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449c54108fcf8ca0/Dokumenty/TEAM/konzultanti/"/>
    </mc:Choice>
  </mc:AlternateContent>
  <xr:revisionPtr revIDLastSave="0" documentId="8_{92768FA1-9743-4579-B7CA-B22C5EF94340}" xr6:coauthVersionLast="47" xr6:coauthVersionMax="47" xr10:uidLastSave="{00000000-0000-0000-0000-000000000000}"/>
  <bookViews>
    <workbookView xWindow="-120" yWindow="-120" windowWidth="20730" windowHeight="11160" activeTab="3" xr2:uid="{00000000-000D-0000-FFFF-FFFF00000000}"/>
  </bookViews>
  <sheets>
    <sheet name="Hlavní stránka" sheetId="1" r:id="rId1"/>
    <sheet name="Tabulka klientů 2023" sheetId="2" r:id="rId2"/>
    <sheet name="Filtr dle měsíce" sheetId="3" r:id="rId3"/>
    <sheet name="Statistika CP" sheetId="4" r:id="rId4"/>
    <sheet name="Záznamy z IK poradce" sheetId="5" r:id="rId5"/>
    <sheet name="DoO" sheetId="6" r:id="rId6"/>
    <sheet name="Aktivity" sheetId="7" state="hidden" r:id="rId7"/>
    <sheet name="Akční plán" sheetId="8" r:id="rId8"/>
    <sheet name="Kompetenční model KONZULTANT" sheetId="9" r:id="rId9"/>
    <sheet name="Adaptace KONZULTANT" sheetId="10" r:id="rId10"/>
    <sheet name="Hypo proces" sheetId="12" r:id="rId11"/>
    <sheet name="Nápověda  Pomůcky" sheetId="13" r:id="rId12"/>
    <sheet name="Záznamy z IK ředitel" sheetId="14" state="hidden" r:id="rId13"/>
    <sheet name="Kompetenční model MNG" sheetId="15" state="hidden" r:id="rId14"/>
    <sheet name="Adaptace manažera" sheetId="16" state="hidden" r:id="rId15"/>
    <sheet name="Rozdílové provize" sheetId="17" state="hidden" r:id="rId16"/>
    <sheet name="Aktivity MNG" sheetId="18" state="hidden" r:id="rId17"/>
    <sheet name="Projekt 30" sheetId="19" state="hidden" r:id="rId18"/>
    <sheet name="Data" sheetId="20" state="hidden" r:id="rId19"/>
  </sheets>
  <definedNames>
    <definedName name="_xlnm._FilterDatabase" localSheetId="1" hidden="1">'Tabulka klientů 2023'!$A$7:$AW$305</definedName>
    <definedName name="mesice" localSheetId="1">'Tabulka klientů 2023'!$N$300:$N$311</definedName>
    <definedName name="produkty" localSheetId="1">'Tabulka klientů 2023'!$B$312:$B$319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5eIdME++HWP9pf+YCIsPK7tC/b8sjsv/ovc248ryAl0="/>
    </ext>
  </extLst>
</workbook>
</file>

<file path=xl/calcChain.xml><?xml version="1.0" encoding="utf-8"?>
<calcChain xmlns="http://schemas.openxmlformats.org/spreadsheetml/2006/main">
  <c r="D13" i="20" l="1"/>
  <c r="E12" i="20"/>
  <c r="F11" i="20"/>
  <c r="G10" i="20"/>
  <c r="F10" i="20"/>
  <c r="E10" i="20"/>
  <c r="D10" i="20"/>
  <c r="K9" i="20"/>
  <c r="H9" i="20"/>
  <c r="G9" i="20"/>
  <c r="F9" i="20"/>
  <c r="E9" i="20"/>
  <c r="D9" i="20"/>
  <c r="L8" i="20"/>
  <c r="K8" i="20"/>
  <c r="I8" i="20"/>
  <c r="H8" i="20"/>
  <c r="G8" i="20"/>
  <c r="F8" i="20"/>
  <c r="E8" i="20"/>
  <c r="D8" i="20"/>
  <c r="L7" i="20"/>
  <c r="K7" i="20"/>
  <c r="J7" i="20"/>
  <c r="I7" i="20"/>
  <c r="H7" i="20"/>
  <c r="G7" i="20"/>
  <c r="F7" i="20"/>
  <c r="E7" i="20"/>
  <c r="D7" i="20"/>
  <c r="K6" i="20"/>
  <c r="G6" i="20"/>
  <c r="F6" i="20"/>
  <c r="E6" i="20"/>
  <c r="D6" i="20"/>
  <c r="L5" i="20"/>
  <c r="K5" i="20"/>
  <c r="H5" i="20"/>
  <c r="G5" i="20"/>
  <c r="F5" i="20"/>
  <c r="E5" i="20"/>
  <c r="D5" i="20"/>
  <c r="M4" i="20"/>
  <c r="L4" i="20"/>
  <c r="K4" i="20"/>
  <c r="J4" i="20"/>
  <c r="I4" i="20"/>
  <c r="H4" i="20"/>
  <c r="G4" i="20"/>
  <c r="F4" i="20"/>
  <c r="E4" i="20"/>
  <c r="D4" i="20"/>
  <c r="N3" i="20"/>
  <c r="M3" i="20"/>
  <c r="L3" i="20"/>
  <c r="K3" i="20"/>
  <c r="J3" i="20"/>
  <c r="I3" i="20"/>
  <c r="H3" i="20"/>
  <c r="G3" i="20"/>
  <c r="F3" i="20"/>
  <c r="E3" i="20"/>
  <c r="D3" i="20"/>
  <c r="D17" i="17"/>
  <c r="E16" i="17"/>
  <c r="D16" i="17"/>
  <c r="E15" i="17"/>
  <c r="D15" i="17"/>
  <c r="E14" i="17"/>
  <c r="D14" i="17"/>
  <c r="E13" i="17"/>
  <c r="D13" i="17"/>
  <c r="E12" i="17"/>
  <c r="D12" i="17"/>
  <c r="E11" i="17"/>
  <c r="D11" i="17"/>
  <c r="E10" i="17"/>
  <c r="D10" i="17"/>
  <c r="E9" i="17"/>
  <c r="D9" i="17"/>
  <c r="C3" i="17"/>
  <c r="E8" i="17"/>
  <c r="D8" i="17"/>
  <c r="E7" i="17"/>
  <c r="D7" i="17"/>
  <c r="A1" i="17"/>
  <c r="C6" i="15"/>
  <c r="F1000" i="14"/>
  <c r="F999" i="14"/>
  <c r="F998" i="14"/>
  <c r="F997" i="14"/>
  <c r="F996" i="14"/>
  <c r="F995" i="14"/>
  <c r="F994" i="14"/>
  <c r="F993" i="14"/>
  <c r="F992" i="14"/>
  <c r="F991" i="14"/>
  <c r="F990" i="14"/>
  <c r="F989" i="14"/>
  <c r="F988" i="14"/>
  <c r="F987" i="14"/>
  <c r="F986" i="14"/>
  <c r="F985" i="14"/>
  <c r="F984" i="14"/>
  <c r="F983" i="14"/>
  <c r="F982" i="14"/>
  <c r="F981" i="14"/>
  <c r="F980" i="14"/>
  <c r="F979" i="14"/>
  <c r="F978" i="14"/>
  <c r="F977" i="14"/>
  <c r="F976" i="14"/>
  <c r="F975" i="14"/>
  <c r="F974" i="14"/>
  <c r="F973" i="14"/>
  <c r="F972" i="14"/>
  <c r="F971" i="14"/>
  <c r="F970" i="14"/>
  <c r="F969" i="14"/>
  <c r="F968" i="14"/>
  <c r="F967" i="14"/>
  <c r="F966" i="14"/>
  <c r="F965" i="14"/>
  <c r="F964" i="14"/>
  <c r="F963" i="14"/>
  <c r="F962" i="14"/>
  <c r="F961" i="14"/>
  <c r="F960" i="14"/>
  <c r="F959" i="14"/>
  <c r="F958" i="14"/>
  <c r="F957" i="14"/>
  <c r="F956" i="14"/>
  <c r="F955" i="14"/>
  <c r="F954" i="14"/>
  <c r="F953" i="14"/>
  <c r="F952" i="14"/>
  <c r="F951" i="14"/>
  <c r="F950" i="14"/>
  <c r="F949" i="14"/>
  <c r="F948" i="14"/>
  <c r="F947" i="14"/>
  <c r="F946" i="14"/>
  <c r="F945" i="14"/>
  <c r="F944" i="14"/>
  <c r="F943" i="14"/>
  <c r="F942" i="14"/>
  <c r="F941" i="14"/>
  <c r="F940" i="14"/>
  <c r="F939" i="14"/>
  <c r="F938" i="14"/>
  <c r="F937" i="14"/>
  <c r="F936" i="14"/>
  <c r="F935" i="14"/>
  <c r="F934" i="14"/>
  <c r="F933" i="14"/>
  <c r="F932" i="14"/>
  <c r="F931" i="14"/>
  <c r="F930" i="14"/>
  <c r="F929" i="14"/>
  <c r="F928" i="14"/>
  <c r="F927" i="14"/>
  <c r="F926" i="14"/>
  <c r="F925" i="14"/>
  <c r="F924" i="14"/>
  <c r="F923" i="14"/>
  <c r="F922" i="14"/>
  <c r="F921" i="14"/>
  <c r="F920" i="14"/>
  <c r="F919" i="14"/>
  <c r="F918" i="14"/>
  <c r="F917" i="14"/>
  <c r="F916" i="14"/>
  <c r="F915" i="14"/>
  <c r="F914" i="14"/>
  <c r="F913" i="14"/>
  <c r="F912" i="14"/>
  <c r="F911" i="14"/>
  <c r="F910" i="14"/>
  <c r="F909" i="14"/>
  <c r="F908" i="14"/>
  <c r="F907" i="14"/>
  <c r="F906" i="14"/>
  <c r="F905" i="14"/>
  <c r="F904" i="14"/>
  <c r="F903" i="14"/>
  <c r="F902" i="14"/>
  <c r="F901" i="14"/>
  <c r="F900" i="14"/>
  <c r="F899" i="14"/>
  <c r="F898" i="14"/>
  <c r="F897" i="14"/>
  <c r="F896" i="14"/>
  <c r="F895" i="14"/>
  <c r="F894" i="14"/>
  <c r="F893" i="14"/>
  <c r="F892" i="14"/>
  <c r="F891" i="14"/>
  <c r="F890" i="14"/>
  <c r="F889" i="14"/>
  <c r="F888" i="14"/>
  <c r="F887" i="14"/>
  <c r="F886" i="14"/>
  <c r="F885" i="14"/>
  <c r="F884" i="14"/>
  <c r="F883" i="14"/>
  <c r="F882" i="14"/>
  <c r="F881" i="14"/>
  <c r="F880" i="14"/>
  <c r="F879" i="14"/>
  <c r="F878" i="14"/>
  <c r="F877" i="14"/>
  <c r="F876" i="14"/>
  <c r="F875" i="14"/>
  <c r="F874" i="14"/>
  <c r="F873" i="14"/>
  <c r="F872" i="14"/>
  <c r="F871" i="14"/>
  <c r="F870" i="14"/>
  <c r="F869" i="14"/>
  <c r="F868" i="14"/>
  <c r="F867" i="14"/>
  <c r="F866" i="14"/>
  <c r="F865" i="14"/>
  <c r="F864" i="14"/>
  <c r="F863" i="14"/>
  <c r="F862" i="14"/>
  <c r="F861" i="14"/>
  <c r="F860" i="14"/>
  <c r="F859" i="14"/>
  <c r="F858" i="14"/>
  <c r="F857" i="14"/>
  <c r="F856" i="14"/>
  <c r="F855" i="14"/>
  <c r="F854" i="14"/>
  <c r="F853" i="14"/>
  <c r="F852" i="14"/>
  <c r="F851" i="14"/>
  <c r="F850" i="14"/>
  <c r="F849" i="14"/>
  <c r="F848" i="14"/>
  <c r="F847" i="14"/>
  <c r="F846" i="14"/>
  <c r="F845" i="14"/>
  <c r="F844" i="14"/>
  <c r="F843" i="14"/>
  <c r="F842" i="14"/>
  <c r="F841" i="14"/>
  <c r="F840" i="14"/>
  <c r="F839" i="14"/>
  <c r="F838" i="14"/>
  <c r="F837" i="14"/>
  <c r="F836" i="14"/>
  <c r="F835" i="14"/>
  <c r="F834" i="14"/>
  <c r="F833" i="14"/>
  <c r="F832" i="14"/>
  <c r="F831" i="14"/>
  <c r="F830" i="14"/>
  <c r="F829" i="14"/>
  <c r="F828" i="14"/>
  <c r="F827" i="14"/>
  <c r="F826" i="14"/>
  <c r="F825" i="14"/>
  <c r="F824" i="14"/>
  <c r="F823" i="14"/>
  <c r="F822" i="14"/>
  <c r="F821" i="14"/>
  <c r="F820" i="14"/>
  <c r="F819" i="14"/>
  <c r="F818" i="14"/>
  <c r="F817" i="14"/>
  <c r="F816" i="14"/>
  <c r="F815" i="14"/>
  <c r="F814" i="14"/>
  <c r="F813" i="14"/>
  <c r="F812" i="14"/>
  <c r="F811" i="14"/>
  <c r="F810" i="14"/>
  <c r="F809" i="14"/>
  <c r="F808" i="14"/>
  <c r="F807" i="14"/>
  <c r="F806" i="14"/>
  <c r="F805" i="14"/>
  <c r="F804" i="14"/>
  <c r="F803" i="14"/>
  <c r="F802" i="14"/>
  <c r="F801" i="14"/>
  <c r="F800" i="14"/>
  <c r="F799" i="14"/>
  <c r="F798" i="14"/>
  <c r="F797" i="14"/>
  <c r="F796" i="14"/>
  <c r="F795" i="14"/>
  <c r="F794" i="14"/>
  <c r="F793" i="14"/>
  <c r="F792" i="14"/>
  <c r="F791" i="14"/>
  <c r="F790" i="14"/>
  <c r="F789" i="14"/>
  <c r="F788" i="14"/>
  <c r="F787" i="14"/>
  <c r="F786" i="14"/>
  <c r="F785" i="14"/>
  <c r="F784" i="14"/>
  <c r="F783" i="14"/>
  <c r="F782" i="14"/>
  <c r="F781" i="14"/>
  <c r="F780" i="14"/>
  <c r="F779" i="14"/>
  <c r="F778" i="14"/>
  <c r="F777" i="14"/>
  <c r="F776" i="14"/>
  <c r="F775" i="14"/>
  <c r="F774" i="14"/>
  <c r="F773" i="14"/>
  <c r="F772" i="14"/>
  <c r="F771" i="14"/>
  <c r="F770" i="14"/>
  <c r="F769" i="14"/>
  <c r="F768" i="14"/>
  <c r="F767" i="14"/>
  <c r="F766" i="14"/>
  <c r="F765" i="14"/>
  <c r="F764" i="14"/>
  <c r="F763" i="14"/>
  <c r="F762" i="14"/>
  <c r="F761" i="14"/>
  <c r="F760" i="14"/>
  <c r="F759" i="14"/>
  <c r="F758" i="14"/>
  <c r="F757" i="14"/>
  <c r="F756" i="14"/>
  <c r="F755" i="14"/>
  <c r="F754" i="14"/>
  <c r="F753" i="14"/>
  <c r="F752" i="14"/>
  <c r="F751" i="14"/>
  <c r="F750" i="14"/>
  <c r="F749" i="14"/>
  <c r="F748" i="14"/>
  <c r="F747" i="14"/>
  <c r="F746" i="14"/>
  <c r="F745" i="14"/>
  <c r="F744" i="14"/>
  <c r="F743" i="14"/>
  <c r="F742" i="14"/>
  <c r="F741" i="14"/>
  <c r="F740" i="14"/>
  <c r="F739" i="14"/>
  <c r="F738" i="14"/>
  <c r="F737" i="14"/>
  <c r="F736" i="14"/>
  <c r="F735" i="14"/>
  <c r="F734" i="14"/>
  <c r="F733" i="14"/>
  <c r="F732" i="14"/>
  <c r="F731" i="14"/>
  <c r="F730" i="14"/>
  <c r="F729" i="14"/>
  <c r="F728" i="14"/>
  <c r="F727" i="14"/>
  <c r="F726" i="14"/>
  <c r="F725" i="14"/>
  <c r="F724" i="14"/>
  <c r="F723" i="14"/>
  <c r="F722" i="14"/>
  <c r="F721" i="14"/>
  <c r="F720" i="14"/>
  <c r="F719" i="14"/>
  <c r="F718" i="14"/>
  <c r="F717" i="14"/>
  <c r="F716" i="14"/>
  <c r="F715" i="14"/>
  <c r="F714" i="14"/>
  <c r="F713" i="14"/>
  <c r="F712" i="14"/>
  <c r="F711" i="14"/>
  <c r="F710" i="14"/>
  <c r="F709" i="14"/>
  <c r="F708" i="14"/>
  <c r="F707" i="14"/>
  <c r="F706" i="14"/>
  <c r="F705" i="14"/>
  <c r="F704" i="14"/>
  <c r="F703" i="14"/>
  <c r="F702" i="14"/>
  <c r="F701" i="14"/>
  <c r="F700" i="14"/>
  <c r="F699" i="14"/>
  <c r="F698" i="14"/>
  <c r="F697" i="14"/>
  <c r="F696" i="14"/>
  <c r="F695" i="14"/>
  <c r="F694" i="14"/>
  <c r="F693" i="14"/>
  <c r="F692" i="14"/>
  <c r="F691" i="14"/>
  <c r="F690" i="14"/>
  <c r="F689" i="14"/>
  <c r="F688" i="14"/>
  <c r="F687" i="14"/>
  <c r="F686" i="14"/>
  <c r="F685" i="14"/>
  <c r="F684" i="14"/>
  <c r="F683" i="14"/>
  <c r="F682" i="14"/>
  <c r="F681" i="14"/>
  <c r="F680" i="14"/>
  <c r="F679" i="14"/>
  <c r="F678" i="14"/>
  <c r="F677" i="14"/>
  <c r="F676" i="14"/>
  <c r="F675" i="14"/>
  <c r="F674" i="14"/>
  <c r="F673" i="14"/>
  <c r="F672" i="14"/>
  <c r="F671" i="14"/>
  <c r="F670" i="14"/>
  <c r="F669" i="14"/>
  <c r="F668" i="14"/>
  <c r="F667" i="14"/>
  <c r="F666" i="14"/>
  <c r="F665" i="14"/>
  <c r="F664" i="14"/>
  <c r="F663" i="14"/>
  <c r="F662" i="14"/>
  <c r="F661" i="14"/>
  <c r="F660" i="14"/>
  <c r="F659" i="14"/>
  <c r="F658" i="14"/>
  <c r="F657" i="14"/>
  <c r="F656" i="14"/>
  <c r="F655" i="14"/>
  <c r="F654" i="14"/>
  <c r="F653" i="14"/>
  <c r="F652" i="14"/>
  <c r="F651" i="14"/>
  <c r="F650" i="14"/>
  <c r="F649" i="14"/>
  <c r="F648" i="14"/>
  <c r="F647" i="14"/>
  <c r="F646" i="14"/>
  <c r="F645" i="14"/>
  <c r="F644" i="14"/>
  <c r="F643" i="14"/>
  <c r="F642" i="14"/>
  <c r="F641" i="14"/>
  <c r="F640" i="14"/>
  <c r="F639" i="14"/>
  <c r="F638" i="14"/>
  <c r="F637" i="14"/>
  <c r="F636" i="14"/>
  <c r="F635" i="14"/>
  <c r="F634" i="14"/>
  <c r="F633" i="14"/>
  <c r="F632" i="14"/>
  <c r="F631" i="14"/>
  <c r="F630" i="14"/>
  <c r="F629" i="14"/>
  <c r="F628" i="14"/>
  <c r="F627" i="14"/>
  <c r="F626" i="14"/>
  <c r="F625" i="14"/>
  <c r="F624" i="14"/>
  <c r="F623" i="14"/>
  <c r="F622" i="14"/>
  <c r="F621" i="14"/>
  <c r="F620" i="14"/>
  <c r="F619" i="14"/>
  <c r="F618" i="14"/>
  <c r="F617" i="14"/>
  <c r="F616" i="14"/>
  <c r="F615" i="14"/>
  <c r="F614" i="14"/>
  <c r="F613" i="14"/>
  <c r="F612" i="14"/>
  <c r="F611" i="14"/>
  <c r="F610" i="14"/>
  <c r="F609" i="14"/>
  <c r="F608" i="14"/>
  <c r="F607" i="14"/>
  <c r="F606" i="14"/>
  <c r="F605" i="14"/>
  <c r="F604" i="14"/>
  <c r="F603" i="14"/>
  <c r="F602" i="14"/>
  <c r="F601" i="14"/>
  <c r="F600" i="14"/>
  <c r="F599" i="14"/>
  <c r="F598" i="14"/>
  <c r="F597" i="14"/>
  <c r="F596" i="14"/>
  <c r="F595" i="14"/>
  <c r="F594" i="14"/>
  <c r="F593" i="14"/>
  <c r="F592" i="14"/>
  <c r="F591" i="14"/>
  <c r="F590" i="14"/>
  <c r="F589" i="14"/>
  <c r="F588" i="14"/>
  <c r="F587" i="14"/>
  <c r="F586" i="14"/>
  <c r="F585" i="14"/>
  <c r="F584" i="14"/>
  <c r="F583" i="14"/>
  <c r="F582" i="14"/>
  <c r="F581" i="14"/>
  <c r="F580" i="14"/>
  <c r="F579" i="14"/>
  <c r="F578" i="14"/>
  <c r="F577" i="14"/>
  <c r="F576" i="14"/>
  <c r="F575" i="14"/>
  <c r="F574" i="14"/>
  <c r="F573" i="14"/>
  <c r="F572" i="14"/>
  <c r="F571" i="14"/>
  <c r="F570" i="14"/>
  <c r="F569" i="14"/>
  <c r="F568" i="14"/>
  <c r="F567" i="14"/>
  <c r="F566" i="14"/>
  <c r="F565" i="14"/>
  <c r="F564" i="14"/>
  <c r="F563" i="14"/>
  <c r="F562" i="14"/>
  <c r="F561" i="14"/>
  <c r="F560" i="14"/>
  <c r="F559" i="14"/>
  <c r="F558" i="14"/>
  <c r="F557" i="14"/>
  <c r="F556" i="14"/>
  <c r="F555" i="14"/>
  <c r="F554" i="14"/>
  <c r="F553" i="14"/>
  <c r="F552" i="14"/>
  <c r="F551" i="14"/>
  <c r="F550" i="14"/>
  <c r="F549" i="14"/>
  <c r="F548" i="14"/>
  <c r="F547" i="14"/>
  <c r="F546" i="14"/>
  <c r="F545" i="14"/>
  <c r="F544" i="14"/>
  <c r="F543" i="14"/>
  <c r="F542" i="14"/>
  <c r="F541" i="14"/>
  <c r="F540" i="14"/>
  <c r="F539" i="14"/>
  <c r="F538" i="14"/>
  <c r="F537" i="14"/>
  <c r="F536" i="14"/>
  <c r="F535" i="14"/>
  <c r="F534" i="14"/>
  <c r="F533" i="14"/>
  <c r="F532" i="14"/>
  <c r="F531" i="14"/>
  <c r="F530" i="14"/>
  <c r="F529" i="14"/>
  <c r="F528" i="14"/>
  <c r="F527" i="14"/>
  <c r="F526" i="14"/>
  <c r="F525" i="14"/>
  <c r="F524" i="14"/>
  <c r="F523" i="14"/>
  <c r="F522" i="14"/>
  <c r="F521" i="14"/>
  <c r="F520" i="14"/>
  <c r="F519" i="14"/>
  <c r="F518" i="14"/>
  <c r="F517" i="14"/>
  <c r="F516" i="14"/>
  <c r="F515" i="14"/>
  <c r="F514" i="14"/>
  <c r="F513" i="14"/>
  <c r="F512" i="14"/>
  <c r="F511" i="14"/>
  <c r="F510" i="14"/>
  <c r="F509" i="14"/>
  <c r="F508" i="14"/>
  <c r="F507" i="14"/>
  <c r="F506" i="14"/>
  <c r="F505" i="14"/>
  <c r="F504" i="14"/>
  <c r="F503" i="14"/>
  <c r="F502" i="14"/>
  <c r="F501" i="14"/>
  <c r="F500" i="14"/>
  <c r="F499" i="14"/>
  <c r="F498" i="14"/>
  <c r="F497" i="14"/>
  <c r="F496" i="14"/>
  <c r="F495" i="14"/>
  <c r="F494" i="14"/>
  <c r="F493" i="14"/>
  <c r="F492" i="14"/>
  <c r="F491" i="14"/>
  <c r="F490" i="14"/>
  <c r="F489" i="14"/>
  <c r="F488" i="14"/>
  <c r="F487" i="14"/>
  <c r="F486" i="14"/>
  <c r="F485" i="14"/>
  <c r="F484" i="14"/>
  <c r="F483" i="14"/>
  <c r="F482" i="14"/>
  <c r="F481" i="14"/>
  <c r="F480" i="14"/>
  <c r="F479" i="14"/>
  <c r="F478" i="14"/>
  <c r="F477" i="14"/>
  <c r="F476" i="14"/>
  <c r="F475" i="14"/>
  <c r="F474" i="14"/>
  <c r="F473" i="14"/>
  <c r="F472" i="14"/>
  <c r="F471" i="14"/>
  <c r="F470" i="14"/>
  <c r="F469" i="14"/>
  <c r="F468" i="14"/>
  <c r="F467" i="14"/>
  <c r="F466" i="14"/>
  <c r="F465" i="14"/>
  <c r="F464" i="14"/>
  <c r="F463" i="14"/>
  <c r="F462" i="14"/>
  <c r="F461" i="14"/>
  <c r="F460" i="14"/>
  <c r="F459" i="14"/>
  <c r="F458" i="14"/>
  <c r="F457" i="14"/>
  <c r="F456" i="14"/>
  <c r="F455" i="14"/>
  <c r="F454" i="14"/>
  <c r="F453" i="14"/>
  <c r="F452" i="14"/>
  <c r="F451" i="14"/>
  <c r="F450" i="14"/>
  <c r="F449" i="14"/>
  <c r="F448" i="14"/>
  <c r="F447" i="14"/>
  <c r="F446" i="14"/>
  <c r="F445" i="14"/>
  <c r="F444" i="14"/>
  <c r="F443" i="14"/>
  <c r="F442" i="14"/>
  <c r="F441" i="14"/>
  <c r="F440" i="14"/>
  <c r="F439" i="14"/>
  <c r="F438" i="14"/>
  <c r="F437" i="14"/>
  <c r="F436" i="14"/>
  <c r="F435" i="14"/>
  <c r="F434" i="14"/>
  <c r="F433" i="14"/>
  <c r="F432" i="14"/>
  <c r="F431" i="14"/>
  <c r="F430" i="14"/>
  <c r="F429" i="14"/>
  <c r="F428" i="14"/>
  <c r="F427" i="14"/>
  <c r="F426" i="14"/>
  <c r="F425" i="14"/>
  <c r="F424" i="14"/>
  <c r="F423" i="14"/>
  <c r="F422" i="14"/>
  <c r="F421" i="14"/>
  <c r="F420" i="14"/>
  <c r="F419" i="14"/>
  <c r="F418" i="14"/>
  <c r="F417" i="14"/>
  <c r="F416" i="14"/>
  <c r="F415" i="14"/>
  <c r="F414" i="14"/>
  <c r="F413" i="14"/>
  <c r="F412" i="14"/>
  <c r="F411" i="14"/>
  <c r="F410" i="14"/>
  <c r="F409" i="14"/>
  <c r="F408" i="14"/>
  <c r="F407" i="14"/>
  <c r="F406" i="14"/>
  <c r="F405" i="14"/>
  <c r="F404" i="14"/>
  <c r="F403" i="14"/>
  <c r="F402" i="14"/>
  <c r="F401" i="14"/>
  <c r="F400" i="14"/>
  <c r="F399" i="14"/>
  <c r="F398" i="14"/>
  <c r="F397" i="14"/>
  <c r="F396" i="14"/>
  <c r="F395" i="14"/>
  <c r="F394" i="14"/>
  <c r="F393" i="14"/>
  <c r="F392" i="14"/>
  <c r="F391" i="14"/>
  <c r="F390" i="14"/>
  <c r="F389" i="14"/>
  <c r="F388" i="14"/>
  <c r="F387" i="14"/>
  <c r="F386" i="14"/>
  <c r="F385" i="14"/>
  <c r="F384" i="14"/>
  <c r="F383" i="14"/>
  <c r="F382" i="14"/>
  <c r="F381" i="14"/>
  <c r="F380" i="14"/>
  <c r="F379" i="14"/>
  <c r="F378" i="14"/>
  <c r="F377" i="14"/>
  <c r="F376" i="14"/>
  <c r="F375" i="14"/>
  <c r="F374" i="14"/>
  <c r="F373" i="14"/>
  <c r="F372" i="14"/>
  <c r="F371" i="14"/>
  <c r="F370" i="14"/>
  <c r="F369" i="14"/>
  <c r="F368" i="14"/>
  <c r="F367" i="14"/>
  <c r="F366" i="14"/>
  <c r="F365" i="14"/>
  <c r="F364" i="14"/>
  <c r="F363" i="14"/>
  <c r="F362" i="14"/>
  <c r="F361" i="14"/>
  <c r="F360" i="14"/>
  <c r="F359" i="14"/>
  <c r="F358" i="14"/>
  <c r="F357" i="14"/>
  <c r="F356" i="14"/>
  <c r="F355" i="14"/>
  <c r="F354" i="14"/>
  <c r="F353" i="14"/>
  <c r="F352" i="14"/>
  <c r="F351" i="14"/>
  <c r="F350" i="14"/>
  <c r="F349" i="14"/>
  <c r="F348" i="14"/>
  <c r="F347" i="14"/>
  <c r="F346" i="14"/>
  <c r="F345" i="14"/>
  <c r="F344" i="14"/>
  <c r="F343" i="14"/>
  <c r="F342" i="14"/>
  <c r="F341" i="14"/>
  <c r="F340" i="14"/>
  <c r="F339" i="14"/>
  <c r="F338" i="14"/>
  <c r="F337" i="14"/>
  <c r="F336" i="14"/>
  <c r="F335" i="14"/>
  <c r="F334" i="14"/>
  <c r="F333" i="14"/>
  <c r="F332" i="14"/>
  <c r="F331" i="14"/>
  <c r="F330" i="14"/>
  <c r="F329" i="14"/>
  <c r="F328" i="14"/>
  <c r="F327" i="14"/>
  <c r="F326" i="14"/>
  <c r="F325" i="14"/>
  <c r="F324" i="14"/>
  <c r="F323" i="14"/>
  <c r="F322" i="14"/>
  <c r="F321" i="14"/>
  <c r="F320" i="14"/>
  <c r="F319" i="14"/>
  <c r="F318" i="14"/>
  <c r="F317" i="14"/>
  <c r="F316" i="14"/>
  <c r="F315" i="14"/>
  <c r="F314" i="14"/>
  <c r="F313" i="14"/>
  <c r="F312" i="14"/>
  <c r="F311" i="14"/>
  <c r="F310" i="14"/>
  <c r="F309" i="14"/>
  <c r="F308" i="14"/>
  <c r="F307" i="14"/>
  <c r="F306" i="14"/>
  <c r="F305" i="14"/>
  <c r="F304" i="14"/>
  <c r="F303" i="14"/>
  <c r="F302" i="14"/>
  <c r="F301" i="14"/>
  <c r="F300" i="14"/>
  <c r="F299" i="14"/>
  <c r="F298" i="14"/>
  <c r="F297" i="14"/>
  <c r="F296" i="14"/>
  <c r="F295" i="14"/>
  <c r="F294" i="14"/>
  <c r="F293" i="14"/>
  <c r="F292" i="14"/>
  <c r="F291" i="14"/>
  <c r="F290" i="14"/>
  <c r="F289" i="14"/>
  <c r="F288" i="14"/>
  <c r="F287" i="14"/>
  <c r="F286" i="14"/>
  <c r="F285" i="14"/>
  <c r="F284" i="14"/>
  <c r="F283" i="14"/>
  <c r="F282" i="14"/>
  <c r="F281" i="14"/>
  <c r="F280" i="14"/>
  <c r="F279" i="14"/>
  <c r="F278" i="14"/>
  <c r="F277" i="14"/>
  <c r="F276" i="14"/>
  <c r="F275" i="14"/>
  <c r="F274" i="14"/>
  <c r="F273" i="14"/>
  <c r="F272" i="14"/>
  <c r="F271" i="14"/>
  <c r="F270" i="14"/>
  <c r="F269" i="14"/>
  <c r="F268" i="14"/>
  <c r="F267" i="14"/>
  <c r="F266" i="14"/>
  <c r="F265" i="14"/>
  <c r="F264" i="14"/>
  <c r="F263" i="14"/>
  <c r="F262" i="14"/>
  <c r="F261" i="14"/>
  <c r="F260" i="14"/>
  <c r="F259" i="14"/>
  <c r="F258" i="14"/>
  <c r="F257" i="14"/>
  <c r="F256" i="14"/>
  <c r="F255" i="14"/>
  <c r="F254" i="14"/>
  <c r="F253" i="14"/>
  <c r="F252" i="14"/>
  <c r="F251" i="14"/>
  <c r="F250" i="14"/>
  <c r="F249" i="14"/>
  <c r="F248" i="14"/>
  <c r="F247" i="14"/>
  <c r="F246" i="14"/>
  <c r="F245" i="14"/>
  <c r="F244" i="14"/>
  <c r="F243" i="14"/>
  <c r="F242" i="14"/>
  <c r="F241" i="14"/>
  <c r="F240" i="14"/>
  <c r="F239" i="14"/>
  <c r="F238" i="14"/>
  <c r="F237" i="14"/>
  <c r="F236" i="14"/>
  <c r="F235" i="14"/>
  <c r="F234" i="14"/>
  <c r="F233" i="14"/>
  <c r="F232" i="14"/>
  <c r="F231" i="14"/>
  <c r="F230" i="14"/>
  <c r="F229" i="14"/>
  <c r="F228" i="14"/>
  <c r="F227" i="14"/>
  <c r="F226" i="14"/>
  <c r="F225" i="14"/>
  <c r="F224" i="14"/>
  <c r="F223" i="14"/>
  <c r="F222" i="14"/>
  <c r="F221" i="14"/>
  <c r="F220" i="14"/>
  <c r="F219" i="14"/>
  <c r="F218" i="14"/>
  <c r="F217" i="14"/>
  <c r="F216" i="14"/>
  <c r="F215" i="14"/>
  <c r="F214" i="14"/>
  <c r="F213" i="14"/>
  <c r="F212" i="14"/>
  <c r="F211" i="14"/>
  <c r="F210" i="14"/>
  <c r="F209" i="14"/>
  <c r="F208" i="14"/>
  <c r="F207" i="14"/>
  <c r="F206" i="14"/>
  <c r="F205" i="14"/>
  <c r="F204" i="14"/>
  <c r="F203" i="14"/>
  <c r="F202" i="14"/>
  <c r="F201" i="14"/>
  <c r="F200" i="14"/>
  <c r="F199" i="14"/>
  <c r="F198" i="14"/>
  <c r="F197" i="14"/>
  <c r="F196" i="14"/>
  <c r="F195" i="14"/>
  <c r="F194" i="14"/>
  <c r="F193" i="14"/>
  <c r="F192" i="14"/>
  <c r="F191" i="14"/>
  <c r="F190" i="14"/>
  <c r="F189" i="14"/>
  <c r="F188" i="14"/>
  <c r="F187" i="14"/>
  <c r="F186" i="14"/>
  <c r="F185" i="14"/>
  <c r="F184" i="14"/>
  <c r="F183" i="14"/>
  <c r="F182" i="14"/>
  <c r="F181" i="14"/>
  <c r="F180" i="14"/>
  <c r="F179" i="14"/>
  <c r="F178" i="14"/>
  <c r="F177" i="14"/>
  <c r="F176" i="14"/>
  <c r="F175" i="14"/>
  <c r="F174" i="14"/>
  <c r="F173" i="14"/>
  <c r="F172" i="14"/>
  <c r="F171" i="14"/>
  <c r="F170" i="14"/>
  <c r="F169" i="14"/>
  <c r="F168" i="14"/>
  <c r="F167" i="14"/>
  <c r="F166" i="14"/>
  <c r="F165" i="14"/>
  <c r="F164" i="14"/>
  <c r="F163" i="14"/>
  <c r="F162" i="14"/>
  <c r="F161" i="14"/>
  <c r="F160" i="14"/>
  <c r="F159" i="14"/>
  <c r="F158" i="14"/>
  <c r="F157" i="14"/>
  <c r="F156" i="14"/>
  <c r="F155" i="14"/>
  <c r="F154" i="14"/>
  <c r="F153" i="14"/>
  <c r="F152" i="14"/>
  <c r="F151" i="14"/>
  <c r="F150" i="14"/>
  <c r="F149" i="14"/>
  <c r="F148" i="14"/>
  <c r="F147" i="14"/>
  <c r="F146" i="14"/>
  <c r="F145" i="14"/>
  <c r="F144" i="14"/>
  <c r="F143" i="14"/>
  <c r="F142" i="14"/>
  <c r="F141" i="14"/>
  <c r="F140" i="14"/>
  <c r="F139" i="14"/>
  <c r="F138" i="14"/>
  <c r="F137" i="14"/>
  <c r="F136" i="14"/>
  <c r="F135" i="14"/>
  <c r="F134" i="14"/>
  <c r="F133" i="14"/>
  <c r="F132" i="14"/>
  <c r="F131" i="14"/>
  <c r="F130" i="14"/>
  <c r="F129" i="14"/>
  <c r="F128" i="14"/>
  <c r="F127" i="14"/>
  <c r="F126" i="14"/>
  <c r="F125" i="14"/>
  <c r="F124" i="14"/>
  <c r="F123" i="14"/>
  <c r="F122" i="14"/>
  <c r="F121" i="14"/>
  <c r="F120" i="14"/>
  <c r="F119" i="14"/>
  <c r="F118" i="14"/>
  <c r="F117" i="14"/>
  <c r="F116" i="14"/>
  <c r="F115" i="14"/>
  <c r="F114" i="14"/>
  <c r="F113" i="14"/>
  <c r="F112" i="14"/>
  <c r="F111" i="14"/>
  <c r="F110" i="14"/>
  <c r="F109" i="14"/>
  <c r="F108" i="14"/>
  <c r="F107" i="14"/>
  <c r="F106" i="14"/>
  <c r="F105" i="14"/>
  <c r="F104" i="14"/>
  <c r="F103" i="14"/>
  <c r="F102" i="14"/>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A5" i="13"/>
  <c r="E27" i="12"/>
  <c r="E28" i="12"/>
  <c r="H26" i="12"/>
  <c r="H28" i="12"/>
  <c r="A291" i="7"/>
  <c r="E26" i="12"/>
  <c r="C6" i="9"/>
  <c r="O7" i="7"/>
  <c r="N7" i="7"/>
  <c r="M7" i="7"/>
  <c r="L7" i="7"/>
  <c r="K7" i="7"/>
  <c r="J7" i="7"/>
  <c r="I7" i="7"/>
  <c r="H7" i="7"/>
  <c r="G7" i="7"/>
  <c r="F7" i="7"/>
  <c r="E7" i="7"/>
  <c r="D7" i="7"/>
  <c r="O6" i="7"/>
  <c r="N6" i="7"/>
  <c r="M6" i="7"/>
  <c r="L6" i="7"/>
  <c r="K6" i="7"/>
  <c r="J6" i="7"/>
  <c r="I6" i="7"/>
  <c r="H6" i="7"/>
  <c r="G6" i="7"/>
  <c r="F6" i="7"/>
  <c r="E6" i="7"/>
  <c r="D6" i="7"/>
  <c r="O5" i="7"/>
  <c r="N5" i="7"/>
  <c r="M5" i="7"/>
  <c r="L5" i="7"/>
  <c r="K5" i="7"/>
  <c r="J5" i="7"/>
  <c r="I5" i="7"/>
  <c r="H5" i="7"/>
  <c r="G5" i="7"/>
  <c r="F5" i="7"/>
  <c r="E5" i="7"/>
  <c r="D5" i="7"/>
  <c r="P4" i="7"/>
  <c r="I45" i="6"/>
  <c r="C45" i="6"/>
  <c r="E40" i="6"/>
  <c r="K22" i="6"/>
  <c r="J22" i="6"/>
  <c r="G22" i="6"/>
  <c r="K21" i="6"/>
  <c r="J21" i="6"/>
  <c r="G21" i="6"/>
  <c r="K20" i="6"/>
  <c r="J20" i="6"/>
  <c r="G20" i="6"/>
  <c r="K19" i="6"/>
  <c r="J19" i="6"/>
  <c r="G19" i="6"/>
  <c r="K18" i="6"/>
  <c r="J18" i="6"/>
  <c r="G18" i="6"/>
  <c r="J17" i="6"/>
  <c r="K17" i="6"/>
  <c r="G17" i="6"/>
  <c r="B1000" i="5"/>
  <c r="A1000" i="5"/>
  <c r="B999" i="5"/>
  <c r="A999" i="5"/>
  <c r="B998" i="5"/>
  <c r="A998" i="5"/>
  <c r="B997" i="5"/>
  <c r="A997" i="5"/>
  <c r="B996" i="5"/>
  <c r="A996" i="5"/>
  <c r="B995" i="5"/>
  <c r="A995" i="5"/>
  <c r="B994" i="5"/>
  <c r="A994" i="5"/>
  <c r="B993" i="5"/>
  <c r="A993" i="5"/>
  <c r="B992" i="5"/>
  <c r="A992" i="5"/>
  <c r="B991" i="5"/>
  <c r="A991" i="5"/>
  <c r="B990" i="5"/>
  <c r="A990" i="5"/>
  <c r="B989" i="5"/>
  <c r="A989" i="5"/>
  <c r="B988" i="5"/>
  <c r="A988" i="5"/>
  <c r="B987" i="5"/>
  <c r="A987" i="5"/>
  <c r="B986" i="5"/>
  <c r="A986" i="5"/>
  <c r="B985" i="5"/>
  <c r="A985" i="5"/>
  <c r="B984" i="5"/>
  <c r="A984" i="5"/>
  <c r="B983" i="5"/>
  <c r="A983" i="5"/>
  <c r="B982" i="5"/>
  <c r="A982" i="5"/>
  <c r="B981" i="5"/>
  <c r="A981" i="5"/>
  <c r="B980" i="5"/>
  <c r="A980" i="5"/>
  <c r="B979" i="5"/>
  <c r="A979" i="5"/>
  <c r="B978" i="5"/>
  <c r="A978" i="5"/>
  <c r="B977" i="5"/>
  <c r="A977" i="5"/>
  <c r="B976" i="5"/>
  <c r="A976" i="5"/>
  <c r="B975" i="5"/>
  <c r="A975" i="5"/>
  <c r="B974" i="5"/>
  <c r="A974" i="5"/>
  <c r="B973" i="5"/>
  <c r="A973" i="5"/>
  <c r="B972" i="5"/>
  <c r="A972" i="5"/>
  <c r="B971" i="5"/>
  <c r="A971" i="5"/>
  <c r="B970" i="5"/>
  <c r="A970" i="5"/>
  <c r="B969" i="5"/>
  <c r="A969" i="5"/>
  <c r="B968" i="5"/>
  <c r="A968" i="5"/>
  <c r="B967" i="5"/>
  <c r="A967" i="5"/>
  <c r="B966" i="5"/>
  <c r="A966" i="5"/>
  <c r="B965" i="5"/>
  <c r="A965" i="5"/>
  <c r="B964" i="5"/>
  <c r="A964" i="5"/>
  <c r="B963" i="5"/>
  <c r="A963" i="5"/>
  <c r="B962" i="5"/>
  <c r="A962" i="5"/>
  <c r="B961" i="5"/>
  <c r="A961" i="5"/>
  <c r="B960" i="5"/>
  <c r="A960" i="5"/>
  <c r="B959" i="5"/>
  <c r="A959" i="5"/>
  <c r="B958" i="5"/>
  <c r="A958" i="5"/>
  <c r="B957" i="5"/>
  <c r="A957" i="5"/>
  <c r="B956" i="5"/>
  <c r="A956" i="5"/>
  <c r="B955" i="5"/>
  <c r="A955" i="5"/>
  <c r="B954" i="5"/>
  <c r="A954" i="5"/>
  <c r="B953" i="5"/>
  <c r="A953" i="5"/>
  <c r="B952" i="5"/>
  <c r="A952" i="5"/>
  <c r="B951" i="5"/>
  <c r="A951" i="5"/>
  <c r="B950" i="5"/>
  <c r="A950" i="5"/>
  <c r="B949" i="5"/>
  <c r="A949" i="5"/>
  <c r="B948" i="5"/>
  <c r="A948" i="5"/>
  <c r="B947" i="5"/>
  <c r="A947" i="5"/>
  <c r="B946" i="5"/>
  <c r="A946" i="5"/>
  <c r="B945" i="5"/>
  <c r="A945" i="5"/>
  <c r="B944" i="5"/>
  <c r="A944" i="5"/>
  <c r="B943" i="5"/>
  <c r="A943" i="5"/>
  <c r="B942" i="5"/>
  <c r="A942" i="5"/>
  <c r="B941" i="5"/>
  <c r="A941" i="5"/>
  <c r="B940" i="5"/>
  <c r="A940" i="5"/>
  <c r="B939" i="5"/>
  <c r="A939" i="5"/>
  <c r="B938" i="5"/>
  <c r="A938" i="5"/>
  <c r="B937" i="5"/>
  <c r="A937" i="5"/>
  <c r="B936" i="5"/>
  <c r="A936" i="5"/>
  <c r="B935" i="5"/>
  <c r="A935" i="5"/>
  <c r="B934" i="5"/>
  <c r="A934" i="5"/>
  <c r="B933" i="5"/>
  <c r="A933" i="5"/>
  <c r="B932" i="5"/>
  <c r="A932" i="5"/>
  <c r="B931" i="5"/>
  <c r="A931" i="5"/>
  <c r="B930" i="5"/>
  <c r="A930" i="5"/>
  <c r="B929" i="5"/>
  <c r="A929" i="5"/>
  <c r="B928" i="5"/>
  <c r="A928" i="5"/>
  <c r="B927" i="5"/>
  <c r="A927" i="5"/>
  <c r="B926" i="5"/>
  <c r="A926" i="5"/>
  <c r="B925" i="5"/>
  <c r="A925" i="5"/>
  <c r="B924" i="5"/>
  <c r="A924" i="5"/>
  <c r="B923" i="5"/>
  <c r="A923" i="5"/>
  <c r="B922" i="5"/>
  <c r="A922" i="5"/>
  <c r="B921" i="5"/>
  <c r="A921" i="5"/>
  <c r="B920" i="5"/>
  <c r="A920" i="5"/>
  <c r="B919" i="5"/>
  <c r="A919" i="5"/>
  <c r="B918" i="5"/>
  <c r="A918" i="5"/>
  <c r="B917" i="5"/>
  <c r="A917" i="5"/>
  <c r="B916" i="5"/>
  <c r="A916" i="5"/>
  <c r="B915" i="5"/>
  <c r="A915" i="5"/>
  <c r="B914" i="5"/>
  <c r="A914" i="5"/>
  <c r="B913" i="5"/>
  <c r="A913" i="5"/>
  <c r="B912" i="5"/>
  <c r="A912" i="5"/>
  <c r="B911" i="5"/>
  <c r="A911" i="5"/>
  <c r="B910" i="5"/>
  <c r="A910" i="5"/>
  <c r="B909" i="5"/>
  <c r="A909" i="5"/>
  <c r="B908" i="5"/>
  <c r="A908" i="5"/>
  <c r="B907" i="5"/>
  <c r="A907" i="5"/>
  <c r="B906" i="5"/>
  <c r="A906" i="5"/>
  <c r="B905" i="5"/>
  <c r="A905" i="5"/>
  <c r="B904" i="5"/>
  <c r="A904" i="5"/>
  <c r="B903" i="5"/>
  <c r="A903" i="5"/>
  <c r="B902" i="5"/>
  <c r="A902" i="5"/>
  <c r="B901" i="5"/>
  <c r="A901" i="5"/>
  <c r="B900" i="5"/>
  <c r="A900" i="5"/>
  <c r="B899" i="5"/>
  <c r="A899" i="5"/>
  <c r="B898" i="5"/>
  <c r="A898" i="5"/>
  <c r="B897" i="5"/>
  <c r="A897" i="5"/>
  <c r="B896" i="5"/>
  <c r="A896" i="5"/>
  <c r="B895" i="5"/>
  <c r="A895" i="5"/>
  <c r="B894" i="5"/>
  <c r="A894" i="5"/>
  <c r="B893" i="5"/>
  <c r="A893" i="5"/>
  <c r="B892" i="5"/>
  <c r="A892" i="5"/>
  <c r="B891" i="5"/>
  <c r="A891" i="5"/>
  <c r="B890" i="5"/>
  <c r="A890" i="5"/>
  <c r="B889" i="5"/>
  <c r="A889" i="5"/>
  <c r="B888" i="5"/>
  <c r="A888" i="5"/>
  <c r="B887" i="5"/>
  <c r="A887" i="5"/>
  <c r="B886" i="5"/>
  <c r="A886" i="5"/>
  <c r="B885" i="5"/>
  <c r="A885" i="5"/>
  <c r="B884" i="5"/>
  <c r="A884" i="5"/>
  <c r="B883" i="5"/>
  <c r="A883" i="5"/>
  <c r="B882" i="5"/>
  <c r="A882" i="5"/>
  <c r="B881" i="5"/>
  <c r="A881" i="5"/>
  <c r="B880" i="5"/>
  <c r="A880" i="5"/>
  <c r="B879" i="5"/>
  <c r="A879" i="5"/>
  <c r="B878" i="5"/>
  <c r="A878" i="5"/>
  <c r="B877" i="5"/>
  <c r="A877" i="5"/>
  <c r="B876" i="5"/>
  <c r="A876" i="5"/>
  <c r="B875" i="5"/>
  <c r="A875" i="5"/>
  <c r="B874" i="5"/>
  <c r="A874" i="5"/>
  <c r="B873" i="5"/>
  <c r="A873" i="5"/>
  <c r="B872" i="5"/>
  <c r="A872" i="5"/>
  <c r="B871" i="5"/>
  <c r="A871" i="5"/>
  <c r="B870" i="5"/>
  <c r="A870" i="5"/>
  <c r="B869" i="5"/>
  <c r="A869" i="5"/>
  <c r="B868" i="5"/>
  <c r="A868" i="5"/>
  <c r="B867" i="5"/>
  <c r="A867" i="5"/>
  <c r="B866" i="5"/>
  <c r="A866" i="5"/>
  <c r="B865" i="5"/>
  <c r="A865" i="5"/>
  <c r="B864" i="5"/>
  <c r="A864" i="5"/>
  <c r="B863" i="5"/>
  <c r="A863" i="5"/>
  <c r="B862" i="5"/>
  <c r="A862" i="5"/>
  <c r="B861" i="5"/>
  <c r="A861" i="5"/>
  <c r="B860" i="5"/>
  <c r="A860" i="5"/>
  <c r="B859" i="5"/>
  <c r="A859" i="5"/>
  <c r="B858" i="5"/>
  <c r="A858" i="5"/>
  <c r="B857" i="5"/>
  <c r="A857" i="5"/>
  <c r="B856" i="5"/>
  <c r="A856" i="5"/>
  <c r="B855" i="5"/>
  <c r="A855" i="5"/>
  <c r="B854" i="5"/>
  <c r="A854" i="5"/>
  <c r="B853" i="5"/>
  <c r="A853" i="5"/>
  <c r="B852" i="5"/>
  <c r="A852" i="5"/>
  <c r="B851" i="5"/>
  <c r="A851" i="5"/>
  <c r="B850" i="5"/>
  <c r="A850" i="5"/>
  <c r="B849" i="5"/>
  <c r="A849" i="5"/>
  <c r="B848" i="5"/>
  <c r="A848" i="5"/>
  <c r="B847" i="5"/>
  <c r="A847" i="5"/>
  <c r="B846" i="5"/>
  <c r="A846" i="5"/>
  <c r="B845" i="5"/>
  <c r="A845" i="5"/>
  <c r="B844" i="5"/>
  <c r="A844" i="5"/>
  <c r="B843" i="5"/>
  <c r="A843" i="5"/>
  <c r="B842" i="5"/>
  <c r="A842" i="5"/>
  <c r="B841" i="5"/>
  <c r="A841" i="5"/>
  <c r="B840" i="5"/>
  <c r="A840" i="5"/>
  <c r="B839" i="5"/>
  <c r="A839" i="5"/>
  <c r="B838" i="5"/>
  <c r="A838" i="5"/>
  <c r="B837" i="5"/>
  <c r="A837" i="5"/>
  <c r="B836" i="5"/>
  <c r="A836" i="5"/>
  <c r="B835" i="5"/>
  <c r="A835" i="5"/>
  <c r="B834" i="5"/>
  <c r="A834" i="5"/>
  <c r="B833" i="5"/>
  <c r="A833" i="5"/>
  <c r="B832" i="5"/>
  <c r="A832" i="5"/>
  <c r="B831" i="5"/>
  <c r="A831" i="5"/>
  <c r="B830" i="5"/>
  <c r="A830" i="5"/>
  <c r="B829" i="5"/>
  <c r="A829" i="5"/>
  <c r="B828" i="5"/>
  <c r="A828" i="5"/>
  <c r="B827" i="5"/>
  <c r="A827" i="5"/>
  <c r="B826" i="5"/>
  <c r="A826" i="5"/>
  <c r="B825" i="5"/>
  <c r="A825" i="5"/>
  <c r="B824" i="5"/>
  <c r="A824" i="5"/>
  <c r="B823" i="5"/>
  <c r="A823" i="5"/>
  <c r="B822" i="5"/>
  <c r="A822" i="5"/>
  <c r="B821" i="5"/>
  <c r="A821" i="5"/>
  <c r="B820" i="5"/>
  <c r="A820" i="5"/>
  <c r="B819" i="5"/>
  <c r="A819" i="5"/>
  <c r="B818" i="5"/>
  <c r="A818" i="5"/>
  <c r="B817" i="5"/>
  <c r="A817" i="5"/>
  <c r="B816" i="5"/>
  <c r="A816" i="5"/>
  <c r="B815" i="5"/>
  <c r="A815" i="5"/>
  <c r="B814" i="5"/>
  <c r="A814" i="5"/>
  <c r="B813" i="5"/>
  <c r="A813" i="5"/>
  <c r="B812" i="5"/>
  <c r="A812" i="5"/>
  <c r="B811" i="5"/>
  <c r="A811" i="5"/>
  <c r="B810" i="5"/>
  <c r="A810" i="5"/>
  <c r="B809" i="5"/>
  <c r="A809" i="5"/>
  <c r="B808" i="5"/>
  <c r="A808" i="5"/>
  <c r="B807" i="5"/>
  <c r="A807" i="5"/>
  <c r="B806" i="5"/>
  <c r="A806" i="5"/>
  <c r="B805" i="5"/>
  <c r="A805" i="5"/>
  <c r="B804" i="5"/>
  <c r="A804" i="5"/>
  <c r="B803" i="5"/>
  <c r="A803" i="5"/>
  <c r="B802" i="5"/>
  <c r="A802" i="5"/>
  <c r="B801" i="5"/>
  <c r="A801" i="5"/>
  <c r="B800" i="5"/>
  <c r="A800" i="5"/>
  <c r="B799" i="5"/>
  <c r="A799" i="5"/>
  <c r="B798" i="5"/>
  <c r="A798" i="5"/>
  <c r="B797" i="5"/>
  <c r="A797" i="5"/>
  <c r="B796" i="5"/>
  <c r="A796" i="5"/>
  <c r="B795" i="5"/>
  <c r="A795" i="5"/>
  <c r="B794" i="5"/>
  <c r="A794" i="5"/>
  <c r="B793" i="5"/>
  <c r="A793" i="5"/>
  <c r="B792" i="5"/>
  <c r="A792" i="5"/>
  <c r="B791" i="5"/>
  <c r="A791" i="5"/>
  <c r="B790" i="5"/>
  <c r="A790" i="5"/>
  <c r="B789" i="5"/>
  <c r="A789" i="5"/>
  <c r="B788" i="5"/>
  <c r="A788" i="5"/>
  <c r="B787" i="5"/>
  <c r="A787" i="5"/>
  <c r="B786" i="5"/>
  <c r="A786" i="5"/>
  <c r="B785" i="5"/>
  <c r="A785" i="5"/>
  <c r="B784" i="5"/>
  <c r="A784" i="5"/>
  <c r="B783" i="5"/>
  <c r="A783" i="5"/>
  <c r="B782" i="5"/>
  <c r="A782" i="5"/>
  <c r="B781" i="5"/>
  <c r="A781" i="5"/>
  <c r="B780" i="5"/>
  <c r="A780" i="5"/>
  <c r="B779" i="5"/>
  <c r="A779" i="5"/>
  <c r="B778" i="5"/>
  <c r="A778" i="5"/>
  <c r="B777" i="5"/>
  <c r="A777" i="5"/>
  <c r="B776" i="5"/>
  <c r="A776" i="5"/>
  <c r="B775" i="5"/>
  <c r="A775" i="5"/>
  <c r="B774" i="5"/>
  <c r="A774" i="5"/>
  <c r="B773" i="5"/>
  <c r="A773" i="5"/>
  <c r="B772" i="5"/>
  <c r="A772" i="5"/>
  <c r="B771" i="5"/>
  <c r="A771" i="5"/>
  <c r="B770" i="5"/>
  <c r="A770" i="5"/>
  <c r="B769" i="5"/>
  <c r="A769" i="5"/>
  <c r="B768" i="5"/>
  <c r="A768" i="5"/>
  <c r="B767" i="5"/>
  <c r="A767" i="5"/>
  <c r="B766" i="5"/>
  <c r="A766" i="5"/>
  <c r="B765" i="5"/>
  <c r="A765" i="5"/>
  <c r="B764" i="5"/>
  <c r="A764" i="5"/>
  <c r="B763" i="5"/>
  <c r="A763" i="5"/>
  <c r="B762" i="5"/>
  <c r="A762" i="5"/>
  <c r="B761" i="5"/>
  <c r="A761" i="5"/>
  <c r="B760" i="5"/>
  <c r="A760" i="5"/>
  <c r="B759" i="5"/>
  <c r="A759" i="5"/>
  <c r="B758" i="5"/>
  <c r="A758" i="5"/>
  <c r="B757" i="5"/>
  <c r="A757" i="5"/>
  <c r="B756" i="5"/>
  <c r="A756" i="5"/>
  <c r="B755" i="5"/>
  <c r="A755" i="5"/>
  <c r="B754" i="5"/>
  <c r="A754" i="5"/>
  <c r="B753" i="5"/>
  <c r="A753" i="5"/>
  <c r="B752" i="5"/>
  <c r="A752" i="5"/>
  <c r="B751" i="5"/>
  <c r="A751" i="5"/>
  <c r="B750" i="5"/>
  <c r="A750" i="5"/>
  <c r="B749" i="5"/>
  <c r="A749" i="5"/>
  <c r="B748" i="5"/>
  <c r="A748" i="5"/>
  <c r="B747" i="5"/>
  <c r="A747" i="5"/>
  <c r="B746" i="5"/>
  <c r="A746" i="5"/>
  <c r="B745" i="5"/>
  <c r="A745" i="5"/>
  <c r="B744" i="5"/>
  <c r="A744" i="5"/>
  <c r="B743" i="5"/>
  <c r="A743" i="5"/>
  <c r="B742" i="5"/>
  <c r="A742" i="5"/>
  <c r="B741" i="5"/>
  <c r="A741" i="5"/>
  <c r="B740" i="5"/>
  <c r="A740" i="5"/>
  <c r="B739" i="5"/>
  <c r="A739" i="5"/>
  <c r="B738" i="5"/>
  <c r="A738" i="5"/>
  <c r="B737" i="5"/>
  <c r="A737" i="5"/>
  <c r="B736" i="5"/>
  <c r="A736" i="5"/>
  <c r="B735" i="5"/>
  <c r="A735" i="5"/>
  <c r="B734" i="5"/>
  <c r="A734" i="5"/>
  <c r="B733" i="5"/>
  <c r="A733" i="5"/>
  <c r="B732" i="5"/>
  <c r="A732" i="5"/>
  <c r="B731" i="5"/>
  <c r="A731" i="5"/>
  <c r="B730" i="5"/>
  <c r="A730" i="5"/>
  <c r="B729" i="5"/>
  <c r="A729" i="5"/>
  <c r="B728" i="5"/>
  <c r="A728" i="5"/>
  <c r="B727" i="5"/>
  <c r="A727" i="5"/>
  <c r="B726" i="5"/>
  <c r="A726" i="5"/>
  <c r="B725" i="5"/>
  <c r="A725" i="5"/>
  <c r="B724" i="5"/>
  <c r="A724" i="5"/>
  <c r="B723" i="5"/>
  <c r="A723" i="5"/>
  <c r="B722" i="5"/>
  <c r="A722" i="5"/>
  <c r="B721" i="5"/>
  <c r="A721" i="5"/>
  <c r="B720" i="5"/>
  <c r="A720" i="5"/>
  <c r="B719" i="5"/>
  <c r="A719" i="5"/>
  <c r="B718" i="5"/>
  <c r="A718" i="5"/>
  <c r="B717" i="5"/>
  <c r="A717" i="5"/>
  <c r="B716" i="5"/>
  <c r="A716" i="5"/>
  <c r="B715" i="5"/>
  <c r="A715" i="5"/>
  <c r="B714" i="5"/>
  <c r="A714" i="5"/>
  <c r="B713" i="5"/>
  <c r="A713" i="5"/>
  <c r="B712" i="5"/>
  <c r="A712" i="5"/>
  <c r="B711" i="5"/>
  <c r="A711" i="5"/>
  <c r="B710" i="5"/>
  <c r="A710" i="5"/>
  <c r="B709" i="5"/>
  <c r="A709" i="5"/>
  <c r="B708" i="5"/>
  <c r="A708" i="5"/>
  <c r="B707" i="5"/>
  <c r="A707" i="5"/>
  <c r="B706" i="5"/>
  <c r="A706" i="5"/>
  <c r="B705" i="5"/>
  <c r="A705" i="5"/>
  <c r="B704" i="5"/>
  <c r="A704" i="5"/>
  <c r="B703" i="5"/>
  <c r="A703" i="5"/>
  <c r="B702" i="5"/>
  <c r="A702" i="5"/>
  <c r="B701" i="5"/>
  <c r="A701" i="5"/>
  <c r="B700" i="5"/>
  <c r="A700" i="5"/>
  <c r="B699" i="5"/>
  <c r="A699" i="5"/>
  <c r="B698" i="5"/>
  <c r="A698" i="5"/>
  <c r="B697" i="5"/>
  <c r="A697" i="5"/>
  <c r="B696" i="5"/>
  <c r="A696" i="5"/>
  <c r="B695" i="5"/>
  <c r="A695" i="5"/>
  <c r="B694" i="5"/>
  <c r="A694" i="5"/>
  <c r="B693" i="5"/>
  <c r="A693" i="5"/>
  <c r="B692" i="5"/>
  <c r="A692" i="5"/>
  <c r="B691" i="5"/>
  <c r="A691" i="5"/>
  <c r="B690" i="5"/>
  <c r="A690" i="5"/>
  <c r="B689" i="5"/>
  <c r="A689" i="5"/>
  <c r="B688" i="5"/>
  <c r="A688" i="5"/>
  <c r="B687" i="5"/>
  <c r="A687" i="5"/>
  <c r="B686" i="5"/>
  <c r="A686" i="5"/>
  <c r="B685" i="5"/>
  <c r="A685" i="5"/>
  <c r="B684" i="5"/>
  <c r="A684" i="5"/>
  <c r="B683" i="5"/>
  <c r="A683" i="5"/>
  <c r="B682" i="5"/>
  <c r="A682" i="5"/>
  <c r="B681" i="5"/>
  <c r="A681" i="5"/>
  <c r="B680" i="5"/>
  <c r="A680" i="5"/>
  <c r="B679" i="5"/>
  <c r="A679" i="5"/>
  <c r="B678" i="5"/>
  <c r="A678" i="5"/>
  <c r="B677" i="5"/>
  <c r="A677" i="5"/>
  <c r="B676" i="5"/>
  <c r="A676" i="5"/>
  <c r="B675" i="5"/>
  <c r="A675" i="5"/>
  <c r="B674" i="5"/>
  <c r="A674" i="5"/>
  <c r="B673" i="5"/>
  <c r="A673" i="5"/>
  <c r="B672" i="5"/>
  <c r="A672" i="5"/>
  <c r="B671" i="5"/>
  <c r="A671" i="5"/>
  <c r="B670" i="5"/>
  <c r="A670" i="5"/>
  <c r="B669" i="5"/>
  <c r="A669" i="5"/>
  <c r="B668" i="5"/>
  <c r="A668" i="5"/>
  <c r="B667" i="5"/>
  <c r="A667" i="5"/>
  <c r="B666" i="5"/>
  <c r="A666" i="5"/>
  <c r="B665" i="5"/>
  <c r="A665" i="5"/>
  <c r="B664" i="5"/>
  <c r="A664" i="5"/>
  <c r="B663" i="5"/>
  <c r="A663" i="5"/>
  <c r="B662" i="5"/>
  <c r="A662" i="5"/>
  <c r="B661" i="5"/>
  <c r="A661" i="5"/>
  <c r="B660" i="5"/>
  <c r="A660" i="5"/>
  <c r="B659" i="5"/>
  <c r="A659" i="5"/>
  <c r="B658" i="5"/>
  <c r="A658" i="5"/>
  <c r="B657" i="5"/>
  <c r="A657" i="5"/>
  <c r="B656" i="5"/>
  <c r="A656" i="5"/>
  <c r="B655" i="5"/>
  <c r="A655" i="5"/>
  <c r="B654" i="5"/>
  <c r="A654" i="5"/>
  <c r="B653" i="5"/>
  <c r="A653" i="5"/>
  <c r="B652" i="5"/>
  <c r="A652" i="5"/>
  <c r="B651" i="5"/>
  <c r="A651" i="5"/>
  <c r="B650" i="5"/>
  <c r="A650" i="5"/>
  <c r="B649" i="5"/>
  <c r="A649" i="5"/>
  <c r="B648" i="5"/>
  <c r="A648" i="5"/>
  <c r="B647" i="5"/>
  <c r="A647" i="5"/>
  <c r="B646" i="5"/>
  <c r="A646" i="5"/>
  <c r="B645" i="5"/>
  <c r="A645" i="5"/>
  <c r="B644" i="5"/>
  <c r="A644" i="5"/>
  <c r="B643" i="5"/>
  <c r="A643" i="5"/>
  <c r="B642" i="5"/>
  <c r="A642" i="5"/>
  <c r="B641" i="5"/>
  <c r="A641" i="5"/>
  <c r="B640" i="5"/>
  <c r="A640" i="5"/>
  <c r="B639" i="5"/>
  <c r="A639" i="5"/>
  <c r="B638" i="5"/>
  <c r="A638" i="5"/>
  <c r="B637" i="5"/>
  <c r="A637" i="5"/>
  <c r="B636" i="5"/>
  <c r="A636" i="5"/>
  <c r="B635" i="5"/>
  <c r="A635" i="5"/>
  <c r="B634" i="5"/>
  <c r="A634" i="5"/>
  <c r="B633" i="5"/>
  <c r="A633" i="5"/>
  <c r="B632" i="5"/>
  <c r="A632" i="5"/>
  <c r="B631" i="5"/>
  <c r="A631" i="5"/>
  <c r="B630" i="5"/>
  <c r="A630" i="5"/>
  <c r="B629" i="5"/>
  <c r="A629" i="5"/>
  <c r="B628" i="5"/>
  <c r="A628" i="5"/>
  <c r="B627" i="5"/>
  <c r="A627" i="5"/>
  <c r="B626" i="5"/>
  <c r="A626" i="5"/>
  <c r="B625" i="5"/>
  <c r="A625" i="5"/>
  <c r="B624" i="5"/>
  <c r="A624" i="5"/>
  <c r="B623" i="5"/>
  <c r="A623" i="5"/>
  <c r="B622" i="5"/>
  <c r="A622" i="5"/>
  <c r="B621" i="5"/>
  <c r="A621" i="5"/>
  <c r="B620" i="5"/>
  <c r="A620" i="5"/>
  <c r="B619" i="5"/>
  <c r="A619" i="5"/>
  <c r="B618" i="5"/>
  <c r="A618" i="5"/>
  <c r="B617" i="5"/>
  <c r="A617" i="5"/>
  <c r="B616" i="5"/>
  <c r="A616" i="5"/>
  <c r="B615" i="5"/>
  <c r="A615" i="5"/>
  <c r="B614" i="5"/>
  <c r="A614" i="5"/>
  <c r="B613" i="5"/>
  <c r="A613" i="5"/>
  <c r="B612" i="5"/>
  <c r="A612" i="5"/>
  <c r="B611" i="5"/>
  <c r="A611" i="5"/>
  <c r="B610" i="5"/>
  <c r="A610" i="5"/>
  <c r="B609" i="5"/>
  <c r="A609" i="5"/>
  <c r="B608" i="5"/>
  <c r="A608" i="5"/>
  <c r="B607" i="5"/>
  <c r="A607" i="5"/>
  <c r="B606" i="5"/>
  <c r="A606" i="5"/>
  <c r="B605" i="5"/>
  <c r="A605" i="5"/>
  <c r="B604" i="5"/>
  <c r="A604" i="5"/>
  <c r="B603" i="5"/>
  <c r="A603" i="5"/>
  <c r="B602" i="5"/>
  <c r="A602" i="5"/>
  <c r="B601" i="5"/>
  <c r="A601" i="5"/>
  <c r="B600" i="5"/>
  <c r="A600" i="5"/>
  <c r="B599" i="5"/>
  <c r="A599" i="5"/>
  <c r="B598" i="5"/>
  <c r="A598" i="5"/>
  <c r="B597" i="5"/>
  <c r="A597" i="5"/>
  <c r="B596" i="5"/>
  <c r="A596" i="5"/>
  <c r="B595" i="5"/>
  <c r="A595" i="5"/>
  <c r="B594" i="5"/>
  <c r="A594" i="5"/>
  <c r="B593" i="5"/>
  <c r="A593" i="5"/>
  <c r="B592" i="5"/>
  <c r="A592" i="5"/>
  <c r="B591" i="5"/>
  <c r="A591" i="5"/>
  <c r="B590" i="5"/>
  <c r="A590" i="5"/>
  <c r="B589" i="5"/>
  <c r="A589" i="5"/>
  <c r="B588" i="5"/>
  <c r="A588" i="5"/>
  <c r="B587" i="5"/>
  <c r="A587" i="5"/>
  <c r="B586" i="5"/>
  <c r="A586" i="5"/>
  <c r="B585" i="5"/>
  <c r="A585" i="5"/>
  <c r="B584" i="5"/>
  <c r="A584" i="5"/>
  <c r="B583" i="5"/>
  <c r="A583" i="5"/>
  <c r="B582" i="5"/>
  <c r="A582" i="5"/>
  <c r="B581" i="5"/>
  <c r="A581" i="5"/>
  <c r="B580" i="5"/>
  <c r="A580" i="5"/>
  <c r="B579" i="5"/>
  <c r="A579" i="5"/>
  <c r="B578" i="5"/>
  <c r="A578" i="5"/>
  <c r="B577" i="5"/>
  <c r="A577" i="5"/>
  <c r="B576" i="5"/>
  <c r="A576" i="5"/>
  <c r="B575" i="5"/>
  <c r="A575" i="5"/>
  <c r="B574" i="5"/>
  <c r="A574" i="5"/>
  <c r="B573" i="5"/>
  <c r="A573" i="5"/>
  <c r="B572" i="5"/>
  <c r="A572" i="5"/>
  <c r="B571" i="5"/>
  <c r="A571" i="5"/>
  <c r="B570" i="5"/>
  <c r="A570" i="5"/>
  <c r="B569" i="5"/>
  <c r="A569" i="5"/>
  <c r="B568" i="5"/>
  <c r="A568" i="5"/>
  <c r="B567" i="5"/>
  <c r="A567" i="5"/>
  <c r="B566" i="5"/>
  <c r="A566" i="5"/>
  <c r="B565" i="5"/>
  <c r="A565" i="5"/>
  <c r="B564" i="5"/>
  <c r="A564" i="5"/>
  <c r="B563" i="5"/>
  <c r="A563" i="5"/>
  <c r="B562" i="5"/>
  <c r="A562" i="5"/>
  <c r="B561" i="5"/>
  <c r="A561" i="5"/>
  <c r="B560" i="5"/>
  <c r="A560" i="5"/>
  <c r="B559" i="5"/>
  <c r="A559" i="5"/>
  <c r="B558" i="5"/>
  <c r="A558" i="5"/>
  <c r="B557" i="5"/>
  <c r="A557" i="5"/>
  <c r="B556" i="5"/>
  <c r="A556" i="5"/>
  <c r="B555" i="5"/>
  <c r="A555" i="5"/>
  <c r="B554" i="5"/>
  <c r="A554" i="5"/>
  <c r="B553" i="5"/>
  <c r="A553" i="5"/>
  <c r="B552" i="5"/>
  <c r="A552" i="5"/>
  <c r="B551" i="5"/>
  <c r="A551" i="5"/>
  <c r="B550" i="5"/>
  <c r="A550" i="5"/>
  <c r="B549" i="5"/>
  <c r="A549" i="5"/>
  <c r="B548" i="5"/>
  <c r="A548" i="5"/>
  <c r="B547" i="5"/>
  <c r="A547" i="5"/>
  <c r="B546" i="5"/>
  <c r="A546" i="5"/>
  <c r="B545" i="5"/>
  <c r="A545" i="5"/>
  <c r="B544" i="5"/>
  <c r="A544" i="5"/>
  <c r="B543" i="5"/>
  <c r="A543" i="5"/>
  <c r="B542" i="5"/>
  <c r="A542" i="5"/>
  <c r="B541" i="5"/>
  <c r="A541" i="5"/>
  <c r="B540" i="5"/>
  <c r="A540" i="5"/>
  <c r="B539" i="5"/>
  <c r="A539" i="5"/>
  <c r="B538" i="5"/>
  <c r="A538" i="5"/>
  <c r="B537" i="5"/>
  <c r="A537" i="5"/>
  <c r="B536" i="5"/>
  <c r="A536" i="5"/>
  <c r="B535" i="5"/>
  <c r="A535" i="5"/>
  <c r="B534" i="5"/>
  <c r="A534" i="5"/>
  <c r="B533" i="5"/>
  <c r="A533" i="5"/>
  <c r="B532" i="5"/>
  <c r="A532" i="5"/>
  <c r="B531" i="5"/>
  <c r="A531" i="5"/>
  <c r="B530" i="5"/>
  <c r="A530" i="5"/>
  <c r="B529" i="5"/>
  <c r="A529" i="5"/>
  <c r="B528" i="5"/>
  <c r="A528" i="5"/>
  <c r="B527" i="5"/>
  <c r="A527" i="5"/>
  <c r="B526" i="5"/>
  <c r="A526" i="5"/>
  <c r="B525" i="5"/>
  <c r="A525" i="5"/>
  <c r="B524" i="5"/>
  <c r="A524" i="5"/>
  <c r="B523" i="5"/>
  <c r="A523" i="5"/>
  <c r="B522" i="5"/>
  <c r="A522" i="5"/>
  <c r="B521" i="5"/>
  <c r="A521" i="5"/>
  <c r="B520" i="5"/>
  <c r="A520" i="5"/>
  <c r="B519" i="5"/>
  <c r="A519" i="5"/>
  <c r="B518" i="5"/>
  <c r="A518" i="5"/>
  <c r="B517" i="5"/>
  <c r="A517" i="5"/>
  <c r="B516" i="5"/>
  <c r="A516" i="5"/>
  <c r="B515" i="5"/>
  <c r="A515" i="5"/>
  <c r="B514" i="5"/>
  <c r="A514" i="5"/>
  <c r="B513" i="5"/>
  <c r="A513" i="5"/>
  <c r="B512" i="5"/>
  <c r="A512" i="5"/>
  <c r="B511" i="5"/>
  <c r="A511" i="5"/>
  <c r="B510" i="5"/>
  <c r="A510" i="5"/>
  <c r="B509" i="5"/>
  <c r="A509" i="5"/>
  <c r="B508" i="5"/>
  <c r="A508" i="5"/>
  <c r="B507" i="5"/>
  <c r="A507" i="5"/>
  <c r="B506" i="5"/>
  <c r="A506" i="5"/>
  <c r="B505" i="5"/>
  <c r="A505" i="5"/>
  <c r="B504" i="5"/>
  <c r="A504" i="5"/>
  <c r="B503" i="5"/>
  <c r="A503" i="5"/>
  <c r="B502" i="5"/>
  <c r="A502" i="5"/>
  <c r="B501" i="5"/>
  <c r="A501" i="5"/>
  <c r="B500" i="5"/>
  <c r="A500" i="5"/>
  <c r="B499" i="5"/>
  <c r="A499" i="5"/>
  <c r="B498" i="5"/>
  <c r="A498" i="5"/>
  <c r="B497" i="5"/>
  <c r="A497" i="5"/>
  <c r="B496" i="5"/>
  <c r="A496" i="5"/>
  <c r="B495" i="5"/>
  <c r="A495" i="5"/>
  <c r="B494" i="5"/>
  <c r="A494" i="5"/>
  <c r="B493" i="5"/>
  <c r="A493" i="5"/>
  <c r="B492" i="5"/>
  <c r="A492" i="5"/>
  <c r="B491" i="5"/>
  <c r="A491" i="5"/>
  <c r="B490" i="5"/>
  <c r="A490" i="5"/>
  <c r="B489" i="5"/>
  <c r="A489" i="5"/>
  <c r="B488" i="5"/>
  <c r="A488" i="5"/>
  <c r="B487" i="5"/>
  <c r="A487" i="5"/>
  <c r="B486" i="5"/>
  <c r="A486" i="5"/>
  <c r="B485" i="5"/>
  <c r="A485" i="5"/>
  <c r="B484" i="5"/>
  <c r="A484" i="5"/>
  <c r="B483" i="5"/>
  <c r="A483" i="5"/>
  <c r="B482" i="5"/>
  <c r="A482" i="5"/>
  <c r="B481" i="5"/>
  <c r="A481" i="5"/>
  <c r="B480" i="5"/>
  <c r="A480" i="5"/>
  <c r="B479" i="5"/>
  <c r="A479" i="5"/>
  <c r="B478" i="5"/>
  <c r="A478" i="5"/>
  <c r="B477" i="5"/>
  <c r="A477" i="5"/>
  <c r="B476" i="5"/>
  <c r="A476" i="5"/>
  <c r="B475" i="5"/>
  <c r="A475" i="5"/>
  <c r="B474" i="5"/>
  <c r="A474" i="5"/>
  <c r="B473" i="5"/>
  <c r="A473" i="5"/>
  <c r="B472" i="5"/>
  <c r="A472" i="5"/>
  <c r="B471" i="5"/>
  <c r="A471" i="5"/>
  <c r="B470" i="5"/>
  <c r="A470" i="5"/>
  <c r="B469" i="5"/>
  <c r="A469" i="5"/>
  <c r="B468" i="5"/>
  <c r="A468" i="5"/>
  <c r="B467" i="5"/>
  <c r="A467" i="5"/>
  <c r="B466" i="5"/>
  <c r="A466" i="5"/>
  <c r="B465" i="5"/>
  <c r="A465" i="5"/>
  <c r="B464" i="5"/>
  <c r="A464" i="5"/>
  <c r="B463" i="5"/>
  <c r="A463" i="5"/>
  <c r="B462" i="5"/>
  <c r="A462" i="5"/>
  <c r="B461" i="5"/>
  <c r="A461" i="5"/>
  <c r="B460" i="5"/>
  <c r="A460" i="5"/>
  <c r="B459" i="5"/>
  <c r="A459" i="5"/>
  <c r="B458" i="5"/>
  <c r="A458" i="5"/>
  <c r="B457" i="5"/>
  <c r="A457" i="5"/>
  <c r="B456" i="5"/>
  <c r="A456" i="5"/>
  <c r="B455" i="5"/>
  <c r="A455" i="5"/>
  <c r="B454" i="5"/>
  <c r="A454" i="5"/>
  <c r="B453" i="5"/>
  <c r="A453" i="5"/>
  <c r="B452" i="5"/>
  <c r="A452" i="5"/>
  <c r="B451" i="5"/>
  <c r="A451" i="5"/>
  <c r="B450" i="5"/>
  <c r="A450" i="5"/>
  <c r="B449" i="5"/>
  <c r="A449" i="5"/>
  <c r="B448" i="5"/>
  <c r="A448" i="5"/>
  <c r="B447" i="5"/>
  <c r="A447" i="5"/>
  <c r="B446" i="5"/>
  <c r="A446" i="5"/>
  <c r="B445" i="5"/>
  <c r="A445" i="5"/>
  <c r="B444" i="5"/>
  <c r="A444" i="5"/>
  <c r="B443" i="5"/>
  <c r="A443" i="5"/>
  <c r="B442" i="5"/>
  <c r="A442" i="5"/>
  <c r="B441" i="5"/>
  <c r="A441" i="5"/>
  <c r="B440" i="5"/>
  <c r="A440" i="5"/>
  <c r="B439" i="5"/>
  <c r="A439" i="5"/>
  <c r="B438" i="5"/>
  <c r="A438" i="5"/>
  <c r="B437" i="5"/>
  <c r="A437" i="5"/>
  <c r="B436" i="5"/>
  <c r="A436" i="5"/>
  <c r="B435" i="5"/>
  <c r="A435" i="5"/>
  <c r="B434" i="5"/>
  <c r="A434" i="5"/>
  <c r="B433" i="5"/>
  <c r="A433" i="5"/>
  <c r="B432" i="5"/>
  <c r="A432" i="5"/>
  <c r="B431" i="5"/>
  <c r="A431" i="5"/>
  <c r="B430" i="5"/>
  <c r="A430" i="5"/>
  <c r="B429" i="5"/>
  <c r="A429" i="5"/>
  <c r="B428" i="5"/>
  <c r="A428" i="5"/>
  <c r="B427" i="5"/>
  <c r="A427" i="5"/>
  <c r="B426" i="5"/>
  <c r="A426" i="5"/>
  <c r="B425" i="5"/>
  <c r="A425" i="5"/>
  <c r="B424" i="5"/>
  <c r="A424" i="5"/>
  <c r="B423" i="5"/>
  <c r="A423" i="5"/>
  <c r="B422" i="5"/>
  <c r="A422" i="5"/>
  <c r="B421" i="5"/>
  <c r="A421" i="5"/>
  <c r="B420" i="5"/>
  <c r="A420" i="5"/>
  <c r="B419" i="5"/>
  <c r="A419" i="5"/>
  <c r="B418" i="5"/>
  <c r="A418" i="5"/>
  <c r="B417" i="5"/>
  <c r="A417" i="5"/>
  <c r="B416" i="5"/>
  <c r="A416" i="5"/>
  <c r="B415" i="5"/>
  <c r="A415" i="5"/>
  <c r="B414" i="5"/>
  <c r="A414" i="5"/>
  <c r="B413" i="5"/>
  <c r="A413" i="5"/>
  <c r="B412" i="5"/>
  <c r="A412" i="5"/>
  <c r="B411" i="5"/>
  <c r="A411" i="5"/>
  <c r="B410" i="5"/>
  <c r="A410" i="5"/>
  <c r="B409" i="5"/>
  <c r="A409" i="5"/>
  <c r="B408" i="5"/>
  <c r="A408" i="5"/>
  <c r="B407" i="5"/>
  <c r="A407" i="5"/>
  <c r="B406" i="5"/>
  <c r="A406" i="5"/>
  <c r="B405" i="5"/>
  <c r="A405" i="5"/>
  <c r="B404" i="5"/>
  <c r="A404" i="5"/>
  <c r="B403" i="5"/>
  <c r="A403" i="5"/>
  <c r="B402" i="5"/>
  <c r="A402" i="5"/>
  <c r="B401" i="5"/>
  <c r="A401" i="5"/>
  <c r="B400" i="5"/>
  <c r="A400" i="5"/>
  <c r="B399" i="5"/>
  <c r="A399" i="5"/>
  <c r="B398" i="5"/>
  <c r="A398" i="5"/>
  <c r="B397" i="5"/>
  <c r="A397" i="5"/>
  <c r="B396" i="5"/>
  <c r="A396" i="5"/>
  <c r="B395" i="5"/>
  <c r="A395" i="5"/>
  <c r="B394" i="5"/>
  <c r="A394" i="5"/>
  <c r="B393" i="5"/>
  <c r="A393" i="5"/>
  <c r="B392" i="5"/>
  <c r="A392" i="5"/>
  <c r="B391" i="5"/>
  <c r="A391" i="5"/>
  <c r="B390" i="5"/>
  <c r="A390" i="5"/>
  <c r="B389" i="5"/>
  <c r="A389" i="5"/>
  <c r="B388" i="5"/>
  <c r="A388" i="5"/>
  <c r="B387" i="5"/>
  <c r="A387" i="5"/>
  <c r="B386" i="5"/>
  <c r="A386" i="5"/>
  <c r="B385" i="5"/>
  <c r="A385" i="5"/>
  <c r="B384" i="5"/>
  <c r="A384" i="5"/>
  <c r="B383" i="5"/>
  <c r="A383" i="5"/>
  <c r="B382" i="5"/>
  <c r="A382" i="5"/>
  <c r="B381" i="5"/>
  <c r="A381" i="5"/>
  <c r="B380" i="5"/>
  <c r="A380" i="5"/>
  <c r="B379" i="5"/>
  <c r="A379" i="5"/>
  <c r="B378" i="5"/>
  <c r="A378" i="5"/>
  <c r="B377" i="5"/>
  <c r="A377" i="5"/>
  <c r="B376" i="5"/>
  <c r="A376" i="5"/>
  <c r="B375" i="5"/>
  <c r="A375" i="5"/>
  <c r="B374" i="5"/>
  <c r="A374" i="5"/>
  <c r="B373" i="5"/>
  <c r="A373" i="5"/>
  <c r="B372" i="5"/>
  <c r="A372" i="5"/>
  <c r="B371" i="5"/>
  <c r="A371" i="5"/>
  <c r="B370" i="5"/>
  <c r="A370" i="5"/>
  <c r="B369" i="5"/>
  <c r="A369" i="5"/>
  <c r="B368" i="5"/>
  <c r="A368" i="5"/>
  <c r="B367" i="5"/>
  <c r="A367" i="5"/>
  <c r="B366" i="5"/>
  <c r="A366" i="5"/>
  <c r="B365" i="5"/>
  <c r="A365" i="5"/>
  <c r="B364" i="5"/>
  <c r="A364" i="5"/>
  <c r="B363" i="5"/>
  <c r="A363" i="5"/>
  <c r="B362" i="5"/>
  <c r="A362" i="5"/>
  <c r="B361" i="5"/>
  <c r="A361" i="5"/>
  <c r="B360" i="5"/>
  <c r="A360" i="5"/>
  <c r="B359" i="5"/>
  <c r="A359" i="5"/>
  <c r="B358" i="5"/>
  <c r="A358" i="5"/>
  <c r="B357" i="5"/>
  <c r="A357" i="5"/>
  <c r="B356" i="5"/>
  <c r="A356" i="5"/>
  <c r="B355" i="5"/>
  <c r="A355" i="5"/>
  <c r="B354" i="5"/>
  <c r="A354" i="5"/>
  <c r="B353" i="5"/>
  <c r="A353" i="5"/>
  <c r="B352" i="5"/>
  <c r="A352" i="5"/>
  <c r="B351" i="5"/>
  <c r="A351" i="5"/>
  <c r="B350" i="5"/>
  <c r="A350" i="5"/>
  <c r="B349" i="5"/>
  <c r="A349" i="5"/>
  <c r="B348" i="5"/>
  <c r="A348" i="5"/>
  <c r="B347" i="5"/>
  <c r="A347" i="5"/>
  <c r="B346" i="5"/>
  <c r="A346" i="5"/>
  <c r="B345" i="5"/>
  <c r="A345" i="5"/>
  <c r="B344" i="5"/>
  <c r="A344" i="5"/>
  <c r="B343" i="5"/>
  <c r="A343" i="5"/>
  <c r="B342" i="5"/>
  <c r="A342" i="5"/>
  <c r="B341" i="5"/>
  <c r="A341" i="5"/>
  <c r="B340" i="5"/>
  <c r="A340" i="5"/>
  <c r="B339" i="5"/>
  <c r="A339" i="5"/>
  <c r="B338" i="5"/>
  <c r="A338" i="5"/>
  <c r="B337" i="5"/>
  <c r="A337" i="5"/>
  <c r="B336" i="5"/>
  <c r="A336" i="5"/>
  <c r="B335" i="5"/>
  <c r="A335" i="5"/>
  <c r="B334" i="5"/>
  <c r="A334" i="5"/>
  <c r="B333" i="5"/>
  <c r="A333" i="5"/>
  <c r="B332" i="5"/>
  <c r="A332" i="5"/>
  <c r="B331" i="5"/>
  <c r="A331" i="5"/>
  <c r="B330" i="5"/>
  <c r="A330" i="5"/>
  <c r="B329" i="5"/>
  <c r="A329" i="5"/>
  <c r="B328" i="5"/>
  <c r="A328" i="5"/>
  <c r="B327" i="5"/>
  <c r="A327" i="5"/>
  <c r="B326" i="5"/>
  <c r="A326" i="5"/>
  <c r="B325" i="5"/>
  <c r="A325" i="5"/>
  <c r="B324" i="5"/>
  <c r="A324" i="5"/>
  <c r="B323" i="5"/>
  <c r="A323" i="5"/>
  <c r="B322" i="5"/>
  <c r="A322" i="5"/>
  <c r="B321" i="5"/>
  <c r="A321" i="5"/>
  <c r="B320" i="5"/>
  <c r="A320" i="5"/>
  <c r="B319" i="5"/>
  <c r="A319" i="5"/>
  <c r="B318" i="5"/>
  <c r="A318" i="5"/>
  <c r="B317" i="5"/>
  <c r="A317" i="5"/>
  <c r="B316" i="5"/>
  <c r="A316" i="5"/>
  <c r="B315" i="5"/>
  <c r="A315" i="5"/>
  <c r="B314" i="5"/>
  <c r="A314" i="5"/>
  <c r="B313" i="5"/>
  <c r="A313" i="5"/>
  <c r="B312" i="5"/>
  <c r="A312" i="5"/>
  <c r="B311" i="5"/>
  <c r="A311" i="5"/>
  <c r="B310" i="5"/>
  <c r="A310" i="5"/>
  <c r="B309" i="5"/>
  <c r="A309" i="5"/>
  <c r="B308" i="5"/>
  <c r="A308" i="5"/>
  <c r="B307" i="5"/>
  <c r="A307" i="5"/>
  <c r="B306" i="5"/>
  <c r="A306" i="5"/>
  <c r="B305" i="5"/>
  <c r="A305" i="5"/>
  <c r="B304" i="5"/>
  <c r="A304" i="5"/>
  <c r="B303" i="5"/>
  <c r="A303" i="5"/>
  <c r="B302" i="5"/>
  <c r="A302" i="5"/>
  <c r="B301" i="5"/>
  <c r="A301" i="5"/>
  <c r="B300" i="5"/>
  <c r="A300" i="5"/>
  <c r="B299" i="5"/>
  <c r="A299" i="5"/>
  <c r="B298" i="5"/>
  <c r="A298" i="5"/>
  <c r="B297" i="5"/>
  <c r="A297" i="5"/>
  <c r="B296" i="5"/>
  <c r="A296" i="5"/>
  <c r="B295" i="5"/>
  <c r="A295" i="5"/>
  <c r="B294" i="5"/>
  <c r="A294" i="5"/>
  <c r="B293" i="5"/>
  <c r="A293" i="5"/>
  <c r="B292" i="5"/>
  <c r="A292" i="5"/>
  <c r="B291" i="5"/>
  <c r="A291" i="5"/>
  <c r="B290" i="5"/>
  <c r="A290" i="5"/>
  <c r="B289" i="5"/>
  <c r="A289" i="5"/>
  <c r="B288" i="5"/>
  <c r="A288" i="5"/>
  <c r="B287" i="5"/>
  <c r="A287" i="5"/>
  <c r="B286" i="5"/>
  <c r="A286" i="5"/>
  <c r="B285" i="5"/>
  <c r="A285" i="5"/>
  <c r="B284" i="5"/>
  <c r="A284" i="5"/>
  <c r="B283" i="5"/>
  <c r="A283" i="5"/>
  <c r="B282" i="5"/>
  <c r="A282" i="5"/>
  <c r="B281" i="5"/>
  <c r="A281" i="5"/>
  <c r="B280" i="5"/>
  <c r="A280" i="5"/>
  <c r="B279" i="5"/>
  <c r="A279" i="5"/>
  <c r="B278" i="5"/>
  <c r="A278" i="5"/>
  <c r="B277" i="5"/>
  <c r="A277" i="5"/>
  <c r="B276" i="5"/>
  <c r="A276" i="5"/>
  <c r="B275" i="5"/>
  <c r="A275" i="5"/>
  <c r="B274" i="5"/>
  <c r="A274" i="5"/>
  <c r="B273" i="5"/>
  <c r="A273" i="5"/>
  <c r="B272" i="5"/>
  <c r="A272" i="5"/>
  <c r="B271" i="5"/>
  <c r="A271" i="5"/>
  <c r="B270" i="5"/>
  <c r="A270" i="5"/>
  <c r="B269" i="5"/>
  <c r="A269" i="5"/>
  <c r="B268" i="5"/>
  <c r="A268" i="5"/>
  <c r="B267" i="5"/>
  <c r="A267" i="5"/>
  <c r="B266" i="5"/>
  <c r="A266" i="5"/>
  <c r="B265" i="5"/>
  <c r="A265" i="5"/>
  <c r="B264" i="5"/>
  <c r="A264" i="5"/>
  <c r="B263" i="5"/>
  <c r="A263" i="5"/>
  <c r="B262" i="5"/>
  <c r="A262" i="5"/>
  <c r="B261" i="5"/>
  <c r="A261" i="5"/>
  <c r="B260" i="5"/>
  <c r="A260" i="5"/>
  <c r="B259" i="5"/>
  <c r="A259" i="5"/>
  <c r="B258" i="5"/>
  <c r="A258" i="5"/>
  <c r="B257" i="5"/>
  <c r="A257" i="5"/>
  <c r="B256" i="5"/>
  <c r="A256" i="5"/>
  <c r="B255" i="5"/>
  <c r="A255" i="5"/>
  <c r="B254" i="5"/>
  <c r="A254" i="5"/>
  <c r="B253" i="5"/>
  <c r="A253" i="5"/>
  <c r="B252" i="5"/>
  <c r="A252" i="5"/>
  <c r="B251" i="5"/>
  <c r="A251" i="5"/>
  <c r="B250" i="5"/>
  <c r="A250" i="5"/>
  <c r="B249" i="5"/>
  <c r="A249" i="5"/>
  <c r="B248" i="5"/>
  <c r="A248" i="5"/>
  <c r="B247" i="5"/>
  <c r="A247" i="5"/>
  <c r="B246" i="5"/>
  <c r="A246" i="5"/>
  <c r="B245" i="5"/>
  <c r="A245" i="5"/>
  <c r="B244" i="5"/>
  <c r="A244" i="5"/>
  <c r="B243" i="5"/>
  <c r="A243" i="5"/>
  <c r="B242" i="5"/>
  <c r="A242" i="5"/>
  <c r="B241" i="5"/>
  <c r="A241" i="5"/>
  <c r="B240" i="5"/>
  <c r="A240" i="5"/>
  <c r="B239" i="5"/>
  <c r="A239" i="5"/>
  <c r="B238" i="5"/>
  <c r="A238" i="5"/>
  <c r="B237" i="5"/>
  <c r="A237" i="5"/>
  <c r="B236" i="5"/>
  <c r="A236" i="5"/>
  <c r="B235" i="5"/>
  <c r="A235" i="5"/>
  <c r="B234" i="5"/>
  <c r="A234" i="5"/>
  <c r="B233" i="5"/>
  <c r="A233" i="5"/>
  <c r="B232" i="5"/>
  <c r="A232" i="5"/>
  <c r="B231" i="5"/>
  <c r="A231" i="5"/>
  <c r="B230" i="5"/>
  <c r="A230" i="5"/>
  <c r="B229" i="5"/>
  <c r="A229" i="5"/>
  <c r="B228" i="5"/>
  <c r="A228" i="5"/>
  <c r="B227" i="5"/>
  <c r="A227" i="5"/>
  <c r="B226" i="5"/>
  <c r="A226" i="5"/>
  <c r="B225" i="5"/>
  <c r="A225" i="5"/>
  <c r="B224" i="5"/>
  <c r="A224" i="5"/>
  <c r="B223" i="5"/>
  <c r="A223" i="5"/>
  <c r="B222" i="5"/>
  <c r="A222" i="5"/>
  <c r="B221" i="5"/>
  <c r="A221" i="5"/>
  <c r="B220" i="5"/>
  <c r="A220" i="5"/>
  <c r="B219" i="5"/>
  <c r="A219" i="5"/>
  <c r="B218" i="5"/>
  <c r="A218" i="5"/>
  <c r="B217" i="5"/>
  <c r="A217" i="5"/>
  <c r="B216" i="5"/>
  <c r="A216" i="5"/>
  <c r="B215" i="5"/>
  <c r="A215" i="5"/>
  <c r="B214" i="5"/>
  <c r="A214" i="5"/>
  <c r="B213" i="5"/>
  <c r="A213" i="5"/>
  <c r="B212" i="5"/>
  <c r="A212" i="5"/>
  <c r="B211" i="5"/>
  <c r="A211" i="5"/>
  <c r="B210" i="5"/>
  <c r="A210" i="5"/>
  <c r="B209" i="5"/>
  <c r="A209" i="5"/>
  <c r="B208" i="5"/>
  <c r="A208" i="5"/>
  <c r="B207" i="5"/>
  <c r="A207" i="5"/>
  <c r="B206" i="5"/>
  <c r="A206" i="5"/>
  <c r="B205" i="5"/>
  <c r="A205" i="5"/>
  <c r="B204" i="5"/>
  <c r="A204" i="5"/>
  <c r="B203" i="5"/>
  <c r="A203" i="5"/>
  <c r="B202" i="5"/>
  <c r="A202" i="5"/>
  <c r="B201" i="5"/>
  <c r="A201" i="5"/>
  <c r="B200" i="5"/>
  <c r="A200" i="5"/>
  <c r="B199" i="5"/>
  <c r="A199" i="5"/>
  <c r="B198" i="5"/>
  <c r="A198" i="5"/>
  <c r="B197" i="5"/>
  <c r="A197" i="5"/>
  <c r="B196" i="5"/>
  <c r="A196" i="5"/>
  <c r="B195" i="5"/>
  <c r="A195" i="5"/>
  <c r="B194" i="5"/>
  <c r="A194" i="5"/>
  <c r="B193" i="5"/>
  <c r="A193" i="5"/>
  <c r="B192" i="5"/>
  <c r="A192" i="5"/>
  <c r="B191" i="5"/>
  <c r="A191" i="5"/>
  <c r="B190" i="5"/>
  <c r="A190" i="5"/>
  <c r="B189" i="5"/>
  <c r="A189" i="5"/>
  <c r="B188" i="5"/>
  <c r="A188" i="5"/>
  <c r="B187" i="5"/>
  <c r="A187" i="5"/>
  <c r="B186" i="5"/>
  <c r="A186" i="5"/>
  <c r="B185" i="5"/>
  <c r="A185" i="5"/>
  <c r="B184" i="5"/>
  <c r="A184" i="5"/>
  <c r="B183" i="5"/>
  <c r="A183" i="5"/>
  <c r="B182" i="5"/>
  <c r="A182" i="5"/>
  <c r="B181" i="5"/>
  <c r="A181" i="5"/>
  <c r="B180" i="5"/>
  <c r="A180" i="5"/>
  <c r="B179" i="5"/>
  <c r="A179" i="5"/>
  <c r="B178" i="5"/>
  <c r="A178" i="5"/>
  <c r="B177" i="5"/>
  <c r="A177" i="5"/>
  <c r="B176" i="5"/>
  <c r="A176" i="5"/>
  <c r="B175" i="5"/>
  <c r="A175" i="5"/>
  <c r="B174" i="5"/>
  <c r="A174" i="5"/>
  <c r="B173" i="5"/>
  <c r="A173" i="5"/>
  <c r="B172" i="5"/>
  <c r="A172" i="5"/>
  <c r="B171" i="5"/>
  <c r="A171" i="5"/>
  <c r="B170" i="5"/>
  <c r="A170" i="5"/>
  <c r="B169" i="5"/>
  <c r="A169" i="5"/>
  <c r="B168" i="5"/>
  <c r="A168" i="5"/>
  <c r="B167" i="5"/>
  <c r="A167" i="5"/>
  <c r="B166" i="5"/>
  <c r="A166" i="5"/>
  <c r="B165" i="5"/>
  <c r="A165" i="5"/>
  <c r="B164" i="5"/>
  <c r="A164" i="5"/>
  <c r="B163" i="5"/>
  <c r="A163" i="5"/>
  <c r="B162" i="5"/>
  <c r="A162" i="5"/>
  <c r="B161" i="5"/>
  <c r="A161" i="5"/>
  <c r="B160" i="5"/>
  <c r="A160" i="5"/>
  <c r="B159" i="5"/>
  <c r="A159" i="5"/>
  <c r="B158" i="5"/>
  <c r="A158" i="5"/>
  <c r="B157" i="5"/>
  <c r="A157" i="5"/>
  <c r="B156" i="5"/>
  <c r="A156" i="5"/>
  <c r="B155" i="5"/>
  <c r="A155" i="5"/>
  <c r="B154" i="5"/>
  <c r="A154" i="5"/>
  <c r="B153" i="5"/>
  <c r="A153" i="5"/>
  <c r="B152" i="5"/>
  <c r="A152" i="5"/>
  <c r="B151" i="5"/>
  <c r="A151" i="5"/>
  <c r="B150" i="5"/>
  <c r="A150" i="5"/>
  <c r="B149" i="5"/>
  <c r="A149" i="5"/>
  <c r="B148" i="5"/>
  <c r="A148" i="5"/>
  <c r="B147" i="5"/>
  <c r="A147" i="5"/>
  <c r="B146" i="5"/>
  <c r="A146" i="5"/>
  <c r="B145" i="5"/>
  <c r="A145" i="5"/>
  <c r="B144" i="5"/>
  <c r="A144" i="5"/>
  <c r="B143" i="5"/>
  <c r="A143" i="5"/>
  <c r="B142" i="5"/>
  <c r="A142" i="5"/>
  <c r="B141" i="5"/>
  <c r="A141" i="5"/>
  <c r="B140" i="5"/>
  <c r="A140" i="5"/>
  <c r="B139" i="5"/>
  <c r="A139" i="5"/>
  <c r="B138" i="5"/>
  <c r="A138" i="5"/>
  <c r="B137" i="5"/>
  <c r="A137" i="5"/>
  <c r="B136" i="5"/>
  <c r="A136" i="5"/>
  <c r="B135" i="5"/>
  <c r="A135" i="5"/>
  <c r="B134" i="5"/>
  <c r="A134" i="5"/>
  <c r="B133" i="5"/>
  <c r="A133" i="5"/>
  <c r="B132" i="5"/>
  <c r="A132" i="5"/>
  <c r="B131" i="5"/>
  <c r="A131" i="5"/>
  <c r="B130" i="5"/>
  <c r="A130" i="5"/>
  <c r="B129" i="5"/>
  <c r="A129" i="5"/>
  <c r="B128" i="5"/>
  <c r="A128" i="5"/>
  <c r="B127" i="5"/>
  <c r="A127" i="5"/>
  <c r="B126" i="5"/>
  <c r="A126" i="5"/>
  <c r="B125" i="5"/>
  <c r="A125" i="5"/>
  <c r="B124" i="5"/>
  <c r="A124" i="5"/>
  <c r="B123" i="5"/>
  <c r="A123" i="5"/>
  <c r="B122" i="5"/>
  <c r="A122" i="5"/>
  <c r="B121" i="5"/>
  <c r="A121" i="5"/>
  <c r="B120" i="5"/>
  <c r="A120" i="5"/>
  <c r="B119" i="5"/>
  <c r="A119" i="5"/>
  <c r="B118" i="5"/>
  <c r="A118" i="5"/>
  <c r="B117" i="5"/>
  <c r="A117" i="5"/>
  <c r="B116" i="5"/>
  <c r="A116" i="5"/>
  <c r="B115" i="5"/>
  <c r="A115" i="5"/>
  <c r="B114" i="5"/>
  <c r="A114" i="5"/>
  <c r="B113" i="5"/>
  <c r="A113" i="5"/>
  <c r="B112" i="5"/>
  <c r="A112" i="5"/>
  <c r="B111" i="5"/>
  <c r="A111" i="5"/>
  <c r="B110" i="5"/>
  <c r="A110" i="5"/>
  <c r="B109" i="5"/>
  <c r="A109" i="5"/>
  <c r="B108" i="5"/>
  <c r="A108" i="5"/>
  <c r="B107" i="5"/>
  <c r="A107" i="5"/>
  <c r="B106" i="5"/>
  <c r="A106" i="5"/>
  <c r="B105" i="5"/>
  <c r="A105" i="5"/>
  <c r="B104" i="5"/>
  <c r="A104" i="5"/>
  <c r="B103" i="5"/>
  <c r="A103" i="5"/>
  <c r="B102" i="5"/>
  <c r="A102" i="5"/>
  <c r="B101" i="5"/>
  <c r="A101" i="5"/>
  <c r="B100" i="5"/>
  <c r="A100" i="5"/>
  <c r="B99" i="5"/>
  <c r="A99" i="5"/>
  <c r="B98" i="5"/>
  <c r="A98" i="5"/>
  <c r="B97" i="5"/>
  <c r="A97" i="5"/>
  <c r="B96" i="5"/>
  <c r="A96" i="5"/>
  <c r="B95" i="5"/>
  <c r="A95" i="5"/>
  <c r="B94" i="5"/>
  <c r="A94" i="5"/>
  <c r="B93" i="5"/>
  <c r="A93" i="5"/>
  <c r="B92" i="5"/>
  <c r="A92" i="5"/>
  <c r="B91" i="5"/>
  <c r="A91" i="5"/>
  <c r="B90" i="5"/>
  <c r="A90" i="5"/>
  <c r="B89" i="5"/>
  <c r="A89" i="5"/>
  <c r="B88" i="5"/>
  <c r="A88" i="5"/>
  <c r="B87" i="5"/>
  <c r="A87" i="5"/>
  <c r="B86" i="5"/>
  <c r="A86" i="5"/>
  <c r="B85" i="5"/>
  <c r="A85" i="5"/>
  <c r="B84" i="5"/>
  <c r="A84" i="5"/>
  <c r="B83" i="5"/>
  <c r="A83" i="5"/>
  <c r="B82" i="5"/>
  <c r="A82" i="5"/>
  <c r="B81" i="5"/>
  <c r="A81" i="5"/>
  <c r="B80" i="5"/>
  <c r="A80" i="5"/>
  <c r="B79" i="5"/>
  <c r="A79" i="5"/>
  <c r="B78" i="5"/>
  <c r="A78" i="5"/>
  <c r="B77" i="5"/>
  <c r="A77" i="5"/>
  <c r="B76" i="5"/>
  <c r="A76" i="5"/>
  <c r="B75" i="5"/>
  <c r="A75" i="5"/>
  <c r="B74" i="5"/>
  <c r="A74" i="5"/>
  <c r="B73" i="5"/>
  <c r="A73" i="5"/>
  <c r="B72" i="5"/>
  <c r="A72" i="5"/>
  <c r="B71" i="5"/>
  <c r="A71" i="5"/>
  <c r="B70" i="5"/>
  <c r="A70" i="5"/>
  <c r="B69" i="5"/>
  <c r="A69" i="5"/>
  <c r="B68" i="5"/>
  <c r="A68" i="5"/>
  <c r="B67" i="5"/>
  <c r="A67" i="5"/>
  <c r="B66" i="5"/>
  <c r="A66" i="5"/>
  <c r="B65" i="5"/>
  <c r="A65" i="5"/>
  <c r="B64" i="5"/>
  <c r="A64" i="5"/>
  <c r="B63" i="5"/>
  <c r="A63" i="5"/>
  <c r="B62" i="5"/>
  <c r="A62" i="5"/>
  <c r="B61" i="5"/>
  <c r="A61" i="5"/>
  <c r="B60" i="5"/>
  <c r="A60" i="5"/>
  <c r="B59" i="5"/>
  <c r="A59" i="5"/>
  <c r="B58" i="5"/>
  <c r="A58" i="5"/>
  <c r="B57" i="5"/>
  <c r="A57" i="5"/>
  <c r="B56" i="5"/>
  <c r="A56" i="5"/>
  <c r="B55" i="5"/>
  <c r="A55" i="5"/>
  <c r="B54" i="5"/>
  <c r="A54" i="5"/>
  <c r="B53" i="5"/>
  <c r="A53" i="5"/>
  <c r="B52" i="5"/>
  <c r="A52" i="5"/>
  <c r="B51" i="5"/>
  <c r="A51" i="5"/>
  <c r="B50" i="5"/>
  <c r="A50" i="5"/>
  <c r="B49" i="5"/>
  <c r="A49" i="5"/>
  <c r="B48" i="5"/>
  <c r="A48" i="5"/>
  <c r="B47" i="5"/>
  <c r="A47" i="5"/>
  <c r="B46" i="5"/>
  <c r="A46" i="5"/>
  <c r="B45" i="5"/>
  <c r="A45" i="5"/>
  <c r="B44" i="5"/>
  <c r="A44" i="5"/>
  <c r="B43" i="5"/>
  <c r="A43" i="5"/>
  <c r="B42" i="5"/>
  <c r="A42" i="5"/>
  <c r="B41" i="5"/>
  <c r="A41" i="5"/>
  <c r="B40" i="5"/>
  <c r="A40" i="5"/>
  <c r="B39" i="5"/>
  <c r="A39" i="5"/>
  <c r="B38" i="5"/>
  <c r="A38" i="5"/>
  <c r="B37" i="5"/>
  <c r="A37" i="5"/>
  <c r="B36" i="5"/>
  <c r="A36" i="5"/>
  <c r="B35" i="5"/>
  <c r="A35" i="5"/>
  <c r="B34" i="5"/>
  <c r="A34" i="5"/>
  <c r="B33" i="5"/>
  <c r="A33" i="5"/>
  <c r="B32" i="5"/>
  <c r="A32"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A7" i="5"/>
  <c r="B6" i="5"/>
  <c r="A6" i="5"/>
  <c r="B5" i="5"/>
  <c r="A5" i="5"/>
  <c r="B4" i="5"/>
  <c r="A4" i="5"/>
  <c r="D395" i="4"/>
  <c r="I394" i="4"/>
  <c r="I395" i="4"/>
  <c r="H394" i="4"/>
  <c r="H395" i="4"/>
  <c r="G394" i="4"/>
  <c r="G395" i="4"/>
  <c r="F394" i="4"/>
  <c r="F395" i="4"/>
  <c r="E394" i="4"/>
  <c r="E395" i="4"/>
  <c r="D394" i="4"/>
  <c r="C394" i="4"/>
  <c r="C395" i="4"/>
  <c r="B394" i="4"/>
  <c r="B395" i="4"/>
  <c r="I393" i="4"/>
  <c r="H393" i="4"/>
  <c r="G393" i="4"/>
  <c r="F393" i="4"/>
  <c r="E393" i="4"/>
  <c r="D393" i="4"/>
  <c r="C393" i="4"/>
  <c r="B393" i="4"/>
  <c r="I391" i="4"/>
  <c r="H391" i="4"/>
  <c r="G391" i="4"/>
  <c r="F391" i="4"/>
  <c r="E391" i="4"/>
  <c r="D391" i="4"/>
  <c r="C391" i="4"/>
  <c r="B391" i="4"/>
  <c r="I389" i="4"/>
  <c r="H389" i="4"/>
  <c r="G389" i="4"/>
  <c r="F389" i="4"/>
  <c r="E389" i="4"/>
  <c r="D389" i="4"/>
  <c r="C389" i="4"/>
  <c r="B389" i="4"/>
  <c r="I387" i="4"/>
  <c r="H387" i="4"/>
  <c r="G387" i="4"/>
  <c r="F387" i="4"/>
  <c r="E387" i="4"/>
  <c r="D387" i="4"/>
  <c r="C387" i="4"/>
  <c r="B387" i="4"/>
  <c r="I385" i="4"/>
  <c r="H385" i="4"/>
  <c r="G385" i="4"/>
  <c r="F385" i="4"/>
  <c r="E385" i="4"/>
  <c r="D385" i="4"/>
  <c r="C385" i="4"/>
  <c r="B385" i="4"/>
  <c r="F381" i="4"/>
  <c r="E381" i="4"/>
  <c r="D381" i="4"/>
  <c r="H381" i="4"/>
  <c r="C381" i="4"/>
  <c r="G381" i="4"/>
  <c r="B381" i="4"/>
  <c r="H380" i="4"/>
  <c r="G380" i="4"/>
  <c r="H379" i="4"/>
  <c r="G379" i="4"/>
  <c r="H374" i="4"/>
  <c r="G374" i="4"/>
  <c r="H373" i="4"/>
  <c r="G373" i="4"/>
  <c r="H372" i="4"/>
  <c r="G372" i="4"/>
  <c r="H371" i="4"/>
  <c r="G371" i="4"/>
  <c r="H370" i="4"/>
  <c r="G370" i="4"/>
  <c r="H369" i="4"/>
  <c r="G369" i="4"/>
  <c r="H368" i="4"/>
  <c r="G368" i="4"/>
  <c r="H367" i="4"/>
  <c r="G367" i="4"/>
  <c r="G362" i="4"/>
  <c r="C362" i="4"/>
  <c r="I361" i="4"/>
  <c r="I362" i="4"/>
  <c r="H361" i="4"/>
  <c r="H362" i="4"/>
  <c r="G361" i="4"/>
  <c r="F361" i="4"/>
  <c r="F362" i="4"/>
  <c r="E361" i="4"/>
  <c r="E362" i="4"/>
  <c r="D361" i="4"/>
  <c r="D362" i="4"/>
  <c r="C361" i="4"/>
  <c r="B361" i="4"/>
  <c r="B362" i="4"/>
  <c r="I360" i="4"/>
  <c r="H360" i="4"/>
  <c r="G360" i="4"/>
  <c r="F360" i="4"/>
  <c r="E360" i="4"/>
  <c r="D360" i="4"/>
  <c r="C360" i="4"/>
  <c r="B360" i="4"/>
  <c r="I358" i="4"/>
  <c r="H358" i="4"/>
  <c r="G358" i="4"/>
  <c r="F358" i="4"/>
  <c r="E358" i="4"/>
  <c r="D358" i="4"/>
  <c r="C358" i="4"/>
  <c r="B358" i="4"/>
  <c r="I356" i="4"/>
  <c r="H356" i="4"/>
  <c r="G356" i="4"/>
  <c r="F356" i="4"/>
  <c r="E356" i="4"/>
  <c r="D356" i="4"/>
  <c r="C356" i="4"/>
  <c r="B356" i="4"/>
  <c r="I354" i="4"/>
  <c r="H354" i="4"/>
  <c r="G354" i="4"/>
  <c r="F354" i="4"/>
  <c r="E354" i="4"/>
  <c r="D354" i="4"/>
  <c r="C354" i="4"/>
  <c r="B354" i="4"/>
  <c r="I352" i="4"/>
  <c r="H352" i="4"/>
  <c r="G352" i="4"/>
  <c r="F352" i="4"/>
  <c r="E352" i="4"/>
  <c r="D352" i="4"/>
  <c r="C352" i="4"/>
  <c r="B352" i="4"/>
  <c r="H348" i="4"/>
  <c r="F348" i="4"/>
  <c r="E348" i="4"/>
  <c r="D348" i="4"/>
  <c r="C348" i="4"/>
  <c r="G348" i="4"/>
  <c r="B348" i="4"/>
  <c r="H347" i="4"/>
  <c r="G347" i="4"/>
  <c r="H346" i="4"/>
  <c r="G346" i="4"/>
  <c r="H341" i="4"/>
  <c r="G341" i="4"/>
  <c r="H340" i="4"/>
  <c r="G340" i="4"/>
  <c r="H339" i="4"/>
  <c r="G339" i="4"/>
  <c r="H338" i="4"/>
  <c r="G338" i="4"/>
  <c r="H337" i="4"/>
  <c r="G337" i="4"/>
  <c r="H336" i="4"/>
  <c r="G336" i="4"/>
  <c r="H335" i="4"/>
  <c r="G335" i="4"/>
  <c r="H334" i="4"/>
  <c r="G334" i="4"/>
  <c r="F329" i="4"/>
  <c r="I328" i="4"/>
  <c r="I329" i="4"/>
  <c r="H328" i="4"/>
  <c r="H329" i="4"/>
  <c r="G328" i="4"/>
  <c r="G329" i="4"/>
  <c r="F328" i="4"/>
  <c r="E328" i="4"/>
  <c r="E329" i="4"/>
  <c r="D328" i="4"/>
  <c r="D329" i="4"/>
  <c r="C328" i="4"/>
  <c r="C329" i="4"/>
  <c r="B328" i="4"/>
  <c r="B329" i="4"/>
  <c r="I327" i="4"/>
  <c r="H327" i="4"/>
  <c r="G327" i="4"/>
  <c r="F327" i="4"/>
  <c r="E327" i="4"/>
  <c r="D327" i="4"/>
  <c r="C327" i="4"/>
  <c r="B327" i="4"/>
  <c r="I325" i="4"/>
  <c r="H325" i="4"/>
  <c r="G325" i="4"/>
  <c r="F325" i="4"/>
  <c r="E325" i="4"/>
  <c r="D325" i="4"/>
  <c r="C325" i="4"/>
  <c r="B325" i="4"/>
  <c r="I323" i="4"/>
  <c r="H323" i="4"/>
  <c r="G323" i="4"/>
  <c r="F323" i="4"/>
  <c r="E323" i="4"/>
  <c r="D323" i="4"/>
  <c r="C323" i="4"/>
  <c r="B323" i="4"/>
  <c r="I321" i="4"/>
  <c r="H321" i="4"/>
  <c r="G321" i="4"/>
  <c r="F321" i="4"/>
  <c r="E321" i="4"/>
  <c r="D321" i="4"/>
  <c r="C321" i="4"/>
  <c r="B321" i="4"/>
  <c r="I319" i="4"/>
  <c r="H319" i="4"/>
  <c r="G319" i="4"/>
  <c r="F319" i="4"/>
  <c r="E319" i="4"/>
  <c r="D319" i="4"/>
  <c r="C319" i="4"/>
  <c r="B319" i="4"/>
  <c r="F315" i="4"/>
  <c r="E315" i="4"/>
  <c r="D315" i="4"/>
  <c r="H315" i="4"/>
  <c r="C315" i="4"/>
  <c r="G315" i="4"/>
  <c r="B315" i="4"/>
  <c r="H314" i="4"/>
  <c r="G314" i="4"/>
  <c r="H313" i="4"/>
  <c r="G313" i="4"/>
  <c r="H308" i="4"/>
  <c r="G308" i="4"/>
  <c r="H307" i="4"/>
  <c r="G307" i="4"/>
  <c r="H306" i="4"/>
  <c r="G306" i="4"/>
  <c r="H305" i="4"/>
  <c r="G305" i="4"/>
  <c r="H304" i="4"/>
  <c r="G304" i="4"/>
  <c r="H303" i="4"/>
  <c r="G303" i="4"/>
  <c r="H302" i="4"/>
  <c r="G302" i="4"/>
  <c r="H301" i="4"/>
  <c r="G301" i="4"/>
  <c r="I296" i="4"/>
  <c r="G296" i="4"/>
  <c r="C296" i="4"/>
  <c r="I295" i="4"/>
  <c r="H295" i="4"/>
  <c r="H296" i="4"/>
  <c r="G295" i="4"/>
  <c r="F295" i="4"/>
  <c r="F296" i="4"/>
  <c r="E295" i="4"/>
  <c r="E296" i="4"/>
  <c r="D295" i="4"/>
  <c r="D296" i="4"/>
  <c r="C295" i="4"/>
  <c r="B295" i="4"/>
  <c r="B296" i="4"/>
  <c r="I294" i="4"/>
  <c r="H294" i="4"/>
  <c r="G294" i="4"/>
  <c r="F294" i="4"/>
  <c r="E294" i="4"/>
  <c r="D294" i="4"/>
  <c r="C294" i="4"/>
  <c r="B294" i="4"/>
  <c r="I292" i="4"/>
  <c r="H292" i="4"/>
  <c r="G292" i="4"/>
  <c r="F292" i="4"/>
  <c r="E292" i="4"/>
  <c r="D292" i="4"/>
  <c r="C292" i="4"/>
  <c r="B292" i="4"/>
  <c r="I290" i="4"/>
  <c r="H290" i="4"/>
  <c r="G290" i="4"/>
  <c r="F290" i="4"/>
  <c r="E290" i="4"/>
  <c r="D290" i="4"/>
  <c r="C290" i="4"/>
  <c r="B290" i="4"/>
  <c r="I288" i="4"/>
  <c r="H288" i="4"/>
  <c r="G288" i="4"/>
  <c r="F288" i="4"/>
  <c r="E288" i="4"/>
  <c r="D288" i="4"/>
  <c r="C288" i="4"/>
  <c r="B288" i="4"/>
  <c r="I286" i="4"/>
  <c r="H286" i="4"/>
  <c r="G286" i="4"/>
  <c r="F286" i="4"/>
  <c r="E286" i="4"/>
  <c r="D286" i="4"/>
  <c r="C286" i="4"/>
  <c r="B286" i="4"/>
  <c r="F282" i="4"/>
  <c r="E282" i="4"/>
  <c r="D282" i="4"/>
  <c r="H282" i="4"/>
  <c r="C282" i="4"/>
  <c r="G282" i="4"/>
  <c r="B282" i="4"/>
  <c r="H281" i="4"/>
  <c r="G281" i="4"/>
  <c r="H280" i="4"/>
  <c r="G280" i="4"/>
  <c r="H275" i="4"/>
  <c r="G275" i="4"/>
  <c r="H274" i="4"/>
  <c r="G274" i="4"/>
  <c r="H273" i="4"/>
  <c r="G273" i="4"/>
  <c r="H272" i="4"/>
  <c r="G272" i="4"/>
  <c r="H271" i="4"/>
  <c r="G271" i="4"/>
  <c r="H270" i="4"/>
  <c r="G270" i="4"/>
  <c r="H269" i="4"/>
  <c r="G269" i="4"/>
  <c r="H268" i="4"/>
  <c r="G268" i="4"/>
  <c r="F263" i="4"/>
  <c r="D263" i="4"/>
  <c r="I262" i="4"/>
  <c r="I263" i="4"/>
  <c r="H262" i="4"/>
  <c r="H263" i="4"/>
  <c r="G262" i="4"/>
  <c r="G263" i="4"/>
  <c r="F262" i="4"/>
  <c r="E262" i="4"/>
  <c r="E263" i="4"/>
  <c r="D262" i="4"/>
  <c r="C262" i="4"/>
  <c r="C263" i="4"/>
  <c r="B262" i="4"/>
  <c r="B263" i="4"/>
  <c r="I261" i="4"/>
  <c r="H261" i="4"/>
  <c r="G261" i="4"/>
  <c r="F261" i="4"/>
  <c r="E261" i="4"/>
  <c r="D261" i="4"/>
  <c r="C261" i="4"/>
  <c r="B261" i="4"/>
  <c r="I259" i="4"/>
  <c r="H259" i="4"/>
  <c r="G259" i="4"/>
  <c r="F259" i="4"/>
  <c r="E259" i="4"/>
  <c r="D259" i="4"/>
  <c r="C259" i="4"/>
  <c r="B259" i="4"/>
  <c r="I257" i="4"/>
  <c r="H257" i="4"/>
  <c r="G257" i="4"/>
  <c r="F257" i="4"/>
  <c r="E257" i="4"/>
  <c r="D257" i="4"/>
  <c r="C257" i="4"/>
  <c r="B257" i="4"/>
  <c r="I255" i="4"/>
  <c r="H255" i="4"/>
  <c r="G255" i="4"/>
  <c r="F255" i="4"/>
  <c r="E255" i="4"/>
  <c r="D255" i="4"/>
  <c r="C255" i="4"/>
  <c r="B255" i="4"/>
  <c r="I253" i="4"/>
  <c r="H253" i="4"/>
  <c r="G253" i="4"/>
  <c r="F253" i="4"/>
  <c r="E253" i="4"/>
  <c r="D253" i="4"/>
  <c r="C253" i="4"/>
  <c r="B253" i="4"/>
  <c r="F249" i="4"/>
  <c r="E249" i="4"/>
  <c r="D249" i="4"/>
  <c r="H249" i="4"/>
  <c r="C249" i="4"/>
  <c r="G249" i="4"/>
  <c r="B249" i="4"/>
  <c r="H248" i="4"/>
  <c r="G248" i="4"/>
  <c r="H247" i="4"/>
  <c r="G247" i="4"/>
  <c r="H242" i="4"/>
  <c r="G242" i="4"/>
  <c r="H241" i="4"/>
  <c r="G241" i="4"/>
  <c r="H240" i="4"/>
  <c r="G240" i="4"/>
  <c r="H239" i="4"/>
  <c r="G239" i="4"/>
  <c r="H238" i="4"/>
  <c r="G238" i="4"/>
  <c r="H237" i="4"/>
  <c r="G237" i="4"/>
  <c r="H236" i="4"/>
  <c r="G236" i="4"/>
  <c r="H235" i="4"/>
  <c r="G235" i="4"/>
  <c r="G230" i="4"/>
  <c r="C230" i="4"/>
  <c r="I229" i="4"/>
  <c r="I230" i="4"/>
  <c r="H229" i="4"/>
  <c r="H230" i="4"/>
  <c r="G229" i="4"/>
  <c r="F229" i="4"/>
  <c r="F230" i="4"/>
  <c r="E229" i="4"/>
  <c r="E230" i="4"/>
  <c r="D229" i="4"/>
  <c r="D230" i="4"/>
  <c r="C229" i="4"/>
  <c r="B229" i="4"/>
  <c r="B230" i="4"/>
  <c r="I228" i="4"/>
  <c r="H228" i="4"/>
  <c r="G228" i="4"/>
  <c r="F228" i="4"/>
  <c r="E228" i="4"/>
  <c r="D228" i="4"/>
  <c r="C228" i="4"/>
  <c r="B228" i="4"/>
  <c r="I226" i="4"/>
  <c r="H226" i="4"/>
  <c r="G226" i="4"/>
  <c r="F226" i="4"/>
  <c r="E226" i="4"/>
  <c r="D226" i="4"/>
  <c r="C226" i="4"/>
  <c r="B226" i="4"/>
  <c r="I224" i="4"/>
  <c r="H224" i="4"/>
  <c r="G224" i="4"/>
  <c r="F224" i="4"/>
  <c r="E224" i="4"/>
  <c r="D224" i="4"/>
  <c r="C224" i="4"/>
  <c r="B224" i="4"/>
  <c r="I222" i="4"/>
  <c r="H222" i="4"/>
  <c r="G222" i="4"/>
  <c r="F222" i="4"/>
  <c r="E222" i="4"/>
  <c r="D222" i="4"/>
  <c r="C222" i="4"/>
  <c r="B222" i="4"/>
  <c r="I220" i="4"/>
  <c r="H220" i="4"/>
  <c r="G220" i="4"/>
  <c r="F220" i="4"/>
  <c r="E220" i="4"/>
  <c r="D220" i="4"/>
  <c r="C220" i="4"/>
  <c r="B220" i="4"/>
  <c r="H216" i="4"/>
  <c r="F216" i="4"/>
  <c r="E216" i="4"/>
  <c r="D216" i="4"/>
  <c r="C216" i="4"/>
  <c r="G216" i="4"/>
  <c r="B216" i="4"/>
  <c r="H215" i="4"/>
  <c r="G215" i="4"/>
  <c r="H214" i="4"/>
  <c r="G214" i="4"/>
  <c r="H209" i="4"/>
  <c r="G209" i="4"/>
  <c r="H208" i="4"/>
  <c r="G208" i="4"/>
  <c r="H207" i="4"/>
  <c r="G207" i="4"/>
  <c r="H206" i="4"/>
  <c r="G206" i="4"/>
  <c r="H205" i="4"/>
  <c r="G205" i="4"/>
  <c r="H204" i="4"/>
  <c r="G204" i="4"/>
  <c r="H203" i="4"/>
  <c r="G203" i="4"/>
  <c r="H202" i="4"/>
  <c r="G202" i="4"/>
  <c r="I196" i="4"/>
  <c r="I197" i="4"/>
  <c r="H196" i="4"/>
  <c r="H197" i="4"/>
  <c r="G196" i="4"/>
  <c r="G197" i="4"/>
  <c r="F196" i="4"/>
  <c r="F197" i="4"/>
  <c r="E196" i="4"/>
  <c r="E197" i="4"/>
  <c r="D196" i="4"/>
  <c r="D197" i="4"/>
  <c r="C196" i="4"/>
  <c r="C197" i="4"/>
  <c r="B196" i="4"/>
  <c r="B197" i="4"/>
  <c r="I195" i="4"/>
  <c r="H195" i="4"/>
  <c r="G195" i="4"/>
  <c r="F195" i="4"/>
  <c r="E195" i="4"/>
  <c r="D195" i="4"/>
  <c r="C195" i="4"/>
  <c r="B195" i="4"/>
  <c r="I193" i="4"/>
  <c r="H193" i="4"/>
  <c r="G193" i="4"/>
  <c r="F193" i="4"/>
  <c r="E193" i="4"/>
  <c r="D193" i="4"/>
  <c r="C193" i="4"/>
  <c r="B193" i="4"/>
  <c r="I191" i="4"/>
  <c r="H191" i="4"/>
  <c r="G191" i="4"/>
  <c r="F191" i="4"/>
  <c r="E191" i="4"/>
  <c r="D191" i="4"/>
  <c r="C191" i="4"/>
  <c r="B191" i="4"/>
  <c r="I189" i="4"/>
  <c r="H189" i="4"/>
  <c r="G189" i="4"/>
  <c r="F189" i="4"/>
  <c r="E189" i="4"/>
  <c r="D189" i="4"/>
  <c r="C189" i="4"/>
  <c r="B189" i="4"/>
  <c r="I187" i="4"/>
  <c r="H187" i="4"/>
  <c r="G187" i="4"/>
  <c r="F187" i="4"/>
  <c r="E187" i="4"/>
  <c r="D187" i="4"/>
  <c r="C187" i="4"/>
  <c r="B187" i="4"/>
  <c r="F183" i="4"/>
  <c r="E183" i="4"/>
  <c r="D183" i="4"/>
  <c r="H183" i="4"/>
  <c r="C183" i="4"/>
  <c r="G183" i="4"/>
  <c r="B183" i="4"/>
  <c r="H182" i="4"/>
  <c r="G182" i="4"/>
  <c r="H181" i="4"/>
  <c r="G181" i="4"/>
  <c r="H176" i="4"/>
  <c r="G176" i="4"/>
  <c r="H175" i="4"/>
  <c r="G175" i="4"/>
  <c r="H174" i="4"/>
  <c r="G174" i="4"/>
  <c r="H173" i="4"/>
  <c r="G173" i="4"/>
  <c r="H172" i="4"/>
  <c r="G172" i="4"/>
  <c r="H171" i="4"/>
  <c r="G171" i="4"/>
  <c r="H170" i="4"/>
  <c r="G170" i="4"/>
  <c r="H169" i="4"/>
  <c r="G169" i="4"/>
  <c r="I164" i="4"/>
  <c r="G164" i="4"/>
  <c r="C164" i="4"/>
  <c r="I163" i="4"/>
  <c r="H163" i="4"/>
  <c r="H164" i="4"/>
  <c r="G163" i="4"/>
  <c r="F163" i="4"/>
  <c r="F164" i="4"/>
  <c r="E163" i="4"/>
  <c r="E164" i="4"/>
  <c r="D163" i="4"/>
  <c r="D164" i="4"/>
  <c r="C163" i="4"/>
  <c r="B163" i="4"/>
  <c r="B164" i="4"/>
  <c r="I162" i="4"/>
  <c r="H162" i="4"/>
  <c r="G162" i="4"/>
  <c r="F162" i="4"/>
  <c r="E162" i="4"/>
  <c r="D162" i="4"/>
  <c r="C162" i="4"/>
  <c r="B162" i="4"/>
  <c r="I160" i="4"/>
  <c r="H160" i="4"/>
  <c r="G160" i="4"/>
  <c r="F160" i="4"/>
  <c r="E160" i="4"/>
  <c r="D160" i="4"/>
  <c r="C160" i="4"/>
  <c r="B160" i="4"/>
  <c r="I158" i="4"/>
  <c r="H158" i="4"/>
  <c r="G158" i="4"/>
  <c r="F158" i="4"/>
  <c r="E158" i="4"/>
  <c r="D158" i="4"/>
  <c r="C158" i="4"/>
  <c r="B158" i="4"/>
  <c r="I156" i="4"/>
  <c r="H156" i="4"/>
  <c r="G156" i="4"/>
  <c r="F156" i="4"/>
  <c r="E156" i="4"/>
  <c r="D156" i="4"/>
  <c r="C156" i="4"/>
  <c r="B156" i="4"/>
  <c r="I154" i="4"/>
  <c r="H154" i="4"/>
  <c r="G154" i="4"/>
  <c r="F154" i="4"/>
  <c r="E154" i="4"/>
  <c r="D154" i="4"/>
  <c r="C154" i="4"/>
  <c r="B154" i="4"/>
  <c r="F150" i="4"/>
  <c r="E150" i="4"/>
  <c r="D150" i="4"/>
  <c r="H150" i="4"/>
  <c r="C150" i="4"/>
  <c r="G150" i="4"/>
  <c r="B150" i="4"/>
  <c r="H149" i="4"/>
  <c r="G149" i="4"/>
  <c r="H148" i="4"/>
  <c r="G148" i="4"/>
  <c r="H143" i="4"/>
  <c r="G143" i="4"/>
  <c r="H142" i="4"/>
  <c r="G142" i="4"/>
  <c r="H141" i="4"/>
  <c r="G141" i="4"/>
  <c r="H140" i="4"/>
  <c r="G140" i="4"/>
  <c r="H139" i="4"/>
  <c r="G139" i="4"/>
  <c r="H138" i="4"/>
  <c r="G138" i="4"/>
  <c r="H137" i="4"/>
  <c r="G137" i="4"/>
  <c r="H136" i="4"/>
  <c r="G136" i="4"/>
  <c r="D131" i="4"/>
  <c r="I130" i="4"/>
  <c r="I131" i="4"/>
  <c r="H130" i="4"/>
  <c r="H131" i="4"/>
  <c r="G130" i="4"/>
  <c r="G131" i="4"/>
  <c r="F130" i="4"/>
  <c r="F131" i="4"/>
  <c r="E130" i="4"/>
  <c r="E131" i="4"/>
  <c r="D130" i="4"/>
  <c r="C130" i="4"/>
  <c r="C131" i="4"/>
  <c r="B130" i="4"/>
  <c r="B131" i="4"/>
  <c r="I129" i="4"/>
  <c r="H129" i="4"/>
  <c r="G129" i="4"/>
  <c r="F129" i="4"/>
  <c r="E129" i="4"/>
  <c r="D129" i="4"/>
  <c r="C129" i="4"/>
  <c r="B129" i="4"/>
  <c r="I127" i="4"/>
  <c r="H127" i="4"/>
  <c r="G127" i="4"/>
  <c r="F127" i="4"/>
  <c r="E127" i="4"/>
  <c r="D127" i="4"/>
  <c r="C127" i="4"/>
  <c r="B127" i="4"/>
  <c r="I125" i="4"/>
  <c r="H125" i="4"/>
  <c r="G125" i="4"/>
  <c r="F125" i="4"/>
  <c r="E125" i="4"/>
  <c r="D125" i="4"/>
  <c r="C125" i="4"/>
  <c r="B125" i="4"/>
  <c r="I123" i="4"/>
  <c r="H123" i="4"/>
  <c r="G123" i="4"/>
  <c r="F123" i="4"/>
  <c r="E123" i="4"/>
  <c r="D123" i="4"/>
  <c r="C123" i="4"/>
  <c r="B123" i="4"/>
  <c r="I121" i="4"/>
  <c r="H121" i="4"/>
  <c r="G121" i="4"/>
  <c r="F121" i="4"/>
  <c r="E121" i="4"/>
  <c r="D121" i="4"/>
  <c r="C121" i="4"/>
  <c r="B121" i="4"/>
  <c r="F117" i="4"/>
  <c r="E117" i="4"/>
  <c r="D117" i="4"/>
  <c r="H117" i="4"/>
  <c r="C117" i="4"/>
  <c r="G117" i="4"/>
  <c r="B117" i="4"/>
  <c r="H116" i="4"/>
  <c r="G116" i="4"/>
  <c r="H115" i="4"/>
  <c r="G115" i="4"/>
  <c r="H110" i="4"/>
  <c r="G110" i="4"/>
  <c r="H109" i="4"/>
  <c r="G109" i="4"/>
  <c r="H108" i="4"/>
  <c r="G108" i="4"/>
  <c r="H107" i="4"/>
  <c r="G107" i="4"/>
  <c r="H106" i="4"/>
  <c r="G106" i="4"/>
  <c r="H105" i="4"/>
  <c r="G105" i="4"/>
  <c r="H104" i="4"/>
  <c r="G104" i="4"/>
  <c r="H103" i="4"/>
  <c r="G103" i="4"/>
  <c r="G98" i="4"/>
  <c r="C98" i="4"/>
  <c r="I97" i="4"/>
  <c r="I98" i="4"/>
  <c r="H97" i="4"/>
  <c r="H98" i="4"/>
  <c r="G97" i="4"/>
  <c r="F97" i="4"/>
  <c r="F98" i="4"/>
  <c r="E97" i="4"/>
  <c r="E98" i="4"/>
  <c r="D97" i="4"/>
  <c r="D98" i="4"/>
  <c r="C97" i="4"/>
  <c r="B97" i="4"/>
  <c r="B98" i="4"/>
  <c r="I96" i="4"/>
  <c r="H96" i="4"/>
  <c r="G96" i="4"/>
  <c r="F96" i="4"/>
  <c r="E96" i="4"/>
  <c r="D96" i="4"/>
  <c r="C96" i="4"/>
  <c r="B96" i="4"/>
  <c r="I94" i="4"/>
  <c r="H94" i="4"/>
  <c r="G94" i="4"/>
  <c r="F94" i="4"/>
  <c r="E94" i="4"/>
  <c r="D94" i="4"/>
  <c r="C94" i="4"/>
  <c r="B94" i="4"/>
  <c r="I92" i="4"/>
  <c r="H92" i="4"/>
  <c r="G92" i="4"/>
  <c r="F92" i="4"/>
  <c r="E92" i="4"/>
  <c r="D92" i="4"/>
  <c r="C92" i="4"/>
  <c r="B92" i="4"/>
  <c r="I90" i="4"/>
  <c r="H90" i="4"/>
  <c r="G90" i="4"/>
  <c r="F90" i="4"/>
  <c r="E90" i="4"/>
  <c r="D90" i="4"/>
  <c r="C90" i="4"/>
  <c r="B90" i="4"/>
  <c r="I88" i="4"/>
  <c r="H88" i="4"/>
  <c r="G88" i="4"/>
  <c r="F88" i="4"/>
  <c r="E88" i="4"/>
  <c r="D88" i="4"/>
  <c r="C88" i="4"/>
  <c r="B88" i="4"/>
  <c r="H84" i="4"/>
  <c r="F84" i="4"/>
  <c r="E84" i="4"/>
  <c r="D84" i="4"/>
  <c r="C84" i="4"/>
  <c r="G84" i="4"/>
  <c r="B84" i="4"/>
  <c r="H83" i="4"/>
  <c r="G83" i="4"/>
  <c r="H82" i="4"/>
  <c r="G82" i="4"/>
  <c r="H77" i="4"/>
  <c r="G77" i="4"/>
  <c r="H76" i="4"/>
  <c r="G76" i="4"/>
  <c r="H75" i="4"/>
  <c r="G75" i="4"/>
  <c r="H74" i="4"/>
  <c r="G74" i="4"/>
  <c r="H73" i="4"/>
  <c r="G73" i="4"/>
  <c r="H72" i="4"/>
  <c r="G72" i="4"/>
  <c r="H71" i="4"/>
  <c r="G71" i="4"/>
  <c r="H70" i="4"/>
  <c r="G70" i="4"/>
  <c r="I64" i="4"/>
  <c r="I65" i="4"/>
  <c r="H64" i="4"/>
  <c r="H65" i="4"/>
  <c r="G64" i="4"/>
  <c r="G65" i="4"/>
  <c r="F64" i="4"/>
  <c r="F65" i="4"/>
  <c r="E64" i="4"/>
  <c r="E65" i="4"/>
  <c r="D64" i="4"/>
  <c r="D65" i="4"/>
  <c r="C64" i="4"/>
  <c r="C65" i="4"/>
  <c r="B64" i="4"/>
  <c r="B65" i="4"/>
  <c r="I63" i="4"/>
  <c r="H63" i="4"/>
  <c r="G63" i="4"/>
  <c r="F63" i="4"/>
  <c r="E63" i="4"/>
  <c r="D63" i="4"/>
  <c r="C63" i="4"/>
  <c r="B63" i="4"/>
  <c r="I61" i="4"/>
  <c r="H61" i="4"/>
  <c r="G61" i="4"/>
  <c r="F61" i="4"/>
  <c r="E61" i="4"/>
  <c r="D61" i="4"/>
  <c r="C61" i="4"/>
  <c r="B61" i="4"/>
  <c r="I59" i="4"/>
  <c r="H59" i="4"/>
  <c r="G59" i="4"/>
  <c r="F59" i="4"/>
  <c r="E59" i="4"/>
  <c r="D59" i="4"/>
  <c r="C59" i="4"/>
  <c r="B59" i="4"/>
  <c r="I57" i="4"/>
  <c r="H57" i="4"/>
  <c r="G57" i="4"/>
  <c r="F57" i="4"/>
  <c r="E57" i="4"/>
  <c r="D57" i="4"/>
  <c r="C57" i="4"/>
  <c r="B57" i="4"/>
  <c r="I55" i="4"/>
  <c r="H55" i="4"/>
  <c r="G55" i="4"/>
  <c r="F55" i="4"/>
  <c r="E55" i="4"/>
  <c r="D55" i="4"/>
  <c r="C55" i="4"/>
  <c r="B55" i="4"/>
  <c r="F51" i="4"/>
  <c r="E51" i="4"/>
  <c r="D51" i="4"/>
  <c r="H51" i="4"/>
  <c r="C51" i="4"/>
  <c r="G51" i="4"/>
  <c r="B51" i="4"/>
  <c r="H50" i="4"/>
  <c r="G50" i="4"/>
  <c r="H49" i="4"/>
  <c r="G49" i="4"/>
  <c r="H44" i="4"/>
  <c r="G44" i="4"/>
  <c r="H43" i="4"/>
  <c r="G43" i="4"/>
  <c r="H42" i="4"/>
  <c r="G42" i="4"/>
  <c r="H41" i="4"/>
  <c r="G41" i="4"/>
  <c r="H40" i="4"/>
  <c r="G40" i="4"/>
  <c r="H39" i="4"/>
  <c r="G39" i="4"/>
  <c r="H38" i="4"/>
  <c r="G38" i="4"/>
  <c r="H37" i="4"/>
  <c r="G37" i="4"/>
  <c r="I32" i="4"/>
  <c r="G32" i="4"/>
  <c r="C32" i="4"/>
  <c r="I31" i="4"/>
  <c r="H31" i="4"/>
  <c r="H32" i="4"/>
  <c r="G31" i="4"/>
  <c r="F31" i="4"/>
  <c r="F32" i="4"/>
  <c r="E31" i="4"/>
  <c r="E32" i="4"/>
  <c r="D31" i="4"/>
  <c r="D32" i="4"/>
  <c r="C31" i="4"/>
  <c r="B31" i="4"/>
  <c r="B32" i="4"/>
  <c r="I30" i="4"/>
  <c r="H30" i="4"/>
  <c r="G30" i="4"/>
  <c r="F30" i="4"/>
  <c r="E30" i="4"/>
  <c r="D30" i="4"/>
  <c r="C30" i="4"/>
  <c r="B30" i="4"/>
  <c r="I28" i="4"/>
  <c r="H28" i="4"/>
  <c r="G28" i="4"/>
  <c r="F28" i="4"/>
  <c r="E28" i="4"/>
  <c r="D28" i="4"/>
  <c r="C28" i="4"/>
  <c r="B28" i="4"/>
  <c r="I26" i="4"/>
  <c r="H26" i="4"/>
  <c r="G26" i="4"/>
  <c r="F26" i="4"/>
  <c r="E26" i="4"/>
  <c r="D26" i="4"/>
  <c r="C26" i="4"/>
  <c r="B26" i="4"/>
  <c r="I24" i="4"/>
  <c r="H24" i="4"/>
  <c r="G24" i="4"/>
  <c r="F24" i="4"/>
  <c r="E24" i="4"/>
  <c r="D24" i="4"/>
  <c r="C24" i="4"/>
  <c r="B24" i="4"/>
  <c r="I22" i="4"/>
  <c r="H22" i="4"/>
  <c r="G22" i="4"/>
  <c r="F22" i="4"/>
  <c r="E22" i="4"/>
  <c r="D22" i="4"/>
  <c r="C22" i="4"/>
  <c r="B22" i="4"/>
  <c r="F18" i="4"/>
  <c r="E18" i="4"/>
  <c r="D18" i="4"/>
  <c r="C18" i="4"/>
  <c r="B18" i="4"/>
  <c r="H17" i="4"/>
  <c r="G17" i="4"/>
  <c r="H16" i="4"/>
  <c r="G16" i="4"/>
  <c r="H11" i="4"/>
  <c r="G11" i="4"/>
  <c r="H10" i="4"/>
  <c r="G10" i="4"/>
  <c r="H9" i="4"/>
  <c r="G9" i="4"/>
  <c r="H8" i="4"/>
  <c r="G8" i="4"/>
  <c r="H7" i="4"/>
  <c r="G7" i="4"/>
  <c r="H6" i="4"/>
  <c r="G6" i="4"/>
  <c r="H5" i="4"/>
  <c r="G5" i="4"/>
  <c r="H4" i="4"/>
  <c r="G4" i="4"/>
  <c r="BB297" i="3"/>
  <c r="AT297" i="3"/>
  <c r="AQ297" i="3"/>
  <c r="AP297" i="3"/>
  <c r="AO297" i="3"/>
  <c r="BC297" i="3"/>
  <c r="AN297" i="3"/>
  <c r="AM297" i="3"/>
  <c r="AL297" i="3"/>
  <c r="AK297" i="3"/>
  <c r="AY297" i="3"/>
  <c r="AJ297" i="3"/>
  <c r="AI297" i="3"/>
  <c r="AH297" i="3"/>
  <c r="AG297" i="3"/>
  <c r="AU297" i="3"/>
  <c r="AF297" i="3"/>
  <c r="AE297" i="3"/>
  <c r="AA297" i="3"/>
  <c r="Z297" i="3"/>
  <c r="Y297" i="3"/>
  <c r="BA297" i="3"/>
  <c r="X297" i="3"/>
  <c r="AZ297" i="3"/>
  <c r="W297" i="3"/>
  <c r="V297" i="3"/>
  <c r="AX297" i="3"/>
  <c r="U297" i="3"/>
  <c r="AW297" i="3"/>
  <c r="T297" i="3"/>
  <c r="AV297" i="3"/>
  <c r="S297" i="3"/>
  <c r="R297" i="3"/>
  <c r="Q297" i="3"/>
  <c r="AS297" i="3"/>
  <c r="BA296" i="3"/>
  <c r="AY296" i="3"/>
  <c r="AS296" i="3"/>
  <c r="AQ296" i="3"/>
  <c r="AP296" i="3"/>
  <c r="AO296" i="3"/>
  <c r="AN296" i="3"/>
  <c r="AM296" i="3"/>
  <c r="AL296" i="3"/>
  <c r="AK296" i="3"/>
  <c r="AJ296" i="3"/>
  <c r="AI296" i="3"/>
  <c r="AH296" i="3"/>
  <c r="AG296" i="3"/>
  <c r="AF296" i="3"/>
  <c r="AE296" i="3"/>
  <c r="AA296" i="3"/>
  <c r="BC296" i="3"/>
  <c r="Z296" i="3"/>
  <c r="BB296" i="3"/>
  <c r="Y296" i="3"/>
  <c r="X296" i="3"/>
  <c r="AZ296" i="3"/>
  <c r="W296" i="3"/>
  <c r="V296" i="3"/>
  <c r="AX296" i="3"/>
  <c r="U296" i="3"/>
  <c r="AW296" i="3"/>
  <c r="T296" i="3"/>
  <c r="AV296" i="3"/>
  <c r="S296" i="3"/>
  <c r="AU296" i="3"/>
  <c r="R296" i="3"/>
  <c r="AT296" i="3"/>
  <c r="Q296" i="3"/>
  <c r="BB295" i="3"/>
  <c r="BA295" i="3"/>
  <c r="AY295" i="3"/>
  <c r="AT295" i="3"/>
  <c r="AQ295" i="3"/>
  <c r="AP295" i="3"/>
  <c r="AO295" i="3"/>
  <c r="AN295" i="3"/>
  <c r="AM295" i="3"/>
  <c r="AL295" i="3"/>
  <c r="AK295" i="3"/>
  <c r="AJ295" i="3"/>
  <c r="AX295" i="3"/>
  <c r="AI295" i="3"/>
  <c r="AH295" i="3"/>
  <c r="AG295" i="3"/>
  <c r="AU295" i="3"/>
  <c r="AF295" i="3"/>
  <c r="AE295" i="3"/>
  <c r="AA295" i="3"/>
  <c r="BC295" i="3"/>
  <c r="Z295" i="3"/>
  <c r="Y295" i="3"/>
  <c r="X295" i="3"/>
  <c r="AZ295" i="3"/>
  <c r="W295" i="3"/>
  <c r="V295" i="3"/>
  <c r="U295" i="3"/>
  <c r="AW295" i="3"/>
  <c r="T295" i="3"/>
  <c r="AV295" i="3"/>
  <c r="S295" i="3"/>
  <c r="R295" i="3"/>
  <c r="Q295" i="3"/>
  <c r="AS295" i="3"/>
  <c r="BC294" i="3"/>
  <c r="BB294" i="3"/>
  <c r="AX294" i="3"/>
  <c r="AU294" i="3"/>
  <c r="AQ294" i="3"/>
  <c r="AP294" i="3"/>
  <c r="AO294" i="3"/>
  <c r="AN294" i="3"/>
  <c r="AM294" i="3"/>
  <c r="AL294" i="3"/>
  <c r="AK294" i="3"/>
  <c r="AY294" i="3"/>
  <c r="AJ294" i="3"/>
  <c r="AI294" i="3"/>
  <c r="AH294" i="3"/>
  <c r="AG294" i="3"/>
  <c r="AF294" i="3"/>
  <c r="AE294" i="3"/>
  <c r="AA294" i="3"/>
  <c r="Z294" i="3"/>
  <c r="Y294" i="3"/>
  <c r="BA294" i="3"/>
  <c r="X294" i="3"/>
  <c r="AZ294" i="3"/>
  <c r="W294" i="3"/>
  <c r="V294" i="3"/>
  <c r="U294" i="3"/>
  <c r="AW294" i="3"/>
  <c r="T294" i="3"/>
  <c r="AB294" i="3"/>
  <c r="S294" i="3"/>
  <c r="R294" i="3"/>
  <c r="AT294" i="3"/>
  <c r="Q294" i="3"/>
  <c r="AS294" i="3"/>
  <c r="AS293" i="3"/>
  <c r="AQ293" i="3"/>
  <c r="AP293" i="3"/>
  <c r="AO293" i="3"/>
  <c r="AN293" i="3"/>
  <c r="BB293" i="3"/>
  <c r="AM293" i="3"/>
  <c r="AL293" i="3"/>
  <c r="AK293" i="3"/>
  <c r="AJ293" i="3"/>
  <c r="AX293" i="3"/>
  <c r="AI293" i="3"/>
  <c r="AH293" i="3"/>
  <c r="AG293" i="3"/>
  <c r="AF293" i="3"/>
  <c r="AT293" i="3"/>
  <c r="AE293" i="3"/>
  <c r="AA293" i="3"/>
  <c r="BC293" i="3"/>
  <c r="Z293" i="3"/>
  <c r="Y293" i="3"/>
  <c r="BA293" i="3"/>
  <c r="X293" i="3"/>
  <c r="AZ293" i="3"/>
  <c r="W293" i="3"/>
  <c r="AY293" i="3"/>
  <c r="V293" i="3"/>
  <c r="U293" i="3"/>
  <c r="AW293" i="3"/>
  <c r="T293" i="3"/>
  <c r="AV293" i="3"/>
  <c r="S293" i="3"/>
  <c r="R293" i="3"/>
  <c r="Q293" i="3"/>
  <c r="BB292" i="3"/>
  <c r="AZ292" i="3"/>
  <c r="AT292" i="3"/>
  <c r="AQ292" i="3"/>
  <c r="AP292" i="3"/>
  <c r="AO292" i="3"/>
  <c r="BC292" i="3"/>
  <c r="AN292" i="3"/>
  <c r="AM292" i="3"/>
  <c r="AL292" i="3"/>
  <c r="AK292" i="3"/>
  <c r="AY292" i="3"/>
  <c r="AJ292" i="3"/>
  <c r="AI292" i="3"/>
  <c r="AH292" i="3"/>
  <c r="AG292" i="3"/>
  <c r="AU292" i="3"/>
  <c r="AF292" i="3"/>
  <c r="AE292" i="3"/>
  <c r="AA292" i="3"/>
  <c r="Z292" i="3"/>
  <c r="Y292" i="3"/>
  <c r="BA292" i="3"/>
  <c r="X292" i="3"/>
  <c r="W292" i="3"/>
  <c r="V292" i="3"/>
  <c r="AX292" i="3"/>
  <c r="U292" i="3"/>
  <c r="AW292" i="3"/>
  <c r="T292" i="3"/>
  <c r="AV292" i="3"/>
  <c r="S292" i="3"/>
  <c r="R292" i="3"/>
  <c r="Q292" i="3"/>
  <c r="AS292" i="3"/>
  <c r="BA291" i="3"/>
  <c r="AZ291" i="3"/>
  <c r="AU291" i="3"/>
  <c r="AS291" i="3"/>
  <c r="AQ291" i="3"/>
  <c r="AP291" i="3"/>
  <c r="AO291" i="3"/>
  <c r="AN291" i="3"/>
  <c r="AM291" i="3"/>
  <c r="AL291" i="3"/>
  <c r="AK291" i="3"/>
  <c r="AJ291" i="3"/>
  <c r="AI291" i="3"/>
  <c r="AH291" i="3"/>
  <c r="AV291" i="3"/>
  <c r="AG291" i="3"/>
  <c r="AF291" i="3"/>
  <c r="AE291" i="3"/>
  <c r="AA291" i="3"/>
  <c r="BC291" i="3"/>
  <c r="Z291" i="3"/>
  <c r="BB291" i="3"/>
  <c r="Y291" i="3"/>
  <c r="X291" i="3"/>
  <c r="W291" i="3"/>
  <c r="AY291" i="3"/>
  <c r="V291" i="3"/>
  <c r="AX291" i="3"/>
  <c r="U291" i="3"/>
  <c r="AW291" i="3"/>
  <c r="T291" i="3"/>
  <c r="S291" i="3"/>
  <c r="R291" i="3"/>
  <c r="AT291" i="3"/>
  <c r="Q291" i="3"/>
  <c r="AZ290" i="3"/>
  <c r="AX290" i="3"/>
  <c r="AQ290" i="3"/>
  <c r="AP290" i="3"/>
  <c r="AO290" i="3"/>
  <c r="AN290" i="3"/>
  <c r="AM290" i="3"/>
  <c r="BA290" i="3"/>
  <c r="AL290" i="3"/>
  <c r="AK290" i="3"/>
  <c r="AJ290" i="3"/>
  <c r="AI290" i="3"/>
  <c r="AW290" i="3"/>
  <c r="AH290" i="3"/>
  <c r="AG290" i="3"/>
  <c r="AF290" i="3"/>
  <c r="AE290" i="3"/>
  <c r="AS290" i="3"/>
  <c r="AA290" i="3"/>
  <c r="BC290" i="3"/>
  <c r="Z290" i="3"/>
  <c r="BB290" i="3"/>
  <c r="Y290" i="3"/>
  <c r="X290" i="3"/>
  <c r="W290" i="3"/>
  <c r="AY290" i="3"/>
  <c r="V290" i="3"/>
  <c r="U290" i="3"/>
  <c r="T290" i="3"/>
  <c r="AV290" i="3"/>
  <c r="S290" i="3"/>
  <c r="AU290" i="3"/>
  <c r="R290" i="3"/>
  <c r="Q290" i="3"/>
  <c r="BC289" i="3"/>
  <c r="AW289" i="3"/>
  <c r="AS289" i="3"/>
  <c r="AQ289" i="3"/>
  <c r="AP289" i="3"/>
  <c r="AO289" i="3"/>
  <c r="AN289" i="3"/>
  <c r="BB289" i="3"/>
  <c r="AM289" i="3"/>
  <c r="AL289" i="3"/>
  <c r="AK289" i="3"/>
  <c r="AJ289" i="3"/>
  <c r="AX289" i="3"/>
  <c r="AI289" i="3"/>
  <c r="AH289" i="3"/>
  <c r="AG289" i="3"/>
  <c r="AF289" i="3"/>
  <c r="AT289" i="3"/>
  <c r="AE289" i="3"/>
  <c r="AA289" i="3"/>
  <c r="Z289" i="3"/>
  <c r="Y289" i="3"/>
  <c r="BA289" i="3"/>
  <c r="X289" i="3"/>
  <c r="AZ289" i="3"/>
  <c r="W289" i="3"/>
  <c r="AY289" i="3"/>
  <c r="V289" i="3"/>
  <c r="U289" i="3"/>
  <c r="T289" i="3"/>
  <c r="AV289" i="3"/>
  <c r="S289" i="3"/>
  <c r="R289" i="3"/>
  <c r="Q289" i="3"/>
  <c r="BC288" i="3"/>
  <c r="AY288" i="3"/>
  <c r="AT288" i="3"/>
  <c r="AQ288" i="3"/>
  <c r="AP288" i="3"/>
  <c r="AO288" i="3"/>
  <c r="AN288" i="3"/>
  <c r="AM288" i="3"/>
  <c r="AL288" i="3"/>
  <c r="AK288" i="3"/>
  <c r="AJ288" i="3"/>
  <c r="AI288" i="3"/>
  <c r="AH288" i="3"/>
  <c r="AG288" i="3"/>
  <c r="AU288" i="3"/>
  <c r="AF288" i="3"/>
  <c r="AE288" i="3"/>
  <c r="AA288" i="3"/>
  <c r="Z288" i="3"/>
  <c r="BB288" i="3"/>
  <c r="Y288" i="3"/>
  <c r="X288" i="3"/>
  <c r="AZ288" i="3"/>
  <c r="W288" i="3"/>
  <c r="V288" i="3"/>
  <c r="AX288" i="3"/>
  <c r="U288" i="3"/>
  <c r="T288" i="3"/>
  <c r="AV288" i="3"/>
  <c r="S288" i="3"/>
  <c r="R288" i="3"/>
  <c r="AB288" i="3"/>
  <c r="Q288" i="3"/>
  <c r="BC287" i="3"/>
  <c r="AZ287" i="3"/>
  <c r="AY287" i="3"/>
  <c r="AQ287" i="3"/>
  <c r="AP287" i="3"/>
  <c r="AO287" i="3"/>
  <c r="AN287" i="3"/>
  <c r="AM287" i="3"/>
  <c r="AL287" i="3"/>
  <c r="AK287" i="3"/>
  <c r="AJ287" i="3"/>
  <c r="AI287" i="3"/>
  <c r="AW287" i="3"/>
  <c r="AH287" i="3"/>
  <c r="AV287" i="3"/>
  <c r="AG287" i="3"/>
  <c r="AF287" i="3"/>
  <c r="AE287" i="3"/>
  <c r="AA287" i="3"/>
  <c r="Z287" i="3"/>
  <c r="BB287" i="3"/>
  <c r="Y287" i="3"/>
  <c r="X287" i="3"/>
  <c r="W287" i="3"/>
  <c r="V287" i="3"/>
  <c r="AX287" i="3"/>
  <c r="U287" i="3"/>
  <c r="T287" i="3"/>
  <c r="S287" i="3"/>
  <c r="AU287" i="3"/>
  <c r="R287" i="3"/>
  <c r="AT287" i="3"/>
  <c r="Q287" i="3"/>
  <c r="BB286" i="3"/>
  <c r="AQ286" i="3"/>
  <c r="AP286" i="3"/>
  <c r="AO286" i="3"/>
  <c r="AN286" i="3"/>
  <c r="AM286" i="3"/>
  <c r="BA286" i="3"/>
  <c r="AL286" i="3"/>
  <c r="AK286" i="3"/>
  <c r="AJ286" i="3"/>
  <c r="AI286" i="3"/>
  <c r="AW286" i="3"/>
  <c r="AH286" i="3"/>
  <c r="AG286" i="3"/>
  <c r="AF286" i="3"/>
  <c r="AE286" i="3"/>
  <c r="AS286" i="3"/>
  <c r="AA286" i="3"/>
  <c r="BC286" i="3"/>
  <c r="Z286" i="3"/>
  <c r="Y286" i="3"/>
  <c r="X286" i="3"/>
  <c r="AZ286" i="3"/>
  <c r="W286" i="3"/>
  <c r="AY286" i="3"/>
  <c r="V286" i="3"/>
  <c r="AX286" i="3"/>
  <c r="U286" i="3"/>
  <c r="T286" i="3"/>
  <c r="AV286" i="3"/>
  <c r="S286" i="3"/>
  <c r="AU286" i="3"/>
  <c r="R286" i="3"/>
  <c r="AT286" i="3"/>
  <c r="Q286" i="3"/>
  <c r="BB285" i="3"/>
  <c r="AW285" i="3"/>
  <c r="AU285" i="3"/>
  <c r="AQ285" i="3"/>
  <c r="AP285" i="3"/>
  <c r="AO285" i="3"/>
  <c r="AN285" i="3"/>
  <c r="AM285" i="3"/>
  <c r="AL285" i="3"/>
  <c r="AK285" i="3"/>
  <c r="AJ285" i="3"/>
  <c r="AX285" i="3"/>
  <c r="AI285" i="3"/>
  <c r="AH285" i="3"/>
  <c r="AG285" i="3"/>
  <c r="AF285" i="3"/>
  <c r="AT285" i="3"/>
  <c r="AE285" i="3"/>
  <c r="AA285" i="3"/>
  <c r="BC285" i="3"/>
  <c r="Z285" i="3"/>
  <c r="Y285" i="3"/>
  <c r="BA285" i="3"/>
  <c r="X285" i="3"/>
  <c r="W285" i="3"/>
  <c r="AY285" i="3"/>
  <c r="V285" i="3"/>
  <c r="U285" i="3"/>
  <c r="T285" i="3"/>
  <c r="S285" i="3"/>
  <c r="R285" i="3"/>
  <c r="Q285" i="3"/>
  <c r="BC284" i="3"/>
  <c r="BB284" i="3"/>
  <c r="AY284" i="3"/>
  <c r="AX284" i="3"/>
  <c r="AQ284" i="3"/>
  <c r="AP284" i="3"/>
  <c r="AO284" i="3"/>
  <c r="AN284" i="3"/>
  <c r="AM284" i="3"/>
  <c r="AL284" i="3"/>
  <c r="AK284" i="3"/>
  <c r="AJ284" i="3"/>
  <c r="AI284" i="3"/>
  <c r="AH284" i="3"/>
  <c r="AV284" i="3"/>
  <c r="AG284" i="3"/>
  <c r="AU284" i="3"/>
  <c r="AF284" i="3"/>
  <c r="AE284" i="3"/>
  <c r="AA284" i="3"/>
  <c r="Z284" i="3"/>
  <c r="Y284" i="3"/>
  <c r="BA284" i="3"/>
  <c r="X284" i="3"/>
  <c r="AZ284" i="3"/>
  <c r="W284" i="3"/>
  <c r="V284" i="3"/>
  <c r="U284" i="3"/>
  <c r="AW284" i="3"/>
  <c r="T284" i="3"/>
  <c r="S284" i="3"/>
  <c r="R284" i="3"/>
  <c r="AT284" i="3"/>
  <c r="Q284" i="3"/>
  <c r="BA283" i="3"/>
  <c r="AW283" i="3"/>
  <c r="AS283" i="3"/>
  <c r="AQ283" i="3"/>
  <c r="AP283" i="3"/>
  <c r="AO283" i="3"/>
  <c r="AN283" i="3"/>
  <c r="BB283" i="3"/>
  <c r="AM283" i="3"/>
  <c r="AL283" i="3"/>
  <c r="AK283" i="3"/>
  <c r="AJ283" i="3"/>
  <c r="AX283" i="3"/>
  <c r="AI283" i="3"/>
  <c r="AH283" i="3"/>
  <c r="AG283" i="3"/>
  <c r="AF283" i="3"/>
  <c r="AT283" i="3"/>
  <c r="AE283" i="3"/>
  <c r="AA283" i="3"/>
  <c r="BC283" i="3"/>
  <c r="Z283" i="3"/>
  <c r="Y283" i="3"/>
  <c r="X283" i="3"/>
  <c r="AZ283" i="3"/>
  <c r="W283" i="3"/>
  <c r="AY283" i="3"/>
  <c r="V283" i="3"/>
  <c r="U283" i="3"/>
  <c r="T283" i="3"/>
  <c r="AV283" i="3"/>
  <c r="S283" i="3"/>
  <c r="AU283" i="3"/>
  <c r="R283" i="3"/>
  <c r="Q283" i="3"/>
  <c r="BB282" i="3"/>
  <c r="AY282" i="3"/>
  <c r="AX282" i="3"/>
  <c r="AT282" i="3"/>
  <c r="AQ282" i="3"/>
  <c r="AP282" i="3"/>
  <c r="AO282" i="3"/>
  <c r="BC282" i="3"/>
  <c r="AN282" i="3"/>
  <c r="AM282" i="3"/>
  <c r="AL282" i="3"/>
  <c r="AK282" i="3"/>
  <c r="AJ282" i="3"/>
  <c r="AI282" i="3"/>
  <c r="AH282" i="3"/>
  <c r="AG282" i="3"/>
  <c r="AU282" i="3"/>
  <c r="AF282" i="3"/>
  <c r="AE282" i="3"/>
  <c r="AA282" i="3"/>
  <c r="Z282" i="3"/>
  <c r="Y282" i="3"/>
  <c r="BA282" i="3"/>
  <c r="X282" i="3"/>
  <c r="W282" i="3"/>
  <c r="V282" i="3"/>
  <c r="U282" i="3"/>
  <c r="AW282" i="3"/>
  <c r="T282" i="3"/>
  <c r="S282" i="3"/>
  <c r="R282" i="3"/>
  <c r="Q282" i="3"/>
  <c r="BC281" i="3"/>
  <c r="AY281" i="3"/>
  <c r="AV281" i="3"/>
  <c r="AU281" i="3"/>
  <c r="AQ281" i="3"/>
  <c r="AP281" i="3"/>
  <c r="AO281" i="3"/>
  <c r="AN281" i="3"/>
  <c r="AM281" i="3"/>
  <c r="AL281" i="3"/>
  <c r="AZ281" i="3"/>
  <c r="AK281" i="3"/>
  <c r="AJ281" i="3"/>
  <c r="AI281" i="3"/>
  <c r="AH281" i="3"/>
  <c r="AG281" i="3"/>
  <c r="AF281" i="3"/>
  <c r="AE281" i="3"/>
  <c r="AA281" i="3"/>
  <c r="Z281" i="3"/>
  <c r="BB281" i="3"/>
  <c r="Y281" i="3"/>
  <c r="BA281" i="3"/>
  <c r="X281" i="3"/>
  <c r="W281" i="3"/>
  <c r="V281" i="3"/>
  <c r="AX281" i="3"/>
  <c r="U281" i="3"/>
  <c r="AW281" i="3"/>
  <c r="T281" i="3"/>
  <c r="S281" i="3"/>
  <c r="R281" i="3"/>
  <c r="AT281" i="3"/>
  <c r="Q281" i="3"/>
  <c r="AZ280" i="3"/>
  <c r="AV280" i="3"/>
  <c r="AS280" i="3"/>
  <c r="AQ280" i="3"/>
  <c r="AP280" i="3"/>
  <c r="AO280" i="3"/>
  <c r="AN280" i="3"/>
  <c r="AM280" i="3"/>
  <c r="BA280" i="3"/>
  <c r="AL280" i="3"/>
  <c r="AK280" i="3"/>
  <c r="AJ280" i="3"/>
  <c r="AI280" i="3"/>
  <c r="AW280" i="3"/>
  <c r="AH280" i="3"/>
  <c r="AG280" i="3"/>
  <c r="AF280" i="3"/>
  <c r="AE280" i="3"/>
  <c r="AA280" i="3"/>
  <c r="BC280" i="3"/>
  <c r="Z280" i="3"/>
  <c r="Y280" i="3"/>
  <c r="X280" i="3"/>
  <c r="W280" i="3"/>
  <c r="AY280" i="3"/>
  <c r="V280" i="3"/>
  <c r="U280" i="3"/>
  <c r="T280" i="3"/>
  <c r="S280" i="3"/>
  <c r="AU280" i="3"/>
  <c r="R280" i="3"/>
  <c r="Q280" i="3"/>
  <c r="BB279" i="3"/>
  <c r="BA279" i="3"/>
  <c r="AW279" i="3"/>
  <c r="AT279" i="3"/>
  <c r="AS279" i="3"/>
  <c r="AQ279" i="3"/>
  <c r="AP279" i="3"/>
  <c r="AO279" i="3"/>
  <c r="AN279" i="3"/>
  <c r="AM279" i="3"/>
  <c r="AL279" i="3"/>
  <c r="AK279" i="3"/>
  <c r="AJ279" i="3"/>
  <c r="AX279" i="3"/>
  <c r="AI279" i="3"/>
  <c r="AH279" i="3"/>
  <c r="AG279" i="3"/>
  <c r="AF279" i="3"/>
  <c r="AE279" i="3"/>
  <c r="AA279" i="3"/>
  <c r="BC279" i="3"/>
  <c r="Z279" i="3"/>
  <c r="Y279" i="3"/>
  <c r="X279" i="3"/>
  <c r="AZ279" i="3"/>
  <c r="W279" i="3"/>
  <c r="AY279" i="3"/>
  <c r="V279" i="3"/>
  <c r="U279" i="3"/>
  <c r="T279" i="3"/>
  <c r="AV279" i="3"/>
  <c r="S279" i="3"/>
  <c r="AU279" i="3"/>
  <c r="R279" i="3"/>
  <c r="Q279" i="3"/>
  <c r="BC278" i="3"/>
  <c r="BB278" i="3"/>
  <c r="AX278" i="3"/>
  <c r="AT278" i="3"/>
  <c r="AQ278" i="3"/>
  <c r="AP278" i="3"/>
  <c r="AO278" i="3"/>
  <c r="AN278" i="3"/>
  <c r="AM278" i="3"/>
  <c r="AL278" i="3"/>
  <c r="AK278" i="3"/>
  <c r="AY278" i="3"/>
  <c r="AJ278" i="3"/>
  <c r="AI278" i="3"/>
  <c r="AH278" i="3"/>
  <c r="AG278" i="3"/>
  <c r="AU278" i="3"/>
  <c r="AF278" i="3"/>
  <c r="AE278" i="3"/>
  <c r="AA278" i="3"/>
  <c r="Z278" i="3"/>
  <c r="Y278" i="3"/>
  <c r="BA278" i="3"/>
  <c r="X278" i="3"/>
  <c r="AZ278" i="3"/>
  <c r="W278" i="3"/>
  <c r="V278" i="3"/>
  <c r="U278" i="3"/>
  <c r="AW278" i="3"/>
  <c r="T278" i="3"/>
  <c r="AV278" i="3"/>
  <c r="S278" i="3"/>
  <c r="R278" i="3"/>
  <c r="Q278" i="3"/>
  <c r="AS278" i="3"/>
  <c r="BC277" i="3"/>
  <c r="AZ277" i="3"/>
  <c r="AY277" i="3"/>
  <c r="AU277" i="3"/>
  <c r="AQ277" i="3"/>
  <c r="AP277" i="3"/>
  <c r="AO277" i="3"/>
  <c r="AN277" i="3"/>
  <c r="AM277" i="3"/>
  <c r="AL277" i="3"/>
  <c r="AK277" i="3"/>
  <c r="AJ277" i="3"/>
  <c r="AI277" i="3"/>
  <c r="AH277" i="3"/>
  <c r="AV277" i="3"/>
  <c r="AG277" i="3"/>
  <c r="AF277" i="3"/>
  <c r="AE277" i="3"/>
  <c r="AA277" i="3"/>
  <c r="Z277" i="3"/>
  <c r="BB277" i="3"/>
  <c r="Y277" i="3"/>
  <c r="X277" i="3"/>
  <c r="W277" i="3"/>
  <c r="V277" i="3"/>
  <c r="AX277" i="3"/>
  <c r="U277" i="3"/>
  <c r="T277" i="3"/>
  <c r="S277" i="3"/>
  <c r="R277" i="3"/>
  <c r="AT277" i="3"/>
  <c r="Q277" i="3"/>
  <c r="BA276" i="3"/>
  <c r="AZ276" i="3"/>
  <c r="AW276" i="3"/>
  <c r="AV276" i="3"/>
  <c r="AS276" i="3"/>
  <c r="AQ276" i="3"/>
  <c r="AP276" i="3"/>
  <c r="AO276" i="3"/>
  <c r="AN276" i="3"/>
  <c r="AM276" i="3"/>
  <c r="AL276" i="3"/>
  <c r="AK276" i="3"/>
  <c r="AJ276" i="3"/>
  <c r="AI276" i="3"/>
  <c r="AH276" i="3"/>
  <c r="AG276" i="3"/>
  <c r="AF276" i="3"/>
  <c r="AE276" i="3"/>
  <c r="AA276" i="3"/>
  <c r="BC276" i="3"/>
  <c r="Z276" i="3"/>
  <c r="BB276" i="3"/>
  <c r="Y276" i="3"/>
  <c r="X276" i="3"/>
  <c r="W276" i="3"/>
  <c r="AY276" i="3"/>
  <c r="V276" i="3"/>
  <c r="AX276" i="3"/>
  <c r="U276" i="3"/>
  <c r="T276" i="3"/>
  <c r="S276" i="3"/>
  <c r="AU276" i="3"/>
  <c r="R276" i="3"/>
  <c r="Q276" i="3"/>
  <c r="BA275" i="3"/>
  <c r="AW275" i="3"/>
  <c r="AS275" i="3"/>
  <c r="AQ275" i="3"/>
  <c r="AP275" i="3"/>
  <c r="AO275" i="3"/>
  <c r="AN275" i="3"/>
  <c r="BB275" i="3"/>
  <c r="AM275" i="3"/>
  <c r="AL275" i="3"/>
  <c r="AK275" i="3"/>
  <c r="AJ275" i="3"/>
  <c r="AX275" i="3"/>
  <c r="AI275" i="3"/>
  <c r="AH275" i="3"/>
  <c r="AG275" i="3"/>
  <c r="AF275" i="3"/>
  <c r="AT275" i="3"/>
  <c r="AE275" i="3"/>
  <c r="AA275" i="3"/>
  <c r="BC275" i="3"/>
  <c r="Z275" i="3"/>
  <c r="Y275" i="3"/>
  <c r="X275" i="3"/>
  <c r="AZ275" i="3"/>
  <c r="W275" i="3"/>
  <c r="AY275" i="3"/>
  <c r="V275" i="3"/>
  <c r="U275" i="3"/>
  <c r="T275" i="3"/>
  <c r="AV275" i="3"/>
  <c r="S275" i="3"/>
  <c r="AU275" i="3"/>
  <c r="R275" i="3"/>
  <c r="Q275" i="3"/>
  <c r="BB274" i="3"/>
  <c r="AY274" i="3"/>
  <c r="AX274" i="3"/>
  <c r="AT274" i="3"/>
  <c r="AQ274" i="3"/>
  <c r="AP274" i="3"/>
  <c r="AO274" i="3"/>
  <c r="BC274" i="3"/>
  <c r="AN274" i="3"/>
  <c r="AM274" i="3"/>
  <c r="AL274" i="3"/>
  <c r="AK274" i="3"/>
  <c r="AJ274" i="3"/>
  <c r="AI274" i="3"/>
  <c r="AH274" i="3"/>
  <c r="AG274" i="3"/>
  <c r="AU274" i="3"/>
  <c r="AF274" i="3"/>
  <c r="AE274" i="3"/>
  <c r="AA274" i="3"/>
  <c r="Z274" i="3"/>
  <c r="Y274" i="3"/>
  <c r="BA274" i="3"/>
  <c r="X274" i="3"/>
  <c r="W274" i="3"/>
  <c r="V274" i="3"/>
  <c r="U274" i="3"/>
  <c r="AW274" i="3"/>
  <c r="T274" i="3"/>
  <c r="S274" i="3"/>
  <c r="R274" i="3"/>
  <c r="Q274" i="3"/>
  <c r="BC273" i="3"/>
  <c r="AY273" i="3"/>
  <c r="AV273" i="3"/>
  <c r="AU273" i="3"/>
  <c r="AQ273" i="3"/>
  <c r="AP273" i="3"/>
  <c r="AO273" i="3"/>
  <c r="AN273" i="3"/>
  <c r="AM273" i="3"/>
  <c r="AL273" i="3"/>
  <c r="AZ273" i="3"/>
  <c r="AK273" i="3"/>
  <c r="AJ273" i="3"/>
  <c r="AI273" i="3"/>
  <c r="AH273" i="3"/>
  <c r="AG273" i="3"/>
  <c r="AF273" i="3"/>
  <c r="AE273" i="3"/>
  <c r="AA273" i="3"/>
  <c r="Z273" i="3"/>
  <c r="BB273" i="3"/>
  <c r="Y273" i="3"/>
  <c r="BA273" i="3"/>
  <c r="X273" i="3"/>
  <c r="W273" i="3"/>
  <c r="V273" i="3"/>
  <c r="AX273" i="3"/>
  <c r="U273" i="3"/>
  <c r="AW273" i="3"/>
  <c r="T273" i="3"/>
  <c r="S273" i="3"/>
  <c r="R273" i="3"/>
  <c r="AT273" i="3"/>
  <c r="Q273" i="3"/>
  <c r="BA272" i="3"/>
  <c r="AZ272" i="3"/>
  <c r="AV272" i="3"/>
  <c r="AQ272" i="3"/>
  <c r="AP272" i="3"/>
  <c r="AO272" i="3"/>
  <c r="AN272" i="3"/>
  <c r="AM272" i="3"/>
  <c r="AL272" i="3"/>
  <c r="AK272" i="3"/>
  <c r="AJ272" i="3"/>
  <c r="AI272" i="3"/>
  <c r="AW272" i="3"/>
  <c r="AH272" i="3"/>
  <c r="AG272" i="3"/>
  <c r="AF272" i="3"/>
  <c r="AE272" i="3"/>
  <c r="AS272" i="3"/>
  <c r="AA272" i="3"/>
  <c r="BC272" i="3"/>
  <c r="Z272" i="3"/>
  <c r="Y272" i="3"/>
  <c r="X272" i="3"/>
  <c r="W272" i="3"/>
  <c r="AY272" i="3"/>
  <c r="V272" i="3"/>
  <c r="U272" i="3"/>
  <c r="T272" i="3"/>
  <c r="S272" i="3"/>
  <c r="AU272" i="3"/>
  <c r="R272" i="3"/>
  <c r="Q272" i="3"/>
  <c r="BC271" i="3"/>
  <c r="AX271" i="3"/>
  <c r="AW271" i="3"/>
  <c r="AT271" i="3"/>
  <c r="AS271" i="3"/>
  <c r="AQ271" i="3"/>
  <c r="AP271" i="3"/>
  <c r="AO271" i="3"/>
  <c r="AN271" i="3"/>
  <c r="BB271" i="3"/>
  <c r="AM271" i="3"/>
  <c r="AL271" i="3"/>
  <c r="AK271" i="3"/>
  <c r="AJ271" i="3"/>
  <c r="AI271" i="3"/>
  <c r="AH271" i="3"/>
  <c r="AG271" i="3"/>
  <c r="AF271" i="3"/>
  <c r="AE271" i="3"/>
  <c r="AA271" i="3"/>
  <c r="Z271" i="3"/>
  <c r="Y271" i="3"/>
  <c r="BA271" i="3"/>
  <c r="X271" i="3"/>
  <c r="AZ271" i="3"/>
  <c r="W271" i="3"/>
  <c r="V271" i="3"/>
  <c r="U271" i="3"/>
  <c r="T271" i="3"/>
  <c r="AV271" i="3"/>
  <c r="S271" i="3"/>
  <c r="R271" i="3"/>
  <c r="Q271" i="3"/>
  <c r="AT270" i="3"/>
  <c r="AQ270" i="3"/>
  <c r="AP270" i="3"/>
  <c r="AO270" i="3"/>
  <c r="BC270" i="3"/>
  <c r="AN270" i="3"/>
  <c r="AM270" i="3"/>
  <c r="AL270" i="3"/>
  <c r="AK270" i="3"/>
  <c r="AY270" i="3"/>
  <c r="AJ270" i="3"/>
  <c r="AI270" i="3"/>
  <c r="AH270" i="3"/>
  <c r="AG270" i="3"/>
  <c r="AU270" i="3"/>
  <c r="AF270" i="3"/>
  <c r="AE270" i="3"/>
  <c r="AA270" i="3"/>
  <c r="Z270" i="3"/>
  <c r="BB270" i="3"/>
  <c r="Y270" i="3"/>
  <c r="X270" i="3"/>
  <c r="AZ270" i="3"/>
  <c r="W270" i="3"/>
  <c r="V270" i="3"/>
  <c r="AX270" i="3"/>
  <c r="U270" i="3"/>
  <c r="T270" i="3"/>
  <c r="AV270" i="3"/>
  <c r="S270" i="3"/>
  <c r="R270" i="3"/>
  <c r="Q270" i="3"/>
  <c r="AZ269" i="3"/>
  <c r="AU269" i="3"/>
  <c r="AS269" i="3"/>
  <c r="AQ269" i="3"/>
  <c r="AP269" i="3"/>
  <c r="AO269" i="3"/>
  <c r="AN269" i="3"/>
  <c r="AM269" i="3"/>
  <c r="AL269" i="3"/>
  <c r="AK269" i="3"/>
  <c r="AJ269" i="3"/>
  <c r="AI269" i="3"/>
  <c r="AH269" i="3"/>
  <c r="AV269" i="3"/>
  <c r="AG269" i="3"/>
  <c r="AF269" i="3"/>
  <c r="AE269" i="3"/>
  <c r="AA269" i="3"/>
  <c r="BC269" i="3"/>
  <c r="Z269" i="3"/>
  <c r="Y269" i="3"/>
  <c r="BA269" i="3"/>
  <c r="X269" i="3"/>
  <c r="W269" i="3"/>
  <c r="AY269" i="3"/>
  <c r="V269" i="3"/>
  <c r="U269" i="3"/>
  <c r="AW269" i="3"/>
  <c r="T269" i="3"/>
  <c r="S269" i="3"/>
  <c r="R269" i="3"/>
  <c r="Q269" i="3"/>
  <c r="AW268" i="3"/>
  <c r="AS268" i="3"/>
  <c r="AQ268" i="3"/>
  <c r="AP268" i="3"/>
  <c r="AO268" i="3"/>
  <c r="AN268" i="3"/>
  <c r="AM268" i="3"/>
  <c r="BA268" i="3"/>
  <c r="AL268" i="3"/>
  <c r="AK268" i="3"/>
  <c r="AJ268" i="3"/>
  <c r="AI268" i="3"/>
  <c r="AH268" i="3"/>
  <c r="AG268" i="3"/>
  <c r="AF268" i="3"/>
  <c r="AE268" i="3"/>
  <c r="AA268" i="3"/>
  <c r="BC268" i="3"/>
  <c r="Z268" i="3"/>
  <c r="BB268" i="3"/>
  <c r="Y268" i="3"/>
  <c r="X268" i="3"/>
  <c r="AZ268" i="3"/>
  <c r="W268" i="3"/>
  <c r="AY268" i="3"/>
  <c r="V268" i="3"/>
  <c r="AX268" i="3"/>
  <c r="U268" i="3"/>
  <c r="T268" i="3"/>
  <c r="AV268" i="3"/>
  <c r="S268" i="3"/>
  <c r="AU268" i="3"/>
  <c r="R268" i="3"/>
  <c r="Q268" i="3"/>
  <c r="AX267" i="3"/>
  <c r="AW267" i="3"/>
  <c r="AS267" i="3"/>
  <c r="AQ267" i="3"/>
  <c r="AP267" i="3"/>
  <c r="AO267" i="3"/>
  <c r="AN267" i="3"/>
  <c r="BB267" i="3"/>
  <c r="AM267" i="3"/>
  <c r="AL267" i="3"/>
  <c r="AK267" i="3"/>
  <c r="AJ267" i="3"/>
  <c r="AI267" i="3"/>
  <c r="AH267" i="3"/>
  <c r="AG267" i="3"/>
  <c r="AF267" i="3"/>
  <c r="AT267" i="3"/>
  <c r="AE267" i="3"/>
  <c r="AA267" i="3"/>
  <c r="BC267" i="3"/>
  <c r="Z267" i="3"/>
  <c r="Y267" i="3"/>
  <c r="BA267" i="3"/>
  <c r="X267" i="3"/>
  <c r="W267" i="3"/>
  <c r="AY267" i="3"/>
  <c r="V267" i="3"/>
  <c r="U267" i="3"/>
  <c r="T267" i="3"/>
  <c r="S267" i="3"/>
  <c r="AU267" i="3"/>
  <c r="R267" i="3"/>
  <c r="Q267" i="3"/>
  <c r="BC266" i="3"/>
  <c r="AY266" i="3"/>
  <c r="AQ266" i="3"/>
  <c r="AP266" i="3"/>
  <c r="AO266" i="3"/>
  <c r="AN266" i="3"/>
  <c r="AM266" i="3"/>
  <c r="AL266" i="3"/>
  <c r="AK266" i="3"/>
  <c r="AJ266" i="3"/>
  <c r="AI266" i="3"/>
  <c r="AH266" i="3"/>
  <c r="AV266" i="3"/>
  <c r="AG266" i="3"/>
  <c r="AU266" i="3"/>
  <c r="AF266" i="3"/>
  <c r="AE266" i="3"/>
  <c r="AA266" i="3"/>
  <c r="Z266" i="3"/>
  <c r="BB266" i="3"/>
  <c r="Y266" i="3"/>
  <c r="X266" i="3"/>
  <c r="AZ266" i="3"/>
  <c r="W266" i="3"/>
  <c r="V266" i="3"/>
  <c r="AX266" i="3"/>
  <c r="U266" i="3"/>
  <c r="T266" i="3"/>
  <c r="S266" i="3"/>
  <c r="R266" i="3"/>
  <c r="AT266" i="3"/>
  <c r="Q266" i="3"/>
  <c r="BC265" i="3"/>
  <c r="AY265" i="3"/>
  <c r="AQ265" i="3"/>
  <c r="AP265" i="3"/>
  <c r="AO265" i="3"/>
  <c r="AN265" i="3"/>
  <c r="AM265" i="3"/>
  <c r="AL265" i="3"/>
  <c r="AZ265" i="3"/>
  <c r="AK265" i="3"/>
  <c r="AJ265" i="3"/>
  <c r="AI265" i="3"/>
  <c r="AH265" i="3"/>
  <c r="AV265" i="3"/>
  <c r="AG265" i="3"/>
  <c r="AF265" i="3"/>
  <c r="AE265" i="3"/>
  <c r="AA265" i="3"/>
  <c r="Z265" i="3"/>
  <c r="Y265" i="3"/>
  <c r="X265" i="3"/>
  <c r="W265" i="3"/>
  <c r="V265" i="3"/>
  <c r="U265" i="3"/>
  <c r="T265" i="3"/>
  <c r="S265" i="3"/>
  <c r="AU265" i="3"/>
  <c r="R265" i="3"/>
  <c r="Q265" i="3"/>
  <c r="AB265" i="3"/>
  <c r="BB264" i="3"/>
  <c r="AV264" i="3"/>
  <c r="AT264" i="3"/>
  <c r="AQ264" i="3"/>
  <c r="AP264" i="3"/>
  <c r="AO264" i="3"/>
  <c r="AN264" i="3"/>
  <c r="AM264" i="3"/>
  <c r="BA264" i="3"/>
  <c r="AL264" i="3"/>
  <c r="AK264" i="3"/>
  <c r="AJ264" i="3"/>
  <c r="AI264" i="3"/>
  <c r="AW264" i="3"/>
  <c r="AH264" i="3"/>
  <c r="AG264" i="3"/>
  <c r="AF264" i="3"/>
  <c r="AE264" i="3"/>
  <c r="AS264" i="3"/>
  <c r="AA264" i="3"/>
  <c r="BC264" i="3"/>
  <c r="Z264" i="3"/>
  <c r="Y264" i="3"/>
  <c r="X264" i="3"/>
  <c r="AZ264" i="3"/>
  <c r="W264" i="3"/>
  <c r="AY264" i="3"/>
  <c r="V264" i="3"/>
  <c r="AX264" i="3"/>
  <c r="U264" i="3"/>
  <c r="T264" i="3"/>
  <c r="AB264" i="3"/>
  <c r="S264" i="3"/>
  <c r="AU264" i="3"/>
  <c r="R264" i="3"/>
  <c r="Q264" i="3"/>
  <c r="BB263" i="3"/>
  <c r="BA263" i="3"/>
  <c r="AU263" i="3"/>
  <c r="AT263" i="3"/>
  <c r="AQ263" i="3"/>
  <c r="AP263" i="3"/>
  <c r="AO263" i="3"/>
  <c r="AN263" i="3"/>
  <c r="AM263" i="3"/>
  <c r="AL263" i="3"/>
  <c r="AK263" i="3"/>
  <c r="AY263" i="3"/>
  <c r="AJ263" i="3"/>
  <c r="AX263" i="3"/>
  <c r="AI263" i="3"/>
  <c r="AH263" i="3"/>
  <c r="AG263" i="3"/>
  <c r="AF263" i="3"/>
  <c r="AE263" i="3"/>
  <c r="AA263" i="3"/>
  <c r="BC263" i="3"/>
  <c r="Z263" i="3"/>
  <c r="Y263" i="3"/>
  <c r="X263" i="3"/>
  <c r="W263" i="3"/>
  <c r="V263" i="3"/>
  <c r="U263" i="3"/>
  <c r="AW263" i="3"/>
  <c r="T263" i="3"/>
  <c r="S263" i="3"/>
  <c r="R263" i="3"/>
  <c r="Q263" i="3"/>
  <c r="BC262" i="3"/>
  <c r="AV262" i="3"/>
  <c r="AQ262" i="3"/>
  <c r="AP262" i="3"/>
  <c r="AO262" i="3"/>
  <c r="AN262" i="3"/>
  <c r="AM262" i="3"/>
  <c r="AL262" i="3"/>
  <c r="AK262" i="3"/>
  <c r="AY262" i="3"/>
  <c r="AJ262" i="3"/>
  <c r="AI262" i="3"/>
  <c r="AH262" i="3"/>
  <c r="AG262" i="3"/>
  <c r="AU262" i="3"/>
  <c r="AF262" i="3"/>
  <c r="AE262" i="3"/>
  <c r="AA262" i="3"/>
  <c r="Z262" i="3"/>
  <c r="BB262" i="3"/>
  <c r="Y262" i="3"/>
  <c r="BA262" i="3"/>
  <c r="X262" i="3"/>
  <c r="AZ262" i="3"/>
  <c r="W262" i="3"/>
  <c r="V262" i="3"/>
  <c r="AX262" i="3"/>
  <c r="U262" i="3"/>
  <c r="AW262" i="3"/>
  <c r="T262" i="3"/>
  <c r="S262" i="3"/>
  <c r="R262" i="3"/>
  <c r="AT262" i="3"/>
  <c r="Q262" i="3"/>
  <c r="AW261" i="3"/>
  <c r="AV261" i="3"/>
  <c r="AQ261" i="3"/>
  <c r="AP261" i="3"/>
  <c r="AO261" i="3"/>
  <c r="AN261" i="3"/>
  <c r="AM261" i="3"/>
  <c r="BA261" i="3"/>
  <c r="AL261" i="3"/>
  <c r="AZ261" i="3"/>
  <c r="AK261" i="3"/>
  <c r="AJ261" i="3"/>
  <c r="AI261" i="3"/>
  <c r="AH261" i="3"/>
  <c r="AG261" i="3"/>
  <c r="AF261" i="3"/>
  <c r="AE261" i="3"/>
  <c r="AS261" i="3"/>
  <c r="AA261" i="3"/>
  <c r="BC261" i="3"/>
  <c r="Z261" i="3"/>
  <c r="BB261" i="3"/>
  <c r="Y261" i="3"/>
  <c r="X261" i="3"/>
  <c r="W261" i="3"/>
  <c r="AY261" i="3"/>
  <c r="V261" i="3"/>
  <c r="AX261" i="3"/>
  <c r="U261" i="3"/>
  <c r="T261" i="3"/>
  <c r="S261" i="3"/>
  <c r="AU261" i="3"/>
  <c r="R261" i="3"/>
  <c r="AT261" i="3"/>
  <c r="Q261" i="3"/>
  <c r="BA260" i="3"/>
  <c r="AW260" i="3"/>
  <c r="AS260" i="3"/>
  <c r="AQ260" i="3"/>
  <c r="AP260" i="3"/>
  <c r="AO260" i="3"/>
  <c r="AN260" i="3"/>
  <c r="BB260" i="3"/>
  <c r="AM260" i="3"/>
  <c r="AL260" i="3"/>
  <c r="AK260" i="3"/>
  <c r="AJ260" i="3"/>
  <c r="AX260" i="3"/>
  <c r="AI260" i="3"/>
  <c r="AH260" i="3"/>
  <c r="AG260" i="3"/>
  <c r="AF260" i="3"/>
  <c r="AT260" i="3"/>
  <c r="AE260" i="3"/>
  <c r="AA260" i="3"/>
  <c r="BC260" i="3"/>
  <c r="Z260" i="3"/>
  <c r="Y260" i="3"/>
  <c r="X260" i="3"/>
  <c r="AZ260" i="3"/>
  <c r="W260" i="3"/>
  <c r="AY260" i="3"/>
  <c r="V260" i="3"/>
  <c r="U260" i="3"/>
  <c r="T260" i="3"/>
  <c r="AV260" i="3"/>
  <c r="S260" i="3"/>
  <c r="AU260" i="3"/>
  <c r="R260" i="3"/>
  <c r="Q260" i="3"/>
  <c r="BB259" i="3"/>
  <c r="AY259" i="3"/>
  <c r="AX259" i="3"/>
  <c r="AT259" i="3"/>
  <c r="AQ259" i="3"/>
  <c r="AP259" i="3"/>
  <c r="AO259" i="3"/>
  <c r="BC259" i="3"/>
  <c r="AN259" i="3"/>
  <c r="AM259" i="3"/>
  <c r="AL259" i="3"/>
  <c r="AK259" i="3"/>
  <c r="AJ259" i="3"/>
  <c r="AI259" i="3"/>
  <c r="AH259" i="3"/>
  <c r="AG259" i="3"/>
  <c r="AU259" i="3"/>
  <c r="AF259" i="3"/>
  <c r="AE259" i="3"/>
  <c r="AA259" i="3"/>
  <c r="Z259" i="3"/>
  <c r="Y259" i="3"/>
  <c r="BA259" i="3"/>
  <c r="X259" i="3"/>
  <c r="W259" i="3"/>
  <c r="V259" i="3"/>
  <c r="U259" i="3"/>
  <c r="AW259" i="3"/>
  <c r="T259" i="3"/>
  <c r="S259" i="3"/>
  <c r="R259" i="3"/>
  <c r="Q259" i="3"/>
  <c r="AS259" i="3"/>
  <c r="BC258" i="3"/>
  <c r="AY258" i="3"/>
  <c r="AU258" i="3"/>
  <c r="AQ258" i="3"/>
  <c r="AP258" i="3"/>
  <c r="AO258" i="3"/>
  <c r="AN258" i="3"/>
  <c r="AM258" i="3"/>
  <c r="AL258" i="3"/>
  <c r="AZ258" i="3"/>
  <c r="AK258" i="3"/>
  <c r="AJ258" i="3"/>
  <c r="AI258" i="3"/>
  <c r="AH258" i="3"/>
  <c r="AV258" i="3"/>
  <c r="AG258" i="3"/>
  <c r="AF258" i="3"/>
  <c r="AE258" i="3"/>
  <c r="AA258" i="3"/>
  <c r="Z258" i="3"/>
  <c r="BB258" i="3"/>
  <c r="Y258" i="3"/>
  <c r="BA258" i="3"/>
  <c r="X258" i="3"/>
  <c r="W258" i="3"/>
  <c r="V258" i="3"/>
  <c r="AX258" i="3"/>
  <c r="U258" i="3"/>
  <c r="AW258" i="3"/>
  <c r="T258" i="3"/>
  <c r="S258" i="3"/>
  <c r="R258" i="3"/>
  <c r="AT258" i="3"/>
  <c r="Q258" i="3"/>
  <c r="BA257" i="3"/>
  <c r="AZ257" i="3"/>
  <c r="AV257" i="3"/>
  <c r="AS257" i="3"/>
  <c r="AQ257" i="3"/>
  <c r="AP257" i="3"/>
  <c r="AO257" i="3"/>
  <c r="AN257" i="3"/>
  <c r="AM257" i="3"/>
  <c r="AL257" i="3"/>
  <c r="AK257" i="3"/>
  <c r="AJ257" i="3"/>
  <c r="AI257" i="3"/>
  <c r="AW257" i="3"/>
  <c r="AH257" i="3"/>
  <c r="AG257" i="3"/>
  <c r="AF257" i="3"/>
  <c r="AE257" i="3"/>
  <c r="AA257" i="3"/>
  <c r="BC257" i="3"/>
  <c r="Z257" i="3"/>
  <c r="Y257" i="3"/>
  <c r="X257" i="3"/>
  <c r="W257" i="3"/>
  <c r="AY257" i="3"/>
  <c r="V257" i="3"/>
  <c r="U257" i="3"/>
  <c r="T257" i="3"/>
  <c r="S257" i="3"/>
  <c r="AU257" i="3"/>
  <c r="R257" i="3"/>
  <c r="Q257" i="3"/>
  <c r="AB257" i="3"/>
  <c r="BB256" i="3"/>
  <c r="BA256" i="3"/>
  <c r="AX256" i="3"/>
  <c r="AW256" i="3"/>
  <c r="AT256" i="3"/>
  <c r="AS256" i="3"/>
  <c r="AQ256" i="3"/>
  <c r="AP256" i="3"/>
  <c r="AO256" i="3"/>
  <c r="AN256" i="3"/>
  <c r="AM256" i="3"/>
  <c r="AL256" i="3"/>
  <c r="AK256" i="3"/>
  <c r="AJ256" i="3"/>
  <c r="AI256" i="3"/>
  <c r="AH256" i="3"/>
  <c r="AG256" i="3"/>
  <c r="AF256" i="3"/>
  <c r="AE256" i="3"/>
  <c r="AA256" i="3"/>
  <c r="BC256" i="3"/>
  <c r="Z256" i="3"/>
  <c r="Y256" i="3"/>
  <c r="X256" i="3"/>
  <c r="AZ256" i="3"/>
  <c r="W256" i="3"/>
  <c r="AY256" i="3"/>
  <c r="V256" i="3"/>
  <c r="U256" i="3"/>
  <c r="T256" i="3"/>
  <c r="AV256" i="3"/>
  <c r="S256" i="3"/>
  <c r="AU256" i="3"/>
  <c r="R256" i="3"/>
  <c r="Q256" i="3"/>
  <c r="BC255" i="3"/>
  <c r="BB255" i="3"/>
  <c r="AX255" i="3"/>
  <c r="AT255" i="3"/>
  <c r="AQ255" i="3"/>
  <c r="AP255" i="3"/>
  <c r="AO255" i="3"/>
  <c r="AN255" i="3"/>
  <c r="AM255" i="3"/>
  <c r="AL255" i="3"/>
  <c r="AK255" i="3"/>
  <c r="AY255" i="3"/>
  <c r="AJ255" i="3"/>
  <c r="AI255" i="3"/>
  <c r="AH255" i="3"/>
  <c r="AG255" i="3"/>
  <c r="AU255" i="3"/>
  <c r="AF255" i="3"/>
  <c r="AE255" i="3"/>
  <c r="AA255" i="3"/>
  <c r="Z255" i="3"/>
  <c r="Y255" i="3"/>
  <c r="BA255" i="3"/>
  <c r="X255" i="3"/>
  <c r="AZ255" i="3"/>
  <c r="W255" i="3"/>
  <c r="V255" i="3"/>
  <c r="U255" i="3"/>
  <c r="AW255" i="3"/>
  <c r="T255" i="3"/>
  <c r="AV255" i="3"/>
  <c r="S255" i="3"/>
  <c r="R255" i="3"/>
  <c r="Q255" i="3"/>
  <c r="AS255" i="3"/>
  <c r="BC254" i="3"/>
  <c r="AZ254" i="3"/>
  <c r="AY254" i="3"/>
  <c r="AV254" i="3"/>
  <c r="AU254" i="3"/>
  <c r="AQ254" i="3"/>
  <c r="AP254" i="3"/>
  <c r="AO254" i="3"/>
  <c r="AN254" i="3"/>
  <c r="AM254" i="3"/>
  <c r="AL254" i="3"/>
  <c r="AK254" i="3"/>
  <c r="AJ254" i="3"/>
  <c r="AI254" i="3"/>
  <c r="AH254" i="3"/>
  <c r="AG254" i="3"/>
  <c r="AF254" i="3"/>
  <c r="AE254" i="3"/>
  <c r="AA254" i="3"/>
  <c r="Z254" i="3"/>
  <c r="BB254" i="3"/>
  <c r="Y254" i="3"/>
  <c r="BA254" i="3"/>
  <c r="X254" i="3"/>
  <c r="W254" i="3"/>
  <c r="V254" i="3"/>
  <c r="AX254" i="3"/>
  <c r="U254" i="3"/>
  <c r="AW254" i="3"/>
  <c r="T254" i="3"/>
  <c r="S254" i="3"/>
  <c r="R254" i="3"/>
  <c r="AT254" i="3"/>
  <c r="Q254" i="3"/>
  <c r="AZ253" i="3"/>
  <c r="AV253" i="3"/>
  <c r="AQ253" i="3"/>
  <c r="AP253" i="3"/>
  <c r="AO253" i="3"/>
  <c r="AN253" i="3"/>
  <c r="AM253" i="3"/>
  <c r="BA253" i="3"/>
  <c r="AL253" i="3"/>
  <c r="AK253" i="3"/>
  <c r="AJ253" i="3"/>
  <c r="AI253" i="3"/>
  <c r="AW253" i="3"/>
  <c r="AH253" i="3"/>
  <c r="AG253" i="3"/>
  <c r="AF253" i="3"/>
  <c r="AE253" i="3"/>
  <c r="AS253" i="3"/>
  <c r="AA253" i="3"/>
  <c r="BC253" i="3"/>
  <c r="Z253" i="3"/>
  <c r="BB253" i="3"/>
  <c r="Y253" i="3"/>
  <c r="X253" i="3"/>
  <c r="W253" i="3"/>
  <c r="AY253" i="3"/>
  <c r="V253" i="3"/>
  <c r="AX253" i="3"/>
  <c r="U253" i="3"/>
  <c r="T253" i="3"/>
  <c r="S253" i="3"/>
  <c r="AU253" i="3"/>
  <c r="R253" i="3"/>
  <c r="AT253" i="3"/>
  <c r="Q253" i="3"/>
  <c r="BA252" i="3"/>
  <c r="AW252" i="3"/>
  <c r="AT252" i="3"/>
  <c r="AS252" i="3"/>
  <c r="AQ252" i="3"/>
  <c r="AP252" i="3"/>
  <c r="AO252" i="3"/>
  <c r="AN252" i="3"/>
  <c r="BB252" i="3"/>
  <c r="AM252" i="3"/>
  <c r="AL252" i="3"/>
  <c r="AK252" i="3"/>
  <c r="AJ252" i="3"/>
  <c r="AX252" i="3"/>
  <c r="AI252" i="3"/>
  <c r="AH252" i="3"/>
  <c r="AG252" i="3"/>
  <c r="AF252" i="3"/>
  <c r="AE252" i="3"/>
  <c r="AA252" i="3"/>
  <c r="Z252" i="3"/>
  <c r="Y252" i="3"/>
  <c r="X252" i="3"/>
  <c r="AZ252" i="3"/>
  <c r="W252" i="3"/>
  <c r="V252" i="3"/>
  <c r="U252" i="3"/>
  <c r="T252" i="3"/>
  <c r="AV252" i="3"/>
  <c r="S252" i="3"/>
  <c r="R252" i="3"/>
  <c r="Q252" i="3"/>
  <c r="BB251" i="3"/>
  <c r="AY251" i="3"/>
  <c r="AX251" i="3"/>
  <c r="AT251" i="3"/>
  <c r="AQ251" i="3"/>
  <c r="AP251" i="3"/>
  <c r="AO251" i="3"/>
  <c r="BC251" i="3"/>
  <c r="AN251" i="3"/>
  <c r="AM251" i="3"/>
  <c r="AL251" i="3"/>
  <c r="AK251" i="3"/>
  <c r="AJ251" i="3"/>
  <c r="AI251" i="3"/>
  <c r="AH251" i="3"/>
  <c r="AG251" i="3"/>
  <c r="AU251" i="3"/>
  <c r="AF251" i="3"/>
  <c r="AE251" i="3"/>
  <c r="AA251" i="3"/>
  <c r="Z251" i="3"/>
  <c r="Y251" i="3"/>
  <c r="BA251" i="3"/>
  <c r="X251" i="3"/>
  <c r="W251" i="3"/>
  <c r="V251" i="3"/>
  <c r="U251" i="3"/>
  <c r="AW251" i="3"/>
  <c r="T251" i="3"/>
  <c r="S251" i="3"/>
  <c r="R251" i="3"/>
  <c r="Q251" i="3"/>
  <c r="AS251" i="3"/>
  <c r="BC250" i="3"/>
  <c r="AY250" i="3"/>
  <c r="AU250" i="3"/>
  <c r="AQ250" i="3"/>
  <c r="AP250" i="3"/>
  <c r="AO250" i="3"/>
  <c r="AN250" i="3"/>
  <c r="AM250" i="3"/>
  <c r="AL250" i="3"/>
  <c r="AZ250" i="3"/>
  <c r="AK250" i="3"/>
  <c r="AJ250" i="3"/>
  <c r="AI250" i="3"/>
  <c r="AH250" i="3"/>
  <c r="AV250" i="3"/>
  <c r="AG250" i="3"/>
  <c r="AF250" i="3"/>
  <c r="AE250" i="3"/>
  <c r="AA250" i="3"/>
  <c r="Z250" i="3"/>
  <c r="BB250" i="3"/>
  <c r="Y250" i="3"/>
  <c r="BA250" i="3"/>
  <c r="X250" i="3"/>
  <c r="W250" i="3"/>
  <c r="V250" i="3"/>
  <c r="AX250" i="3"/>
  <c r="U250" i="3"/>
  <c r="AW250" i="3"/>
  <c r="T250" i="3"/>
  <c r="S250" i="3"/>
  <c r="R250" i="3"/>
  <c r="AT250" i="3"/>
  <c r="Q250" i="3"/>
  <c r="BA249" i="3"/>
  <c r="AZ249" i="3"/>
  <c r="AV249" i="3"/>
  <c r="AS249" i="3"/>
  <c r="AQ249" i="3"/>
  <c r="AP249" i="3"/>
  <c r="AO249" i="3"/>
  <c r="AN249" i="3"/>
  <c r="AM249" i="3"/>
  <c r="AL249" i="3"/>
  <c r="AK249" i="3"/>
  <c r="AJ249" i="3"/>
  <c r="AI249" i="3"/>
  <c r="AW249" i="3"/>
  <c r="AH249" i="3"/>
  <c r="AG249" i="3"/>
  <c r="AF249" i="3"/>
  <c r="AE249" i="3"/>
  <c r="AA249" i="3"/>
  <c r="BC249" i="3"/>
  <c r="Z249" i="3"/>
  <c r="Y249" i="3"/>
  <c r="X249" i="3"/>
  <c r="W249" i="3"/>
  <c r="AY249" i="3"/>
  <c r="V249" i="3"/>
  <c r="U249" i="3"/>
  <c r="T249" i="3"/>
  <c r="S249" i="3"/>
  <c r="AU249" i="3"/>
  <c r="R249" i="3"/>
  <c r="Q249" i="3"/>
  <c r="AB249" i="3"/>
  <c r="BB248" i="3"/>
  <c r="BA248" i="3"/>
  <c r="AX248" i="3"/>
  <c r="AW248" i="3"/>
  <c r="AT248" i="3"/>
  <c r="AS248" i="3"/>
  <c r="AQ248" i="3"/>
  <c r="AP248" i="3"/>
  <c r="AO248" i="3"/>
  <c r="AN248" i="3"/>
  <c r="AM248" i="3"/>
  <c r="AL248" i="3"/>
  <c r="AK248" i="3"/>
  <c r="AJ248" i="3"/>
  <c r="AI248" i="3"/>
  <c r="AH248" i="3"/>
  <c r="AG248" i="3"/>
  <c r="AF248" i="3"/>
  <c r="AE248" i="3"/>
  <c r="AA248" i="3"/>
  <c r="BC248" i="3"/>
  <c r="Z248" i="3"/>
  <c r="Y248" i="3"/>
  <c r="X248" i="3"/>
  <c r="AZ248" i="3"/>
  <c r="W248" i="3"/>
  <c r="AY248" i="3"/>
  <c r="V248" i="3"/>
  <c r="U248" i="3"/>
  <c r="T248" i="3"/>
  <c r="AV248" i="3"/>
  <c r="S248" i="3"/>
  <c r="AU248" i="3"/>
  <c r="R248" i="3"/>
  <c r="Q248" i="3"/>
  <c r="BB247" i="3"/>
  <c r="AX247" i="3"/>
  <c r="AT247" i="3"/>
  <c r="AQ247" i="3"/>
  <c r="AP247" i="3"/>
  <c r="AO247" i="3"/>
  <c r="BC247" i="3"/>
  <c r="AN247" i="3"/>
  <c r="AM247" i="3"/>
  <c r="AL247" i="3"/>
  <c r="AK247" i="3"/>
  <c r="AY247" i="3"/>
  <c r="AJ247" i="3"/>
  <c r="AI247" i="3"/>
  <c r="AH247" i="3"/>
  <c r="AG247" i="3"/>
  <c r="AU247" i="3"/>
  <c r="AF247" i="3"/>
  <c r="AE247" i="3"/>
  <c r="AA247" i="3"/>
  <c r="Z247" i="3"/>
  <c r="Y247" i="3"/>
  <c r="BA247" i="3"/>
  <c r="X247" i="3"/>
  <c r="AZ247" i="3"/>
  <c r="W247" i="3"/>
  <c r="V247" i="3"/>
  <c r="U247" i="3"/>
  <c r="AW247" i="3"/>
  <c r="T247" i="3"/>
  <c r="AV247" i="3"/>
  <c r="S247" i="3"/>
  <c r="R247" i="3"/>
  <c r="Q247" i="3"/>
  <c r="AS247" i="3"/>
  <c r="BC246" i="3"/>
  <c r="AZ246" i="3"/>
  <c r="AY246" i="3"/>
  <c r="AV246" i="3"/>
  <c r="AU246" i="3"/>
  <c r="AQ246" i="3"/>
  <c r="AP246" i="3"/>
  <c r="AO246" i="3"/>
  <c r="AN246" i="3"/>
  <c r="AM246" i="3"/>
  <c r="AL246" i="3"/>
  <c r="AK246" i="3"/>
  <c r="AJ246" i="3"/>
  <c r="AI246" i="3"/>
  <c r="AH246" i="3"/>
  <c r="AG246" i="3"/>
  <c r="AF246" i="3"/>
  <c r="AE246" i="3"/>
  <c r="AA246" i="3"/>
  <c r="Z246" i="3"/>
  <c r="BB246" i="3"/>
  <c r="Y246" i="3"/>
  <c r="BA246" i="3"/>
  <c r="X246" i="3"/>
  <c r="W246" i="3"/>
  <c r="V246" i="3"/>
  <c r="AX246" i="3"/>
  <c r="U246" i="3"/>
  <c r="AW246" i="3"/>
  <c r="T246" i="3"/>
  <c r="S246" i="3"/>
  <c r="R246" i="3"/>
  <c r="AT246" i="3"/>
  <c r="Q246" i="3"/>
  <c r="AZ245" i="3"/>
  <c r="AV245" i="3"/>
  <c r="AQ245" i="3"/>
  <c r="AP245" i="3"/>
  <c r="AO245" i="3"/>
  <c r="AN245" i="3"/>
  <c r="AM245" i="3"/>
  <c r="BA245" i="3"/>
  <c r="AL245" i="3"/>
  <c r="AK245" i="3"/>
  <c r="AJ245" i="3"/>
  <c r="AI245" i="3"/>
  <c r="AW245" i="3"/>
  <c r="AH245" i="3"/>
  <c r="AG245" i="3"/>
  <c r="AF245" i="3"/>
  <c r="AE245" i="3"/>
  <c r="AS245" i="3"/>
  <c r="AA245" i="3"/>
  <c r="BC245" i="3"/>
  <c r="Z245" i="3"/>
  <c r="BB245" i="3"/>
  <c r="Y245" i="3"/>
  <c r="X245" i="3"/>
  <c r="W245" i="3"/>
  <c r="AY245" i="3"/>
  <c r="V245" i="3"/>
  <c r="AX245" i="3"/>
  <c r="U245" i="3"/>
  <c r="T245" i="3"/>
  <c r="S245" i="3"/>
  <c r="AU245" i="3"/>
  <c r="R245" i="3"/>
  <c r="Q245" i="3"/>
  <c r="BB244" i="3"/>
  <c r="AX244" i="3"/>
  <c r="AW244" i="3"/>
  <c r="AS244" i="3"/>
  <c r="AQ244" i="3"/>
  <c r="AP244" i="3"/>
  <c r="AO244" i="3"/>
  <c r="AN244" i="3"/>
  <c r="AM244" i="3"/>
  <c r="AL244" i="3"/>
  <c r="AK244" i="3"/>
  <c r="AJ244" i="3"/>
  <c r="AI244" i="3"/>
  <c r="AH244" i="3"/>
  <c r="AG244" i="3"/>
  <c r="AF244" i="3"/>
  <c r="AT244" i="3"/>
  <c r="AE244" i="3"/>
  <c r="AA244" i="3"/>
  <c r="BC244" i="3"/>
  <c r="Z244" i="3"/>
  <c r="Y244" i="3"/>
  <c r="BA244" i="3"/>
  <c r="X244" i="3"/>
  <c r="W244" i="3"/>
  <c r="AY244" i="3"/>
  <c r="V244" i="3"/>
  <c r="U244" i="3"/>
  <c r="T244" i="3"/>
  <c r="S244" i="3"/>
  <c r="AU244" i="3"/>
  <c r="R244" i="3"/>
  <c r="Q244" i="3"/>
  <c r="BB243" i="3"/>
  <c r="BA243" i="3"/>
  <c r="AX243" i="3"/>
  <c r="AW243" i="3"/>
  <c r="AT243" i="3"/>
  <c r="AS243" i="3"/>
  <c r="AQ243" i="3"/>
  <c r="AP243" i="3"/>
  <c r="AO243" i="3"/>
  <c r="AN243" i="3"/>
  <c r="AM243" i="3"/>
  <c r="AL243" i="3"/>
  <c r="AK243" i="3"/>
  <c r="AJ243" i="3"/>
  <c r="AI243" i="3"/>
  <c r="AH243" i="3"/>
  <c r="AG243" i="3"/>
  <c r="AF243" i="3"/>
  <c r="AE243" i="3"/>
  <c r="AA243" i="3"/>
  <c r="BC243" i="3"/>
  <c r="Z243" i="3"/>
  <c r="Y243" i="3"/>
  <c r="X243" i="3"/>
  <c r="AZ243" i="3"/>
  <c r="W243" i="3"/>
  <c r="AY243" i="3"/>
  <c r="V243" i="3"/>
  <c r="U243" i="3"/>
  <c r="T243" i="3"/>
  <c r="AV243" i="3"/>
  <c r="S243" i="3"/>
  <c r="AU243" i="3"/>
  <c r="R243" i="3"/>
  <c r="Q243" i="3"/>
  <c r="BB242" i="3"/>
  <c r="AX242" i="3"/>
  <c r="AT242" i="3"/>
  <c r="AQ242" i="3"/>
  <c r="AP242" i="3"/>
  <c r="AO242" i="3"/>
  <c r="BC242" i="3"/>
  <c r="AN242" i="3"/>
  <c r="AM242" i="3"/>
  <c r="AL242" i="3"/>
  <c r="AK242" i="3"/>
  <c r="AY242" i="3"/>
  <c r="AJ242" i="3"/>
  <c r="AI242" i="3"/>
  <c r="AH242" i="3"/>
  <c r="AG242" i="3"/>
  <c r="AU242" i="3"/>
  <c r="AF242" i="3"/>
  <c r="AE242" i="3"/>
  <c r="AA242" i="3"/>
  <c r="Z242" i="3"/>
  <c r="Y242" i="3"/>
  <c r="BA242" i="3"/>
  <c r="X242" i="3"/>
  <c r="AZ242" i="3"/>
  <c r="W242" i="3"/>
  <c r="V242" i="3"/>
  <c r="U242" i="3"/>
  <c r="AW242" i="3"/>
  <c r="T242" i="3"/>
  <c r="AV242" i="3"/>
  <c r="S242" i="3"/>
  <c r="R242" i="3"/>
  <c r="Q242" i="3"/>
  <c r="AS242" i="3"/>
  <c r="BC241" i="3"/>
  <c r="AZ241" i="3"/>
  <c r="AY241" i="3"/>
  <c r="AV241" i="3"/>
  <c r="AU241" i="3"/>
  <c r="AQ241" i="3"/>
  <c r="AP241" i="3"/>
  <c r="AO241" i="3"/>
  <c r="AN241" i="3"/>
  <c r="AM241" i="3"/>
  <c r="AL241" i="3"/>
  <c r="AK241" i="3"/>
  <c r="AJ241" i="3"/>
  <c r="AI241" i="3"/>
  <c r="AH241" i="3"/>
  <c r="AG241" i="3"/>
  <c r="AF241" i="3"/>
  <c r="AE241" i="3"/>
  <c r="AA241" i="3"/>
  <c r="Z241" i="3"/>
  <c r="BB241" i="3"/>
  <c r="Y241" i="3"/>
  <c r="BA241" i="3"/>
  <c r="X241" i="3"/>
  <c r="W241" i="3"/>
  <c r="V241" i="3"/>
  <c r="AX241" i="3"/>
  <c r="U241" i="3"/>
  <c r="AW241" i="3"/>
  <c r="T241" i="3"/>
  <c r="S241" i="3"/>
  <c r="R241" i="3"/>
  <c r="AT241" i="3"/>
  <c r="Q241" i="3"/>
  <c r="AZ240" i="3"/>
  <c r="AW240" i="3"/>
  <c r="AV240" i="3"/>
  <c r="AQ240" i="3"/>
  <c r="AP240" i="3"/>
  <c r="AO240" i="3"/>
  <c r="AN240" i="3"/>
  <c r="AM240" i="3"/>
  <c r="BA240" i="3"/>
  <c r="AL240" i="3"/>
  <c r="AK240" i="3"/>
  <c r="AJ240" i="3"/>
  <c r="AI240" i="3"/>
  <c r="AH240" i="3"/>
  <c r="AG240" i="3"/>
  <c r="AF240" i="3"/>
  <c r="AE240" i="3"/>
  <c r="AS240" i="3"/>
  <c r="AA240" i="3"/>
  <c r="BC240" i="3"/>
  <c r="Z240" i="3"/>
  <c r="BB240" i="3"/>
  <c r="Y240" i="3"/>
  <c r="X240" i="3"/>
  <c r="W240" i="3"/>
  <c r="AY240" i="3"/>
  <c r="V240" i="3"/>
  <c r="AX240" i="3"/>
  <c r="U240" i="3"/>
  <c r="T240" i="3"/>
  <c r="S240" i="3"/>
  <c r="AU240" i="3"/>
  <c r="R240" i="3"/>
  <c r="AT240" i="3"/>
  <c r="Q240" i="3"/>
  <c r="BA239" i="3"/>
  <c r="AW239" i="3"/>
  <c r="AS239" i="3"/>
  <c r="AQ239" i="3"/>
  <c r="AP239" i="3"/>
  <c r="AO239" i="3"/>
  <c r="AN239" i="3"/>
  <c r="BB239" i="3"/>
  <c r="AM239" i="3"/>
  <c r="AL239" i="3"/>
  <c r="AK239" i="3"/>
  <c r="AJ239" i="3"/>
  <c r="AX239" i="3"/>
  <c r="AI239" i="3"/>
  <c r="AH239" i="3"/>
  <c r="AG239" i="3"/>
  <c r="AF239" i="3"/>
  <c r="AT239" i="3"/>
  <c r="AE239" i="3"/>
  <c r="AA239" i="3"/>
  <c r="BC239" i="3"/>
  <c r="Z239" i="3"/>
  <c r="Y239" i="3"/>
  <c r="X239" i="3"/>
  <c r="AZ239" i="3"/>
  <c r="W239" i="3"/>
  <c r="AY239" i="3"/>
  <c r="V239" i="3"/>
  <c r="U239" i="3"/>
  <c r="T239" i="3"/>
  <c r="AV239" i="3"/>
  <c r="S239" i="3"/>
  <c r="AU239" i="3"/>
  <c r="R239" i="3"/>
  <c r="Q239" i="3"/>
  <c r="BB238" i="3"/>
  <c r="AY238" i="3"/>
  <c r="AX238" i="3"/>
  <c r="AT238" i="3"/>
  <c r="AQ238" i="3"/>
  <c r="AP238" i="3"/>
  <c r="AO238" i="3"/>
  <c r="BC238" i="3"/>
  <c r="AN238" i="3"/>
  <c r="AM238" i="3"/>
  <c r="AL238" i="3"/>
  <c r="AK238" i="3"/>
  <c r="AJ238" i="3"/>
  <c r="AI238" i="3"/>
  <c r="AH238" i="3"/>
  <c r="AG238" i="3"/>
  <c r="AU238" i="3"/>
  <c r="AF238" i="3"/>
  <c r="AE238" i="3"/>
  <c r="AA238" i="3"/>
  <c r="Z238" i="3"/>
  <c r="Y238" i="3"/>
  <c r="BA238" i="3"/>
  <c r="X238" i="3"/>
  <c r="W238" i="3"/>
  <c r="V238" i="3"/>
  <c r="U238" i="3"/>
  <c r="AW238" i="3"/>
  <c r="T238" i="3"/>
  <c r="S238" i="3"/>
  <c r="R238" i="3"/>
  <c r="Q238" i="3"/>
  <c r="AS238" i="3"/>
  <c r="BC237" i="3"/>
  <c r="AY237" i="3"/>
  <c r="AU237" i="3"/>
  <c r="AQ237" i="3"/>
  <c r="AP237" i="3"/>
  <c r="AO237" i="3"/>
  <c r="AN237" i="3"/>
  <c r="AM237" i="3"/>
  <c r="AL237" i="3"/>
  <c r="AZ237" i="3"/>
  <c r="AK237" i="3"/>
  <c r="AJ237" i="3"/>
  <c r="AI237" i="3"/>
  <c r="AH237" i="3"/>
  <c r="AV237" i="3"/>
  <c r="AG237" i="3"/>
  <c r="AF237" i="3"/>
  <c r="AE237" i="3"/>
  <c r="AA237" i="3"/>
  <c r="Z237" i="3"/>
  <c r="BB237" i="3"/>
  <c r="Y237" i="3"/>
  <c r="BA237" i="3"/>
  <c r="X237" i="3"/>
  <c r="W237" i="3"/>
  <c r="V237" i="3"/>
  <c r="AX237" i="3"/>
  <c r="U237" i="3"/>
  <c r="AW237" i="3"/>
  <c r="T237" i="3"/>
  <c r="S237" i="3"/>
  <c r="R237" i="3"/>
  <c r="AT237" i="3"/>
  <c r="Q237" i="3"/>
  <c r="BA236" i="3"/>
  <c r="AZ236" i="3"/>
  <c r="AV236" i="3"/>
  <c r="AS236" i="3"/>
  <c r="AQ236" i="3"/>
  <c r="AP236" i="3"/>
  <c r="AO236" i="3"/>
  <c r="AN236" i="3"/>
  <c r="AM236" i="3"/>
  <c r="AL236" i="3"/>
  <c r="AK236" i="3"/>
  <c r="AJ236" i="3"/>
  <c r="AI236" i="3"/>
  <c r="AW236" i="3"/>
  <c r="AH236" i="3"/>
  <c r="AG236" i="3"/>
  <c r="AF236" i="3"/>
  <c r="AE236" i="3"/>
  <c r="AA236" i="3"/>
  <c r="BC236" i="3"/>
  <c r="Z236" i="3"/>
  <c r="Y236" i="3"/>
  <c r="X236" i="3"/>
  <c r="W236" i="3"/>
  <c r="AY236" i="3"/>
  <c r="V236" i="3"/>
  <c r="U236" i="3"/>
  <c r="T236" i="3"/>
  <c r="S236" i="3"/>
  <c r="AU236" i="3"/>
  <c r="R236" i="3"/>
  <c r="Q236" i="3"/>
  <c r="AB236" i="3"/>
  <c r="BB235" i="3"/>
  <c r="BA235" i="3"/>
  <c r="AX235" i="3"/>
  <c r="AW235" i="3"/>
  <c r="AT235" i="3"/>
  <c r="AS235" i="3"/>
  <c r="AQ235" i="3"/>
  <c r="AP235" i="3"/>
  <c r="AO235" i="3"/>
  <c r="AN235" i="3"/>
  <c r="AM235" i="3"/>
  <c r="AL235" i="3"/>
  <c r="AK235" i="3"/>
  <c r="AJ235" i="3"/>
  <c r="AI235" i="3"/>
  <c r="AH235" i="3"/>
  <c r="AG235" i="3"/>
  <c r="AF235" i="3"/>
  <c r="AE235" i="3"/>
  <c r="AA235" i="3"/>
  <c r="BC235" i="3"/>
  <c r="Z235" i="3"/>
  <c r="Y235" i="3"/>
  <c r="X235" i="3"/>
  <c r="AZ235" i="3"/>
  <c r="W235" i="3"/>
  <c r="AY235" i="3"/>
  <c r="V235" i="3"/>
  <c r="U235" i="3"/>
  <c r="T235" i="3"/>
  <c r="AV235" i="3"/>
  <c r="S235" i="3"/>
  <c r="AU235" i="3"/>
  <c r="R235" i="3"/>
  <c r="Q235" i="3"/>
  <c r="BB234" i="3"/>
  <c r="AX234" i="3"/>
  <c r="AT234" i="3"/>
  <c r="AQ234" i="3"/>
  <c r="AP234" i="3"/>
  <c r="AO234" i="3"/>
  <c r="BC234" i="3"/>
  <c r="AN234" i="3"/>
  <c r="AM234" i="3"/>
  <c r="AL234" i="3"/>
  <c r="AK234" i="3"/>
  <c r="AY234" i="3"/>
  <c r="AJ234" i="3"/>
  <c r="AI234" i="3"/>
  <c r="AH234" i="3"/>
  <c r="AG234" i="3"/>
  <c r="AU234" i="3"/>
  <c r="AF234" i="3"/>
  <c r="AE234" i="3"/>
  <c r="AA234" i="3"/>
  <c r="Z234" i="3"/>
  <c r="Y234" i="3"/>
  <c r="BA234" i="3"/>
  <c r="X234" i="3"/>
  <c r="AZ234" i="3"/>
  <c r="W234" i="3"/>
  <c r="V234" i="3"/>
  <c r="U234" i="3"/>
  <c r="AW234" i="3"/>
  <c r="T234" i="3"/>
  <c r="AV234" i="3"/>
  <c r="S234" i="3"/>
  <c r="R234" i="3"/>
  <c r="Q234" i="3"/>
  <c r="AS234" i="3"/>
  <c r="BC233" i="3"/>
  <c r="AZ233" i="3"/>
  <c r="AY233" i="3"/>
  <c r="AV233" i="3"/>
  <c r="AU233" i="3"/>
  <c r="AQ233" i="3"/>
  <c r="AP233" i="3"/>
  <c r="AO233" i="3"/>
  <c r="AN233" i="3"/>
  <c r="AM233" i="3"/>
  <c r="AL233" i="3"/>
  <c r="AK233" i="3"/>
  <c r="AJ233" i="3"/>
  <c r="AI233" i="3"/>
  <c r="AH233" i="3"/>
  <c r="AG233" i="3"/>
  <c r="AF233" i="3"/>
  <c r="AE233" i="3"/>
  <c r="AA233" i="3"/>
  <c r="Z233" i="3"/>
  <c r="BB233" i="3"/>
  <c r="Y233" i="3"/>
  <c r="BA233" i="3"/>
  <c r="X233" i="3"/>
  <c r="W233" i="3"/>
  <c r="V233" i="3"/>
  <c r="AX233" i="3"/>
  <c r="U233" i="3"/>
  <c r="AW233" i="3"/>
  <c r="T233" i="3"/>
  <c r="S233" i="3"/>
  <c r="R233" i="3"/>
  <c r="AT233" i="3"/>
  <c r="Q233" i="3"/>
  <c r="AZ232" i="3"/>
  <c r="AW232" i="3"/>
  <c r="AV232" i="3"/>
  <c r="AQ232" i="3"/>
  <c r="AP232" i="3"/>
  <c r="AO232" i="3"/>
  <c r="AN232" i="3"/>
  <c r="AM232" i="3"/>
  <c r="BA232" i="3"/>
  <c r="AL232" i="3"/>
  <c r="AK232" i="3"/>
  <c r="AJ232" i="3"/>
  <c r="AI232" i="3"/>
  <c r="AH232" i="3"/>
  <c r="AG232" i="3"/>
  <c r="AF232" i="3"/>
  <c r="AE232" i="3"/>
  <c r="AS232" i="3"/>
  <c r="AA232" i="3"/>
  <c r="BC232" i="3"/>
  <c r="Z232" i="3"/>
  <c r="BB232" i="3"/>
  <c r="Y232" i="3"/>
  <c r="X232" i="3"/>
  <c r="W232" i="3"/>
  <c r="AY232" i="3"/>
  <c r="V232" i="3"/>
  <c r="AX232" i="3"/>
  <c r="U232" i="3"/>
  <c r="T232" i="3"/>
  <c r="S232" i="3"/>
  <c r="AU232" i="3"/>
  <c r="R232" i="3"/>
  <c r="AT232" i="3"/>
  <c r="Q232" i="3"/>
  <c r="BA231" i="3"/>
  <c r="AW231" i="3"/>
  <c r="AS231" i="3"/>
  <c r="AQ231" i="3"/>
  <c r="AP231" i="3"/>
  <c r="AO231" i="3"/>
  <c r="AN231" i="3"/>
  <c r="BB231" i="3"/>
  <c r="AM231" i="3"/>
  <c r="AL231" i="3"/>
  <c r="AK231" i="3"/>
  <c r="AJ231" i="3"/>
  <c r="AX231" i="3"/>
  <c r="AI231" i="3"/>
  <c r="AH231" i="3"/>
  <c r="AG231" i="3"/>
  <c r="AF231" i="3"/>
  <c r="AT231" i="3"/>
  <c r="AE231" i="3"/>
  <c r="AA231" i="3"/>
  <c r="BC231" i="3"/>
  <c r="Z231" i="3"/>
  <c r="Y231" i="3"/>
  <c r="X231" i="3"/>
  <c r="AZ231" i="3"/>
  <c r="W231" i="3"/>
  <c r="AY231" i="3"/>
  <c r="V231" i="3"/>
  <c r="U231" i="3"/>
  <c r="T231" i="3"/>
  <c r="AV231" i="3"/>
  <c r="S231" i="3"/>
  <c r="AU231" i="3"/>
  <c r="R231" i="3"/>
  <c r="Q231" i="3"/>
  <c r="BB230" i="3"/>
  <c r="AY230" i="3"/>
  <c r="AX230" i="3"/>
  <c r="AT230" i="3"/>
  <c r="AQ230" i="3"/>
  <c r="AP230" i="3"/>
  <c r="AO230" i="3"/>
  <c r="BC230" i="3"/>
  <c r="AN230" i="3"/>
  <c r="AM230" i="3"/>
  <c r="AL230" i="3"/>
  <c r="AK230" i="3"/>
  <c r="AJ230" i="3"/>
  <c r="AI230" i="3"/>
  <c r="AH230" i="3"/>
  <c r="AG230" i="3"/>
  <c r="AU230" i="3"/>
  <c r="AF230" i="3"/>
  <c r="AE230" i="3"/>
  <c r="AA230" i="3"/>
  <c r="Z230" i="3"/>
  <c r="Y230" i="3"/>
  <c r="BA230" i="3"/>
  <c r="X230" i="3"/>
  <c r="W230" i="3"/>
  <c r="V230" i="3"/>
  <c r="U230" i="3"/>
  <c r="AW230" i="3"/>
  <c r="T230" i="3"/>
  <c r="S230" i="3"/>
  <c r="R230" i="3"/>
  <c r="Q230" i="3"/>
  <c r="AS230" i="3"/>
  <c r="BC229" i="3"/>
  <c r="AY229" i="3"/>
  <c r="AU229" i="3"/>
  <c r="AQ229" i="3"/>
  <c r="AP229" i="3"/>
  <c r="AO229" i="3"/>
  <c r="AN229" i="3"/>
  <c r="AM229" i="3"/>
  <c r="AL229" i="3"/>
  <c r="AZ229" i="3"/>
  <c r="AK229" i="3"/>
  <c r="AJ229" i="3"/>
  <c r="AI229" i="3"/>
  <c r="AH229" i="3"/>
  <c r="AV229" i="3"/>
  <c r="AG229" i="3"/>
  <c r="AF229" i="3"/>
  <c r="AE229" i="3"/>
  <c r="AA229" i="3"/>
  <c r="Z229" i="3"/>
  <c r="BB229" i="3"/>
  <c r="Y229" i="3"/>
  <c r="BA229" i="3"/>
  <c r="X229" i="3"/>
  <c r="W229" i="3"/>
  <c r="V229" i="3"/>
  <c r="AX229" i="3"/>
  <c r="U229" i="3"/>
  <c r="AW229" i="3"/>
  <c r="T229" i="3"/>
  <c r="S229" i="3"/>
  <c r="R229" i="3"/>
  <c r="AT229" i="3"/>
  <c r="Q229" i="3"/>
  <c r="BA228" i="3"/>
  <c r="AZ228" i="3"/>
  <c r="AV228" i="3"/>
  <c r="AS228" i="3"/>
  <c r="AQ228" i="3"/>
  <c r="AP228" i="3"/>
  <c r="AO228" i="3"/>
  <c r="AN228" i="3"/>
  <c r="AM228" i="3"/>
  <c r="AL228" i="3"/>
  <c r="AK228" i="3"/>
  <c r="AJ228" i="3"/>
  <c r="AI228" i="3"/>
  <c r="AW228" i="3"/>
  <c r="AH228" i="3"/>
  <c r="AG228" i="3"/>
  <c r="AF228" i="3"/>
  <c r="AE228" i="3"/>
  <c r="AA228" i="3"/>
  <c r="BC228" i="3"/>
  <c r="Z228" i="3"/>
  <c r="Y228" i="3"/>
  <c r="X228" i="3"/>
  <c r="W228" i="3"/>
  <c r="AY228" i="3"/>
  <c r="V228" i="3"/>
  <c r="U228" i="3"/>
  <c r="T228" i="3"/>
  <c r="S228" i="3"/>
  <c r="AU228" i="3"/>
  <c r="R228" i="3"/>
  <c r="Q228" i="3"/>
  <c r="AB228" i="3"/>
  <c r="BB227" i="3"/>
  <c r="BA227" i="3"/>
  <c r="AX227" i="3"/>
  <c r="AW227" i="3"/>
  <c r="AT227" i="3"/>
  <c r="AS227" i="3"/>
  <c r="AQ227" i="3"/>
  <c r="AP227" i="3"/>
  <c r="AO227" i="3"/>
  <c r="AN227" i="3"/>
  <c r="AM227" i="3"/>
  <c r="AL227" i="3"/>
  <c r="AK227" i="3"/>
  <c r="AJ227" i="3"/>
  <c r="AI227" i="3"/>
  <c r="AH227" i="3"/>
  <c r="AG227" i="3"/>
  <c r="AF227" i="3"/>
  <c r="AE227" i="3"/>
  <c r="AA227" i="3"/>
  <c r="BC227" i="3"/>
  <c r="Z227" i="3"/>
  <c r="Y227" i="3"/>
  <c r="X227" i="3"/>
  <c r="AZ227" i="3"/>
  <c r="W227" i="3"/>
  <c r="AY227" i="3"/>
  <c r="V227" i="3"/>
  <c r="U227" i="3"/>
  <c r="T227" i="3"/>
  <c r="AV227" i="3"/>
  <c r="S227" i="3"/>
  <c r="AU227" i="3"/>
  <c r="R227" i="3"/>
  <c r="Q227" i="3"/>
  <c r="BB226" i="3"/>
  <c r="AX226" i="3"/>
  <c r="AT226" i="3"/>
  <c r="AQ226" i="3"/>
  <c r="AP226" i="3"/>
  <c r="AO226" i="3"/>
  <c r="BC226" i="3"/>
  <c r="AN226" i="3"/>
  <c r="AM226" i="3"/>
  <c r="AL226" i="3"/>
  <c r="AK226" i="3"/>
  <c r="AY226" i="3"/>
  <c r="AJ226" i="3"/>
  <c r="AI226" i="3"/>
  <c r="AH226" i="3"/>
  <c r="AG226" i="3"/>
  <c r="AU226" i="3"/>
  <c r="AF226" i="3"/>
  <c r="AE226" i="3"/>
  <c r="AA226" i="3"/>
  <c r="Z226" i="3"/>
  <c r="Y226" i="3"/>
  <c r="BA226" i="3"/>
  <c r="X226" i="3"/>
  <c r="AZ226" i="3"/>
  <c r="W226" i="3"/>
  <c r="V226" i="3"/>
  <c r="U226" i="3"/>
  <c r="AW226" i="3"/>
  <c r="T226" i="3"/>
  <c r="AV226" i="3"/>
  <c r="S226" i="3"/>
  <c r="R226" i="3"/>
  <c r="Q226" i="3"/>
  <c r="AS226" i="3"/>
  <c r="BC225" i="3"/>
  <c r="AZ225" i="3"/>
  <c r="AY225" i="3"/>
  <c r="AV225" i="3"/>
  <c r="AU225" i="3"/>
  <c r="AQ225" i="3"/>
  <c r="AP225" i="3"/>
  <c r="AO225" i="3"/>
  <c r="AN225" i="3"/>
  <c r="AM225" i="3"/>
  <c r="AL225" i="3"/>
  <c r="AK225" i="3"/>
  <c r="AJ225" i="3"/>
  <c r="AI225" i="3"/>
  <c r="AH225" i="3"/>
  <c r="AG225" i="3"/>
  <c r="AF225" i="3"/>
  <c r="AE225" i="3"/>
  <c r="AA225" i="3"/>
  <c r="Z225" i="3"/>
  <c r="BB225" i="3"/>
  <c r="Y225" i="3"/>
  <c r="BA225" i="3"/>
  <c r="X225" i="3"/>
  <c r="W225" i="3"/>
  <c r="V225" i="3"/>
  <c r="AX225" i="3"/>
  <c r="U225" i="3"/>
  <c r="AW225" i="3"/>
  <c r="T225" i="3"/>
  <c r="S225" i="3"/>
  <c r="R225" i="3"/>
  <c r="AT225" i="3"/>
  <c r="Q225" i="3"/>
  <c r="AZ224" i="3"/>
  <c r="AW224" i="3"/>
  <c r="AV224" i="3"/>
  <c r="AQ224" i="3"/>
  <c r="AP224" i="3"/>
  <c r="AO224" i="3"/>
  <c r="AN224" i="3"/>
  <c r="AM224" i="3"/>
  <c r="BA224" i="3"/>
  <c r="AL224" i="3"/>
  <c r="AK224" i="3"/>
  <c r="AJ224" i="3"/>
  <c r="AI224" i="3"/>
  <c r="AH224" i="3"/>
  <c r="AG224" i="3"/>
  <c r="AF224" i="3"/>
  <c r="AE224" i="3"/>
  <c r="AS224" i="3"/>
  <c r="AA224" i="3"/>
  <c r="BC224" i="3"/>
  <c r="Z224" i="3"/>
  <c r="BB224" i="3"/>
  <c r="Y224" i="3"/>
  <c r="X224" i="3"/>
  <c r="W224" i="3"/>
  <c r="AY224" i="3"/>
  <c r="V224" i="3"/>
  <c r="AX224" i="3"/>
  <c r="U224" i="3"/>
  <c r="T224" i="3"/>
  <c r="S224" i="3"/>
  <c r="AU224" i="3"/>
  <c r="R224" i="3"/>
  <c r="AT224" i="3"/>
  <c r="Q224" i="3"/>
  <c r="BA223" i="3"/>
  <c r="AW223" i="3"/>
  <c r="AS223" i="3"/>
  <c r="AQ223" i="3"/>
  <c r="AP223" i="3"/>
  <c r="AO223" i="3"/>
  <c r="AN223" i="3"/>
  <c r="BB223" i="3"/>
  <c r="AM223" i="3"/>
  <c r="AL223" i="3"/>
  <c r="AK223" i="3"/>
  <c r="AJ223" i="3"/>
  <c r="AX223" i="3"/>
  <c r="AI223" i="3"/>
  <c r="AH223" i="3"/>
  <c r="AG223" i="3"/>
  <c r="AF223" i="3"/>
  <c r="AT223" i="3"/>
  <c r="AE223" i="3"/>
  <c r="AA223" i="3"/>
  <c r="BC223" i="3"/>
  <c r="Z223" i="3"/>
  <c r="Y223" i="3"/>
  <c r="X223" i="3"/>
  <c r="AZ223" i="3"/>
  <c r="W223" i="3"/>
  <c r="AY223" i="3"/>
  <c r="V223" i="3"/>
  <c r="U223" i="3"/>
  <c r="T223" i="3"/>
  <c r="AV223" i="3"/>
  <c r="S223" i="3"/>
  <c r="AU223" i="3"/>
  <c r="R223" i="3"/>
  <c r="Q223" i="3"/>
  <c r="BB222" i="3"/>
  <c r="AY222" i="3"/>
  <c r="AX222" i="3"/>
  <c r="AT222" i="3"/>
  <c r="AQ222" i="3"/>
  <c r="AP222" i="3"/>
  <c r="AO222" i="3"/>
  <c r="BC222" i="3"/>
  <c r="AN222" i="3"/>
  <c r="AM222" i="3"/>
  <c r="AL222" i="3"/>
  <c r="AK222" i="3"/>
  <c r="AJ222" i="3"/>
  <c r="AI222" i="3"/>
  <c r="AH222" i="3"/>
  <c r="AG222" i="3"/>
  <c r="AU222" i="3"/>
  <c r="AF222" i="3"/>
  <c r="AE222" i="3"/>
  <c r="AA222" i="3"/>
  <c r="Z222" i="3"/>
  <c r="Y222" i="3"/>
  <c r="BA222" i="3"/>
  <c r="X222" i="3"/>
  <c r="W222" i="3"/>
  <c r="V222" i="3"/>
  <c r="U222" i="3"/>
  <c r="AW222" i="3"/>
  <c r="T222" i="3"/>
  <c r="S222" i="3"/>
  <c r="R222" i="3"/>
  <c r="Q222" i="3"/>
  <c r="AS222" i="3"/>
  <c r="BC221" i="3"/>
  <c r="AY221" i="3"/>
  <c r="AU221" i="3"/>
  <c r="AQ221" i="3"/>
  <c r="AP221" i="3"/>
  <c r="AO221" i="3"/>
  <c r="AN221" i="3"/>
  <c r="AM221" i="3"/>
  <c r="AL221" i="3"/>
  <c r="AZ221" i="3"/>
  <c r="AK221" i="3"/>
  <c r="AJ221" i="3"/>
  <c r="AI221" i="3"/>
  <c r="AH221" i="3"/>
  <c r="AV221" i="3"/>
  <c r="AG221" i="3"/>
  <c r="AF221" i="3"/>
  <c r="AE221" i="3"/>
  <c r="AA221" i="3"/>
  <c r="Z221" i="3"/>
  <c r="BB221" i="3"/>
  <c r="Y221" i="3"/>
  <c r="BA221" i="3"/>
  <c r="X221" i="3"/>
  <c r="W221" i="3"/>
  <c r="V221" i="3"/>
  <c r="AX221" i="3"/>
  <c r="U221" i="3"/>
  <c r="AW221" i="3"/>
  <c r="T221" i="3"/>
  <c r="S221" i="3"/>
  <c r="R221" i="3"/>
  <c r="AT221" i="3"/>
  <c r="Q221" i="3"/>
  <c r="BA220" i="3"/>
  <c r="AZ220" i="3"/>
  <c r="AV220" i="3"/>
  <c r="AS220" i="3"/>
  <c r="AQ220" i="3"/>
  <c r="AP220" i="3"/>
  <c r="AO220" i="3"/>
  <c r="AN220" i="3"/>
  <c r="AM220" i="3"/>
  <c r="AL220" i="3"/>
  <c r="AK220" i="3"/>
  <c r="AJ220" i="3"/>
  <c r="AI220" i="3"/>
  <c r="AW220" i="3"/>
  <c r="AH220" i="3"/>
  <c r="AG220" i="3"/>
  <c r="AF220" i="3"/>
  <c r="AE220" i="3"/>
  <c r="AA220" i="3"/>
  <c r="BC220" i="3"/>
  <c r="Z220" i="3"/>
  <c r="Y220" i="3"/>
  <c r="X220" i="3"/>
  <c r="W220" i="3"/>
  <c r="AY220" i="3"/>
  <c r="V220" i="3"/>
  <c r="U220" i="3"/>
  <c r="T220" i="3"/>
  <c r="S220" i="3"/>
  <c r="AU220" i="3"/>
  <c r="R220" i="3"/>
  <c r="Q220" i="3"/>
  <c r="AB220" i="3"/>
  <c r="BB219" i="3"/>
  <c r="BA219" i="3"/>
  <c r="AX219" i="3"/>
  <c r="AW219" i="3"/>
  <c r="AT219" i="3"/>
  <c r="AS219" i="3"/>
  <c r="AQ219" i="3"/>
  <c r="AP219" i="3"/>
  <c r="AO219" i="3"/>
  <c r="AN219" i="3"/>
  <c r="AM219" i="3"/>
  <c r="AL219" i="3"/>
  <c r="AK219" i="3"/>
  <c r="AJ219" i="3"/>
  <c r="AI219" i="3"/>
  <c r="AH219" i="3"/>
  <c r="AG219" i="3"/>
  <c r="AF219" i="3"/>
  <c r="AE219" i="3"/>
  <c r="AA219" i="3"/>
  <c r="BC219" i="3"/>
  <c r="Z219" i="3"/>
  <c r="Y219" i="3"/>
  <c r="X219" i="3"/>
  <c r="AZ219" i="3"/>
  <c r="W219" i="3"/>
  <c r="AY219" i="3"/>
  <c r="V219" i="3"/>
  <c r="U219" i="3"/>
  <c r="T219" i="3"/>
  <c r="AV219" i="3"/>
  <c r="S219" i="3"/>
  <c r="AU219" i="3"/>
  <c r="R219" i="3"/>
  <c r="Q219" i="3"/>
  <c r="BC218" i="3"/>
  <c r="BB218" i="3"/>
  <c r="AX218" i="3"/>
  <c r="AT218" i="3"/>
  <c r="AQ218" i="3"/>
  <c r="AP218" i="3"/>
  <c r="AO218" i="3"/>
  <c r="AN218" i="3"/>
  <c r="AM218" i="3"/>
  <c r="AL218" i="3"/>
  <c r="AK218" i="3"/>
  <c r="AY218" i="3"/>
  <c r="AJ218" i="3"/>
  <c r="AI218" i="3"/>
  <c r="AH218" i="3"/>
  <c r="AG218" i="3"/>
  <c r="AU218" i="3"/>
  <c r="AF218" i="3"/>
  <c r="AE218" i="3"/>
  <c r="AA218" i="3"/>
  <c r="Z218" i="3"/>
  <c r="Y218" i="3"/>
  <c r="BA218" i="3"/>
  <c r="X218" i="3"/>
  <c r="AZ218" i="3"/>
  <c r="W218" i="3"/>
  <c r="V218" i="3"/>
  <c r="U218" i="3"/>
  <c r="AW218" i="3"/>
  <c r="T218" i="3"/>
  <c r="AV218" i="3"/>
  <c r="S218" i="3"/>
  <c r="R218" i="3"/>
  <c r="Q218" i="3"/>
  <c r="AS218" i="3"/>
  <c r="BC217" i="3"/>
  <c r="AZ217" i="3"/>
  <c r="AY217" i="3"/>
  <c r="AV217" i="3"/>
  <c r="AU217" i="3"/>
  <c r="AQ217" i="3"/>
  <c r="AP217" i="3"/>
  <c r="AO217" i="3"/>
  <c r="AN217" i="3"/>
  <c r="AM217" i="3"/>
  <c r="AL217" i="3"/>
  <c r="AK217" i="3"/>
  <c r="AJ217" i="3"/>
  <c r="AI217" i="3"/>
  <c r="AH217" i="3"/>
  <c r="AG217" i="3"/>
  <c r="AF217" i="3"/>
  <c r="AE217" i="3"/>
  <c r="AA217" i="3"/>
  <c r="Z217" i="3"/>
  <c r="BB217" i="3"/>
  <c r="Y217" i="3"/>
  <c r="BA217" i="3"/>
  <c r="X217" i="3"/>
  <c r="W217" i="3"/>
  <c r="V217" i="3"/>
  <c r="AX217" i="3"/>
  <c r="U217" i="3"/>
  <c r="AW217" i="3"/>
  <c r="T217" i="3"/>
  <c r="S217" i="3"/>
  <c r="R217" i="3"/>
  <c r="AT217" i="3"/>
  <c r="Q217" i="3"/>
  <c r="AZ216" i="3"/>
  <c r="AW216" i="3"/>
  <c r="AV216" i="3"/>
  <c r="AQ216" i="3"/>
  <c r="AP216" i="3"/>
  <c r="AO216" i="3"/>
  <c r="AN216" i="3"/>
  <c r="AM216" i="3"/>
  <c r="BA216" i="3"/>
  <c r="AL216" i="3"/>
  <c r="AK216" i="3"/>
  <c r="AJ216" i="3"/>
  <c r="AI216" i="3"/>
  <c r="AH216" i="3"/>
  <c r="AG216" i="3"/>
  <c r="AF216" i="3"/>
  <c r="AE216" i="3"/>
  <c r="AS216" i="3"/>
  <c r="AA216" i="3"/>
  <c r="BC216" i="3"/>
  <c r="Z216" i="3"/>
  <c r="BB216" i="3"/>
  <c r="Y216" i="3"/>
  <c r="X216" i="3"/>
  <c r="W216" i="3"/>
  <c r="AY216" i="3"/>
  <c r="V216" i="3"/>
  <c r="AX216" i="3"/>
  <c r="U216" i="3"/>
  <c r="T216" i="3"/>
  <c r="S216" i="3"/>
  <c r="AU216" i="3"/>
  <c r="R216" i="3"/>
  <c r="AT216" i="3"/>
  <c r="Q216" i="3"/>
  <c r="BA215" i="3"/>
  <c r="AW215" i="3"/>
  <c r="AS215" i="3"/>
  <c r="AQ215" i="3"/>
  <c r="AP215" i="3"/>
  <c r="AO215" i="3"/>
  <c r="AN215" i="3"/>
  <c r="BB215" i="3"/>
  <c r="AM215" i="3"/>
  <c r="AL215" i="3"/>
  <c r="AK215" i="3"/>
  <c r="AJ215" i="3"/>
  <c r="AX215" i="3"/>
  <c r="AI215" i="3"/>
  <c r="AH215" i="3"/>
  <c r="AG215" i="3"/>
  <c r="AF215" i="3"/>
  <c r="AT215" i="3"/>
  <c r="AE215" i="3"/>
  <c r="AA215" i="3"/>
  <c r="BC215" i="3"/>
  <c r="Z215" i="3"/>
  <c r="Y215" i="3"/>
  <c r="X215" i="3"/>
  <c r="AZ215" i="3"/>
  <c r="W215" i="3"/>
  <c r="AY215" i="3"/>
  <c r="V215" i="3"/>
  <c r="U215" i="3"/>
  <c r="T215" i="3"/>
  <c r="AV215" i="3"/>
  <c r="S215" i="3"/>
  <c r="AU215" i="3"/>
  <c r="R215" i="3"/>
  <c r="Q215" i="3"/>
  <c r="BB214" i="3"/>
  <c r="AY214" i="3"/>
  <c r="AX214" i="3"/>
  <c r="AT214" i="3"/>
  <c r="AQ214" i="3"/>
  <c r="AP214" i="3"/>
  <c r="AO214" i="3"/>
  <c r="BC214" i="3"/>
  <c r="AN214" i="3"/>
  <c r="AM214" i="3"/>
  <c r="AL214" i="3"/>
  <c r="AK214" i="3"/>
  <c r="AJ214" i="3"/>
  <c r="AI214" i="3"/>
  <c r="AH214" i="3"/>
  <c r="AG214" i="3"/>
  <c r="AU214" i="3"/>
  <c r="AF214" i="3"/>
  <c r="AE214" i="3"/>
  <c r="AA214" i="3"/>
  <c r="Z214" i="3"/>
  <c r="Y214" i="3"/>
  <c r="BA214" i="3"/>
  <c r="X214" i="3"/>
  <c r="W214" i="3"/>
  <c r="V214" i="3"/>
  <c r="U214" i="3"/>
  <c r="AW214" i="3"/>
  <c r="T214" i="3"/>
  <c r="S214" i="3"/>
  <c r="R214" i="3"/>
  <c r="Q214" i="3"/>
  <c r="AS214" i="3"/>
  <c r="BC213" i="3"/>
  <c r="AY213" i="3"/>
  <c r="AU213" i="3"/>
  <c r="AQ213" i="3"/>
  <c r="AP213" i="3"/>
  <c r="AO213" i="3"/>
  <c r="AN213" i="3"/>
  <c r="AM213" i="3"/>
  <c r="AL213" i="3"/>
  <c r="AZ213" i="3"/>
  <c r="AK213" i="3"/>
  <c r="AJ213" i="3"/>
  <c r="AI213" i="3"/>
  <c r="AH213" i="3"/>
  <c r="AV213" i="3"/>
  <c r="AG213" i="3"/>
  <c r="AF213" i="3"/>
  <c r="AE213" i="3"/>
  <c r="AA213" i="3"/>
  <c r="Z213" i="3"/>
  <c r="BB213" i="3"/>
  <c r="Y213" i="3"/>
  <c r="BA213" i="3"/>
  <c r="X213" i="3"/>
  <c r="W213" i="3"/>
  <c r="V213" i="3"/>
  <c r="AX213" i="3"/>
  <c r="U213" i="3"/>
  <c r="AW213" i="3"/>
  <c r="T213" i="3"/>
  <c r="S213" i="3"/>
  <c r="R213" i="3"/>
  <c r="AT213" i="3"/>
  <c r="Q213" i="3"/>
  <c r="BA212" i="3"/>
  <c r="AZ212" i="3"/>
  <c r="AV212" i="3"/>
  <c r="AS212" i="3"/>
  <c r="AQ212" i="3"/>
  <c r="AP212" i="3"/>
  <c r="AO212" i="3"/>
  <c r="AN212" i="3"/>
  <c r="AM212" i="3"/>
  <c r="AL212" i="3"/>
  <c r="AK212" i="3"/>
  <c r="AJ212" i="3"/>
  <c r="AI212" i="3"/>
  <c r="AW212" i="3"/>
  <c r="AH212" i="3"/>
  <c r="AG212" i="3"/>
  <c r="AF212" i="3"/>
  <c r="AE212" i="3"/>
  <c r="AA212" i="3"/>
  <c r="BC212" i="3"/>
  <c r="Z212" i="3"/>
  <c r="Y212" i="3"/>
  <c r="X212" i="3"/>
  <c r="W212" i="3"/>
  <c r="AY212" i="3"/>
  <c r="V212" i="3"/>
  <c r="U212" i="3"/>
  <c r="T212" i="3"/>
  <c r="S212" i="3"/>
  <c r="AU212" i="3"/>
  <c r="R212" i="3"/>
  <c r="Q212" i="3"/>
  <c r="AB212" i="3"/>
  <c r="BB211" i="3"/>
  <c r="BA211" i="3"/>
  <c r="AX211" i="3"/>
  <c r="AW211" i="3"/>
  <c r="AT211" i="3"/>
  <c r="AS211" i="3"/>
  <c r="AQ211" i="3"/>
  <c r="AP211" i="3"/>
  <c r="AO211" i="3"/>
  <c r="AN211" i="3"/>
  <c r="AM211" i="3"/>
  <c r="AL211" i="3"/>
  <c r="AK211" i="3"/>
  <c r="AJ211" i="3"/>
  <c r="AI211" i="3"/>
  <c r="AH211" i="3"/>
  <c r="AG211" i="3"/>
  <c r="AF211" i="3"/>
  <c r="AE211" i="3"/>
  <c r="AA211" i="3"/>
  <c r="BC211" i="3"/>
  <c r="Z211" i="3"/>
  <c r="Y211" i="3"/>
  <c r="X211" i="3"/>
  <c r="AZ211" i="3"/>
  <c r="W211" i="3"/>
  <c r="AY211" i="3"/>
  <c r="V211" i="3"/>
  <c r="U211" i="3"/>
  <c r="T211" i="3"/>
  <c r="AV211" i="3"/>
  <c r="S211" i="3"/>
  <c r="AU211" i="3"/>
  <c r="R211" i="3"/>
  <c r="Q211" i="3"/>
  <c r="BC210" i="3"/>
  <c r="BB210" i="3"/>
  <c r="AX210" i="3"/>
  <c r="AT210" i="3"/>
  <c r="AQ210" i="3"/>
  <c r="AP210" i="3"/>
  <c r="AO210" i="3"/>
  <c r="AN210" i="3"/>
  <c r="AM210" i="3"/>
  <c r="AL210" i="3"/>
  <c r="AK210" i="3"/>
  <c r="AY210" i="3"/>
  <c r="AJ210" i="3"/>
  <c r="AI210" i="3"/>
  <c r="AH210" i="3"/>
  <c r="AG210" i="3"/>
  <c r="AU210" i="3"/>
  <c r="AF210" i="3"/>
  <c r="AE210" i="3"/>
  <c r="AA210" i="3"/>
  <c r="Z210" i="3"/>
  <c r="Y210" i="3"/>
  <c r="BA210" i="3"/>
  <c r="X210" i="3"/>
  <c r="AZ210" i="3"/>
  <c r="W210" i="3"/>
  <c r="V210" i="3"/>
  <c r="U210" i="3"/>
  <c r="AW210" i="3"/>
  <c r="T210" i="3"/>
  <c r="AV210" i="3"/>
  <c r="S210" i="3"/>
  <c r="R210" i="3"/>
  <c r="Q210" i="3"/>
  <c r="AS210" i="3"/>
  <c r="BC209" i="3"/>
  <c r="AZ209" i="3"/>
  <c r="AY209" i="3"/>
  <c r="AV209" i="3"/>
  <c r="AU209" i="3"/>
  <c r="AQ209" i="3"/>
  <c r="AP209" i="3"/>
  <c r="AO209" i="3"/>
  <c r="AN209" i="3"/>
  <c r="AM209" i="3"/>
  <c r="AL209" i="3"/>
  <c r="AK209" i="3"/>
  <c r="AJ209" i="3"/>
  <c r="AI209" i="3"/>
  <c r="AH209" i="3"/>
  <c r="AG209" i="3"/>
  <c r="AF209" i="3"/>
  <c r="AE209" i="3"/>
  <c r="AA209" i="3"/>
  <c r="Z209" i="3"/>
  <c r="BB209" i="3"/>
  <c r="Y209" i="3"/>
  <c r="BA209" i="3"/>
  <c r="X209" i="3"/>
  <c r="W209" i="3"/>
  <c r="V209" i="3"/>
  <c r="AX209" i="3"/>
  <c r="U209" i="3"/>
  <c r="AW209" i="3"/>
  <c r="T209" i="3"/>
  <c r="S209" i="3"/>
  <c r="R209" i="3"/>
  <c r="AT209" i="3"/>
  <c r="Q209" i="3"/>
  <c r="AZ208" i="3"/>
  <c r="AW208" i="3"/>
  <c r="AV208" i="3"/>
  <c r="AQ208" i="3"/>
  <c r="AP208" i="3"/>
  <c r="AO208" i="3"/>
  <c r="AN208" i="3"/>
  <c r="AM208" i="3"/>
  <c r="BA208" i="3"/>
  <c r="AL208" i="3"/>
  <c r="AK208" i="3"/>
  <c r="AJ208" i="3"/>
  <c r="AI208" i="3"/>
  <c r="AH208" i="3"/>
  <c r="AG208" i="3"/>
  <c r="AF208" i="3"/>
  <c r="AE208" i="3"/>
  <c r="AS208" i="3"/>
  <c r="AA208" i="3"/>
  <c r="BC208" i="3"/>
  <c r="Z208" i="3"/>
  <c r="BB208" i="3"/>
  <c r="Y208" i="3"/>
  <c r="X208" i="3"/>
  <c r="W208" i="3"/>
  <c r="AY208" i="3"/>
  <c r="V208" i="3"/>
  <c r="AX208" i="3"/>
  <c r="U208" i="3"/>
  <c r="T208" i="3"/>
  <c r="S208" i="3"/>
  <c r="AU208" i="3"/>
  <c r="R208" i="3"/>
  <c r="AT208" i="3"/>
  <c r="Q208" i="3"/>
  <c r="BA207" i="3"/>
  <c r="AW207" i="3"/>
  <c r="AS207" i="3"/>
  <c r="AQ207" i="3"/>
  <c r="AP207" i="3"/>
  <c r="AO207" i="3"/>
  <c r="AN207" i="3"/>
  <c r="BB207" i="3"/>
  <c r="AM207" i="3"/>
  <c r="AL207" i="3"/>
  <c r="AK207" i="3"/>
  <c r="AJ207" i="3"/>
  <c r="AX207" i="3"/>
  <c r="AI207" i="3"/>
  <c r="AH207" i="3"/>
  <c r="AG207" i="3"/>
  <c r="AF207" i="3"/>
  <c r="AT207" i="3"/>
  <c r="AE207" i="3"/>
  <c r="AA207" i="3"/>
  <c r="BC207" i="3"/>
  <c r="Z207" i="3"/>
  <c r="Y207" i="3"/>
  <c r="X207" i="3"/>
  <c r="AZ207" i="3"/>
  <c r="W207" i="3"/>
  <c r="AY207" i="3"/>
  <c r="V207" i="3"/>
  <c r="U207" i="3"/>
  <c r="T207" i="3"/>
  <c r="AV207" i="3"/>
  <c r="S207" i="3"/>
  <c r="AU207" i="3"/>
  <c r="R207" i="3"/>
  <c r="Q207" i="3"/>
  <c r="BB206" i="3"/>
  <c r="AY206" i="3"/>
  <c r="AX206" i="3"/>
  <c r="AT206" i="3"/>
  <c r="AQ206" i="3"/>
  <c r="AP206" i="3"/>
  <c r="AO206" i="3"/>
  <c r="BC206" i="3"/>
  <c r="AN206" i="3"/>
  <c r="AM206" i="3"/>
  <c r="AL206" i="3"/>
  <c r="AK206" i="3"/>
  <c r="AJ206" i="3"/>
  <c r="AI206" i="3"/>
  <c r="AH206" i="3"/>
  <c r="AG206" i="3"/>
  <c r="AU206" i="3"/>
  <c r="AF206" i="3"/>
  <c r="AE206" i="3"/>
  <c r="AA206" i="3"/>
  <c r="Z206" i="3"/>
  <c r="Y206" i="3"/>
  <c r="BA206" i="3"/>
  <c r="X206" i="3"/>
  <c r="W206" i="3"/>
  <c r="V206" i="3"/>
  <c r="U206" i="3"/>
  <c r="AW206" i="3"/>
  <c r="T206" i="3"/>
  <c r="S206" i="3"/>
  <c r="R206" i="3"/>
  <c r="Q206" i="3"/>
  <c r="AS206" i="3"/>
  <c r="BC205" i="3"/>
  <c r="AY205" i="3"/>
  <c r="AV205" i="3"/>
  <c r="AU205" i="3"/>
  <c r="AQ205" i="3"/>
  <c r="AP205" i="3"/>
  <c r="AO205" i="3"/>
  <c r="AN205" i="3"/>
  <c r="AM205" i="3"/>
  <c r="AL205" i="3"/>
  <c r="AZ205" i="3"/>
  <c r="AK205" i="3"/>
  <c r="AJ205" i="3"/>
  <c r="AI205" i="3"/>
  <c r="AH205" i="3"/>
  <c r="AG205" i="3"/>
  <c r="AF205" i="3"/>
  <c r="AE205" i="3"/>
  <c r="AA205" i="3"/>
  <c r="Z205" i="3"/>
  <c r="BB205" i="3"/>
  <c r="Y205" i="3"/>
  <c r="BA205" i="3"/>
  <c r="X205" i="3"/>
  <c r="W205" i="3"/>
  <c r="V205" i="3"/>
  <c r="AX205" i="3"/>
  <c r="U205" i="3"/>
  <c r="AW205" i="3"/>
  <c r="T205" i="3"/>
  <c r="S205" i="3"/>
  <c r="R205" i="3"/>
  <c r="AT205" i="3"/>
  <c r="Q205" i="3"/>
  <c r="AZ204" i="3"/>
  <c r="AV204" i="3"/>
  <c r="AS204" i="3"/>
  <c r="AQ204" i="3"/>
  <c r="AP204" i="3"/>
  <c r="AO204" i="3"/>
  <c r="AN204" i="3"/>
  <c r="AM204" i="3"/>
  <c r="BA204" i="3"/>
  <c r="AL204" i="3"/>
  <c r="AK204" i="3"/>
  <c r="AJ204" i="3"/>
  <c r="AI204" i="3"/>
  <c r="AW204" i="3"/>
  <c r="AH204" i="3"/>
  <c r="AG204" i="3"/>
  <c r="AF204" i="3"/>
  <c r="AE204" i="3"/>
  <c r="AA204" i="3"/>
  <c r="BC204" i="3"/>
  <c r="Z204" i="3"/>
  <c r="Y204" i="3"/>
  <c r="X204" i="3"/>
  <c r="W204" i="3"/>
  <c r="AY204" i="3"/>
  <c r="V204" i="3"/>
  <c r="U204" i="3"/>
  <c r="T204" i="3"/>
  <c r="S204" i="3"/>
  <c r="AU204" i="3"/>
  <c r="R204" i="3"/>
  <c r="Q204" i="3"/>
  <c r="AB204" i="3"/>
  <c r="BB203" i="3"/>
  <c r="BA203" i="3"/>
  <c r="AX203" i="3"/>
  <c r="AW203" i="3"/>
  <c r="AT203" i="3"/>
  <c r="AS203" i="3"/>
  <c r="AQ203" i="3"/>
  <c r="AP203" i="3"/>
  <c r="AO203" i="3"/>
  <c r="AN203" i="3"/>
  <c r="AM203" i="3"/>
  <c r="AL203" i="3"/>
  <c r="AK203" i="3"/>
  <c r="AJ203" i="3"/>
  <c r="AI203" i="3"/>
  <c r="AH203" i="3"/>
  <c r="AG203" i="3"/>
  <c r="AF203" i="3"/>
  <c r="AE203" i="3"/>
  <c r="AA203" i="3"/>
  <c r="BC203" i="3"/>
  <c r="Z203" i="3"/>
  <c r="Y203" i="3"/>
  <c r="X203" i="3"/>
  <c r="AZ203" i="3"/>
  <c r="W203" i="3"/>
  <c r="AY203" i="3"/>
  <c r="V203" i="3"/>
  <c r="U203" i="3"/>
  <c r="T203" i="3"/>
  <c r="AV203" i="3"/>
  <c r="S203" i="3"/>
  <c r="AU203" i="3"/>
  <c r="R203" i="3"/>
  <c r="Q203" i="3"/>
  <c r="BC202" i="3"/>
  <c r="BB202" i="3"/>
  <c r="AX202" i="3"/>
  <c r="AT202" i="3"/>
  <c r="AQ202" i="3"/>
  <c r="AP202" i="3"/>
  <c r="AO202" i="3"/>
  <c r="AN202" i="3"/>
  <c r="AM202" i="3"/>
  <c r="AL202" i="3"/>
  <c r="AK202" i="3"/>
  <c r="AY202" i="3"/>
  <c r="AJ202" i="3"/>
  <c r="AI202" i="3"/>
  <c r="AH202" i="3"/>
  <c r="AG202" i="3"/>
  <c r="AU202" i="3"/>
  <c r="AF202" i="3"/>
  <c r="AE202" i="3"/>
  <c r="AA202" i="3"/>
  <c r="Z202" i="3"/>
  <c r="Y202" i="3"/>
  <c r="BA202" i="3"/>
  <c r="X202" i="3"/>
  <c r="AZ202" i="3"/>
  <c r="W202" i="3"/>
  <c r="V202" i="3"/>
  <c r="U202" i="3"/>
  <c r="AW202" i="3"/>
  <c r="T202" i="3"/>
  <c r="AV202" i="3"/>
  <c r="S202" i="3"/>
  <c r="R202" i="3"/>
  <c r="Q202" i="3"/>
  <c r="AS202" i="3"/>
  <c r="BC201" i="3"/>
  <c r="AZ201" i="3"/>
  <c r="AY201" i="3"/>
  <c r="AV201" i="3"/>
  <c r="AU201" i="3"/>
  <c r="AQ201" i="3"/>
  <c r="AP201" i="3"/>
  <c r="AO201" i="3"/>
  <c r="AN201" i="3"/>
  <c r="AM201" i="3"/>
  <c r="AL201" i="3"/>
  <c r="AK201" i="3"/>
  <c r="AJ201" i="3"/>
  <c r="AI201" i="3"/>
  <c r="AH201" i="3"/>
  <c r="AG201" i="3"/>
  <c r="AF201" i="3"/>
  <c r="AE201" i="3"/>
  <c r="AA201" i="3"/>
  <c r="Z201" i="3"/>
  <c r="BB201" i="3"/>
  <c r="Y201" i="3"/>
  <c r="BA201" i="3"/>
  <c r="X201" i="3"/>
  <c r="W201" i="3"/>
  <c r="V201" i="3"/>
  <c r="AX201" i="3"/>
  <c r="U201" i="3"/>
  <c r="AW201" i="3"/>
  <c r="T201" i="3"/>
  <c r="S201" i="3"/>
  <c r="R201" i="3"/>
  <c r="AT201" i="3"/>
  <c r="Q201" i="3"/>
  <c r="AZ200" i="3"/>
  <c r="AW200" i="3"/>
  <c r="AV200" i="3"/>
  <c r="AQ200" i="3"/>
  <c r="AP200" i="3"/>
  <c r="AO200" i="3"/>
  <c r="AN200" i="3"/>
  <c r="AM200" i="3"/>
  <c r="BA200" i="3"/>
  <c r="AL200" i="3"/>
  <c r="AK200" i="3"/>
  <c r="AJ200" i="3"/>
  <c r="AI200" i="3"/>
  <c r="AH200" i="3"/>
  <c r="AG200" i="3"/>
  <c r="AF200" i="3"/>
  <c r="AE200" i="3"/>
  <c r="AS200" i="3"/>
  <c r="AA200" i="3"/>
  <c r="BC200" i="3"/>
  <c r="Z200" i="3"/>
  <c r="BB200" i="3"/>
  <c r="Y200" i="3"/>
  <c r="X200" i="3"/>
  <c r="W200" i="3"/>
  <c r="AY200" i="3"/>
  <c r="V200" i="3"/>
  <c r="AX200" i="3"/>
  <c r="U200" i="3"/>
  <c r="T200" i="3"/>
  <c r="S200" i="3"/>
  <c r="AU200" i="3"/>
  <c r="R200" i="3"/>
  <c r="AT200" i="3"/>
  <c r="Q200" i="3"/>
  <c r="BA199" i="3"/>
  <c r="AX199" i="3"/>
  <c r="AW199" i="3"/>
  <c r="AS199" i="3"/>
  <c r="AQ199" i="3"/>
  <c r="AP199" i="3"/>
  <c r="AO199" i="3"/>
  <c r="AN199" i="3"/>
  <c r="BB199" i="3"/>
  <c r="AM199" i="3"/>
  <c r="AL199" i="3"/>
  <c r="AK199" i="3"/>
  <c r="AJ199" i="3"/>
  <c r="AI199" i="3"/>
  <c r="AH199" i="3"/>
  <c r="AG199" i="3"/>
  <c r="AF199" i="3"/>
  <c r="AT199" i="3"/>
  <c r="AE199" i="3"/>
  <c r="AA199" i="3"/>
  <c r="BC199" i="3"/>
  <c r="Z199" i="3"/>
  <c r="Y199" i="3"/>
  <c r="X199" i="3"/>
  <c r="AZ199" i="3"/>
  <c r="W199" i="3"/>
  <c r="AY199" i="3"/>
  <c r="V199" i="3"/>
  <c r="U199" i="3"/>
  <c r="T199" i="3"/>
  <c r="AV199" i="3"/>
  <c r="S199" i="3"/>
  <c r="AU199" i="3"/>
  <c r="R199" i="3"/>
  <c r="Q199" i="3"/>
  <c r="BB198" i="3"/>
  <c r="AY198" i="3"/>
  <c r="AX198" i="3"/>
  <c r="AT198" i="3"/>
  <c r="AQ198" i="3"/>
  <c r="AP198" i="3"/>
  <c r="AO198" i="3"/>
  <c r="BC198" i="3"/>
  <c r="AN198" i="3"/>
  <c r="AM198" i="3"/>
  <c r="AL198" i="3"/>
  <c r="AK198" i="3"/>
  <c r="AJ198" i="3"/>
  <c r="AI198" i="3"/>
  <c r="AH198" i="3"/>
  <c r="AG198" i="3"/>
  <c r="AU198" i="3"/>
  <c r="AF198" i="3"/>
  <c r="AE198" i="3"/>
  <c r="AA198" i="3"/>
  <c r="Z198" i="3"/>
  <c r="Y198" i="3"/>
  <c r="BA198" i="3"/>
  <c r="X198" i="3"/>
  <c r="W198" i="3"/>
  <c r="V198" i="3"/>
  <c r="U198" i="3"/>
  <c r="AW198" i="3"/>
  <c r="T198" i="3"/>
  <c r="S198" i="3"/>
  <c r="R198" i="3"/>
  <c r="Q198" i="3"/>
  <c r="BC197" i="3"/>
  <c r="AY197" i="3"/>
  <c r="AU197" i="3"/>
  <c r="AQ197" i="3"/>
  <c r="AP197" i="3"/>
  <c r="AO197" i="3"/>
  <c r="AN197" i="3"/>
  <c r="AM197" i="3"/>
  <c r="AL197" i="3"/>
  <c r="AZ197" i="3"/>
  <c r="AK197" i="3"/>
  <c r="AJ197" i="3"/>
  <c r="AI197" i="3"/>
  <c r="AH197" i="3"/>
  <c r="AV197" i="3"/>
  <c r="AG197" i="3"/>
  <c r="AF197" i="3"/>
  <c r="AE197" i="3"/>
  <c r="AA197" i="3"/>
  <c r="Z197" i="3"/>
  <c r="BB197" i="3"/>
  <c r="Y197" i="3"/>
  <c r="BA197" i="3"/>
  <c r="X197" i="3"/>
  <c r="W197" i="3"/>
  <c r="V197" i="3"/>
  <c r="AX197" i="3"/>
  <c r="U197" i="3"/>
  <c r="AW197" i="3"/>
  <c r="T197" i="3"/>
  <c r="S197" i="3"/>
  <c r="R197" i="3"/>
  <c r="AT197" i="3"/>
  <c r="Q197" i="3"/>
  <c r="BA196" i="3"/>
  <c r="AZ196" i="3"/>
  <c r="AV196" i="3"/>
  <c r="AQ196" i="3"/>
  <c r="AP196" i="3"/>
  <c r="AO196" i="3"/>
  <c r="AN196" i="3"/>
  <c r="AM196" i="3"/>
  <c r="AL196" i="3"/>
  <c r="AK196" i="3"/>
  <c r="AJ196" i="3"/>
  <c r="AI196" i="3"/>
  <c r="AW196" i="3"/>
  <c r="AH196" i="3"/>
  <c r="AG196" i="3"/>
  <c r="AF196" i="3"/>
  <c r="AE196" i="3"/>
  <c r="AS196" i="3"/>
  <c r="AA196" i="3"/>
  <c r="BC196" i="3"/>
  <c r="Z196" i="3"/>
  <c r="Y196" i="3"/>
  <c r="X196" i="3"/>
  <c r="W196" i="3"/>
  <c r="AY196" i="3"/>
  <c r="V196" i="3"/>
  <c r="U196" i="3"/>
  <c r="T196" i="3"/>
  <c r="S196" i="3"/>
  <c r="AU196" i="3"/>
  <c r="R196" i="3"/>
  <c r="Q196" i="3"/>
  <c r="AB196" i="3"/>
  <c r="BB195" i="3"/>
  <c r="BA195" i="3"/>
  <c r="AX195" i="3"/>
  <c r="AW195" i="3"/>
  <c r="AT195" i="3"/>
  <c r="AS195" i="3"/>
  <c r="AQ195" i="3"/>
  <c r="AP195" i="3"/>
  <c r="AO195" i="3"/>
  <c r="AN195" i="3"/>
  <c r="AM195" i="3"/>
  <c r="AL195" i="3"/>
  <c r="AK195" i="3"/>
  <c r="AJ195" i="3"/>
  <c r="AI195" i="3"/>
  <c r="AH195" i="3"/>
  <c r="AG195" i="3"/>
  <c r="AF195" i="3"/>
  <c r="AE195" i="3"/>
  <c r="AA195" i="3"/>
  <c r="BC195" i="3"/>
  <c r="Z195" i="3"/>
  <c r="Y195" i="3"/>
  <c r="X195" i="3"/>
  <c r="AZ195" i="3"/>
  <c r="W195" i="3"/>
  <c r="AY195" i="3"/>
  <c r="V195" i="3"/>
  <c r="U195" i="3"/>
  <c r="T195" i="3"/>
  <c r="AV195" i="3"/>
  <c r="S195" i="3"/>
  <c r="AU195" i="3"/>
  <c r="R195" i="3"/>
  <c r="Q195" i="3"/>
  <c r="BB194" i="3"/>
  <c r="AX194" i="3"/>
  <c r="AT194" i="3"/>
  <c r="AQ194" i="3"/>
  <c r="AP194" i="3"/>
  <c r="AO194" i="3"/>
  <c r="BC194" i="3"/>
  <c r="AN194" i="3"/>
  <c r="AM194" i="3"/>
  <c r="AL194" i="3"/>
  <c r="AK194" i="3"/>
  <c r="AY194" i="3"/>
  <c r="AJ194" i="3"/>
  <c r="AI194" i="3"/>
  <c r="AH194" i="3"/>
  <c r="AG194" i="3"/>
  <c r="AU194" i="3"/>
  <c r="AF194" i="3"/>
  <c r="AE194" i="3"/>
  <c r="AA194" i="3"/>
  <c r="Z194" i="3"/>
  <c r="Y194" i="3"/>
  <c r="BA194" i="3"/>
  <c r="X194" i="3"/>
  <c r="AZ194" i="3"/>
  <c r="W194" i="3"/>
  <c r="V194" i="3"/>
  <c r="U194" i="3"/>
  <c r="AW194" i="3"/>
  <c r="T194" i="3"/>
  <c r="AV194" i="3"/>
  <c r="S194" i="3"/>
  <c r="R194" i="3"/>
  <c r="Q194" i="3"/>
  <c r="AS194" i="3"/>
  <c r="BC193" i="3"/>
  <c r="AZ193" i="3"/>
  <c r="AY193" i="3"/>
  <c r="AV193" i="3"/>
  <c r="AU193" i="3"/>
  <c r="AQ193" i="3"/>
  <c r="AP193" i="3"/>
  <c r="AO193" i="3"/>
  <c r="AN193" i="3"/>
  <c r="AM193" i="3"/>
  <c r="AL193" i="3"/>
  <c r="AK193" i="3"/>
  <c r="AJ193" i="3"/>
  <c r="AI193" i="3"/>
  <c r="AH193" i="3"/>
  <c r="AG193" i="3"/>
  <c r="AF193" i="3"/>
  <c r="AE193" i="3"/>
  <c r="AA193" i="3"/>
  <c r="Z193" i="3"/>
  <c r="BB193" i="3"/>
  <c r="Y193" i="3"/>
  <c r="X193" i="3"/>
  <c r="W193" i="3"/>
  <c r="V193" i="3"/>
  <c r="AX193" i="3"/>
  <c r="U193" i="3"/>
  <c r="T193" i="3"/>
  <c r="S193" i="3"/>
  <c r="R193" i="3"/>
  <c r="AT193" i="3"/>
  <c r="Q193" i="3"/>
  <c r="AZ192" i="3"/>
  <c r="AW192" i="3"/>
  <c r="AV192" i="3"/>
  <c r="AQ192" i="3"/>
  <c r="AP192" i="3"/>
  <c r="AO192" i="3"/>
  <c r="AN192" i="3"/>
  <c r="AM192" i="3"/>
  <c r="BA192" i="3"/>
  <c r="AL192" i="3"/>
  <c r="AK192" i="3"/>
  <c r="AJ192" i="3"/>
  <c r="AI192" i="3"/>
  <c r="AH192" i="3"/>
  <c r="AG192" i="3"/>
  <c r="AF192" i="3"/>
  <c r="AE192" i="3"/>
  <c r="AS192" i="3"/>
  <c r="AA192" i="3"/>
  <c r="BC192" i="3"/>
  <c r="Z192" i="3"/>
  <c r="BB192" i="3"/>
  <c r="Y192" i="3"/>
  <c r="X192" i="3"/>
  <c r="W192" i="3"/>
  <c r="AY192" i="3"/>
  <c r="V192" i="3"/>
  <c r="AX192" i="3"/>
  <c r="U192" i="3"/>
  <c r="T192" i="3"/>
  <c r="S192" i="3"/>
  <c r="AU192" i="3"/>
  <c r="R192" i="3"/>
  <c r="AT192" i="3"/>
  <c r="Q192" i="3"/>
  <c r="BA191" i="3"/>
  <c r="AX191" i="3"/>
  <c r="AW191" i="3"/>
  <c r="AS191" i="3"/>
  <c r="AQ191" i="3"/>
  <c r="AP191" i="3"/>
  <c r="AO191" i="3"/>
  <c r="AN191" i="3"/>
  <c r="BB191" i="3"/>
  <c r="AM191" i="3"/>
  <c r="AL191" i="3"/>
  <c r="AK191" i="3"/>
  <c r="AJ191" i="3"/>
  <c r="AI191" i="3"/>
  <c r="AH191" i="3"/>
  <c r="AG191" i="3"/>
  <c r="AF191" i="3"/>
  <c r="AT191" i="3"/>
  <c r="AE191" i="3"/>
  <c r="AA191" i="3"/>
  <c r="BC191" i="3"/>
  <c r="Z191" i="3"/>
  <c r="Y191" i="3"/>
  <c r="X191" i="3"/>
  <c r="AZ191" i="3"/>
  <c r="W191" i="3"/>
  <c r="AY191" i="3"/>
  <c r="V191" i="3"/>
  <c r="U191" i="3"/>
  <c r="T191" i="3"/>
  <c r="AV191" i="3"/>
  <c r="S191" i="3"/>
  <c r="AU191" i="3"/>
  <c r="R191" i="3"/>
  <c r="Q191" i="3"/>
  <c r="BB190" i="3"/>
  <c r="AY190" i="3"/>
  <c r="AX190" i="3"/>
  <c r="AT190" i="3"/>
  <c r="AQ190" i="3"/>
  <c r="AP190" i="3"/>
  <c r="AO190" i="3"/>
  <c r="BC190" i="3"/>
  <c r="AN190" i="3"/>
  <c r="AM190" i="3"/>
  <c r="AL190" i="3"/>
  <c r="AK190" i="3"/>
  <c r="AJ190" i="3"/>
  <c r="AI190" i="3"/>
  <c r="AH190" i="3"/>
  <c r="AG190" i="3"/>
  <c r="AU190" i="3"/>
  <c r="AF190" i="3"/>
  <c r="AE190" i="3"/>
  <c r="AA190" i="3"/>
  <c r="Z190" i="3"/>
  <c r="Y190" i="3"/>
  <c r="BA190" i="3"/>
  <c r="X190" i="3"/>
  <c r="W190" i="3"/>
  <c r="V190" i="3"/>
  <c r="U190" i="3"/>
  <c r="AW190" i="3"/>
  <c r="T190" i="3"/>
  <c r="S190" i="3"/>
  <c r="R190" i="3"/>
  <c r="Q190" i="3"/>
  <c r="BC189" i="3"/>
  <c r="AY189" i="3"/>
  <c r="AV189" i="3"/>
  <c r="AU189" i="3"/>
  <c r="AQ189" i="3"/>
  <c r="AP189" i="3"/>
  <c r="AO189" i="3"/>
  <c r="AN189" i="3"/>
  <c r="AM189" i="3"/>
  <c r="AL189" i="3"/>
  <c r="AZ189" i="3"/>
  <c r="AK189" i="3"/>
  <c r="AJ189" i="3"/>
  <c r="AI189" i="3"/>
  <c r="AH189" i="3"/>
  <c r="AG189" i="3"/>
  <c r="AF189" i="3"/>
  <c r="AE189" i="3"/>
  <c r="AA189" i="3"/>
  <c r="Z189" i="3"/>
  <c r="BB189" i="3"/>
  <c r="Y189" i="3"/>
  <c r="BA189" i="3"/>
  <c r="X189" i="3"/>
  <c r="W189" i="3"/>
  <c r="V189" i="3"/>
  <c r="AX189" i="3"/>
  <c r="U189" i="3"/>
  <c r="AW189" i="3"/>
  <c r="T189" i="3"/>
  <c r="S189" i="3"/>
  <c r="R189" i="3"/>
  <c r="AT189" i="3"/>
  <c r="Q189" i="3"/>
  <c r="AZ188" i="3"/>
  <c r="AV188" i="3"/>
  <c r="AS188" i="3"/>
  <c r="AQ188" i="3"/>
  <c r="AP188" i="3"/>
  <c r="AO188" i="3"/>
  <c r="AN188" i="3"/>
  <c r="AM188" i="3"/>
  <c r="BA188" i="3"/>
  <c r="AL188" i="3"/>
  <c r="AK188" i="3"/>
  <c r="AJ188" i="3"/>
  <c r="AI188" i="3"/>
  <c r="AW188" i="3"/>
  <c r="AH188" i="3"/>
  <c r="AG188" i="3"/>
  <c r="AF188" i="3"/>
  <c r="AE188" i="3"/>
  <c r="AA188" i="3"/>
  <c r="BC188" i="3"/>
  <c r="Z188" i="3"/>
  <c r="Y188" i="3"/>
  <c r="X188" i="3"/>
  <c r="W188" i="3"/>
  <c r="AY188" i="3"/>
  <c r="V188" i="3"/>
  <c r="U188" i="3"/>
  <c r="T188" i="3"/>
  <c r="S188" i="3"/>
  <c r="AU188" i="3"/>
  <c r="R188" i="3"/>
  <c r="Q188" i="3"/>
  <c r="AB188" i="3"/>
  <c r="BA187" i="3"/>
  <c r="AZ187" i="3"/>
  <c r="AW187" i="3"/>
  <c r="AV187" i="3"/>
  <c r="AS187" i="3"/>
  <c r="AQ187" i="3"/>
  <c r="AP187" i="3"/>
  <c r="AO187" i="3"/>
  <c r="AN187" i="3"/>
  <c r="AM187" i="3"/>
  <c r="AL187" i="3"/>
  <c r="AK187" i="3"/>
  <c r="AJ187" i="3"/>
  <c r="AI187" i="3"/>
  <c r="AH187" i="3"/>
  <c r="AG187" i="3"/>
  <c r="AF187" i="3"/>
  <c r="AE187" i="3"/>
  <c r="AA187" i="3"/>
  <c r="BC187" i="3"/>
  <c r="Z187" i="3"/>
  <c r="Y187" i="3"/>
  <c r="X187" i="3"/>
  <c r="W187" i="3"/>
  <c r="AY187" i="3"/>
  <c r="V187" i="3"/>
  <c r="U187" i="3"/>
  <c r="T187" i="3"/>
  <c r="S187" i="3"/>
  <c r="AU187" i="3"/>
  <c r="R187" i="3"/>
  <c r="Q187" i="3"/>
  <c r="BA186" i="3"/>
  <c r="AW186" i="3"/>
  <c r="AS186" i="3"/>
  <c r="AQ186" i="3"/>
  <c r="AP186" i="3"/>
  <c r="AO186" i="3"/>
  <c r="AN186" i="3"/>
  <c r="BB186" i="3"/>
  <c r="AM186" i="3"/>
  <c r="AL186" i="3"/>
  <c r="AK186" i="3"/>
  <c r="AJ186" i="3"/>
  <c r="AX186" i="3"/>
  <c r="AI186" i="3"/>
  <c r="AH186" i="3"/>
  <c r="AG186" i="3"/>
  <c r="AF186" i="3"/>
  <c r="AT186" i="3"/>
  <c r="AE186" i="3"/>
  <c r="AA186" i="3"/>
  <c r="BC186" i="3"/>
  <c r="Z186" i="3"/>
  <c r="Y186" i="3"/>
  <c r="X186" i="3"/>
  <c r="AZ186" i="3"/>
  <c r="W186" i="3"/>
  <c r="AY186" i="3"/>
  <c r="V186" i="3"/>
  <c r="U186" i="3"/>
  <c r="T186" i="3"/>
  <c r="AV186" i="3"/>
  <c r="S186" i="3"/>
  <c r="AU186" i="3"/>
  <c r="R186" i="3"/>
  <c r="Q186" i="3"/>
  <c r="BC185" i="3"/>
  <c r="BB185" i="3"/>
  <c r="AX185" i="3"/>
  <c r="AT185" i="3"/>
  <c r="AQ185" i="3"/>
  <c r="AP185" i="3"/>
  <c r="AO185" i="3"/>
  <c r="AN185" i="3"/>
  <c r="AM185" i="3"/>
  <c r="AL185" i="3"/>
  <c r="AK185" i="3"/>
  <c r="AY185" i="3"/>
  <c r="AJ185" i="3"/>
  <c r="AI185" i="3"/>
  <c r="AH185" i="3"/>
  <c r="AG185" i="3"/>
  <c r="AU185" i="3"/>
  <c r="AF185" i="3"/>
  <c r="AE185" i="3"/>
  <c r="AA185" i="3"/>
  <c r="Z185" i="3"/>
  <c r="Y185" i="3"/>
  <c r="BA185" i="3"/>
  <c r="X185" i="3"/>
  <c r="AZ185" i="3"/>
  <c r="W185" i="3"/>
  <c r="V185" i="3"/>
  <c r="U185" i="3"/>
  <c r="AW185" i="3"/>
  <c r="T185" i="3"/>
  <c r="AV185" i="3"/>
  <c r="S185" i="3"/>
  <c r="R185" i="3"/>
  <c r="Q185" i="3"/>
  <c r="AS185" i="3"/>
  <c r="BC184" i="3"/>
  <c r="AY184" i="3"/>
  <c r="AU184" i="3"/>
  <c r="AQ184" i="3"/>
  <c r="AP184" i="3"/>
  <c r="AO184" i="3"/>
  <c r="AN184" i="3"/>
  <c r="AM184" i="3"/>
  <c r="AL184" i="3"/>
  <c r="AZ184" i="3"/>
  <c r="AK184" i="3"/>
  <c r="AJ184" i="3"/>
  <c r="AI184" i="3"/>
  <c r="AH184" i="3"/>
  <c r="AV184" i="3"/>
  <c r="AG184" i="3"/>
  <c r="AF184" i="3"/>
  <c r="AE184" i="3"/>
  <c r="AA184" i="3"/>
  <c r="Z184" i="3"/>
  <c r="BB184" i="3"/>
  <c r="Y184" i="3"/>
  <c r="BA184" i="3"/>
  <c r="X184" i="3"/>
  <c r="W184" i="3"/>
  <c r="V184" i="3"/>
  <c r="AX184" i="3"/>
  <c r="U184" i="3"/>
  <c r="AW184" i="3"/>
  <c r="T184" i="3"/>
  <c r="S184" i="3"/>
  <c r="R184" i="3"/>
  <c r="AT184" i="3"/>
  <c r="Q184" i="3"/>
  <c r="BA183" i="3"/>
  <c r="AZ183" i="3"/>
  <c r="AW183" i="3"/>
  <c r="AV183" i="3"/>
  <c r="AS183" i="3"/>
  <c r="AQ183" i="3"/>
  <c r="AP183" i="3"/>
  <c r="AO183" i="3"/>
  <c r="AN183" i="3"/>
  <c r="AM183" i="3"/>
  <c r="AL183" i="3"/>
  <c r="AK183" i="3"/>
  <c r="AJ183" i="3"/>
  <c r="AI183" i="3"/>
  <c r="AH183" i="3"/>
  <c r="AG183" i="3"/>
  <c r="AF183" i="3"/>
  <c r="AE183" i="3"/>
  <c r="AA183" i="3"/>
  <c r="BC183" i="3"/>
  <c r="Z183" i="3"/>
  <c r="Y183" i="3"/>
  <c r="X183" i="3"/>
  <c r="W183" i="3"/>
  <c r="AY183" i="3"/>
  <c r="V183" i="3"/>
  <c r="U183" i="3"/>
  <c r="T183" i="3"/>
  <c r="S183" i="3"/>
  <c r="AU183" i="3"/>
  <c r="R183" i="3"/>
  <c r="Q183" i="3"/>
  <c r="BA182" i="3"/>
  <c r="AW182" i="3"/>
  <c r="AS182" i="3"/>
  <c r="AQ182" i="3"/>
  <c r="AP182" i="3"/>
  <c r="AO182" i="3"/>
  <c r="AN182" i="3"/>
  <c r="BB182" i="3"/>
  <c r="AM182" i="3"/>
  <c r="AL182" i="3"/>
  <c r="AK182" i="3"/>
  <c r="AJ182" i="3"/>
  <c r="AX182" i="3"/>
  <c r="AI182" i="3"/>
  <c r="AH182" i="3"/>
  <c r="AG182" i="3"/>
  <c r="AF182" i="3"/>
  <c r="AT182" i="3"/>
  <c r="AE182" i="3"/>
  <c r="AA182" i="3"/>
  <c r="BC182" i="3"/>
  <c r="Z182" i="3"/>
  <c r="Y182" i="3"/>
  <c r="X182" i="3"/>
  <c r="AZ182" i="3"/>
  <c r="W182" i="3"/>
  <c r="AY182" i="3"/>
  <c r="V182" i="3"/>
  <c r="U182" i="3"/>
  <c r="T182" i="3"/>
  <c r="AV182" i="3"/>
  <c r="S182" i="3"/>
  <c r="AU182" i="3"/>
  <c r="R182" i="3"/>
  <c r="Q182" i="3"/>
  <c r="BB181" i="3"/>
  <c r="AY181" i="3"/>
  <c r="AX181" i="3"/>
  <c r="AT181" i="3"/>
  <c r="AQ181" i="3"/>
  <c r="AP181" i="3"/>
  <c r="AO181" i="3"/>
  <c r="BC181" i="3"/>
  <c r="AN181" i="3"/>
  <c r="AM181" i="3"/>
  <c r="AL181" i="3"/>
  <c r="AK181" i="3"/>
  <c r="AJ181" i="3"/>
  <c r="AI181" i="3"/>
  <c r="AH181" i="3"/>
  <c r="AG181" i="3"/>
  <c r="AU181" i="3"/>
  <c r="AF181" i="3"/>
  <c r="AE181" i="3"/>
  <c r="AA181" i="3"/>
  <c r="Z181" i="3"/>
  <c r="Y181" i="3"/>
  <c r="BA181" i="3"/>
  <c r="X181" i="3"/>
  <c r="AZ181" i="3"/>
  <c r="W181" i="3"/>
  <c r="V181" i="3"/>
  <c r="U181" i="3"/>
  <c r="AW181" i="3"/>
  <c r="T181" i="3"/>
  <c r="AV181" i="3"/>
  <c r="S181" i="3"/>
  <c r="R181" i="3"/>
  <c r="Q181" i="3"/>
  <c r="AS181" i="3"/>
  <c r="BC180" i="3"/>
  <c r="AY180" i="3"/>
  <c r="AU180" i="3"/>
  <c r="AQ180" i="3"/>
  <c r="AP180" i="3"/>
  <c r="AO180" i="3"/>
  <c r="AN180" i="3"/>
  <c r="AM180" i="3"/>
  <c r="AL180" i="3"/>
  <c r="AZ180" i="3"/>
  <c r="AK180" i="3"/>
  <c r="AJ180" i="3"/>
  <c r="AI180" i="3"/>
  <c r="AH180" i="3"/>
  <c r="AV180" i="3"/>
  <c r="AG180" i="3"/>
  <c r="AF180" i="3"/>
  <c r="AE180" i="3"/>
  <c r="AA180" i="3"/>
  <c r="Z180" i="3"/>
  <c r="BB180" i="3"/>
  <c r="Y180" i="3"/>
  <c r="BA180" i="3"/>
  <c r="X180" i="3"/>
  <c r="W180" i="3"/>
  <c r="V180" i="3"/>
  <c r="AX180" i="3"/>
  <c r="U180" i="3"/>
  <c r="AW180" i="3"/>
  <c r="T180" i="3"/>
  <c r="S180" i="3"/>
  <c r="R180" i="3"/>
  <c r="AT180" i="3"/>
  <c r="Q180" i="3"/>
  <c r="BA179" i="3"/>
  <c r="AZ179" i="3"/>
  <c r="AW179" i="3"/>
  <c r="AV179" i="3"/>
  <c r="AS179" i="3"/>
  <c r="AQ179" i="3"/>
  <c r="AP179" i="3"/>
  <c r="AO179" i="3"/>
  <c r="AN179" i="3"/>
  <c r="AM179" i="3"/>
  <c r="AL179" i="3"/>
  <c r="AK179" i="3"/>
  <c r="AJ179" i="3"/>
  <c r="AI179" i="3"/>
  <c r="AH179" i="3"/>
  <c r="AG179" i="3"/>
  <c r="AF179" i="3"/>
  <c r="AE179" i="3"/>
  <c r="AA179" i="3"/>
  <c r="BC179" i="3"/>
  <c r="Z179" i="3"/>
  <c r="Y179" i="3"/>
  <c r="X179" i="3"/>
  <c r="W179" i="3"/>
  <c r="AY179" i="3"/>
  <c r="V179" i="3"/>
  <c r="U179" i="3"/>
  <c r="T179" i="3"/>
  <c r="S179" i="3"/>
  <c r="AU179" i="3"/>
  <c r="R179" i="3"/>
  <c r="Q179" i="3"/>
  <c r="BA178" i="3"/>
  <c r="AX178" i="3"/>
  <c r="AW178" i="3"/>
  <c r="AS178" i="3"/>
  <c r="AQ178" i="3"/>
  <c r="AP178" i="3"/>
  <c r="AO178" i="3"/>
  <c r="AN178" i="3"/>
  <c r="BB178" i="3"/>
  <c r="AM178" i="3"/>
  <c r="AL178" i="3"/>
  <c r="AK178" i="3"/>
  <c r="AJ178" i="3"/>
  <c r="AI178" i="3"/>
  <c r="AH178" i="3"/>
  <c r="AG178" i="3"/>
  <c r="AF178" i="3"/>
  <c r="AT178" i="3"/>
  <c r="AE178" i="3"/>
  <c r="AA178" i="3"/>
  <c r="BC178" i="3"/>
  <c r="Z178" i="3"/>
  <c r="Y178" i="3"/>
  <c r="X178" i="3"/>
  <c r="AZ178" i="3"/>
  <c r="W178" i="3"/>
  <c r="AY178" i="3"/>
  <c r="V178" i="3"/>
  <c r="U178" i="3"/>
  <c r="T178" i="3"/>
  <c r="AV178" i="3"/>
  <c r="S178" i="3"/>
  <c r="AU178" i="3"/>
  <c r="R178" i="3"/>
  <c r="Q178" i="3"/>
  <c r="BB177" i="3"/>
  <c r="AX177" i="3"/>
  <c r="AT177" i="3"/>
  <c r="AQ177" i="3"/>
  <c r="AP177" i="3"/>
  <c r="AO177" i="3"/>
  <c r="BC177" i="3"/>
  <c r="AN177" i="3"/>
  <c r="AM177" i="3"/>
  <c r="AL177" i="3"/>
  <c r="AK177" i="3"/>
  <c r="AY177" i="3"/>
  <c r="AJ177" i="3"/>
  <c r="AI177" i="3"/>
  <c r="AH177" i="3"/>
  <c r="AG177" i="3"/>
  <c r="AU177" i="3"/>
  <c r="AF177" i="3"/>
  <c r="AE177" i="3"/>
  <c r="AA177" i="3"/>
  <c r="Z177" i="3"/>
  <c r="Y177" i="3"/>
  <c r="BA177" i="3"/>
  <c r="X177" i="3"/>
  <c r="AZ177" i="3"/>
  <c r="W177" i="3"/>
  <c r="V177" i="3"/>
  <c r="U177" i="3"/>
  <c r="AW177" i="3"/>
  <c r="T177" i="3"/>
  <c r="AV177" i="3"/>
  <c r="S177" i="3"/>
  <c r="R177" i="3"/>
  <c r="Q177" i="3"/>
  <c r="AS177" i="3"/>
  <c r="BC176" i="3"/>
  <c r="AY176" i="3"/>
  <c r="AV176" i="3"/>
  <c r="AU176" i="3"/>
  <c r="AQ176" i="3"/>
  <c r="AP176" i="3"/>
  <c r="AO176" i="3"/>
  <c r="AN176" i="3"/>
  <c r="AM176" i="3"/>
  <c r="AL176" i="3"/>
  <c r="AZ176" i="3"/>
  <c r="AK176" i="3"/>
  <c r="AJ176" i="3"/>
  <c r="AI176" i="3"/>
  <c r="AH176" i="3"/>
  <c r="AG176" i="3"/>
  <c r="AF176" i="3"/>
  <c r="AE176" i="3"/>
  <c r="AA176" i="3"/>
  <c r="Z176" i="3"/>
  <c r="BB176" i="3"/>
  <c r="Y176" i="3"/>
  <c r="BA176" i="3"/>
  <c r="X176" i="3"/>
  <c r="W176" i="3"/>
  <c r="V176" i="3"/>
  <c r="AX176" i="3"/>
  <c r="U176" i="3"/>
  <c r="AW176" i="3"/>
  <c r="T176" i="3"/>
  <c r="S176" i="3"/>
  <c r="R176" i="3"/>
  <c r="AT176" i="3"/>
  <c r="Q176" i="3"/>
  <c r="AZ175" i="3"/>
  <c r="AW175" i="3"/>
  <c r="AV175" i="3"/>
  <c r="AQ175" i="3"/>
  <c r="AP175" i="3"/>
  <c r="AO175" i="3"/>
  <c r="AN175" i="3"/>
  <c r="AM175" i="3"/>
  <c r="BA175" i="3"/>
  <c r="AL175" i="3"/>
  <c r="AK175" i="3"/>
  <c r="AJ175" i="3"/>
  <c r="AI175" i="3"/>
  <c r="AH175" i="3"/>
  <c r="AG175" i="3"/>
  <c r="AF175" i="3"/>
  <c r="AE175" i="3"/>
  <c r="AS175" i="3"/>
  <c r="AA175" i="3"/>
  <c r="BC175" i="3"/>
  <c r="Z175" i="3"/>
  <c r="Y175" i="3"/>
  <c r="X175" i="3"/>
  <c r="W175" i="3"/>
  <c r="AY175" i="3"/>
  <c r="V175" i="3"/>
  <c r="U175" i="3"/>
  <c r="T175" i="3"/>
  <c r="S175" i="3"/>
  <c r="AU175" i="3"/>
  <c r="R175" i="3"/>
  <c r="Q175" i="3"/>
  <c r="BA174" i="3"/>
  <c r="AW174" i="3"/>
  <c r="AS174" i="3"/>
  <c r="AQ174" i="3"/>
  <c r="AP174" i="3"/>
  <c r="AO174" i="3"/>
  <c r="AN174" i="3"/>
  <c r="BB174" i="3"/>
  <c r="AM174" i="3"/>
  <c r="AL174" i="3"/>
  <c r="AK174" i="3"/>
  <c r="AJ174" i="3"/>
  <c r="AX174" i="3"/>
  <c r="AI174" i="3"/>
  <c r="AH174" i="3"/>
  <c r="AG174" i="3"/>
  <c r="AF174" i="3"/>
  <c r="AT174" i="3"/>
  <c r="AE174" i="3"/>
  <c r="AA174" i="3"/>
  <c r="BC174" i="3"/>
  <c r="Z174" i="3"/>
  <c r="Y174" i="3"/>
  <c r="X174" i="3"/>
  <c r="AZ174" i="3"/>
  <c r="W174" i="3"/>
  <c r="AY174" i="3"/>
  <c r="V174" i="3"/>
  <c r="U174" i="3"/>
  <c r="T174" i="3"/>
  <c r="AV174" i="3"/>
  <c r="S174" i="3"/>
  <c r="AU174" i="3"/>
  <c r="R174" i="3"/>
  <c r="Q174" i="3"/>
  <c r="BB173" i="3"/>
  <c r="AY173" i="3"/>
  <c r="AX173" i="3"/>
  <c r="AT173" i="3"/>
  <c r="AQ173" i="3"/>
  <c r="AP173" i="3"/>
  <c r="AO173" i="3"/>
  <c r="BC173" i="3"/>
  <c r="AN173" i="3"/>
  <c r="AM173" i="3"/>
  <c r="AL173" i="3"/>
  <c r="AK173" i="3"/>
  <c r="AJ173" i="3"/>
  <c r="AI173" i="3"/>
  <c r="AH173" i="3"/>
  <c r="AG173" i="3"/>
  <c r="AU173" i="3"/>
  <c r="AF173" i="3"/>
  <c r="AE173" i="3"/>
  <c r="AA173" i="3"/>
  <c r="Z173" i="3"/>
  <c r="Y173" i="3"/>
  <c r="BA173" i="3"/>
  <c r="X173" i="3"/>
  <c r="AZ173" i="3"/>
  <c r="W173" i="3"/>
  <c r="V173" i="3"/>
  <c r="U173" i="3"/>
  <c r="AW173" i="3"/>
  <c r="T173" i="3"/>
  <c r="AV173" i="3"/>
  <c r="S173" i="3"/>
  <c r="R173" i="3"/>
  <c r="Q173" i="3"/>
  <c r="AS173" i="3"/>
  <c r="BC172" i="3"/>
  <c r="AY172" i="3"/>
  <c r="AU172" i="3"/>
  <c r="AQ172" i="3"/>
  <c r="AP172" i="3"/>
  <c r="AO172" i="3"/>
  <c r="AN172" i="3"/>
  <c r="AM172" i="3"/>
  <c r="AL172" i="3"/>
  <c r="AZ172" i="3"/>
  <c r="AK172" i="3"/>
  <c r="AJ172" i="3"/>
  <c r="AI172" i="3"/>
  <c r="AH172" i="3"/>
  <c r="AV172" i="3"/>
  <c r="AG172" i="3"/>
  <c r="AF172" i="3"/>
  <c r="AE172" i="3"/>
  <c r="AA172" i="3"/>
  <c r="Z172" i="3"/>
  <c r="BB172" i="3"/>
  <c r="Y172" i="3"/>
  <c r="BA172" i="3"/>
  <c r="X172" i="3"/>
  <c r="W172" i="3"/>
  <c r="V172" i="3"/>
  <c r="AX172" i="3"/>
  <c r="U172" i="3"/>
  <c r="AW172" i="3"/>
  <c r="T172" i="3"/>
  <c r="S172" i="3"/>
  <c r="R172" i="3"/>
  <c r="AT172" i="3"/>
  <c r="Q172" i="3"/>
  <c r="BA171" i="3"/>
  <c r="AZ171" i="3"/>
  <c r="AW171" i="3"/>
  <c r="AV171" i="3"/>
  <c r="AS171" i="3"/>
  <c r="AQ171" i="3"/>
  <c r="AP171" i="3"/>
  <c r="AO171" i="3"/>
  <c r="AN171" i="3"/>
  <c r="AM171" i="3"/>
  <c r="AL171" i="3"/>
  <c r="AK171" i="3"/>
  <c r="AJ171" i="3"/>
  <c r="AI171" i="3"/>
  <c r="AH171" i="3"/>
  <c r="AG171" i="3"/>
  <c r="AF171" i="3"/>
  <c r="AE171" i="3"/>
  <c r="AA171" i="3"/>
  <c r="BC171" i="3"/>
  <c r="Z171" i="3"/>
  <c r="Y171" i="3"/>
  <c r="X171" i="3"/>
  <c r="W171" i="3"/>
  <c r="AY171" i="3"/>
  <c r="V171" i="3"/>
  <c r="U171" i="3"/>
  <c r="T171" i="3"/>
  <c r="S171" i="3"/>
  <c r="AU171" i="3"/>
  <c r="R171" i="3"/>
  <c r="Q171" i="3"/>
  <c r="BA170" i="3"/>
  <c r="AX170" i="3"/>
  <c r="AW170" i="3"/>
  <c r="AS170" i="3"/>
  <c r="AQ170" i="3"/>
  <c r="AP170" i="3"/>
  <c r="AO170" i="3"/>
  <c r="AN170" i="3"/>
  <c r="BB170" i="3"/>
  <c r="AM170" i="3"/>
  <c r="AL170" i="3"/>
  <c r="AK170" i="3"/>
  <c r="AJ170" i="3"/>
  <c r="AI170" i="3"/>
  <c r="AH170" i="3"/>
  <c r="AG170" i="3"/>
  <c r="AF170" i="3"/>
  <c r="AT170" i="3"/>
  <c r="AE170" i="3"/>
  <c r="AA170" i="3"/>
  <c r="BC170" i="3"/>
  <c r="Z170" i="3"/>
  <c r="Y170" i="3"/>
  <c r="X170" i="3"/>
  <c r="AZ170" i="3"/>
  <c r="W170" i="3"/>
  <c r="AY170" i="3"/>
  <c r="V170" i="3"/>
  <c r="U170" i="3"/>
  <c r="T170" i="3"/>
  <c r="AV170" i="3"/>
  <c r="S170" i="3"/>
  <c r="AU170" i="3"/>
  <c r="R170" i="3"/>
  <c r="Q170" i="3"/>
  <c r="BC169" i="3"/>
  <c r="BB169" i="3"/>
  <c r="AX169" i="3"/>
  <c r="AT169" i="3"/>
  <c r="AQ169" i="3"/>
  <c r="AP169" i="3"/>
  <c r="AO169" i="3"/>
  <c r="AN169" i="3"/>
  <c r="AM169" i="3"/>
  <c r="AL169" i="3"/>
  <c r="AK169" i="3"/>
  <c r="AY169" i="3"/>
  <c r="AJ169" i="3"/>
  <c r="AI169" i="3"/>
  <c r="AH169" i="3"/>
  <c r="AG169" i="3"/>
  <c r="AU169" i="3"/>
  <c r="AF169" i="3"/>
  <c r="AE169" i="3"/>
  <c r="AA169" i="3"/>
  <c r="Z169" i="3"/>
  <c r="Y169" i="3"/>
  <c r="BA169" i="3"/>
  <c r="X169" i="3"/>
  <c r="AZ169" i="3"/>
  <c r="W169" i="3"/>
  <c r="V169" i="3"/>
  <c r="U169" i="3"/>
  <c r="AW169" i="3"/>
  <c r="T169" i="3"/>
  <c r="AV169" i="3"/>
  <c r="S169" i="3"/>
  <c r="R169" i="3"/>
  <c r="Q169" i="3"/>
  <c r="AS169" i="3"/>
  <c r="BC168" i="3"/>
  <c r="BA168" i="3"/>
  <c r="AY168" i="3"/>
  <c r="AQ168" i="3"/>
  <c r="AP168" i="3"/>
  <c r="AO168" i="3"/>
  <c r="AN168" i="3"/>
  <c r="AM168" i="3"/>
  <c r="AL168" i="3"/>
  <c r="AZ168" i="3"/>
  <c r="AK168" i="3"/>
  <c r="AJ168" i="3"/>
  <c r="AI168" i="3"/>
  <c r="AH168" i="3"/>
  <c r="AV168" i="3"/>
  <c r="AG168" i="3"/>
  <c r="AF168" i="3"/>
  <c r="AE168" i="3"/>
  <c r="AA168" i="3"/>
  <c r="Z168" i="3"/>
  <c r="BB168" i="3"/>
  <c r="Y168" i="3"/>
  <c r="X168" i="3"/>
  <c r="W168" i="3"/>
  <c r="V168" i="3"/>
  <c r="AX168" i="3"/>
  <c r="U168" i="3"/>
  <c r="AW168" i="3"/>
  <c r="T168" i="3"/>
  <c r="S168" i="3"/>
  <c r="AU168" i="3"/>
  <c r="R168" i="3"/>
  <c r="AT168" i="3"/>
  <c r="Q168" i="3"/>
  <c r="AB168" i="3"/>
  <c r="BB167" i="3"/>
  <c r="BA167" i="3"/>
  <c r="AZ167" i="3"/>
  <c r="AT167" i="3"/>
  <c r="AQ167" i="3"/>
  <c r="AP167" i="3"/>
  <c r="AO167" i="3"/>
  <c r="AN167" i="3"/>
  <c r="AM167" i="3"/>
  <c r="AL167" i="3"/>
  <c r="AK167" i="3"/>
  <c r="AJ167" i="3"/>
  <c r="AI167" i="3"/>
  <c r="AW167" i="3"/>
  <c r="AH167" i="3"/>
  <c r="AG167" i="3"/>
  <c r="AF167" i="3"/>
  <c r="AE167" i="3"/>
  <c r="AS167" i="3"/>
  <c r="AA167" i="3"/>
  <c r="BC167" i="3"/>
  <c r="Z167" i="3"/>
  <c r="Y167" i="3"/>
  <c r="X167" i="3"/>
  <c r="W167" i="3"/>
  <c r="AY167" i="3"/>
  <c r="V167" i="3"/>
  <c r="AX167" i="3"/>
  <c r="U167" i="3"/>
  <c r="T167" i="3"/>
  <c r="AV167" i="3"/>
  <c r="S167" i="3"/>
  <c r="R167" i="3"/>
  <c r="Q167" i="3"/>
  <c r="BB166" i="3"/>
  <c r="AT166" i="3"/>
  <c r="AQ166" i="3"/>
  <c r="AP166" i="3"/>
  <c r="AO166" i="3"/>
  <c r="AN166" i="3"/>
  <c r="AM166" i="3"/>
  <c r="AL166" i="3"/>
  <c r="AK166" i="3"/>
  <c r="AY166" i="3"/>
  <c r="AJ166" i="3"/>
  <c r="AX166" i="3"/>
  <c r="AI166" i="3"/>
  <c r="AH166" i="3"/>
  <c r="AG166" i="3"/>
  <c r="AU166" i="3"/>
  <c r="AF166" i="3"/>
  <c r="AE166" i="3"/>
  <c r="AA166" i="3"/>
  <c r="BC166" i="3"/>
  <c r="Z166" i="3"/>
  <c r="Y166" i="3"/>
  <c r="BA166" i="3"/>
  <c r="X166" i="3"/>
  <c r="AZ166" i="3"/>
  <c r="W166" i="3"/>
  <c r="V166" i="3"/>
  <c r="U166" i="3"/>
  <c r="AW166" i="3"/>
  <c r="T166" i="3"/>
  <c r="AV166" i="3"/>
  <c r="S166" i="3"/>
  <c r="R166" i="3"/>
  <c r="Q166" i="3"/>
  <c r="AS166" i="3"/>
  <c r="BB165" i="3"/>
  <c r="AZ165" i="3"/>
  <c r="AU165" i="3"/>
  <c r="AQ165" i="3"/>
  <c r="AP165" i="3"/>
  <c r="AO165" i="3"/>
  <c r="BC165" i="3"/>
  <c r="AN165" i="3"/>
  <c r="AM165" i="3"/>
  <c r="AL165" i="3"/>
  <c r="AK165" i="3"/>
  <c r="AY165" i="3"/>
  <c r="AJ165" i="3"/>
  <c r="AI165" i="3"/>
  <c r="AH165" i="3"/>
  <c r="AG165" i="3"/>
  <c r="AF165" i="3"/>
  <c r="AE165" i="3"/>
  <c r="AA165" i="3"/>
  <c r="Z165" i="3"/>
  <c r="Y165" i="3"/>
  <c r="BA165" i="3"/>
  <c r="X165" i="3"/>
  <c r="W165" i="3"/>
  <c r="V165" i="3"/>
  <c r="AX165" i="3"/>
  <c r="U165" i="3"/>
  <c r="AW165" i="3"/>
  <c r="T165" i="3"/>
  <c r="AV165" i="3"/>
  <c r="S165" i="3"/>
  <c r="R165" i="3"/>
  <c r="AT165" i="3"/>
  <c r="Q165" i="3"/>
  <c r="AS165" i="3"/>
  <c r="BA164" i="3"/>
  <c r="AZ164" i="3"/>
  <c r="AQ164" i="3"/>
  <c r="AP164" i="3"/>
  <c r="AO164" i="3"/>
  <c r="AN164" i="3"/>
  <c r="AM164" i="3"/>
  <c r="AL164" i="3"/>
  <c r="AK164" i="3"/>
  <c r="AJ164" i="3"/>
  <c r="AI164" i="3"/>
  <c r="AH164" i="3"/>
  <c r="AV164" i="3"/>
  <c r="AG164" i="3"/>
  <c r="AF164" i="3"/>
  <c r="AE164" i="3"/>
  <c r="AA164" i="3"/>
  <c r="BC164" i="3"/>
  <c r="Z164" i="3"/>
  <c r="BB164" i="3"/>
  <c r="Y164" i="3"/>
  <c r="X164" i="3"/>
  <c r="W164" i="3"/>
  <c r="AY164" i="3"/>
  <c r="V164" i="3"/>
  <c r="AX164" i="3"/>
  <c r="U164" i="3"/>
  <c r="AW164" i="3"/>
  <c r="T164" i="3"/>
  <c r="S164" i="3"/>
  <c r="AU164" i="3"/>
  <c r="R164" i="3"/>
  <c r="AT164" i="3"/>
  <c r="Q164" i="3"/>
  <c r="BA163" i="3"/>
  <c r="AS163" i="3"/>
  <c r="AQ163" i="3"/>
  <c r="AP163" i="3"/>
  <c r="AO163" i="3"/>
  <c r="AN163" i="3"/>
  <c r="AM163" i="3"/>
  <c r="AL163" i="3"/>
  <c r="AK163" i="3"/>
  <c r="AJ163" i="3"/>
  <c r="AI163" i="3"/>
  <c r="AW163" i="3"/>
  <c r="AH163" i="3"/>
  <c r="AG163" i="3"/>
  <c r="AF163" i="3"/>
  <c r="AE163" i="3"/>
  <c r="AA163" i="3"/>
  <c r="BC163" i="3"/>
  <c r="Z163" i="3"/>
  <c r="BB163" i="3"/>
  <c r="Y163" i="3"/>
  <c r="X163" i="3"/>
  <c r="AZ163" i="3"/>
  <c r="W163" i="3"/>
  <c r="AY163" i="3"/>
  <c r="V163" i="3"/>
  <c r="AX163" i="3"/>
  <c r="U163" i="3"/>
  <c r="T163" i="3"/>
  <c r="AV163" i="3"/>
  <c r="S163" i="3"/>
  <c r="AU163" i="3"/>
  <c r="R163" i="3"/>
  <c r="Q163" i="3"/>
  <c r="AX162" i="3"/>
  <c r="AQ162" i="3"/>
  <c r="AP162" i="3"/>
  <c r="AO162" i="3"/>
  <c r="AN162" i="3"/>
  <c r="BB162" i="3"/>
  <c r="AM162" i="3"/>
  <c r="AL162" i="3"/>
  <c r="AK162" i="3"/>
  <c r="AJ162" i="3"/>
  <c r="AI162" i="3"/>
  <c r="AH162" i="3"/>
  <c r="AG162" i="3"/>
  <c r="AU162" i="3"/>
  <c r="AF162" i="3"/>
  <c r="AT162" i="3"/>
  <c r="AE162" i="3"/>
  <c r="AA162" i="3"/>
  <c r="BC162" i="3"/>
  <c r="Z162" i="3"/>
  <c r="Y162" i="3"/>
  <c r="BA162" i="3"/>
  <c r="X162" i="3"/>
  <c r="AZ162" i="3"/>
  <c r="W162" i="3"/>
  <c r="V162" i="3"/>
  <c r="U162" i="3"/>
  <c r="AW162" i="3"/>
  <c r="T162" i="3"/>
  <c r="AV162" i="3"/>
  <c r="S162" i="3"/>
  <c r="R162" i="3"/>
  <c r="Q162" i="3"/>
  <c r="AS162" i="3"/>
  <c r="BB161" i="3"/>
  <c r="AZ161" i="3"/>
  <c r="AY161" i="3"/>
  <c r="AT161" i="3"/>
  <c r="AQ161" i="3"/>
  <c r="AP161" i="3"/>
  <c r="AO161" i="3"/>
  <c r="BC161" i="3"/>
  <c r="AN161" i="3"/>
  <c r="AM161" i="3"/>
  <c r="AL161" i="3"/>
  <c r="AK161" i="3"/>
  <c r="AJ161" i="3"/>
  <c r="AI161" i="3"/>
  <c r="AH161" i="3"/>
  <c r="AG161" i="3"/>
  <c r="AU161" i="3"/>
  <c r="AF161" i="3"/>
  <c r="AE161" i="3"/>
  <c r="AA161" i="3"/>
  <c r="Z161" i="3"/>
  <c r="Y161" i="3"/>
  <c r="BA161" i="3"/>
  <c r="X161" i="3"/>
  <c r="W161" i="3"/>
  <c r="V161" i="3"/>
  <c r="AX161" i="3"/>
  <c r="U161" i="3"/>
  <c r="AW161" i="3"/>
  <c r="T161" i="3"/>
  <c r="AV161" i="3"/>
  <c r="S161" i="3"/>
  <c r="R161" i="3"/>
  <c r="Q161" i="3"/>
  <c r="AS161" i="3"/>
  <c r="BA160" i="3"/>
  <c r="AS160" i="3"/>
  <c r="AQ160" i="3"/>
  <c r="AP160" i="3"/>
  <c r="AO160" i="3"/>
  <c r="AN160" i="3"/>
  <c r="AM160" i="3"/>
  <c r="AL160" i="3"/>
  <c r="AZ160" i="3"/>
  <c r="AK160" i="3"/>
  <c r="AJ160" i="3"/>
  <c r="AI160" i="3"/>
  <c r="AH160" i="3"/>
  <c r="AV160" i="3"/>
  <c r="AG160" i="3"/>
  <c r="AF160" i="3"/>
  <c r="AE160" i="3"/>
  <c r="AA160" i="3"/>
  <c r="BC160" i="3"/>
  <c r="Z160" i="3"/>
  <c r="BB160" i="3"/>
  <c r="Y160" i="3"/>
  <c r="X160" i="3"/>
  <c r="W160" i="3"/>
  <c r="AY160" i="3"/>
  <c r="V160" i="3"/>
  <c r="AX160" i="3"/>
  <c r="U160" i="3"/>
  <c r="AW160" i="3"/>
  <c r="T160" i="3"/>
  <c r="S160" i="3"/>
  <c r="AU160" i="3"/>
  <c r="R160" i="3"/>
  <c r="AT160" i="3"/>
  <c r="Q160" i="3"/>
  <c r="AZ159" i="3"/>
  <c r="AX159" i="3"/>
  <c r="AW159" i="3"/>
  <c r="AQ159" i="3"/>
  <c r="AP159" i="3"/>
  <c r="AO159" i="3"/>
  <c r="AN159" i="3"/>
  <c r="AM159" i="3"/>
  <c r="BA159" i="3"/>
  <c r="AL159" i="3"/>
  <c r="AK159" i="3"/>
  <c r="AJ159" i="3"/>
  <c r="AI159" i="3"/>
  <c r="AH159" i="3"/>
  <c r="AG159" i="3"/>
  <c r="AF159" i="3"/>
  <c r="AE159" i="3"/>
  <c r="AS159" i="3"/>
  <c r="AA159" i="3"/>
  <c r="BC159" i="3"/>
  <c r="Z159" i="3"/>
  <c r="BB159" i="3"/>
  <c r="Y159" i="3"/>
  <c r="X159" i="3"/>
  <c r="W159" i="3"/>
  <c r="AY159" i="3"/>
  <c r="V159" i="3"/>
  <c r="U159" i="3"/>
  <c r="T159" i="3"/>
  <c r="AV159" i="3"/>
  <c r="S159" i="3"/>
  <c r="AU159" i="3"/>
  <c r="R159" i="3"/>
  <c r="Q159" i="3"/>
  <c r="BC158" i="3"/>
  <c r="AY158" i="3"/>
  <c r="AQ158" i="3"/>
  <c r="AP158" i="3"/>
  <c r="AO158" i="3"/>
  <c r="AN158" i="3"/>
  <c r="AM158" i="3"/>
  <c r="AL158" i="3"/>
  <c r="AZ158" i="3"/>
  <c r="AK158" i="3"/>
  <c r="AJ158" i="3"/>
  <c r="AI158" i="3"/>
  <c r="AH158" i="3"/>
  <c r="AV158" i="3"/>
  <c r="AG158" i="3"/>
  <c r="AF158" i="3"/>
  <c r="AE158" i="3"/>
  <c r="AA158" i="3"/>
  <c r="Z158" i="3"/>
  <c r="BB158" i="3"/>
  <c r="Y158" i="3"/>
  <c r="BA158" i="3"/>
  <c r="X158" i="3"/>
  <c r="W158" i="3"/>
  <c r="V158" i="3"/>
  <c r="AX158" i="3"/>
  <c r="U158" i="3"/>
  <c r="AW158" i="3"/>
  <c r="T158" i="3"/>
  <c r="S158" i="3"/>
  <c r="AU158" i="3"/>
  <c r="R158" i="3"/>
  <c r="AT158" i="3"/>
  <c r="Q158" i="3"/>
  <c r="AB158" i="3"/>
  <c r="BB157" i="3"/>
  <c r="BA157" i="3"/>
  <c r="AT157" i="3"/>
  <c r="AQ157" i="3"/>
  <c r="AP157" i="3"/>
  <c r="AO157" i="3"/>
  <c r="AN157" i="3"/>
  <c r="AM157" i="3"/>
  <c r="AL157" i="3"/>
  <c r="AK157" i="3"/>
  <c r="AJ157" i="3"/>
  <c r="AI157" i="3"/>
  <c r="AW157" i="3"/>
  <c r="AH157" i="3"/>
  <c r="AG157" i="3"/>
  <c r="AF157" i="3"/>
  <c r="AE157" i="3"/>
  <c r="AS157" i="3"/>
  <c r="AA157" i="3"/>
  <c r="BC157" i="3"/>
  <c r="Z157" i="3"/>
  <c r="Y157" i="3"/>
  <c r="X157" i="3"/>
  <c r="AZ157" i="3"/>
  <c r="W157" i="3"/>
  <c r="AY157" i="3"/>
  <c r="V157" i="3"/>
  <c r="AX157" i="3"/>
  <c r="U157" i="3"/>
  <c r="T157" i="3"/>
  <c r="AV157" i="3"/>
  <c r="S157" i="3"/>
  <c r="AU157" i="3"/>
  <c r="R157" i="3"/>
  <c r="Q157" i="3"/>
  <c r="AU156" i="3"/>
  <c r="AQ156" i="3"/>
  <c r="AP156" i="3"/>
  <c r="AO156" i="3"/>
  <c r="AN156" i="3"/>
  <c r="AM156" i="3"/>
  <c r="AL156" i="3"/>
  <c r="AK156" i="3"/>
  <c r="AY156" i="3"/>
  <c r="AJ156" i="3"/>
  <c r="AI156" i="3"/>
  <c r="AH156" i="3"/>
  <c r="AG156" i="3"/>
  <c r="AF156" i="3"/>
  <c r="AE156" i="3"/>
  <c r="AA156" i="3"/>
  <c r="BC156" i="3"/>
  <c r="Z156" i="3"/>
  <c r="BB156" i="3"/>
  <c r="Y156" i="3"/>
  <c r="BA156" i="3"/>
  <c r="X156" i="3"/>
  <c r="W156" i="3"/>
  <c r="V156" i="3"/>
  <c r="AX156" i="3"/>
  <c r="U156" i="3"/>
  <c r="AW156" i="3"/>
  <c r="T156" i="3"/>
  <c r="S156" i="3"/>
  <c r="R156" i="3"/>
  <c r="AT156" i="3"/>
  <c r="Q156" i="3"/>
  <c r="AB156" i="3"/>
  <c r="AZ155" i="3"/>
  <c r="AV155" i="3"/>
  <c r="AQ155" i="3"/>
  <c r="AP155" i="3"/>
  <c r="AO155" i="3"/>
  <c r="AN155" i="3"/>
  <c r="AM155" i="3"/>
  <c r="BA155" i="3"/>
  <c r="AL155" i="3"/>
  <c r="AK155" i="3"/>
  <c r="AJ155" i="3"/>
  <c r="AI155" i="3"/>
  <c r="AW155" i="3"/>
  <c r="AH155" i="3"/>
  <c r="AG155" i="3"/>
  <c r="AF155" i="3"/>
  <c r="AE155" i="3"/>
  <c r="AS155" i="3"/>
  <c r="AA155" i="3"/>
  <c r="BC155" i="3"/>
  <c r="Z155" i="3"/>
  <c r="BB155" i="3"/>
  <c r="Y155" i="3"/>
  <c r="X155" i="3"/>
  <c r="W155" i="3"/>
  <c r="AY155" i="3"/>
  <c r="V155" i="3"/>
  <c r="AX155" i="3"/>
  <c r="U155" i="3"/>
  <c r="T155" i="3"/>
  <c r="S155" i="3"/>
  <c r="AU155" i="3"/>
  <c r="R155" i="3"/>
  <c r="AT155" i="3"/>
  <c r="Q155" i="3"/>
  <c r="AB155" i="3"/>
  <c r="BA154" i="3"/>
  <c r="AW154" i="3"/>
  <c r="AS154" i="3"/>
  <c r="AQ154" i="3"/>
  <c r="AP154" i="3"/>
  <c r="AO154" i="3"/>
  <c r="AN154" i="3"/>
  <c r="BB154" i="3"/>
  <c r="AM154" i="3"/>
  <c r="AL154" i="3"/>
  <c r="AK154" i="3"/>
  <c r="AJ154" i="3"/>
  <c r="AX154" i="3"/>
  <c r="AI154" i="3"/>
  <c r="AH154" i="3"/>
  <c r="AG154" i="3"/>
  <c r="AF154" i="3"/>
  <c r="AT154" i="3"/>
  <c r="AE154" i="3"/>
  <c r="AA154" i="3"/>
  <c r="BC154" i="3"/>
  <c r="Z154" i="3"/>
  <c r="Y154" i="3"/>
  <c r="X154" i="3"/>
  <c r="AZ154" i="3"/>
  <c r="W154" i="3"/>
  <c r="AY154" i="3"/>
  <c r="V154" i="3"/>
  <c r="U154" i="3"/>
  <c r="T154" i="3"/>
  <c r="AV154" i="3"/>
  <c r="S154" i="3"/>
  <c r="AU154" i="3"/>
  <c r="R154" i="3"/>
  <c r="Q154" i="3"/>
  <c r="BB153" i="3"/>
  <c r="AX153" i="3"/>
  <c r="AT153" i="3"/>
  <c r="AQ153" i="3"/>
  <c r="AP153" i="3"/>
  <c r="AO153" i="3"/>
  <c r="BC153" i="3"/>
  <c r="AN153" i="3"/>
  <c r="AM153" i="3"/>
  <c r="AL153" i="3"/>
  <c r="AK153" i="3"/>
  <c r="AY153" i="3"/>
  <c r="AJ153" i="3"/>
  <c r="AI153" i="3"/>
  <c r="AH153" i="3"/>
  <c r="AG153" i="3"/>
  <c r="AU153" i="3"/>
  <c r="AF153" i="3"/>
  <c r="AE153" i="3"/>
  <c r="AA153" i="3"/>
  <c r="Z153" i="3"/>
  <c r="Y153" i="3"/>
  <c r="BA153" i="3"/>
  <c r="X153" i="3"/>
  <c r="AZ153" i="3"/>
  <c r="W153" i="3"/>
  <c r="V153" i="3"/>
  <c r="U153" i="3"/>
  <c r="AW153" i="3"/>
  <c r="T153" i="3"/>
  <c r="AV153" i="3"/>
  <c r="S153" i="3"/>
  <c r="R153" i="3"/>
  <c r="Q153" i="3"/>
  <c r="AS153" i="3"/>
  <c r="BC152" i="3"/>
  <c r="AY152" i="3"/>
  <c r="AU152" i="3"/>
  <c r="AQ152" i="3"/>
  <c r="AP152" i="3"/>
  <c r="AO152" i="3"/>
  <c r="AN152" i="3"/>
  <c r="AM152" i="3"/>
  <c r="AL152" i="3"/>
  <c r="AZ152" i="3"/>
  <c r="AK152" i="3"/>
  <c r="AJ152" i="3"/>
  <c r="AI152" i="3"/>
  <c r="AH152" i="3"/>
  <c r="AV152" i="3"/>
  <c r="AG152" i="3"/>
  <c r="AF152" i="3"/>
  <c r="AE152" i="3"/>
  <c r="AA152" i="3"/>
  <c r="Z152" i="3"/>
  <c r="BB152" i="3"/>
  <c r="Y152" i="3"/>
  <c r="BA152" i="3"/>
  <c r="X152" i="3"/>
  <c r="W152" i="3"/>
  <c r="V152" i="3"/>
  <c r="AX152" i="3"/>
  <c r="U152" i="3"/>
  <c r="AW152" i="3"/>
  <c r="T152" i="3"/>
  <c r="S152" i="3"/>
  <c r="R152" i="3"/>
  <c r="AT152" i="3"/>
  <c r="Q152" i="3"/>
  <c r="AB152" i="3"/>
  <c r="AZ151" i="3"/>
  <c r="AV151" i="3"/>
  <c r="AQ151" i="3"/>
  <c r="AP151" i="3"/>
  <c r="AO151" i="3"/>
  <c r="AN151" i="3"/>
  <c r="AM151" i="3"/>
  <c r="BA151" i="3"/>
  <c r="AL151" i="3"/>
  <c r="AK151" i="3"/>
  <c r="AJ151" i="3"/>
  <c r="AI151" i="3"/>
  <c r="AW151" i="3"/>
  <c r="AH151" i="3"/>
  <c r="AG151" i="3"/>
  <c r="AF151" i="3"/>
  <c r="AE151" i="3"/>
  <c r="AS151" i="3"/>
  <c r="AA151" i="3"/>
  <c r="BC151" i="3"/>
  <c r="Z151" i="3"/>
  <c r="BB151" i="3"/>
  <c r="Y151" i="3"/>
  <c r="X151" i="3"/>
  <c r="W151" i="3"/>
  <c r="AY151" i="3"/>
  <c r="V151" i="3"/>
  <c r="AX151" i="3"/>
  <c r="U151" i="3"/>
  <c r="T151" i="3"/>
  <c r="S151" i="3"/>
  <c r="AU151" i="3"/>
  <c r="R151" i="3"/>
  <c r="AT151" i="3"/>
  <c r="Q151" i="3"/>
  <c r="AB151" i="3"/>
  <c r="BB150" i="3"/>
  <c r="BA150" i="3"/>
  <c r="AX150" i="3"/>
  <c r="AW150" i="3"/>
  <c r="AT150" i="3"/>
  <c r="AS150" i="3"/>
  <c r="AQ150" i="3"/>
  <c r="AP150" i="3"/>
  <c r="AO150" i="3"/>
  <c r="AN150" i="3"/>
  <c r="AM150" i="3"/>
  <c r="AL150" i="3"/>
  <c r="AK150" i="3"/>
  <c r="AJ150" i="3"/>
  <c r="AI150" i="3"/>
  <c r="AH150" i="3"/>
  <c r="AG150" i="3"/>
  <c r="AF150" i="3"/>
  <c r="AE150" i="3"/>
  <c r="AA150" i="3"/>
  <c r="BC150" i="3"/>
  <c r="Z150" i="3"/>
  <c r="Y150" i="3"/>
  <c r="X150" i="3"/>
  <c r="AZ150" i="3"/>
  <c r="W150" i="3"/>
  <c r="AY150" i="3"/>
  <c r="V150" i="3"/>
  <c r="U150" i="3"/>
  <c r="T150" i="3"/>
  <c r="AV150" i="3"/>
  <c r="S150" i="3"/>
  <c r="AU150" i="3"/>
  <c r="R150" i="3"/>
  <c r="Q150" i="3"/>
  <c r="BC149" i="3"/>
  <c r="BB149" i="3"/>
  <c r="AY149" i="3"/>
  <c r="AX149" i="3"/>
  <c r="AU149" i="3"/>
  <c r="AT149" i="3"/>
  <c r="AQ149" i="3"/>
  <c r="AP149" i="3"/>
  <c r="AO149" i="3"/>
  <c r="AN149" i="3"/>
  <c r="AM149" i="3"/>
  <c r="AL149" i="3"/>
  <c r="AK149" i="3"/>
  <c r="AJ149" i="3"/>
  <c r="AI149" i="3"/>
  <c r="AH149" i="3"/>
  <c r="AG149" i="3"/>
  <c r="AF149" i="3"/>
  <c r="AE149" i="3"/>
  <c r="AA149" i="3"/>
  <c r="Z149" i="3"/>
  <c r="Y149" i="3"/>
  <c r="BA149" i="3"/>
  <c r="X149" i="3"/>
  <c r="AZ149" i="3"/>
  <c r="W149" i="3"/>
  <c r="V149" i="3"/>
  <c r="U149" i="3"/>
  <c r="AW149" i="3"/>
  <c r="T149" i="3"/>
  <c r="AV149" i="3"/>
  <c r="S149" i="3"/>
  <c r="R149" i="3"/>
  <c r="Q149" i="3"/>
  <c r="AS149" i="3"/>
  <c r="BC148" i="3"/>
  <c r="AZ148" i="3"/>
  <c r="AY148" i="3"/>
  <c r="AV148" i="3"/>
  <c r="AU148" i="3"/>
  <c r="AQ148" i="3"/>
  <c r="AP148" i="3"/>
  <c r="AO148" i="3"/>
  <c r="AN148" i="3"/>
  <c r="AM148" i="3"/>
  <c r="AL148" i="3"/>
  <c r="AK148" i="3"/>
  <c r="AJ148" i="3"/>
  <c r="AI148" i="3"/>
  <c r="AH148" i="3"/>
  <c r="AG148" i="3"/>
  <c r="AF148" i="3"/>
  <c r="AE148" i="3"/>
  <c r="AA148" i="3"/>
  <c r="Z148" i="3"/>
  <c r="BB148" i="3"/>
  <c r="Y148" i="3"/>
  <c r="BA148" i="3"/>
  <c r="X148" i="3"/>
  <c r="W148" i="3"/>
  <c r="V148" i="3"/>
  <c r="AX148" i="3"/>
  <c r="U148" i="3"/>
  <c r="AW148" i="3"/>
  <c r="T148" i="3"/>
  <c r="S148" i="3"/>
  <c r="R148" i="3"/>
  <c r="AT148" i="3"/>
  <c r="Q148" i="3"/>
  <c r="AB148" i="3"/>
  <c r="BA147" i="3"/>
  <c r="AZ147" i="3"/>
  <c r="AW147" i="3"/>
  <c r="AV147" i="3"/>
  <c r="AS147" i="3"/>
  <c r="AQ147" i="3"/>
  <c r="AP147" i="3"/>
  <c r="AO147" i="3"/>
  <c r="AN147" i="3"/>
  <c r="AM147" i="3"/>
  <c r="AL147" i="3"/>
  <c r="AK147" i="3"/>
  <c r="AJ147" i="3"/>
  <c r="AI147" i="3"/>
  <c r="AH147" i="3"/>
  <c r="AG147" i="3"/>
  <c r="AF147" i="3"/>
  <c r="AE147" i="3"/>
  <c r="AA147" i="3"/>
  <c r="BC147" i="3"/>
  <c r="Z147" i="3"/>
  <c r="BB147" i="3"/>
  <c r="Y147" i="3"/>
  <c r="X147" i="3"/>
  <c r="W147" i="3"/>
  <c r="AY147" i="3"/>
  <c r="V147" i="3"/>
  <c r="AX147" i="3"/>
  <c r="U147" i="3"/>
  <c r="T147" i="3"/>
  <c r="S147" i="3"/>
  <c r="AU147" i="3"/>
  <c r="R147" i="3"/>
  <c r="AT147" i="3"/>
  <c r="Q147" i="3"/>
  <c r="AB147" i="3"/>
  <c r="BB146" i="3"/>
  <c r="BA146" i="3"/>
  <c r="AX146" i="3"/>
  <c r="AW146" i="3"/>
  <c r="AT146" i="3"/>
  <c r="AS146" i="3"/>
  <c r="AQ146" i="3"/>
  <c r="AP146" i="3"/>
  <c r="AO146" i="3"/>
  <c r="AN146" i="3"/>
  <c r="AM146" i="3"/>
  <c r="AL146" i="3"/>
  <c r="AK146" i="3"/>
  <c r="AJ146" i="3"/>
  <c r="AI146" i="3"/>
  <c r="AH146" i="3"/>
  <c r="AG146" i="3"/>
  <c r="AF146" i="3"/>
  <c r="AE146" i="3"/>
  <c r="AA146" i="3"/>
  <c r="BC146" i="3"/>
  <c r="Z146" i="3"/>
  <c r="Y146" i="3"/>
  <c r="X146" i="3"/>
  <c r="AZ146" i="3"/>
  <c r="W146" i="3"/>
  <c r="AY146" i="3"/>
  <c r="V146" i="3"/>
  <c r="U146" i="3"/>
  <c r="T146" i="3"/>
  <c r="AV146" i="3"/>
  <c r="S146" i="3"/>
  <c r="AU146" i="3"/>
  <c r="R146" i="3"/>
  <c r="Q146" i="3"/>
  <c r="BC145" i="3"/>
  <c r="BB145" i="3"/>
  <c r="AY145" i="3"/>
  <c r="AX145" i="3"/>
  <c r="AU145" i="3"/>
  <c r="AT145" i="3"/>
  <c r="AQ145" i="3"/>
  <c r="AP145" i="3"/>
  <c r="AO145" i="3"/>
  <c r="AN145" i="3"/>
  <c r="AM145" i="3"/>
  <c r="AL145" i="3"/>
  <c r="AK145" i="3"/>
  <c r="AJ145" i="3"/>
  <c r="AI145" i="3"/>
  <c r="AH145" i="3"/>
  <c r="AG145" i="3"/>
  <c r="AF145" i="3"/>
  <c r="AE145" i="3"/>
  <c r="AA145" i="3"/>
  <c r="Z145" i="3"/>
  <c r="Y145" i="3"/>
  <c r="BA145" i="3"/>
  <c r="X145" i="3"/>
  <c r="AZ145" i="3"/>
  <c r="W145" i="3"/>
  <c r="V145" i="3"/>
  <c r="U145" i="3"/>
  <c r="AW145" i="3"/>
  <c r="T145" i="3"/>
  <c r="AV145" i="3"/>
  <c r="S145" i="3"/>
  <c r="R145" i="3"/>
  <c r="Q145" i="3"/>
  <c r="AS145" i="3"/>
  <c r="BC144" i="3"/>
  <c r="AZ144" i="3"/>
  <c r="AY144" i="3"/>
  <c r="AV144" i="3"/>
  <c r="AU144" i="3"/>
  <c r="AQ144" i="3"/>
  <c r="AP144" i="3"/>
  <c r="AO144" i="3"/>
  <c r="AN144" i="3"/>
  <c r="AM144" i="3"/>
  <c r="AL144" i="3"/>
  <c r="AK144" i="3"/>
  <c r="AJ144" i="3"/>
  <c r="AI144" i="3"/>
  <c r="AH144" i="3"/>
  <c r="AG144" i="3"/>
  <c r="AF144" i="3"/>
  <c r="AE144" i="3"/>
  <c r="AA144" i="3"/>
  <c r="Z144" i="3"/>
  <c r="BB144" i="3"/>
  <c r="Y144" i="3"/>
  <c r="BA144" i="3"/>
  <c r="X144" i="3"/>
  <c r="W144" i="3"/>
  <c r="V144" i="3"/>
  <c r="AX144" i="3"/>
  <c r="U144" i="3"/>
  <c r="AW144" i="3"/>
  <c r="T144" i="3"/>
  <c r="S144" i="3"/>
  <c r="R144" i="3"/>
  <c r="AT144" i="3"/>
  <c r="Q144" i="3"/>
  <c r="AB144" i="3"/>
  <c r="BA143" i="3"/>
  <c r="AZ143" i="3"/>
  <c r="AW143" i="3"/>
  <c r="AV143" i="3"/>
  <c r="AS143" i="3"/>
  <c r="AQ143" i="3"/>
  <c r="AP143" i="3"/>
  <c r="AO143" i="3"/>
  <c r="AN143" i="3"/>
  <c r="AM143" i="3"/>
  <c r="AL143" i="3"/>
  <c r="AK143" i="3"/>
  <c r="AJ143" i="3"/>
  <c r="AI143" i="3"/>
  <c r="AH143" i="3"/>
  <c r="AG143" i="3"/>
  <c r="AF143" i="3"/>
  <c r="AE143" i="3"/>
  <c r="AA143" i="3"/>
  <c r="BC143" i="3"/>
  <c r="Z143" i="3"/>
  <c r="BB143" i="3"/>
  <c r="Y143" i="3"/>
  <c r="X143" i="3"/>
  <c r="W143" i="3"/>
  <c r="AY143" i="3"/>
  <c r="V143" i="3"/>
  <c r="AX143" i="3"/>
  <c r="U143" i="3"/>
  <c r="T143" i="3"/>
  <c r="S143" i="3"/>
  <c r="AU143" i="3"/>
  <c r="R143" i="3"/>
  <c r="AT143" i="3"/>
  <c r="Q143" i="3"/>
  <c r="AB143" i="3"/>
  <c r="BB142" i="3"/>
  <c r="BA142" i="3"/>
  <c r="AX142" i="3"/>
  <c r="AW142" i="3"/>
  <c r="AT142" i="3"/>
  <c r="AS142" i="3"/>
  <c r="AQ142" i="3"/>
  <c r="AP142" i="3"/>
  <c r="AO142" i="3"/>
  <c r="AN142" i="3"/>
  <c r="AM142" i="3"/>
  <c r="AL142" i="3"/>
  <c r="AK142" i="3"/>
  <c r="AJ142" i="3"/>
  <c r="AI142" i="3"/>
  <c r="AH142" i="3"/>
  <c r="AG142" i="3"/>
  <c r="AF142" i="3"/>
  <c r="AE142" i="3"/>
  <c r="AA142" i="3"/>
  <c r="BC142" i="3"/>
  <c r="Z142" i="3"/>
  <c r="Y142" i="3"/>
  <c r="X142" i="3"/>
  <c r="AZ142" i="3"/>
  <c r="W142" i="3"/>
  <c r="AY142" i="3"/>
  <c r="V142" i="3"/>
  <c r="U142" i="3"/>
  <c r="T142" i="3"/>
  <c r="AV142" i="3"/>
  <c r="S142" i="3"/>
  <c r="AU142" i="3"/>
  <c r="R142" i="3"/>
  <c r="Q142" i="3"/>
  <c r="BC141" i="3"/>
  <c r="BB141" i="3"/>
  <c r="AY141" i="3"/>
  <c r="AX141" i="3"/>
  <c r="AU141" i="3"/>
  <c r="AT141" i="3"/>
  <c r="AQ141" i="3"/>
  <c r="AP141" i="3"/>
  <c r="AO141" i="3"/>
  <c r="AN141" i="3"/>
  <c r="AM141" i="3"/>
  <c r="AL141" i="3"/>
  <c r="AK141" i="3"/>
  <c r="AJ141" i="3"/>
  <c r="AI141" i="3"/>
  <c r="AH141" i="3"/>
  <c r="AG141" i="3"/>
  <c r="AF141" i="3"/>
  <c r="AE141" i="3"/>
  <c r="AA141" i="3"/>
  <c r="Z141" i="3"/>
  <c r="Y141" i="3"/>
  <c r="BA141" i="3"/>
  <c r="X141" i="3"/>
  <c r="AZ141" i="3"/>
  <c r="W141" i="3"/>
  <c r="V141" i="3"/>
  <c r="U141" i="3"/>
  <c r="AW141" i="3"/>
  <c r="T141" i="3"/>
  <c r="AV141" i="3"/>
  <c r="S141" i="3"/>
  <c r="R141" i="3"/>
  <c r="Q141" i="3"/>
  <c r="AS141" i="3"/>
  <c r="BC140" i="3"/>
  <c r="AZ140" i="3"/>
  <c r="AY140" i="3"/>
  <c r="AV140" i="3"/>
  <c r="AU140" i="3"/>
  <c r="AQ140" i="3"/>
  <c r="AP140" i="3"/>
  <c r="AO140" i="3"/>
  <c r="AN140" i="3"/>
  <c r="AM140" i="3"/>
  <c r="AL140" i="3"/>
  <c r="AK140" i="3"/>
  <c r="AJ140" i="3"/>
  <c r="AI140" i="3"/>
  <c r="AH140" i="3"/>
  <c r="AG140" i="3"/>
  <c r="AF140" i="3"/>
  <c r="AE140" i="3"/>
  <c r="AA140" i="3"/>
  <c r="Z140" i="3"/>
  <c r="BB140" i="3"/>
  <c r="Y140" i="3"/>
  <c r="BA140" i="3"/>
  <c r="X140" i="3"/>
  <c r="W140" i="3"/>
  <c r="V140" i="3"/>
  <c r="AX140" i="3"/>
  <c r="U140" i="3"/>
  <c r="AW140" i="3"/>
  <c r="T140" i="3"/>
  <c r="S140" i="3"/>
  <c r="R140" i="3"/>
  <c r="AT140" i="3"/>
  <c r="Q140" i="3"/>
  <c r="AB140" i="3"/>
  <c r="BA139" i="3"/>
  <c r="AZ139" i="3"/>
  <c r="AW139" i="3"/>
  <c r="AV139" i="3"/>
  <c r="AS139" i="3"/>
  <c r="AQ139" i="3"/>
  <c r="AP139" i="3"/>
  <c r="AO139" i="3"/>
  <c r="AN139" i="3"/>
  <c r="AM139" i="3"/>
  <c r="AL139" i="3"/>
  <c r="AK139" i="3"/>
  <c r="AJ139" i="3"/>
  <c r="AI139" i="3"/>
  <c r="AH139" i="3"/>
  <c r="AG139" i="3"/>
  <c r="AF139" i="3"/>
  <c r="AE139" i="3"/>
  <c r="AA139" i="3"/>
  <c r="BC139" i="3"/>
  <c r="Z139" i="3"/>
  <c r="BB139" i="3"/>
  <c r="Y139" i="3"/>
  <c r="X139" i="3"/>
  <c r="W139" i="3"/>
  <c r="AY139" i="3"/>
  <c r="V139" i="3"/>
  <c r="AX139" i="3"/>
  <c r="U139" i="3"/>
  <c r="T139" i="3"/>
  <c r="S139" i="3"/>
  <c r="AU139" i="3"/>
  <c r="R139" i="3"/>
  <c r="AT139" i="3"/>
  <c r="Q139" i="3"/>
  <c r="AB139" i="3"/>
  <c r="BB138" i="3"/>
  <c r="BA138" i="3"/>
  <c r="AX138" i="3"/>
  <c r="AW138" i="3"/>
  <c r="AT138" i="3"/>
  <c r="AS138" i="3"/>
  <c r="AQ138" i="3"/>
  <c r="AP138" i="3"/>
  <c r="AO138" i="3"/>
  <c r="AN138" i="3"/>
  <c r="AM138" i="3"/>
  <c r="AL138" i="3"/>
  <c r="AK138" i="3"/>
  <c r="AJ138" i="3"/>
  <c r="AI138" i="3"/>
  <c r="AH138" i="3"/>
  <c r="AG138" i="3"/>
  <c r="AF138" i="3"/>
  <c r="AE138" i="3"/>
  <c r="AA138" i="3"/>
  <c r="BC138" i="3"/>
  <c r="Z138" i="3"/>
  <c r="Y138" i="3"/>
  <c r="X138" i="3"/>
  <c r="AZ138" i="3"/>
  <c r="W138" i="3"/>
  <c r="AY138" i="3"/>
  <c r="V138" i="3"/>
  <c r="U138" i="3"/>
  <c r="T138" i="3"/>
  <c r="AV138" i="3"/>
  <c r="S138" i="3"/>
  <c r="AU138" i="3"/>
  <c r="R138" i="3"/>
  <c r="Q138" i="3"/>
  <c r="BC137" i="3"/>
  <c r="BB137" i="3"/>
  <c r="AY137" i="3"/>
  <c r="AX137" i="3"/>
  <c r="AU137" i="3"/>
  <c r="AT137" i="3"/>
  <c r="AQ137" i="3"/>
  <c r="AP137" i="3"/>
  <c r="AO137" i="3"/>
  <c r="AN137" i="3"/>
  <c r="AM137" i="3"/>
  <c r="AL137" i="3"/>
  <c r="AK137" i="3"/>
  <c r="AJ137" i="3"/>
  <c r="AI137" i="3"/>
  <c r="AH137" i="3"/>
  <c r="AG137" i="3"/>
  <c r="AF137" i="3"/>
  <c r="AE137" i="3"/>
  <c r="AA137" i="3"/>
  <c r="Z137" i="3"/>
  <c r="Y137" i="3"/>
  <c r="BA137" i="3"/>
  <c r="X137" i="3"/>
  <c r="AZ137" i="3"/>
  <c r="W137" i="3"/>
  <c r="V137" i="3"/>
  <c r="U137" i="3"/>
  <c r="AW137" i="3"/>
  <c r="T137" i="3"/>
  <c r="AV137" i="3"/>
  <c r="S137" i="3"/>
  <c r="R137" i="3"/>
  <c r="Q137" i="3"/>
  <c r="AS137" i="3"/>
  <c r="BC136" i="3"/>
  <c r="AZ136" i="3"/>
  <c r="AY136" i="3"/>
  <c r="AV136" i="3"/>
  <c r="AU136" i="3"/>
  <c r="AQ136" i="3"/>
  <c r="AP136" i="3"/>
  <c r="AO136" i="3"/>
  <c r="AN136" i="3"/>
  <c r="AM136" i="3"/>
  <c r="AL136" i="3"/>
  <c r="AK136" i="3"/>
  <c r="AJ136" i="3"/>
  <c r="AI136" i="3"/>
  <c r="AH136" i="3"/>
  <c r="AG136" i="3"/>
  <c r="AF136" i="3"/>
  <c r="AE136" i="3"/>
  <c r="AA136" i="3"/>
  <c r="Z136" i="3"/>
  <c r="BB136" i="3"/>
  <c r="Y136" i="3"/>
  <c r="BA136" i="3"/>
  <c r="X136" i="3"/>
  <c r="W136" i="3"/>
  <c r="V136" i="3"/>
  <c r="AX136" i="3"/>
  <c r="U136" i="3"/>
  <c r="AW136" i="3"/>
  <c r="T136" i="3"/>
  <c r="S136" i="3"/>
  <c r="R136" i="3"/>
  <c r="AT136" i="3"/>
  <c r="Q136" i="3"/>
  <c r="AB136" i="3"/>
  <c r="BA135" i="3"/>
  <c r="AZ135" i="3"/>
  <c r="AW135" i="3"/>
  <c r="AV135" i="3"/>
  <c r="AS135" i="3"/>
  <c r="AQ135" i="3"/>
  <c r="AP135" i="3"/>
  <c r="AO135" i="3"/>
  <c r="AN135" i="3"/>
  <c r="AM135" i="3"/>
  <c r="AL135" i="3"/>
  <c r="AK135" i="3"/>
  <c r="AJ135" i="3"/>
  <c r="AI135" i="3"/>
  <c r="AH135" i="3"/>
  <c r="AG135" i="3"/>
  <c r="AF135" i="3"/>
  <c r="AE135" i="3"/>
  <c r="AA135" i="3"/>
  <c r="BC135" i="3"/>
  <c r="Z135" i="3"/>
  <c r="BB135" i="3"/>
  <c r="Y135" i="3"/>
  <c r="X135" i="3"/>
  <c r="W135" i="3"/>
  <c r="AY135" i="3"/>
  <c r="V135" i="3"/>
  <c r="AX135" i="3"/>
  <c r="U135" i="3"/>
  <c r="T135" i="3"/>
  <c r="S135" i="3"/>
  <c r="AU135" i="3"/>
  <c r="R135" i="3"/>
  <c r="AT135" i="3"/>
  <c r="Q135" i="3"/>
  <c r="AB135" i="3"/>
  <c r="BB134" i="3"/>
  <c r="BA134" i="3"/>
  <c r="AX134" i="3"/>
  <c r="AW134" i="3"/>
  <c r="AT134" i="3"/>
  <c r="AS134" i="3"/>
  <c r="AQ134" i="3"/>
  <c r="AP134" i="3"/>
  <c r="AO134" i="3"/>
  <c r="AN134" i="3"/>
  <c r="AM134" i="3"/>
  <c r="AL134" i="3"/>
  <c r="AK134" i="3"/>
  <c r="AJ134" i="3"/>
  <c r="AI134" i="3"/>
  <c r="AH134" i="3"/>
  <c r="AG134" i="3"/>
  <c r="AF134" i="3"/>
  <c r="AE134" i="3"/>
  <c r="AA134" i="3"/>
  <c r="BC134" i="3"/>
  <c r="Z134" i="3"/>
  <c r="Y134" i="3"/>
  <c r="X134" i="3"/>
  <c r="AZ134" i="3"/>
  <c r="W134" i="3"/>
  <c r="AY134" i="3"/>
  <c r="V134" i="3"/>
  <c r="U134" i="3"/>
  <c r="T134" i="3"/>
  <c r="AV134" i="3"/>
  <c r="S134" i="3"/>
  <c r="AU134" i="3"/>
  <c r="R134" i="3"/>
  <c r="Q134" i="3"/>
  <c r="BC133" i="3"/>
  <c r="BB133" i="3"/>
  <c r="AY133" i="3"/>
  <c r="AX133" i="3"/>
  <c r="AU133" i="3"/>
  <c r="AT133" i="3"/>
  <c r="AQ133" i="3"/>
  <c r="AP133" i="3"/>
  <c r="AO133" i="3"/>
  <c r="AN133" i="3"/>
  <c r="AM133" i="3"/>
  <c r="AL133" i="3"/>
  <c r="AK133" i="3"/>
  <c r="AJ133" i="3"/>
  <c r="AI133" i="3"/>
  <c r="AH133" i="3"/>
  <c r="AG133" i="3"/>
  <c r="AF133" i="3"/>
  <c r="AE133" i="3"/>
  <c r="AA133" i="3"/>
  <c r="Z133" i="3"/>
  <c r="Y133" i="3"/>
  <c r="BA133" i="3"/>
  <c r="X133" i="3"/>
  <c r="AZ133" i="3"/>
  <c r="W133" i="3"/>
  <c r="V133" i="3"/>
  <c r="U133" i="3"/>
  <c r="AW133" i="3"/>
  <c r="T133" i="3"/>
  <c r="AV133" i="3"/>
  <c r="S133" i="3"/>
  <c r="R133" i="3"/>
  <c r="Q133" i="3"/>
  <c r="AS133" i="3"/>
  <c r="BC132" i="3"/>
  <c r="AZ132" i="3"/>
  <c r="AY132" i="3"/>
  <c r="AV132" i="3"/>
  <c r="AU132" i="3"/>
  <c r="AQ132" i="3"/>
  <c r="AP132" i="3"/>
  <c r="AO132" i="3"/>
  <c r="AN132" i="3"/>
  <c r="AM132" i="3"/>
  <c r="AL132" i="3"/>
  <c r="AK132" i="3"/>
  <c r="AJ132" i="3"/>
  <c r="AI132" i="3"/>
  <c r="AH132" i="3"/>
  <c r="AG132" i="3"/>
  <c r="AF132" i="3"/>
  <c r="AE132" i="3"/>
  <c r="AA132" i="3"/>
  <c r="Z132" i="3"/>
  <c r="BB132" i="3"/>
  <c r="Y132" i="3"/>
  <c r="BA132" i="3"/>
  <c r="X132" i="3"/>
  <c r="W132" i="3"/>
  <c r="V132" i="3"/>
  <c r="AX132" i="3"/>
  <c r="U132" i="3"/>
  <c r="AW132" i="3"/>
  <c r="T132" i="3"/>
  <c r="S132" i="3"/>
  <c r="R132" i="3"/>
  <c r="AT132" i="3"/>
  <c r="Q132" i="3"/>
  <c r="AB132" i="3"/>
  <c r="BA131" i="3"/>
  <c r="AZ131" i="3"/>
  <c r="AW131" i="3"/>
  <c r="AV131" i="3"/>
  <c r="AS131" i="3"/>
  <c r="AQ131" i="3"/>
  <c r="AP131" i="3"/>
  <c r="AO131" i="3"/>
  <c r="AN131" i="3"/>
  <c r="AM131" i="3"/>
  <c r="AL131" i="3"/>
  <c r="AK131" i="3"/>
  <c r="AJ131" i="3"/>
  <c r="AI131" i="3"/>
  <c r="AH131" i="3"/>
  <c r="AG131" i="3"/>
  <c r="AF131" i="3"/>
  <c r="AE131" i="3"/>
  <c r="AA131" i="3"/>
  <c r="BC131" i="3"/>
  <c r="Z131" i="3"/>
  <c r="BB131" i="3"/>
  <c r="Y131" i="3"/>
  <c r="X131" i="3"/>
  <c r="W131" i="3"/>
  <c r="AY131" i="3"/>
  <c r="V131" i="3"/>
  <c r="AX131" i="3"/>
  <c r="U131" i="3"/>
  <c r="T131" i="3"/>
  <c r="S131" i="3"/>
  <c r="AU131" i="3"/>
  <c r="R131" i="3"/>
  <c r="AT131" i="3"/>
  <c r="Q131" i="3"/>
  <c r="AB131" i="3"/>
  <c r="BB130" i="3"/>
  <c r="BA130" i="3"/>
  <c r="AX130" i="3"/>
  <c r="AW130" i="3"/>
  <c r="AT130" i="3"/>
  <c r="AS130" i="3"/>
  <c r="AQ130" i="3"/>
  <c r="AP130" i="3"/>
  <c r="AO130" i="3"/>
  <c r="AN130" i="3"/>
  <c r="AM130" i="3"/>
  <c r="AL130" i="3"/>
  <c r="AK130" i="3"/>
  <c r="AJ130" i="3"/>
  <c r="AI130" i="3"/>
  <c r="AH130" i="3"/>
  <c r="AG130" i="3"/>
  <c r="AF130" i="3"/>
  <c r="AE130" i="3"/>
  <c r="AA130" i="3"/>
  <c r="BC130" i="3"/>
  <c r="Z130" i="3"/>
  <c r="Y130" i="3"/>
  <c r="X130" i="3"/>
  <c r="AZ130" i="3"/>
  <c r="W130" i="3"/>
  <c r="AY130" i="3"/>
  <c r="V130" i="3"/>
  <c r="U130" i="3"/>
  <c r="T130" i="3"/>
  <c r="AV130" i="3"/>
  <c r="S130" i="3"/>
  <c r="AU130" i="3"/>
  <c r="R130" i="3"/>
  <c r="Q130" i="3"/>
  <c r="BC129" i="3"/>
  <c r="BB129" i="3"/>
  <c r="AY129" i="3"/>
  <c r="AX129" i="3"/>
  <c r="AU129" i="3"/>
  <c r="AT129" i="3"/>
  <c r="AQ129" i="3"/>
  <c r="AP129" i="3"/>
  <c r="AO129" i="3"/>
  <c r="AN129" i="3"/>
  <c r="AM129" i="3"/>
  <c r="AL129" i="3"/>
  <c r="AK129" i="3"/>
  <c r="AJ129" i="3"/>
  <c r="AI129" i="3"/>
  <c r="AH129" i="3"/>
  <c r="AG129" i="3"/>
  <c r="AF129" i="3"/>
  <c r="AE129" i="3"/>
  <c r="AA129" i="3"/>
  <c r="Z129" i="3"/>
  <c r="Y129" i="3"/>
  <c r="BA129" i="3"/>
  <c r="X129" i="3"/>
  <c r="AZ129" i="3"/>
  <c r="W129" i="3"/>
  <c r="V129" i="3"/>
  <c r="U129" i="3"/>
  <c r="AW129" i="3"/>
  <c r="T129" i="3"/>
  <c r="AV129" i="3"/>
  <c r="S129" i="3"/>
  <c r="R129" i="3"/>
  <c r="Q129" i="3"/>
  <c r="AS129" i="3"/>
  <c r="BC128" i="3"/>
  <c r="AZ128" i="3"/>
  <c r="AY128" i="3"/>
  <c r="AV128" i="3"/>
  <c r="AU128" i="3"/>
  <c r="AQ128" i="3"/>
  <c r="AP128" i="3"/>
  <c r="AO128" i="3"/>
  <c r="AN128" i="3"/>
  <c r="AM128" i="3"/>
  <c r="AL128" i="3"/>
  <c r="AK128" i="3"/>
  <c r="AJ128" i="3"/>
  <c r="AI128" i="3"/>
  <c r="AH128" i="3"/>
  <c r="AG128" i="3"/>
  <c r="AF128" i="3"/>
  <c r="AE128" i="3"/>
  <c r="AA128" i="3"/>
  <c r="Z128" i="3"/>
  <c r="BB128" i="3"/>
  <c r="Y128" i="3"/>
  <c r="BA128" i="3"/>
  <c r="X128" i="3"/>
  <c r="W128" i="3"/>
  <c r="V128" i="3"/>
  <c r="AX128" i="3"/>
  <c r="U128" i="3"/>
  <c r="AW128" i="3"/>
  <c r="T128" i="3"/>
  <c r="S128" i="3"/>
  <c r="R128" i="3"/>
  <c r="AT128" i="3"/>
  <c r="Q128" i="3"/>
  <c r="AB128" i="3"/>
  <c r="BA127" i="3"/>
  <c r="AZ127" i="3"/>
  <c r="AW127" i="3"/>
  <c r="AV127" i="3"/>
  <c r="AS127" i="3"/>
  <c r="AQ127" i="3"/>
  <c r="AP127" i="3"/>
  <c r="AO127" i="3"/>
  <c r="AN127" i="3"/>
  <c r="AM127" i="3"/>
  <c r="AL127" i="3"/>
  <c r="AK127" i="3"/>
  <c r="AJ127" i="3"/>
  <c r="AI127" i="3"/>
  <c r="AH127" i="3"/>
  <c r="AG127" i="3"/>
  <c r="AF127" i="3"/>
  <c r="AE127" i="3"/>
  <c r="AA127" i="3"/>
  <c r="BC127" i="3"/>
  <c r="Z127" i="3"/>
  <c r="Y127" i="3"/>
  <c r="X127" i="3"/>
  <c r="W127" i="3"/>
  <c r="AY127" i="3"/>
  <c r="V127" i="3"/>
  <c r="U127" i="3"/>
  <c r="T127" i="3"/>
  <c r="S127" i="3"/>
  <c r="AU127" i="3"/>
  <c r="R127" i="3"/>
  <c r="Q127" i="3"/>
  <c r="AB127" i="3"/>
  <c r="BB126" i="3"/>
  <c r="BA126" i="3"/>
  <c r="AX126" i="3"/>
  <c r="AW126" i="3"/>
  <c r="AT126" i="3"/>
  <c r="AS126" i="3"/>
  <c r="AQ126" i="3"/>
  <c r="AP126" i="3"/>
  <c r="AO126" i="3"/>
  <c r="AN126" i="3"/>
  <c r="AM126" i="3"/>
  <c r="AL126" i="3"/>
  <c r="AK126" i="3"/>
  <c r="AJ126" i="3"/>
  <c r="AI126" i="3"/>
  <c r="AH126" i="3"/>
  <c r="AG126" i="3"/>
  <c r="AF126" i="3"/>
  <c r="AE126" i="3"/>
  <c r="AA126" i="3"/>
  <c r="BC126" i="3"/>
  <c r="Z126" i="3"/>
  <c r="Y126" i="3"/>
  <c r="X126" i="3"/>
  <c r="AZ126" i="3"/>
  <c r="W126" i="3"/>
  <c r="AY126" i="3"/>
  <c r="V126" i="3"/>
  <c r="U126" i="3"/>
  <c r="T126" i="3"/>
  <c r="AV126" i="3"/>
  <c r="S126" i="3"/>
  <c r="AU126" i="3"/>
  <c r="R126" i="3"/>
  <c r="Q126" i="3"/>
  <c r="BC125" i="3"/>
  <c r="BB125" i="3"/>
  <c r="AY125" i="3"/>
  <c r="AX125" i="3"/>
  <c r="AU125" i="3"/>
  <c r="AT125" i="3"/>
  <c r="AQ125" i="3"/>
  <c r="AP125" i="3"/>
  <c r="AO125" i="3"/>
  <c r="AN125" i="3"/>
  <c r="AM125" i="3"/>
  <c r="AL125" i="3"/>
  <c r="AK125" i="3"/>
  <c r="AJ125" i="3"/>
  <c r="AI125" i="3"/>
  <c r="AH125" i="3"/>
  <c r="AG125" i="3"/>
  <c r="AF125" i="3"/>
  <c r="AE125" i="3"/>
  <c r="AA125" i="3"/>
  <c r="Z125" i="3"/>
  <c r="Y125" i="3"/>
  <c r="BA125" i="3"/>
  <c r="X125" i="3"/>
  <c r="AZ125" i="3"/>
  <c r="W125" i="3"/>
  <c r="V125" i="3"/>
  <c r="U125" i="3"/>
  <c r="AW125" i="3"/>
  <c r="T125" i="3"/>
  <c r="AV125" i="3"/>
  <c r="S125" i="3"/>
  <c r="R125" i="3"/>
  <c r="Q125" i="3"/>
  <c r="BC124" i="3"/>
  <c r="AZ124" i="3"/>
  <c r="AY124" i="3"/>
  <c r="AV124" i="3"/>
  <c r="AU124" i="3"/>
  <c r="AQ124" i="3"/>
  <c r="AP124" i="3"/>
  <c r="AO124" i="3"/>
  <c r="AN124" i="3"/>
  <c r="AM124" i="3"/>
  <c r="AL124" i="3"/>
  <c r="AK124" i="3"/>
  <c r="AJ124" i="3"/>
  <c r="AI124" i="3"/>
  <c r="AH124" i="3"/>
  <c r="AG124" i="3"/>
  <c r="AF124" i="3"/>
  <c r="AE124" i="3"/>
  <c r="AA124" i="3"/>
  <c r="Z124" i="3"/>
  <c r="BB124" i="3"/>
  <c r="Y124" i="3"/>
  <c r="BA124" i="3"/>
  <c r="X124" i="3"/>
  <c r="W124" i="3"/>
  <c r="V124" i="3"/>
  <c r="AX124" i="3"/>
  <c r="U124" i="3"/>
  <c r="AW124" i="3"/>
  <c r="T124" i="3"/>
  <c r="S124" i="3"/>
  <c r="R124" i="3"/>
  <c r="AT124" i="3"/>
  <c r="Q124" i="3"/>
  <c r="AB124" i="3"/>
  <c r="BA123" i="3"/>
  <c r="AZ123" i="3"/>
  <c r="AW123" i="3"/>
  <c r="AV123" i="3"/>
  <c r="AS123" i="3"/>
  <c r="AQ123" i="3"/>
  <c r="AP123" i="3"/>
  <c r="AO123" i="3"/>
  <c r="AN123" i="3"/>
  <c r="AM123" i="3"/>
  <c r="AL123" i="3"/>
  <c r="AK123" i="3"/>
  <c r="AJ123" i="3"/>
  <c r="AI123" i="3"/>
  <c r="AH123" i="3"/>
  <c r="AG123" i="3"/>
  <c r="AF123" i="3"/>
  <c r="AE123" i="3"/>
  <c r="AA123" i="3"/>
  <c r="BC123" i="3"/>
  <c r="Z123" i="3"/>
  <c r="Y123" i="3"/>
  <c r="X123" i="3"/>
  <c r="W123" i="3"/>
  <c r="AY123" i="3"/>
  <c r="V123" i="3"/>
  <c r="U123" i="3"/>
  <c r="T123" i="3"/>
  <c r="S123" i="3"/>
  <c r="AU123" i="3"/>
  <c r="R123" i="3"/>
  <c r="Q123" i="3"/>
  <c r="BB122" i="3"/>
  <c r="BA122" i="3"/>
  <c r="AW122" i="3"/>
  <c r="AT122" i="3"/>
  <c r="AS122" i="3"/>
  <c r="AQ122" i="3"/>
  <c r="AP122" i="3"/>
  <c r="AO122" i="3"/>
  <c r="AN122" i="3"/>
  <c r="AM122" i="3"/>
  <c r="AL122" i="3"/>
  <c r="AK122" i="3"/>
  <c r="AJ122" i="3"/>
  <c r="AX122" i="3"/>
  <c r="AI122" i="3"/>
  <c r="AH122" i="3"/>
  <c r="AG122" i="3"/>
  <c r="AF122" i="3"/>
  <c r="AE122" i="3"/>
  <c r="AA122" i="3"/>
  <c r="BC122" i="3"/>
  <c r="Z122" i="3"/>
  <c r="Y122" i="3"/>
  <c r="X122" i="3"/>
  <c r="AZ122" i="3"/>
  <c r="W122" i="3"/>
  <c r="AY122" i="3"/>
  <c r="V122" i="3"/>
  <c r="U122" i="3"/>
  <c r="T122" i="3"/>
  <c r="AV122" i="3"/>
  <c r="S122" i="3"/>
  <c r="R122" i="3"/>
  <c r="Q122" i="3"/>
  <c r="BB121" i="3"/>
  <c r="AY121" i="3"/>
  <c r="AX121" i="3"/>
  <c r="AT121" i="3"/>
  <c r="AQ121" i="3"/>
  <c r="AP121" i="3"/>
  <c r="AO121" i="3"/>
  <c r="BC121" i="3"/>
  <c r="AN121" i="3"/>
  <c r="AM121" i="3"/>
  <c r="AL121" i="3"/>
  <c r="AK121" i="3"/>
  <c r="AJ121" i="3"/>
  <c r="AI121" i="3"/>
  <c r="AH121" i="3"/>
  <c r="AG121" i="3"/>
  <c r="AU121" i="3"/>
  <c r="AF121" i="3"/>
  <c r="AE121" i="3"/>
  <c r="AA121" i="3"/>
  <c r="Z121" i="3"/>
  <c r="Y121" i="3"/>
  <c r="BA121" i="3"/>
  <c r="X121" i="3"/>
  <c r="AZ121" i="3"/>
  <c r="W121" i="3"/>
  <c r="V121" i="3"/>
  <c r="U121" i="3"/>
  <c r="AW121" i="3"/>
  <c r="T121" i="3"/>
  <c r="AV121" i="3"/>
  <c r="S121" i="3"/>
  <c r="R121" i="3"/>
  <c r="Q121" i="3"/>
  <c r="AS121" i="3"/>
  <c r="BC120" i="3"/>
  <c r="AZ120" i="3"/>
  <c r="AY120" i="3"/>
  <c r="AU120" i="3"/>
  <c r="AQ120" i="3"/>
  <c r="AP120" i="3"/>
  <c r="AO120" i="3"/>
  <c r="AN120" i="3"/>
  <c r="AM120" i="3"/>
  <c r="AL120" i="3"/>
  <c r="AK120" i="3"/>
  <c r="AJ120" i="3"/>
  <c r="AI120" i="3"/>
  <c r="AH120" i="3"/>
  <c r="AV120" i="3"/>
  <c r="AG120" i="3"/>
  <c r="AF120" i="3"/>
  <c r="AE120" i="3"/>
  <c r="AA120" i="3"/>
  <c r="Z120" i="3"/>
  <c r="BB120" i="3"/>
  <c r="Y120" i="3"/>
  <c r="BA120" i="3"/>
  <c r="X120" i="3"/>
  <c r="W120" i="3"/>
  <c r="V120" i="3"/>
  <c r="AX120" i="3"/>
  <c r="U120" i="3"/>
  <c r="AW120" i="3"/>
  <c r="T120" i="3"/>
  <c r="S120" i="3"/>
  <c r="R120" i="3"/>
  <c r="AT120" i="3"/>
  <c r="Q120" i="3"/>
  <c r="BA119" i="3"/>
  <c r="AZ119" i="3"/>
  <c r="AW119" i="3"/>
  <c r="AV119" i="3"/>
  <c r="AS119" i="3"/>
  <c r="AQ119" i="3"/>
  <c r="AP119" i="3"/>
  <c r="AO119" i="3"/>
  <c r="AN119" i="3"/>
  <c r="AM119" i="3"/>
  <c r="AL119" i="3"/>
  <c r="AK119" i="3"/>
  <c r="AJ119" i="3"/>
  <c r="AI119" i="3"/>
  <c r="AH119" i="3"/>
  <c r="AG119" i="3"/>
  <c r="AF119" i="3"/>
  <c r="AE119" i="3"/>
  <c r="AA119" i="3"/>
  <c r="BC119" i="3"/>
  <c r="Z119" i="3"/>
  <c r="BB119" i="3"/>
  <c r="Y119" i="3"/>
  <c r="X119" i="3"/>
  <c r="W119" i="3"/>
  <c r="AY119" i="3"/>
  <c r="V119" i="3"/>
  <c r="AX119" i="3"/>
  <c r="U119" i="3"/>
  <c r="T119" i="3"/>
  <c r="S119" i="3"/>
  <c r="AU119" i="3"/>
  <c r="R119" i="3"/>
  <c r="AT119" i="3"/>
  <c r="Q119" i="3"/>
  <c r="BA118" i="3"/>
  <c r="AX118" i="3"/>
  <c r="AW118" i="3"/>
  <c r="AS118" i="3"/>
  <c r="AQ118" i="3"/>
  <c r="AP118" i="3"/>
  <c r="AO118" i="3"/>
  <c r="AN118" i="3"/>
  <c r="BB118" i="3"/>
  <c r="AM118" i="3"/>
  <c r="AL118" i="3"/>
  <c r="AK118" i="3"/>
  <c r="AJ118" i="3"/>
  <c r="AI118" i="3"/>
  <c r="AH118" i="3"/>
  <c r="AG118" i="3"/>
  <c r="AF118" i="3"/>
  <c r="AT118" i="3"/>
  <c r="AE118" i="3"/>
  <c r="AA118" i="3"/>
  <c r="BC118" i="3"/>
  <c r="Z118" i="3"/>
  <c r="Y118" i="3"/>
  <c r="X118" i="3"/>
  <c r="AZ118" i="3"/>
  <c r="W118" i="3"/>
  <c r="AY118" i="3"/>
  <c r="V118" i="3"/>
  <c r="U118" i="3"/>
  <c r="T118" i="3"/>
  <c r="AV118" i="3"/>
  <c r="S118" i="3"/>
  <c r="AU118" i="3"/>
  <c r="R118" i="3"/>
  <c r="Q118" i="3"/>
  <c r="BB117" i="3"/>
  <c r="AX117" i="3"/>
  <c r="AT117" i="3"/>
  <c r="AQ117" i="3"/>
  <c r="AP117" i="3"/>
  <c r="AO117" i="3"/>
  <c r="BC117" i="3"/>
  <c r="AN117" i="3"/>
  <c r="AM117" i="3"/>
  <c r="AL117" i="3"/>
  <c r="AK117" i="3"/>
  <c r="AY117" i="3"/>
  <c r="AJ117" i="3"/>
  <c r="AI117" i="3"/>
  <c r="AH117" i="3"/>
  <c r="AG117" i="3"/>
  <c r="AU117" i="3"/>
  <c r="AF117" i="3"/>
  <c r="AE117" i="3"/>
  <c r="AA117" i="3"/>
  <c r="Z117" i="3"/>
  <c r="Y117" i="3"/>
  <c r="BA117" i="3"/>
  <c r="X117" i="3"/>
  <c r="W117" i="3"/>
  <c r="V117" i="3"/>
  <c r="U117" i="3"/>
  <c r="AW117" i="3"/>
  <c r="T117" i="3"/>
  <c r="S117" i="3"/>
  <c r="R117" i="3"/>
  <c r="Q117" i="3"/>
  <c r="BC116" i="3"/>
  <c r="AY116" i="3"/>
  <c r="AV116" i="3"/>
  <c r="AU116" i="3"/>
  <c r="AQ116" i="3"/>
  <c r="AP116" i="3"/>
  <c r="AO116" i="3"/>
  <c r="AN116" i="3"/>
  <c r="AM116" i="3"/>
  <c r="AL116" i="3"/>
  <c r="AZ116" i="3"/>
  <c r="AK116" i="3"/>
  <c r="AJ116" i="3"/>
  <c r="AI116" i="3"/>
  <c r="AH116" i="3"/>
  <c r="AG116" i="3"/>
  <c r="AF116" i="3"/>
  <c r="AE116" i="3"/>
  <c r="AA116" i="3"/>
  <c r="Z116" i="3"/>
  <c r="BB116" i="3"/>
  <c r="Y116" i="3"/>
  <c r="BA116" i="3"/>
  <c r="X116" i="3"/>
  <c r="W116" i="3"/>
  <c r="V116" i="3"/>
  <c r="AX116" i="3"/>
  <c r="U116" i="3"/>
  <c r="AW116" i="3"/>
  <c r="T116" i="3"/>
  <c r="S116" i="3"/>
  <c r="R116" i="3"/>
  <c r="AT116" i="3"/>
  <c r="Q116" i="3"/>
  <c r="AZ115" i="3"/>
  <c r="AV115" i="3"/>
  <c r="AQ115" i="3"/>
  <c r="AP115" i="3"/>
  <c r="AO115" i="3"/>
  <c r="AN115" i="3"/>
  <c r="AM115" i="3"/>
  <c r="BA115" i="3"/>
  <c r="AL115" i="3"/>
  <c r="AK115" i="3"/>
  <c r="AJ115" i="3"/>
  <c r="AI115" i="3"/>
  <c r="AW115" i="3"/>
  <c r="AH115" i="3"/>
  <c r="AG115" i="3"/>
  <c r="AF115" i="3"/>
  <c r="AE115" i="3"/>
  <c r="AS115" i="3"/>
  <c r="AA115" i="3"/>
  <c r="BC115" i="3"/>
  <c r="Z115" i="3"/>
  <c r="Y115" i="3"/>
  <c r="X115" i="3"/>
  <c r="W115" i="3"/>
  <c r="AY115" i="3"/>
  <c r="V115" i="3"/>
  <c r="U115" i="3"/>
  <c r="T115" i="3"/>
  <c r="S115" i="3"/>
  <c r="AU115" i="3"/>
  <c r="R115" i="3"/>
  <c r="Q115" i="3"/>
  <c r="BB114" i="3"/>
  <c r="BA114" i="3"/>
  <c r="AW114" i="3"/>
  <c r="AT114" i="3"/>
  <c r="AS114" i="3"/>
  <c r="AQ114" i="3"/>
  <c r="AP114" i="3"/>
  <c r="AO114" i="3"/>
  <c r="AN114" i="3"/>
  <c r="AM114" i="3"/>
  <c r="AL114" i="3"/>
  <c r="AK114" i="3"/>
  <c r="AJ114" i="3"/>
  <c r="AX114" i="3"/>
  <c r="AI114" i="3"/>
  <c r="AH114" i="3"/>
  <c r="AG114" i="3"/>
  <c r="AF114" i="3"/>
  <c r="AE114" i="3"/>
  <c r="AA114" i="3"/>
  <c r="BC114" i="3"/>
  <c r="Z114" i="3"/>
  <c r="Y114" i="3"/>
  <c r="X114" i="3"/>
  <c r="AZ114" i="3"/>
  <c r="W114" i="3"/>
  <c r="AY114" i="3"/>
  <c r="V114" i="3"/>
  <c r="U114" i="3"/>
  <c r="T114" i="3"/>
  <c r="AV114" i="3"/>
  <c r="S114" i="3"/>
  <c r="R114" i="3"/>
  <c r="Q114" i="3"/>
  <c r="BB113" i="3"/>
  <c r="AY113" i="3"/>
  <c r="AX113" i="3"/>
  <c r="AT113" i="3"/>
  <c r="AQ113" i="3"/>
  <c r="AP113" i="3"/>
  <c r="AO113" i="3"/>
  <c r="BC113" i="3"/>
  <c r="AN113" i="3"/>
  <c r="AM113" i="3"/>
  <c r="AL113" i="3"/>
  <c r="AK113" i="3"/>
  <c r="AJ113" i="3"/>
  <c r="AI113" i="3"/>
  <c r="AH113" i="3"/>
  <c r="AG113" i="3"/>
  <c r="AU113" i="3"/>
  <c r="AF113" i="3"/>
  <c r="AE113" i="3"/>
  <c r="AA113" i="3"/>
  <c r="Z113" i="3"/>
  <c r="Y113" i="3"/>
  <c r="BA113" i="3"/>
  <c r="X113" i="3"/>
  <c r="AZ113" i="3"/>
  <c r="W113" i="3"/>
  <c r="V113" i="3"/>
  <c r="U113" i="3"/>
  <c r="AW113" i="3"/>
  <c r="T113" i="3"/>
  <c r="AV113" i="3"/>
  <c r="S113" i="3"/>
  <c r="R113" i="3"/>
  <c r="Q113" i="3"/>
  <c r="AS113" i="3"/>
  <c r="BC112" i="3"/>
  <c r="AZ112" i="3"/>
  <c r="AY112" i="3"/>
  <c r="AU112" i="3"/>
  <c r="AQ112" i="3"/>
  <c r="AP112" i="3"/>
  <c r="AO112" i="3"/>
  <c r="AN112" i="3"/>
  <c r="AM112" i="3"/>
  <c r="AL112" i="3"/>
  <c r="AK112" i="3"/>
  <c r="AJ112" i="3"/>
  <c r="AI112" i="3"/>
  <c r="AH112" i="3"/>
  <c r="AV112" i="3"/>
  <c r="AG112" i="3"/>
  <c r="AF112" i="3"/>
  <c r="AE112" i="3"/>
  <c r="AA112" i="3"/>
  <c r="Z112" i="3"/>
  <c r="BB112" i="3"/>
  <c r="Y112" i="3"/>
  <c r="X112" i="3"/>
  <c r="W112" i="3"/>
  <c r="V112" i="3"/>
  <c r="AX112" i="3"/>
  <c r="U112" i="3"/>
  <c r="T112" i="3"/>
  <c r="S112" i="3"/>
  <c r="R112" i="3"/>
  <c r="AT112" i="3"/>
  <c r="Q112" i="3"/>
  <c r="BA111" i="3"/>
  <c r="AZ111" i="3"/>
  <c r="AW111" i="3"/>
  <c r="AV111" i="3"/>
  <c r="AS111" i="3"/>
  <c r="AQ111" i="3"/>
  <c r="AP111" i="3"/>
  <c r="AO111" i="3"/>
  <c r="AN111" i="3"/>
  <c r="AM111" i="3"/>
  <c r="AL111" i="3"/>
  <c r="AK111" i="3"/>
  <c r="AJ111" i="3"/>
  <c r="AI111" i="3"/>
  <c r="AH111" i="3"/>
  <c r="AG111" i="3"/>
  <c r="AF111" i="3"/>
  <c r="AE111" i="3"/>
  <c r="AA111" i="3"/>
  <c r="BC111" i="3"/>
  <c r="Z111" i="3"/>
  <c r="BB111" i="3"/>
  <c r="Y111" i="3"/>
  <c r="X111" i="3"/>
  <c r="W111" i="3"/>
  <c r="AY111" i="3"/>
  <c r="V111" i="3"/>
  <c r="AX111" i="3"/>
  <c r="U111" i="3"/>
  <c r="T111" i="3"/>
  <c r="S111" i="3"/>
  <c r="AU111" i="3"/>
  <c r="R111" i="3"/>
  <c r="AT111" i="3"/>
  <c r="Q111" i="3"/>
  <c r="BA110" i="3"/>
  <c r="AX110" i="3"/>
  <c r="AW110" i="3"/>
  <c r="AS110" i="3"/>
  <c r="AQ110" i="3"/>
  <c r="AP110" i="3"/>
  <c r="AO110" i="3"/>
  <c r="AN110" i="3"/>
  <c r="BB110" i="3"/>
  <c r="AM110" i="3"/>
  <c r="AL110" i="3"/>
  <c r="AK110" i="3"/>
  <c r="AJ110" i="3"/>
  <c r="AI110" i="3"/>
  <c r="AH110" i="3"/>
  <c r="AG110" i="3"/>
  <c r="AF110" i="3"/>
  <c r="AT110" i="3"/>
  <c r="AE110" i="3"/>
  <c r="AA110" i="3"/>
  <c r="BC110" i="3"/>
  <c r="Z110" i="3"/>
  <c r="Y110" i="3"/>
  <c r="X110" i="3"/>
  <c r="AZ110" i="3"/>
  <c r="W110" i="3"/>
  <c r="AY110" i="3"/>
  <c r="V110" i="3"/>
  <c r="U110" i="3"/>
  <c r="T110" i="3"/>
  <c r="AV110" i="3"/>
  <c r="S110" i="3"/>
  <c r="AU110" i="3"/>
  <c r="R110" i="3"/>
  <c r="Q110" i="3"/>
  <c r="BB109" i="3"/>
  <c r="AX109" i="3"/>
  <c r="AT109" i="3"/>
  <c r="AQ109" i="3"/>
  <c r="AP109" i="3"/>
  <c r="AO109" i="3"/>
  <c r="BC109" i="3"/>
  <c r="AN109" i="3"/>
  <c r="AM109" i="3"/>
  <c r="AL109" i="3"/>
  <c r="AK109" i="3"/>
  <c r="AY109" i="3"/>
  <c r="AJ109" i="3"/>
  <c r="AI109" i="3"/>
  <c r="AH109" i="3"/>
  <c r="AG109" i="3"/>
  <c r="AU109" i="3"/>
  <c r="AF109" i="3"/>
  <c r="AE109" i="3"/>
  <c r="AA109" i="3"/>
  <c r="Z109" i="3"/>
  <c r="Y109" i="3"/>
  <c r="BA109" i="3"/>
  <c r="X109" i="3"/>
  <c r="W109" i="3"/>
  <c r="V109" i="3"/>
  <c r="U109" i="3"/>
  <c r="AW109" i="3"/>
  <c r="T109" i="3"/>
  <c r="S109" i="3"/>
  <c r="R109" i="3"/>
  <c r="Q109" i="3"/>
  <c r="BC108" i="3"/>
  <c r="AY108" i="3"/>
  <c r="AV108" i="3"/>
  <c r="AU108" i="3"/>
  <c r="AQ108" i="3"/>
  <c r="AP108" i="3"/>
  <c r="AO108" i="3"/>
  <c r="AN108" i="3"/>
  <c r="AM108" i="3"/>
  <c r="AL108" i="3"/>
  <c r="AZ108" i="3"/>
  <c r="AK108" i="3"/>
  <c r="AJ108" i="3"/>
  <c r="AI108" i="3"/>
  <c r="AH108" i="3"/>
  <c r="AG108" i="3"/>
  <c r="AF108" i="3"/>
  <c r="AE108" i="3"/>
  <c r="AA108" i="3"/>
  <c r="Z108" i="3"/>
  <c r="BB108" i="3"/>
  <c r="Y108" i="3"/>
  <c r="BA108" i="3"/>
  <c r="X108" i="3"/>
  <c r="W108" i="3"/>
  <c r="V108" i="3"/>
  <c r="AX108" i="3"/>
  <c r="U108" i="3"/>
  <c r="AW108" i="3"/>
  <c r="T108" i="3"/>
  <c r="S108" i="3"/>
  <c r="R108" i="3"/>
  <c r="AT108" i="3"/>
  <c r="Q108" i="3"/>
  <c r="AZ107" i="3"/>
  <c r="AV107" i="3"/>
  <c r="AQ107" i="3"/>
  <c r="AP107" i="3"/>
  <c r="AO107" i="3"/>
  <c r="AN107" i="3"/>
  <c r="AM107" i="3"/>
  <c r="BA107" i="3"/>
  <c r="AL107" i="3"/>
  <c r="AK107" i="3"/>
  <c r="AJ107" i="3"/>
  <c r="AI107" i="3"/>
  <c r="AW107" i="3"/>
  <c r="AH107" i="3"/>
  <c r="AG107" i="3"/>
  <c r="AF107" i="3"/>
  <c r="AE107" i="3"/>
  <c r="AS107" i="3"/>
  <c r="AA107" i="3"/>
  <c r="BC107" i="3"/>
  <c r="Z107" i="3"/>
  <c r="Y107" i="3"/>
  <c r="X107" i="3"/>
  <c r="W107" i="3"/>
  <c r="AY107" i="3"/>
  <c r="V107" i="3"/>
  <c r="U107" i="3"/>
  <c r="T107" i="3"/>
  <c r="S107" i="3"/>
  <c r="AU107" i="3"/>
  <c r="R107" i="3"/>
  <c r="Q107" i="3"/>
  <c r="BB106" i="3"/>
  <c r="BA106" i="3"/>
  <c r="AW106" i="3"/>
  <c r="AT106" i="3"/>
  <c r="AS106" i="3"/>
  <c r="AQ106" i="3"/>
  <c r="AP106" i="3"/>
  <c r="AO106" i="3"/>
  <c r="AN106" i="3"/>
  <c r="AM106" i="3"/>
  <c r="AL106" i="3"/>
  <c r="AK106" i="3"/>
  <c r="AJ106" i="3"/>
  <c r="AX106" i="3"/>
  <c r="AI106" i="3"/>
  <c r="AH106" i="3"/>
  <c r="AG106" i="3"/>
  <c r="AF106" i="3"/>
  <c r="AE106" i="3"/>
  <c r="AA106" i="3"/>
  <c r="BC106" i="3"/>
  <c r="Z106" i="3"/>
  <c r="Y106" i="3"/>
  <c r="X106" i="3"/>
  <c r="AZ106" i="3"/>
  <c r="W106" i="3"/>
  <c r="AY106" i="3"/>
  <c r="V106" i="3"/>
  <c r="U106" i="3"/>
  <c r="T106" i="3"/>
  <c r="AV106" i="3"/>
  <c r="S106" i="3"/>
  <c r="R106" i="3"/>
  <c r="Q106" i="3"/>
  <c r="BB105" i="3"/>
  <c r="AY105" i="3"/>
  <c r="AX105" i="3"/>
  <c r="AT105" i="3"/>
  <c r="AQ105" i="3"/>
  <c r="AP105" i="3"/>
  <c r="AO105" i="3"/>
  <c r="BC105" i="3"/>
  <c r="AN105" i="3"/>
  <c r="AM105" i="3"/>
  <c r="AL105" i="3"/>
  <c r="AK105" i="3"/>
  <c r="AJ105" i="3"/>
  <c r="AI105" i="3"/>
  <c r="AH105" i="3"/>
  <c r="AG105" i="3"/>
  <c r="AU105" i="3"/>
  <c r="AF105" i="3"/>
  <c r="AE105" i="3"/>
  <c r="AA105" i="3"/>
  <c r="Z105" i="3"/>
  <c r="Y105" i="3"/>
  <c r="BA105" i="3"/>
  <c r="X105" i="3"/>
  <c r="AZ105" i="3"/>
  <c r="W105" i="3"/>
  <c r="V105" i="3"/>
  <c r="U105" i="3"/>
  <c r="AW105" i="3"/>
  <c r="T105" i="3"/>
  <c r="AV105" i="3"/>
  <c r="S105" i="3"/>
  <c r="R105" i="3"/>
  <c r="Q105" i="3"/>
  <c r="AS105" i="3"/>
  <c r="BC104" i="3"/>
  <c r="AZ104" i="3"/>
  <c r="AY104" i="3"/>
  <c r="AU104" i="3"/>
  <c r="AQ104" i="3"/>
  <c r="AP104" i="3"/>
  <c r="AO104" i="3"/>
  <c r="AN104" i="3"/>
  <c r="AM104" i="3"/>
  <c r="AL104" i="3"/>
  <c r="AK104" i="3"/>
  <c r="AJ104" i="3"/>
  <c r="AI104" i="3"/>
  <c r="AH104" i="3"/>
  <c r="AV104" i="3"/>
  <c r="AG104" i="3"/>
  <c r="AF104" i="3"/>
  <c r="AE104" i="3"/>
  <c r="AA104" i="3"/>
  <c r="Z104" i="3"/>
  <c r="BB104" i="3"/>
  <c r="Y104" i="3"/>
  <c r="X104" i="3"/>
  <c r="W104" i="3"/>
  <c r="V104" i="3"/>
  <c r="AX104" i="3"/>
  <c r="U104" i="3"/>
  <c r="T104" i="3"/>
  <c r="S104" i="3"/>
  <c r="R104" i="3"/>
  <c r="AT104" i="3"/>
  <c r="Q104" i="3"/>
  <c r="BA103" i="3"/>
  <c r="AZ103" i="3"/>
  <c r="AW103" i="3"/>
  <c r="AV103" i="3"/>
  <c r="AS103" i="3"/>
  <c r="AQ103" i="3"/>
  <c r="AP103" i="3"/>
  <c r="AO103" i="3"/>
  <c r="AN103" i="3"/>
  <c r="AM103" i="3"/>
  <c r="AL103" i="3"/>
  <c r="AK103" i="3"/>
  <c r="AJ103" i="3"/>
  <c r="AI103" i="3"/>
  <c r="AH103" i="3"/>
  <c r="AG103" i="3"/>
  <c r="AF103" i="3"/>
  <c r="AE103" i="3"/>
  <c r="AA103" i="3"/>
  <c r="BC103" i="3"/>
  <c r="Z103" i="3"/>
  <c r="BB103" i="3"/>
  <c r="Y103" i="3"/>
  <c r="X103" i="3"/>
  <c r="W103" i="3"/>
  <c r="AY103" i="3"/>
  <c r="V103" i="3"/>
  <c r="AX103" i="3"/>
  <c r="U103" i="3"/>
  <c r="T103" i="3"/>
  <c r="S103" i="3"/>
  <c r="AU103" i="3"/>
  <c r="R103" i="3"/>
  <c r="AT103" i="3"/>
  <c r="Q103" i="3"/>
  <c r="BA102" i="3"/>
  <c r="AX102" i="3"/>
  <c r="AW102" i="3"/>
  <c r="AS102" i="3"/>
  <c r="AQ102" i="3"/>
  <c r="AP102" i="3"/>
  <c r="AO102" i="3"/>
  <c r="AN102" i="3"/>
  <c r="BB102" i="3"/>
  <c r="AM102" i="3"/>
  <c r="AL102" i="3"/>
  <c r="AK102" i="3"/>
  <c r="AJ102" i="3"/>
  <c r="AI102" i="3"/>
  <c r="AH102" i="3"/>
  <c r="AG102" i="3"/>
  <c r="AF102" i="3"/>
  <c r="AT102" i="3"/>
  <c r="AE102" i="3"/>
  <c r="AA102" i="3"/>
  <c r="BC102" i="3"/>
  <c r="Z102" i="3"/>
  <c r="Y102" i="3"/>
  <c r="X102" i="3"/>
  <c r="AZ102" i="3"/>
  <c r="W102" i="3"/>
  <c r="AY102" i="3"/>
  <c r="V102" i="3"/>
  <c r="U102" i="3"/>
  <c r="T102" i="3"/>
  <c r="AV102" i="3"/>
  <c r="S102" i="3"/>
  <c r="AU102" i="3"/>
  <c r="R102" i="3"/>
  <c r="Q102" i="3"/>
  <c r="BB101" i="3"/>
  <c r="AX101" i="3"/>
  <c r="AT101" i="3"/>
  <c r="AQ101" i="3"/>
  <c r="AP101" i="3"/>
  <c r="AO101" i="3"/>
  <c r="BC101" i="3"/>
  <c r="AN101" i="3"/>
  <c r="AM101" i="3"/>
  <c r="AL101" i="3"/>
  <c r="AK101" i="3"/>
  <c r="AY101" i="3"/>
  <c r="AJ101" i="3"/>
  <c r="AI101" i="3"/>
  <c r="AH101" i="3"/>
  <c r="AG101" i="3"/>
  <c r="AU101" i="3"/>
  <c r="AF101" i="3"/>
  <c r="AE101" i="3"/>
  <c r="AA101" i="3"/>
  <c r="Z101" i="3"/>
  <c r="Y101" i="3"/>
  <c r="BA101" i="3"/>
  <c r="X101" i="3"/>
  <c r="W101" i="3"/>
  <c r="V101" i="3"/>
  <c r="U101" i="3"/>
  <c r="AW101" i="3"/>
  <c r="T101" i="3"/>
  <c r="S101" i="3"/>
  <c r="R101" i="3"/>
  <c r="Q101" i="3"/>
  <c r="BC100" i="3"/>
  <c r="AY100" i="3"/>
  <c r="AV100" i="3"/>
  <c r="AU100" i="3"/>
  <c r="AQ100" i="3"/>
  <c r="AP100" i="3"/>
  <c r="AO100" i="3"/>
  <c r="AN100" i="3"/>
  <c r="AM100" i="3"/>
  <c r="AL100" i="3"/>
  <c r="AZ100" i="3"/>
  <c r="AK100" i="3"/>
  <c r="AJ100" i="3"/>
  <c r="AI100" i="3"/>
  <c r="AH100" i="3"/>
  <c r="AG100" i="3"/>
  <c r="AF100" i="3"/>
  <c r="AE100" i="3"/>
  <c r="AA100" i="3"/>
  <c r="Z100" i="3"/>
  <c r="BB100" i="3"/>
  <c r="Y100" i="3"/>
  <c r="BA100" i="3"/>
  <c r="X100" i="3"/>
  <c r="W100" i="3"/>
  <c r="V100" i="3"/>
  <c r="AX100" i="3"/>
  <c r="U100" i="3"/>
  <c r="AW100" i="3"/>
  <c r="T100" i="3"/>
  <c r="S100" i="3"/>
  <c r="R100" i="3"/>
  <c r="AT100" i="3"/>
  <c r="Q100" i="3"/>
  <c r="AZ99" i="3"/>
  <c r="AV99" i="3"/>
  <c r="AQ99" i="3"/>
  <c r="AP99" i="3"/>
  <c r="AO99" i="3"/>
  <c r="AN99" i="3"/>
  <c r="AM99" i="3"/>
  <c r="BA99" i="3"/>
  <c r="AL99" i="3"/>
  <c r="AK99" i="3"/>
  <c r="AJ99" i="3"/>
  <c r="AI99" i="3"/>
  <c r="AW99" i="3"/>
  <c r="AH99" i="3"/>
  <c r="AG99" i="3"/>
  <c r="AF99" i="3"/>
  <c r="AE99" i="3"/>
  <c r="AS99" i="3"/>
  <c r="AA99" i="3"/>
  <c r="BC99" i="3"/>
  <c r="Z99" i="3"/>
  <c r="Y99" i="3"/>
  <c r="X99" i="3"/>
  <c r="W99" i="3"/>
  <c r="AY99" i="3"/>
  <c r="V99" i="3"/>
  <c r="U99" i="3"/>
  <c r="T99" i="3"/>
  <c r="S99" i="3"/>
  <c r="AU99" i="3"/>
  <c r="R99" i="3"/>
  <c r="Q99" i="3"/>
  <c r="BB98" i="3"/>
  <c r="BA98" i="3"/>
  <c r="AW98" i="3"/>
  <c r="AT98" i="3"/>
  <c r="AS98" i="3"/>
  <c r="AQ98" i="3"/>
  <c r="AP98" i="3"/>
  <c r="AO98" i="3"/>
  <c r="AN98" i="3"/>
  <c r="AM98" i="3"/>
  <c r="AL98" i="3"/>
  <c r="AK98" i="3"/>
  <c r="AJ98" i="3"/>
  <c r="AX98" i="3"/>
  <c r="AI98" i="3"/>
  <c r="AH98" i="3"/>
  <c r="AG98" i="3"/>
  <c r="AF98" i="3"/>
  <c r="AE98" i="3"/>
  <c r="AA98" i="3"/>
  <c r="Z98" i="3"/>
  <c r="Y98" i="3"/>
  <c r="X98" i="3"/>
  <c r="AZ98" i="3"/>
  <c r="W98" i="3"/>
  <c r="AY98" i="3"/>
  <c r="V98" i="3"/>
  <c r="U98" i="3"/>
  <c r="T98" i="3"/>
  <c r="AV98" i="3"/>
  <c r="S98" i="3"/>
  <c r="R98" i="3"/>
  <c r="Q98" i="3"/>
  <c r="BB97" i="3"/>
  <c r="AY97" i="3"/>
  <c r="AX97" i="3"/>
  <c r="AT97" i="3"/>
  <c r="AQ97" i="3"/>
  <c r="AP97" i="3"/>
  <c r="AO97" i="3"/>
  <c r="BC97" i="3"/>
  <c r="AN97" i="3"/>
  <c r="AM97" i="3"/>
  <c r="AL97" i="3"/>
  <c r="AK97" i="3"/>
  <c r="AJ97" i="3"/>
  <c r="AI97" i="3"/>
  <c r="AH97" i="3"/>
  <c r="AG97" i="3"/>
  <c r="AU97" i="3"/>
  <c r="AF97" i="3"/>
  <c r="AE97" i="3"/>
  <c r="AA97" i="3"/>
  <c r="Z97" i="3"/>
  <c r="Y97" i="3"/>
  <c r="BA97" i="3"/>
  <c r="X97" i="3"/>
  <c r="AZ97" i="3"/>
  <c r="W97" i="3"/>
  <c r="V97" i="3"/>
  <c r="U97" i="3"/>
  <c r="AW97" i="3"/>
  <c r="T97" i="3"/>
  <c r="AV97" i="3"/>
  <c r="S97" i="3"/>
  <c r="R97" i="3"/>
  <c r="Q97" i="3"/>
  <c r="AS97" i="3"/>
  <c r="BC96" i="3"/>
  <c r="AZ96" i="3"/>
  <c r="AY96" i="3"/>
  <c r="AU96" i="3"/>
  <c r="AQ96" i="3"/>
  <c r="AP96" i="3"/>
  <c r="AO96" i="3"/>
  <c r="AN96" i="3"/>
  <c r="AM96" i="3"/>
  <c r="AL96" i="3"/>
  <c r="AK96" i="3"/>
  <c r="AJ96" i="3"/>
  <c r="AI96" i="3"/>
  <c r="AH96" i="3"/>
  <c r="AV96" i="3"/>
  <c r="AG96" i="3"/>
  <c r="AF96" i="3"/>
  <c r="AE96" i="3"/>
  <c r="AA96" i="3"/>
  <c r="Z96" i="3"/>
  <c r="BB96" i="3"/>
  <c r="Y96" i="3"/>
  <c r="X96" i="3"/>
  <c r="W96" i="3"/>
  <c r="V96" i="3"/>
  <c r="AX96" i="3"/>
  <c r="U96" i="3"/>
  <c r="T96" i="3"/>
  <c r="S96" i="3"/>
  <c r="R96" i="3"/>
  <c r="AT96" i="3"/>
  <c r="Q96" i="3"/>
  <c r="BA95" i="3"/>
  <c r="AZ95" i="3"/>
  <c r="AW95" i="3"/>
  <c r="AV95" i="3"/>
  <c r="AS95" i="3"/>
  <c r="AQ95" i="3"/>
  <c r="AP95" i="3"/>
  <c r="AO95" i="3"/>
  <c r="AN95" i="3"/>
  <c r="AM95" i="3"/>
  <c r="AL95" i="3"/>
  <c r="AK95" i="3"/>
  <c r="AJ95" i="3"/>
  <c r="AI95" i="3"/>
  <c r="AH95" i="3"/>
  <c r="AG95" i="3"/>
  <c r="AF95" i="3"/>
  <c r="AE95" i="3"/>
  <c r="AA95" i="3"/>
  <c r="BC95" i="3"/>
  <c r="Z95" i="3"/>
  <c r="BB95" i="3"/>
  <c r="Y95" i="3"/>
  <c r="X95" i="3"/>
  <c r="W95" i="3"/>
  <c r="AY95" i="3"/>
  <c r="V95" i="3"/>
  <c r="AX95" i="3"/>
  <c r="U95" i="3"/>
  <c r="T95" i="3"/>
  <c r="S95" i="3"/>
  <c r="AU95" i="3"/>
  <c r="R95" i="3"/>
  <c r="AT95" i="3"/>
  <c r="Q95" i="3"/>
  <c r="BA94" i="3"/>
  <c r="AX94" i="3"/>
  <c r="AW94" i="3"/>
  <c r="AS94" i="3"/>
  <c r="AQ94" i="3"/>
  <c r="AP94" i="3"/>
  <c r="AO94" i="3"/>
  <c r="AN94" i="3"/>
  <c r="BB94" i="3"/>
  <c r="AM94" i="3"/>
  <c r="AL94" i="3"/>
  <c r="AK94" i="3"/>
  <c r="AJ94" i="3"/>
  <c r="AI94" i="3"/>
  <c r="AH94" i="3"/>
  <c r="AG94" i="3"/>
  <c r="AF94" i="3"/>
  <c r="AT94" i="3"/>
  <c r="AE94" i="3"/>
  <c r="AA94" i="3"/>
  <c r="BC94" i="3"/>
  <c r="Z94" i="3"/>
  <c r="Y94" i="3"/>
  <c r="X94" i="3"/>
  <c r="AZ94" i="3"/>
  <c r="W94" i="3"/>
  <c r="AY94" i="3"/>
  <c r="V94" i="3"/>
  <c r="U94" i="3"/>
  <c r="T94" i="3"/>
  <c r="AV94" i="3"/>
  <c r="S94" i="3"/>
  <c r="AU94" i="3"/>
  <c r="R94" i="3"/>
  <c r="Q94" i="3"/>
  <c r="BB93" i="3"/>
  <c r="AX93" i="3"/>
  <c r="AT93" i="3"/>
  <c r="AQ93" i="3"/>
  <c r="AP93" i="3"/>
  <c r="AO93" i="3"/>
  <c r="BC93" i="3"/>
  <c r="AN93" i="3"/>
  <c r="AM93" i="3"/>
  <c r="AL93" i="3"/>
  <c r="AK93" i="3"/>
  <c r="AY93" i="3"/>
  <c r="AJ93" i="3"/>
  <c r="AI93" i="3"/>
  <c r="AH93" i="3"/>
  <c r="AG93" i="3"/>
  <c r="AU93" i="3"/>
  <c r="AF93" i="3"/>
  <c r="AE93" i="3"/>
  <c r="AA93" i="3"/>
  <c r="Z93" i="3"/>
  <c r="Y93" i="3"/>
  <c r="BA93" i="3"/>
  <c r="X93" i="3"/>
  <c r="W93" i="3"/>
  <c r="V93" i="3"/>
  <c r="U93" i="3"/>
  <c r="AW93" i="3"/>
  <c r="T93" i="3"/>
  <c r="S93" i="3"/>
  <c r="R93" i="3"/>
  <c r="Q93" i="3"/>
  <c r="BC92" i="3"/>
  <c r="AY92" i="3"/>
  <c r="AV92" i="3"/>
  <c r="AU92" i="3"/>
  <c r="AQ92" i="3"/>
  <c r="AP92" i="3"/>
  <c r="AO92" i="3"/>
  <c r="AN92" i="3"/>
  <c r="AM92" i="3"/>
  <c r="AL92" i="3"/>
  <c r="AZ92" i="3"/>
  <c r="AK92" i="3"/>
  <c r="AJ92" i="3"/>
  <c r="AI92" i="3"/>
  <c r="AH92" i="3"/>
  <c r="AG92" i="3"/>
  <c r="AF92" i="3"/>
  <c r="AE92" i="3"/>
  <c r="AA92" i="3"/>
  <c r="Z92" i="3"/>
  <c r="BB92" i="3"/>
  <c r="Y92" i="3"/>
  <c r="BA92" i="3"/>
  <c r="X92" i="3"/>
  <c r="W92" i="3"/>
  <c r="V92" i="3"/>
  <c r="AX92" i="3"/>
  <c r="U92" i="3"/>
  <c r="AW92" i="3"/>
  <c r="T92" i="3"/>
  <c r="S92" i="3"/>
  <c r="R92" i="3"/>
  <c r="AT92" i="3"/>
  <c r="Q92" i="3"/>
  <c r="BA91" i="3"/>
  <c r="AZ91" i="3"/>
  <c r="AW91" i="3"/>
  <c r="AV91" i="3"/>
  <c r="AS91" i="3"/>
  <c r="AQ91" i="3"/>
  <c r="AP91" i="3"/>
  <c r="AO91" i="3"/>
  <c r="AN91" i="3"/>
  <c r="AM91" i="3"/>
  <c r="AL91" i="3"/>
  <c r="AK91" i="3"/>
  <c r="AJ91" i="3"/>
  <c r="AI91" i="3"/>
  <c r="AH91" i="3"/>
  <c r="AG91" i="3"/>
  <c r="AF91" i="3"/>
  <c r="AE91" i="3"/>
  <c r="AA91" i="3"/>
  <c r="BC91" i="3"/>
  <c r="Z91" i="3"/>
  <c r="Y91" i="3"/>
  <c r="X91" i="3"/>
  <c r="W91" i="3"/>
  <c r="AY91" i="3"/>
  <c r="V91" i="3"/>
  <c r="U91" i="3"/>
  <c r="T91" i="3"/>
  <c r="S91" i="3"/>
  <c r="AU91" i="3"/>
  <c r="R91" i="3"/>
  <c r="Q91" i="3"/>
  <c r="BB90" i="3"/>
  <c r="BA90" i="3"/>
  <c r="AX90" i="3"/>
  <c r="AW90" i="3"/>
  <c r="AT90" i="3"/>
  <c r="AS90" i="3"/>
  <c r="AQ90" i="3"/>
  <c r="AP90" i="3"/>
  <c r="AO90" i="3"/>
  <c r="AN90" i="3"/>
  <c r="AM90" i="3"/>
  <c r="AL90" i="3"/>
  <c r="AK90" i="3"/>
  <c r="AJ90" i="3"/>
  <c r="AI90" i="3"/>
  <c r="AH90" i="3"/>
  <c r="AG90" i="3"/>
  <c r="AF90" i="3"/>
  <c r="AE90" i="3"/>
  <c r="AA90" i="3"/>
  <c r="BC90" i="3"/>
  <c r="Z90" i="3"/>
  <c r="Y90" i="3"/>
  <c r="X90" i="3"/>
  <c r="AZ90" i="3"/>
  <c r="W90" i="3"/>
  <c r="AY90" i="3"/>
  <c r="V90" i="3"/>
  <c r="U90" i="3"/>
  <c r="T90" i="3"/>
  <c r="AV90" i="3"/>
  <c r="S90" i="3"/>
  <c r="AU90" i="3"/>
  <c r="R90" i="3"/>
  <c r="Q90" i="3"/>
  <c r="BC89" i="3"/>
  <c r="BB89" i="3"/>
  <c r="AY89" i="3"/>
  <c r="AX89" i="3"/>
  <c r="AU89" i="3"/>
  <c r="AT89" i="3"/>
  <c r="AQ89" i="3"/>
  <c r="AP89" i="3"/>
  <c r="AO89" i="3"/>
  <c r="AN89" i="3"/>
  <c r="AM89" i="3"/>
  <c r="AL89" i="3"/>
  <c r="AK89" i="3"/>
  <c r="AJ89" i="3"/>
  <c r="AI89" i="3"/>
  <c r="AH89" i="3"/>
  <c r="AG89" i="3"/>
  <c r="AF89" i="3"/>
  <c r="AE89" i="3"/>
  <c r="AA89" i="3"/>
  <c r="Z89" i="3"/>
  <c r="Y89" i="3"/>
  <c r="BA89" i="3"/>
  <c r="X89" i="3"/>
  <c r="AZ89" i="3"/>
  <c r="W89" i="3"/>
  <c r="V89" i="3"/>
  <c r="U89" i="3"/>
  <c r="AW89" i="3"/>
  <c r="T89" i="3"/>
  <c r="AV89" i="3"/>
  <c r="S89" i="3"/>
  <c r="R89" i="3"/>
  <c r="Q89" i="3"/>
  <c r="BC88" i="3"/>
  <c r="AZ88" i="3"/>
  <c r="AY88" i="3"/>
  <c r="AV88" i="3"/>
  <c r="AU88" i="3"/>
  <c r="AQ88" i="3"/>
  <c r="AP88" i="3"/>
  <c r="AO88" i="3"/>
  <c r="AN88" i="3"/>
  <c r="AM88" i="3"/>
  <c r="AL88" i="3"/>
  <c r="AK88" i="3"/>
  <c r="AJ88" i="3"/>
  <c r="AI88" i="3"/>
  <c r="AH88" i="3"/>
  <c r="AG88" i="3"/>
  <c r="AF88" i="3"/>
  <c r="AE88" i="3"/>
  <c r="AA88" i="3"/>
  <c r="Z88" i="3"/>
  <c r="BB88" i="3"/>
  <c r="Y88" i="3"/>
  <c r="X88" i="3"/>
  <c r="W88" i="3"/>
  <c r="V88" i="3"/>
  <c r="AX88" i="3"/>
  <c r="U88" i="3"/>
  <c r="T88" i="3"/>
  <c r="S88" i="3"/>
  <c r="R88" i="3"/>
  <c r="AT88" i="3"/>
  <c r="Q88" i="3"/>
  <c r="BA87" i="3"/>
  <c r="AZ87" i="3"/>
  <c r="AW87" i="3"/>
  <c r="AV87" i="3"/>
  <c r="AS87" i="3"/>
  <c r="AQ87" i="3"/>
  <c r="AP87" i="3"/>
  <c r="AO87" i="3"/>
  <c r="AN87" i="3"/>
  <c r="AM87" i="3"/>
  <c r="AL87" i="3"/>
  <c r="AK87" i="3"/>
  <c r="AJ87" i="3"/>
  <c r="AI87" i="3"/>
  <c r="AH87" i="3"/>
  <c r="AG87" i="3"/>
  <c r="AF87" i="3"/>
  <c r="AE87" i="3"/>
  <c r="AA87" i="3"/>
  <c r="BC87" i="3"/>
  <c r="Z87" i="3"/>
  <c r="BB87" i="3"/>
  <c r="Y87" i="3"/>
  <c r="X87" i="3"/>
  <c r="W87" i="3"/>
  <c r="AY87" i="3"/>
  <c r="V87" i="3"/>
  <c r="AX87" i="3"/>
  <c r="U87" i="3"/>
  <c r="T87" i="3"/>
  <c r="S87" i="3"/>
  <c r="AU87" i="3"/>
  <c r="R87" i="3"/>
  <c r="AT87" i="3"/>
  <c r="Q87" i="3"/>
  <c r="BB86" i="3"/>
  <c r="BA86" i="3"/>
  <c r="AX86" i="3"/>
  <c r="AW86" i="3"/>
  <c r="AT86" i="3"/>
  <c r="AS86" i="3"/>
  <c r="AQ86" i="3"/>
  <c r="AP86" i="3"/>
  <c r="AO86" i="3"/>
  <c r="AN86" i="3"/>
  <c r="AM86" i="3"/>
  <c r="AL86" i="3"/>
  <c r="AK86" i="3"/>
  <c r="AJ86" i="3"/>
  <c r="AI86" i="3"/>
  <c r="AH86" i="3"/>
  <c r="AG86" i="3"/>
  <c r="AF86" i="3"/>
  <c r="AE86" i="3"/>
  <c r="AA86" i="3"/>
  <c r="BC86" i="3"/>
  <c r="Z86" i="3"/>
  <c r="Y86" i="3"/>
  <c r="X86" i="3"/>
  <c r="AZ86" i="3"/>
  <c r="W86" i="3"/>
  <c r="AY86" i="3"/>
  <c r="V86" i="3"/>
  <c r="U86" i="3"/>
  <c r="T86" i="3"/>
  <c r="AV86" i="3"/>
  <c r="S86" i="3"/>
  <c r="AU86" i="3"/>
  <c r="R86" i="3"/>
  <c r="Q86" i="3"/>
  <c r="BC85" i="3"/>
  <c r="BB85" i="3"/>
  <c r="AY85" i="3"/>
  <c r="AX85" i="3"/>
  <c r="AU85" i="3"/>
  <c r="AT85" i="3"/>
  <c r="AQ85" i="3"/>
  <c r="AP85" i="3"/>
  <c r="AO85" i="3"/>
  <c r="AN85" i="3"/>
  <c r="AM85" i="3"/>
  <c r="AL85" i="3"/>
  <c r="AK85" i="3"/>
  <c r="AJ85" i="3"/>
  <c r="AI85" i="3"/>
  <c r="AH85" i="3"/>
  <c r="AG85" i="3"/>
  <c r="AF85" i="3"/>
  <c r="AE85" i="3"/>
  <c r="AA85" i="3"/>
  <c r="Z85" i="3"/>
  <c r="Y85" i="3"/>
  <c r="BA85" i="3"/>
  <c r="X85" i="3"/>
  <c r="AZ85" i="3"/>
  <c r="W85" i="3"/>
  <c r="V85" i="3"/>
  <c r="U85" i="3"/>
  <c r="AW85" i="3"/>
  <c r="T85" i="3"/>
  <c r="AV85" i="3"/>
  <c r="S85" i="3"/>
  <c r="R85" i="3"/>
  <c r="Q85" i="3"/>
  <c r="BC84" i="3"/>
  <c r="AZ84" i="3"/>
  <c r="AY84" i="3"/>
  <c r="AV84" i="3"/>
  <c r="AU84" i="3"/>
  <c r="AQ84" i="3"/>
  <c r="AP84" i="3"/>
  <c r="AO84" i="3"/>
  <c r="AN84" i="3"/>
  <c r="AM84" i="3"/>
  <c r="AL84" i="3"/>
  <c r="AK84" i="3"/>
  <c r="AJ84" i="3"/>
  <c r="AI84" i="3"/>
  <c r="AH84" i="3"/>
  <c r="AG84" i="3"/>
  <c r="AF84" i="3"/>
  <c r="AE84" i="3"/>
  <c r="AA84" i="3"/>
  <c r="Z84" i="3"/>
  <c r="BB84" i="3"/>
  <c r="Y84" i="3"/>
  <c r="X84" i="3"/>
  <c r="W84" i="3"/>
  <c r="V84" i="3"/>
  <c r="AX84" i="3"/>
  <c r="U84" i="3"/>
  <c r="T84" i="3"/>
  <c r="S84" i="3"/>
  <c r="R84" i="3"/>
  <c r="AT84" i="3"/>
  <c r="Q84" i="3"/>
  <c r="BA83" i="3"/>
  <c r="AZ83" i="3"/>
  <c r="AW83" i="3"/>
  <c r="AV83" i="3"/>
  <c r="AS83" i="3"/>
  <c r="AQ83" i="3"/>
  <c r="AP83" i="3"/>
  <c r="AO83" i="3"/>
  <c r="AN83" i="3"/>
  <c r="AM83" i="3"/>
  <c r="AL83" i="3"/>
  <c r="AK83" i="3"/>
  <c r="AJ83" i="3"/>
  <c r="AI83" i="3"/>
  <c r="AH83" i="3"/>
  <c r="AG83" i="3"/>
  <c r="AF83" i="3"/>
  <c r="AE83" i="3"/>
  <c r="AA83" i="3"/>
  <c r="BC83" i="3"/>
  <c r="Z83" i="3"/>
  <c r="BB83" i="3"/>
  <c r="Y83" i="3"/>
  <c r="X83" i="3"/>
  <c r="W83" i="3"/>
  <c r="AY83" i="3"/>
  <c r="V83" i="3"/>
  <c r="AX83" i="3"/>
  <c r="U83" i="3"/>
  <c r="T83" i="3"/>
  <c r="S83" i="3"/>
  <c r="AU83" i="3"/>
  <c r="R83" i="3"/>
  <c r="AT83" i="3"/>
  <c r="Q83" i="3"/>
  <c r="BB82" i="3"/>
  <c r="BA82" i="3"/>
  <c r="AX82" i="3"/>
  <c r="AW82" i="3"/>
  <c r="AT82" i="3"/>
  <c r="AS82" i="3"/>
  <c r="AQ82" i="3"/>
  <c r="AP82" i="3"/>
  <c r="AO82" i="3"/>
  <c r="AN82" i="3"/>
  <c r="AM82" i="3"/>
  <c r="AL82" i="3"/>
  <c r="AK82" i="3"/>
  <c r="AJ82" i="3"/>
  <c r="AI82" i="3"/>
  <c r="AH82" i="3"/>
  <c r="AG82" i="3"/>
  <c r="AF82" i="3"/>
  <c r="AE82" i="3"/>
  <c r="AA82" i="3"/>
  <c r="BC82" i="3"/>
  <c r="Z82" i="3"/>
  <c r="Y82" i="3"/>
  <c r="X82" i="3"/>
  <c r="AZ82" i="3"/>
  <c r="W82" i="3"/>
  <c r="AY82" i="3"/>
  <c r="V82" i="3"/>
  <c r="U82" i="3"/>
  <c r="T82" i="3"/>
  <c r="AV82" i="3"/>
  <c r="S82" i="3"/>
  <c r="AU82" i="3"/>
  <c r="R82" i="3"/>
  <c r="Q82" i="3"/>
  <c r="BC81" i="3"/>
  <c r="BB81" i="3"/>
  <c r="AY81" i="3"/>
  <c r="AX81" i="3"/>
  <c r="AU81" i="3"/>
  <c r="AT81" i="3"/>
  <c r="AQ81" i="3"/>
  <c r="AP81" i="3"/>
  <c r="AO81" i="3"/>
  <c r="AN81" i="3"/>
  <c r="AM81" i="3"/>
  <c r="AL81" i="3"/>
  <c r="AK81" i="3"/>
  <c r="AJ81" i="3"/>
  <c r="AI81" i="3"/>
  <c r="AH81" i="3"/>
  <c r="AG81" i="3"/>
  <c r="AF81" i="3"/>
  <c r="AE81" i="3"/>
  <c r="AA81" i="3"/>
  <c r="Z81" i="3"/>
  <c r="Y81" i="3"/>
  <c r="BA81" i="3"/>
  <c r="X81" i="3"/>
  <c r="AZ81" i="3"/>
  <c r="W81" i="3"/>
  <c r="V81" i="3"/>
  <c r="U81" i="3"/>
  <c r="AW81" i="3"/>
  <c r="T81" i="3"/>
  <c r="AV81" i="3"/>
  <c r="S81" i="3"/>
  <c r="R81" i="3"/>
  <c r="Q81" i="3"/>
  <c r="BC80" i="3"/>
  <c r="AZ80" i="3"/>
  <c r="AY80" i="3"/>
  <c r="AV80" i="3"/>
  <c r="AU80" i="3"/>
  <c r="AQ80" i="3"/>
  <c r="AP80" i="3"/>
  <c r="AO80" i="3"/>
  <c r="AN80" i="3"/>
  <c r="AM80" i="3"/>
  <c r="AL80" i="3"/>
  <c r="AK80" i="3"/>
  <c r="AJ80" i="3"/>
  <c r="AI80" i="3"/>
  <c r="AH80" i="3"/>
  <c r="AG80" i="3"/>
  <c r="AF80" i="3"/>
  <c r="AE80" i="3"/>
  <c r="AA80" i="3"/>
  <c r="Z80" i="3"/>
  <c r="BB80" i="3"/>
  <c r="Y80" i="3"/>
  <c r="X80" i="3"/>
  <c r="W80" i="3"/>
  <c r="V80" i="3"/>
  <c r="AX80" i="3"/>
  <c r="U80" i="3"/>
  <c r="T80" i="3"/>
  <c r="S80" i="3"/>
  <c r="R80" i="3"/>
  <c r="AT80" i="3"/>
  <c r="Q80" i="3"/>
  <c r="BA79" i="3"/>
  <c r="AZ79" i="3"/>
  <c r="AW79" i="3"/>
  <c r="AV79" i="3"/>
  <c r="AS79" i="3"/>
  <c r="AQ79" i="3"/>
  <c r="AP79" i="3"/>
  <c r="AO79" i="3"/>
  <c r="AN79" i="3"/>
  <c r="AM79" i="3"/>
  <c r="AL79" i="3"/>
  <c r="AK79" i="3"/>
  <c r="AJ79" i="3"/>
  <c r="AI79" i="3"/>
  <c r="AH79" i="3"/>
  <c r="AG79" i="3"/>
  <c r="AF79" i="3"/>
  <c r="AE79" i="3"/>
  <c r="AA79" i="3"/>
  <c r="BC79" i="3"/>
  <c r="Z79" i="3"/>
  <c r="BB79" i="3"/>
  <c r="Y79" i="3"/>
  <c r="X79" i="3"/>
  <c r="W79" i="3"/>
  <c r="AY79" i="3"/>
  <c r="V79" i="3"/>
  <c r="AX79" i="3"/>
  <c r="U79" i="3"/>
  <c r="T79" i="3"/>
  <c r="S79" i="3"/>
  <c r="AU79" i="3"/>
  <c r="R79" i="3"/>
  <c r="AT79" i="3"/>
  <c r="Q79" i="3"/>
  <c r="BB78" i="3"/>
  <c r="BA78" i="3"/>
  <c r="AX78" i="3"/>
  <c r="AW78" i="3"/>
  <c r="AT78" i="3"/>
  <c r="AS78" i="3"/>
  <c r="AQ78" i="3"/>
  <c r="AP78" i="3"/>
  <c r="AO78" i="3"/>
  <c r="AN78" i="3"/>
  <c r="AM78" i="3"/>
  <c r="AL78" i="3"/>
  <c r="AK78" i="3"/>
  <c r="AJ78" i="3"/>
  <c r="AI78" i="3"/>
  <c r="AH78" i="3"/>
  <c r="AG78" i="3"/>
  <c r="AF78" i="3"/>
  <c r="AE78" i="3"/>
  <c r="AA78" i="3"/>
  <c r="BC78" i="3"/>
  <c r="Z78" i="3"/>
  <c r="Y78" i="3"/>
  <c r="X78" i="3"/>
  <c r="AZ78" i="3"/>
  <c r="W78" i="3"/>
  <c r="AY78" i="3"/>
  <c r="V78" i="3"/>
  <c r="U78" i="3"/>
  <c r="T78" i="3"/>
  <c r="AV78" i="3"/>
  <c r="S78" i="3"/>
  <c r="AU78" i="3"/>
  <c r="R78" i="3"/>
  <c r="Q78" i="3"/>
  <c r="BC77" i="3"/>
  <c r="BB77" i="3"/>
  <c r="AY77" i="3"/>
  <c r="AX77" i="3"/>
  <c r="AU77" i="3"/>
  <c r="AT77" i="3"/>
  <c r="AQ77" i="3"/>
  <c r="AP77" i="3"/>
  <c r="AO77" i="3"/>
  <c r="AN77" i="3"/>
  <c r="AM77" i="3"/>
  <c r="AL77" i="3"/>
  <c r="AK77" i="3"/>
  <c r="AJ77" i="3"/>
  <c r="AI77" i="3"/>
  <c r="AH77" i="3"/>
  <c r="AG77" i="3"/>
  <c r="AF77" i="3"/>
  <c r="AE77" i="3"/>
  <c r="AA77" i="3"/>
  <c r="Z77" i="3"/>
  <c r="Y77" i="3"/>
  <c r="BA77" i="3"/>
  <c r="X77" i="3"/>
  <c r="AZ77" i="3"/>
  <c r="W77" i="3"/>
  <c r="V77" i="3"/>
  <c r="U77" i="3"/>
  <c r="AW77" i="3"/>
  <c r="T77" i="3"/>
  <c r="AV77" i="3"/>
  <c r="S77" i="3"/>
  <c r="R77" i="3"/>
  <c r="Q77" i="3"/>
  <c r="BC76" i="3"/>
  <c r="AZ76" i="3"/>
  <c r="AY76" i="3"/>
  <c r="AV76" i="3"/>
  <c r="AU76" i="3"/>
  <c r="AQ76" i="3"/>
  <c r="AP76" i="3"/>
  <c r="AO76" i="3"/>
  <c r="AN76" i="3"/>
  <c r="AM76" i="3"/>
  <c r="AL76" i="3"/>
  <c r="AK76" i="3"/>
  <c r="AJ76" i="3"/>
  <c r="AI76" i="3"/>
  <c r="AH76" i="3"/>
  <c r="AG76" i="3"/>
  <c r="AF76" i="3"/>
  <c r="AE76" i="3"/>
  <c r="AA76" i="3"/>
  <c r="Z76" i="3"/>
  <c r="BB76" i="3"/>
  <c r="Y76" i="3"/>
  <c r="X76" i="3"/>
  <c r="W76" i="3"/>
  <c r="V76" i="3"/>
  <c r="AX76" i="3"/>
  <c r="U76" i="3"/>
  <c r="T76" i="3"/>
  <c r="S76" i="3"/>
  <c r="R76" i="3"/>
  <c r="AT76" i="3"/>
  <c r="Q76" i="3"/>
  <c r="BA75" i="3"/>
  <c r="AZ75" i="3"/>
  <c r="AW75" i="3"/>
  <c r="AV75" i="3"/>
  <c r="AS75" i="3"/>
  <c r="AQ75" i="3"/>
  <c r="AP75" i="3"/>
  <c r="AO75" i="3"/>
  <c r="AN75" i="3"/>
  <c r="AM75" i="3"/>
  <c r="AL75" i="3"/>
  <c r="AK75" i="3"/>
  <c r="AJ75" i="3"/>
  <c r="AI75" i="3"/>
  <c r="AH75" i="3"/>
  <c r="AG75" i="3"/>
  <c r="AF75" i="3"/>
  <c r="AE75" i="3"/>
  <c r="AA75" i="3"/>
  <c r="BC75" i="3"/>
  <c r="Z75" i="3"/>
  <c r="BB75" i="3"/>
  <c r="Y75" i="3"/>
  <c r="X75" i="3"/>
  <c r="W75" i="3"/>
  <c r="AY75" i="3"/>
  <c r="V75" i="3"/>
  <c r="AX75" i="3"/>
  <c r="U75" i="3"/>
  <c r="T75" i="3"/>
  <c r="S75" i="3"/>
  <c r="AU75" i="3"/>
  <c r="R75" i="3"/>
  <c r="AT75" i="3"/>
  <c r="Q75" i="3"/>
  <c r="BA74" i="3"/>
  <c r="AW74" i="3"/>
  <c r="AS74" i="3"/>
  <c r="AQ74" i="3"/>
  <c r="AP74" i="3"/>
  <c r="AO74" i="3"/>
  <c r="AN74" i="3"/>
  <c r="BB74" i="3"/>
  <c r="AM74" i="3"/>
  <c r="AL74" i="3"/>
  <c r="AK74" i="3"/>
  <c r="AJ74" i="3"/>
  <c r="AX74" i="3"/>
  <c r="AI74" i="3"/>
  <c r="AH74" i="3"/>
  <c r="AG74" i="3"/>
  <c r="AF74" i="3"/>
  <c r="AT74" i="3"/>
  <c r="AE74" i="3"/>
  <c r="AA74" i="3"/>
  <c r="BC74" i="3"/>
  <c r="Z74" i="3"/>
  <c r="Y74" i="3"/>
  <c r="X74" i="3"/>
  <c r="AZ74" i="3"/>
  <c r="W74" i="3"/>
  <c r="AY74" i="3"/>
  <c r="V74" i="3"/>
  <c r="U74" i="3"/>
  <c r="T74" i="3"/>
  <c r="AV74" i="3"/>
  <c r="S74" i="3"/>
  <c r="AU74" i="3"/>
  <c r="R74" i="3"/>
  <c r="Q74" i="3"/>
  <c r="BB73" i="3"/>
  <c r="AY73" i="3"/>
  <c r="AX73" i="3"/>
  <c r="AT73" i="3"/>
  <c r="AQ73" i="3"/>
  <c r="AP73" i="3"/>
  <c r="AO73" i="3"/>
  <c r="BC73" i="3"/>
  <c r="AN73" i="3"/>
  <c r="AM73" i="3"/>
  <c r="AL73" i="3"/>
  <c r="AK73" i="3"/>
  <c r="AJ73" i="3"/>
  <c r="AI73" i="3"/>
  <c r="AH73" i="3"/>
  <c r="AG73" i="3"/>
  <c r="AU73" i="3"/>
  <c r="AF73" i="3"/>
  <c r="AE73" i="3"/>
  <c r="AA73" i="3"/>
  <c r="Z73" i="3"/>
  <c r="Y73" i="3"/>
  <c r="BA73" i="3"/>
  <c r="X73" i="3"/>
  <c r="W73" i="3"/>
  <c r="V73" i="3"/>
  <c r="U73" i="3"/>
  <c r="AW73" i="3"/>
  <c r="T73" i="3"/>
  <c r="S73" i="3"/>
  <c r="R73" i="3"/>
  <c r="Q73" i="3"/>
  <c r="AS73" i="3"/>
  <c r="BC72" i="3"/>
  <c r="AY72" i="3"/>
  <c r="AU72" i="3"/>
  <c r="AQ72" i="3"/>
  <c r="AP72" i="3"/>
  <c r="AO72" i="3"/>
  <c r="AN72" i="3"/>
  <c r="AM72" i="3"/>
  <c r="AL72" i="3"/>
  <c r="AZ72" i="3"/>
  <c r="AK72" i="3"/>
  <c r="AJ72" i="3"/>
  <c r="AI72" i="3"/>
  <c r="AH72" i="3"/>
  <c r="AV72" i="3"/>
  <c r="AG72" i="3"/>
  <c r="AF72" i="3"/>
  <c r="AE72" i="3"/>
  <c r="AA72" i="3"/>
  <c r="Z72" i="3"/>
  <c r="BB72" i="3"/>
  <c r="Y72" i="3"/>
  <c r="BA72" i="3"/>
  <c r="X72" i="3"/>
  <c r="W72" i="3"/>
  <c r="V72" i="3"/>
  <c r="AX72" i="3"/>
  <c r="U72" i="3"/>
  <c r="AW72" i="3"/>
  <c r="T72" i="3"/>
  <c r="S72" i="3"/>
  <c r="R72" i="3"/>
  <c r="AT72" i="3"/>
  <c r="Q72" i="3"/>
  <c r="BA71" i="3"/>
  <c r="AZ71" i="3"/>
  <c r="AV71" i="3"/>
  <c r="AS71" i="3"/>
  <c r="AQ71" i="3"/>
  <c r="AP71" i="3"/>
  <c r="AO71" i="3"/>
  <c r="AN71" i="3"/>
  <c r="AM71" i="3"/>
  <c r="AL71" i="3"/>
  <c r="AK71" i="3"/>
  <c r="AJ71" i="3"/>
  <c r="AI71" i="3"/>
  <c r="AW71" i="3"/>
  <c r="AH71" i="3"/>
  <c r="AG71" i="3"/>
  <c r="AF71" i="3"/>
  <c r="AE71" i="3"/>
  <c r="AA71" i="3"/>
  <c r="BC71" i="3"/>
  <c r="Z71" i="3"/>
  <c r="Y71" i="3"/>
  <c r="X71" i="3"/>
  <c r="W71" i="3"/>
  <c r="AY71" i="3"/>
  <c r="V71" i="3"/>
  <c r="U71" i="3"/>
  <c r="T71" i="3"/>
  <c r="S71" i="3"/>
  <c r="AU71" i="3"/>
  <c r="R71" i="3"/>
  <c r="Q71" i="3"/>
  <c r="AB71" i="3"/>
  <c r="BB70" i="3"/>
  <c r="BA70" i="3"/>
  <c r="AW70" i="3"/>
  <c r="AT70" i="3"/>
  <c r="AS70" i="3"/>
  <c r="AQ70" i="3"/>
  <c r="AP70" i="3"/>
  <c r="AO70" i="3"/>
  <c r="AN70" i="3"/>
  <c r="AM70" i="3"/>
  <c r="AL70" i="3"/>
  <c r="AK70" i="3"/>
  <c r="AJ70" i="3"/>
  <c r="AX70" i="3"/>
  <c r="AI70" i="3"/>
  <c r="AH70" i="3"/>
  <c r="AG70" i="3"/>
  <c r="AF70" i="3"/>
  <c r="AE70" i="3"/>
  <c r="AA70" i="3"/>
  <c r="BC70" i="3"/>
  <c r="Z70" i="3"/>
  <c r="Y70" i="3"/>
  <c r="X70" i="3"/>
  <c r="AZ70" i="3"/>
  <c r="W70" i="3"/>
  <c r="AY70" i="3"/>
  <c r="V70" i="3"/>
  <c r="U70" i="3"/>
  <c r="T70" i="3"/>
  <c r="AV70" i="3"/>
  <c r="S70" i="3"/>
  <c r="AU70" i="3"/>
  <c r="R70" i="3"/>
  <c r="Q70" i="3"/>
  <c r="BC69" i="3"/>
  <c r="AZ69" i="3"/>
  <c r="AY69" i="3"/>
  <c r="AV69" i="3"/>
  <c r="AU69" i="3"/>
  <c r="AQ69" i="3"/>
  <c r="AP69" i="3"/>
  <c r="AO69" i="3"/>
  <c r="AN69" i="3"/>
  <c r="AM69" i="3"/>
  <c r="AL69" i="3"/>
  <c r="AK69" i="3"/>
  <c r="AJ69" i="3"/>
  <c r="AI69" i="3"/>
  <c r="AH69" i="3"/>
  <c r="AG69" i="3"/>
  <c r="AF69" i="3"/>
  <c r="AE69" i="3"/>
  <c r="AA69" i="3"/>
  <c r="Z69" i="3"/>
  <c r="BB69" i="3"/>
  <c r="Y69" i="3"/>
  <c r="BA69" i="3"/>
  <c r="X69" i="3"/>
  <c r="W69" i="3"/>
  <c r="V69" i="3"/>
  <c r="AX69" i="3"/>
  <c r="U69" i="3"/>
  <c r="AW69" i="3"/>
  <c r="T69" i="3"/>
  <c r="S69" i="3"/>
  <c r="R69" i="3"/>
  <c r="AT69" i="3"/>
  <c r="Q69" i="3"/>
  <c r="AB69" i="3"/>
  <c r="BA68" i="3"/>
  <c r="AZ68" i="3"/>
  <c r="AW68" i="3"/>
  <c r="AV68" i="3"/>
  <c r="AS68" i="3"/>
  <c r="AQ68" i="3"/>
  <c r="AP68" i="3"/>
  <c r="AO68" i="3"/>
  <c r="AN68" i="3"/>
  <c r="AM68" i="3"/>
  <c r="AL68" i="3"/>
  <c r="AK68" i="3"/>
  <c r="AJ68" i="3"/>
  <c r="AI68" i="3"/>
  <c r="AH68" i="3"/>
  <c r="AG68" i="3"/>
  <c r="AF68" i="3"/>
  <c r="AE68" i="3"/>
  <c r="AA68" i="3"/>
  <c r="BC68" i="3"/>
  <c r="Z68" i="3"/>
  <c r="BB68" i="3"/>
  <c r="Y68" i="3"/>
  <c r="X68" i="3"/>
  <c r="W68" i="3"/>
  <c r="AY68" i="3"/>
  <c r="V68" i="3"/>
  <c r="AX68" i="3"/>
  <c r="U68" i="3"/>
  <c r="T68" i="3"/>
  <c r="S68" i="3"/>
  <c r="AU68" i="3"/>
  <c r="R68" i="3"/>
  <c r="AT68" i="3"/>
  <c r="Q68" i="3"/>
  <c r="AB68" i="3"/>
  <c r="BB67" i="3"/>
  <c r="BA67" i="3"/>
  <c r="AX67" i="3"/>
  <c r="AW67" i="3"/>
  <c r="AT67" i="3"/>
  <c r="AS67" i="3"/>
  <c r="AQ67" i="3"/>
  <c r="AP67" i="3"/>
  <c r="AO67" i="3"/>
  <c r="AN67" i="3"/>
  <c r="AM67" i="3"/>
  <c r="AL67" i="3"/>
  <c r="AK67" i="3"/>
  <c r="AJ67" i="3"/>
  <c r="AI67" i="3"/>
  <c r="AH67" i="3"/>
  <c r="AG67" i="3"/>
  <c r="AF67" i="3"/>
  <c r="AE67" i="3"/>
  <c r="AA67" i="3"/>
  <c r="BC67" i="3"/>
  <c r="Z67" i="3"/>
  <c r="Y67" i="3"/>
  <c r="X67" i="3"/>
  <c r="AZ67" i="3"/>
  <c r="W67" i="3"/>
  <c r="AY67" i="3"/>
  <c r="V67" i="3"/>
  <c r="U67" i="3"/>
  <c r="T67" i="3"/>
  <c r="AV67" i="3"/>
  <c r="S67" i="3"/>
  <c r="AU67" i="3"/>
  <c r="R67" i="3"/>
  <c r="Q67" i="3"/>
  <c r="BC66" i="3"/>
  <c r="BB66" i="3"/>
  <c r="AY66" i="3"/>
  <c r="AX66" i="3"/>
  <c r="AU66" i="3"/>
  <c r="AT66" i="3"/>
  <c r="AQ66" i="3"/>
  <c r="AP66" i="3"/>
  <c r="AO66" i="3"/>
  <c r="AN66" i="3"/>
  <c r="AM66" i="3"/>
  <c r="AL66" i="3"/>
  <c r="AK66" i="3"/>
  <c r="AJ66" i="3"/>
  <c r="AI66" i="3"/>
  <c r="AH66" i="3"/>
  <c r="AG66" i="3"/>
  <c r="AF66" i="3"/>
  <c r="AE66" i="3"/>
  <c r="AA66" i="3"/>
  <c r="Z66" i="3"/>
  <c r="Y66" i="3"/>
  <c r="BA66" i="3"/>
  <c r="X66" i="3"/>
  <c r="AZ66" i="3"/>
  <c r="W66" i="3"/>
  <c r="V66" i="3"/>
  <c r="U66" i="3"/>
  <c r="AW66" i="3"/>
  <c r="T66" i="3"/>
  <c r="AV66" i="3"/>
  <c r="S66" i="3"/>
  <c r="R66" i="3"/>
  <c r="Q66" i="3"/>
  <c r="AB66" i="3"/>
  <c r="BC65" i="3"/>
  <c r="AZ65" i="3"/>
  <c r="AY65" i="3"/>
  <c r="AV65" i="3"/>
  <c r="AU65" i="3"/>
  <c r="AQ65" i="3"/>
  <c r="AP65" i="3"/>
  <c r="AO65" i="3"/>
  <c r="AN65" i="3"/>
  <c r="AM65" i="3"/>
  <c r="AL65" i="3"/>
  <c r="AK65" i="3"/>
  <c r="AJ65" i="3"/>
  <c r="AI65" i="3"/>
  <c r="AH65" i="3"/>
  <c r="AG65" i="3"/>
  <c r="AF65" i="3"/>
  <c r="AE65" i="3"/>
  <c r="AA65" i="3"/>
  <c r="Z65" i="3"/>
  <c r="BB65" i="3"/>
  <c r="Y65" i="3"/>
  <c r="BA65" i="3"/>
  <c r="X65" i="3"/>
  <c r="W65" i="3"/>
  <c r="V65" i="3"/>
  <c r="AX65" i="3"/>
  <c r="U65" i="3"/>
  <c r="AW65" i="3"/>
  <c r="T65" i="3"/>
  <c r="S65" i="3"/>
  <c r="R65" i="3"/>
  <c r="AT65" i="3"/>
  <c r="Q65" i="3"/>
  <c r="AB65" i="3"/>
  <c r="BA64" i="3"/>
  <c r="AZ64" i="3"/>
  <c r="AW64" i="3"/>
  <c r="AV64" i="3"/>
  <c r="AS64" i="3"/>
  <c r="AQ64" i="3"/>
  <c r="AP64" i="3"/>
  <c r="AO64" i="3"/>
  <c r="AN64" i="3"/>
  <c r="AM64" i="3"/>
  <c r="AL64" i="3"/>
  <c r="AK64" i="3"/>
  <c r="AJ64" i="3"/>
  <c r="AI64" i="3"/>
  <c r="AH64" i="3"/>
  <c r="AG64" i="3"/>
  <c r="AF64" i="3"/>
  <c r="AE64" i="3"/>
  <c r="AA64" i="3"/>
  <c r="BC64" i="3"/>
  <c r="Z64" i="3"/>
  <c r="BB64" i="3"/>
  <c r="Y64" i="3"/>
  <c r="X64" i="3"/>
  <c r="W64" i="3"/>
  <c r="AY64" i="3"/>
  <c r="V64" i="3"/>
  <c r="AX64" i="3"/>
  <c r="U64" i="3"/>
  <c r="T64" i="3"/>
  <c r="S64" i="3"/>
  <c r="AU64" i="3"/>
  <c r="R64" i="3"/>
  <c r="AT64" i="3"/>
  <c r="Q64" i="3"/>
  <c r="AB64" i="3"/>
  <c r="BB63" i="3"/>
  <c r="BA63" i="3"/>
  <c r="AX63" i="3"/>
  <c r="AW63" i="3"/>
  <c r="AT63" i="3"/>
  <c r="AS63" i="3"/>
  <c r="AQ63" i="3"/>
  <c r="AP63" i="3"/>
  <c r="AO63" i="3"/>
  <c r="AN63" i="3"/>
  <c r="AM63" i="3"/>
  <c r="AL63" i="3"/>
  <c r="AK63" i="3"/>
  <c r="AJ63" i="3"/>
  <c r="AI63" i="3"/>
  <c r="AH63" i="3"/>
  <c r="AG63" i="3"/>
  <c r="AF63" i="3"/>
  <c r="AE63" i="3"/>
  <c r="AA63" i="3"/>
  <c r="BC63" i="3"/>
  <c r="Z63" i="3"/>
  <c r="Y63" i="3"/>
  <c r="X63" i="3"/>
  <c r="AZ63" i="3"/>
  <c r="W63" i="3"/>
  <c r="AY63" i="3"/>
  <c r="V63" i="3"/>
  <c r="U63" i="3"/>
  <c r="T63" i="3"/>
  <c r="AV63" i="3"/>
  <c r="S63" i="3"/>
  <c r="AU63" i="3"/>
  <c r="R63" i="3"/>
  <c r="Q63" i="3"/>
  <c r="BC62" i="3"/>
  <c r="BB62" i="3"/>
  <c r="AY62" i="3"/>
  <c r="AX62" i="3"/>
  <c r="AU62" i="3"/>
  <c r="AT62" i="3"/>
  <c r="AQ62" i="3"/>
  <c r="AP62" i="3"/>
  <c r="AO62" i="3"/>
  <c r="AN62" i="3"/>
  <c r="AM62" i="3"/>
  <c r="AL62" i="3"/>
  <c r="AK62" i="3"/>
  <c r="AJ62" i="3"/>
  <c r="AI62" i="3"/>
  <c r="AH62" i="3"/>
  <c r="AG62" i="3"/>
  <c r="AF62" i="3"/>
  <c r="AE62" i="3"/>
  <c r="AA62" i="3"/>
  <c r="Z62" i="3"/>
  <c r="Y62" i="3"/>
  <c r="BA62" i="3"/>
  <c r="X62" i="3"/>
  <c r="AZ62" i="3"/>
  <c r="W62" i="3"/>
  <c r="V62" i="3"/>
  <c r="U62" i="3"/>
  <c r="AW62" i="3"/>
  <c r="T62" i="3"/>
  <c r="AV62" i="3"/>
  <c r="S62" i="3"/>
  <c r="R62" i="3"/>
  <c r="Q62" i="3"/>
  <c r="AB62" i="3"/>
  <c r="BC61" i="3"/>
  <c r="AZ61" i="3"/>
  <c r="AY61" i="3"/>
  <c r="AV61" i="3"/>
  <c r="AU61" i="3"/>
  <c r="AQ61" i="3"/>
  <c r="AP61" i="3"/>
  <c r="AO61" i="3"/>
  <c r="AN61" i="3"/>
  <c r="AM61" i="3"/>
  <c r="AL61" i="3"/>
  <c r="AK61" i="3"/>
  <c r="AJ61" i="3"/>
  <c r="AI61" i="3"/>
  <c r="AH61" i="3"/>
  <c r="AG61" i="3"/>
  <c r="AF61" i="3"/>
  <c r="AE61" i="3"/>
  <c r="AA61" i="3"/>
  <c r="Z61" i="3"/>
  <c r="BB61" i="3"/>
  <c r="Y61" i="3"/>
  <c r="BA61" i="3"/>
  <c r="X61" i="3"/>
  <c r="W61" i="3"/>
  <c r="V61" i="3"/>
  <c r="AX61" i="3"/>
  <c r="U61" i="3"/>
  <c r="AW61" i="3"/>
  <c r="T61" i="3"/>
  <c r="S61" i="3"/>
  <c r="R61" i="3"/>
  <c r="AT61" i="3"/>
  <c r="Q61" i="3"/>
  <c r="AB61" i="3"/>
  <c r="BA60" i="3"/>
  <c r="AZ60" i="3"/>
  <c r="AW60" i="3"/>
  <c r="AV60" i="3"/>
  <c r="AS60" i="3"/>
  <c r="AQ60" i="3"/>
  <c r="AP60" i="3"/>
  <c r="AO60" i="3"/>
  <c r="AN60" i="3"/>
  <c r="AM60" i="3"/>
  <c r="AL60" i="3"/>
  <c r="AK60" i="3"/>
  <c r="AJ60" i="3"/>
  <c r="AI60" i="3"/>
  <c r="AH60" i="3"/>
  <c r="AG60" i="3"/>
  <c r="AF60" i="3"/>
  <c r="AE60" i="3"/>
  <c r="AA60" i="3"/>
  <c r="BC60" i="3"/>
  <c r="Z60" i="3"/>
  <c r="BB60" i="3"/>
  <c r="Y60" i="3"/>
  <c r="X60" i="3"/>
  <c r="W60" i="3"/>
  <c r="AY60" i="3"/>
  <c r="V60" i="3"/>
  <c r="AX60" i="3"/>
  <c r="U60" i="3"/>
  <c r="T60" i="3"/>
  <c r="S60" i="3"/>
  <c r="AU60" i="3"/>
  <c r="R60" i="3"/>
  <c r="AT60" i="3"/>
  <c r="Q60" i="3"/>
  <c r="BB59" i="3"/>
  <c r="BA59" i="3"/>
  <c r="AX59" i="3"/>
  <c r="AW59" i="3"/>
  <c r="AT59" i="3"/>
  <c r="AS59" i="3"/>
  <c r="AQ59" i="3"/>
  <c r="AP59" i="3"/>
  <c r="AO59" i="3"/>
  <c r="AN59" i="3"/>
  <c r="AM59" i="3"/>
  <c r="AL59" i="3"/>
  <c r="AK59" i="3"/>
  <c r="AJ59" i="3"/>
  <c r="AI59" i="3"/>
  <c r="AH59" i="3"/>
  <c r="AG59" i="3"/>
  <c r="AF59" i="3"/>
  <c r="AE59" i="3"/>
  <c r="AA59" i="3"/>
  <c r="BC59" i="3"/>
  <c r="Z59" i="3"/>
  <c r="Y59" i="3"/>
  <c r="X59" i="3"/>
  <c r="AZ59" i="3"/>
  <c r="W59" i="3"/>
  <c r="AY59" i="3"/>
  <c r="V59" i="3"/>
  <c r="U59" i="3"/>
  <c r="T59" i="3"/>
  <c r="AV59" i="3"/>
  <c r="S59" i="3"/>
  <c r="AU59" i="3"/>
  <c r="R59" i="3"/>
  <c r="Q59" i="3"/>
  <c r="BC58" i="3"/>
  <c r="BB58" i="3"/>
  <c r="AY58" i="3"/>
  <c r="AX58" i="3"/>
  <c r="AU58" i="3"/>
  <c r="AT58" i="3"/>
  <c r="AQ58" i="3"/>
  <c r="AP58" i="3"/>
  <c r="AO58" i="3"/>
  <c r="AN58" i="3"/>
  <c r="AM58" i="3"/>
  <c r="AL58" i="3"/>
  <c r="AK58" i="3"/>
  <c r="AJ58" i="3"/>
  <c r="AI58" i="3"/>
  <c r="AH58" i="3"/>
  <c r="AG58" i="3"/>
  <c r="AF58" i="3"/>
  <c r="AE58" i="3"/>
  <c r="AA58" i="3"/>
  <c r="Z58" i="3"/>
  <c r="Y58" i="3"/>
  <c r="BA58" i="3"/>
  <c r="X58" i="3"/>
  <c r="AZ58" i="3"/>
  <c r="W58" i="3"/>
  <c r="V58" i="3"/>
  <c r="U58" i="3"/>
  <c r="AW58" i="3"/>
  <c r="T58" i="3"/>
  <c r="AV58" i="3"/>
  <c r="S58" i="3"/>
  <c r="R58" i="3"/>
  <c r="Q58" i="3"/>
  <c r="AB58" i="3"/>
  <c r="BC57" i="3"/>
  <c r="AZ57" i="3"/>
  <c r="AY57" i="3"/>
  <c r="AV57" i="3"/>
  <c r="AU57" i="3"/>
  <c r="AQ57" i="3"/>
  <c r="AP57" i="3"/>
  <c r="AO57" i="3"/>
  <c r="AN57" i="3"/>
  <c r="AM57" i="3"/>
  <c r="AL57" i="3"/>
  <c r="AK57" i="3"/>
  <c r="AJ57" i="3"/>
  <c r="AI57" i="3"/>
  <c r="AH57" i="3"/>
  <c r="AG57" i="3"/>
  <c r="AF57" i="3"/>
  <c r="AE57" i="3"/>
  <c r="AA57" i="3"/>
  <c r="Z57" i="3"/>
  <c r="BB57" i="3"/>
  <c r="Y57" i="3"/>
  <c r="BA57" i="3"/>
  <c r="X57" i="3"/>
  <c r="W57" i="3"/>
  <c r="V57" i="3"/>
  <c r="AX57" i="3"/>
  <c r="U57" i="3"/>
  <c r="AW57" i="3"/>
  <c r="T57" i="3"/>
  <c r="S57" i="3"/>
  <c r="R57" i="3"/>
  <c r="AT57" i="3"/>
  <c r="Q57" i="3"/>
  <c r="AB57" i="3"/>
  <c r="BA56" i="3"/>
  <c r="AZ56" i="3"/>
  <c r="AW56" i="3"/>
  <c r="AV56" i="3"/>
  <c r="AS56" i="3"/>
  <c r="AQ56" i="3"/>
  <c r="AP56" i="3"/>
  <c r="AO56" i="3"/>
  <c r="AN56" i="3"/>
  <c r="AM56" i="3"/>
  <c r="AL56" i="3"/>
  <c r="AK56" i="3"/>
  <c r="AJ56" i="3"/>
  <c r="AI56" i="3"/>
  <c r="AH56" i="3"/>
  <c r="AG56" i="3"/>
  <c r="AF56" i="3"/>
  <c r="AE56" i="3"/>
  <c r="AA56" i="3"/>
  <c r="BC56" i="3"/>
  <c r="Z56" i="3"/>
  <c r="BB56" i="3"/>
  <c r="Y56" i="3"/>
  <c r="X56" i="3"/>
  <c r="W56" i="3"/>
  <c r="AY56" i="3"/>
  <c r="V56" i="3"/>
  <c r="AX56" i="3"/>
  <c r="U56" i="3"/>
  <c r="T56" i="3"/>
  <c r="S56" i="3"/>
  <c r="AU56" i="3"/>
  <c r="R56" i="3"/>
  <c r="AT56" i="3"/>
  <c r="Q56" i="3"/>
  <c r="BB55" i="3"/>
  <c r="BA55" i="3"/>
  <c r="AX55" i="3"/>
  <c r="AW55" i="3"/>
  <c r="AT55" i="3"/>
  <c r="AS55" i="3"/>
  <c r="AQ55" i="3"/>
  <c r="AP55" i="3"/>
  <c r="AO55" i="3"/>
  <c r="AN55" i="3"/>
  <c r="AM55" i="3"/>
  <c r="AL55" i="3"/>
  <c r="AK55" i="3"/>
  <c r="AJ55" i="3"/>
  <c r="AI55" i="3"/>
  <c r="AH55" i="3"/>
  <c r="AG55" i="3"/>
  <c r="AF55" i="3"/>
  <c r="AE55" i="3"/>
  <c r="AA55" i="3"/>
  <c r="BC55" i="3"/>
  <c r="Z55" i="3"/>
  <c r="Y55" i="3"/>
  <c r="X55" i="3"/>
  <c r="AZ55" i="3"/>
  <c r="W55" i="3"/>
  <c r="AY55" i="3"/>
  <c r="V55" i="3"/>
  <c r="U55" i="3"/>
  <c r="T55" i="3"/>
  <c r="AV55" i="3"/>
  <c r="S55" i="3"/>
  <c r="AU55" i="3"/>
  <c r="R55" i="3"/>
  <c r="Q55" i="3"/>
  <c r="BC54" i="3"/>
  <c r="BB54" i="3"/>
  <c r="AY54" i="3"/>
  <c r="AX54" i="3"/>
  <c r="AU54" i="3"/>
  <c r="AT54" i="3"/>
  <c r="AQ54" i="3"/>
  <c r="AP54" i="3"/>
  <c r="AO54" i="3"/>
  <c r="AN54" i="3"/>
  <c r="AM54" i="3"/>
  <c r="AL54" i="3"/>
  <c r="AK54" i="3"/>
  <c r="AJ54" i="3"/>
  <c r="AI54" i="3"/>
  <c r="AH54" i="3"/>
  <c r="AG54" i="3"/>
  <c r="AF54" i="3"/>
  <c r="AE54" i="3"/>
  <c r="AA54" i="3"/>
  <c r="Z54" i="3"/>
  <c r="Y54" i="3"/>
  <c r="BA54" i="3"/>
  <c r="X54" i="3"/>
  <c r="AZ54" i="3"/>
  <c r="W54" i="3"/>
  <c r="V54" i="3"/>
  <c r="U54" i="3"/>
  <c r="AW54" i="3"/>
  <c r="T54" i="3"/>
  <c r="AV54" i="3"/>
  <c r="S54" i="3"/>
  <c r="R54" i="3"/>
  <c r="Q54" i="3"/>
  <c r="AB54" i="3"/>
  <c r="BC53" i="3"/>
  <c r="AZ53" i="3"/>
  <c r="AY53" i="3"/>
  <c r="AV53" i="3"/>
  <c r="AU53" i="3"/>
  <c r="AQ53" i="3"/>
  <c r="AP53" i="3"/>
  <c r="AO53" i="3"/>
  <c r="AN53" i="3"/>
  <c r="AM53" i="3"/>
  <c r="AL53" i="3"/>
  <c r="AK53" i="3"/>
  <c r="AJ53" i="3"/>
  <c r="AI53" i="3"/>
  <c r="AH53" i="3"/>
  <c r="AG53" i="3"/>
  <c r="AF53" i="3"/>
  <c r="AE53" i="3"/>
  <c r="AA53" i="3"/>
  <c r="Z53" i="3"/>
  <c r="BB53" i="3"/>
  <c r="Y53" i="3"/>
  <c r="BA53" i="3"/>
  <c r="X53" i="3"/>
  <c r="W53" i="3"/>
  <c r="V53" i="3"/>
  <c r="AX53" i="3"/>
  <c r="U53" i="3"/>
  <c r="AW53" i="3"/>
  <c r="T53" i="3"/>
  <c r="S53" i="3"/>
  <c r="R53" i="3"/>
  <c r="AT53" i="3"/>
  <c r="Q53" i="3"/>
  <c r="AB53" i="3"/>
  <c r="BA52" i="3"/>
  <c r="AZ52" i="3"/>
  <c r="AW52" i="3"/>
  <c r="AV52" i="3"/>
  <c r="AS52" i="3"/>
  <c r="AQ52" i="3"/>
  <c r="AP52" i="3"/>
  <c r="AO52" i="3"/>
  <c r="AN52" i="3"/>
  <c r="AM52" i="3"/>
  <c r="AL52" i="3"/>
  <c r="AK52" i="3"/>
  <c r="AJ52" i="3"/>
  <c r="AI52" i="3"/>
  <c r="AH52" i="3"/>
  <c r="AG52" i="3"/>
  <c r="AF52" i="3"/>
  <c r="AE52" i="3"/>
  <c r="AA52" i="3"/>
  <c r="BC52" i="3"/>
  <c r="Z52" i="3"/>
  <c r="BB52" i="3"/>
  <c r="Y52" i="3"/>
  <c r="X52" i="3"/>
  <c r="W52" i="3"/>
  <c r="AY52" i="3"/>
  <c r="V52" i="3"/>
  <c r="AX52" i="3"/>
  <c r="U52" i="3"/>
  <c r="T52" i="3"/>
  <c r="S52" i="3"/>
  <c r="AU52" i="3"/>
  <c r="R52" i="3"/>
  <c r="AT52" i="3"/>
  <c r="Q52" i="3"/>
  <c r="BB51" i="3"/>
  <c r="BA51" i="3"/>
  <c r="AX51" i="3"/>
  <c r="AW51" i="3"/>
  <c r="AT51" i="3"/>
  <c r="AS51" i="3"/>
  <c r="AQ51" i="3"/>
  <c r="AP51" i="3"/>
  <c r="AO51" i="3"/>
  <c r="AN51" i="3"/>
  <c r="AM51" i="3"/>
  <c r="AL51" i="3"/>
  <c r="AK51" i="3"/>
  <c r="AJ51" i="3"/>
  <c r="AI51" i="3"/>
  <c r="AH51" i="3"/>
  <c r="AG51" i="3"/>
  <c r="AF51" i="3"/>
  <c r="AE51" i="3"/>
  <c r="AA51" i="3"/>
  <c r="BC51" i="3"/>
  <c r="Z51" i="3"/>
  <c r="Y51" i="3"/>
  <c r="X51" i="3"/>
  <c r="AZ51" i="3"/>
  <c r="W51" i="3"/>
  <c r="AY51" i="3"/>
  <c r="V51" i="3"/>
  <c r="U51" i="3"/>
  <c r="T51" i="3"/>
  <c r="AV51" i="3"/>
  <c r="S51" i="3"/>
  <c r="AU51" i="3"/>
  <c r="R51" i="3"/>
  <c r="Q51" i="3"/>
  <c r="BC50" i="3"/>
  <c r="BB50" i="3"/>
  <c r="AY50" i="3"/>
  <c r="AX50" i="3"/>
  <c r="AU50" i="3"/>
  <c r="AT50" i="3"/>
  <c r="AQ50" i="3"/>
  <c r="AP50" i="3"/>
  <c r="AO50" i="3"/>
  <c r="AN50" i="3"/>
  <c r="AM50" i="3"/>
  <c r="AL50" i="3"/>
  <c r="AK50" i="3"/>
  <c r="AJ50" i="3"/>
  <c r="AI50" i="3"/>
  <c r="AH50" i="3"/>
  <c r="AG50" i="3"/>
  <c r="AF50" i="3"/>
  <c r="AE50" i="3"/>
  <c r="AA50" i="3"/>
  <c r="Z50" i="3"/>
  <c r="Y50" i="3"/>
  <c r="BA50" i="3"/>
  <c r="X50" i="3"/>
  <c r="AZ50" i="3"/>
  <c r="W50" i="3"/>
  <c r="V50" i="3"/>
  <c r="U50" i="3"/>
  <c r="AW50" i="3"/>
  <c r="T50" i="3"/>
  <c r="AV50" i="3"/>
  <c r="S50" i="3"/>
  <c r="R50" i="3"/>
  <c r="Q50" i="3"/>
  <c r="AZ49" i="3"/>
  <c r="AV49" i="3"/>
  <c r="AQ49" i="3"/>
  <c r="AP49" i="3"/>
  <c r="AO49" i="3"/>
  <c r="AN49" i="3"/>
  <c r="AM49" i="3"/>
  <c r="AL49" i="3"/>
  <c r="AK49" i="3"/>
  <c r="AJ49" i="3"/>
  <c r="AI49" i="3"/>
  <c r="AH49" i="3"/>
  <c r="AG49" i="3"/>
  <c r="AF49" i="3"/>
  <c r="AE49" i="3"/>
  <c r="AA49" i="3"/>
  <c r="BC49" i="3"/>
  <c r="Z49" i="3"/>
  <c r="BB49" i="3"/>
  <c r="Y49" i="3"/>
  <c r="X49" i="3"/>
  <c r="W49" i="3"/>
  <c r="AY49" i="3"/>
  <c r="V49" i="3"/>
  <c r="AX49" i="3"/>
  <c r="U49" i="3"/>
  <c r="T49" i="3"/>
  <c r="S49" i="3"/>
  <c r="AU49" i="3"/>
  <c r="R49" i="3"/>
  <c r="AT49" i="3"/>
  <c r="Q49" i="3"/>
  <c r="AB49" i="3"/>
  <c r="BA48" i="3"/>
  <c r="AW48" i="3"/>
  <c r="AS48" i="3"/>
  <c r="AQ48" i="3"/>
  <c r="AP48" i="3"/>
  <c r="AO48" i="3"/>
  <c r="AN48" i="3"/>
  <c r="AM48" i="3"/>
  <c r="AL48" i="3"/>
  <c r="AK48" i="3"/>
  <c r="AJ48" i="3"/>
  <c r="AI48" i="3"/>
  <c r="AH48" i="3"/>
  <c r="AG48" i="3"/>
  <c r="AF48" i="3"/>
  <c r="AE48" i="3"/>
  <c r="AA48" i="3"/>
  <c r="BC48" i="3"/>
  <c r="Z48" i="3"/>
  <c r="Y48" i="3"/>
  <c r="X48" i="3"/>
  <c r="AZ48" i="3"/>
  <c r="W48" i="3"/>
  <c r="AY48" i="3"/>
  <c r="V48" i="3"/>
  <c r="U48" i="3"/>
  <c r="T48" i="3"/>
  <c r="AV48" i="3"/>
  <c r="S48" i="3"/>
  <c r="AU48" i="3"/>
  <c r="R48" i="3"/>
  <c r="Q48" i="3"/>
  <c r="BB47" i="3"/>
  <c r="AX47" i="3"/>
  <c r="AT47" i="3"/>
  <c r="AQ47" i="3"/>
  <c r="AP47" i="3"/>
  <c r="AO47" i="3"/>
  <c r="AN47" i="3"/>
  <c r="AM47" i="3"/>
  <c r="AL47" i="3"/>
  <c r="AK47" i="3"/>
  <c r="AJ47" i="3"/>
  <c r="AI47" i="3"/>
  <c r="AH47" i="3"/>
  <c r="AG47" i="3"/>
  <c r="AF47" i="3"/>
  <c r="AE47" i="3"/>
  <c r="AA47" i="3"/>
  <c r="BC47" i="3"/>
  <c r="Z47" i="3"/>
  <c r="Y47" i="3"/>
  <c r="BA47" i="3"/>
  <c r="X47" i="3"/>
  <c r="AZ47" i="3"/>
  <c r="W47" i="3"/>
  <c r="AY47" i="3"/>
  <c r="V47" i="3"/>
  <c r="U47" i="3"/>
  <c r="AW47" i="3"/>
  <c r="T47" i="3"/>
  <c r="AV47" i="3"/>
  <c r="S47" i="3"/>
  <c r="AU47" i="3"/>
  <c r="R47" i="3"/>
  <c r="Q47" i="3"/>
  <c r="AS47" i="3"/>
  <c r="BC46" i="3"/>
  <c r="AY46" i="3"/>
  <c r="AU46" i="3"/>
  <c r="AQ46" i="3"/>
  <c r="AP46" i="3"/>
  <c r="AO46" i="3"/>
  <c r="AN46" i="3"/>
  <c r="AM46" i="3"/>
  <c r="AL46" i="3"/>
  <c r="AZ46" i="3"/>
  <c r="AK46" i="3"/>
  <c r="AJ46" i="3"/>
  <c r="AI46" i="3"/>
  <c r="AH46" i="3"/>
  <c r="AV46" i="3"/>
  <c r="AG46" i="3"/>
  <c r="AF46" i="3"/>
  <c r="AE46" i="3"/>
  <c r="AA46" i="3"/>
  <c r="Z46" i="3"/>
  <c r="BB46" i="3"/>
  <c r="Y46" i="3"/>
  <c r="BA46" i="3"/>
  <c r="X46" i="3"/>
  <c r="W46" i="3"/>
  <c r="V46" i="3"/>
  <c r="AX46" i="3"/>
  <c r="U46" i="3"/>
  <c r="AW46" i="3"/>
  <c r="T46" i="3"/>
  <c r="S46" i="3"/>
  <c r="R46" i="3"/>
  <c r="AT46" i="3"/>
  <c r="Q46" i="3"/>
  <c r="AZ45" i="3"/>
  <c r="AV45" i="3"/>
  <c r="AQ45" i="3"/>
  <c r="AP45" i="3"/>
  <c r="AO45" i="3"/>
  <c r="AN45" i="3"/>
  <c r="AM45" i="3"/>
  <c r="BA45" i="3"/>
  <c r="AL45" i="3"/>
  <c r="AK45" i="3"/>
  <c r="AJ45" i="3"/>
  <c r="AI45" i="3"/>
  <c r="AW45" i="3"/>
  <c r="AH45" i="3"/>
  <c r="AG45" i="3"/>
  <c r="AF45" i="3"/>
  <c r="AE45" i="3"/>
  <c r="AS45" i="3"/>
  <c r="AA45" i="3"/>
  <c r="BC45" i="3"/>
  <c r="Z45" i="3"/>
  <c r="BB45" i="3"/>
  <c r="Y45" i="3"/>
  <c r="X45" i="3"/>
  <c r="W45" i="3"/>
  <c r="AY45" i="3"/>
  <c r="V45" i="3"/>
  <c r="AX45" i="3"/>
  <c r="U45" i="3"/>
  <c r="T45" i="3"/>
  <c r="S45" i="3"/>
  <c r="AU45" i="3"/>
  <c r="R45" i="3"/>
  <c r="AT45" i="3"/>
  <c r="Q45" i="3"/>
  <c r="AB45" i="3"/>
  <c r="BA44" i="3"/>
  <c r="AW44" i="3"/>
  <c r="AS44" i="3"/>
  <c r="AQ44" i="3"/>
  <c r="AP44" i="3"/>
  <c r="AO44" i="3"/>
  <c r="AN44" i="3"/>
  <c r="BB44" i="3"/>
  <c r="AM44" i="3"/>
  <c r="AL44" i="3"/>
  <c r="AK44" i="3"/>
  <c r="AJ44" i="3"/>
  <c r="AX44" i="3"/>
  <c r="AI44" i="3"/>
  <c r="AH44" i="3"/>
  <c r="AG44" i="3"/>
  <c r="AF44" i="3"/>
  <c r="AT44" i="3"/>
  <c r="AE44" i="3"/>
  <c r="AA44" i="3"/>
  <c r="BC44" i="3"/>
  <c r="Z44" i="3"/>
  <c r="Y44" i="3"/>
  <c r="X44" i="3"/>
  <c r="AZ44" i="3"/>
  <c r="W44" i="3"/>
  <c r="AY44" i="3"/>
  <c r="V44" i="3"/>
  <c r="U44" i="3"/>
  <c r="T44" i="3"/>
  <c r="AV44" i="3"/>
  <c r="S44" i="3"/>
  <c r="R44" i="3"/>
  <c r="Q44" i="3"/>
  <c r="BB43" i="3"/>
  <c r="AX43" i="3"/>
  <c r="AT43" i="3"/>
  <c r="AQ43" i="3"/>
  <c r="AP43" i="3"/>
  <c r="AO43" i="3"/>
  <c r="BC43" i="3"/>
  <c r="AN43" i="3"/>
  <c r="AM43" i="3"/>
  <c r="AL43" i="3"/>
  <c r="AK43" i="3"/>
  <c r="AY43" i="3"/>
  <c r="AJ43" i="3"/>
  <c r="AI43" i="3"/>
  <c r="AH43" i="3"/>
  <c r="AG43" i="3"/>
  <c r="AU43" i="3"/>
  <c r="AF43" i="3"/>
  <c r="AE43" i="3"/>
  <c r="AA43" i="3"/>
  <c r="Z43" i="3"/>
  <c r="Y43" i="3"/>
  <c r="BA43" i="3"/>
  <c r="X43" i="3"/>
  <c r="AZ43" i="3"/>
  <c r="W43" i="3"/>
  <c r="V43" i="3"/>
  <c r="U43" i="3"/>
  <c r="AW43" i="3"/>
  <c r="T43" i="3"/>
  <c r="AV43" i="3"/>
  <c r="S43" i="3"/>
  <c r="R43" i="3"/>
  <c r="Q43" i="3"/>
  <c r="AS43" i="3"/>
  <c r="BC42" i="3"/>
  <c r="AY42" i="3"/>
  <c r="AU42" i="3"/>
  <c r="AQ42" i="3"/>
  <c r="AP42" i="3"/>
  <c r="AO42" i="3"/>
  <c r="AN42" i="3"/>
  <c r="AM42" i="3"/>
  <c r="AL42" i="3"/>
  <c r="AZ42" i="3"/>
  <c r="AK42" i="3"/>
  <c r="AJ42" i="3"/>
  <c r="AI42" i="3"/>
  <c r="AH42" i="3"/>
  <c r="AV42" i="3"/>
  <c r="AG42" i="3"/>
  <c r="AF42" i="3"/>
  <c r="AE42" i="3"/>
  <c r="AA42" i="3"/>
  <c r="Z42" i="3"/>
  <c r="BB42" i="3"/>
  <c r="Y42" i="3"/>
  <c r="BA42" i="3"/>
  <c r="X42" i="3"/>
  <c r="W42" i="3"/>
  <c r="V42" i="3"/>
  <c r="AX42" i="3"/>
  <c r="U42" i="3"/>
  <c r="AW42" i="3"/>
  <c r="T42" i="3"/>
  <c r="S42" i="3"/>
  <c r="R42" i="3"/>
  <c r="AT42" i="3"/>
  <c r="Q42" i="3"/>
  <c r="AZ41" i="3"/>
  <c r="AV41" i="3"/>
  <c r="AQ41" i="3"/>
  <c r="AP41" i="3"/>
  <c r="AO41" i="3"/>
  <c r="AN41" i="3"/>
  <c r="AM41" i="3"/>
  <c r="BA41" i="3"/>
  <c r="AL41" i="3"/>
  <c r="AK41" i="3"/>
  <c r="AJ41" i="3"/>
  <c r="AI41" i="3"/>
  <c r="AW41" i="3"/>
  <c r="AH41" i="3"/>
  <c r="AG41" i="3"/>
  <c r="AF41" i="3"/>
  <c r="AE41" i="3"/>
  <c r="AS41" i="3"/>
  <c r="AA41" i="3"/>
  <c r="BC41" i="3"/>
  <c r="Z41" i="3"/>
  <c r="BB41" i="3"/>
  <c r="Y41" i="3"/>
  <c r="X41" i="3"/>
  <c r="W41" i="3"/>
  <c r="AY41" i="3"/>
  <c r="V41" i="3"/>
  <c r="AX41" i="3"/>
  <c r="U41" i="3"/>
  <c r="T41" i="3"/>
  <c r="S41" i="3"/>
  <c r="AU41" i="3"/>
  <c r="R41" i="3"/>
  <c r="AT41" i="3"/>
  <c r="Q41" i="3"/>
  <c r="BA40" i="3"/>
  <c r="AW40" i="3"/>
  <c r="AS40" i="3"/>
  <c r="AQ40" i="3"/>
  <c r="AP40" i="3"/>
  <c r="AO40" i="3"/>
  <c r="AN40" i="3"/>
  <c r="BB40" i="3"/>
  <c r="AM40" i="3"/>
  <c r="AL40" i="3"/>
  <c r="AK40" i="3"/>
  <c r="AJ40" i="3"/>
  <c r="AX40" i="3"/>
  <c r="AI40" i="3"/>
  <c r="AH40" i="3"/>
  <c r="AG40" i="3"/>
  <c r="AF40" i="3"/>
  <c r="AT40" i="3"/>
  <c r="AE40" i="3"/>
  <c r="AA40" i="3"/>
  <c r="BC40" i="3"/>
  <c r="Z40" i="3"/>
  <c r="Y40" i="3"/>
  <c r="X40" i="3"/>
  <c r="AZ40" i="3"/>
  <c r="W40" i="3"/>
  <c r="AY40" i="3"/>
  <c r="V40" i="3"/>
  <c r="U40" i="3"/>
  <c r="T40" i="3"/>
  <c r="AV40" i="3"/>
  <c r="S40" i="3"/>
  <c r="R40" i="3"/>
  <c r="Q40" i="3"/>
  <c r="BB39" i="3"/>
  <c r="AX39" i="3"/>
  <c r="AT39" i="3"/>
  <c r="AQ39" i="3"/>
  <c r="AP39" i="3"/>
  <c r="AO39" i="3"/>
  <c r="BC39" i="3"/>
  <c r="AN39" i="3"/>
  <c r="AM39" i="3"/>
  <c r="AL39" i="3"/>
  <c r="AK39" i="3"/>
  <c r="AY39" i="3"/>
  <c r="AJ39" i="3"/>
  <c r="AI39" i="3"/>
  <c r="AH39" i="3"/>
  <c r="AG39" i="3"/>
  <c r="AU39" i="3"/>
  <c r="AF39" i="3"/>
  <c r="AE39" i="3"/>
  <c r="AA39" i="3"/>
  <c r="Z39" i="3"/>
  <c r="Y39" i="3"/>
  <c r="BA39" i="3"/>
  <c r="X39" i="3"/>
  <c r="AZ39" i="3"/>
  <c r="W39" i="3"/>
  <c r="V39" i="3"/>
  <c r="U39" i="3"/>
  <c r="AW39" i="3"/>
  <c r="T39" i="3"/>
  <c r="AV39" i="3"/>
  <c r="S39" i="3"/>
  <c r="R39" i="3"/>
  <c r="Q39" i="3"/>
  <c r="AS39" i="3"/>
  <c r="BC38" i="3"/>
  <c r="AY38" i="3"/>
  <c r="AU38" i="3"/>
  <c r="AQ38" i="3"/>
  <c r="AP38" i="3"/>
  <c r="AO38" i="3"/>
  <c r="AN38" i="3"/>
  <c r="AM38" i="3"/>
  <c r="AL38" i="3"/>
  <c r="AZ38" i="3"/>
  <c r="AK38" i="3"/>
  <c r="AJ38" i="3"/>
  <c r="AI38" i="3"/>
  <c r="AH38" i="3"/>
  <c r="AV38" i="3"/>
  <c r="AG38" i="3"/>
  <c r="AF38" i="3"/>
  <c r="AE38" i="3"/>
  <c r="AA38" i="3"/>
  <c r="Z38" i="3"/>
  <c r="BB38" i="3"/>
  <c r="Y38" i="3"/>
  <c r="BA38" i="3"/>
  <c r="X38" i="3"/>
  <c r="W38" i="3"/>
  <c r="V38" i="3"/>
  <c r="AX38" i="3"/>
  <c r="U38" i="3"/>
  <c r="AW38" i="3"/>
  <c r="T38" i="3"/>
  <c r="S38" i="3"/>
  <c r="R38" i="3"/>
  <c r="AT38" i="3"/>
  <c r="Q38" i="3"/>
  <c r="AZ37" i="3"/>
  <c r="AV37" i="3"/>
  <c r="AQ37" i="3"/>
  <c r="AP37" i="3"/>
  <c r="AO37" i="3"/>
  <c r="AN37" i="3"/>
  <c r="AM37" i="3"/>
  <c r="BA37" i="3"/>
  <c r="AL37" i="3"/>
  <c r="AK37" i="3"/>
  <c r="AJ37" i="3"/>
  <c r="AI37" i="3"/>
  <c r="AW37" i="3"/>
  <c r="AH37" i="3"/>
  <c r="AG37" i="3"/>
  <c r="AF37" i="3"/>
  <c r="AE37" i="3"/>
  <c r="AS37" i="3"/>
  <c r="AA37" i="3"/>
  <c r="BC37" i="3"/>
  <c r="Z37" i="3"/>
  <c r="BB37" i="3"/>
  <c r="Y37" i="3"/>
  <c r="X37" i="3"/>
  <c r="W37" i="3"/>
  <c r="AY37" i="3"/>
  <c r="V37" i="3"/>
  <c r="AX37" i="3"/>
  <c r="U37" i="3"/>
  <c r="T37" i="3"/>
  <c r="S37" i="3"/>
  <c r="AU37" i="3"/>
  <c r="R37" i="3"/>
  <c r="AT37" i="3"/>
  <c r="Q37" i="3"/>
  <c r="BA36" i="3"/>
  <c r="AW36" i="3"/>
  <c r="AS36" i="3"/>
  <c r="AQ36" i="3"/>
  <c r="AP36" i="3"/>
  <c r="AO36" i="3"/>
  <c r="AN36" i="3"/>
  <c r="BB36" i="3"/>
  <c r="AM36" i="3"/>
  <c r="AL36" i="3"/>
  <c r="AK36" i="3"/>
  <c r="AJ36" i="3"/>
  <c r="AX36" i="3"/>
  <c r="AI36" i="3"/>
  <c r="AH36" i="3"/>
  <c r="AG36" i="3"/>
  <c r="AF36" i="3"/>
  <c r="AT36" i="3"/>
  <c r="AE36" i="3"/>
  <c r="AA36" i="3"/>
  <c r="BC36" i="3"/>
  <c r="Z36" i="3"/>
  <c r="Y36" i="3"/>
  <c r="X36" i="3"/>
  <c r="AZ36" i="3"/>
  <c r="W36" i="3"/>
  <c r="AY36" i="3"/>
  <c r="V36" i="3"/>
  <c r="U36" i="3"/>
  <c r="T36" i="3"/>
  <c r="AV36" i="3"/>
  <c r="S36" i="3"/>
  <c r="R36" i="3"/>
  <c r="Q36" i="3"/>
  <c r="BB35" i="3"/>
  <c r="AX35" i="3"/>
  <c r="AT35" i="3"/>
  <c r="AQ35" i="3"/>
  <c r="AP35" i="3"/>
  <c r="AO35" i="3"/>
  <c r="BC35" i="3"/>
  <c r="AN35" i="3"/>
  <c r="AM35" i="3"/>
  <c r="AL35" i="3"/>
  <c r="AK35" i="3"/>
  <c r="AY35" i="3"/>
  <c r="AJ35" i="3"/>
  <c r="AI35" i="3"/>
  <c r="AH35" i="3"/>
  <c r="AG35" i="3"/>
  <c r="AU35" i="3"/>
  <c r="AF35" i="3"/>
  <c r="AE35" i="3"/>
  <c r="AA35" i="3"/>
  <c r="Z35" i="3"/>
  <c r="Y35" i="3"/>
  <c r="BA35" i="3"/>
  <c r="X35" i="3"/>
  <c r="AZ35" i="3"/>
  <c r="W35" i="3"/>
  <c r="V35" i="3"/>
  <c r="U35" i="3"/>
  <c r="AW35" i="3"/>
  <c r="T35" i="3"/>
  <c r="AV35" i="3"/>
  <c r="S35" i="3"/>
  <c r="R35" i="3"/>
  <c r="Q35" i="3"/>
  <c r="AS35" i="3"/>
  <c r="BC34" i="3"/>
  <c r="AY34" i="3"/>
  <c r="AU34" i="3"/>
  <c r="AQ34" i="3"/>
  <c r="AP34" i="3"/>
  <c r="AO34" i="3"/>
  <c r="AN34" i="3"/>
  <c r="AM34" i="3"/>
  <c r="AL34" i="3"/>
  <c r="AZ34" i="3"/>
  <c r="AK34" i="3"/>
  <c r="AJ34" i="3"/>
  <c r="AI34" i="3"/>
  <c r="AH34" i="3"/>
  <c r="AV34" i="3"/>
  <c r="AG34" i="3"/>
  <c r="AF34" i="3"/>
  <c r="AE34" i="3"/>
  <c r="AA34" i="3"/>
  <c r="Z34" i="3"/>
  <c r="BB34" i="3"/>
  <c r="Y34" i="3"/>
  <c r="BA34" i="3"/>
  <c r="X34" i="3"/>
  <c r="W34" i="3"/>
  <c r="V34" i="3"/>
  <c r="AX34" i="3"/>
  <c r="U34" i="3"/>
  <c r="AW34" i="3"/>
  <c r="T34" i="3"/>
  <c r="S34" i="3"/>
  <c r="R34" i="3"/>
  <c r="AT34" i="3"/>
  <c r="Q34" i="3"/>
  <c r="AZ33" i="3"/>
  <c r="AV33" i="3"/>
  <c r="AQ33" i="3"/>
  <c r="AP33" i="3"/>
  <c r="AO33" i="3"/>
  <c r="AN33" i="3"/>
  <c r="AM33" i="3"/>
  <c r="BA33" i="3"/>
  <c r="AL33" i="3"/>
  <c r="AK33" i="3"/>
  <c r="AJ33" i="3"/>
  <c r="AI33" i="3"/>
  <c r="AW33" i="3"/>
  <c r="AH33" i="3"/>
  <c r="AG33" i="3"/>
  <c r="AF33" i="3"/>
  <c r="AE33" i="3"/>
  <c r="AS33" i="3"/>
  <c r="AA33" i="3"/>
  <c r="BC33" i="3"/>
  <c r="Z33" i="3"/>
  <c r="BB33" i="3"/>
  <c r="Y33" i="3"/>
  <c r="X33" i="3"/>
  <c r="W33" i="3"/>
  <c r="AY33" i="3"/>
  <c r="V33" i="3"/>
  <c r="AX33" i="3"/>
  <c r="U33" i="3"/>
  <c r="T33" i="3"/>
  <c r="S33" i="3"/>
  <c r="AU33" i="3"/>
  <c r="R33" i="3"/>
  <c r="AT33" i="3"/>
  <c r="Q33" i="3"/>
  <c r="AB33" i="3"/>
  <c r="BA32" i="3"/>
  <c r="AW32" i="3"/>
  <c r="AS32" i="3"/>
  <c r="AQ32" i="3"/>
  <c r="AP32" i="3"/>
  <c r="AO32" i="3"/>
  <c r="AN32" i="3"/>
  <c r="BB32" i="3"/>
  <c r="AM32" i="3"/>
  <c r="AL32" i="3"/>
  <c r="AK32" i="3"/>
  <c r="AJ32" i="3"/>
  <c r="AX32" i="3"/>
  <c r="AI32" i="3"/>
  <c r="AH32" i="3"/>
  <c r="AG32" i="3"/>
  <c r="AF32" i="3"/>
  <c r="AT32" i="3"/>
  <c r="AE32" i="3"/>
  <c r="AA32" i="3"/>
  <c r="BC32" i="3"/>
  <c r="Z32" i="3"/>
  <c r="Y32" i="3"/>
  <c r="X32" i="3"/>
  <c r="AZ32" i="3"/>
  <c r="W32" i="3"/>
  <c r="AY32" i="3"/>
  <c r="V32" i="3"/>
  <c r="U32" i="3"/>
  <c r="T32" i="3"/>
  <c r="AV32" i="3"/>
  <c r="S32" i="3"/>
  <c r="R32" i="3"/>
  <c r="Q32" i="3"/>
  <c r="BB31" i="3"/>
  <c r="AX31" i="3"/>
  <c r="AT31" i="3"/>
  <c r="AQ31" i="3"/>
  <c r="AP31" i="3"/>
  <c r="AO31" i="3"/>
  <c r="BC31" i="3"/>
  <c r="AN31" i="3"/>
  <c r="AM31" i="3"/>
  <c r="AL31" i="3"/>
  <c r="AK31" i="3"/>
  <c r="AY31" i="3"/>
  <c r="AJ31" i="3"/>
  <c r="AI31" i="3"/>
  <c r="AH31" i="3"/>
  <c r="AG31" i="3"/>
  <c r="AU31" i="3"/>
  <c r="AF31" i="3"/>
  <c r="AE31" i="3"/>
  <c r="AA31" i="3"/>
  <c r="Z31" i="3"/>
  <c r="Y31" i="3"/>
  <c r="BA31" i="3"/>
  <c r="X31" i="3"/>
  <c r="AZ31" i="3"/>
  <c r="W31" i="3"/>
  <c r="V31" i="3"/>
  <c r="U31" i="3"/>
  <c r="AW31" i="3"/>
  <c r="T31" i="3"/>
  <c r="AV31" i="3"/>
  <c r="S31" i="3"/>
  <c r="R31" i="3"/>
  <c r="Q31" i="3"/>
  <c r="AS31" i="3"/>
  <c r="BC30" i="3"/>
  <c r="AY30" i="3"/>
  <c r="AU30" i="3"/>
  <c r="AQ30" i="3"/>
  <c r="AP30" i="3"/>
  <c r="AO30" i="3"/>
  <c r="AN30" i="3"/>
  <c r="AM30" i="3"/>
  <c r="AL30" i="3"/>
  <c r="AZ30" i="3"/>
  <c r="AK30" i="3"/>
  <c r="AJ30" i="3"/>
  <c r="AI30" i="3"/>
  <c r="AH30" i="3"/>
  <c r="AV30" i="3"/>
  <c r="AG30" i="3"/>
  <c r="AF30" i="3"/>
  <c r="AE30" i="3"/>
  <c r="AA30" i="3"/>
  <c r="Z30" i="3"/>
  <c r="BB30" i="3"/>
  <c r="Y30" i="3"/>
  <c r="BA30" i="3"/>
  <c r="X30" i="3"/>
  <c r="W30" i="3"/>
  <c r="V30" i="3"/>
  <c r="AX30" i="3"/>
  <c r="U30" i="3"/>
  <c r="AW30" i="3"/>
  <c r="T30" i="3"/>
  <c r="S30" i="3"/>
  <c r="R30" i="3"/>
  <c r="AT30" i="3"/>
  <c r="Q30" i="3"/>
  <c r="AZ29" i="3"/>
  <c r="AV29" i="3"/>
  <c r="AQ29" i="3"/>
  <c r="AP29" i="3"/>
  <c r="AO29" i="3"/>
  <c r="AN29" i="3"/>
  <c r="AM29" i="3"/>
  <c r="BA29" i="3"/>
  <c r="AL29" i="3"/>
  <c r="AK29" i="3"/>
  <c r="AJ29" i="3"/>
  <c r="AI29" i="3"/>
  <c r="AW29" i="3"/>
  <c r="AH29" i="3"/>
  <c r="AG29" i="3"/>
  <c r="AF29" i="3"/>
  <c r="AE29" i="3"/>
  <c r="AS29" i="3"/>
  <c r="AA29" i="3"/>
  <c r="BC29" i="3"/>
  <c r="Z29" i="3"/>
  <c r="BB29" i="3"/>
  <c r="Y29" i="3"/>
  <c r="X29" i="3"/>
  <c r="W29" i="3"/>
  <c r="AY29" i="3"/>
  <c r="V29" i="3"/>
  <c r="AX29" i="3"/>
  <c r="U29" i="3"/>
  <c r="T29" i="3"/>
  <c r="S29" i="3"/>
  <c r="AU29" i="3"/>
  <c r="R29" i="3"/>
  <c r="AT29" i="3"/>
  <c r="Q29" i="3"/>
  <c r="AB29" i="3"/>
  <c r="BA28" i="3"/>
  <c r="AW28" i="3"/>
  <c r="AS28" i="3"/>
  <c r="AQ28" i="3"/>
  <c r="AP28" i="3"/>
  <c r="AO28" i="3"/>
  <c r="AN28" i="3"/>
  <c r="BB28" i="3"/>
  <c r="AM28" i="3"/>
  <c r="AL28" i="3"/>
  <c r="AK28" i="3"/>
  <c r="AJ28" i="3"/>
  <c r="AX28" i="3"/>
  <c r="AI28" i="3"/>
  <c r="AH28" i="3"/>
  <c r="AG28" i="3"/>
  <c r="AF28" i="3"/>
  <c r="AT28" i="3"/>
  <c r="AE28" i="3"/>
  <c r="AA28" i="3"/>
  <c r="BC28" i="3"/>
  <c r="Z28" i="3"/>
  <c r="Y28" i="3"/>
  <c r="X28" i="3"/>
  <c r="AZ28" i="3"/>
  <c r="W28" i="3"/>
  <c r="AY28" i="3"/>
  <c r="V28" i="3"/>
  <c r="U28" i="3"/>
  <c r="T28" i="3"/>
  <c r="AV28" i="3"/>
  <c r="S28" i="3"/>
  <c r="R28" i="3"/>
  <c r="Q28" i="3"/>
  <c r="BB27" i="3"/>
  <c r="AX27" i="3"/>
  <c r="AT27" i="3"/>
  <c r="AQ27" i="3"/>
  <c r="AP27" i="3"/>
  <c r="AO27" i="3"/>
  <c r="BC27" i="3"/>
  <c r="AN27" i="3"/>
  <c r="AM27" i="3"/>
  <c r="AL27" i="3"/>
  <c r="AK27" i="3"/>
  <c r="AY27" i="3"/>
  <c r="AJ27" i="3"/>
  <c r="AI27" i="3"/>
  <c r="AH27" i="3"/>
  <c r="AG27" i="3"/>
  <c r="AU27" i="3"/>
  <c r="AF27" i="3"/>
  <c r="AE27" i="3"/>
  <c r="AA27" i="3"/>
  <c r="Z27" i="3"/>
  <c r="Y27" i="3"/>
  <c r="BA27" i="3"/>
  <c r="X27" i="3"/>
  <c r="AZ27" i="3"/>
  <c r="W27" i="3"/>
  <c r="V27" i="3"/>
  <c r="U27" i="3"/>
  <c r="AW27" i="3"/>
  <c r="T27" i="3"/>
  <c r="AV27" i="3"/>
  <c r="S27" i="3"/>
  <c r="R27" i="3"/>
  <c r="Q27" i="3"/>
  <c r="AS27" i="3"/>
  <c r="BC26" i="3"/>
  <c r="AY26" i="3"/>
  <c r="AU26" i="3"/>
  <c r="AQ26" i="3"/>
  <c r="AP26" i="3"/>
  <c r="AO26" i="3"/>
  <c r="AN26" i="3"/>
  <c r="AM26" i="3"/>
  <c r="AL26" i="3"/>
  <c r="AZ26" i="3"/>
  <c r="AK26" i="3"/>
  <c r="AJ26" i="3"/>
  <c r="AI26" i="3"/>
  <c r="AH26" i="3"/>
  <c r="AV26" i="3"/>
  <c r="AG26" i="3"/>
  <c r="AF26" i="3"/>
  <c r="AE26" i="3"/>
  <c r="AA26" i="3"/>
  <c r="Z26" i="3"/>
  <c r="BB26" i="3"/>
  <c r="Y26" i="3"/>
  <c r="BA26" i="3"/>
  <c r="X26" i="3"/>
  <c r="W26" i="3"/>
  <c r="V26" i="3"/>
  <c r="AX26" i="3"/>
  <c r="U26" i="3"/>
  <c r="AW26" i="3"/>
  <c r="T26" i="3"/>
  <c r="S26" i="3"/>
  <c r="R26" i="3"/>
  <c r="AT26" i="3"/>
  <c r="Q26" i="3"/>
  <c r="AZ25" i="3"/>
  <c r="AV25" i="3"/>
  <c r="AQ25" i="3"/>
  <c r="AP25" i="3"/>
  <c r="AO25" i="3"/>
  <c r="AN25" i="3"/>
  <c r="AM25" i="3"/>
  <c r="BA25" i="3"/>
  <c r="AL25" i="3"/>
  <c r="AK25" i="3"/>
  <c r="AJ25" i="3"/>
  <c r="AI25" i="3"/>
  <c r="AW25" i="3"/>
  <c r="AH25" i="3"/>
  <c r="AG25" i="3"/>
  <c r="AF25" i="3"/>
  <c r="AE25" i="3"/>
  <c r="AS25" i="3"/>
  <c r="AA25" i="3"/>
  <c r="BC25" i="3"/>
  <c r="Z25" i="3"/>
  <c r="BB25" i="3"/>
  <c r="Y25" i="3"/>
  <c r="X25" i="3"/>
  <c r="W25" i="3"/>
  <c r="AY25" i="3"/>
  <c r="V25" i="3"/>
  <c r="AX25" i="3"/>
  <c r="U25" i="3"/>
  <c r="T25" i="3"/>
  <c r="S25" i="3"/>
  <c r="AU25" i="3"/>
  <c r="R25" i="3"/>
  <c r="AT25" i="3"/>
  <c r="Q25" i="3"/>
  <c r="BA24" i="3"/>
  <c r="AW24" i="3"/>
  <c r="AS24" i="3"/>
  <c r="AQ24" i="3"/>
  <c r="AP24" i="3"/>
  <c r="AO24" i="3"/>
  <c r="AN24" i="3"/>
  <c r="BB24" i="3"/>
  <c r="AM24" i="3"/>
  <c r="AL24" i="3"/>
  <c r="AK24" i="3"/>
  <c r="AJ24" i="3"/>
  <c r="AX24" i="3"/>
  <c r="AI24" i="3"/>
  <c r="AH24" i="3"/>
  <c r="AG24" i="3"/>
  <c r="AF24" i="3"/>
  <c r="AT24" i="3"/>
  <c r="AE24" i="3"/>
  <c r="AA24" i="3"/>
  <c r="BC24" i="3"/>
  <c r="Z24" i="3"/>
  <c r="Y24" i="3"/>
  <c r="X24" i="3"/>
  <c r="AZ24" i="3"/>
  <c r="W24" i="3"/>
  <c r="AY24" i="3"/>
  <c r="V24" i="3"/>
  <c r="U24" i="3"/>
  <c r="T24" i="3"/>
  <c r="AV24" i="3"/>
  <c r="S24" i="3"/>
  <c r="R24" i="3"/>
  <c r="Q24" i="3"/>
  <c r="BB23" i="3"/>
  <c r="AX23" i="3"/>
  <c r="AT23" i="3"/>
  <c r="AQ23" i="3"/>
  <c r="AP23" i="3"/>
  <c r="AO23" i="3"/>
  <c r="BC23" i="3"/>
  <c r="AN23" i="3"/>
  <c r="AM23" i="3"/>
  <c r="AL23" i="3"/>
  <c r="AK23" i="3"/>
  <c r="AY23" i="3"/>
  <c r="AJ23" i="3"/>
  <c r="AI23" i="3"/>
  <c r="AH23" i="3"/>
  <c r="AG23" i="3"/>
  <c r="AU23" i="3"/>
  <c r="AF23" i="3"/>
  <c r="AE23" i="3"/>
  <c r="AA23" i="3"/>
  <c r="Z23" i="3"/>
  <c r="Y23" i="3"/>
  <c r="BA23" i="3"/>
  <c r="X23" i="3"/>
  <c r="AZ23" i="3"/>
  <c r="W23" i="3"/>
  <c r="V23" i="3"/>
  <c r="U23" i="3"/>
  <c r="AW23" i="3"/>
  <c r="T23" i="3"/>
  <c r="AV23" i="3"/>
  <c r="S23" i="3"/>
  <c r="R23" i="3"/>
  <c r="Q23" i="3"/>
  <c r="AS23" i="3"/>
  <c r="BC22" i="3"/>
  <c r="AY22" i="3"/>
  <c r="AU22" i="3"/>
  <c r="AQ22" i="3"/>
  <c r="AP22" i="3"/>
  <c r="AO22" i="3"/>
  <c r="AN22" i="3"/>
  <c r="AM22" i="3"/>
  <c r="AL22" i="3"/>
  <c r="AZ22" i="3"/>
  <c r="AK22" i="3"/>
  <c r="AJ22" i="3"/>
  <c r="AI22" i="3"/>
  <c r="AH22" i="3"/>
  <c r="AV22" i="3"/>
  <c r="AG22" i="3"/>
  <c r="AF22" i="3"/>
  <c r="AE22" i="3"/>
  <c r="AA22" i="3"/>
  <c r="Z22" i="3"/>
  <c r="BB22" i="3"/>
  <c r="Y22" i="3"/>
  <c r="BA22" i="3"/>
  <c r="X22" i="3"/>
  <c r="W22" i="3"/>
  <c r="V22" i="3"/>
  <c r="AX22" i="3"/>
  <c r="U22" i="3"/>
  <c r="AW22" i="3"/>
  <c r="T22" i="3"/>
  <c r="S22" i="3"/>
  <c r="R22" i="3"/>
  <c r="AT22" i="3"/>
  <c r="Q22" i="3"/>
  <c r="AZ21" i="3"/>
  <c r="AV21" i="3"/>
  <c r="AQ21" i="3"/>
  <c r="AP21" i="3"/>
  <c r="AO21" i="3"/>
  <c r="AN21" i="3"/>
  <c r="AM21" i="3"/>
  <c r="BA21" i="3"/>
  <c r="AL21" i="3"/>
  <c r="AK21" i="3"/>
  <c r="AJ21" i="3"/>
  <c r="AI21" i="3"/>
  <c r="AW21" i="3"/>
  <c r="AH21" i="3"/>
  <c r="AG21" i="3"/>
  <c r="AF21" i="3"/>
  <c r="AE21" i="3"/>
  <c r="AS21" i="3"/>
  <c r="AA21" i="3"/>
  <c r="BC21" i="3"/>
  <c r="Z21" i="3"/>
  <c r="BB21" i="3"/>
  <c r="Y21" i="3"/>
  <c r="X21" i="3"/>
  <c r="W21" i="3"/>
  <c r="AY21" i="3"/>
  <c r="V21" i="3"/>
  <c r="AX21" i="3"/>
  <c r="U21" i="3"/>
  <c r="T21" i="3"/>
  <c r="S21" i="3"/>
  <c r="AU21" i="3"/>
  <c r="R21" i="3"/>
  <c r="AT21" i="3"/>
  <c r="Q21" i="3"/>
  <c r="BA20" i="3"/>
  <c r="AW20" i="3"/>
  <c r="AS20" i="3"/>
  <c r="AQ20" i="3"/>
  <c r="AP20" i="3"/>
  <c r="AO20" i="3"/>
  <c r="AN20" i="3"/>
  <c r="BB20" i="3"/>
  <c r="AM20" i="3"/>
  <c r="AL20" i="3"/>
  <c r="AK20" i="3"/>
  <c r="AJ20" i="3"/>
  <c r="AX20" i="3"/>
  <c r="AI20" i="3"/>
  <c r="AH20" i="3"/>
  <c r="AG20" i="3"/>
  <c r="AF20" i="3"/>
  <c r="AT20" i="3"/>
  <c r="AE20" i="3"/>
  <c r="AA20" i="3"/>
  <c r="BC20" i="3"/>
  <c r="Z20" i="3"/>
  <c r="Y20" i="3"/>
  <c r="X20" i="3"/>
  <c r="AZ20" i="3"/>
  <c r="W20" i="3"/>
  <c r="AY20" i="3"/>
  <c r="V20" i="3"/>
  <c r="U20" i="3"/>
  <c r="T20" i="3"/>
  <c r="AV20" i="3"/>
  <c r="S20" i="3"/>
  <c r="R20" i="3"/>
  <c r="Q20" i="3"/>
  <c r="BB19" i="3"/>
  <c r="AX19" i="3"/>
  <c r="AT19" i="3"/>
  <c r="AQ19" i="3"/>
  <c r="AP19" i="3"/>
  <c r="AO19" i="3"/>
  <c r="BC19" i="3"/>
  <c r="AN19" i="3"/>
  <c r="AM19" i="3"/>
  <c r="AL19" i="3"/>
  <c r="AK19" i="3"/>
  <c r="AY19" i="3"/>
  <c r="AJ19" i="3"/>
  <c r="AI19" i="3"/>
  <c r="AH19" i="3"/>
  <c r="AG19" i="3"/>
  <c r="AU19" i="3"/>
  <c r="AF19" i="3"/>
  <c r="AE19" i="3"/>
  <c r="AA19" i="3"/>
  <c r="Z19" i="3"/>
  <c r="Y19" i="3"/>
  <c r="BA19" i="3"/>
  <c r="X19" i="3"/>
  <c r="AZ19" i="3"/>
  <c r="W19" i="3"/>
  <c r="V19" i="3"/>
  <c r="U19" i="3"/>
  <c r="AW19" i="3"/>
  <c r="T19" i="3"/>
  <c r="AV19" i="3"/>
  <c r="S19" i="3"/>
  <c r="R19" i="3"/>
  <c r="Q19" i="3"/>
  <c r="AS19" i="3"/>
  <c r="BC18" i="3"/>
  <c r="AY18" i="3"/>
  <c r="AU18" i="3"/>
  <c r="AQ18" i="3"/>
  <c r="AP18" i="3"/>
  <c r="AO18" i="3"/>
  <c r="AN18" i="3"/>
  <c r="AM18" i="3"/>
  <c r="AL18" i="3"/>
  <c r="AZ18" i="3"/>
  <c r="AK18" i="3"/>
  <c r="AJ18" i="3"/>
  <c r="AI18" i="3"/>
  <c r="AH18" i="3"/>
  <c r="AV18" i="3"/>
  <c r="AG18" i="3"/>
  <c r="AF18" i="3"/>
  <c r="AE18" i="3"/>
  <c r="AA18" i="3"/>
  <c r="Z18" i="3"/>
  <c r="BB18" i="3"/>
  <c r="Y18" i="3"/>
  <c r="BA18" i="3"/>
  <c r="X18" i="3"/>
  <c r="W18" i="3"/>
  <c r="V18" i="3"/>
  <c r="AX18" i="3"/>
  <c r="U18" i="3"/>
  <c r="AW18" i="3"/>
  <c r="T18" i="3"/>
  <c r="S18" i="3"/>
  <c r="R18" i="3"/>
  <c r="AT18" i="3"/>
  <c r="Q18" i="3"/>
  <c r="AZ17" i="3"/>
  <c r="AV17" i="3"/>
  <c r="AQ17" i="3"/>
  <c r="AP17" i="3"/>
  <c r="AO17" i="3"/>
  <c r="AN17" i="3"/>
  <c r="AM17" i="3"/>
  <c r="BA17" i="3"/>
  <c r="AL17" i="3"/>
  <c r="AK17" i="3"/>
  <c r="AJ17" i="3"/>
  <c r="AI17" i="3"/>
  <c r="AW17" i="3"/>
  <c r="AH17" i="3"/>
  <c r="AG17" i="3"/>
  <c r="AF17" i="3"/>
  <c r="AE17" i="3"/>
  <c r="AS17" i="3"/>
  <c r="AA17" i="3"/>
  <c r="BC17" i="3"/>
  <c r="Z17" i="3"/>
  <c r="BB17" i="3"/>
  <c r="Y17" i="3"/>
  <c r="X17" i="3"/>
  <c r="W17" i="3"/>
  <c r="AY17" i="3"/>
  <c r="V17" i="3"/>
  <c r="AX17" i="3"/>
  <c r="U17" i="3"/>
  <c r="T17" i="3"/>
  <c r="S17" i="3"/>
  <c r="AU17" i="3"/>
  <c r="R17" i="3"/>
  <c r="AT17" i="3"/>
  <c r="Q17" i="3"/>
  <c r="AB17" i="3"/>
  <c r="BA16" i="3"/>
  <c r="AW16" i="3"/>
  <c r="AS16" i="3"/>
  <c r="AQ16" i="3"/>
  <c r="AP16" i="3"/>
  <c r="AO16" i="3"/>
  <c r="AN16" i="3"/>
  <c r="BB16" i="3"/>
  <c r="AM16" i="3"/>
  <c r="AL16" i="3"/>
  <c r="AK16" i="3"/>
  <c r="AJ16" i="3"/>
  <c r="AX16" i="3"/>
  <c r="AI16" i="3"/>
  <c r="AH16" i="3"/>
  <c r="AG16" i="3"/>
  <c r="AF16" i="3"/>
  <c r="AT16" i="3"/>
  <c r="AE16" i="3"/>
  <c r="AA16" i="3"/>
  <c r="BC16" i="3"/>
  <c r="Z16" i="3"/>
  <c r="Y16" i="3"/>
  <c r="X16" i="3"/>
  <c r="AZ16" i="3"/>
  <c r="W16" i="3"/>
  <c r="AY16" i="3"/>
  <c r="V16" i="3"/>
  <c r="U16" i="3"/>
  <c r="T16" i="3"/>
  <c r="AV16" i="3"/>
  <c r="S16" i="3"/>
  <c r="R16" i="3"/>
  <c r="Q16" i="3"/>
  <c r="BB15" i="3"/>
  <c r="AX15" i="3"/>
  <c r="AT15" i="3"/>
  <c r="AQ15" i="3"/>
  <c r="AP15" i="3"/>
  <c r="AO15" i="3"/>
  <c r="BC15" i="3"/>
  <c r="AN15" i="3"/>
  <c r="AM15" i="3"/>
  <c r="AL15" i="3"/>
  <c r="AK15" i="3"/>
  <c r="AY15" i="3"/>
  <c r="AJ15" i="3"/>
  <c r="AI15" i="3"/>
  <c r="AH15" i="3"/>
  <c r="AG15" i="3"/>
  <c r="AU15" i="3"/>
  <c r="AF15" i="3"/>
  <c r="AE15" i="3"/>
  <c r="AA15" i="3"/>
  <c r="Z15" i="3"/>
  <c r="Y15" i="3"/>
  <c r="BA15" i="3"/>
  <c r="X15" i="3"/>
  <c r="AZ15" i="3"/>
  <c r="W15" i="3"/>
  <c r="V15" i="3"/>
  <c r="U15" i="3"/>
  <c r="AW15" i="3"/>
  <c r="T15" i="3"/>
  <c r="AV15" i="3"/>
  <c r="S15" i="3"/>
  <c r="R15" i="3"/>
  <c r="Q15" i="3"/>
  <c r="AS15" i="3"/>
  <c r="BC14" i="3"/>
  <c r="AY14" i="3"/>
  <c r="AU14" i="3"/>
  <c r="AQ14" i="3"/>
  <c r="AP14" i="3"/>
  <c r="AO14" i="3"/>
  <c r="AN14" i="3"/>
  <c r="AM14" i="3"/>
  <c r="AL14" i="3"/>
  <c r="AZ14" i="3"/>
  <c r="AK14" i="3"/>
  <c r="AJ14" i="3"/>
  <c r="AI14" i="3"/>
  <c r="AH14" i="3"/>
  <c r="AV14" i="3"/>
  <c r="AG14" i="3"/>
  <c r="AF14" i="3"/>
  <c r="AE14" i="3"/>
  <c r="AA14" i="3"/>
  <c r="Z14" i="3"/>
  <c r="BB14" i="3"/>
  <c r="Y14" i="3"/>
  <c r="BA14" i="3"/>
  <c r="X14" i="3"/>
  <c r="W14" i="3"/>
  <c r="V14" i="3"/>
  <c r="AX14" i="3"/>
  <c r="U14" i="3"/>
  <c r="AW14" i="3"/>
  <c r="T14" i="3"/>
  <c r="S14" i="3"/>
  <c r="R14" i="3"/>
  <c r="AT14" i="3"/>
  <c r="Q14" i="3"/>
  <c r="AZ13" i="3"/>
  <c r="AV13" i="3"/>
  <c r="AQ13" i="3"/>
  <c r="AP13" i="3"/>
  <c r="AO13" i="3"/>
  <c r="AN13" i="3"/>
  <c r="AM13" i="3"/>
  <c r="BA13" i="3"/>
  <c r="AL13" i="3"/>
  <c r="AK13" i="3"/>
  <c r="AJ13" i="3"/>
  <c r="AI13" i="3"/>
  <c r="AW13" i="3"/>
  <c r="AH13" i="3"/>
  <c r="AG13" i="3"/>
  <c r="AF13" i="3"/>
  <c r="AE13" i="3"/>
  <c r="AS13" i="3"/>
  <c r="AA13" i="3"/>
  <c r="BC13" i="3"/>
  <c r="Z13" i="3"/>
  <c r="BB13" i="3"/>
  <c r="Y13" i="3"/>
  <c r="X13" i="3"/>
  <c r="W13" i="3"/>
  <c r="AY13" i="3"/>
  <c r="V13" i="3"/>
  <c r="AX13" i="3"/>
  <c r="U13" i="3"/>
  <c r="T13" i="3"/>
  <c r="S13" i="3"/>
  <c r="AU13" i="3"/>
  <c r="R13" i="3"/>
  <c r="AT13" i="3"/>
  <c r="Q13" i="3"/>
  <c r="AB13" i="3"/>
  <c r="BA12" i="3"/>
  <c r="AW12" i="3"/>
  <c r="AS12" i="3"/>
  <c r="AQ12" i="3"/>
  <c r="AP12" i="3"/>
  <c r="AO12" i="3"/>
  <c r="AN12" i="3"/>
  <c r="BB12" i="3"/>
  <c r="AM12" i="3"/>
  <c r="AL12" i="3"/>
  <c r="AK12" i="3"/>
  <c r="AJ12" i="3"/>
  <c r="AX12" i="3"/>
  <c r="AI12" i="3"/>
  <c r="AH12" i="3"/>
  <c r="AG12" i="3"/>
  <c r="AF12" i="3"/>
  <c r="AT12" i="3"/>
  <c r="AE12" i="3"/>
  <c r="AA12" i="3"/>
  <c r="BC12" i="3"/>
  <c r="Z12" i="3"/>
  <c r="Y12" i="3"/>
  <c r="X12" i="3"/>
  <c r="AZ12" i="3"/>
  <c r="W12" i="3"/>
  <c r="AY12" i="3"/>
  <c r="V12" i="3"/>
  <c r="U12" i="3"/>
  <c r="T12" i="3"/>
  <c r="AV12" i="3"/>
  <c r="S12" i="3"/>
  <c r="R12" i="3"/>
  <c r="Q12" i="3"/>
  <c r="BB11" i="3"/>
  <c r="AX11" i="3"/>
  <c r="AT11" i="3"/>
  <c r="AQ11" i="3"/>
  <c r="AP11" i="3"/>
  <c r="AO11" i="3"/>
  <c r="BC11" i="3"/>
  <c r="AN11" i="3"/>
  <c r="AM11" i="3"/>
  <c r="AL11" i="3"/>
  <c r="AK11" i="3"/>
  <c r="AY11" i="3"/>
  <c r="AJ11" i="3"/>
  <c r="AI11" i="3"/>
  <c r="AH11" i="3"/>
  <c r="AG11" i="3"/>
  <c r="AU11" i="3"/>
  <c r="AF11" i="3"/>
  <c r="AE11" i="3"/>
  <c r="AA11" i="3"/>
  <c r="Z11" i="3"/>
  <c r="Y11" i="3"/>
  <c r="BA11" i="3"/>
  <c r="X11" i="3"/>
  <c r="AZ11" i="3"/>
  <c r="W11" i="3"/>
  <c r="V11" i="3"/>
  <c r="U11" i="3"/>
  <c r="AW11" i="3"/>
  <c r="T11" i="3"/>
  <c r="AV11" i="3"/>
  <c r="S11" i="3"/>
  <c r="R11" i="3"/>
  <c r="Q11" i="3"/>
  <c r="AS11" i="3"/>
  <c r="BC10" i="3"/>
  <c r="AY10" i="3"/>
  <c r="AU10" i="3"/>
  <c r="AQ10" i="3"/>
  <c r="AP10" i="3"/>
  <c r="AO10" i="3"/>
  <c r="AN10" i="3"/>
  <c r="AM10" i="3"/>
  <c r="AL10" i="3"/>
  <c r="AZ10" i="3"/>
  <c r="AK10" i="3"/>
  <c r="AJ10" i="3"/>
  <c r="AI10" i="3"/>
  <c r="AH10" i="3"/>
  <c r="AV10" i="3"/>
  <c r="AG10" i="3"/>
  <c r="AF10" i="3"/>
  <c r="AE10" i="3"/>
  <c r="AA10" i="3"/>
  <c r="Z10" i="3"/>
  <c r="BB10" i="3"/>
  <c r="Y10" i="3"/>
  <c r="BA10" i="3"/>
  <c r="X10" i="3"/>
  <c r="W10" i="3"/>
  <c r="V10" i="3"/>
  <c r="AX10" i="3"/>
  <c r="U10" i="3"/>
  <c r="AW10" i="3"/>
  <c r="T10" i="3"/>
  <c r="S10" i="3"/>
  <c r="R10" i="3"/>
  <c r="AT10" i="3"/>
  <c r="Q10" i="3"/>
  <c r="AZ9" i="3"/>
  <c r="AV9" i="3"/>
  <c r="AQ9" i="3"/>
  <c r="AP9" i="3"/>
  <c r="AO9" i="3"/>
  <c r="AN9" i="3"/>
  <c r="AM9" i="3"/>
  <c r="BA9" i="3"/>
  <c r="AL9" i="3"/>
  <c r="AK9" i="3"/>
  <c r="AJ9" i="3"/>
  <c r="AI9" i="3"/>
  <c r="AW9" i="3"/>
  <c r="AH9" i="3"/>
  <c r="AG9" i="3"/>
  <c r="AF9" i="3"/>
  <c r="AE9" i="3"/>
  <c r="AS9" i="3"/>
  <c r="AA9" i="3"/>
  <c r="BC9" i="3"/>
  <c r="Z9" i="3"/>
  <c r="BB9" i="3"/>
  <c r="Y9" i="3"/>
  <c r="X9" i="3"/>
  <c r="W9" i="3"/>
  <c r="AY9" i="3"/>
  <c r="V9" i="3"/>
  <c r="AX9" i="3"/>
  <c r="U9" i="3"/>
  <c r="T9" i="3"/>
  <c r="S9" i="3"/>
  <c r="AU9" i="3"/>
  <c r="R9" i="3"/>
  <c r="AT9" i="3"/>
  <c r="Q9" i="3"/>
  <c r="BA8" i="3"/>
  <c r="AW8" i="3"/>
  <c r="AS8" i="3"/>
  <c r="AQ8" i="3"/>
  <c r="AP8" i="3"/>
  <c r="AO8" i="3"/>
  <c r="AN8" i="3"/>
  <c r="BB8" i="3"/>
  <c r="AM8" i="3"/>
  <c r="AL8" i="3"/>
  <c r="AK8" i="3"/>
  <c r="AJ8" i="3"/>
  <c r="AX8" i="3"/>
  <c r="AI8" i="3"/>
  <c r="AH8" i="3"/>
  <c r="AG8" i="3"/>
  <c r="AF8" i="3"/>
  <c r="AT8" i="3"/>
  <c r="AE8" i="3"/>
  <c r="AA8" i="3"/>
  <c r="BC8" i="3"/>
  <c r="Z8" i="3"/>
  <c r="Y8" i="3"/>
  <c r="X8" i="3"/>
  <c r="AZ8" i="3"/>
  <c r="W8" i="3"/>
  <c r="AY8" i="3"/>
  <c r="V8" i="3"/>
  <c r="U8" i="3"/>
  <c r="T8" i="3"/>
  <c r="AV8" i="3"/>
  <c r="S8" i="3"/>
  <c r="R8" i="3"/>
  <c r="Q8" i="3"/>
  <c r="BB7" i="3"/>
  <c r="AX7" i="3"/>
  <c r="AT7" i="3"/>
  <c r="AQ7" i="3"/>
  <c r="AP7" i="3"/>
  <c r="AO7" i="3"/>
  <c r="BC7" i="3"/>
  <c r="AN7" i="3"/>
  <c r="AM7" i="3"/>
  <c r="AL7" i="3"/>
  <c r="AK7" i="3"/>
  <c r="AY7" i="3"/>
  <c r="AJ7" i="3"/>
  <c r="AI7" i="3"/>
  <c r="AH7" i="3"/>
  <c r="AG7" i="3"/>
  <c r="AU7" i="3"/>
  <c r="AF7" i="3"/>
  <c r="AE7" i="3"/>
  <c r="AA7" i="3"/>
  <c r="Z7" i="3"/>
  <c r="Y7" i="3"/>
  <c r="BA7" i="3"/>
  <c r="X7" i="3"/>
  <c r="AZ7" i="3"/>
  <c r="W7" i="3"/>
  <c r="V7" i="3"/>
  <c r="U7" i="3"/>
  <c r="AW7" i="3"/>
  <c r="T7" i="3"/>
  <c r="AV7" i="3"/>
  <c r="S7" i="3"/>
  <c r="R7" i="3"/>
  <c r="Q7" i="3"/>
  <c r="AS7" i="3"/>
  <c r="AY6" i="3"/>
  <c r="AO6" i="3"/>
  <c r="AN6" i="3"/>
  <c r="AM6" i="3"/>
  <c r="AL6" i="3"/>
  <c r="AK6" i="3"/>
  <c r="AJ6" i="3"/>
  <c r="AI6" i="3"/>
  <c r="AH6" i="3"/>
  <c r="AG6" i="3"/>
  <c r="AF6" i="3"/>
  <c r="AE6" i="3"/>
  <c r="AA6" i="3"/>
  <c r="BC6" i="3"/>
  <c r="Z6" i="3"/>
  <c r="BB6" i="3"/>
  <c r="Y6" i="3"/>
  <c r="BA6" i="3"/>
  <c r="X6" i="3"/>
  <c r="AZ6" i="3"/>
  <c r="W6" i="3"/>
  <c r="V6" i="3"/>
  <c r="AX6" i="3"/>
  <c r="U6" i="3"/>
  <c r="AW6" i="3"/>
  <c r="T6" i="3"/>
  <c r="AV6" i="3"/>
  <c r="S6" i="3"/>
  <c r="R6" i="3"/>
  <c r="AT6" i="3"/>
  <c r="Q6" i="3"/>
  <c r="AS6" i="3"/>
  <c r="M4" i="3"/>
  <c r="L4" i="3"/>
  <c r="K4" i="3"/>
  <c r="J4" i="3"/>
  <c r="I4" i="3"/>
  <c r="H4" i="3"/>
  <c r="G4" i="3"/>
  <c r="F4" i="3"/>
  <c r="E4" i="3"/>
  <c r="D4" i="3"/>
  <c r="C4" i="3"/>
  <c r="A299" i="2"/>
  <c r="BV298" i="2"/>
  <c r="BS298" i="2"/>
  <c r="BR298" i="2"/>
  <c r="BN298" i="2"/>
  <c r="BM298" i="2"/>
  <c r="BU298" i="2"/>
  <c r="BL298" i="2"/>
  <c r="BT298" i="2"/>
  <c r="BK298" i="2"/>
  <c r="BJ298" i="2"/>
  <c r="BI298" i="2"/>
  <c r="BQ298" i="2"/>
  <c r="N298" i="2"/>
  <c r="M298" i="2"/>
  <c r="A297" i="2"/>
  <c r="BV296" i="2"/>
  <c r="BS296" i="2"/>
  <c r="BR296" i="2"/>
  <c r="BN296" i="2"/>
  <c r="BM296" i="2"/>
  <c r="BU296" i="2"/>
  <c r="BL296" i="2"/>
  <c r="BT296" i="2"/>
  <c r="BK296" i="2"/>
  <c r="BJ296" i="2"/>
  <c r="BI296" i="2"/>
  <c r="BQ296" i="2"/>
  <c r="N296" i="2"/>
  <c r="M296" i="2"/>
  <c r="A295" i="2"/>
  <c r="BV294" i="2"/>
  <c r="BS294" i="2"/>
  <c r="BR294" i="2"/>
  <c r="BN294" i="2"/>
  <c r="BM294" i="2"/>
  <c r="BU294" i="2"/>
  <c r="BL294" i="2"/>
  <c r="BT294" i="2"/>
  <c r="BK294" i="2"/>
  <c r="BJ294" i="2"/>
  <c r="BI294" i="2"/>
  <c r="BQ294" i="2"/>
  <c r="N294" i="2"/>
  <c r="M294" i="2"/>
  <c r="A293" i="2"/>
  <c r="BV292" i="2"/>
  <c r="L292" i="2"/>
  <c r="BS292" i="2"/>
  <c r="BR292" i="2"/>
  <c r="BN292" i="2"/>
  <c r="BM292" i="2"/>
  <c r="BU292" i="2"/>
  <c r="BL292" i="2"/>
  <c r="BT292" i="2"/>
  <c r="BK292" i="2"/>
  <c r="BJ292" i="2"/>
  <c r="BI292" i="2"/>
  <c r="BQ292" i="2"/>
  <c r="N292" i="2"/>
  <c r="M292" i="2"/>
  <c r="A291" i="2"/>
  <c r="BT290" i="2"/>
  <c r="BS290" i="2"/>
  <c r="BN290" i="2"/>
  <c r="BV290" i="2"/>
  <c r="BM290" i="2"/>
  <c r="BU290" i="2"/>
  <c r="BL290" i="2"/>
  <c r="BK290" i="2"/>
  <c r="BJ290" i="2"/>
  <c r="BR290" i="2"/>
  <c r="BI290" i="2"/>
  <c r="BQ290" i="2"/>
  <c r="N290" i="2"/>
  <c r="M290" i="2"/>
  <c r="A289" i="2"/>
  <c r="BS288" i="2"/>
  <c r="BN288" i="2"/>
  <c r="BV288" i="2"/>
  <c r="BM288" i="2"/>
  <c r="BU288" i="2"/>
  <c r="BL288" i="2"/>
  <c r="BT288" i="2"/>
  <c r="BK288" i="2"/>
  <c r="BJ288" i="2"/>
  <c r="BR288" i="2"/>
  <c r="BI288" i="2"/>
  <c r="BQ288" i="2"/>
  <c r="N288" i="2"/>
  <c r="M288" i="2"/>
  <c r="A287" i="2"/>
  <c r="BS286" i="2"/>
  <c r="BN286" i="2"/>
  <c r="BV286" i="2"/>
  <c r="BM286" i="2"/>
  <c r="BU286" i="2"/>
  <c r="BL286" i="2"/>
  <c r="BT286" i="2"/>
  <c r="BK286" i="2"/>
  <c r="BJ286" i="2"/>
  <c r="BR286" i="2"/>
  <c r="BI286" i="2"/>
  <c r="BQ286" i="2"/>
  <c r="N286" i="2"/>
  <c r="M286" i="2"/>
  <c r="A285" i="2"/>
  <c r="BU284" i="2"/>
  <c r="BT284" i="2"/>
  <c r="BQ284" i="2"/>
  <c r="BN284" i="2"/>
  <c r="BV284" i="2"/>
  <c r="BM284" i="2"/>
  <c r="BL284" i="2"/>
  <c r="BK284" i="2"/>
  <c r="BS284" i="2"/>
  <c r="BJ284" i="2"/>
  <c r="BR284" i="2"/>
  <c r="BI284" i="2"/>
  <c r="N284" i="2"/>
  <c r="M284" i="2"/>
  <c r="A283" i="2"/>
  <c r="BU282" i="2"/>
  <c r="BT282" i="2"/>
  <c r="BQ282" i="2"/>
  <c r="BN282" i="2"/>
  <c r="BV282" i="2"/>
  <c r="BM282" i="2"/>
  <c r="BL282" i="2"/>
  <c r="BK282" i="2"/>
  <c r="BS282" i="2"/>
  <c r="BJ282" i="2"/>
  <c r="BR282" i="2"/>
  <c r="BI282" i="2"/>
  <c r="N282" i="2"/>
  <c r="M282" i="2"/>
  <c r="A281" i="2"/>
  <c r="BU280" i="2"/>
  <c r="BT280" i="2"/>
  <c r="BQ280" i="2"/>
  <c r="BN280" i="2"/>
  <c r="BV280" i="2"/>
  <c r="BM280" i="2"/>
  <c r="BL280" i="2"/>
  <c r="BK280" i="2"/>
  <c r="BS280" i="2"/>
  <c r="BJ280" i="2"/>
  <c r="BR280" i="2"/>
  <c r="BI280" i="2"/>
  <c r="N280" i="2"/>
  <c r="M280" i="2"/>
  <c r="A279" i="2"/>
  <c r="BU278" i="2"/>
  <c r="BT278" i="2"/>
  <c r="BQ278" i="2"/>
  <c r="BN278" i="2"/>
  <c r="BV278" i="2"/>
  <c r="BM278" i="2"/>
  <c r="BL278" i="2"/>
  <c r="BK278" i="2"/>
  <c r="BS278" i="2"/>
  <c r="BJ278" i="2"/>
  <c r="BR278" i="2"/>
  <c r="BI278" i="2"/>
  <c r="N278" i="2"/>
  <c r="M278" i="2"/>
  <c r="A277" i="2"/>
  <c r="BU276" i="2"/>
  <c r="BT276" i="2"/>
  <c r="BQ276" i="2"/>
  <c r="BN276" i="2"/>
  <c r="BV276" i="2"/>
  <c r="BM276" i="2"/>
  <c r="BL276" i="2"/>
  <c r="BK276" i="2"/>
  <c r="BS276" i="2"/>
  <c r="BJ276" i="2"/>
  <c r="BR276" i="2"/>
  <c r="BI276" i="2"/>
  <c r="N276" i="2"/>
  <c r="M276" i="2"/>
  <c r="A275" i="2"/>
  <c r="BU274" i="2"/>
  <c r="BT274" i="2"/>
  <c r="BQ274" i="2"/>
  <c r="BN274" i="2"/>
  <c r="BV274" i="2"/>
  <c r="BM274" i="2"/>
  <c r="BL274" i="2"/>
  <c r="BK274" i="2"/>
  <c r="BS274" i="2"/>
  <c r="BJ274" i="2"/>
  <c r="BR274" i="2"/>
  <c r="BI274" i="2"/>
  <c r="N274" i="2"/>
  <c r="M274" i="2"/>
  <c r="A273" i="2"/>
  <c r="BU272" i="2"/>
  <c r="BT272" i="2"/>
  <c r="BQ272" i="2"/>
  <c r="BN272" i="2"/>
  <c r="BV272" i="2"/>
  <c r="BM272" i="2"/>
  <c r="BL272" i="2"/>
  <c r="BK272" i="2"/>
  <c r="BS272" i="2"/>
  <c r="BJ272" i="2"/>
  <c r="BR272" i="2"/>
  <c r="BI272" i="2"/>
  <c r="N272" i="2"/>
  <c r="M272" i="2"/>
  <c r="A271" i="2"/>
  <c r="BU270" i="2"/>
  <c r="BT270" i="2"/>
  <c r="BQ270" i="2"/>
  <c r="BN270" i="2"/>
  <c r="BV270" i="2"/>
  <c r="BM270" i="2"/>
  <c r="BL270" i="2"/>
  <c r="BK270" i="2"/>
  <c r="BS270" i="2"/>
  <c r="BJ270" i="2"/>
  <c r="BR270" i="2"/>
  <c r="BI270" i="2"/>
  <c r="N270" i="2"/>
  <c r="M270" i="2"/>
  <c r="A269" i="2"/>
  <c r="BU268" i="2"/>
  <c r="BT268" i="2"/>
  <c r="BQ268" i="2"/>
  <c r="BN268" i="2"/>
  <c r="BV268" i="2"/>
  <c r="BM268" i="2"/>
  <c r="BL268" i="2"/>
  <c r="BK268" i="2"/>
  <c r="BS268" i="2"/>
  <c r="BJ268" i="2"/>
  <c r="BR268" i="2"/>
  <c r="BI268" i="2"/>
  <c r="N268" i="2"/>
  <c r="M268" i="2"/>
  <c r="A267" i="2"/>
  <c r="BU266" i="2"/>
  <c r="BT266" i="2"/>
  <c r="BQ266" i="2"/>
  <c r="BN266" i="2"/>
  <c r="BV266" i="2"/>
  <c r="BM266" i="2"/>
  <c r="BL266" i="2"/>
  <c r="BK266" i="2"/>
  <c r="BS266" i="2"/>
  <c r="BJ266" i="2"/>
  <c r="BR266" i="2"/>
  <c r="BI266" i="2"/>
  <c r="N266" i="2"/>
  <c r="M266" i="2"/>
  <c r="A265" i="2"/>
  <c r="BU264" i="2"/>
  <c r="BT264" i="2"/>
  <c r="BQ264" i="2"/>
  <c r="BN264" i="2"/>
  <c r="BV264" i="2"/>
  <c r="BM264" i="2"/>
  <c r="BL264" i="2"/>
  <c r="BK264" i="2"/>
  <c r="BS264" i="2"/>
  <c r="BJ264" i="2"/>
  <c r="BR264" i="2"/>
  <c r="BI264" i="2"/>
  <c r="N264" i="2"/>
  <c r="M264" i="2"/>
  <c r="A263" i="2"/>
  <c r="BU262" i="2"/>
  <c r="BT262" i="2"/>
  <c r="BQ262" i="2"/>
  <c r="BN262" i="2"/>
  <c r="BV262" i="2"/>
  <c r="BM262" i="2"/>
  <c r="BL262" i="2"/>
  <c r="BK262" i="2"/>
  <c r="BS262" i="2"/>
  <c r="BJ262" i="2"/>
  <c r="BR262" i="2"/>
  <c r="BI262" i="2"/>
  <c r="N262" i="2"/>
  <c r="M262" i="2"/>
  <c r="A261" i="2"/>
  <c r="BU260" i="2"/>
  <c r="BT260" i="2"/>
  <c r="BQ260" i="2"/>
  <c r="BN260" i="2"/>
  <c r="BV260" i="2"/>
  <c r="BM260" i="2"/>
  <c r="BL260" i="2"/>
  <c r="BK260" i="2"/>
  <c r="BS260" i="2"/>
  <c r="BJ260" i="2"/>
  <c r="BR260" i="2"/>
  <c r="BI260" i="2"/>
  <c r="N260" i="2"/>
  <c r="M260" i="2"/>
  <c r="A259" i="2"/>
  <c r="BU258" i="2"/>
  <c r="BT258" i="2"/>
  <c r="BQ258" i="2"/>
  <c r="BN258" i="2"/>
  <c r="BV258" i="2"/>
  <c r="BM258" i="2"/>
  <c r="BL258" i="2"/>
  <c r="BK258" i="2"/>
  <c r="BS258" i="2"/>
  <c r="BJ258" i="2"/>
  <c r="BR258" i="2"/>
  <c r="BI258" i="2"/>
  <c r="N258" i="2"/>
  <c r="M258" i="2"/>
  <c r="A257" i="2"/>
  <c r="BU256" i="2"/>
  <c r="BT256" i="2"/>
  <c r="BQ256" i="2"/>
  <c r="BN256" i="2"/>
  <c r="BV256" i="2"/>
  <c r="BM256" i="2"/>
  <c r="BL256" i="2"/>
  <c r="BK256" i="2"/>
  <c r="BS256" i="2"/>
  <c r="BJ256" i="2"/>
  <c r="BR256" i="2"/>
  <c r="BI256" i="2"/>
  <c r="N256" i="2"/>
  <c r="M256" i="2"/>
  <c r="A255" i="2"/>
  <c r="BU254" i="2"/>
  <c r="BT254" i="2"/>
  <c r="BQ254" i="2"/>
  <c r="BN254" i="2"/>
  <c r="BV254" i="2"/>
  <c r="BM254" i="2"/>
  <c r="BL254" i="2"/>
  <c r="BK254" i="2"/>
  <c r="BS254" i="2"/>
  <c r="BJ254" i="2"/>
  <c r="BR254" i="2"/>
  <c r="BI254" i="2"/>
  <c r="N254" i="2"/>
  <c r="M254" i="2"/>
  <c r="A253" i="2"/>
  <c r="BU252" i="2"/>
  <c r="BT252" i="2"/>
  <c r="BQ252" i="2"/>
  <c r="BN252" i="2"/>
  <c r="BV252" i="2"/>
  <c r="BM252" i="2"/>
  <c r="BL252" i="2"/>
  <c r="BK252" i="2"/>
  <c r="BS252" i="2"/>
  <c r="BJ252" i="2"/>
  <c r="BR252" i="2"/>
  <c r="BI252" i="2"/>
  <c r="N252" i="2"/>
  <c r="M252" i="2"/>
  <c r="A251" i="2"/>
  <c r="BU250" i="2"/>
  <c r="BT250" i="2"/>
  <c r="BQ250" i="2"/>
  <c r="BN250" i="2"/>
  <c r="BV250" i="2"/>
  <c r="BM250" i="2"/>
  <c r="BL250" i="2"/>
  <c r="BK250" i="2"/>
  <c r="BS250" i="2"/>
  <c r="BJ250" i="2"/>
  <c r="BR250" i="2"/>
  <c r="BI250" i="2"/>
  <c r="N250" i="2"/>
  <c r="M250" i="2"/>
  <c r="A249" i="2"/>
  <c r="BU248" i="2"/>
  <c r="BT248" i="2"/>
  <c r="BQ248" i="2"/>
  <c r="BN248" i="2"/>
  <c r="BV248" i="2"/>
  <c r="BM248" i="2"/>
  <c r="BL248" i="2"/>
  <c r="BK248" i="2"/>
  <c r="BS248" i="2"/>
  <c r="BJ248" i="2"/>
  <c r="BR248" i="2"/>
  <c r="BI248" i="2"/>
  <c r="N248" i="2"/>
  <c r="M248" i="2"/>
  <c r="A247" i="2"/>
  <c r="BU246" i="2"/>
  <c r="BT246" i="2"/>
  <c r="BQ246" i="2"/>
  <c r="BN246" i="2"/>
  <c r="BV246" i="2"/>
  <c r="BM246" i="2"/>
  <c r="BL246" i="2"/>
  <c r="BK246" i="2"/>
  <c r="BS246" i="2"/>
  <c r="BJ246" i="2"/>
  <c r="BR246" i="2"/>
  <c r="BI246" i="2"/>
  <c r="N246" i="2"/>
  <c r="M246" i="2"/>
  <c r="A245" i="2"/>
  <c r="BU244" i="2"/>
  <c r="BT244" i="2"/>
  <c r="BQ244" i="2"/>
  <c r="BN244" i="2"/>
  <c r="BV244" i="2"/>
  <c r="BM244" i="2"/>
  <c r="BL244" i="2"/>
  <c r="BK244" i="2"/>
  <c r="BS244" i="2"/>
  <c r="BJ244" i="2"/>
  <c r="BR244" i="2"/>
  <c r="BI244" i="2"/>
  <c r="N244" i="2"/>
  <c r="M244" i="2"/>
  <c r="A243" i="2"/>
  <c r="BU242" i="2"/>
  <c r="BT242" i="2"/>
  <c r="BQ242" i="2"/>
  <c r="BN242" i="2"/>
  <c r="BV242" i="2"/>
  <c r="BM242" i="2"/>
  <c r="BL242" i="2"/>
  <c r="BK242" i="2"/>
  <c r="BS242" i="2"/>
  <c r="BJ242" i="2"/>
  <c r="BR242" i="2"/>
  <c r="BI242" i="2"/>
  <c r="N242" i="2"/>
  <c r="M242" i="2"/>
  <c r="A241" i="2"/>
  <c r="BU240" i="2"/>
  <c r="BT240" i="2"/>
  <c r="BQ240" i="2"/>
  <c r="BN240" i="2"/>
  <c r="BV240" i="2"/>
  <c r="BM240" i="2"/>
  <c r="BL240" i="2"/>
  <c r="BK240" i="2"/>
  <c r="BS240" i="2"/>
  <c r="BJ240" i="2"/>
  <c r="BR240" i="2"/>
  <c r="BI240" i="2"/>
  <c r="N240" i="2"/>
  <c r="M240" i="2"/>
  <c r="A239" i="2"/>
  <c r="BU238" i="2"/>
  <c r="BT238" i="2"/>
  <c r="BQ238" i="2"/>
  <c r="BN238" i="2"/>
  <c r="BV238" i="2"/>
  <c r="BM238" i="2"/>
  <c r="BL238" i="2"/>
  <c r="BK238" i="2"/>
  <c r="BS238" i="2"/>
  <c r="BJ238" i="2"/>
  <c r="BR238" i="2"/>
  <c r="BI238" i="2"/>
  <c r="N238" i="2"/>
  <c r="M238" i="2"/>
  <c r="A237" i="2"/>
  <c r="BU236" i="2"/>
  <c r="BT236" i="2"/>
  <c r="BQ236" i="2"/>
  <c r="BN236" i="2"/>
  <c r="BV236" i="2"/>
  <c r="BM236" i="2"/>
  <c r="BL236" i="2"/>
  <c r="BK236" i="2"/>
  <c r="BS236" i="2"/>
  <c r="BJ236" i="2"/>
  <c r="BR236" i="2"/>
  <c r="BI236" i="2"/>
  <c r="N236" i="2"/>
  <c r="M236" i="2"/>
  <c r="A235" i="2"/>
  <c r="BU234" i="2"/>
  <c r="BT234" i="2"/>
  <c r="BQ234" i="2"/>
  <c r="BN234" i="2"/>
  <c r="BV234" i="2"/>
  <c r="BM234" i="2"/>
  <c r="BL234" i="2"/>
  <c r="BK234" i="2"/>
  <c r="BS234" i="2"/>
  <c r="BJ234" i="2"/>
  <c r="BR234" i="2"/>
  <c r="BI234" i="2"/>
  <c r="N234" i="2"/>
  <c r="M234" i="2"/>
  <c r="A233" i="2"/>
  <c r="BU232" i="2"/>
  <c r="BT232" i="2"/>
  <c r="BQ232" i="2"/>
  <c r="BN232" i="2"/>
  <c r="BV232" i="2"/>
  <c r="BM232" i="2"/>
  <c r="BL232" i="2"/>
  <c r="BK232" i="2"/>
  <c r="BS232" i="2"/>
  <c r="BJ232" i="2"/>
  <c r="BR232" i="2"/>
  <c r="BI232" i="2"/>
  <c r="N232" i="2"/>
  <c r="M232" i="2"/>
  <c r="A231" i="2"/>
  <c r="BU230" i="2"/>
  <c r="BT230" i="2"/>
  <c r="BQ230" i="2"/>
  <c r="BN230" i="2"/>
  <c r="BV230" i="2"/>
  <c r="BM230" i="2"/>
  <c r="BL230" i="2"/>
  <c r="BK230" i="2"/>
  <c r="BS230" i="2"/>
  <c r="BJ230" i="2"/>
  <c r="BR230" i="2"/>
  <c r="BI230" i="2"/>
  <c r="N230" i="2"/>
  <c r="M230" i="2"/>
  <c r="A229" i="2"/>
  <c r="BU228" i="2"/>
  <c r="BT228" i="2"/>
  <c r="BQ228" i="2"/>
  <c r="BN228" i="2"/>
  <c r="BV228" i="2"/>
  <c r="BM228" i="2"/>
  <c r="BL228" i="2"/>
  <c r="BK228" i="2"/>
  <c r="BS228" i="2"/>
  <c r="BJ228" i="2"/>
  <c r="BR228" i="2"/>
  <c r="BI228" i="2"/>
  <c r="N228" i="2"/>
  <c r="M228" i="2"/>
  <c r="A227" i="2"/>
  <c r="BU226" i="2"/>
  <c r="BT226" i="2"/>
  <c r="BQ226" i="2"/>
  <c r="BN226" i="2"/>
  <c r="BV226" i="2"/>
  <c r="BM226" i="2"/>
  <c r="BL226" i="2"/>
  <c r="BK226" i="2"/>
  <c r="BS226" i="2"/>
  <c r="BJ226" i="2"/>
  <c r="BR226" i="2"/>
  <c r="BI226" i="2"/>
  <c r="N226" i="2"/>
  <c r="M226" i="2"/>
  <c r="A225" i="2"/>
  <c r="BU224" i="2"/>
  <c r="BT224" i="2"/>
  <c r="BQ224" i="2"/>
  <c r="BN224" i="2"/>
  <c r="BV224" i="2"/>
  <c r="BM224" i="2"/>
  <c r="BL224" i="2"/>
  <c r="BK224" i="2"/>
  <c r="BS224" i="2"/>
  <c r="BJ224" i="2"/>
  <c r="BR224" i="2"/>
  <c r="BI224" i="2"/>
  <c r="N224" i="2"/>
  <c r="M224" i="2"/>
  <c r="A223" i="2"/>
  <c r="BU222" i="2"/>
  <c r="BT222" i="2"/>
  <c r="BQ222" i="2"/>
  <c r="BN222" i="2"/>
  <c r="BV222" i="2"/>
  <c r="BM222" i="2"/>
  <c r="BL222" i="2"/>
  <c r="BK222" i="2"/>
  <c r="BS222" i="2"/>
  <c r="BJ222" i="2"/>
  <c r="BR222" i="2"/>
  <c r="BI222" i="2"/>
  <c r="N222" i="2"/>
  <c r="M222" i="2"/>
  <c r="A221" i="2"/>
  <c r="BU220" i="2"/>
  <c r="BT220" i="2"/>
  <c r="BQ220" i="2"/>
  <c r="BN220" i="2"/>
  <c r="BV220" i="2"/>
  <c r="BM220" i="2"/>
  <c r="BL220" i="2"/>
  <c r="BK220" i="2"/>
  <c r="BS220" i="2"/>
  <c r="BJ220" i="2"/>
  <c r="BR220" i="2"/>
  <c r="BI220" i="2"/>
  <c r="N220" i="2"/>
  <c r="M220" i="2"/>
  <c r="A219" i="2"/>
  <c r="BU218" i="2"/>
  <c r="BT218" i="2"/>
  <c r="BQ218" i="2"/>
  <c r="BN218" i="2"/>
  <c r="BV218" i="2"/>
  <c r="BM218" i="2"/>
  <c r="BL218" i="2"/>
  <c r="BK218" i="2"/>
  <c r="BS218" i="2"/>
  <c r="BJ218" i="2"/>
  <c r="BR218" i="2"/>
  <c r="BI218" i="2"/>
  <c r="N218" i="2"/>
  <c r="M218" i="2"/>
  <c r="A217" i="2"/>
  <c r="BU216" i="2"/>
  <c r="BT216" i="2"/>
  <c r="BQ216" i="2"/>
  <c r="BN216" i="2"/>
  <c r="BV216" i="2"/>
  <c r="BM216" i="2"/>
  <c r="BL216" i="2"/>
  <c r="BK216" i="2"/>
  <c r="BS216" i="2"/>
  <c r="BJ216" i="2"/>
  <c r="BR216" i="2"/>
  <c r="BI216" i="2"/>
  <c r="N216" i="2"/>
  <c r="M216" i="2"/>
  <c r="A215" i="2"/>
  <c r="BU214" i="2"/>
  <c r="BT214" i="2"/>
  <c r="BQ214" i="2"/>
  <c r="BN214" i="2"/>
  <c r="BV214" i="2"/>
  <c r="BM214" i="2"/>
  <c r="BL214" i="2"/>
  <c r="BK214" i="2"/>
  <c r="BS214" i="2"/>
  <c r="BJ214" i="2"/>
  <c r="BR214" i="2"/>
  <c r="BI214" i="2"/>
  <c r="N214" i="2"/>
  <c r="M214" i="2"/>
  <c r="A213" i="2"/>
  <c r="BU212" i="2"/>
  <c r="BT212" i="2"/>
  <c r="BQ212" i="2"/>
  <c r="BN212" i="2"/>
  <c r="BV212" i="2"/>
  <c r="BM212" i="2"/>
  <c r="BL212" i="2"/>
  <c r="BK212" i="2"/>
  <c r="BS212" i="2"/>
  <c r="BJ212" i="2"/>
  <c r="BR212" i="2"/>
  <c r="BI212" i="2"/>
  <c r="N212" i="2"/>
  <c r="M212" i="2"/>
  <c r="L212" i="2"/>
  <c r="A211" i="2"/>
  <c r="BU210" i="2"/>
  <c r="BT210" i="2"/>
  <c r="BQ210" i="2"/>
  <c r="BN210" i="2"/>
  <c r="BV210" i="2"/>
  <c r="BM210" i="2"/>
  <c r="BL210" i="2"/>
  <c r="BK210" i="2"/>
  <c r="BS210" i="2"/>
  <c r="BJ210" i="2"/>
  <c r="BR210" i="2"/>
  <c r="BI210" i="2"/>
  <c r="N210" i="2"/>
  <c r="M210" i="2"/>
  <c r="L210" i="2"/>
  <c r="A209" i="2"/>
  <c r="BU208" i="2"/>
  <c r="BT208" i="2"/>
  <c r="BQ208" i="2"/>
  <c r="BN208" i="2"/>
  <c r="BV208" i="2"/>
  <c r="BM208" i="2"/>
  <c r="BL208" i="2"/>
  <c r="BK208" i="2"/>
  <c r="BS208" i="2"/>
  <c r="BJ208" i="2"/>
  <c r="BR208" i="2"/>
  <c r="BI208" i="2"/>
  <c r="N208" i="2"/>
  <c r="M208" i="2"/>
  <c r="L208" i="2"/>
  <c r="A207" i="2"/>
  <c r="BU206" i="2"/>
  <c r="BT206" i="2"/>
  <c r="BQ206" i="2"/>
  <c r="BN206" i="2"/>
  <c r="BV206" i="2"/>
  <c r="BM206" i="2"/>
  <c r="BL206" i="2"/>
  <c r="BK206" i="2"/>
  <c r="BS206" i="2"/>
  <c r="BJ206" i="2"/>
  <c r="BR206" i="2"/>
  <c r="BI206" i="2"/>
  <c r="N206" i="2"/>
  <c r="M206" i="2"/>
  <c r="L206" i="2"/>
  <c r="A205" i="2"/>
  <c r="BU204" i="2"/>
  <c r="BT204" i="2"/>
  <c r="BQ204" i="2"/>
  <c r="BN204" i="2"/>
  <c r="BV204" i="2"/>
  <c r="BM204" i="2"/>
  <c r="BL204" i="2"/>
  <c r="BK204" i="2"/>
  <c r="BS204" i="2"/>
  <c r="BJ204" i="2"/>
  <c r="BR204" i="2"/>
  <c r="BI204" i="2"/>
  <c r="N204" i="2"/>
  <c r="M204" i="2"/>
  <c r="L204" i="2"/>
  <c r="A203" i="2"/>
  <c r="BU202" i="2"/>
  <c r="BT202" i="2"/>
  <c r="BQ202" i="2"/>
  <c r="BN202" i="2"/>
  <c r="BV202" i="2"/>
  <c r="BM202" i="2"/>
  <c r="BL202" i="2"/>
  <c r="BK202" i="2"/>
  <c r="BS202" i="2"/>
  <c r="BJ202" i="2"/>
  <c r="BR202" i="2"/>
  <c r="BI202" i="2"/>
  <c r="N202" i="2"/>
  <c r="M202" i="2"/>
  <c r="L202" i="2"/>
  <c r="A201" i="2"/>
  <c r="BU200" i="2"/>
  <c r="BT200" i="2"/>
  <c r="BQ200" i="2"/>
  <c r="BN200" i="2"/>
  <c r="BV200" i="2"/>
  <c r="BM200" i="2"/>
  <c r="BL200" i="2"/>
  <c r="BK200" i="2"/>
  <c r="BS200" i="2"/>
  <c r="BJ200" i="2"/>
  <c r="BR200" i="2"/>
  <c r="BI200" i="2"/>
  <c r="N200" i="2"/>
  <c r="M200" i="2"/>
  <c r="L200" i="2"/>
  <c r="A199" i="2"/>
  <c r="BU198" i="2"/>
  <c r="BT198" i="2"/>
  <c r="BQ198" i="2"/>
  <c r="BN198" i="2"/>
  <c r="BV198" i="2"/>
  <c r="BM198" i="2"/>
  <c r="BL198" i="2"/>
  <c r="BK198" i="2"/>
  <c r="BS198" i="2"/>
  <c r="BJ198" i="2"/>
  <c r="BR198" i="2"/>
  <c r="BI198" i="2"/>
  <c r="N198" i="2"/>
  <c r="M198" i="2"/>
  <c r="L198" i="2"/>
  <c r="A197" i="2"/>
  <c r="BU196" i="2"/>
  <c r="BT196" i="2"/>
  <c r="BQ196" i="2"/>
  <c r="BN196" i="2"/>
  <c r="BV196" i="2"/>
  <c r="BM196" i="2"/>
  <c r="BL196" i="2"/>
  <c r="BK196" i="2"/>
  <c r="BS196" i="2"/>
  <c r="BJ196" i="2"/>
  <c r="BR196" i="2"/>
  <c r="BI196" i="2"/>
  <c r="N196" i="2"/>
  <c r="M196" i="2"/>
  <c r="L196" i="2"/>
  <c r="A195" i="2"/>
  <c r="BU194" i="2"/>
  <c r="BT194" i="2"/>
  <c r="BQ194" i="2"/>
  <c r="BN194" i="2"/>
  <c r="BV194" i="2"/>
  <c r="BM194" i="2"/>
  <c r="BL194" i="2"/>
  <c r="BK194" i="2"/>
  <c r="BS194" i="2"/>
  <c r="BJ194" i="2"/>
  <c r="BR194" i="2"/>
  <c r="BI194" i="2"/>
  <c r="N194" i="2"/>
  <c r="M194" i="2"/>
  <c r="L194" i="2"/>
  <c r="A193" i="2"/>
  <c r="BU192" i="2"/>
  <c r="BT192" i="2"/>
  <c r="BQ192" i="2"/>
  <c r="BN192" i="2"/>
  <c r="BV192" i="2"/>
  <c r="BM192" i="2"/>
  <c r="BL192" i="2"/>
  <c r="BK192" i="2"/>
  <c r="BS192" i="2"/>
  <c r="BJ192" i="2"/>
  <c r="BR192" i="2"/>
  <c r="BI192" i="2"/>
  <c r="N192" i="2"/>
  <c r="M192" i="2"/>
  <c r="L192" i="2"/>
  <c r="A191" i="2"/>
  <c r="BU190" i="2"/>
  <c r="BT190" i="2"/>
  <c r="BQ190" i="2"/>
  <c r="BN190" i="2"/>
  <c r="BV190" i="2"/>
  <c r="BM190" i="2"/>
  <c r="BL190" i="2"/>
  <c r="BK190" i="2"/>
  <c r="BS190" i="2"/>
  <c r="BJ190" i="2"/>
  <c r="BR190" i="2"/>
  <c r="BI190" i="2"/>
  <c r="N190" i="2"/>
  <c r="M190" i="2"/>
  <c r="L190" i="2"/>
  <c r="A189" i="2"/>
  <c r="BU188" i="2"/>
  <c r="BT188" i="2"/>
  <c r="BQ188" i="2"/>
  <c r="BN188" i="2"/>
  <c r="BV188" i="2"/>
  <c r="BM188" i="2"/>
  <c r="BL188" i="2"/>
  <c r="BK188" i="2"/>
  <c r="BS188" i="2"/>
  <c r="BJ188" i="2"/>
  <c r="BR188" i="2"/>
  <c r="BI188" i="2"/>
  <c r="N188" i="2"/>
  <c r="M188" i="2"/>
  <c r="L188" i="2"/>
  <c r="A187" i="2"/>
  <c r="BU186" i="2"/>
  <c r="BT186" i="2"/>
  <c r="BQ186" i="2"/>
  <c r="BN186" i="2"/>
  <c r="BV186" i="2"/>
  <c r="BM186" i="2"/>
  <c r="BL186" i="2"/>
  <c r="BK186" i="2"/>
  <c r="BS186" i="2"/>
  <c r="BJ186" i="2"/>
  <c r="BR186" i="2"/>
  <c r="BI186" i="2"/>
  <c r="N186" i="2"/>
  <c r="M186" i="2"/>
  <c r="L186" i="2"/>
  <c r="A185" i="2"/>
  <c r="BU184" i="2"/>
  <c r="BT184" i="2"/>
  <c r="BQ184" i="2"/>
  <c r="BN184" i="2"/>
  <c r="BV184" i="2"/>
  <c r="BM184" i="2"/>
  <c r="BL184" i="2"/>
  <c r="BK184" i="2"/>
  <c r="BS184" i="2"/>
  <c r="BJ184" i="2"/>
  <c r="BR184" i="2"/>
  <c r="BI184" i="2"/>
  <c r="N184" i="2"/>
  <c r="M184" i="2"/>
  <c r="L184" i="2"/>
  <c r="A183" i="2"/>
  <c r="BU182" i="2"/>
  <c r="BT182" i="2"/>
  <c r="BQ182" i="2"/>
  <c r="BN182" i="2"/>
  <c r="BV182" i="2"/>
  <c r="BM182" i="2"/>
  <c r="BL182" i="2"/>
  <c r="BK182" i="2"/>
  <c r="BS182" i="2"/>
  <c r="BJ182" i="2"/>
  <c r="BR182" i="2"/>
  <c r="BI182" i="2"/>
  <c r="N182" i="2"/>
  <c r="M182" i="2"/>
  <c r="L182" i="2"/>
  <c r="A181" i="2"/>
  <c r="BU180" i="2"/>
  <c r="BT180" i="2"/>
  <c r="BQ180" i="2"/>
  <c r="BN180" i="2"/>
  <c r="BV180" i="2"/>
  <c r="BM180" i="2"/>
  <c r="BL180" i="2"/>
  <c r="BK180" i="2"/>
  <c r="BS180" i="2"/>
  <c r="BJ180" i="2"/>
  <c r="BR180" i="2"/>
  <c r="BI180" i="2"/>
  <c r="N180" i="2"/>
  <c r="M180" i="2"/>
  <c r="L180" i="2"/>
  <c r="A179" i="2"/>
  <c r="BU178" i="2"/>
  <c r="BT178" i="2"/>
  <c r="BQ178" i="2"/>
  <c r="BN178" i="2"/>
  <c r="BV178" i="2"/>
  <c r="BM178" i="2"/>
  <c r="BL178" i="2"/>
  <c r="BK178" i="2"/>
  <c r="BS178" i="2"/>
  <c r="BJ178" i="2"/>
  <c r="BR178" i="2"/>
  <c r="BI178" i="2"/>
  <c r="N178" i="2"/>
  <c r="M178" i="2"/>
  <c r="L178" i="2"/>
  <c r="A177" i="2"/>
  <c r="BU176" i="2"/>
  <c r="BT176" i="2"/>
  <c r="BQ176" i="2"/>
  <c r="BN176" i="2"/>
  <c r="BV176" i="2"/>
  <c r="BM176" i="2"/>
  <c r="BL176" i="2"/>
  <c r="BK176" i="2"/>
  <c r="BS176" i="2"/>
  <c r="BJ176" i="2"/>
  <c r="BR176" i="2"/>
  <c r="BI176" i="2"/>
  <c r="N176" i="2"/>
  <c r="M176" i="2"/>
  <c r="L176" i="2"/>
  <c r="A175" i="2"/>
  <c r="BU174" i="2"/>
  <c r="BT174" i="2"/>
  <c r="BQ174" i="2"/>
  <c r="BN174" i="2"/>
  <c r="BV174" i="2"/>
  <c r="BM174" i="2"/>
  <c r="BL174" i="2"/>
  <c r="BK174" i="2"/>
  <c r="BS174" i="2"/>
  <c r="BJ174" i="2"/>
  <c r="BR174" i="2"/>
  <c r="BI174" i="2"/>
  <c r="N174" i="2"/>
  <c r="M174" i="2"/>
  <c r="L174" i="2"/>
  <c r="A173" i="2"/>
  <c r="BU172" i="2"/>
  <c r="BT172" i="2"/>
  <c r="BQ172" i="2"/>
  <c r="BN172" i="2"/>
  <c r="BV172" i="2"/>
  <c r="BM172" i="2"/>
  <c r="BL172" i="2"/>
  <c r="BK172" i="2"/>
  <c r="BS172" i="2"/>
  <c r="BJ172" i="2"/>
  <c r="BR172" i="2"/>
  <c r="BI172" i="2"/>
  <c r="N172" i="2"/>
  <c r="M172" i="2"/>
  <c r="L172" i="2"/>
  <c r="A171" i="2"/>
  <c r="BU170" i="2"/>
  <c r="BT170" i="2"/>
  <c r="BQ170" i="2"/>
  <c r="BN170" i="2"/>
  <c r="BV170" i="2"/>
  <c r="BM170" i="2"/>
  <c r="BL170" i="2"/>
  <c r="BK170" i="2"/>
  <c r="BS170" i="2"/>
  <c r="BJ170" i="2"/>
  <c r="BR170" i="2"/>
  <c r="BI170" i="2"/>
  <c r="N170" i="2"/>
  <c r="M170" i="2"/>
  <c r="L170" i="2"/>
  <c r="A169" i="2"/>
  <c r="BU168" i="2"/>
  <c r="BT168" i="2"/>
  <c r="BQ168" i="2"/>
  <c r="BN168" i="2"/>
  <c r="BV168" i="2"/>
  <c r="BM168" i="2"/>
  <c r="BL168" i="2"/>
  <c r="BK168" i="2"/>
  <c r="BS168" i="2"/>
  <c r="BJ168" i="2"/>
  <c r="BR168" i="2"/>
  <c r="BI168" i="2"/>
  <c r="N168" i="2"/>
  <c r="M168" i="2"/>
  <c r="L168" i="2"/>
  <c r="A167" i="2"/>
  <c r="BU166" i="2"/>
  <c r="BT166" i="2"/>
  <c r="BQ166" i="2"/>
  <c r="BN166" i="2"/>
  <c r="BV166" i="2"/>
  <c r="BM166" i="2"/>
  <c r="BL166" i="2"/>
  <c r="BK166" i="2"/>
  <c r="BS166" i="2"/>
  <c r="BJ166" i="2"/>
  <c r="BR166" i="2"/>
  <c r="BI166" i="2"/>
  <c r="N166" i="2"/>
  <c r="M166" i="2"/>
  <c r="L166" i="2"/>
  <c r="A165" i="2"/>
  <c r="BU164" i="2"/>
  <c r="BT164" i="2"/>
  <c r="BQ164" i="2"/>
  <c r="BN164" i="2"/>
  <c r="BV164" i="2"/>
  <c r="BM164" i="2"/>
  <c r="BL164" i="2"/>
  <c r="BK164" i="2"/>
  <c r="BS164" i="2"/>
  <c r="BJ164" i="2"/>
  <c r="BR164" i="2"/>
  <c r="BI164" i="2"/>
  <c r="N164" i="2"/>
  <c r="M164" i="2"/>
  <c r="L164" i="2"/>
  <c r="A163" i="2"/>
  <c r="BU162" i="2"/>
  <c r="BT162" i="2"/>
  <c r="BQ162" i="2"/>
  <c r="BN162" i="2"/>
  <c r="BV162" i="2"/>
  <c r="BM162" i="2"/>
  <c r="BL162" i="2"/>
  <c r="BK162" i="2"/>
  <c r="BS162" i="2"/>
  <c r="BJ162" i="2"/>
  <c r="BR162" i="2"/>
  <c r="BI162" i="2"/>
  <c r="N162" i="2"/>
  <c r="M162" i="2"/>
  <c r="L162" i="2"/>
  <c r="A161" i="2"/>
  <c r="BU160" i="2"/>
  <c r="BT160" i="2"/>
  <c r="BQ160" i="2"/>
  <c r="BN160" i="2"/>
  <c r="BV160" i="2"/>
  <c r="BM160" i="2"/>
  <c r="BL160" i="2"/>
  <c r="BK160" i="2"/>
  <c r="BS160" i="2"/>
  <c r="BJ160" i="2"/>
  <c r="BR160" i="2"/>
  <c r="BI160" i="2"/>
  <c r="N160" i="2"/>
  <c r="M160" i="2"/>
  <c r="L160" i="2"/>
  <c r="A159" i="2"/>
  <c r="BU158" i="2"/>
  <c r="BT158" i="2"/>
  <c r="BQ158" i="2"/>
  <c r="BN158" i="2"/>
  <c r="BV158" i="2"/>
  <c r="BM158" i="2"/>
  <c r="BL158" i="2"/>
  <c r="BK158" i="2"/>
  <c r="BS158" i="2"/>
  <c r="BJ158" i="2"/>
  <c r="BR158" i="2"/>
  <c r="BI158" i="2"/>
  <c r="N158" i="2"/>
  <c r="M158" i="2"/>
  <c r="L158" i="2"/>
  <c r="A157" i="2"/>
  <c r="BU156" i="2"/>
  <c r="BT156" i="2"/>
  <c r="BQ156" i="2"/>
  <c r="BN156" i="2"/>
  <c r="BV156" i="2"/>
  <c r="BM156" i="2"/>
  <c r="BL156" i="2"/>
  <c r="BK156" i="2"/>
  <c r="BS156" i="2"/>
  <c r="BJ156" i="2"/>
  <c r="BR156" i="2"/>
  <c r="BI156" i="2"/>
  <c r="N156" i="2"/>
  <c r="M156" i="2"/>
  <c r="L156" i="2"/>
  <c r="A155" i="2"/>
  <c r="BU154" i="2"/>
  <c r="BT154" i="2"/>
  <c r="BQ154" i="2"/>
  <c r="BN154" i="2"/>
  <c r="BV154" i="2"/>
  <c r="BM154" i="2"/>
  <c r="BL154" i="2"/>
  <c r="BK154" i="2"/>
  <c r="BS154" i="2"/>
  <c r="BJ154" i="2"/>
  <c r="BR154" i="2"/>
  <c r="BI154" i="2"/>
  <c r="N154" i="2"/>
  <c r="M154" i="2"/>
  <c r="L154" i="2"/>
  <c r="A153" i="2"/>
  <c r="BU152" i="2"/>
  <c r="BT152" i="2"/>
  <c r="BQ152" i="2"/>
  <c r="BN152" i="2"/>
  <c r="BV152" i="2"/>
  <c r="BM152" i="2"/>
  <c r="BL152" i="2"/>
  <c r="BK152" i="2"/>
  <c r="BS152" i="2"/>
  <c r="BJ152" i="2"/>
  <c r="BR152" i="2"/>
  <c r="BI152" i="2"/>
  <c r="N152" i="2"/>
  <c r="M152" i="2"/>
  <c r="L152" i="2"/>
  <c r="A151" i="2"/>
  <c r="BU150" i="2"/>
  <c r="BT150" i="2"/>
  <c r="BQ150" i="2"/>
  <c r="BN150" i="2"/>
  <c r="BV150" i="2"/>
  <c r="BM150" i="2"/>
  <c r="BL150" i="2"/>
  <c r="BK150" i="2"/>
  <c r="BS150" i="2"/>
  <c r="BJ150" i="2"/>
  <c r="BR150" i="2"/>
  <c r="BI150" i="2"/>
  <c r="N150" i="2"/>
  <c r="M150" i="2"/>
  <c r="L150" i="2"/>
  <c r="A149" i="2"/>
  <c r="BU148" i="2"/>
  <c r="BT148" i="2"/>
  <c r="BQ148" i="2"/>
  <c r="BN148" i="2"/>
  <c r="BV148" i="2"/>
  <c r="BM148" i="2"/>
  <c r="BL148" i="2"/>
  <c r="BK148" i="2"/>
  <c r="BS148" i="2"/>
  <c r="BJ148" i="2"/>
  <c r="BR148" i="2"/>
  <c r="BI148" i="2"/>
  <c r="N148" i="2"/>
  <c r="M148" i="2"/>
  <c r="L148" i="2"/>
  <c r="A147" i="2"/>
  <c r="BU146" i="2"/>
  <c r="BT146" i="2"/>
  <c r="BQ146" i="2"/>
  <c r="BN146" i="2"/>
  <c r="BV146" i="2"/>
  <c r="BM146" i="2"/>
  <c r="BL146" i="2"/>
  <c r="BK146" i="2"/>
  <c r="BS146" i="2"/>
  <c r="BJ146" i="2"/>
  <c r="BR146" i="2"/>
  <c r="BI146" i="2"/>
  <c r="N146" i="2"/>
  <c r="M146" i="2"/>
  <c r="L146" i="2"/>
  <c r="A145" i="2"/>
  <c r="BU144" i="2"/>
  <c r="BT144" i="2"/>
  <c r="BQ144" i="2"/>
  <c r="BN144" i="2"/>
  <c r="BV144" i="2"/>
  <c r="BM144" i="2"/>
  <c r="BL144" i="2"/>
  <c r="BK144" i="2"/>
  <c r="BS144" i="2"/>
  <c r="BJ144" i="2"/>
  <c r="BR144" i="2"/>
  <c r="BI144" i="2"/>
  <c r="N144" i="2"/>
  <c r="M144" i="2"/>
  <c r="L144" i="2"/>
  <c r="A143" i="2"/>
  <c r="BU142" i="2"/>
  <c r="BT142" i="2"/>
  <c r="BQ142" i="2"/>
  <c r="BN142" i="2"/>
  <c r="BV142" i="2"/>
  <c r="BM142" i="2"/>
  <c r="BL142" i="2"/>
  <c r="BK142" i="2"/>
  <c r="BS142" i="2"/>
  <c r="BJ142" i="2"/>
  <c r="BR142" i="2"/>
  <c r="BI142" i="2"/>
  <c r="N142" i="2"/>
  <c r="M142" i="2"/>
  <c r="L142" i="2"/>
  <c r="A141" i="2"/>
  <c r="BU140" i="2"/>
  <c r="BT140" i="2"/>
  <c r="BQ140" i="2"/>
  <c r="BN140" i="2"/>
  <c r="BV140" i="2"/>
  <c r="BM140" i="2"/>
  <c r="BL140" i="2"/>
  <c r="BK140" i="2"/>
  <c r="BS140" i="2"/>
  <c r="BJ140" i="2"/>
  <c r="BR140" i="2"/>
  <c r="BI140" i="2"/>
  <c r="N140" i="2"/>
  <c r="M140" i="2"/>
  <c r="L140" i="2"/>
  <c r="A139" i="2"/>
  <c r="BU138" i="2"/>
  <c r="BT138" i="2"/>
  <c r="BQ138" i="2"/>
  <c r="BN138" i="2"/>
  <c r="BV138" i="2"/>
  <c r="BM138" i="2"/>
  <c r="BL138" i="2"/>
  <c r="BK138" i="2"/>
  <c r="BS138" i="2"/>
  <c r="BJ138" i="2"/>
  <c r="BR138" i="2"/>
  <c r="BI138" i="2"/>
  <c r="N138" i="2"/>
  <c r="M138" i="2"/>
  <c r="L138" i="2"/>
  <c r="A137" i="2"/>
  <c r="BU136" i="2"/>
  <c r="BT136" i="2"/>
  <c r="BQ136" i="2"/>
  <c r="BN136" i="2"/>
  <c r="BV136" i="2"/>
  <c r="BM136" i="2"/>
  <c r="BL136" i="2"/>
  <c r="BK136" i="2"/>
  <c r="BS136" i="2"/>
  <c r="BJ136" i="2"/>
  <c r="BR136" i="2"/>
  <c r="BI136" i="2"/>
  <c r="N136" i="2"/>
  <c r="M136" i="2"/>
  <c r="L136" i="2"/>
  <c r="A135" i="2"/>
  <c r="BU134" i="2"/>
  <c r="BT134" i="2"/>
  <c r="BQ134" i="2"/>
  <c r="BN134" i="2"/>
  <c r="BV134" i="2"/>
  <c r="BM134" i="2"/>
  <c r="BL134" i="2"/>
  <c r="BK134" i="2"/>
  <c r="BS134" i="2"/>
  <c r="BJ134" i="2"/>
  <c r="BR134" i="2"/>
  <c r="BI134" i="2"/>
  <c r="N134" i="2"/>
  <c r="M134" i="2"/>
  <c r="L134" i="2"/>
  <c r="A133" i="2"/>
  <c r="BU132" i="2"/>
  <c r="BT132" i="2"/>
  <c r="BQ132" i="2"/>
  <c r="BN132" i="2"/>
  <c r="BV132" i="2"/>
  <c r="BM132" i="2"/>
  <c r="BL132" i="2"/>
  <c r="BK132" i="2"/>
  <c r="BS132" i="2"/>
  <c r="BJ132" i="2"/>
  <c r="BR132" i="2"/>
  <c r="BI132" i="2"/>
  <c r="N132" i="2"/>
  <c r="M132" i="2"/>
  <c r="L132" i="2"/>
  <c r="A131" i="2"/>
  <c r="BU130" i="2"/>
  <c r="BT130" i="2"/>
  <c r="BQ130" i="2"/>
  <c r="BN130" i="2"/>
  <c r="BV130" i="2"/>
  <c r="BM130" i="2"/>
  <c r="BL130" i="2"/>
  <c r="BK130" i="2"/>
  <c r="BS130" i="2"/>
  <c r="BJ130" i="2"/>
  <c r="BR130" i="2"/>
  <c r="BI130" i="2"/>
  <c r="N130" i="2"/>
  <c r="M130" i="2"/>
  <c r="L130" i="2"/>
  <c r="A129" i="2"/>
  <c r="BU128" i="2"/>
  <c r="BT128" i="2"/>
  <c r="BQ128" i="2"/>
  <c r="BN128" i="2"/>
  <c r="BV128" i="2"/>
  <c r="BM128" i="2"/>
  <c r="BL128" i="2"/>
  <c r="BK128" i="2"/>
  <c r="BS128" i="2"/>
  <c r="BJ128" i="2"/>
  <c r="BR128" i="2"/>
  <c r="BI128" i="2"/>
  <c r="N128" i="2"/>
  <c r="M128" i="2"/>
  <c r="L128" i="2"/>
  <c r="A127" i="2"/>
  <c r="BU126" i="2"/>
  <c r="BT126" i="2"/>
  <c r="BQ126" i="2"/>
  <c r="BN126" i="2"/>
  <c r="BV126" i="2"/>
  <c r="BM126" i="2"/>
  <c r="BL126" i="2"/>
  <c r="BK126" i="2"/>
  <c r="BS126" i="2"/>
  <c r="BJ126" i="2"/>
  <c r="BR126" i="2"/>
  <c r="BI126" i="2"/>
  <c r="N126" i="2"/>
  <c r="M126" i="2"/>
  <c r="L126" i="2"/>
  <c r="A125" i="2"/>
  <c r="BU124" i="2"/>
  <c r="BT124" i="2"/>
  <c r="BQ124" i="2"/>
  <c r="BN124" i="2"/>
  <c r="BV124" i="2"/>
  <c r="BM124" i="2"/>
  <c r="BL124" i="2"/>
  <c r="BK124" i="2"/>
  <c r="BS124" i="2"/>
  <c r="BJ124" i="2"/>
  <c r="BR124" i="2"/>
  <c r="BI124" i="2"/>
  <c r="N124" i="2"/>
  <c r="M124" i="2"/>
  <c r="L124" i="2"/>
  <c r="A123" i="2"/>
  <c r="BU122" i="2"/>
  <c r="BT122" i="2"/>
  <c r="BQ122" i="2"/>
  <c r="BN122" i="2"/>
  <c r="BV122" i="2"/>
  <c r="BM122" i="2"/>
  <c r="BL122" i="2"/>
  <c r="BK122" i="2"/>
  <c r="BS122" i="2"/>
  <c r="BJ122" i="2"/>
  <c r="BR122" i="2"/>
  <c r="BI122" i="2"/>
  <c r="N122" i="2"/>
  <c r="M122" i="2"/>
  <c r="L122" i="2"/>
  <c r="A121" i="2"/>
  <c r="BU120" i="2"/>
  <c r="BT120" i="2"/>
  <c r="BQ120" i="2"/>
  <c r="BN120" i="2"/>
  <c r="BV120" i="2"/>
  <c r="BM120" i="2"/>
  <c r="BL120" i="2"/>
  <c r="BK120" i="2"/>
  <c r="BS120" i="2"/>
  <c r="BJ120" i="2"/>
  <c r="BR120" i="2"/>
  <c r="BI120" i="2"/>
  <c r="N120" i="2"/>
  <c r="M120" i="2"/>
  <c r="L120" i="2"/>
  <c r="A119" i="2"/>
  <c r="BU118" i="2"/>
  <c r="BT118" i="2"/>
  <c r="BQ118" i="2"/>
  <c r="BN118" i="2"/>
  <c r="BV118" i="2"/>
  <c r="BM118" i="2"/>
  <c r="BL118" i="2"/>
  <c r="BK118" i="2"/>
  <c r="BS118" i="2"/>
  <c r="BJ118" i="2"/>
  <c r="BR118" i="2"/>
  <c r="BI118" i="2"/>
  <c r="N118" i="2"/>
  <c r="M118" i="2"/>
  <c r="L118" i="2"/>
  <c r="A117" i="2"/>
  <c r="BU116" i="2"/>
  <c r="BT116" i="2"/>
  <c r="BQ116" i="2"/>
  <c r="BN116" i="2"/>
  <c r="BV116" i="2"/>
  <c r="BM116" i="2"/>
  <c r="BL116" i="2"/>
  <c r="BK116" i="2"/>
  <c r="BS116" i="2"/>
  <c r="BJ116" i="2"/>
  <c r="BR116" i="2"/>
  <c r="BI116" i="2"/>
  <c r="N116" i="2"/>
  <c r="M116" i="2"/>
  <c r="L116" i="2"/>
  <c r="A115" i="2"/>
  <c r="BU114" i="2"/>
  <c r="BT114" i="2"/>
  <c r="BQ114" i="2"/>
  <c r="BN114" i="2"/>
  <c r="BV114" i="2"/>
  <c r="BM114" i="2"/>
  <c r="BL114" i="2"/>
  <c r="BK114" i="2"/>
  <c r="BS114" i="2"/>
  <c r="BJ114" i="2"/>
  <c r="BR114" i="2"/>
  <c r="BI114" i="2"/>
  <c r="N114" i="2"/>
  <c r="M114" i="2"/>
  <c r="L114" i="2"/>
  <c r="A113" i="2"/>
  <c r="BU112" i="2"/>
  <c r="BT112" i="2"/>
  <c r="BQ112" i="2"/>
  <c r="BN112" i="2"/>
  <c r="BV112" i="2"/>
  <c r="BM112" i="2"/>
  <c r="BL112" i="2"/>
  <c r="BK112" i="2"/>
  <c r="BS112" i="2"/>
  <c r="BJ112" i="2"/>
  <c r="BR112" i="2"/>
  <c r="BI112" i="2"/>
  <c r="N112" i="2"/>
  <c r="M112" i="2"/>
  <c r="L112" i="2"/>
  <c r="A111" i="2"/>
  <c r="BU110" i="2"/>
  <c r="BT110" i="2"/>
  <c r="BQ110" i="2"/>
  <c r="BN110" i="2"/>
  <c r="BV110" i="2"/>
  <c r="BM110" i="2"/>
  <c r="BL110" i="2"/>
  <c r="BK110" i="2"/>
  <c r="BS110" i="2"/>
  <c r="BJ110" i="2"/>
  <c r="BR110" i="2"/>
  <c r="BI110" i="2"/>
  <c r="N110" i="2"/>
  <c r="M110" i="2"/>
  <c r="L110" i="2"/>
  <c r="A109" i="2"/>
  <c r="BU108" i="2"/>
  <c r="BT108" i="2"/>
  <c r="BQ108" i="2"/>
  <c r="BN108" i="2"/>
  <c r="BV108" i="2"/>
  <c r="BM108" i="2"/>
  <c r="BL108" i="2"/>
  <c r="BK108" i="2"/>
  <c r="BS108" i="2"/>
  <c r="BJ108" i="2"/>
  <c r="BR108" i="2"/>
  <c r="BI108" i="2"/>
  <c r="N108" i="2"/>
  <c r="M108" i="2"/>
  <c r="L108" i="2"/>
  <c r="A107" i="2"/>
  <c r="BU106" i="2"/>
  <c r="BT106" i="2"/>
  <c r="BQ106" i="2"/>
  <c r="BN106" i="2"/>
  <c r="BV106" i="2"/>
  <c r="BM106" i="2"/>
  <c r="BL106" i="2"/>
  <c r="BK106" i="2"/>
  <c r="BS106" i="2"/>
  <c r="BJ106" i="2"/>
  <c r="BR106" i="2"/>
  <c r="BI106" i="2"/>
  <c r="N106" i="2"/>
  <c r="M106" i="2"/>
  <c r="L106" i="2"/>
  <c r="A105" i="2"/>
  <c r="BU104" i="2"/>
  <c r="BT104" i="2"/>
  <c r="BQ104" i="2"/>
  <c r="BN104" i="2"/>
  <c r="BV104" i="2"/>
  <c r="BM104" i="2"/>
  <c r="BL104" i="2"/>
  <c r="BK104" i="2"/>
  <c r="BS104" i="2"/>
  <c r="BJ104" i="2"/>
  <c r="BR104" i="2"/>
  <c r="BI104" i="2"/>
  <c r="N104" i="2"/>
  <c r="M104" i="2"/>
  <c r="L104" i="2"/>
  <c r="A103" i="2"/>
  <c r="BU102" i="2"/>
  <c r="BT102" i="2"/>
  <c r="BQ102" i="2"/>
  <c r="BN102" i="2"/>
  <c r="BV102" i="2"/>
  <c r="BM102" i="2"/>
  <c r="BL102" i="2"/>
  <c r="BK102" i="2"/>
  <c r="BS102" i="2"/>
  <c r="BJ102" i="2"/>
  <c r="BR102" i="2"/>
  <c r="BI102" i="2"/>
  <c r="N102" i="2"/>
  <c r="M102" i="2"/>
  <c r="L102" i="2"/>
  <c r="A101" i="2"/>
  <c r="BU100" i="2"/>
  <c r="BT100" i="2"/>
  <c r="BQ100" i="2"/>
  <c r="BN100" i="2"/>
  <c r="BV100" i="2"/>
  <c r="BM100" i="2"/>
  <c r="BL100" i="2"/>
  <c r="BK100" i="2"/>
  <c r="BS100" i="2"/>
  <c r="BJ100" i="2"/>
  <c r="BR100" i="2"/>
  <c r="BI100" i="2"/>
  <c r="N100" i="2"/>
  <c r="M100" i="2"/>
  <c r="L100" i="2"/>
  <c r="A99" i="2"/>
  <c r="BU98" i="2"/>
  <c r="BT98" i="2"/>
  <c r="BQ98" i="2"/>
  <c r="BN98" i="2"/>
  <c r="BV98" i="2"/>
  <c r="BM98" i="2"/>
  <c r="BL98" i="2"/>
  <c r="BK98" i="2"/>
  <c r="BS98" i="2"/>
  <c r="BJ98" i="2"/>
  <c r="BR98" i="2"/>
  <c r="BI98" i="2"/>
  <c r="N98" i="2"/>
  <c r="M98" i="2"/>
  <c r="L98" i="2"/>
  <c r="A97" i="2"/>
  <c r="BU96" i="2"/>
  <c r="BT96" i="2"/>
  <c r="BQ96" i="2"/>
  <c r="BN96" i="2"/>
  <c r="BV96" i="2"/>
  <c r="BM96" i="2"/>
  <c r="BL96" i="2"/>
  <c r="BK96" i="2"/>
  <c r="BS96" i="2"/>
  <c r="BJ96" i="2"/>
  <c r="BR96" i="2"/>
  <c r="BI96" i="2"/>
  <c r="N96" i="2"/>
  <c r="M96" i="2"/>
  <c r="L96" i="2"/>
  <c r="A95" i="2"/>
  <c r="BU94" i="2"/>
  <c r="BT94" i="2"/>
  <c r="BQ94" i="2"/>
  <c r="BN94" i="2"/>
  <c r="BV94" i="2"/>
  <c r="BM94" i="2"/>
  <c r="BL94" i="2"/>
  <c r="BK94" i="2"/>
  <c r="BS94" i="2"/>
  <c r="BJ94" i="2"/>
  <c r="BR94" i="2"/>
  <c r="BI94" i="2"/>
  <c r="N94" i="2"/>
  <c r="M94" i="2"/>
  <c r="L94" i="2"/>
  <c r="A93" i="2"/>
  <c r="BU92" i="2"/>
  <c r="BT92" i="2"/>
  <c r="BQ92" i="2"/>
  <c r="BN92" i="2"/>
  <c r="BV92" i="2"/>
  <c r="BM92" i="2"/>
  <c r="BL92" i="2"/>
  <c r="BK92" i="2"/>
  <c r="BS92" i="2"/>
  <c r="BJ92" i="2"/>
  <c r="BR92" i="2"/>
  <c r="BI92" i="2"/>
  <c r="N92" i="2"/>
  <c r="M92" i="2"/>
  <c r="L92" i="2"/>
  <c r="A91" i="2"/>
  <c r="BU90" i="2"/>
  <c r="BT90" i="2"/>
  <c r="BQ90" i="2"/>
  <c r="BN90" i="2"/>
  <c r="BV90" i="2"/>
  <c r="BM90" i="2"/>
  <c r="BL90" i="2"/>
  <c r="BK90" i="2"/>
  <c r="BS90" i="2"/>
  <c r="BJ90" i="2"/>
  <c r="BR90" i="2"/>
  <c r="BI90" i="2"/>
  <c r="N90" i="2"/>
  <c r="M90" i="2"/>
  <c r="L90" i="2"/>
  <c r="A89" i="2"/>
  <c r="BU88" i="2"/>
  <c r="BT88" i="2"/>
  <c r="BQ88" i="2"/>
  <c r="BN88" i="2"/>
  <c r="BV88" i="2"/>
  <c r="BM88" i="2"/>
  <c r="BL88" i="2"/>
  <c r="BK88" i="2"/>
  <c r="BS88" i="2"/>
  <c r="BJ88" i="2"/>
  <c r="BR88" i="2"/>
  <c r="BI88" i="2"/>
  <c r="N88" i="2"/>
  <c r="M88" i="2"/>
  <c r="L88" i="2"/>
  <c r="A87" i="2"/>
  <c r="BU86" i="2"/>
  <c r="BT86" i="2"/>
  <c r="BQ86" i="2"/>
  <c r="BN86" i="2"/>
  <c r="BV86" i="2"/>
  <c r="BM86" i="2"/>
  <c r="BL86" i="2"/>
  <c r="BK86" i="2"/>
  <c r="BS86" i="2"/>
  <c r="BJ86" i="2"/>
  <c r="BR86" i="2"/>
  <c r="BI86" i="2"/>
  <c r="N86" i="2"/>
  <c r="M86" i="2"/>
  <c r="L86" i="2"/>
  <c r="A85" i="2"/>
  <c r="BU84" i="2"/>
  <c r="BT84" i="2"/>
  <c r="BQ84" i="2"/>
  <c r="BN84" i="2"/>
  <c r="BV84" i="2"/>
  <c r="BM84" i="2"/>
  <c r="BL84" i="2"/>
  <c r="BK84" i="2"/>
  <c r="BS84" i="2"/>
  <c r="BJ84" i="2"/>
  <c r="BR84" i="2"/>
  <c r="BI84" i="2"/>
  <c r="N84" i="2"/>
  <c r="M84" i="2"/>
  <c r="L84" i="2"/>
  <c r="A83" i="2"/>
  <c r="BU82" i="2"/>
  <c r="BT82" i="2"/>
  <c r="BQ82" i="2"/>
  <c r="BN82" i="2"/>
  <c r="BV82" i="2"/>
  <c r="BM82" i="2"/>
  <c r="BL82" i="2"/>
  <c r="BK82" i="2"/>
  <c r="BS82" i="2"/>
  <c r="BJ82" i="2"/>
  <c r="BR82" i="2"/>
  <c r="BI82" i="2"/>
  <c r="N82" i="2"/>
  <c r="M82" i="2"/>
  <c r="L82" i="2"/>
  <c r="A81" i="2"/>
  <c r="BU80" i="2"/>
  <c r="BT80" i="2"/>
  <c r="BQ80" i="2"/>
  <c r="BN80" i="2"/>
  <c r="BV80" i="2"/>
  <c r="BM80" i="2"/>
  <c r="BL80" i="2"/>
  <c r="BK80" i="2"/>
  <c r="BS80" i="2"/>
  <c r="BJ80" i="2"/>
  <c r="BR80" i="2"/>
  <c r="BI80" i="2"/>
  <c r="N80" i="2"/>
  <c r="M80" i="2"/>
  <c r="L80" i="2"/>
  <c r="A79" i="2"/>
  <c r="BU78" i="2"/>
  <c r="BT78" i="2"/>
  <c r="BQ78" i="2"/>
  <c r="BN78" i="2"/>
  <c r="BV78" i="2"/>
  <c r="BM78" i="2"/>
  <c r="BL78" i="2"/>
  <c r="BK78" i="2"/>
  <c r="BS78" i="2"/>
  <c r="BJ78" i="2"/>
  <c r="BR78" i="2"/>
  <c r="BI78" i="2"/>
  <c r="N78" i="2"/>
  <c r="M78" i="2"/>
  <c r="L78" i="2"/>
  <c r="A77" i="2"/>
  <c r="BU76" i="2"/>
  <c r="BT76" i="2"/>
  <c r="BQ76" i="2"/>
  <c r="BN76" i="2"/>
  <c r="BV76" i="2"/>
  <c r="BM76" i="2"/>
  <c r="BL76" i="2"/>
  <c r="BK76" i="2"/>
  <c r="BS76" i="2"/>
  <c r="BJ76" i="2"/>
  <c r="BR76" i="2"/>
  <c r="BI76" i="2"/>
  <c r="N76" i="2"/>
  <c r="M76" i="2"/>
  <c r="L76" i="2"/>
  <c r="A75" i="2"/>
  <c r="BU74" i="2"/>
  <c r="BT74" i="2"/>
  <c r="BQ74" i="2"/>
  <c r="BN74" i="2"/>
  <c r="BV74" i="2"/>
  <c r="BM74" i="2"/>
  <c r="BL74" i="2"/>
  <c r="BK74" i="2"/>
  <c r="BS74" i="2"/>
  <c r="BJ74" i="2"/>
  <c r="BR74" i="2"/>
  <c r="BI74" i="2"/>
  <c r="N74" i="2"/>
  <c r="M74" i="2"/>
  <c r="L74" i="2"/>
  <c r="A73" i="2"/>
  <c r="BU72" i="2"/>
  <c r="BT72" i="2"/>
  <c r="BQ72" i="2"/>
  <c r="BN72" i="2"/>
  <c r="BV72" i="2"/>
  <c r="BM72" i="2"/>
  <c r="BL72" i="2"/>
  <c r="BK72" i="2"/>
  <c r="BS72" i="2"/>
  <c r="BJ72" i="2"/>
  <c r="BR72" i="2"/>
  <c r="BI72" i="2"/>
  <c r="N72" i="2"/>
  <c r="M72" i="2"/>
  <c r="L72" i="2"/>
  <c r="A71" i="2"/>
  <c r="BU70" i="2"/>
  <c r="BT70" i="2"/>
  <c r="BQ70" i="2"/>
  <c r="BN70" i="2"/>
  <c r="BV70" i="2"/>
  <c r="BM70" i="2"/>
  <c r="BL70" i="2"/>
  <c r="BK70" i="2"/>
  <c r="BS70" i="2"/>
  <c r="BJ70" i="2"/>
  <c r="BR70" i="2"/>
  <c r="BI70" i="2"/>
  <c r="N70" i="2"/>
  <c r="M70" i="2"/>
  <c r="L70" i="2"/>
  <c r="A69" i="2"/>
  <c r="BU68" i="2"/>
  <c r="BT68" i="2"/>
  <c r="BQ68" i="2"/>
  <c r="BN68" i="2"/>
  <c r="BV68" i="2"/>
  <c r="BM68" i="2"/>
  <c r="BL68" i="2"/>
  <c r="BK68" i="2"/>
  <c r="BS68" i="2"/>
  <c r="BJ68" i="2"/>
  <c r="BR68" i="2"/>
  <c r="BI68" i="2"/>
  <c r="N68" i="2"/>
  <c r="M68" i="2"/>
  <c r="L68" i="2"/>
  <c r="A67" i="2"/>
  <c r="BU66" i="2"/>
  <c r="BT66" i="2"/>
  <c r="BQ66" i="2"/>
  <c r="BN66" i="2"/>
  <c r="BV66" i="2"/>
  <c r="BM66" i="2"/>
  <c r="BL66" i="2"/>
  <c r="BK66" i="2"/>
  <c r="BS66" i="2"/>
  <c r="BJ66" i="2"/>
  <c r="BR66" i="2"/>
  <c r="BI66" i="2"/>
  <c r="N66" i="2"/>
  <c r="M66" i="2"/>
  <c r="L66" i="2"/>
  <c r="A65" i="2"/>
  <c r="BU64" i="2"/>
  <c r="BT64" i="2"/>
  <c r="BQ64" i="2"/>
  <c r="BN64" i="2"/>
  <c r="BV64" i="2"/>
  <c r="BM64" i="2"/>
  <c r="BL64" i="2"/>
  <c r="BK64" i="2"/>
  <c r="BS64" i="2"/>
  <c r="BJ64" i="2"/>
  <c r="BR64" i="2"/>
  <c r="BI64" i="2"/>
  <c r="N64" i="2"/>
  <c r="M64" i="2"/>
  <c r="L64" i="2"/>
  <c r="A63" i="2"/>
  <c r="BU62" i="2"/>
  <c r="BT62" i="2"/>
  <c r="BQ62" i="2"/>
  <c r="BN62" i="2"/>
  <c r="BV62" i="2"/>
  <c r="BM62" i="2"/>
  <c r="BL62" i="2"/>
  <c r="BK62" i="2"/>
  <c r="BS62" i="2"/>
  <c r="BJ62" i="2"/>
  <c r="BR62" i="2"/>
  <c r="BI62" i="2"/>
  <c r="N62" i="2"/>
  <c r="M62" i="2"/>
  <c r="L62" i="2"/>
  <c r="A61" i="2"/>
  <c r="BU60" i="2"/>
  <c r="BT60" i="2"/>
  <c r="BQ60" i="2"/>
  <c r="BN60" i="2"/>
  <c r="BV60" i="2"/>
  <c r="BM60" i="2"/>
  <c r="BL60" i="2"/>
  <c r="BK60" i="2"/>
  <c r="BS60" i="2"/>
  <c r="BJ60" i="2"/>
  <c r="BR60" i="2"/>
  <c r="BI60" i="2"/>
  <c r="N60" i="2"/>
  <c r="M60" i="2"/>
  <c r="L60" i="2"/>
  <c r="A59" i="2"/>
  <c r="BU58" i="2"/>
  <c r="BT58" i="2"/>
  <c r="BQ58" i="2"/>
  <c r="BN58" i="2"/>
  <c r="BV58" i="2"/>
  <c r="BM58" i="2"/>
  <c r="BL58" i="2"/>
  <c r="BK58" i="2"/>
  <c r="BS58" i="2"/>
  <c r="BJ58" i="2"/>
  <c r="BR58" i="2"/>
  <c r="BI58" i="2"/>
  <c r="N58" i="2"/>
  <c r="M58" i="2"/>
  <c r="L58" i="2"/>
  <c r="A57" i="2"/>
  <c r="BU56" i="2"/>
  <c r="BT56" i="2"/>
  <c r="BQ56" i="2"/>
  <c r="BN56" i="2"/>
  <c r="BV56" i="2"/>
  <c r="BM56" i="2"/>
  <c r="BL56" i="2"/>
  <c r="BK56" i="2"/>
  <c r="BS56" i="2"/>
  <c r="BJ56" i="2"/>
  <c r="BR56" i="2"/>
  <c r="BI56" i="2"/>
  <c r="N56" i="2"/>
  <c r="M56" i="2"/>
  <c r="L56" i="2"/>
  <c r="A55" i="2"/>
  <c r="BU54" i="2"/>
  <c r="BT54" i="2"/>
  <c r="BQ54" i="2"/>
  <c r="BN54" i="2"/>
  <c r="BV54" i="2"/>
  <c r="BM54" i="2"/>
  <c r="BL54" i="2"/>
  <c r="BK54" i="2"/>
  <c r="BS54" i="2"/>
  <c r="BJ54" i="2"/>
  <c r="BR54" i="2"/>
  <c r="BI54" i="2"/>
  <c r="N54" i="2"/>
  <c r="M54" i="2"/>
  <c r="L54" i="2"/>
  <c r="A53" i="2"/>
  <c r="BU52" i="2"/>
  <c r="BT52" i="2"/>
  <c r="BQ52" i="2"/>
  <c r="BN52" i="2"/>
  <c r="BV52" i="2"/>
  <c r="BM52" i="2"/>
  <c r="BL52" i="2"/>
  <c r="BK52" i="2"/>
  <c r="BS52" i="2"/>
  <c r="BJ52" i="2"/>
  <c r="BR52" i="2"/>
  <c r="BI52" i="2"/>
  <c r="N52" i="2"/>
  <c r="M52" i="2"/>
  <c r="L52" i="2"/>
  <c r="A51" i="2"/>
  <c r="BU50" i="2"/>
  <c r="BT50" i="2"/>
  <c r="BQ50" i="2"/>
  <c r="BN50" i="2"/>
  <c r="BV50" i="2"/>
  <c r="BM50" i="2"/>
  <c r="BL50" i="2"/>
  <c r="BK50" i="2"/>
  <c r="BS50" i="2"/>
  <c r="BJ50" i="2"/>
  <c r="BR50" i="2"/>
  <c r="BI50" i="2"/>
  <c r="N50" i="2"/>
  <c r="M50" i="2"/>
  <c r="L50" i="2"/>
  <c r="A49" i="2"/>
  <c r="BU48" i="2"/>
  <c r="BT48" i="2"/>
  <c r="BQ48" i="2"/>
  <c r="BN48" i="2"/>
  <c r="BV48" i="2"/>
  <c r="BM48" i="2"/>
  <c r="BL48" i="2"/>
  <c r="BK48" i="2"/>
  <c r="BS48" i="2"/>
  <c r="BJ48" i="2"/>
  <c r="BR48" i="2"/>
  <c r="BI48" i="2"/>
  <c r="N48" i="2"/>
  <c r="M48" i="2"/>
  <c r="L48" i="2"/>
  <c r="A47" i="2"/>
  <c r="BU46" i="2"/>
  <c r="BT46" i="2"/>
  <c r="BQ46" i="2"/>
  <c r="BN46" i="2"/>
  <c r="BV46" i="2"/>
  <c r="BM46" i="2"/>
  <c r="BL46" i="2"/>
  <c r="BK46" i="2"/>
  <c r="BS46" i="2"/>
  <c r="BJ46" i="2"/>
  <c r="BR46" i="2"/>
  <c r="BI46" i="2"/>
  <c r="N46" i="2"/>
  <c r="M46" i="2"/>
  <c r="L46" i="2"/>
  <c r="A45" i="2"/>
  <c r="BU44" i="2"/>
  <c r="BT44" i="2"/>
  <c r="BQ44" i="2"/>
  <c r="BN44" i="2"/>
  <c r="BV44" i="2"/>
  <c r="BM44" i="2"/>
  <c r="BL44" i="2"/>
  <c r="BK44" i="2"/>
  <c r="BS44" i="2"/>
  <c r="BJ44" i="2"/>
  <c r="BR44" i="2"/>
  <c r="BI44" i="2"/>
  <c r="N44" i="2"/>
  <c r="M44" i="2"/>
  <c r="L44" i="2"/>
  <c r="A43" i="2"/>
  <c r="BU42" i="2"/>
  <c r="BT42" i="2"/>
  <c r="BQ42" i="2"/>
  <c r="BN42" i="2"/>
  <c r="BV42" i="2"/>
  <c r="BM42" i="2"/>
  <c r="BL42" i="2"/>
  <c r="BK42" i="2"/>
  <c r="BS42" i="2"/>
  <c r="BJ42" i="2"/>
  <c r="BR42" i="2"/>
  <c r="BI42" i="2"/>
  <c r="N42" i="2"/>
  <c r="M42" i="2"/>
  <c r="L42" i="2"/>
  <c r="A41" i="2"/>
  <c r="BU40" i="2"/>
  <c r="BT40" i="2"/>
  <c r="BQ40" i="2"/>
  <c r="BN40" i="2"/>
  <c r="BV40" i="2"/>
  <c r="BM40" i="2"/>
  <c r="BL40" i="2"/>
  <c r="BK40" i="2"/>
  <c r="BS40" i="2"/>
  <c r="BJ40" i="2"/>
  <c r="BR40" i="2"/>
  <c r="BI40" i="2"/>
  <c r="N40" i="2"/>
  <c r="M40" i="2"/>
  <c r="L40" i="2"/>
  <c r="A39" i="2"/>
  <c r="BU38" i="2"/>
  <c r="BT38" i="2"/>
  <c r="BQ38" i="2"/>
  <c r="BN38" i="2"/>
  <c r="BV38" i="2"/>
  <c r="BM38" i="2"/>
  <c r="BL38" i="2"/>
  <c r="BK38" i="2"/>
  <c r="BS38" i="2"/>
  <c r="BJ38" i="2"/>
  <c r="BR38" i="2"/>
  <c r="BI38" i="2"/>
  <c r="N38" i="2"/>
  <c r="M38" i="2"/>
  <c r="L38" i="2"/>
  <c r="A37" i="2"/>
  <c r="BU36" i="2"/>
  <c r="BT36" i="2"/>
  <c r="BQ36" i="2"/>
  <c r="BN36" i="2"/>
  <c r="BV36" i="2"/>
  <c r="BM36" i="2"/>
  <c r="BL36" i="2"/>
  <c r="BK36" i="2"/>
  <c r="BS36" i="2"/>
  <c r="BJ36" i="2"/>
  <c r="BR36" i="2"/>
  <c r="BI36" i="2"/>
  <c r="N36" i="2"/>
  <c r="M36" i="2"/>
  <c r="L36" i="2"/>
  <c r="A35" i="2"/>
  <c r="BU34" i="2"/>
  <c r="BT34" i="2"/>
  <c r="BQ34" i="2"/>
  <c r="BN34" i="2"/>
  <c r="BV34" i="2"/>
  <c r="BM34" i="2"/>
  <c r="BL34" i="2"/>
  <c r="BK34" i="2"/>
  <c r="BS34" i="2"/>
  <c r="BJ34" i="2"/>
  <c r="BR34" i="2"/>
  <c r="BI34" i="2"/>
  <c r="N34" i="2"/>
  <c r="M34" i="2"/>
  <c r="L34" i="2"/>
  <c r="A33" i="2"/>
  <c r="BU32" i="2"/>
  <c r="BT32" i="2"/>
  <c r="BQ32" i="2"/>
  <c r="BN32" i="2"/>
  <c r="BV32" i="2"/>
  <c r="BM32" i="2"/>
  <c r="BL32" i="2"/>
  <c r="BK32" i="2"/>
  <c r="BS32" i="2"/>
  <c r="BJ32" i="2"/>
  <c r="BR32" i="2"/>
  <c r="BI32" i="2"/>
  <c r="N32" i="2"/>
  <c r="M32" i="2"/>
  <c r="L32" i="2"/>
  <c r="A31" i="2"/>
  <c r="BU30" i="2"/>
  <c r="BT30" i="2"/>
  <c r="BQ30" i="2"/>
  <c r="BN30" i="2"/>
  <c r="BV30" i="2"/>
  <c r="BM30" i="2"/>
  <c r="BL30" i="2"/>
  <c r="BK30" i="2"/>
  <c r="BS30" i="2"/>
  <c r="BJ30" i="2"/>
  <c r="BR30" i="2"/>
  <c r="BI30" i="2"/>
  <c r="N30" i="2"/>
  <c r="M30" i="2"/>
  <c r="L30" i="2"/>
  <c r="A29" i="2"/>
  <c r="BU28" i="2"/>
  <c r="BT28" i="2"/>
  <c r="BQ28" i="2"/>
  <c r="BN28" i="2"/>
  <c r="BV28" i="2"/>
  <c r="BM28" i="2"/>
  <c r="BL28" i="2"/>
  <c r="BK28" i="2"/>
  <c r="BS28" i="2"/>
  <c r="BJ28" i="2"/>
  <c r="BR28" i="2"/>
  <c r="BI28" i="2"/>
  <c r="N28" i="2"/>
  <c r="M28" i="2"/>
  <c r="L28" i="2"/>
  <c r="A27" i="2"/>
  <c r="BU26" i="2"/>
  <c r="BT26" i="2"/>
  <c r="BQ26" i="2"/>
  <c r="BN26" i="2"/>
  <c r="BV26" i="2"/>
  <c r="BM26" i="2"/>
  <c r="BL26" i="2"/>
  <c r="BK26" i="2"/>
  <c r="BS26" i="2"/>
  <c r="BJ26" i="2"/>
  <c r="BR26" i="2"/>
  <c r="BI26" i="2"/>
  <c r="N26" i="2"/>
  <c r="M26" i="2"/>
  <c r="L26" i="2"/>
  <c r="A25" i="2"/>
  <c r="BU24" i="2"/>
  <c r="BT24" i="2"/>
  <c r="BQ24" i="2"/>
  <c r="BN24" i="2"/>
  <c r="BV24" i="2"/>
  <c r="BM24" i="2"/>
  <c r="BL24" i="2"/>
  <c r="BK24" i="2"/>
  <c r="BS24" i="2"/>
  <c r="BJ24" i="2"/>
  <c r="BR24" i="2"/>
  <c r="BI24" i="2"/>
  <c r="N24" i="2"/>
  <c r="M24" i="2"/>
  <c r="L24" i="2"/>
  <c r="A23" i="2"/>
  <c r="BU22" i="2"/>
  <c r="BT22" i="2"/>
  <c r="BQ22" i="2"/>
  <c r="BN22" i="2"/>
  <c r="BV22" i="2"/>
  <c r="BM22" i="2"/>
  <c r="BL22" i="2"/>
  <c r="BK22" i="2"/>
  <c r="BS22" i="2"/>
  <c r="BJ22" i="2"/>
  <c r="BR22" i="2"/>
  <c r="BI22" i="2"/>
  <c r="N22" i="2"/>
  <c r="M22" i="2"/>
  <c r="L22" i="2"/>
  <c r="A21" i="2"/>
  <c r="BU20" i="2"/>
  <c r="BT20" i="2"/>
  <c r="BQ20" i="2"/>
  <c r="BN20" i="2"/>
  <c r="BV20" i="2"/>
  <c r="BM20" i="2"/>
  <c r="BL20" i="2"/>
  <c r="BK20" i="2"/>
  <c r="BS20" i="2"/>
  <c r="BJ20" i="2"/>
  <c r="BR20" i="2"/>
  <c r="BI20" i="2"/>
  <c r="N20" i="2"/>
  <c r="M20" i="2"/>
  <c r="L20" i="2"/>
  <c r="A19" i="2"/>
  <c r="BU18" i="2"/>
  <c r="BT18" i="2"/>
  <c r="BQ18" i="2"/>
  <c r="BN18" i="2"/>
  <c r="BV18" i="2"/>
  <c r="BM18" i="2"/>
  <c r="BL18" i="2"/>
  <c r="BK18" i="2"/>
  <c r="BS18" i="2"/>
  <c r="BJ18" i="2"/>
  <c r="BR18" i="2"/>
  <c r="BI18" i="2"/>
  <c r="N18" i="2"/>
  <c r="M18" i="2"/>
  <c r="L18" i="2"/>
  <c r="A17" i="2"/>
  <c r="BU16" i="2"/>
  <c r="BT16" i="2"/>
  <c r="BQ16" i="2"/>
  <c r="BN16" i="2"/>
  <c r="BV16" i="2"/>
  <c r="BM16" i="2"/>
  <c r="BL16" i="2"/>
  <c r="BK16" i="2"/>
  <c r="BS16" i="2"/>
  <c r="BJ16" i="2"/>
  <c r="BR16" i="2"/>
  <c r="L16" i="2"/>
  <c r="BI16" i="2"/>
  <c r="N16" i="2"/>
  <c r="M16" i="2"/>
  <c r="A15" i="2"/>
  <c r="BU14" i="2"/>
  <c r="BT14" i="2"/>
  <c r="BQ14" i="2"/>
  <c r="BN14" i="2"/>
  <c r="BV14" i="2"/>
  <c r="BM14" i="2"/>
  <c r="BL14" i="2"/>
  <c r="BK14" i="2"/>
  <c r="BS14" i="2"/>
  <c r="BJ14" i="2"/>
  <c r="BR14" i="2"/>
  <c r="BI14" i="2"/>
  <c r="N14" i="2"/>
  <c r="L14" i="2"/>
  <c r="A13" i="2"/>
  <c r="BU12" i="2"/>
  <c r="BT12" i="2"/>
  <c r="BQ12" i="2"/>
  <c r="BN12" i="2"/>
  <c r="BV12" i="2"/>
  <c r="BM12" i="2"/>
  <c r="BL12" i="2"/>
  <c r="BK12" i="2"/>
  <c r="BS12" i="2"/>
  <c r="BJ12" i="2"/>
  <c r="BR12" i="2"/>
  <c r="BI12" i="2"/>
  <c r="N12" i="2"/>
  <c r="L12" i="2"/>
  <c r="A11" i="2"/>
  <c r="BU10" i="2"/>
  <c r="BT10" i="2"/>
  <c r="BQ10" i="2"/>
  <c r="BN10" i="2"/>
  <c r="BV10" i="2"/>
  <c r="BM10" i="2"/>
  <c r="BL10" i="2"/>
  <c r="BK10" i="2"/>
  <c r="BS10" i="2"/>
  <c r="BJ10" i="2"/>
  <c r="BR10" i="2"/>
  <c r="BI10" i="2"/>
  <c r="N10" i="2"/>
  <c r="L10" i="2"/>
  <c r="A9" i="2"/>
  <c r="BU8" i="2"/>
  <c r="BT8" i="2"/>
  <c r="BQ8" i="2"/>
  <c r="BN8" i="2"/>
  <c r="BV8" i="2"/>
  <c r="BM8" i="2"/>
  <c r="BL8" i="2"/>
  <c r="BK8" i="2"/>
  <c r="BS8" i="2"/>
  <c r="BJ8" i="2"/>
  <c r="BR8" i="2"/>
  <c r="BI8" i="2"/>
  <c r="N8" i="2"/>
  <c r="L8" i="2"/>
  <c r="BV7" i="2"/>
  <c r="BU7" i="2"/>
  <c r="BT7" i="2"/>
  <c r="BS7" i="2"/>
  <c r="BR7" i="2"/>
  <c r="BQ7" i="2"/>
  <c r="BN7" i="2"/>
  <c r="BM7" i="2"/>
  <c r="BL7" i="2"/>
  <c r="BK7" i="2"/>
  <c r="BJ7" i="2"/>
  <c r="BI7" i="2"/>
  <c r="S5" i="2"/>
  <c r="D50" i="1"/>
  <c r="R5" i="2"/>
  <c r="D49" i="1"/>
  <c r="Q5" i="2"/>
  <c r="P5" i="2"/>
  <c r="D47" i="1"/>
  <c r="N5" i="2"/>
  <c r="M5" i="2"/>
  <c r="D45" i="1"/>
  <c r="L5" i="2"/>
  <c r="K5" i="2"/>
  <c r="D43" i="1"/>
  <c r="J5" i="2"/>
  <c r="I5" i="2"/>
  <c r="D41" i="1"/>
  <c r="H5" i="2"/>
  <c r="G5" i="2"/>
  <c r="M1" i="3"/>
  <c r="C5" i="2"/>
  <c r="T4" i="2"/>
  <c r="C4" i="2"/>
  <c r="S3" i="2"/>
  <c r="F50" i="1"/>
  <c r="R3" i="2"/>
  <c r="Q3" i="2"/>
  <c r="F48" i="1"/>
  <c r="P3" i="2"/>
  <c r="N3" i="2"/>
  <c r="F46" i="1"/>
  <c r="M3" i="2"/>
  <c r="F45" i="1"/>
  <c r="L3" i="2"/>
  <c r="F44" i="1"/>
  <c r="K3" i="2"/>
  <c r="J3" i="2"/>
  <c r="F42" i="1"/>
  <c r="I3" i="2"/>
  <c r="F41" i="1"/>
  <c r="H3" i="2"/>
  <c r="F40" i="1"/>
  <c r="G3" i="2"/>
  <c r="T2" i="2"/>
  <c r="FE294" i="1"/>
  <c r="FD294" i="1"/>
  <c r="FC294" i="1"/>
  <c r="FB294" i="1"/>
  <c r="FA294" i="1"/>
  <c r="EZ294" i="1"/>
  <c r="EY294" i="1"/>
  <c r="EX294" i="1"/>
  <c r="EW294" i="1"/>
  <c r="EV294" i="1"/>
  <c r="EU294" i="1"/>
  <c r="FF294" i="1"/>
  <c r="ER294" i="1"/>
  <c r="EQ294" i="1"/>
  <c r="EP294" i="1"/>
  <c r="EO294" i="1"/>
  <c r="EN294" i="1"/>
  <c r="EM294" i="1"/>
  <c r="EL294" i="1"/>
  <c r="EK294" i="1"/>
  <c r="EJ294" i="1"/>
  <c r="EI294" i="1"/>
  <c r="ES294" i="1"/>
  <c r="EH294" i="1"/>
  <c r="EE294" i="1"/>
  <c r="ED294" i="1"/>
  <c r="EC294" i="1"/>
  <c r="EB294" i="1"/>
  <c r="EA294" i="1"/>
  <c r="DZ294" i="1"/>
  <c r="DY294" i="1"/>
  <c r="DX294" i="1"/>
  <c r="DW294" i="1"/>
  <c r="EF294" i="1"/>
  <c r="DV294" i="1"/>
  <c r="DU294" i="1"/>
  <c r="DR294" i="1"/>
  <c r="DQ294" i="1"/>
  <c r="DP294" i="1"/>
  <c r="DO294" i="1"/>
  <c r="DN294" i="1"/>
  <c r="DM294" i="1"/>
  <c r="DL294" i="1"/>
  <c r="DK294" i="1"/>
  <c r="DS294" i="1"/>
  <c r="DJ294" i="1"/>
  <c r="DI294" i="1"/>
  <c r="DH294" i="1"/>
  <c r="DE294" i="1"/>
  <c r="DD294" i="1"/>
  <c r="DC294" i="1"/>
  <c r="DB294" i="1"/>
  <c r="DA294" i="1"/>
  <c r="CZ294" i="1"/>
  <c r="CY294" i="1"/>
  <c r="CX294" i="1"/>
  <c r="CW294" i="1"/>
  <c r="CV294" i="1"/>
  <c r="CU294" i="1"/>
  <c r="DF294" i="1"/>
  <c r="CR294" i="1"/>
  <c r="CQ294" i="1"/>
  <c r="CP294" i="1"/>
  <c r="CO294" i="1"/>
  <c r="CN294" i="1"/>
  <c r="CM294" i="1"/>
  <c r="CL294" i="1"/>
  <c r="CK294" i="1"/>
  <c r="CJ294" i="1"/>
  <c r="CI294" i="1"/>
  <c r="CS294" i="1"/>
  <c r="CH294" i="1"/>
  <c r="CE294" i="1"/>
  <c r="CD294" i="1"/>
  <c r="CC294" i="1"/>
  <c r="CB294" i="1"/>
  <c r="CA294" i="1"/>
  <c r="BZ294" i="1"/>
  <c r="BY294" i="1"/>
  <c r="BX294" i="1"/>
  <c r="BW294" i="1"/>
  <c r="CF294" i="1"/>
  <c r="BV294" i="1"/>
  <c r="BU294" i="1"/>
  <c r="BR294" i="1"/>
  <c r="BQ294" i="1"/>
  <c r="BP294" i="1"/>
  <c r="BO294" i="1"/>
  <c r="BN294" i="1"/>
  <c r="BM294" i="1"/>
  <c r="BL294" i="1"/>
  <c r="BK294" i="1"/>
  <c r="BS294" i="1"/>
  <c r="BJ294" i="1"/>
  <c r="BI294" i="1"/>
  <c r="BH294" i="1"/>
  <c r="BE294" i="1"/>
  <c r="BD294" i="1"/>
  <c r="BC294" i="1"/>
  <c r="BB294" i="1"/>
  <c r="BA294" i="1"/>
  <c r="AZ294" i="1"/>
  <c r="AY294" i="1"/>
  <c r="AX294" i="1"/>
  <c r="AW294" i="1"/>
  <c r="AV294" i="1"/>
  <c r="AU294" i="1"/>
  <c r="BF294" i="1"/>
  <c r="AR294" i="1"/>
  <c r="AQ294" i="1"/>
  <c r="AP294" i="1"/>
  <c r="AO294" i="1"/>
  <c r="AN294" i="1"/>
  <c r="AM294" i="1"/>
  <c r="AL294" i="1"/>
  <c r="AK294" i="1"/>
  <c r="AJ294" i="1"/>
  <c r="AI294" i="1"/>
  <c r="AS294" i="1"/>
  <c r="AH294" i="1"/>
  <c r="AE294" i="1"/>
  <c r="AD294" i="1"/>
  <c r="AC294" i="1"/>
  <c r="AB294" i="1"/>
  <c r="AA294" i="1"/>
  <c r="Z294" i="1"/>
  <c r="Y294" i="1"/>
  <c r="X294" i="1"/>
  <c r="W294" i="1"/>
  <c r="AF294" i="1"/>
  <c r="V294" i="1"/>
  <c r="U294" i="1"/>
  <c r="R294" i="1"/>
  <c r="Q294" i="1"/>
  <c r="P294" i="1"/>
  <c r="O294" i="1"/>
  <c r="N294" i="1"/>
  <c r="M294" i="1"/>
  <c r="L294" i="1"/>
  <c r="K294" i="1"/>
  <c r="S294" i="1"/>
  <c r="J294" i="1"/>
  <c r="I294" i="1"/>
  <c r="H294" i="1"/>
  <c r="FE293" i="1"/>
  <c r="FD293" i="1"/>
  <c r="FC293" i="1"/>
  <c r="FB293" i="1"/>
  <c r="FA293" i="1"/>
  <c r="EZ293" i="1"/>
  <c r="EY293" i="1"/>
  <c r="EX293" i="1"/>
  <c r="EW293" i="1"/>
  <c r="EV293" i="1"/>
  <c r="EU293" i="1"/>
  <c r="FF293" i="1"/>
  <c r="ER293" i="1"/>
  <c r="EQ293" i="1"/>
  <c r="EP293" i="1"/>
  <c r="EO293" i="1"/>
  <c r="EN293" i="1"/>
  <c r="EM293" i="1"/>
  <c r="EL293" i="1"/>
  <c r="EK293" i="1"/>
  <c r="EJ293" i="1"/>
  <c r="EI293" i="1"/>
  <c r="ES293" i="1"/>
  <c r="EH293" i="1"/>
  <c r="EE293" i="1"/>
  <c r="ED293" i="1"/>
  <c r="EC293" i="1"/>
  <c r="EB293" i="1"/>
  <c r="EA293" i="1"/>
  <c r="DZ293" i="1"/>
  <c r="DY293" i="1"/>
  <c r="DX293" i="1"/>
  <c r="DW293" i="1"/>
  <c r="EF293" i="1"/>
  <c r="DV293" i="1"/>
  <c r="DU293" i="1"/>
  <c r="DR293" i="1"/>
  <c r="DQ293" i="1"/>
  <c r="DP293" i="1"/>
  <c r="DO293" i="1"/>
  <c r="DN293" i="1"/>
  <c r="DM293" i="1"/>
  <c r="DL293" i="1"/>
  <c r="DK293" i="1"/>
  <c r="DS293" i="1"/>
  <c r="DJ293" i="1"/>
  <c r="DI293" i="1"/>
  <c r="DH293" i="1"/>
  <c r="DE293" i="1"/>
  <c r="DD293" i="1"/>
  <c r="DC293" i="1"/>
  <c r="DB293" i="1"/>
  <c r="DA293" i="1"/>
  <c r="CZ293" i="1"/>
  <c r="CY293" i="1"/>
  <c r="CX293" i="1"/>
  <c r="CW293" i="1"/>
  <c r="CV293" i="1"/>
  <c r="CU293" i="1"/>
  <c r="DF293" i="1"/>
  <c r="CR293" i="1"/>
  <c r="CQ293" i="1"/>
  <c r="CP293" i="1"/>
  <c r="CO293" i="1"/>
  <c r="CN293" i="1"/>
  <c r="CM293" i="1"/>
  <c r="CL293" i="1"/>
  <c r="CK293" i="1"/>
  <c r="CJ293" i="1"/>
  <c r="CI293" i="1"/>
  <c r="CS293" i="1"/>
  <c r="CH293" i="1"/>
  <c r="CE293" i="1"/>
  <c r="CD293" i="1"/>
  <c r="CC293" i="1"/>
  <c r="CB293" i="1"/>
  <c r="CA293" i="1"/>
  <c r="BZ293" i="1"/>
  <c r="BY293" i="1"/>
  <c r="BX293" i="1"/>
  <c r="BW293" i="1"/>
  <c r="CF293" i="1"/>
  <c r="BV293" i="1"/>
  <c r="BU293" i="1"/>
  <c r="BR293" i="1"/>
  <c r="BQ293" i="1"/>
  <c r="BP293" i="1"/>
  <c r="BO293" i="1"/>
  <c r="BN293" i="1"/>
  <c r="BM293" i="1"/>
  <c r="BL293" i="1"/>
  <c r="BK293" i="1"/>
  <c r="BS293" i="1"/>
  <c r="BJ293" i="1"/>
  <c r="BI293" i="1"/>
  <c r="BH293" i="1"/>
  <c r="BE293" i="1"/>
  <c r="BD293" i="1"/>
  <c r="BC293" i="1"/>
  <c r="BB293" i="1"/>
  <c r="BA293" i="1"/>
  <c r="AZ293" i="1"/>
  <c r="AY293" i="1"/>
  <c r="AX293" i="1"/>
  <c r="AW293" i="1"/>
  <c r="AV293" i="1"/>
  <c r="AU293" i="1"/>
  <c r="BF293" i="1"/>
  <c r="AR293" i="1"/>
  <c r="AQ293" i="1"/>
  <c r="AP293" i="1"/>
  <c r="AO293" i="1"/>
  <c r="AN293" i="1"/>
  <c r="AM293" i="1"/>
  <c r="AL293" i="1"/>
  <c r="AK293" i="1"/>
  <c r="AJ293" i="1"/>
  <c r="AI293" i="1"/>
  <c r="AS293" i="1"/>
  <c r="AH293" i="1"/>
  <c r="AE293" i="1"/>
  <c r="AD293" i="1"/>
  <c r="AC293" i="1"/>
  <c r="AB293" i="1"/>
  <c r="AA293" i="1"/>
  <c r="Z293" i="1"/>
  <c r="Y293" i="1"/>
  <c r="X293" i="1"/>
  <c r="W293" i="1"/>
  <c r="AF293" i="1"/>
  <c r="V293" i="1"/>
  <c r="U293" i="1"/>
  <c r="R293" i="1"/>
  <c r="Q293" i="1"/>
  <c r="P293" i="1"/>
  <c r="O293" i="1"/>
  <c r="N293" i="1"/>
  <c r="M293" i="1"/>
  <c r="L293" i="1"/>
  <c r="K293" i="1"/>
  <c r="S293" i="1"/>
  <c r="J293" i="1"/>
  <c r="I293" i="1"/>
  <c r="H293" i="1"/>
  <c r="FE292" i="1"/>
  <c r="FD292" i="1"/>
  <c r="FC292" i="1"/>
  <c r="FB292" i="1"/>
  <c r="FA292" i="1"/>
  <c r="EZ292" i="1"/>
  <c r="EY292" i="1"/>
  <c r="EX292" i="1"/>
  <c r="EW292" i="1"/>
  <c r="EV292" i="1"/>
  <c r="EU292" i="1"/>
  <c r="FF292" i="1"/>
  <c r="ER292" i="1"/>
  <c r="EQ292" i="1"/>
  <c r="EP292" i="1"/>
  <c r="EO292" i="1"/>
  <c r="EN292" i="1"/>
  <c r="EM292" i="1"/>
  <c r="EL292" i="1"/>
  <c r="EK292" i="1"/>
  <c r="EJ292" i="1"/>
  <c r="EI292" i="1"/>
  <c r="ES292" i="1"/>
  <c r="EH292" i="1"/>
  <c r="EE292" i="1"/>
  <c r="ED292" i="1"/>
  <c r="EC292" i="1"/>
  <c r="EB292" i="1"/>
  <c r="EA292" i="1"/>
  <c r="DZ292" i="1"/>
  <c r="DY292" i="1"/>
  <c r="DX292" i="1"/>
  <c r="DW292" i="1"/>
  <c r="EF292" i="1"/>
  <c r="DV292" i="1"/>
  <c r="DU292" i="1"/>
  <c r="DR292" i="1"/>
  <c r="DQ292" i="1"/>
  <c r="DP292" i="1"/>
  <c r="DO292" i="1"/>
  <c r="DN292" i="1"/>
  <c r="DM292" i="1"/>
  <c r="DL292" i="1"/>
  <c r="DK292" i="1"/>
  <c r="DS292" i="1"/>
  <c r="DJ292" i="1"/>
  <c r="DI292" i="1"/>
  <c r="DH292" i="1"/>
  <c r="DE292" i="1"/>
  <c r="DD292" i="1"/>
  <c r="DC292" i="1"/>
  <c r="DB292" i="1"/>
  <c r="DA292" i="1"/>
  <c r="CZ292" i="1"/>
  <c r="CY292" i="1"/>
  <c r="CX292" i="1"/>
  <c r="CW292" i="1"/>
  <c r="CV292" i="1"/>
  <c r="CU292" i="1"/>
  <c r="DF292" i="1"/>
  <c r="CR292" i="1"/>
  <c r="CQ292" i="1"/>
  <c r="CP292" i="1"/>
  <c r="CO292" i="1"/>
  <c r="CN292" i="1"/>
  <c r="CM292" i="1"/>
  <c r="CL292" i="1"/>
  <c r="CK292" i="1"/>
  <c r="CJ292" i="1"/>
  <c r="CI292" i="1"/>
  <c r="CS292" i="1"/>
  <c r="CH292" i="1"/>
  <c r="CE292" i="1"/>
  <c r="CD292" i="1"/>
  <c r="CC292" i="1"/>
  <c r="CB292" i="1"/>
  <c r="CA292" i="1"/>
  <c r="BZ292" i="1"/>
  <c r="BY292" i="1"/>
  <c r="BX292" i="1"/>
  <c r="BW292" i="1"/>
  <c r="CF292" i="1"/>
  <c r="BV292" i="1"/>
  <c r="BU292" i="1"/>
  <c r="BR292" i="1"/>
  <c r="BQ292" i="1"/>
  <c r="BP292" i="1"/>
  <c r="BO292" i="1"/>
  <c r="BN292" i="1"/>
  <c r="BM292" i="1"/>
  <c r="BL292" i="1"/>
  <c r="BK292" i="1"/>
  <c r="BS292" i="1"/>
  <c r="BJ292" i="1"/>
  <c r="BI292" i="1"/>
  <c r="BH292" i="1"/>
  <c r="BE292" i="1"/>
  <c r="BD292" i="1"/>
  <c r="BC292" i="1"/>
  <c r="BB292" i="1"/>
  <c r="BA292" i="1"/>
  <c r="AZ292" i="1"/>
  <c r="AY292" i="1"/>
  <c r="AX292" i="1"/>
  <c r="AW292" i="1"/>
  <c r="AV292" i="1"/>
  <c r="AU292" i="1"/>
  <c r="BF292" i="1"/>
  <c r="AR292" i="1"/>
  <c r="AQ292" i="1"/>
  <c r="AP292" i="1"/>
  <c r="AO292" i="1"/>
  <c r="AN292" i="1"/>
  <c r="AM292" i="1"/>
  <c r="AL292" i="1"/>
  <c r="AK292" i="1"/>
  <c r="AJ292" i="1"/>
  <c r="AI292" i="1"/>
  <c r="AS292" i="1"/>
  <c r="AH292" i="1"/>
  <c r="AE292" i="1"/>
  <c r="AD292" i="1"/>
  <c r="AC292" i="1"/>
  <c r="AB292" i="1"/>
  <c r="AA292" i="1"/>
  <c r="Z292" i="1"/>
  <c r="Y292" i="1"/>
  <c r="X292" i="1"/>
  <c r="W292" i="1"/>
  <c r="AF292" i="1"/>
  <c r="V292" i="1"/>
  <c r="U292" i="1"/>
  <c r="R292" i="1"/>
  <c r="Q292" i="1"/>
  <c r="P292" i="1"/>
  <c r="O292" i="1"/>
  <c r="N292" i="1"/>
  <c r="M292" i="1"/>
  <c r="L292" i="1"/>
  <c r="K292" i="1"/>
  <c r="S292" i="1"/>
  <c r="J292" i="1"/>
  <c r="I292" i="1"/>
  <c r="H292" i="1"/>
  <c r="FE291" i="1"/>
  <c r="FD291" i="1"/>
  <c r="FC291" i="1"/>
  <c r="FB291" i="1"/>
  <c r="FA291" i="1"/>
  <c r="EZ291" i="1"/>
  <c r="EY291" i="1"/>
  <c r="EX291" i="1"/>
  <c r="EW291" i="1"/>
  <c r="EV291" i="1"/>
  <c r="EU291" i="1"/>
  <c r="FF291" i="1"/>
  <c r="ER291" i="1"/>
  <c r="EQ291" i="1"/>
  <c r="EP291" i="1"/>
  <c r="EO291" i="1"/>
  <c r="EN291" i="1"/>
  <c r="EM291" i="1"/>
  <c r="EL291" i="1"/>
  <c r="EK291" i="1"/>
  <c r="EJ291" i="1"/>
  <c r="EI291" i="1"/>
  <c r="ES291" i="1"/>
  <c r="EH291" i="1"/>
  <c r="EE291" i="1"/>
  <c r="ED291" i="1"/>
  <c r="EC291" i="1"/>
  <c r="EB291" i="1"/>
  <c r="EA291" i="1"/>
  <c r="DZ291" i="1"/>
  <c r="DY291" i="1"/>
  <c r="DX291" i="1"/>
  <c r="DW291" i="1"/>
  <c r="EF291" i="1"/>
  <c r="DV291" i="1"/>
  <c r="DU291" i="1"/>
  <c r="DR291" i="1"/>
  <c r="DQ291" i="1"/>
  <c r="DP291" i="1"/>
  <c r="DO291" i="1"/>
  <c r="DN291" i="1"/>
  <c r="DM291" i="1"/>
  <c r="DL291" i="1"/>
  <c r="DK291" i="1"/>
  <c r="DS291" i="1"/>
  <c r="DJ291" i="1"/>
  <c r="DI291" i="1"/>
  <c r="DH291" i="1"/>
  <c r="DE291" i="1"/>
  <c r="DD291" i="1"/>
  <c r="DC291" i="1"/>
  <c r="DB291" i="1"/>
  <c r="DA291" i="1"/>
  <c r="CZ291" i="1"/>
  <c r="CY291" i="1"/>
  <c r="CX291" i="1"/>
  <c r="CW291" i="1"/>
  <c r="CV291" i="1"/>
  <c r="CU291" i="1"/>
  <c r="DF291" i="1"/>
  <c r="CR291" i="1"/>
  <c r="CQ291" i="1"/>
  <c r="CP291" i="1"/>
  <c r="CO291" i="1"/>
  <c r="CN291" i="1"/>
  <c r="CM291" i="1"/>
  <c r="CL291" i="1"/>
  <c r="CK291" i="1"/>
  <c r="CJ291" i="1"/>
  <c r="CI291" i="1"/>
  <c r="CS291" i="1"/>
  <c r="CH291" i="1"/>
  <c r="CE291" i="1"/>
  <c r="CD291" i="1"/>
  <c r="CC291" i="1"/>
  <c r="CB291" i="1"/>
  <c r="CA291" i="1"/>
  <c r="BZ291" i="1"/>
  <c r="BY291" i="1"/>
  <c r="BX291" i="1"/>
  <c r="BW291" i="1"/>
  <c r="CF291" i="1"/>
  <c r="BV291" i="1"/>
  <c r="BU291" i="1"/>
  <c r="BR291" i="1"/>
  <c r="BQ291" i="1"/>
  <c r="BP291" i="1"/>
  <c r="BO291" i="1"/>
  <c r="BN291" i="1"/>
  <c r="BM291" i="1"/>
  <c r="BL291" i="1"/>
  <c r="BK291" i="1"/>
  <c r="BS291" i="1"/>
  <c r="BJ291" i="1"/>
  <c r="BI291" i="1"/>
  <c r="BH291" i="1"/>
  <c r="BE291" i="1"/>
  <c r="BD291" i="1"/>
  <c r="BC291" i="1"/>
  <c r="BB291" i="1"/>
  <c r="BA291" i="1"/>
  <c r="AZ291" i="1"/>
  <c r="AY291" i="1"/>
  <c r="AX291" i="1"/>
  <c r="AW291" i="1"/>
  <c r="AV291" i="1"/>
  <c r="AU291" i="1"/>
  <c r="BF291" i="1"/>
  <c r="AR291" i="1"/>
  <c r="AQ291" i="1"/>
  <c r="AP291" i="1"/>
  <c r="AO291" i="1"/>
  <c r="AN291" i="1"/>
  <c r="AM291" i="1"/>
  <c r="AL291" i="1"/>
  <c r="AK291" i="1"/>
  <c r="AJ291" i="1"/>
  <c r="AI291" i="1"/>
  <c r="AS291" i="1"/>
  <c r="AH291" i="1"/>
  <c r="AE291" i="1"/>
  <c r="AD291" i="1"/>
  <c r="AC291" i="1"/>
  <c r="AB291" i="1"/>
  <c r="AA291" i="1"/>
  <c r="Z291" i="1"/>
  <c r="Y291" i="1"/>
  <c r="X291" i="1"/>
  <c r="W291" i="1"/>
  <c r="AF291" i="1"/>
  <c r="V291" i="1"/>
  <c r="U291" i="1"/>
  <c r="R291" i="1"/>
  <c r="Q291" i="1"/>
  <c r="P291" i="1"/>
  <c r="O291" i="1"/>
  <c r="N291" i="1"/>
  <c r="M291" i="1"/>
  <c r="L291" i="1"/>
  <c r="K291" i="1"/>
  <c r="S291" i="1"/>
  <c r="J291" i="1"/>
  <c r="I291" i="1"/>
  <c r="H291" i="1"/>
  <c r="FE290" i="1"/>
  <c r="FD290" i="1"/>
  <c r="FC290" i="1"/>
  <c r="FB290" i="1"/>
  <c r="FA290" i="1"/>
  <c r="EZ290" i="1"/>
  <c r="EY290" i="1"/>
  <c r="EX290" i="1"/>
  <c r="EW290" i="1"/>
  <c r="EV290" i="1"/>
  <c r="EU290" i="1"/>
  <c r="FF290" i="1"/>
  <c r="ER290" i="1"/>
  <c r="EQ290" i="1"/>
  <c r="EP290" i="1"/>
  <c r="EO290" i="1"/>
  <c r="EN290" i="1"/>
  <c r="EM290" i="1"/>
  <c r="EL290" i="1"/>
  <c r="EK290" i="1"/>
  <c r="EJ290" i="1"/>
  <c r="EI290" i="1"/>
  <c r="ES290" i="1"/>
  <c r="EH290" i="1"/>
  <c r="EE290" i="1"/>
  <c r="ED290" i="1"/>
  <c r="EC290" i="1"/>
  <c r="EB290" i="1"/>
  <c r="EA290" i="1"/>
  <c r="DZ290" i="1"/>
  <c r="DY290" i="1"/>
  <c r="DX290" i="1"/>
  <c r="DW290" i="1"/>
  <c r="EF290" i="1"/>
  <c r="DV290" i="1"/>
  <c r="DU290" i="1"/>
  <c r="DR290" i="1"/>
  <c r="DQ290" i="1"/>
  <c r="DP290" i="1"/>
  <c r="DO290" i="1"/>
  <c r="DN290" i="1"/>
  <c r="DM290" i="1"/>
  <c r="DL290" i="1"/>
  <c r="DK290" i="1"/>
  <c r="DS290" i="1"/>
  <c r="DJ290" i="1"/>
  <c r="DI290" i="1"/>
  <c r="DH290" i="1"/>
  <c r="DE290" i="1"/>
  <c r="DD290" i="1"/>
  <c r="DC290" i="1"/>
  <c r="DB290" i="1"/>
  <c r="DA290" i="1"/>
  <c r="CZ290" i="1"/>
  <c r="CY290" i="1"/>
  <c r="CX290" i="1"/>
  <c r="CW290" i="1"/>
  <c r="CV290" i="1"/>
  <c r="CU290" i="1"/>
  <c r="DF290" i="1"/>
  <c r="CR290" i="1"/>
  <c r="CQ290" i="1"/>
  <c r="CP290" i="1"/>
  <c r="CO290" i="1"/>
  <c r="CN290" i="1"/>
  <c r="CM290" i="1"/>
  <c r="CL290" i="1"/>
  <c r="CK290" i="1"/>
  <c r="CJ290" i="1"/>
  <c r="CI290" i="1"/>
  <c r="CS290" i="1"/>
  <c r="CH290" i="1"/>
  <c r="CE290" i="1"/>
  <c r="CD290" i="1"/>
  <c r="CC290" i="1"/>
  <c r="CB290" i="1"/>
  <c r="CA290" i="1"/>
  <c r="BZ290" i="1"/>
  <c r="BY290" i="1"/>
  <c r="BX290" i="1"/>
  <c r="BW290" i="1"/>
  <c r="CF290" i="1"/>
  <c r="BV290" i="1"/>
  <c r="BU290" i="1"/>
  <c r="BR290" i="1"/>
  <c r="BQ290" i="1"/>
  <c r="BP290" i="1"/>
  <c r="BO290" i="1"/>
  <c r="BN290" i="1"/>
  <c r="BM290" i="1"/>
  <c r="BL290" i="1"/>
  <c r="BK290" i="1"/>
  <c r="BS290" i="1"/>
  <c r="BJ290" i="1"/>
  <c r="BI290" i="1"/>
  <c r="BH290" i="1"/>
  <c r="BE290" i="1"/>
  <c r="BD290" i="1"/>
  <c r="BC290" i="1"/>
  <c r="BB290" i="1"/>
  <c r="BA290" i="1"/>
  <c r="AZ290" i="1"/>
  <c r="AY290" i="1"/>
  <c r="AX290" i="1"/>
  <c r="AW290" i="1"/>
  <c r="AV290" i="1"/>
  <c r="AU290" i="1"/>
  <c r="BF290" i="1"/>
  <c r="AR290" i="1"/>
  <c r="AQ290" i="1"/>
  <c r="AP290" i="1"/>
  <c r="AO290" i="1"/>
  <c r="AN290" i="1"/>
  <c r="AM290" i="1"/>
  <c r="AL290" i="1"/>
  <c r="AK290" i="1"/>
  <c r="AJ290" i="1"/>
  <c r="AI290" i="1"/>
  <c r="AS290" i="1"/>
  <c r="AH290" i="1"/>
  <c r="AE290" i="1"/>
  <c r="AD290" i="1"/>
  <c r="AC290" i="1"/>
  <c r="AB290" i="1"/>
  <c r="AA290" i="1"/>
  <c r="Z290" i="1"/>
  <c r="Y290" i="1"/>
  <c r="X290" i="1"/>
  <c r="W290" i="1"/>
  <c r="AF290" i="1"/>
  <c r="V290" i="1"/>
  <c r="U290" i="1"/>
  <c r="R290" i="1"/>
  <c r="Q290" i="1"/>
  <c r="P290" i="1"/>
  <c r="O290" i="1"/>
  <c r="N290" i="1"/>
  <c r="M290" i="1"/>
  <c r="L290" i="1"/>
  <c r="K290" i="1"/>
  <c r="S290" i="1"/>
  <c r="J290" i="1"/>
  <c r="I290" i="1"/>
  <c r="H290" i="1"/>
  <c r="FE289" i="1"/>
  <c r="FD289" i="1"/>
  <c r="FC289" i="1"/>
  <c r="FB289" i="1"/>
  <c r="FA289" i="1"/>
  <c r="EZ289" i="1"/>
  <c r="EY289" i="1"/>
  <c r="EX289" i="1"/>
  <c r="EW289" i="1"/>
  <c r="EV289" i="1"/>
  <c r="EU289" i="1"/>
  <c r="FF289" i="1"/>
  <c r="ER289" i="1"/>
  <c r="EQ289" i="1"/>
  <c r="EP289" i="1"/>
  <c r="EO289" i="1"/>
  <c r="EN289" i="1"/>
  <c r="EM289" i="1"/>
  <c r="EL289" i="1"/>
  <c r="EK289" i="1"/>
  <c r="EJ289" i="1"/>
  <c r="EI289" i="1"/>
  <c r="ES289" i="1"/>
  <c r="EH289" i="1"/>
  <c r="EE289" i="1"/>
  <c r="ED289" i="1"/>
  <c r="EC289" i="1"/>
  <c r="EB289" i="1"/>
  <c r="EA289" i="1"/>
  <c r="DZ289" i="1"/>
  <c r="DY289" i="1"/>
  <c r="DX289" i="1"/>
  <c r="DW289" i="1"/>
  <c r="EF289" i="1"/>
  <c r="DV289" i="1"/>
  <c r="DU289" i="1"/>
  <c r="DR289" i="1"/>
  <c r="DQ289" i="1"/>
  <c r="DP289" i="1"/>
  <c r="DO289" i="1"/>
  <c r="DN289" i="1"/>
  <c r="DM289" i="1"/>
  <c r="DL289" i="1"/>
  <c r="DK289" i="1"/>
  <c r="DS289" i="1"/>
  <c r="DJ289" i="1"/>
  <c r="DI289" i="1"/>
  <c r="DH289" i="1"/>
  <c r="DE289" i="1"/>
  <c r="DD289" i="1"/>
  <c r="DC289" i="1"/>
  <c r="DB289" i="1"/>
  <c r="DA289" i="1"/>
  <c r="CZ289" i="1"/>
  <c r="CY289" i="1"/>
  <c r="CX289" i="1"/>
  <c r="CW289" i="1"/>
  <c r="CV289" i="1"/>
  <c r="CU289" i="1"/>
  <c r="DF289" i="1"/>
  <c r="CR289" i="1"/>
  <c r="CQ289" i="1"/>
  <c r="CP289" i="1"/>
  <c r="CO289" i="1"/>
  <c r="CN289" i="1"/>
  <c r="CM289" i="1"/>
  <c r="CL289" i="1"/>
  <c r="CK289" i="1"/>
  <c r="CJ289" i="1"/>
  <c r="CI289" i="1"/>
  <c r="CS289" i="1"/>
  <c r="CH289" i="1"/>
  <c r="CE289" i="1"/>
  <c r="CD289" i="1"/>
  <c r="CC289" i="1"/>
  <c r="CB289" i="1"/>
  <c r="CA289" i="1"/>
  <c r="BZ289" i="1"/>
  <c r="BY289" i="1"/>
  <c r="BX289" i="1"/>
  <c r="BW289" i="1"/>
  <c r="CF289" i="1"/>
  <c r="BV289" i="1"/>
  <c r="BU289" i="1"/>
  <c r="BR289" i="1"/>
  <c r="BQ289" i="1"/>
  <c r="BP289" i="1"/>
  <c r="BO289" i="1"/>
  <c r="BN289" i="1"/>
  <c r="BM289" i="1"/>
  <c r="BL289" i="1"/>
  <c r="BK289" i="1"/>
  <c r="BS289" i="1"/>
  <c r="BJ289" i="1"/>
  <c r="BI289" i="1"/>
  <c r="BH289" i="1"/>
  <c r="BE289" i="1"/>
  <c r="BD289" i="1"/>
  <c r="BC289" i="1"/>
  <c r="BB289" i="1"/>
  <c r="BA289" i="1"/>
  <c r="AZ289" i="1"/>
  <c r="AY289" i="1"/>
  <c r="AX289" i="1"/>
  <c r="AW289" i="1"/>
  <c r="AV289" i="1"/>
  <c r="AU289" i="1"/>
  <c r="BF289" i="1"/>
  <c r="AR289" i="1"/>
  <c r="AQ289" i="1"/>
  <c r="AP289" i="1"/>
  <c r="AO289" i="1"/>
  <c r="AN289" i="1"/>
  <c r="AM289" i="1"/>
  <c r="AL289" i="1"/>
  <c r="AK289" i="1"/>
  <c r="AJ289" i="1"/>
  <c r="AI289" i="1"/>
  <c r="AS289" i="1"/>
  <c r="AH289" i="1"/>
  <c r="AE289" i="1"/>
  <c r="AD289" i="1"/>
  <c r="AC289" i="1"/>
  <c r="AB289" i="1"/>
  <c r="AA289" i="1"/>
  <c r="Z289" i="1"/>
  <c r="Y289" i="1"/>
  <c r="X289" i="1"/>
  <c r="W289" i="1"/>
  <c r="AF289" i="1"/>
  <c r="V289" i="1"/>
  <c r="U289" i="1"/>
  <c r="R289" i="1"/>
  <c r="Q289" i="1"/>
  <c r="P289" i="1"/>
  <c r="O289" i="1"/>
  <c r="N289" i="1"/>
  <c r="M289" i="1"/>
  <c r="L289" i="1"/>
  <c r="K289" i="1"/>
  <c r="S289" i="1"/>
  <c r="J289" i="1"/>
  <c r="I289" i="1"/>
  <c r="H289" i="1"/>
  <c r="FE288" i="1"/>
  <c r="FD288" i="1"/>
  <c r="FC288" i="1"/>
  <c r="FB288" i="1"/>
  <c r="FA288" i="1"/>
  <c r="EZ288" i="1"/>
  <c r="EY288" i="1"/>
  <c r="EX288" i="1"/>
  <c r="EW288" i="1"/>
  <c r="EV288" i="1"/>
  <c r="EU288" i="1"/>
  <c r="FF288" i="1"/>
  <c r="ER288" i="1"/>
  <c r="EQ288" i="1"/>
  <c r="EP288" i="1"/>
  <c r="EO288" i="1"/>
  <c r="EN288" i="1"/>
  <c r="EM288" i="1"/>
  <c r="EL288" i="1"/>
  <c r="EK288" i="1"/>
  <c r="EJ288" i="1"/>
  <c r="EI288" i="1"/>
  <c r="ES288" i="1"/>
  <c r="EH288" i="1"/>
  <c r="EE288" i="1"/>
  <c r="ED288" i="1"/>
  <c r="EC288" i="1"/>
  <c r="EB288" i="1"/>
  <c r="EA288" i="1"/>
  <c r="DZ288" i="1"/>
  <c r="DY288" i="1"/>
  <c r="DX288" i="1"/>
  <c r="DW288" i="1"/>
  <c r="EF288" i="1"/>
  <c r="DV288" i="1"/>
  <c r="DU288" i="1"/>
  <c r="DR288" i="1"/>
  <c r="DQ288" i="1"/>
  <c r="DP288" i="1"/>
  <c r="DO288" i="1"/>
  <c r="DN288" i="1"/>
  <c r="DM288" i="1"/>
  <c r="DL288" i="1"/>
  <c r="DK288" i="1"/>
  <c r="DS288" i="1"/>
  <c r="DJ288" i="1"/>
  <c r="DI288" i="1"/>
  <c r="DH288" i="1"/>
  <c r="DE288" i="1"/>
  <c r="DD288" i="1"/>
  <c r="DC288" i="1"/>
  <c r="DB288" i="1"/>
  <c r="DA288" i="1"/>
  <c r="CZ288" i="1"/>
  <c r="CY288" i="1"/>
  <c r="CX288" i="1"/>
  <c r="CW288" i="1"/>
  <c r="CV288" i="1"/>
  <c r="CU288" i="1"/>
  <c r="DF288" i="1"/>
  <c r="CR288" i="1"/>
  <c r="CQ288" i="1"/>
  <c r="CP288" i="1"/>
  <c r="CO288" i="1"/>
  <c r="CN288" i="1"/>
  <c r="CM288" i="1"/>
  <c r="CL288" i="1"/>
  <c r="CK288" i="1"/>
  <c r="CJ288" i="1"/>
  <c r="CI288" i="1"/>
  <c r="CS288" i="1"/>
  <c r="CH288" i="1"/>
  <c r="CE288" i="1"/>
  <c r="CD288" i="1"/>
  <c r="CC288" i="1"/>
  <c r="CB288" i="1"/>
  <c r="CA288" i="1"/>
  <c r="BZ288" i="1"/>
  <c r="BY288" i="1"/>
  <c r="BX288" i="1"/>
  <c r="BW288" i="1"/>
  <c r="CF288" i="1"/>
  <c r="BV288" i="1"/>
  <c r="BU288" i="1"/>
  <c r="BR288" i="1"/>
  <c r="BQ288" i="1"/>
  <c r="BP288" i="1"/>
  <c r="BO288" i="1"/>
  <c r="BN288" i="1"/>
  <c r="BM288" i="1"/>
  <c r="BL288" i="1"/>
  <c r="BK288" i="1"/>
  <c r="BS288" i="1"/>
  <c r="BJ288" i="1"/>
  <c r="BI288" i="1"/>
  <c r="BH288" i="1"/>
  <c r="BE288" i="1"/>
  <c r="BD288" i="1"/>
  <c r="BC288" i="1"/>
  <c r="BB288" i="1"/>
  <c r="BA288" i="1"/>
  <c r="AZ288" i="1"/>
  <c r="AY288" i="1"/>
  <c r="AX288" i="1"/>
  <c r="AW288" i="1"/>
  <c r="AV288" i="1"/>
  <c r="AU288" i="1"/>
  <c r="BF288" i="1"/>
  <c r="AR288" i="1"/>
  <c r="AQ288" i="1"/>
  <c r="AP288" i="1"/>
  <c r="AO288" i="1"/>
  <c r="AN288" i="1"/>
  <c r="AM288" i="1"/>
  <c r="AL288" i="1"/>
  <c r="AK288" i="1"/>
  <c r="AJ288" i="1"/>
  <c r="AI288" i="1"/>
  <c r="AS288" i="1"/>
  <c r="AH288" i="1"/>
  <c r="AE288" i="1"/>
  <c r="AD288" i="1"/>
  <c r="AC288" i="1"/>
  <c r="AB288" i="1"/>
  <c r="AA288" i="1"/>
  <c r="Z288" i="1"/>
  <c r="Y288" i="1"/>
  <c r="X288" i="1"/>
  <c r="W288" i="1"/>
  <c r="AF288" i="1"/>
  <c r="V288" i="1"/>
  <c r="U288" i="1"/>
  <c r="R288" i="1"/>
  <c r="Q288" i="1"/>
  <c r="P288" i="1"/>
  <c r="O288" i="1"/>
  <c r="N288" i="1"/>
  <c r="M288" i="1"/>
  <c r="L288" i="1"/>
  <c r="K288" i="1"/>
  <c r="S288" i="1"/>
  <c r="J288" i="1"/>
  <c r="I288" i="1"/>
  <c r="H288" i="1"/>
  <c r="FE287" i="1"/>
  <c r="FD287" i="1"/>
  <c r="FC287" i="1"/>
  <c r="FB287" i="1"/>
  <c r="FA287" i="1"/>
  <c r="EZ287" i="1"/>
  <c r="EY287" i="1"/>
  <c r="EX287" i="1"/>
  <c r="EW287" i="1"/>
  <c r="EV287" i="1"/>
  <c r="EU287" i="1"/>
  <c r="FF287" i="1"/>
  <c r="ER287" i="1"/>
  <c r="EQ287" i="1"/>
  <c r="EP287" i="1"/>
  <c r="EO287" i="1"/>
  <c r="EN287" i="1"/>
  <c r="EM287" i="1"/>
  <c r="EL287" i="1"/>
  <c r="EK287" i="1"/>
  <c r="EJ287" i="1"/>
  <c r="EI287" i="1"/>
  <c r="ES287" i="1"/>
  <c r="EH287" i="1"/>
  <c r="EE287" i="1"/>
  <c r="ED287" i="1"/>
  <c r="EC287" i="1"/>
  <c r="EB287" i="1"/>
  <c r="EA287" i="1"/>
  <c r="DZ287" i="1"/>
  <c r="DY287" i="1"/>
  <c r="DX287" i="1"/>
  <c r="DW287" i="1"/>
  <c r="EF287" i="1"/>
  <c r="DV287" i="1"/>
  <c r="DU287" i="1"/>
  <c r="DR287" i="1"/>
  <c r="DQ287" i="1"/>
  <c r="DP287" i="1"/>
  <c r="DO287" i="1"/>
  <c r="DN287" i="1"/>
  <c r="DM287" i="1"/>
  <c r="DL287" i="1"/>
  <c r="DK287" i="1"/>
  <c r="DS287" i="1"/>
  <c r="DJ287" i="1"/>
  <c r="DI287" i="1"/>
  <c r="DH287" i="1"/>
  <c r="DE287" i="1"/>
  <c r="DD287" i="1"/>
  <c r="DC287" i="1"/>
  <c r="DB287" i="1"/>
  <c r="DA287" i="1"/>
  <c r="CZ287" i="1"/>
  <c r="CY287" i="1"/>
  <c r="CX287" i="1"/>
  <c r="CW287" i="1"/>
  <c r="CV287" i="1"/>
  <c r="CU287" i="1"/>
  <c r="DF287" i="1"/>
  <c r="CR287" i="1"/>
  <c r="CQ287" i="1"/>
  <c r="CP287" i="1"/>
  <c r="CO287" i="1"/>
  <c r="CN287" i="1"/>
  <c r="CM287" i="1"/>
  <c r="CL287" i="1"/>
  <c r="CK287" i="1"/>
  <c r="CJ287" i="1"/>
  <c r="CI287" i="1"/>
  <c r="CS287" i="1"/>
  <c r="CH287" i="1"/>
  <c r="CE287" i="1"/>
  <c r="CD287" i="1"/>
  <c r="CC287" i="1"/>
  <c r="CB287" i="1"/>
  <c r="CA287" i="1"/>
  <c r="BZ287" i="1"/>
  <c r="BY287" i="1"/>
  <c r="BX287" i="1"/>
  <c r="BW287" i="1"/>
  <c r="CF287" i="1"/>
  <c r="BV287" i="1"/>
  <c r="BU287" i="1"/>
  <c r="BR287" i="1"/>
  <c r="BQ287" i="1"/>
  <c r="BP287" i="1"/>
  <c r="BO287" i="1"/>
  <c r="BN287" i="1"/>
  <c r="BM287" i="1"/>
  <c r="BL287" i="1"/>
  <c r="BK287" i="1"/>
  <c r="BS287" i="1"/>
  <c r="BJ287" i="1"/>
  <c r="BI287" i="1"/>
  <c r="BH287" i="1"/>
  <c r="BE287" i="1"/>
  <c r="BD287" i="1"/>
  <c r="BC287" i="1"/>
  <c r="BB287" i="1"/>
  <c r="BA287" i="1"/>
  <c r="AZ287" i="1"/>
  <c r="AY287" i="1"/>
  <c r="AX287" i="1"/>
  <c r="AW287" i="1"/>
  <c r="AV287" i="1"/>
  <c r="AU287" i="1"/>
  <c r="BF287" i="1"/>
  <c r="AR287" i="1"/>
  <c r="AQ287" i="1"/>
  <c r="AP287" i="1"/>
  <c r="AO287" i="1"/>
  <c r="AN287" i="1"/>
  <c r="AM287" i="1"/>
  <c r="AL287" i="1"/>
  <c r="AK287" i="1"/>
  <c r="AJ287" i="1"/>
  <c r="AI287" i="1"/>
  <c r="AS287" i="1"/>
  <c r="AH287" i="1"/>
  <c r="AE287" i="1"/>
  <c r="AD287" i="1"/>
  <c r="AC287" i="1"/>
  <c r="AB287" i="1"/>
  <c r="AA287" i="1"/>
  <c r="Z287" i="1"/>
  <c r="Y287" i="1"/>
  <c r="X287" i="1"/>
  <c r="W287" i="1"/>
  <c r="AF287" i="1"/>
  <c r="V287" i="1"/>
  <c r="U287" i="1"/>
  <c r="R287" i="1"/>
  <c r="Q287" i="1"/>
  <c r="P287" i="1"/>
  <c r="O287" i="1"/>
  <c r="N287" i="1"/>
  <c r="M287" i="1"/>
  <c r="L287" i="1"/>
  <c r="K287" i="1"/>
  <c r="S287" i="1"/>
  <c r="J287" i="1"/>
  <c r="I287" i="1"/>
  <c r="H287" i="1"/>
  <c r="FE286" i="1"/>
  <c r="FD286" i="1"/>
  <c r="FC286" i="1"/>
  <c r="FB286" i="1"/>
  <c r="FA286" i="1"/>
  <c r="EZ286" i="1"/>
  <c r="EY286" i="1"/>
  <c r="EX286" i="1"/>
  <c r="EW286" i="1"/>
  <c r="EV286" i="1"/>
  <c r="EU286" i="1"/>
  <c r="FF286" i="1"/>
  <c r="ER286" i="1"/>
  <c r="EQ286" i="1"/>
  <c r="EP286" i="1"/>
  <c r="EO286" i="1"/>
  <c r="EN286" i="1"/>
  <c r="EM286" i="1"/>
  <c r="EL286" i="1"/>
  <c r="EK286" i="1"/>
  <c r="EJ286" i="1"/>
  <c r="EI286" i="1"/>
  <c r="ES286" i="1"/>
  <c r="EH286" i="1"/>
  <c r="EE286" i="1"/>
  <c r="ED286" i="1"/>
  <c r="EC286" i="1"/>
  <c r="EB286" i="1"/>
  <c r="EA286" i="1"/>
  <c r="DZ286" i="1"/>
  <c r="DY286" i="1"/>
  <c r="DX286" i="1"/>
  <c r="DW286" i="1"/>
  <c r="EF286" i="1"/>
  <c r="DV286" i="1"/>
  <c r="DU286" i="1"/>
  <c r="DR286" i="1"/>
  <c r="DQ286" i="1"/>
  <c r="DP286" i="1"/>
  <c r="DO286" i="1"/>
  <c r="DN286" i="1"/>
  <c r="DM286" i="1"/>
  <c r="DL286" i="1"/>
  <c r="DK286" i="1"/>
  <c r="DS286" i="1"/>
  <c r="DJ286" i="1"/>
  <c r="DI286" i="1"/>
  <c r="DH286" i="1"/>
  <c r="DE286" i="1"/>
  <c r="DD286" i="1"/>
  <c r="DC286" i="1"/>
  <c r="DB286" i="1"/>
  <c r="DA286" i="1"/>
  <c r="CZ286" i="1"/>
  <c r="CY286" i="1"/>
  <c r="CX286" i="1"/>
  <c r="CW286" i="1"/>
  <c r="CV286" i="1"/>
  <c r="CU286" i="1"/>
  <c r="DF286" i="1"/>
  <c r="CR286" i="1"/>
  <c r="CQ286" i="1"/>
  <c r="CP286" i="1"/>
  <c r="CO286" i="1"/>
  <c r="CN286" i="1"/>
  <c r="CM286" i="1"/>
  <c r="CL286" i="1"/>
  <c r="CK286" i="1"/>
  <c r="CJ286" i="1"/>
  <c r="CI286" i="1"/>
  <c r="CS286" i="1"/>
  <c r="CH286" i="1"/>
  <c r="CE286" i="1"/>
  <c r="CD286" i="1"/>
  <c r="CC286" i="1"/>
  <c r="CB286" i="1"/>
  <c r="CA286" i="1"/>
  <c r="BZ286" i="1"/>
  <c r="BY286" i="1"/>
  <c r="BX286" i="1"/>
  <c r="BW286" i="1"/>
  <c r="CF286" i="1"/>
  <c r="BV286" i="1"/>
  <c r="BU286" i="1"/>
  <c r="BR286" i="1"/>
  <c r="BQ286" i="1"/>
  <c r="BP286" i="1"/>
  <c r="BO286" i="1"/>
  <c r="BN286" i="1"/>
  <c r="BM286" i="1"/>
  <c r="BL286" i="1"/>
  <c r="BK286" i="1"/>
  <c r="BS286" i="1"/>
  <c r="BJ286" i="1"/>
  <c r="BI286" i="1"/>
  <c r="BH286" i="1"/>
  <c r="BE286" i="1"/>
  <c r="BD286" i="1"/>
  <c r="BC286" i="1"/>
  <c r="BB286" i="1"/>
  <c r="BA286" i="1"/>
  <c r="AZ286" i="1"/>
  <c r="AY286" i="1"/>
  <c r="AX286" i="1"/>
  <c r="AW286" i="1"/>
  <c r="AV286" i="1"/>
  <c r="AU286" i="1"/>
  <c r="BF286" i="1"/>
  <c r="AR286" i="1"/>
  <c r="AQ286" i="1"/>
  <c r="AP286" i="1"/>
  <c r="AO286" i="1"/>
  <c r="AN286" i="1"/>
  <c r="AM286" i="1"/>
  <c r="AL286" i="1"/>
  <c r="AK286" i="1"/>
  <c r="AJ286" i="1"/>
  <c r="AI286" i="1"/>
  <c r="AS286" i="1"/>
  <c r="AH286" i="1"/>
  <c r="AE286" i="1"/>
  <c r="AD286" i="1"/>
  <c r="AC286" i="1"/>
  <c r="AB286" i="1"/>
  <c r="AA286" i="1"/>
  <c r="Z286" i="1"/>
  <c r="Y286" i="1"/>
  <c r="X286" i="1"/>
  <c r="W286" i="1"/>
  <c r="AF286" i="1"/>
  <c r="V286" i="1"/>
  <c r="U286" i="1"/>
  <c r="R286" i="1"/>
  <c r="Q286" i="1"/>
  <c r="P286" i="1"/>
  <c r="O286" i="1"/>
  <c r="N286" i="1"/>
  <c r="M286" i="1"/>
  <c r="L286" i="1"/>
  <c r="K286" i="1"/>
  <c r="S286" i="1"/>
  <c r="J286" i="1"/>
  <c r="I286" i="1"/>
  <c r="H286" i="1"/>
  <c r="FE285" i="1"/>
  <c r="FD285" i="1"/>
  <c r="FC285" i="1"/>
  <c r="FB285" i="1"/>
  <c r="FA285" i="1"/>
  <c r="EZ285" i="1"/>
  <c r="EY285" i="1"/>
  <c r="EX285" i="1"/>
  <c r="EW285" i="1"/>
  <c r="EV285" i="1"/>
  <c r="EU285" i="1"/>
  <c r="FF285" i="1"/>
  <c r="ER285" i="1"/>
  <c r="EQ285" i="1"/>
  <c r="EP285" i="1"/>
  <c r="EO285" i="1"/>
  <c r="EN285" i="1"/>
  <c r="EM285" i="1"/>
  <c r="EL285" i="1"/>
  <c r="EK285" i="1"/>
  <c r="EJ285" i="1"/>
  <c r="EI285" i="1"/>
  <c r="ES285" i="1"/>
  <c r="EH285" i="1"/>
  <c r="EE285" i="1"/>
  <c r="ED285" i="1"/>
  <c r="EC285" i="1"/>
  <c r="EB285" i="1"/>
  <c r="EA285" i="1"/>
  <c r="DZ285" i="1"/>
  <c r="DY285" i="1"/>
  <c r="DX285" i="1"/>
  <c r="DW285" i="1"/>
  <c r="EF285" i="1"/>
  <c r="DV285" i="1"/>
  <c r="DU285" i="1"/>
  <c r="DR285" i="1"/>
  <c r="DQ285" i="1"/>
  <c r="DP285" i="1"/>
  <c r="DO285" i="1"/>
  <c r="DN285" i="1"/>
  <c r="DM285" i="1"/>
  <c r="DL285" i="1"/>
  <c r="DK285" i="1"/>
  <c r="DS285" i="1"/>
  <c r="DJ285" i="1"/>
  <c r="DI285" i="1"/>
  <c r="DH285" i="1"/>
  <c r="DE285" i="1"/>
  <c r="DD285" i="1"/>
  <c r="DC285" i="1"/>
  <c r="DB285" i="1"/>
  <c r="DA285" i="1"/>
  <c r="CZ285" i="1"/>
  <c r="CY285" i="1"/>
  <c r="CX285" i="1"/>
  <c r="CW285" i="1"/>
  <c r="CV285" i="1"/>
  <c r="CU285" i="1"/>
  <c r="DF285" i="1"/>
  <c r="CR285" i="1"/>
  <c r="CQ285" i="1"/>
  <c r="CP285" i="1"/>
  <c r="CO285" i="1"/>
  <c r="CN285" i="1"/>
  <c r="CM285" i="1"/>
  <c r="CL285" i="1"/>
  <c r="CK285" i="1"/>
  <c r="CJ285" i="1"/>
  <c r="CI285" i="1"/>
  <c r="CS285" i="1"/>
  <c r="CH285" i="1"/>
  <c r="CE285" i="1"/>
  <c r="CD285" i="1"/>
  <c r="CC285" i="1"/>
  <c r="CB285" i="1"/>
  <c r="CA285" i="1"/>
  <c r="BZ285" i="1"/>
  <c r="BY285" i="1"/>
  <c r="BX285" i="1"/>
  <c r="BW285" i="1"/>
  <c r="CF285" i="1"/>
  <c r="BV285" i="1"/>
  <c r="BU285" i="1"/>
  <c r="BR285" i="1"/>
  <c r="BQ285" i="1"/>
  <c r="BP285" i="1"/>
  <c r="BO285" i="1"/>
  <c r="BN285" i="1"/>
  <c r="BM285" i="1"/>
  <c r="BL285" i="1"/>
  <c r="BK285" i="1"/>
  <c r="BS285" i="1"/>
  <c r="BJ285" i="1"/>
  <c r="BI285" i="1"/>
  <c r="BH285" i="1"/>
  <c r="BE285" i="1"/>
  <c r="BD285" i="1"/>
  <c r="BC285" i="1"/>
  <c r="BB285" i="1"/>
  <c r="BA285" i="1"/>
  <c r="AZ285" i="1"/>
  <c r="AY285" i="1"/>
  <c r="AX285" i="1"/>
  <c r="AW285" i="1"/>
  <c r="AV285" i="1"/>
  <c r="AU285" i="1"/>
  <c r="BF285" i="1"/>
  <c r="AR285" i="1"/>
  <c r="AQ285" i="1"/>
  <c r="AP285" i="1"/>
  <c r="AO285" i="1"/>
  <c r="AN285" i="1"/>
  <c r="AM285" i="1"/>
  <c r="AL285" i="1"/>
  <c r="AK285" i="1"/>
  <c r="AJ285" i="1"/>
  <c r="AI285" i="1"/>
  <c r="AS285" i="1"/>
  <c r="AH285" i="1"/>
  <c r="AE285" i="1"/>
  <c r="AD285" i="1"/>
  <c r="AC285" i="1"/>
  <c r="AB285" i="1"/>
  <c r="AA285" i="1"/>
  <c r="Z285" i="1"/>
  <c r="Y285" i="1"/>
  <c r="X285" i="1"/>
  <c r="W285" i="1"/>
  <c r="AF285" i="1"/>
  <c r="V285" i="1"/>
  <c r="U285" i="1"/>
  <c r="R285" i="1"/>
  <c r="Q285" i="1"/>
  <c r="P285" i="1"/>
  <c r="O285" i="1"/>
  <c r="N285" i="1"/>
  <c r="M285" i="1"/>
  <c r="L285" i="1"/>
  <c r="K285" i="1"/>
  <c r="S285" i="1"/>
  <c r="J285" i="1"/>
  <c r="I285" i="1"/>
  <c r="H285" i="1"/>
  <c r="FE284" i="1"/>
  <c r="FD284" i="1"/>
  <c r="FC284" i="1"/>
  <c r="FB284" i="1"/>
  <c r="FA284" i="1"/>
  <c r="EZ284" i="1"/>
  <c r="EY284" i="1"/>
  <c r="EX284" i="1"/>
  <c r="EW284" i="1"/>
  <c r="EV284" i="1"/>
  <c r="EU284" i="1"/>
  <c r="FF284" i="1"/>
  <c r="ER284" i="1"/>
  <c r="EQ284" i="1"/>
  <c r="EP284" i="1"/>
  <c r="EO284" i="1"/>
  <c r="EN284" i="1"/>
  <c r="EM284" i="1"/>
  <c r="EL284" i="1"/>
  <c r="EK284" i="1"/>
  <c r="EJ284" i="1"/>
  <c r="EI284" i="1"/>
  <c r="ES284" i="1"/>
  <c r="EH284" i="1"/>
  <c r="EE284" i="1"/>
  <c r="ED284" i="1"/>
  <c r="EC284" i="1"/>
  <c r="EB284" i="1"/>
  <c r="EA284" i="1"/>
  <c r="DZ284" i="1"/>
  <c r="DY284" i="1"/>
  <c r="DX284" i="1"/>
  <c r="DW284" i="1"/>
  <c r="EF284" i="1"/>
  <c r="DV284" i="1"/>
  <c r="DU284" i="1"/>
  <c r="DR284" i="1"/>
  <c r="DQ284" i="1"/>
  <c r="DP284" i="1"/>
  <c r="DO284" i="1"/>
  <c r="DN284" i="1"/>
  <c r="DM284" i="1"/>
  <c r="DL284" i="1"/>
  <c r="DK284" i="1"/>
  <c r="DS284" i="1"/>
  <c r="DJ284" i="1"/>
  <c r="DI284" i="1"/>
  <c r="DH284" i="1"/>
  <c r="DE284" i="1"/>
  <c r="DD284" i="1"/>
  <c r="DC284" i="1"/>
  <c r="DB284" i="1"/>
  <c r="DA284" i="1"/>
  <c r="CZ284" i="1"/>
  <c r="CY284" i="1"/>
  <c r="CX284" i="1"/>
  <c r="CW284" i="1"/>
  <c r="CV284" i="1"/>
  <c r="CU284" i="1"/>
  <c r="DF284" i="1"/>
  <c r="CR284" i="1"/>
  <c r="CQ284" i="1"/>
  <c r="CP284" i="1"/>
  <c r="CO284" i="1"/>
  <c r="CN284" i="1"/>
  <c r="CM284" i="1"/>
  <c r="CL284" i="1"/>
  <c r="CK284" i="1"/>
  <c r="CJ284" i="1"/>
  <c r="CI284" i="1"/>
  <c r="CS284" i="1"/>
  <c r="CH284" i="1"/>
  <c r="CE284" i="1"/>
  <c r="CD284" i="1"/>
  <c r="CC284" i="1"/>
  <c r="CB284" i="1"/>
  <c r="CA284" i="1"/>
  <c r="BZ284" i="1"/>
  <c r="BY284" i="1"/>
  <c r="BX284" i="1"/>
  <c r="BW284" i="1"/>
  <c r="CF284" i="1"/>
  <c r="BV284" i="1"/>
  <c r="BU284" i="1"/>
  <c r="BR284" i="1"/>
  <c r="BQ284" i="1"/>
  <c r="BP284" i="1"/>
  <c r="BO284" i="1"/>
  <c r="BN284" i="1"/>
  <c r="BM284" i="1"/>
  <c r="BL284" i="1"/>
  <c r="BK284" i="1"/>
  <c r="BS284" i="1"/>
  <c r="BJ284" i="1"/>
  <c r="BI284" i="1"/>
  <c r="BH284" i="1"/>
  <c r="BE284" i="1"/>
  <c r="BD284" i="1"/>
  <c r="BC284" i="1"/>
  <c r="BB284" i="1"/>
  <c r="BA284" i="1"/>
  <c r="AZ284" i="1"/>
  <c r="AY284" i="1"/>
  <c r="AX284" i="1"/>
  <c r="AW284" i="1"/>
  <c r="AV284" i="1"/>
  <c r="AU284" i="1"/>
  <c r="BF284" i="1"/>
  <c r="AR284" i="1"/>
  <c r="AQ284" i="1"/>
  <c r="AP284" i="1"/>
  <c r="AO284" i="1"/>
  <c r="AN284" i="1"/>
  <c r="AM284" i="1"/>
  <c r="AL284" i="1"/>
  <c r="AK284" i="1"/>
  <c r="AJ284" i="1"/>
  <c r="AI284" i="1"/>
  <c r="AS284" i="1"/>
  <c r="AH284" i="1"/>
  <c r="AE284" i="1"/>
  <c r="AD284" i="1"/>
  <c r="AC284" i="1"/>
  <c r="AB284" i="1"/>
  <c r="AA284" i="1"/>
  <c r="Z284" i="1"/>
  <c r="Y284" i="1"/>
  <c r="X284" i="1"/>
  <c r="W284" i="1"/>
  <c r="AF284" i="1"/>
  <c r="V284" i="1"/>
  <c r="U284" i="1"/>
  <c r="R284" i="1"/>
  <c r="Q284" i="1"/>
  <c r="P284" i="1"/>
  <c r="O284" i="1"/>
  <c r="N284" i="1"/>
  <c r="M284" i="1"/>
  <c r="L284" i="1"/>
  <c r="K284" i="1"/>
  <c r="S284" i="1"/>
  <c r="J284" i="1"/>
  <c r="I284" i="1"/>
  <c r="H284" i="1"/>
  <c r="FE283" i="1"/>
  <c r="FD283" i="1"/>
  <c r="FC283" i="1"/>
  <c r="FB283" i="1"/>
  <c r="FA283" i="1"/>
  <c r="EZ283" i="1"/>
  <c r="EY283" i="1"/>
  <c r="EX283" i="1"/>
  <c r="EW283" i="1"/>
  <c r="EV283" i="1"/>
  <c r="EU283" i="1"/>
  <c r="FF283" i="1"/>
  <c r="ER283" i="1"/>
  <c r="EQ283" i="1"/>
  <c r="EP283" i="1"/>
  <c r="EO283" i="1"/>
  <c r="EN283" i="1"/>
  <c r="EM283" i="1"/>
  <c r="EL283" i="1"/>
  <c r="EK283" i="1"/>
  <c r="EJ283" i="1"/>
  <c r="EI283" i="1"/>
  <c r="ES283" i="1"/>
  <c r="EH283" i="1"/>
  <c r="EE283" i="1"/>
  <c r="ED283" i="1"/>
  <c r="EC283" i="1"/>
  <c r="EB283" i="1"/>
  <c r="EA283" i="1"/>
  <c r="DZ283" i="1"/>
  <c r="DY283" i="1"/>
  <c r="DX283" i="1"/>
  <c r="DW283" i="1"/>
  <c r="EF283" i="1"/>
  <c r="DV283" i="1"/>
  <c r="DU283" i="1"/>
  <c r="DR283" i="1"/>
  <c r="DQ283" i="1"/>
  <c r="DP283" i="1"/>
  <c r="DO283" i="1"/>
  <c r="DN283" i="1"/>
  <c r="DM283" i="1"/>
  <c r="DL283" i="1"/>
  <c r="DK283" i="1"/>
  <c r="DS283" i="1"/>
  <c r="DJ283" i="1"/>
  <c r="DI283" i="1"/>
  <c r="DH283" i="1"/>
  <c r="DE283" i="1"/>
  <c r="DD283" i="1"/>
  <c r="DC283" i="1"/>
  <c r="DB283" i="1"/>
  <c r="DA283" i="1"/>
  <c r="CZ283" i="1"/>
  <c r="CY283" i="1"/>
  <c r="CX283" i="1"/>
  <c r="CW283" i="1"/>
  <c r="CV283" i="1"/>
  <c r="CU283" i="1"/>
  <c r="DF283" i="1"/>
  <c r="CR283" i="1"/>
  <c r="CQ283" i="1"/>
  <c r="CP283" i="1"/>
  <c r="CO283" i="1"/>
  <c r="CN283" i="1"/>
  <c r="CM283" i="1"/>
  <c r="CL283" i="1"/>
  <c r="CK283" i="1"/>
  <c r="CJ283" i="1"/>
  <c r="CI283" i="1"/>
  <c r="CS283" i="1"/>
  <c r="CH283" i="1"/>
  <c r="CE283" i="1"/>
  <c r="CD283" i="1"/>
  <c r="CC283" i="1"/>
  <c r="CB283" i="1"/>
  <c r="CA283" i="1"/>
  <c r="BZ283" i="1"/>
  <c r="BY283" i="1"/>
  <c r="BX283" i="1"/>
  <c r="BW283" i="1"/>
  <c r="CF283" i="1"/>
  <c r="BV283" i="1"/>
  <c r="BU283" i="1"/>
  <c r="BR283" i="1"/>
  <c r="BQ283" i="1"/>
  <c r="BP283" i="1"/>
  <c r="BO283" i="1"/>
  <c r="BN283" i="1"/>
  <c r="BM283" i="1"/>
  <c r="BL283" i="1"/>
  <c r="BK283" i="1"/>
  <c r="BS283" i="1"/>
  <c r="BJ283" i="1"/>
  <c r="BI283" i="1"/>
  <c r="BH283" i="1"/>
  <c r="BE283" i="1"/>
  <c r="BD283" i="1"/>
  <c r="BC283" i="1"/>
  <c r="BB283" i="1"/>
  <c r="BA283" i="1"/>
  <c r="AZ283" i="1"/>
  <c r="AY283" i="1"/>
  <c r="AX283" i="1"/>
  <c r="AW283" i="1"/>
  <c r="AV283" i="1"/>
  <c r="AU283" i="1"/>
  <c r="BF283" i="1"/>
  <c r="AR283" i="1"/>
  <c r="AQ283" i="1"/>
  <c r="AP283" i="1"/>
  <c r="AO283" i="1"/>
  <c r="AN283" i="1"/>
  <c r="AM283" i="1"/>
  <c r="AL283" i="1"/>
  <c r="AK283" i="1"/>
  <c r="AJ283" i="1"/>
  <c r="AI283" i="1"/>
  <c r="AS283" i="1"/>
  <c r="AH283" i="1"/>
  <c r="AE283" i="1"/>
  <c r="AD283" i="1"/>
  <c r="AC283" i="1"/>
  <c r="AB283" i="1"/>
  <c r="AA283" i="1"/>
  <c r="Z283" i="1"/>
  <c r="Y283" i="1"/>
  <c r="X283" i="1"/>
  <c r="W283" i="1"/>
  <c r="AF283" i="1"/>
  <c r="V283" i="1"/>
  <c r="U283" i="1"/>
  <c r="R283" i="1"/>
  <c r="Q283" i="1"/>
  <c r="P283" i="1"/>
  <c r="O283" i="1"/>
  <c r="N283" i="1"/>
  <c r="M283" i="1"/>
  <c r="L283" i="1"/>
  <c r="K283" i="1"/>
  <c r="S283" i="1"/>
  <c r="J283" i="1"/>
  <c r="I283" i="1"/>
  <c r="H283" i="1"/>
  <c r="FE282" i="1"/>
  <c r="FD282" i="1"/>
  <c r="FC282" i="1"/>
  <c r="FB282" i="1"/>
  <c r="FA282" i="1"/>
  <c r="EZ282" i="1"/>
  <c r="EY282" i="1"/>
  <c r="EX282" i="1"/>
  <c r="EW282" i="1"/>
  <c r="EV282" i="1"/>
  <c r="EU282" i="1"/>
  <c r="FF282" i="1"/>
  <c r="ER282" i="1"/>
  <c r="EQ282" i="1"/>
  <c r="EP282" i="1"/>
  <c r="EO282" i="1"/>
  <c r="EN282" i="1"/>
  <c r="EM282" i="1"/>
  <c r="EL282" i="1"/>
  <c r="EK282" i="1"/>
  <c r="EJ282" i="1"/>
  <c r="EI282" i="1"/>
  <c r="ES282" i="1"/>
  <c r="EH282" i="1"/>
  <c r="EE282" i="1"/>
  <c r="ED282" i="1"/>
  <c r="EC282" i="1"/>
  <c r="EB282" i="1"/>
  <c r="EA282" i="1"/>
  <c r="DZ282" i="1"/>
  <c r="DY282" i="1"/>
  <c r="DX282" i="1"/>
  <c r="DW282" i="1"/>
  <c r="EF282" i="1"/>
  <c r="DV282" i="1"/>
  <c r="DU282" i="1"/>
  <c r="DR282" i="1"/>
  <c r="DQ282" i="1"/>
  <c r="DP282" i="1"/>
  <c r="DO282" i="1"/>
  <c r="DN282" i="1"/>
  <c r="DM282" i="1"/>
  <c r="DL282" i="1"/>
  <c r="DK282" i="1"/>
  <c r="DS282" i="1"/>
  <c r="DJ282" i="1"/>
  <c r="DI282" i="1"/>
  <c r="DH282" i="1"/>
  <c r="DE282" i="1"/>
  <c r="DD282" i="1"/>
  <c r="DC282" i="1"/>
  <c r="DB282" i="1"/>
  <c r="DA282" i="1"/>
  <c r="CZ282" i="1"/>
  <c r="CY282" i="1"/>
  <c r="CX282" i="1"/>
  <c r="CW282" i="1"/>
  <c r="CV282" i="1"/>
  <c r="CU282" i="1"/>
  <c r="DF282" i="1"/>
  <c r="CR282" i="1"/>
  <c r="CQ282" i="1"/>
  <c r="CP282" i="1"/>
  <c r="CO282" i="1"/>
  <c r="CN282" i="1"/>
  <c r="CM282" i="1"/>
  <c r="CL282" i="1"/>
  <c r="CK282" i="1"/>
  <c r="CJ282" i="1"/>
  <c r="CI282" i="1"/>
  <c r="CS282" i="1"/>
  <c r="CH282" i="1"/>
  <c r="CE282" i="1"/>
  <c r="CD282" i="1"/>
  <c r="CC282" i="1"/>
  <c r="CB282" i="1"/>
  <c r="CA282" i="1"/>
  <c r="BZ282" i="1"/>
  <c r="BY282" i="1"/>
  <c r="BX282" i="1"/>
  <c r="BW282" i="1"/>
  <c r="CF282" i="1"/>
  <c r="BV282" i="1"/>
  <c r="BU282" i="1"/>
  <c r="BR282" i="1"/>
  <c r="BQ282" i="1"/>
  <c r="BP282" i="1"/>
  <c r="BO282" i="1"/>
  <c r="BN282" i="1"/>
  <c r="BM282" i="1"/>
  <c r="BL282" i="1"/>
  <c r="BK282" i="1"/>
  <c r="BS282" i="1"/>
  <c r="BJ282" i="1"/>
  <c r="BI282" i="1"/>
  <c r="BH282" i="1"/>
  <c r="BE282" i="1"/>
  <c r="BD282" i="1"/>
  <c r="BC282" i="1"/>
  <c r="BB282" i="1"/>
  <c r="BA282" i="1"/>
  <c r="AZ282" i="1"/>
  <c r="AY282" i="1"/>
  <c r="AX282" i="1"/>
  <c r="AW282" i="1"/>
  <c r="AV282" i="1"/>
  <c r="AU282" i="1"/>
  <c r="BF282" i="1"/>
  <c r="AR282" i="1"/>
  <c r="AQ282" i="1"/>
  <c r="AP282" i="1"/>
  <c r="AO282" i="1"/>
  <c r="AN282" i="1"/>
  <c r="AM282" i="1"/>
  <c r="AL282" i="1"/>
  <c r="AK282" i="1"/>
  <c r="AJ282" i="1"/>
  <c r="AI282" i="1"/>
  <c r="AS282" i="1"/>
  <c r="AH282" i="1"/>
  <c r="AE282" i="1"/>
  <c r="AD282" i="1"/>
  <c r="AC282" i="1"/>
  <c r="AB282" i="1"/>
  <c r="AA282" i="1"/>
  <c r="Z282" i="1"/>
  <c r="Y282" i="1"/>
  <c r="X282" i="1"/>
  <c r="W282" i="1"/>
  <c r="AF282" i="1"/>
  <c r="V282" i="1"/>
  <c r="U282" i="1"/>
  <c r="R282" i="1"/>
  <c r="Q282" i="1"/>
  <c r="P282" i="1"/>
  <c r="O282" i="1"/>
  <c r="N282" i="1"/>
  <c r="M282" i="1"/>
  <c r="L282" i="1"/>
  <c r="K282" i="1"/>
  <c r="S282" i="1"/>
  <c r="J282" i="1"/>
  <c r="I282" i="1"/>
  <c r="H282" i="1"/>
  <c r="FE281" i="1"/>
  <c r="FD281" i="1"/>
  <c r="FC281" i="1"/>
  <c r="FB281" i="1"/>
  <c r="FA281" i="1"/>
  <c r="EZ281" i="1"/>
  <c r="EY281" i="1"/>
  <c r="EX281" i="1"/>
  <c r="EW281" i="1"/>
  <c r="EV281" i="1"/>
  <c r="EU281" i="1"/>
  <c r="FF281" i="1"/>
  <c r="ER281" i="1"/>
  <c r="EQ281" i="1"/>
  <c r="EP281" i="1"/>
  <c r="EO281" i="1"/>
  <c r="EN281" i="1"/>
  <c r="EM281" i="1"/>
  <c r="EL281" i="1"/>
  <c r="EK281" i="1"/>
  <c r="EJ281" i="1"/>
  <c r="EI281" i="1"/>
  <c r="ES281" i="1"/>
  <c r="EH281" i="1"/>
  <c r="EE281" i="1"/>
  <c r="ED281" i="1"/>
  <c r="EC281" i="1"/>
  <c r="EB281" i="1"/>
  <c r="EA281" i="1"/>
  <c r="DZ281" i="1"/>
  <c r="DY281" i="1"/>
  <c r="DX281" i="1"/>
  <c r="DW281" i="1"/>
  <c r="EF281" i="1"/>
  <c r="DV281" i="1"/>
  <c r="DU281" i="1"/>
  <c r="DR281" i="1"/>
  <c r="DQ281" i="1"/>
  <c r="DP281" i="1"/>
  <c r="DO281" i="1"/>
  <c r="DN281" i="1"/>
  <c r="DM281" i="1"/>
  <c r="DL281" i="1"/>
  <c r="DK281" i="1"/>
  <c r="DS281" i="1"/>
  <c r="DJ281" i="1"/>
  <c r="DI281" i="1"/>
  <c r="DH281" i="1"/>
  <c r="DE281" i="1"/>
  <c r="DD281" i="1"/>
  <c r="DC281" i="1"/>
  <c r="DB281" i="1"/>
  <c r="DA281" i="1"/>
  <c r="CZ281" i="1"/>
  <c r="CY281" i="1"/>
  <c r="CX281" i="1"/>
  <c r="CW281" i="1"/>
  <c r="CV281" i="1"/>
  <c r="CU281" i="1"/>
  <c r="DF281" i="1"/>
  <c r="CR281" i="1"/>
  <c r="CQ281" i="1"/>
  <c r="CP281" i="1"/>
  <c r="CO281" i="1"/>
  <c r="CN281" i="1"/>
  <c r="CM281" i="1"/>
  <c r="CL281" i="1"/>
  <c r="CK281" i="1"/>
  <c r="CJ281" i="1"/>
  <c r="CI281" i="1"/>
  <c r="CH281" i="1"/>
  <c r="CE281" i="1"/>
  <c r="CD281" i="1"/>
  <c r="CC281" i="1"/>
  <c r="CB281" i="1"/>
  <c r="CA281" i="1"/>
  <c r="BZ281" i="1"/>
  <c r="BY281" i="1"/>
  <c r="BX281" i="1"/>
  <c r="BW281" i="1"/>
  <c r="CF281" i="1"/>
  <c r="BV281" i="1"/>
  <c r="BU281" i="1"/>
  <c r="BR281" i="1"/>
  <c r="BQ281" i="1"/>
  <c r="BP281" i="1"/>
  <c r="BO281" i="1"/>
  <c r="BN281" i="1"/>
  <c r="BM281" i="1"/>
  <c r="BL281" i="1"/>
  <c r="BK281" i="1"/>
  <c r="BS281" i="1"/>
  <c r="BJ281" i="1"/>
  <c r="BI281" i="1"/>
  <c r="BH281" i="1"/>
  <c r="BE281" i="1"/>
  <c r="BD281" i="1"/>
  <c r="BC281" i="1"/>
  <c r="BB281" i="1"/>
  <c r="BA281" i="1"/>
  <c r="AZ281" i="1"/>
  <c r="AY281" i="1"/>
  <c r="AX281" i="1"/>
  <c r="AW281" i="1"/>
  <c r="AV281" i="1"/>
  <c r="AU281" i="1"/>
  <c r="BF281" i="1"/>
  <c r="AR281" i="1"/>
  <c r="AQ281" i="1"/>
  <c r="AP281" i="1"/>
  <c r="AO281" i="1"/>
  <c r="AN281" i="1"/>
  <c r="AM281" i="1"/>
  <c r="AL281" i="1"/>
  <c r="AK281" i="1"/>
  <c r="AJ281" i="1"/>
  <c r="AI281" i="1"/>
  <c r="AH281" i="1"/>
  <c r="AE281" i="1"/>
  <c r="AD281" i="1"/>
  <c r="AC281" i="1"/>
  <c r="AB281" i="1"/>
  <c r="AA281" i="1"/>
  <c r="Z281" i="1"/>
  <c r="Y281" i="1"/>
  <c r="X281" i="1"/>
  <c r="W281" i="1"/>
  <c r="AF281" i="1"/>
  <c r="V281" i="1"/>
  <c r="U281" i="1"/>
  <c r="R281" i="1"/>
  <c r="Q281" i="1"/>
  <c r="P281" i="1"/>
  <c r="O281" i="1"/>
  <c r="N281" i="1"/>
  <c r="M281" i="1"/>
  <c r="L281" i="1"/>
  <c r="K281" i="1"/>
  <c r="S281" i="1"/>
  <c r="J281" i="1"/>
  <c r="I281" i="1"/>
  <c r="H281" i="1"/>
  <c r="FE280" i="1"/>
  <c r="FD280" i="1"/>
  <c r="FC280" i="1"/>
  <c r="FB280" i="1"/>
  <c r="FA280" i="1"/>
  <c r="EZ280" i="1"/>
  <c r="EY280" i="1"/>
  <c r="EX280" i="1"/>
  <c r="EW280" i="1"/>
  <c r="EV280" i="1"/>
  <c r="EU280" i="1"/>
  <c r="FF280" i="1"/>
  <c r="ER280" i="1"/>
  <c r="EQ280" i="1"/>
  <c r="EP280" i="1"/>
  <c r="EO280" i="1"/>
  <c r="EN280" i="1"/>
  <c r="EM280" i="1"/>
  <c r="EL280" i="1"/>
  <c r="EK280" i="1"/>
  <c r="EJ280" i="1"/>
  <c r="EI280" i="1"/>
  <c r="EH280" i="1"/>
  <c r="EE280" i="1"/>
  <c r="ED280" i="1"/>
  <c r="EC280" i="1"/>
  <c r="EB280" i="1"/>
  <c r="EA280" i="1"/>
  <c r="DZ280" i="1"/>
  <c r="DY280" i="1"/>
  <c r="DX280" i="1"/>
  <c r="DW280" i="1"/>
  <c r="EF280" i="1"/>
  <c r="DV280" i="1"/>
  <c r="DU280" i="1"/>
  <c r="DR280" i="1"/>
  <c r="DQ280" i="1"/>
  <c r="DP280" i="1"/>
  <c r="DO280" i="1"/>
  <c r="DN280" i="1"/>
  <c r="DM280" i="1"/>
  <c r="DL280" i="1"/>
  <c r="DK280" i="1"/>
  <c r="DS280" i="1"/>
  <c r="DJ280" i="1"/>
  <c r="DI280" i="1"/>
  <c r="DH280" i="1"/>
  <c r="DE280" i="1"/>
  <c r="DD280" i="1"/>
  <c r="DC280" i="1"/>
  <c r="DB280" i="1"/>
  <c r="DA280" i="1"/>
  <c r="CZ280" i="1"/>
  <c r="CY280" i="1"/>
  <c r="CX280" i="1"/>
  <c r="CW280" i="1"/>
  <c r="CV280" i="1"/>
  <c r="CU280" i="1"/>
  <c r="DF280" i="1"/>
  <c r="CR280" i="1"/>
  <c r="CQ280" i="1"/>
  <c r="CP280" i="1"/>
  <c r="CO280" i="1"/>
  <c r="CN280" i="1"/>
  <c r="CM280" i="1"/>
  <c r="CL280" i="1"/>
  <c r="CK280" i="1"/>
  <c r="CJ280" i="1"/>
  <c r="CI280" i="1"/>
  <c r="CH280" i="1"/>
  <c r="CE280" i="1"/>
  <c r="CD280" i="1"/>
  <c r="CC280" i="1"/>
  <c r="CB280" i="1"/>
  <c r="CA280" i="1"/>
  <c r="BZ280" i="1"/>
  <c r="BY280" i="1"/>
  <c r="BX280" i="1"/>
  <c r="BW280" i="1"/>
  <c r="CF280" i="1"/>
  <c r="BV280" i="1"/>
  <c r="BU280" i="1"/>
  <c r="BR280" i="1"/>
  <c r="BQ280" i="1"/>
  <c r="BP280" i="1"/>
  <c r="BO280" i="1"/>
  <c r="BN280" i="1"/>
  <c r="BM280" i="1"/>
  <c r="BL280" i="1"/>
  <c r="BK280" i="1"/>
  <c r="BS280" i="1"/>
  <c r="BJ280" i="1"/>
  <c r="BI280" i="1"/>
  <c r="BH280" i="1"/>
  <c r="BE280" i="1"/>
  <c r="BD280" i="1"/>
  <c r="BC280" i="1"/>
  <c r="BB280" i="1"/>
  <c r="BA280" i="1"/>
  <c r="AZ280" i="1"/>
  <c r="AY280" i="1"/>
  <c r="AX280" i="1"/>
  <c r="AW280" i="1"/>
  <c r="AV280" i="1"/>
  <c r="AU280" i="1"/>
  <c r="BF280" i="1"/>
  <c r="AR280" i="1"/>
  <c r="AQ280" i="1"/>
  <c r="AP280" i="1"/>
  <c r="AO280" i="1"/>
  <c r="AN280" i="1"/>
  <c r="AM280" i="1"/>
  <c r="AL280" i="1"/>
  <c r="AK280" i="1"/>
  <c r="AJ280" i="1"/>
  <c r="AI280" i="1"/>
  <c r="AH280" i="1"/>
  <c r="AE280" i="1"/>
  <c r="AD280" i="1"/>
  <c r="AC280" i="1"/>
  <c r="AB280" i="1"/>
  <c r="AA280" i="1"/>
  <c r="Z280" i="1"/>
  <c r="Y280" i="1"/>
  <c r="X280" i="1"/>
  <c r="W280" i="1"/>
  <c r="AF280" i="1"/>
  <c r="V280" i="1"/>
  <c r="U280" i="1"/>
  <c r="R280" i="1"/>
  <c r="Q280" i="1"/>
  <c r="P280" i="1"/>
  <c r="O280" i="1"/>
  <c r="N280" i="1"/>
  <c r="M280" i="1"/>
  <c r="L280" i="1"/>
  <c r="K280" i="1"/>
  <c r="S280" i="1"/>
  <c r="J280" i="1"/>
  <c r="I280" i="1"/>
  <c r="H280" i="1"/>
  <c r="FE279" i="1"/>
  <c r="FD279" i="1"/>
  <c r="FC279" i="1"/>
  <c r="FB279" i="1"/>
  <c r="FA279" i="1"/>
  <c r="EZ279" i="1"/>
  <c r="EY279" i="1"/>
  <c r="EX279" i="1"/>
  <c r="EW279" i="1"/>
  <c r="EV279" i="1"/>
  <c r="EU279" i="1"/>
  <c r="FF279" i="1"/>
  <c r="ER279" i="1"/>
  <c r="EQ279" i="1"/>
  <c r="EP279" i="1"/>
  <c r="EO279" i="1"/>
  <c r="EN279" i="1"/>
  <c r="EM279" i="1"/>
  <c r="EL279" i="1"/>
  <c r="EK279" i="1"/>
  <c r="EJ279" i="1"/>
  <c r="EI279" i="1"/>
  <c r="EH279" i="1"/>
  <c r="EE279" i="1"/>
  <c r="ED279" i="1"/>
  <c r="EC279" i="1"/>
  <c r="EB279" i="1"/>
  <c r="EA279" i="1"/>
  <c r="DZ279" i="1"/>
  <c r="DY279" i="1"/>
  <c r="DX279" i="1"/>
  <c r="DW279" i="1"/>
  <c r="EF279" i="1"/>
  <c r="DV279" i="1"/>
  <c r="DU279" i="1"/>
  <c r="DR279" i="1"/>
  <c r="DQ279" i="1"/>
  <c r="DP279" i="1"/>
  <c r="DO279" i="1"/>
  <c r="DN279" i="1"/>
  <c r="DM279" i="1"/>
  <c r="DL279" i="1"/>
  <c r="DK279" i="1"/>
  <c r="DS279" i="1"/>
  <c r="DJ279" i="1"/>
  <c r="DI279" i="1"/>
  <c r="DH279" i="1"/>
  <c r="DE279" i="1"/>
  <c r="DD279" i="1"/>
  <c r="DC279" i="1"/>
  <c r="DB279" i="1"/>
  <c r="DA279" i="1"/>
  <c r="CZ279" i="1"/>
  <c r="CY279" i="1"/>
  <c r="CX279" i="1"/>
  <c r="CW279" i="1"/>
  <c r="CV279" i="1"/>
  <c r="CU279" i="1"/>
  <c r="DF279" i="1"/>
  <c r="CR279" i="1"/>
  <c r="CQ279" i="1"/>
  <c r="CP279" i="1"/>
  <c r="CO279" i="1"/>
  <c r="CN279" i="1"/>
  <c r="CM279" i="1"/>
  <c r="CL279" i="1"/>
  <c r="CK279" i="1"/>
  <c r="CJ279" i="1"/>
  <c r="CI279" i="1"/>
  <c r="CH279" i="1"/>
  <c r="CE279" i="1"/>
  <c r="CD279" i="1"/>
  <c r="CC279" i="1"/>
  <c r="CB279" i="1"/>
  <c r="CA279" i="1"/>
  <c r="BZ279" i="1"/>
  <c r="BY279" i="1"/>
  <c r="BX279" i="1"/>
  <c r="BW279" i="1"/>
  <c r="CF279" i="1"/>
  <c r="BV279" i="1"/>
  <c r="BU279" i="1"/>
  <c r="BR279" i="1"/>
  <c r="BQ279" i="1"/>
  <c r="BP279" i="1"/>
  <c r="BO279" i="1"/>
  <c r="BN279" i="1"/>
  <c r="BM279" i="1"/>
  <c r="BL279" i="1"/>
  <c r="BK279" i="1"/>
  <c r="BS279" i="1"/>
  <c r="BJ279" i="1"/>
  <c r="BI279" i="1"/>
  <c r="BH279" i="1"/>
  <c r="BE279" i="1"/>
  <c r="BD279" i="1"/>
  <c r="BC279" i="1"/>
  <c r="BB279" i="1"/>
  <c r="BA279" i="1"/>
  <c r="AZ279" i="1"/>
  <c r="AY279" i="1"/>
  <c r="AX279" i="1"/>
  <c r="AW279" i="1"/>
  <c r="AV279" i="1"/>
  <c r="AU279" i="1"/>
  <c r="BF279" i="1"/>
  <c r="AR279" i="1"/>
  <c r="AQ279" i="1"/>
  <c r="AP279" i="1"/>
  <c r="AO279" i="1"/>
  <c r="AN279" i="1"/>
  <c r="AM279" i="1"/>
  <c r="AL279" i="1"/>
  <c r="AK279" i="1"/>
  <c r="AJ279" i="1"/>
  <c r="AI279" i="1"/>
  <c r="AH279" i="1"/>
  <c r="AE279" i="1"/>
  <c r="AD279" i="1"/>
  <c r="AC279" i="1"/>
  <c r="AB279" i="1"/>
  <c r="AA279" i="1"/>
  <c r="Z279" i="1"/>
  <c r="Y279" i="1"/>
  <c r="X279" i="1"/>
  <c r="W279" i="1"/>
  <c r="AF279" i="1"/>
  <c r="V279" i="1"/>
  <c r="U279" i="1"/>
  <c r="R279" i="1"/>
  <c r="Q279" i="1"/>
  <c r="P279" i="1"/>
  <c r="O279" i="1"/>
  <c r="N279" i="1"/>
  <c r="M279" i="1"/>
  <c r="L279" i="1"/>
  <c r="K279" i="1"/>
  <c r="S279" i="1"/>
  <c r="J279" i="1"/>
  <c r="I279" i="1"/>
  <c r="H279" i="1"/>
  <c r="FE278" i="1"/>
  <c r="FD278" i="1"/>
  <c r="FC278" i="1"/>
  <c r="FB278" i="1"/>
  <c r="FA278" i="1"/>
  <c r="EZ278" i="1"/>
  <c r="EY278" i="1"/>
  <c r="EX278" i="1"/>
  <c r="EW278" i="1"/>
  <c r="EV278" i="1"/>
  <c r="EU278" i="1"/>
  <c r="FF278" i="1"/>
  <c r="ER278" i="1"/>
  <c r="EQ278" i="1"/>
  <c r="EP278" i="1"/>
  <c r="EO278" i="1"/>
  <c r="EN278" i="1"/>
  <c r="EM278" i="1"/>
  <c r="EL278" i="1"/>
  <c r="EK278" i="1"/>
  <c r="EJ278" i="1"/>
  <c r="EI278" i="1"/>
  <c r="EH278" i="1"/>
  <c r="EE278" i="1"/>
  <c r="ED278" i="1"/>
  <c r="EC278" i="1"/>
  <c r="EB278" i="1"/>
  <c r="EA278" i="1"/>
  <c r="DZ278" i="1"/>
  <c r="DY278" i="1"/>
  <c r="DX278" i="1"/>
  <c r="DW278" i="1"/>
  <c r="EF278" i="1"/>
  <c r="DV278" i="1"/>
  <c r="DU278" i="1"/>
  <c r="DR278" i="1"/>
  <c r="DQ278" i="1"/>
  <c r="DP278" i="1"/>
  <c r="DO278" i="1"/>
  <c r="DN278" i="1"/>
  <c r="DM278" i="1"/>
  <c r="DL278" i="1"/>
  <c r="DK278" i="1"/>
  <c r="DS278" i="1"/>
  <c r="DJ278" i="1"/>
  <c r="DI278" i="1"/>
  <c r="DH278" i="1"/>
  <c r="DE278" i="1"/>
  <c r="DD278" i="1"/>
  <c r="DC278" i="1"/>
  <c r="DB278" i="1"/>
  <c r="DA278" i="1"/>
  <c r="CZ278" i="1"/>
  <c r="CY278" i="1"/>
  <c r="CX278" i="1"/>
  <c r="CW278" i="1"/>
  <c r="CV278" i="1"/>
  <c r="CU278" i="1"/>
  <c r="DF278" i="1"/>
  <c r="CR278" i="1"/>
  <c r="CQ278" i="1"/>
  <c r="CP278" i="1"/>
  <c r="CO278" i="1"/>
  <c r="CN278" i="1"/>
  <c r="CM278" i="1"/>
  <c r="CL278" i="1"/>
  <c r="CK278" i="1"/>
  <c r="CJ278" i="1"/>
  <c r="CI278" i="1"/>
  <c r="CH278" i="1"/>
  <c r="CE278" i="1"/>
  <c r="CD278" i="1"/>
  <c r="CC278" i="1"/>
  <c r="CB278" i="1"/>
  <c r="CA278" i="1"/>
  <c r="BZ278" i="1"/>
  <c r="BY278" i="1"/>
  <c r="BX278" i="1"/>
  <c r="BW278" i="1"/>
  <c r="CF278" i="1"/>
  <c r="BV278" i="1"/>
  <c r="BU278" i="1"/>
  <c r="BR278" i="1"/>
  <c r="BQ278" i="1"/>
  <c r="BP278" i="1"/>
  <c r="BO278" i="1"/>
  <c r="BN278" i="1"/>
  <c r="BM278" i="1"/>
  <c r="BL278" i="1"/>
  <c r="BK278" i="1"/>
  <c r="BS278" i="1"/>
  <c r="BJ278" i="1"/>
  <c r="BI278" i="1"/>
  <c r="BH278" i="1"/>
  <c r="BE278" i="1"/>
  <c r="BD278" i="1"/>
  <c r="BC278" i="1"/>
  <c r="BB278" i="1"/>
  <c r="BA278" i="1"/>
  <c r="AZ278" i="1"/>
  <c r="AY278" i="1"/>
  <c r="AX278" i="1"/>
  <c r="AW278" i="1"/>
  <c r="AV278" i="1"/>
  <c r="AU278" i="1"/>
  <c r="BF278" i="1"/>
  <c r="AR278" i="1"/>
  <c r="AQ278" i="1"/>
  <c r="AP278" i="1"/>
  <c r="AO278" i="1"/>
  <c r="AN278" i="1"/>
  <c r="AM278" i="1"/>
  <c r="AL278" i="1"/>
  <c r="AK278" i="1"/>
  <c r="AJ278" i="1"/>
  <c r="AI278" i="1"/>
  <c r="AH278" i="1"/>
  <c r="AE278" i="1"/>
  <c r="AD278" i="1"/>
  <c r="AC278" i="1"/>
  <c r="AB278" i="1"/>
  <c r="AA278" i="1"/>
  <c r="Z278" i="1"/>
  <c r="Y278" i="1"/>
  <c r="X278" i="1"/>
  <c r="W278" i="1"/>
  <c r="AF278" i="1"/>
  <c r="V278" i="1"/>
  <c r="U278" i="1"/>
  <c r="R278" i="1"/>
  <c r="Q278" i="1"/>
  <c r="P278" i="1"/>
  <c r="O278" i="1"/>
  <c r="N278" i="1"/>
  <c r="M278" i="1"/>
  <c r="L278" i="1"/>
  <c r="K278" i="1"/>
  <c r="S278" i="1"/>
  <c r="J278" i="1"/>
  <c r="I278" i="1"/>
  <c r="H278" i="1"/>
  <c r="FE277" i="1"/>
  <c r="FD277" i="1"/>
  <c r="FC277" i="1"/>
  <c r="FB277" i="1"/>
  <c r="FA277" i="1"/>
  <c r="EZ277" i="1"/>
  <c r="EY277" i="1"/>
  <c r="EX277" i="1"/>
  <c r="EW277" i="1"/>
  <c r="EV277" i="1"/>
  <c r="EU277" i="1"/>
  <c r="FF277" i="1"/>
  <c r="ER277" i="1"/>
  <c r="EQ277" i="1"/>
  <c r="EP277" i="1"/>
  <c r="EO277" i="1"/>
  <c r="EN277" i="1"/>
  <c r="EM277" i="1"/>
  <c r="EL277" i="1"/>
  <c r="EK277" i="1"/>
  <c r="EJ277" i="1"/>
  <c r="EI277" i="1"/>
  <c r="EH277" i="1"/>
  <c r="EE277" i="1"/>
  <c r="ED277" i="1"/>
  <c r="EC277" i="1"/>
  <c r="EB277" i="1"/>
  <c r="EA277" i="1"/>
  <c r="DZ277" i="1"/>
  <c r="DY277" i="1"/>
  <c r="DX277" i="1"/>
  <c r="DW277" i="1"/>
  <c r="EF277" i="1"/>
  <c r="DV277" i="1"/>
  <c r="DU277" i="1"/>
  <c r="DR277" i="1"/>
  <c r="DQ277" i="1"/>
  <c r="DP277" i="1"/>
  <c r="DO277" i="1"/>
  <c r="DN277" i="1"/>
  <c r="DM277" i="1"/>
  <c r="DL277" i="1"/>
  <c r="DK277" i="1"/>
  <c r="DS277" i="1"/>
  <c r="DJ277" i="1"/>
  <c r="DI277" i="1"/>
  <c r="DH277" i="1"/>
  <c r="DE277" i="1"/>
  <c r="DD277" i="1"/>
  <c r="DC277" i="1"/>
  <c r="DB277" i="1"/>
  <c r="DA277" i="1"/>
  <c r="CZ277" i="1"/>
  <c r="CY277" i="1"/>
  <c r="CX277" i="1"/>
  <c r="CW277" i="1"/>
  <c r="CV277" i="1"/>
  <c r="CU277" i="1"/>
  <c r="DF277" i="1"/>
  <c r="CR277" i="1"/>
  <c r="CQ277" i="1"/>
  <c r="CP277" i="1"/>
  <c r="CO277" i="1"/>
  <c r="CN277" i="1"/>
  <c r="CM277" i="1"/>
  <c r="CL277" i="1"/>
  <c r="CK277" i="1"/>
  <c r="CJ277" i="1"/>
  <c r="CI277" i="1"/>
  <c r="CH277" i="1"/>
  <c r="CE277" i="1"/>
  <c r="CD277" i="1"/>
  <c r="CC277" i="1"/>
  <c r="CB277" i="1"/>
  <c r="CA277" i="1"/>
  <c r="BZ277" i="1"/>
  <c r="BY277" i="1"/>
  <c r="BX277" i="1"/>
  <c r="BW277" i="1"/>
  <c r="CF277" i="1"/>
  <c r="BV277" i="1"/>
  <c r="BU277" i="1"/>
  <c r="BR277" i="1"/>
  <c r="BQ277" i="1"/>
  <c r="BP277" i="1"/>
  <c r="BO277" i="1"/>
  <c r="BN277" i="1"/>
  <c r="BM277" i="1"/>
  <c r="BL277" i="1"/>
  <c r="BK277" i="1"/>
  <c r="BS277" i="1"/>
  <c r="BJ277" i="1"/>
  <c r="BI277" i="1"/>
  <c r="BH277" i="1"/>
  <c r="BE277" i="1"/>
  <c r="BD277" i="1"/>
  <c r="BC277" i="1"/>
  <c r="BB277" i="1"/>
  <c r="BA277" i="1"/>
  <c r="AZ277" i="1"/>
  <c r="AY277" i="1"/>
  <c r="AX277" i="1"/>
  <c r="AW277" i="1"/>
  <c r="AV277" i="1"/>
  <c r="AU277" i="1"/>
  <c r="BF277" i="1"/>
  <c r="AR277" i="1"/>
  <c r="AQ277" i="1"/>
  <c r="AP277" i="1"/>
  <c r="AO277" i="1"/>
  <c r="AN277" i="1"/>
  <c r="AM277" i="1"/>
  <c r="AL277" i="1"/>
  <c r="AK277" i="1"/>
  <c r="AJ277" i="1"/>
  <c r="AI277" i="1"/>
  <c r="AH277" i="1"/>
  <c r="AE277" i="1"/>
  <c r="AD277" i="1"/>
  <c r="AC277" i="1"/>
  <c r="AB277" i="1"/>
  <c r="AA277" i="1"/>
  <c r="Z277" i="1"/>
  <c r="Y277" i="1"/>
  <c r="X277" i="1"/>
  <c r="W277" i="1"/>
  <c r="AF277" i="1"/>
  <c r="V277" i="1"/>
  <c r="U277" i="1"/>
  <c r="R277" i="1"/>
  <c r="Q277" i="1"/>
  <c r="P277" i="1"/>
  <c r="O277" i="1"/>
  <c r="N277" i="1"/>
  <c r="M277" i="1"/>
  <c r="L277" i="1"/>
  <c r="K277" i="1"/>
  <c r="S277" i="1"/>
  <c r="J277" i="1"/>
  <c r="I277" i="1"/>
  <c r="H277" i="1"/>
  <c r="FE276" i="1"/>
  <c r="FD276" i="1"/>
  <c r="FC276" i="1"/>
  <c r="FB276" i="1"/>
  <c r="FA276" i="1"/>
  <c r="EZ276" i="1"/>
  <c r="EY276" i="1"/>
  <c r="EX276" i="1"/>
  <c r="EW276" i="1"/>
  <c r="EV276" i="1"/>
  <c r="EU276" i="1"/>
  <c r="FF276" i="1"/>
  <c r="ER276" i="1"/>
  <c r="EQ276" i="1"/>
  <c r="EP276" i="1"/>
  <c r="EO276" i="1"/>
  <c r="EN276" i="1"/>
  <c r="EM276" i="1"/>
  <c r="EL276" i="1"/>
  <c r="EK276" i="1"/>
  <c r="EJ276" i="1"/>
  <c r="EI276" i="1"/>
  <c r="EH276" i="1"/>
  <c r="EE276" i="1"/>
  <c r="ED276" i="1"/>
  <c r="EC276" i="1"/>
  <c r="EB276" i="1"/>
  <c r="EA276" i="1"/>
  <c r="DZ276" i="1"/>
  <c r="DY276" i="1"/>
  <c r="DX276" i="1"/>
  <c r="DW276" i="1"/>
  <c r="EF276" i="1"/>
  <c r="DV276" i="1"/>
  <c r="DU276" i="1"/>
  <c r="DR276" i="1"/>
  <c r="DQ276" i="1"/>
  <c r="DP276" i="1"/>
  <c r="DO276" i="1"/>
  <c r="DN276" i="1"/>
  <c r="DM276" i="1"/>
  <c r="DL276" i="1"/>
  <c r="DK276" i="1"/>
  <c r="DS276" i="1"/>
  <c r="DJ276" i="1"/>
  <c r="DI276" i="1"/>
  <c r="DH276" i="1"/>
  <c r="DE276" i="1"/>
  <c r="DD276" i="1"/>
  <c r="DC276" i="1"/>
  <c r="DB276" i="1"/>
  <c r="DA276" i="1"/>
  <c r="CZ276" i="1"/>
  <c r="CY276" i="1"/>
  <c r="CX276" i="1"/>
  <c r="CW276" i="1"/>
  <c r="CV276" i="1"/>
  <c r="CU276" i="1"/>
  <c r="DF276" i="1"/>
  <c r="CR276" i="1"/>
  <c r="CQ276" i="1"/>
  <c r="CP276" i="1"/>
  <c r="CO276" i="1"/>
  <c r="CN276" i="1"/>
  <c r="CM276" i="1"/>
  <c r="CL276" i="1"/>
  <c r="CK276" i="1"/>
  <c r="CJ276" i="1"/>
  <c r="CI276" i="1"/>
  <c r="CH276" i="1"/>
  <c r="CE276" i="1"/>
  <c r="CD276" i="1"/>
  <c r="CC276" i="1"/>
  <c r="CB276" i="1"/>
  <c r="CA276" i="1"/>
  <c r="BZ276" i="1"/>
  <c r="BY276" i="1"/>
  <c r="BX276" i="1"/>
  <c r="BW276" i="1"/>
  <c r="CF276" i="1"/>
  <c r="BV276" i="1"/>
  <c r="BU276" i="1"/>
  <c r="BR276" i="1"/>
  <c r="BQ276" i="1"/>
  <c r="BP276" i="1"/>
  <c r="BO276" i="1"/>
  <c r="BN276" i="1"/>
  <c r="BM276" i="1"/>
  <c r="BL276" i="1"/>
  <c r="BK276" i="1"/>
  <c r="BS276" i="1"/>
  <c r="BJ276" i="1"/>
  <c r="BI276" i="1"/>
  <c r="BH276" i="1"/>
  <c r="BE276" i="1"/>
  <c r="BD276" i="1"/>
  <c r="BC276" i="1"/>
  <c r="BB276" i="1"/>
  <c r="BA276" i="1"/>
  <c r="AZ276" i="1"/>
  <c r="AY276" i="1"/>
  <c r="AX276" i="1"/>
  <c r="AW276" i="1"/>
  <c r="AV276" i="1"/>
  <c r="AU276" i="1"/>
  <c r="BF276" i="1"/>
  <c r="AR276" i="1"/>
  <c r="AQ276" i="1"/>
  <c r="AP276" i="1"/>
  <c r="AO276" i="1"/>
  <c r="AN276" i="1"/>
  <c r="AM276" i="1"/>
  <c r="AL276" i="1"/>
  <c r="AK276" i="1"/>
  <c r="AJ276" i="1"/>
  <c r="AI276" i="1"/>
  <c r="AH276" i="1"/>
  <c r="AE276" i="1"/>
  <c r="AD276" i="1"/>
  <c r="AC276" i="1"/>
  <c r="AB276" i="1"/>
  <c r="AA276" i="1"/>
  <c r="Z276" i="1"/>
  <c r="Y276" i="1"/>
  <c r="X276" i="1"/>
  <c r="W276" i="1"/>
  <c r="AF276" i="1"/>
  <c r="V276" i="1"/>
  <c r="U276" i="1"/>
  <c r="R276" i="1"/>
  <c r="Q276" i="1"/>
  <c r="P276" i="1"/>
  <c r="O276" i="1"/>
  <c r="N276" i="1"/>
  <c r="M276" i="1"/>
  <c r="L276" i="1"/>
  <c r="K276" i="1"/>
  <c r="S276" i="1"/>
  <c r="J276" i="1"/>
  <c r="I276" i="1"/>
  <c r="H276" i="1"/>
  <c r="FE275" i="1"/>
  <c r="FD275" i="1"/>
  <c r="FC275" i="1"/>
  <c r="FB275" i="1"/>
  <c r="FA275" i="1"/>
  <c r="EZ275" i="1"/>
  <c r="EY275" i="1"/>
  <c r="EX275" i="1"/>
  <c r="EW275" i="1"/>
  <c r="EV275" i="1"/>
  <c r="EU275" i="1"/>
  <c r="FF275" i="1"/>
  <c r="ER275" i="1"/>
  <c r="EQ275" i="1"/>
  <c r="EP275" i="1"/>
  <c r="EO275" i="1"/>
  <c r="EN275" i="1"/>
  <c r="EM275" i="1"/>
  <c r="EL275" i="1"/>
  <c r="EK275" i="1"/>
  <c r="EJ275" i="1"/>
  <c r="EI275" i="1"/>
  <c r="EH275" i="1"/>
  <c r="EE275" i="1"/>
  <c r="ED275" i="1"/>
  <c r="EC275" i="1"/>
  <c r="EB275" i="1"/>
  <c r="EA275" i="1"/>
  <c r="DZ275" i="1"/>
  <c r="DY275" i="1"/>
  <c r="DX275" i="1"/>
  <c r="DW275" i="1"/>
  <c r="EF275" i="1"/>
  <c r="DV275" i="1"/>
  <c r="DU275" i="1"/>
  <c r="DR275" i="1"/>
  <c r="DQ275" i="1"/>
  <c r="DP275" i="1"/>
  <c r="DO275" i="1"/>
  <c r="DN275" i="1"/>
  <c r="DM275" i="1"/>
  <c r="DL275" i="1"/>
  <c r="DK275" i="1"/>
  <c r="DS275" i="1"/>
  <c r="DJ275" i="1"/>
  <c r="DI275" i="1"/>
  <c r="DH275" i="1"/>
  <c r="DE275" i="1"/>
  <c r="DD275" i="1"/>
  <c r="DC275" i="1"/>
  <c r="DB275" i="1"/>
  <c r="DA275" i="1"/>
  <c r="CZ275" i="1"/>
  <c r="CY275" i="1"/>
  <c r="CX275" i="1"/>
  <c r="CW275" i="1"/>
  <c r="CV275" i="1"/>
  <c r="CU275" i="1"/>
  <c r="DF275" i="1"/>
  <c r="CR275" i="1"/>
  <c r="CQ275" i="1"/>
  <c r="CP275" i="1"/>
  <c r="CO275" i="1"/>
  <c r="CN275" i="1"/>
  <c r="CM275" i="1"/>
  <c r="CL275" i="1"/>
  <c r="CK275" i="1"/>
  <c r="CJ275" i="1"/>
  <c r="CI275" i="1"/>
  <c r="CH275" i="1"/>
  <c r="CE275" i="1"/>
  <c r="CD275" i="1"/>
  <c r="CC275" i="1"/>
  <c r="CB275" i="1"/>
  <c r="CA275" i="1"/>
  <c r="BZ275" i="1"/>
  <c r="BY275" i="1"/>
  <c r="BX275" i="1"/>
  <c r="BW275" i="1"/>
  <c r="CF275" i="1"/>
  <c r="BV275" i="1"/>
  <c r="BU275" i="1"/>
  <c r="BR275" i="1"/>
  <c r="BQ275" i="1"/>
  <c r="BP275" i="1"/>
  <c r="BO275" i="1"/>
  <c r="BN275" i="1"/>
  <c r="BM275" i="1"/>
  <c r="BL275" i="1"/>
  <c r="BK275" i="1"/>
  <c r="BS275" i="1"/>
  <c r="BJ275" i="1"/>
  <c r="BI275" i="1"/>
  <c r="BH275" i="1"/>
  <c r="BE275" i="1"/>
  <c r="BD275" i="1"/>
  <c r="BC275" i="1"/>
  <c r="BB275" i="1"/>
  <c r="BA275" i="1"/>
  <c r="AZ275" i="1"/>
  <c r="AY275" i="1"/>
  <c r="AX275" i="1"/>
  <c r="AW275" i="1"/>
  <c r="AV275" i="1"/>
  <c r="AU275" i="1"/>
  <c r="BF275" i="1"/>
  <c r="AR275" i="1"/>
  <c r="AQ275" i="1"/>
  <c r="AP275" i="1"/>
  <c r="AO275" i="1"/>
  <c r="AN275" i="1"/>
  <c r="AM275" i="1"/>
  <c r="AL275" i="1"/>
  <c r="AK275" i="1"/>
  <c r="AJ275" i="1"/>
  <c r="AI275" i="1"/>
  <c r="AH275" i="1"/>
  <c r="AE275" i="1"/>
  <c r="AD275" i="1"/>
  <c r="AC275" i="1"/>
  <c r="AB275" i="1"/>
  <c r="AA275" i="1"/>
  <c r="Z275" i="1"/>
  <c r="Y275" i="1"/>
  <c r="X275" i="1"/>
  <c r="W275" i="1"/>
  <c r="AF275" i="1"/>
  <c r="V275" i="1"/>
  <c r="U275" i="1"/>
  <c r="R275" i="1"/>
  <c r="Q275" i="1"/>
  <c r="P275" i="1"/>
  <c r="O275" i="1"/>
  <c r="N275" i="1"/>
  <c r="M275" i="1"/>
  <c r="L275" i="1"/>
  <c r="K275" i="1"/>
  <c r="S275" i="1"/>
  <c r="J275" i="1"/>
  <c r="I275" i="1"/>
  <c r="H275" i="1"/>
  <c r="FE274" i="1"/>
  <c r="FD274" i="1"/>
  <c r="FC274" i="1"/>
  <c r="FB274" i="1"/>
  <c r="FA274" i="1"/>
  <c r="EZ274" i="1"/>
  <c r="EY274" i="1"/>
  <c r="EX274" i="1"/>
  <c r="EW274" i="1"/>
  <c r="EV274" i="1"/>
  <c r="EU274" i="1"/>
  <c r="FF274" i="1"/>
  <c r="ER274" i="1"/>
  <c r="EQ274" i="1"/>
  <c r="EP274" i="1"/>
  <c r="EO274" i="1"/>
  <c r="EN274" i="1"/>
  <c r="EM274" i="1"/>
  <c r="EL274" i="1"/>
  <c r="EK274" i="1"/>
  <c r="EJ274" i="1"/>
  <c r="EI274" i="1"/>
  <c r="EH274" i="1"/>
  <c r="EE274" i="1"/>
  <c r="ED274" i="1"/>
  <c r="EC274" i="1"/>
  <c r="EB274" i="1"/>
  <c r="EA274" i="1"/>
  <c r="DZ274" i="1"/>
  <c r="DY274" i="1"/>
  <c r="DX274" i="1"/>
  <c r="DW274" i="1"/>
  <c r="EF274" i="1"/>
  <c r="DV274" i="1"/>
  <c r="DU274" i="1"/>
  <c r="DR274" i="1"/>
  <c r="DQ274" i="1"/>
  <c r="DP274" i="1"/>
  <c r="DO274" i="1"/>
  <c r="DN274" i="1"/>
  <c r="DM274" i="1"/>
  <c r="DL274" i="1"/>
  <c r="DK274" i="1"/>
  <c r="DS274" i="1"/>
  <c r="DJ274" i="1"/>
  <c r="DI274" i="1"/>
  <c r="DH274" i="1"/>
  <c r="DE274" i="1"/>
  <c r="DD274" i="1"/>
  <c r="DC274" i="1"/>
  <c r="DB274" i="1"/>
  <c r="DA274" i="1"/>
  <c r="CZ274" i="1"/>
  <c r="CY274" i="1"/>
  <c r="CX274" i="1"/>
  <c r="CW274" i="1"/>
  <c r="CV274" i="1"/>
  <c r="CU274" i="1"/>
  <c r="DF274" i="1"/>
  <c r="CR274" i="1"/>
  <c r="CQ274" i="1"/>
  <c r="CP274" i="1"/>
  <c r="CO274" i="1"/>
  <c r="CN274" i="1"/>
  <c r="CM274" i="1"/>
  <c r="CL274" i="1"/>
  <c r="CK274" i="1"/>
  <c r="CJ274" i="1"/>
  <c r="CI274" i="1"/>
  <c r="CH274" i="1"/>
  <c r="CE274" i="1"/>
  <c r="CD274" i="1"/>
  <c r="CC274" i="1"/>
  <c r="CB274" i="1"/>
  <c r="CA274" i="1"/>
  <c r="BZ274" i="1"/>
  <c r="BY274" i="1"/>
  <c r="BX274" i="1"/>
  <c r="BW274" i="1"/>
  <c r="CF274" i="1"/>
  <c r="BV274" i="1"/>
  <c r="BU274" i="1"/>
  <c r="BR274" i="1"/>
  <c r="BQ274" i="1"/>
  <c r="BP274" i="1"/>
  <c r="BO274" i="1"/>
  <c r="BN274" i="1"/>
  <c r="BM274" i="1"/>
  <c r="BL274" i="1"/>
  <c r="BK274" i="1"/>
  <c r="BS274" i="1"/>
  <c r="BJ274" i="1"/>
  <c r="BI274" i="1"/>
  <c r="BH274" i="1"/>
  <c r="BE274" i="1"/>
  <c r="BD274" i="1"/>
  <c r="BC274" i="1"/>
  <c r="BB274" i="1"/>
  <c r="BA274" i="1"/>
  <c r="AZ274" i="1"/>
  <c r="AY274" i="1"/>
  <c r="AX274" i="1"/>
  <c r="AW274" i="1"/>
  <c r="AV274" i="1"/>
  <c r="AU274" i="1"/>
  <c r="BF274" i="1"/>
  <c r="AR274" i="1"/>
  <c r="AQ274" i="1"/>
  <c r="AP274" i="1"/>
  <c r="AO274" i="1"/>
  <c r="AN274" i="1"/>
  <c r="AM274" i="1"/>
  <c r="AL274" i="1"/>
  <c r="AK274" i="1"/>
  <c r="AJ274" i="1"/>
  <c r="AI274" i="1"/>
  <c r="AH274" i="1"/>
  <c r="AE274" i="1"/>
  <c r="AD274" i="1"/>
  <c r="AC274" i="1"/>
  <c r="AB274" i="1"/>
  <c r="AA274" i="1"/>
  <c r="Z274" i="1"/>
  <c r="Y274" i="1"/>
  <c r="X274" i="1"/>
  <c r="W274" i="1"/>
  <c r="AF274" i="1"/>
  <c r="V274" i="1"/>
  <c r="U274" i="1"/>
  <c r="R274" i="1"/>
  <c r="Q274" i="1"/>
  <c r="P274" i="1"/>
  <c r="O274" i="1"/>
  <c r="N274" i="1"/>
  <c r="M274" i="1"/>
  <c r="L274" i="1"/>
  <c r="K274" i="1"/>
  <c r="S274" i="1"/>
  <c r="J274" i="1"/>
  <c r="I274" i="1"/>
  <c r="H274" i="1"/>
  <c r="FE273" i="1"/>
  <c r="FD273" i="1"/>
  <c r="FC273" i="1"/>
  <c r="FB273" i="1"/>
  <c r="FA273" i="1"/>
  <c r="EZ273" i="1"/>
  <c r="EY273" i="1"/>
  <c r="EX273" i="1"/>
  <c r="EW273" i="1"/>
  <c r="EV273" i="1"/>
  <c r="EU273" i="1"/>
  <c r="FF273" i="1"/>
  <c r="ER273" i="1"/>
  <c r="EQ273" i="1"/>
  <c r="EP273" i="1"/>
  <c r="EO273" i="1"/>
  <c r="EN273" i="1"/>
  <c r="EM273" i="1"/>
  <c r="EL273" i="1"/>
  <c r="EK273" i="1"/>
  <c r="EJ273" i="1"/>
  <c r="EI273" i="1"/>
  <c r="EH273" i="1"/>
  <c r="EE273" i="1"/>
  <c r="ED273" i="1"/>
  <c r="EC273" i="1"/>
  <c r="EB273" i="1"/>
  <c r="EA273" i="1"/>
  <c r="DZ273" i="1"/>
  <c r="DY273" i="1"/>
  <c r="DX273" i="1"/>
  <c r="DW273" i="1"/>
  <c r="EF273" i="1"/>
  <c r="DV273" i="1"/>
  <c r="DU273" i="1"/>
  <c r="DR273" i="1"/>
  <c r="DQ273" i="1"/>
  <c r="DP273" i="1"/>
  <c r="DO273" i="1"/>
  <c r="DN273" i="1"/>
  <c r="DM273" i="1"/>
  <c r="DL273" i="1"/>
  <c r="DK273" i="1"/>
  <c r="DS273" i="1"/>
  <c r="DJ273" i="1"/>
  <c r="DI273" i="1"/>
  <c r="DH273" i="1"/>
  <c r="DE273" i="1"/>
  <c r="DD273" i="1"/>
  <c r="DC273" i="1"/>
  <c r="DB273" i="1"/>
  <c r="DA273" i="1"/>
  <c r="CZ273" i="1"/>
  <c r="CY273" i="1"/>
  <c r="CX273" i="1"/>
  <c r="CW273" i="1"/>
  <c r="CV273" i="1"/>
  <c r="CU273" i="1"/>
  <c r="DF273" i="1"/>
  <c r="CR273" i="1"/>
  <c r="CQ273" i="1"/>
  <c r="CP273" i="1"/>
  <c r="CO273" i="1"/>
  <c r="CN273" i="1"/>
  <c r="CM273" i="1"/>
  <c r="CL273" i="1"/>
  <c r="CK273" i="1"/>
  <c r="CJ273" i="1"/>
  <c r="CI273" i="1"/>
  <c r="CH273" i="1"/>
  <c r="CE273" i="1"/>
  <c r="CD273" i="1"/>
  <c r="CC273" i="1"/>
  <c r="CB273" i="1"/>
  <c r="CA273" i="1"/>
  <c r="BZ273" i="1"/>
  <c r="BY273" i="1"/>
  <c r="BX273" i="1"/>
  <c r="BW273" i="1"/>
  <c r="CF273" i="1"/>
  <c r="BV273" i="1"/>
  <c r="BU273" i="1"/>
  <c r="BR273" i="1"/>
  <c r="BQ273" i="1"/>
  <c r="BP273" i="1"/>
  <c r="BO273" i="1"/>
  <c r="BN273" i="1"/>
  <c r="BM273" i="1"/>
  <c r="BL273" i="1"/>
  <c r="BK273" i="1"/>
  <c r="BS273" i="1"/>
  <c r="BJ273" i="1"/>
  <c r="BI273" i="1"/>
  <c r="BH273" i="1"/>
  <c r="BE273" i="1"/>
  <c r="BD273" i="1"/>
  <c r="BC273" i="1"/>
  <c r="BB273" i="1"/>
  <c r="BA273" i="1"/>
  <c r="AZ273" i="1"/>
  <c r="AY273" i="1"/>
  <c r="AX273" i="1"/>
  <c r="AW273" i="1"/>
  <c r="AV273" i="1"/>
  <c r="AU273" i="1"/>
  <c r="BF273" i="1"/>
  <c r="AR273" i="1"/>
  <c r="AQ273" i="1"/>
  <c r="AP273" i="1"/>
  <c r="AO273" i="1"/>
  <c r="AN273" i="1"/>
  <c r="AM273" i="1"/>
  <c r="AL273" i="1"/>
  <c r="AK273" i="1"/>
  <c r="AJ273" i="1"/>
  <c r="AI273" i="1"/>
  <c r="AH273" i="1"/>
  <c r="AE273" i="1"/>
  <c r="AD273" i="1"/>
  <c r="AC273" i="1"/>
  <c r="AB273" i="1"/>
  <c r="AA273" i="1"/>
  <c r="Z273" i="1"/>
  <c r="Y273" i="1"/>
  <c r="X273" i="1"/>
  <c r="W273" i="1"/>
  <c r="AF273" i="1"/>
  <c r="V273" i="1"/>
  <c r="U273" i="1"/>
  <c r="R273" i="1"/>
  <c r="Q273" i="1"/>
  <c r="P273" i="1"/>
  <c r="O273" i="1"/>
  <c r="N273" i="1"/>
  <c r="M273" i="1"/>
  <c r="L273" i="1"/>
  <c r="K273" i="1"/>
  <c r="S273" i="1"/>
  <c r="J273" i="1"/>
  <c r="I273" i="1"/>
  <c r="H273" i="1"/>
  <c r="FE272" i="1"/>
  <c r="FD272" i="1"/>
  <c r="FC272" i="1"/>
  <c r="FB272" i="1"/>
  <c r="FA272" i="1"/>
  <c r="EZ272" i="1"/>
  <c r="EY272" i="1"/>
  <c r="EX272" i="1"/>
  <c r="EW272" i="1"/>
  <c r="EV272" i="1"/>
  <c r="EU272" i="1"/>
  <c r="FF272" i="1"/>
  <c r="ER272" i="1"/>
  <c r="EQ272" i="1"/>
  <c r="EP272" i="1"/>
  <c r="EO272" i="1"/>
  <c r="EN272" i="1"/>
  <c r="EM272" i="1"/>
  <c r="EL272" i="1"/>
  <c r="EK272" i="1"/>
  <c r="EJ272" i="1"/>
  <c r="EI272" i="1"/>
  <c r="EH272" i="1"/>
  <c r="EE272" i="1"/>
  <c r="ED272" i="1"/>
  <c r="EC272" i="1"/>
  <c r="EB272" i="1"/>
  <c r="EA272" i="1"/>
  <c r="DZ272" i="1"/>
  <c r="DY272" i="1"/>
  <c r="DX272" i="1"/>
  <c r="DW272" i="1"/>
  <c r="EF272" i="1"/>
  <c r="DV272" i="1"/>
  <c r="DU272" i="1"/>
  <c r="DR272" i="1"/>
  <c r="DQ272" i="1"/>
  <c r="DP272" i="1"/>
  <c r="DO272" i="1"/>
  <c r="DN272" i="1"/>
  <c r="DM272" i="1"/>
  <c r="DL272" i="1"/>
  <c r="DK272" i="1"/>
  <c r="DS272" i="1"/>
  <c r="DJ272" i="1"/>
  <c r="DI272" i="1"/>
  <c r="DH272" i="1"/>
  <c r="DE272" i="1"/>
  <c r="DD272" i="1"/>
  <c r="DC272" i="1"/>
  <c r="DB272" i="1"/>
  <c r="DA272" i="1"/>
  <c r="CZ272" i="1"/>
  <c r="CY272" i="1"/>
  <c r="CX272" i="1"/>
  <c r="CW272" i="1"/>
  <c r="CV272" i="1"/>
  <c r="CU272" i="1"/>
  <c r="DF272" i="1"/>
  <c r="CR272" i="1"/>
  <c r="CQ272" i="1"/>
  <c r="CP272" i="1"/>
  <c r="CO272" i="1"/>
  <c r="CN272" i="1"/>
  <c r="CM272" i="1"/>
  <c r="CL272" i="1"/>
  <c r="CK272" i="1"/>
  <c r="CJ272" i="1"/>
  <c r="CI272" i="1"/>
  <c r="CH272" i="1"/>
  <c r="CE272" i="1"/>
  <c r="CD272" i="1"/>
  <c r="CC272" i="1"/>
  <c r="CB272" i="1"/>
  <c r="CA272" i="1"/>
  <c r="BZ272" i="1"/>
  <c r="BY272" i="1"/>
  <c r="BX272" i="1"/>
  <c r="BW272" i="1"/>
  <c r="CF272" i="1"/>
  <c r="BV272" i="1"/>
  <c r="BU272" i="1"/>
  <c r="BR272" i="1"/>
  <c r="BQ272" i="1"/>
  <c r="BP272" i="1"/>
  <c r="BO272" i="1"/>
  <c r="BN272" i="1"/>
  <c r="BM272" i="1"/>
  <c r="BL272" i="1"/>
  <c r="BK272" i="1"/>
  <c r="BS272" i="1"/>
  <c r="BJ272" i="1"/>
  <c r="BI272" i="1"/>
  <c r="BH272" i="1"/>
  <c r="BE272" i="1"/>
  <c r="BD272" i="1"/>
  <c r="BC272" i="1"/>
  <c r="BB272" i="1"/>
  <c r="BA272" i="1"/>
  <c r="AZ272" i="1"/>
  <c r="AY272" i="1"/>
  <c r="AX272" i="1"/>
  <c r="AW272" i="1"/>
  <c r="AV272" i="1"/>
  <c r="AU272" i="1"/>
  <c r="BF272" i="1"/>
  <c r="AR272" i="1"/>
  <c r="AQ272" i="1"/>
  <c r="AP272" i="1"/>
  <c r="AO272" i="1"/>
  <c r="AN272" i="1"/>
  <c r="AM272" i="1"/>
  <c r="AL272" i="1"/>
  <c r="AK272" i="1"/>
  <c r="AJ272" i="1"/>
  <c r="AI272" i="1"/>
  <c r="AH272" i="1"/>
  <c r="AE272" i="1"/>
  <c r="AD272" i="1"/>
  <c r="AC272" i="1"/>
  <c r="AB272" i="1"/>
  <c r="AA272" i="1"/>
  <c r="Z272" i="1"/>
  <c r="Y272" i="1"/>
  <c r="X272" i="1"/>
  <c r="W272" i="1"/>
  <c r="AF272" i="1"/>
  <c r="V272" i="1"/>
  <c r="U272" i="1"/>
  <c r="R272" i="1"/>
  <c r="Q272" i="1"/>
  <c r="P272" i="1"/>
  <c r="O272" i="1"/>
  <c r="N272" i="1"/>
  <c r="M272" i="1"/>
  <c r="L272" i="1"/>
  <c r="K272" i="1"/>
  <c r="S272" i="1"/>
  <c r="J272" i="1"/>
  <c r="I272" i="1"/>
  <c r="H272" i="1"/>
  <c r="FE271" i="1"/>
  <c r="FD271" i="1"/>
  <c r="FC271" i="1"/>
  <c r="FB271" i="1"/>
  <c r="FA271" i="1"/>
  <c r="EZ271" i="1"/>
  <c r="EY271" i="1"/>
  <c r="EX271" i="1"/>
  <c r="EW271" i="1"/>
  <c r="EV271" i="1"/>
  <c r="EU271" i="1"/>
  <c r="FF271" i="1"/>
  <c r="ER271" i="1"/>
  <c r="EQ271" i="1"/>
  <c r="EP271" i="1"/>
  <c r="EO271" i="1"/>
  <c r="EN271" i="1"/>
  <c r="EM271" i="1"/>
  <c r="EL271" i="1"/>
  <c r="EK271" i="1"/>
  <c r="EJ271" i="1"/>
  <c r="EI271" i="1"/>
  <c r="EH271" i="1"/>
  <c r="EE271" i="1"/>
  <c r="ED271" i="1"/>
  <c r="EC271" i="1"/>
  <c r="EB271" i="1"/>
  <c r="EA271" i="1"/>
  <c r="DZ271" i="1"/>
  <c r="DY271" i="1"/>
  <c r="DX271" i="1"/>
  <c r="DW271" i="1"/>
  <c r="EF271" i="1"/>
  <c r="DV271" i="1"/>
  <c r="DU271" i="1"/>
  <c r="DR271" i="1"/>
  <c r="DQ271" i="1"/>
  <c r="DP271" i="1"/>
  <c r="DO271" i="1"/>
  <c r="DN271" i="1"/>
  <c r="DM271" i="1"/>
  <c r="DL271" i="1"/>
  <c r="DK271" i="1"/>
  <c r="DS271" i="1"/>
  <c r="DJ271" i="1"/>
  <c r="DI271" i="1"/>
  <c r="DH271" i="1"/>
  <c r="DE271" i="1"/>
  <c r="DD271" i="1"/>
  <c r="DC271" i="1"/>
  <c r="DB271" i="1"/>
  <c r="DA271" i="1"/>
  <c r="CZ271" i="1"/>
  <c r="CY271" i="1"/>
  <c r="CX271" i="1"/>
  <c r="CW271" i="1"/>
  <c r="CV271" i="1"/>
  <c r="CU271" i="1"/>
  <c r="DF271" i="1"/>
  <c r="CR271" i="1"/>
  <c r="CQ271" i="1"/>
  <c r="CP271" i="1"/>
  <c r="CO271" i="1"/>
  <c r="CN271" i="1"/>
  <c r="CM271" i="1"/>
  <c r="CL271" i="1"/>
  <c r="CK271" i="1"/>
  <c r="CJ271" i="1"/>
  <c r="CI271" i="1"/>
  <c r="CH271" i="1"/>
  <c r="CE271" i="1"/>
  <c r="CD271" i="1"/>
  <c r="CC271" i="1"/>
  <c r="CB271" i="1"/>
  <c r="CA271" i="1"/>
  <c r="BZ271" i="1"/>
  <c r="BY271" i="1"/>
  <c r="BX271" i="1"/>
  <c r="BW271" i="1"/>
  <c r="CF271" i="1"/>
  <c r="BV271" i="1"/>
  <c r="BU271" i="1"/>
  <c r="BR271" i="1"/>
  <c r="BQ271" i="1"/>
  <c r="BP271" i="1"/>
  <c r="BO271" i="1"/>
  <c r="BN271" i="1"/>
  <c r="BM271" i="1"/>
  <c r="BL271" i="1"/>
  <c r="BK271" i="1"/>
  <c r="BS271" i="1"/>
  <c r="BJ271" i="1"/>
  <c r="BI271" i="1"/>
  <c r="BH271" i="1"/>
  <c r="BE271" i="1"/>
  <c r="BD271" i="1"/>
  <c r="BC271" i="1"/>
  <c r="BB271" i="1"/>
  <c r="BA271" i="1"/>
  <c r="AZ271" i="1"/>
  <c r="AY271" i="1"/>
  <c r="AX271" i="1"/>
  <c r="AW271" i="1"/>
  <c r="AV271" i="1"/>
  <c r="AU271" i="1"/>
  <c r="BF271" i="1"/>
  <c r="AR271" i="1"/>
  <c r="AQ271" i="1"/>
  <c r="AP271" i="1"/>
  <c r="AO271" i="1"/>
  <c r="AN271" i="1"/>
  <c r="AM271" i="1"/>
  <c r="AL271" i="1"/>
  <c r="AK271" i="1"/>
  <c r="AJ271" i="1"/>
  <c r="AI271" i="1"/>
  <c r="AH271" i="1"/>
  <c r="AE271" i="1"/>
  <c r="AD271" i="1"/>
  <c r="AC271" i="1"/>
  <c r="AB271" i="1"/>
  <c r="AA271" i="1"/>
  <c r="Z271" i="1"/>
  <c r="Y271" i="1"/>
  <c r="X271" i="1"/>
  <c r="W271" i="1"/>
  <c r="AF271" i="1"/>
  <c r="V271" i="1"/>
  <c r="U271" i="1"/>
  <c r="R271" i="1"/>
  <c r="Q271" i="1"/>
  <c r="P271" i="1"/>
  <c r="O271" i="1"/>
  <c r="N271" i="1"/>
  <c r="M271" i="1"/>
  <c r="L271" i="1"/>
  <c r="K271" i="1"/>
  <c r="S271" i="1"/>
  <c r="J271" i="1"/>
  <c r="I271" i="1"/>
  <c r="H271" i="1"/>
  <c r="FE270" i="1"/>
  <c r="FD270" i="1"/>
  <c r="FC270" i="1"/>
  <c r="FB270" i="1"/>
  <c r="FA270" i="1"/>
  <c r="EZ270" i="1"/>
  <c r="EY270" i="1"/>
  <c r="EX270" i="1"/>
  <c r="EW270" i="1"/>
  <c r="EV270" i="1"/>
  <c r="EU270" i="1"/>
  <c r="FF270" i="1"/>
  <c r="ER270" i="1"/>
  <c r="EQ270" i="1"/>
  <c r="EP270" i="1"/>
  <c r="EO270" i="1"/>
  <c r="EN270" i="1"/>
  <c r="EM270" i="1"/>
  <c r="EL270" i="1"/>
  <c r="EK270" i="1"/>
  <c r="EJ270" i="1"/>
  <c r="EI270" i="1"/>
  <c r="EH270" i="1"/>
  <c r="EE270" i="1"/>
  <c r="ED270" i="1"/>
  <c r="EC270" i="1"/>
  <c r="EB270" i="1"/>
  <c r="EA270" i="1"/>
  <c r="DZ270" i="1"/>
  <c r="DY270" i="1"/>
  <c r="DX270" i="1"/>
  <c r="DW270" i="1"/>
  <c r="EF270" i="1"/>
  <c r="DV270" i="1"/>
  <c r="DU270" i="1"/>
  <c r="DR270" i="1"/>
  <c r="DQ270" i="1"/>
  <c r="DP270" i="1"/>
  <c r="DO270" i="1"/>
  <c r="DN270" i="1"/>
  <c r="DM270" i="1"/>
  <c r="DL270" i="1"/>
  <c r="DK270" i="1"/>
  <c r="DS270" i="1"/>
  <c r="DJ270" i="1"/>
  <c r="DI270" i="1"/>
  <c r="DH270" i="1"/>
  <c r="DE270" i="1"/>
  <c r="DD270" i="1"/>
  <c r="DC270" i="1"/>
  <c r="DB270" i="1"/>
  <c r="DA270" i="1"/>
  <c r="CZ270" i="1"/>
  <c r="CY270" i="1"/>
  <c r="CX270" i="1"/>
  <c r="CW270" i="1"/>
  <c r="CV270" i="1"/>
  <c r="CU270" i="1"/>
  <c r="DF270" i="1"/>
  <c r="CR270" i="1"/>
  <c r="CQ270" i="1"/>
  <c r="CP270" i="1"/>
  <c r="CO270" i="1"/>
  <c r="CN270" i="1"/>
  <c r="CM270" i="1"/>
  <c r="CL270" i="1"/>
  <c r="CK270" i="1"/>
  <c r="CJ270" i="1"/>
  <c r="CI270" i="1"/>
  <c r="CH270" i="1"/>
  <c r="CE270" i="1"/>
  <c r="CD270" i="1"/>
  <c r="CC270" i="1"/>
  <c r="CB270" i="1"/>
  <c r="CA270" i="1"/>
  <c r="BZ270" i="1"/>
  <c r="BY270" i="1"/>
  <c r="BX270" i="1"/>
  <c r="BW270" i="1"/>
  <c r="CF270" i="1"/>
  <c r="BV270" i="1"/>
  <c r="BU270" i="1"/>
  <c r="BR270" i="1"/>
  <c r="BQ270" i="1"/>
  <c r="BP270" i="1"/>
  <c r="BO270" i="1"/>
  <c r="BN270" i="1"/>
  <c r="BM270" i="1"/>
  <c r="BL270" i="1"/>
  <c r="BK270" i="1"/>
  <c r="BS270" i="1"/>
  <c r="BJ270" i="1"/>
  <c r="BI270" i="1"/>
  <c r="BH270" i="1"/>
  <c r="BE270" i="1"/>
  <c r="BD270" i="1"/>
  <c r="BC270" i="1"/>
  <c r="BB270" i="1"/>
  <c r="BA270" i="1"/>
  <c r="AZ270" i="1"/>
  <c r="AY270" i="1"/>
  <c r="AX270" i="1"/>
  <c r="AW270" i="1"/>
  <c r="AV270" i="1"/>
  <c r="AU270" i="1"/>
  <c r="BF270" i="1"/>
  <c r="AR270" i="1"/>
  <c r="AQ270" i="1"/>
  <c r="AP270" i="1"/>
  <c r="AO270" i="1"/>
  <c r="AN270" i="1"/>
  <c r="AM270" i="1"/>
  <c r="AL270" i="1"/>
  <c r="AK270" i="1"/>
  <c r="AJ270" i="1"/>
  <c r="AI270" i="1"/>
  <c r="AH270" i="1"/>
  <c r="AE270" i="1"/>
  <c r="AD270" i="1"/>
  <c r="AC270" i="1"/>
  <c r="AB270" i="1"/>
  <c r="AA270" i="1"/>
  <c r="Z270" i="1"/>
  <c r="Y270" i="1"/>
  <c r="X270" i="1"/>
  <c r="W270" i="1"/>
  <c r="AF270" i="1"/>
  <c r="V270" i="1"/>
  <c r="U270" i="1"/>
  <c r="R270" i="1"/>
  <c r="Q270" i="1"/>
  <c r="P270" i="1"/>
  <c r="O270" i="1"/>
  <c r="N270" i="1"/>
  <c r="M270" i="1"/>
  <c r="L270" i="1"/>
  <c r="K270" i="1"/>
  <c r="S270" i="1"/>
  <c r="J270" i="1"/>
  <c r="I270" i="1"/>
  <c r="H270" i="1"/>
  <c r="FE269" i="1"/>
  <c r="FD269" i="1"/>
  <c r="FC269" i="1"/>
  <c r="FB269" i="1"/>
  <c r="FA269" i="1"/>
  <c r="EZ269" i="1"/>
  <c r="EY269" i="1"/>
  <c r="EX269" i="1"/>
  <c r="EW269" i="1"/>
  <c r="EV269" i="1"/>
  <c r="EU269" i="1"/>
  <c r="FF269" i="1"/>
  <c r="ER269" i="1"/>
  <c r="EQ269" i="1"/>
  <c r="EP269" i="1"/>
  <c r="EO269" i="1"/>
  <c r="EN269" i="1"/>
  <c r="EM269" i="1"/>
  <c r="EL269" i="1"/>
  <c r="EK269" i="1"/>
  <c r="EJ269" i="1"/>
  <c r="EI269" i="1"/>
  <c r="EH269" i="1"/>
  <c r="EE269" i="1"/>
  <c r="ED269" i="1"/>
  <c r="EC269" i="1"/>
  <c r="EB269" i="1"/>
  <c r="EA269" i="1"/>
  <c r="DZ269" i="1"/>
  <c r="DY269" i="1"/>
  <c r="DX269" i="1"/>
  <c r="DW269" i="1"/>
  <c r="EF269" i="1"/>
  <c r="DV269" i="1"/>
  <c r="DU269" i="1"/>
  <c r="DR269" i="1"/>
  <c r="DQ269" i="1"/>
  <c r="DP269" i="1"/>
  <c r="DO269" i="1"/>
  <c r="DN269" i="1"/>
  <c r="DM269" i="1"/>
  <c r="DL269" i="1"/>
  <c r="DK269" i="1"/>
  <c r="DS269" i="1"/>
  <c r="DJ269" i="1"/>
  <c r="DI269" i="1"/>
  <c r="DH269" i="1"/>
  <c r="DE269" i="1"/>
  <c r="DD269" i="1"/>
  <c r="DC269" i="1"/>
  <c r="DB269" i="1"/>
  <c r="DA269" i="1"/>
  <c r="CZ269" i="1"/>
  <c r="CY269" i="1"/>
  <c r="CX269" i="1"/>
  <c r="CW269" i="1"/>
  <c r="CV269" i="1"/>
  <c r="CU269" i="1"/>
  <c r="DF269" i="1"/>
  <c r="CR269" i="1"/>
  <c r="CQ269" i="1"/>
  <c r="CP269" i="1"/>
  <c r="CO269" i="1"/>
  <c r="CN269" i="1"/>
  <c r="CM269" i="1"/>
  <c r="CL269" i="1"/>
  <c r="CK269" i="1"/>
  <c r="CJ269" i="1"/>
  <c r="CI269" i="1"/>
  <c r="CH269" i="1"/>
  <c r="CE269" i="1"/>
  <c r="CD269" i="1"/>
  <c r="CC269" i="1"/>
  <c r="CB269" i="1"/>
  <c r="CA269" i="1"/>
  <c r="BZ269" i="1"/>
  <c r="BY269" i="1"/>
  <c r="BX269" i="1"/>
  <c r="BW269" i="1"/>
  <c r="CF269" i="1"/>
  <c r="BV269" i="1"/>
  <c r="BU269" i="1"/>
  <c r="BR269" i="1"/>
  <c r="BQ269" i="1"/>
  <c r="BP269" i="1"/>
  <c r="BO269" i="1"/>
  <c r="BN269" i="1"/>
  <c r="BM269" i="1"/>
  <c r="BL269" i="1"/>
  <c r="BK269" i="1"/>
  <c r="BS269" i="1"/>
  <c r="BJ269" i="1"/>
  <c r="BI269" i="1"/>
  <c r="BH269" i="1"/>
  <c r="BE269" i="1"/>
  <c r="BD269" i="1"/>
  <c r="BC269" i="1"/>
  <c r="BB269" i="1"/>
  <c r="BA269" i="1"/>
  <c r="AZ269" i="1"/>
  <c r="AY269" i="1"/>
  <c r="AX269" i="1"/>
  <c r="AW269" i="1"/>
  <c r="AV269" i="1"/>
  <c r="AU269" i="1"/>
  <c r="BF269" i="1"/>
  <c r="AR269" i="1"/>
  <c r="AQ269" i="1"/>
  <c r="AP269" i="1"/>
  <c r="AO269" i="1"/>
  <c r="AN269" i="1"/>
  <c r="AM269" i="1"/>
  <c r="AL269" i="1"/>
  <c r="AK269" i="1"/>
  <c r="AJ269" i="1"/>
  <c r="AI269" i="1"/>
  <c r="AH269" i="1"/>
  <c r="AE269" i="1"/>
  <c r="AD269" i="1"/>
  <c r="AC269" i="1"/>
  <c r="AB269" i="1"/>
  <c r="AA269" i="1"/>
  <c r="Z269" i="1"/>
  <c r="Y269" i="1"/>
  <c r="X269" i="1"/>
  <c r="W269" i="1"/>
  <c r="AF269" i="1"/>
  <c r="V269" i="1"/>
  <c r="U269" i="1"/>
  <c r="R269" i="1"/>
  <c r="Q269" i="1"/>
  <c r="P269" i="1"/>
  <c r="O269" i="1"/>
  <c r="N269" i="1"/>
  <c r="M269" i="1"/>
  <c r="L269" i="1"/>
  <c r="K269" i="1"/>
  <c r="S269" i="1"/>
  <c r="J269" i="1"/>
  <c r="I269" i="1"/>
  <c r="H269" i="1"/>
  <c r="FE268" i="1"/>
  <c r="FD268" i="1"/>
  <c r="FC268" i="1"/>
  <c r="FB268" i="1"/>
  <c r="FA268" i="1"/>
  <c r="EZ268" i="1"/>
  <c r="EY268" i="1"/>
  <c r="EX268" i="1"/>
  <c r="EW268" i="1"/>
  <c r="EV268" i="1"/>
  <c r="EU268" i="1"/>
  <c r="FF268" i="1"/>
  <c r="ER268" i="1"/>
  <c r="EQ268" i="1"/>
  <c r="EP268" i="1"/>
  <c r="EO268" i="1"/>
  <c r="EN268" i="1"/>
  <c r="EM268" i="1"/>
  <c r="EL268" i="1"/>
  <c r="EK268" i="1"/>
  <c r="EJ268" i="1"/>
  <c r="EI268" i="1"/>
  <c r="EH268" i="1"/>
  <c r="EE268" i="1"/>
  <c r="ED268" i="1"/>
  <c r="EC268" i="1"/>
  <c r="EB268" i="1"/>
  <c r="EA268" i="1"/>
  <c r="DZ268" i="1"/>
  <c r="DY268" i="1"/>
  <c r="DX268" i="1"/>
  <c r="DW268" i="1"/>
  <c r="EF268" i="1"/>
  <c r="DV268" i="1"/>
  <c r="DU268" i="1"/>
  <c r="DR268" i="1"/>
  <c r="DQ268" i="1"/>
  <c r="DP268" i="1"/>
  <c r="DO268" i="1"/>
  <c r="DN268" i="1"/>
  <c r="DM268" i="1"/>
  <c r="DL268" i="1"/>
  <c r="DK268" i="1"/>
  <c r="DS268" i="1"/>
  <c r="DJ268" i="1"/>
  <c r="DI268" i="1"/>
  <c r="DH268" i="1"/>
  <c r="DE268" i="1"/>
  <c r="DD268" i="1"/>
  <c r="DC268" i="1"/>
  <c r="DB268" i="1"/>
  <c r="DA268" i="1"/>
  <c r="CZ268" i="1"/>
  <c r="CY268" i="1"/>
  <c r="CX268" i="1"/>
  <c r="CW268" i="1"/>
  <c r="CV268" i="1"/>
  <c r="CU268" i="1"/>
  <c r="DF268" i="1"/>
  <c r="CR268" i="1"/>
  <c r="CQ268" i="1"/>
  <c r="CP268" i="1"/>
  <c r="CO268" i="1"/>
  <c r="CN268" i="1"/>
  <c r="CM268" i="1"/>
  <c r="CL268" i="1"/>
  <c r="CK268" i="1"/>
  <c r="CJ268" i="1"/>
  <c r="CI268" i="1"/>
  <c r="CH268" i="1"/>
  <c r="CE268" i="1"/>
  <c r="CD268" i="1"/>
  <c r="CC268" i="1"/>
  <c r="CB268" i="1"/>
  <c r="CA268" i="1"/>
  <c r="BZ268" i="1"/>
  <c r="BY268" i="1"/>
  <c r="BX268" i="1"/>
  <c r="BW268" i="1"/>
  <c r="CF268" i="1"/>
  <c r="BV268" i="1"/>
  <c r="BU268" i="1"/>
  <c r="BR268" i="1"/>
  <c r="BQ268" i="1"/>
  <c r="BP268" i="1"/>
  <c r="BO268" i="1"/>
  <c r="BN268" i="1"/>
  <c r="BM268" i="1"/>
  <c r="BL268" i="1"/>
  <c r="BK268" i="1"/>
  <c r="BS268" i="1"/>
  <c r="BJ268" i="1"/>
  <c r="BI268" i="1"/>
  <c r="BH268" i="1"/>
  <c r="BE268" i="1"/>
  <c r="BD268" i="1"/>
  <c r="BC268" i="1"/>
  <c r="BB268" i="1"/>
  <c r="BA268" i="1"/>
  <c r="AZ268" i="1"/>
  <c r="AY268" i="1"/>
  <c r="AX268" i="1"/>
  <c r="AW268" i="1"/>
  <c r="AV268" i="1"/>
  <c r="AU268" i="1"/>
  <c r="BF268" i="1"/>
  <c r="AR268" i="1"/>
  <c r="AQ268" i="1"/>
  <c r="AP268" i="1"/>
  <c r="AO268" i="1"/>
  <c r="AN268" i="1"/>
  <c r="AM268" i="1"/>
  <c r="AL268" i="1"/>
  <c r="AK268" i="1"/>
  <c r="AJ268" i="1"/>
  <c r="AI268" i="1"/>
  <c r="AH268" i="1"/>
  <c r="AE268" i="1"/>
  <c r="AD268" i="1"/>
  <c r="AC268" i="1"/>
  <c r="AB268" i="1"/>
  <c r="AA268" i="1"/>
  <c r="Z268" i="1"/>
  <c r="Y268" i="1"/>
  <c r="X268" i="1"/>
  <c r="W268" i="1"/>
  <c r="AF268" i="1"/>
  <c r="V268" i="1"/>
  <c r="U268" i="1"/>
  <c r="R268" i="1"/>
  <c r="Q268" i="1"/>
  <c r="P268" i="1"/>
  <c r="O268" i="1"/>
  <c r="N268" i="1"/>
  <c r="M268" i="1"/>
  <c r="L268" i="1"/>
  <c r="K268" i="1"/>
  <c r="S268" i="1"/>
  <c r="J268" i="1"/>
  <c r="I268" i="1"/>
  <c r="H268" i="1"/>
  <c r="FE267" i="1"/>
  <c r="FD267" i="1"/>
  <c r="FC267" i="1"/>
  <c r="FB267" i="1"/>
  <c r="FA267" i="1"/>
  <c r="EZ267" i="1"/>
  <c r="EY267" i="1"/>
  <c r="EX267" i="1"/>
  <c r="EW267" i="1"/>
  <c r="EV267" i="1"/>
  <c r="EU267" i="1"/>
  <c r="FF267" i="1"/>
  <c r="ER267" i="1"/>
  <c r="EQ267" i="1"/>
  <c r="EP267" i="1"/>
  <c r="EO267" i="1"/>
  <c r="EN267" i="1"/>
  <c r="EM267" i="1"/>
  <c r="EL267" i="1"/>
  <c r="EK267" i="1"/>
  <c r="EJ267" i="1"/>
  <c r="EI267" i="1"/>
  <c r="EH267" i="1"/>
  <c r="EE267" i="1"/>
  <c r="ED267" i="1"/>
  <c r="EC267" i="1"/>
  <c r="EB267" i="1"/>
  <c r="EA267" i="1"/>
  <c r="DZ267" i="1"/>
  <c r="DY267" i="1"/>
  <c r="DX267" i="1"/>
  <c r="DW267" i="1"/>
  <c r="EF267" i="1"/>
  <c r="DV267" i="1"/>
  <c r="DU267" i="1"/>
  <c r="DR267" i="1"/>
  <c r="DQ267" i="1"/>
  <c r="DP267" i="1"/>
  <c r="DO267" i="1"/>
  <c r="DN267" i="1"/>
  <c r="DM267" i="1"/>
  <c r="DL267" i="1"/>
  <c r="DK267" i="1"/>
  <c r="DS267" i="1"/>
  <c r="DJ267" i="1"/>
  <c r="DI267" i="1"/>
  <c r="DH267" i="1"/>
  <c r="DE267" i="1"/>
  <c r="DD267" i="1"/>
  <c r="DC267" i="1"/>
  <c r="DB267" i="1"/>
  <c r="DA267" i="1"/>
  <c r="CZ267" i="1"/>
  <c r="CY267" i="1"/>
  <c r="CX267" i="1"/>
  <c r="CW267" i="1"/>
  <c r="CV267" i="1"/>
  <c r="CU267" i="1"/>
  <c r="DF267" i="1"/>
  <c r="CR267" i="1"/>
  <c r="CQ267" i="1"/>
  <c r="CP267" i="1"/>
  <c r="CO267" i="1"/>
  <c r="CN267" i="1"/>
  <c r="CM267" i="1"/>
  <c r="CL267" i="1"/>
  <c r="CK267" i="1"/>
  <c r="CJ267" i="1"/>
  <c r="CI267" i="1"/>
  <c r="CH267" i="1"/>
  <c r="CE267" i="1"/>
  <c r="CD267" i="1"/>
  <c r="CC267" i="1"/>
  <c r="CB267" i="1"/>
  <c r="CA267" i="1"/>
  <c r="BZ267" i="1"/>
  <c r="BY267" i="1"/>
  <c r="BX267" i="1"/>
  <c r="BW267" i="1"/>
  <c r="CF267" i="1"/>
  <c r="BV267" i="1"/>
  <c r="BU267" i="1"/>
  <c r="BR267" i="1"/>
  <c r="BQ267" i="1"/>
  <c r="BP267" i="1"/>
  <c r="BO267" i="1"/>
  <c r="BN267" i="1"/>
  <c r="BM267" i="1"/>
  <c r="BL267" i="1"/>
  <c r="BK267" i="1"/>
  <c r="BS267" i="1"/>
  <c r="BJ267" i="1"/>
  <c r="BI267" i="1"/>
  <c r="BH267" i="1"/>
  <c r="BE267" i="1"/>
  <c r="BD267" i="1"/>
  <c r="BC267" i="1"/>
  <c r="BB267" i="1"/>
  <c r="BA267" i="1"/>
  <c r="AZ267" i="1"/>
  <c r="AY267" i="1"/>
  <c r="AX267" i="1"/>
  <c r="AW267" i="1"/>
  <c r="AV267" i="1"/>
  <c r="AU267" i="1"/>
  <c r="BF267" i="1"/>
  <c r="AR267" i="1"/>
  <c r="AQ267" i="1"/>
  <c r="AP267" i="1"/>
  <c r="AO267" i="1"/>
  <c r="AN267" i="1"/>
  <c r="AM267" i="1"/>
  <c r="AL267" i="1"/>
  <c r="AK267" i="1"/>
  <c r="AJ267" i="1"/>
  <c r="AI267" i="1"/>
  <c r="AH267" i="1"/>
  <c r="AE267" i="1"/>
  <c r="AD267" i="1"/>
  <c r="AC267" i="1"/>
  <c r="AB267" i="1"/>
  <c r="AA267" i="1"/>
  <c r="Z267" i="1"/>
  <c r="Y267" i="1"/>
  <c r="X267" i="1"/>
  <c r="W267" i="1"/>
  <c r="AF267" i="1"/>
  <c r="V267" i="1"/>
  <c r="U267" i="1"/>
  <c r="R267" i="1"/>
  <c r="Q267" i="1"/>
  <c r="P267" i="1"/>
  <c r="O267" i="1"/>
  <c r="N267" i="1"/>
  <c r="M267" i="1"/>
  <c r="L267" i="1"/>
  <c r="K267" i="1"/>
  <c r="S267" i="1"/>
  <c r="J267" i="1"/>
  <c r="I267" i="1"/>
  <c r="H267" i="1"/>
  <c r="FE266" i="1"/>
  <c r="FD266" i="1"/>
  <c r="FC266" i="1"/>
  <c r="FB266" i="1"/>
  <c r="FA266" i="1"/>
  <c r="EZ266" i="1"/>
  <c r="EY266" i="1"/>
  <c r="EX266" i="1"/>
  <c r="EW266" i="1"/>
  <c r="EV266" i="1"/>
  <c r="EU266" i="1"/>
  <c r="FF266" i="1"/>
  <c r="ER266" i="1"/>
  <c r="EQ266" i="1"/>
  <c r="EP266" i="1"/>
  <c r="EO266" i="1"/>
  <c r="EN266" i="1"/>
  <c r="EM266" i="1"/>
  <c r="EL266" i="1"/>
  <c r="EK266" i="1"/>
  <c r="EJ266" i="1"/>
  <c r="EI266" i="1"/>
  <c r="EH266" i="1"/>
  <c r="EE266" i="1"/>
  <c r="ED266" i="1"/>
  <c r="EC266" i="1"/>
  <c r="EB266" i="1"/>
  <c r="EA266" i="1"/>
  <c r="DZ266" i="1"/>
  <c r="DY266" i="1"/>
  <c r="DX266" i="1"/>
  <c r="DW266" i="1"/>
  <c r="EF266" i="1"/>
  <c r="DV266" i="1"/>
  <c r="DU266" i="1"/>
  <c r="DR266" i="1"/>
  <c r="DQ266" i="1"/>
  <c r="DP266" i="1"/>
  <c r="DO266" i="1"/>
  <c r="DN266" i="1"/>
  <c r="DM266" i="1"/>
  <c r="DL266" i="1"/>
  <c r="DK266" i="1"/>
  <c r="DS266" i="1"/>
  <c r="DJ266" i="1"/>
  <c r="DI266" i="1"/>
  <c r="DH266" i="1"/>
  <c r="DE266" i="1"/>
  <c r="DD266" i="1"/>
  <c r="DC266" i="1"/>
  <c r="DB266" i="1"/>
  <c r="DA266" i="1"/>
  <c r="CZ266" i="1"/>
  <c r="CY266" i="1"/>
  <c r="CX266" i="1"/>
  <c r="CW266" i="1"/>
  <c r="CV266" i="1"/>
  <c r="CU266" i="1"/>
  <c r="DF266" i="1"/>
  <c r="CR266" i="1"/>
  <c r="CQ266" i="1"/>
  <c r="CP266" i="1"/>
  <c r="CO266" i="1"/>
  <c r="CN266" i="1"/>
  <c r="CM266" i="1"/>
  <c r="CL266" i="1"/>
  <c r="CK266" i="1"/>
  <c r="CJ266" i="1"/>
  <c r="CI266" i="1"/>
  <c r="CH266" i="1"/>
  <c r="CE266" i="1"/>
  <c r="CD266" i="1"/>
  <c r="CC266" i="1"/>
  <c r="CB266" i="1"/>
  <c r="CA266" i="1"/>
  <c r="BZ266" i="1"/>
  <c r="BY266" i="1"/>
  <c r="BX266" i="1"/>
  <c r="BW266" i="1"/>
  <c r="CF266" i="1"/>
  <c r="BV266" i="1"/>
  <c r="BU266" i="1"/>
  <c r="BR266" i="1"/>
  <c r="BQ266" i="1"/>
  <c r="BP266" i="1"/>
  <c r="BO266" i="1"/>
  <c r="BN266" i="1"/>
  <c r="BM266" i="1"/>
  <c r="BL266" i="1"/>
  <c r="BK266" i="1"/>
  <c r="BS266" i="1"/>
  <c r="BJ266" i="1"/>
  <c r="BI266" i="1"/>
  <c r="BH266" i="1"/>
  <c r="BE266" i="1"/>
  <c r="BD266" i="1"/>
  <c r="BC266" i="1"/>
  <c r="BB266" i="1"/>
  <c r="BA266" i="1"/>
  <c r="AZ266" i="1"/>
  <c r="AY266" i="1"/>
  <c r="AX266" i="1"/>
  <c r="AW266" i="1"/>
  <c r="AV266" i="1"/>
  <c r="AU266" i="1"/>
  <c r="BF266" i="1"/>
  <c r="AR266" i="1"/>
  <c r="AQ266" i="1"/>
  <c r="AP266" i="1"/>
  <c r="AO266" i="1"/>
  <c r="AN266" i="1"/>
  <c r="AM266" i="1"/>
  <c r="AL266" i="1"/>
  <c r="AK266" i="1"/>
  <c r="AJ266" i="1"/>
  <c r="AI266" i="1"/>
  <c r="AH266" i="1"/>
  <c r="AE266" i="1"/>
  <c r="AD266" i="1"/>
  <c r="AC266" i="1"/>
  <c r="AB266" i="1"/>
  <c r="AA266" i="1"/>
  <c r="Z266" i="1"/>
  <c r="Y266" i="1"/>
  <c r="X266" i="1"/>
  <c r="W266" i="1"/>
  <c r="AF266" i="1"/>
  <c r="V266" i="1"/>
  <c r="U266" i="1"/>
  <c r="R266" i="1"/>
  <c r="Q266" i="1"/>
  <c r="P266" i="1"/>
  <c r="O266" i="1"/>
  <c r="N266" i="1"/>
  <c r="M266" i="1"/>
  <c r="L266" i="1"/>
  <c r="K266" i="1"/>
  <c r="S266" i="1"/>
  <c r="J266" i="1"/>
  <c r="I266" i="1"/>
  <c r="H266" i="1"/>
  <c r="FE265" i="1"/>
  <c r="FD265" i="1"/>
  <c r="FC265" i="1"/>
  <c r="FB265" i="1"/>
  <c r="FA265" i="1"/>
  <c r="EZ265" i="1"/>
  <c r="EY265" i="1"/>
  <c r="EX265" i="1"/>
  <c r="EW265" i="1"/>
  <c r="EV265" i="1"/>
  <c r="EU265" i="1"/>
  <c r="FF265" i="1"/>
  <c r="ER265" i="1"/>
  <c r="EQ265" i="1"/>
  <c r="EP265" i="1"/>
  <c r="EO265" i="1"/>
  <c r="EN265" i="1"/>
  <c r="EM265" i="1"/>
  <c r="EL265" i="1"/>
  <c r="EK265" i="1"/>
  <c r="EJ265" i="1"/>
  <c r="EI265" i="1"/>
  <c r="EH265" i="1"/>
  <c r="EE265" i="1"/>
  <c r="ED265" i="1"/>
  <c r="EC265" i="1"/>
  <c r="EB265" i="1"/>
  <c r="EA265" i="1"/>
  <c r="DZ265" i="1"/>
  <c r="DY265" i="1"/>
  <c r="DX265" i="1"/>
  <c r="DW265" i="1"/>
  <c r="EF265" i="1"/>
  <c r="DV265" i="1"/>
  <c r="DU265" i="1"/>
  <c r="DR265" i="1"/>
  <c r="DQ265" i="1"/>
  <c r="DP265" i="1"/>
  <c r="DO265" i="1"/>
  <c r="DN265" i="1"/>
  <c r="DM265" i="1"/>
  <c r="DL265" i="1"/>
  <c r="DK265" i="1"/>
  <c r="DS265" i="1"/>
  <c r="DJ265" i="1"/>
  <c r="DI265" i="1"/>
  <c r="DH265" i="1"/>
  <c r="DE265" i="1"/>
  <c r="DD265" i="1"/>
  <c r="DC265" i="1"/>
  <c r="DB265" i="1"/>
  <c r="DA265" i="1"/>
  <c r="CZ265" i="1"/>
  <c r="CY265" i="1"/>
  <c r="CX265" i="1"/>
  <c r="CW265" i="1"/>
  <c r="CV265" i="1"/>
  <c r="CU265" i="1"/>
  <c r="DF265" i="1"/>
  <c r="CR265" i="1"/>
  <c r="CQ265" i="1"/>
  <c r="CP265" i="1"/>
  <c r="CO265" i="1"/>
  <c r="CN265" i="1"/>
  <c r="CM265" i="1"/>
  <c r="CL265" i="1"/>
  <c r="CK265" i="1"/>
  <c r="CJ265" i="1"/>
  <c r="CI265" i="1"/>
  <c r="CH265" i="1"/>
  <c r="CE265" i="1"/>
  <c r="CD265" i="1"/>
  <c r="CC265" i="1"/>
  <c r="CB265" i="1"/>
  <c r="CA265" i="1"/>
  <c r="BZ265" i="1"/>
  <c r="BY265" i="1"/>
  <c r="BX265" i="1"/>
  <c r="BW265" i="1"/>
  <c r="CF265" i="1"/>
  <c r="BV265" i="1"/>
  <c r="BU265" i="1"/>
  <c r="BR265" i="1"/>
  <c r="BQ265" i="1"/>
  <c r="BP265" i="1"/>
  <c r="BO265" i="1"/>
  <c r="BN265" i="1"/>
  <c r="BM265" i="1"/>
  <c r="BL265" i="1"/>
  <c r="BK265" i="1"/>
  <c r="BS265" i="1"/>
  <c r="BJ265" i="1"/>
  <c r="BI265" i="1"/>
  <c r="BH265" i="1"/>
  <c r="BE265" i="1"/>
  <c r="BD265" i="1"/>
  <c r="BC265" i="1"/>
  <c r="BB265" i="1"/>
  <c r="BA265" i="1"/>
  <c r="AZ265" i="1"/>
  <c r="AY265" i="1"/>
  <c r="AX265" i="1"/>
  <c r="AW265" i="1"/>
  <c r="AV265" i="1"/>
  <c r="AU265" i="1"/>
  <c r="BF265" i="1"/>
  <c r="AR265" i="1"/>
  <c r="AQ265" i="1"/>
  <c r="AP265" i="1"/>
  <c r="AO265" i="1"/>
  <c r="AN265" i="1"/>
  <c r="AM265" i="1"/>
  <c r="AL265" i="1"/>
  <c r="AK265" i="1"/>
  <c r="AJ265" i="1"/>
  <c r="AI265" i="1"/>
  <c r="AH265" i="1"/>
  <c r="AE265" i="1"/>
  <c r="AD265" i="1"/>
  <c r="AC265" i="1"/>
  <c r="AB265" i="1"/>
  <c r="AA265" i="1"/>
  <c r="Z265" i="1"/>
  <c r="Y265" i="1"/>
  <c r="X265" i="1"/>
  <c r="W265" i="1"/>
  <c r="AF265" i="1"/>
  <c r="V265" i="1"/>
  <c r="U265" i="1"/>
  <c r="R265" i="1"/>
  <c r="Q265" i="1"/>
  <c r="P265" i="1"/>
  <c r="O265" i="1"/>
  <c r="N265" i="1"/>
  <c r="M265" i="1"/>
  <c r="L265" i="1"/>
  <c r="K265" i="1"/>
  <c r="S265" i="1"/>
  <c r="J265" i="1"/>
  <c r="I265" i="1"/>
  <c r="H265" i="1"/>
  <c r="FE264" i="1"/>
  <c r="FD264" i="1"/>
  <c r="FC264" i="1"/>
  <c r="FB264" i="1"/>
  <c r="FA264" i="1"/>
  <c r="EZ264" i="1"/>
  <c r="EY264" i="1"/>
  <c r="EX264" i="1"/>
  <c r="EW264" i="1"/>
  <c r="EV264" i="1"/>
  <c r="EU264" i="1"/>
  <c r="FF264" i="1"/>
  <c r="ER264" i="1"/>
  <c r="EQ264" i="1"/>
  <c r="EP264" i="1"/>
  <c r="EO264" i="1"/>
  <c r="EN264" i="1"/>
  <c r="EM264" i="1"/>
  <c r="EL264" i="1"/>
  <c r="EK264" i="1"/>
  <c r="EJ264" i="1"/>
  <c r="EI264" i="1"/>
  <c r="EH264" i="1"/>
  <c r="EE264" i="1"/>
  <c r="ED264" i="1"/>
  <c r="EC264" i="1"/>
  <c r="EB264" i="1"/>
  <c r="EA264" i="1"/>
  <c r="DZ264" i="1"/>
  <c r="DY264" i="1"/>
  <c r="DX264" i="1"/>
  <c r="DW264" i="1"/>
  <c r="EF264" i="1"/>
  <c r="DV264" i="1"/>
  <c r="DU264" i="1"/>
  <c r="DR264" i="1"/>
  <c r="DQ264" i="1"/>
  <c r="DP264" i="1"/>
  <c r="DO264" i="1"/>
  <c r="DN264" i="1"/>
  <c r="DM264" i="1"/>
  <c r="DL264" i="1"/>
  <c r="DK264" i="1"/>
  <c r="DS264" i="1"/>
  <c r="DJ264" i="1"/>
  <c r="DI264" i="1"/>
  <c r="DH264" i="1"/>
  <c r="DE264" i="1"/>
  <c r="DD264" i="1"/>
  <c r="DC264" i="1"/>
  <c r="DB264" i="1"/>
  <c r="DA264" i="1"/>
  <c r="CZ264" i="1"/>
  <c r="CY264" i="1"/>
  <c r="CX264" i="1"/>
  <c r="CW264" i="1"/>
  <c r="CV264" i="1"/>
  <c r="CU264" i="1"/>
  <c r="DF264" i="1"/>
  <c r="CR264" i="1"/>
  <c r="CQ264" i="1"/>
  <c r="CP264" i="1"/>
  <c r="CO264" i="1"/>
  <c r="CN264" i="1"/>
  <c r="CM264" i="1"/>
  <c r="CL264" i="1"/>
  <c r="CK264" i="1"/>
  <c r="CJ264" i="1"/>
  <c r="CI264" i="1"/>
  <c r="CH264" i="1"/>
  <c r="CE264" i="1"/>
  <c r="CD264" i="1"/>
  <c r="CC264" i="1"/>
  <c r="CB264" i="1"/>
  <c r="CA264" i="1"/>
  <c r="BZ264" i="1"/>
  <c r="BY264" i="1"/>
  <c r="BX264" i="1"/>
  <c r="BW264" i="1"/>
  <c r="CF264" i="1"/>
  <c r="BV264" i="1"/>
  <c r="BU264" i="1"/>
  <c r="BR264" i="1"/>
  <c r="BQ264" i="1"/>
  <c r="BP264" i="1"/>
  <c r="BO264" i="1"/>
  <c r="BN264" i="1"/>
  <c r="BM264" i="1"/>
  <c r="BL264" i="1"/>
  <c r="BK264" i="1"/>
  <c r="BS264" i="1"/>
  <c r="BJ264" i="1"/>
  <c r="BI264" i="1"/>
  <c r="BH264" i="1"/>
  <c r="BE264" i="1"/>
  <c r="BD264" i="1"/>
  <c r="BC264" i="1"/>
  <c r="BB264" i="1"/>
  <c r="BA264" i="1"/>
  <c r="AZ264" i="1"/>
  <c r="AY264" i="1"/>
  <c r="AX264" i="1"/>
  <c r="AW264" i="1"/>
  <c r="AV264" i="1"/>
  <c r="AU264" i="1"/>
  <c r="BF264" i="1"/>
  <c r="AR264" i="1"/>
  <c r="AQ264" i="1"/>
  <c r="AP264" i="1"/>
  <c r="AO264" i="1"/>
  <c r="AN264" i="1"/>
  <c r="AM264" i="1"/>
  <c r="AL264" i="1"/>
  <c r="AK264" i="1"/>
  <c r="AJ264" i="1"/>
  <c r="AI264" i="1"/>
  <c r="AH264" i="1"/>
  <c r="AE264" i="1"/>
  <c r="AD264" i="1"/>
  <c r="AC264" i="1"/>
  <c r="AB264" i="1"/>
  <c r="AA264" i="1"/>
  <c r="Z264" i="1"/>
  <c r="Y264" i="1"/>
  <c r="X264" i="1"/>
  <c r="W264" i="1"/>
  <c r="AF264" i="1"/>
  <c r="V264" i="1"/>
  <c r="U264" i="1"/>
  <c r="R264" i="1"/>
  <c r="Q264" i="1"/>
  <c r="P264" i="1"/>
  <c r="O264" i="1"/>
  <c r="N264" i="1"/>
  <c r="M264" i="1"/>
  <c r="L264" i="1"/>
  <c r="K264" i="1"/>
  <c r="S264" i="1"/>
  <c r="J264" i="1"/>
  <c r="I264" i="1"/>
  <c r="H264" i="1"/>
  <c r="FE263" i="1"/>
  <c r="FD263" i="1"/>
  <c r="FC263" i="1"/>
  <c r="FB263" i="1"/>
  <c r="FA263" i="1"/>
  <c r="EZ263" i="1"/>
  <c r="EY263" i="1"/>
  <c r="EX263" i="1"/>
  <c r="EW263" i="1"/>
  <c r="EV263" i="1"/>
  <c r="EU263" i="1"/>
  <c r="FF263" i="1"/>
  <c r="ER263" i="1"/>
  <c r="EQ263" i="1"/>
  <c r="EP263" i="1"/>
  <c r="EO263" i="1"/>
  <c r="EN263" i="1"/>
  <c r="EM263" i="1"/>
  <c r="EL263" i="1"/>
  <c r="EK263" i="1"/>
  <c r="EJ263" i="1"/>
  <c r="EI263" i="1"/>
  <c r="EH263" i="1"/>
  <c r="EE263" i="1"/>
  <c r="ED263" i="1"/>
  <c r="EC263" i="1"/>
  <c r="EB263" i="1"/>
  <c r="EA263" i="1"/>
  <c r="DZ263" i="1"/>
  <c r="DY263" i="1"/>
  <c r="DX263" i="1"/>
  <c r="DW263" i="1"/>
  <c r="EF263" i="1"/>
  <c r="DV263" i="1"/>
  <c r="DU263" i="1"/>
  <c r="DR263" i="1"/>
  <c r="DQ263" i="1"/>
  <c r="DP263" i="1"/>
  <c r="DO263" i="1"/>
  <c r="DN263" i="1"/>
  <c r="DM263" i="1"/>
  <c r="DL263" i="1"/>
  <c r="DK263" i="1"/>
  <c r="DS263" i="1"/>
  <c r="DJ263" i="1"/>
  <c r="DI263" i="1"/>
  <c r="DH263" i="1"/>
  <c r="DE263" i="1"/>
  <c r="DD263" i="1"/>
  <c r="DC263" i="1"/>
  <c r="DB263" i="1"/>
  <c r="DA263" i="1"/>
  <c r="CZ263" i="1"/>
  <c r="CY263" i="1"/>
  <c r="CX263" i="1"/>
  <c r="CW263" i="1"/>
  <c r="CV263" i="1"/>
  <c r="CU263" i="1"/>
  <c r="DF263" i="1"/>
  <c r="CR263" i="1"/>
  <c r="CQ263" i="1"/>
  <c r="CP263" i="1"/>
  <c r="CO263" i="1"/>
  <c r="CN263" i="1"/>
  <c r="CM263" i="1"/>
  <c r="CL263" i="1"/>
  <c r="CK263" i="1"/>
  <c r="CJ263" i="1"/>
  <c r="CI263" i="1"/>
  <c r="CH263" i="1"/>
  <c r="CE263" i="1"/>
  <c r="CD263" i="1"/>
  <c r="CC263" i="1"/>
  <c r="CB263" i="1"/>
  <c r="CA263" i="1"/>
  <c r="BZ263" i="1"/>
  <c r="BY263" i="1"/>
  <c r="BX263" i="1"/>
  <c r="BW263" i="1"/>
  <c r="CF263" i="1"/>
  <c r="BV263" i="1"/>
  <c r="BU263" i="1"/>
  <c r="BR263" i="1"/>
  <c r="BQ263" i="1"/>
  <c r="BP263" i="1"/>
  <c r="BO263" i="1"/>
  <c r="BN263" i="1"/>
  <c r="BM263" i="1"/>
  <c r="BL263" i="1"/>
  <c r="BK263" i="1"/>
  <c r="BS263" i="1"/>
  <c r="BJ263" i="1"/>
  <c r="BI263" i="1"/>
  <c r="BH263" i="1"/>
  <c r="BE263" i="1"/>
  <c r="BD263" i="1"/>
  <c r="BC263" i="1"/>
  <c r="BB263" i="1"/>
  <c r="BA263" i="1"/>
  <c r="AZ263" i="1"/>
  <c r="AY263" i="1"/>
  <c r="AX263" i="1"/>
  <c r="AW263" i="1"/>
  <c r="AV263" i="1"/>
  <c r="AU263" i="1"/>
  <c r="BF263" i="1"/>
  <c r="AR263" i="1"/>
  <c r="AQ263" i="1"/>
  <c r="AP263" i="1"/>
  <c r="AO263" i="1"/>
  <c r="AN263" i="1"/>
  <c r="AM263" i="1"/>
  <c r="AL263" i="1"/>
  <c r="AK263" i="1"/>
  <c r="AJ263" i="1"/>
  <c r="AI263" i="1"/>
  <c r="AH263" i="1"/>
  <c r="AE263" i="1"/>
  <c r="AD263" i="1"/>
  <c r="AC263" i="1"/>
  <c r="AB263" i="1"/>
  <c r="AA263" i="1"/>
  <c r="Z263" i="1"/>
  <c r="Y263" i="1"/>
  <c r="X263" i="1"/>
  <c r="W263" i="1"/>
  <c r="AF263" i="1"/>
  <c r="V263" i="1"/>
  <c r="U263" i="1"/>
  <c r="R263" i="1"/>
  <c r="Q263" i="1"/>
  <c r="P263" i="1"/>
  <c r="O263" i="1"/>
  <c r="N263" i="1"/>
  <c r="M263" i="1"/>
  <c r="L263" i="1"/>
  <c r="K263" i="1"/>
  <c r="S263" i="1"/>
  <c r="J263" i="1"/>
  <c r="I263" i="1"/>
  <c r="H263" i="1"/>
  <c r="FE262" i="1"/>
  <c r="FD262" i="1"/>
  <c r="FC262" i="1"/>
  <c r="FB262" i="1"/>
  <c r="FA262" i="1"/>
  <c r="EZ262" i="1"/>
  <c r="EY262" i="1"/>
  <c r="EX262" i="1"/>
  <c r="EW262" i="1"/>
  <c r="EV262" i="1"/>
  <c r="EU262" i="1"/>
  <c r="FF262" i="1"/>
  <c r="ER262" i="1"/>
  <c r="EQ262" i="1"/>
  <c r="EP262" i="1"/>
  <c r="EO262" i="1"/>
  <c r="EN262" i="1"/>
  <c r="EM262" i="1"/>
  <c r="EL262" i="1"/>
  <c r="EK262" i="1"/>
  <c r="EJ262" i="1"/>
  <c r="EI262" i="1"/>
  <c r="EH262" i="1"/>
  <c r="EE262" i="1"/>
  <c r="ED262" i="1"/>
  <c r="EC262" i="1"/>
  <c r="EB262" i="1"/>
  <c r="EA262" i="1"/>
  <c r="DZ262" i="1"/>
  <c r="DY262" i="1"/>
  <c r="DX262" i="1"/>
  <c r="DW262" i="1"/>
  <c r="EF262" i="1"/>
  <c r="DV262" i="1"/>
  <c r="DU262" i="1"/>
  <c r="DR262" i="1"/>
  <c r="DQ262" i="1"/>
  <c r="DP262" i="1"/>
  <c r="DO262" i="1"/>
  <c r="DN262" i="1"/>
  <c r="DM262" i="1"/>
  <c r="DL262" i="1"/>
  <c r="DK262" i="1"/>
  <c r="DS262" i="1"/>
  <c r="DJ262" i="1"/>
  <c r="DI262" i="1"/>
  <c r="DH262" i="1"/>
  <c r="DE262" i="1"/>
  <c r="DD262" i="1"/>
  <c r="DC262" i="1"/>
  <c r="DB262" i="1"/>
  <c r="DA262" i="1"/>
  <c r="CZ262" i="1"/>
  <c r="CY262" i="1"/>
  <c r="CX262" i="1"/>
  <c r="CW262" i="1"/>
  <c r="CV262" i="1"/>
  <c r="CU262" i="1"/>
  <c r="DF262" i="1"/>
  <c r="CR262" i="1"/>
  <c r="CQ262" i="1"/>
  <c r="CP262" i="1"/>
  <c r="CO262" i="1"/>
  <c r="CN262" i="1"/>
  <c r="CM262" i="1"/>
  <c r="CL262" i="1"/>
  <c r="CK262" i="1"/>
  <c r="CJ262" i="1"/>
  <c r="CI262" i="1"/>
  <c r="CH262" i="1"/>
  <c r="CE262" i="1"/>
  <c r="CD262" i="1"/>
  <c r="CC262" i="1"/>
  <c r="CB262" i="1"/>
  <c r="CA262" i="1"/>
  <c r="BZ262" i="1"/>
  <c r="BY262" i="1"/>
  <c r="BX262" i="1"/>
  <c r="BW262" i="1"/>
  <c r="CF262" i="1"/>
  <c r="BV262" i="1"/>
  <c r="BU262" i="1"/>
  <c r="BR262" i="1"/>
  <c r="BQ262" i="1"/>
  <c r="BP262" i="1"/>
  <c r="BO262" i="1"/>
  <c r="BN262" i="1"/>
  <c r="BM262" i="1"/>
  <c r="BL262" i="1"/>
  <c r="BK262" i="1"/>
  <c r="BS262" i="1"/>
  <c r="BJ262" i="1"/>
  <c r="BI262" i="1"/>
  <c r="BH262" i="1"/>
  <c r="BE262" i="1"/>
  <c r="BD262" i="1"/>
  <c r="BC262" i="1"/>
  <c r="BB262" i="1"/>
  <c r="BA262" i="1"/>
  <c r="AZ262" i="1"/>
  <c r="AY262" i="1"/>
  <c r="AX262" i="1"/>
  <c r="AW262" i="1"/>
  <c r="AV262" i="1"/>
  <c r="AU262" i="1"/>
  <c r="BF262" i="1"/>
  <c r="AR262" i="1"/>
  <c r="AQ262" i="1"/>
  <c r="AP262" i="1"/>
  <c r="AO262" i="1"/>
  <c r="AN262" i="1"/>
  <c r="AM262" i="1"/>
  <c r="AL262" i="1"/>
  <c r="AK262" i="1"/>
  <c r="AJ262" i="1"/>
  <c r="AI262" i="1"/>
  <c r="AH262" i="1"/>
  <c r="AE262" i="1"/>
  <c r="AD262" i="1"/>
  <c r="AC262" i="1"/>
  <c r="AB262" i="1"/>
  <c r="AA262" i="1"/>
  <c r="Z262" i="1"/>
  <c r="Y262" i="1"/>
  <c r="X262" i="1"/>
  <c r="W262" i="1"/>
  <c r="AF262" i="1"/>
  <c r="V262" i="1"/>
  <c r="U262" i="1"/>
  <c r="R262" i="1"/>
  <c r="Q262" i="1"/>
  <c r="P262" i="1"/>
  <c r="O262" i="1"/>
  <c r="N262" i="1"/>
  <c r="M262" i="1"/>
  <c r="L262" i="1"/>
  <c r="K262" i="1"/>
  <c r="S262" i="1"/>
  <c r="J262" i="1"/>
  <c r="I262" i="1"/>
  <c r="H262" i="1"/>
  <c r="FE261" i="1"/>
  <c r="FD261" i="1"/>
  <c r="FC261" i="1"/>
  <c r="FB261" i="1"/>
  <c r="FA261" i="1"/>
  <c r="EZ261" i="1"/>
  <c r="EY261" i="1"/>
  <c r="EX261" i="1"/>
  <c r="EW261" i="1"/>
  <c r="EV261" i="1"/>
  <c r="EU261" i="1"/>
  <c r="FF261" i="1"/>
  <c r="ER261" i="1"/>
  <c r="EQ261" i="1"/>
  <c r="EP261" i="1"/>
  <c r="EO261" i="1"/>
  <c r="EN261" i="1"/>
  <c r="EM261" i="1"/>
  <c r="EL261" i="1"/>
  <c r="EK261" i="1"/>
  <c r="EJ261" i="1"/>
  <c r="EI261" i="1"/>
  <c r="EH261" i="1"/>
  <c r="EE261" i="1"/>
  <c r="ED261" i="1"/>
  <c r="EC261" i="1"/>
  <c r="EB261" i="1"/>
  <c r="EA261" i="1"/>
  <c r="DZ261" i="1"/>
  <c r="DY261" i="1"/>
  <c r="DX261" i="1"/>
  <c r="DW261" i="1"/>
  <c r="EF261" i="1"/>
  <c r="DV261" i="1"/>
  <c r="DU261" i="1"/>
  <c r="DR261" i="1"/>
  <c r="DQ261" i="1"/>
  <c r="DP261" i="1"/>
  <c r="DO261" i="1"/>
  <c r="DN261" i="1"/>
  <c r="DM261" i="1"/>
  <c r="DL261" i="1"/>
  <c r="DK261" i="1"/>
  <c r="DS261" i="1"/>
  <c r="DJ261" i="1"/>
  <c r="DI261" i="1"/>
  <c r="DH261" i="1"/>
  <c r="DE261" i="1"/>
  <c r="DD261" i="1"/>
  <c r="DC261" i="1"/>
  <c r="DB261" i="1"/>
  <c r="DA261" i="1"/>
  <c r="CZ261" i="1"/>
  <c r="CY261" i="1"/>
  <c r="CX261" i="1"/>
  <c r="CW261" i="1"/>
  <c r="CV261" i="1"/>
  <c r="CU261" i="1"/>
  <c r="DF261" i="1"/>
  <c r="CR261" i="1"/>
  <c r="CQ261" i="1"/>
  <c r="CP261" i="1"/>
  <c r="CO261" i="1"/>
  <c r="CN261" i="1"/>
  <c r="CM261" i="1"/>
  <c r="CL261" i="1"/>
  <c r="CK261" i="1"/>
  <c r="CJ261" i="1"/>
  <c r="CI261" i="1"/>
  <c r="CH261" i="1"/>
  <c r="CE261" i="1"/>
  <c r="CD261" i="1"/>
  <c r="CC261" i="1"/>
  <c r="CB261" i="1"/>
  <c r="CA261" i="1"/>
  <c r="BZ261" i="1"/>
  <c r="BY261" i="1"/>
  <c r="BX261" i="1"/>
  <c r="BW261" i="1"/>
  <c r="CF261" i="1"/>
  <c r="BV261" i="1"/>
  <c r="BU261" i="1"/>
  <c r="BR261" i="1"/>
  <c r="BQ261" i="1"/>
  <c r="BP261" i="1"/>
  <c r="BO261" i="1"/>
  <c r="BN261" i="1"/>
  <c r="BM261" i="1"/>
  <c r="BL261" i="1"/>
  <c r="BK261" i="1"/>
  <c r="BS261" i="1"/>
  <c r="BJ261" i="1"/>
  <c r="BI261" i="1"/>
  <c r="BH261" i="1"/>
  <c r="BE261" i="1"/>
  <c r="BD261" i="1"/>
  <c r="BC261" i="1"/>
  <c r="BB261" i="1"/>
  <c r="BA261" i="1"/>
  <c r="AZ261" i="1"/>
  <c r="AY261" i="1"/>
  <c r="AX261" i="1"/>
  <c r="AW261" i="1"/>
  <c r="AV261" i="1"/>
  <c r="AU261" i="1"/>
  <c r="BF261" i="1"/>
  <c r="AR261" i="1"/>
  <c r="AQ261" i="1"/>
  <c r="AP261" i="1"/>
  <c r="AO261" i="1"/>
  <c r="AN261" i="1"/>
  <c r="AM261" i="1"/>
  <c r="AL261" i="1"/>
  <c r="AK261" i="1"/>
  <c r="AJ261" i="1"/>
  <c r="AI261" i="1"/>
  <c r="AH261" i="1"/>
  <c r="AE261" i="1"/>
  <c r="AD261" i="1"/>
  <c r="AC261" i="1"/>
  <c r="AB261" i="1"/>
  <c r="AA261" i="1"/>
  <c r="Z261" i="1"/>
  <c r="Y261" i="1"/>
  <c r="X261" i="1"/>
  <c r="W261" i="1"/>
  <c r="AF261" i="1"/>
  <c r="V261" i="1"/>
  <c r="U261" i="1"/>
  <c r="R261" i="1"/>
  <c r="Q261" i="1"/>
  <c r="P261" i="1"/>
  <c r="O261" i="1"/>
  <c r="N261" i="1"/>
  <c r="M261" i="1"/>
  <c r="L261" i="1"/>
  <c r="K261" i="1"/>
  <c r="S261" i="1"/>
  <c r="J261" i="1"/>
  <c r="I261" i="1"/>
  <c r="H261" i="1"/>
  <c r="FE260" i="1"/>
  <c r="FD260" i="1"/>
  <c r="FC260" i="1"/>
  <c r="FB260" i="1"/>
  <c r="FA260" i="1"/>
  <c r="EZ260" i="1"/>
  <c r="EY260" i="1"/>
  <c r="EX260" i="1"/>
  <c r="EW260" i="1"/>
  <c r="EV260" i="1"/>
  <c r="EU260" i="1"/>
  <c r="FF260" i="1"/>
  <c r="ER260" i="1"/>
  <c r="EQ260" i="1"/>
  <c r="EP260" i="1"/>
  <c r="EO260" i="1"/>
  <c r="EN260" i="1"/>
  <c r="EM260" i="1"/>
  <c r="EL260" i="1"/>
  <c r="EK260" i="1"/>
  <c r="EJ260" i="1"/>
  <c r="EI260" i="1"/>
  <c r="EH260" i="1"/>
  <c r="EE260" i="1"/>
  <c r="ED260" i="1"/>
  <c r="EC260" i="1"/>
  <c r="EB260" i="1"/>
  <c r="EA260" i="1"/>
  <c r="DZ260" i="1"/>
  <c r="DY260" i="1"/>
  <c r="DX260" i="1"/>
  <c r="DW260" i="1"/>
  <c r="EF260" i="1"/>
  <c r="DV260" i="1"/>
  <c r="DU260" i="1"/>
  <c r="DR260" i="1"/>
  <c r="DQ260" i="1"/>
  <c r="DP260" i="1"/>
  <c r="DO260" i="1"/>
  <c r="DN260" i="1"/>
  <c r="DM260" i="1"/>
  <c r="DL260" i="1"/>
  <c r="DK260" i="1"/>
  <c r="DS260" i="1"/>
  <c r="DJ260" i="1"/>
  <c r="DI260" i="1"/>
  <c r="DH260" i="1"/>
  <c r="DE260" i="1"/>
  <c r="DD260" i="1"/>
  <c r="DC260" i="1"/>
  <c r="DB260" i="1"/>
  <c r="DA260" i="1"/>
  <c r="CZ260" i="1"/>
  <c r="CY260" i="1"/>
  <c r="CX260" i="1"/>
  <c r="CW260" i="1"/>
  <c r="CV260" i="1"/>
  <c r="CU260" i="1"/>
  <c r="DF260" i="1"/>
  <c r="CR260" i="1"/>
  <c r="CQ260" i="1"/>
  <c r="CP260" i="1"/>
  <c r="CO260" i="1"/>
  <c r="CN260" i="1"/>
  <c r="CM260" i="1"/>
  <c r="CL260" i="1"/>
  <c r="CK260" i="1"/>
  <c r="CJ260" i="1"/>
  <c r="CI260" i="1"/>
  <c r="CH260" i="1"/>
  <c r="CE260" i="1"/>
  <c r="CD260" i="1"/>
  <c r="CC260" i="1"/>
  <c r="CB260" i="1"/>
  <c r="CA260" i="1"/>
  <c r="BZ260" i="1"/>
  <c r="BY260" i="1"/>
  <c r="BX260" i="1"/>
  <c r="BW260" i="1"/>
  <c r="CF260" i="1"/>
  <c r="BV260" i="1"/>
  <c r="BU260" i="1"/>
  <c r="BR260" i="1"/>
  <c r="BQ260" i="1"/>
  <c r="BP260" i="1"/>
  <c r="BO260" i="1"/>
  <c r="BN260" i="1"/>
  <c r="BM260" i="1"/>
  <c r="BL260" i="1"/>
  <c r="BK260" i="1"/>
  <c r="BS260" i="1"/>
  <c r="BJ260" i="1"/>
  <c r="BI260" i="1"/>
  <c r="BH260" i="1"/>
  <c r="BE260" i="1"/>
  <c r="BD260" i="1"/>
  <c r="BC260" i="1"/>
  <c r="BB260" i="1"/>
  <c r="BA260" i="1"/>
  <c r="AZ260" i="1"/>
  <c r="AY260" i="1"/>
  <c r="AX260" i="1"/>
  <c r="AW260" i="1"/>
  <c r="AV260" i="1"/>
  <c r="AU260" i="1"/>
  <c r="BF260" i="1"/>
  <c r="AR260" i="1"/>
  <c r="AQ260" i="1"/>
  <c r="AP260" i="1"/>
  <c r="AO260" i="1"/>
  <c r="AN260" i="1"/>
  <c r="AM260" i="1"/>
  <c r="AL260" i="1"/>
  <c r="AK260" i="1"/>
  <c r="AJ260" i="1"/>
  <c r="AI260" i="1"/>
  <c r="AH260" i="1"/>
  <c r="AE260" i="1"/>
  <c r="AD260" i="1"/>
  <c r="AC260" i="1"/>
  <c r="AB260" i="1"/>
  <c r="AA260" i="1"/>
  <c r="Z260" i="1"/>
  <c r="Y260" i="1"/>
  <c r="X260" i="1"/>
  <c r="W260" i="1"/>
  <c r="AF260" i="1"/>
  <c r="V260" i="1"/>
  <c r="U260" i="1"/>
  <c r="R260" i="1"/>
  <c r="Q260" i="1"/>
  <c r="P260" i="1"/>
  <c r="O260" i="1"/>
  <c r="N260" i="1"/>
  <c r="M260" i="1"/>
  <c r="L260" i="1"/>
  <c r="K260" i="1"/>
  <c r="S260" i="1"/>
  <c r="J260" i="1"/>
  <c r="I260" i="1"/>
  <c r="H260" i="1"/>
  <c r="FE259" i="1"/>
  <c r="FD259" i="1"/>
  <c r="FC259" i="1"/>
  <c r="FB259" i="1"/>
  <c r="FA259" i="1"/>
  <c r="EZ259" i="1"/>
  <c r="EY259" i="1"/>
  <c r="EX259" i="1"/>
  <c r="EW259" i="1"/>
  <c r="EV259" i="1"/>
  <c r="EU259" i="1"/>
  <c r="FF259" i="1"/>
  <c r="ER259" i="1"/>
  <c r="EQ259" i="1"/>
  <c r="EP259" i="1"/>
  <c r="EO259" i="1"/>
  <c r="EN259" i="1"/>
  <c r="EM259" i="1"/>
  <c r="EL259" i="1"/>
  <c r="EK259" i="1"/>
  <c r="EJ259" i="1"/>
  <c r="EI259" i="1"/>
  <c r="EH259" i="1"/>
  <c r="EE259" i="1"/>
  <c r="ED259" i="1"/>
  <c r="EC259" i="1"/>
  <c r="EB259" i="1"/>
  <c r="EA259" i="1"/>
  <c r="DZ259" i="1"/>
  <c r="DY259" i="1"/>
  <c r="DX259" i="1"/>
  <c r="DW259" i="1"/>
  <c r="EF259" i="1"/>
  <c r="DV259" i="1"/>
  <c r="DU259" i="1"/>
  <c r="DR259" i="1"/>
  <c r="DQ259" i="1"/>
  <c r="DP259" i="1"/>
  <c r="DO259" i="1"/>
  <c r="DN259" i="1"/>
  <c r="DM259" i="1"/>
  <c r="DL259" i="1"/>
  <c r="DK259" i="1"/>
  <c r="DS259" i="1"/>
  <c r="DJ259" i="1"/>
  <c r="DI259" i="1"/>
  <c r="DH259" i="1"/>
  <c r="DE259" i="1"/>
  <c r="DD259" i="1"/>
  <c r="DC259" i="1"/>
  <c r="DB259" i="1"/>
  <c r="DA259" i="1"/>
  <c r="CZ259" i="1"/>
  <c r="CY259" i="1"/>
  <c r="CX259" i="1"/>
  <c r="CW259" i="1"/>
  <c r="CV259" i="1"/>
  <c r="CU259" i="1"/>
  <c r="DF259" i="1"/>
  <c r="CR259" i="1"/>
  <c r="CQ259" i="1"/>
  <c r="CP259" i="1"/>
  <c r="CO259" i="1"/>
  <c r="CN259" i="1"/>
  <c r="CM259" i="1"/>
  <c r="CL259" i="1"/>
  <c r="CK259" i="1"/>
  <c r="CJ259" i="1"/>
  <c r="CI259" i="1"/>
  <c r="CH259" i="1"/>
  <c r="CE259" i="1"/>
  <c r="CD259" i="1"/>
  <c r="CC259" i="1"/>
  <c r="CB259" i="1"/>
  <c r="CA259" i="1"/>
  <c r="BZ259" i="1"/>
  <c r="BY259" i="1"/>
  <c r="BX259" i="1"/>
  <c r="BW259" i="1"/>
  <c r="CF259" i="1"/>
  <c r="BV259" i="1"/>
  <c r="BU259" i="1"/>
  <c r="BR259" i="1"/>
  <c r="BQ259" i="1"/>
  <c r="BP259" i="1"/>
  <c r="BO259" i="1"/>
  <c r="BN259" i="1"/>
  <c r="BM259" i="1"/>
  <c r="BL259" i="1"/>
  <c r="BK259" i="1"/>
  <c r="BS259" i="1"/>
  <c r="BJ259" i="1"/>
  <c r="BI259" i="1"/>
  <c r="BH259" i="1"/>
  <c r="BE259" i="1"/>
  <c r="BD259" i="1"/>
  <c r="BC259" i="1"/>
  <c r="BB259" i="1"/>
  <c r="BA259" i="1"/>
  <c r="AZ259" i="1"/>
  <c r="AY259" i="1"/>
  <c r="AX259" i="1"/>
  <c r="AW259" i="1"/>
  <c r="AV259" i="1"/>
  <c r="AU259" i="1"/>
  <c r="BF259" i="1"/>
  <c r="AR259" i="1"/>
  <c r="AQ259" i="1"/>
  <c r="AP259" i="1"/>
  <c r="AO259" i="1"/>
  <c r="AN259" i="1"/>
  <c r="AM259" i="1"/>
  <c r="AL259" i="1"/>
  <c r="AK259" i="1"/>
  <c r="AJ259" i="1"/>
  <c r="AI259" i="1"/>
  <c r="AH259" i="1"/>
  <c r="AE259" i="1"/>
  <c r="AD259" i="1"/>
  <c r="AC259" i="1"/>
  <c r="AB259" i="1"/>
  <c r="AA259" i="1"/>
  <c r="Z259" i="1"/>
  <c r="Y259" i="1"/>
  <c r="X259" i="1"/>
  <c r="W259" i="1"/>
  <c r="AF259" i="1"/>
  <c r="V259" i="1"/>
  <c r="U259" i="1"/>
  <c r="R259" i="1"/>
  <c r="Q259" i="1"/>
  <c r="P259" i="1"/>
  <c r="O259" i="1"/>
  <c r="N259" i="1"/>
  <c r="M259" i="1"/>
  <c r="L259" i="1"/>
  <c r="K259" i="1"/>
  <c r="S259" i="1"/>
  <c r="J259" i="1"/>
  <c r="I259" i="1"/>
  <c r="H259" i="1"/>
  <c r="FE258" i="1"/>
  <c r="FD258" i="1"/>
  <c r="FC258" i="1"/>
  <c r="FB258" i="1"/>
  <c r="FA258" i="1"/>
  <c r="EZ258" i="1"/>
  <c r="EY258" i="1"/>
  <c r="EX258" i="1"/>
  <c r="EW258" i="1"/>
  <c r="EV258" i="1"/>
  <c r="EU258" i="1"/>
  <c r="FF258" i="1"/>
  <c r="ER258" i="1"/>
  <c r="EQ258" i="1"/>
  <c r="EP258" i="1"/>
  <c r="EO258" i="1"/>
  <c r="EN258" i="1"/>
  <c r="EM258" i="1"/>
  <c r="EL258" i="1"/>
  <c r="EK258" i="1"/>
  <c r="EJ258" i="1"/>
  <c r="EI258" i="1"/>
  <c r="EH258" i="1"/>
  <c r="EE258" i="1"/>
  <c r="ED258" i="1"/>
  <c r="EC258" i="1"/>
  <c r="EB258" i="1"/>
  <c r="EA258" i="1"/>
  <c r="DZ258" i="1"/>
  <c r="DY258" i="1"/>
  <c r="DX258" i="1"/>
  <c r="DW258" i="1"/>
  <c r="EF258" i="1"/>
  <c r="DV258" i="1"/>
  <c r="DU258" i="1"/>
  <c r="DR258" i="1"/>
  <c r="DQ258" i="1"/>
  <c r="DP258" i="1"/>
  <c r="DO258" i="1"/>
  <c r="DN258" i="1"/>
  <c r="DM258" i="1"/>
  <c r="DL258" i="1"/>
  <c r="DK258" i="1"/>
  <c r="DS258" i="1"/>
  <c r="DJ258" i="1"/>
  <c r="DI258" i="1"/>
  <c r="DH258" i="1"/>
  <c r="DE258" i="1"/>
  <c r="DD258" i="1"/>
  <c r="DC258" i="1"/>
  <c r="DB258" i="1"/>
  <c r="DA258" i="1"/>
  <c r="CZ258" i="1"/>
  <c r="CY258" i="1"/>
  <c r="CX258" i="1"/>
  <c r="CW258" i="1"/>
  <c r="CV258" i="1"/>
  <c r="CU258" i="1"/>
  <c r="DF258" i="1"/>
  <c r="CR258" i="1"/>
  <c r="CQ258" i="1"/>
  <c r="CP258" i="1"/>
  <c r="CO258" i="1"/>
  <c r="CN258" i="1"/>
  <c r="CM258" i="1"/>
  <c r="CL258" i="1"/>
  <c r="CK258" i="1"/>
  <c r="CJ258" i="1"/>
  <c r="CI258" i="1"/>
  <c r="CH258" i="1"/>
  <c r="CE258" i="1"/>
  <c r="CD258" i="1"/>
  <c r="CC258" i="1"/>
  <c r="CB258" i="1"/>
  <c r="CA258" i="1"/>
  <c r="BZ258" i="1"/>
  <c r="BY258" i="1"/>
  <c r="BX258" i="1"/>
  <c r="BW258" i="1"/>
  <c r="CF258" i="1"/>
  <c r="BV258" i="1"/>
  <c r="BU258" i="1"/>
  <c r="BR258" i="1"/>
  <c r="BQ258" i="1"/>
  <c r="BP258" i="1"/>
  <c r="BO258" i="1"/>
  <c r="BN258" i="1"/>
  <c r="BM258" i="1"/>
  <c r="BL258" i="1"/>
  <c r="BK258" i="1"/>
  <c r="BS258" i="1"/>
  <c r="BJ258" i="1"/>
  <c r="BI258" i="1"/>
  <c r="BH258" i="1"/>
  <c r="BE258" i="1"/>
  <c r="BD258" i="1"/>
  <c r="BC258" i="1"/>
  <c r="BB258" i="1"/>
  <c r="BA258" i="1"/>
  <c r="AZ258" i="1"/>
  <c r="AY258" i="1"/>
  <c r="AX258" i="1"/>
  <c r="AW258" i="1"/>
  <c r="AV258" i="1"/>
  <c r="AU258" i="1"/>
  <c r="BF258" i="1"/>
  <c r="AR258" i="1"/>
  <c r="AQ258" i="1"/>
  <c r="AP258" i="1"/>
  <c r="AO258" i="1"/>
  <c r="AN258" i="1"/>
  <c r="AM258" i="1"/>
  <c r="AL258" i="1"/>
  <c r="AK258" i="1"/>
  <c r="AJ258" i="1"/>
  <c r="AI258" i="1"/>
  <c r="AH258" i="1"/>
  <c r="AE258" i="1"/>
  <c r="AD258" i="1"/>
  <c r="AC258" i="1"/>
  <c r="AB258" i="1"/>
  <c r="AA258" i="1"/>
  <c r="Z258" i="1"/>
  <c r="Y258" i="1"/>
  <c r="X258" i="1"/>
  <c r="W258" i="1"/>
  <c r="AF258" i="1"/>
  <c r="V258" i="1"/>
  <c r="U258" i="1"/>
  <c r="R258" i="1"/>
  <c r="Q258" i="1"/>
  <c r="P258" i="1"/>
  <c r="O258" i="1"/>
  <c r="N258" i="1"/>
  <c r="M258" i="1"/>
  <c r="L258" i="1"/>
  <c r="K258" i="1"/>
  <c r="S258" i="1"/>
  <c r="J258" i="1"/>
  <c r="I258" i="1"/>
  <c r="H258" i="1"/>
  <c r="FE257" i="1"/>
  <c r="FD257" i="1"/>
  <c r="FC257" i="1"/>
  <c r="FB257" i="1"/>
  <c r="FA257" i="1"/>
  <c r="EZ257" i="1"/>
  <c r="EY257" i="1"/>
  <c r="EX257" i="1"/>
  <c r="EW257" i="1"/>
  <c r="EV257" i="1"/>
  <c r="EU257" i="1"/>
  <c r="FF257" i="1"/>
  <c r="ER257" i="1"/>
  <c r="EQ257" i="1"/>
  <c r="EP257" i="1"/>
  <c r="EO257" i="1"/>
  <c r="EN257" i="1"/>
  <c r="EM257" i="1"/>
  <c r="EL257" i="1"/>
  <c r="EK257" i="1"/>
  <c r="EJ257" i="1"/>
  <c r="EI257" i="1"/>
  <c r="EH257" i="1"/>
  <c r="EE257" i="1"/>
  <c r="ED257" i="1"/>
  <c r="EC257" i="1"/>
  <c r="EB257" i="1"/>
  <c r="EA257" i="1"/>
  <c r="DZ257" i="1"/>
  <c r="DY257" i="1"/>
  <c r="DX257" i="1"/>
  <c r="DW257" i="1"/>
  <c r="EF257" i="1"/>
  <c r="DV257" i="1"/>
  <c r="DU257" i="1"/>
  <c r="DR257" i="1"/>
  <c r="DQ257" i="1"/>
  <c r="DP257" i="1"/>
  <c r="DO257" i="1"/>
  <c r="DN257" i="1"/>
  <c r="DM257" i="1"/>
  <c r="DL257" i="1"/>
  <c r="DK257" i="1"/>
  <c r="DS257" i="1"/>
  <c r="DJ257" i="1"/>
  <c r="DI257" i="1"/>
  <c r="DH257" i="1"/>
  <c r="DE257" i="1"/>
  <c r="DD257" i="1"/>
  <c r="DC257" i="1"/>
  <c r="DB257" i="1"/>
  <c r="DA257" i="1"/>
  <c r="CZ257" i="1"/>
  <c r="CY257" i="1"/>
  <c r="CX257" i="1"/>
  <c r="CW257" i="1"/>
  <c r="CV257" i="1"/>
  <c r="CU257" i="1"/>
  <c r="DF257" i="1"/>
  <c r="CR257" i="1"/>
  <c r="CQ257" i="1"/>
  <c r="CP257" i="1"/>
  <c r="CO257" i="1"/>
  <c r="CN257" i="1"/>
  <c r="CM257" i="1"/>
  <c r="CL257" i="1"/>
  <c r="CK257" i="1"/>
  <c r="CJ257" i="1"/>
  <c r="CI257" i="1"/>
  <c r="CH257" i="1"/>
  <c r="CE257" i="1"/>
  <c r="CD257" i="1"/>
  <c r="CC257" i="1"/>
  <c r="CB257" i="1"/>
  <c r="CA257" i="1"/>
  <c r="BZ257" i="1"/>
  <c r="BY257" i="1"/>
  <c r="BX257" i="1"/>
  <c r="BW257" i="1"/>
  <c r="CF257" i="1"/>
  <c r="BV257" i="1"/>
  <c r="BU257" i="1"/>
  <c r="BR257" i="1"/>
  <c r="BQ257" i="1"/>
  <c r="BP257" i="1"/>
  <c r="BO257" i="1"/>
  <c r="BN257" i="1"/>
  <c r="BM257" i="1"/>
  <c r="BL257" i="1"/>
  <c r="BK257" i="1"/>
  <c r="BS257" i="1"/>
  <c r="BJ257" i="1"/>
  <c r="BI257" i="1"/>
  <c r="BH257" i="1"/>
  <c r="BE257" i="1"/>
  <c r="BD257" i="1"/>
  <c r="BC257" i="1"/>
  <c r="BB257" i="1"/>
  <c r="BA257" i="1"/>
  <c r="AZ257" i="1"/>
  <c r="AY257" i="1"/>
  <c r="AX257" i="1"/>
  <c r="AW257" i="1"/>
  <c r="AV257" i="1"/>
  <c r="AU257" i="1"/>
  <c r="BF257" i="1"/>
  <c r="AR257" i="1"/>
  <c r="AQ257" i="1"/>
  <c r="AP257" i="1"/>
  <c r="AO257" i="1"/>
  <c r="AN257" i="1"/>
  <c r="AM257" i="1"/>
  <c r="AL257" i="1"/>
  <c r="AK257" i="1"/>
  <c r="AJ257" i="1"/>
  <c r="AI257" i="1"/>
  <c r="AH257" i="1"/>
  <c r="AE257" i="1"/>
  <c r="AD257" i="1"/>
  <c r="AC257" i="1"/>
  <c r="AB257" i="1"/>
  <c r="AA257" i="1"/>
  <c r="Z257" i="1"/>
  <c r="Y257" i="1"/>
  <c r="X257" i="1"/>
  <c r="W257" i="1"/>
  <c r="AF257" i="1"/>
  <c r="V257" i="1"/>
  <c r="U257" i="1"/>
  <c r="R257" i="1"/>
  <c r="Q257" i="1"/>
  <c r="P257" i="1"/>
  <c r="O257" i="1"/>
  <c r="N257" i="1"/>
  <c r="M257" i="1"/>
  <c r="L257" i="1"/>
  <c r="K257" i="1"/>
  <c r="S257" i="1"/>
  <c r="J257" i="1"/>
  <c r="I257" i="1"/>
  <c r="H257" i="1"/>
  <c r="FE256" i="1"/>
  <c r="FD256" i="1"/>
  <c r="FC256" i="1"/>
  <c r="FB256" i="1"/>
  <c r="FA256" i="1"/>
  <c r="EZ256" i="1"/>
  <c r="EY256" i="1"/>
  <c r="EX256" i="1"/>
  <c r="EW256" i="1"/>
  <c r="EV256" i="1"/>
  <c r="EU256" i="1"/>
  <c r="FF256" i="1"/>
  <c r="ER256" i="1"/>
  <c r="EQ256" i="1"/>
  <c r="EP256" i="1"/>
  <c r="EO256" i="1"/>
  <c r="EN256" i="1"/>
  <c r="EM256" i="1"/>
  <c r="EL256" i="1"/>
  <c r="EK256" i="1"/>
  <c r="EJ256" i="1"/>
  <c r="EI256" i="1"/>
  <c r="EH256" i="1"/>
  <c r="EE256" i="1"/>
  <c r="ED256" i="1"/>
  <c r="EC256" i="1"/>
  <c r="EB256" i="1"/>
  <c r="EA256" i="1"/>
  <c r="DZ256" i="1"/>
  <c r="DY256" i="1"/>
  <c r="DX256" i="1"/>
  <c r="DW256" i="1"/>
  <c r="EF256" i="1"/>
  <c r="DV256" i="1"/>
  <c r="DU256" i="1"/>
  <c r="DR256" i="1"/>
  <c r="DQ256" i="1"/>
  <c r="DP256" i="1"/>
  <c r="DO256" i="1"/>
  <c r="DN256" i="1"/>
  <c r="DM256" i="1"/>
  <c r="DL256" i="1"/>
  <c r="DK256" i="1"/>
  <c r="DS256" i="1"/>
  <c r="DJ256" i="1"/>
  <c r="DI256" i="1"/>
  <c r="DH256" i="1"/>
  <c r="DE256" i="1"/>
  <c r="DD256" i="1"/>
  <c r="DC256" i="1"/>
  <c r="DB256" i="1"/>
  <c r="DA256" i="1"/>
  <c r="CZ256" i="1"/>
  <c r="CY256" i="1"/>
  <c r="CX256" i="1"/>
  <c r="CW256" i="1"/>
  <c r="CV256" i="1"/>
  <c r="CU256" i="1"/>
  <c r="DF256" i="1"/>
  <c r="CR256" i="1"/>
  <c r="CQ256" i="1"/>
  <c r="CP256" i="1"/>
  <c r="CO256" i="1"/>
  <c r="CN256" i="1"/>
  <c r="CM256" i="1"/>
  <c r="CL256" i="1"/>
  <c r="CK256" i="1"/>
  <c r="CJ256" i="1"/>
  <c r="CI256" i="1"/>
  <c r="CH256" i="1"/>
  <c r="CE256" i="1"/>
  <c r="CD256" i="1"/>
  <c r="CC256" i="1"/>
  <c r="CB256" i="1"/>
  <c r="CA256" i="1"/>
  <c r="BZ256" i="1"/>
  <c r="BY256" i="1"/>
  <c r="BX256" i="1"/>
  <c r="BW256" i="1"/>
  <c r="CF256" i="1"/>
  <c r="BV256" i="1"/>
  <c r="BU256" i="1"/>
  <c r="BR256" i="1"/>
  <c r="BQ256" i="1"/>
  <c r="BP256" i="1"/>
  <c r="BO256" i="1"/>
  <c r="BN256" i="1"/>
  <c r="BM256" i="1"/>
  <c r="BL256" i="1"/>
  <c r="BK256" i="1"/>
  <c r="BS256" i="1"/>
  <c r="BJ256" i="1"/>
  <c r="BI256" i="1"/>
  <c r="BH256" i="1"/>
  <c r="BE256" i="1"/>
  <c r="BD256" i="1"/>
  <c r="BC256" i="1"/>
  <c r="BB256" i="1"/>
  <c r="BA256" i="1"/>
  <c r="AZ256" i="1"/>
  <c r="AY256" i="1"/>
  <c r="AX256" i="1"/>
  <c r="AW256" i="1"/>
  <c r="AV256" i="1"/>
  <c r="AU256" i="1"/>
  <c r="BF256" i="1"/>
  <c r="AR256" i="1"/>
  <c r="AQ256" i="1"/>
  <c r="AP256" i="1"/>
  <c r="AO256" i="1"/>
  <c r="AN256" i="1"/>
  <c r="AM256" i="1"/>
  <c r="AL256" i="1"/>
  <c r="AK256" i="1"/>
  <c r="AJ256" i="1"/>
  <c r="AI256" i="1"/>
  <c r="AH256" i="1"/>
  <c r="AE256" i="1"/>
  <c r="AD256" i="1"/>
  <c r="AC256" i="1"/>
  <c r="AB256" i="1"/>
  <c r="AA256" i="1"/>
  <c r="Z256" i="1"/>
  <c r="Y256" i="1"/>
  <c r="X256" i="1"/>
  <c r="W256" i="1"/>
  <c r="AF256" i="1"/>
  <c r="V256" i="1"/>
  <c r="U256" i="1"/>
  <c r="R256" i="1"/>
  <c r="Q256" i="1"/>
  <c r="P256" i="1"/>
  <c r="O256" i="1"/>
  <c r="N256" i="1"/>
  <c r="M256" i="1"/>
  <c r="L256" i="1"/>
  <c r="K256" i="1"/>
  <c r="S256" i="1"/>
  <c r="J256" i="1"/>
  <c r="I256" i="1"/>
  <c r="H256" i="1"/>
  <c r="FE255" i="1"/>
  <c r="FD255" i="1"/>
  <c r="FC255" i="1"/>
  <c r="FB255" i="1"/>
  <c r="FA255" i="1"/>
  <c r="EZ255" i="1"/>
  <c r="EY255" i="1"/>
  <c r="EX255" i="1"/>
  <c r="EW255" i="1"/>
  <c r="EV255" i="1"/>
  <c r="EU255" i="1"/>
  <c r="FF255" i="1"/>
  <c r="ER255" i="1"/>
  <c r="EQ255" i="1"/>
  <c r="EP255" i="1"/>
  <c r="EO255" i="1"/>
  <c r="EN255" i="1"/>
  <c r="EM255" i="1"/>
  <c r="EL255" i="1"/>
  <c r="EK255" i="1"/>
  <c r="EJ255" i="1"/>
  <c r="EI255" i="1"/>
  <c r="EH255" i="1"/>
  <c r="EE255" i="1"/>
  <c r="ED255" i="1"/>
  <c r="EC255" i="1"/>
  <c r="EB255" i="1"/>
  <c r="EA255" i="1"/>
  <c r="DZ255" i="1"/>
  <c r="DY255" i="1"/>
  <c r="DX255" i="1"/>
  <c r="DW255" i="1"/>
  <c r="EF255" i="1"/>
  <c r="DV255" i="1"/>
  <c r="DU255" i="1"/>
  <c r="DR255" i="1"/>
  <c r="DQ255" i="1"/>
  <c r="DP255" i="1"/>
  <c r="DO255" i="1"/>
  <c r="DN255" i="1"/>
  <c r="DM255" i="1"/>
  <c r="DL255" i="1"/>
  <c r="DK255" i="1"/>
  <c r="DS255" i="1"/>
  <c r="DJ255" i="1"/>
  <c r="DI255" i="1"/>
  <c r="DH255" i="1"/>
  <c r="DE255" i="1"/>
  <c r="DD255" i="1"/>
  <c r="DC255" i="1"/>
  <c r="DB255" i="1"/>
  <c r="DA255" i="1"/>
  <c r="CZ255" i="1"/>
  <c r="CY255" i="1"/>
  <c r="CX255" i="1"/>
  <c r="CW255" i="1"/>
  <c r="CV255" i="1"/>
  <c r="CU255" i="1"/>
  <c r="DF255" i="1"/>
  <c r="CR255" i="1"/>
  <c r="CQ255" i="1"/>
  <c r="CP255" i="1"/>
  <c r="CO255" i="1"/>
  <c r="CN255" i="1"/>
  <c r="CM255" i="1"/>
  <c r="CL255" i="1"/>
  <c r="CK255" i="1"/>
  <c r="CJ255" i="1"/>
  <c r="CI255" i="1"/>
  <c r="CH255" i="1"/>
  <c r="CE255" i="1"/>
  <c r="CD255" i="1"/>
  <c r="CC255" i="1"/>
  <c r="CB255" i="1"/>
  <c r="CA255" i="1"/>
  <c r="BZ255" i="1"/>
  <c r="BY255" i="1"/>
  <c r="BX255" i="1"/>
  <c r="BW255" i="1"/>
  <c r="CF255" i="1"/>
  <c r="BV255" i="1"/>
  <c r="BU255" i="1"/>
  <c r="BR255" i="1"/>
  <c r="BQ255" i="1"/>
  <c r="BP255" i="1"/>
  <c r="BO255" i="1"/>
  <c r="BN255" i="1"/>
  <c r="BM255" i="1"/>
  <c r="BL255" i="1"/>
  <c r="BK255" i="1"/>
  <c r="BS255" i="1"/>
  <c r="BJ255" i="1"/>
  <c r="BI255" i="1"/>
  <c r="BH255" i="1"/>
  <c r="BE255" i="1"/>
  <c r="BD255" i="1"/>
  <c r="BC255" i="1"/>
  <c r="BB255" i="1"/>
  <c r="BA255" i="1"/>
  <c r="AZ255" i="1"/>
  <c r="AY255" i="1"/>
  <c r="AX255" i="1"/>
  <c r="AW255" i="1"/>
  <c r="AV255" i="1"/>
  <c r="AU255" i="1"/>
  <c r="BF255" i="1"/>
  <c r="AR255" i="1"/>
  <c r="AQ255" i="1"/>
  <c r="AP255" i="1"/>
  <c r="AO255" i="1"/>
  <c r="AN255" i="1"/>
  <c r="AM255" i="1"/>
  <c r="AL255" i="1"/>
  <c r="AK255" i="1"/>
  <c r="AJ255" i="1"/>
  <c r="AI255" i="1"/>
  <c r="AH255" i="1"/>
  <c r="AE255" i="1"/>
  <c r="AD255" i="1"/>
  <c r="AC255" i="1"/>
  <c r="AB255" i="1"/>
  <c r="AA255" i="1"/>
  <c r="Z255" i="1"/>
  <c r="Y255" i="1"/>
  <c r="X255" i="1"/>
  <c r="W255" i="1"/>
  <c r="AF255" i="1"/>
  <c r="V255" i="1"/>
  <c r="U255" i="1"/>
  <c r="R255" i="1"/>
  <c r="Q255" i="1"/>
  <c r="P255" i="1"/>
  <c r="O255" i="1"/>
  <c r="N255" i="1"/>
  <c r="M255" i="1"/>
  <c r="L255" i="1"/>
  <c r="K255" i="1"/>
  <c r="S255" i="1"/>
  <c r="J255" i="1"/>
  <c r="I255" i="1"/>
  <c r="H255" i="1"/>
  <c r="FE254" i="1"/>
  <c r="FD254" i="1"/>
  <c r="FC254" i="1"/>
  <c r="FB254" i="1"/>
  <c r="FA254" i="1"/>
  <c r="EZ254" i="1"/>
  <c r="EY254" i="1"/>
  <c r="EX254" i="1"/>
  <c r="EW254" i="1"/>
  <c r="EV254" i="1"/>
  <c r="EU254" i="1"/>
  <c r="FF254" i="1"/>
  <c r="ER254" i="1"/>
  <c r="EQ254" i="1"/>
  <c r="EP254" i="1"/>
  <c r="EO254" i="1"/>
  <c r="EN254" i="1"/>
  <c r="EM254" i="1"/>
  <c r="EL254" i="1"/>
  <c r="EK254" i="1"/>
  <c r="EJ254" i="1"/>
  <c r="EI254" i="1"/>
  <c r="EH254" i="1"/>
  <c r="EE254" i="1"/>
  <c r="ED254" i="1"/>
  <c r="EC254" i="1"/>
  <c r="EB254" i="1"/>
  <c r="EA254" i="1"/>
  <c r="DZ254" i="1"/>
  <c r="DY254" i="1"/>
  <c r="DX254" i="1"/>
  <c r="DW254" i="1"/>
  <c r="EF254" i="1"/>
  <c r="DV254" i="1"/>
  <c r="DU254" i="1"/>
  <c r="DR254" i="1"/>
  <c r="DQ254" i="1"/>
  <c r="DP254" i="1"/>
  <c r="DO254" i="1"/>
  <c r="DN254" i="1"/>
  <c r="DM254" i="1"/>
  <c r="DL254" i="1"/>
  <c r="DK254" i="1"/>
  <c r="DS254" i="1"/>
  <c r="DJ254" i="1"/>
  <c r="DI254" i="1"/>
  <c r="DH254" i="1"/>
  <c r="DE254" i="1"/>
  <c r="DD254" i="1"/>
  <c r="DC254" i="1"/>
  <c r="DB254" i="1"/>
  <c r="DA254" i="1"/>
  <c r="CZ254" i="1"/>
  <c r="CY254" i="1"/>
  <c r="CX254" i="1"/>
  <c r="CW254" i="1"/>
  <c r="CV254" i="1"/>
  <c r="CU254" i="1"/>
  <c r="DF254" i="1"/>
  <c r="CR254" i="1"/>
  <c r="CQ254" i="1"/>
  <c r="CP254" i="1"/>
  <c r="CO254" i="1"/>
  <c r="CN254" i="1"/>
  <c r="CM254" i="1"/>
  <c r="CL254" i="1"/>
  <c r="CK254" i="1"/>
  <c r="CJ254" i="1"/>
  <c r="CI254" i="1"/>
  <c r="CH254" i="1"/>
  <c r="CE254" i="1"/>
  <c r="CD254" i="1"/>
  <c r="CC254" i="1"/>
  <c r="CB254" i="1"/>
  <c r="CA254" i="1"/>
  <c r="BZ254" i="1"/>
  <c r="BY254" i="1"/>
  <c r="BX254" i="1"/>
  <c r="BW254" i="1"/>
  <c r="CF254" i="1"/>
  <c r="BV254" i="1"/>
  <c r="BU254" i="1"/>
  <c r="BR254" i="1"/>
  <c r="BQ254" i="1"/>
  <c r="BP254" i="1"/>
  <c r="BO254" i="1"/>
  <c r="BN254" i="1"/>
  <c r="BM254" i="1"/>
  <c r="BL254" i="1"/>
  <c r="BK254" i="1"/>
  <c r="BS254" i="1"/>
  <c r="BJ254" i="1"/>
  <c r="BI254" i="1"/>
  <c r="BH254" i="1"/>
  <c r="BE254" i="1"/>
  <c r="BD254" i="1"/>
  <c r="BC254" i="1"/>
  <c r="BB254" i="1"/>
  <c r="BA254" i="1"/>
  <c r="AZ254" i="1"/>
  <c r="AY254" i="1"/>
  <c r="AX254" i="1"/>
  <c r="AW254" i="1"/>
  <c r="AV254" i="1"/>
  <c r="AU254" i="1"/>
  <c r="BF254" i="1"/>
  <c r="AR254" i="1"/>
  <c r="AQ254" i="1"/>
  <c r="AP254" i="1"/>
  <c r="AO254" i="1"/>
  <c r="AN254" i="1"/>
  <c r="AM254" i="1"/>
  <c r="AL254" i="1"/>
  <c r="AK254" i="1"/>
  <c r="AJ254" i="1"/>
  <c r="AI254" i="1"/>
  <c r="AH254" i="1"/>
  <c r="AE254" i="1"/>
  <c r="AD254" i="1"/>
  <c r="AC254" i="1"/>
  <c r="AB254" i="1"/>
  <c r="AA254" i="1"/>
  <c r="Z254" i="1"/>
  <c r="Y254" i="1"/>
  <c r="X254" i="1"/>
  <c r="W254" i="1"/>
  <c r="AF254" i="1"/>
  <c r="V254" i="1"/>
  <c r="U254" i="1"/>
  <c r="R254" i="1"/>
  <c r="Q254" i="1"/>
  <c r="P254" i="1"/>
  <c r="O254" i="1"/>
  <c r="N254" i="1"/>
  <c r="M254" i="1"/>
  <c r="L254" i="1"/>
  <c r="K254" i="1"/>
  <c r="S254" i="1"/>
  <c r="J254" i="1"/>
  <c r="I254" i="1"/>
  <c r="H254" i="1"/>
  <c r="FE253" i="1"/>
  <c r="FD253" i="1"/>
  <c r="FC253" i="1"/>
  <c r="FB253" i="1"/>
  <c r="FA253" i="1"/>
  <c r="EZ253" i="1"/>
  <c r="EY253" i="1"/>
  <c r="EX253" i="1"/>
  <c r="EW253" i="1"/>
  <c r="EV253" i="1"/>
  <c r="EU253" i="1"/>
  <c r="FF253" i="1"/>
  <c r="ER253" i="1"/>
  <c r="EQ253" i="1"/>
  <c r="EP253" i="1"/>
  <c r="EO253" i="1"/>
  <c r="EN253" i="1"/>
  <c r="EM253" i="1"/>
  <c r="EL253" i="1"/>
  <c r="EK253" i="1"/>
  <c r="EJ253" i="1"/>
  <c r="EI253" i="1"/>
  <c r="EH253" i="1"/>
  <c r="EE253" i="1"/>
  <c r="ED253" i="1"/>
  <c r="EC253" i="1"/>
  <c r="EB253" i="1"/>
  <c r="EA253" i="1"/>
  <c r="DZ253" i="1"/>
  <c r="DY253" i="1"/>
  <c r="DX253" i="1"/>
  <c r="DW253" i="1"/>
  <c r="EF253" i="1"/>
  <c r="DV253" i="1"/>
  <c r="DU253" i="1"/>
  <c r="DR253" i="1"/>
  <c r="DQ253" i="1"/>
  <c r="DP253" i="1"/>
  <c r="DO253" i="1"/>
  <c r="DN253" i="1"/>
  <c r="DM253" i="1"/>
  <c r="DL253" i="1"/>
  <c r="DK253" i="1"/>
  <c r="DS253" i="1"/>
  <c r="DJ253" i="1"/>
  <c r="DI253" i="1"/>
  <c r="DH253" i="1"/>
  <c r="DE253" i="1"/>
  <c r="DD253" i="1"/>
  <c r="DC253" i="1"/>
  <c r="DB253" i="1"/>
  <c r="DA253" i="1"/>
  <c r="CZ253" i="1"/>
  <c r="CY253" i="1"/>
  <c r="CX253" i="1"/>
  <c r="CW253" i="1"/>
  <c r="CV253" i="1"/>
  <c r="CU253" i="1"/>
  <c r="DF253" i="1"/>
  <c r="CR253" i="1"/>
  <c r="CQ253" i="1"/>
  <c r="CP253" i="1"/>
  <c r="CO253" i="1"/>
  <c r="CN253" i="1"/>
  <c r="CM253" i="1"/>
  <c r="CL253" i="1"/>
  <c r="CK253" i="1"/>
  <c r="CJ253" i="1"/>
  <c r="CI253" i="1"/>
  <c r="CH253" i="1"/>
  <c r="CE253" i="1"/>
  <c r="CD253" i="1"/>
  <c r="CC253" i="1"/>
  <c r="CB253" i="1"/>
  <c r="CA253" i="1"/>
  <c r="BZ253" i="1"/>
  <c r="BY253" i="1"/>
  <c r="BX253" i="1"/>
  <c r="BW253" i="1"/>
  <c r="CF253" i="1"/>
  <c r="BV253" i="1"/>
  <c r="BU253" i="1"/>
  <c r="BR253" i="1"/>
  <c r="BQ253" i="1"/>
  <c r="BP253" i="1"/>
  <c r="BO253" i="1"/>
  <c r="BN253" i="1"/>
  <c r="BM253" i="1"/>
  <c r="BL253" i="1"/>
  <c r="BK253" i="1"/>
  <c r="BS253" i="1"/>
  <c r="BJ253" i="1"/>
  <c r="BI253" i="1"/>
  <c r="BH253" i="1"/>
  <c r="BE253" i="1"/>
  <c r="BD253" i="1"/>
  <c r="BC253" i="1"/>
  <c r="BB253" i="1"/>
  <c r="BA253" i="1"/>
  <c r="AZ253" i="1"/>
  <c r="AY253" i="1"/>
  <c r="AX253" i="1"/>
  <c r="AW253" i="1"/>
  <c r="AV253" i="1"/>
  <c r="AU253" i="1"/>
  <c r="BF253" i="1"/>
  <c r="AR253" i="1"/>
  <c r="AQ253" i="1"/>
  <c r="AP253" i="1"/>
  <c r="AO253" i="1"/>
  <c r="AN253" i="1"/>
  <c r="AM253" i="1"/>
  <c r="AL253" i="1"/>
  <c r="AK253" i="1"/>
  <c r="AJ253" i="1"/>
  <c r="AI253" i="1"/>
  <c r="AH253" i="1"/>
  <c r="AE253" i="1"/>
  <c r="AD253" i="1"/>
  <c r="AC253" i="1"/>
  <c r="AB253" i="1"/>
  <c r="AA253" i="1"/>
  <c r="Z253" i="1"/>
  <c r="Y253" i="1"/>
  <c r="X253" i="1"/>
  <c r="W253" i="1"/>
  <c r="AF253" i="1"/>
  <c r="V253" i="1"/>
  <c r="U253" i="1"/>
  <c r="R253" i="1"/>
  <c r="Q253" i="1"/>
  <c r="P253" i="1"/>
  <c r="O253" i="1"/>
  <c r="N253" i="1"/>
  <c r="M253" i="1"/>
  <c r="L253" i="1"/>
  <c r="K253" i="1"/>
  <c r="S253" i="1"/>
  <c r="J253" i="1"/>
  <c r="I253" i="1"/>
  <c r="H253" i="1"/>
  <c r="FE252" i="1"/>
  <c r="FD252" i="1"/>
  <c r="FC252" i="1"/>
  <c r="FB252" i="1"/>
  <c r="FA252" i="1"/>
  <c r="EZ252" i="1"/>
  <c r="EY252" i="1"/>
  <c r="EX252" i="1"/>
  <c r="EW252" i="1"/>
  <c r="EV252" i="1"/>
  <c r="EU252" i="1"/>
  <c r="FF252" i="1"/>
  <c r="ER252" i="1"/>
  <c r="EQ252" i="1"/>
  <c r="EP252" i="1"/>
  <c r="EO252" i="1"/>
  <c r="EN252" i="1"/>
  <c r="EM252" i="1"/>
  <c r="EL252" i="1"/>
  <c r="EK252" i="1"/>
  <c r="EJ252" i="1"/>
  <c r="EI252" i="1"/>
  <c r="EH252" i="1"/>
  <c r="EE252" i="1"/>
  <c r="ED252" i="1"/>
  <c r="EC252" i="1"/>
  <c r="EB252" i="1"/>
  <c r="EA252" i="1"/>
  <c r="DZ252" i="1"/>
  <c r="DY252" i="1"/>
  <c r="DX252" i="1"/>
  <c r="DW252" i="1"/>
  <c r="EF252" i="1"/>
  <c r="DV252" i="1"/>
  <c r="DU252" i="1"/>
  <c r="DR252" i="1"/>
  <c r="DQ252" i="1"/>
  <c r="DP252" i="1"/>
  <c r="DO252" i="1"/>
  <c r="DN252" i="1"/>
  <c r="DM252" i="1"/>
  <c r="DL252" i="1"/>
  <c r="DK252" i="1"/>
  <c r="DS252" i="1"/>
  <c r="DJ252" i="1"/>
  <c r="DI252" i="1"/>
  <c r="DH252" i="1"/>
  <c r="DE252" i="1"/>
  <c r="DD252" i="1"/>
  <c r="DC252" i="1"/>
  <c r="DB252" i="1"/>
  <c r="DA252" i="1"/>
  <c r="CZ252" i="1"/>
  <c r="CY252" i="1"/>
  <c r="CX252" i="1"/>
  <c r="CW252" i="1"/>
  <c r="CV252" i="1"/>
  <c r="CU252" i="1"/>
  <c r="DF252" i="1"/>
  <c r="CR252" i="1"/>
  <c r="CQ252" i="1"/>
  <c r="CP252" i="1"/>
  <c r="CO252" i="1"/>
  <c r="CN252" i="1"/>
  <c r="CM252" i="1"/>
  <c r="CL252" i="1"/>
  <c r="CK252" i="1"/>
  <c r="CJ252" i="1"/>
  <c r="CI252" i="1"/>
  <c r="CH252" i="1"/>
  <c r="CE252" i="1"/>
  <c r="CD252" i="1"/>
  <c r="CC252" i="1"/>
  <c r="CB252" i="1"/>
  <c r="CA252" i="1"/>
  <c r="BZ252" i="1"/>
  <c r="BY252" i="1"/>
  <c r="BX252" i="1"/>
  <c r="BW252" i="1"/>
  <c r="CF252" i="1"/>
  <c r="BV252" i="1"/>
  <c r="BU252" i="1"/>
  <c r="BR252" i="1"/>
  <c r="BQ252" i="1"/>
  <c r="BP252" i="1"/>
  <c r="BO252" i="1"/>
  <c r="BN252" i="1"/>
  <c r="BM252" i="1"/>
  <c r="BL252" i="1"/>
  <c r="BK252" i="1"/>
  <c r="BS252" i="1"/>
  <c r="BJ252" i="1"/>
  <c r="BI252" i="1"/>
  <c r="BH252" i="1"/>
  <c r="BE252" i="1"/>
  <c r="BD252" i="1"/>
  <c r="BC252" i="1"/>
  <c r="BB252" i="1"/>
  <c r="BA252" i="1"/>
  <c r="AZ252" i="1"/>
  <c r="AY252" i="1"/>
  <c r="AX252" i="1"/>
  <c r="AW252" i="1"/>
  <c r="AV252" i="1"/>
  <c r="AU252" i="1"/>
  <c r="BF252" i="1"/>
  <c r="AR252" i="1"/>
  <c r="AQ252" i="1"/>
  <c r="AP252" i="1"/>
  <c r="AO252" i="1"/>
  <c r="AN252" i="1"/>
  <c r="AM252" i="1"/>
  <c r="AL252" i="1"/>
  <c r="AK252" i="1"/>
  <c r="AJ252" i="1"/>
  <c r="AI252" i="1"/>
  <c r="AH252" i="1"/>
  <c r="AE252" i="1"/>
  <c r="AD252" i="1"/>
  <c r="AC252" i="1"/>
  <c r="AB252" i="1"/>
  <c r="AA252" i="1"/>
  <c r="Z252" i="1"/>
  <c r="Y252" i="1"/>
  <c r="X252" i="1"/>
  <c r="W252" i="1"/>
  <c r="AF252" i="1"/>
  <c r="V252" i="1"/>
  <c r="U252" i="1"/>
  <c r="R252" i="1"/>
  <c r="Q252" i="1"/>
  <c r="P252" i="1"/>
  <c r="O252" i="1"/>
  <c r="N252" i="1"/>
  <c r="M252" i="1"/>
  <c r="L252" i="1"/>
  <c r="K252" i="1"/>
  <c r="S252" i="1"/>
  <c r="J252" i="1"/>
  <c r="I252" i="1"/>
  <c r="H252" i="1"/>
  <c r="FE251" i="1"/>
  <c r="FD251" i="1"/>
  <c r="FC251" i="1"/>
  <c r="FB251" i="1"/>
  <c r="FA251" i="1"/>
  <c r="EZ251" i="1"/>
  <c r="EY251" i="1"/>
  <c r="EX251" i="1"/>
  <c r="EW251" i="1"/>
  <c r="EV251" i="1"/>
  <c r="EU251" i="1"/>
  <c r="ER251" i="1"/>
  <c r="EQ251" i="1"/>
  <c r="EP251" i="1"/>
  <c r="EO251" i="1"/>
  <c r="EN251" i="1"/>
  <c r="EM251" i="1"/>
  <c r="EL251" i="1"/>
  <c r="EK251" i="1"/>
  <c r="EJ251" i="1"/>
  <c r="EI251" i="1"/>
  <c r="EH251" i="1"/>
  <c r="ES251" i="1"/>
  <c r="EE251" i="1"/>
  <c r="ED251" i="1"/>
  <c r="EC251" i="1"/>
  <c r="EB251" i="1"/>
  <c r="EA251" i="1"/>
  <c r="DZ251" i="1"/>
  <c r="DY251" i="1"/>
  <c r="DX251" i="1"/>
  <c r="DW251" i="1"/>
  <c r="EF251" i="1"/>
  <c r="DV251" i="1"/>
  <c r="DU251" i="1"/>
  <c r="DR251" i="1"/>
  <c r="DQ251" i="1"/>
  <c r="DP251" i="1"/>
  <c r="DO251" i="1"/>
  <c r="DN251" i="1"/>
  <c r="DM251" i="1"/>
  <c r="DL251" i="1"/>
  <c r="DK251" i="1"/>
  <c r="DS251" i="1"/>
  <c r="DJ251" i="1"/>
  <c r="DI251" i="1"/>
  <c r="DH251" i="1"/>
  <c r="DE251" i="1"/>
  <c r="DD251" i="1"/>
  <c r="DC251" i="1"/>
  <c r="DB251" i="1"/>
  <c r="DA251" i="1"/>
  <c r="CZ251" i="1"/>
  <c r="CY251" i="1"/>
  <c r="CX251" i="1"/>
  <c r="CW251" i="1"/>
  <c r="CV251" i="1"/>
  <c r="CU251" i="1"/>
  <c r="CR251" i="1"/>
  <c r="CQ251" i="1"/>
  <c r="CP251" i="1"/>
  <c r="CO251" i="1"/>
  <c r="CN251" i="1"/>
  <c r="CM251" i="1"/>
  <c r="CL251" i="1"/>
  <c r="CK251" i="1"/>
  <c r="CJ251" i="1"/>
  <c r="CI251" i="1"/>
  <c r="CH251" i="1"/>
  <c r="CS251" i="1"/>
  <c r="CE251" i="1"/>
  <c r="CD251" i="1"/>
  <c r="CC251" i="1"/>
  <c r="CB251" i="1"/>
  <c r="CA251" i="1"/>
  <c r="BZ251" i="1"/>
  <c r="BY251" i="1"/>
  <c r="BX251" i="1"/>
  <c r="BW251" i="1"/>
  <c r="CF251" i="1"/>
  <c r="BV251" i="1"/>
  <c r="BU251" i="1"/>
  <c r="BR251" i="1"/>
  <c r="BQ251" i="1"/>
  <c r="BP251" i="1"/>
  <c r="BO251" i="1"/>
  <c r="BN251" i="1"/>
  <c r="BM251" i="1"/>
  <c r="BL251" i="1"/>
  <c r="BK251" i="1"/>
  <c r="BS251" i="1"/>
  <c r="BJ251" i="1"/>
  <c r="BI251" i="1"/>
  <c r="BH251" i="1"/>
  <c r="BE251" i="1"/>
  <c r="BD251" i="1"/>
  <c r="BC251" i="1"/>
  <c r="BB251" i="1"/>
  <c r="BA251" i="1"/>
  <c r="AZ251" i="1"/>
  <c r="AY251" i="1"/>
  <c r="AX251" i="1"/>
  <c r="AW251" i="1"/>
  <c r="AV251" i="1"/>
  <c r="AU251" i="1"/>
  <c r="AR251" i="1"/>
  <c r="AQ251" i="1"/>
  <c r="AP251" i="1"/>
  <c r="AO251" i="1"/>
  <c r="AN251" i="1"/>
  <c r="AM251" i="1"/>
  <c r="AL251" i="1"/>
  <c r="AK251" i="1"/>
  <c r="AJ251" i="1"/>
  <c r="AI251" i="1"/>
  <c r="AH251" i="1"/>
  <c r="AS251" i="1"/>
  <c r="AE251" i="1"/>
  <c r="AD251" i="1"/>
  <c r="AC251" i="1"/>
  <c r="AB251" i="1"/>
  <c r="AA251" i="1"/>
  <c r="Z251" i="1"/>
  <c r="Y251" i="1"/>
  <c r="X251" i="1"/>
  <c r="W251" i="1"/>
  <c r="AF251" i="1"/>
  <c r="V251" i="1"/>
  <c r="U251" i="1"/>
  <c r="R251" i="1"/>
  <c r="Q251" i="1"/>
  <c r="P251" i="1"/>
  <c r="O251" i="1"/>
  <c r="N251" i="1"/>
  <c r="M251" i="1"/>
  <c r="L251" i="1"/>
  <c r="K251" i="1"/>
  <c r="S251" i="1"/>
  <c r="J251" i="1"/>
  <c r="I251" i="1"/>
  <c r="H251" i="1"/>
  <c r="FE250" i="1"/>
  <c r="FD250" i="1"/>
  <c r="FC250" i="1"/>
  <c r="FB250" i="1"/>
  <c r="FA250" i="1"/>
  <c r="EZ250" i="1"/>
  <c r="EY250" i="1"/>
  <c r="EX250" i="1"/>
  <c r="EW250" i="1"/>
  <c r="EV250" i="1"/>
  <c r="EU250" i="1"/>
  <c r="ER250" i="1"/>
  <c r="EQ250" i="1"/>
  <c r="EP250" i="1"/>
  <c r="EO250" i="1"/>
  <c r="EN250" i="1"/>
  <c r="EM250" i="1"/>
  <c r="EL250" i="1"/>
  <c r="EK250" i="1"/>
  <c r="EJ250" i="1"/>
  <c r="EI250" i="1"/>
  <c r="EH250" i="1"/>
  <c r="ES250" i="1"/>
  <c r="EE250" i="1"/>
  <c r="ED250" i="1"/>
  <c r="EC250" i="1"/>
  <c r="EB250" i="1"/>
  <c r="EA250" i="1"/>
  <c r="DZ250" i="1"/>
  <c r="DY250" i="1"/>
  <c r="DX250" i="1"/>
  <c r="DW250" i="1"/>
  <c r="EF250" i="1"/>
  <c r="DV250" i="1"/>
  <c r="DU250" i="1"/>
  <c r="DR250" i="1"/>
  <c r="DQ250" i="1"/>
  <c r="DP250" i="1"/>
  <c r="DO250" i="1"/>
  <c r="DN250" i="1"/>
  <c r="DM250" i="1"/>
  <c r="DL250" i="1"/>
  <c r="DK250" i="1"/>
  <c r="DS250" i="1"/>
  <c r="DJ250" i="1"/>
  <c r="DI250" i="1"/>
  <c r="DH250" i="1"/>
  <c r="DE250" i="1"/>
  <c r="DD250" i="1"/>
  <c r="DC250" i="1"/>
  <c r="DB250" i="1"/>
  <c r="DA250" i="1"/>
  <c r="CZ250" i="1"/>
  <c r="CY250" i="1"/>
  <c r="CX250" i="1"/>
  <c r="CW250" i="1"/>
  <c r="CV250" i="1"/>
  <c r="CU250" i="1"/>
  <c r="CR250" i="1"/>
  <c r="CQ250" i="1"/>
  <c r="CP250" i="1"/>
  <c r="CO250" i="1"/>
  <c r="CN250" i="1"/>
  <c r="CM250" i="1"/>
  <c r="CL250" i="1"/>
  <c r="CK250" i="1"/>
  <c r="CJ250" i="1"/>
  <c r="CI250" i="1"/>
  <c r="CH250" i="1"/>
  <c r="CS250" i="1"/>
  <c r="CE250" i="1"/>
  <c r="CD250" i="1"/>
  <c r="CC250" i="1"/>
  <c r="CB250" i="1"/>
  <c r="CA250" i="1"/>
  <c r="BZ250" i="1"/>
  <c r="BY250" i="1"/>
  <c r="BX250" i="1"/>
  <c r="BW250" i="1"/>
  <c r="CF250" i="1"/>
  <c r="BV250" i="1"/>
  <c r="BU250" i="1"/>
  <c r="BR250" i="1"/>
  <c r="BQ250" i="1"/>
  <c r="BP250" i="1"/>
  <c r="BO250" i="1"/>
  <c r="BN250" i="1"/>
  <c r="BM250" i="1"/>
  <c r="BL250" i="1"/>
  <c r="BK250" i="1"/>
  <c r="BS250" i="1"/>
  <c r="BJ250" i="1"/>
  <c r="BI250" i="1"/>
  <c r="BH250" i="1"/>
  <c r="BE250" i="1"/>
  <c r="BD250" i="1"/>
  <c r="BC250" i="1"/>
  <c r="BB250" i="1"/>
  <c r="BA250" i="1"/>
  <c r="AZ250" i="1"/>
  <c r="AY250" i="1"/>
  <c r="AX250" i="1"/>
  <c r="AW250" i="1"/>
  <c r="AV250" i="1"/>
  <c r="AU250" i="1"/>
  <c r="AR250" i="1"/>
  <c r="AQ250" i="1"/>
  <c r="AP250" i="1"/>
  <c r="AO250" i="1"/>
  <c r="AN250" i="1"/>
  <c r="AM250" i="1"/>
  <c r="AL250" i="1"/>
  <c r="AK250" i="1"/>
  <c r="AJ250" i="1"/>
  <c r="AI250" i="1"/>
  <c r="AH250" i="1"/>
  <c r="AS250" i="1"/>
  <c r="AE250" i="1"/>
  <c r="AD250" i="1"/>
  <c r="AC250" i="1"/>
  <c r="AB250" i="1"/>
  <c r="AA250" i="1"/>
  <c r="Z250" i="1"/>
  <c r="Y250" i="1"/>
  <c r="X250" i="1"/>
  <c r="W250" i="1"/>
  <c r="AF250" i="1"/>
  <c r="V250" i="1"/>
  <c r="U250" i="1"/>
  <c r="R250" i="1"/>
  <c r="Q250" i="1"/>
  <c r="P250" i="1"/>
  <c r="O250" i="1"/>
  <c r="N250" i="1"/>
  <c r="M250" i="1"/>
  <c r="L250" i="1"/>
  <c r="K250" i="1"/>
  <c r="S250" i="1"/>
  <c r="J250" i="1"/>
  <c r="I250" i="1"/>
  <c r="H250" i="1"/>
  <c r="FE249" i="1"/>
  <c r="FD249" i="1"/>
  <c r="FC249" i="1"/>
  <c r="FB249" i="1"/>
  <c r="FA249" i="1"/>
  <c r="EZ249" i="1"/>
  <c r="EY249" i="1"/>
  <c r="EX249" i="1"/>
  <c r="EW249" i="1"/>
  <c r="EV249" i="1"/>
  <c r="EU249" i="1"/>
  <c r="ER249" i="1"/>
  <c r="EQ249" i="1"/>
  <c r="EP249" i="1"/>
  <c r="EO249" i="1"/>
  <c r="EN249" i="1"/>
  <c r="EM249" i="1"/>
  <c r="EL249" i="1"/>
  <c r="EK249" i="1"/>
  <c r="EJ249" i="1"/>
  <c r="EI249" i="1"/>
  <c r="EH249" i="1"/>
  <c r="ES249" i="1"/>
  <c r="EE249" i="1"/>
  <c r="ED249" i="1"/>
  <c r="EC249" i="1"/>
  <c r="EB249" i="1"/>
  <c r="EA249" i="1"/>
  <c r="DZ249" i="1"/>
  <c r="DY249" i="1"/>
  <c r="DX249" i="1"/>
  <c r="DW249" i="1"/>
  <c r="EF249" i="1"/>
  <c r="DV249" i="1"/>
  <c r="DU249" i="1"/>
  <c r="DR249" i="1"/>
  <c r="DQ249" i="1"/>
  <c r="DP249" i="1"/>
  <c r="DO249" i="1"/>
  <c r="DN249" i="1"/>
  <c r="DM249" i="1"/>
  <c r="DL249" i="1"/>
  <c r="DK249" i="1"/>
  <c r="DS249" i="1"/>
  <c r="DJ249" i="1"/>
  <c r="DI249" i="1"/>
  <c r="DH249" i="1"/>
  <c r="DE249" i="1"/>
  <c r="DD249" i="1"/>
  <c r="DC249" i="1"/>
  <c r="DB249" i="1"/>
  <c r="DA249" i="1"/>
  <c r="CZ249" i="1"/>
  <c r="CY249" i="1"/>
  <c r="CX249" i="1"/>
  <c r="CW249" i="1"/>
  <c r="CV249" i="1"/>
  <c r="CU249" i="1"/>
  <c r="CR249" i="1"/>
  <c r="CQ249" i="1"/>
  <c r="CP249" i="1"/>
  <c r="CO249" i="1"/>
  <c r="CN249" i="1"/>
  <c r="CM249" i="1"/>
  <c r="CL249" i="1"/>
  <c r="CK249" i="1"/>
  <c r="CJ249" i="1"/>
  <c r="CI249" i="1"/>
  <c r="CH249" i="1"/>
  <c r="CS249" i="1"/>
  <c r="CE249" i="1"/>
  <c r="CD249" i="1"/>
  <c r="CC249" i="1"/>
  <c r="CB249" i="1"/>
  <c r="CA249" i="1"/>
  <c r="BZ249" i="1"/>
  <c r="BY249" i="1"/>
  <c r="BX249" i="1"/>
  <c r="BW249" i="1"/>
  <c r="CF249" i="1"/>
  <c r="BV249" i="1"/>
  <c r="BU249" i="1"/>
  <c r="BR249" i="1"/>
  <c r="BQ249" i="1"/>
  <c r="BP249" i="1"/>
  <c r="BO249" i="1"/>
  <c r="BN249" i="1"/>
  <c r="BM249" i="1"/>
  <c r="BL249" i="1"/>
  <c r="BK249" i="1"/>
  <c r="BS249" i="1"/>
  <c r="BJ249" i="1"/>
  <c r="BI249" i="1"/>
  <c r="BH249" i="1"/>
  <c r="BE249" i="1"/>
  <c r="BD249" i="1"/>
  <c r="BC249" i="1"/>
  <c r="BB249" i="1"/>
  <c r="BA249" i="1"/>
  <c r="AZ249" i="1"/>
  <c r="AY249" i="1"/>
  <c r="AX249" i="1"/>
  <c r="AW249" i="1"/>
  <c r="AV249" i="1"/>
  <c r="AU249" i="1"/>
  <c r="AR249" i="1"/>
  <c r="AQ249" i="1"/>
  <c r="AP249" i="1"/>
  <c r="AO249" i="1"/>
  <c r="AN249" i="1"/>
  <c r="AM249" i="1"/>
  <c r="AL249" i="1"/>
  <c r="AK249" i="1"/>
  <c r="AJ249" i="1"/>
  <c r="AI249" i="1"/>
  <c r="AH249" i="1"/>
  <c r="AS249" i="1"/>
  <c r="AE249" i="1"/>
  <c r="AD249" i="1"/>
  <c r="AC249" i="1"/>
  <c r="AB249" i="1"/>
  <c r="AA249" i="1"/>
  <c r="Z249" i="1"/>
  <c r="Y249" i="1"/>
  <c r="X249" i="1"/>
  <c r="W249" i="1"/>
  <c r="AF249" i="1"/>
  <c r="V249" i="1"/>
  <c r="U249" i="1"/>
  <c r="R249" i="1"/>
  <c r="Q249" i="1"/>
  <c r="P249" i="1"/>
  <c r="O249" i="1"/>
  <c r="N249" i="1"/>
  <c r="M249" i="1"/>
  <c r="L249" i="1"/>
  <c r="K249" i="1"/>
  <c r="S249" i="1"/>
  <c r="J249" i="1"/>
  <c r="I249" i="1"/>
  <c r="H249" i="1"/>
  <c r="FE248" i="1"/>
  <c r="FD248" i="1"/>
  <c r="FC248" i="1"/>
  <c r="FB248" i="1"/>
  <c r="FA248" i="1"/>
  <c r="EZ248" i="1"/>
  <c r="EY248" i="1"/>
  <c r="EX248" i="1"/>
  <c r="EW248" i="1"/>
  <c r="EV248" i="1"/>
  <c r="EU248" i="1"/>
  <c r="ER248" i="1"/>
  <c r="EQ248" i="1"/>
  <c r="EP248" i="1"/>
  <c r="EO248" i="1"/>
  <c r="EN248" i="1"/>
  <c r="EM248" i="1"/>
  <c r="EL248" i="1"/>
  <c r="EK248" i="1"/>
  <c r="EJ248" i="1"/>
  <c r="EI248" i="1"/>
  <c r="EH248" i="1"/>
  <c r="ES248" i="1"/>
  <c r="EE248" i="1"/>
  <c r="ED248" i="1"/>
  <c r="EC248" i="1"/>
  <c r="EB248" i="1"/>
  <c r="EA248" i="1"/>
  <c r="DZ248" i="1"/>
  <c r="DY248" i="1"/>
  <c r="DX248" i="1"/>
  <c r="DW248" i="1"/>
  <c r="EF248" i="1"/>
  <c r="DV248" i="1"/>
  <c r="DU248" i="1"/>
  <c r="DR248" i="1"/>
  <c r="DQ248" i="1"/>
  <c r="DP248" i="1"/>
  <c r="DO248" i="1"/>
  <c r="DN248" i="1"/>
  <c r="DM248" i="1"/>
  <c r="DL248" i="1"/>
  <c r="DK248" i="1"/>
  <c r="DS248" i="1"/>
  <c r="DJ248" i="1"/>
  <c r="DI248" i="1"/>
  <c r="DH248" i="1"/>
  <c r="DE248" i="1"/>
  <c r="DD248" i="1"/>
  <c r="DC248" i="1"/>
  <c r="DB248" i="1"/>
  <c r="DA248" i="1"/>
  <c r="CZ248" i="1"/>
  <c r="CY248" i="1"/>
  <c r="CX248" i="1"/>
  <c r="CW248" i="1"/>
  <c r="CV248" i="1"/>
  <c r="CU248" i="1"/>
  <c r="CR248" i="1"/>
  <c r="CQ248" i="1"/>
  <c r="CP248" i="1"/>
  <c r="CO248" i="1"/>
  <c r="CN248" i="1"/>
  <c r="CM248" i="1"/>
  <c r="CL248" i="1"/>
  <c r="CK248" i="1"/>
  <c r="CJ248" i="1"/>
  <c r="CI248" i="1"/>
  <c r="CH248" i="1"/>
  <c r="CS248" i="1"/>
  <c r="CE248" i="1"/>
  <c r="CD248" i="1"/>
  <c r="CC248" i="1"/>
  <c r="CB248" i="1"/>
  <c r="CA248" i="1"/>
  <c r="BZ248" i="1"/>
  <c r="BY248" i="1"/>
  <c r="BX248" i="1"/>
  <c r="BW248" i="1"/>
  <c r="CF248" i="1"/>
  <c r="BV248" i="1"/>
  <c r="BU248" i="1"/>
  <c r="BR248" i="1"/>
  <c r="BQ248" i="1"/>
  <c r="BP248" i="1"/>
  <c r="BO248" i="1"/>
  <c r="BN248" i="1"/>
  <c r="BM248" i="1"/>
  <c r="BL248" i="1"/>
  <c r="BK248" i="1"/>
  <c r="BS248" i="1"/>
  <c r="BJ248" i="1"/>
  <c r="BI248" i="1"/>
  <c r="BH248" i="1"/>
  <c r="BE248" i="1"/>
  <c r="BD248" i="1"/>
  <c r="BC248" i="1"/>
  <c r="BB248" i="1"/>
  <c r="BA248" i="1"/>
  <c r="AZ248" i="1"/>
  <c r="AY248" i="1"/>
  <c r="AX248" i="1"/>
  <c r="AW248" i="1"/>
  <c r="AV248" i="1"/>
  <c r="AU248" i="1"/>
  <c r="AR248" i="1"/>
  <c r="AQ248" i="1"/>
  <c r="AP248" i="1"/>
  <c r="AO248" i="1"/>
  <c r="AN248" i="1"/>
  <c r="AM248" i="1"/>
  <c r="AL248" i="1"/>
  <c r="AK248" i="1"/>
  <c r="AJ248" i="1"/>
  <c r="AI248" i="1"/>
  <c r="AH248" i="1"/>
  <c r="AS248" i="1"/>
  <c r="AE248" i="1"/>
  <c r="AD248" i="1"/>
  <c r="AC248" i="1"/>
  <c r="AB248" i="1"/>
  <c r="AA248" i="1"/>
  <c r="Z248" i="1"/>
  <c r="Y248" i="1"/>
  <c r="X248" i="1"/>
  <c r="W248" i="1"/>
  <c r="AF248" i="1"/>
  <c r="V248" i="1"/>
  <c r="U248" i="1"/>
  <c r="R248" i="1"/>
  <c r="Q248" i="1"/>
  <c r="P248" i="1"/>
  <c r="O248" i="1"/>
  <c r="N248" i="1"/>
  <c r="M248" i="1"/>
  <c r="L248" i="1"/>
  <c r="K248" i="1"/>
  <c r="S248" i="1"/>
  <c r="J248" i="1"/>
  <c r="I248" i="1"/>
  <c r="H248" i="1"/>
  <c r="FE247" i="1"/>
  <c r="FD247" i="1"/>
  <c r="FC247" i="1"/>
  <c r="FB247" i="1"/>
  <c r="FA247" i="1"/>
  <c r="EZ247" i="1"/>
  <c r="EY247" i="1"/>
  <c r="EX247" i="1"/>
  <c r="EW247" i="1"/>
  <c r="EV247" i="1"/>
  <c r="EU247" i="1"/>
  <c r="ER247" i="1"/>
  <c r="EQ247" i="1"/>
  <c r="EP247" i="1"/>
  <c r="EO247" i="1"/>
  <c r="EN247" i="1"/>
  <c r="EM247" i="1"/>
  <c r="EL247" i="1"/>
  <c r="EK247" i="1"/>
  <c r="EJ247" i="1"/>
  <c r="EI247" i="1"/>
  <c r="EH247" i="1"/>
  <c r="ES247" i="1"/>
  <c r="EE247" i="1"/>
  <c r="ED247" i="1"/>
  <c r="EC247" i="1"/>
  <c r="EB247" i="1"/>
  <c r="EA247" i="1"/>
  <c r="DZ247" i="1"/>
  <c r="DY247" i="1"/>
  <c r="DX247" i="1"/>
  <c r="DW247" i="1"/>
  <c r="EF247" i="1"/>
  <c r="DV247" i="1"/>
  <c r="DU247" i="1"/>
  <c r="DR247" i="1"/>
  <c r="DQ247" i="1"/>
  <c r="DP247" i="1"/>
  <c r="DO247" i="1"/>
  <c r="DN247" i="1"/>
  <c r="DM247" i="1"/>
  <c r="DL247" i="1"/>
  <c r="DK247" i="1"/>
  <c r="DS247" i="1"/>
  <c r="DJ247" i="1"/>
  <c r="DI247" i="1"/>
  <c r="DH247" i="1"/>
  <c r="DE247" i="1"/>
  <c r="DD247" i="1"/>
  <c r="DC247" i="1"/>
  <c r="DB247" i="1"/>
  <c r="DA247" i="1"/>
  <c r="CZ247" i="1"/>
  <c r="CY247" i="1"/>
  <c r="CX247" i="1"/>
  <c r="CW247" i="1"/>
  <c r="CV247" i="1"/>
  <c r="CU247" i="1"/>
  <c r="CR247" i="1"/>
  <c r="CQ247" i="1"/>
  <c r="CP247" i="1"/>
  <c r="CO247" i="1"/>
  <c r="CN247" i="1"/>
  <c r="CM247" i="1"/>
  <c r="CL247" i="1"/>
  <c r="CK247" i="1"/>
  <c r="CJ247" i="1"/>
  <c r="CI247" i="1"/>
  <c r="CH247" i="1"/>
  <c r="CS247" i="1"/>
  <c r="CE247" i="1"/>
  <c r="CD247" i="1"/>
  <c r="CC247" i="1"/>
  <c r="CB247" i="1"/>
  <c r="CA247" i="1"/>
  <c r="BZ247" i="1"/>
  <c r="BY247" i="1"/>
  <c r="BX247" i="1"/>
  <c r="BW247" i="1"/>
  <c r="CF247" i="1"/>
  <c r="BV247" i="1"/>
  <c r="BU247" i="1"/>
  <c r="BR247" i="1"/>
  <c r="BQ247" i="1"/>
  <c r="BP247" i="1"/>
  <c r="BO247" i="1"/>
  <c r="BN247" i="1"/>
  <c r="BM247" i="1"/>
  <c r="BL247" i="1"/>
  <c r="BK247" i="1"/>
  <c r="BS247" i="1"/>
  <c r="BJ247" i="1"/>
  <c r="BI247" i="1"/>
  <c r="BH247" i="1"/>
  <c r="BE247" i="1"/>
  <c r="BD247" i="1"/>
  <c r="BC247" i="1"/>
  <c r="BB247" i="1"/>
  <c r="BA247" i="1"/>
  <c r="AZ247" i="1"/>
  <c r="AY247" i="1"/>
  <c r="AX247" i="1"/>
  <c r="AW247" i="1"/>
  <c r="AV247" i="1"/>
  <c r="AU247" i="1"/>
  <c r="AR247" i="1"/>
  <c r="AQ247" i="1"/>
  <c r="AP247" i="1"/>
  <c r="AO247" i="1"/>
  <c r="AN247" i="1"/>
  <c r="AM247" i="1"/>
  <c r="AL247" i="1"/>
  <c r="AK247" i="1"/>
  <c r="AJ247" i="1"/>
  <c r="AI247" i="1"/>
  <c r="AH247" i="1"/>
  <c r="AS247" i="1"/>
  <c r="AE247" i="1"/>
  <c r="AD247" i="1"/>
  <c r="AC247" i="1"/>
  <c r="AB247" i="1"/>
  <c r="AA247" i="1"/>
  <c r="Z247" i="1"/>
  <c r="Y247" i="1"/>
  <c r="X247" i="1"/>
  <c r="W247" i="1"/>
  <c r="AF247" i="1"/>
  <c r="V247" i="1"/>
  <c r="U247" i="1"/>
  <c r="R247" i="1"/>
  <c r="Q247" i="1"/>
  <c r="P247" i="1"/>
  <c r="O247" i="1"/>
  <c r="N247" i="1"/>
  <c r="M247" i="1"/>
  <c r="L247" i="1"/>
  <c r="K247" i="1"/>
  <c r="S247" i="1"/>
  <c r="J247" i="1"/>
  <c r="I247" i="1"/>
  <c r="H247" i="1"/>
  <c r="FE246" i="1"/>
  <c r="FD246" i="1"/>
  <c r="FC246" i="1"/>
  <c r="FB246" i="1"/>
  <c r="FA246" i="1"/>
  <c r="EZ246" i="1"/>
  <c r="EY246" i="1"/>
  <c r="EX246" i="1"/>
  <c r="EW246" i="1"/>
  <c r="EV246" i="1"/>
  <c r="EU246" i="1"/>
  <c r="ER246" i="1"/>
  <c r="EQ246" i="1"/>
  <c r="EP246" i="1"/>
  <c r="EO246" i="1"/>
  <c r="EN246" i="1"/>
  <c r="EM246" i="1"/>
  <c r="EL246" i="1"/>
  <c r="EK246" i="1"/>
  <c r="EJ246" i="1"/>
  <c r="EI246" i="1"/>
  <c r="EH246" i="1"/>
  <c r="ES246" i="1"/>
  <c r="EE246" i="1"/>
  <c r="ED246" i="1"/>
  <c r="EC246" i="1"/>
  <c r="EB246" i="1"/>
  <c r="EA246" i="1"/>
  <c r="DZ246" i="1"/>
  <c r="DY246" i="1"/>
  <c r="DX246" i="1"/>
  <c r="DW246" i="1"/>
  <c r="EF246" i="1"/>
  <c r="DV246" i="1"/>
  <c r="DU246" i="1"/>
  <c r="DR246" i="1"/>
  <c r="DQ246" i="1"/>
  <c r="DP246" i="1"/>
  <c r="DO246" i="1"/>
  <c r="DN246" i="1"/>
  <c r="DM246" i="1"/>
  <c r="DL246" i="1"/>
  <c r="DK246" i="1"/>
  <c r="DS246" i="1"/>
  <c r="DJ246" i="1"/>
  <c r="DI246" i="1"/>
  <c r="DH246" i="1"/>
  <c r="DE246" i="1"/>
  <c r="DD246" i="1"/>
  <c r="DC246" i="1"/>
  <c r="DB246" i="1"/>
  <c r="DA246" i="1"/>
  <c r="CZ246" i="1"/>
  <c r="CY246" i="1"/>
  <c r="CX246" i="1"/>
  <c r="CW246" i="1"/>
  <c r="CV246" i="1"/>
  <c r="CU246" i="1"/>
  <c r="CR246" i="1"/>
  <c r="CQ246" i="1"/>
  <c r="CP246" i="1"/>
  <c r="CO246" i="1"/>
  <c r="CN246" i="1"/>
  <c r="CM246" i="1"/>
  <c r="CL246" i="1"/>
  <c r="CK246" i="1"/>
  <c r="CJ246" i="1"/>
  <c r="CI246" i="1"/>
  <c r="CH246" i="1"/>
  <c r="CS246" i="1"/>
  <c r="CE246" i="1"/>
  <c r="CD246" i="1"/>
  <c r="CC246" i="1"/>
  <c r="CB246" i="1"/>
  <c r="CA246" i="1"/>
  <c r="BZ246" i="1"/>
  <c r="BY246" i="1"/>
  <c r="BX246" i="1"/>
  <c r="BW246" i="1"/>
  <c r="CF246" i="1"/>
  <c r="BV246" i="1"/>
  <c r="BU246" i="1"/>
  <c r="BR246" i="1"/>
  <c r="BQ246" i="1"/>
  <c r="BP246" i="1"/>
  <c r="BO246" i="1"/>
  <c r="BN246" i="1"/>
  <c r="BM246" i="1"/>
  <c r="BL246" i="1"/>
  <c r="BK246" i="1"/>
  <c r="BS246" i="1"/>
  <c r="BJ246" i="1"/>
  <c r="BI246" i="1"/>
  <c r="BH246" i="1"/>
  <c r="BE246" i="1"/>
  <c r="BD246" i="1"/>
  <c r="BC246" i="1"/>
  <c r="BB246" i="1"/>
  <c r="BA246" i="1"/>
  <c r="AZ246" i="1"/>
  <c r="AY246" i="1"/>
  <c r="AX246" i="1"/>
  <c r="AW246" i="1"/>
  <c r="AV246" i="1"/>
  <c r="AU246" i="1"/>
  <c r="AR246" i="1"/>
  <c r="AQ246" i="1"/>
  <c r="AP246" i="1"/>
  <c r="AO246" i="1"/>
  <c r="AN246" i="1"/>
  <c r="AM246" i="1"/>
  <c r="AL246" i="1"/>
  <c r="AK246" i="1"/>
  <c r="AJ246" i="1"/>
  <c r="AI246" i="1"/>
  <c r="AH246" i="1"/>
  <c r="AS246" i="1"/>
  <c r="AE246" i="1"/>
  <c r="AD246" i="1"/>
  <c r="AC246" i="1"/>
  <c r="AB246" i="1"/>
  <c r="AA246" i="1"/>
  <c r="Z246" i="1"/>
  <c r="Y246" i="1"/>
  <c r="X246" i="1"/>
  <c r="W246" i="1"/>
  <c r="AF246" i="1"/>
  <c r="V246" i="1"/>
  <c r="U246" i="1"/>
  <c r="R246" i="1"/>
  <c r="Q246" i="1"/>
  <c r="P246" i="1"/>
  <c r="O246" i="1"/>
  <c r="N246" i="1"/>
  <c r="M246" i="1"/>
  <c r="L246" i="1"/>
  <c r="K246" i="1"/>
  <c r="S246" i="1"/>
  <c r="J246" i="1"/>
  <c r="I246" i="1"/>
  <c r="H246" i="1"/>
  <c r="FE245" i="1"/>
  <c r="FD245" i="1"/>
  <c r="FC245" i="1"/>
  <c r="FB245" i="1"/>
  <c r="FA245" i="1"/>
  <c r="EZ245" i="1"/>
  <c r="EY245" i="1"/>
  <c r="EX245" i="1"/>
  <c r="EW245" i="1"/>
  <c r="EV245" i="1"/>
  <c r="EU245" i="1"/>
  <c r="ER245" i="1"/>
  <c r="EQ245" i="1"/>
  <c r="EP245" i="1"/>
  <c r="EO245" i="1"/>
  <c r="EN245" i="1"/>
  <c r="EM245" i="1"/>
  <c r="EL245" i="1"/>
  <c r="EK245" i="1"/>
  <c r="EJ245" i="1"/>
  <c r="EI245" i="1"/>
  <c r="EH245" i="1"/>
  <c r="ES245" i="1"/>
  <c r="EE245" i="1"/>
  <c r="ED245" i="1"/>
  <c r="EC245" i="1"/>
  <c r="EB245" i="1"/>
  <c r="EA245" i="1"/>
  <c r="DZ245" i="1"/>
  <c r="DY245" i="1"/>
  <c r="DX245" i="1"/>
  <c r="DW245" i="1"/>
  <c r="EF245" i="1"/>
  <c r="DV245" i="1"/>
  <c r="DU245" i="1"/>
  <c r="DR245" i="1"/>
  <c r="DQ245" i="1"/>
  <c r="DP245" i="1"/>
  <c r="DO245" i="1"/>
  <c r="DN245" i="1"/>
  <c r="DM245" i="1"/>
  <c r="DL245" i="1"/>
  <c r="DK245" i="1"/>
  <c r="DS245" i="1"/>
  <c r="DJ245" i="1"/>
  <c r="DI245" i="1"/>
  <c r="DH245" i="1"/>
  <c r="DE245" i="1"/>
  <c r="DD245" i="1"/>
  <c r="DC245" i="1"/>
  <c r="DB245" i="1"/>
  <c r="DA245" i="1"/>
  <c r="CZ245" i="1"/>
  <c r="CY245" i="1"/>
  <c r="CX245" i="1"/>
  <c r="CW245" i="1"/>
  <c r="CV245" i="1"/>
  <c r="CU245" i="1"/>
  <c r="CR245" i="1"/>
  <c r="CQ245" i="1"/>
  <c r="CP245" i="1"/>
  <c r="CO245" i="1"/>
  <c r="CN245" i="1"/>
  <c r="CM245" i="1"/>
  <c r="CL245" i="1"/>
  <c r="CK245" i="1"/>
  <c r="CJ245" i="1"/>
  <c r="CI245" i="1"/>
  <c r="CH245" i="1"/>
  <c r="CS245" i="1"/>
  <c r="CE245" i="1"/>
  <c r="CD245" i="1"/>
  <c r="CC245" i="1"/>
  <c r="CB245" i="1"/>
  <c r="CA245" i="1"/>
  <c r="BZ245" i="1"/>
  <c r="BY245" i="1"/>
  <c r="BX245" i="1"/>
  <c r="BW245" i="1"/>
  <c r="CF245" i="1"/>
  <c r="BV245" i="1"/>
  <c r="BU245" i="1"/>
  <c r="BR245" i="1"/>
  <c r="BQ245" i="1"/>
  <c r="BP245" i="1"/>
  <c r="BO245" i="1"/>
  <c r="BN245" i="1"/>
  <c r="BM245" i="1"/>
  <c r="BL245" i="1"/>
  <c r="BK245" i="1"/>
  <c r="BS245" i="1"/>
  <c r="BJ245" i="1"/>
  <c r="BI245" i="1"/>
  <c r="BH245" i="1"/>
  <c r="BE245" i="1"/>
  <c r="BD245" i="1"/>
  <c r="BC245" i="1"/>
  <c r="BB245" i="1"/>
  <c r="BA245" i="1"/>
  <c r="AZ245" i="1"/>
  <c r="AY245" i="1"/>
  <c r="AX245" i="1"/>
  <c r="AW245" i="1"/>
  <c r="AV245" i="1"/>
  <c r="AU245" i="1"/>
  <c r="AR245" i="1"/>
  <c r="AQ245" i="1"/>
  <c r="AP245" i="1"/>
  <c r="AO245" i="1"/>
  <c r="AN245" i="1"/>
  <c r="AM245" i="1"/>
  <c r="AL245" i="1"/>
  <c r="AK245" i="1"/>
  <c r="AJ245" i="1"/>
  <c r="AI245" i="1"/>
  <c r="AH245" i="1"/>
  <c r="AS245" i="1"/>
  <c r="AE245" i="1"/>
  <c r="AD245" i="1"/>
  <c r="AC245" i="1"/>
  <c r="AB245" i="1"/>
  <c r="AA245" i="1"/>
  <c r="Z245" i="1"/>
  <c r="Y245" i="1"/>
  <c r="X245" i="1"/>
  <c r="W245" i="1"/>
  <c r="AF245" i="1"/>
  <c r="V245" i="1"/>
  <c r="U245" i="1"/>
  <c r="R245" i="1"/>
  <c r="Q245" i="1"/>
  <c r="P245" i="1"/>
  <c r="O245" i="1"/>
  <c r="N245" i="1"/>
  <c r="M245" i="1"/>
  <c r="L245" i="1"/>
  <c r="K245" i="1"/>
  <c r="S245" i="1"/>
  <c r="J245" i="1"/>
  <c r="I245" i="1"/>
  <c r="H245" i="1"/>
  <c r="FE244" i="1"/>
  <c r="FD244" i="1"/>
  <c r="FC244" i="1"/>
  <c r="FB244" i="1"/>
  <c r="FA244" i="1"/>
  <c r="EZ244" i="1"/>
  <c r="EY244" i="1"/>
  <c r="EX244" i="1"/>
  <c r="EW244" i="1"/>
  <c r="EV244" i="1"/>
  <c r="EU244" i="1"/>
  <c r="ER244" i="1"/>
  <c r="EQ244" i="1"/>
  <c r="EP244" i="1"/>
  <c r="EO244" i="1"/>
  <c r="EN244" i="1"/>
  <c r="EM244" i="1"/>
  <c r="EL244" i="1"/>
  <c r="EK244" i="1"/>
  <c r="EJ244" i="1"/>
  <c r="EI244" i="1"/>
  <c r="EH244" i="1"/>
  <c r="ES244" i="1"/>
  <c r="EE244" i="1"/>
  <c r="ED244" i="1"/>
  <c r="EC244" i="1"/>
  <c r="EB244" i="1"/>
  <c r="EA244" i="1"/>
  <c r="DZ244" i="1"/>
  <c r="DY244" i="1"/>
  <c r="DX244" i="1"/>
  <c r="DW244" i="1"/>
  <c r="EF244" i="1"/>
  <c r="DV244" i="1"/>
  <c r="DU244" i="1"/>
  <c r="DR244" i="1"/>
  <c r="DQ244" i="1"/>
  <c r="DP244" i="1"/>
  <c r="DO244" i="1"/>
  <c r="DN244" i="1"/>
  <c r="DM244" i="1"/>
  <c r="DL244" i="1"/>
  <c r="DK244" i="1"/>
  <c r="DS244" i="1"/>
  <c r="DJ244" i="1"/>
  <c r="DI244" i="1"/>
  <c r="DH244" i="1"/>
  <c r="DE244" i="1"/>
  <c r="DD244" i="1"/>
  <c r="DC244" i="1"/>
  <c r="DB244" i="1"/>
  <c r="DA244" i="1"/>
  <c r="CZ244" i="1"/>
  <c r="CY244" i="1"/>
  <c r="CX244" i="1"/>
  <c r="CW244" i="1"/>
  <c r="CV244" i="1"/>
  <c r="CU244" i="1"/>
  <c r="CR244" i="1"/>
  <c r="CQ244" i="1"/>
  <c r="CP244" i="1"/>
  <c r="CO244" i="1"/>
  <c r="CN244" i="1"/>
  <c r="CM244" i="1"/>
  <c r="CL244" i="1"/>
  <c r="CK244" i="1"/>
  <c r="CJ244" i="1"/>
  <c r="CI244" i="1"/>
  <c r="CH244" i="1"/>
  <c r="CS244" i="1"/>
  <c r="CE244" i="1"/>
  <c r="CD244" i="1"/>
  <c r="CC244" i="1"/>
  <c r="CB244" i="1"/>
  <c r="CA244" i="1"/>
  <c r="BZ244" i="1"/>
  <c r="BY244" i="1"/>
  <c r="BX244" i="1"/>
  <c r="BW244" i="1"/>
  <c r="CF244" i="1"/>
  <c r="BV244" i="1"/>
  <c r="BU244" i="1"/>
  <c r="BR244" i="1"/>
  <c r="BQ244" i="1"/>
  <c r="BP244" i="1"/>
  <c r="BO244" i="1"/>
  <c r="BN244" i="1"/>
  <c r="BM244" i="1"/>
  <c r="BL244" i="1"/>
  <c r="BK244" i="1"/>
  <c r="BS244" i="1"/>
  <c r="BJ244" i="1"/>
  <c r="BI244" i="1"/>
  <c r="BH244" i="1"/>
  <c r="BE244" i="1"/>
  <c r="BD244" i="1"/>
  <c r="BC244" i="1"/>
  <c r="BB244" i="1"/>
  <c r="BA244" i="1"/>
  <c r="AZ244" i="1"/>
  <c r="AY244" i="1"/>
  <c r="AX244" i="1"/>
  <c r="AW244" i="1"/>
  <c r="AV244" i="1"/>
  <c r="AU244" i="1"/>
  <c r="AR244" i="1"/>
  <c r="AQ244" i="1"/>
  <c r="AP244" i="1"/>
  <c r="AO244" i="1"/>
  <c r="AN244" i="1"/>
  <c r="AM244" i="1"/>
  <c r="AL244" i="1"/>
  <c r="AK244" i="1"/>
  <c r="AJ244" i="1"/>
  <c r="AI244" i="1"/>
  <c r="AH244" i="1"/>
  <c r="AS244" i="1"/>
  <c r="AE244" i="1"/>
  <c r="AD244" i="1"/>
  <c r="AC244" i="1"/>
  <c r="AB244" i="1"/>
  <c r="AA244" i="1"/>
  <c r="Z244" i="1"/>
  <c r="Y244" i="1"/>
  <c r="X244" i="1"/>
  <c r="W244" i="1"/>
  <c r="AF244" i="1"/>
  <c r="V244" i="1"/>
  <c r="U244" i="1"/>
  <c r="R244" i="1"/>
  <c r="Q244" i="1"/>
  <c r="P244" i="1"/>
  <c r="O244" i="1"/>
  <c r="N244" i="1"/>
  <c r="M244" i="1"/>
  <c r="L244" i="1"/>
  <c r="K244" i="1"/>
  <c r="S244" i="1"/>
  <c r="J244" i="1"/>
  <c r="I244" i="1"/>
  <c r="H244" i="1"/>
  <c r="FE243" i="1"/>
  <c r="FD243" i="1"/>
  <c r="FC243" i="1"/>
  <c r="FB243" i="1"/>
  <c r="FA243" i="1"/>
  <c r="EZ243" i="1"/>
  <c r="EY243" i="1"/>
  <c r="EX243" i="1"/>
  <c r="EW243" i="1"/>
  <c r="EV243" i="1"/>
  <c r="EU243" i="1"/>
  <c r="ER243" i="1"/>
  <c r="EQ243" i="1"/>
  <c r="EP243" i="1"/>
  <c r="EO243" i="1"/>
  <c r="EN243" i="1"/>
  <c r="EM243" i="1"/>
  <c r="EL243" i="1"/>
  <c r="EK243" i="1"/>
  <c r="EJ243" i="1"/>
  <c r="EI243" i="1"/>
  <c r="EH243" i="1"/>
  <c r="ES243" i="1"/>
  <c r="EE243" i="1"/>
  <c r="ED243" i="1"/>
  <c r="EC243" i="1"/>
  <c r="EB243" i="1"/>
  <c r="EA243" i="1"/>
  <c r="DZ243" i="1"/>
  <c r="DY243" i="1"/>
  <c r="DX243" i="1"/>
  <c r="DW243" i="1"/>
  <c r="EF243" i="1"/>
  <c r="DV243" i="1"/>
  <c r="DU243" i="1"/>
  <c r="DR243" i="1"/>
  <c r="DQ243" i="1"/>
  <c r="DP243" i="1"/>
  <c r="DO243" i="1"/>
  <c r="DN243" i="1"/>
  <c r="DM243" i="1"/>
  <c r="DL243" i="1"/>
  <c r="DK243" i="1"/>
  <c r="DS243" i="1"/>
  <c r="DJ243" i="1"/>
  <c r="DI243" i="1"/>
  <c r="DH243" i="1"/>
  <c r="DE243" i="1"/>
  <c r="DD243" i="1"/>
  <c r="DC243" i="1"/>
  <c r="DB243" i="1"/>
  <c r="DA243" i="1"/>
  <c r="CZ243" i="1"/>
  <c r="CY243" i="1"/>
  <c r="CX243" i="1"/>
  <c r="CW243" i="1"/>
  <c r="CV243" i="1"/>
  <c r="CU243" i="1"/>
  <c r="CR243" i="1"/>
  <c r="CQ243" i="1"/>
  <c r="CP243" i="1"/>
  <c r="CO243" i="1"/>
  <c r="CN243" i="1"/>
  <c r="CM243" i="1"/>
  <c r="CL243" i="1"/>
  <c r="CK243" i="1"/>
  <c r="CJ243" i="1"/>
  <c r="CI243" i="1"/>
  <c r="CH243" i="1"/>
  <c r="CS243" i="1"/>
  <c r="CE243" i="1"/>
  <c r="CD243" i="1"/>
  <c r="CC243" i="1"/>
  <c r="CB243" i="1"/>
  <c r="CA243" i="1"/>
  <c r="BZ243" i="1"/>
  <c r="BY243" i="1"/>
  <c r="BX243" i="1"/>
  <c r="BW243" i="1"/>
  <c r="CF243" i="1"/>
  <c r="BV243" i="1"/>
  <c r="BU243" i="1"/>
  <c r="BR243" i="1"/>
  <c r="BQ243" i="1"/>
  <c r="BP243" i="1"/>
  <c r="BO243" i="1"/>
  <c r="BN243" i="1"/>
  <c r="BM243" i="1"/>
  <c r="BL243" i="1"/>
  <c r="BK243" i="1"/>
  <c r="BS243" i="1"/>
  <c r="BJ243" i="1"/>
  <c r="BI243" i="1"/>
  <c r="BH243" i="1"/>
  <c r="BE243" i="1"/>
  <c r="BD243" i="1"/>
  <c r="BC243" i="1"/>
  <c r="BB243" i="1"/>
  <c r="BA243" i="1"/>
  <c r="AZ243" i="1"/>
  <c r="AY243" i="1"/>
  <c r="AX243" i="1"/>
  <c r="AW243" i="1"/>
  <c r="AV243" i="1"/>
  <c r="AU243" i="1"/>
  <c r="AR243" i="1"/>
  <c r="AQ243" i="1"/>
  <c r="AP243" i="1"/>
  <c r="AO243" i="1"/>
  <c r="AN243" i="1"/>
  <c r="AM243" i="1"/>
  <c r="AL243" i="1"/>
  <c r="AK243" i="1"/>
  <c r="AJ243" i="1"/>
  <c r="AI243" i="1"/>
  <c r="AH243" i="1"/>
  <c r="AS243" i="1"/>
  <c r="AE243" i="1"/>
  <c r="AD243" i="1"/>
  <c r="AC243" i="1"/>
  <c r="AB243" i="1"/>
  <c r="AA243" i="1"/>
  <c r="Z243" i="1"/>
  <c r="Y243" i="1"/>
  <c r="X243" i="1"/>
  <c r="W243" i="1"/>
  <c r="AF243" i="1"/>
  <c r="V243" i="1"/>
  <c r="U243" i="1"/>
  <c r="R243" i="1"/>
  <c r="Q243" i="1"/>
  <c r="P243" i="1"/>
  <c r="O243" i="1"/>
  <c r="N243" i="1"/>
  <c r="M243" i="1"/>
  <c r="L243" i="1"/>
  <c r="K243" i="1"/>
  <c r="S243" i="1"/>
  <c r="J243" i="1"/>
  <c r="I243" i="1"/>
  <c r="H243" i="1"/>
  <c r="FE242" i="1"/>
  <c r="FD242" i="1"/>
  <c r="FC242" i="1"/>
  <c r="FB242" i="1"/>
  <c r="FA242" i="1"/>
  <c r="EZ242" i="1"/>
  <c r="EY242" i="1"/>
  <c r="EX242" i="1"/>
  <c r="EW242" i="1"/>
  <c r="EV242" i="1"/>
  <c r="EU242" i="1"/>
  <c r="ER242" i="1"/>
  <c r="EQ242" i="1"/>
  <c r="EP242" i="1"/>
  <c r="EO242" i="1"/>
  <c r="EN242" i="1"/>
  <c r="EM242" i="1"/>
  <c r="EL242" i="1"/>
  <c r="EK242" i="1"/>
  <c r="EJ242" i="1"/>
  <c r="EI242" i="1"/>
  <c r="EH242" i="1"/>
  <c r="ES242" i="1"/>
  <c r="EE242" i="1"/>
  <c r="ED242" i="1"/>
  <c r="EC242" i="1"/>
  <c r="EB242" i="1"/>
  <c r="EA242" i="1"/>
  <c r="DZ242" i="1"/>
  <c r="DY242" i="1"/>
  <c r="DX242" i="1"/>
  <c r="DW242" i="1"/>
  <c r="EF242" i="1"/>
  <c r="DV242" i="1"/>
  <c r="DU242" i="1"/>
  <c r="DR242" i="1"/>
  <c r="DQ242" i="1"/>
  <c r="DP242" i="1"/>
  <c r="DO242" i="1"/>
  <c r="DN242" i="1"/>
  <c r="DM242" i="1"/>
  <c r="DL242" i="1"/>
  <c r="DK242" i="1"/>
  <c r="DS242" i="1"/>
  <c r="DJ242" i="1"/>
  <c r="DI242" i="1"/>
  <c r="DH242" i="1"/>
  <c r="DE242" i="1"/>
  <c r="DD242" i="1"/>
  <c r="DC242" i="1"/>
  <c r="DB242" i="1"/>
  <c r="DA242" i="1"/>
  <c r="CZ242" i="1"/>
  <c r="CY242" i="1"/>
  <c r="CX242" i="1"/>
  <c r="CW242" i="1"/>
  <c r="CV242" i="1"/>
  <c r="CU242" i="1"/>
  <c r="CR242" i="1"/>
  <c r="CQ242" i="1"/>
  <c r="CP242" i="1"/>
  <c r="CO242" i="1"/>
  <c r="CN242" i="1"/>
  <c r="CM242" i="1"/>
  <c r="CL242" i="1"/>
  <c r="CK242" i="1"/>
  <c r="CJ242" i="1"/>
  <c r="CI242" i="1"/>
  <c r="CH242" i="1"/>
  <c r="CS242" i="1"/>
  <c r="CE242" i="1"/>
  <c r="CD242" i="1"/>
  <c r="CC242" i="1"/>
  <c r="CB242" i="1"/>
  <c r="CA242" i="1"/>
  <c r="BZ242" i="1"/>
  <c r="BY242" i="1"/>
  <c r="BX242" i="1"/>
  <c r="BW242" i="1"/>
  <c r="CF242" i="1"/>
  <c r="BV242" i="1"/>
  <c r="BU242" i="1"/>
  <c r="BR242" i="1"/>
  <c r="BQ242" i="1"/>
  <c r="BP242" i="1"/>
  <c r="BO242" i="1"/>
  <c r="BN242" i="1"/>
  <c r="BM242" i="1"/>
  <c r="BL242" i="1"/>
  <c r="BK242" i="1"/>
  <c r="BS242" i="1"/>
  <c r="BJ242" i="1"/>
  <c r="BI242" i="1"/>
  <c r="BH242" i="1"/>
  <c r="BE242" i="1"/>
  <c r="BD242" i="1"/>
  <c r="BC242" i="1"/>
  <c r="BB242" i="1"/>
  <c r="BA242" i="1"/>
  <c r="AZ242" i="1"/>
  <c r="AY242" i="1"/>
  <c r="AX242" i="1"/>
  <c r="AW242" i="1"/>
  <c r="AV242" i="1"/>
  <c r="AU242" i="1"/>
  <c r="AR242" i="1"/>
  <c r="AQ242" i="1"/>
  <c r="AP242" i="1"/>
  <c r="AO242" i="1"/>
  <c r="AN242" i="1"/>
  <c r="AM242" i="1"/>
  <c r="AL242" i="1"/>
  <c r="AK242" i="1"/>
  <c r="AJ242" i="1"/>
  <c r="AI242" i="1"/>
  <c r="AH242" i="1"/>
  <c r="AS242" i="1"/>
  <c r="AE242" i="1"/>
  <c r="AD242" i="1"/>
  <c r="AC242" i="1"/>
  <c r="AB242" i="1"/>
  <c r="AA242" i="1"/>
  <c r="Z242" i="1"/>
  <c r="Y242" i="1"/>
  <c r="X242" i="1"/>
  <c r="W242" i="1"/>
  <c r="AF242" i="1"/>
  <c r="V242" i="1"/>
  <c r="U242" i="1"/>
  <c r="R242" i="1"/>
  <c r="Q242" i="1"/>
  <c r="P242" i="1"/>
  <c r="O242" i="1"/>
  <c r="N242" i="1"/>
  <c r="M242" i="1"/>
  <c r="L242" i="1"/>
  <c r="K242" i="1"/>
  <c r="S242" i="1"/>
  <c r="J242" i="1"/>
  <c r="I242" i="1"/>
  <c r="H242" i="1"/>
  <c r="FE241" i="1"/>
  <c r="FD241" i="1"/>
  <c r="FC241" i="1"/>
  <c r="FB241" i="1"/>
  <c r="FA241" i="1"/>
  <c r="EZ241" i="1"/>
  <c r="EY241" i="1"/>
  <c r="EX241" i="1"/>
  <c r="EW241" i="1"/>
  <c r="EV241" i="1"/>
  <c r="EU241" i="1"/>
  <c r="ER241" i="1"/>
  <c r="EQ241" i="1"/>
  <c r="EP241" i="1"/>
  <c r="EO241" i="1"/>
  <c r="EN241" i="1"/>
  <c r="EM241" i="1"/>
  <c r="EL241" i="1"/>
  <c r="EK241" i="1"/>
  <c r="EJ241" i="1"/>
  <c r="EI241" i="1"/>
  <c r="EH241" i="1"/>
  <c r="ES241" i="1"/>
  <c r="EE241" i="1"/>
  <c r="ED241" i="1"/>
  <c r="EC241" i="1"/>
  <c r="EB241" i="1"/>
  <c r="EA241" i="1"/>
  <c r="DZ241" i="1"/>
  <c r="DY241" i="1"/>
  <c r="DX241" i="1"/>
  <c r="DW241" i="1"/>
  <c r="EF241" i="1"/>
  <c r="DV241" i="1"/>
  <c r="DU241" i="1"/>
  <c r="DR241" i="1"/>
  <c r="DQ241" i="1"/>
  <c r="DP241" i="1"/>
  <c r="DO241" i="1"/>
  <c r="DN241" i="1"/>
  <c r="DM241" i="1"/>
  <c r="DL241" i="1"/>
  <c r="DK241" i="1"/>
  <c r="DS241" i="1"/>
  <c r="DJ241" i="1"/>
  <c r="DI241" i="1"/>
  <c r="DH241" i="1"/>
  <c r="DE241" i="1"/>
  <c r="DD241" i="1"/>
  <c r="DC241" i="1"/>
  <c r="DB241" i="1"/>
  <c r="DA241" i="1"/>
  <c r="CZ241" i="1"/>
  <c r="CY241" i="1"/>
  <c r="CX241" i="1"/>
  <c r="CW241" i="1"/>
  <c r="CV241" i="1"/>
  <c r="CU241" i="1"/>
  <c r="CR241" i="1"/>
  <c r="CQ241" i="1"/>
  <c r="CP241" i="1"/>
  <c r="CO241" i="1"/>
  <c r="CN241" i="1"/>
  <c r="CM241" i="1"/>
  <c r="CL241" i="1"/>
  <c r="CK241" i="1"/>
  <c r="CJ241" i="1"/>
  <c r="CI241" i="1"/>
  <c r="CH241" i="1"/>
  <c r="CS241" i="1"/>
  <c r="CE241" i="1"/>
  <c r="CD241" i="1"/>
  <c r="CC241" i="1"/>
  <c r="CB241" i="1"/>
  <c r="CA241" i="1"/>
  <c r="BZ241" i="1"/>
  <c r="BY241" i="1"/>
  <c r="BX241" i="1"/>
  <c r="BW241" i="1"/>
  <c r="CF241" i="1"/>
  <c r="BV241" i="1"/>
  <c r="BU241" i="1"/>
  <c r="BR241" i="1"/>
  <c r="BQ241" i="1"/>
  <c r="BP241" i="1"/>
  <c r="BO241" i="1"/>
  <c r="BN241" i="1"/>
  <c r="BM241" i="1"/>
  <c r="BL241" i="1"/>
  <c r="BK241" i="1"/>
  <c r="BS241" i="1"/>
  <c r="BJ241" i="1"/>
  <c r="BI241" i="1"/>
  <c r="BH241" i="1"/>
  <c r="BE241" i="1"/>
  <c r="BD241" i="1"/>
  <c r="BC241" i="1"/>
  <c r="BB241" i="1"/>
  <c r="BA241" i="1"/>
  <c r="AZ241" i="1"/>
  <c r="AY241" i="1"/>
  <c r="AX241" i="1"/>
  <c r="AW241" i="1"/>
  <c r="AV241" i="1"/>
  <c r="AU241" i="1"/>
  <c r="AR241" i="1"/>
  <c r="AQ241" i="1"/>
  <c r="AP241" i="1"/>
  <c r="AO241" i="1"/>
  <c r="AN241" i="1"/>
  <c r="AM241" i="1"/>
  <c r="AL241" i="1"/>
  <c r="AK241" i="1"/>
  <c r="AJ241" i="1"/>
  <c r="AI241" i="1"/>
  <c r="AH241" i="1"/>
  <c r="AS241" i="1"/>
  <c r="AE241" i="1"/>
  <c r="AD241" i="1"/>
  <c r="AC241" i="1"/>
  <c r="AB241" i="1"/>
  <c r="AA241" i="1"/>
  <c r="Z241" i="1"/>
  <c r="Y241" i="1"/>
  <c r="X241" i="1"/>
  <c r="W241" i="1"/>
  <c r="AF241" i="1"/>
  <c r="V241" i="1"/>
  <c r="U241" i="1"/>
  <c r="R241" i="1"/>
  <c r="Q241" i="1"/>
  <c r="P241" i="1"/>
  <c r="O241" i="1"/>
  <c r="N241" i="1"/>
  <c r="M241" i="1"/>
  <c r="L241" i="1"/>
  <c r="K241" i="1"/>
  <c r="S241" i="1"/>
  <c r="J241" i="1"/>
  <c r="I241" i="1"/>
  <c r="H241" i="1"/>
  <c r="FE240" i="1"/>
  <c r="FD240" i="1"/>
  <c r="FC240" i="1"/>
  <c r="FB240" i="1"/>
  <c r="FA240" i="1"/>
  <c r="EZ240" i="1"/>
  <c r="EY240" i="1"/>
  <c r="EX240" i="1"/>
  <c r="EW240" i="1"/>
  <c r="EV240" i="1"/>
  <c r="EU240" i="1"/>
  <c r="ER240" i="1"/>
  <c r="EQ240" i="1"/>
  <c r="EP240" i="1"/>
  <c r="EO240" i="1"/>
  <c r="EN240" i="1"/>
  <c r="EM240" i="1"/>
  <c r="EL240" i="1"/>
  <c r="EK240" i="1"/>
  <c r="EJ240" i="1"/>
  <c r="EI240" i="1"/>
  <c r="EH240" i="1"/>
  <c r="ES240" i="1"/>
  <c r="EE240" i="1"/>
  <c r="ED240" i="1"/>
  <c r="EC240" i="1"/>
  <c r="EB240" i="1"/>
  <c r="EA240" i="1"/>
  <c r="DZ240" i="1"/>
  <c r="DY240" i="1"/>
  <c r="DX240" i="1"/>
  <c r="DW240" i="1"/>
  <c r="EF240" i="1"/>
  <c r="DV240" i="1"/>
  <c r="DU240" i="1"/>
  <c r="DR240" i="1"/>
  <c r="DQ240" i="1"/>
  <c r="DP240" i="1"/>
  <c r="DO240" i="1"/>
  <c r="DN240" i="1"/>
  <c r="DM240" i="1"/>
  <c r="DL240" i="1"/>
  <c r="DK240" i="1"/>
  <c r="DS240" i="1"/>
  <c r="DJ240" i="1"/>
  <c r="DI240" i="1"/>
  <c r="DH240" i="1"/>
  <c r="DE240" i="1"/>
  <c r="DD240" i="1"/>
  <c r="DC240" i="1"/>
  <c r="DB240" i="1"/>
  <c r="DA240" i="1"/>
  <c r="CZ240" i="1"/>
  <c r="CY240" i="1"/>
  <c r="CX240" i="1"/>
  <c r="CW240" i="1"/>
  <c r="CV240" i="1"/>
  <c r="CU240" i="1"/>
  <c r="CR240" i="1"/>
  <c r="CQ240" i="1"/>
  <c r="CP240" i="1"/>
  <c r="CO240" i="1"/>
  <c r="CN240" i="1"/>
  <c r="CM240" i="1"/>
  <c r="CL240" i="1"/>
  <c r="CK240" i="1"/>
  <c r="CJ240" i="1"/>
  <c r="CI240" i="1"/>
  <c r="CH240" i="1"/>
  <c r="CS240" i="1"/>
  <c r="CE240" i="1"/>
  <c r="CD240" i="1"/>
  <c r="CC240" i="1"/>
  <c r="CB240" i="1"/>
  <c r="CA240" i="1"/>
  <c r="BZ240" i="1"/>
  <c r="BY240" i="1"/>
  <c r="BX240" i="1"/>
  <c r="BW240" i="1"/>
  <c r="CF240" i="1"/>
  <c r="BV240" i="1"/>
  <c r="BU240" i="1"/>
  <c r="BR240" i="1"/>
  <c r="BQ240" i="1"/>
  <c r="BP240" i="1"/>
  <c r="BO240" i="1"/>
  <c r="BN240" i="1"/>
  <c r="BM240" i="1"/>
  <c r="BL240" i="1"/>
  <c r="BK240" i="1"/>
  <c r="BS240" i="1"/>
  <c r="BJ240" i="1"/>
  <c r="BI240" i="1"/>
  <c r="BH240" i="1"/>
  <c r="BE240" i="1"/>
  <c r="BD240" i="1"/>
  <c r="BC240" i="1"/>
  <c r="BB240" i="1"/>
  <c r="BA240" i="1"/>
  <c r="AZ240" i="1"/>
  <c r="AY240" i="1"/>
  <c r="AX240" i="1"/>
  <c r="AW240" i="1"/>
  <c r="AV240" i="1"/>
  <c r="AU240" i="1"/>
  <c r="AR240" i="1"/>
  <c r="AQ240" i="1"/>
  <c r="AP240" i="1"/>
  <c r="AO240" i="1"/>
  <c r="AN240" i="1"/>
  <c r="AM240" i="1"/>
  <c r="AL240" i="1"/>
  <c r="AK240" i="1"/>
  <c r="AJ240" i="1"/>
  <c r="AI240" i="1"/>
  <c r="AH240" i="1"/>
  <c r="AS240" i="1"/>
  <c r="AE240" i="1"/>
  <c r="AD240" i="1"/>
  <c r="AC240" i="1"/>
  <c r="AB240" i="1"/>
  <c r="AA240" i="1"/>
  <c r="Z240" i="1"/>
  <c r="Y240" i="1"/>
  <c r="X240" i="1"/>
  <c r="W240" i="1"/>
  <c r="AF240" i="1"/>
  <c r="V240" i="1"/>
  <c r="U240" i="1"/>
  <c r="R240" i="1"/>
  <c r="Q240" i="1"/>
  <c r="P240" i="1"/>
  <c r="O240" i="1"/>
  <c r="N240" i="1"/>
  <c r="M240" i="1"/>
  <c r="L240" i="1"/>
  <c r="K240" i="1"/>
  <c r="S240" i="1"/>
  <c r="J240" i="1"/>
  <c r="I240" i="1"/>
  <c r="H240" i="1"/>
  <c r="FE239" i="1"/>
  <c r="FD239" i="1"/>
  <c r="FC239" i="1"/>
  <c r="FB239" i="1"/>
  <c r="FA239" i="1"/>
  <c r="EZ239" i="1"/>
  <c r="EY239" i="1"/>
  <c r="EX239" i="1"/>
  <c r="EW239" i="1"/>
  <c r="EV239" i="1"/>
  <c r="EU239" i="1"/>
  <c r="ER239" i="1"/>
  <c r="EQ239" i="1"/>
  <c r="EP239" i="1"/>
  <c r="EO239" i="1"/>
  <c r="EN239" i="1"/>
  <c r="EM239" i="1"/>
  <c r="EL239" i="1"/>
  <c r="EK239" i="1"/>
  <c r="EJ239" i="1"/>
  <c r="EI239" i="1"/>
  <c r="EH239" i="1"/>
  <c r="ES239" i="1"/>
  <c r="EE239" i="1"/>
  <c r="ED239" i="1"/>
  <c r="EC239" i="1"/>
  <c r="EB239" i="1"/>
  <c r="EA239" i="1"/>
  <c r="DZ239" i="1"/>
  <c r="DY239" i="1"/>
  <c r="DX239" i="1"/>
  <c r="DW239" i="1"/>
  <c r="EF239" i="1"/>
  <c r="DV239" i="1"/>
  <c r="DU239" i="1"/>
  <c r="DR239" i="1"/>
  <c r="DQ239" i="1"/>
  <c r="DP239" i="1"/>
  <c r="DO239" i="1"/>
  <c r="DN239" i="1"/>
  <c r="DM239" i="1"/>
  <c r="DL239" i="1"/>
  <c r="DK239" i="1"/>
  <c r="DS239" i="1"/>
  <c r="DJ239" i="1"/>
  <c r="DI239" i="1"/>
  <c r="DH239" i="1"/>
  <c r="DE239" i="1"/>
  <c r="DD239" i="1"/>
  <c r="DC239" i="1"/>
  <c r="DB239" i="1"/>
  <c r="DA239" i="1"/>
  <c r="CZ239" i="1"/>
  <c r="CY239" i="1"/>
  <c r="CX239" i="1"/>
  <c r="CW239" i="1"/>
  <c r="CV239" i="1"/>
  <c r="CU239" i="1"/>
  <c r="CR239" i="1"/>
  <c r="CQ239" i="1"/>
  <c r="CP239" i="1"/>
  <c r="CO239" i="1"/>
  <c r="CN239" i="1"/>
  <c r="CM239" i="1"/>
  <c r="CL239" i="1"/>
  <c r="CK239" i="1"/>
  <c r="CJ239" i="1"/>
  <c r="CI239" i="1"/>
  <c r="CH239" i="1"/>
  <c r="CS239" i="1"/>
  <c r="CE239" i="1"/>
  <c r="CD239" i="1"/>
  <c r="CC239" i="1"/>
  <c r="CB239" i="1"/>
  <c r="CA239" i="1"/>
  <c r="BZ239" i="1"/>
  <c r="BY239" i="1"/>
  <c r="BX239" i="1"/>
  <c r="BW239" i="1"/>
  <c r="CF239" i="1"/>
  <c r="BV239" i="1"/>
  <c r="BU239" i="1"/>
  <c r="BR239" i="1"/>
  <c r="BQ239" i="1"/>
  <c r="BP239" i="1"/>
  <c r="BO239" i="1"/>
  <c r="BN239" i="1"/>
  <c r="BM239" i="1"/>
  <c r="BL239" i="1"/>
  <c r="BK239" i="1"/>
  <c r="BS239" i="1"/>
  <c r="BJ239" i="1"/>
  <c r="BI239" i="1"/>
  <c r="BH239" i="1"/>
  <c r="BE239" i="1"/>
  <c r="BD239" i="1"/>
  <c r="BC239" i="1"/>
  <c r="BB239" i="1"/>
  <c r="BA239" i="1"/>
  <c r="AZ239" i="1"/>
  <c r="AY239" i="1"/>
  <c r="AX239" i="1"/>
  <c r="AW239" i="1"/>
  <c r="AV239" i="1"/>
  <c r="AU239" i="1"/>
  <c r="AR239" i="1"/>
  <c r="AQ239" i="1"/>
  <c r="AP239" i="1"/>
  <c r="AO239" i="1"/>
  <c r="AN239" i="1"/>
  <c r="AM239" i="1"/>
  <c r="AL239" i="1"/>
  <c r="AK239" i="1"/>
  <c r="AJ239" i="1"/>
  <c r="AI239" i="1"/>
  <c r="AH239" i="1"/>
  <c r="AS239" i="1"/>
  <c r="AE239" i="1"/>
  <c r="AD239" i="1"/>
  <c r="AC239" i="1"/>
  <c r="AB239" i="1"/>
  <c r="AA239" i="1"/>
  <c r="Z239" i="1"/>
  <c r="Y239" i="1"/>
  <c r="X239" i="1"/>
  <c r="W239" i="1"/>
  <c r="AF239" i="1"/>
  <c r="V239" i="1"/>
  <c r="U239" i="1"/>
  <c r="R239" i="1"/>
  <c r="Q239" i="1"/>
  <c r="P239" i="1"/>
  <c r="O239" i="1"/>
  <c r="N239" i="1"/>
  <c r="M239" i="1"/>
  <c r="L239" i="1"/>
  <c r="K239" i="1"/>
  <c r="S239" i="1"/>
  <c r="J239" i="1"/>
  <c r="I239" i="1"/>
  <c r="H239" i="1"/>
  <c r="FE238" i="1"/>
  <c r="FD238" i="1"/>
  <c r="FC238" i="1"/>
  <c r="FB238" i="1"/>
  <c r="FA238" i="1"/>
  <c r="EZ238" i="1"/>
  <c r="EY238" i="1"/>
  <c r="EX238" i="1"/>
  <c r="EW238" i="1"/>
  <c r="EV238" i="1"/>
  <c r="EU238" i="1"/>
  <c r="ER238" i="1"/>
  <c r="EQ238" i="1"/>
  <c r="EP238" i="1"/>
  <c r="EO238" i="1"/>
  <c r="EN238" i="1"/>
  <c r="EM238" i="1"/>
  <c r="EL238" i="1"/>
  <c r="EK238" i="1"/>
  <c r="EJ238" i="1"/>
  <c r="EI238" i="1"/>
  <c r="EH238" i="1"/>
  <c r="ES238" i="1"/>
  <c r="EE238" i="1"/>
  <c r="ED238" i="1"/>
  <c r="EC238" i="1"/>
  <c r="EB238" i="1"/>
  <c r="EA238" i="1"/>
  <c r="DZ238" i="1"/>
  <c r="DY238" i="1"/>
  <c r="DX238" i="1"/>
  <c r="DW238" i="1"/>
  <c r="EF238" i="1"/>
  <c r="DV238" i="1"/>
  <c r="DU238" i="1"/>
  <c r="DR238" i="1"/>
  <c r="DQ238" i="1"/>
  <c r="DP238" i="1"/>
  <c r="DO238" i="1"/>
  <c r="DN238" i="1"/>
  <c r="DM238" i="1"/>
  <c r="DL238" i="1"/>
  <c r="DK238" i="1"/>
  <c r="DS238" i="1"/>
  <c r="DJ238" i="1"/>
  <c r="DI238" i="1"/>
  <c r="DH238" i="1"/>
  <c r="DE238" i="1"/>
  <c r="DD238" i="1"/>
  <c r="DC238" i="1"/>
  <c r="DB238" i="1"/>
  <c r="DA238" i="1"/>
  <c r="CZ238" i="1"/>
  <c r="CY238" i="1"/>
  <c r="CX238" i="1"/>
  <c r="CW238" i="1"/>
  <c r="CV238" i="1"/>
  <c r="CU238" i="1"/>
  <c r="CR238" i="1"/>
  <c r="CQ238" i="1"/>
  <c r="CP238" i="1"/>
  <c r="CO238" i="1"/>
  <c r="CN238" i="1"/>
  <c r="CM238" i="1"/>
  <c r="CL238" i="1"/>
  <c r="CK238" i="1"/>
  <c r="CJ238" i="1"/>
  <c r="CI238" i="1"/>
  <c r="CH238" i="1"/>
  <c r="CS238" i="1"/>
  <c r="CE238" i="1"/>
  <c r="CD238" i="1"/>
  <c r="CC238" i="1"/>
  <c r="CB238" i="1"/>
  <c r="CA238" i="1"/>
  <c r="BZ238" i="1"/>
  <c r="BY238" i="1"/>
  <c r="BX238" i="1"/>
  <c r="BW238" i="1"/>
  <c r="CF238" i="1"/>
  <c r="BV238" i="1"/>
  <c r="BU238" i="1"/>
  <c r="BR238" i="1"/>
  <c r="BQ238" i="1"/>
  <c r="BP238" i="1"/>
  <c r="BO238" i="1"/>
  <c r="BN238" i="1"/>
  <c r="BM238" i="1"/>
  <c r="BL238" i="1"/>
  <c r="BK238" i="1"/>
  <c r="BS238" i="1"/>
  <c r="BJ238" i="1"/>
  <c r="BI238" i="1"/>
  <c r="BH238" i="1"/>
  <c r="BE238" i="1"/>
  <c r="BD238" i="1"/>
  <c r="BC238" i="1"/>
  <c r="BB238" i="1"/>
  <c r="BA238" i="1"/>
  <c r="AZ238" i="1"/>
  <c r="AY238" i="1"/>
  <c r="AX238" i="1"/>
  <c r="AW238" i="1"/>
  <c r="AV238" i="1"/>
  <c r="AU238" i="1"/>
  <c r="AR238" i="1"/>
  <c r="AQ238" i="1"/>
  <c r="AP238" i="1"/>
  <c r="AO238" i="1"/>
  <c r="AN238" i="1"/>
  <c r="AM238" i="1"/>
  <c r="AL238" i="1"/>
  <c r="AK238" i="1"/>
  <c r="AJ238" i="1"/>
  <c r="AI238" i="1"/>
  <c r="AH238" i="1"/>
  <c r="AS238" i="1"/>
  <c r="AE238" i="1"/>
  <c r="AD238" i="1"/>
  <c r="AC238" i="1"/>
  <c r="AB238" i="1"/>
  <c r="AA238" i="1"/>
  <c r="Z238" i="1"/>
  <c r="Y238" i="1"/>
  <c r="X238" i="1"/>
  <c r="W238" i="1"/>
  <c r="AF238" i="1"/>
  <c r="V238" i="1"/>
  <c r="U238" i="1"/>
  <c r="R238" i="1"/>
  <c r="Q238" i="1"/>
  <c r="P238" i="1"/>
  <c r="O238" i="1"/>
  <c r="N238" i="1"/>
  <c r="M238" i="1"/>
  <c r="L238" i="1"/>
  <c r="K238" i="1"/>
  <c r="S238" i="1"/>
  <c r="J238" i="1"/>
  <c r="I238" i="1"/>
  <c r="H238" i="1"/>
  <c r="FE237" i="1"/>
  <c r="FD237" i="1"/>
  <c r="FC237" i="1"/>
  <c r="FB237" i="1"/>
  <c r="FA237" i="1"/>
  <c r="EZ237" i="1"/>
  <c r="EY237" i="1"/>
  <c r="EX237" i="1"/>
  <c r="EW237" i="1"/>
  <c r="EV237" i="1"/>
  <c r="EU237" i="1"/>
  <c r="ER237" i="1"/>
  <c r="EQ237" i="1"/>
  <c r="EP237" i="1"/>
  <c r="EO237" i="1"/>
  <c r="EN237" i="1"/>
  <c r="EM237" i="1"/>
  <c r="EL237" i="1"/>
  <c r="EK237" i="1"/>
  <c r="EJ237" i="1"/>
  <c r="EI237" i="1"/>
  <c r="EH237" i="1"/>
  <c r="ES237" i="1"/>
  <c r="EE237" i="1"/>
  <c r="ED237" i="1"/>
  <c r="EC237" i="1"/>
  <c r="EB237" i="1"/>
  <c r="EA237" i="1"/>
  <c r="DZ237" i="1"/>
  <c r="DY237" i="1"/>
  <c r="DX237" i="1"/>
  <c r="DW237" i="1"/>
  <c r="EF237" i="1"/>
  <c r="DV237" i="1"/>
  <c r="DU237" i="1"/>
  <c r="DR237" i="1"/>
  <c r="DQ237" i="1"/>
  <c r="DP237" i="1"/>
  <c r="DO237" i="1"/>
  <c r="DN237" i="1"/>
  <c r="DM237" i="1"/>
  <c r="DL237" i="1"/>
  <c r="DK237" i="1"/>
  <c r="DS237" i="1"/>
  <c r="DJ237" i="1"/>
  <c r="DI237" i="1"/>
  <c r="DH237" i="1"/>
  <c r="DE237" i="1"/>
  <c r="DD237" i="1"/>
  <c r="DC237" i="1"/>
  <c r="DB237" i="1"/>
  <c r="DA237" i="1"/>
  <c r="CZ237" i="1"/>
  <c r="CY237" i="1"/>
  <c r="CX237" i="1"/>
  <c r="CW237" i="1"/>
  <c r="CV237" i="1"/>
  <c r="CU237" i="1"/>
  <c r="CR237" i="1"/>
  <c r="CQ237" i="1"/>
  <c r="CP237" i="1"/>
  <c r="CO237" i="1"/>
  <c r="CN237" i="1"/>
  <c r="CM237" i="1"/>
  <c r="CL237" i="1"/>
  <c r="CK237" i="1"/>
  <c r="CJ237" i="1"/>
  <c r="CI237" i="1"/>
  <c r="CH237" i="1"/>
  <c r="CS237" i="1"/>
  <c r="CE237" i="1"/>
  <c r="CD237" i="1"/>
  <c r="CC237" i="1"/>
  <c r="CB237" i="1"/>
  <c r="CA237" i="1"/>
  <c r="BZ237" i="1"/>
  <c r="BY237" i="1"/>
  <c r="BX237" i="1"/>
  <c r="BW237" i="1"/>
  <c r="CF237" i="1"/>
  <c r="BV237" i="1"/>
  <c r="BU237" i="1"/>
  <c r="BR237" i="1"/>
  <c r="BQ237" i="1"/>
  <c r="BP237" i="1"/>
  <c r="BO237" i="1"/>
  <c r="BN237" i="1"/>
  <c r="BM237" i="1"/>
  <c r="BL237" i="1"/>
  <c r="BK237" i="1"/>
  <c r="BS237" i="1"/>
  <c r="BJ237" i="1"/>
  <c r="BI237" i="1"/>
  <c r="BH237" i="1"/>
  <c r="BE237" i="1"/>
  <c r="BD237" i="1"/>
  <c r="BC237" i="1"/>
  <c r="BB237" i="1"/>
  <c r="BA237" i="1"/>
  <c r="AZ237" i="1"/>
  <c r="AY237" i="1"/>
  <c r="AX237" i="1"/>
  <c r="AW237" i="1"/>
  <c r="AV237" i="1"/>
  <c r="AU237" i="1"/>
  <c r="AR237" i="1"/>
  <c r="AQ237" i="1"/>
  <c r="AP237" i="1"/>
  <c r="AO237" i="1"/>
  <c r="AN237" i="1"/>
  <c r="AM237" i="1"/>
  <c r="AL237" i="1"/>
  <c r="AK237" i="1"/>
  <c r="AJ237" i="1"/>
  <c r="AI237" i="1"/>
  <c r="AH237" i="1"/>
  <c r="AS237" i="1"/>
  <c r="AE237" i="1"/>
  <c r="AD237" i="1"/>
  <c r="AC237" i="1"/>
  <c r="AB237" i="1"/>
  <c r="AA237" i="1"/>
  <c r="Z237" i="1"/>
  <c r="Y237" i="1"/>
  <c r="X237" i="1"/>
  <c r="W237" i="1"/>
  <c r="AF237" i="1"/>
  <c r="V237" i="1"/>
  <c r="U237" i="1"/>
  <c r="R237" i="1"/>
  <c r="Q237" i="1"/>
  <c r="P237" i="1"/>
  <c r="O237" i="1"/>
  <c r="N237" i="1"/>
  <c r="M237" i="1"/>
  <c r="L237" i="1"/>
  <c r="K237" i="1"/>
  <c r="S237" i="1"/>
  <c r="J237" i="1"/>
  <c r="I237" i="1"/>
  <c r="H237" i="1"/>
  <c r="FE236" i="1"/>
  <c r="FD236" i="1"/>
  <c r="FC236" i="1"/>
  <c r="FB236" i="1"/>
  <c r="FA236" i="1"/>
  <c r="EZ236" i="1"/>
  <c r="EY236" i="1"/>
  <c r="EX236" i="1"/>
  <c r="EW236" i="1"/>
  <c r="EV236" i="1"/>
  <c r="EU236" i="1"/>
  <c r="ER236" i="1"/>
  <c r="EQ236" i="1"/>
  <c r="EP236" i="1"/>
  <c r="EO236" i="1"/>
  <c r="EN236" i="1"/>
  <c r="EM236" i="1"/>
  <c r="EL236" i="1"/>
  <c r="EK236" i="1"/>
  <c r="EJ236" i="1"/>
  <c r="EI236" i="1"/>
  <c r="EH236" i="1"/>
  <c r="ES236" i="1"/>
  <c r="EE236" i="1"/>
  <c r="ED236" i="1"/>
  <c r="EC236" i="1"/>
  <c r="EB236" i="1"/>
  <c r="EA236" i="1"/>
  <c r="DZ236" i="1"/>
  <c r="DY236" i="1"/>
  <c r="DX236" i="1"/>
  <c r="DW236" i="1"/>
  <c r="EF236" i="1"/>
  <c r="DV236" i="1"/>
  <c r="DU236" i="1"/>
  <c r="DR236" i="1"/>
  <c r="DQ236" i="1"/>
  <c r="DP236" i="1"/>
  <c r="DO236" i="1"/>
  <c r="DN236" i="1"/>
  <c r="DM236" i="1"/>
  <c r="DL236" i="1"/>
  <c r="DK236" i="1"/>
  <c r="DS236" i="1"/>
  <c r="DJ236" i="1"/>
  <c r="DI236" i="1"/>
  <c r="DH236" i="1"/>
  <c r="DE236" i="1"/>
  <c r="DD236" i="1"/>
  <c r="DC236" i="1"/>
  <c r="DB236" i="1"/>
  <c r="DA236" i="1"/>
  <c r="CZ236" i="1"/>
  <c r="CY236" i="1"/>
  <c r="CX236" i="1"/>
  <c r="CW236" i="1"/>
  <c r="CV236" i="1"/>
  <c r="CU236" i="1"/>
  <c r="CR236" i="1"/>
  <c r="CQ236" i="1"/>
  <c r="CP236" i="1"/>
  <c r="CO236" i="1"/>
  <c r="CN236" i="1"/>
  <c r="CM236" i="1"/>
  <c r="CL236" i="1"/>
  <c r="CK236" i="1"/>
  <c r="CJ236" i="1"/>
  <c r="CI236" i="1"/>
  <c r="CH236" i="1"/>
  <c r="CS236" i="1"/>
  <c r="CE236" i="1"/>
  <c r="CD236" i="1"/>
  <c r="CC236" i="1"/>
  <c r="CB236" i="1"/>
  <c r="CA236" i="1"/>
  <c r="BZ236" i="1"/>
  <c r="BY236" i="1"/>
  <c r="BX236" i="1"/>
  <c r="BW236" i="1"/>
  <c r="CF236" i="1"/>
  <c r="BV236" i="1"/>
  <c r="BU236" i="1"/>
  <c r="BR236" i="1"/>
  <c r="BQ236" i="1"/>
  <c r="BP236" i="1"/>
  <c r="BO236" i="1"/>
  <c r="BN236" i="1"/>
  <c r="BM236" i="1"/>
  <c r="BL236" i="1"/>
  <c r="BK236" i="1"/>
  <c r="BS236" i="1"/>
  <c r="BJ236" i="1"/>
  <c r="BI236" i="1"/>
  <c r="BH236" i="1"/>
  <c r="BE236" i="1"/>
  <c r="BD236" i="1"/>
  <c r="BC236" i="1"/>
  <c r="BB236" i="1"/>
  <c r="BA236" i="1"/>
  <c r="AZ236" i="1"/>
  <c r="AY236" i="1"/>
  <c r="AX236" i="1"/>
  <c r="AW236" i="1"/>
  <c r="AV236" i="1"/>
  <c r="AU236" i="1"/>
  <c r="AR236" i="1"/>
  <c r="AQ236" i="1"/>
  <c r="AP236" i="1"/>
  <c r="AO236" i="1"/>
  <c r="AN236" i="1"/>
  <c r="AM236" i="1"/>
  <c r="AL236" i="1"/>
  <c r="AK236" i="1"/>
  <c r="AJ236" i="1"/>
  <c r="AI236" i="1"/>
  <c r="AH236" i="1"/>
  <c r="AS236" i="1"/>
  <c r="AE236" i="1"/>
  <c r="AD236" i="1"/>
  <c r="AC236" i="1"/>
  <c r="AB236" i="1"/>
  <c r="AA236" i="1"/>
  <c r="Z236" i="1"/>
  <c r="Y236" i="1"/>
  <c r="X236" i="1"/>
  <c r="W236" i="1"/>
  <c r="AF236" i="1"/>
  <c r="V236" i="1"/>
  <c r="U236" i="1"/>
  <c r="R236" i="1"/>
  <c r="Q236" i="1"/>
  <c r="P236" i="1"/>
  <c r="O236" i="1"/>
  <c r="N236" i="1"/>
  <c r="M236" i="1"/>
  <c r="L236" i="1"/>
  <c r="K236" i="1"/>
  <c r="S236" i="1"/>
  <c r="J236" i="1"/>
  <c r="I236" i="1"/>
  <c r="H236" i="1"/>
  <c r="FE235" i="1"/>
  <c r="FD235" i="1"/>
  <c r="FC235" i="1"/>
  <c r="FB235" i="1"/>
  <c r="FA235" i="1"/>
  <c r="EZ235" i="1"/>
  <c r="EY235" i="1"/>
  <c r="EX235" i="1"/>
  <c r="EW235" i="1"/>
  <c r="EV235" i="1"/>
  <c r="EU235" i="1"/>
  <c r="ER235" i="1"/>
  <c r="EQ235" i="1"/>
  <c r="EP235" i="1"/>
  <c r="EO235" i="1"/>
  <c r="EN235" i="1"/>
  <c r="EM235" i="1"/>
  <c r="EL235" i="1"/>
  <c r="EK235" i="1"/>
  <c r="EJ235" i="1"/>
  <c r="EI235" i="1"/>
  <c r="EH235" i="1"/>
  <c r="ES235" i="1"/>
  <c r="EE235" i="1"/>
  <c r="ED235" i="1"/>
  <c r="EC235" i="1"/>
  <c r="EB235" i="1"/>
  <c r="EA235" i="1"/>
  <c r="DZ235" i="1"/>
  <c r="DY235" i="1"/>
  <c r="DX235" i="1"/>
  <c r="DW235" i="1"/>
  <c r="EF235" i="1"/>
  <c r="DV235" i="1"/>
  <c r="DU235" i="1"/>
  <c r="DR235" i="1"/>
  <c r="DQ235" i="1"/>
  <c r="DP235" i="1"/>
  <c r="DO235" i="1"/>
  <c r="DN235" i="1"/>
  <c r="DM235" i="1"/>
  <c r="DL235" i="1"/>
  <c r="DK235" i="1"/>
  <c r="DS235" i="1"/>
  <c r="DJ235" i="1"/>
  <c r="DI235" i="1"/>
  <c r="DH235" i="1"/>
  <c r="DE235" i="1"/>
  <c r="DD235" i="1"/>
  <c r="DC235" i="1"/>
  <c r="DB235" i="1"/>
  <c r="DA235" i="1"/>
  <c r="CZ235" i="1"/>
  <c r="CY235" i="1"/>
  <c r="CX235" i="1"/>
  <c r="CW235" i="1"/>
  <c r="CV235" i="1"/>
  <c r="CU235" i="1"/>
  <c r="CR235" i="1"/>
  <c r="CQ235" i="1"/>
  <c r="CP235" i="1"/>
  <c r="CO235" i="1"/>
  <c r="CN235" i="1"/>
  <c r="CM235" i="1"/>
  <c r="CL235" i="1"/>
  <c r="CK235" i="1"/>
  <c r="CJ235" i="1"/>
  <c r="CI235" i="1"/>
  <c r="CH235" i="1"/>
  <c r="CS235" i="1"/>
  <c r="CE235" i="1"/>
  <c r="CD235" i="1"/>
  <c r="CC235" i="1"/>
  <c r="CB235" i="1"/>
  <c r="CA235" i="1"/>
  <c r="BZ235" i="1"/>
  <c r="BY235" i="1"/>
  <c r="BX235" i="1"/>
  <c r="BW235" i="1"/>
  <c r="CF235" i="1"/>
  <c r="BV235" i="1"/>
  <c r="BU235" i="1"/>
  <c r="BR235" i="1"/>
  <c r="BQ235" i="1"/>
  <c r="BP235" i="1"/>
  <c r="BO235" i="1"/>
  <c r="BN235" i="1"/>
  <c r="BM235" i="1"/>
  <c r="BL235" i="1"/>
  <c r="BK235" i="1"/>
  <c r="BS235" i="1"/>
  <c r="BJ235" i="1"/>
  <c r="BI235" i="1"/>
  <c r="BH235" i="1"/>
  <c r="BE235" i="1"/>
  <c r="BD235" i="1"/>
  <c r="BC235" i="1"/>
  <c r="BB235" i="1"/>
  <c r="BA235" i="1"/>
  <c r="AZ235" i="1"/>
  <c r="AY235" i="1"/>
  <c r="AX235" i="1"/>
  <c r="AW235" i="1"/>
  <c r="AV235" i="1"/>
  <c r="AU235" i="1"/>
  <c r="AR235" i="1"/>
  <c r="AQ235" i="1"/>
  <c r="AP235" i="1"/>
  <c r="AO235" i="1"/>
  <c r="AN235" i="1"/>
  <c r="AM235" i="1"/>
  <c r="AL235" i="1"/>
  <c r="AK235" i="1"/>
  <c r="AJ235" i="1"/>
  <c r="AI235" i="1"/>
  <c r="AH235" i="1"/>
  <c r="AS235" i="1"/>
  <c r="AE235" i="1"/>
  <c r="AD235" i="1"/>
  <c r="AC235" i="1"/>
  <c r="AB235" i="1"/>
  <c r="AA235" i="1"/>
  <c r="Z235" i="1"/>
  <c r="Y235" i="1"/>
  <c r="X235" i="1"/>
  <c r="W235" i="1"/>
  <c r="AF235" i="1"/>
  <c r="V235" i="1"/>
  <c r="U235" i="1"/>
  <c r="R235" i="1"/>
  <c r="Q235" i="1"/>
  <c r="P235" i="1"/>
  <c r="O235" i="1"/>
  <c r="N235" i="1"/>
  <c r="M235" i="1"/>
  <c r="L235" i="1"/>
  <c r="K235" i="1"/>
  <c r="S235" i="1"/>
  <c r="J235" i="1"/>
  <c r="I235" i="1"/>
  <c r="H235" i="1"/>
  <c r="FE234" i="1"/>
  <c r="FD234" i="1"/>
  <c r="FC234" i="1"/>
  <c r="FB234" i="1"/>
  <c r="FA234" i="1"/>
  <c r="EZ234" i="1"/>
  <c r="EY234" i="1"/>
  <c r="EX234" i="1"/>
  <c r="EW234" i="1"/>
  <c r="EV234" i="1"/>
  <c r="EU234" i="1"/>
  <c r="ER234" i="1"/>
  <c r="EQ234" i="1"/>
  <c r="EP234" i="1"/>
  <c r="EO234" i="1"/>
  <c r="EN234" i="1"/>
  <c r="EM234" i="1"/>
  <c r="EL234" i="1"/>
  <c r="EK234" i="1"/>
  <c r="EJ234" i="1"/>
  <c r="EI234" i="1"/>
  <c r="EH234" i="1"/>
  <c r="ES234" i="1"/>
  <c r="EE234" i="1"/>
  <c r="ED234" i="1"/>
  <c r="EC234" i="1"/>
  <c r="EB234" i="1"/>
  <c r="EA234" i="1"/>
  <c r="DZ234" i="1"/>
  <c r="DY234" i="1"/>
  <c r="DX234" i="1"/>
  <c r="DW234" i="1"/>
  <c r="EF234" i="1"/>
  <c r="DV234" i="1"/>
  <c r="DU234" i="1"/>
  <c r="DR234" i="1"/>
  <c r="DQ234" i="1"/>
  <c r="DP234" i="1"/>
  <c r="DO234" i="1"/>
  <c r="DN234" i="1"/>
  <c r="DM234" i="1"/>
  <c r="DL234" i="1"/>
  <c r="DK234" i="1"/>
  <c r="DS234" i="1"/>
  <c r="DJ234" i="1"/>
  <c r="DI234" i="1"/>
  <c r="DH234" i="1"/>
  <c r="DE234" i="1"/>
  <c r="DD234" i="1"/>
  <c r="DC234" i="1"/>
  <c r="DB234" i="1"/>
  <c r="DA234" i="1"/>
  <c r="CZ234" i="1"/>
  <c r="CY234" i="1"/>
  <c r="CX234" i="1"/>
  <c r="CW234" i="1"/>
  <c r="CV234" i="1"/>
  <c r="CU234" i="1"/>
  <c r="CR234" i="1"/>
  <c r="CQ234" i="1"/>
  <c r="CP234" i="1"/>
  <c r="CO234" i="1"/>
  <c r="CN234" i="1"/>
  <c r="CM234" i="1"/>
  <c r="CL234" i="1"/>
  <c r="CK234" i="1"/>
  <c r="CJ234" i="1"/>
  <c r="CI234" i="1"/>
  <c r="CH234" i="1"/>
  <c r="CS234" i="1"/>
  <c r="CE234" i="1"/>
  <c r="CD234" i="1"/>
  <c r="CC234" i="1"/>
  <c r="CB234" i="1"/>
  <c r="CA234" i="1"/>
  <c r="BZ234" i="1"/>
  <c r="BY234" i="1"/>
  <c r="BX234" i="1"/>
  <c r="BW234" i="1"/>
  <c r="CF234" i="1"/>
  <c r="BV234" i="1"/>
  <c r="BU234" i="1"/>
  <c r="BR234" i="1"/>
  <c r="BQ234" i="1"/>
  <c r="BP234" i="1"/>
  <c r="BO234" i="1"/>
  <c r="BN234" i="1"/>
  <c r="BM234" i="1"/>
  <c r="BL234" i="1"/>
  <c r="BK234" i="1"/>
  <c r="BS234" i="1"/>
  <c r="BJ234" i="1"/>
  <c r="BI234" i="1"/>
  <c r="BH234" i="1"/>
  <c r="BE234" i="1"/>
  <c r="BD234" i="1"/>
  <c r="BC234" i="1"/>
  <c r="BB234" i="1"/>
  <c r="BA234" i="1"/>
  <c r="AZ234" i="1"/>
  <c r="AY234" i="1"/>
  <c r="AX234" i="1"/>
  <c r="AW234" i="1"/>
  <c r="AV234" i="1"/>
  <c r="AU234" i="1"/>
  <c r="AR234" i="1"/>
  <c r="AQ234" i="1"/>
  <c r="AP234" i="1"/>
  <c r="AO234" i="1"/>
  <c r="AN234" i="1"/>
  <c r="AM234" i="1"/>
  <c r="AL234" i="1"/>
  <c r="AK234" i="1"/>
  <c r="AJ234" i="1"/>
  <c r="AI234" i="1"/>
  <c r="AH234" i="1"/>
  <c r="AS234" i="1"/>
  <c r="AE234" i="1"/>
  <c r="AD234" i="1"/>
  <c r="AC234" i="1"/>
  <c r="AB234" i="1"/>
  <c r="AA234" i="1"/>
  <c r="Z234" i="1"/>
  <c r="Y234" i="1"/>
  <c r="X234" i="1"/>
  <c r="W234" i="1"/>
  <c r="AF234" i="1"/>
  <c r="V234" i="1"/>
  <c r="U234" i="1"/>
  <c r="R234" i="1"/>
  <c r="Q234" i="1"/>
  <c r="P234" i="1"/>
  <c r="O234" i="1"/>
  <c r="N234" i="1"/>
  <c r="M234" i="1"/>
  <c r="L234" i="1"/>
  <c r="K234" i="1"/>
  <c r="S234" i="1"/>
  <c r="J234" i="1"/>
  <c r="I234" i="1"/>
  <c r="H234" i="1"/>
  <c r="FE233" i="1"/>
  <c r="FD233" i="1"/>
  <c r="FC233" i="1"/>
  <c r="FB233" i="1"/>
  <c r="FA233" i="1"/>
  <c r="EZ233" i="1"/>
  <c r="EY233" i="1"/>
  <c r="EX233" i="1"/>
  <c r="EW233" i="1"/>
  <c r="EV233" i="1"/>
  <c r="EU233" i="1"/>
  <c r="ER233" i="1"/>
  <c r="EQ233" i="1"/>
  <c r="EP233" i="1"/>
  <c r="EO233" i="1"/>
  <c r="EN233" i="1"/>
  <c r="EM233" i="1"/>
  <c r="EL233" i="1"/>
  <c r="EK233" i="1"/>
  <c r="EJ233" i="1"/>
  <c r="EI233" i="1"/>
  <c r="EH233" i="1"/>
  <c r="ES233" i="1"/>
  <c r="EE233" i="1"/>
  <c r="ED233" i="1"/>
  <c r="EC233" i="1"/>
  <c r="EB233" i="1"/>
  <c r="EA233" i="1"/>
  <c r="DZ233" i="1"/>
  <c r="DY233" i="1"/>
  <c r="DX233" i="1"/>
  <c r="DW233" i="1"/>
  <c r="EF233" i="1"/>
  <c r="DV233" i="1"/>
  <c r="DU233" i="1"/>
  <c r="DR233" i="1"/>
  <c r="DQ233" i="1"/>
  <c r="DP233" i="1"/>
  <c r="DO233" i="1"/>
  <c r="DN233" i="1"/>
  <c r="DM233" i="1"/>
  <c r="DL233" i="1"/>
  <c r="DK233" i="1"/>
  <c r="DS233" i="1"/>
  <c r="DJ233" i="1"/>
  <c r="DI233" i="1"/>
  <c r="DH233" i="1"/>
  <c r="DE233" i="1"/>
  <c r="DD233" i="1"/>
  <c r="DC233" i="1"/>
  <c r="DB233" i="1"/>
  <c r="DA233" i="1"/>
  <c r="CZ233" i="1"/>
  <c r="CY233" i="1"/>
  <c r="CX233" i="1"/>
  <c r="CW233" i="1"/>
  <c r="CV233" i="1"/>
  <c r="CU233" i="1"/>
  <c r="CR233" i="1"/>
  <c r="CQ233" i="1"/>
  <c r="CP233" i="1"/>
  <c r="CO233" i="1"/>
  <c r="CN233" i="1"/>
  <c r="CM233" i="1"/>
  <c r="CL233" i="1"/>
  <c r="CK233" i="1"/>
  <c r="CJ233" i="1"/>
  <c r="CI233" i="1"/>
  <c r="CH233" i="1"/>
  <c r="CS233" i="1"/>
  <c r="CE233" i="1"/>
  <c r="CD233" i="1"/>
  <c r="CC233" i="1"/>
  <c r="CB233" i="1"/>
  <c r="CA233" i="1"/>
  <c r="BZ233" i="1"/>
  <c r="BY233" i="1"/>
  <c r="BX233" i="1"/>
  <c r="BW233" i="1"/>
  <c r="CF233" i="1"/>
  <c r="BV233" i="1"/>
  <c r="BU233" i="1"/>
  <c r="BR233" i="1"/>
  <c r="BQ233" i="1"/>
  <c r="BP233" i="1"/>
  <c r="BO233" i="1"/>
  <c r="BN233" i="1"/>
  <c r="BM233" i="1"/>
  <c r="BL233" i="1"/>
  <c r="BK233" i="1"/>
  <c r="BS233" i="1"/>
  <c r="BJ233" i="1"/>
  <c r="BI233" i="1"/>
  <c r="BH233" i="1"/>
  <c r="BE233" i="1"/>
  <c r="BD233" i="1"/>
  <c r="BC233" i="1"/>
  <c r="BB233" i="1"/>
  <c r="BA233" i="1"/>
  <c r="AZ233" i="1"/>
  <c r="AY233" i="1"/>
  <c r="AX233" i="1"/>
  <c r="AW233" i="1"/>
  <c r="AV233" i="1"/>
  <c r="AU233" i="1"/>
  <c r="AR233" i="1"/>
  <c r="AQ233" i="1"/>
  <c r="AP233" i="1"/>
  <c r="AO233" i="1"/>
  <c r="AN233" i="1"/>
  <c r="AM233" i="1"/>
  <c r="AL233" i="1"/>
  <c r="AK233" i="1"/>
  <c r="AJ233" i="1"/>
  <c r="AI233" i="1"/>
  <c r="AH233" i="1"/>
  <c r="AS233" i="1"/>
  <c r="AE233" i="1"/>
  <c r="AD233" i="1"/>
  <c r="AC233" i="1"/>
  <c r="AB233" i="1"/>
  <c r="AA233" i="1"/>
  <c r="Z233" i="1"/>
  <c r="Y233" i="1"/>
  <c r="X233" i="1"/>
  <c r="W233" i="1"/>
  <c r="AF233" i="1"/>
  <c r="V233" i="1"/>
  <c r="U233" i="1"/>
  <c r="R233" i="1"/>
  <c r="Q233" i="1"/>
  <c r="P233" i="1"/>
  <c r="O233" i="1"/>
  <c r="N233" i="1"/>
  <c r="M233" i="1"/>
  <c r="L233" i="1"/>
  <c r="K233" i="1"/>
  <c r="S233" i="1"/>
  <c r="J233" i="1"/>
  <c r="I233" i="1"/>
  <c r="H233" i="1"/>
  <c r="FE232" i="1"/>
  <c r="FD232" i="1"/>
  <c r="FC232" i="1"/>
  <c r="FB232" i="1"/>
  <c r="FA232" i="1"/>
  <c r="EZ232" i="1"/>
  <c r="EY232" i="1"/>
  <c r="EX232" i="1"/>
  <c r="EW232" i="1"/>
  <c r="EV232" i="1"/>
  <c r="EU232" i="1"/>
  <c r="ER232" i="1"/>
  <c r="EQ232" i="1"/>
  <c r="EP232" i="1"/>
  <c r="EO232" i="1"/>
  <c r="EN232" i="1"/>
  <c r="EM232" i="1"/>
  <c r="EL232" i="1"/>
  <c r="EK232" i="1"/>
  <c r="EJ232" i="1"/>
  <c r="EI232" i="1"/>
  <c r="EH232" i="1"/>
  <c r="ES232" i="1"/>
  <c r="EE232" i="1"/>
  <c r="ED232" i="1"/>
  <c r="EC232" i="1"/>
  <c r="EB232" i="1"/>
  <c r="EA232" i="1"/>
  <c r="DZ232" i="1"/>
  <c r="DY232" i="1"/>
  <c r="DX232" i="1"/>
  <c r="DW232" i="1"/>
  <c r="EF232" i="1"/>
  <c r="DV232" i="1"/>
  <c r="DU232" i="1"/>
  <c r="DR232" i="1"/>
  <c r="DQ232" i="1"/>
  <c r="DP232" i="1"/>
  <c r="DO232" i="1"/>
  <c r="DN232" i="1"/>
  <c r="DM232" i="1"/>
  <c r="DL232" i="1"/>
  <c r="DK232" i="1"/>
  <c r="DS232" i="1"/>
  <c r="DJ232" i="1"/>
  <c r="DI232" i="1"/>
  <c r="DH232" i="1"/>
  <c r="DE232" i="1"/>
  <c r="DD232" i="1"/>
  <c r="DC232" i="1"/>
  <c r="DB232" i="1"/>
  <c r="DA232" i="1"/>
  <c r="CZ232" i="1"/>
  <c r="CY232" i="1"/>
  <c r="CX232" i="1"/>
  <c r="CW232" i="1"/>
  <c r="CV232" i="1"/>
  <c r="CU232" i="1"/>
  <c r="CR232" i="1"/>
  <c r="CQ232" i="1"/>
  <c r="CP232" i="1"/>
  <c r="CO232" i="1"/>
  <c r="CN232" i="1"/>
  <c r="CM232" i="1"/>
  <c r="CL232" i="1"/>
  <c r="CK232" i="1"/>
  <c r="CJ232" i="1"/>
  <c r="CI232" i="1"/>
  <c r="CH232" i="1"/>
  <c r="CS232" i="1"/>
  <c r="CE232" i="1"/>
  <c r="CD232" i="1"/>
  <c r="CC232" i="1"/>
  <c r="CB232" i="1"/>
  <c r="CA232" i="1"/>
  <c r="BZ232" i="1"/>
  <c r="BY232" i="1"/>
  <c r="BX232" i="1"/>
  <c r="BW232" i="1"/>
  <c r="CF232" i="1"/>
  <c r="BV232" i="1"/>
  <c r="BU232" i="1"/>
  <c r="BR232" i="1"/>
  <c r="BQ232" i="1"/>
  <c r="BP232" i="1"/>
  <c r="BO232" i="1"/>
  <c r="BN232" i="1"/>
  <c r="BM232" i="1"/>
  <c r="BL232" i="1"/>
  <c r="BK232" i="1"/>
  <c r="BS232" i="1"/>
  <c r="BJ232" i="1"/>
  <c r="BI232" i="1"/>
  <c r="BH232" i="1"/>
  <c r="BE232" i="1"/>
  <c r="BD232" i="1"/>
  <c r="BC232" i="1"/>
  <c r="BB232" i="1"/>
  <c r="BA232" i="1"/>
  <c r="AZ232" i="1"/>
  <c r="AY232" i="1"/>
  <c r="AX232" i="1"/>
  <c r="AW232" i="1"/>
  <c r="AV232" i="1"/>
  <c r="AU232" i="1"/>
  <c r="AR232" i="1"/>
  <c r="AQ232" i="1"/>
  <c r="AP232" i="1"/>
  <c r="AO232" i="1"/>
  <c r="AN232" i="1"/>
  <c r="AM232" i="1"/>
  <c r="AL232" i="1"/>
  <c r="AK232" i="1"/>
  <c r="AJ232" i="1"/>
  <c r="AI232" i="1"/>
  <c r="AH232" i="1"/>
  <c r="AS232" i="1"/>
  <c r="AE232" i="1"/>
  <c r="AD232" i="1"/>
  <c r="AC232" i="1"/>
  <c r="AB232" i="1"/>
  <c r="AA232" i="1"/>
  <c r="Z232" i="1"/>
  <c r="Y232" i="1"/>
  <c r="X232" i="1"/>
  <c r="W232" i="1"/>
  <c r="AF232" i="1"/>
  <c r="V232" i="1"/>
  <c r="U232" i="1"/>
  <c r="R232" i="1"/>
  <c r="Q232" i="1"/>
  <c r="P232" i="1"/>
  <c r="O232" i="1"/>
  <c r="N232" i="1"/>
  <c r="M232" i="1"/>
  <c r="L232" i="1"/>
  <c r="K232" i="1"/>
  <c r="S232" i="1"/>
  <c r="J232" i="1"/>
  <c r="I232" i="1"/>
  <c r="H232" i="1"/>
  <c r="FE231" i="1"/>
  <c r="FD231" i="1"/>
  <c r="FC231" i="1"/>
  <c r="FB231" i="1"/>
  <c r="FA231" i="1"/>
  <c r="EZ231" i="1"/>
  <c r="EY231" i="1"/>
  <c r="EX231" i="1"/>
  <c r="EW231" i="1"/>
  <c r="EV231" i="1"/>
  <c r="EU231" i="1"/>
  <c r="ER231" i="1"/>
  <c r="EQ231" i="1"/>
  <c r="EP231" i="1"/>
  <c r="EO231" i="1"/>
  <c r="EN231" i="1"/>
  <c r="EM231" i="1"/>
  <c r="EL231" i="1"/>
  <c r="EK231" i="1"/>
  <c r="EJ231" i="1"/>
  <c r="EI231" i="1"/>
  <c r="EH231" i="1"/>
  <c r="ES231" i="1"/>
  <c r="EE231" i="1"/>
  <c r="ED231" i="1"/>
  <c r="EC231" i="1"/>
  <c r="EB231" i="1"/>
  <c r="EA231" i="1"/>
  <c r="DZ231" i="1"/>
  <c r="DY231" i="1"/>
  <c r="DX231" i="1"/>
  <c r="DW231" i="1"/>
  <c r="EF231" i="1"/>
  <c r="DV231" i="1"/>
  <c r="DU231" i="1"/>
  <c r="DR231" i="1"/>
  <c r="DQ231" i="1"/>
  <c r="DP231" i="1"/>
  <c r="DO231" i="1"/>
  <c r="DN231" i="1"/>
  <c r="DM231" i="1"/>
  <c r="DL231" i="1"/>
  <c r="DK231" i="1"/>
  <c r="DS231" i="1"/>
  <c r="DJ231" i="1"/>
  <c r="DI231" i="1"/>
  <c r="DH231" i="1"/>
  <c r="DE231" i="1"/>
  <c r="DD231" i="1"/>
  <c r="DC231" i="1"/>
  <c r="DB231" i="1"/>
  <c r="DA231" i="1"/>
  <c r="CZ231" i="1"/>
  <c r="CY231" i="1"/>
  <c r="CX231" i="1"/>
  <c r="CW231" i="1"/>
  <c r="CV231" i="1"/>
  <c r="CU231" i="1"/>
  <c r="CR231" i="1"/>
  <c r="CQ231" i="1"/>
  <c r="CP231" i="1"/>
  <c r="CO231" i="1"/>
  <c r="CN231" i="1"/>
  <c r="CM231" i="1"/>
  <c r="CL231" i="1"/>
  <c r="CK231" i="1"/>
  <c r="CJ231" i="1"/>
  <c r="CI231" i="1"/>
  <c r="CH231" i="1"/>
  <c r="CS231" i="1"/>
  <c r="CE231" i="1"/>
  <c r="CD231" i="1"/>
  <c r="CC231" i="1"/>
  <c r="CB231" i="1"/>
  <c r="CA231" i="1"/>
  <c r="BZ231" i="1"/>
  <c r="BY231" i="1"/>
  <c r="BX231" i="1"/>
  <c r="BW231" i="1"/>
  <c r="CF231" i="1"/>
  <c r="BV231" i="1"/>
  <c r="BU231" i="1"/>
  <c r="BR231" i="1"/>
  <c r="BQ231" i="1"/>
  <c r="BP231" i="1"/>
  <c r="BO231" i="1"/>
  <c r="BN231" i="1"/>
  <c r="BM231" i="1"/>
  <c r="BL231" i="1"/>
  <c r="BK231" i="1"/>
  <c r="BS231" i="1"/>
  <c r="BJ231" i="1"/>
  <c r="BI231" i="1"/>
  <c r="BH231" i="1"/>
  <c r="BE231" i="1"/>
  <c r="BD231" i="1"/>
  <c r="BC231" i="1"/>
  <c r="BB231" i="1"/>
  <c r="BA231" i="1"/>
  <c r="AZ231" i="1"/>
  <c r="AY231" i="1"/>
  <c r="AX231" i="1"/>
  <c r="AW231" i="1"/>
  <c r="AV231" i="1"/>
  <c r="AU231" i="1"/>
  <c r="AR231" i="1"/>
  <c r="AQ231" i="1"/>
  <c r="AP231" i="1"/>
  <c r="AO231" i="1"/>
  <c r="AN231" i="1"/>
  <c r="AM231" i="1"/>
  <c r="AL231" i="1"/>
  <c r="AK231" i="1"/>
  <c r="AJ231" i="1"/>
  <c r="AI231" i="1"/>
  <c r="AH231" i="1"/>
  <c r="AS231" i="1"/>
  <c r="AE231" i="1"/>
  <c r="AD231" i="1"/>
  <c r="AC231" i="1"/>
  <c r="AB231" i="1"/>
  <c r="AA231" i="1"/>
  <c r="Z231" i="1"/>
  <c r="Y231" i="1"/>
  <c r="X231" i="1"/>
  <c r="W231" i="1"/>
  <c r="AF231" i="1"/>
  <c r="V231" i="1"/>
  <c r="U231" i="1"/>
  <c r="R231" i="1"/>
  <c r="Q231" i="1"/>
  <c r="P231" i="1"/>
  <c r="O231" i="1"/>
  <c r="N231" i="1"/>
  <c r="M231" i="1"/>
  <c r="L231" i="1"/>
  <c r="K231" i="1"/>
  <c r="S231" i="1"/>
  <c r="J231" i="1"/>
  <c r="I231" i="1"/>
  <c r="H231" i="1"/>
  <c r="FE230" i="1"/>
  <c r="FD230" i="1"/>
  <c r="FC230" i="1"/>
  <c r="FB230" i="1"/>
  <c r="FA230" i="1"/>
  <c r="EZ230" i="1"/>
  <c r="EY230" i="1"/>
  <c r="EX230" i="1"/>
  <c r="EW230" i="1"/>
  <c r="EV230" i="1"/>
  <c r="EU230" i="1"/>
  <c r="ER230" i="1"/>
  <c r="EQ230" i="1"/>
  <c r="EP230" i="1"/>
  <c r="EO230" i="1"/>
  <c r="EN230" i="1"/>
  <c r="EM230" i="1"/>
  <c r="EL230" i="1"/>
  <c r="EK230" i="1"/>
  <c r="EJ230" i="1"/>
  <c r="EI230" i="1"/>
  <c r="EH230" i="1"/>
  <c r="ES230" i="1"/>
  <c r="EE230" i="1"/>
  <c r="ED230" i="1"/>
  <c r="EC230" i="1"/>
  <c r="EB230" i="1"/>
  <c r="EA230" i="1"/>
  <c r="DZ230" i="1"/>
  <c r="DY230" i="1"/>
  <c r="DX230" i="1"/>
  <c r="DW230" i="1"/>
  <c r="EF230" i="1"/>
  <c r="DV230" i="1"/>
  <c r="DU230" i="1"/>
  <c r="DR230" i="1"/>
  <c r="DQ230" i="1"/>
  <c r="DP230" i="1"/>
  <c r="DO230" i="1"/>
  <c r="DN230" i="1"/>
  <c r="DM230" i="1"/>
  <c r="DL230" i="1"/>
  <c r="DK230" i="1"/>
  <c r="DS230" i="1"/>
  <c r="DJ230" i="1"/>
  <c r="DI230" i="1"/>
  <c r="DH230" i="1"/>
  <c r="DE230" i="1"/>
  <c r="DD230" i="1"/>
  <c r="DC230" i="1"/>
  <c r="DB230" i="1"/>
  <c r="DA230" i="1"/>
  <c r="CZ230" i="1"/>
  <c r="CY230" i="1"/>
  <c r="CX230" i="1"/>
  <c r="CW230" i="1"/>
  <c r="CV230" i="1"/>
  <c r="CU230" i="1"/>
  <c r="CR230" i="1"/>
  <c r="CQ230" i="1"/>
  <c r="CP230" i="1"/>
  <c r="CO230" i="1"/>
  <c r="CN230" i="1"/>
  <c r="CM230" i="1"/>
  <c r="CL230" i="1"/>
  <c r="CK230" i="1"/>
  <c r="CJ230" i="1"/>
  <c r="CI230" i="1"/>
  <c r="CH230" i="1"/>
  <c r="CS230" i="1"/>
  <c r="CE230" i="1"/>
  <c r="CD230" i="1"/>
  <c r="CC230" i="1"/>
  <c r="CB230" i="1"/>
  <c r="CA230" i="1"/>
  <c r="BZ230" i="1"/>
  <c r="BY230" i="1"/>
  <c r="BX230" i="1"/>
  <c r="BW230" i="1"/>
  <c r="CF230" i="1"/>
  <c r="BV230" i="1"/>
  <c r="BU230" i="1"/>
  <c r="BR230" i="1"/>
  <c r="BQ230" i="1"/>
  <c r="BP230" i="1"/>
  <c r="BO230" i="1"/>
  <c r="BN230" i="1"/>
  <c r="BM230" i="1"/>
  <c r="BL230" i="1"/>
  <c r="BK230" i="1"/>
  <c r="BS230" i="1"/>
  <c r="BJ230" i="1"/>
  <c r="BI230" i="1"/>
  <c r="BH230" i="1"/>
  <c r="BE230" i="1"/>
  <c r="BD230" i="1"/>
  <c r="BC230" i="1"/>
  <c r="BB230" i="1"/>
  <c r="BA230" i="1"/>
  <c r="AZ230" i="1"/>
  <c r="AY230" i="1"/>
  <c r="AX230" i="1"/>
  <c r="AW230" i="1"/>
  <c r="AV230" i="1"/>
  <c r="AU230" i="1"/>
  <c r="AR230" i="1"/>
  <c r="AQ230" i="1"/>
  <c r="AP230" i="1"/>
  <c r="AO230" i="1"/>
  <c r="AN230" i="1"/>
  <c r="AM230" i="1"/>
  <c r="AL230" i="1"/>
  <c r="AK230" i="1"/>
  <c r="AJ230" i="1"/>
  <c r="AI230" i="1"/>
  <c r="AH230" i="1"/>
  <c r="AS230" i="1"/>
  <c r="AE230" i="1"/>
  <c r="AD230" i="1"/>
  <c r="AC230" i="1"/>
  <c r="AB230" i="1"/>
  <c r="AA230" i="1"/>
  <c r="Z230" i="1"/>
  <c r="Y230" i="1"/>
  <c r="X230" i="1"/>
  <c r="W230" i="1"/>
  <c r="AF230" i="1"/>
  <c r="V230" i="1"/>
  <c r="U230" i="1"/>
  <c r="R230" i="1"/>
  <c r="Q230" i="1"/>
  <c r="P230" i="1"/>
  <c r="O230" i="1"/>
  <c r="N230" i="1"/>
  <c r="M230" i="1"/>
  <c r="L230" i="1"/>
  <c r="K230" i="1"/>
  <c r="S230" i="1"/>
  <c r="J230" i="1"/>
  <c r="I230" i="1"/>
  <c r="H230" i="1"/>
  <c r="FE229" i="1"/>
  <c r="FD229" i="1"/>
  <c r="FC229" i="1"/>
  <c r="FB229" i="1"/>
  <c r="FA229" i="1"/>
  <c r="EZ229" i="1"/>
  <c r="EY229" i="1"/>
  <c r="EX229" i="1"/>
  <c r="EW229" i="1"/>
  <c r="EV229" i="1"/>
  <c r="EU229" i="1"/>
  <c r="ER229" i="1"/>
  <c r="EQ229" i="1"/>
  <c r="EP229" i="1"/>
  <c r="EO229" i="1"/>
  <c r="EN229" i="1"/>
  <c r="EM229" i="1"/>
  <c r="EL229" i="1"/>
  <c r="EK229" i="1"/>
  <c r="EJ229" i="1"/>
  <c r="EI229" i="1"/>
  <c r="EH229" i="1"/>
  <c r="ES229" i="1"/>
  <c r="EE229" i="1"/>
  <c r="ED229" i="1"/>
  <c r="EC229" i="1"/>
  <c r="EB229" i="1"/>
  <c r="EA229" i="1"/>
  <c r="DZ229" i="1"/>
  <c r="DY229" i="1"/>
  <c r="DX229" i="1"/>
  <c r="DW229" i="1"/>
  <c r="EF229" i="1"/>
  <c r="DV229" i="1"/>
  <c r="DU229" i="1"/>
  <c r="DR229" i="1"/>
  <c r="DQ229" i="1"/>
  <c r="DP229" i="1"/>
  <c r="DO229" i="1"/>
  <c r="DN229" i="1"/>
  <c r="DM229" i="1"/>
  <c r="DL229" i="1"/>
  <c r="DK229" i="1"/>
  <c r="DS229" i="1"/>
  <c r="DJ229" i="1"/>
  <c r="DI229" i="1"/>
  <c r="DH229" i="1"/>
  <c r="DE229" i="1"/>
  <c r="DD229" i="1"/>
  <c r="DC229" i="1"/>
  <c r="DB229" i="1"/>
  <c r="DA229" i="1"/>
  <c r="CZ229" i="1"/>
  <c r="CY229" i="1"/>
  <c r="CX229" i="1"/>
  <c r="CW229" i="1"/>
  <c r="CV229" i="1"/>
  <c r="CU229" i="1"/>
  <c r="CR229" i="1"/>
  <c r="CQ229" i="1"/>
  <c r="CP229" i="1"/>
  <c r="CO229" i="1"/>
  <c r="CN229" i="1"/>
  <c r="CM229" i="1"/>
  <c r="CL229" i="1"/>
  <c r="CK229" i="1"/>
  <c r="CJ229" i="1"/>
  <c r="CI229" i="1"/>
  <c r="CH229" i="1"/>
  <c r="CS229" i="1"/>
  <c r="CE229" i="1"/>
  <c r="CD229" i="1"/>
  <c r="CC229" i="1"/>
  <c r="CB229" i="1"/>
  <c r="CA229" i="1"/>
  <c r="BZ229" i="1"/>
  <c r="BY229" i="1"/>
  <c r="BX229" i="1"/>
  <c r="BW229" i="1"/>
  <c r="CF229" i="1"/>
  <c r="BV229" i="1"/>
  <c r="BU229" i="1"/>
  <c r="BR229" i="1"/>
  <c r="BQ229" i="1"/>
  <c r="BP229" i="1"/>
  <c r="BO229" i="1"/>
  <c r="BN229" i="1"/>
  <c r="BM229" i="1"/>
  <c r="BL229" i="1"/>
  <c r="BK229" i="1"/>
  <c r="BS229" i="1"/>
  <c r="BJ229" i="1"/>
  <c r="BI229" i="1"/>
  <c r="BH229" i="1"/>
  <c r="BE229" i="1"/>
  <c r="BD229" i="1"/>
  <c r="BC229" i="1"/>
  <c r="BB229" i="1"/>
  <c r="BA229" i="1"/>
  <c r="AZ229" i="1"/>
  <c r="AY229" i="1"/>
  <c r="AX229" i="1"/>
  <c r="AW229" i="1"/>
  <c r="AV229" i="1"/>
  <c r="AU229" i="1"/>
  <c r="BF229" i="1"/>
  <c r="AR229" i="1"/>
  <c r="AQ229" i="1"/>
  <c r="AP229" i="1"/>
  <c r="AO229" i="1"/>
  <c r="AN229" i="1"/>
  <c r="AM229" i="1"/>
  <c r="AL229" i="1"/>
  <c r="AK229" i="1"/>
  <c r="AJ229" i="1"/>
  <c r="AI229" i="1"/>
  <c r="AH229" i="1"/>
  <c r="AE229" i="1"/>
  <c r="AD229" i="1"/>
  <c r="AC229" i="1"/>
  <c r="AB229" i="1"/>
  <c r="AA229" i="1"/>
  <c r="Z229" i="1"/>
  <c r="Y229" i="1"/>
  <c r="X229" i="1"/>
  <c r="W229" i="1"/>
  <c r="V229" i="1"/>
  <c r="U229" i="1"/>
  <c r="R229" i="1"/>
  <c r="Q229" i="1"/>
  <c r="P229" i="1"/>
  <c r="O229" i="1"/>
  <c r="N229" i="1"/>
  <c r="M229" i="1"/>
  <c r="L229" i="1"/>
  <c r="K229" i="1"/>
  <c r="S229" i="1"/>
  <c r="J229" i="1"/>
  <c r="I229" i="1"/>
  <c r="H229" i="1"/>
  <c r="FE228" i="1"/>
  <c r="FD228" i="1"/>
  <c r="FC228" i="1"/>
  <c r="FB228" i="1"/>
  <c r="FA228" i="1"/>
  <c r="EZ228" i="1"/>
  <c r="EY228" i="1"/>
  <c r="EX228" i="1"/>
  <c r="EW228" i="1"/>
  <c r="EV228" i="1"/>
  <c r="EU228" i="1"/>
  <c r="FF228" i="1"/>
  <c r="ER228" i="1"/>
  <c r="EQ228" i="1"/>
  <c r="EP228" i="1"/>
  <c r="EO228" i="1"/>
  <c r="EN228" i="1"/>
  <c r="EM228" i="1"/>
  <c r="EL228" i="1"/>
  <c r="EK228" i="1"/>
  <c r="EJ228" i="1"/>
  <c r="EI228" i="1"/>
  <c r="EH228" i="1"/>
  <c r="ES228" i="1"/>
  <c r="EE228" i="1"/>
  <c r="ED228" i="1"/>
  <c r="EC228" i="1"/>
  <c r="EB228" i="1"/>
  <c r="EA228" i="1"/>
  <c r="DZ228" i="1"/>
  <c r="DY228" i="1"/>
  <c r="DX228" i="1"/>
  <c r="DW228" i="1"/>
  <c r="EF228" i="1"/>
  <c r="DV228" i="1"/>
  <c r="DU228" i="1"/>
  <c r="DR228" i="1"/>
  <c r="DQ228" i="1"/>
  <c r="DP228" i="1"/>
  <c r="DO228" i="1"/>
  <c r="DN228" i="1"/>
  <c r="DM228" i="1"/>
  <c r="DL228" i="1"/>
  <c r="DK228" i="1"/>
  <c r="DS228" i="1"/>
  <c r="DJ228" i="1"/>
  <c r="DI228" i="1"/>
  <c r="DH228" i="1"/>
  <c r="DE228" i="1"/>
  <c r="DD228" i="1"/>
  <c r="DC228" i="1"/>
  <c r="DB228" i="1"/>
  <c r="DA228" i="1"/>
  <c r="CZ228" i="1"/>
  <c r="CY228" i="1"/>
  <c r="CX228" i="1"/>
  <c r="CW228" i="1"/>
  <c r="CV228" i="1"/>
  <c r="CU228" i="1"/>
  <c r="DF228" i="1"/>
  <c r="CR228" i="1"/>
  <c r="CQ228" i="1"/>
  <c r="CP228" i="1"/>
  <c r="CO228" i="1"/>
  <c r="CN228" i="1"/>
  <c r="CM228" i="1"/>
  <c r="CL228" i="1"/>
  <c r="CK228" i="1"/>
  <c r="CJ228" i="1"/>
  <c r="CI228" i="1"/>
  <c r="CH228" i="1"/>
  <c r="CE228" i="1"/>
  <c r="CD228" i="1"/>
  <c r="CC228" i="1"/>
  <c r="CB228" i="1"/>
  <c r="CA228" i="1"/>
  <c r="BZ228" i="1"/>
  <c r="BY228" i="1"/>
  <c r="BX228" i="1"/>
  <c r="BW228" i="1"/>
  <c r="BV228" i="1"/>
  <c r="CF228" i="1"/>
  <c r="BU228" i="1"/>
  <c r="BR228" i="1"/>
  <c r="BQ228" i="1"/>
  <c r="BP228" i="1"/>
  <c r="BO228" i="1"/>
  <c r="BN228" i="1"/>
  <c r="BM228" i="1"/>
  <c r="BL228" i="1"/>
  <c r="BK228" i="1"/>
  <c r="BS228" i="1"/>
  <c r="BJ228" i="1"/>
  <c r="BI228" i="1"/>
  <c r="BH228" i="1"/>
  <c r="BE228" i="1"/>
  <c r="BD228" i="1"/>
  <c r="BC228" i="1"/>
  <c r="BB228" i="1"/>
  <c r="BA228" i="1"/>
  <c r="AZ228" i="1"/>
  <c r="AY228" i="1"/>
  <c r="AX228" i="1"/>
  <c r="AW228" i="1"/>
  <c r="AV228" i="1"/>
  <c r="AU228" i="1"/>
  <c r="BF228" i="1"/>
  <c r="AR228" i="1"/>
  <c r="AQ228" i="1"/>
  <c r="AP228" i="1"/>
  <c r="AO228" i="1"/>
  <c r="AN228" i="1"/>
  <c r="AM228" i="1"/>
  <c r="AL228" i="1"/>
  <c r="AK228" i="1"/>
  <c r="AJ228" i="1"/>
  <c r="AI228" i="1"/>
  <c r="AH228" i="1"/>
  <c r="AS228" i="1"/>
  <c r="AE228" i="1"/>
  <c r="AD228" i="1"/>
  <c r="AC228" i="1"/>
  <c r="AB228" i="1"/>
  <c r="AA228" i="1"/>
  <c r="Z228" i="1"/>
  <c r="Y228" i="1"/>
  <c r="X228" i="1"/>
  <c r="W228" i="1"/>
  <c r="AF228" i="1"/>
  <c r="V228" i="1"/>
  <c r="U228" i="1"/>
  <c r="R228" i="1"/>
  <c r="Q228" i="1"/>
  <c r="P228" i="1"/>
  <c r="O228" i="1"/>
  <c r="N228" i="1"/>
  <c r="M228" i="1"/>
  <c r="L228" i="1"/>
  <c r="K228" i="1"/>
  <c r="S228" i="1"/>
  <c r="J228" i="1"/>
  <c r="I228" i="1"/>
  <c r="H228" i="1"/>
  <c r="FE227" i="1"/>
  <c r="FD227" i="1"/>
  <c r="FC227" i="1"/>
  <c r="FB227" i="1"/>
  <c r="FA227" i="1"/>
  <c r="EZ227" i="1"/>
  <c r="EY227" i="1"/>
  <c r="EX227" i="1"/>
  <c r="EW227" i="1"/>
  <c r="EV227" i="1"/>
  <c r="EU227" i="1"/>
  <c r="FF227" i="1"/>
  <c r="ER227" i="1"/>
  <c r="EQ227" i="1"/>
  <c r="EP227" i="1"/>
  <c r="EO227" i="1"/>
  <c r="EN227" i="1"/>
  <c r="EM227" i="1"/>
  <c r="EL227" i="1"/>
  <c r="EK227" i="1"/>
  <c r="EJ227" i="1"/>
  <c r="EI227" i="1"/>
  <c r="EH227" i="1"/>
  <c r="EE227" i="1"/>
  <c r="ED227" i="1"/>
  <c r="EC227" i="1"/>
  <c r="EB227" i="1"/>
  <c r="EA227" i="1"/>
  <c r="DZ227" i="1"/>
  <c r="DY227" i="1"/>
  <c r="DX227" i="1"/>
  <c r="DW227" i="1"/>
  <c r="DV227" i="1"/>
  <c r="DU227" i="1"/>
  <c r="DR227" i="1"/>
  <c r="DQ227" i="1"/>
  <c r="DP227" i="1"/>
  <c r="DO227" i="1"/>
  <c r="DN227" i="1"/>
  <c r="DM227" i="1"/>
  <c r="DL227" i="1"/>
  <c r="DK227" i="1"/>
  <c r="DS227" i="1"/>
  <c r="DJ227" i="1"/>
  <c r="DI227" i="1"/>
  <c r="DH227" i="1"/>
  <c r="DE227" i="1"/>
  <c r="DD227" i="1"/>
  <c r="DC227" i="1"/>
  <c r="DB227" i="1"/>
  <c r="DA227" i="1"/>
  <c r="CZ227" i="1"/>
  <c r="CY227" i="1"/>
  <c r="CX227" i="1"/>
  <c r="CW227" i="1"/>
  <c r="CV227" i="1"/>
  <c r="CU227" i="1"/>
  <c r="DF227" i="1"/>
  <c r="CR227" i="1"/>
  <c r="CQ227" i="1"/>
  <c r="CP227" i="1"/>
  <c r="CO227" i="1"/>
  <c r="CN227" i="1"/>
  <c r="CM227" i="1"/>
  <c r="CL227" i="1"/>
  <c r="CK227" i="1"/>
  <c r="CJ227" i="1"/>
  <c r="CI227" i="1"/>
  <c r="CH227" i="1"/>
  <c r="CS227" i="1"/>
  <c r="CE227" i="1"/>
  <c r="CD227" i="1"/>
  <c r="CC227" i="1"/>
  <c r="CB227" i="1"/>
  <c r="CA227" i="1"/>
  <c r="BZ227" i="1"/>
  <c r="BY227" i="1"/>
  <c r="BX227" i="1"/>
  <c r="BW227" i="1"/>
  <c r="CF227" i="1"/>
  <c r="BV227" i="1"/>
  <c r="BU227" i="1"/>
  <c r="BR227" i="1"/>
  <c r="BQ227" i="1"/>
  <c r="BP227" i="1"/>
  <c r="BO227" i="1"/>
  <c r="BN227" i="1"/>
  <c r="BM227" i="1"/>
  <c r="BL227" i="1"/>
  <c r="BK227" i="1"/>
  <c r="BS227" i="1"/>
  <c r="BJ227" i="1"/>
  <c r="BI227" i="1"/>
  <c r="BH227" i="1"/>
  <c r="BE227" i="1"/>
  <c r="BD227" i="1"/>
  <c r="BC227" i="1"/>
  <c r="BB227" i="1"/>
  <c r="BA227" i="1"/>
  <c r="AZ227" i="1"/>
  <c r="AY227" i="1"/>
  <c r="AX227" i="1"/>
  <c r="AW227" i="1"/>
  <c r="AV227" i="1"/>
  <c r="AU227" i="1"/>
  <c r="BF227" i="1"/>
  <c r="AR227" i="1"/>
  <c r="AQ227" i="1"/>
  <c r="AP227" i="1"/>
  <c r="AO227" i="1"/>
  <c r="AN227" i="1"/>
  <c r="AM227" i="1"/>
  <c r="AL227" i="1"/>
  <c r="AK227" i="1"/>
  <c r="AJ227" i="1"/>
  <c r="AI227" i="1"/>
  <c r="AH227" i="1"/>
  <c r="AE227" i="1"/>
  <c r="AD227" i="1"/>
  <c r="AC227" i="1"/>
  <c r="AB227" i="1"/>
  <c r="AA227" i="1"/>
  <c r="Z227" i="1"/>
  <c r="Y227" i="1"/>
  <c r="X227" i="1"/>
  <c r="W227" i="1"/>
  <c r="V227" i="1"/>
  <c r="AF227" i="1"/>
  <c r="U227" i="1"/>
  <c r="R227" i="1"/>
  <c r="Q227" i="1"/>
  <c r="P227" i="1"/>
  <c r="O227" i="1"/>
  <c r="N227" i="1"/>
  <c r="M227" i="1"/>
  <c r="L227" i="1"/>
  <c r="K227" i="1"/>
  <c r="S227" i="1"/>
  <c r="J227" i="1"/>
  <c r="I227" i="1"/>
  <c r="H227" i="1"/>
  <c r="FE226" i="1"/>
  <c r="FD226" i="1"/>
  <c r="FC226" i="1"/>
  <c r="FB226" i="1"/>
  <c r="FA226" i="1"/>
  <c r="EZ226" i="1"/>
  <c r="EY226" i="1"/>
  <c r="EX226" i="1"/>
  <c r="EW226" i="1"/>
  <c r="EV226" i="1"/>
  <c r="EU226" i="1"/>
  <c r="FF226" i="1"/>
  <c r="ER226" i="1"/>
  <c r="EQ226" i="1"/>
  <c r="EP226" i="1"/>
  <c r="EO226" i="1"/>
  <c r="EN226" i="1"/>
  <c r="EM226" i="1"/>
  <c r="EL226" i="1"/>
  <c r="EK226" i="1"/>
  <c r="EJ226" i="1"/>
  <c r="EI226" i="1"/>
  <c r="EH226" i="1"/>
  <c r="ES226" i="1"/>
  <c r="EE226" i="1"/>
  <c r="ED226" i="1"/>
  <c r="EC226" i="1"/>
  <c r="EB226" i="1"/>
  <c r="EA226" i="1"/>
  <c r="DZ226" i="1"/>
  <c r="DY226" i="1"/>
  <c r="DX226" i="1"/>
  <c r="DW226" i="1"/>
  <c r="EF226" i="1"/>
  <c r="DV226" i="1"/>
  <c r="DU226" i="1"/>
  <c r="DR226" i="1"/>
  <c r="DQ226" i="1"/>
  <c r="DP226" i="1"/>
  <c r="DO226" i="1"/>
  <c r="DN226" i="1"/>
  <c r="DM226" i="1"/>
  <c r="DL226" i="1"/>
  <c r="DK226" i="1"/>
  <c r="DS226" i="1"/>
  <c r="DJ226" i="1"/>
  <c r="DI226" i="1"/>
  <c r="DH226" i="1"/>
  <c r="DE226" i="1"/>
  <c r="DD226" i="1"/>
  <c r="DC226" i="1"/>
  <c r="DB226" i="1"/>
  <c r="DA226" i="1"/>
  <c r="CZ226" i="1"/>
  <c r="CY226" i="1"/>
  <c r="CX226" i="1"/>
  <c r="CW226" i="1"/>
  <c r="CV226" i="1"/>
  <c r="CU226" i="1"/>
  <c r="DF226" i="1"/>
  <c r="CR226" i="1"/>
  <c r="CQ226" i="1"/>
  <c r="CP226" i="1"/>
  <c r="CO226" i="1"/>
  <c r="CN226" i="1"/>
  <c r="CM226" i="1"/>
  <c r="CL226" i="1"/>
  <c r="CK226" i="1"/>
  <c r="CJ226" i="1"/>
  <c r="CI226" i="1"/>
  <c r="CH226" i="1"/>
  <c r="CE226" i="1"/>
  <c r="CD226" i="1"/>
  <c r="CC226" i="1"/>
  <c r="CB226" i="1"/>
  <c r="CA226" i="1"/>
  <c r="BZ226" i="1"/>
  <c r="BY226" i="1"/>
  <c r="BX226" i="1"/>
  <c r="BW226" i="1"/>
  <c r="BV226" i="1"/>
  <c r="BU226" i="1"/>
  <c r="BR226" i="1"/>
  <c r="BQ226" i="1"/>
  <c r="BP226" i="1"/>
  <c r="BO226" i="1"/>
  <c r="BN226" i="1"/>
  <c r="BM226" i="1"/>
  <c r="BL226" i="1"/>
  <c r="BK226" i="1"/>
  <c r="BS226" i="1"/>
  <c r="BJ226" i="1"/>
  <c r="BI226" i="1"/>
  <c r="BH226" i="1"/>
  <c r="BE226" i="1"/>
  <c r="BD226" i="1"/>
  <c r="BC226" i="1"/>
  <c r="BB226" i="1"/>
  <c r="BA226" i="1"/>
  <c r="AZ226" i="1"/>
  <c r="AY226" i="1"/>
  <c r="AX226" i="1"/>
  <c r="AW226" i="1"/>
  <c r="AV226" i="1"/>
  <c r="AU226" i="1"/>
  <c r="BF226" i="1"/>
  <c r="AR226" i="1"/>
  <c r="AQ226" i="1"/>
  <c r="AP226" i="1"/>
  <c r="AO226" i="1"/>
  <c r="AN226" i="1"/>
  <c r="AM226" i="1"/>
  <c r="AL226" i="1"/>
  <c r="AK226" i="1"/>
  <c r="AJ226" i="1"/>
  <c r="AI226" i="1"/>
  <c r="AH226" i="1"/>
  <c r="AS226" i="1"/>
  <c r="AE226" i="1"/>
  <c r="AD226" i="1"/>
  <c r="AC226" i="1"/>
  <c r="AB226" i="1"/>
  <c r="AA226" i="1"/>
  <c r="Z226" i="1"/>
  <c r="Y226" i="1"/>
  <c r="X226" i="1"/>
  <c r="W226" i="1"/>
  <c r="AF226" i="1"/>
  <c r="V226" i="1"/>
  <c r="U226" i="1"/>
  <c r="R226" i="1"/>
  <c r="Q226" i="1"/>
  <c r="P226" i="1"/>
  <c r="O226" i="1"/>
  <c r="N226" i="1"/>
  <c r="M226" i="1"/>
  <c r="L226" i="1"/>
  <c r="K226" i="1"/>
  <c r="S226" i="1"/>
  <c r="J226" i="1"/>
  <c r="I226" i="1"/>
  <c r="H226" i="1"/>
  <c r="FE225" i="1"/>
  <c r="FD225" i="1"/>
  <c r="FC225" i="1"/>
  <c r="FB225" i="1"/>
  <c r="FA225" i="1"/>
  <c r="EZ225" i="1"/>
  <c r="EY225" i="1"/>
  <c r="EX225" i="1"/>
  <c r="EW225" i="1"/>
  <c r="EV225" i="1"/>
  <c r="EU225" i="1"/>
  <c r="FF225" i="1"/>
  <c r="ER225" i="1"/>
  <c r="EQ225" i="1"/>
  <c r="EP225" i="1"/>
  <c r="EO225" i="1"/>
  <c r="EN225" i="1"/>
  <c r="EM225" i="1"/>
  <c r="EL225" i="1"/>
  <c r="EK225" i="1"/>
  <c r="EJ225" i="1"/>
  <c r="EI225" i="1"/>
  <c r="EH225" i="1"/>
  <c r="EE225" i="1"/>
  <c r="ED225" i="1"/>
  <c r="EC225" i="1"/>
  <c r="EB225" i="1"/>
  <c r="EA225" i="1"/>
  <c r="DZ225" i="1"/>
  <c r="DY225" i="1"/>
  <c r="DX225" i="1"/>
  <c r="DW225" i="1"/>
  <c r="DV225" i="1"/>
  <c r="EF225" i="1"/>
  <c r="DU225" i="1"/>
  <c r="DR225" i="1"/>
  <c r="DQ225" i="1"/>
  <c r="DP225" i="1"/>
  <c r="DO225" i="1"/>
  <c r="DN225" i="1"/>
  <c r="DM225" i="1"/>
  <c r="DL225" i="1"/>
  <c r="DK225" i="1"/>
  <c r="DS225" i="1"/>
  <c r="DJ225" i="1"/>
  <c r="DI225" i="1"/>
  <c r="DH225" i="1"/>
  <c r="DE225" i="1"/>
  <c r="DD225" i="1"/>
  <c r="DC225" i="1"/>
  <c r="DB225" i="1"/>
  <c r="DA225" i="1"/>
  <c r="CZ225" i="1"/>
  <c r="CY225" i="1"/>
  <c r="CX225" i="1"/>
  <c r="CW225" i="1"/>
  <c r="CV225" i="1"/>
  <c r="CU225" i="1"/>
  <c r="DF225" i="1"/>
  <c r="CR225" i="1"/>
  <c r="CQ225" i="1"/>
  <c r="CP225" i="1"/>
  <c r="CO225" i="1"/>
  <c r="CN225" i="1"/>
  <c r="CM225" i="1"/>
  <c r="CL225" i="1"/>
  <c r="CK225" i="1"/>
  <c r="CJ225" i="1"/>
  <c r="CI225" i="1"/>
  <c r="CH225" i="1"/>
  <c r="CS225" i="1"/>
  <c r="CE225" i="1"/>
  <c r="CD225" i="1"/>
  <c r="CC225" i="1"/>
  <c r="CB225" i="1"/>
  <c r="CA225" i="1"/>
  <c r="BZ225" i="1"/>
  <c r="BY225" i="1"/>
  <c r="BX225" i="1"/>
  <c r="BW225" i="1"/>
  <c r="CF225" i="1"/>
  <c r="BV225" i="1"/>
  <c r="BU225" i="1"/>
  <c r="BR225" i="1"/>
  <c r="BQ225" i="1"/>
  <c r="BP225" i="1"/>
  <c r="BO225" i="1"/>
  <c r="BN225" i="1"/>
  <c r="BM225" i="1"/>
  <c r="BL225" i="1"/>
  <c r="BK225" i="1"/>
  <c r="BS225" i="1"/>
  <c r="BJ225" i="1"/>
  <c r="BI225" i="1"/>
  <c r="BH225" i="1"/>
  <c r="BE225" i="1"/>
  <c r="BD225" i="1"/>
  <c r="BC225" i="1"/>
  <c r="BB225" i="1"/>
  <c r="BA225" i="1"/>
  <c r="AZ225" i="1"/>
  <c r="AY225" i="1"/>
  <c r="AX225" i="1"/>
  <c r="AW225" i="1"/>
  <c r="AV225" i="1"/>
  <c r="AU225" i="1"/>
  <c r="BF225" i="1"/>
  <c r="AR225" i="1"/>
  <c r="AQ225" i="1"/>
  <c r="AP225" i="1"/>
  <c r="AO225" i="1"/>
  <c r="AN225" i="1"/>
  <c r="AM225" i="1"/>
  <c r="AL225" i="1"/>
  <c r="AK225" i="1"/>
  <c r="AJ225" i="1"/>
  <c r="AI225" i="1"/>
  <c r="AH225" i="1"/>
  <c r="AE225" i="1"/>
  <c r="AD225" i="1"/>
  <c r="AC225" i="1"/>
  <c r="AB225" i="1"/>
  <c r="AA225" i="1"/>
  <c r="Z225" i="1"/>
  <c r="Y225" i="1"/>
  <c r="X225" i="1"/>
  <c r="W225" i="1"/>
  <c r="V225" i="1"/>
  <c r="U225" i="1"/>
  <c r="R225" i="1"/>
  <c r="Q225" i="1"/>
  <c r="P225" i="1"/>
  <c r="O225" i="1"/>
  <c r="N225" i="1"/>
  <c r="M225" i="1"/>
  <c r="L225" i="1"/>
  <c r="K225" i="1"/>
  <c r="S225" i="1"/>
  <c r="J225" i="1"/>
  <c r="I225" i="1"/>
  <c r="H225" i="1"/>
  <c r="FE224" i="1"/>
  <c r="FD224" i="1"/>
  <c r="FC224" i="1"/>
  <c r="FB224" i="1"/>
  <c r="FA224" i="1"/>
  <c r="EZ224" i="1"/>
  <c r="EY224" i="1"/>
  <c r="EX224" i="1"/>
  <c r="EW224" i="1"/>
  <c r="EV224" i="1"/>
  <c r="EU224" i="1"/>
  <c r="FF224" i="1"/>
  <c r="ER224" i="1"/>
  <c r="EQ224" i="1"/>
  <c r="EP224" i="1"/>
  <c r="EO224" i="1"/>
  <c r="EN224" i="1"/>
  <c r="EM224" i="1"/>
  <c r="EL224" i="1"/>
  <c r="EK224" i="1"/>
  <c r="EJ224" i="1"/>
  <c r="EI224" i="1"/>
  <c r="EH224" i="1"/>
  <c r="ES224" i="1"/>
  <c r="EE224" i="1"/>
  <c r="ED224" i="1"/>
  <c r="EC224" i="1"/>
  <c r="EB224" i="1"/>
  <c r="EA224" i="1"/>
  <c r="DZ224" i="1"/>
  <c r="DY224" i="1"/>
  <c r="DX224" i="1"/>
  <c r="DW224" i="1"/>
  <c r="EF224" i="1"/>
  <c r="DV224" i="1"/>
  <c r="DU224" i="1"/>
  <c r="DR224" i="1"/>
  <c r="DQ224" i="1"/>
  <c r="DP224" i="1"/>
  <c r="DO224" i="1"/>
  <c r="DN224" i="1"/>
  <c r="DM224" i="1"/>
  <c r="DL224" i="1"/>
  <c r="DK224" i="1"/>
  <c r="DS224" i="1"/>
  <c r="DJ224" i="1"/>
  <c r="DI224" i="1"/>
  <c r="DH224" i="1"/>
  <c r="DE224" i="1"/>
  <c r="DD224" i="1"/>
  <c r="DC224" i="1"/>
  <c r="DB224" i="1"/>
  <c r="DA224" i="1"/>
  <c r="CZ224" i="1"/>
  <c r="CY224" i="1"/>
  <c r="CX224" i="1"/>
  <c r="CW224" i="1"/>
  <c r="CV224" i="1"/>
  <c r="CU224" i="1"/>
  <c r="DF224" i="1"/>
  <c r="CR224" i="1"/>
  <c r="CQ224" i="1"/>
  <c r="CP224" i="1"/>
  <c r="CO224" i="1"/>
  <c r="CN224" i="1"/>
  <c r="CM224" i="1"/>
  <c r="CL224" i="1"/>
  <c r="CK224" i="1"/>
  <c r="CJ224" i="1"/>
  <c r="CI224" i="1"/>
  <c r="CH224" i="1"/>
  <c r="CE224" i="1"/>
  <c r="CD224" i="1"/>
  <c r="CC224" i="1"/>
  <c r="CB224" i="1"/>
  <c r="CA224" i="1"/>
  <c r="BZ224" i="1"/>
  <c r="BY224" i="1"/>
  <c r="BX224" i="1"/>
  <c r="BW224" i="1"/>
  <c r="BV224" i="1"/>
  <c r="CF224" i="1"/>
  <c r="BU224" i="1"/>
  <c r="BR224" i="1"/>
  <c r="BQ224" i="1"/>
  <c r="BP224" i="1"/>
  <c r="BO224" i="1"/>
  <c r="BN224" i="1"/>
  <c r="BM224" i="1"/>
  <c r="BL224" i="1"/>
  <c r="BK224" i="1"/>
  <c r="BS224" i="1"/>
  <c r="BJ224" i="1"/>
  <c r="BI224" i="1"/>
  <c r="BH224" i="1"/>
  <c r="BE224" i="1"/>
  <c r="BD224" i="1"/>
  <c r="BC224" i="1"/>
  <c r="BB224" i="1"/>
  <c r="BA224" i="1"/>
  <c r="AZ224" i="1"/>
  <c r="AY224" i="1"/>
  <c r="AX224" i="1"/>
  <c r="AW224" i="1"/>
  <c r="AV224" i="1"/>
  <c r="AU224" i="1"/>
  <c r="BF224" i="1"/>
  <c r="AR224" i="1"/>
  <c r="AQ224" i="1"/>
  <c r="AP224" i="1"/>
  <c r="AO224" i="1"/>
  <c r="AN224" i="1"/>
  <c r="AM224" i="1"/>
  <c r="AL224" i="1"/>
  <c r="AK224" i="1"/>
  <c r="AJ224" i="1"/>
  <c r="AI224" i="1"/>
  <c r="AH224" i="1"/>
  <c r="AS224" i="1"/>
  <c r="AE224" i="1"/>
  <c r="AD224" i="1"/>
  <c r="AC224" i="1"/>
  <c r="AB224" i="1"/>
  <c r="AA224" i="1"/>
  <c r="Z224" i="1"/>
  <c r="Y224" i="1"/>
  <c r="X224" i="1"/>
  <c r="W224" i="1"/>
  <c r="AF224" i="1"/>
  <c r="V224" i="1"/>
  <c r="U224" i="1"/>
  <c r="R224" i="1"/>
  <c r="Q224" i="1"/>
  <c r="P224" i="1"/>
  <c r="O224" i="1"/>
  <c r="N224" i="1"/>
  <c r="M224" i="1"/>
  <c r="L224" i="1"/>
  <c r="K224" i="1"/>
  <c r="S224" i="1"/>
  <c r="J224" i="1"/>
  <c r="I224" i="1"/>
  <c r="H224" i="1"/>
  <c r="FE223" i="1"/>
  <c r="FD223" i="1"/>
  <c r="FC223" i="1"/>
  <c r="FB223" i="1"/>
  <c r="FA223" i="1"/>
  <c r="EZ223" i="1"/>
  <c r="EY223" i="1"/>
  <c r="EX223" i="1"/>
  <c r="EW223" i="1"/>
  <c r="EV223" i="1"/>
  <c r="EU223" i="1"/>
  <c r="FF223" i="1"/>
  <c r="ER223" i="1"/>
  <c r="EQ223" i="1"/>
  <c r="EP223" i="1"/>
  <c r="EO223" i="1"/>
  <c r="EN223" i="1"/>
  <c r="EM223" i="1"/>
  <c r="EL223" i="1"/>
  <c r="EK223" i="1"/>
  <c r="EJ223" i="1"/>
  <c r="EI223" i="1"/>
  <c r="EH223" i="1"/>
  <c r="EE223" i="1"/>
  <c r="ED223" i="1"/>
  <c r="EC223" i="1"/>
  <c r="EB223" i="1"/>
  <c r="EA223" i="1"/>
  <c r="DZ223" i="1"/>
  <c r="DY223" i="1"/>
  <c r="DX223" i="1"/>
  <c r="DW223" i="1"/>
  <c r="DV223" i="1"/>
  <c r="DU223" i="1"/>
  <c r="DR223" i="1"/>
  <c r="DQ223" i="1"/>
  <c r="DP223" i="1"/>
  <c r="DO223" i="1"/>
  <c r="DN223" i="1"/>
  <c r="DM223" i="1"/>
  <c r="DL223" i="1"/>
  <c r="DK223" i="1"/>
  <c r="DS223" i="1"/>
  <c r="DJ223" i="1"/>
  <c r="DI223" i="1"/>
  <c r="DH223" i="1"/>
  <c r="DE223" i="1"/>
  <c r="DD223" i="1"/>
  <c r="DC223" i="1"/>
  <c r="DB223" i="1"/>
  <c r="DA223" i="1"/>
  <c r="CZ223" i="1"/>
  <c r="CY223" i="1"/>
  <c r="CX223" i="1"/>
  <c r="CW223" i="1"/>
  <c r="CV223" i="1"/>
  <c r="CU223" i="1"/>
  <c r="DF223" i="1"/>
  <c r="CR223" i="1"/>
  <c r="CQ223" i="1"/>
  <c r="CP223" i="1"/>
  <c r="CO223" i="1"/>
  <c r="CN223" i="1"/>
  <c r="CM223" i="1"/>
  <c r="CL223" i="1"/>
  <c r="CK223" i="1"/>
  <c r="CJ223" i="1"/>
  <c r="CI223" i="1"/>
  <c r="CH223" i="1"/>
  <c r="CS223" i="1"/>
  <c r="CE223" i="1"/>
  <c r="CD223" i="1"/>
  <c r="CC223" i="1"/>
  <c r="CB223" i="1"/>
  <c r="CA223" i="1"/>
  <c r="BZ223" i="1"/>
  <c r="BY223" i="1"/>
  <c r="BX223" i="1"/>
  <c r="BW223" i="1"/>
  <c r="CF223" i="1"/>
  <c r="BV223" i="1"/>
  <c r="BU223" i="1"/>
  <c r="BR223" i="1"/>
  <c r="BQ223" i="1"/>
  <c r="BP223" i="1"/>
  <c r="BO223" i="1"/>
  <c r="BN223" i="1"/>
  <c r="BM223" i="1"/>
  <c r="BL223" i="1"/>
  <c r="BK223" i="1"/>
  <c r="BS223" i="1"/>
  <c r="BJ223" i="1"/>
  <c r="BI223" i="1"/>
  <c r="BH223" i="1"/>
  <c r="BE223" i="1"/>
  <c r="BD223" i="1"/>
  <c r="BC223" i="1"/>
  <c r="BB223" i="1"/>
  <c r="BA223" i="1"/>
  <c r="AZ223" i="1"/>
  <c r="AY223" i="1"/>
  <c r="AX223" i="1"/>
  <c r="AW223" i="1"/>
  <c r="AV223" i="1"/>
  <c r="AU223" i="1"/>
  <c r="BF223" i="1"/>
  <c r="AR223" i="1"/>
  <c r="AQ223" i="1"/>
  <c r="AP223" i="1"/>
  <c r="AO223" i="1"/>
  <c r="AN223" i="1"/>
  <c r="AM223" i="1"/>
  <c r="AL223" i="1"/>
  <c r="AK223" i="1"/>
  <c r="AJ223" i="1"/>
  <c r="AI223" i="1"/>
  <c r="AH223" i="1"/>
  <c r="AE223" i="1"/>
  <c r="AD223" i="1"/>
  <c r="AC223" i="1"/>
  <c r="AB223" i="1"/>
  <c r="AA223" i="1"/>
  <c r="Z223" i="1"/>
  <c r="Y223" i="1"/>
  <c r="X223" i="1"/>
  <c r="W223" i="1"/>
  <c r="V223" i="1"/>
  <c r="AF223" i="1"/>
  <c r="U223" i="1"/>
  <c r="R223" i="1"/>
  <c r="Q223" i="1"/>
  <c r="P223" i="1"/>
  <c r="O223" i="1"/>
  <c r="N223" i="1"/>
  <c r="M223" i="1"/>
  <c r="L223" i="1"/>
  <c r="K223" i="1"/>
  <c r="S223" i="1"/>
  <c r="J223" i="1"/>
  <c r="I223" i="1"/>
  <c r="H223" i="1"/>
  <c r="FE222" i="1"/>
  <c r="FD222" i="1"/>
  <c r="FC222" i="1"/>
  <c r="FB222" i="1"/>
  <c r="FA222" i="1"/>
  <c r="EZ222" i="1"/>
  <c r="EY222" i="1"/>
  <c r="EX222" i="1"/>
  <c r="EW222" i="1"/>
  <c r="EV222" i="1"/>
  <c r="EU222" i="1"/>
  <c r="FF222" i="1"/>
  <c r="ER222" i="1"/>
  <c r="EQ222" i="1"/>
  <c r="EP222" i="1"/>
  <c r="EO222" i="1"/>
  <c r="EN222" i="1"/>
  <c r="EM222" i="1"/>
  <c r="EL222" i="1"/>
  <c r="EK222" i="1"/>
  <c r="EJ222" i="1"/>
  <c r="EI222" i="1"/>
  <c r="EH222" i="1"/>
  <c r="ES222" i="1"/>
  <c r="EE222" i="1"/>
  <c r="ED222" i="1"/>
  <c r="EC222" i="1"/>
  <c r="EB222" i="1"/>
  <c r="EA222" i="1"/>
  <c r="DZ222" i="1"/>
  <c r="DY222" i="1"/>
  <c r="DX222" i="1"/>
  <c r="DW222" i="1"/>
  <c r="EF222" i="1"/>
  <c r="DV222" i="1"/>
  <c r="DU222" i="1"/>
  <c r="DR222" i="1"/>
  <c r="DQ222" i="1"/>
  <c r="DP222" i="1"/>
  <c r="DO222" i="1"/>
  <c r="DN222" i="1"/>
  <c r="DM222" i="1"/>
  <c r="DL222" i="1"/>
  <c r="DK222" i="1"/>
  <c r="DS222" i="1"/>
  <c r="DJ222" i="1"/>
  <c r="DI222" i="1"/>
  <c r="DH222" i="1"/>
  <c r="DE222" i="1"/>
  <c r="DD222" i="1"/>
  <c r="DC222" i="1"/>
  <c r="DB222" i="1"/>
  <c r="DA222" i="1"/>
  <c r="CZ222" i="1"/>
  <c r="CY222" i="1"/>
  <c r="CX222" i="1"/>
  <c r="CW222" i="1"/>
  <c r="CV222" i="1"/>
  <c r="CU222" i="1"/>
  <c r="DF222" i="1"/>
  <c r="CR222" i="1"/>
  <c r="CQ222" i="1"/>
  <c r="CP222" i="1"/>
  <c r="CO222" i="1"/>
  <c r="CN222" i="1"/>
  <c r="CM222" i="1"/>
  <c r="CL222" i="1"/>
  <c r="CK222" i="1"/>
  <c r="CJ222" i="1"/>
  <c r="CI222" i="1"/>
  <c r="CH222" i="1"/>
  <c r="CE222" i="1"/>
  <c r="CD222" i="1"/>
  <c r="CC222" i="1"/>
  <c r="CB222" i="1"/>
  <c r="CA222" i="1"/>
  <c r="BZ222" i="1"/>
  <c r="BY222" i="1"/>
  <c r="BX222" i="1"/>
  <c r="BW222" i="1"/>
  <c r="BV222" i="1"/>
  <c r="BU222" i="1"/>
  <c r="BR222" i="1"/>
  <c r="BQ222" i="1"/>
  <c r="BP222" i="1"/>
  <c r="BO222" i="1"/>
  <c r="BN222" i="1"/>
  <c r="BM222" i="1"/>
  <c r="BL222" i="1"/>
  <c r="BK222" i="1"/>
  <c r="BS222" i="1"/>
  <c r="BJ222" i="1"/>
  <c r="BI222" i="1"/>
  <c r="BH222" i="1"/>
  <c r="BE222" i="1"/>
  <c r="BD222" i="1"/>
  <c r="BC222" i="1"/>
  <c r="BB222" i="1"/>
  <c r="BA222" i="1"/>
  <c r="AZ222" i="1"/>
  <c r="AY222" i="1"/>
  <c r="AX222" i="1"/>
  <c r="AW222" i="1"/>
  <c r="AV222" i="1"/>
  <c r="AU222" i="1"/>
  <c r="BF222" i="1"/>
  <c r="AR222" i="1"/>
  <c r="AQ222" i="1"/>
  <c r="AP222" i="1"/>
  <c r="AO222" i="1"/>
  <c r="AN222" i="1"/>
  <c r="AM222" i="1"/>
  <c r="AL222" i="1"/>
  <c r="AK222" i="1"/>
  <c r="AJ222" i="1"/>
  <c r="AI222" i="1"/>
  <c r="AH222" i="1"/>
  <c r="AS222" i="1"/>
  <c r="AE222" i="1"/>
  <c r="AD222" i="1"/>
  <c r="AC222" i="1"/>
  <c r="AB222" i="1"/>
  <c r="AA222" i="1"/>
  <c r="Z222" i="1"/>
  <c r="Y222" i="1"/>
  <c r="X222" i="1"/>
  <c r="W222" i="1"/>
  <c r="AF222" i="1"/>
  <c r="V222" i="1"/>
  <c r="U222" i="1"/>
  <c r="R222" i="1"/>
  <c r="Q222" i="1"/>
  <c r="P222" i="1"/>
  <c r="O222" i="1"/>
  <c r="N222" i="1"/>
  <c r="M222" i="1"/>
  <c r="L222" i="1"/>
  <c r="K222" i="1"/>
  <c r="S222" i="1"/>
  <c r="J222" i="1"/>
  <c r="I222" i="1"/>
  <c r="H222" i="1"/>
  <c r="FE221" i="1"/>
  <c r="FD221" i="1"/>
  <c r="FC221" i="1"/>
  <c r="FB221" i="1"/>
  <c r="FA221" i="1"/>
  <c r="EZ221" i="1"/>
  <c r="EY221" i="1"/>
  <c r="EX221" i="1"/>
  <c r="EW221" i="1"/>
  <c r="EV221" i="1"/>
  <c r="EU221" i="1"/>
  <c r="FF221" i="1"/>
  <c r="ER221" i="1"/>
  <c r="EQ221" i="1"/>
  <c r="EP221" i="1"/>
  <c r="EO221" i="1"/>
  <c r="EN221" i="1"/>
  <c r="EM221" i="1"/>
  <c r="EL221" i="1"/>
  <c r="EK221" i="1"/>
  <c r="EJ221" i="1"/>
  <c r="EI221" i="1"/>
  <c r="EH221" i="1"/>
  <c r="EE221" i="1"/>
  <c r="ED221" i="1"/>
  <c r="EC221" i="1"/>
  <c r="EB221" i="1"/>
  <c r="EA221" i="1"/>
  <c r="DZ221" i="1"/>
  <c r="DY221" i="1"/>
  <c r="DX221" i="1"/>
  <c r="DW221" i="1"/>
  <c r="DV221" i="1"/>
  <c r="EF221" i="1"/>
  <c r="DU221" i="1"/>
  <c r="DR221" i="1"/>
  <c r="DQ221" i="1"/>
  <c r="DP221" i="1"/>
  <c r="DO221" i="1"/>
  <c r="DN221" i="1"/>
  <c r="DM221" i="1"/>
  <c r="DL221" i="1"/>
  <c r="DK221" i="1"/>
  <c r="DS221" i="1"/>
  <c r="DJ221" i="1"/>
  <c r="DI221" i="1"/>
  <c r="DH221" i="1"/>
  <c r="DE221" i="1"/>
  <c r="DD221" i="1"/>
  <c r="DC221" i="1"/>
  <c r="DB221" i="1"/>
  <c r="DA221" i="1"/>
  <c r="CZ221" i="1"/>
  <c r="CY221" i="1"/>
  <c r="CX221" i="1"/>
  <c r="CW221" i="1"/>
  <c r="CV221" i="1"/>
  <c r="CU221" i="1"/>
  <c r="DF221" i="1"/>
  <c r="CR221" i="1"/>
  <c r="CQ221" i="1"/>
  <c r="CP221" i="1"/>
  <c r="CO221" i="1"/>
  <c r="CN221" i="1"/>
  <c r="CM221" i="1"/>
  <c r="CL221" i="1"/>
  <c r="CK221" i="1"/>
  <c r="CJ221" i="1"/>
  <c r="CI221" i="1"/>
  <c r="CH221" i="1"/>
  <c r="CS221" i="1"/>
  <c r="CE221" i="1"/>
  <c r="CD221" i="1"/>
  <c r="CC221" i="1"/>
  <c r="CB221" i="1"/>
  <c r="CA221" i="1"/>
  <c r="BZ221" i="1"/>
  <c r="BY221" i="1"/>
  <c r="BX221" i="1"/>
  <c r="BW221" i="1"/>
  <c r="CF221" i="1"/>
  <c r="BV221" i="1"/>
  <c r="BU221" i="1"/>
  <c r="BR221" i="1"/>
  <c r="BQ221" i="1"/>
  <c r="BP221" i="1"/>
  <c r="BO221" i="1"/>
  <c r="BN221" i="1"/>
  <c r="BM221" i="1"/>
  <c r="BL221" i="1"/>
  <c r="BK221" i="1"/>
  <c r="BS221" i="1"/>
  <c r="BJ221" i="1"/>
  <c r="BI221" i="1"/>
  <c r="BH221" i="1"/>
  <c r="BE221" i="1"/>
  <c r="BD221" i="1"/>
  <c r="BC221" i="1"/>
  <c r="BB221" i="1"/>
  <c r="BA221" i="1"/>
  <c r="AZ221" i="1"/>
  <c r="AY221" i="1"/>
  <c r="AX221" i="1"/>
  <c r="AW221" i="1"/>
  <c r="AV221" i="1"/>
  <c r="AU221" i="1"/>
  <c r="BF221" i="1"/>
  <c r="AR221" i="1"/>
  <c r="AQ221" i="1"/>
  <c r="AP221" i="1"/>
  <c r="AO221" i="1"/>
  <c r="AN221" i="1"/>
  <c r="AM221" i="1"/>
  <c r="AL221" i="1"/>
  <c r="AK221" i="1"/>
  <c r="AJ221" i="1"/>
  <c r="AI221" i="1"/>
  <c r="AH221" i="1"/>
  <c r="AE221" i="1"/>
  <c r="AD221" i="1"/>
  <c r="AC221" i="1"/>
  <c r="AB221" i="1"/>
  <c r="AA221" i="1"/>
  <c r="Z221" i="1"/>
  <c r="Y221" i="1"/>
  <c r="X221" i="1"/>
  <c r="W221" i="1"/>
  <c r="V221" i="1"/>
  <c r="U221" i="1"/>
  <c r="R221" i="1"/>
  <c r="Q221" i="1"/>
  <c r="P221" i="1"/>
  <c r="O221" i="1"/>
  <c r="N221" i="1"/>
  <c r="M221" i="1"/>
  <c r="L221" i="1"/>
  <c r="K221" i="1"/>
  <c r="S221" i="1"/>
  <c r="J221" i="1"/>
  <c r="I221" i="1"/>
  <c r="H221" i="1"/>
  <c r="FE220" i="1"/>
  <c r="FD220" i="1"/>
  <c r="FC220" i="1"/>
  <c r="FB220" i="1"/>
  <c r="FA220" i="1"/>
  <c r="EZ220" i="1"/>
  <c r="EY220" i="1"/>
  <c r="EX220" i="1"/>
  <c r="EW220" i="1"/>
  <c r="EV220" i="1"/>
  <c r="EU220" i="1"/>
  <c r="FF220" i="1"/>
  <c r="ER220" i="1"/>
  <c r="EQ220" i="1"/>
  <c r="EP220" i="1"/>
  <c r="EO220" i="1"/>
  <c r="EN220" i="1"/>
  <c r="EM220" i="1"/>
  <c r="EL220" i="1"/>
  <c r="EK220" i="1"/>
  <c r="EJ220" i="1"/>
  <c r="EI220" i="1"/>
  <c r="EH220" i="1"/>
  <c r="ES220" i="1"/>
  <c r="EE220" i="1"/>
  <c r="ED220" i="1"/>
  <c r="EC220" i="1"/>
  <c r="EB220" i="1"/>
  <c r="EA220" i="1"/>
  <c r="DZ220" i="1"/>
  <c r="DY220" i="1"/>
  <c r="DX220" i="1"/>
  <c r="DW220" i="1"/>
  <c r="EF220" i="1"/>
  <c r="DV220" i="1"/>
  <c r="DU220" i="1"/>
  <c r="DR220" i="1"/>
  <c r="DQ220" i="1"/>
  <c r="DP220" i="1"/>
  <c r="DO220" i="1"/>
  <c r="DN220" i="1"/>
  <c r="DM220" i="1"/>
  <c r="DL220" i="1"/>
  <c r="DK220" i="1"/>
  <c r="DS220" i="1"/>
  <c r="DJ220" i="1"/>
  <c r="DI220" i="1"/>
  <c r="DH220" i="1"/>
  <c r="DE220" i="1"/>
  <c r="DD220" i="1"/>
  <c r="DC220" i="1"/>
  <c r="DB220" i="1"/>
  <c r="DA220" i="1"/>
  <c r="CZ220" i="1"/>
  <c r="CY220" i="1"/>
  <c r="CX220" i="1"/>
  <c r="CW220" i="1"/>
  <c r="CV220" i="1"/>
  <c r="CU220" i="1"/>
  <c r="DF220" i="1"/>
  <c r="CR220" i="1"/>
  <c r="CQ220" i="1"/>
  <c r="CP220" i="1"/>
  <c r="CO220" i="1"/>
  <c r="CN220" i="1"/>
  <c r="CM220" i="1"/>
  <c r="CL220" i="1"/>
  <c r="CK220" i="1"/>
  <c r="CJ220" i="1"/>
  <c r="CI220" i="1"/>
  <c r="CH220" i="1"/>
  <c r="CE220" i="1"/>
  <c r="CD220" i="1"/>
  <c r="CC220" i="1"/>
  <c r="CB220" i="1"/>
  <c r="CA220" i="1"/>
  <c r="BZ220" i="1"/>
  <c r="BY220" i="1"/>
  <c r="BX220" i="1"/>
  <c r="BW220" i="1"/>
  <c r="BV220" i="1"/>
  <c r="CF220" i="1"/>
  <c r="BU220" i="1"/>
  <c r="BR220" i="1"/>
  <c r="BQ220" i="1"/>
  <c r="BP220" i="1"/>
  <c r="BO220" i="1"/>
  <c r="BN220" i="1"/>
  <c r="BM220" i="1"/>
  <c r="BL220" i="1"/>
  <c r="BK220" i="1"/>
  <c r="BS220" i="1"/>
  <c r="BJ220" i="1"/>
  <c r="BI220" i="1"/>
  <c r="BH220" i="1"/>
  <c r="BE220" i="1"/>
  <c r="BD220" i="1"/>
  <c r="BC220" i="1"/>
  <c r="BB220" i="1"/>
  <c r="BA220" i="1"/>
  <c r="AZ220" i="1"/>
  <c r="AY220" i="1"/>
  <c r="AX220" i="1"/>
  <c r="AW220" i="1"/>
  <c r="AV220" i="1"/>
  <c r="AU220" i="1"/>
  <c r="BF220" i="1"/>
  <c r="AR220" i="1"/>
  <c r="AQ220" i="1"/>
  <c r="AP220" i="1"/>
  <c r="AO220" i="1"/>
  <c r="AN220" i="1"/>
  <c r="AM220" i="1"/>
  <c r="AL220" i="1"/>
  <c r="AK220" i="1"/>
  <c r="AJ220" i="1"/>
  <c r="AI220" i="1"/>
  <c r="AH220" i="1"/>
  <c r="AS220" i="1"/>
  <c r="AE220" i="1"/>
  <c r="AD220" i="1"/>
  <c r="AC220" i="1"/>
  <c r="AB220" i="1"/>
  <c r="AA220" i="1"/>
  <c r="Z220" i="1"/>
  <c r="Y220" i="1"/>
  <c r="X220" i="1"/>
  <c r="W220" i="1"/>
  <c r="AF220" i="1"/>
  <c r="V220" i="1"/>
  <c r="U220" i="1"/>
  <c r="R220" i="1"/>
  <c r="Q220" i="1"/>
  <c r="P220" i="1"/>
  <c r="O220" i="1"/>
  <c r="N220" i="1"/>
  <c r="M220" i="1"/>
  <c r="L220" i="1"/>
  <c r="K220" i="1"/>
  <c r="S220" i="1"/>
  <c r="J220" i="1"/>
  <c r="I220" i="1"/>
  <c r="H220" i="1"/>
  <c r="FE219" i="1"/>
  <c r="FD219" i="1"/>
  <c r="FC219" i="1"/>
  <c r="FB219" i="1"/>
  <c r="FA219" i="1"/>
  <c r="EZ219" i="1"/>
  <c r="EY219" i="1"/>
  <c r="EX219" i="1"/>
  <c r="EW219" i="1"/>
  <c r="EV219" i="1"/>
  <c r="EU219" i="1"/>
  <c r="FF219" i="1"/>
  <c r="ER219" i="1"/>
  <c r="EQ219" i="1"/>
  <c r="EP219" i="1"/>
  <c r="EO219" i="1"/>
  <c r="EN219" i="1"/>
  <c r="EM219" i="1"/>
  <c r="EL219" i="1"/>
  <c r="EK219" i="1"/>
  <c r="EJ219" i="1"/>
  <c r="EI219" i="1"/>
  <c r="EH219" i="1"/>
  <c r="EE219" i="1"/>
  <c r="ED219" i="1"/>
  <c r="EC219" i="1"/>
  <c r="EB219" i="1"/>
  <c r="EA219" i="1"/>
  <c r="DZ219" i="1"/>
  <c r="DY219" i="1"/>
  <c r="DX219" i="1"/>
  <c r="DW219" i="1"/>
  <c r="DV219" i="1"/>
  <c r="DU219" i="1"/>
  <c r="DR219" i="1"/>
  <c r="DQ219" i="1"/>
  <c r="DP219" i="1"/>
  <c r="DO219" i="1"/>
  <c r="DN219" i="1"/>
  <c r="DM219" i="1"/>
  <c r="DL219" i="1"/>
  <c r="DK219" i="1"/>
  <c r="DS219" i="1"/>
  <c r="DJ219" i="1"/>
  <c r="DI219" i="1"/>
  <c r="DH219" i="1"/>
  <c r="DE219" i="1"/>
  <c r="DD219" i="1"/>
  <c r="DC219" i="1"/>
  <c r="DB219" i="1"/>
  <c r="DA219" i="1"/>
  <c r="CZ219" i="1"/>
  <c r="CY219" i="1"/>
  <c r="CX219" i="1"/>
  <c r="CW219" i="1"/>
  <c r="CV219" i="1"/>
  <c r="CU219" i="1"/>
  <c r="DF219" i="1"/>
  <c r="CR219" i="1"/>
  <c r="CQ219" i="1"/>
  <c r="CP219" i="1"/>
  <c r="CO219" i="1"/>
  <c r="CN219" i="1"/>
  <c r="CM219" i="1"/>
  <c r="CL219" i="1"/>
  <c r="CK219" i="1"/>
  <c r="CJ219" i="1"/>
  <c r="CI219" i="1"/>
  <c r="CH219" i="1"/>
  <c r="CS219" i="1"/>
  <c r="CE219" i="1"/>
  <c r="CD219" i="1"/>
  <c r="CC219" i="1"/>
  <c r="CB219" i="1"/>
  <c r="CA219" i="1"/>
  <c r="BZ219" i="1"/>
  <c r="BY219" i="1"/>
  <c r="BX219" i="1"/>
  <c r="BW219" i="1"/>
  <c r="CF219" i="1"/>
  <c r="BV219" i="1"/>
  <c r="BU219" i="1"/>
  <c r="BR219" i="1"/>
  <c r="BQ219" i="1"/>
  <c r="BP219" i="1"/>
  <c r="BO219" i="1"/>
  <c r="BN219" i="1"/>
  <c r="BM219" i="1"/>
  <c r="BL219" i="1"/>
  <c r="BK219" i="1"/>
  <c r="BS219" i="1"/>
  <c r="BJ219" i="1"/>
  <c r="BI219" i="1"/>
  <c r="BH219" i="1"/>
  <c r="BE219" i="1"/>
  <c r="BD219" i="1"/>
  <c r="BC219" i="1"/>
  <c r="BB219" i="1"/>
  <c r="BA219" i="1"/>
  <c r="AZ219" i="1"/>
  <c r="AY219" i="1"/>
  <c r="AX219" i="1"/>
  <c r="AW219" i="1"/>
  <c r="AV219" i="1"/>
  <c r="AU219" i="1"/>
  <c r="BF219" i="1"/>
  <c r="AR219" i="1"/>
  <c r="AQ219" i="1"/>
  <c r="AP219" i="1"/>
  <c r="AO219" i="1"/>
  <c r="AN219" i="1"/>
  <c r="AM219" i="1"/>
  <c r="AL219" i="1"/>
  <c r="AK219" i="1"/>
  <c r="AJ219" i="1"/>
  <c r="AI219" i="1"/>
  <c r="AH219" i="1"/>
  <c r="AE219" i="1"/>
  <c r="AD219" i="1"/>
  <c r="AC219" i="1"/>
  <c r="AB219" i="1"/>
  <c r="AA219" i="1"/>
  <c r="Z219" i="1"/>
  <c r="Y219" i="1"/>
  <c r="X219" i="1"/>
  <c r="W219" i="1"/>
  <c r="V219" i="1"/>
  <c r="AF219" i="1"/>
  <c r="U219" i="1"/>
  <c r="R219" i="1"/>
  <c r="Q219" i="1"/>
  <c r="P219" i="1"/>
  <c r="O219" i="1"/>
  <c r="N219" i="1"/>
  <c r="M219" i="1"/>
  <c r="L219" i="1"/>
  <c r="K219" i="1"/>
  <c r="S219" i="1"/>
  <c r="J219" i="1"/>
  <c r="I219" i="1"/>
  <c r="H219" i="1"/>
  <c r="FE218" i="1"/>
  <c r="FD218" i="1"/>
  <c r="FC218" i="1"/>
  <c r="FB218" i="1"/>
  <c r="FA218" i="1"/>
  <c r="EZ218" i="1"/>
  <c r="EY218" i="1"/>
  <c r="EX218" i="1"/>
  <c r="EW218" i="1"/>
  <c r="EV218" i="1"/>
  <c r="EU218" i="1"/>
  <c r="FF218" i="1"/>
  <c r="ER218" i="1"/>
  <c r="EQ218" i="1"/>
  <c r="EP218" i="1"/>
  <c r="EO218" i="1"/>
  <c r="EN218" i="1"/>
  <c r="EM218" i="1"/>
  <c r="EL218" i="1"/>
  <c r="EK218" i="1"/>
  <c r="EJ218" i="1"/>
  <c r="EI218" i="1"/>
  <c r="EH218" i="1"/>
  <c r="ES218" i="1"/>
  <c r="EE218" i="1"/>
  <c r="ED218" i="1"/>
  <c r="EC218" i="1"/>
  <c r="EB218" i="1"/>
  <c r="EA218" i="1"/>
  <c r="DZ218" i="1"/>
  <c r="DY218" i="1"/>
  <c r="DX218" i="1"/>
  <c r="DW218" i="1"/>
  <c r="EF218" i="1"/>
  <c r="DV218" i="1"/>
  <c r="DU218" i="1"/>
  <c r="DR218" i="1"/>
  <c r="DQ218" i="1"/>
  <c r="DP218" i="1"/>
  <c r="DO218" i="1"/>
  <c r="DN218" i="1"/>
  <c r="DM218" i="1"/>
  <c r="DL218" i="1"/>
  <c r="DK218" i="1"/>
  <c r="DS218" i="1"/>
  <c r="DJ218" i="1"/>
  <c r="DI218" i="1"/>
  <c r="DH218" i="1"/>
  <c r="DE218" i="1"/>
  <c r="DD218" i="1"/>
  <c r="DC218" i="1"/>
  <c r="DB218" i="1"/>
  <c r="DA218" i="1"/>
  <c r="CZ218" i="1"/>
  <c r="CY218" i="1"/>
  <c r="CX218" i="1"/>
  <c r="CW218" i="1"/>
  <c r="CV218" i="1"/>
  <c r="CU218" i="1"/>
  <c r="DF218" i="1"/>
  <c r="CR218" i="1"/>
  <c r="CQ218" i="1"/>
  <c r="CP218" i="1"/>
  <c r="CO218" i="1"/>
  <c r="CN218" i="1"/>
  <c r="CM218" i="1"/>
  <c r="CL218" i="1"/>
  <c r="CK218" i="1"/>
  <c r="CJ218" i="1"/>
  <c r="CI218" i="1"/>
  <c r="CH218" i="1"/>
  <c r="CE218" i="1"/>
  <c r="CD218" i="1"/>
  <c r="CC218" i="1"/>
  <c r="CB218" i="1"/>
  <c r="CA218" i="1"/>
  <c r="BZ218" i="1"/>
  <c r="BY218" i="1"/>
  <c r="BX218" i="1"/>
  <c r="BW218" i="1"/>
  <c r="BV218" i="1"/>
  <c r="BU218" i="1"/>
  <c r="BR218" i="1"/>
  <c r="BQ218" i="1"/>
  <c r="BP218" i="1"/>
  <c r="BO218" i="1"/>
  <c r="BN218" i="1"/>
  <c r="BM218" i="1"/>
  <c r="BL218" i="1"/>
  <c r="BK218" i="1"/>
  <c r="BS218" i="1"/>
  <c r="BJ218" i="1"/>
  <c r="BI218" i="1"/>
  <c r="BH218" i="1"/>
  <c r="BE218" i="1"/>
  <c r="BD218" i="1"/>
  <c r="BC218" i="1"/>
  <c r="BB218" i="1"/>
  <c r="BA218" i="1"/>
  <c r="AZ218" i="1"/>
  <c r="AY218" i="1"/>
  <c r="AX218" i="1"/>
  <c r="AW218" i="1"/>
  <c r="AV218" i="1"/>
  <c r="AU218" i="1"/>
  <c r="BF218" i="1"/>
  <c r="AR218" i="1"/>
  <c r="AQ218" i="1"/>
  <c r="AP218" i="1"/>
  <c r="AO218" i="1"/>
  <c r="AN218" i="1"/>
  <c r="AM218" i="1"/>
  <c r="AL218" i="1"/>
  <c r="AK218" i="1"/>
  <c r="AJ218" i="1"/>
  <c r="AI218" i="1"/>
  <c r="AH218" i="1"/>
  <c r="AS218" i="1"/>
  <c r="AE218" i="1"/>
  <c r="AD218" i="1"/>
  <c r="AC218" i="1"/>
  <c r="AB218" i="1"/>
  <c r="AA218" i="1"/>
  <c r="Z218" i="1"/>
  <c r="Y218" i="1"/>
  <c r="X218" i="1"/>
  <c r="W218" i="1"/>
  <c r="AF218" i="1"/>
  <c r="V218" i="1"/>
  <c r="U218" i="1"/>
  <c r="R218" i="1"/>
  <c r="Q218" i="1"/>
  <c r="P218" i="1"/>
  <c r="O218" i="1"/>
  <c r="N218" i="1"/>
  <c r="M218" i="1"/>
  <c r="L218" i="1"/>
  <c r="K218" i="1"/>
  <c r="S218" i="1"/>
  <c r="J218" i="1"/>
  <c r="I218" i="1"/>
  <c r="H218" i="1"/>
  <c r="FE217" i="1"/>
  <c r="FD217" i="1"/>
  <c r="FC217" i="1"/>
  <c r="FB217" i="1"/>
  <c r="FA217" i="1"/>
  <c r="EZ217" i="1"/>
  <c r="EY217" i="1"/>
  <c r="EX217" i="1"/>
  <c r="EW217" i="1"/>
  <c r="EV217" i="1"/>
  <c r="EU217" i="1"/>
  <c r="FF217" i="1"/>
  <c r="ER217" i="1"/>
  <c r="EQ217" i="1"/>
  <c r="EP217" i="1"/>
  <c r="EO217" i="1"/>
  <c r="EN217" i="1"/>
  <c r="EM217" i="1"/>
  <c r="EL217" i="1"/>
  <c r="EK217" i="1"/>
  <c r="EJ217" i="1"/>
  <c r="EI217" i="1"/>
  <c r="EH217" i="1"/>
  <c r="EE217" i="1"/>
  <c r="ED217" i="1"/>
  <c r="EC217" i="1"/>
  <c r="EB217" i="1"/>
  <c r="EA217" i="1"/>
  <c r="DZ217" i="1"/>
  <c r="DY217" i="1"/>
  <c r="DX217" i="1"/>
  <c r="DW217" i="1"/>
  <c r="DV217" i="1"/>
  <c r="EF217" i="1"/>
  <c r="DU217" i="1"/>
  <c r="DR217" i="1"/>
  <c r="DQ217" i="1"/>
  <c r="DP217" i="1"/>
  <c r="DO217" i="1"/>
  <c r="DN217" i="1"/>
  <c r="DM217" i="1"/>
  <c r="DL217" i="1"/>
  <c r="DK217" i="1"/>
  <c r="DS217" i="1"/>
  <c r="DJ217" i="1"/>
  <c r="DI217" i="1"/>
  <c r="DH217" i="1"/>
  <c r="DE217" i="1"/>
  <c r="DD217" i="1"/>
  <c r="DC217" i="1"/>
  <c r="DB217" i="1"/>
  <c r="DA217" i="1"/>
  <c r="CZ217" i="1"/>
  <c r="CY217" i="1"/>
  <c r="CX217" i="1"/>
  <c r="CW217" i="1"/>
  <c r="CV217" i="1"/>
  <c r="CU217" i="1"/>
  <c r="DF217" i="1"/>
  <c r="CR217" i="1"/>
  <c r="CQ217" i="1"/>
  <c r="CP217" i="1"/>
  <c r="CO217" i="1"/>
  <c r="CN217" i="1"/>
  <c r="CM217" i="1"/>
  <c r="CL217" i="1"/>
  <c r="CK217" i="1"/>
  <c r="CJ217" i="1"/>
  <c r="CI217" i="1"/>
  <c r="CH217" i="1"/>
  <c r="CS217" i="1"/>
  <c r="CE217" i="1"/>
  <c r="CD217" i="1"/>
  <c r="CC217" i="1"/>
  <c r="CB217" i="1"/>
  <c r="CA217" i="1"/>
  <c r="BZ217" i="1"/>
  <c r="BY217" i="1"/>
  <c r="BX217" i="1"/>
  <c r="BW217" i="1"/>
  <c r="CF217" i="1"/>
  <c r="BV217" i="1"/>
  <c r="BU217" i="1"/>
  <c r="BR217" i="1"/>
  <c r="BQ217" i="1"/>
  <c r="BP217" i="1"/>
  <c r="BO217" i="1"/>
  <c r="BN217" i="1"/>
  <c r="BM217" i="1"/>
  <c r="BL217" i="1"/>
  <c r="BK217" i="1"/>
  <c r="BS217" i="1"/>
  <c r="BJ217" i="1"/>
  <c r="BI217" i="1"/>
  <c r="BH217" i="1"/>
  <c r="BE217" i="1"/>
  <c r="BD217" i="1"/>
  <c r="BC217" i="1"/>
  <c r="BB217" i="1"/>
  <c r="BA217" i="1"/>
  <c r="AZ217" i="1"/>
  <c r="AY217" i="1"/>
  <c r="AX217" i="1"/>
  <c r="AW217" i="1"/>
  <c r="AV217" i="1"/>
  <c r="AU217" i="1"/>
  <c r="BF217" i="1"/>
  <c r="AR217" i="1"/>
  <c r="AQ217" i="1"/>
  <c r="AP217" i="1"/>
  <c r="AO217" i="1"/>
  <c r="AN217" i="1"/>
  <c r="AM217" i="1"/>
  <c r="AL217" i="1"/>
  <c r="AK217" i="1"/>
  <c r="AJ217" i="1"/>
  <c r="AI217" i="1"/>
  <c r="AH217" i="1"/>
  <c r="AE217" i="1"/>
  <c r="AD217" i="1"/>
  <c r="AC217" i="1"/>
  <c r="AB217" i="1"/>
  <c r="AA217" i="1"/>
  <c r="Z217" i="1"/>
  <c r="Y217" i="1"/>
  <c r="X217" i="1"/>
  <c r="W217" i="1"/>
  <c r="V217" i="1"/>
  <c r="U217" i="1"/>
  <c r="R217" i="1"/>
  <c r="Q217" i="1"/>
  <c r="P217" i="1"/>
  <c r="O217" i="1"/>
  <c r="N217" i="1"/>
  <c r="M217" i="1"/>
  <c r="L217" i="1"/>
  <c r="K217" i="1"/>
  <c r="S217" i="1"/>
  <c r="J217" i="1"/>
  <c r="I217" i="1"/>
  <c r="H217" i="1"/>
  <c r="FE216" i="1"/>
  <c r="FD216" i="1"/>
  <c r="FC216" i="1"/>
  <c r="FB216" i="1"/>
  <c r="FA216" i="1"/>
  <c r="EZ216" i="1"/>
  <c r="EY216" i="1"/>
  <c r="EX216" i="1"/>
  <c r="EW216" i="1"/>
  <c r="EV216" i="1"/>
  <c r="EU216" i="1"/>
  <c r="FF216" i="1"/>
  <c r="ER216" i="1"/>
  <c r="EQ216" i="1"/>
  <c r="EP216" i="1"/>
  <c r="EO216" i="1"/>
  <c r="EN216" i="1"/>
  <c r="EM216" i="1"/>
  <c r="EL216" i="1"/>
  <c r="EK216" i="1"/>
  <c r="EJ216" i="1"/>
  <c r="EI216" i="1"/>
  <c r="EH216" i="1"/>
  <c r="ES216" i="1"/>
  <c r="EE216" i="1"/>
  <c r="ED216" i="1"/>
  <c r="EC216" i="1"/>
  <c r="EB216" i="1"/>
  <c r="EA216" i="1"/>
  <c r="DZ216" i="1"/>
  <c r="DY216" i="1"/>
  <c r="DX216" i="1"/>
  <c r="DW216" i="1"/>
  <c r="EF216" i="1"/>
  <c r="DV216" i="1"/>
  <c r="DU216" i="1"/>
  <c r="DR216" i="1"/>
  <c r="DQ216" i="1"/>
  <c r="DP216" i="1"/>
  <c r="DO216" i="1"/>
  <c r="DN216" i="1"/>
  <c r="DM216" i="1"/>
  <c r="DL216" i="1"/>
  <c r="DK216" i="1"/>
  <c r="DS216" i="1"/>
  <c r="DJ216" i="1"/>
  <c r="DI216" i="1"/>
  <c r="DH216" i="1"/>
  <c r="DE216" i="1"/>
  <c r="DD216" i="1"/>
  <c r="DC216" i="1"/>
  <c r="DB216" i="1"/>
  <c r="DA216" i="1"/>
  <c r="CZ216" i="1"/>
  <c r="CY216" i="1"/>
  <c r="CX216" i="1"/>
  <c r="CW216" i="1"/>
  <c r="CV216" i="1"/>
  <c r="CU216" i="1"/>
  <c r="DF216" i="1"/>
  <c r="CR216" i="1"/>
  <c r="CQ216" i="1"/>
  <c r="CP216" i="1"/>
  <c r="CO216" i="1"/>
  <c r="CN216" i="1"/>
  <c r="CM216" i="1"/>
  <c r="CL216" i="1"/>
  <c r="CK216" i="1"/>
  <c r="CJ216" i="1"/>
  <c r="CI216" i="1"/>
  <c r="CH216" i="1"/>
  <c r="CE216" i="1"/>
  <c r="CD216" i="1"/>
  <c r="CC216" i="1"/>
  <c r="CB216" i="1"/>
  <c r="CA216" i="1"/>
  <c r="BZ216" i="1"/>
  <c r="BY216" i="1"/>
  <c r="BX216" i="1"/>
  <c r="BW216" i="1"/>
  <c r="BV216" i="1"/>
  <c r="CF216" i="1"/>
  <c r="BU216" i="1"/>
  <c r="BR216" i="1"/>
  <c r="BQ216" i="1"/>
  <c r="BP216" i="1"/>
  <c r="BO216" i="1"/>
  <c r="BN216" i="1"/>
  <c r="BM216" i="1"/>
  <c r="BL216" i="1"/>
  <c r="BK216" i="1"/>
  <c r="BS216" i="1"/>
  <c r="BJ216" i="1"/>
  <c r="BI216" i="1"/>
  <c r="BH216" i="1"/>
  <c r="BE216" i="1"/>
  <c r="BD216" i="1"/>
  <c r="BC216" i="1"/>
  <c r="BB216" i="1"/>
  <c r="BA216" i="1"/>
  <c r="AZ216" i="1"/>
  <c r="AY216" i="1"/>
  <c r="AX216" i="1"/>
  <c r="AW216" i="1"/>
  <c r="AV216" i="1"/>
  <c r="AU216" i="1"/>
  <c r="BF216" i="1"/>
  <c r="AR216" i="1"/>
  <c r="AQ216" i="1"/>
  <c r="AP216" i="1"/>
  <c r="AO216" i="1"/>
  <c r="AN216" i="1"/>
  <c r="AM216" i="1"/>
  <c r="AL216" i="1"/>
  <c r="AK216" i="1"/>
  <c r="AJ216" i="1"/>
  <c r="AI216" i="1"/>
  <c r="AH216" i="1"/>
  <c r="AS216" i="1"/>
  <c r="AE216" i="1"/>
  <c r="AD216" i="1"/>
  <c r="AC216" i="1"/>
  <c r="AB216" i="1"/>
  <c r="AA216" i="1"/>
  <c r="Z216" i="1"/>
  <c r="Y216" i="1"/>
  <c r="X216" i="1"/>
  <c r="W216" i="1"/>
  <c r="AF216" i="1"/>
  <c r="V216" i="1"/>
  <c r="U216" i="1"/>
  <c r="R216" i="1"/>
  <c r="Q216" i="1"/>
  <c r="P216" i="1"/>
  <c r="O216" i="1"/>
  <c r="N216" i="1"/>
  <c r="M216" i="1"/>
  <c r="L216" i="1"/>
  <c r="K216" i="1"/>
  <c r="S216" i="1"/>
  <c r="J216" i="1"/>
  <c r="I216" i="1"/>
  <c r="H216" i="1"/>
  <c r="FE215" i="1"/>
  <c r="FD215" i="1"/>
  <c r="FC215" i="1"/>
  <c r="FB215" i="1"/>
  <c r="FA215" i="1"/>
  <c r="EZ215" i="1"/>
  <c r="EY215" i="1"/>
  <c r="EX215" i="1"/>
  <c r="EW215" i="1"/>
  <c r="EV215" i="1"/>
  <c r="EU215" i="1"/>
  <c r="FF215" i="1"/>
  <c r="ER215" i="1"/>
  <c r="EQ215" i="1"/>
  <c r="EP215" i="1"/>
  <c r="EO215" i="1"/>
  <c r="EN215" i="1"/>
  <c r="EM215" i="1"/>
  <c r="EL215" i="1"/>
  <c r="EK215" i="1"/>
  <c r="EJ215" i="1"/>
  <c r="EI215" i="1"/>
  <c r="EH215" i="1"/>
  <c r="EE215" i="1"/>
  <c r="ED215" i="1"/>
  <c r="EC215" i="1"/>
  <c r="EB215" i="1"/>
  <c r="EA215" i="1"/>
  <c r="DZ215" i="1"/>
  <c r="DY215" i="1"/>
  <c r="DX215" i="1"/>
  <c r="DW215" i="1"/>
  <c r="DV215" i="1"/>
  <c r="DU215" i="1"/>
  <c r="DR215" i="1"/>
  <c r="DQ215" i="1"/>
  <c r="DP215" i="1"/>
  <c r="DO215" i="1"/>
  <c r="DN215" i="1"/>
  <c r="DM215" i="1"/>
  <c r="DL215" i="1"/>
  <c r="DK215" i="1"/>
  <c r="DS215" i="1"/>
  <c r="DJ215" i="1"/>
  <c r="DI215" i="1"/>
  <c r="DH215" i="1"/>
  <c r="DE215" i="1"/>
  <c r="DD215" i="1"/>
  <c r="DC215" i="1"/>
  <c r="DB215" i="1"/>
  <c r="DA215" i="1"/>
  <c r="CZ215" i="1"/>
  <c r="CY215" i="1"/>
  <c r="CX215" i="1"/>
  <c r="CW215" i="1"/>
  <c r="CV215" i="1"/>
  <c r="CU215" i="1"/>
  <c r="DF215" i="1"/>
  <c r="CR215" i="1"/>
  <c r="CQ215" i="1"/>
  <c r="CP215" i="1"/>
  <c r="CO215" i="1"/>
  <c r="CN215" i="1"/>
  <c r="CM215" i="1"/>
  <c r="CL215" i="1"/>
  <c r="CK215" i="1"/>
  <c r="CJ215" i="1"/>
  <c r="CI215" i="1"/>
  <c r="CH215" i="1"/>
  <c r="CS215" i="1"/>
  <c r="CE215" i="1"/>
  <c r="CD215" i="1"/>
  <c r="CC215" i="1"/>
  <c r="CB215" i="1"/>
  <c r="CA215" i="1"/>
  <c r="BZ215" i="1"/>
  <c r="BY215" i="1"/>
  <c r="BX215" i="1"/>
  <c r="BW215" i="1"/>
  <c r="CF215" i="1"/>
  <c r="BV215" i="1"/>
  <c r="BU215" i="1"/>
  <c r="BR215" i="1"/>
  <c r="BQ215" i="1"/>
  <c r="BP215" i="1"/>
  <c r="BO215" i="1"/>
  <c r="BN215" i="1"/>
  <c r="BM215" i="1"/>
  <c r="BL215" i="1"/>
  <c r="BK215" i="1"/>
  <c r="BS215" i="1"/>
  <c r="BJ215" i="1"/>
  <c r="BI215" i="1"/>
  <c r="BH215" i="1"/>
  <c r="BE215" i="1"/>
  <c r="BD215" i="1"/>
  <c r="BC215" i="1"/>
  <c r="BB215" i="1"/>
  <c r="BA215" i="1"/>
  <c r="AZ215" i="1"/>
  <c r="AY215" i="1"/>
  <c r="AX215" i="1"/>
  <c r="AW215" i="1"/>
  <c r="AV215" i="1"/>
  <c r="AU215" i="1"/>
  <c r="BF215" i="1"/>
  <c r="AR215" i="1"/>
  <c r="AQ215" i="1"/>
  <c r="AP215" i="1"/>
  <c r="AO215" i="1"/>
  <c r="AN215" i="1"/>
  <c r="AM215" i="1"/>
  <c r="AL215" i="1"/>
  <c r="AK215" i="1"/>
  <c r="AJ215" i="1"/>
  <c r="AI215" i="1"/>
  <c r="AH215" i="1"/>
  <c r="AE215" i="1"/>
  <c r="AD215" i="1"/>
  <c r="AC215" i="1"/>
  <c r="AB215" i="1"/>
  <c r="AA215" i="1"/>
  <c r="Z215" i="1"/>
  <c r="Y215" i="1"/>
  <c r="X215" i="1"/>
  <c r="W215" i="1"/>
  <c r="V215" i="1"/>
  <c r="AF215" i="1"/>
  <c r="U215" i="1"/>
  <c r="R215" i="1"/>
  <c r="Q215" i="1"/>
  <c r="P215" i="1"/>
  <c r="O215" i="1"/>
  <c r="N215" i="1"/>
  <c r="M215" i="1"/>
  <c r="L215" i="1"/>
  <c r="K215" i="1"/>
  <c r="S215" i="1"/>
  <c r="J215" i="1"/>
  <c r="I215" i="1"/>
  <c r="H215" i="1"/>
  <c r="FE214" i="1"/>
  <c r="FD214" i="1"/>
  <c r="FC214" i="1"/>
  <c r="FB214" i="1"/>
  <c r="FA214" i="1"/>
  <c r="EZ214" i="1"/>
  <c r="EY214" i="1"/>
  <c r="EX214" i="1"/>
  <c r="EW214" i="1"/>
  <c r="EV214" i="1"/>
  <c r="EU214" i="1"/>
  <c r="FF214" i="1"/>
  <c r="ER214" i="1"/>
  <c r="EQ214" i="1"/>
  <c r="EP214" i="1"/>
  <c r="EO214" i="1"/>
  <c r="EN214" i="1"/>
  <c r="EM214" i="1"/>
  <c r="EL214" i="1"/>
  <c r="EK214" i="1"/>
  <c r="EJ214" i="1"/>
  <c r="EI214" i="1"/>
  <c r="EH214" i="1"/>
  <c r="ES214" i="1"/>
  <c r="EE214" i="1"/>
  <c r="ED214" i="1"/>
  <c r="EC214" i="1"/>
  <c r="EB214" i="1"/>
  <c r="EA214" i="1"/>
  <c r="DZ214" i="1"/>
  <c r="DY214" i="1"/>
  <c r="DX214" i="1"/>
  <c r="DW214" i="1"/>
  <c r="EF214" i="1"/>
  <c r="DV214" i="1"/>
  <c r="DU214" i="1"/>
  <c r="DR214" i="1"/>
  <c r="DQ214" i="1"/>
  <c r="DP214" i="1"/>
  <c r="DO214" i="1"/>
  <c r="DN214" i="1"/>
  <c r="DM214" i="1"/>
  <c r="DL214" i="1"/>
  <c r="DK214" i="1"/>
  <c r="DS214" i="1"/>
  <c r="DJ214" i="1"/>
  <c r="DI214" i="1"/>
  <c r="DH214" i="1"/>
  <c r="DE214" i="1"/>
  <c r="DD214" i="1"/>
  <c r="DC214" i="1"/>
  <c r="DB214" i="1"/>
  <c r="DA214" i="1"/>
  <c r="CZ214" i="1"/>
  <c r="CY214" i="1"/>
  <c r="CX214" i="1"/>
  <c r="CW214" i="1"/>
  <c r="CV214" i="1"/>
  <c r="CU214" i="1"/>
  <c r="DF214" i="1"/>
  <c r="CR214" i="1"/>
  <c r="CQ214" i="1"/>
  <c r="CP214" i="1"/>
  <c r="CO214" i="1"/>
  <c r="CN214" i="1"/>
  <c r="CM214" i="1"/>
  <c r="CL214" i="1"/>
  <c r="CK214" i="1"/>
  <c r="CJ214" i="1"/>
  <c r="CI214" i="1"/>
  <c r="CH214" i="1"/>
  <c r="CE214" i="1"/>
  <c r="CD214" i="1"/>
  <c r="CC214" i="1"/>
  <c r="CB214" i="1"/>
  <c r="CA214" i="1"/>
  <c r="BZ214" i="1"/>
  <c r="BY214" i="1"/>
  <c r="BX214" i="1"/>
  <c r="BW214" i="1"/>
  <c r="BV214" i="1"/>
  <c r="BU214" i="1"/>
  <c r="BR214" i="1"/>
  <c r="BQ214" i="1"/>
  <c r="BP214" i="1"/>
  <c r="BO214" i="1"/>
  <c r="BN214" i="1"/>
  <c r="BM214" i="1"/>
  <c r="BL214" i="1"/>
  <c r="BK214" i="1"/>
  <c r="BS214" i="1"/>
  <c r="BJ214" i="1"/>
  <c r="BI214" i="1"/>
  <c r="BH214" i="1"/>
  <c r="BE214" i="1"/>
  <c r="BD214" i="1"/>
  <c r="BC214" i="1"/>
  <c r="BB214" i="1"/>
  <c r="BA214" i="1"/>
  <c r="AZ214" i="1"/>
  <c r="AY214" i="1"/>
  <c r="AX214" i="1"/>
  <c r="AW214" i="1"/>
  <c r="AV214" i="1"/>
  <c r="AU214" i="1"/>
  <c r="BF214" i="1"/>
  <c r="AR214" i="1"/>
  <c r="AQ214" i="1"/>
  <c r="AP214" i="1"/>
  <c r="AO214" i="1"/>
  <c r="AN214" i="1"/>
  <c r="AM214" i="1"/>
  <c r="AL214" i="1"/>
  <c r="AK214" i="1"/>
  <c r="AJ214" i="1"/>
  <c r="AI214" i="1"/>
  <c r="AH214" i="1"/>
  <c r="AS214" i="1"/>
  <c r="AE214" i="1"/>
  <c r="AD214" i="1"/>
  <c r="AC214" i="1"/>
  <c r="AB214" i="1"/>
  <c r="AA214" i="1"/>
  <c r="Z214" i="1"/>
  <c r="Y214" i="1"/>
  <c r="X214" i="1"/>
  <c r="W214" i="1"/>
  <c r="AF214" i="1"/>
  <c r="V214" i="1"/>
  <c r="U214" i="1"/>
  <c r="R214" i="1"/>
  <c r="Q214" i="1"/>
  <c r="P214" i="1"/>
  <c r="O214" i="1"/>
  <c r="N214" i="1"/>
  <c r="M214" i="1"/>
  <c r="L214" i="1"/>
  <c r="K214" i="1"/>
  <c r="S214" i="1"/>
  <c r="J214" i="1"/>
  <c r="I214" i="1"/>
  <c r="H214" i="1"/>
  <c r="FE213" i="1"/>
  <c r="FD213" i="1"/>
  <c r="FC213" i="1"/>
  <c r="FB213" i="1"/>
  <c r="FA213" i="1"/>
  <c r="EZ213" i="1"/>
  <c r="EY213" i="1"/>
  <c r="EX213" i="1"/>
  <c r="EW213" i="1"/>
  <c r="EV213" i="1"/>
  <c r="EU213" i="1"/>
  <c r="FF213" i="1"/>
  <c r="ER213" i="1"/>
  <c r="EQ213" i="1"/>
  <c r="EP213" i="1"/>
  <c r="EO213" i="1"/>
  <c r="EN213" i="1"/>
  <c r="EM213" i="1"/>
  <c r="EL213" i="1"/>
  <c r="EK213" i="1"/>
  <c r="EJ213" i="1"/>
  <c r="EI213" i="1"/>
  <c r="EH213" i="1"/>
  <c r="EE213" i="1"/>
  <c r="ED213" i="1"/>
  <c r="EC213" i="1"/>
  <c r="EB213" i="1"/>
  <c r="EA213" i="1"/>
  <c r="DZ213" i="1"/>
  <c r="DY213" i="1"/>
  <c r="DX213" i="1"/>
  <c r="DW213" i="1"/>
  <c r="DV213" i="1"/>
  <c r="EF213" i="1"/>
  <c r="DU213" i="1"/>
  <c r="DR213" i="1"/>
  <c r="DQ213" i="1"/>
  <c r="DP213" i="1"/>
  <c r="DO213" i="1"/>
  <c r="DN213" i="1"/>
  <c r="DM213" i="1"/>
  <c r="DL213" i="1"/>
  <c r="DK213" i="1"/>
  <c r="DS213" i="1"/>
  <c r="DJ213" i="1"/>
  <c r="DI213" i="1"/>
  <c r="DH213" i="1"/>
  <c r="DE213" i="1"/>
  <c r="DD213" i="1"/>
  <c r="DC213" i="1"/>
  <c r="DB213" i="1"/>
  <c r="DA213" i="1"/>
  <c r="CZ213" i="1"/>
  <c r="CY213" i="1"/>
  <c r="CX213" i="1"/>
  <c r="CW213" i="1"/>
  <c r="CV213" i="1"/>
  <c r="CU213" i="1"/>
  <c r="DF213" i="1"/>
  <c r="CR213" i="1"/>
  <c r="CQ213" i="1"/>
  <c r="CP213" i="1"/>
  <c r="CO213" i="1"/>
  <c r="CN213" i="1"/>
  <c r="CM213" i="1"/>
  <c r="CL213" i="1"/>
  <c r="CK213" i="1"/>
  <c r="CJ213" i="1"/>
  <c r="CI213" i="1"/>
  <c r="CH213" i="1"/>
  <c r="CS213" i="1"/>
  <c r="CE213" i="1"/>
  <c r="CD213" i="1"/>
  <c r="CC213" i="1"/>
  <c r="CB213" i="1"/>
  <c r="CA213" i="1"/>
  <c r="BZ213" i="1"/>
  <c r="BY213" i="1"/>
  <c r="BX213" i="1"/>
  <c r="BW213" i="1"/>
  <c r="CF213" i="1"/>
  <c r="BV213" i="1"/>
  <c r="BU213" i="1"/>
  <c r="BR213" i="1"/>
  <c r="BQ213" i="1"/>
  <c r="BP213" i="1"/>
  <c r="BO213" i="1"/>
  <c r="BN213" i="1"/>
  <c r="BM213" i="1"/>
  <c r="BL213" i="1"/>
  <c r="BK213" i="1"/>
  <c r="BS213" i="1"/>
  <c r="BJ213" i="1"/>
  <c r="BI213" i="1"/>
  <c r="BH213" i="1"/>
  <c r="BE213" i="1"/>
  <c r="BD213" i="1"/>
  <c r="BC213" i="1"/>
  <c r="BB213" i="1"/>
  <c r="BA213" i="1"/>
  <c r="AZ213" i="1"/>
  <c r="AY213" i="1"/>
  <c r="AX213" i="1"/>
  <c r="AW213" i="1"/>
  <c r="AV213" i="1"/>
  <c r="AU213" i="1"/>
  <c r="BF213" i="1"/>
  <c r="AR213" i="1"/>
  <c r="AQ213" i="1"/>
  <c r="AP213" i="1"/>
  <c r="AO213" i="1"/>
  <c r="AN213" i="1"/>
  <c r="AM213" i="1"/>
  <c r="AL213" i="1"/>
  <c r="AK213" i="1"/>
  <c r="AJ213" i="1"/>
  <c r="AI213" i="1"/>
  <c r="AH213" i="1"/>
  <c r="AE213" i="1"/>
  <c r="AD213" i="1"/>
  <c r="AC213" i="1"/>
  <c r="AB213" i="1"/>
  <c r="AA213" i="1"/>
  <c r="Z213" i="1"/>
  <c r="Y213" i="1"/>
  <c r="X213" i="1"/>
  <c r="W213" i="1"/>
  <c r="V213" i="1"/>
  <c r="U213" i="1"/>
  <c r="R213" i="1"/>
  <c r="Q213" i="1"/>
  <c r="P213" i="1"/>
  <c r="O213" i="1"/>
  <c r="N213" i="1"/>
  <c r="M213" i="1"/>
  <c r="L213" i="1"/>
  <c r="K213" i="1"/>
  <c r="S213" i="1"/>
  <c r="J213" i="1"/>
  <c r="I213" i="1"/>
  <c r="H213" i="1"/>
  <c r="FE212" i="1"/>
  <c r="FD212" i="1"/>
  <c r="FC212" i="1"/>
  <c r="FB212" i="1"/>
  <c r="FA212" i="1"/>
  <c r="EZ212" i="1"/>
  <c r="EY212" i="1"/>
  <c r="EX212" i="1"/>
  <c r="EW212" i="1"/>
  <c r="EV212" i="1"/>
  <c r="EU212" i="1"/>
  <c r="FF212" i="1"/>
  <c r="ER212" i="1"/>
  <c r="EQ212" i="1"/>
  <c r="EP212" i="1"/>
  <c r="EO212" i="1"/>
  <c r="EN212" i="1"/>
  <c r="EM212" i="1"/>
  <c r="EL212" i="1"/>
  <c r="EK212" i="1"/>
  <c r="EJ212" i="1"/>
  <c r="EI212" i="1"/>
  <c r="EH212" i="1"/>
  <c r="ES212" i="1"/>
  <c r="EE212" i="1"/>
  <c r="ED212" i="1"/>
  <c r="EC212" i="1"/>
  <c r="EB212" i="1"/>
  <c r="EA212" i="1"/>
  <c r="DZ212" i="1"/>
  <c r="DY212" i="1"/>
  <c r="DX212" i="1"/>
  <c r="DW212" i="1"/>
  <c r="EF212" i="1"/>
  <c r="DV212" i="1"/>
  <c r="DU212" i="1"/>
  <c r="DR212" i="1"/>
  <c r="DQ212" i="1"/>
  <c r="DP212" i="1"/>
  <c r="DO212" i="1"/>
  <c r="DN212" i="1"/>
  <c r="DM212" i="1"/>
  <c r="DL212" i="1"/>
  <c r="DK212" i="1"/>
  <c r="DS212" i="1"/>
  <c r="DJ212" i="1"/>
  <c r="DI212" i="1"/>
  <c r="DH212" i="1"/>
  <c r="DE212" i="1"/>
  <c r="DD212" i="1"/>
  <c r="DC212" i="1"/>
  <c r="DB212" i="1"/>
  <c r="DA212" i="1"/>
  <c r="CZ212" i="1"/>
  <c r="CY212" i="1"/>
  <c r="CX212" i="1"/>
  <c r="CW212" i="1"/>
  <c r="CV212" i="1"/>
  <c r="CU212" i="1"/>
  <c r="DF212" i="1"/>
  <c r="CR212" i="1"/>
  <c r="CQ212" i="1"/>
  <c r="CP212" i="1"/>
  <c r="CO212" i="1"/>
  <c r="CN212" i="1"/>
  <c r="CM212" i="1"/>
  <c r="CL212" i="1"/>
  <c r="CK212" i="1"/>
  <c r="CJ212" i="1"/>
  <c r="CI212" i="1"/>
  <c r="CH212" i="1"/>
  <c r="CE212" i="1"/>
  <c r="CD212" i="1"/>
  <c r="CC212" i="1"/>
  <c r="CB212" i="1"/>
  <c r="CA212" i="1"/>
  <c r="BZ212" i="1"/>
  <c r="BY212" i="1"/>
  <c r="BX212" i="1"/>
  <c r="BW212" i="1"/>
  <c r="BV212" i="1"/>
  <c r="CF212" i="1"/>
  <c r="BU212" i="1"/>
  <c r="BR212" i="1"/>
  <c r="BQ212" i="1"/>
  <c r="BP212" i="1"/>
  <c r="BO212" i="1"/>
  <c r="BN212" i="1"/>
  <c r="BM212" i="1"/>
  <c r="BL212" i="1"/>
  <c r="BK212" i="1"/>
  <c r="BS212" i="1"/>
  <c r="BJ212" i="1"/>
  <c r="BI212" i="1"/>
  <c r="BH212" i="1"/>
  <c r="BE212" i="1"/>
  <c r="BD212" i="1"/>
  <c r="BC212" i="1"/>
  <c r="BB212" i="1"/>
  <c r="BA212" i="1"/>
  <c r="AZ212" i="1"/>
  <c r="AY212" i="1"/>
  <c r="AX212" i="1"/>
  <c r="AW212" i="1"/>
  <c r="AV212" i="1"/>
  <c r="AU212" i="1"/>
  <c r="BF212" i="1"/>
  <c r="AR212" i="1"/>
  <c r="AQ212" i="1"/>
  <c r="AP212" i="1"/>
  <c r="AO212" i="1"/>
  <c r="AN212" i="1"/>
  <c r="AM212" i="1"/>
  <c r="AL212" i="1"/>
  <c r="AK212" i="1"/>
  <c r="AJ212" i="1"/>
  <c r="AI212" i="1"/>
  <c r="AH212" i="1"/>
  <c r="AS212" i="1"/>
  <c r="AE212" i="1"/>
  <c r="AD212" i="1"/>
  <c r="AC212" i="1"/>
  <c r="AB212" i="1"/>
  <c r="AA212" i="1"/>
  <c r="Z212" i="1"/>
  <c r="Y212" i="1"/>
  <c r="X212" i="1"/>
  <c r="W212" i="1"/>
  <c r="AF212" i="1"/>
  <c r="V212" i="1"/>
  <c r="U212" i="1"/>
  <c r="R212" i="1"/>
  <c r="Q212" i="1"/>
  <c r="P212" i="1"/>
  <c r="O212" i="1"/>
  <c r="N212" i="1"/>
  <c r="M212" i="1"/>
  <c r="L212" i="1"/>
  <c r="K212" i="1"/>
  <c r="S212" i="1"/>
  <c r="J212" i="1"/>
  <c r="I212" i="1"/>
  <c r="H212" i="1"/>
  <c r="FE211" i="1"/>
  <c r="FD211" i="1"/>
  <c r="FC211" i="1"/>
  <c r="FB211" i="1"/>
  <c r="FA211" i="1"/>
  <c r="EZ211" i="1"/>
  <c r="EY211" i="1"/>
  <c r="EX211" i="1"/>
  <c r="EW211" i="1"/>
  <c r="EV211" i="1"/>
  <c r="EU211" i="1"/>
  <c r="FF211" i="1"/>
  <c r="ER211" i="1"/>
  <c r="EQ211" i="1"/>
  <c r="EP211" i="1"/>
  <c r="EO211" i="1"/>
  <c r="EN211" i="1"/>
  <c r="EM211" i="1"/>
  <c r="EL211" i="1"/>
  <c r="EK211" i="1"/>
  <c r="EJ211" i="1"/>
  <c r="EI211" i="1"/>
  <c r="EH211" i="1"/>
  <c r="EE211" i="1"/>
  <c r="ED211" i="1"/>
  <c r="EC211" i="1"/>
  <c r="EB211" i="1"/>
  <c r="EA211" i="1"/>
  <c r="DZ211" i="1"/>
  <c r="DY211" i="1"/>
  <c r="DX211" i="1"/>
  <c r="DW211" i="1"/>
  <c r="DV211" i="1"/>
  <c r="DU211" i="1"/>
  <c r="DR211" i="1"/>
  <c r="DQ211" i="1"/>
  <c r="DP211" i="1"/>
  <c r="DO211" i="1"/>
  <c r="DN211" i="1"/>
  <c r="DM211" i="1"/>
  <c r="DL211" i="1"/>
  <c r="DK211" i="1"/>
  <c r="DS211" i="1"/>
  <c r="DJ211" i="1"/>
  <c r="DI211" i="1"/>
  <c r="DH211" i="1"/>
  <c r="DE211" i="1"/>
  <c r="DD211" i="1"/>
  <c r="DC211" i="1"/>
  <c r="DB211" i="1"/>
  <c r="DA211" i="1"/>
  <c r="CZ211" i="1"/>
  <c r="CY211" i="1"/>
  <c r="CX211" i="1"/>
  <c r="CW211" i="1"/>
  <c r="CV211" i="1"/>
  <c r="CU211" i="1"/>
  <c r="DF211" i="1"/>
  <c r="CR211" i="1"/>
  <c r="CQ211" i="1"/>
  <c r="CP211" i="1"/>
  <c r="CO211" i="1"/>
  <c r="CN211" i="1"/>
  <c r="CM211" i="1"/>
  <c r="CL211" i="1"/>
  <c r="CK211" i="1"/>
  <c r="CJ211" i="1"/>
  <c r="CI211" i="1"/>
  <c r="CH211" i="1"/>
  <c r="CS211" i="1"/>
  <c r="CE211" i="1"/>
  <c r="CD211" i="1"/>
  <c r="CC211" i="1"/>
  <c r="CB211" i="1"/>
  <c r="CA211" i="1"/>
  <c r="BZ211" i="1"/>
  <c r="BY211" i="1"/>
  <c r="BX211" i="1"/>
  <c r="BW211" i="1"/>
  <c r="CF211" i="1"/>
  <c r="BV211" i="1"/>
  <c r="BU211" i="1"/>
  <c r="BR211" i="1"/>
  <c r="BQ211" i="1"/>
  <c r="BP211" i="1"/>
  <c r="BO211" i="1"/>
  <c r="BN211" i="1"/>
  <c r="BM211" i="1"/>
  <c r="BL211" i="1"/>
  <c r="BK211" i="1"/>
  <c r="BS211" i="1"/>
  <c r="BJ211" i="1"/>
  <c r="BI211" i="1"/>
  <c r="BH211" i="1"/>
  <c r="BE211" i="1"/>
  <c r="BD211" i="1"/>
  <c r="BC211" i="1"/>
  <c r="BB211" i="1"/>
  <c r="BA211" i="1"/>
  <c r="AZ211" i="1"/>
  <c r="AY211" i="1"/>
  <c r="AX211" i="1"/>
  <c r="AW211" i="1"/>
  <c r="AV211" i="1"/>
  <c r="AU211" i="1"/>
  <c r="BF211" i="1"/>
  <c r="AR211" i="1"/>
  <c r="AQ211" i="1"/>
  <c r="AP211" i="1"/>
  <c r="AO211" i="1"/>
  <c r="AN211" i="1"/>
  <c r="AM211" i="1"/>
  <c r="AL211" i="1"/>
  <c r="AK211" i="1"/>
  <c r="AJ211" i="1"/>
  <c r="AI211" i="1"/>
  <c r="AH211" i="1"/>
  <c r="AE211" i="1"/>
  <c r="AD211" i="1"/>
  <c r="AC211" i="1"/>
  <c r="AB211" i="1"/>
  <c r="AA211" i="1"/>
  <c r="Z211" i="1"/>
  <c r="Y211" i="1"/>
  <c r="X211" i="1"/>
  <c r="W211" i="1"/>
  <c r="V211" i="1"/>
  <c r="AF211" i="1"/>
  <c r="U211" i="1"/>
  <c r="R211" i="1"/>
  <c r="Q211" i="1"/>
  <c r="P211" i="1"/>
  <c r="O211" i="1"/>
  <c r="N211" i="1"/>
  <c r="M211" i="1"/>
  <c r="L211" i="1"/>
  <c r="K211" i="1"/>
  <c r="S211" i="1"/>
  <c r="J211" i="1"/>
  <c r="I211" i="1"/>
  <c r="H211" i="1"/>
  <c r="FE210" i="1"/>
  <c r="FD210" i="1"/>
  <c r="FC210" i="1"/>
  <c r="FB210" i="1"/>
  <c r="FA210" i="1"/>
  <c r="EZ210" i="1"/>
  <c r="EY210" i="1"/>
  <c r="EX210" i="1"/>
  <c r="EW210" i="1"/>
  <c r="EV210" i="1"/>
  <c r="EU210" i="1"/>
  <c r="FF210" i="1"/>
  <c r="ER210" i="1"/>
  <c r="EQ210" i="1"/>
  <c r="EP210" i="1"/>
  <c r="EO210" i="1"/>
  <c r="EN210" i="1"/>
  <c r="EM210" i="1"/>
  <c r="EL210" i="1"/>
  <c r="EK210" i="1"/>
  <c r="EJ210" i="1"/>
  <c r="EI210" i="1"/>
  <c r="EH210" i="1"/>
  <c r="ES210" i="1"/>
  <c r="EE210" i="1"/>
  <c r="ED210" i="1"/>
  <c r="EC210" i="1"/>
  <c r="EB210" i="1"/>
  <c r="EA210" i="1"/>
  <c r="DZ210" i="1"/>
  <c r="DY210" i="1"/>
  <c r="DX210" i="1"/>
  <c r="DW210" i="1"/>
  <c r="EF210" i="1"/>
  <c r="DV210" i="1"/>
  <c r="DU210" i="1"/>
  <c r="DR210" i="1"/>
  <c r="DQ210" i="1"/>
  <c r="DP210" i="1"/>
  <c r="DO210" i="1"/>
  <c r="DN210" i="1"/>
  <c r="DM210" i="1"/>
  <c r="DL210" i="1"/>
  <c r="DK210" i="1"/>
  <c r="DS210" i="1"/>
  <c r="DJ210" i="1"/>
  <c r="DI210" i="1"/>
  <c r="DH210" i="1"/>
  <c r="DE210" i="1"/>
  <c r="DD210" i="1"/>
  <c r="DC210" i="1"/>
  <c r="DB210" i="1"/>
  <c r="DA210" i="1"/>
  <c r="CZ210" i="1"/>
  <c r="CY210" i="1"/>
  <c r="CX210" i="1"/>
  <c r="CW210" i="1"/>
  <c r="CV210" i="1"/>
  <c r="CU210" i="1"/>
  <c r="DF210" i="1"/>
  <c r="CR210" i="1"/>
  <c r="CQ210" i="1"/>
  <c r="CP210" i="1"/>
  <c r="CO210" i="1"/>
  <c r="CN210" i="1"/>
  <c r="CM210" i="1"/>
  <c r="CL210" i="1"/>
  <c r="CK210" i="1"/>
  <c r="CJ210" i="1"/>
  <c r="CI210" i="1"/>
  <c r="CH210" i="1"/>
  <c r="CE210" i="1"/>
  <c r="CD210" i="1"/>
  <c r="CC210" i="1"/>
  <c r="CB210" i="1"/>
  <c r="CA210" i="1"/>
  <c r="BZ210" i="1"/>
  <c r="BY210" i="1"/>
  <c r="BX210" i="1"/>
  <c r="BW210" i="1"/>
  <c r="BV210" i="1"/>
  <c r="BU210" i="1"/>
  <c r="BR210" i="1"/>
  <c r="BQ210" i="1"/>
  <c r="BP210" i="1"/>
  <c r="BO210" i="1"/>
  <c r="BN210" i="1"/>
  <c r="BM210" i="1"/>
  <c r="BL210" i="1"/>
  <c r="BK210" i="1"/>
  <c r="BS210" i="1"/>
  <c r="BJ210" i="1"/>
  <c r="BI210" i="1"/>
  <c r="BH210" i="1"/>
  <c r="BE210" i="1"/>
  <c r="BD210" i="1"/>
  <c r="BC210" i="1"/>
  <c r="BB210" i="1"/>
  <c r="BA210" i="1"/>
  <c r="AZ210" i="1"/>
  <c r="AY210" i="1"/>
  <c r="AX210" i="1"/>
  <c r="AW210" i="1"/>
  <c r="AV210" i="1"/>
  <c r="AU210" i="1"/>
  <c r="BF210" i="1"/>
  <c r="AR210" i="1"/>
  <c r="AQ210" i="1"/>
  <c r="AP210" i="1"/>
  <c r="AO210" i="1"/>
  <c r="AN210" i="1"/>
  <c r="AM210" i="1"/>
  <c r="AL210" i="1"/>
  <c r="AK210" i="1"/>
  <c r="AJ210" i="1"/>
  <c r="AI210" i="1"/>
  <c r="AH210" i="1"/>
  <c r="AS210" i="1"/>
  <c r="AE210" i="1"/>
  <c r="AD210" i="1"/>
  <c r="AC210" i="1"/>
  <c r="AB210" i="1"/>
  <c r="AA210" i="1"/>
  <c r="Z210" i="1"/>
  <c r="Y210" i="1"/>
  <c r="X210" i="1"/>
  <c r="W210" i="1"/>
  <c r="AF210" i="1"/>
  <c r="V210" i="1"/>
  <c r="U210" i="1"/>
  <c r="R210" i="1"/>
  <c r="Q210" i="1"/>
  <c r="P210" i="1"/>
  <c r="O210" i="1"/>
  <c r="N210" i="1"/>
  <c r="M210" i="1"/>
  <c r="L210" i="1"/>
  <c r="K210" i="1"/>
  <c r="S210" i="1"/>
  <c r="J210" i="1"/>
  <c r="I210" i="1"/>
  <c r="H210" i="1"/>
  <c r="FE209" i="1"/>
  <c r="FD209" i="1"/>
  <c r="FC209" i="1"/>
  <c r="FB209" i="1"/>
  <c r="FA209" i="1"/>
  <c r="EZ209" i="1"/>
  <c r="EY209" i="1"/>
  <c r="EX209" i="1"/>
  <c r="EW209" i="1"/>
  <c r="EV209" i="1"/>
  <c r="EU209" i="1"/>
  <c r="FF209" i="1"/>
  <c r="ER209" i="1"/>
  <c r="EQ209" i="1"/>
  <c r="EP209" i="1"/>
  <c r="EO209" i="1"/>
  <c r="EN209" i="1"/>
  <c r="EM209" i="1"/>
  <c r="EL209" i="1"/>
  <c r="EK209" i="1"/>
  <c r="ES209" i="1"/>
  <c r="EJ209" i="1"/>
  <c r="EI209" i="1"/>
  <c r="EH209" i="1"/>
  <c r="EE209" i="1"/>
  <c r="ED209" i="1"/>
  <c r="EC209" i="1"/>
  <c r="EB209" i="1"/>
  <c r="EA209" i="1"/>
  <c r="DZ209" i="1"/>
  <c r="DY209" i="1"/>
  <c r="DX209" i="1"/>
  <c r="DW209" i="1"/>
  <c r="DV209" i="1"/>
  <c r="DU209" i="1"/>
  <c r="EF209" i="1"/>
  <c r="DR209" i="1"/>
  <c r="DQ209" i="1"/>
  <c r="DP209" i="1"/>
  <c r="DO209" i="1"/>
  <c r="DN209" i="1"/>
  <c r="DM209" i="1"/>
  <c r="DL209" i="1"/>
  <c r="DK209" i="1"/>
  <c r="DJ209" i="1"/>
  <c r="DI209" i="1"/>
  <c r="DS209" i="1"/>
  <c r="DH209" i="1"/>
  <c r="DE209" i="1"/>
  <c r="DD209" i="1"/>
  <c r="DC209" i="1"/>
  <c r="DB209" i="1"/>
  <c r="DA209" i="1"/>
  <c r="CZ209" i="1"/>
  <c r="CY209" i="1"/>
  <c r="CX209" i="1"/>
  <c r="CW209" i="1"/>
  <c r="CV209" i="1"/>
  <c r="CU209" i="1"/>
  <c r="CR209" i="1"/>
  <c r="CQ209" i="1"/>
  <c r="CP209" i="1"/>
  <c r="CO209" i="1"/>
  <c r="CN209" i="1"/>
  <c r="CM209" i="1"/>
  <c r="CL209" i="1"/>
  <c r="CK209" i="1"/>
  <c r="CS209" i="1"/>
  <c r="CJ209" i="1"/>
  <c r="CI209" i="1"/>
  <c r="CH209" i="1"/>
  <c r="CE209" i="1"/>
  <c r="CD209" i="1"/>
  <c r="CC209" i="1"/>
  <c r="CB209" i="1"/>
  <c r="CA209" i="1"/>
  <c r="BZ209" i="1"/>
  <c r="BY209" i="1"/>
  <c r="BX209" i="1"/>
  <c r="BW209" i="1"/>
  <c r="BV209" i="1"/>
  <c r="BU209" i="1"/>
  <c r="CF209" i="1"/>
  <c r="BR209" i="1"/>
  <c r="BQ209" i="1"/>
  <c r="BP209" i="1"/>
  <c r="BO209" i="1"/>
  <c r="BN209" i="1"/>
  <c r="BM209" i="1"/>
  <c r="BL209" i="1"/>
  <c r="BK209" i="1"/>
  <c r="BJ209" i="1"/>
  <c r="BI209" i="1"/>
  <c r="BS209" i="1"/>
  <c r="BH209" i="1"/>
  <c r="BE209" i="1"/>
  <c r="BD209" i="1"/>
  <c r="BC209" i="1"/>
  <c r="BB209" i="1"/>
  <c r="BA209" i="1"/>
  <c r="AZ209" i="1"/>
  <c r="AY209" i="1"/>
  <c r="AX209" i="1"/>
  <c r="AW209" i="1"/>
  <c r="AV209" i="1"/>
  <c r="AU209" i="1"/>
  <c r="BF209" i="1"/>
  <c r="AR209" i="1"/>
  <c r="AQ209" i="1"/>
  <c r="AP209" i="1"/>
  <c r="AO209" i="1"/>
  <c r="AN209" i="1"/>
  <c r="AM209" i="1"/>
  <c r="AL209" i="1"/>
  <c r="AK209" i="1"/>
  <c r="AJ209" i="1"/>
  <c r="AI209" i="1"/>
  <c r="AS209" i="1"/>
  <c r="AH209" i="1"/>
  <c r="AE209" i="1"/>
  <c r="AD209" i="1"/>
  <c r="AC209" i="1"/>
  <c r="AB209" i="1"/>
  <c r="AA209" i="1"/>
  <c r="Z209" i="1"/>
  <c r="Y209" i="1"/>
  <c r="X209" i="1"/>
  <c r="W209" i="1"/>
  <c r="V209" i="1"/>
  <c r="U209" i="1"/>
  <c r="AF209" i="1"/>
  <c r="R209" i="1"/>
  <c r="Q209" i="1"/>
  <c r="P209" i="1"/>
  <c r="O209" i="1"/>
  <c r="N209" i="1"/>
  <c r="M209" i="1"/>
  <c r="L209" i="1"/>
  <c r="K209" i="1"/>
  <c r="J209" i="1"/>
  <c r="I209" i="1"/>
  <c r="S209" i="1"/>
  <c r="H209" i="1"/>
  <c r="FE208" i="1"/>
  <c r="FD208" i="1"/>
  <c r="FC208" i="1"/>
  <c r="FB208" i="1"/>
  <c r="FA208" i="1"/>
  <c r="EZ208" i="1"/>
  <c r="EY208" i="1"/>
  <c r="EX208" i="1"/>
  <c r="EW208" i="1"/>
  <c r="EV208" i="1"/>
  <c r="EU208" i="1"/>
  <c r="FF208" i="1"/>
  <c r="ER208" i="1"/>
  <c r="EQ208" i="1"/>
  <c r="EP208" i="1"/>
  <c r="EO208" i="1"/>
  <c r="EN208" i="1"/>
  <c r="EM208" i="1"/>
  <c r="EL208" i="1"/>
  <c r="EK208" i="1"/>
  <c r="EJ208" i="1"/>
  <c r="EI208" i="1"/>
  <c r="ES208" i="1"/>
  <c r="EH208" i="1"/>
  <c r="EE208" i="1"/>
  <c r="ED208" i="1"/>
  <c r="EC208" i="1"/>
  <c r="EB208" i="1"/>
  <c r="EA208" i="1"/>
  <c r="DZ208" i="1"/>
  <c r="DY208" i="1"/>
  <c r="DX208" i="1"/>
  <c r="DW208" i="1"/>
  <c r="DV208" i="1"/>
  <c r="DU208" i="1"/>
  <c r="EF208" i="1"/>
  <c r="DR208" i="1"/>
  <c r="DQ208" i="1"/>
  <c r="DP208" i="1"/>
  <c r="DO208" i="1"/>
  <c r="DN208" i="1"/>
  <c r="DM208" i="1"/>
  <c r="DL208" i="1"/>
  <c r="DK208" i="1"/>
  <c r="DJ208" i="1"/>
  <c r="DI208" i="1"/>
  <c r="DS208" i="1"/>
  <c r="DH208" i="1"/>
  <c r="DE208" i="1"/>
  <c r="DD208" i="1"/>
  <c r="DC208" i="1"/>
  <c r="DB208" i="1"/>
  <c r="DA208" i="1"/>
  <c r="CZ208" i="1"/>
  <c r="CY208" i="1"/>
  <c r="CX208" i="1"/>
  <c r="CW208" i="1"/>
  <c r="CV208" i="1"/>
  <c r="CU208" i="1"/>
  <c r="DF208" i="1"/>
  <c r="CR208" i="1"/>
  <c r="CQ208" i="1"/>
  <c r="CP208" i="1"/>
  <c r="CO208" i="1"/>
  <c r="CN208" i="1"/>
  <c r="CM208" i="1"/>
  <c r="CL208" i="1"/>
  <c r="CK208" i="1"/>
  <c r="CJ208" i="1"/>
  <c r="CI208" i="1"/>
  <c r="CS208" i="1"/>
  <c r="CH208" i="1"/>
  <c r="CE208" i="1"/>
  <c r="CD208" i="1"/>
  <c r="CC208" i="1"/>
  <c r="CB208" i="1"/>
  <c r="CA208" i="1"/>
  <c r="BZ208" i="1"/>
  <c r="BY208" i="1"/>
  <c r="BX208" i="1"/>
  <c r="BW208" i="1"/>
  <c r="BV208" i="1"/>
  <c r="BU208" i="1"/>
  <c r="CF208" i="1"/>
  <c r="BR208" i="1"/>
  <c r="BQ208" i="1"/>
  <c r="BP208" i="1"/>
  <c r="BO208" i="1"/>
  <c r="BN208" i="1"/>
  <c r="BM208" i="1"/>
  <c r="BL208" i="1"/>
  <c r="BK208" i="1"/>
  <c r="BJ208" i="1"/>
  <c r="BI208" i="1"/>
  <c r="BS208" i="1"/>
  <c r="BH208" i="1"/>
  <c r="BE208" i="1"/>
  <c r="BD208" i="1"/>
  <c r="BC208" i="1"/>
  <c r="BB208" i="1"/>
  <c r="BA208" i="1"/>
  <c r="AZ208" i="1"/>
  <c r="AY208" i="1"/>
  <c r="AX208" i="1"/>
  <c r="AW208" i="1"/>
  <c r="AV208" i="1"/>
  <c r="AU208" i="1"/>
  <c r="BF208" i="1"/>
  <c r="AR208" i="1"/>
  <c r="AQ208" i="1"/>
  <c r="AP208" i="1"/>
  <c r="AO208" i="1"/>
  <c r="AN208" i="1"/>
  <c r="AM208" i="1"/>
  <c r="AL208" i="1"/>
  <c r="AK208" i="1"/>
  <c r="AJ208" i="1"/>
  <c r="AI208" i="1"/>
  <c r="AS208" i="1"/>
  <c r="AH208" i="1"/>
  <c r="AE208" i="1"/>
  <c r="AD208" i="1"/>
  <c r="AC208" i="1"/>
  <c r="AB208" i="1"/>
  <c r="AA208" i="1"/>
  <c r="Z208" i="1"/>
  <c r="Y208" i="1"/>
  <c r="X208" i="1"/>
  <c r="W208" i="1"/>
  <c r="V208" i="1"/>
  <c r="U208" i="1"/>
  <c r="AF208" i="1"/>
  <c r="R208" i="1"/>
  <c r="Q208" i="1"/>
  <c r="P208" i="1"/>
  <c r="O208" i="1"/>
  <c r="N208" i="1"/>
  <c r="M208" i="1"/>
  <c r="L208" i="1"/>
  <c r="K208" i="1"/>
  <c r="J208" i="1"/>
  <c r="I208" i="1"/>
  <c r="S208" i="1"/>
  <c r="H208" i="1"/>
  <c r="FE207" i="1"/>
  <c r="FD207" i="1"/>
  <c r="FC207" i="1"/>
  <c r="FB207" i="1"/>
  <c r="FA207" i="1"/>
  <c r="EZ207" i="1"/>
  <c r="EY207" i="1"/>
  <c r="EX207" i="1"/>
  <c r="EW207" i="1"/>
  <c r="EV207" i="1"/>
  <c r="EU207" i="1"/>
  <c r="FF207" i="1"/>
  <c r="ER207" i="1"/>
  <c r="EQ207" i="1"/>
  <c r="EP207" i="1"/>
  <c r="EO207" i="1"/>
  <c r="EN207" i="1"/>
  <c r="EM207" i="1"/>
  <c r="EL207" i="1"/>
  <c r="EK207" i="1"/>
  <c r="EJ207" i="1"/>
  <c r="EI207" i="1"/>
  <c r="ES207" i="1"/>
  <c r="EH207" i="1"/>
  <c r="EE207" i="1"/>
  <c r="ED207" i="1"/>
  <c r="EC207" i="1"/>
  <c r="EB207" i="1"/>
  <c r="EA207" i="1"/>
  <c r="DZ207" i="1"/>
  <c r="DY207" i="1"/>
  <c r="DX207" i="1"/>
  <c r="DW207" i="1"/>
  <c r="DV207" i="1"/>
  <c r="DU207" i="1"/>
  <c r="EF207" i="1"/>
  <c r="DR207" i="1"/>
  <c r="DQ207" i="1"/>
  <c r="DP207" i="1"/>
  <c r="DO207" i="1"/>
  <c r="DN207" i="1"/>
  <c r="DM207" i="1"/>
  <c r="DL207" i="1"/>
  <c r="DK207" i="1"/>
  <c r="DJ207" i="1"/>
  <c r="DI207" i="1"/>
  <c r="DS207" i="1"/>
  <c r="DH207" i="1"/>
  <c r="DE207" i="1"/>
  <c r="DD207" i="1"/>
  <c r="DC207" i="1"/>
  <c r="DB207" i="1"/>
  <c r="DA207" i="1"/>
  <c r="CZ207" i="1"/>
  <c r="CY207" i="1"/>
  <c r="CX207" i="1"/>
  <c r="CW207" i="1"/>
  <c r="CV207" i="1"/>
  <c r="CU207" i="1"/>
  <c r="DF207" i="1"/>
  <c r="CR207" i="1"/>
  <c r="CQ207" i="1"/>
  <c r="CP207" i="1"/>
  <c r="CO207" i="1"/>
  <c r="CN207" i="1"/>
  <c r="CM207" i="1"/>
  <c r="CL207" i="1"/>
  <c r="CK207" i="1"/>
  <c r="CJ207" i="1"/>
  <c r="CI207" i="1"/>
  <c r="CS207" i="1"/>
  <c r="CH207" i="1"/>
  <c r="CE207" i="1"/>
  <c r="CD207" i="1"/>
  <c r="CC207" i="1"/>
  <c r="CB207" i="1"/>
  <c r="CA207" i="1"/>
  <c r="BZ207" i="1"/>
  <c r="BY207" i="1"/>
  <c r="BX207" i="1"/>
  <c r="BW207" i="1"/>
  <c r="BV207" i="1"/>
  <c r="BU207" i="1"/>
  <c r="CF207" i="1"/>
  <c r="BR207" i="1"/>
  <c r="BQ207" i="1"/>
  <c r="BP207" i="1"/>
  <c r="BO207" i="1"/>
  <c r="BN207" i="1"/>
  <c r="BM207" i="1"/>
  <c r="BL207" i="1"/>
  <c r="BK207" i="1"/>
  <c r="BJ207" i="1"/>
  <c r="BI207" i="1"/>
  <c r="BS207" i="1"/>
  <c r="BH207" i="1"/>
  <c r="BE207" i="1"/>
  <c r="BD207" i="1"/>
  <c r="BC207" i="1"/>
  <c r="BB207" i="1"/>
  <c r="BA207" i="1"/>
  <c r="AZ207" i="1"/>
  <c r="AY207" i="1"/>
  <c r="AX207" i="1"/>
  <c r="AW207" i="1"/>
  <c r="AV207" i="1"/>
  <c r="AU207" i="1"/>
  <c r="BF207" i="1"/>
  <c r="AR207" i="1"/>
  <c r="AQ207" i="1"/>
  <c r="AP207" i="1"/>
  <c r="AO207" i="1"/>
  <c r="AN207" i="1"/>
  <c r="AM207" i="1"/>
  <c r="AL207" i="1"/>
  <c r="AK207" i="1"/>
  <c r="AJ207" i="1"/>
  <c r="AI207" i="1"/>
  <c r="AS207" i="1"/>
  <c r="AH207" i="1"/>
  <c r="AE207" i="1"/>
  <c r="AD207" i="1"/>
  <c r="AC207" i="1"/>
  <c r="AB207" i="1"/>
  <c r="AA207" i="1"/>
  <c r="Z207" i="1"/>
  <c r="Y207" i="1"/>
  <c r="X207" i="1"/>
  <c r="W207" i="1"/>
  <c r="V207" i="1"/>
  <c r="U207" i="1"/>
  <c r="AF207" i="1"/>
  <c r="R207" i="1"/>
  <c r="Q207" i="1"/>
  <c r="P207" i="1"/>
  <c r="O207" i="1"/>
  <c r="N207" i="1"/>
  <c r="M207" i="1"/>
  <c r="L207" i="1"/>
  <c r="K207" i="1"/>
  <c r="J207" i="1"/>
  <c r="I207" i="1"/>
  <c r="S207" i="1"/>
  <c r="H207" i="1"/>
  <c r="FE206" i="1"/>
  <c r="FD206" i="1"/>
  <c r="FC206" i="1"/>
  <c r="FB206" i="1"/>
  <c r="FA206" i="1"/>
  <c r="EZ206" i="1"/>
  <c r="EY206" i="1"/>
  <c r="EX206" i="1"/>
  <c r="EW206" i="1"/>
  <c r="EV206" i="1"/>
  <c r="EU206" i="1"/>
  <c r="FF206" i="1"/>
  <c r="ER206" i="1"/>
  <c r="EQ206" i="1"/>
  <c r="EP206" i="1"/>
  <c r="EO206" i="1"/>
  <c r="EN206" i="1"/>
  <c r="EM206" i="1"/>
  <c r="EL206" i="1"/>
  <c r="EK206" i="1"/>
  <c r="EJ206" i="1"/>
  <c r="EI206" i="1"/>
  <c r="ES206" i="1"/>
  <c r="EH206" i="1"/>
  <c r="EE206" i="1"/>
  <c r="ED206" i="1"/>
  <c r="EC206" i="1"/>
  <c r="EB206" i="1"/>
  <c r="EA206" i="1"/>
  <c r="DZ206" i="1"/>
  <c r="DY206" i="1"/>
  <c r="DX206" i="1"/>
  <c r="DW206" i="1"/>
  <c r="DV206" i="1"/>
  <c r="DU206" i="1"/>
  <c r="EF206" i="1"/>
  <c r="DR206" i="1"/>
  <c r="DQ206" i="1"/>
  <c r="DP206" i="1"/>
  <c r="DO206" i="1"/>
  <c r="DN206" i="1"/>
  <c r="DM206" i="1"/>
  <c r="DL206" i="1"/>
  <c r="DK206" i="1"/>
  <c r="DJ206" i="1"/>
  <c r="DI206" i="1"/>
  <c r="DS206" i="1"/>
  <c r="DH206" i="1"/>
  <c r="DE206" i="1"/>
  <c r="DD206" i="1"/>
  <c r="DC206" i="1"/>
  <c r="DB206" i="1"/>
  <c r="DA206" i="1"/>
  <c r="CZ206" i="1"/>
  <c r="CY206" i="1"/>
  <c r="CX206" i="1"/>
  <c r="CW206" i="1"/>
  <c r="CV206" i="1"/>
  <c r="CU206" i="1"/>
  <c r="DF206" i="1"/>
  <c r="CR206" i="1"/>
  <c r="CQ206" i="1"/>
  <c r="CP206" i="1"/>
  <c r="CO206" i="1"/>
  <c r="CN206" i="1"/>
  <c r="CM206" i="1"/>
  <c r="CL206" i="1"/>
  <c r="CK206" i="1"/>
  <c r="CJ206" i="1"/>
  <c r="CI206" i="1"/>
  <c r="CS206" i="1"/>
  <c r="CH206" i="1"/>
  <c r="CE206" i="1"/>
  <c r="CD206" i="1"/>
  <c r="CC206" i="1"/>
  <c r="CB206" i="1"/>
  <c r="CA206" i="1"/>
  <c r="BZ206" i="1"/>
  <c r="BY206" i="1"/>
  <c r="BX206" i="1"/>
  <c r="BW206" i="1"/>
  <c r="BV206" i="1"/>
  <c r="BU206" i="1"/>
  <c r="CF206" i="1"/>
  <c r="BR206" i="1"/>
  <c r="BQ206" i="1"/>
  <c r="BP206" i="1"/>
  <c r="BO206" i="1"/>
  <c r="BN206" i="1"/>
  <c r="BM206" i="1"/>
  <c r="BL206" i="1"/>
  <c r="BK206" i="1"/>
  <c r="BJ206" i="1"/>
  <c r="BI206" i="1"/>
  <c r="BS206" i="1"/>
  <c r="BH206" i="1"/>
  <c r="BE206" i="1"/>
  <c r="BD206" i="1"/>
  <c r="BC206" i="1"/>
  <c r="BB206" i="1"/>
  <c r="BA206" i="1"/>
  <c r="AZ206" i="1"/>
  <c r="AY206" i="1"/>
  <c r="AX206" i="1"/>
  <c r="AW206" i="1"/>
  <c r="AV206" i="1"/>
  <c r="AU206" i="1"/>
  <c r="BF206" i="1"/>
  <c r="AR206" i="1"/>
  <c r="AQ206" i="1"/>
  <c r="AP206" i="1"/>
  <c r="AO206" i="1"/>
  <c r="AN206" i="1"/>
  <c r="AM206" i="1"/>
  <c r="AL206" i="1"/>
  <c r="AK206" i="1"/>
  <c r="AJ206" i="1"/>
  <c r="AI206" i="1"/>
  <c r="AS206" i="1"/>
  <c r="AH206" i="1"/>
  <c r="AE206" i="1"/>
  <c r="AD206" i="1"/>
  <c r="AC206" i="1"/>
  <c r="AB206" i="1"/>
  <c r="AA206" i="1"/>
  <c r="Z206" i="1"/>
  <c r="Y206" i="1"/>
  <c r="X206" i="1"/>
  <c r="W206" i="1"/>
  <c r="V206" i="1"/>
  <c r="U206" i="1"/>
  <c r="AF206" i="1"/>
  <c r="R206" i="1"/>
  <c r="Q206" i="1"/>
  <c r="P206" i="1"/>
  <c r="O206" i="1"/>
  <c r="N206" i="1"/>
  <c r="M206" i="1"/>
  <c r="L206" i="1"/>
  <c r="K206" i="1"/>
  <c r="J206" i="1"/>
  <c r="I206" i="1"/>
  <c r="S206" i="1"/>
  <c r="H206" i="1"/>
  <c r="FE205" i="1"/>
  <c r="FD205" i="1"/>
  <c r="FC205" i="1"/>
  <c r="FB205" i="1"/>
  <c r="FA205" i="1"/>
  <c r="EZ205" i="1"/>
  <c r="EY205" i="1"/>
  <c r="EX205" i="1"/>
  <c r="EW205" i="1"/>
  <c r="EV205" i="1"/>
  <c r="EU205" i="1"/>
  <c r="FF205" i="1"/>
  <c r="ER205" i="1"/>
  <c r="EQ205" i="1"/>
  <c r="EP205" i="1"/>
  <c r="EO205" i="1"/>
  <c r="EN205" i="1"/>
  <c r="EM205" i="1"/>
  <c r="EL205" i="1"/>
  <c r="EK205" i="1"/>
  <c r="EJ205" i="1"/>
  <c r="EI205" i="1"/>
  <c r="ES205" i="1"/>
  <c r="EH205" i="1"/>
  <c r="EE205" i="1"/>
  <c r="ED205" i="1"/>
  <c r="EC205" i="1"/>
  <c r="EB205" i="1"/>
  <c r="EA205" i="1"/>
  <c r="DZ205" i="1"/>
  <c r="DY205" i="1"/>
  <c r="DX205" i="1"/>
  <c r="DW205" i="1"/>
  <c r="DV205" i="1"/>
  <c r="DU205" i="1"/>
  <c r="EF205" i="1"/>
  <c r="DR205" i="1"/>
  <c r="DQ205" i="1"/>
  <c r="DP205" i="1"/>
  <c r="DO205" i="1"/>
  <c r="DN205" i="1"/>
  <c r="DM205" i="1"/>
  <c r="DL205" i="1"/>
  <c r="DK205" i="1"/>
  <c r="DJ205" i="1"/>
  <c r="DI205" i="1"/>
  <c r="DS205" i="1"/>
  <c r="DH205" i="1"/>
  <c r="DE205" i="1"/>
  <c r="DD205" i="1"/>
  <c r="DC205" i="1"/>
  <c r="DB205" i="1"/>
  <c r="DA205" i="1"/>
  <c r="CZ205" i="1"/>
  <c r="CY205" i="1"/>
  <c r="CX205" i="1"/>
  <c r="CW205" i="1"/>
  <c r="CV205" i="1"/>
  <c r="CU205" i="1"/>
  <c r="DF205" i="1"/>
  <c r="CR205" i="1"/>
  <c r="CQ205" i="1"/>
  <c r="CP205" i="1"/>
  <c r="CO205" i="1"/>
  <c r="CN205" i="1"/>
  <c r="CM205" i="1"/>
  <c r="CL205" i="1"/>
  <c r="CK205" i="1"/>
  <c r="CJ205" i="1"/>
  <c r="CI205" i="1"/>
  <c r="CS205" i="1"/>
  <c r="CH205" i="1"/>
  <c r="CE205" i="1"/>
  <c r="CD205" i="1"/>
  <c r="CC205" i="1"/>
  <c r="CB205" i="1"/>
  <c r="CA205" i="1"/>
  <c r="BZ205" i="1"/>
  <c r="BY205" i="1"/>
  <c r="BX205" i="1"/>
  <c r="BW205" i="1"/>
  <c r="BV205" i="1"/>
  <c r="BU205" i="1"/>
  <c r="CF205" i="1"/>
  <c r="BR205" i="1"/>
  <c r="BQ205" i="1"/>
  <c r="BP205" i="1"/>
  <c r="BO205" i="1"/>
  <c r="BN205" i="1"/>
  <c r="BM205" i="1"/>
  <c r="BL205" i="1"/>
  <c r="BK205" i="1"/>
  <c r="BJ205" i="1"/>
  <c r="BI205" i="1"/>
  <c r="BS205" i="1"/>
  <c r="BH205" i="1"/>
  <c r="BE205" i="1"/>
  <c r="BD205" i="1"/>
  <c r="BC205" i="1"/>
  <c r="BB205" i="1"/>
  <c r="BA205" i="1"/>
  <c r="AZ205" i="1"/>
  <c r="AY205" i="1"/>
  <c r="AX205" i="1"/>
  <c r="AW205" i="1"/>
  <c r="AV205" i="1"/>
  <c r="AU205" i="1"/>
  <c r="BF205" i="1"/>
  <c r="AR205" i="1"/>
  <c r="AQ205" i="1"/>
  <c r="AP205" i="1"/>
  <c r="AO205" i="1"/>
  <c r="AN205" i="1"/>
  <c r="AM205" i="1"/>
  <c r="AL205" i="1"/>
  <c r="AK205" i="1"/>
  <c r="AJ205" i="1"/>
  <c r="AI205" i="1"/>
  <c r="AS205" i="1"/>
  <c r="AH205" i="1"/>
  <c r="AE205" i="1"/>
  <c r="AD205" i="1"/>
  <c r="AC205" i="1"/>
  <c r="AB205" i="1"/>
  <c r="AA205" i="1"/>
  <c r="Z205" i="1"/>
  <c r="Y205" i="1"/>
  <c r="X205" i="1"/>
  <c r="W205" i="1"/>
  <c r="V205" i="1"/>
  <c r="U205" i="1"/>
  <c r="AF205" i="1"/>
  <c r="R205" i="1"/>
  <c r="Q205" i="1"/>
  <c r="P205" i="1"/>
  <c r="O205" i="1"/>
  <c r="N205" i="1"/>
  <c r="M205" i="1"/>
  <c r="L205" i="1"/>
  <c r="K205" i="1"/>
  <c r="J205" i="1"/>
  <c r="I205" i="1"/>
  <c r="S205" i="1"/>
  <c r="H205" i="1"/>
  <c r="FE204" i="1"/>
  <c r="FD204" i="1"/>
  <c r="FC204" i="1"/>
  <c r="FB204" i="1"/>
  <c r="FA204" i="1"/>
  <c r="EZ204" i="1"/>
  <c r="EY204" i="1"/>
  <c r="EX204" i="1"/>
  <c r="EW204" i="1"/>
  <c r="EV204" i="1"/>
  <c r="EU204" i="1"/>
  <c r="FF204" i="1"/>
  <c r="ER204" i="1"/>
  <c r="EQ204" i="1"/>
  <c r="EP204" i="1"/>
  <c r="EO204" i="1"/>
  <c r="EN204" i="1"/>
  <c r="EM204" i="1"/>
  <c r="EL204" i="1"/>
  <c r="EK204" i="1"/>
  <c r="EJ204" i="1"/>
  <c r="EI204" i="1"/>
  <c r="ES204" i="1"/>
  <c r="EH204" i="1"/>
  <c r="EE204" i="1"/>
  <c r="ED204" i="1"/>
  <c r="EC204" i="1"/>
  <c r="EB204" i="1"/>
  <c r="EA204" i="1"/>
  <c r="DZ204" i="1"/>
  <c r="DY204" i="1"/>
  <c r="DX204" i="1"/>
  <c r="DW204" i="1"/>
  <c r="DV204" i="1"/>
  <c r="DU204" i="1"/>
  <c r="EF204" i="1"/>
  <c r="DR204" i="1"/>
  <c r="DQ204" i="1"/>
  <c r="DP204" i="1"/>
  <c r="DO204" i="1"/>
  <c r="DN204" i="1"/>
  <c r="DM204" i="1"/>
  <c r="DL204" i="1"/>
  <c r="DK204" i="1"/>
  <c r="DJ204" i="1"/>
  <c r="DI204" i="1"/>
  <c r="DS204" i="1"/>
  <c r="DH204" i="1"/>
  <c r="DE204" i="1"/>
  <c r="DD204" i="1"/>
  <c r="DC204" i="1"/>
  <c r="DB204" i="1"/>
  <c r="DA204" i="1"/>
  <c r="CZ204" i="1"/>
  <c r="CY204" i="1"/>
  <c r="CX204" i="1"/>
  <c r="CW204" i="1"/>
  <c r="CV204" i="1"/>
  <c r="CU204" i="1"/>
  <c r="DF204" i="1"/>
  <c r="CR204" i="1"/>
  <c r="CQ204" i="1"/>
  <c r="CP204" i="1"/>
  <c r="CO204" i="1"/>
  <c r="CN204" i="1"/>
  <c r="CM204" i="1"/>
  <c r="CL204" i="1"/>
  <c r="CK204" i="1"/>
  <c r="CJ204" i="1"/>
  <c r="CI204" i="1"/>
  <c r="CS204" i="1"/>
  <c r="CH204" i="1"/>
  <c r="CE204" i="1"/>
  <c r="CD204" i="1"/>
  <c r="CC204" i="1"/>
  <c r="CB204" i="1"/>
  <c r="CA204" i="1"/>
  <c r="BZ204" i="1"/>
  <c r="BY204" i="1"/>
  <c r="BX204" i="1"/>
  <c r="BW204" i="1"/>
  <c r="BV204" i="1"/>
  <c r="BU204" i="1"/>
  <c r="CF204" i="1"/>
  <c r="BR204" i="1"/>
  <c r="BQ204" i="1"/>
  <c r="BP204" i="1"/>
  <c r="BO204" i="1"/>
  <c r="BN204" i="1"/>
  <c r="BM204" i="1"/>
  <c r="BL204" i="1"/>
  <c r="BK204" i="1"/>
  <c r="BJ204" i="1"/>
  <c r="BI204" i="1"/>
  <c r="BS204" i="1"/>
  <c r="BH204" i="1"/>
  <c r="BE204" i="1"/>
  <c r="BD204" i="1"/>
  <c r="BC204" i="1"/>
  <c r="BB204" i="1"/>
  <c r="BA204" i="1"/>
  <c r="AZ204" i="1"/>
  <c r="AY204" i="1"/>
  <c r="AX204" i="1"/>
  <c r="AW204" i="1"/>
  <c r="AV204" i="1"/>
  <c r="AU204" i="1"/>
  <c r="BF204" i="1"/>
  <c r="AR204" i="1"/>
  <c r="AQ204" i="1"/>
  <c r="AP204" i="1"/>
  <c r="AO204" i="1"/>
  <c r="AN204" i="1"/>
  <c r="AM204" i="1"/>
  <c r="AL204" i="1"/>
  <c r="AK204" i="1"/>
  <c r="AJ204" i="1"/>
  <c r="AI204" i="1"/>
  <c r="AS204" i="1"/>
  <c r="AH204" i="1"/>
  <c r="AE204" i="1"/>
  <c r="AD204" i="1"/>
  <c r="AC204" i="1"/>
  <c r="AB204" i="1"/>
  <c r="AA204" i="1"/>
  <c r="Z204" i="1"/>
  <c r="Y204" i="1"/>
  <c r="X204" i="1"/>
  <c r="W204" i="1"/>
  <c r="V204" i="1"/>
  <c r="U204" i="1"/>
  <c r="AF204" i="1"/>
  <c r="R204" i="1"/>
  <c r="Q204" i="1"/>
  <c r="P204" i="1"/>
  <c r="O204" i="1"/>
  <c r="N204" i="1"/>
  <c r="M204" i="1"/>
  <c r="L204" i="1"/>
  <c r="K204" i="1"/>
  <c r="J204" i="1"/>
  <c r="I204" i="1"/>
  <c r="S204" i="1"/>
  <c r="H204" i="1"/>
  <c r="FE203" i="1"/>
  <c r="FD203" i="1"/>
  <c r="FC203" i="1"/>
  <c r="FB203" i="1"/>
  <c r="FA203" i="1"/>
  <c r="EZ203" i="1"/>
  <c r="EY203" i="1"/>
  <c r="EX203" i="1"/>
  <c r="EW203" i="1"/>
  <c r="EV203" i="1"/>
  <c r="EU203" i="1"/>
  <c r="FF203" i="1"/>
  <c r="ER203" i="1"/>
  <c r="EQ203" i="1"/>
  <c r="EP203" i="1"/>
  <c r="EO203" i="1"/>
  <c r="EN203" i="1"/>
  <c r="EM203" i="1"/>
  <c r="EL203" i="1"/>
  <c r="EK203" i="1"/>
  <c r="EJ203" i="1"/>
  <c r="EI203" i="1"/>
  <c r="ES203" i="1"/>
  <c r="EH203" i="1"/>
  <c r="EE203" i="1"/>
  <c r="ED203" i="1"/>
  <c r="EC203" i="1"/>
  <c r="EB203" i="1"/>
  <c r="EA203" i="1"/>
  <c r="DZ203" i="1"/>
  <c r="DY203" i="1"/>
  <c r="DX203" i="1"/>
  <c r="DW203" i="1"/>
  <c r="DV203" i="1"/>
  <c r="DU203" i="1"/>
  <c r="EF203" i="1"/>
  <c r="DR203" i="1"/>
  <c r="DQ203" i="1"/>
  <c r="DP203" i="1"/>
  <c r="DO203" i="1"/>
  <c r="DN203" i="1"/>
  <c r="DM203" i="1"/>
  <c r="DL203" i="1"/>
  <c r="DK203" i="1"/>
  <c r="DJ203" i="1"/>
  <c r="DI203" i="1"/>
  <c r="DS203" i="1"/>
  <c r="DH203" i="1"/>
  <c r="DE203" i="1"/>
  <c r="DD203" i="1"/>
  <c r="DC203" i="1"/>
  <c r="DB203" i="1"/>
  <c r="DA203" i="1"/>
  <c r="CZ203" i="1"/>
  <c r="CY203" i="1"/>
  <c r="CX203" i="1"/>
  <c r="CW203" i="1"/>
  <c r="CV203" i="1"/>
  <c r="CU203" i="1"/>
  <c r="DF203" i="1"/>
  <c r="CR203" i="1"/>
  <c r="CQ203" i="1"/>
  <c r="CP203" i="1"/>
  <c r="CO203" i="1"/>
  <c r="CN203" i="1"/>
  <c r="CM203" i="1"/>
  <c r="CL203" i="1"/>
  <c r="CK203" i="1"/>
  <c r="CJ203" i="1"/>
  <c r="CI203" i="1"/>
  <c r="CS203" i="1"/>
  <c r="CH203" i="1"/>
  <c r="CE203" i="1"/>
  <c r="CD203" i="1"/>
  <c r="CC203" i="1"/>
  <c r="CB203" i="1"/>
  <c r="CA203" i="1"/>
  <c r="BZ203" i="1"/>
  <c r="BY203" i="1"/>
  <c r="BX203" i="1"/>
  <c r="BW203" i="1"/>
  <c r="BV203" i="1"/>
  <c r="BU203" i="1"/>
  <c r="CF203" i="1"/>
  <c r="BR203" i="1"/>
  <c r="BQ203" i="1"/>
  <c r="BP203" i="1"/>
  <c r="BO203" i="1"/>
  <c r="BN203" i="1"/>
  <c r="BM203" i="1"/>
  <c r="BL203" i="1"/>
  <c r="BK203" i="1"/>
  <c r="BJ203" i="1"/>
  <c r="BI203" i="1"/>
  <c r="BS203" i="1"/>
  <c r="BH203" i="1"/>
  <c r="BE203" i="1"/>
  <c r="BD203" i="1"/>
  <c r="BC203" i="1"/>
  <c r="BB203" i="1"/>
  <c r="BA203" i="1"/>
  <c r="AZ203" i="1"/>
  <c r="AY203" i="1"/>
  <c r="AX203" i="1"/>
  <c r="AW203" i="1"/>
  <c r="AV203" i="1"/>
  <c r="AU203" i="1"/>
  <c r="BF203" i="1"/>
  <c r="AR203" i="1"/>
  <c r="AQ203" i="1"/>
  <c r="AP203" i="1"/>
  <c r="AO203" i="1"/>
  <c r="AN203" i="1"/>
  <c r="AM203" i="1"/>
  <c r="AL203" i="1"/>
  <c r="AK203" i="1"/>
  <c r="AJ203" i="1"/>
  <c r="AI203" i="1"/>
  <c r="AS203" i="1"/>
  <c r="AH203" i="1"/>
  <c r="AE203" i="1"/>
  <c r="AD203" i="1"/>
  <c r="AC203" i="1"/>
  <c r="AB203" i="1"/>
  <c r="AA203" i="1"/>
  <c r="Z203" i="1"/>
  <c r="Y203" i="1"/>
  <c r="X203" i="1"/>
  <c r="W203" i="1"/>
  <c r="V203" i="1"/>
  <c r="U203" i="1"/>
  <c r="AF203" i="1"/>
  <c r="R203" i="1"/>
  <c r="Q203" i="1"/>
  <c r="P203" i="1"/>
  <c r="O203" i="1"/>
  <c r="N203" i="1"/>
  <c r="M203" i="1"/>
  <c r="L203" i="1"/>
  <c r="K203" i="1"/>
  <c r="J203" i="1"/>
  <c r="I203" i="1"/>
  <c r="S203" i="1"/>
  <c r="H203" i="1"/>
  <c r="FE202" i="1"/>
  <c r="FD202" i="1"/>
  <c r="FC202" i="1"/>
  <c r="FB202" i="1"/>
  <c r="FA202" i="1"/>
  <c r="EZ202" i="1"/>
  <c r="EY202" i="1"/>
  <c r="EX202" i="1"/>
  <c r="EW202" i="1"/>
  <c r="EV202" i="1"/>
  <c r="EU202" i="1"/>
  <c r="FF202" i="1"/>
  <c r="ER202" i="1"/>
  <c r="EQ202" i="1"/>
  <c r="EP202" i="1"/>
  <c r="EO202" i="1"/>
  <c r="EN202" i="1"/>
  <c r="EM202" i="1"/>
  <c r="EL202" i="1"/>
  <c r="EK202" i="1"/>
  <c r="EJ202" i="1"/>
  <c r="EI202" i="1"/>
  <c r="ES202" i="1"/>
  <c r="EH202" i="1"/>
  <c r="EE202" i="1"/>
  <c r="ED202" i="1"/>
  <c r="EC202" i="1"/>
  <c r="EB202" i="1"/>
  <c r="EA202" i="1"/>
  <c r="DZ202" i="1"/>
  <c r="DY202" i="1"/>
  <c r="DX202" i="1"/>
  <c r="DW202" i="1"/>
  <c r="DV202" i="1"/>
  <c r="DU202" i="1"/>
  <c r="EF202" i="1"/>
  <c r="DR202" i="1"/>
  <c r="DQ202" i="1"/>
  <c r="DP202" i="1"/>
  <c r="DO202" i="1"/>
  <c r="DN202" i="1"/>
  <c r="DM202" i="1"/>
  <c r="DL202" i="1"/>
  <c r="DK202" i="1"/>
  <c r="DJ202" i="1"/>
  <c r="DI202" i="1"/>
  <c r="DS202" i="1"/>
  <c r="DH202" i="1"/>
  <c r="DE202" i="1"/>
  <c r="DD202" i="1"/>
  <c r="DC202" i="1"/>
  <c r="DB202" i="1"/>
  <c r="DA202" i="1"/>
  <c r="CZ202" i="1"/>
  <c r="CY202" i="1"/>
  <c r="CX202" i="1"/>
  <c r="CW202" i="1"/>
  <c r="CV202" i="1"/>
  <c r="CU202" i="1"/>
  <c r="DF202" i="1"/>
  <c r="CR202" i="1"/>
  <c r="CQ202" i="1"/>
  <c r="CP202" i="1"/>
  <c r="CO202" i="1"/>
  <c r="CN202" i="1"/>
  <c r="CM202" i="1"/>
  <c r="CL202" i="1"/>
  <c r="CK202" i="1"/>
  <c r="CJ202" i="1"/>
  <c r="CI202" i="1"/>
  <c r="CS202" i="1"/>
  <c r="CH202" i="1"/>
  <c r="CE202" i="1"/>
  <c r="CD202" i="1"/>
  <c r="CC202" i="1"/>
  <c r="CB202" i="1"/>
  <c r="CA202" i="1"/>
  <c r="BZ202" i="1"/>
  <c r="BY202" i="1"/>
  <c r="BX202" i="1"/>
  <c r="BW202" i="1"/>
  <c r="BV202" i="1"/>
  <c r="BU202" i="1"/>
  <c r="CF202" i="1"/>
  <c r="BR202" i="1"/>
  <c r="BQ202" i="1"/>
  <c r="BP202" i="1"/>
  <c r="BO202" i="1"/>
  <c r="BN202" i="1"/>
  <c r="BM202" i="1"/>
  <c r="BL202" i="1"/>
  <c r="BK202" i="1"/>
  <c r="BJ202" i="1"/>
  <c r="BI202" i="1"/>
  <c r="BS202" i="1"/>
  <c r="BH202" i="1"/>
  <c r="BE202" i="1"/>
  <c r="BD202" i="1"/>
  <c r="BC202" i="1"/>
  <c r="BB202" i="1"/>
  <c r="BA202" i="1"/>
  <c r="AZ202" i="1"/>
  <c r="AY202" i="1"/>
  <c r="AX202" i="1"/>
  <c r="AW202" i="1"/>
  <c r="AV202" i="1"/>
  <c r="AU202" i="1"/>
  <c r="BF202" i="1"/>
  <c r="AR202" i="1"/>
  <c r="AQ202" i="1"/>
  <c r="AP202" i="1"/>
  <c r="AO202" i="1"/>
  <c r="AN202" i="1"/>
  <c r="AM202" i="1"/>
  <c r="AL202" i="1"/>
  <c r="AK202" i="1"/>
  <c r="AJ202" i="1"/>
  <c r="AI202" i="1"/>
  <c r="AS202" i="1"/>
  <c r="AH202" i="1"/>
  <c r="AE202" i="1"/>
  <c r="AD202" i="1"/>
  <c r="AC202" i="1"/>
  <c r="AB202" i="1"/>
  <c r="AA202" i="1"/>
  <c r="Z202" i="1"/>
  <c r="Y202" i="1"/>
  <c r="X202" i="1"/>
  <c r="W202" i="1"/>
  <c r="V202" i="1"/>
  <c r="U202" i="1"/>
  <c r="AF202" i="1"/>
  <c r="R202" i="1"/>
  <c r="Q202" i="1"/>
  <c r="P202" i="1"/>
  <c r="O202" i="1"/>
  <c r="N202" i="1"/>
  <c r="M202" i="1"/>
  <c r="L202" i="1"/>
  <c r="K202" i="1"/>
  <c r="J202" i="1"/>
  <c r="I202" i="1"/>
  <c r="S202" i="1"/>
  <c r="H202" i="1"/>
  <c r="FE201" i="1"/>
  <c r="FD201" i="1"/>
  <c r="FC201" i="1"/>
  <c r="FB201" i="1"/>
  <c r="FA201" i="1"/>
  <c r="EZ201" i="1"/>
  <c r="EY201" i="1"/>
  <c r="EX201" i="1"/>
  <c r="EW201" i="1"/>
  <c r="EV201" i="1"/>
  <c r="EU201" i="1"/>
  <c r="FF201" i="1"/>
  <c r="ER201" i="1"/>
  <c r="EQ201" i="1"/>
  <c r="EP201" i="1"/>
  <c r="EO201" i="1"/>
  <c r="EN201" i="1"/>
  <c r="EM201" i="1"/>
  <c r="EL201" i="1"/>
  <c r="EK201" i="1"/>
  <c r="EJ201" i="1"/>
  <c r="EI201" i="1"/>
  <c r="ES201" i="1"/>
  <c r="EH201" i="1"/>
  <c r="EE201" i="1"/>
  <c r="ED201" i="1"/>
  <c r="EC201" i="1"/>
  <c r="EB201" i="1"/>
  <c r="EA201" i="1"/>
  <c r="DZ201" i="1"/>
  <c r="DY201" i="1"/>
  <c r="DX201" i="1"/>
  <c r="DW201" i="1"/>
  <c r="DV201" i="1"/>
  <c r="DU201" i="1"/>
  <c r="EF201" i="1"/>
  <c r="DR201" i="1"/>
  <c r="DQ201" i="1"/>
  <c r="DP201" i="1"/>
  <c r="DO201" i="1"/>
  <c r="DN201" i="1"/>
  <c r="DM201" i="1"/>
  <c r="DL201" i="1"/>
  <c r="DK201" i="1"/>
  <c r="DJ201" i="1"/>
  <c r="DI201" i="1"/>
  <c r="DS201" i="1"/>
  <c r="DH201" i="1"/>
  <c r="DE201" i="1"/>
  <c r="DD201" i="1"/>
  <c r="DC201" i="1"/>
  <c r="DB201" i="1"/>
  <c r="DA201" i="1"/>
  <c r="CZ201" i="1"/>
  <c r="CY201" i="1"/>
  <c r="CX201" i="1"/>
  <c r="CW201" i="1"/>
  <c r="CV201" i="1"/>
  <c r="CU201" i="1"/>
  <c r="DF201" i="1"/>
  <c r="CR201" i="1"/>
  <c r="CQ201" i="1"/>
  <c r="CP201" i="1"/>
  <c r="CO201" i="1"/>
  <c r="CN201" i="1"/>
  <c r="CM201" i="1"/>
  <c r="CL201" i="1"/>
  <c r="CK201" i="1"/>
  <c r="CJ201" i="1"/>
  <c r="CI201" i="1"/>
  <c r="CS201" i="1"/>
  <c r="CH201" i="1"/>
  <c r="CE201" i="1"/>
  <c r="CD201" i="1"/>
  <c r="CC201" i="1"/>
  <c r="CB201" i="1"/>
  <c r="CA201" i="1"/>
  <c r="BZ201" i="1"/>
  <c r="BY201" i="1"/>
  <c r="BX201" i="1"/>
  <c r="BW201" i="1"/>
  <c r="BV201" i="1"/>
  <c r="BU201" i="1"/>
  <c r="CF201" i="1"/>
  <c r="BR201" i="1"/>
  <c r="BQ201" i="1"/>
  <c r="BP201" i="1"/>
  <c r="BO201" i="1"/>
  <c r="BN201" i="1"/>
  <c r="BM201" i="1"/>
  <c r="BL201" i="1"/>
  <c r="BK201" i="1"/>
  <c r="BJ201" i="1"/>
  <c r="BI201" i="1"/>
  <c r="BS201" i="1"/>
  <c r="BH201" i="1"/>
  <c r="BE201" i="1"/>
  <c r="BD201" i="1"/>
  <c r="BC201" i="1"/>
  <c r="BB201" i="1"/>
  <c r="BA201" i="1"/>
  <c r="AZ201" i="1"/>
  <c r="AY201" i="1"/>
  <c r="AX201" i="1"/>
  <c r="AW201" i="1"/>
  <c r="AV201" i="1"/>
  <c r="AU201" i="1"/>
  <c r="BF201" i="1"/>
  <c r="AR201" i="1"/>
  <c r="AQ201" i="1"/>
  <c r="AP201" i="1"/>
  <c r="AO201" i="1"/>
  <c r="AN201" i="1"/>
  <c r="AM201" i="1"/>
  <c r="AL201" i="1"/>
  <c r="AK201" i="1"/>
  <c r="AJ201" i="1"/>
  <c r="AI201" i="1"/>
  <c r="AS201" i="1"/>
  <c r="AH201" i="1"/>
  <c r="AE201" i="1"/>
  <c r="AD201" i="1"/>
  <c r="AC201" i="1"/>
  <c r="AB201" i="1"/>
  <c r="AA201" i="1"/>
  <c r="Z201" i="1"/>
  <c r="Y201" i="1"/>
  <c r="X201" i="1"/>
  <c r="W201" i="1"/>
  <c r="V201" i="1"/>
  <c r="U201" i="1"/>
  <c r="AF201" i="1"/>
  <c r="R201" i="1"/>
  <c r="Q201" i="1"/>
  <c r="P201" i="1"/>
  <c r="O201" i="1"/>
  <c r="N201" i="1"/>
  <c r="M201" i="1"/>
  <c r="L201" i="1"/>
  <c r="K201" i="1"/>
  <c r="J201" i="1"/>
  <c r="I201" i="1"/>
  <c r="S201" i="1"/>
  <c r="H201" i="1"/>
  <c r="FE200" i="1"/>
  <c r="FD200" i="1"/>
  <c r="FC200" i="1"/>
  <c r="FB200" i="1"/>
  <c r="FA200" i="1"/>
  <c r="EZ200" i="1"/>
  <c r="EY200" i="1"/>
  <c r="EX200" i="1"/>
  <c r="EW200" i="1"/>
  <c r="EV200" i="1"/>
  <c r="EU200" i="1"/>
  <c r="FF200" i="1"/>
  <c r="ER200" i="1"/>
  <c r="EQ200" i="1"/>
  <c r="EP200" i="1"/>
  <c r="EO200" i="1"/>
  <c r="EN200" i="1"/>
  <c r="EM200" i="1"/>
  <c r="EL200" i="1"/>
  <c r="EK200" i="1"/>
  <c r="EJ200" i="1"/>
  <c r="EI200" i="1"/>
  <c r="ES200" i="1"/>
  <c r="EH200" i="1"/>
  <c r="EE200" i="1"/>
  <c r="ED200" i="1"/>
  <c r="EC200" i="1"/>
  <c r="EB200" i="1"/>
  <c r="EA200" i="1"/>
  <c r="DZ200" i="1"/>
  <c r="DY200" i="1"/>
  <c r="DX200" i="1"/>
  <c r="DW200" i="1"/>
  <c r="DV200" i="1"/>
  <c r="DU200" i="1"/>
  <c r="EF200" i="1"/>
  <c r="DR200" i="1"/>
  <c r="DQ200" i="1"/>
  <c r="DP200" i="1"/>
  <c r="DO200" i="1"/>
  <c r="DN200" i="1"/>
  <c r="DM200" i="1"/>
  <c r="DL200" i="1"/>
  <c r="DK200" i="1"/>
  <c r="DJ200" i="1"/>
  <c r="DI200" i="1"/>
  <c r="DS200" i="1"/>
  <c r="DH200" i="1"/>
  <c r="DE200" i="1"/>
  <c r="DD200" i="1"/>
  <c r="DC200" i="1"/>
  <c r="DB200" i="1"/>
  <c r="DA200" i="1"/>
  <c r="CZ200" i="1"/>
  <c r="CY200" i="1"/>
  <c r="CX200" i="1"/>
  <c r="CW200" i="1"/>
  <c r="CV200" i="1"/>
  <c r="CU200" i="1"/>
  <c r="DF200" i="1"/>
  <c r="CR200" i="1"/>
  <c r="CQ200" i="1"/>
  <c r="CP200" i="1"/>
  <c r="CO200" i="1"/>
  <c r="CN200" i="1"/>
  <c r="CM200" i="1"/>
  <c r="CL200" i="1"/>
  <c r="CK200" i="1"/>
  <c r="CJ200" i="1"/>
  <c r="CI200" i="1"/>
  <c r="CS200" i="1"/>
  <c r="CH200" i="1"/>
  <c r="CE200" i="1"/>
  <c r="CD200" i="1"/>
  <c r="CC200" i="1"/>
  <c r="CB200" i="1"/>
  <c r="CA200" i="1"/>
  <c r="BZ200" i="1"/>
  <c r="BY200" i="1"/>
  <c r="BX200" i="1"/>
  <c r="BW200" i="1"/>
  <c r="BV200" i="1"/>
  <c r="BU200" i="1"/>
  <c r="CF200" i="1"/>
  <c r="BR200" i="1"/>
  <c r="BQ200" i="1"/>
  <c r="BP200" i="1"/>
  <c r="BO200" i="1"/>
  <c r="BN200" i="1"/>
  <c r="BM200" i="1"/>
  <c r="BL200" i="1"/>
  <c r="BK200" i="1"/>
  <c r="BJ200" i="1"/>
  <c r="BI200" i="1"/>
  <c r="BS200" i="1"/>
  <c r="BH200" i="1"/>
  <c r="BE200" i="1"/>
  <c r="BD200" i="1"/>
  <c r="BC200" i="1"/>
  <c r="BB200" i="1"/>
  <c r="BA200" i="1"/>
  <c r="AZ200" i="1"/>
  <c r="AY200" i="1"/>
  <c r="AX200" i="1"/>
  <c r="AW200" i="1"/>
  <c r="AV200" i="1"/>
  <c r="AU200" i="1"/>
  <c r="BF200" i="1"/>
  <c r="AR200" i="1"/>
  <c r="AQ200" i="1"/>
  <c r="AP200" i="1"/>
  <c r="AO200" i="1"/>
  <c r="AN200" i="1"/>
  <c r="AM200" i="1"/>
  <c r="AL200" i="1"/>
  <c r="AK200" i="1"/>
  <c r="AJ200" i="1"/>
  <c r="AI200" i="1"/>
  <c r="AS200" i="1"/>
  <c r="AH200" i="1"/>
  <c r="AE200" i="1"/>
  <c r="AD200" i="1"/>
  <c r="AC200" i="1"/>
  <c r="AB200" i="1"/>
  <c r="AA200" i="1"/>
  <c r="Z200" i="1"/>
  <c r="Y200" i="1"/>
  <c r="X200" i="1"/>
  <c r="W200" i="1"/>
  <c r="V200" i="1"/>
  <c r="U200" i="1"/>
  <c r="AF200" i="1"/>
  <c r="R200" i="1"/>
  <c r="Q200" i="1"/>
  <c r="P200" i="1"/>
  <c r="O200" i="1"/>
  <c r="N200" i="1"/>
  <c r="M200" i="1"/>
  <c r="L200" i="1"/>
  <c r="K200" i="1"/>
  <c r="J200" i="1"/>
  <c r="I200" i="1"/>
  <c r="S200" i="1"/>
  <c r="H200" i="1"/>
  <c r="FE199" i="1"/>
  <c r="FD199" i="1"/>
  <c r="FC199" i="1"/>
  <c r="FB199" i="1"/>
  <c r="FA199" i="1"/>
  <c r="EZ199" i="1"/>
  <c r="EY199" i="1"/>
  <c r="EX199" i="1"/>
  <c r="EW199" i="1"/>
  <c r="EV199" i="1"/>
  <c r="EU199" i="1"/>
  <c r="FF199" i="1"/>
  <c r="ER199" i="1"/>
  <c r="EQ199" i="1"/>
  <c r="EP199" i="1"/>
  <c r="EO199" i="1"/>
  <c r="EN199" i="1"/>
  <c r="EM199" i="1"/>
  <c r="EL199" i="1"/>
  <c r="EK199" i="1"/>
  <c r="EJ199" i="1"/>
  <c r="EI199" i="1"/>
  <c r="ES199" i="1"/>
  <c r="EH199" i="1"/>
  <c r="EE199" i="1"/>
  <c r="ED199" i="1"/>
  <c r="EC199" i="1"/>
  <c r="EB199" i="1"/>
  <c r="EA199" i="1"/>
  <c r="DZ199" i="1"/>
  <c r="DY199" i="1"/>
  <c r="DX199" i="1"/>
  <c r="DW199" i="1"/>
  <c r="DV199" i="1"/>
  <c r="DU199" i="1"/>
  <c r="EF199" i="1"/>
  <c r="DR199" i="1"/>
  <c r="DQ199" i="1"/>
  <c r="DP199" i="1"/>
  <c r="DO199" i="1"/>
  <c r="DN199" i="1"/>
  <c r="DM199" i="1"/>
  <c r="DL199" i="1"/>
  <c r="DK199" i="1"/>
  <c r="DJ199" i="1"/>
  <c r="DI199" i="1"/>
  <c r="DS199" i="1"/>
  <c r="DH199" i="1"/>
  <c r="DE199" i="1"/>
  <c r="DD199" i="1"/>
  <c r="DC199" i="1"/>
  <c r="DB199" i="1"/>
  <c r="DA199" i="1"/>
  <c r="CZ199" i="1"/>
  <c r="CY199" i="1"/>
  <c r="CX199" i="1"/>
  <c r="CW199" i="1"/>
  <c r="CV199" i="1"/>
  <c r="CU199" i="1"/>
  <c r="DF199" i="1"/>
  <c r="CR199" i="1"/>
  <c r="CQ199" i="1"/>
  <c r="CP199" i="1"/>
  <c r="CO199" i="1"/>
  <c r="CN199" i="1"/>
  <c r="CM199" i="1"/>
  <c r="CL199" i="1"/>
  <c r="CK199" i="1"/>
  <c r="CJ199" i="1"/>
  <c r="CI199" i="1"/>
  <c r="CS199" i="1"/>
  <c r="CH199" i="1"/>
  <c r="CE199" i="1"/>
  <c r="CD199" i="1"/>
  <c r="CC199" i="1"/>
  <c r="CB199" i="1"/>
  <c r="CA199" i="1"/>
  <c r="BZ199" i="1"/>
  <c r="BY199" i="1"/>
  <c r="BX199" i="1"/>
  <c r="BW199" i="1"/>
  <c r="BV199" i="1"/>
  <c r="BU199" i="1"/>
  <c r="CF199" i="1"/>
  <c r="BR199" i="1"/>
  <c r="BQ199" i="1"/>
  <c r="BP199" i="1"/>
  <c r="BO199" i="1"/>
  <c r="BN199" i="1"/>
  <c r="BM199" i="1"/>
  <c r="BL199" i="1"/>
  <c r="BK199" i="1"/>
  <c r="BJ199" i="1"/>
  <c r="BI199" i="1"/>
  <c r="BS199" i="1"/>
  <c r="BH199" i="1"/>
  <c r="BE199" i="1"/>
  <c r="BD199" i="1"/>
  <c r="BC199" i="1"/>
  <c r="BB199" i="1"/>
  <c r="BA199" i="1"/>
  <c r="AZ199" i="1"/>
  <c r="AY199" i="1"/>
  <c r="AX199" i="1"/>
  <c r="AW199" i="1"/>
  <c r="AV199" i="1"/>
  <c r="AU199" i="1"/>
  <c r="BF199" i="1"/>
  <c r="AR199" i="1"/>
  <c r="AQ199" i="1"/>
  <c r="AP199" i="1"/>
  <c r="AO199" i="1"/>
  <c r="AN199" i="1"/>
  <c r="AM199" i="1"/>
  <c r="AL199" i="1"/>
  <c r="AK199" i="1"/>
  <c r="AJ199" i="1"/>
  <c r="AI199" i="1"/>
  <c r="AS199" i="1"/>
  <c r="AH199" i="1"/>
  <c r="AE199" i="1"/>
  <c r="AD199" i="1"/>
  <c r="AC199" i="1"/>
  <c r="AB199" i="1"/>
  <c r="AA199" i="1"/>
  <c r="Z199" i="1"/>
  <c r="Y199" i="1"/>
  <c r="X199" i="1"/>
  <c r="W199" i="1"/>
  <c r="V199" i="1"/>
  <c r="U199" i="1"/>
  <c r="AF199" i="1"/>
  <c r="R199" i="1"/>
  <c r="Q199" i="1"/>
  <c r="P199" i="1"/>
  <c r="O199" i="1"/>
  <c r="N199" i="1"/>
  <c r="M199" i="1"/>
  <c r="L199" i="1"/>
  <c r="K199" i="1"/>
  <c r="J199" i="1"/>
  <c r="I199" i="1"/>
  <c r="S199" i="1"/>
  <c r="H199" i="1"/>
  <c r="FE198" i="1"/>
  <c r="FD198" i="1"/>
  <c r="FC198" i="1"/>
  <c r="FB198" i="1"/>
  <c r="FA198" i="1"/>
  <c r="EZ198" i="1"/>
  <c r="EY198" i="1"/>
  <c r="EX198" i="1"/>
  <c r="EW198" i="1"/>
  <c r="EV198" i="1"/>
  <c r="EU198" i="1"/>
  <c r="FF198" i="1"/>
  <c r="ER198" i="1"/>
  <c r="EQ198" i="1"/>
  <c r="EP198" i="1"/>
  <c r="EO198" i="1"/>
  <c r="EN198" i="1"/>
  <c r="EM198" i="1"/>
  <c r="EL198" i="1"/>
  <c r="EK198" i="1"/>
  <c r="EJ198" i="1"/>
  <c r="EI198" i="1"/>
  <c r="ES198" i="1"/>
  <c r="EH198" i="1"/>
  <c r="EE198" i="1"/>
  <c r="ED198" i="1"/>
  <c r="EC198" i="1"/>
  <c r="EB198" i="1"/>
  <c r="EA198" i="1"/>
  <c r="DZ198" i="1"/>
  <c r="DY198" i="1"/>
  <c r="DX198" i="1"/>
  <c r="DW198" i="1"/>
  <c r="DV198" i="1"/>
  <c r="DU198" i="1"/>
  <c r="EF198" i="1"/>
  <c r="DR198" i="1"/>
  <c r="DQ198" i="1"/>
  <c r="DP198" i="1"/>
  <c r="DO198" i="1"/>
  <c r="DN198" i="1"/>
  <c r="DM198" i="1"/>
  <c r="DL198" i="1"/>
  <c r="DK198" i="1"/>
  <c r="DJ198" i="1"/>
  <c r="DI198" i="1"/>
  <c r="DS198" i="1"/>
  <c r="DH198" i="1"/>
  <c r="DE198" i="1"/>
  <c r="DD198" i="1"/>
  <c r="DC198" i="1"/>
  <c r="DB198" i="1"/>
  <c r="DA198" i="1"/>
  <c r="CZ198" i="1"/>
  <c r="CY198" i="1"/>
  <c r="CX198" i="1"/>
  <c r="CW198" i="1"/>
  <c r="CV198" i="1"/>
  <c r="CU198" i="1"/>
  <c r="DF198" i="1"/>
  <c r="CR198" i="1"/>
  <c r="CQ198" i="1"/>
  <c r="CP198" i="1"/>
  <c r="CO198" i="1"/>
  <c r="CN198" i="1"/>
  <c r="CM198" i="1"/>
  <c r="CL198" i="1"/>
  <c r="CK198" i="1"/>
  <c r="CJ198" i="1"/>
  <c r="CI198" i="1"/>
  <c r="CS198" i="1"/>
  <c r="CH198" i="1"/>
  <c r="CE198" i="1"/>
  <c r="CD198" i="1"/>
  <c r="CC198" i="1"/>
  <c r="CB198" i="1"/>
  <c r="CA198" i="1"/>
  <c r="BZ198" i="1"/>
  <c r="BY198" i="1"/>
  <c r="BX198" i="1"/>
  <c r="BW198" i="1"/>
  <c r="BV198" i="1"/>
  <c r="BU198" i="1"/>
  <c r="CF198" i="1"/>
  <c r="BR198" i="1"/>
  <c r="BQ198" i="1"/>
  <c r="BP198" i="1"/>
  <c r="BO198" i="1"/>
  <c r="BN198" i="1"/>
  <c r="BM198" i="1"/>
  <c r="BL198" i="1"/>
  <c r="BK198" i="1"/>
  <c r="BJ198" i="1"/>
  <c r="BI198" i="1"/>
  <c r="BS198" i="1"/>
  <c r="BH198" i="1"/>
  <c r="BE198" i="1"/>
  <c r="BD198" i="1"/>
  <c r="BC198" i="1"/>
  <c r="BB198" i="1"/>
  <c r="BA198" i="1"/>
  <c r="AZ198" i="1"/>
  <c r="AY198" i="1"/>
  <c r="AX198" i="1"/>
  <c r="AW198" i="1"/>
  <c r="AV198" i="1"/>
  <c r="AU198" i="1"/>
  <c r="BF198" i="1"/>
  <c r="AR198" i="1"/>
  <c r="AQ198" i="1"/>
  <c r="AP198" i="1"/>
  <c r="AO198" i="1"/>
  <c r="AN198" i="1"/>
  <c r="AM198" i="1"/>
  <c r="AL198" i="1"/>
  <c r="AK198" i="1"/>
  <c r="AJ198" i="1"/>
  <c r="AI198" i="1"/>
  <c r="AS198" i="1"/>
  <c r="AH198" i="1"/>
  <c r="AE198" i="1"/>
  <c r="AD198" i="1"/>
  <c r="AC198" i="1"/>
  <c r="AB198" i="1"/>
  <c r="AA198" i="1"/>
  <c r="Z198" i="1"/>
  <c r="Y198" i="1"/>
  <c r="X198" i="1"/>
  <c r="W198" i="1"/>
  <c r="V198" i="1"/>
  <c r="U198" i="1"/>
  <c r="AF198" i="1"/>
  <c r="R198" i="1"/>
  <c r="Q198" i="1"/>
  <c r="P198" i="1"/>
  <c r="O198" i="1"/>
  <c r="N198" i="1"/>
  <c r="M198" i="1"/>
  <c r="L198" i="1"/>
  <c r="K198" i="1"/>
  <c r="J198" i="1"/>
  <c r="I198" i="1"/>
  <c r="S198" i="1"/>
  <c r="H198" i="1"/>
  <c r="FE197" i="1"/>
  <c r="FD197" i="1"/>
  <c r="FC197" i="1"/>
  <c r="FB197" i="1"/>
  <c r="FA197" i="1"/>
  <c r="EZ197" i="1"/>
  <c r="EY197" i="1"/>
  <c r="EX197" i="1"/>
  <c r="EW197" i="1"/>
  <c r="EV197" i="1"/>
  <c r="EU197" i="1"/>
  <c r="FF197" i="1"/>
  <c r="ER197" i="1"/>
  <c r="EQ197" i="1"/>
  <c r="EP197" i="1"/>
  <c r="EO197" i="1"/>
  <c r="EN197" i="1"/>
  <c r="EM197" i="1"/>
  <c r="EL197" i="1"/>
  <c r="EK197" i="1"/>
  <c r="EJ197" i="1"/>
  <c r="EI197" i="1"/>
  <c r="ES197" i="1"/>
  <c r="EH197" i="1"/>
  <c r="EE197" i="1"/>
  <c r="ED197" i="1"/>
  <c r="EC197" i="1"/>
  <c r="EB197" i="1"/>
  <c r="EA197" i="1"/>
  <c r="DZ197" i="1"/>
  <c r="DY197" i="1"/>
  <c r="DX197" i="1"/>
  <c r="DW197" i="1"/>
  <c r="DV197" i="1"/>
  <c r="DU197" i="1"/>
  <c r="EF197" i="1"/>
  <c r="DR197" i="1"/>
  <c r="DQ197" i="1"/>
  <c r="DP197" i="1"/>
  <c r="DO197" i="1"/>
  <c r="DN197" i="1"/>
  <c r="DM197" i="1"/>
  <c r="DL197" i="1"/>
  <c r="DK197" i="1"/>
  <c r="DJ197" i="1"/>
  <c r="DI197" i="1"/>
  <c r="DS197" i="1"/>
  <c r="DH197" i="1"/>
  <c r="DE197" i="1"/>
  <c r="DD197" i="1"/>
  <c r="DC197" i="1"/>
  <c r="DB197" i="1"/>
  <c r="DA197" i="1"/>
  <c r="CZ197" i="1"/>
  <c r="CY197" i="1"/>
  <c r="CX197" i="1"/>
  <c r="CW197" i="1"/>
  <c r="CV197" i="1"/>
  <c r="CU197" i="1"/>
  <c r="DF197" i="1"/>
  <c r="CR197" i="1"/>
  <c r="CQ197" i="1"/>
  <c r="CP197" i="1"/>
  <c r="CO197" i="1"/>
  <c r="CN197" i="1"/>
  <c r="CM197" i="1"/>
  <c r="CL197" i="1"/>
  <c r="CK197" i="1"/>
  <c r="CJ197" i="1"/>
  <c r="CI197" i="1"/>
  <c r="CS197" i="1"/>
  <c r="CH197" i="1"/>
  <c r="CE197" i="1"/>
  <c r="CD197" i="1"/>
  <c r="CC197" i="1"/>
  <c r="CB197" i="1"/>
  <c r="CA197" i="1"/>
  <c r="BZ197" i="1"/>
  <c r="BY197" i="1"/>
  <c r="BX197" i="1"/>
  <c r="BW197" i="1"/>
  <c r="BV197" i="1"/>
  <c r="BU197" i="1"/>
  <c r="CF197" i="1"/>
  <c r="BR197" i="1"/>
  <c r="BQ197" i="1"/>
  <c r="BP197" i="1"/>
  <c r="BO197" i="1"/>
  <c r="BN197" i="1"/>
  <c r="BM197" i="1"/>
  <c r="BL197" i="1"/>
  <c r="BK197" i="1"/>
  <c r="BJ197" i="1"/>
  <c r="BI197" i="1"/>
  <c r="BS197" i="1"/>
  <c r="BH197" i="1"/>
  <c r="BE197" i="1"/>
  <c r="BD197" i="1"/>
  <c r="BC197" i="1"/>
  <c r="BB197" i="1"/>
  <c r="BA197" i="1"/>
  <c r="AZ197" i="1"/>
  <c r="AY197" i="1"/>
  <c r="AX197" i="1"/>
  <c r="AW197" i="1"/>
  <c r="AV197" i="1"/>
  <c r="AU197" i="1"/>
  <c r="BF197" i="1"/>
  <c r="AR197" i="1"/>
  <c r="AQ197" i="1"/>
  <c r="AP197" i="1"/>
  <c r="AO197" i="1"/>
  <c r="AN197" i="1"/>
  <c r="AM197" i="1"/>
  <c r="AL197" i="1"/>
  <c r="AK197" i="1"/>
  <c r="AJ197" i="1"/>
  <c r="AI197" i="1"/>
  <c r="AS197" i="1"/>
  <c r="AH197" i="1"/>
  <c r="AE197" i="1"/>
  <c r="AD197" i="1"/>
  <c r="AC197" i="1"/>
  <c r="AB197" i="1"/>
  <c r="AA197" i="1"/>
  <c r="Z197" i="1"/>
  <c r="Y197" i="1"/>
  <c r="X197" i="1"/>
  <c r="W197" i="1"/>
  <c r="V197" i="1"/>
  <c r="U197" i="1"/>
  <c r="AF197" i="1"/>
  <c r="R197" i="1"/>
  <c r="Q197" i="1"/>
  <c r="P197" i="1"/>
  <c r="O197" i="1"/>
  <c r="N197" i="1"/>
  <c r="M197" i="1"/>
  <c r="L197" i="1"/>
  <c r="K197" i="1"/>
  <c r="J197" i="1"/>
  <c r="I197" i="1"/>
  <c r="S197" i="1"/>
  <c r="H197" i="1"/>
  <c r="FE196" i="1"/>
  <c r="FD196" i="1"/>
  <c r="FC196" i="1"/>
  <c r="FB196" i="1"/>
  <c r="FA196" i="1"/>
  <c r="EZ196" i="1"/>
  <c r="EY196" i="1"/>
  <c r="EX196" i="1"/>
  <c r="EW196" i="1"/>
  <c r="EV196" i="1"/>
  <c r="EU196" i="1"/>
  <c r="FF196" i="1"/>
  <c r="ER196" i="1"/>
  <c r="EQ196" i="1"/>
  <c r="EP196" i="1"/>
  <c r="EO196" i="1"/>
  <c r="EN196" i="1"/>
  <c r="EM196" i="1"/>
  <c r="EL196" i="1"/>
  <c r="EK196" i="1"/>
  <c r="EJ196" i="1"/>
  <c r="EI196" i="1"/>
  <c r="ES196" i="1"/>
  <c r="EH196" i="1"/>
  <c r="EE196" i="1"/>
  <c r="ED196" i="1"/>
  <c r="EC196" i="1"/>
  <c r="EB196" i="1"/>
  <c r="EA196" i="1"/>
  <c r="DZ196" i="1"/>
  <c r="DY196" i="1"/>
  <c r="DX196" i="1"/>
  <c r="DW196" i="1"/>
  <c r="DV196" i="1"/>
  <c r="DU196" i="1"/>
  <c r="EF196" i="1"/>
  <c r="DR196" i="1"/>
  <c r="DQ196" i="1"/>
  <c r="DP196" i="1"/>
  <c r="DO196" i="1"/>
  <c r="DN196" i="1"/>
  <c r="DM196" i="1"/>
  <c r="DL196" i="1"/>
  <c r="DK196" i="1"/>
  <c r="DJ196" i="1"/>
  <c r="DI196" i="1"/>
  <c r="DS196" i="1"/>
  <c r="DH196" i="1"/>
  <c r="DE196" i="1"/>
  <c r="DD196" i="1"/>
  <c r="DC196" i="1"/>
  <c r="DB196" i="1"/>
  <c r="DA196" i="1"/>
  <c r="CZ196" i="1"/>
  <c r="CY196" i="1"/>
  <c r="CX196" i="1"/>
  <c r="CW196" i="1"/>
  <c r="CV196" i="1"/>
  <c r="CU196" i="1"/>
  <c r="DF196" i="1"/>
  <c r="CR196" i="1"/>
  <c r="CQ196" i="1"/>
  <c r="CP196" i="1"/>
  <c r="CO196" i="1"/>
  <c r="CN196" i="1"/>
  <c r="CM196" i="1"/>
  <c r="CL196" i="1"/>
  <c r="CK196" i="1"/>
  <c r="CJ196" i="1"/>
  <c r="CI196" i="1"/>
  <c r="CS196" i="1"/>
  <c r="CH196" i="1"/>
  <c r="CE196" i="1"/>
  <c r="CD196" i="1"/>
  <c r="CC196" i="1"/>
  <c r="CB196" i="1"/>
  <c r="CA196" i="1"/>
  <c r="BZ196" i="1"/>
  <c r="BY196" i="1"/>
  <c r="BX196" i="1"/>
  <c r="BW196" i="1"/>
  <c r="BV196" i="1"/>
  <c r="BU196" i="1"/>
  <c r="CF196" i="1"/>
  <c r="BR196" i="1"/>
  <c r="BQ196" i="1"/>
  <c r="BP196" i="1"/>
  <c r="BO196" i="1"/>
  <c r="BN196" i="1"/>
  <c r="BM196" i="1"/>
  <c r="BL196" i="1"/>
  <c r="BK196" i="1"/>
  <c r="BJ196" i="1"/>
  <c r="BI196" i="1"/>
  <c r="BS196" i="1"/>
  <c r="BH196" i="1"/>
  <c r="BE196" i="1"/>
  <c r="BD196" i="1"/>
  <c r="BC196" i="1"/>
  <c r="BB196" i="1"/>
  <c r="BA196" i="1"/>
  <c r="AZ196" i="1"/>
  <c r="AY196" i="1"/>
  <c r="AX196" i="1"/>
  <c r="AW196" i="1"/>
  <c r="AV196" i="1"/>
  <c r="AU196" i="1"/>
  <c r="BF196" i="1"/>
  <c r="AR196" i="1"/>
  <c r="AQ196" i="1"/>
  <c r="AP196" i="1"/>
  <c r="AO196" i="1"/>
  <c r="AN196" i="1"/>
  <c r="AM196" i="1"/>
  <c r="AL196" i="1"/>
  <c r="AK196" i="1"/>
  <c r="AJ196" i="1"/>
  <c r="AI196" i="1"/>
  <c r="AS196" i="1"/>
  <c r="AH196" i="1"/>
  <c r="AE196" i="1"/>
  <c r="AD196" i="1"/>
  <c r="AC196" i="1"/>
  <c r="AB196" i="1"/>
  <c r="AA196" i="1"/>
  <c r="Z196" i="1"/>
  <c r="Y196" i="1"/>
  <c r="X196" i="1"/>
  <c r="W196" i="1"/>
  <c r="V196" i="1"/>
  <c r="U196" i="1"/>
  <c r="AF196" i="1"/>
  <c r="R196" i="1"/>
  <c r="Q196" i="1"/>
  <c r="P196" i="1"/>
  <c r="O196" i="1"/>
  <c r="N196" i="1"/>
  <c r="M196" i="1"/>
  <c r="L196" i="1"/>
  <c r="K196" i="1"/>
  <c r="J196" i="1"/>
  <c r="I196" i="1"/>
  <c r="S196" i="1"/>
  <c r="H196" i="1"/>
  <c r="FE195" i="1"/>
  <c r="FD195" i="1"/>
  <c r="FC195" i="1"/>
  <c r="FB195" i="1"/>
  <c r="FA195" i="1"/>
  <c r="EZ195" i="1"/>
  <c r="EY195" i="1"/>
  <c r="EX195" i="1"/>
  <c r="EW195" i="1"/>
  <c r="EV195" i="1"/>
  <c r="EU195" i="1"/>
  <c r="FF195" i="1"/>
  <c r="ER195" i="1"/>
  <c r="EQ195" i="1"/>
  <c r="EP195" i="1"/>
  <c r="EO195" i="1"/>
  <c r="EN195" i="1"/>
  <c r="EM195" i="1"/>
  <c r="EL195" i="1"/>
  <c r="EK195" i="1"/>
  <c r="EJ195" i="1"/>
  <c r="EI195" i="1"/>
  <c r="ES195" i="1"/>
  <c r="EH195" i="1"/>
  <c r="EE195" i="1"/>
  <c r="ED195" i="1"/>
  <c r="EC195" i="1"/>
  <c r="EB195" i="1"/>
  <c r="EA195" i="1"/>
  <c r="DZ195" i="1"/>
  <c r="DY195" i="1"/>
  <c r="DX195" i="1"/>
  <c r="DW195" i="1"/>
  <c r="DV195" i="1"/>
  <c r="DU195" i="1"/>
  <c r="EF195" i="1"/>
  <c r="DR195" i="1"/>
  <c r="DQ195" i="1"/>
  <c r="DP195" i="1"/>
  <c r="DO195" i="1"/>
  <c r="DN195" i="1"/>
  <c r="DM195" i="1"/>
  <c r="DL195" i="1"/>
  <c r="DK195" i="1"/>
  <c r="DJ195" i="1"/>
  <c r="DI195" i="1"/>
  <c r="DS195" i="1"/>
  <c r="DH195" i="1"/>
  <c r="DE195" i="1"/>
  <c r="DD195" i="1"/>
  <c r="DC195" i="1"/>
  <c r="DB195" i="1"/>
  <c r="DA195" i="1"/>
  <c r="CZ195" i="1"/>
  <c r="CY195" i="1"/>
  <c r="CX195" i="1"/>
  <c r="CW195" i="1"/>
  <c r="CV195" i="1"/>
  <c r="CU195" i="1"/>
  <c r="DF195" i="1"/>
  <c r="CR195" i="1"/>
  <c r="CQ195" i="1"/>
  <c r="CP195" i="1"/>
  <c r="CO195" i="1"/>
  <c r="CN195" i="1"/>
  <c r="CM195" i="1"/>
  <c r="CL195" i="1"/>
  <c r="CK195" i="1"/>
  <c r="CJ195" i="1"/>
  <c r="CI195" i="1"/>
  <c r="CS195" i="1"/>
  <c r="CH195" i="1"/>
  <c r="CE195" i="1"/>
  <c r="CD195" i="1"/>
  <c r="CC195" i="1"/>
  <c r="CB195" i="1"/>
  <c r="CA195" i="1"/>
  <c r="BZ195" i="1"/>
  <c r="BY195" i="1"/>
  <c r="BX195" i="1"/>
  <c r="BW195" i="1"/>
  <c r="BV195" i="1"/>
  <c r="BU195" i="1"/>
  <c r="CF195" i="1"/>
  <c r="BR195" i="1"/>
  <c r="BQ195" i="1"/>
  <c r="BP195" i="1"/>
  <c r="BO195" i="1"/>
  <c r="BN195" i="1"/>
  <c r="BM195" i="1"/>
  <c r="BL195" i="1"/>
  <c r="BK195" i="1"/>
  <c r="BJ195" i="1"/>
  <c r="BI195" i="1"/>
  <c r="BS195" i="1"/>
  <c r="BH195" i="1"/>
  <c r="BE195" i="1"/>
  <c r="BD195" i="1"/>
  <c r="BC195" i="1"/>
  <c r="BB195" i="1"/>
  <c r="BA195" i="1"/>
  <c r="AZ195" i="1"/>
  <c r="AY195" i="1"/>
  <c r="AX195" i="1"/>
  <c r="AW195" i="1"/>
  <c r="AV195" i="1"/>
  <c r="AU195" i="1"/>
  <c r="BF195" i="1"/>
  <c r="AR195" i="1"/>
  <c r="AQ195" i="1"/>
  <c r="AP195" i="1"/>
  <c r="AO195" i="1"/>
  <c r="AN195" i="1"/>
  <c r="AM195" i="1"/>
  <c r="AL195" i="1"/>
  <c r="AK195" i="1"/>
  <c r="AJ195" i="1"/>
  <c r="AI195" i="1"/>
  <c r="AS195" i="1"/>
  <c r="AH195" i="1"/>
  <c r="AE195" i="1"/>
  <c r="AD195" i="1"/>
  <c r="AC195" i="1"/>
  <c r="AB195" i="1"/>
  <c r="AA195" i="1"/>
  <c r="Z195" i="1"/>
  <c r="Y195" i="1"/>
  <c r="X195" i="1"/>
  <c r="W195" i="1"/>
  <c r="V195" i="1"/>
  <c r="U195" i="1"/>
  <c r="AF195" i="1"/>
  <c r="R195" i="1"/>
  <c r="Q195" i="1"/>
  <c r="P195" i="1"/>
  <c r="O195" i="1"/>
  <c r="N195" i="1"/>
  <c r="M195" i="1"/>
  <c r="L195" i="1"/>
  <c r="K195" i="1"/>
  <c r="J195" i="1"/>
  <c r="I195" i="1"/>
  <c r="S195" i="1"/>
  <c r="H195" i="1"/>
  <c r="FE194" i="1"/>
  <c r="FD194" i="1"/>
  <c r="FC194" i="1"/>
  <c r="FB194" i="1"/>
  <c r="FA194" i="1"/>
  <c r="EZ194" i="1"/>
  <c r="EY194" i="1"/>
  <c r="EX194" i="1"/>
  <c r="EW194" i="1"/>
  <c r="EV194" i="1"/>
  <c r="EU194" i="1"/>
  <c r="FF194" i="1"/>
  <c r="ER194" i="1"/>
  <c r="EQ194" i="1"/>
  <c r="EP194" i="1"/>
  <c r="EO194" i="1"/>
  <c r="EN194" i="1"/>
  <c r="EM194" i="1"/>
  <c r="EL194" i="1"/>
  <c r="EK194" i="1"/>
  <c r="EJ194" i="1"/>
  <c r="EI194" i="1"/>
  <c r="ES194" i="1"/>
  <c r="EH194" i="1"/>
  <c r="EE194" i="1"/>
  <c r="ED194" i="1"/>
  <c r="EC194" i="1"/>
  <c r="EB194" i="1"/>
  <c r="EA194" i="1"/>
  <c r="DZ194" i="1"/>
  <c r="DY194" i="1"/>
  <c r="DX194" i="1"/>
  <c r="DW194" i="1"/>
  <c r="DV194" i="1"/>
  <c r="DU194" i="1"/>
  <c r="EF194" i="1"/>
  <c r="DR194" i="1"/>
  <c r="DQ194" i="1"/>
  <c r="DP194" i="1"/>
  <c r="DO194" i="1"/>
  <c r="DN194" i="1"/>
  <c r="DM194" i="1"/>
  <c r="DL194" i="1"/>
  <c r="DK194" i="1"/>
  <c r="DJ194" i="1"/>
  <c r="DI194" i="1"/>
  <c r="DS194" i="1"/>
  <c r="DH194" i="1"/>
  <c r="DE194" i="1"/>
  <c r="DD194" i="1"/>
  <c r="DC194" i="1"/>
  <c r="DB194" i="1"/>
  <c r="DA194" i="1"/>
  <c r="CZ194" i="1"/>
  <c r="CY194" i="1"/>
  <c r="CX194" i="1"/>
  <c r="CW194" i="1"/>
  <c r="CV194" i="1"/>
  <c r="CU194" i="1"/>
  <c r="DF194" i="1"/>
  <c r="CR194" i="1"/>
  <c r="CQ194" i="1"/>
  <c r="CP194" i="1"/>
  <c r="CO194" i="1"/>
  <c r="CN194" i="1"/>
  <c r="CM194" i="1"/>
  <c r="CL194" i="1"/>
  <c r="CK194" i="1"/>
  <c r="CJ194" i="1"/>
  <c r="CI194" i="1"/>
  <c r="CS194" i="1"/>
  <c r="CH194" i="1"/>
  <c r="CE194" i="1"/>
  <c r="CD194" i="1"/>
  <c r="CC194" i="1"/>
  <c r="CB194" i="1"/>
  <c r="CA194" i="1"/>
  <c r="BZ194" i="1"/>
  <c r="BY194" i="1"/>
  <c r="BX194" i="1"/>
  <c r="BW194" i="1"/>
  <c r="BV194" i="1"/>
  <c r="BU194" i="1"/>
  <c r="CF194" i="1"/>
  <c r="BR194" i="1"/>
  <c r="BQ194" i="1"/>
  <c r="BP194" i="1"/>
  <c r="BO194" i="1"/>
  <c r="BN194" i="1"/>
  <c r="BM194" i="1"/>
  <c r="BL194" i="1"/>
  <c r="BK194" i="1"/>
  <c r="BJ194" i="1"/>
  <c r="BI194" i="1"/>
  <c r="BS194" i="1"/>
  <c r="BH194" i="1"/>
  <c r="BE194" i="1"/>
  <c r="BD194" i="1"/>
  <c r="BC194" i="1"/>
  <c r="BB194" i="1"/>
  <c r="BA194" i="1"/>
  <c r="AZ194" i="1"/>
  <c r="AY194" i="1"/>
  <c r="AX194" i="1"/>
  <c r="AW194" i="1"/>
  <c r="AV194" i="1"/>
  <c r="AU194" i="1"/>
  <c r="BF194" i="1"/>
  <c r="AR194" i="1"/>
  <c r="AQ194" i="1"/>
  <c r="AP194" i="1"/>
  <c r="AO194" i="1"/>
  <c r="AN194" i="1"/>
  <c r="AM194" i="1"/>
  <c r="AL194" i="1"/>
  <c r="AK194" i="1"/>
  <c r="AJ194" i="1"/>
  <c r="AI194" i="1"/>
  <c r="AS194" i="1"/>
  <c r="AH194" i="1"/>
  <c r="AE194" i="1"/>
  <c r="AD194" i="1"/>
  <c r="AC194" i="1"/>
  <c r="AB194" i="1"/>
  <c r="AA194" i="1"/>
  <c r="Z194" i="1"/>
  <c r="Y194" i="1"/>
  <c r="X194" i="1"/>
  <c r="W194" i="1"/>
  <c r="V194" i="1"/>
  <c r="U194" i="1"/>
  <c r="AF194" i="1"/>
  <c r="R194" i="1"/>
  <c r="Q194" i="1"/>
  <c r="P194" i="1"/>
  <c r="O194" i="1"/>
  <c r="N194" i="1"/>
  <c r="M194" i="1"/>
  <c r="L194" i="1"/>
  <c r="K194" i="1"/>
  <c r="J194" i="1"/>
  <c r="I194" i="1"/>
  <c r="S194" i="1"/>
  <c r="H194" i="1"/>
  <c r="FE193" i="1"/>
  <c r="FD193" i="1"/>
  <c r="FC193" i="1"/>
  <c r="FB193" i="1"/>
  <c r="FA193" i="1"/>
  <c r="EZ193" i="1"/>
  <c r="EY193" i="1"/>
  <c r="EX193" i="1"/>
  <c r="EW193" i="1"/>
  <c r="EV193" i="1"/>
  <c r="EU193" i="1"/>
  <c r="FF193" i="1"/>
  <c r="ER193" i="1"/>
  <c r="EQ193" i="1"/>
  <c r="EP193" i="1"/>
  <c r="EO193" i="1"/>
  <c r="EN193" i="1"/>
  <c r="EM193" i="1"/>
  <c r="EL193" i="1"/>
  <c r="EK193" i="1"/>
  <c r="EJ193" i="1"/>
  <c r="EI193" i="1"/>
  <c r="ES193" i="1"/>
  <c r="EH193" i="1"/>
  <c r="EE193" i="1"/>
  <c r="ED193" i="1"/>
  <c r="EC193" i="1"/>
  <c r="EB193" i="1"/>
  <c r="EA193" i="1"/>
  <c r="DZ193" i="1"/>
  <c r="DY193" i="1"/>
  <c r="DX193" i="1"/>
  <c r="DW193" i="1"/>
  <c r="DV193" i="1"/>
  <c r="DU193" i="1"/>
  <c r="EF193" i="1"/>
  <c r="DR193" i="1"/>
  <c r="DQ193" i="1"/>
  <c r="DP193" i="1"/>
  <c r="DO193" i="1"/>
  <c r="DN193" i="1"/>
  <c r="DM193" i="1"/>
  <c r="DL193" i="1"/>
  <c r="DK193" i="1"/>
  <c r="DJ193" i="1"/>
  <c r="DI193" i="1"/>
  <c r="DS193" i="1"/>
  <c r="DH193" i="1"/>
  <c r="DE193" i="1"/>
  <c r="DD193" i="1"/>
  <c r="DC193" i="1"/>
  <c r="DB193" i="1"/>
  <c r="DA193" i="1"/>
  <c r="CZ193" i="1"/>
  <c r="CY193" i="1"/>
  <c r="CX193" i="1"/>
  <c r="CW193" i="1"/>
  <c r="CV193" i="1"/>
  <c r="CU193" i="1"/>
  <c r="DF193" i="1"/>
  <c r="CR193" i="1"/>
  <c r="CQ193" i="1"/>
  <c r="CP193" i="1"/>
  <c r="CO193" i="1"/>
  <c r="CN193" i="1"/>
  <c r="CM193" i="1"/>
  <c r="CL193" i="1"/>
  <c r="CK193" i="1"/>
  <c r="CJ193" i="1"/>
  <c r="CI193" i="1"/>
  <c r="CS193" i="1"/>
  <c r="CH193" i="1"/>
  <c r="CE193" i="1"/>
  <c r="CD193" i="1"/>
  <c r="CC193" i="1"/>
  <c r="CB193" i="1"/>
  <c r="CA193" i="1"/>
  <c r="BZ193" i="1"/>
  <c r="BY193" i="1"/>
  <c r="BX193" i="1"/>
  <c r="BW193" i="1"/>
  <c r="BV193" i="1"/>
  <c r="BU193" i="1"/>
  <c r="CF193" i="1"/>
  <c r="BR193" i="1"/>
  <c r="BQ193" i="1"/>
  <c r="BP193" i="1"/>
  <c r="BO193" i="1"/>
  <c r="BN193" i="1"/>
  <c r="BM193" i="1"/>
  <c r="BL193" i="1"/>
  <c r="BK193" i="1"/>
  <c r="BJ193" i="1"/>
  <c r="BI193" i="1"/>
  <c r="BS193" i="1"/>
  <c r="BH193" i="1"/>
  <c r="BE193" i="1"/>
  <c r="BD193" i="1"/>
  <c r="BC193" i="1"/>
  <c r="BB193" i="1"/>
  <c r="BA193" i="1"/>
  <c r="AZ193" i="1"/>
  <c r="AY193" i="1"/>
  <c r="AX193" i="1"/>
  <c r="AW193" i="1"/>
  <c r="AV193" i="1"/>
  <c r="AU193" i="1"/>
  <c r="BF193" i="1"/>
  <c r="AR193" i="1"/>
  <c r="AQ193" i="1"/>
  <c r="AP193" i="1"/>
  <c r="AO193" i="1"/>
  <c r="AN193" i="1"/>
  <c r="AM193" i="1"/>
  <c r="AL193" i="1"/>
  <c r="AK193" i="1"/>
  <c r="AJ193" i="1"/>
  <c r="AI193" i="1"/>
  <c r="AS193" i="1"/>
  <c r="AH193" i="1"/>
  <c r="AE193" i="1"/>
  <c r="AD193" i="1"/>
  <c r="AC193" i="1"/>
  <c r="AB193" i="1"/>
  <c r="AA193" i="1"/>
  <c r="Z193" i="1"/>
  <c r="Y193" i="1"/>
  <c r="X193" i="1"/>
  <c r="W193" i="1"/>
  <c r="V193" i="1"/>
  <c r="U193" i="1"/>
  <c r="AF193" i="1"/>
  <c r="R193" i="1"/>
  <c r="Q193" i="1"/>
  <c r="P193" i="1"/>
  <c r="O193" i="1"/>
  <c r="N193" i="1"/>
  <c r="M193" i="1"/>
  <c r="L193" i="1"/>
  <c r="K193" i="1"/>
  <c r="J193" i="1"/>
  <c r="I193" i="1"/>
  <c r="S193" i="1"/>
  <c r="H193" i="1"/>
  <c r="FE192" i="1"/>
  <c r="FD192" i="1"/>
  <c r="FC192" i="1"/>
  <c r="FB192" i="1"/>
  <c r="FA192" i="1"/>
  <c r="EZ192" i="1"/>
  <c r="EY192" i="1"/>
  <c r="EX192" i="1"/>
  <c r="EW192" i="1"/>
  <c r="EV192" i="1"/>
  <c r="EU192" i="1"/>
  <c r="FF192" i="1"/>
  <c r="ER192" i="1"/>
  <c r="EQ192" i="1"/>
  <c r="EP192" i="1"/>
  <c r="EO192" i="1"/>
  <c r="EN192" i="1"/>
  <c r="EM192" i="1"/>
  <c r="EL192" i="1"/>
  <c r="EK192" i="1"/>
  <c r="EJ192" i="1"/>
  <c r="EI192" i="1"/>
  <c r="ES192" i="1"/>
  <c r="EH192" i="1"/>
  <c r="EE192" i="1"/>
  <c r="ED192" i="1"/>
  <c r="EC192" i="1"/>
  <c r="EB192" i="1"/>
  <c r="EA192" i="1"/>
  <c r="DZ192" i="1"/>
  <c r="DY192" i="1"/>
  <c r="DX192" i="1"/>
  <c r="DW192" i="1"/>
  <c r="DV192" i="1"/>
  <c r="DU192" i="1"/>
  <c r="EF192" i="1"/>
  <c r="DR192" i="1"/>
  <c r="DQ192" i="1"/>
  <c r="DP192" i="1"/>
  <c r="DO192" i="1"/>
  <c r="DN192" i="1"/>
  <c r="DM192" i="1"/>
  <c r="DL192" i="1"/>
  <c r="DK192" i="1"/>
  <c r="DJ192" i="1"/>
  <c r="DI192" i="1"/>
  <c r="DS192" i="1"/>
  <c r="DH192" i="1"/>
  <c r="DE192" i="1"/>
  <c r="DD192" i="1"/>
  <c r="DC192" i="1"/>
  <c r="DB192" i="1"/>
  <c r="DA192" i="1"/>
  <c r="CZ192" i="1"/>
  <c r="CY192" i="1"/>
  <c r="CX192" i="1"/>
  <c r="CW192" i="1"/>
  <c r="CV192" i="1"/>
  <c r="CU192" i="1"/>
  <c r="DF192" i="1"/>
  <c r="CR192" i="1"/>
  <c r="CQ192" i="1"/>
  <c r="CP192" i="1"/>
  <c r="CO192" i="1"/>
  <c r="CN192" i="1"/>
  <c r="CM192" i="1"/>
  <c r="CL192" i="1"/>
  <c r="CK192" i="1"/>
  <c r="CJ192" i="1"/>
  <c r="CI192" i="1"/>
  <c r="CS192" i="1"/>
  <c r="CH192" i="1"/>
  <c r="CE192" i="1"/>
  <c r="CD192" i="1"/>
  <c r="CC192" i="1"/>
  <c r="CB192" i="1"/>
  <c r="CA192" i="1"/>
  <c r="BZ192" i="1"/>
  <c r="BY192" i="1"/>
  <c r="BX192" i="1"/>
  <c r="BW192" i="1"/>
  <c r="BV192" i="1"/>
  <c r="BU192" i="1"/>
  <c r="CF192" i="1"/>
  <c r="BR192" i="1"/>
  <c r="BQ192" i="1"/>
  <c r="BP192" i="1"/>
  <c r="BO192" i="1"/>
  <c r="BN192" i="1"/>
  <c r="BM192" i="1"/>
  <c r="BL192" i="1"/>
  <c r="BK192" i="1"/>
  <c r="BJ192" i="1"/>
  <c r="BI192" i="1"/>
  <c r="BS192" i="1"/>
  <c r="BH192" i="1"/>
  <c r="BE192" i="1"/>
  <c r="BD192" i="1"/>
  <c r="BC192" i="1"/>
  <c r="BB192" i="1"/>
  <c r="BA192" i="1"/>
  <c r="AZ192" i="1"/>
  <c r="AY192" i="1"/>
  <c r="AX192" i="1"/>
  <c r="AW192" i="1"/>
  <c r="AV192" i="1"/>
  <c r="AU192" i="1"/>
  <c r="BF192" i="1"/>
  <c r="AR192" i="1"/>
  <c r="AQ192" i="1"/>
  <c r="AP192" i="1"/>
  <c r="AO192" i="1"/>
  <c r="AN192" i="1"/>
  <c r="AM192" i="1"/>
  <c r="AL192" i="1"/>
  <c r="AK192" i="1"/>
  <c r="AJ192" i="1"/>
  <c r="AI192" i="1"/>
  <c r="AS192" i="1"/>
  <c r="AH192" i="1"/>
  <c r="AE192" i="1"/>
  <c r="AD192" i="1"/>
  <c r="AC192" i="1"/>
  <c r="AB192" i="1"/>
  <c r="AA192" i="1"/>
  <c r="Z192" i="1"/>
  <c r="Y192" i="1"/>
  <c r="X192" i="1"/>
  <c r="W192" i="1"/>
  <c r="V192" i="1"/>
  <c r="U192" i="1"/>
  <c r="AF192" i="1"/>
  <c r="R192" i="1"/>
  <c r="Q192" i="1"/>
  <c r="P192" i="1"/>
  <c r="O192" i="1"/>
  <c r="N192" i="1"/>
  <c r="M192" i="1"/>
  <c r="L192" i="1"/>
  <c r="K192" i="1"/>
  <c r="J192" i="1"/>
  <c r="I192" i="1"/>
  <c r="S192" i="1"/>
  <c r="H192" i="1"/>
  <c r="FE191" i="1"/>
  <c r="FD191" i="1"/>
  <c r="FC191" i="1"/>
  <c r="FB191" i="1"/>
  <c r="FA191" i="1"/>
  <c r="EZ191" i="1"/>
  <c r="EY191" i="1"/>
  <c r="EX191" i="1"/>
  <c r="EW191" i="1"/>
  <c r="EV191" i="1"/>
  <c r="EU191" i="1"/>
  <c r="FF191" i="1"/>
  <c r="ER191" i="1"/>
  <c r="EQ191" i="1"/>
  <c r="EP191" i="1"/>
  <c r="EO191" i="1"/>
  <c r="EN191" i="1"/>
  <c r="EM191" i="1"/>
  <c r="EL191" i="1"/>
  <c r="EK191" i="1"/>
  <c r="EJ191" i="1"/>
  <c r="EI191" i="1"/>
  <c r="ES191" i="1"/>
  <c r="EH191" i="1"/>
  <c r="EE191" i="1"/>
  <c r="ED191" i="1"/>
  <c r="EC191" i="1"/>
  <c r="EB191" i="1"/>
  <c r="EA191" i="1"/>
  <c r="DZ191" i="1"/>
  <c r="DY191" i="1"/>
  <c r="DX191" i="1"/>
  <c r="DW191" i="1"/>
  <c r="DV191" i="1"/>
  <c r="DU191" i="1"/>
  <c r="EF191" i="1"/>
  <c r="DR191" i="1"/>
  <c r="DQ191" i="1"/>
  <c r="DP191" i="1"/>
  <c r="DO191" i="1"/>
  <c r="DN191" i="1"/>
  <c r="DM191" i="1"/>
  <c r="DL191" i="1"/>
  <c r="DK191" i="1"/>
  <c r="DJ191" i="1"/>
  <c r="DI191" i="1"/>
  <c r="DS191" i="1"/>
  <c r="DH191" i="1"/>
  <c r="DE191" i="1"/>
  <c r="DD191" i="1"/>
  <c r="DC191" i="1"/>
  <c r="DB191" i="1"/>
  <c r="DA191" i="1"/>
  <c r="CZ191" i="1"/>
  <c r="CY191" i="1"/>
  <c r="CX191" i="1"/>
  <c r="CW191" i="1"/>
  <c r="CV191" i="1"/>
  <c r="CU191" i="1"/>
  <c r="DF191" i="1"/>
  <c r="CR191" i="1"/>
  <c r="CQ191" i="1"/>
  <c r="CP191" i="1"/>
  <c r="CO191" i="1"/>
  <c r="CN191" i="1"/>
  <c r="CM191" i="1"/>
  <c r="CL191" i="1"/>
  <c r="CK191" i="1"/>
  <c r="CJ191" i="1"/>
  <c r="CI191" i="1"/>
  <c r="CS191" i="1"/>
  <c r="CH191" i="1"/>
  <c r="CE191" i="1"/>
  <c r="CD191" i="1"/>
  <c r="CC191" i="1"/>
  <c r="CB191" i="1"/>
  <c r="CA191" i="1"/>
  <c r="BZ191" i="1"/>
  <c r="BY191" i="1"/>
  <c r="BX191" i="1"/>
  <c r="BW191" i="1"/>
  <c r="BV191" i="1"/>
  <c r="BU191" i="1"/>
  <c r="CF191" i="1"/>
  <c r="BR191" i="1"/>
  <c r="BQ191" i="1"/>
  <c r="BP191" i="1"/>
  <c r="BO191" i="1"/>
  <c r="BN191" i="1"/>
  <c r="BM191" i="1"/>
  <c r="BL191" i="1"/>
  <c r="BK191" i="1"/>
  <c r="BJ191" i="1"/>
  <c r="BI191" i="1"/>
  <c r="BS191" i="1"/>
  <c r="BH191" i="1"/>
  <c r="BE191" i="1"/>
  <c r="BD191" i="1"/>
  <c r="BC191" i="1"/>
  <c r="BB191" i="1"/>
  <c r="BA191" i="1"/>
  <c r="AZ191" i="1"/>
  <c r="AY191" i="1"/>
  <c r="AX191" i="1"/>
  <c r="AW191" i="1"/>
  <c r="AV191" i="1"/>
  <c r="AU191" i="1"/>
  <c r="BF191" i="1"/>
  <c r="AR191" i="1"/>
  <c r="AQ191" i="1"/>
  <c r="AP191" i="1"/>
  <c r="AO191" i="1"/>
  <c r="AN191" i="1"/>
  <c r="AM191" i="1"/>
  <c r="AL191" i="1"/>
  <c r="AK191" i="1"/>
  <c r="AJ191" i="1"/>
  <c r="AI191" i="1"/>
  <c r="AS191" i="1"/>
  <c r="AH191" i="1"/>
  <c r="AE191" i="1"/>
  <c r="AD191" i="1"/>
  <c r="AC191" i="1"/>
  <c r="AB191" i="1"/>
  <c r="AA191" i="1"/>
  <c r="Z191" i="1"/>
  <c r="Y191" i="1"/>
  <c r="X191" i="1"/>
  <c r="W191" i="1"/>
  <c r="V191" i="1"/>
  <c r="U191" i="1"/>
  <c r="AF191" i="1"/>
  <c r="R191" i="1"/>
  <c r="Q191" i="1"/>
  <c r="P191" i="1"/>
  <c r="O191" i="1"/>
  <c r="N191" i="1"/>
  <c r="M191" i="1"/>
  <c r="L191" i="1"/>
  <c r="K191" i="1"/>
  <c r="J191" i="1"/>
  <c r="I191" i="1"/>
  <c r="S191" i="1"/>
  <c r="H191" i="1"/>
  <c r="FE190" i="1"/>
  <c r="FD190" i="1"/>
  <c r="FC190" i="1"/>
  <c r="FB190" i="1"/>
  <c r="FA190" i="1"/>
  <c r="EZ190" i="1"/>
  <c r="EY190" i="1"/>
  <c r="EX190" i="1"/>
  <c r="EW190" i="1"/>
  <c r="EV190" i="1"/>
  <c r="EU190" i="1"/>
  <c r="FF190" i="1"/>
  <c r="ER190" i="1"/>
  <c r="EQ190" i="1"/>
  <c r="EP190" i="1"/>
  <c r="EO190" i="1"/>
  <c r="EN190" i="1"/>
  <c r="EM190" i="1"/>
  <c r="EL190" i="1"/>
  <c r="EK190" i="1"/>
  <c r="EJ190" i="1"/>
  <c r="EI190" i="1"/>
  <c r="ES190" i="1"/>
  <c r="EH190" i="1"/>
  <c r="EE190" i="1"/>
  <c r="ED190" i="1"/>
  <c r="EC190" i="1"/>
  <c r="EB190" i="1"/>
  <c r="EA190" i="1"/>
  <c r="DZ190" i="1"/>
  <c r="DY190" i="1"/>
  <c r="DX190" i="1"/>
  <c r="DW190" i="1"/>
  <c r="DV190" i="1"/>
  <c r="DU190" i="1"/>
  <c r="EF190" i="1"/>
  <c r="DR190" i="1"/>
  <c r="DQ190" i="1"/>
  <c r="DP190" i="1"/>
  <c r="DO190" i="1"/>
  <c r="DN190" i="1"/>
  <c r="DM190" i="1"/>
  <c r="DL190" i="1"/>
  <c r="DK190" i="1"/>
  <c r="DJ190" i="1"/>
  <c r="DI190" i="1"/>
  <c r="DS190" i="1"/>
  <c r="DH190" i="1"/>
  <c r="DE190" i="1"/>
  <c r="DD190" i="1"/>
  <c r="DC190" i="1"/>
  <c r="DB190" i="1"/>
  <c r="DA190" i="1"/>
  <c r="CZ190" i="1"/>
  <c r="CY190" i="1"/>
  <c r="CX190" i="1"/>
  <c r="CW190" i="1"/>
  <c r="CV190" i="1"/>
  <c r="CU190" i="1"/>
  <c r="DF190" i="1"/>
  <c r="CR190" i="1"/>
  <c r="CQ190" i="1"/>
  <c r="CP190" i="1"/>
  <c r="CO190" i="1"/>
  <c r="CN190" i="1"/>
  <c r="CM190" i="1"/>
  <c r="CL190" i="1"/>
  <c r="CK190" i="1"/>
  <c r="CJ190" i="1"/>
  <c r="CI190" i="1"/>
  <c r="CS190" i="1"/>
  <c r="CH190" i="1"/>
  <c r="CE190" i="1"/>
  <c r="CD190" i="1"/>
  <c r="CC190" i="1"/>
  <c r="CB190" i="1"/>
  <c r="CA190" i="1"/>
  <c r="BZ190" i="1"/>
  <c r="BY190" i="1"/>
  <c r="BX190" i="1"/>
  <c r="BW190" i="1"/>
  <c r="BV190" i="1"/>
  <c r="BU190" i="1"/>
  <c r="CF190" i="1"/>
  <c r="BR190" i="1"/>
  <c r="BQ190" i="1"/>
  <c r="BP190" i="1"/>
  <c r="BO190" i="1"/>
  <c r="BN190" i="1"/>
  <c r="BM190" i="1"/>
  <c r="BL190" i="1"/>
  <c r="BK190" i="1"/>
  <c r="BJ190" i="1"/>
  <c r="BI190" i="1"/>
  <c r="BS190" i="1"/>
  <c r="BH190" i="1"/>
  <c r="BE190" i="1"/>
  <c r="BD190" i="1"/>
  <c r="BC190" i="1"/>
  <c r="BB190" i="1"/>
  <c r="BA190" i="1"/>
  <c r="AZ190" i="1"/>
  <c r="AY190" i="1"/>
  <c r="AX190" i="1"/>
  <c r="AW190" i="1"/>
  <c r="AV190" i="1"/>
  <c r="AU190" i="1"/>
  <c r="BF190" i="1"/>
  <c r="AR190" i="1"/>
  <c r="AQ190" i="1"/>
  <c r="AP190" i="1"/>
  <c r="AO190" i="1"/>
  <c r="AN190" i="1"/>
  <c r="AM190" i="1"/>
  <c r="AL190" i="1"/>
  <c r="AK190" i="1"/>
  <c r="AJ190" i="1"/>
  <c r="AI190" i="1"/>
  <c r="AS190" i="1"/>
  <c r="AH190" i="1"/>
  <c r="AE190" i="1"/>
  <c r="AD190" i="1"/>
  <c r="AC190" i="1"/>
  <c r="AB190" i="1"/>
  <c r="AA190" i="1"/>
  <c r="Z190" i="1"/>
  <c r="Y190" i="1"/>
  <c r="X190" i="1"/>
  <c r="W190" i="1"/>
  <c r="V190" i="1"/>
  <c r="U190" i="1"/>
  <c r="AF190" i="1"/>
  <c r="R190" i="1"/>
  <c r="Q190" i="1"/>
  <c r="P190" i="1"/>
  <c r="O190" i="1"/>
  <c r="N190" i="1"/>
  <c r="M190" i="1"/>
  <c r="L190" i="1"/>
  <c r="K190" i="1"/>
  <c r="J190" i="1"/>
  <c r="I190" i="1"/>
  <c r="S190" i="1"/>
  <c r="H190" i="1"/>
  <c r="FE189" i="1"/>
  <c r="FD189" i="1"/>
  <c r="FC189" i="1"/>
  <c r="FB189" i="1"/>
  <c r="FA189" i="1"/>
  <c r="EZ189" i="1"/>
  <c r="EY189" i="1"/>
  <c r="EX189" i="1"/>
  <c r="EW189" i="1"/>
  <c r="EV189" i="1"/>
  <c r="EU189" i="1"/>
  <c r="FF189" i="1"/>
  <c r="ER189" i="1"/>
  <c r="EQ189" i="1"/>
  <c r="EP189" i="1"/>
  <c r="EO189" i="1"/>
  <c r="EN189" i="1"/>
  <c r="EM189" i="1"/>
  <c r="EL189" i="1"/>
  <c r="EK189" i="1"/>
  <c r="EJ189" i="1"/>
  <c r="EI189" i="1"/>
  <c r="ES189" i="1"/>
  <c r="EH189" i="1"/>
  <c r="EE189" i="1"/>
  <c r="ED189" i="1"/>
  <c r="EC189" i="1"/>
  <c r="EB189" i="1"/>
  <c r="EA189" i="1"/>
  <c r="DZ189" i="1"/>
  <c r="DY189" i="1"/>
  <c r="DX189" i="1"/>
  <c r="DW189" i="1"/>
  <c r="DV189" i="1"/>
  <c r="DU189" i="1"/>
  <c r="EF189" i="1"/>
  <c r="DR189" i="1"/>
  <c r="DQ189" i="1"/>
  <c r="DP189" i="1"/>
  <c r="DO189" i="1"/>
  <c r="DN189" i="1"/>
  <c r="DM189" i="1"/>
  <c r="DL189" i="1"/>
  <c r="DK189" i="1"/>
  <c r="DJ189" i="1"/>
  <c r="DI189" i="1"/>
  <c r="DS189" i="1"/>
  <c r="DH189" i="1"/>
  <c r="DE189" i="1"/>
  <c r="DD189" i="1"/>
  <c r="DC189" i="1"/>
  <c r="DB189" i="1"/>
  <c r="DA189" i="1"/>
  <c r="CZ189" i="1"/>
  <c r="CY189" i="1"/>
  <c r="CX189" i="1"/>
  <c r="CW189" i="1"/>
  <c r="CV189" i="1"/>
  <c r="CU189" i="1"/>
  <c r="DF189" i="1"/>
  <c r="CR189" i="1"/>
  <c r="CQ189" i="1"/>
  <c r="CP189" i="1"/>
  <c r="CO189" i="1"/>
  <c r="CN189" i="1"/>
  <c r="CM189" i="1"/>
  <c r="CL189" i="1"/>
  <c r="CK189" i="1"/>
  <c r="CJ189" i="1"/>
  <c r="CI189" i="1"/>
  <c r="CS189" i="1"/>
  <c r="CH189" i="1"/>
  <c r="CE189" i="1"/>
  <c r="CD189" i="1"/>
  <c r="CC189" i="1"/>
  <c r="CB189" i="1"/>
  <c r="CA189" i="1"/>
  <c r="BZ189" i="1"/>
  <c r="BY189" i="1"/>
  <c r="BX189" i="1"/>
  <c r="BW189" i="1"/>
  <c r="BV189" i="1"/>
  <c r="BU189" i="1"/>
  <c r="CF189" i="1"/>
  <c r="BR189" i="1"/>
  <c r="BQ189" i="1"/>
  <c r="BP189" i="1"/>
  <c r="BO189" i="1"/>
  <c r="BN189" i="1"/>
  <c r="BM189" i="1"/>
  <c r="BL189" i="1"/>
  <c r="BK189" i="1"/>
  <c r="BJ189" i="1"/>
  <c r="BI189" i="1"/>
  <c r="BS189" i="1"/>
  <c r="BH189" i="1"/>
  <c r="BE189" i="1"/>
  <c r="BD189" i="1"/>
  <c r="BC189" i="1"/>
  <c r="BB189" i="1"/>
  <c r="BA189" i="1"/>
  <c r="AZ189" i="1"/>
  <c r="AY189" i="1"/>
  <c r="AX189" i="1"/>
  <c r="AW189" i="1"/>
  <c r="AV189" i="1"/>
  <c r="AU189" i="1"/>
  <c r="BF189" i="1"/>
  <c r="AR189" i="1"/>
  <c r="AQ189" i="1"/>
  <c r="AP189" i="1"/>
  <c r="AO189" i="1"/>
  <c r="AN189" i="1"/>
  <c r="AM189" i="1"/>
  <c r="AL189" i="1"/>
  <c r="AK189" i="1"/>
  <c r="AJ189" i="1"/>
  <c r="AI189" i="1"/>
  <c r="AS189" i="1"/>
  <c r="AH189" i="1"/>
  <c r="AE189" i="1"/>
  <c r="AD189" i="1"/>
  <c r="AC189" i="1"/>
  <c r="AB189" i="1"/>
  <c r="AA189" i="1"/>
  <c r="Z189" i="1"/>
  <c r="Y189" i="1"/>
  <c r="X189" i="1"/>
  <c r="W189" i="1"/>
  <c r="V189" i="1"/>
  <c r="U189" i="1"/>
  <c r="AF189" i="1"/>
  <c r="R189" i="1"/>
  <c r="Q189" i="1"/>
  <c r="P189" i="1"/>
  <c r="O189" i="1"/>
  <c r="N189" i="1"/>
  <c r="M189" i="1"/>
  <c r="L189" i="1"/>
  <c r="K189" i="1"/>
  <c r="J189" i="1"/>
  <c r="I189" i="1"/>
  <c r="S189" i="1"/>
  <c r="H189" i="1"/>
  <c r="FE188" i="1"/>
  <c r="FD188" i="1"/>
  <c r="FC188" i="1"/>
  <c r="FB188" i="1"/>
  <c r="FA188" i="1"/>
  <c r="EZ188" i="1"/>
  <c r="EY188" i="1"/>
  <c r="EX188" i="1"/>
  <c r="EW188" i="1"/>
  <c r="EV188" i="1"/>
  <c r="EU188" i="1"/>
  <c r="FF188" i="1"/>
  <c r="ER188" i="1"/>
  <c r="EQ188" i="1"/>
  <c r="EP188" i="1"/>
  <c r="EO188" i="1"/>
  <c r="EN188" i="1"/>
  <c r="EM188" i="1"/>
  <c r="EL188" i="1"/>
  <c r="EK188" i="1"/>
  <c r="EJ188" i="1"/>
  <c r="EI188" i="1"/>
  <c r="ES188" i="1"/>
  <c r="EH188" i="1"/>
  <c r="EE188" i="1"/>
  <c r="ED188" i="1"/>
  <c r="EC188" i="1"/>
  <c r="EB188" i="1"/>
  <c r="EA188" i="1"/>
  <c r="DZ188" i="1"/>
  <c r="DY188" i="1"/>
  <c r="DX188" i="1"/>
  <c r="DW188" i="1"/>
  <c r="DV188" i="1"/>
  <c r="DU188" i="1"/>
  <c r="EF188" i="1"/>
  <c r="DR188" i="1"/>
  <c r="DQ188" i="1"/>
  <c r="DP188" i="1"/>
  <c r="DO188" i="1"/>
  <c r="DN188" i="1"/>
  <c r="DM188" i="1"/>
  <c r="DL188" i="1"/>
  <c r="DK188" i="1"/>
  <c r="DJ188" i="1"/>
  <c r="DI188" i="1"/>
  <c r="DS188" i="1"/>
  <c r="DH188" i="1"/>
  <c r="DE188" i="1"/>
  <c r="DD188" i="1"/>
  <c r="DC188" i="1"/>
  <c r="DB188" i="1"/>
  <c r="DA188" i="1"/>
  <c r="CZ188" i="1"/>
  <c r="CY188" i="1"/>
  <c r="CX188" i="1"/>
  <c r="CW188" i="1"/>
  <c r="CV188" i="1"/>
  <c r="CU188" i="1"/>
  <c r="DF188" i="1"/>
  <c r="CR188" i="1"/>
  <c r="CQ188" i="1"/>
  <c r="CP188" i="1"/>
  <c r="CO188" i="1"/>
  <c r="CN188" i="1"/>
  <c r="CM188" i="1"/>
  <c r="CL188" i="1"/>
  <c r="CK188" i="1"/>
  <c r="CJ188" i="1"/>
  <c r="CI188" i="1"/>
  <c r="CS188" i="1"/>
  <c r="CH188" i="1"/>
  <c r="CE188" i="1"/>
  <c r="CD188" i="1"/>
  <c r="CC188" i="1"/>
  <c r="CB188" i="1"/>
  <c r="CA188" i="1"/>
  <c r="BZ188" i="1"/>
  <c r="BY188" i="1"/>
  <c r="BX188" i="1"/>
  <c r="BW188" i="1"/>
  <c r="BV188" i="1"/>
  <c r="BU188" i="1"/>
  <c r="CF188" i="1"/>
  <c r="BR188" i="1"/>
  <c r="BQ188" i="1"/>
  <c r="BP188" i="1"/>
  <c r="BO188" i="1"/>
  <c r="BN188" i="1"/>
  <c r="BM188" i="1"/>
  <c r="BL188" i="1"/>
  <c r="BK188" i="1"/>
  <c r="BJ188" i="1"/>
  <c r="BI188" i="1"/>
  <c r="BS188" i="1"/>
  <c r="BH188" i="1"/>
  <c r="BE188" i="1"/>
  <c r="BD188" i="1"/>
  <c r="BC188" i="1"/>
  <c r="BB188" i="1"/>
  <c r="BA188" i="1"/>
  <c r="AZ188" i="1"/>
  <c r="AY188" i="1"/>
  <c r="AX188" i="1"/>
  <c r="AW188" i="1"/>
  <c r="AV188" i="1"/>
  <c r="AU188" i="1"/>
  <c r="BF188" i="1"/>
  <c r="AR188" i="1"/>
  <c r="AQ188" i="1"/>
  <c r="AP188" i="1"/>
  <c r="AO188" i="1"/>
  <c r="AN188" i="1"/>
  <c r="AM188" i="1"/>
  <c r="AL188" i="1"/>
  <c r="AK188" i="1"/>
  <c r="AJ188" i="1"/>
  <c r="AI188" i="1"/>
  <c r="AS188" i="1"/>
  <c r="AH188" i="1"/>
  <c r="AE188" i="1"/>
  <c r="AD188" i="1"/>
  <c r="AC188" i="1"/>
  <c r="AB188" i="1"/>
  <c r="AA188" i="1"/>
  <c r="Z188" i="1"/>
  <c r="Y188" i="1"/>
  <c r="X188" i="1"/>
  <c r="W188" i="1"/>
  <c r="V188" i="1"/>
  <c r="U188" i="1"/>
  <c r="AF188" i="1"/>
  <c r="R188" i="1"/>
  <c r="Q188" i="1"/>
  <c r="P188" i="1"/>
  <c r="O188" i="1"/>
  <c r="N188" i="1"/>
  <c r="M188" i="1"/>
  <c r="L188" i="1"/>
  <c r="K188" i="1"/>
  <c r="J188" i="1"/>
  <c r="I188" i="1"/>
  <c r="S188" i="1"/>
  <c r="H188" i="1"/>
  <c r="FE187" i="1"/>
  <c r="FD187" i="1"/>
  <c r="FC187" i="1"/>
  <c r="FB187" i="1"/>
  <c r="FA187" i="1"/>
  <c r="EZ187" i="1"/>
  <c r="EY187" i="1"/>
  <c r="EX187" i="1"/>
  <c r="EW187" i="1"/>
  <c r="EV187" i="1"/>
  <c r="EU187" i="1"/>
  <c r="FF187" i="1"/>
  <c r="ER187" i="1"/>
  <c r="EQ187" i="1"/>
  <c r="EP187" i="1"/>
  <c r="EO187" i="1"/>
  <c r="EN187" i="1"/>
  <c r="EM187" i="1"/>
  <c r="EL187" i="1"/>
  <c r="EK187" i="1"/>
  <c r="EJ187" i="1"/>
  <c r="EI187" i="1"/>
  <c r="ES187" i="1"/>
  <c r="EH187" i="1"/>
  <c r="EE187" i="1"/>
  <c r="ED187" i="1"/>
  <c r="EC187" i="1"/>
  <c r="EB187" i="1"/>
  <c r="EA187" i="1"/>
  <c r="DZ187" i="1"/>
  <c r="DY187" i="1"/>
  <c r="DX187" i="1"/>
  <c r="DW187" i="1"/>
  <c r="DV187" i="1"/>
  <c r="DU187" i="1"/>
  <c r="EF187" i="1"/>
  <c r="DR187" i="1"/>
  <c r="DQ187" i="1"/>
  <c r="DP187" i="1"/>
  <c r="DO187" i="1"/>
  <c r="DN187" i="1"/>
  <c r="DM187" i="1"/>
  <c r="DL187" i="1"/>
  <c r="DK187" i="1"/>
  <c r="DJ187" i="1"/>
  <c r="DI187" i="1"/>
  <c r="DS187" i="1"/>
  <c r="DH187" i="1"/>
  <c r="DE187" i="1"/>
  <c r="DD187" i="1"/>
  <c r="DC187" i="1"/>
  <c r="DB187" i="1"/>
  <c r="DA187" i="1"/>
  <c r="CZ187" i="1"/>
  <c r="CY187" i="1"/>
  <c r="CX187" i="1"/>
  <c r="CW187" i="1"/>
  <c r="CV187" i="1"/>
  <c r="CU187" i="1"/>
  <c r="DF187" i="1"/>
  <c r="CR187" i="1"/>
  <c r="CQ187" i="1"/>
  <c r="CP187" i="1"/>
  <c r="CO187" i="1"/>
  <c r="CN187" i="1"/>
  <c r="CM187" i="1"/>
  <c r="CL187" i="1"/>
  <c r="CK187" i="1"/>
  <c r="CJ187" i="1"/>
  <c r="CI187" i="1"/>
  <c r="CS187" i="1"/>
  <c r="CH187" i="1"/>
  <c r="CE187" i="1"/>
  <c r="CD187" i="1"/>
  <c r="CC187" i="1"/>
  <c r="CB187" i="1"/>
  <c r="CA187" i="1"/>
  <c r="BZ187" i="1"/>
  <c r="BY187" i="1"/>
  <c r="BX187" i="1"/>
  <c r="BW187" i="1"/>
  <c r="BV187" i="1"/>
  <c r="BU187" i="1"/>
  <c r="CF187" i="1"/>
  <c r="BR187" i="1"/>
  <c r="BQ187" i="1"/>
  <c r="BP187" i="1"/>
  <c r="BO187" i="1"/>
  <c r="BN187" i="1"/>
  <c r="BM187" i="1"/>
  <c r="BL187" i="1"/>
  <c r="BK187" i="1"/>
  <c r="BJ187" i="1"/>
  <c r="BI187" i="1"/>
  <c r="BS187" i="1"/>
  <c r="BH187" i="1"/>
  <c r="BE187" i="1"/>
  <c r="BD187" i="1"/>
  <c r="BC187" i="1"/>
  <c r="BB187" i="1"/>
  <c r="BA187" i="1"/>
  <c r="AZ187" i="1"/>
  <c r="AY187" i="1"/>
  <c r="AX187" i="1"/>
  <c r="AW187" i="1"/>
  <c r="AV187" i="1"/>
  <c r="AU187" i="1"/>
  <c r="BF187" i="1"/>
  <c r="AR187" i="1"/>
  <c r="AQ187" i="1"/>
  <c r="AP187" i="1"/>
  <c r="AO187" i="1"/>
  <c r="AN187" i="1"/>
  <c r="AM187" i="1"/>
  <c r="AL187" i="1"/>
  <c r="AK187" i="1"/>
  <c r="AJ187" i="1"/>
  <c r="AI187" i="1"/>
  <c r="AS187" i="1"/>
  <c r="AH187" i="1"/>
  <c r="AE187" i="1"/>
  <c r="AD187" i="1"/>
  <c r="AC187" i="1"/>
  <c r="AB187" i="1"/>
  <c r="AA187" i="1"/>
  <c r="Z187" i="1"/>
  <c r="Y187" i="1"/>
  <c r="X187" i="1"/>
  <c r="W187" i="1"/>
  <c r="V187" i="1"/>
  <c r="U187" i="1"/>
  <c r="AF187" i="1"/>
  <c r="R187" i="1"/>
  <c r="Q187" i="1"/>
  <c r="P187" i="1"/>
  <c r="O187" i="1"/>
  <c r="N187" i="1"/>
  <c r="M187" i="1"/>
  <c r="L187" i="1"/>
  <c r="K187" i="1"/>
  <c r="J187" i="1"/>
  <c r="I187" i="1"/>
  <c r="S187" i="1"/>
  <c r="H187" i="1"/>
  <c r="FE186" i="1"/>
  <c r="FD186" i="1"/>
  <c r="FC186" i="1"/>
  <c r="FB186" i="1"/>
  <c r="FA186" i="1"/>
  <c r="EZ186" i="1"/>
  <c r="EY186" i="1"/>
  <c r="EX186" i="1"/>
  <c r="EW186" i="1"/>
  <c r="EV186" i="1"/>
  <c r="EU186" i="1"/>
  <c r="FF186" i="1"/>
  <c r="ER186" i="1"/>
  <c r="EQ186" i="1"/>
  <c r="EP186" i="1"/>
  <c r="EO186" i="1"/>
  <c r="EN186" i="1"/>
  <c r="EM186" i="1"/>
  <c r="EL186" i="1"/>
  <c r="EK186" i="1"/>
  <c r="EJ186" i="1"/>
  <c r="EI186" i="1"/>
  <c r="ES186" i="1"/>
  <c r="EH186" i="1"/>
  <c r="EE186" i="1"/>
  <c r="ED186" i="1"/>
  <c r="EC186" i="1"/>
  <c r="EB186" i="1"/>
  <c r="EA186" i="1"/>
  <c r="DZ186" i="1"/>
  <c r="DY186" i="1"/>
  <c r="DX186" i="1"/>
  <c r="DW186" i="1"/>
  <c r="DV186" i="1"/>
  <c r="DU186" i="1"/>
  <c r="EF186" i="1"/>
  <c r="DR186" i="1"/>
  <c r="DQ186" i="1"/>
  <c r="DP186" i="1"/>
  <c r="DO186" i="1"/>
  <c r="DN186" i="1"/>
  <c r="DM186" i="1"/>
  <c r="DL186" i="1"/>
  <c r="DK186" i="1"/>
  <c r="DJ186" i="1"/>
  <c r="DI186" i="1"/>
  <c r="DS186" i="1"/>
  <c r="DH186" i="1"/>
  <c r="DE186" i="1"/>
  <c r="DD186" i="1"/>
  <c r="DC186" i="1"/>
  <c r="DB186" i="1"/>
  <c r="DA186" i="1"/>
  <c r="CZ186" i="1"/>
  <c r="CY186" i="1"/>
  <c r="CX186" i="1"/>
  <c r="CW186" i="1"/>
  <c r="CV186" i="1"/>
  <c r="CU186" i="1"/>
  <c r="DF186" i="1"/>
  <c r="CR186" i="1"/>
  <c r="CQ186" i="1"/>
  <c r="CP186" i="1"/>
  <c r="CO186" i="1"/>
  <c r="CN186" i="1"/>
  <c r="CM186" i="1"/>
  <c r="CL186" i="1"/>
  <c r="CK186" i="1"/>
  <c r="CJ186" i="1"/>
  <c r="CI186" i="1"/>
  <c r="CS186" i="1"/>
  <c r="CH186" i="1"/>
  <c r="CE186" i="1"/>
  <c r="CD186" i="1"/>
  <c r="CC186" i="1"/>
  <c r="CB186" i="1"/>
  <c r="CA186" i="1"/>
  <c r="BZ186" i="1"/>
  <c r="BY186" i="1"/>
  <c r="BX186" i="1"/>
  <c r="BW186" i="1"/>
  <c r="BV186" i="1"/>
  <c r="BU186" i="1"/>
  <c r="CF186" i="1"/>
  <c r="BR186" i="1"/>
  <c r="BQ186" i="1"/>
  <c r="BP186" i="1"/>
  <c r="BO186" i="1"/>
  <c r="BN186" i="1"/>
  <c r="BM186" i="1"/>
  <c r="BL186" i="1"/>
  <c r="BK186" i="1"/>
  <c r="BJ186" i="1"/>
  <c r="BI186" i="1"/>
  <c r="BS186" i="1"/>
  <c r="BH186" i="1"/>
  <c r="BE186" i="1"/>
  <c r="BD186" i="1"/>
  <c r="BC186" i="1"/>
  <c r="BB186" i="1"/>
  <c r="BA186" i="1"/>
  <c r="AZ186" i="1"/>
  <c r="AY186" i="1"/>
  <c r="AX186" i="1"/>
  <c r="AW186" i="1"/>
  <c r="AV186" i="1"/>
  <c r="AU186" i="1"/>
  <c r="BF186" i="1"/>
  <c r="AR186" i="1"/>
  <c r="AQ186" i="1"/>
  <c r="AP186" i="1"/>
  <c r="AO186" i="1"/>
  <c r="AN186" i="1"/>
  <c r="AM186" i="1"/>
  <c r="AL186" i="1"/>
  <c r="AK186" i="1"/>
  <c r="AJ186" i="1"/>
  <c r="AI186" i="1"/>
  <c r="AS186" i="1"/>
  <c r="AH186" i="1"/>
  <c r="AE186" i="1"/>
  <c r="AD186" i="1"/>
  <c r="AC186" i="1"/>
  <c r="AB186" i="1"/>
  <c r="AA186" i="1"/>
  <c r="Z186" i="1"/>
  <c r="Y186" i="1"/>
  <c r="X186" i="1"/>
  <c r="W186" i="1"/>
  <c r="V186" i="1"/>
  <c r="U186" i="1"/>
  <c r="AF186" i="1"/>
  <c r="R186" i="1"/>
  <c r="Q186" i="1"/>
  <c r="P186" i="1"/>
  <c r="O186" i="1"/>
  <c r="N186" i="1"/>
  <c r="M186" i="1"/>
  <c r="L186" i="1"/>
  <c r="K186" i="1"/>
  <c r="J186" i="1"/>
  <c r="I186" i="1"/>
  <c r="S186" i="1"/>
  <c r="H186" i="1"/>
  <c r="FE185" i="1"/>
  <c r="FD185" i="1"/>
  <c r="FC185" i="1"/>
  <c r="FB185" i="1"/>
  <c r="FA185" i="1"/>
  <c r="EZ185" i="1"/>
  <c r="EY185" i="1"/>
  <c r="EX185" i="1"/>
  <c r="EW185" i="1"/>
  <c r="EV185" i="1"/>
  <c r="EU185" i="1"/>
  <c r="FF185" i="1"/>
  <c r="ER185" i="1"/>
  <c r="EQ185" i="1"/>
  <c r="EP185" i="1"/>
  <c r="EO185" i="1"/>
  <c r="EN185" i="1"/>
  <c r="EM185" i="1"/>
  <c r="EL185" i="1"/>
  <c r="EK185" i="1"/>
  <c r="EJ185" i="1"/>
  <c r="EI185" i="1"/>
  <c r="ES185" i="1"/>
  <c r="EH185" i="1"/>
  <c r="EE185" i="1"/>
  <c r="ED185" i="1"/>
  <c r="EC185" i="1"/>
  <c r="EB185" i="1"/>
  <c r="EA185" i="1"/>
  <c r="DZ185" i="1"/>
  <c r="DY185" i="1"/>
  <c r="DX185" i="1"/>
  <c r="DW185" i="1"/>
  <c r="DV185" i="1"/>
  <c r="DU185" i="1"/>
  <c r="EF185" i="1"/>
  <c r="DR185" i="1"/>
  <c r="DQ185" i="1"/>
  <c r="DP185" i="1"/>
  <c r="DO185" i="1"/>
  <c r="DN185" i="1"/>
  <c r="DM185" i="1"/>
  <c r="DL185" i="1"/>
  <c r="DK185" i="1"/>
  <c r="DJ185" i="1"/>
  <c r="DI185" i="1"/>
  <c r="DS185" i="1"/>
  <c r="DH185" i="1"/>
  <c r="DE185" i="1"/>
  <c r="DD185" i="1"/>
  <c r="DC185" i="1"/>
  <c r="DB185" i="1"/>
  <c r="DA185" i="1"/>
  <c r="CZ185" i="1"/>
  <c r="CY185" i="1"/>
  <c r="CX185" i="1"/>
  <c r="CW185" i="1"/>
  <c r="CV185" i="1"/>
  <c r="CU185" i="1"/>
  <c r="DF185" i="1"/>
  <c r="CR185" i="1"/>
  <c r="CQ185" i="1"/>
  <c r="CP185" i="1"/>
  <c r="CO185" i="1"/>
  <c r="CN185" i="1"/>
  <c r="CM185" i="1"/>
  <c r="CL185" i="1"/>
  <c r="CK185" i="1"/>
  <c r="CJ185" i="1"/>
  <c r="CI185" i="1"/>
  <c r="CS185" i="1"/>
  <c r="CH185" i="1"/>
  <c r="CE185" i="1"/>
  <c r="CD185" i="1"/>
  <c r="CC185" i="1"/>
  <c r="CB185" i="1"/>
  <c r="CA185" i="1"/>
  <c r="BZ185" i="1"/>
  <c r="BY185" i="1"/>
  <c r="BX185" i="1"/>
  <c r="BW185" i="1"/>
  <c r="BV185" i="1"/>
  <c r="BU185" i="1"/>
  <c r="CF185" i="1"/>
  <c r="BR185" i="1"/>
  <c r="BQ185" i="1"/>
  <c r="BP185" i="1"/>
  <c r="BO185" i="1"/>
  <c r="BN185" i="1"/>
  <c r="BM185" i="1"/>
  <c r="BL185" i="1"/>
  <c r="BK185" i="1"/>
  <c r="BJ185" i="1"/>
  <c r="BI185" i="1"/>
  <c r="BS185" i="1"/>
  <c r="BH185" i="1"/>
  <c r="BE185" i="1"/>
  <c r="BD185" i="1"/>
  <c r="BC185" i="1"/>
  <c r="BB185" i="1"/>
  <c r="BA185" i="1"/>
  <c r="AZ185" i="1"/>
  <c r="AY185" i="1"/>
  <c r="AX185" i="1"/>
  <c r="AW185" i="1"/>
  <c r="AV185" i="1"/>
  <c r="AU185" i="1"/>
  <c r="BF185" i="1"/>
  <c r="AR185" i="1"/>
  <c r="AQ185" i="1"/>
  <c r="AP185" i="1"/>
  <c r="AO185" i="1"/>
  <c r="AN185" i="1"/>
  <c r="AM185" i="1"/>
  <c r="AL185" i="1"/>
  <c r="AK185" i="1"/>
  <c r="AJ185" i="1"/>
  <c r="AI185" i="1"/>
  <c r="AS185" i="1"/>
  <c r="AH185" i="1"/>
  <c r="AE185" i="1"/>
  <c r="AD185" i="1"/>
  <c r="AC185" i="1"/>
  <c r="AB185" i="1"/>
  <c r="AA185" i="1"/>
  <c r="Z185" i="1"/>
  <c r="Y185" i="1"/>
  <c r="X185" i="1"/>
  <c r="W185" i="1"/>
  <c r="V185" i="1"/>
  <c r="U185" i="1"/>
  <c r="AF185" i="1"/>
  <c r="R185" i="1"/>
  <c r="Q185" i="1"/>
  <c r="P185" i="1"/>
  <c r="O185" i="1"/>
  <c r="N185" i="1"/>
  <c r="M185" i="1"/>
  <c r="L185" i="1"/>
  <c r="K185" i="1"/>
  <c r="J185" i="1"/>
  <c r="I185" i="1"/>
  <c r="S185" i="1"/>
  <c r="H185" i="1"/>
  <c r="FE184" i="1"/>
  <c r="FD184" i="1"/>
  <c r="FC184" i="1"/>
  <c r="FB184" i="1"/>
  <c r="FA184" i="1"/>
  <c r="EZ184" i="1"/>
  <c r="EY184" i="1"/>
  <c r="EX184" i="1"/>
  <c r="EW184" i="1"/>
  <c r="EV184" i="1"/>
  <c r="EU184" i="1"/>
  <c r="FF184" i="1"/>
  <c r="ER184" i="1"/>
  <c r="EQ184" i="1"/>
  <c r="EP184" i="1"/>
  <c r="EO184" i="1"/>
  <c r="EN184" i="1"/>
  <c r="EM184" i="1"/>
  <c r="EL184" i="1"/>
  <c r="EK184" i="1"/>
  <c r="EJ184" i="1"/>
  <c r="EI184" i="1"/>
  <c r="ES184" i="1"/>
  <c r="EH184" i="1"/>
  <c r="EE184" i="1"/>
  <c r="ED184" i="1"/>
  <c r="EC184" i="1"/>
  <c r="EB184" i="1"/>
  <c r="EA184" i="1"/>
  <c r="DZ184" i="1"/>
  <c r="DY184" i="1"/>
  <c r="DX184" i="1"/>
  <c r="DW184" i="1"/>
  <c r="DV184" i="1"/>
  <c r="DU184" i="1"/>
  <c r="EF184" i="1"/>
  <c r="DR184" i="1"/>
  <c r="DQ184" i="1"/>
  <c r="DP184" i="1"/>
  <c r="DO184" i="1"/>
  <c r="DN184" i="1"/>
  <c r="DM184" i="1"/>
  <c r="DL184" i="1"/>
  <c r="DK184" i="1"/>
  <c r="DJ184" i="1"/>
  <c r="DI184" i="1"/>
  <c r="DS184" i="1"/>
  <c r="DH184" i="1"/>
  <c r="DE184" i="1"/>
  <c r="DD184" i="1"/>
  <c r="DC184" i="1"/>
  <c r="DB184" i="1"/>
  <c r="DA184" i="1"/>
  <c r="CZ184" i="1"/>
  <c r="CY184" i="1"/>
  <c r="CX184" i="1"/>
  <c r="CW184" i="1"/>
  <c r="CV184" i="1"/>
  <c r="CU184" i="1"/>
  <c r="DF184" i="1"/>
  <c r="CR184" i="1"/>
  <c r="CQ184" i="1"/>
  <c r="CP184" i="1"/>
  <c r="CO184" i="1"/>
  <c r="CN184" i="1"/>
  <c r="CM184" i="1"/>
  <c r="CL184" i="1"/>
  <c r="CK184" i="1"/>
  <c r="CJ184" i="1"/>
  <c r="CI184" i="1"/>
  <c r="CS184" i="1"/>
  <c r="CH184" i="1"/>
  <c r="CE184" i="1"/>
  <c r="CD184" i="1"/>
  <c r="CC184" i="1"/>
  <c r="CB184" i="1"/>
  <c r="CA184" i="1"/>
  <c r="BZ184" i="1"/>
  <c r="BY184" i="1"/>
  <c r="BX184" i="1"/>
  <c r="BW184" i="1"/>
  <c r="BV184" i="1"/>
  <c r="BU184" i="1"/>
  <c r="CF184" i="1"/>
  <c r="BR184" i="1"/>
  <c r="BQ184" i="1"/>
  <c r="BP184" i="1"/>
  <c r="BO184" i="1"/>
  <c r="BN184" i="1"/>
  <c r="BM184" i="1"/>
  <c r="BL184" i="1"/>
  <c r="BK184" i="1"/>
  <c r="BJ184" i="1"/>
  <c r="BI184" i="1"/>
  <c r="BS184" i="1"/>
  <c r="BH184" i="1"/>
  <c r="BE184" i="1"/>
  <c r="BD184" i="1"/>
  <c r="BC184" i="1"/>
  <c r="BB184" i="1"/>
  <c r="BA184" i="1"/>
  <c r="AZ184" i="1"/>
  <c r="AY184" i="1"/>
  <c r="AX184" i="1"/>
  <c r="AW184" i="1"/>
  <c r="AV184" i="1"/>
  <c r="AU184" i="1"/>
  <c r="BF184" i="1"/>
  <c r="AR184" i="1"/>
  <c r="AQ184" i="1"/>
  <c r="AP184" i="1"/>
  <c r="AO184" i="1"/>
  <c r="AN184" i="1"/>
  <c r="AM184" i="1"/>
  <c r="AL184" i="1"/>
  <c r="AK184" i="1"/>
  <c r="AJ184" i="1"/>
  <c r="AI184" i="1"/>
  <c r="AS184" i="1"/>
  <c r="AH184" i="1"/>
  <c r="AE184" i="1"/>
  <c r="AD184" i="1"/>
  <c r="AC184" i="1"/>
  <c r="AB184" i="1"/>
  <c r="AA184" i="1"/>
  <c r="Z184" i="1"/>
  <c r="Y184" i="1"/>
  <c r="X184" i="1"/>
  <c r="W184" i="1"/>
  <c r="V184" i="1"/>
  <c r="U184" i="1"/>
  <c r="AF184" i="1"/>
  <c r="R184" i="1"/>
  <c r="Q184" i="1"/>
  <c r="P184" i="1"/>
  <c r="O184" i="1"/>
  <c r="N184" i="1"/>
  <c r="M184" i="1"/>
  <c r="L184" i="1"/>
  <c r="K184" i="1"/>
  <c r="J184" i="1"/>
  <c r="I184" i="1"/>
  <c r="S184" i="1"/>
  <c r="H184" i="1"/>
  <c r="FE183" i="1"/>
  <c r="FD183" i="1"/>
  <c r="FC183" i="1"/>
  <c r="FB183" i="1"/>
  <c r="FA183" i="1"/>
  <c r="EZ183" i="1"/>
  <c r="EY183" i="1"/>
  <c r="EX183" i="1"/>
  <c r="EW183" i="1"/>
  <c r="EV183" i="1"/>
  <c r="EU183" i="1"/>
  <c r="FF183" i="1"/>
  <c r="ER183" i="1"/>
  <c r="EQ183" i="1"/>
  <c r="EP183" i="1"/>
  <c r="EO183" i="1"/>
  <c r="EN183" i="1"/>
  <c r="EM183" i="1"/>
  <c r="EL183" i="1"/>
  <c r="EK183" i="1"/>
  <c r="EJ183" i="1"/>
  <c r="EI183" i="1"/>
  <c r="ES183" i="1"/>
  <c r="EH183" i="1"/>
  <c r="EE183" i="1"/>
  <c r="ED183" i="1"/>
  <c r="EC183" i="1"/>
  <c r="EB183" i="1"/>
  <c r="EA183" i="1"/>
  <c r="DZ183" i="1"/>
  <c r="DY183" i="1"/>
  <c r="DX183" i="1"/>
  <c r="DW183" i="1"/>
  <c r="DV183" i="1"/>
  <c r="DU183" i="1"/>
  <c r="EF183" i="1"/>
  <c r="DR183" i="1"/>
  <c r="DQ183" i="1"/>
  <c r="DP183" i="1"/>
  <c r="DO183" i="1"/>
  <c r="DN183" i="1"/>
  <c r="DM183" i="1"/>
  <c r="DL183" i="1"/>
  <c r="DK183" i="1"/>
  <c r="DJ183" i="1"/>
  <c r="DI183" i="1"/>
  <c r="DS183" i="1"/>
  <c r="DH183" i="1"/>
  <c r="DE183" i="1"/>
  <c r="DD183" i="1"/>
  <c r="DC183" i="1"/>
  <c r="DB183" i="1"/>
  <c r="DA183" i="1"/>
  <c r="CZ183" i="1"/>
  <c r="CY183" i="1"/>
  <c r="CX183" i="1"/>
  <c r="CW183" i="1"/>
  <c r="CV183" i="1"/>
  <c r="CU183" i="1"/>
  <c r="DF183" i="1"/>
  <c r="CR183" i="1"/>
  <c r="CQ183" i="1"/>
  <c r="CP183" i="1"/>
  <c r="CO183" i="1"/>
  <c r="CN183" i="1"/>
  <c r="CM183" i="1"/>
  <c r="CL183" i="1"/>
  <c r="CK183" i="1"/>
  <c r="CJ183" i="1"/>
  <c r="CI183" i="1"/>
  <c r="CS183" i="1"/>
  <c r="CH183" i="1"/>
  <c r="CE183" i="1"/>
  <c r="CD183" i="1"/>
  <c r="CC183" i="1"/>
  <c r="CB183" i="1"/>
  <c r="CA183" i="1"/>
  <c r="BZ183" i="1"/>
  <c r="BY183" i="1"/>
  <c r="BX183" i="1"/>
  <c r="BW183" i="1"/>
  <c r="BV183" i="1"/>
  <c r="BU183" i="1"/>
  <c r="CF183" i="1"/>
  <c r="BR183" i="1"/>
  <c r="BQ183" i="1"/>
  <c r="BP183" i="1"/>
  <c r="BO183" i="1"/>
  <c r="BN183" i="1"/>
  <c r="BM183" i="1"/>
  <c r="BL183" i="1"/>
  <c r="BK183" i="1"/>
  <c r="BJ183" i="1"/>
  <c r="BI183" i="1"/>
  <c r="BS183" i="1"/>
  <c r="BH183" i="1"/>
  <c r="BE183" i="1"/>
  <c r="BD183" i="1"/>
  <c r="BC183" i="1"/>
  <c r="BB183" i="1"/>
  <c r="BA183" i="1"/>
  <c r="AZ183" i="1"/>
  <c r="AY183" i="1"/>
  <c r="AX183" i="1"/>
  <c r="AW183" i="1"/>
  <c r="AV183" i="1"/>
  <c r="AU183" i="1"/>
  <c r="BF183" i="1"/>
  <c r="AR183" i="1"/>
  <c r="AQ183" i="1"/>
  <c r="AP183" i="1"/>
  <c r="AO183" i="1"/>
  <c r="AN183" i="1"/>
  <c r="AM183" i="1"/>
  <c r="AL183" i="1"/>
  <c r="AK183" i="1"/>
  <c r="AJ183" i="1"/>
  <c r="AI183" i="1"/>
  <c r="AS183" i="1"/>
  <c r="AH183" i="1"/>
  <c r="AE183" i="1"/>
  <c r="AD183" i="1"/>
  <c r="AC183" i="1"/>
  <c r="AB183" i="1"/>
  <c r="AA183" i="1"/>
  <c r="Z183" i="1"/>
  <c r="Y183" i="1"/>
  <c r="X183" i="1"/>
  <c r="W183" i="1"/>
  <c r="V183" i="1"/>
  <c r="U183" i="1"/>
  <c r="AF183" i="1"/>
  <c r="R183" i="1"/>
  <c r="Q183" i="1"/>
  <c r="P183" i="1"/>
  <c r="O183" i="1"/>
  <c r="N183" i="1"/>
  <c r="M183" i="1"/>
  <c r="L183" i="1"/>
  <c r="K183" i="1"/>
  <c r="J183" i="1"/>
  <c r="I183" i="1"/>
  <c r="S183" i="1"/>
  <c r="H183" i="1"/>
  <c r="FE182" i="1"/>
  <c r="FD182" i="1"/>
  <c r="FC182" i="1"/>
  <c r="FB182" i="1"/>
  <c r="FA182" i="1"/>
  <c r="EZ182" i="1"/>
  <c r="EY182" i="1"/>
  <c r="EX182" i="1"/>
  <c r="EW182" i="1"/>
  <c r="EV182" i="1"/>
  <c r="EU182" i="1"/>
  <c r="FF182" i="1"/>
  <c r="ER182" i="1"/>
  <c r="EQ182" i="1"/>
  <c r="EP182" i="1"/>
  <c r="EO182" i="1"/>
  <c r="EN182" i="1"/>
  <c r="EM182" i="1"/>
  <c r="EL182" i="1"/>
  <c r="EK182" i="1"/>
  <c r="EJ182" i="1"/>
  <c r="EI182" i="1"/>
  <c r="ES182" i="1"/>
  <c r="EH182" i="1"/>
  <c r="EE182" i="1"/>
  <c r="ED182" i="1"/>
  <c r="EC182" i="1"/>
  <c r="EB182" i="1"/>
  <c r="EA182" i="1"/>
  <c r="DZ182" i="1"/>
  <c r="DY182" i="1"/>
  <c r="DX182" i="1"/>
  <c r="DW182" i="1"/>
  <c r="DV182" i="1"/>
  <c r="DU182" i="1"/>
  <c r="EF182" i="1"/>
  <c r="DR182" i="1"/>
  <c r="DQ182" i="1"/>
  <c r="DP182" i="1"/>
  <c r="DO182" i="1"/>
  <c r="DN182" i="1"/>
  <c r="DM182" i="1"/>
  <c r="DL182" i="1"/>
  <c r="DK182" i="1"/>
  <c r="DJ182" i="1"/>
  <c r="DI182" i="1"/>
  <c r="DS182" i="1"/>
  <c r="DH182" i="1"/>
  <c r="DE182" i="1"/>
  <c r="DD182" i="1"/>
  <c r="DC182" i="1"/>
  <c r="DB182" i="1"/>
  <c r="DA182" i="1"/>
  <c r="CZ182" i="1"/>
  <c r="CY182" i="1"/>
  <c r="CX182" i="1"/>
  <c r="CW182" i="1"/>
  <c r="CV182" i="1"/>
  <c r="CU182" i="1"/>
  <c r="DF182" i="1"/>
  <c r="CR182" i="1"/>
  <c r="CQ182" i="1"/>
  <c r="CP182" i="1"/>
  <c r="CO182" i="1"/>
  <c r="CN182" i="1"/>
  <c r="CM182" i="1"/>
  <c r="CL182" i="1"/>
  <c r="CK182" i="1"/>
  <c r="CJ182" i="1"/>
  <c r="CI182" i="1"/>
  <c r="CS182" i="1"/>
  <c r="CH182" i="1"/>
  <c r="CE182" i="1"/>
  <c r="CD182" i="1"/>
  <c r="CC182" i="1"/>
  <c r="CB182" i="1"/>
  <c r="CA182" i="1"/>
  <c r="BZ182" i="1"/>
  <c r="BY182" i="1"/>
  <c r="BX182" i="1"/>
  <c r="BW182" i="1"/>
  <c r="BV182" i="1"/>
  <c r="BU182" i="1"/>
  <c r="CF182" i="1"/>
  <c r="BR182" i="1"/>
  <c r="BQ182" i="1"/>
  <c r="BP182" i="1"/>
  <c r="BO182" i="1"/>
  <c r="BN182" i="1"/>
  <c r="BM182" i="1"/>
  <c r="BL182" i="1"/>
  <c r="BK182" i="1"/>
  <c r="BJ182" i="1"/>
  <c r="BI182" i="1"/>
  <c r="BS182" i="1"/>
  <c r="BH182" i="1"/>
  <c r="BE182" i="1"/>
  <c r="BD182" i="1"/>
  <c r="BC182" i="1"/>
  <c r="BB182" i="1"/>
  <c r="BA182" i="1"/>
  <c r="AZ182" i="1"/>
  <c r="AY182" i="1"/>
  <c r="AX182" i="1"/>
  <c r="AW182" i="1"/>
  <c r="AV182" i="1"/>
  <c r="AU182" i="1"/>
  <c r="BF182" i="1"/>
  <c r="AR182" i="1"/>
  <c r="AQ182" i="1"/>
  <c r="AP182" i="1"/>
  <c r="AO182" i="1"/>
  <c r="AN182" i="1"/>
  <c r="AM182" i="1"/>
  <c r="AL182" i="1"/>
  <c r="AK182" i="1"/>
  <c r="AJ182" i="1"/>
  <c r="AI182" i="1"/>
  <c r="AS182" i="1"/>
  <c r="AH182" i="1"/>
  <c r="AE182" i="1"/>
  <c r="AD182" i="1"/>
  <c r="AC182" i="1"/>
  <c r="AB182" i="1"/>
  <c r="AA182" i="1"/>
  <c r="Z182" i="1"/>
  <c r="Y182" i="1"/>
  <c r="X182" i="1"/>
  <c r="W182" i="1"/>
  <c r="V182" i="1"/>
  <c r="U182" i="1"/>
  <c r="AF182" i="1"/>
  <c r="R182" i="1"/>
  <c r="Q182" i="1"/>
  <c r="P182" i="1"/>
  <c r="O182" i="1"/>
  <c r="N182" i="1"/>
  <c r="M182" i="1"/>
  <c r="L182" i="1"/>
  <c r="K182" i="1"/>
  <c r="J182" i="1"/>
  <c r="I182" i="1"/>
  <c r="S182" i="1"/>
  <c r="H182" i="1"/>
  <c r="FE181" i="1"/>
  <c r="FD181" i="1"/>
  <c r="FC181" i="1"/>
  <c r="FB181" i="1"/>
  <c r="FA181" i="1"/>
  <c r="EZ181" i="1"/>
  <c r="EY181" i="1"/>
  <c r="EX181" i="1"/>
  <c r="EW181" i="1"/>
  <c r="EV181" i="1"/>
  <c r="EU181" i="1"/>
  <c r="FF181" i="1"/>
  <c r="ER181" i="1"/>
  <c r="EQ181" i="1"/>
  <c r="EP181" i="1"/>
  <c r="EO181" i="1"/>
  <c r="EN181" i="1"/>
  <c r="EM181" i="1"/>
  <c r="EL181" i="1"/>
  <c r="EK181" i="1"/>
  <c r="EJ181" i="1"/>
  <c r="EI181" i="1"/>
  <c r="ES181" i="1"/>
  <c r="EH181" i="1"/>
  <c r="EE181" i="1"/>
  <c r="ED181" i="1"/>
  <c r="EC181" i="1"/>
  <c r="EB181" i="1"/>
  <c r="EA181" i="1"/>
  <c r="DZ181" i="1"/>
  <c r="DY181" i="1"/>
  <c r="DX181" i="1"/>
  <c r="DW181" i="1"/>
  <c r="DV181" i="1"/>
  <c r="DU181" i="1"/>
  <c r="DR181" i="1"/>
  <c r="DQ181" i="1"/>
  <c r="DP181" i="1"/>
  <c r="DO181" i="1"/>
  <c r="DN181" i="1"/>
  <c r="DM181" i="1"/>
  <c r="DL181" i="1"/>
  <c r="DK181" i="1"/>
  <c r="DJ181" i="1"/>
  <c r="DI181" i="1"/>
  <c r="DS181" i="1"/>
  <c r="DH181" i="1"/>
  <c r="DE181" i="1"/>
  <c r="DD181" i="1"/>
  <c r="DC181" i="1"/>
  <c r="DB181" i="1"/>
  <c r="DA181" i="1"/>
  <c r="CZ181" i="1"/>
  <c r="CY181" i="1"/>
  <c r="CX181" i="1"/>
  <c r="CW181" i="1"/>
  <c r="CV181" i="1"/>
  <c r="CU181" i="1"/>
  <c r="DF181" i="1"/>
  <c r="CR181" i="1"/>
  <c r="CQ181" i="1"/>
  <c r="CP181" i="1"/>
  <c r="CO181" i="1"/>
  <c r="CN181" i="1"/>
  <c r="CM181" i="1"/>
  <c r="CL181" i="1"/>
  <c r="CK181" i="1"/>
  <c r="CJ181" i="1"/>
  <c r="CI181" i="1"/>
  <c r="CS181" i="1"/>
  <c r="CH181" i="1"/>
  <c r="CE181" i="1"/>
  <c r="CD181" i="1"/>
  <c r="CC181" i="1"/>
  <c r="CB181" i="1"/>
  <c r="CA181" i="1"/>
  <c r="BZ181" i="1"/>
  <c r="BY181" i="1"/>
  <c r="BX181" i="1"/>
  <c r="BW181" i="1"/>
  <c r="BV181" i="1"/>
  <c r="BU181" i="1"/>
  <c r="CF181" i="1"/>
  <c r="BR181" i="1"/>
  <c r="BQ181" i="1"/>
  <c r="BP181" i="1"/>
  <c r="BO181" i="1"/>
  <c r="BN181" i="1"/>
  <c r="BM181" i="1"/>
  <c r="BL181" i="1"/>
  <c r="BK181" i="1"/>
  <c r="BJ181" i="1"/>
  <c r="BI181" i="1"/>
  <c r="BS181" i="1"/>
  <c r="BH181" i="1"/>
  <c r="BE181" i="1"/>
  <c r="BD181" i="1"/>
  <c r="BC181" i="1"/>
  <c r="BB181" i="1"/>
  <c r="BA181" i="1"/>
  <c r="AZ181" i="1"/>
  <c r="AY181" i="1"/>
  <c r="AX181" i="1"/>
  <c r="AW181" i="1"/>
  <c r="AV181" i="1"/>
  <c r="AU181" i="1"/>
  <c r="BF181" i="1"/>
  <c r="AR181" i="1"/>
  <c r="AQ181" i="1"/>
  <c r="AP181" i="1"/>
  <c r="AO181" i="1"/>
  <c r="AN181" i="1"/>
  <c r="AM181" i="1"/>
  <c r="AL181" i="1"/>
  <c r="AK181" i="1"/>
  <c r="AJ181" i="1"/>
  <c r="AI181" i="1"/>
  <c r="AS181" i="1"/>
  <c r="AH181" i="1"/>
  <c r="AE181" i="1"/>
  <c r="AD181" i="1"/>
  <c r="AC181" i="1"/>
  <c r="AB181" i="1"/>
  <c r="AA181" i="1"/>
  <c r="Z181" i="1"/>
  <c r="Y181" i="1"/>
  <c r="X181" i="1"/>
  <c r="W181" i="1"/>
  <c r="V181" i="1"/>
  <c r="U181" i="1"/>
  <c r="AF181" i="1"/>
  <c r="R181" i="1"/>
  <c r="Q181" i="1"/>
  <c r="P181" i="1"/>
  <c r="O181" i="1"/>
  <c r="N181" i="1"/>
  <c r="M181" i="1"/>
  <c r="L181" i="1"/>
  <c r="K181" i="1"/>
  <c r="J181" i="1"/>
  <c r="I181" i="1"/>
  <c r="S181" i="1"/>
  <c r="H181" i="1"/>
  <c r="FE180" i="1"/>
  <c r="FD180" i="1"/>
  <c r="FC180" i="1"/>
  <c r="FB180" i="1"/>
  <c r="FA180" i="1"/>
  <c r="EZ180" i="1"/>
  <c r="EY180" i="1"/>
  <c r="EX180" i="1"/>
  <c r="EW180" i="1"/>
  <c r="EV180" i="1"/>
  <c r="EU180" i="1"/>
  <c r="FF180" i="1"/>
  <c r="ER180" i="1"/>
  <c r="EQ180" i="1"/>
  <c r="EP180" i="1"/>
  <c r="EO180" i="1"/>
  <c r="EN180" i="1"/>
  <c r="EM180" i="1"/>
  <c r="EL180" i="1"/>
  <c r="EK180" i="1"/>
  <c r="EJ180" i="1"/>
  <c r="EI180" i="1"/>
  <c r="ES180" i="1"/>
  <c r="EH180" i="1"/>
  <c r="EE180" i="1"/>
  <c r="ED180" i="1"/>
  <c r="EC180" i="1"/>
  <c r="EB180" i="1"/>
  <c r="EA180" i="1"/>
  <c r="DZ180" i="1"/>
  <c r="DY180" i="1"/>
  <c r="DX180" i="1"/>
  <c r="DW180" i="1"/>
  <c r="DV180" i="1"/>
  <c r="DU180" i="1"/>
  <c r="EF180" i="1"/>
  <c r="DR180" i="1"/>
  <c r="DQ180" i="1"/>
  <c r="DP180" i="1"/>
  <c r="DO180" i="1"/>
  <c r="DN180" i="1"/>
  <c r="DM180" i="1"/>
  <c r="DL180" i="1"/>
  <c r="DK180" i="1"/>
  <c r="DJ180" i="1"/>
  <c r="DI180" i="1"/>
  <c r="DS180" i="1"/>
  <c r="DH180" i="1"/>
  <c r="DE180" i="1"/>
  <c r="DD180" i="1"/>
  <c r="DC180" i="1"/>
  <c r="DB180" i="1"/>
  <c r="DA180" i="1"/>
  <c r="CZ180" i="1"/>
  <c r="CY180" i="1"/>
  <c r="CX180" i="1"/>
  <c r="CW180" i="1"/>
  <c r="CV180" i="1"/>
  <c r="CU180" i="1"/>
  <c r="DF180" i="1"/>
  <c r="CR180" i="1"/>
  <c r="CQ180" i="1"/>
  <c r="CP180" i="1"/>
  <c r="CO180" i="1"/>
  <c r="CN180" i="1"/>
  <c r="CM180" i="1"/>
  <c r="CL180" i="1"/>
  <c r="CK180" i="1"/>
  <c r="CJ180" i="1"/>
  <c r="CI180" i="1"/>
  <c r="CS180" i="1"/>
  <c r="CH180" i="1"/>
  <c r="CE180" i="1"/>
  <c r="CD180" i="1"/>
  <c r="CC180" i="1"/>
  <c r="CB180" i="1"/>
  <c r="CA180" i="1"/>
  <c r="BZ180" i="1"/>
  <c r="BY180" i="1"/>
  <c r="BX180" i="1"/>
  <c r="BW180" i="1"/>
  <c r="BV180" i="1"/>
  <c r="BU180" i="1"/>
  <c r="CF180" i="1"/>
  <c r="BR180" i="1"/>
  <c r="BQ180" i="1"/>
  <c r="BP180" i="1"/>
  <c r="BO180" i="1"/>
  <c r="BN180" i="1"/>
  <c r="BM180" i="1"/>
  <c r="BL180" i="1"/>
  <c r="BK180" i="1"/>
  <c r="BJ180" i="1"/>
  <c r="BI180" i="1"/>
  <c r="BS180" i="1"/>
  <c r="BH180" i="1"/>
  <c r="BE180" i="1"/>
  <c r="BD180" i="1"/>
  <c r="BC180" i="1"/>
  <c r="BB180" i="1"/>
  <c r="BA180" i="1"/>
  <c r="AZ180" i="1"/>
  <c r="AY180" i="1"/>
  <c r="AX180" i="1"/>
  <c r="AW180" i="1"/>
  <c r="AV180" i="1"/>
  <c r="AU180" i="1"/>
  <c r="BF180" i="1"/>
  <c r="AR180" i="1"/>
  <c r="AQ180" i="1"/>
  <c r="AP180" i="1"/>
  <c r="AO180" i="1"/>
  <c r="AN180" i="1"/>
  <c r="AM180" i="1"/>
  <c r="AL180" i="1"/>
  <c r="AK180" i="1"/>
  <c r="AJ180" i="1"/>
  <c r="AI180" i="1"/>
  <c r="AS180" i="1"/>
  <c r="AH180" i="1"/>
  <c r="AE180" i="1"/>
  <c r="AD180" i="1"/>
  <c r="AC180" i="1"/>
  <c r="AB180" i="1"/>
  <c r="AA180" i="1"/>
  <c r="Z180" i="1"/>
  <c r="Y180" i="1"/>
  <c r="X180" i="1"/>
  <c r="W180" i="1"/>
  <c r="V180" i="1"/>
  <c r="U180" i="1"/>
  <c r="AF180" i="1"/>
  <c r="R180" i="1"/>
  <c r="Q180" i="1"/>
  <c r="P180" i="1"/>
  <c r="O180" i="1"/>
  <c r="N180" i="1"/>
  <c r="M180" i="1"/>
  <c r="L180" i="1"/>
  <c r="K180" i="1"/>
  <c r="J180" i="1"/>
  <c r="I180" i="1"/>
  <c r="S180" i="1"/>
  <c r="H180" i="1"/>
  <c r="FE179" i="1"/>
  <c r="FD179" i="1"/>
  <c r="FC179" i="1"/>
  <c r="FB179" i="1"/>
  <c r="FA179" i="1"/>
  <c r="EZ179" i="1"/>
  <c r="EY179" i="1"/>
  <c r="EX179" i="1"/>
  <c r="EW179" i="1"/>
  <c r="EV179" i="1"/>
  <c r="EU179" i="1"/>
  <c r="FF179" i="1"/>
  <c r="ER179" i="1"/>
  <c r="EQ179" i="1"/>
  <c r="EP179" i="1"/>
  <c r="EO179" i="1"/>
  <c r="EN179" i="1"/>
  <c r="EM179" i="1"/>
  <c r="EL179" i="1"/>
  <c r="EK179" i="1"/>
  <c r="EJ179" i="1"/>
  <c r="EI179" i="1"/>
  <c r="ES179" i="1"/>
  <c r="EH179" i="1"/>
  <c r="EE179" i="1"/>
  <c r="ED179" i="1"/>
  <c r="EC179" i="1"/>
  <c r="EB179" i="1"/>
  <c r="EA179" i="1"/>
  <c r="DZ179" i="1"/>
  <c r="DY179" i="1"/>
  <c r="DX179" i="1"/>
  <c r="DW179" i="1"/>
  <c r="DV179" i="1"/>
  <c r="DU179" i="1"/>
  <c r="EF179" i="1"/>
  <c r="DR179" i="1"/>
  <c r="DQ179" i="1"/>
  <c r="DP179" i="1"/>
  <c r="DO179" i="1"/>
  <c r="DN179" i="1"/>
  <c r="DM179" i="1"/>
  <c r="DL179" i="1"/>
  <c r="DK179" i="1"/>
  <c r="DJ179" i="1"/>
  <c r="DI179" i="1"/>
  <c r="DS179" i="1"/>
  <c r="DH179" i="1"/>
  <c r="DE179" i="1"/>
  <c r="DD179" i="1"/>
  <c r="DC179" i="1"/>
  <c r="DB179" i="1"/>
  <c r="DA179" i="1"/>
  <c r="CZ179" i="1"/>
  <c r="CY179" i="1"/>
  <c r="CX179" i="1"/>
  <c r="CW179" i="1"/>
  <c r="CV179" i="1"/>
  <c r="CU179" i="1"/>
  <c r="DF179" i="1"/>
  <c r="CR179" i="1"/>
  <c r="CQ179" i="1"/>
  <c r="CP179" i="1"/>
  <c r="CO179" i="1"/>
  <c r="CN179" i="1"/>
  <c r="CM179" i="1"/>
  <c r="CL179" i="1"/>
  <c r="CK179" i="1"/>
  <c r="CJ179" i="1"/>
  <c r="CI179" i="1"/>
  <c r="CS179" i="1"/>
  <c r="CH179" i="1"/>
  <c r="CE179" i="1"/>
  <c r="CD179" i="1"/>
  <c r="CC179" i="1"/>
  <c r="CB179" i="1"/>
  <c r="CA179" i="1"/>
  <c r="BZ179" i="1"/>
  <c r="BY179" i="1"/>
  <c r="BX179" i="1"/>
  <c r="BW179" i="1"/>
  <c r="BV179" i="1"/>
  <c r="BU179" i="1"/>
  <c r="CF179" i="1"/>
  <c r="BR179" i="1"/>
  <c r="BQ179" i="1"/>
  <c r="BP179" i="1"/>
  <c r="BO179" i="1"/>
  <c r="BN179" i="1"/>
  <c r="BM179" i="1"/>
  <c r="BL179" i="1"/>
  <c r="BK179" i="1"/>
  <c r="BJ179" i="1"/>
  <c r="BI179" i="1"/>
  <c r="BS179" i="1"/>
  <c r="BH179" i="1"/>
  <c r="BE179" i="1"/>
  <c r="BD179" i="1"/>
  <c r="BC179" i="1"/>
  <c r="BB179" i="1"/>
  <c r="BA179" i="1"/>
  <c r="AZ179" i="1"/>
  <c r="AY179" i="1"/>
  <c r="AX179" i="1"/>
  <c r="AW179" i="1"/>
  <c r="AV179" i="1"/>
  <c r="AU179" i="1"/>
  <c r="BF179" i="1"/>
  <c r="AR179" i="1"/>
  <c r="AQ179" i="1"/>
  <c r="AP179" i="1"/>
  <c r="AO179" i="1"/>
  <c r="AN179" i="1"/>
  <c r="AM179" i="1"/>
  <c r="AL179" i="1"/>
  <c r="AK179" i="1"/>
  <c r="AJ179" i="1"/>
  <c r="AI179" i="1"/>
  <c r="AS179" i="1"/>
  <c r="AH179" i="1"/>
  <c r="AE179" i="1"/>
  <c r="AD179" i="1"/>
  <c r="AC179" i="1"/>
  <c r="AB179" i="1"/>
  <c r="AA179" i="1"/>
  <c r="Z179" i="1"/>
  <c r="Y179" i="1"/>
  <c r="X179" i="1"/>
  <c r="W179" i="1"/>
  <c r="V179" i="1"/>
  <c r="U179" i="1"/>
  <c r="AF179" i="1"/>
  <c r="R179" i="1"/>
  <c r="Q179" i="1"/>
  <c r="P179" i="1"/>
  <c r="O179" i="1"/>
  <c r="N179" i="1"/>
  <c r="M179" i="1"/>
  <c r="L179" i="1"/>
  <c r="K179" i="1"/>
  <c r="J179" i="1"/>
  <c r="I179" i="1"/>
  <c r="S179" i="1"/>
  <c r="H179" i="1"/>
  <c r="FE178" i="1"/>
  <c r="FD178" i="1"/>
  <c r="FC178" i="1"/>
  <c r="FB178" i="1"/>
  <c r="FA178" i="1"/>
  <c r="EZ178" i="1"/>
  <c r="EY178" i="1"/>
  <c r="EX178" i="1"/>
  <c r="EW178" i="1"/>
  <c r="EV178" i="1"/>
  <c r="EU178" i="1"/>
  <c r="FF178" i="1"/>
  <c r="ER178" i="1"/>
  <c r="EQ178" i="1"/>
  <c r="EP178" i="1"/>
  <c r="EO178" i="1"/>
  <c r="EN178" i="1"/>
  <c r="EM178" i="1"/>
  <c r="EL178" i="1"/>
  <c r="EK178" i="1"/>
  <c r="EJ178" i="1"/>
  <c r="EI178" i="1"/>
  <c r="ES178" i="1"/>
  <c r="EH178" i="1"/>
  <c r="EE178" i="1"/>
  <c r="ED178" i="1"/>
  <c r="EC178" i="1"/>
  <c r="EB178" i="1"/>
  <c r="EA178" i="1"/>
  <c r="DZ178" i="1"/>
  <c r="DY178" i="1"/>
  <c r="DX178" i="1"/>
  <c r="DW178" i="1"/>
  <c r="DV178" i="1"/>
  <c r="DU178" i="1"/>
  <c r="EF178" i="1"/>
  <c r="DR178" i="1"/>
  <c r="DQ178" i="1"/>
  <c r="DP178" i="1"/>
  <c r="DO178" i="1"/>
  <c r="DN178" i="1"/>
  <c r="DM178" i="1"/>
  <c r="DL178" i="1"/>
  <c r="DK178" i="1"/>
  <c r="DJ178" i="1"/>
  <c r="DI178" i="1"/>
  <c r="DS178" i="1"/>
  <c r="DH178" i="1"/>
  <c r="DE178" i="1"/>
  <c r="DD178" i="1"/>
  <c r="DC178" i="1"/>
  <c r="DB178" i="1"/>
  <c r="DA178" i="1"/>
  <c r="CZ178" i="1"/>
  <c r="CY178" i="1"/>
  <c r="CX178" i="1"/>
  <c r="CW178" i="1"/>
  <c r="CV178" i="1"/>
  <c r="CU178" i="1"/>
  <c r="DF178" i="1"/>
  <c r="CR178" i="1"/>
  <c r="CQ178" i="1"/>
  <c r="CP178" i="1"/>
  <c r="CO178" i="1"/>
  <c r="CN178" i="1"/>
  <c r="CM178" i="1"/>
  <c r="CL178" i="1"/>
  <c r="CK178" i="1"/>
  <c r="CJ178" i="1"/>
  <c r="CI178" i="1"/>
  <c r="CS178" i="1"/>
  <c r="CH178" i="1"/>
  <c r="CE178" i="1"/>
  <c r="CD178" i="1"/>
  <c r="CC178" i="1"/>
  <c r="CB178" i="1"/>
  <c r="CA178" i="1"/>
  <c r="BZ178" i="1"/>
  <c r="BY178" i="1"/>
  <c r="BX178" i="1"/>
  <c r="BW178" i="1"/>
  <c r="BV178" i="1"/>
  <c r="BU178" i="1"/>
  <c r="CF178" i="1"/>
  <c r="BR178" i="1"/>
  <c r="BQ178" i="1"/>
  <c r="BP178" i="1"/>
  <c r="BO178" i="1"/>
  <c r="BN178" i="1"/>
  <c r="BM178" i="1"/>
  <c r="BL178" i="1"/>
  <c r="BK178" i="1"/>
  <c r="BJ178" i="1"/>
  <c r="BI178" i="1"/>
  <c r="BS178" i="1"/>
  <c r="BH178" i="1"/>
  <c r="BE178" i="1"/>
  <c r="BD178" i="1"/>
  <c r="BC178" i="1"/>
  <c r="BB178" i="1"/>
  <c r="BA178" i="1"/>
  <c r="AZ178" i="1"/>
  <c r="AY178" i="1"/>
  <c r="AX178" i="1"/>
  <c r="AW178" i="1"/>
  <c r="AV178" i="1"/>
  <c r="AU178" i="1"/>
  <c r="BF178" i="1"/>
  <c r="AR178" i="1"/>
  <c r="AQ178" i="1"/>
  <c r="AP178" i="1"/>
  <c r="AO178" i="1"/>
  <c r="AN178" i="1"/>
  <c r="AM178" i="1"/>
  <c r="AL178" i="1"/>
  <c r="AK178" i="1"/>
  <c r="AJ178" i="1"/>
  <c r="AI178" i="1"/>
  <c r="AS178" i="1"/>
  <c r="AH178" i="1"/>
  <c r="AE178" i="1"/>
  <c r="AD178" i="1"/>
  <c r="AC178" i="1"/>
  <c r="AB178" i="1"/>
  <c r="AA178" i="1"/>
  <c r="Z178" i="1"/>
  <c r="Y178" i="1"/>
  <c r="X178" i="1"/>
  <c r="W178" i="1"/>
  <c r="V178" i="1"/>
  <c r="U178" i="1"/>
  <c r="AF178" i="1"/>
  <c r="R178" i="1"/>
  <c r="Q178" i="1"/>
  <c r="P178" i="1"/>
  <c r="O178" i="1"/>
  <c r="N178" i="1"/>
  <c r="M178" i="1"/>
  <c r="L178" i="1"/>
  <c r="K178" i="1"/>
  <c r="J178" i="1"/>
  <c r="I178" i="1"/>
  <c r="S178" i="1"/>
  <c r="H178" i="1"/>
  <c r="FE177" i="1"/>
  <c r="FD177" i="1"/>
  <c r="FC177" i="1"/>
  <c r="FB177" i="1"/>
  <c r="FA177" i="1"/>
  <c r="EZ177" i="1"/>
  <c r="EY177" i="1"/>
  <c r="EX177" i="1"/>
  <c r="EW177" i="1"/>
  <c r="EV177" i="1"/>
  <c r="EU177" i="1"/>
  <c r="FF177" i="1"/>
  <c r="ER177" i="1"/>
  <c r="EQ177" i="1"/>
  <c r="EP177" i="1"/>
  <c r="EO177" i="1"/>
  <c r="EN177" i="1"/>
  <c r="EM177" i="1"/>
  <c r="EL177" i="1"/>
  <c r="EK177" i="1"/>
  <c r="EJ177" i="1"/>
  <c r="EI177" i="1"/>
  <c r="ES177" i="1"/>
  <c r="EH177" i="1"/>
  <c r="EE177" i="1"/>
  <c r="ED177" i="1"/>
  <c r="EC177" i="1"/>
  <c r="EB177" i="1"/>
  <c r="EA177" i="1"/>
  <c r="DZ177" i="1"/>
  <c r="DY177" i="1"/>
  <c r="DX177" i="1"/>
  <c r="DW177" i="1"/>
  <c r="DV177" i="1"/>
  <c r="DU177" i="1"/>
  <c r="EF177" i="1"/>
  <c r="DR177" i="1"/>
  <c r="DQ177" i="1"/>
  <c r="DP177" i="1"/>
  <c r="DO177" i="1"/>
  <c r="DN177" i="1"/>
  <c r="DM177" i="1"/>
  <c r="DL177" i="1"/>
  <c r="DK177" i="1"/>
  <c r="DJ177" i="1"/>
  <c r="DI177" i="1"/>
  <c r="DS177" i="1"/>
  <c r="DH177" i="1"/>
  <c r="DE177" i="1"/>
  <c r="DD177" i="1"/>
  <c r="DC177" i="1"/>
  <c r="DB177" i="1"/>
  <c r="DA177" i="1"/>
  <c r="CZ177" i="1"/>
  <c r="CY177" i="1"/>
  <c r="CX177" i="1"/>
  <c r="CW177" i="1"/>
  <c r="CV177" i="1"/>
  <c r="CU177" i="1"/>
  <c r="DF177" i="1"/>
  <c r="CR177" i="1"/>
  <c r="CQ177" i="1"/>
  <c r="CP177" i="1"/>
  <c r="CO177" i="1"/>
  <c r="CN177" i="1"/>
  <c r="CM177" i="1"/>
  <c r="CL177" i="1"/>
  <c r="CK177" i="1"/>
  <c r="CJ177" i="1"/>
  <c r="CI177" i="1"/>
  <c r="CS177" i="1"/>
  <c r="CH177" i="1"/>
  <c r="CE177" i="1"/>
  <c r="CD177" i="1"/>
  <c r="CC177" i="1"/>
  <c r="CB177" i="1"/>
  <c r="CA177" i="1"/>
  <c r="BZ177" i="1"/>
  <c r="BY177" i="1"/>
  <c r="BX177" i="1"/>
  <c r="BW177" i="1"/>
  <c r="BV177" i="1"/>
  <c r="BU177" i="1"/>
  <c r="CF177" i="1"/>
  <c r="BR177" i="1"/>
  <c r="BQ177" i="1"/>
  <c r="BP177" i="1"/>
  <c r="BO177" i="1"/>
  <c r="BN177" i="1"/>
  <c r="BM177" i="1"/>
  <c r="BL177" i="1"/>
  <c r="BK177" i="1"/>
  <c r="BJ177" i="1"/>
  <c r="BI177" i="1"/>
  <c r="BS177" i="1"/>
  <c r="BH177" i="1"/>
  <c r="BE177" i="1"/>
  <c r="BD177" i="1"/>
  <c r="BC177" i="1"/>
  <c r="BB177" i="1"/>
  <c r="BA177" i="1"/>
  <c r="AZ177" i="1"/>
  <c r="AY177" i="1"/>
  <c r="AX177" i="1"/>
  <c r="AW177" i="1"/>
  <c r="AV177" i="1"/>
  <c r="AU177" i="1"/>
  <c r="BF177" i="1"/>
  <c r="AR177" i="1"/>
  <c r="AQ177" i="1"/>
  <c r="AP177" i="1"/>
  <c r="AO177" i="1"/>
  <c r="AN177" i="1"/>
  <c r="AM177" i="1"/>
  <c r="AL177" i="1"/>
  <c r="AK177" i="1"/>
  <c r="AJ177" i="1"/>
  <c r="AI177" i="1"/>
  <c r="AS177" i="1"/>
  <c r="AH177" i="1"/>
  <c r="AE177" i="1"/>
  <c r="AD177" i="1"/>
  <c r="AC177" i="1"/>
  <c r="AB177" i="1"/>
  <c r="AA177" i="1"/>
  <c r="Z177" i="1"/>
  <c r="Y177" i="1"/>
  <c r="X177" i="1"/>
  <c r="W177" i="1"/>
  <c r="V177" i="1"/>
  <c r="U177" i="1"/>
  <c r="AF177" i="1"/>
  <c r="R177" i="1"/>
  <c r="Q177" i="1"/>
  <c r="P177" i="1"/>
  <c r="O177" i="1"/>
  <c r="N177" i="1"/>
  <c r="M177" i="1"/>
  <c r="L177" i="1"/>
  <c r="K177" i="1"/>
  <c r="J177" i="1"/>
  <c r="I177" i="1"/>
  <c r="S177" i="1"/>
  <c r="H177" i="1"/>
  <c r="FE176" i="1"/>
  <c r="FD176" i="1"/>
  <c r="FC176" i="1"/>
  <c r="FB176" i="1"/>
  <c r="FA176" i="1"/>
  <c r="EZ176" i="1"/>
  <c r="EY176" i="1"/>
  <c r="EX176" i="1"/>
  <c r="EW176" i="1"/>
  <c r="EV176" i="1"/>
  <c r="EU176" i="1"/>
  <c r="FF176" i="1"/>
  <c r="ER176" i="1"/>
  <c r="EQ176" i="1"/>
  <c r="EP176" i="1"/>
  <c r="EO176" i="1"/>
  <c r="EN176" i="1"/>
  <c r="EM176" i="1"/>
  <c r="EL176" i="1"/>
  <c r="EK176" i="1"/>
  <c r="EJ176" i="1"/>
  <c r="EI176" i="1"/>
  <c r="ES176" i="1"/>
  <c r="EH176" i="1"/>
  <c r="EE176" i="1"/>
  <c r="ED176" i="1"/>
  <c r="EC176" i="1"/>
  <c r="EB176" i="1"/>
  <c r="EA176" i="1"/>
  <c r="DZ176" i="1"/>
  <c r="DY176" i="1"/>
  <c r="DX176" i="1"/>
  <c r="DW176" i="1"/>
  <c r="DV176" i="1"/>
  <c r="DU176" i="1"/>
  <c r="EF176" i="1"/>
  <c r="DR176" i="1"/>
  <c r="DQ176" i="1"/>
  <c r="DP176" i="1"/>
  <c r="DO176" i="1"/>
  <c r="DN176" i="1"/>
  <c r="DM176" i="1"/>
  <c r="DL176" i="1"/>
  <c r="DK176" i="1"/>
  <c r="DJ176" i="1"/>
  <c r="DI176" i="1"/>
  <c r="DS176" i="1"/>
  <c r="DH176" i="1"/>
  <c r="DE176" i="1"/>
  <c r="DD176" i="1"/>
  <c r="DC176" i="1"/>
  <c r="DB176" i="1"/>
  <c r="DA176" i="1"/>
  <c r="CZ176" i="1"/>
  <c r="CY176" i="1"/>
  <c r="CX176" i="1"/>
  <c r="CW176" i="1"/>
  <c r="CV176" i="1"/>
  <c r="CU176" i="1"/>
  <c r="DF176" i="1"/>
  <c r="CR176" i="1"/>
  <c r="CQ176" i="1"/>
  <c r="CP176" i="1"/>
  <c r="CO176" i="1"/>
  <c r="CN176" i="1"/>
  <c r="CM176" i="1"/>
  <c r="CL176" i="1"/>
  <c r="CK176" i="1"/>
  <c r="CJ176" i="1"/>
  <c r="CI176" i="1"/>
  <c r="CS176" i="1"/>
  <c r="CH176" i="1"/>
  <c r="CE176" i="1"/>
  <c r="CD176" i="1"/>
  <c r="CC176" i="1"/>
  <c r="CB176" i="1"/>
  <c r="CA176" i="1"/>
  <c r="BZ176" i="1"/>
  <c r="BY176" i="1"/>
  <c r="BX176" i="1"/>
  <c r="BW176" i="1"/>
  <c r="BV176" i="1"/>
  <c r="BU176" i="1"/>
  <c r="CF176" i="1"/>
  <c r="BR176" i="1"/>
  <c r="BQ176" i="1"/>
  <c r="BP176" i="1"/>
  <c r="BO176" i="1"/>
  <c r="BN176" i="1"/>
  <c r="BM176" i="1"/>
  <c r="BL176" i="1"/>
  <c r="BK176" i="1"/>
  <c r="BJ176" i="1"/>
  <c r="BI176" i="1"/>
  <c r="BS176" i="1"/>
  <c r="BH176" i="1"/>
  <c r="BE176" i="1"/>
  <c r="BD176" i="1"/>
  <c r="BC176" i="1"/>
  <c r="BB176" i="1"/>
  <c r="BA176" i="1"/>
  <c r="AZ176" i="1"/>
  <c r="AY176" i="1"/>
  <c r="AX176" i="1"/>
  <c r="AW176" i="1"/>
  <c r="AV176" i="1"/>
  <c r="AU176" i="1"/>
  <c r="BF176" i="1"/>
  <c r="AR176" i="1"/>
  <c r="AQ176" i="1"/>
  <c r="AP176" i="1"/>
  <c r="AO176" i="1"/>
  <c r="AN176" i="1"/>
  <c r="AM176" i="1"/>
  <c r="AL176" i="1"/>
  <c r="AK176" i="1"/>
  <c r="AJ176" i="1"/>
  <c r="AI176" i="1"/>
  <c r="AS176" i="1"/>
  <c r="AH176" i="1"/>
  <c r="AE176" i="1"/>
  <c r="AD176" i="1"/>
  <c r="AC176" i="1"/>
  <c r="AB176" i="1"/>
  <c r="AA176" i="1"/>
  <c r="Z176" i="1"/>
  <c r="Y176" i="1"/>
  <c r="X176" i="1"/>
  <c r="W176" i="1"/>
  <c r="V176" i="1"/>
  <c r="U176" i="1"/>
  <c r="AF176" i="1"/>
  <c r="R176" i="1"/>
  <c r="Q176" i="1"/>
  <c r="P176" i="1"/>
  <c r="O176" i="1"/>
  <c r="N176" i="1"/>
  <c r="M176" i="1"/>
  <c r="L176" i="1"/>
  <c r="K176" i="1"/>
  <c r="J176" i="1"/>
  <c r="I176" i="1"/>
  <c r="S176" i="1"/>
  <c r="H176" i="1"/>
  <c r="FE175" i="1"/>
  <c r="FD175" i="1"/>
  <c r="FC175" i="1"/>
  <c r="FB175" i="1"/>
  <c r="FA175" i="1"/>
  <c r="EZ175" i="1"/>
  <c r="EY175" i="1"/>
  <c r="EX175" i="1"/>
  <c r="EW175" i="1"/>
  <c r="EV175" i="1"/>
  <c r="EU175" i="1"/>
  <c r="FF175" i="1"/>
  <c r="ER175" i="1"/>
  <c r="EQ175" i="1"/>
  <c r="EP175" i="1"/>
  <c r="EO175" i="1"/>
  <c r="EN175" i="1"/>
  <c r="EM175" i="1"/>
  <c r="EL175" i="1"/>
  <c r="EK175" i="1"/>
  <c r="EJ175" i="1"/>
  <c r="EI175" i="1"/>
  <c r="ES175" i="1"/>
  <c r="EH175" i="1"/>
  <c r="EE175" i="1"/>
  <c r="ED175" i="1"/>
  <c r="EC175" i="1"/>
  <c r="EB175" i="1"/>
  <c r="EA175" i="1"/>
  <c r="DZ175" i="1"/>
  <c r="DY175" i="1"/>
  <c r="DX175" i="1"/>
  <c r="DW175" i="1"/>
  <c r="DV175" i="1"/>
  <c r="DU175" i="1"/>
  <c r="EF175" i="1"/>
  <c r="DR175" i="1"/>
  <c r="DQ175" i="1"/>
  <c r="DP175" i="1"/>
  <c r="DO175" i="1"/>
  <c r="DN175" i="1"/>
  <c r="DM175" i="1"/>
  <c r="DL175" i="1"/>
  <c r="DK175" i="1"/>
  <c r="DJ175" i="1"/>
  <c r="DI175" i="1"/>
  <c r="DS175" i="1"/>
  <c r="DH175" i="1"/>
  <c r="DE175" i="1"/>
  <c r="DD175" i="1"/>
  <c r="DC175" i="1"/>
  <c r="DB175" i="1"/>
  <c r="DA175" i="1"/>
  <c r="CZ175" i="1"/>
  <c r="CY175" i="1"/>
  <c r="CX175" i="1"/>
  <c r="CW175" i="1"/>
  <c r="CV175" i="1"/>
  <c r="CU175" i="1"/>
  <c r="DF175" i="1"/>
  <c r="CR175" i="1"/>
  <c r="CQ175" i="1"/>
  <c r="CP175" i="1"/>
  <c r="CO175" i="1"/>
  <c r="CN175" i="1"/>
  <c r="CM175" i="1"/>
  <c r="CL175" i="1"/>
  <c r="CK175" i="1"/>
  <c r="CJ175" i="1"/>
  <c r="CI175" i="1"/>
  <c r="CS175" i="1"/>
  <c r="CH175" i="1"/>
  <c r="CE175" i="1"/>
  <c r="CD175" i="1"/>
  <c r="CC175" i="1"/>
  <c r="CB175" i="1"/>
  <c r="CA175" i="1"/>
  <c r="BZ175" i="1"/>
  <c r="BY175" i="1"/>
  <c r="BX175" i="1"/>
  <c r="BW175" i="1"/>
  <c r="BV175" i="1"/>
  <c r="BU175" i="1"/>
  <c r="CF175" i="1"/>
  <c r="BR175" i="1"/>
  <c r="BQ175" i="1"/>
  <c r="BP175" i="1"/>
  <c r="BO175" i="1"/>
  <c r="BN175" i="1"/>
  <c r="BM175" i="1"/>
  <c r="BL175" i="1"/>
  <c r="BK175" i="1"/>
  <c r="BJ175" i="1"/>
  <c r="BI175" i="1"/>
  <c r="BS175" i="1"/>
  <c r="BH175" i="1"/>
  <c r="BE175" i="1"/>
  <c r="BD175" i="1"/>
  <c r="BC175" i="1"/>
  <c r="BB175" i="1"/>
  <c r="BA175" i="1"/>
  <c r="AZ175" i="1"/>
  <c r="AY175" i="1"/>
  <c r="AX175" i="1"/>
  <c r="AW175" i="1"/>
  <c r="AV175" i="1"/>
  <c r="AU175" i="1"/>
  <c r="BF175" i="1"/>
  <c r="AR175" i="1"/>
  <c r="AQ175" i="1"/>
  <c r="AP175" i="1"/>
  <c r="AO175" i="1"/>
  <c r="AN175" i="1"/>
  <c r="AM175" i="1"/>
  <c r="AL175" i="1"/>
  <c r="AK175" i="1"/>
  <c r="AJ175" i="1"/>
  <c r="AI175" i="1"/>
  <c r="AS175" i="1"/>
  <c r="AH175" i="1"/>
  <c r="AE175" i="1"/>
  <c r="AD175" i="1"/>
  <c r="AC175" i="1"/>
  <c r="AB175" i="1"/>
  <c r="AA175" i="1"/>
  <c r="Z175" i="1"/>
  <c r="Y175" i="1"/>
  <c r="X175" i="1"/>
  <c r="W175" i="1"/>
  <c r="V175" i="1"/>
  <c r="U175" i="1"/>
  <c r="AF175" i="1"/>
  <c r="R175" i="1"/>
  <c r="Q175" i="1"/>
  <c r="P175" i="1"/>
  <c r="O175" i="1"/>
  <c r="N175" i="1"/>
  <c r="M175" i="1"/>
  <c r="L175" i="1"/>
  <c r="K175" i="1"/>
  <c r="J175" i="1"/>
  <c r="I175" i="1"/>
  <c r="S175" i="1"/>
  <c r="H175" i="1"/>
  <c r="FE174" i="1"/>
  <c r="FD174" i="1"/>
  <c r="FC174" i="1"/>
  <c r="FB174" i="1"/>
  <c r="FA174" i="1"/>
  <c r="EZ174" i="1"/>
  <c r="EY174" i="1"/>
  <c r="EX174" i="1"/>
  <c r="EW174" i="1"/>
  <c r="EV174" i="1"/>
  <c r="EU174" i="1"/>
  <c r="FF174" i="1"/>
  <c r="ER174" i="1"/>
  <c r="EQ174" i="1"/>
  <c r="EP174" i="1"/>
  <c r="EO174" i="1"/>
  <c r="EN174" i="1"/>
  <c r="EM174" i="1"/>
  <c r="EL174" i="1"/>
  <c r="EK174" i="1"/>
  <c r="EJ174" i="1"/>
  <c r="EI174" i="1"/>
  <c r="ES174" i="1"/>
  <c r="EH174" i="1"/>
  <c r="EE174" i="1"/>
  <c r="ED174" i="1"/>
  <c r="EC174" i="1"/>
  <c r="EB174" i="1"/>
  <c r="EA174" i="1"/>
  <c r="DZ174" i="1"/>
  <c r="DY174" i="1"/>
  <c r="DX174" i="1"/>
  <c r="DW174" i="1"/>
  <c r="DV174" i="1"/>
  <c r="DU174" i="1"/>
  <c r="EF174" i="1"/>
  <c r="DR174" i="1"/>
  <c r="DQ174" i="1"/>
  <c r="DP174" i="1"/>
  <c r="DO174" i="1"/>
  <c r="DN174" i="1"/>
  <c r="DM174" i="1"/>
  <c r="DL174" i="1"/>
  <c r="DK174" i="1"/>
  <c r="DJ174" i="1"/>
  <c r="DI174" i="1"/>
  <c r="DS174" i="1"/>
  <c r="DH174" i="1"/>
  <c r="DE174" i="1"/>
  <c r="DD174" i="1"/>
  <c r="DC174" i="1"/>
  <c r="DB174" i="1"/>
  <c r="DA174" i="1"/>
  <c r="CZ174" i="1"/>
  <c r="CY174" i="1"/>
  <c r="CX174" i="1"/>
  <c r="CW174" i="1"/>
  <c r="CV174" i="1"/>
  <c r="CU174" i="1"/>
  <c r="DF174" i="1"/>
  <c r="CR174" i="1"/>
  <c r="CQ174" i="1"/>
  <c r="CP174" i="1"/>
  <c r="CO174" i="1"/>
  <c r="CN174" i="1"/>
  <c r="CM174" i="1"/>
  <c r="CL174" i="1"/>
  <c r="CK174" i="1"/>
  <c r="CJ174" i="1"/>
  <c r="CI174" i="1"/>
  <c r="CS174" i="1"/>
  <c r="CH174" i="1"/>
  <c r="CE174" i="1"/>
  <c r="CD174" i="1"/>
  <c r="CC174" i="1"/>
  <c r="CB174" i="1"/>
  <c r="CA174" i="1"/>
  <c r="BZ174" i="1"/>
  <c r="BY174" i="1"/>
  <c r="BX174" i="1"/>
  <c r="BW174" i="1"/>
  <c r="BV174" i="1"/>
  <c r="BU174" i="1"/>
  <c r="CF174" i="1"/>
  <c r="BR174" i="1"/>
  <c r="BQ174" i="1"/>
  <c r="BP174" i="1"/>
  <c r="BO174" i="1"/>
  <c r="BN174" i="1"/>
  <c r="BM174" i="1"/>
  <c r="BL174" i="1"/>
  <c r="BK174" i="1"/>
  <c r="BJ174" i="1"/>
  <c r="BI174" i="1"/>
  <c r="BS174" i="1"/>
  <c r="BH174" i="1"/>
  <c r="BE174" i="1"/>
  <c r="BD174" i="1"/>
  <c r="BC174" i="1"/>
  <c r="BB174" i="1"/>
  <c r="BA174" i="1"/>
  <c r="AZ174" i="1"/>
  <c r="AY174" i="1"/>
  <c r="AX174" i="1"/>
  <c r="AW174" i="1"/>
  <c r="AV174" i="1"/>
  <c r="AU174" i="1"/>
  <c r="BF174" i="1"/>
  <c r="AR174" i="1"/>
  <c r="AQ174" i="1"/>
  <c r="AP174" i="1"/>
  <c r="AO174" i="1"/>
  <c r="AN174" i="1"/>
  <c r="AM174" i="1"/>
  <c r="AL174" i="1"/>
  <c r="AK174" i="1"/>
  <c r="AJ174" i="1"/>
  <c r="AI174" i="1"/>
  <c r="AS174" i="1"/>
  <c r="AH174" i="1"/>
  <c r="AE174" i="1"/>
  <c r="AD174" i="1"/>
  <c r="AC174" i="1"/>
  <c r="AB174" i="1"/>
  <c r="AA174" i="1"/>
  <c r="Z174" i="1"/>
  <c r="Y174" i="1"/>
  <c r="X174" i="1"/>
  <c r="W174" i="1"/>
  <c r="V174" i="1"/>
  <c r="U174" i="1"/>
  <c r="AF174" i="1"/>
  <c r="R174" i="1"/>
  <c r="Q174" i="1"/>
  <c r="P174" i="1"/>
  <c r="O174" i="1"/>
  <c r="N174" i="1"/>
  <c r="M174" i="1"/>
  <c r="L174" i="1"/>
  <c r="K174" i="1"/>
  <c r="J174" i="1"/>
  <c r="I174" i="1"/>
  <c r="S174" i="1"/>
  <c r="H174" i="1"/>
  <c r="FE173" i="1"/>
  <c r="FD173" i="1"/>
  <c r="FC173" i="1"/>
  <c r="FB173" i="1"/>
  <c r="FA173" i="1"/>
  <c r="EZ173" i="1"/>
  <c r="EY173" i="1"/>
  <c r="EX173" i="1"/>
  <c r="EW173" i="1"/>
  <c r="EV173" i="1"/>
  <c r="EU173" i="1"/>
  <c r="FF173" i="1"/>
  <c r="ER173" i="1"/>
  <c r="EQ173" i="1"/>
  <c r="EP173" i="1"/>
  <c r="EO173" i="1"/>
  <c r="EN173" i="1"/>
  <c r="EM173" i="1"/>
  <c r="EL173" i="1"/>
  <c r="EK173" i="1"/>
  <c r="EJ173" i="1"/>
  <c r="EI173" i="1"/>
  <c r="ES173" i="1"/>
  <c r="EH173" i="1"/>
  <c r="EE173" i="1"/>
  <c r="ED173" i="1"/>
  <c r="EC173" i="1"/>
  <c r="EB173" i="1"/>
  <c r="EA173" i="1"/>
  <c r="DZ173" i="1"/>
  <c r="DY173" i="1"/>
  <c r="DX173" i="1"/>
  <c r="DW173" i="1"/>
  <c r="DV173" i="1"/>
  <c r="DU173" i="1"/>
  <c r="EF173" i="1"/>
  <c r="DR173" i="1"/>
  <c r="DQ173" i="1"/>
  <c r="DP173" i="1"/>
  <c r="DO173" i="1"/>
  <c r="DN173" i="1"/>
  <c r="DM173" i="1"/>
  <c r="DL173" i="1"/>
  <c r="DK173" i="1"/>
  <c r="DJ173" i="1"/>
  <c r="DI173" i="1"/>
  <c r="DS173" i="1"/>
  <c r="DH173" i="1"/>
  <c r="DE173" i="1"/>
  <c r="DD173" i="1"/>
  <c r="DC173" i="1"/>
  <c r="DB173" i="1"/>
  <c r="DA173" i="1"/>
  <c r="CZ173" i="1"/>
  <c r="CY173" i="1"/>
  <c r="CX173" i="1"/>
  <c r="CW173" i="1"/>
  <c r="CV173" i="1"/>
  <c r="CU173" i="1"/>
  <c r="DF173" i="1"/>
  <c r="CR173" i="1"/>
  <c r="CQ173" i="1"/>
  <c r="CP173" i="1"/>
  <c r="CO173" i="1"/>
  <c r="CN173" i="1"/>
  <c r="CM173" i="1"/>
  <c r="CL173" i="1"/>
  <c r="CK173" i="1"/>
  <c r="CJ173" i="1"/>
  <c r="CI173" i="1"/>
  <c r="CS173" i="1"/>
  <c r="CH173" i="1"/>
  <c r="CE173" i="1"/>
  <c r="CD173" i="1"/>
  <c r="CC173" i="1"/>
  <c r="CB173" i="1"/>
  <c r="CA173" i="1"/>
  <c r="BZ173" i="1"/>
  <c r="BY173" i="1"/>
  <c r="BX173" i="1"/>
  <c r="BW173" i="1"/>
  <c r="BV173" i="1"/>
  <c r="BU173" i="1"/>
  <c r="CF173" i="1"/>
  <c r="BR173" i="1"/>
  <c r="BQ173" i="1"/>
  <c r="BP173" i="1"/>
  <c r="BO173" i="1"/>
  <c r="BN173" i="1"/>
  <c r="BM173" i="1"/>
  <c r="BL173" i="1"/>
  <c r="BK173" i="1"/>
  <c r="BJ173" i="1"/>
  <c r="BI173" i="1"/>
  <c r="BS173" i="1"/>
  <c r="BH173" i="1"/>
  <c r="BE173" i="1"/>
  <c r="BD173" i="1"/>
  <c r="BC173" i="1"/>
  <c r="BB173" i="1"/>
  <c r="BA173" i="1"/>
  <c r="AZ173" i="1"/>
  <c r="AY173" i="1"/>
  <c r="AX173" i="1"/>
  <c r="AW173" i="1"/>
  <c r="AV173" i="1"/>
  <c r="AU173" i="1"/>
  <c r="BF173" i="1"/>
  <c r="AR173" i="1"/>
  <c r="AQ173" i="1"/>
  <c r="AP173" i="1"/>
  <c r="AO173" i="1"/>
  <c r="AN173" i="1"/>
  <c r="AM173" i="1"/>
  <c r="AL173" i="1"/>
  <c r="AK173" i="1"/>
  <c r="AJ173" i="1"/>
  <c r="AI173" i="1"/>
  <c r="AS173" i="1"/>
  <c r="AH173" i="1"/>
  <c r="AE173" i="1"/>
  <c r="AD173" i="1"/>
  <c r="AC173" i="1"/>
  <c r="AB173" i="1"/>
  <c r="AA173" i="1"/>
  <c r="Z173" i="1"/>
  <c r="Y173" i="1"/>
  <c r="X173" i="1"/>
  <c r="W173" i="1"/>
  <c r="V173" i="1"/>
  <c r="U173" i="1"/>
  <c r="AF173" i="1"/>
  <c r="R173" i="1"/>
  <c r="Q173" i="1"/>
  <c r="P173" i="1"/>
  <c r="O173" i="1"/>
  <c r="N173" i="1"/>
  <c r="M173" i="1"/>
  <c r="L173" i="1"/>
  <c r="K173" i="1"/>
  <c r="J173" i="1"/>
  <c r="I173" i="1"/>
  <c r="S173" i="1"/>
  <c r="H173" i="1"/>
  <c r="FE172" i="1"/>
  <c r="FD172" i="1"/>
  <c r="FC172" i="1"/>
  <c r="FB172" i="1"/>
  <c r="FA172" i="1"/>
  <c r="EZ172" i="1"/>
  <c r="EY172" i="1"/>
  <c r="EX172" i="1"/>
  <c r="EW172" i="1"/>
  <c r="EV172" i="1"/>
  <c r="EU172" i="1"/>
  <c r="FF172" i="1"/>
  <c r="ER172" i="1"/>
  <c r="EQ172" i="1"/>
  <c r="EP172" i="1"/>
  <c r="EO172" i="1"/>
  <c r="EN172" i="1"/>
  <c r="EM172" i="1"/>
  <c r="EL172" i="1"/>
  <c r="EK172" i="1"/>
  <c r="EJ172" i="1"/>
  <c r="EI172" i="1"/>
  <c r="ES172" i="1"/>
  <c r="EH172" i="1"/>
  <c r="EE172" i="1"/>
  <c r="ED172" i="1"/>
  <c r="EC172" i="1"/>
  <c r="EB172" i="1"/>
  <c r="EA172" i="1"/>
  <c r="DZ172" i="1"/>
  <c r="DY172" i="1"/>
  <c r="DX172" i="1"/>
  <c r="DW172" i="1"/>
  <c r="DV172" i="1"/>
  <c r="DU172" i="1"/>
  <c r="EF172" i="1"/>
  <c r="DR172" i="1"/>
  <c r="DQ172" i="1"/>
  <c r="DP172" i="1"/>
  <c r="DO172" i="1"/>
  <c r="DN172" i="1"/>
  <c r="DM172" i="1"/>
  <c r="DL172" i="1"/>
  <c r="DK172" i="1"/>
  <c r="DJ172" i="1"/>
  <c r="DI172" i="1"/>
  <c r="DS172" i="1"/>
  <c r="DH172" i="1"/>
  <c r="DE172" i="1"/>
  <c r="DD172" i="1"/>
  <c r="DC172" i="1"/>
  <c r="DB172" i="1"/>
  <c r="DA172" i="1"/>
  <c r="CZ172" i="1"/>
  <c r="CY172" i="1"/>
  <c r="CX172" i="1"/>
  <c r="CW172" i="1"/>
  <c r="CV172" i="1"/>
  <c r="CU172" i="1"/>
  <c r="DF172" i="1"/>
  <c r="CR172" i="1"/>
  <c r="CQ172" i="1"/>
  <c r="CP172" i="1"/>
  <c r="CO172" i="1"/>
  <c r="CN172" i="1"/>
  <c r="CM172" i="1"/>
  <c r="CL172" i="1"/>
  <c r="CK172" i="1"/>
  <c r="CJ172" i="1"/>
  <c r="CI172" i="1"/>
  <c r="CS172" i="1"/>
  <c r="CH172" i="1"/>
  <c r="CE172" i="1"/>
  <c r="CD172" i="1"/>
  <c r="CC172" i="1"/>
  <c r="CB172" i="1"/>
  <c r="CA172" i="1"/>
  <c r="BZ172" i="1"/>
  <c r="BY172" i="1"/>
  <c r="BX172" i="1"/>
  <c r="BW172" i="1"/>
  <c r="BV172" i="1"/>
  <c r="BU172" i="1"/>
  <c r="CF172" i="1"/>
  <c r="BR172" i="1"/>
  <c r="BQ172" i="1"/>
  <c r="BP172" i="1"/>
  <c r="BO172" i="1"/>
  <c r="BN172" i="1"/>
  <c r="BM172" i="1"/>
  <c r="BL172" i="1"/>
  <c r="BK172" i="1"/>
  <c r="BJ172" i="1"/>
  <c r="BI172" i="1"/>
  <c r="BS172" i="1"/>
  <c r="BH172" i="1"/>
  <c r="BE172" i="1"/>
  <c r="BD172" i="1"/>
  <c r="BC172" i="1"/>
  <c r="BB172" i="1"/>
  <c r="BA172" i="1"/>
  <c r="AZ172" i="1"/>
  <c r="AY172" i="1"/>
  <c r="AX172" i="1"/>
  <c r="AW172" i="1"/>
  <c r="AV172" i="1"/>
  <c r="AU172" i="1"/>
  <c r="BF172" i="1"/>
  <c r="AR172" i="1"/>
  <c r="AQ172" i="1"/>
  <c r="AP172" i="1"/>
  <c r="AO172" i="1"/>
  <c r="AN172" i="1"/>
  <c r="AM172" i="1"/>
  <c r="AL172" i="1"/>
  <c r="AK172" i="1"/>
  <c r="AJ172" i="1"/>
  <c r="AI172" i="1"/>
  <c r="AS172" i="1"/>
  <c r="AH172" i="1"/>
  <c r="AE172" i="1"/>
  <c r="AD172" i="1"/>
  <c r="AC172" i="1"/>
  <c r="AB172" i="1"/>
  <c r="AA172" i="1"/>
  <c r="Z172" i="1"/>
  <c r="Y172" i="1"/>
  <c r="X172" i="1"/>
  <c r="W172" i="1"/>
  <c r="V172" i="1"/>
  <c r="U172" i="1"/>
  <c r="AF172" i="1"/>
  <c r="R172" i="1"/>
  <c r="Q172" i="1"/>
  <c r="P172" i="1"/>
  <c r="O172" i="1"/>
  <c r="N172" i="1"/>
  <c r="M172" i="1"/>
  <c r="L172" i="1"/>
  <c r="K172" i="1"/>
  <c r="J172" i="1"/>
  <c r="I172" i="1"/>
  <c r="S172" i="1"/>
  <c r="H172" i="1"/>
  <c r="FE171" i="1"/>
  <c r="FD171" i="1"/>
  <c r="FC171" i="1"/>
  <c r="FB171" i="1"/>
  <c r="FA171" i="1"/>
  <c r="EZ171" i="1"/>
  <c r="EY171" i="1"/>
  <c r="EX171" i="1"/>
  <c r="EW171" i="1"/>
  <c r="EV171" i="1"/>
  <c r="EU171" i="1"/>
  <c r="FF171" i="1"/>
  <c r="ER171" i="1"/>
  <c r="EQ171" i="1"/>
  <c r="EP171" i="1"/>
  <c r="EO171" i="1"/>
  <c r="EN171" i="1"/>
  <c r="EM171" i="1"/>
  <c r="EL171" i="1"/>
  <c r="EK171" i="1"/>
  <c r="EJ171" i="1"/>
  <c r="EI171" i="1"/>
  <c r="ES171" i="1"/>
  <c r="EH171" i="1"/>
  <c r="EE171" i="1"/>
  <c r="ED171" i="1"/>
  <c r="EC171" i="1"/>
  <c r="EB171" i="1"/>
  <c r="EA171" i="1"/>
  <c r="DZ171" i="1"/>
  <c r="DY171" i="1"/>
  <c r="DX171" i="1"/>
  <c r="DW171" i="1"/>
  <c r="DV171" i="1"/>
  <c r="DU171" i="1"/>
  <c r="EF171" i="1"/>
  <c r="DR171" i="1"/>
  <c r="DQ171" i="1"/>
  <c r="DP171" i="1"/>
  <c r="DO171" i="1"/>
  <c r="DN171" i="1"/>
  <c r="DM171" i="1"/>
  <c r="DL171" i="1"/>
  <c r="DK171" i="1"/>
  <c r="DJ171" i="1"/>
  <c r="DI171" i="1"/>
  <c r="DS171" i="1"/>
  <c r="DH171" i="1"/>
  <c r="DE171" i="1"/>
  <c r="DD171" i="1"/>
  <c r="DC171" i="1"/>
  <c r="DB171" i="1"/>
  <c r="DA171" i="1"/>
  <c r="CZ171" i="1"/>
  <c r="CY171" i="1"/>
  <c r="CX171" i="1"/>
  <c r="CW171" i="1"/>
  <c r="CV171" i="1"/>
  <c r="CU171" i="1"/>
  <c r="DF171" i="1"/>
  <c r="CR171" i="1"/>
  <c r="CQ171" i="1"/>
  <c r="CP171" i="1"/>
  <c r="CO171" i="1"/>
  <c r="CN171" i="1"/>
  <c r="CM171" i="1"/>
  <c r="CL171" i="1"/>
  <c r="CK171" i="1"/>
  <c r="CJ171" i="1"/>
  <c r="CI171" i="1"/>
  <c r="CS171" i="1"/>
  <c r="CH171" i="1"/>
  <c r="CE171" i="1"/>
  <c r="CD171" i="1"/>
  <c r="CC171" i="1"/>
  <c r="CB171" i="1"/>
  <c r="CA171" i="1"/>
  <c r="BZ171" i="1"/>
  <c r="BY171" i="1"/>
  <c r="BX171" i="1"/>
  <c r="BW171" i="1"/>
  <c r="BV171" i="1"/>
  <c r="BU171" i="1"/>
  <c r="CF171" i="1"/>
  <c r="BR171" i="1"/>
  <c r="BQ171" i="1"/>
  <c r="BP171" i="1"/>
  <c r="BO171" i="1"/>
  <c r="BN171" i="1"/>
  <c r="BM171" i="1"/>
  <c r="BL171" i="1"/>
  <c r="BK171" i="1"/>
  <c r="BJ171" i="1"/>
  <c r="BI171" i="1"/>
  <c r="BS171" i="1"/>
  <c r="BH171" i="1"/>
  <c r="BE171" i="1"/>
  <c r="BD171" i="1"/>
  <c r="BC171" i="1"/>
  <c r="BB171" i="1"/>
  <c r="BA171" i="1"/>
  <c r="AZ171" i="1"/>
  <c r="AY171" i="1"/>
  <c r="AX171" i="1"/>
  <c r="AW171" i="1"/>
  <c r="AV171" i="1"/>
  <c r="AU171" i="1"/>
  <c r="BF171" i="1"/>
  <c r="AR171" i="1"/>
  <c r="AQ171" i="1"/>
  <c r="AP171" i="1"/>
  <c r="AO171" i="1"/>
  <c r="AN171" i="1"/>
  <c r="AM171" i="1"/>
  <c r="AL171" i="1"/>
  <c r="AK171" i="1"/>
  <c r="AJ171" i="1"/>
  <c r="AI171" i="1"/>
  <c r="AS171" i="1"/>
  <c r="AH171" i="1"/>
  <c r="AE171" i="1"/>
  <c r="AD171" i="1"/>
  <c r="AC171" i="1"/>
  <c r="AB171" i="1"/>
  <c r="AA171" i="1"/>
  <c r="Z171" i="1"/>
  <c r="Y171" i="1"/>
  <c r="X171" i="1"/>
  <c r="W171" i="1"/>
  <c r="V171" i="1"/>
  <c r="U171" i="1"/>
  <c r="AF171" i="1"/>
  <c r="R171" i="1"/>
  <c r="Q171" i="1"/>
  <c r="P171" i="1"/>
  <c r="O171" i="1"/>
  <c r="N171" i="1"/>
  <c r="M171" i="1"/>
  <c r="L171" i="1"/>
  <c r="K171" i="1"/>
  <c r="J171" i="1"/>
  <c r="I171" i="1"/>
  <c r="S171" i="1"/>
  <c r="H171" i="1"/>
  <c r="FE170" i="1"/>
  <c r="FD170" i="1"/>
  <c r="FC170" i="1"/>
  <c r="FB170" i="1"/>
  <c r="FA170" i="1"/>
  <c r="EZ170" i="1"/>
  <c r="EY170" i="1"/>
  <c r="EX170" i="1"/>
  <c r="EW170" i="1"/>
  <c r="EV170" i="1"/>
  <c r="EU170" i="1"/>
  <c r="FF170" i="1"/>
  <c r="ER170" i="1"/>
  <c r="EQ170" i="1"/>
  <c r="EP170" i="1"/>
  <c r="EO170" i="1"/>
  <c r="EN170" i="1"/>
  <c r="EM170" i="1"/>
  <c r="EL170" i="1"/>
  <c r="EK170" i="1"/>
  <c r="EJ170" i="1"/>
  <c r="EI170" i="1"/>
  <c r="ES170" i="1"/>
  <c r="EH170" i="1"/>
  <c r="EE170" i="1"/>
  <c r="ED170" i="1"/>
  <c r="EC170" i="1"/>
  <c r="EB170" i="1"/>
  <c r="EA170" i="1"/>
  <c r="DZ170" i="1"/>
  <c r="DY170" i="1"/>
  <c r="DX170" i="1"/>
  <c r="DW170" i="1"/>
  <c r="DV170" i="1"/>
  <c r="DU170" i="1"/>
  <c r="EF170" i="1"/>
  <c r="DR170" i="1"/>
  <c r="DQ170" i="1"/>
  <c r="DP170" i="1"/>
  <c r="DO170" i="1"/>
  <c r="DN170" i="1"/>
  <c r="DM170" i="1"/>
  <c r="DL170" i="1"/>
  <c r="DK170" i="1"/>
  <c r="DJ170" i="1"/>
  <c r="DI170" i="1"/>
  <c r="DS170" i="1"/>
  <c r="DH170" i="1"/>
  <c r="DE170" i="1"/>
  <c r="DD170" i="1"/>
  <c r="DC170" i="1"/>
  <c r="DB170" i="1"/>
  <c r="DA170" i="1"/>
  <c r="CZ170" i="1"/>
  <c r="CY170" i="1"/>
  <c r="CX170" i="1"/>
  <c r="CW170" i="1"/>
  <c r="CV170" i="1"/>
  <c r="CU170" i="1"/>
  <c r="DF170" i="1"/>
  <c r="CR170" i="1"/>
  <c r="CQ170" i="1"/>
  <c r="CP170" i="1"/>
  <c r="CO170" i="1"/>
  <c r="CN170" i="1"/>
  <c r="CM170" i="1"/>
  <c r="CL170" i="1"/>
  <c r="CK170" i="1"/>
  <c r="CJ170" i="1"/>
  <c r="CI170" i="1"/>
  <c r="CS170" i="1"/>
  <c r="CH170" i="1"/>
  <c r="CE170" i="1"/>
  <c r="CD170" i="1"/>
  <c r="CC170" i="1"/>
  <c r="CB170" i="1"/>
  <c r="CA170" i="1"/>
  <c r="BZ170" i="1"/>
  <c r="BY170" i="1"/>
  <c r="BX170" i="1"/>
  <c r="BW170" i="1"/>
  <c r="BV170" i="1"/>
  <c r="BU170" i="1"/>
  <c r="CF170" i="1"/>
  <c r="BR170" i="1"/>
  <c r="BQ170" i="1"/>
  <c r="BP170" i="1"/>
  <c r="BO170" i="1"/>
  <c r="BN170" i="1"/>
  <c r="BM170" i="1"/>
  <c r="BL170" i="1"/>
  <c r="BK170" i="1"/>
  <c r="BJ170" i="1"/>
  <c r="BI170" i="1"/>
  <c r="BS170" i="1"/>
  <c r="BH170" i="1"/>
  <c r="BE170" i="1"/>
  <c r="BD170" i="1"/>
  <c r="BC170" i="1"/>
  <c r="BB170" i="1"/>
  <c r="BA170" i="1"/>
  <c r="AZ170" i="1"/>
  <c r="AY170" i="1"/>
  <c r="AX170" i="1"/>
  <c r="AW170" i="1"/>
  <c r="AV170" i="1"/>
  <c r="AU170" i="1"/>
  <c r="BF170" i="1"/>
  <c r="AR170" i="1"/>
  <c r="AQ170" i="1"/>
  <c r="AP170" i="1"/>
  <c r="AO170" i="1"/>
  <c r="AN170" i="1"/>
  <c r="AM170" i="1"/>
  <c r="AL170" i="1"/>
  <c r="AK170" i="1"/>
  <c r="AJ170" i="1"/>
  <c r="AI170" i="1"/>
  <c r="AS170" i="1"/>
  <c r="AH170" i="1"/>
  <c r="AE170" i="1"/>
  <c r="AD170" i="1"/>
  <c r="AC170" i="1"/>
  <c r="AB170" i="1"/>
  <c r="AA170" i="1"/>
  <c r="Z170" i="1"/>
  <c r="Y170" i="1"/>
  <c r="X170" i="1"/>
  <c r="W170" i="1"/>
  <c r="V170" i="1"/>
  <c r="U170" i="1"/>
  <c r="AF170" i="1"/>
  <c r="R170" i="1"/>
  <c r="Q170" i="1"/>
  <c r="P170" i="1"/>
  <c r="O170" i="1"/>
  <c r="N170" i="1"/>
  <c r="M170" i="1"/>
  <c r="L170" i="1"/>
  <c r="K170" i="1"/>
  <c r="J170" i="1"/>
  <c r="I170" i="1"/>
  <c r="S170" i="1"/>
  <c r="H170" i="1"/>
  <c r="FE169" i="1"/>
  <c r="FD169" i="1"/>
  <c r="FC169" i="1"/>
  <c r="FB169" i="1"/>
  <c r="FA169" i="1"/>
  <c r="EZ169" i="1"/>
  <c r="EY169" i="1"/>
  <c r="EX169" i="1"/>
  <c r="EW169" i="1"/>
  <c r="EV169" i="1"/>
  <c r="EU169" i="1"/>
  <c r="FF169" i="1"/>
  <c r="ER169" i="1"/>
  <c r="EQ169" i="1"/>
  <c r="EP169" i="1"/>
  <c r="EO169" i="1"/>
  <c r="EN169" i="1"/>
  <c r="EM169" i="1"/>
  <c r="EL169" i="1"/>
  <c r="EK169" i="1"/>
  <c r="EJ169" i="1"/>
  <c r="EI169" i="1"/>
  <c r="ES169" i="1"/>
  <c r="EH169" i="1"/>
  <c r="EE169" i="1"/>
  <c r="ED169" i="1"/>
  <c r="EC169" i="1"/>
  <c r="EB169" i="1"/>
  <c r="EA169" i="1"/>
  <c r="DZ169" i="1"/>
  <c r="DY169" i="1"/>
  <c r="DX169" i="1"/>
  <c r="DW169" i="1"/>
  <c r="DV169" i="1"/>
  <c r="DU169" i="1"/>
  <c r="EF169" i="1"/>
  <c r="DR169" i="1"/>
  <c r="DQ169" i="1"/>
  <c r="DP169" i="1"/>
  <c r="DO169" i="1"/>
  <c r="DN169" i="1"/>
  <c r="DM169" i="1"/>
  <c r="DL169" i="1"/>
  <c r="DK169" i="1"/>
  <c r="DJ169" i="1"/>
  <c r="DI169" i="1"/>
  <c r="DS169" i="1"/>
  <c r="DH169" i="1"/>
  <c r="DE169" i="1"/>
  <c r="DD169" i="1"/>
  <c r="DC169" i="1"/>
  <c r="DB169" i="1"/>
  <c r="DA169" i="1"/>
  <c r="CZ169" i="1"/>
  <c r="CY169" i="1"/>
  <c r="CX169" i="1"/>
  <c r="CW169" i="1"/>
  <c r="CV169" i="1"/>
  <c r="CU169" i="1"/>
  <c r="DF169" i="1"/>
  <c r="CR169" i="1"/>
  <c r="CQ169" i="1"/>
  <c r="CP169" i="1"/>
  <c r="CO169" i="1"/>
  <c r="CN169" i="1"/>
  <c r="CM169" i="1"/>
  <c r="CL169" i="1"/>
  <c r="CK169" i="1"/>
  <c r="CJ169" i="1"/>
  <c r="CI169" i="1"/>
  <c r="CS169" i="1"/>
  <c r="CH169" i="1"/>
  <c r="CE169" i="1"/>
  <c r="CD169" i="1"/>
  <c r="CC169" i="1"/>
  <c r="CB169" i="1"/>
  <c r="CA169" i="1"/>
  <c r="BZ169" i="1"/>
  <c r="BY169" i="1"/>
  <c r="BX169" i="1"/>
  <c r="BW169" i="1"/>
  <c r="BV169" i="1"/>
  <c r="BU169" i="1"/>
  <c r="CF169" i="1"/>
  <c r="BR169" i="1"/>
  <c r="BQ169" i="1"/>
  <c r="BP169" i="1"/>
  <c r="BO169" i="1"/>
  <c r="BN169" i="1"/>
  <c r="BM169" i="1"/>
  <c r="BL169" i="1"/>
  <c r="BK169" i="1"/>
  <c r="BJ169" i="1"/>
  <c r="BI169" i="1"/>
  <c r="BS169" i="1"/>
  <c r="BH169" i="1"/>
  <c r="BE169" i="1"/>
  <c r="BD169" i="1"/>
  <c r="BC169" i="1"/>
  <c r="BB169" i="1"/>
  <c r="BA169" i="1"/>
  <c r="AZ169" i="1"/>
  <c r="AY169" i="1"/>
  <c r="AX169" i="1"/>
  <c r="AW169" i="1"/>
  <c r="AV169" i="1"/>
  <c r="AU169" i="1"/>
  <c r="BF169" i="1"/>
  <c r="AR169" i="1"/>
  <c r="AQ169" i="1"/>
  <c r="AP169" i="1"/>
  <c r="AO169" i="1"/>
  <c r="AN169" i="1"/>
  <c r="AM169" i="1"/>
  <c r="AL169" i="1"/>
  <c r="AK169" i="1"/>
  <c r="AJ169" i="1"/>
  <c r="AI169" i="1"/>
  <c r="AS169" i="1"/>
  <c r="AH169" i="1"/>
  <c r="AE169" i="1"/>
  <c r="AD169" i="1"/>
  <c r="AC169" i="1"/>
  <c r="AB169" i="1"/>
  <c r="AA169" i="1"/>
  <c r="Z169" i="1"/>
  <c r="Y169" i="1"/>
  <c r="X169" i="1"/>
  <c r="W169" i="1"/>
  <c r="V169" i="1"/>
  <c r="U169" i="1"/>
  <c r="AF169" i="1"/>
  <c r="R169" i="1"/>
  <c r="Q169" i="1"/>
  <c r="P169" i="1"/>
  <c r="O169" i="1"/>
  <c r="N169" i="1"/>
  <c r="M169" i="1"/>
  <c r="L169" i="1"/>
  <c r="K169" i="1"/>
  <c r="J169" i="1"/>
  <c r="I169" i="1"/>
  <c r="S169" i="1"/>
  <c r="H169" i="1"/>
  <c r="FE168" i="1"/>
  <c r="FD168" i="1"/>
  <c r="FC168" i="1"/>
  <c r="FB168" i="1"/>
  <c r="FA168" i="1"/>
  <c r="EZ168" i="1"/>
  <c r="EY168" i="1"/>
  <c r="EX168" i="1"/>
  <c r="EW168" i="1"/>
  <c r="EV168" i="1"/>
  <c r="EU168" i="1"/>
  <c r="FF168" i="1"/>
  <c r="ER168" i="1"/>
  <c r="EQ168" i="1"/>
  <c r="EP168" i="1"/>
  <c r="EO168" i="1"/>
  <c r="EN168" i="1"/>
  <c r="EM168" i="1"/>
  <c r="EL168" i="1"/>
  <c r="EK168" i="1"/>
  <c r="EJ168" i="1"/>
  <c r="EI168" i="1"/>
  <c r="ES168" i="1"/>
  <c r="EH168" i="1"/>
  <c r="EE168" i="1"/>
  <c r="ED168" i="1"/>
  <c r="EC168" i="1"/>
  <c r="EB168" i="1"/>
  <c r="EA168" i="1"/>
  <c r="DZ168" i="1"/>
  <c r="DY168" i="1"/>
  <c r="DX168" i="1"/>
  <c r="DW168" i="1"/>
  <c r="DV168" i="1"/>
  <c r="DU168" i="1"/>
  <c r="EF168" i="1"/>
  <c r="DR168" i="1"/>
  <c r="DQ168" i="1"/>
  <c r="DP168" i="1"/>
  <c r="DO168" i="1"/>
  <c r="DN168" i="1"/>
  <c r="DM168" i="1"/>
  <c r="DL168" i="1"/>
  <c r="DK168" i="1"/>
  <c r="DJ168" i="1"/>
  <c r="DI168" i="1"/>
  <c r="DS168" i="1"/>
  <c r="DH168" i="1"/>
  <c r="DE168" i="1"/>
  <c r="DD168" i="1"/>
  <c r="DC168" i="1"/>
  <c r="DB168" i="1"/>
  <c r="DA168" i="1"/>
  <c r="CZ168" i="1"/>
  <c r="CY168" i="1"/>
  <c r="CX168" i="1"/>
  <c r="CW168" i="1"/>
  <c r="CV168" i="1"/>
  <c r="CU168" i="1"/>
  <c r="DF168" i="1"/>
  <c r="CR168" i="1"/>
  <c r="CQ168" i="1"/>
  <c r="CP168" i="1"/>
  <c r="CO168" i="1"/>
  <c r="CN168" i="1"/>
  <c r="CM168" i="1"/>
  <c r="CL168" i="1"/>
  <c r="CK168" i="1"/>
  <c r="CJ168" i="1"/>
  <c r="CI168" i="1"/>
  <c r="CS168" i="1"/>
  <c r="CH168" i="1"/>
  <c r="CE168" i="1"/>
  <c r="CD168" i="1"/>
  <c r="CC168" i="1"/>
  <c r="CB168" i="1"/>
  <c r="CA168" i="1"/>
  <c r="BZ168" i="1"/>
  <c r="BY168" i="1"/>
  <c r="BX168" i="1"/>
  <c r="BW168" i="1"/>
  <c r="BV168" i="1"/>
  <c r="BU168" i="1"/>
  <c r="CF168" i="1"/>
  <c r="BR168" i="1"/>
  <c r="BQ168" i="1"/>
  <c r="BP168" i="1"/>
  <c r="BO168" i="1"/>
  <c r="BN168" i="1"/>
  <c r="BM168" i="1"/>
  <c r="BL168" i="1"/>
  <c r="BK168" i="1"/>
  <c r="BJ168" i="1"/>
  <c r="BI168" i="1"/>
  <c r="BS168" i="1"/>
  <c r="BH168" i="1"/>
  <c r="BE168" i="1"/>
  <c r="BD168" i="1"/>
  <c r="BC168" i="1"/>
  <c r="BB168" i="1"/>
  <c r="BA168" i="1"/>
  <c r="AZ168" i="1"/>
  <c r="AY168" i="1"/>
  <c r="AX168" i="1"/>
  <c r="AW168" i="1"/>
  <c r="AV168" i="1"/>
  <c r="AU168" i="1"/>
  <c r="BF168" i="1"/>
  <c r="AR168" i="1"/>
  <c r="AQ168" i="1"/>
  <c r="AP168" i="1"/>
  <c r="AO168" i="1"/>
  <c r="AN168" i="1"/>
  <c r="AM168" i="1"/>
  <c r="AL168" i="1"/>
  <c r="AK168" i="1"/>
  <c r="AJ168" i="1"/>
  <c r="AI168" i="1"/>
  <c r="AS168" i="1"/>
  <c r="AH168" i="1"/>
  <c r="AE168" i="1"/>
  <c r="AD168" i="1"/>
  <c r="AC168" i="1"/>
  <c r="AB168" i="1"/>
  <c r="AA168" i="1"/>
  <c r="Z168" i="1"/>
  <c r="Y168" i="1"/>
  <c r="X168" i="1"/>
  <c r="W168" i="1"/>
  <c r="V168" i="1"/>
  <c r="U168" i="1"/>
  <c r="AF168" i="1"/>
  <c r="R168" i="1"/>
  <c r="Q168" i="1"/>
  <c r="P168" i="1"/>
  <c r="O168" i="1"/>
  <c r="N168" i="1"/>
  <c r="M168" i="1"/>
  <c r="L168" i="1"/>
  <c r="K168" i="1"/>
  <c r="J168" i="1"/>
  <c r="I168" i="1"/>
  <c r="S168" i="1"/>
  <c r="H168" i="1"/>
  <c r="FE167" i="1"/>
  <c r="FD167" i="1"/>
  <c r="FC167" i="1"/>
  <c r="FB167" i="1"/>
  <c r="FA167" i="1"/>
  <c r="EZ167" i="1"/>
  <c r="EY167" i="1"/>
  <c r="EX167" i="1"/>
  <c r="EW167" i="1"/>
  <c r="EV167" i="1"/>
  <c r="EU167" i="1"/>
  <c r="FF167" i="1"/>
  <c r="ER167" i="1"/>
  <c r="EQ167" i="1"/>
  <c r="EP167" i="1"/>
  <c r="EO167" i="1"/>
  <c r="EN167" i="1"/>
  <c r="EM167" i="1"/>
  <c r="EL167" i="1"/>
  <c r="EK167" i="1"/>
  <c r="EJ167" i="1"/>
  <c r="EI167" i="1"/>
  <c r="ES167" i="1"/>
  <c r="EH167" i="1"/>
  <c r="EE167" i="1"/>
  <c r="ED167" i="1"/>
  <c r="EC167" i="1"/>
  <c r="EB167" i="1"/>
  <c r="EA167" i="1"/>
  <c r="DZ167" i="1"/>
  <c r="DY167" i="1"/>
  <c r="DX167" i="1"/>
  <c r="DW167" i="1"/>
  <c r="DV167" i="1"/>
  <c r="DU167" i="1"/>
  <c r="EF167" i="1"/>
  <c r="DR167" i="1"/>
  <c r="DQ167" i="1"/>
  <c r="DP167" i="1"/>
  <c r="DO167" i="1"/>
  <c r="DN167" i="1"/>
  <c r="DM167" i="1"/>
  <c r="DL167" i="1"/>
  <c r="DK167" i="1"/>
  <c r="DJ167" i="1"/>
  <c r="DI167" i="1"/>
  <c r="DS167" i="1"/>
  <c r="DH167" i="1"/>
  <c r="DE167" i="1"/>
  <c r="DD167" i="1"/>
  <c r="DC167" i="1"/>
  <c r="DB167" i="1"/>
  <c r="DA167" i="1"/>
  <c r="CZ167" i="1"/>
  <c r="CY167" i="1"/>
  <c r="CX167" i="1"/>
  <c r="CW167" i="1"/>
  <c r="CV167" i="1"/>
  <c r="CU167" i="1"/>
  <c r="DF167" i="1"/>
  <c r="CR167" i="1"/>
  <c r="CQ167" i="1"/>
  <c r="CP167" i="1"/>
  <c r="CO167" i="1"/>
  <c r="CN167" i="1"/>
  <c r="CM167" i="1"/>
  <c r="CL167" i="1"/>
  <c r="CK167" i="1"/>
  <c r="CJ167" i="1"/>
  <c r="CI167" i="1"/>
  <c r="CS167" i="1"/>
  <c r="CH167" i="1"/>
  <c r="CE167" i="1"/>
  <c r="CD167" i="1"/>
  <c r="CC167" i="1"/>
  <c r="CB167" i="1"/>
  <c r="CA167" i="1"/>
  <c r="BZ167" i="1"/>
  <c r="BY167" i="1"/>
  <c r="BX167" i="1"/>
  <c r="BW167" i="1"/>
  <c r="BV167" i="1"/>
  <c r="BU167" i="1"/>
  <c r="CF167" i="1"/>
  <c r="BR167" i="1"/>
  <c r="BQ167" i="1"/>
  <c r="BP167" i="1"/>
  <c r="BO167" i="1"/>
  <c r="BN167" i="1"/>
  <c r="BM167" i="1"/>
  <c r="BL167" i="1"/>
  <c r="BK167" i="1"/>
  <c r="BJ167" i="1"/>
  <c r="BI167" i="1"/>
  <c r="BS167" i="1"/>
  <c r="BH167" i="1"/>
  <c r="BE167" i="1"/>
  <c r="BD167" i="1"/>
  <c r="BC167" i="1"/>
  <c r="BB167" i="1"/>
  <c r="BA167" i="1"/>
  <c r="AZ167" i="1"/>
  <c r="AY167" i="1"/>
  <c r="AX167" i="1"/>
  <c r="AW167" i="1"/>
  <c r="AV167" i="1"/>
  <c r="AU167" i="1"/>
  <c r="BF167" i="1"/>
  <c r="AR167" i="1"/>
  <c r="AQ167" i="1"/>
  <c r="AP167" i="1"/>
  <c r="AO167" i="1"/>
  <c r="AN167" i="1"/>
  <c r="AM167" i="1"/>
  <c r="AL167" i="1"/>
  <c r="AK167" i="1"/>
  <c r="AJ167" i="1"/>
  <c r="AI167" i="1"/>
  <c r="AS167" i="1"/>
  <c r="AH167" i="1"/>
  <c r="AE167" i="1"/>
  <c r="AD167" i="1"/>
  <c r="AC167" i="1"/>
  <c r="AB167" i="1"/>
  <c r="AA167" i="1"/>
  <c r="Z167" i="1"/>
  <c r="Y167" i="1"/>
  <c r="X167" i="1"/>
  <c r="W167" i="1"/>
  <c r="V167" i="1"/>
  <c r="U167" i="1"/>
  <c r="AF167" i="1"/>
  <c r="R167" i="1"/>
  <c r="Q167" i="1"/>
  <c r="P167" i="1"/>
  <c r="O167" i="1"/>
  <c r="N167" i="1"/>
  <c r="M167" i="1"/>
  <c r="L167" i="1"/>
  <c r="K167" i="1"/>
  <c r="J167" i="1"/>
  <c r="I167" i="1"/>
  <c r="S167" i="1"/>
  <c r="H167" i="1"/>
  <c r="FE166" i="1"/>
  <c r="FD166" i="1"/>
  <c r="FC166" i="1"/>
  <c r="FB166" i="1"/>
  <c r="FA166" i="1"/>
  <c r="EZ166" i="1"/>
  <c r="EY166" i="1"/>
  <c r="EX166" i="1"/>
  <c r="EW166" i="1"/>
  <c r="EV166" i="1"/>
  <c r="EU166" i="1"/>
  <c r="FF166" i="1"/>
  <c r="ER166" i="1"/>
  <c r="EQ166" i="1"/>
  <c r="EP166" i="1"/>
  <c r="EO166" i="1"/>
  <c r="EN166" i="1"/>
  <c r="EM166" i="1"/>
  <c r="EL166" i="1"/>
  <c r="EK166" i="1"/>
  <c r="EJ166" i="1"/>
  <c r="EI166" i="1"/>
  <c r="ES166" i="1"/>
  <c r="EH166" i="1"/>
  <c r="EE166" i="1"/>
  <c r="ED166" i="1"/>
  <c r="EC166" i="1"/>
  <c r="EB166" i="1"/>
  <c r="EA166" i="1"/>
  <c r="DZ166" i="1"/>
  <c r="DY166" i="1"/>
  <c r="DX166" i="1"/>
  <c r="DW166" i="1"/>
  <c r="DV166" i="1"/>
  <c r="DU166" i="1"/>
  <c r="EF166" i="1"/>
  <c r="DR166" i="1"/>
  <c r="DQ166" i="1"/>
  <c r="DP166" i="1"/>
  <c r="DO166" i="1"/>
  <c r="DN166" i="1"/>
  <c r="DM166" i="1"/>
  <c r="DL166" i="1"/>
  <c r="DK166" i="1"/>
  <c r="DJ166" i="1"/>
  <c r="DI166" i="1"/>
  <c r="DS166" i="1"/>
  <c r="DH166" i="1"/>
  <c r="DE166" i="1"/>
  <c r="DD166" i="1"/>
  <c r="DC166" i="1"/>
  <c r="DB166" i="1"/>
  <c r="DA166" i="1"/>
  <c r="CZ166" i="1"/>
  <c r="CY166" i="1"/>
  <c r="CX166" i="1"/>
  <c r="CW166" i="1"/>
  <c r="CV166" i="1"/>
  <c r="CU166" i="1"/>
  <c r="DF166" i="1"/>
  <c r="CR166" i="1"/>
  <c r="CQ166" i="1"/>
  <c r="CP166" i="1"/>
  <c r="CO166" i="1"/>
  <c r="CN166" i="1"/>
  <c r="CM166" i="1"/>
  <c r="CL166" i="1"/>
  <c r="CK166" i="1"/>
  <c r="CJ166" i="1"/>
  <c r="CI166" i="1"/>
  <c r="CS166" i="1"/>
  <c r="CH166" i="1"/>
  <c r="CE166" i="1"/>
  <c r="CD166" i="1"/>
  <c r="CC166" i="1"/>
  <c r="CB166" i="1"/>
  <c r="CA166" i="1"/>
  <c r="BZ166" i="1"/>
  <c r="BY166" i="1"/>
  <c r="BX166" i="1"/>
  <c r="BW166" i="1"/>
  <c r="BV166" i="1"/>
  <c r="BU166" i="1"/>
  <c r="CF166" i="1"/>
  <c r="BR166" i="1"/>
  <c r="BQ166" i="1"/>
  <c r="BP166" i="1"/>
  <c r="BO166" i="1"/>
  <c r="BN166" i="1"/>
  <c r="BM166" i="1"/>
  <c r="BL166" i="1"/>
  <c r="BK166" i="1"/>
  <c r="BJ166" i="1"/>
  <c r="BI166" i="1"/>
  <c r="BS166" i="1"/>
  <c r="BH166" i="1"/>
  <c r="BE166" i="1"/>
  <c r="BD166" i="1"/>
  <c r="BC166" i="1"/>
  <c r="BB166" i="1"/>
  <c r="BA166" i="1"/>
  <c r="AZ166" i="1"/>
  <c r="AY166" i="1"/>
  <c r="AX166" i="1"/>
  <c r="AW166" i="1"/>
  <c r="AV166" i="1"/>
  <c r="AU166" i="1"/>
  <c r="BF166" i="1"/>
  <c r="AR166" i="1"/>
  <c r="AQ166" i="1"/>
  <c r="AP166" i="1"/>
  <c r="AO166" i="1"/>
  <c r="AN166" i="1"/>
  <c r="AM166" i="1"/>
  <c r="AL166" i="1"/>
  <c r="AK166" i="1"/>
  <c r="AJ166" i="1"/>
  <c r="AI166" i="1"/>
  <c r="AS166" i="1"/>
  <c r="AH166" i="1"/>
  <c r="AE166" i="1"/>
  <c r="AD166" i="1"/>
  <c r="AC166" i="1"/>
  <c r="AB166" i="1"/>
  <c r="AA166" i="1"/>
  <c r="Z166" i="1"/>
  <c r="Y166" i="1"/>
  <c r="X166" i="1"/>
  <c r="W166" i="1"/>
  <c r="V166" i="1"/>
  <c r="U166" i="1"/>
  <c r="AF166" i="1"/>
  <c r="R166" i="1"/>
  <c r="Q166" i="1"/>
  <c r="P166" i="1"/>
  <c r="O166" i="1"/>
  <c r="N166" i="1"/>
  <c r="M166" i="1"/>
  <c r="L166" i="1"/>
  <c r="K166" i="1"/>
  <c r="J166" i="1"/>
  <c r="I166" i="1"/>
  <c r="S166" i="1"/>
  <c r="H166" i="1"/>
  <c r="FE165" i="1"/>
  <c r="FD165" i="1"/>
  <c r="FC165" i="1"/>
  <c r="FB165" i="1"/>
  <c r="FA165" i="1"/>
  <c r="EZ165" i="1"/>
  <c r="EY165" i="1"/>
  <c r="EX165" i="1"/>
  <c r="EW165" i="1"/>
  <c r="EV165" i="1"/>
  <c r="EU165" i="1"/>
  <c r="FF165" i="1"/>
  <c r="ER165" i="1"/>
  <c r="EQ165" i="1"/>
  <c r="EP165" i="1"/>
  <c r="EO165" i="1"/>
  <c r="EN165" i="1"/>
  <c r="EM165" i="1"/>
  <c r="EL165" i="1"/>
  <c r="EK165" i="1"/>
  <c r="EJ165" i="1"/>
  <c r="EI165" i="1"/>
  <c r="ES165" i="1"/>
  <c r="EH165" i="1"/>
  <c r="EE165" i="1"/>
  <c r="ED165" i="1"/>
  <c r="EC165" i="1"/>
  <c r="EB165" i="1"/>
  <c r="EA165" i="1"/>
  <c r="DZ165" i="1"/>
  <c r="DY165" i="1"/>
  <c r="DX165" i="1"/>
  <c r="DW165" i="1"/>
  <c r="DV165" i="1"/>
  <c r="DU165" i="1"/>
  <c r="EF165" i="1"/>
  <c r="DR165" i="1"/>
  <c r="DQ165" i="1"/>
  <c r="DP165" i="1"/>
  <c r="DO165" i="1"/>
  <c r="DN165" i="1"/>
  <c r="DM165" i="1"/>
  <c r="DL165" i="1"/>
  <c r="DK165" i="1"/>
  <c r="DJ165" i="1"/>
  <c r="DI165" i="1"/>
  <c r="DS165" i="1"/>
  <c r="DH165" i="1"/>
  <c r="DE165" i="1"/>
  <c r="DD165" i="1"/>
  <c r="DC165" i="1"/>
  <c r="DB165" i="1"/>
  <c r="DA165" i="1"/>
  <c r="CZ165" i="1"/>
  <c r="CY165" i="1"/>
  <c r="CX165" i="1"/>
  <c r="CW165" i="1"/>
  <c r="CV165" i="1"/>
  <c r="CU165" i="1"/>
  <c r="DF165" i="1"/>
  <c r="CR165" i="1"/>
  <c r="CQ165" i="1"/>
  <c r="CP165" i="1"/>
  <c r="CO165" i="1"/>
  <c r="CN165" i="1"/>
  <c r="CM165" i="1"/>
  <c r="CL165" i="1"/>
  <c r="CK165" i="1"/>
  <c r="CJ165" i="1"/>
  <c r="CI165" i="1"/>
  <c r="CS165" i="1"/>
  <c r="CH165" i="1"/>
  <c r="CE165" i="1"/>
  <c r="CD165" i="1"/>
  <c r="CC165" i="1"/>
  <c r="CB165" i="1"/>
  <c r="CA165" i="1"/>
  <c r="BZ165" i="1"/>
  <c r="BY165" i="1"/>
  <c r="BX165" i="1"/>
  <c r="BW165" i="1"/>
  <c r="BV165" i="1"/>
  <c r="BU165" i="1"/>
  <c r="CF165" i="1"/>
  <c r="BR165" i="1"/>
  <c r="BQ165" i="1"/>
  <c r="BP165" i="1"/>
  <c r="BO165" i="1"/>
  <c r="BN165" i="1"/>
  <c r="BM165" i="1"/>
  <c r="BL165" i="1"/>
  <c r="BK165" i="1"/>
  <c r="BJ165" i="1"/>
  <c r="BI165" i="1"/>
  <c r="BS165" i="1"/>
  <c r="BH165" i="1"/>
  <c r="BE165" i="1"/>
  <c r="BD165" i="1"/>
  <c r="BC165" i="1"/>
  <c r="BB165" i="1"/>
  <c r="BA165" i="1"/>
  <c r="AZ165" i="1"/>
  <c r="AY165" i="1"/>
  <c r="AX165" i="1"/>
  <c r="AW165" i="1"/>
  <c r="AV165" i="1"/>
  <c r="AU165" i="1"/>
  <c r="BF165" i="1"/>
  <c r="AR165" i="1"/>
  <c r="AQ165" i="1"/>
  <c r="AP165" i="1"/>
  <c r="AO165" i="1"/>
  <c r="AN165" i="1"/>
  <c r="AM165" i="1"/>
  <c r="AL165" i="1"/>
  <c r="AK165" i="1"/>
  <c r="AJ165" i="1"/>
  <c r="AI165" i="1"/>
  <c r="AS165" i="1"/>
  <c r="AH165" i="1"/>
  <c r="AE165" i="1"/>
  <c r="AD165" i="1"/>
  <c r="AC165" i="1"/>
  <c r="AB165" i="1"/>
  <c r="AA165" i="1"/>
  <c r="Z165" i="1"/>
  <c r="Y165" i="1"/>
  <c r="X165" i="1"/>
  <c r="W165" i="1"/>
  <c r="V165" i="1"/>
  <c r="U165" i="1"/>
  <c r="AF165" i="1"/>
  <c r="R165" i="1"/>
  <c r="Q165" i="1"/>
  <c r="P165" i="1"/>
  <c r="O165" i="1"/>
  <c r="N165" i="1"/>
  <c r="M165" i="1"/>
  <c r="L165" i="1"/>
  <c r="K165" i="1"/>
  <c r="S165" i="1"/>
  <c r="J165" i="1"/>
  <c r="I165" i="1"/>
  <c r="H165" i="1"/>
  <c r="FE164" i="1"/>
  <c r="FD164" i="1"/>
  <c r="FC164" i="1"/>
  <c r="FB164" i="1"/>
  <c r="FA164" i="1"/>
  <c r="EZ164" i="1"/>
  <c r="EY164" i="1"/>
  <c r="EX164" i="1"/>
  <c r="EW164" i="1"/>
  <c r="EV164" i="1"/>
  <c r="EU164" i="1"/>
  <c r="ER164" i="1"/>
  <c r="EQ164" i="1"/>
  <c r="EP164" i="1"/>
  <c r="EO164" i="1"/>
  <c r="EN164" i="1"/>
  <c r="EM164" i="1"/>
  <c r="EL164" i="1"/>
  <c r="EK164" i="1"/>
  <c r="EJ164" i="1"/>
  <c r="ES164" i="1"/>
  <c r="EI164" i="1"/>
  <c r="EH164" i="1"/>
  <c r="EE164" i="1"/>
  <c r="ED164" i="1"/>
  <c r="EC164" i="1"/>
  <c r="EB164" i="1"/>
  <c r="EA164" i="1"/>
  <c r="DZ164" i="1"/>
  <c r="DY164" i="1"/>
  <c r="DX164" i="1"/>
  <c r="EF164" i="1"/>
  <c r="DW164" i="1"/>
  <c r="DV164" i="1"/>
  <c r="DU164" i="1"/>
  <c r="DR164" i="1"/>
  <c r="DQ164" i="1"/>
  <c r="DP164" i="1"/>
  <c r="DO164" i="1"/>
  <c r="DN164" i="1"/>
  <c r="DM164" i="1"/>
  <c r="DL164" i="1"/>
  <c r="DK164" i="1"/>
  <c r="DJ164" i="1"/>
  <c r="DI164" i="1"/>
  <c r="DH164" i="1"/>
  <c r="DS164" i="1"/>
  <c r="DE164" i="1"/>
  <c r="DD164" i="1"/>
  <c r="DC164" i="1"/>
  <c r="DB164" i="1"/>
  <c r="DA164" i="1"/>
  <c r="CZ164" i="1"/>
  <c r="CY164" i="1"/>
  <c r="CX164" i="1"/>
  <c r="CW164" i="1"/>
  <c r="CV164" i="1"/>
  <c r="CU164" i="1"/>
  <c r="DF164" i="1"/>
  <c r="CR164" i="1"/>
  <c r="CQ164" i="1"/>
  <c r="CP164" i="1"/>
  <c r="CO164" i="1"/>
  <c r="CN164" i="1"/>
  <c r="CM164" i="1"/>
  <c r="CL164" i="1"/>
  <c r="CK164" i="1"/>
  <c r="CJ164" i="1"/>
  <c r="CI164" i="1"/>
  <c r="CS164" i="1"/>
  <c r="CH164" i="1"/>
  <c r="CE164" i="1"/>
  <c r="CD164" i="1"/>
  <c r="CC164" i="1"/>
  <c r="CB164" i="1"/>
  <c r="CA164" i="1"/>
  <c r="BZ164" i="1"/>
  <c r="BY164" i="1"/>
  <c r="BX164" i="1"/>
  <c r="BW164" i="1"/>
  <c r="BV164" i="1"/>
  <c r="BU164" i="1"/>
  <c r="CF164" i="1"/>
  <c r="BR164" i="1"/>
  <c r="BQ164" i="1"/>
  <c r="BP164" i="1"/>
  <c r="BO164" i="1"/>
  <c r="BN164" i="1"/>
  <c r="BM164" i="1"/>
  <c r="BL164" i="1"/>
  <c r="BK164" i="1"/>
  <c r="BS164" i="1"/>
  <c r="BJ164" i="1"/>
  <c r="BI164" i="1"/>
  <c r="BH164" i="1"/>
  <c r="BE164" i="1"/>
  <c r="BD164" i="1"/>
  <c r="BC164" i="1"/>
  <c r="BB164" i="1"/>
  <c r="BA164" i="1"/>
  <c r="AZ164" i="1"/>
  <c r="AY164" i="1"/>
  <c r="AX164" i="1"/>
  <c r="AW164" i="1"/>
  <c r="AV164" i="1"/>
  <c r="AU164" i="1"/>
  <c r="AR164" i="1"/>
  <c r="AQ164" i="1"/>
  <c r="AP164" i="1"/>
  <c r="AO164" i="1"/>
  <c r="AN164" i="1"/>
  <c r="AM164" i="1"/>
  <c r="AL164" i="1"/>
  <c r="AK164" i="1"/>
  <c r="AJ164" i="1"/>
  <c r="AS164" i="1"/>
  <c r="AI164" i="1"/>
  <c r="AH164" i="1"/>
  <c r="AE164" i="1"/>
  <c r="AD164" i="1"/>
  <c r="AC164" i="1"/>
  <c r="AB164" i="1"/>
  <c r="AA164" i="1"/>
  <c r="Z164" i="1"/>
  <c r="Y164" i="1"/>
  <c r="X164" i="1"/>
  <c r="AF164" i="1"/>
  <c r="W164" i="1"/>
  <c r="V164" i="1"/>
  <c r="U164" i="1"/>
  <c r="R164" i="1"/>
  <c r="Q164" i="1"/>
  <c r="P164" i="1"/>
  <c r="O164" i="1"/>
  <c r="N164" i="1"/>
  <c r="M164" i="1"/>
  <c r="L164" i="1"/>
  <c r="K164" i="1"/>
  <c r="J164" i="1"/>
  <c r="I164" i="1"/>
  <c r="H164" i="1"/>
  <c r="S164" i="1"/>
  <c r="FE163" i="1"/>
  <c r="FD163" i="1"/>
  <c r="FC163" i="1"/>
  <c r="FB163" i="1"/>
  <c r="FA163" i="1"/>
  <c r="EZ163" i="1"/>
  <c r="EY163" i="1"/>
  <c r="EX163" i="1"/>
  <c r="EW163" i="1"/>
  <c r="EV163" i="1"/>
  <c r="EU163" i="1"/>
  <c r="FF163" i="1"/>
  <c r="ER163" i="1"/>
  <c r="EQ163" i="1"/>
  <c r="EP163" i="1"/>
  <c r="EO163" i="1"/>
  <c r="EN163" i="1"/>
  <c r="EM163" i="1"/>
  <c r="EL163" i="1"/>
  <c r="EK163" i="1"/>
  <c r="EJ163" i="1"/>
  <c r="EI163" i="1"/>
  <c r="ES163" i="1"/>
  <c r="EH163" i="1"/>
  <c r="EE163" i="1"/>
  <c r="ED163" i="1"/>
  <c r="EC163" i="1"/>
  <c r="EB163" i="1"/>
  <c r="EA163" i="1"/>
  <c r="DZ163" i="1"/>
  <c r="DY163" i="1"/>
  <c r="DX163" i="1"/>
  <c r="DW163" i="1"/>
  <c r="DV163" i="1"/>
  <c r="DU163" i="1"/>
  <c r="EF163" i="1"/>
  <c r="DR163" i="1"/>
  <c r="DQ163" i="1"/>
  <c r="DP163" i="1"/>
  <c r="DO163" i="1"/>
  <c r="DN163" i="1"/>
  <c r="DM163" i="1"/>
  <c r="DL163" i="1"/>
  <c r="DK163" i="1"/>
  <c r="DS163" i="1"/>
  <c r="DJ163" i="1"/>
  <c r="DI163" i="1"/>
  <c r="DH163" i="1"/>
  <c r="DE163" i="1"/>
  <c r="DD163" i="1"/>
  <c r="DC163" i="1"/>
  <c r="DB163" i="1"/>
  <c r="DA163" i="1"/>
  <c r="CZ163" i="1"/>
  <c r="CY163" i="1"/>
  <c r="CX163" i="1"/>
  <c r="CW163" i="1"/>
  <c r="CV163" i="1"/>
  <c r="CU163" i="1"/>
  <c r="CR163" i="1"/>
  <c r="CQ163" i="1"/>
  <c r="CP163" i="1"/>
  <c r="CO163" i="1"/>
  <c r="CN163" i="1"/>
  <c r="CM163" i="1"/>
  <c r="CL163" i="1"/>
  <c r="CK163" i="1"/>
  <c r="CJ163" i="1"/>
  <c r="CS163" i="1"/>
  <c r="CI163" i="1"/>
  <c r="CH163" i="1"/>
  <c r="CE163" i="1"/>
  <c r="CD163" i="1"/>
  <c r="CC163" i="1"/>
  <c r="CB163" i="1"/>
  <c r="CA163" i="1"/>
  <c r="BZ163" i="1"/>
  <c r="BY163" i="1"/>
  <c r="BX163" i="1"/>
  <c r="CF163" i="1"/>
  <c r="BW163" i="1"/>
  <c r="BV163" i="1"/>
  <c r="BU163" i="1"/>
  <c r="BR163" i="1"/>
  <c r="BQ163" i="1"/>
  <c r="BP163" i="1"/>
  <c r="BO163" i="1"/>
  <c r="BN163" i="1"/>
  <c r="BM163" i="1"/>
  <c r="BL163" i="1"/>
  <c r="BK163" i="1"/>
  <c r="BJ163" i="1"/>
  <c r="BI163" i="1"/>
  <c r="BH163" i="1"/>
  <c r="BS163" i="1"/>
  <c r="BE163" i="1"/>
  <c r="BD163" i="1"/>
  <c r="BC163" i="1"/>
  <c r="BB163" i="1"/>
  <c r="BA163" i="1"/>
  <c r="AZ163" i="1"/>
  <c r="AY163" i="1"/>
  <c r="AX163" i="1"/>
  <c r="AW163" i="1"/>
  <c r="AV163" i="1"/>
  <c r="AU163" i="1"/>
  <c r="BF163" i="1"/>
  <c r="AR163" i="1"/>
  <c r="AQ163" i="1"/>
  <c r="AP163" i="1"/>
  <c r="AO163" i="1"/>
  <c r="AN163" i="1"/>
  <c r="AM163" i="1"/>
  <c r="AL163" i="1"/>
  <c r="AK163" i="1"/>
  <c r="AJ163" i="1"/>
  <c r="AI163" i="1"/>
  <c r="AS163" i="1"/>
  <c r="AH163" i="1"/>
  <c r="AE163" i="1"/>
  <c r="AD163" i="1"/>
  <c r="AC163" i="1"/>
  <c r="AB163" i="1"/>
  <c r="AA163" i="1"/>
  <c r="Z163" i="1"/>
  <c r="Y163" i="1"/>
  <c r="X163" i="1"/>
  <c r="W163" i="1"/>
  <c r="V163" i="1"/>
  <c r="U163" i="1"/>
  <c r="AF163" i="1"/>
  <c r="R163" i="1"/>
  <c r="Q163" i="1"/>
  <c r="P163" i="1"/>
  <c r="O163" i="1"/>
  <c r="N163" i="1"/>
  <c r="M163" i="1"/>
  <c r="L163" i="1"/>
  <c r="K163" i="1"/>
  <c r="S163" i="1"/>
  <c r="J163" i="1"/>
  <c r="I163" i="1"/>
  <c r="H163" i="1"/>
  <c r="FE162" i="1"/>
  <c r="FD162" i="1"/>
  <c r="FC162" i="1"/>
  <c r="FB162" i="1"/>
  <c r="FA162" i="1"/>
  <c r="EZ162" i="1"/>
  <c r="EY162" i="1"/>
  <c r="EX162" i="1"/>
  <c r="EW162" i="1"/>
  <c r="EV162" i="1"/>
  <c r="EU162" i="1"/>
  <c r="ER162" i="1"/>
  <c r="EQ162" i="1"/>
  <c r="EP162" i="1"/>
  <c r="EO162" i="1"/>
  <c r="EN162" i="1"/>
  <c r="EM162" i="1"/>
  <c r="EL162" i="1"/>
  <c r="EK162" i="1"/>
  <c r="EJ162" i="1"/>
  <c r="ES162" i="1"/>
  <c r="EI162" i="1"/>
  <c r="EH162" i="1"/>
  <c r="EE162" i="1"/>
  <c r="ED162" i="1"/>
  <c r="EC162" i="1"/>
  <c r="EB162" i="1"/>
  <c r="EA162" i="1"/>
  <c r="DZ162" i="1"/>
  <c r="DY162" i="1"/>
  <c r="DX162" i="1"/>
  <c r="EF162" i="1"/>
  <c r="DW162" i="1"/>
  <c r="DV162" i="1"/>
  <c r="DU162" i="1"/>
  <c r="DR162" i="1"/>
  <c r="DQ162" i="1"/>
  <c r="DP162" i="1"/>
  <c r="DO162" i="1"/>
  <c r="DN162" i="1"/>
  <c r="DM162" i="1"/>
  <c r="DL162" i="1"/>
  <c r="DK162" i="1"/>
  <c r="DJ162" i="1"/>
  <c r="DI162" i="1"/>
  <c r="DH162" i="1"/>
  <c r="DS162" i="1"/>
  <c r="DE162" i="1"/>
  <c r="DD162" i="1"/>
  <c r="DC162" i="1"/>
  <c r="DB162" i="1"/>
  <c r="DA162" i="1"/>
  <c r="CZ162" i="1"/>
  <c r="CY162" i="1"/>
  <c r="CX162" i="1"/>
  <c r="CW162" i="1"/>
  <c r="CV162" i="1"/>
  <c r="CU162" i="1"/>
  <c r="DF162" i="1"/>
  <c r="CR162" i="1"/>
  <c r="CQ162" i="1"/>
  <c r="CP162" i="1"/>
  <c r="CO162" i="1"/>
  <c r="CN162" i="1"/>
  <c r="CM162" i="1"/>
  <c r="CL162" i="1"/>
  <c r="CK162" i="1"/>
  <c r="CJ162" i="1"/>
  <c r="CI162" i="1"/>
  <c r="CS162" i="1"/>
  <c r="CH162" i="1"/>
  <c r="CE162" i="1"/>
  <c r="CD162" i="1"/>
  <c r="CC162" i="1"/>
  <c r="CB162" i="1"/>
  <c r="CA162" i="1"/>
  <c r="BZ162" i="1"/>
  <c r="BY162" i="1"/>
  <c r="BX162" i="1"/>
  <c r="BW162" i="1"/>
  <c r="BV162" i="1"/>
  <c r="BU162" i="1"/>
  <c r="CF162" i="1"/>
  <c r="BR162" i="1"/>
  <c r="BQ162" i="1"/>
  <c r="BP162" i="1"/>
  <c r="BO162" i="1"/>
  <c r="BN162" i="1"/>
  <c r="BM162" i="1"/>
  <c r="BL162" i="1"/>
  <c r="BK162" i="1"/>
  <c r="BS162" i="1"/>
  <c r="BJ162" i="1"/>
  <c r="BI162" i="1"/>
  <c r="BH162" i="1"/>
  <c r="BE162" i="1"/>
  <c r="BD162" i="1"/>
  <c r="BC162" i="1"/>
  <c r="BB162" i="1"/>
  <c r="BA162" i="1"/>
  <c r="AZ162" i="1"/>
  <c r="AY162" i="1"/>
  <c r="AX162" i="1"/>
  <c r="AW162" i="1"/>
  <c r="AV162" i="1"/>
  <c r="AU162" i="1"/>
  <c r="AR162" i="1"/>
  <c r="AQ162" i="1"/>
  <c r="AP162" i="1"/>
  <c r="AO162" i="1"/>
  <c r="AN162" i="1"/>
  <c r="AM162" i="1"/>
  <c r="AL162" i="1"/>
  <c r="AK162" i="1"/>
  <c r="AJ162" i="1"/>
  <c r="AS162" i="1"/>
  <c r="AI162" i="1"/>
  <c r="AH162" i="1"/>
  <c r="AE162" i="1"/>
  <c r="AD162" i="1"/>
  <c r="AC162" i="1"/>
  <c r="AB162" i="1"/>
  <c r="AA162" i="1"/>
  <c r="Z162" i="1"/>
  <c r="Y162" i="1"/>
  <c r="X162" i="1"/>
  <c r="AF162" i="1"/>
  <c r="W162" i="1"/>
  <c r="V162" i="1"/>
  <c r="U162" i="1"/>
  <c r="R162" i="1"/>
  <c r="Q162" i="1"/>
  <c r="P162" i="1"/>
  <c r="O162" i="1"/>
  <c r="N162" i="1"/>
  <c r="M162" i="1"/>
  <c r="L162" i="1"/>
  <c r="K162" i="1"/>
  <c r="J162" i="1"/>
  <c r="I162" i="1"/>
  <c r="H162" i="1"/>
  <c r="S162" i="1"/>
  <c r="FE161" i="1"/>
  <c r="FD161" i="1"/>
  <c r="FC161" i="1"/>
  <c r="FB161" i="1"/>
  <c r="FA161" i="1"/>
  <c r="EZ161" i="1"/>
  <c r="EY161" i="1"/>
  <c r="EX161" i="1"/>
  <c r="EW161" i="1"/>
  <c r="EV161" i="1"/>
  <c r="EU161" i="1"/>
  <c r="FF161" i="1"/>
  <c r="ER161" i="1"/>
  <c r="EQ161" i="1"/>
  <c r="EP161" i="1"/>
  <c r="EO161" i="1"/>
  <c r="EN161" i="1"/>
  <c r="EM161" i="1"/>
  <c r="EL161" i="1"/>
  <c r="EK161" i="1"/>
  <c r="EJ161" i="1"/>
  <c r="EI161" i="1"/>
  <c r="ES161" i="1"/>
  <c r="EH161" i="1"/>
  <c r="EE161" i="1"/>
  <c r="ED161" i="1"/>
  <c r="EC161" i="1"/>
  <c r="EB161" i="1"/>
  <c r="EA161" i="1"/>
  <c r="DZ161" i="1"/>
  <c r="DY161" i="1"/>
  <c r="DX161" i="1"/>
  <c r="DW161" i="1"/>
  <c r="DV161" i="1"/>
  <c r="DU161" i="1"/>
  <c r="EF161" i="1"/>
  <c r="DR161" i="1"/>
  <c r="DQ161" i="1"/>
  <c r="DP161" i="1"/>
  <c r="DO161" i="1"/>
  <c r="DN161" i="1"/>
  <c r="DM161" i="1"/>
  <c r="DL161" i="1"/>
  <c r="DK161" i="1"/>
  <c r="DS161" i="1"/>
  <c r="DJ161" i="1"/>
  <c r="DI161" i="1"/>
  <c r="DH161" i="1"/>
  <c r="DE161" i="1"/>
  <c r="DD161" i="1"/>
  <c r="DC161" i="1"/>
  <c r="DB161" i="1"/>
  <c r="DA161" i="1"/>
  <c r="CZ161" i="1"/>
  <c r="CY161" i="1"/>
  <c r="CX161" i="1"/>
  <c r="CW161" i="1"/>
  <c r="CV161" i="1"/>
  <c r="CU161" i="1"/>
  <c r="CR161" i="1"/>
  <c r="CQ161" i="1"/>
  <c r="CP161" i="1"/>
  <c r="CO161" i="1"/>
  <c r="CN161" i="1"/>
  <c r="CM161" i="1"/>
  <c r="CL161" i="1"/>
  <c r="CK161" i="1"/>
  <c r="CJ161" i="1"/>
  <c r="CS161" i="1"/>
  <c r="CI161" i="1"/>
  <c r="CH161" i="1"/>
  <c r="CE161" i="1"/>
  <c r="CD161" i="1"/>
  <c r="CC161" i="1"/>
  <c r="CB161" i="1"/>
  <c r="CA161" i="1"/>
  <c r="BZ161" i="1"/>
  <c r="BY161" i="1"/>
  <c r="BX161" i="1"/>
  <c r="CF161" i="1"/>
  <c r="BW161" i="1"/>
  <c r="BV161" i="1"/>
  <c r="BU161" i="1"/>
  <c r="BR161" i="1"/>
  <c r="BQ161" i="1"/>
  <c r="BP161" i="1"/>
  <c r="BO161" i="1"/>
  <c r="BN161" i="1"/>
  <c r="BM161" i="1"/>
  <c r="BL161" i="1"/>
  <c r="BK161" i="1"/>
  <c r="BJ161" i="1"/>
  <c r="BI161" i="1"/>
  <c r="BH161" i="1"/>
  <c r="BS161" i="1"/>
  <c r="BE161" i="1"/>
  <c r="BD161" i="1"/>
  <c r="BC161" i="1"/>
  <c r="BB161" i="1"/>
  <c r="BA161" i="1"/>
  <c r="AZ161" i="1"/>
  <c r="AY161" i="1"/>
  <c r="AX161" i="1"/>
  <c r="AW161" i="1"/>
  <c r="AV161" i="1"/>
  <c r="AU161" i="1"/>
  <c r="BF161" i="1"/>
  <c r="AR161" i="1"/>
  <c r="AQ161" i="1"/>
  <c r="AP161" i="1"/>
  <c r="AO161" i="1"/>
  <c r="AN161" i="1"/>
  <c r="AM161" i="1"/>
  <c r="AL161" i="1"/>
  <c r="AK161" i="1"/>
  <c r="AJ161" i="1"/>
  <c r="AI161" i="1"/>
  <c r="AS161" i="1"/>
  <c r="AH161" i="1"/>
  <c r="AE161" i="1"/>
  <c r="AD161" i="1"/>
  <c r="AC161" i="1"/>
  <c r="AB161" i="1"/>
  <c r="AA161" i="1"/>
  <c r="Z161" i="1"/>
  <c r="Y161" i="1"/>
  <c r="X161" i="1"/>
  <c r="W161" i="1"/>
  <c r="V161" i="1"/>
  <c r="U161" i="1"/>
  <c r="AF161" i="1"/>
  <c r="R161" i="1"/>
  <c r="Q161" i="1"/>
  <c r="P161" i="1"/>
  <c r="O161" i="1"/>
  <c r="N161" i="1"/>
  <c r="M161" i="1"/>
  <c r="L161" i="1"/>
  <c r="K161" i="1"/>
  <c r="S161" i="1"/>
  <c r="J161" i="1"/>
  <c r="I161" i="1"/>
  <c r="H161" i="1"/>
  <c r="FE160" i="1"/>
  <c r="FD160" i="1"/>
  <c r="FC160" i="1"/>
  <c r="FB160" i="1"/>
  <c r="FA160" i="1"/>
  <c r="EZ160" i="1"/>
  <c r="EY160" i="1"/>
  <c r="EX160" i="1"/>
  <c r="EW160" i="1"/>
  <c r="EV160" i="1"/>
  <c r="EU160" i="1"/>
  <c r="ER160" i="1"/>
  <c r="EQ160" i="1"/>
  <c r="EP160" i="1"/>
  <c r="EO160" i="1"/>
  <c r="EN160" i="1"/>
  <c r="EM160" i="1"/>
  <c r="EL160" i="1"/>
  <c r="EK160" i="1"/>
  <c r="EJ160" i="1"/>
  <c r="ES160" i="1"/>
  <c r="EI160" i="1"/>
  <c r="EH160" i="1"/>
  <c r="EE160" i="1"/>
  <c r="ED160" i="1"/>
  <c r="EC160" i="1"/>
  <c r="EB160" i="1"/>
  <c r="EA160" i="1"/>
  <c r="DZ160" i="1"/>
  <c r="DY160" i="1"/>
  <c r="DX160" i="1"/>
  <c r="EF160" i="1"/>
  <c r="DW160" i="1"/>
  <c r="DV160" i="1"/>
  <c r="DU160" i="1"/>
  <c r="DR160" i="1"/>
  <c r="DQ160" i="1"/>
  <c r="DP160" i="1"/>
  <c r="DO160" i="1"/>
  <c r="DN160" i="1"/>
  <c r="DM160" i="1"/>
  <c r="DL160" i="1"/>
  <c r="DK160" i="1"/>
  <c r="DJ160" i="1"/>
  <c r="DI160" i="1"/>
  <c r="DH160" i="1"/>
  <c r="DS160" i="1"/>
  <c r="DE160" i="1"/>
  <c r="DD160" i="1"/>
  <c r="DC160" i="1"/>
  <c r="DB160" i="1"/>
  <c r="DA160" i="1"/>
  <c r="CZ160" i="1"/>
  <c r="CY160" i="1"/>
  <c r="CX160" i="1"/>
  <c r="CW160" i="1"/>
  <c r="CV160" i="1"/>
  <c r="CU160" i="1"/>
  <c r="DF160" i="1"/>
  <c r="CR160" i="1"/>
  <c r="CQ160" i="1"/>
  <c r="CP160" i="1"/>
  <c r="CO160" i="1"/>
  <c r="CN160" i="1"/>
  <c r="CM160" i="1"/>
  <c r="CL160" i="1"/>
  <c r="CK160" i="1"/>
  <c r="CJ160" i="1"/>
  <c r="CI160" i="1"/>
  <c r="CS160" i="1"/>
  <c r="CH160" i="1"/>
  <c r="CE160" i="1"/>
  <c r="CD160" i="1"/>
  <c r="CC160" i="1"/>
  <c r="CB160" i="1"/>
  <c r="CA160" i="1"/>
  <c r="BZ160" i="1"/>
  <c r="BY160" i="1"/>
  <c r="BX160" i="1"/>
  <c r="BW160" i="1"/>
  <c r="BV160" i="1"/>
  <c r="BU160" i="1"/>
  <c r="CF160" i="1"/>
  <c r="BR160" i="1"/>
  <c r="BQ160" i="1"/>
  <c r="BP160" i="1"/>
  <c r="BO160" i="1"/>
  <c r="BN160" i="1"/>
  <c r="BM160" i="1"/>
  <c r="BL160" i="1"/>
  <c r="BK160" i="1"/>
  <c r="BS160" i="1"/>
  <c r="BJ160" i="1"/>
  <c r="BI160" i="1"/>
  <c r="BH160" i="1"/>
  <c r="BE160" i="1"/>
  <c r="BD160" i="1"/>
  <c r="BC160" i="1"/>
  <c r="BB160" i="1"/>
  <c r="BA160" i="1"/>
  <c r="AZ160" i="1"/>
  <c r="AY160" i="1"/>
  <c r="AX160" i="1"/>
  <c r="AW160" i="1"/>
  <c r="AV160" i="1"/>
  <c r="AU160" i="1"/>
  <c r="AR160" i="1"/>
  <c r="AQ160" i="1"/>
  <c r="AP160" i="1"/>
  <c r="AO160" i="1"/>
  <c r="AN160" i="1"/>
  <c r="AM160" i="1"/>
  <c r="AL160" i="1"/>
  <c r="AK160" i="1"/>
  <c r="AJ160" i="1"/>
  <c r="AS160" i="1"/>
  <c r="AI160" i="1"/>
  <c r="AH160" i="1"/>
  <c r="AE160" i="1"/>
  <c r="AD160" i="1"/>
  <c r="AC160" i="1"/>
  <c r="AB160" i="1"/>
  <c r="AA160" i="1"/>
  <c r="Z160" i="1"/>
  <c r="Y160" i="1"/>
  <c r="X160" i="1"/>
  <c r="AF160" i="1"/>
  <c r="W160" i="1"/>
  <c r="V160" i="1"/>
  <c r="U160" i="1"/>
  <c r="R160" i="1"/>
  <c r="Q160" i="1"/>
  <c r="P160" i="1"/>
  <c r="O160" i="1"/>
  <c r="N160" i="1"/>
  <c r="M160" i="1"/>
  <c r="L160" i="1"/>
  <c r="K160" i="1"/>
  <c r="J160" i="1"/>
  <c r="I160" i="1"/>
  <c r="H160" i="1"/>
  <c r="S160" i="1"/>
  <c r="FE159" i="1"/>
  <c r="FD159" i="1"/>
  <c r="FC159" i="1"/>
  <c r="FB159" i="1"/>
  <c r="FA159" i="1"/>
  <c r="EZ159" i="1"/>
  <c r="EY159" i="1"/>
  <c r="EX159" i="1"/>
  <c r="EW159" i="1"/>
  <c r="EV159" i="1"/>
  <c r="EU159" i="1"/>
  <c r="FF159" i="1"/>
  <c r="ER159" i="1"/>
  <c r="EQ159" i="1"/>
  <c r="EP159" i="1"/>
  <c r="EO159" i="1"/>
  <c r="EN159" i="1"/>
  <c r="EM159" i="1"/>
  <c r="EL159" i="1"/>
  <c r="EK159" i="1"/>
  <c r="EJ159" i="1"/>
  <c r="EI159" i="1"/>
  <c r="ES159" i="1"/>
  <c r="EH159" i="1"/>
  <c r="EE159" i="1"/>
  <c r="ED159" i="1"/>
  <c r="EC159" i="1"/>
  <c r="EB159" i="1"/>
  <c r="EA159" i="1"/>
  <c r="DZ159" i="1"/>
  <c r="DY159" i="1"/>
  <c r="DX159" i="1"/>
  <c r="DW159" i="1"/>
  <c r="DV159" i="1"/>
  <c r="DU159" i="1"/>
  <c r="EF159" i="1"/>
  <c r="DR159" i="1"/>
  <c r="DQ159" i="1"/>
  <c r="DP159" i="1"/>
  <c r="DO159" i="1"/>
  <c r="DN159" i="1"/>
  <c r="DM159" i="1"/>
  <c r="DL159" i="1"/>
  <c r="DK159" i="1"/>
  <c r="DS159" i="1"/>
  <c r="DJ159" i="1"/>
  <c r="DI159" i="1"/>
  <c r="DH159" i="1"/>
  <c r="DE159" i="1"/>
  <c r="DD159" i="1"/>
  <c r="DC159" i="1"/>
  <c r="DB159" i="1"/>
  <c r="DA159" i="1"/>
  <c r="CZ159" i="1"/>
  <c r="CY159" i="1"/>
  <c r="CX159" i="1"/>
  <c r="CW159" i="1"/>
  <c r="CV159" i="1"/>
  <c r="CU159" i="1"/>
  <c r="CR159" i="1"/>
  <c r="CQ159" i="1"/>
  <c r="CP159" i="1"/>
  <c r="CO159" i="1"/>
  <c r="CN159" i="1"/>
  <c r="CM159" i="1"/>
  <c r="CL159" i="1"/>
  <c r="CK159" i="1"/>
  <c r="CJ159" i="1"/>
  <c r="CS159" i="1"/>
  <c r="CI159" i="1"/>
  <c r="CH159" i="1"/>
  <c r="CE159" i="1"/>
  <c r="CD159" i="1"/>
  <c r="CC159" i="1"/>
  <c r="CB159" i="1"/>
  <c r="CA159" i="1"/>
  <c r="BZ159" i="1"/>
  <c r="BY159" i="1"/>
  <c r="BX159" i="1"/>
  <c r="CF159" i="1"/>
  <c r="BW159" i="1"/>
  <c r="BV159" i="1"/>
  <c r="BU159" i="1"/>
  <c r="BR159" i="1"/>
  <c r="BQ159" i="1"/>
  <c r="BP159" i="1"/>
  <c r="BO159" i="1"/>
  <c r="BN159" i="1"/>
  <c r="BM159" i="1"/>
  <c r="BL159" i="1"/>
  <c r="BK159" i="1"/>
  <c r="BJ159" i="1"/>
  <c r="BI159" i="1"/>
  <c r="BH159" i="1"/>
  <c r="BS159" i="1"/>
  <c r="BE159" i="1"/>
  <c r="BD159" i="1"/>
  <c r="BC159" i="1"/>
  <c r="BB159" i="1"/>
  <c r="BA159" i="1"/>
  <c r="AZ159" i="1"/>
  <c r="AY159" i="1"/>
  <c r="AX159" i="1"/>
  <c r="AW159" i="1"/>
  <c r="AV159" i="1"/>
  <c r="AU159" i="1"/>
  <c r="AR159" i="1"/>
  <c r="AQ159" i="1"/>
  <c r="AP159" i="1"/>
  <c r="AO159" i="1"/>
  <c r="AN159" i="1"/>
  <c r="AM159" i="1"/>
  <c r="AL159" i="1"/>
  <c r="AK159" i="1"/>
  <c r="AJ159" i="1"/>
  <c r="AI159" i="1"/>
  <c r="AS159" i="1"/>
  <c r="AH159" i="1"/>
  <c r="AE159" i="1"/>
  <c r="AD159" i="1"/>
  <c r="AC159" i="1"/>
  <c r="AB159" i="1"/>
  <c r="AA159" i="1"/>
  <c r="Z159" i="1"/>
  <c r="Y159" i="1"/>
  <c r="X159" i="1"/>
  <c r="W159" i="1"/>
  <c r="V159" i="1"/>
  <c r="U159" i="1"/>
  <c r="AF159" i="1"/>
  <c r="R159" i="1"/>
  <c r="Q159" i="1"/>
  <c r="P159" i="1"/>
  <c r="O159" i="1"/>
  <c r="N159" i="1"/>
  <c r="M159" i="1"/>
  <c r="L159" i="1"/>
  <c r="K159" i="1"/>
  <c r="S159" i="1"/>
  <c r="J159" i="1"/>
  <c r="I159" i="1"/>
  <c r="H159" i="1"/>
  <c r="FE158" i="1"/>
  <c r="FD158" i="1"/>
  <c r="FC158" i="1"/>
  <c r="FB158" i="1"/>
  <c r="FA158" i="1"/>
  <c r="EZ158" i="1"/>
  <c r="EY158" i="1"/>
  <c r="EX158" i="1"/>
  <c r="EW158" i="1"/>
  <c r="EV158" i="1"/>
  <c r="EU158" i="1"/>
  <c r="ER158" i="1"/>
  <c r="EQ158" i="1"/>
  <c r="EP158" i="1"/>
  <c r="EO158" i="1"/>
  <c r="EN158" i="1"/>
  <c r="EM158" i="1"/>
  <c r="EL158" i="1"/>
  <c r="EK158" i="1"/>
  <c r="EJ158" i="1"/>
  <c r="ES158" i="1"/>
  <c r="EI158" i="1"/>
  <c r="EH158" i="1"/>
  <c r="EE158" i="1"/>
  <c r="ED158" i="1"/>
  <c r="EC158" i="1"/>
  <c r="EB158" i="1"/>
  <c r="EA158" i="1"/>
  <c r="DZ158" i="1"/>
  <c r="DY158" i="1"/>
  <c r="DX158" i="1"/>
  <c r="EF158" i="1"/>
  <c r="DW158" i="1"/>
  <c r="DV158" i="1"/>
  <c r="DU158" i="1"/>
  <c r="DR158" i="1"/>
  <c r="DQ158" i="1"/>
  <c r="DP158" i="1"/>
  <c r="DO158" i="1"/>
  <c r="DN158" i="1"/>
  <c r="DM158" i="1"/>
  <c r="DL158" i="1"/>
  <c r="DK158" i="1"/>
  <c r="DJ158" i="1"/>
  <c r="DI158" i="1"/>
  <c r="DH158" i="1"/>
  <c r="DS158" i="1"/>
  <c r="DE158" i="1"/>
  <c r="DD158" i="1"/>
  <c r="DC158" i="1"/>
  <c r="DB158" i="1"/>
  <c r="DA158" i="1"/>
  <c r="CZ158" i="1"/>
  <c r="CY158" i="1"/>
  <c r="CX158" i="1"/>
  <c r="CW158" i="1"/>
  <c r="CV158" i="1"/>
  <c r="CU158" i="1"/>
  <c r="DF158" i="1"/>
  <c r="CR158" i="1"/>
  <c r="CQ158" i="1"/>
  <c r="CP158" i="1"/>
  <c r="CO158" i="1"/>
  <c r="CN158" i="1"/>
  <c r="CM158" i="1"/>
  <c r="CL158" i="1"/>
  <c r="CK158" i="1"/>
  <c r="CJ158" i="1"/>
  <c r="CI158" i="1"/>
  <c r="CS158" i="1"/>
  <c r="CH158" i="1"/>
  <c r="CE158" i="1"/>
  <c r="CD158" i="1"/>
  <c r="CC158" i="1"/>
  <c r="CB158" i="1"/>
  <c r="CA158" i="1"/>
  <c r="BZ158" i="1"/>
  <c r="BY158" i="1"/>
  <c r="BX158" i="1"/>
  <c r="BW158" i="1"/>
  <c r="BV158" i="1"/>
  <c r="BU158" i="1"/>
  <c r="CF158" i="1"/>
  <c r="BR158" i="1"/>
  <c r="BQ158" i="1"/>
  <c r="BP158" i="1"/>
  <c r="BO158" i="1"/>
  <c r="BN158" i="1"/>
  <c r="BM158" i="1"/>
  <c r="BL158" i="1"/>
  <c r="BK158" i="1"/>
  <c r="BS158" i="1"/>
  <c r="BJ158" i="1"/>
  <c r="BI158" i="1"/>
  <c r="BH158" i="1"/>
  <c r="BE158" i="1"/>
  <c r="BD158" i="1"/>
  <c r="BC158" i="1"/>
  <c r="BB158" i="1"/>
  <c r="BA158" i="1"/>
  <c r="AZ158" i="1"/>
  <c r="AY158" i="1"/>
  <c r="AX158" i="1"/>
  <c r="AW158" i="1"/>
  <c r="AV158" i="1"/>
  <c r="AU158" i="1"/>
  <c r="AR158" i="1"/>
  <c r="AQ158" i="1"/>
  <c r="AP158" i="1"/>
  <c r="AO158" i="1"/>
  <c r="AN158" i="1"/>
  <c r="AM158" i="1"/>
  <c r="AL158" i="1"/>
  <c r="AK158" i="1"/>
  <c r="AJ158" i="1"/>
  <c r="AS158" i="1"/>
  <c r="AI158" i="1"/>
  <c r="AH158" i="1"/>
  <c r="AE158" i="1"/>
  <c r="AD158" i="1"/>
  <c r="AC158" i="1"/>
  <c r="AB158" i="1"/>
  <c r="AA158" i="1"/>
  <c r="Z158" i="1"/>
  <c r="Y158" i="1"/>
  <c r="X158" i="1"/>
  <c r="AF158" i="1"/>
  <c r="W158" i="1"/>
  <c r="V158" i="1"/>
  <c r="U158" i="1"/>
  <c r="R158" i="1"/>
  <c r="Q158" i="1"/>
  <c r="P158" i="1"/>
  <c r="O158" i="1"/>
  <c r="N158" i="1"/>
  <c r="M158" i="1"/>
  <c r="L158" i="1"/>
  <c r="K158" i="1"/>
  <c r="J158" i="1"/>
  <c r="I158" i="1"/>
  <c r="H158" i="1"/>
  <c r="S158" i="1"/>
  <c r="FE157" i="1"/>
  <c r="FD157" i="1"/>
  <c r="FC157" i="1"/>
  <c r="FB157" i="1"/>
  <c r="FA157" i="1"/>
  <c r="EZ157" i="1"/>
  <c r="EY157" i="1"/>
  <c r="EX157" i="1"/>
  <c r="EW157" i="1"/>
  <c r="EV157" i="1"/>
  <c r="EU157" i="1"/>
  <c r="ER157" i="1"/>
  <c r="EQ157" i="1"/>
  <c r="EP157" i="1"/>
  <c r="EO157" i="1"/>
  <c r="EN157" i="1"/>
  <c r="EM157" i="1"/>
  <c r="EL157" i="1"/>
  <c r="EK157" i="1"/>
  <c r="EJ157" i="1"/>
  <c r="EI157" i="1"/>
  <c r="ES157" i="1"/>
  <c r="EH157" i="1"/>
  <c r="EE157" i="1"/>
  <c r="ED157" i="1"/>
  <c r="EC157" i="1"/>
  <c r="EB157" i="1"/>
  <c r="EA157" i="1"/>
  <c r="DZ157" i="1"/>
  <c r="DY157" i="1"/>
  <c r="DX157" i="1"/>
  <c r="DW157" i="1"/>
  <c r="DV157" i="1"/>
  <c r="DU157" i="1"/>
  <c r="EF157" i="1"/>
  <c r="DR157" i="1"/>
  <c r="DQ157" i="1"/>
  <c r="DP157" i="1"/>
  <c r="DO157" i="1"/>
  <c r="DN157" i="1"/>
  <c r="DM157" i="1"/>
  <c r="DL157" i="1"/>
  <c r="DK157" i="1"/>
  <c r="DS157" i="1"/>
  <c r="DJ157" i="1"/>
  <c r="DI157" i="1"/>
  <c r="DH157" i="1"/>
  <c r="DE157" i="1"/>
  <c r="DD157" i="1"/>
  <c r="DC157" i="1"/>
  <c r="DB157" i="1"/>
  <c r="DA157" i="1"/>
  <c r="CZ157" i="1"/>
  <c r="CY157" i="1"/>
  <c r="CX157" i="1"/>
  <c r="CW157" i="1"/>
  <c r="CV157" i="1"/>
  <c r="CU157" i="1"/>
  <c r="CR157" i="1"/>
  <c r="CQ157" i="1"/>
  <c r="CP157" i="1"/>
  <c r="CO157" i="1"/>
  <c r="CN157" i="1"/>
  <c r="CM157" i="1"/>
  <c r="CL157" i="1"/>
  <c r="CK157" i="1"/>
  <c r="CJ157" i="1"/>
  <c r="CS157" i="1"/>
  <c r="CI157" i="1"/>
  <c r="CH157" i="1"/>
  <c r="CE157" i="1"/>
  <c r="CD157" i="1"/>
  <c r="CC157" i="1"/>
  <c r="CB157" i="1"/>
  <c r="CA157" i="1"/>
  <c r="BZ157" i="1"/>
  <c r="BY157" i="1"/>
  <c r="BX157" i="1"/>
  <c r="CF157" i="1"/>
  <c r="BW157" i="1"/>
  <c r="BV157" i="1"/>
  <c r="BU157" i="1"/>
  <c r="BR157" i="1"/>
  <c r="BQ157" i="1"/>
  <c r="BP157" i="1"/>
  <c r="BO157" i="1"/>
  <c r="BN157" i="1"/>
  <c r="BM157" i="1"/>
  <c r="BL157" i="1"/>
  <c r="BK157" i="1"/>
  <c r="BJ157" i="1"/>
  <c r="BI157" i="1"/>
  <c r="BH157" i="1"/>
  <c r="BS157" i="1"/>
  <c r="BE157" i="1"/>
  <c r="BD157" i="1"/>
  <c r="BC157" i="1"/>
  <c r="BB157" i="1"/>
  <c r="BA157" i="1"/>
  <c r="AZ157" i="1"/>
  <c r="AY157" i="1"/>
  <c r="AX157" i="1"/>
  <c r="AW157" i="1"/>
  <c r="AV157" i="1"/>
  <c r="AU157" i="1"/>
  <c r="BF157" i="1"/>
  <c r="AR157" i="1"/>
  <c r="AQ157" i="1"/>
  <c r="AP157" i="1"/>
  <c r="AO157" i="1"/>
  <c r="AN157" i="1"/>
  <c r="AM157" i="1"/>
  <c r="AL157" i="1"/>
  <c r="AK157" i="1"/>
  <c r="AJ157" i="1"/>
  <c r="AI157" i="1"/>
  <c r="AS157" i="1"/>
  <c r="AH157" i="1"/>
  <c r="AE157" i="1"/>
  <c r="AD157" i="1"/>
  <c r="AC157" i="1"/>
  <c r="AB157" i="1"/>
  <c r="AA157" i="1"/>
  <c r="Z157" i="1"/>
  <c r="Y157" i="1"/>
  <c r="X157" i="1"/>
  <c r="W157" i="1"/>
  <c r="V157" i="1"/>
  <c r="U157" i="1"/>
  <c r="AF157" i="1"/>
  <c r="R157" i="1"/>
  <c r="Q157" i="1"/>
  <c r="P157" i="1"/>
  <c r="O157" i="1"/>
  <c r="N157" i="1"/>
  <c r="M157" i="1"/>
  <c r="L157" i="1"/>
  <c r="K157" i="1"/>
  <c r="S157" i="1"/>
  <c r="J157" i="1"/>
  <c r="I157" i="1"/>
  <c r="H157" i="1"/>
  <c r="FE156" i="1"/>
  <c r="FD156" i="1"/>
  <c r="FC156" i="1"/>
  <c r="FB156" i="1"/>
  <c r="FA156" i="1"/>
  <c r="EZ156" i="1"/>
  <c r="EY156" i="1"/>
  <c r="EX156" i="1"/>
  <c r="EW156" i="1"/>
  <c r="EV156" i="1"/>
  <c r="EU156" i="1"/>
  <c r="ER156" i="1"/>
  <c r="EQ156" i="1"/>
  <c r="EP156" i="1"/>
  <c r="EO156" i="1"/>
  <c r="EN156" i="1"/>
  <c r="EM156" i="1"/>
  <c r="EL156" i="1"/>
  <c r="EK156" i="1"/>
  <c r="EJ156" i="1"/>
  <c r="ES156" i="1"/>
  <c r="EI156" i="1"/>
  <c r="EH156" i="1"/>
  <c r="EE156" i="1"/>
  <c r="ED156" i="1"/>
  <c r="EC156" i="1"/>
  <c r="EB156" i="1"/>
  <c r="EA156" i="1"/>
  <c r="DZ156" i="1"/>
  <c r="DY156" i="1"/>
  <c r="DX156" i="1"/>
  <c r="EF156" i="1"/>
  <c r="DW156" i="1"/>
  <c r="DV156" i="1"/>
  <c r="DU156" i="1"/>
  <c r="DR156" i="1"/>
  <c r="DQ156" i="1"/>
  <c r="DP156" i="1"/>
  <c r="DO156" i="1"/>
  <c r="DN156" i="1"/>
  <c r="DM156" i="1"/>
  <c r="DL156" i="1"/>
  <c r="DK156" i="1"/>
  <c r="DJ156" i="1"/>
  <c r="DI156" i="1"/>
  <c r="DH156" i="1"/>
  <c r="DS156" i="1"/>
  <c r="DE156" i="1"/>
  <c r="DD156" i="1"/>
  <c r="DC156" i="1"/>
  <c r="DB156" i="1"/>
  <c r="DA156" i="1"/>
  <c r="CZ156" i="1"/>
  <c r="CY156" i="1"/>
  <c r="CX156" i="1"/>
  <c r="CW156" i="1"/>
  <c r="CV156" i="1"/>
  <c r="CU156" i="1"/>
  <c r="DF156" i="1"/>
  <c r="CR156" i="1"/>
  <c r="CQ156" i="1"/>
  <c r="CP156" i="1"/>
  <c r="CO156" i="1"/>
  <c r="CN156" i="1"/>
  <c r="CM156" i="1"/>
  <c r="CL156" i="1"/>
  <c r="CK156" i="1"/>
  <c r="CJ156" i="1"/>
  <c r="CI156" i="1"/>
  <c r="CS156" i="1"/>
  <c r="CH156" i="1"/>
  <c r="CE156" i="1"/>
  <c r="CD156" i="1"/>
  <c r="CC156" i="1"/>
  <c r="CB156" i="1"/>
  <c r="CA156" i="1"/>
  <c r="BZ156" i="1"/>
  <c r="BY156" i="1"/>
  <c r="BX156" i="1"/>
  <c r="BW156" i="1"/>
  <c r="BV156" i="1"/>
  <c r="BU156" i="1"/>
  <c r="CF156" i="1"/>
  <c r="BR156" i="1"/>
  <c r="BQ156" i="1"/>
  <c r="BP156" i="1"/>
  <c r="BO156" i="1"/>
  <c r="BN156" i="1"/>
  <c r="BM156" i="1"/>
  <c r="BL156" i="1"/>
  <c r="BK156" i="1"/>
  <c r="BS156" i="1"/>
  <c r="BJ156" i="1"/>
  <c r="BI156" i="1"/>
  <c r="BH156" i="1"/>
  <c r="BE156" i="1"/>
  <c r="BD156" i="1"/>
  <c r="BC156" i="1"/>
  <c r="BB156" i="1"/>
  <c r="BA156" i="1"/>
  <c r="AZ156" i="1"/>
  <c r="AY156" i="1"/>
  <c r="AX156" i="1"/>
  <c r="AW156" i="1"/>
  <c r="AV156" i="1"/>
  <c r="AU156" i="1"/>
  <c r="AR156" i="1"/>
  <c r="AQ156" i="1"/>
  <c r="AP156" i="1"/>
  <c r="AO156" i="1"/>
  <c r="AN156" i="1"/>
  <c r="AM156" i="1"/>
  <c r="AL156" i="1"/>
  <c r="AK156" i="1"/>
  <c r="AJ156" i="1"/>
  <c r="AS156" i="1"/>
  <c r="AI156" i="1"/>
  <c r="AH156" i="1"/>
  <c r="AE156" i="1"/>
  <c r="AD156" i="1"/>
  <c r="AC156" i="1"/>
  <c r="AB156" i="1"/>
  <c r="AA156" i="1"/>
  <c r="Z156" i="1"/>
  <c r="Y156" i="1"/>
  <c r="X156" i="1"/>
  <c r="AF156" i="1"/>
  <c r="W156" i="1"/>
  <c r="V156" i="1"/>
  <c r="U156" i="1"/>
  <c r="R156" i="1"/>
  <c r="Q156" i="1"/>
  <c r="P156" i="1"/>
  <c r="O156" i="1"/>
  <c r="N156" i="1"/>
  <c r="M156" i="1"/>
  <c r="L156" i="1"/>
  <c r="K156" i="1"/>
  <c r="J156" i="1"/>
  <c r="I156" i="1"/>
  <c r="H156" i="1"/>
  <c r="S156" i="1"/>
  <c r="FE155" i="1"/>
  <c r="FD155" i="1"/>
  <c r="FC155" i="1"/>
  <c r="FB155" i="1"/>
  <c r="FA155" i="1"/>
  <c r="EZ155" i="1"/>
  <c r="EY155" i="1"/>
  <c r="EX155" i="1"/>
  <c r="EW155" i="1"/>
  <c r="EV155" i="1"/>
  <c r="EU155" i="1"/>
  <c r="FF155" i="1"/>
  <c r="ER155" i="1"/>
  <c r="EQ155" i="1"/>
  <c r="EP155" i="1"/>
  <c r="EO155" i="1"/>
  <c r="EN155" i="1"/>
  <c r="EM155" i="1"/>
  <c r="EL155" i="1"/>
  <c r="EK155" i="1"/>
  <c r="EJ155" i="1"/>
  <c r="EI155" i="1"/>
  <c r="ES155" i="1"/>
  <c r="EH155" i="1"/>
  <c r="EE155" i="1"/>
  <c r="ED155" i="1"/>
  <c r="EC155" i="1"/>
  <c r="EB155" i="1"/>
  <c r="EA155" i="1"/>
  <c r="DZ155" i="1"/>
  <c r="DY155" i="1"/>
  <c r="DX155" i="1"/>
  <c r="DW155" i="1"/>
  <c r="DV155" i="1"/>
  <c r="DU155" i="1"/>
  <c r="EF155" i="1"/>
  <c r="DR155" i="1"/>
  <c r="DQ155" i="1"/>
  <c r="DP155" i="1"/>
  <c r="DO155" i="1"/>
  <c r="DN155" i="1"/>
  <c r="DM155" i="1"/>
  <c r="DL155" i="1"/>
  <c r="DK155" i="1"/>
  <c r="DS155" i="1"/>
  <c r="DJ155" i="1"/>
  <c r="DI155" i="1"/>
  <c r="DH155" i="1"/>
  <c r="DE155" i="1"/>
  <c r="DD155" i="1"/>
  <c r="DC155" i="1"/>
  <c r="DB155" i="1"/>
  <c r="DA155" i="1"/>
  <c r="CZ155" i="1"/>
  <c r="CY155" i="1"/>
  <c r="CX155" i="1"/>
  <c r="CW155" i="1"/>
  <c r="CV155" i="1"/>
  <c r="CU155" i="1"/>
  <c r="CR155" i="1"/>
  <c r="CQ155" i="1"/>
  <c r="CP155" i="1"/>
  <c r="CO155" i="1"/>
  <c r="CN155" i="1"/>
  <c r="CM155" i="1"/>
  <c r="CL155" i="1"/>
  <c r="CK155" i="1"/>
  <c r="CJ155" i="1"/>
  <c r="CS155" i="1"/>
  <c r="CI155" i="1"/>
  <c r="CH155" i="1"/>
  <c r="CE155" i="1"/>
  <c r="CD155" i="1"/>
  <c r="CC155" i="1"/>
  <c r="CB155" i="1"/>
  <c r="CA155" i="1"/>
  <c r="BZ155" i="1"/>
  <c r="BY155" i="1"/>
  <c r="BX155" i="1"/>
  <c r="CF155" i="1"/>
  <c r="BW155" i="1"/>
  <c r="BV155" i="1"/>
  <c r="BU155" i="1"/>
  <c r="BR155" i="1"/>
  <c r="BQ155" i="1"/>
  <c r="BP155" i="1"/>
  <c r="BO155" i="1"/>
  <c r="BN155" i="1"/>
  <c r="BM155" i="1"/>
  <c r="BL155" i="1"/>
  <c r="BK155" i="1"/>
  <c r="BJ155" i="1"/>
  <c r="BI155" i="1"/>
  <c r="BH155" i="1"/>
  <c r="BS155" i="1"/>
  <c r="BE155" i="1"/>
  <c r="BD155" i="1"/>
  <c r="BC155" i="1"/>
  <c r="BB155" i="1"/>
  <c r="BA155" i="1"/>
  <c r="AZ155" i="1"/>
  <c r="AY155" i="1"/>
  <c r="AX155" i="1"/>
  <c r="AW155" i="1"/>
  <c r="AV155" i="1"/>
  <c r="AU155" i="1"/>
  <c r="BF155" i="1"/>
  <c r="AR155" i="1"/>
  <c r="AQ155" i="1"/>
  <c r="AP155" i="1"/>
  <c r="AO155" i="1"/>
  <c r="AN155" i="1"/>
  <c r="AM155" i="1"/>
  <c r="AL155" i="1"/>
  <c r="AK155" i="1"/>
  <c r="AJ155" i="1"/>
  <c r="AI155" i="1"/>
  <c r="AS155" i="1"/>
  <c r="AH155" i="1"/>
  <c r="AE155" i="1"/>
  <c r="AD155" i="1"/>
  <c r="AC155" i="1"/>
  <c r="AB155" i="1"/>
  <c r="AA155" i="1"/>
  <c r="Z155" i="1"/>
  <c r="Y155" i="1"/>
  <c r="X155" i="1"/>
  <c r="W155" i="1"/>
  <c r="V155" i="1"/>
  <c r="U155" i="1"/>
  <c r="AF155" i="1"/>
  <c r="R155" i="1"/>
  <c r="Q155" i="1"/>
  <c r="P155" i="1"/>
  <c r="O155" i="1"/>
  <c r="N155" i="1"/>
  <c r="M155" i="1"/>
  <c r="L155" i="1"/>
  <c r="K155" i="1"/>
  <c r="S155" i="1"/>
  <c r="J155" i="1"/>
  <c r="I155" i="1"/>
  <c r="H155" i="1"/>
  <c r="FE154" i="1"/>
  <c r="FD154" i="1"/>
  <c r="FC154" i="1"/>
  <c r="FB154" i="1"/>
  <c r="FA154" i="1"/>
  <c r="EZ154" i="1"/>
  <c r="EY154" i="1"/>
  <c r="EX154" i="1"/>
  <c r="EW154" i="1"/>
  <c r="EV154" i="1"/>
  <c r="EU154" i="1"/>
  <c r="ER154" i="1"/>
  <c r="EQ154" i="1"/>
  <c r="EP154" i="1"/>
  <c r="EO154" i="1"/>
  <c r="EN154" i="1"/>
  <c r="EM154" i="1"/>
  <c r="EL154" i="1"/>
  <c r="EK154" i="1"/>
  <c r="EJ154" i="1"/>
  <c r="ES154" i="1"/>
  <c r="EI154" i="1"/>
  <c r="EH154" i="1"/>
  <c r="EE154" i="1"/>
  <c r="ED154" i="1"/>
  <c r="EC154" i="1"/>
  <c r="EB154" i="1"/>
  <c r="EA154" i="1"/>
  <c r="DZ154" i="1"/>
  <c r="DY154" i="1"/>
  <c r="DX154" i="1"/>
  <c r="EF154" i="1"/>
  <c r="DW154" i="1"/>
  <c r="DV154" i="1"/>
  <c r="DU154" i="1"/>
  <c r="DR154" i="1"/>
  <c r="DQ154" i="1"/>
  <c r="DP154" i="1"/>
  <c r="DO154" i="1"/>
  <c r="DN154" i="1"/>
  <c r="DM154" i="1"/>
  <c r="DL154" i="1"/>
  <c r="DK154" i="1"/>
  <c r="DJ154" i="1"/>
  <c r="DI154" i="1"/>
  <c r="DH154" i="1"/>
  <c r="DS154" i="1"/>
  <c r="DE154" i="1"/>
  <c r="DD154" i="1"/>
  <c r="DC154" i="1"/>
  <c r="DB154" i="1"/>
  <c r="DA154" i="1"/>
  <c r="CZ154" i="1"/>
  <c r="CY154" i="1"/>
  <c r="CX154" i="1"/>
  <c r="CW154" i="1"/>
  <c r="CV154" i="1"/>
  <c r="CU154" i="1"/>
  <c r="DF154" i="1"/>
  <c r="CR154" i="1"/>
  <c r="CQ154" i="1"/>
  <c r="CP154" i="1"/>
  <c r="CO154" i="1"/>
  <c r="CN154" i="1"/>
  <c r="CM154" i="1"/>
  <c r="CL154" i="1"/>
  <c r="CK154" i="1"/>
  <c r="CJ154" i="1"/>
  <c r="CI154" i="1"/>
  <c r="CS154" i="1"/>
  <c r="CH154" i="1"/>
  <c r="CE154" i="1"/>
  <c r="CD154" i="1"/>
  <c r="CC154" i="1"/>
  <c r="CB154" i="1"/>
  <c r="CA154" i="1"/>
  <c r="BZ154" i="1"/>
  <c r="BY154" i="1"/>
  <c r="BX154" i="1"/>
  <c r="BW154" i="1"/>
  <c r="BV154" i="1"/>
  <c r="BU154" i="1"/>
  <c r="CF154" i="1"/>
  <c r="BR154" i="1"/>
  <c r="BQ154" i="1"/>
  <c r="BP154" i="1"/>
  <c r="BO154" i="1"/>
  <c r="BN154" i="1"/>
  <c r="BM154" i="1"/>
  <c r="BL154" i="1"/>
  <c r="BK154" i="1"/>
  <c r="BS154" i="1"/>
  <c r="BJ154" i="1"/>
  <c r="BI154" i="1"/>
  <c r="BH154" i="1"/>
  <c r="BE154" i="1"/>
  <c r="BD154" i="1"/>
  <c r="BC154" i="1"/>
  <c r="BB154" i="1"/>
  <c r="BA154" i="1"/>
  <c r="AZ154" i="1"/>
  <c r="AY154" i="1"/>
  <c r="AX154" i="1"/>
  <c r="AW154" i="1"/>
  <c r="AV154" i="1"/>
  <c r="AU154" i="1"/>
  <c r="AR154" i="1"/>
  <c r="AQ154" i="1"/>
  <c r="AP154" i="1"/>
  <c r="AO154" i="1"/>
  <c r="AN154" i="1"/>
  <c r="AM154" i="1"/>
  <c r="AL154" i="1"/>
  <c r="AK154" i="1"/>
  <c r="AJ154" i="1"/>
  <c r="AS154" i="1"/>
  <c r="AI154" i="1"/>
  <c r="AH154" i="1"/>
  <c r="AE154" i="1"/>
  <c r="AD154" i="1"/>
  <c r="AC154" i="1"/>
  <c r="AB154" i="1"/>
  <c r="AA154" i="1"/>
  <c r="Z154" i="1"/>
  <c r="Y154" i="1"/>
  <c r="X154" i="1"/>
  <c r="AF154" i="1"/>
  <c r="W154" i="1"/>
  <c r="V154" i="1"/>
  <c r="U154" i="1"/>
  <c r="R154" i="1"/>
  <c r="Q154" i="1"/>
  <c r="P154" i="1"/>
  <c r="O154" i="1"/>
  <c r="N154" i="1"/>
  <c r="M154" i="1"/>
  <c r="L154" i="1"/>
  <c r="K154" i="1"/>
  <c r="J154" i="1"/>
  <c r="I154" i="1"/>
  <c r="H154" i="1"/>
  <c r="S154" i="1"/>
  <c r="FE153" i="1"/>
  <c r="FD153" i="1"/>
  <c r="FC153" i="1"/>
  <c r="FB153" i="1"/>
  <c r="FA153" i="1"/>
  <c r="EZ153" i="1"/>
  <c r="EY153" i="1"/>
  <c r="EX153" i="1"/>
  <c r="EW153" i="1"/>
  <c r="EV153" i="1"/>
  <c r="EU153" i="1"/>
  <c r="FF153" i="1"/>
  <c r="ER153" i="1"/>
  <c r="EQ153" i="1"/>
  <c r="EP153" i="1"/>
  <c r="EO153" i="1"/>
  <c r="EN153" i="1"/>
  <c r="EM153" i="1"/>
  <c r="EL153" i="1"/>
  <c r="EK153" i="1"/>
  <c r="EJ153" i="1"/>
  <c r="EI153" i="1"/>
  <c r="ES153" i="1"/>
  <c r="EH153" i="1"/>
  <c r="EE153" i="1"/>
  <c r="ED153" i="1"/>
  <c r="EC153" i="1"/>
  <c r="EB153" i="1"/>
  <c r="EA153" i="1"/>
  <c r="DZ153" i="1"/>
  <c r="DY153" i="1"/>
  <c r="DX153" i="1"/>
  <c r="DW153" i="1"/>
  <c r="DV153" i="1"/>
  <c r="DU153" i="1"/>
  <c r="EF153" i="1"/>
  <c r="DR153" i="1"/>
  <c r="DQ153" i="1"/>
  <c r="DP153" i="1"/>
  <c r="DO153" i="1"/>
  <c r="DN153" i="1"/>
  <c r="DM153" i="1"/>
  <c r="DL153" i="1"/>
  <c r="DK153" i="1"/>
  <c r="DS153" i="1"/>
  <c r="DJ153" i="1"/>
  <c r="DI153" i="1"/>
  <c r="DH153" i="1"/>
  <c r="DE153" i="1"/>
  <c r="DD153" i="1"/>
  <c r="DC153" i="1"/>
  <c r="DB153" i="1"/>
  <c r="DA153" i="1"/>
  <c r="CZ153" i="1"/>
  <c r="CY153" i="1"/>
  <c r="CX153" i="1"/>
  <c r="CW153" i="1"/>
  <c r="CV153" i="1"/>
  <c r="CU153" i="1"/>
  <c r="CR153" i="1"/>
  <c r="CQ153" i="1"/>
  <c r="CP153" i="1"/>
  <c r="CO153" i="1"/>
  <c r="CN153" i="1"/>
  <c r="CM153" i="1"/>
  <c r="CL153" i="1"/>
  <c r="CK153" i="1"/>
  <c r="CJ153" i="1"/>
  <c r="CS153" i="1"/>
  <c r="CI153" i="1"/>
  <c r="CH153" i="1"/>
  <c r="CE153" i="1"/>
  <c r="CD153" i="1"/>
  <c r="CC153" i="1"/>
  <c r="CB153" i="1"/>
  <c r="CA153" i="1"/>
  <c r="BZ153" i="1"/>
  <c r="BY153" i="1"/>
  <c r="BX153" i="1"/>
  <c r="CF153" i="1"/>
  <c r="BW153" i="1"/>
  <c r="BV153" i="1"/>
  <c r="BU153" i="1"/>
  <c r="BR153" i="1"/>
  <c r="BQ153" i="1"/>
  <c r="BP153" i="1"/>
  <c r="BO153" i="1"/>
  <c r="BN153" i="1"/>
  <c r="BM153" i="1"/>
  <c r="BL153" i="1"/>
  <c r="BK153" i="1"/>
  <c r="BJ153" i="1"/>
  <c r="BI153" i="1"/>
  <c r="BH153" i="1"/>
  <c r="BS153" i="1"/>
  <c r="BE153" i="1"/>
  <c r="BD153" i="1"/>
  <c r="BC153" i="1"/>
  <c r="BB153" i="1"/>
  <c r="BA153" i="1"/>
  <c r="AZ153" i="1"/>
  <c r="AY153" i="1"/>
  <c r="AX153" i="1"/>
  <c r="AW153" i="1"/>
  <c r="AV153" i="1"/>
  <c r="AU153" i="1"/>
  <c r="BF153" i="1"/>
  <c r="AR153" i="1"/>
  <c r="AQ153" i="1"/>
  <c r="AP153" i="1"/>
  <c r="AO153" i="1"/>
  <c r="AN153" i="1"/>
  <c r="AM153" i="1"/>
  <c r="AL153" i="1"/>
  <c r="AK153" i="1"/>
  <c r="AJ153" i="1"/>
  <c r="AI153" i="1"/>
  <c r="AS153" i="1"/>
  <c r="AH153" i="1"/>
  <c r="AE153" i="1"/>
  <c r="AD153" i="1"/>
  <c r="AC153" i="1"/>
  <c r="AB153" i="1"/>
  <c r="AA153" i="1"/>
  <c r="Z153" i="1"/>
  <c r="Y153" i="1"/>
  <c r="X153" i="1"/>
  <c r="W153" i="1"/>
  <c r="V153" i="1"/>
  <c r="U153" i="1"/>
  <c r="AF153" i="1"/>
  <c r="R153" i="1"/>
  <c r="Q153" i="1"/>
  <c r="P153" i="1"/>
  <c r="O153" i="1"/>
  <c r="N153" i="1"/>
  <c r="M153" i="1"/>
  <c r="L153" i="1"/>
  <c r="K153" i="1"/>
  <c r="S153" i="1"/>
  <c r="J153" i="1"/>
  <c r="I153" i="1"/>
  <c r="H153" i="1"/>
  <c r="FE152" i="1"/>
  <c r="FD152" i="1"/>
  <c r="FC152" i="1"/>
  <c r="FB152" i="1"/>
  <c r="FA152" i="1"/>
  <c r="EZ152" i="1"/>
  <c r="EY152" i="1"/>
  <c r="EX152" i="1"/>
  <c r="EW152" i="1"/>
  <c r="EV152" i="1"/>
  <c r="EU152" i="1"/>
  <c r="ER152" i="1"/>
  <c r="EQ152" i="1"/>
  <c r="EP152" i="1"/>
  <c r="EO152" i="1"/>
  <c r="EN152" i="1"/>
  <c r="EM152" i="1"/>
  <c r="EL152" i="1"/>
  <c r="EK152" i="1"/>
  <c r="EJ152" i="1"/>
  <c r="ES152" i="1"/>
  <c r="EI152" i="1"/>
  <c r="EH152" i="1"/>
  <c r="EE152" i="1"/>
  <c r="ED152" i="1"/>
  <c r="EC152" i="1"/>
  <c r="EB152" i="1"/>
  <c r="EA152" i="1"/>
  <c r="DZ152" i="1"/>
  <c r="DY152" i="1"/>
  <c r="DX152" i="1"/>
  <c r="EF152" i="1"/>
  <c r="DW152" i="1"/>
  <c r="DV152" i="1"/>
  <c r="DU152" i="1"/>
  <c r="DR152" i="1"/>
  <c r="DQ152" i="1"/>
  <c r="DP152" i="1"/>
  <c r="DO152" i="1"/>
  <c r="DN152" i="1"/>
  <c r="DM152" i="1"/>
  <c r="DL152" i="1"/>
  <c r="DK152" i="1"/>
  <c r="DJ152" i="1"/>
  <c r="DI152" i="1"/>
  <c r="DH152" i="1"/>
  <c r="DS152" i="1"/>
  <c r="DE152" i="1"/>
  <c r="DD152" i="1"/>
  <c r="DC152" i="1"/>
  <c r="DB152" i="1"/>
  <c r="DA152" i="1"/>
  <c r="CZ152" i="1"/>
  <c r="CY152" i="1"/>
  <c r="CX152" i="1"/>
  <c r="CW152" i="1"/>
  <c r="CV152" i="1"/>
  <c r="CU152" i="1"/>
  <c r="DF152" i="1"/>
  <c r="CR152" i="1"/>
  <c r="CQ152" i="1"/>
  <c r="CP152" i="1"/>
  <c r="CO152" i="1"/>
  <c r="CN152" i="1"/>
  <c r="CM152" i="1"/>
  <c r="CL152" i="1"/>
  <c r="CK152" i="1"/>
  <c r="CJ152" i="1"/>
  <c r="CI152" i="1"/>
  <c r="CS152" i="1"/>
  <c r="CH152" i="1"/>
  <c r="CE152" i="1"/>
  <c r="CD152" i="1"/>
  <c r="CC152" i="1"/>
  <c r="CB152" i="1"/>
  <c r="CA152" i="1"/>
  <c r="BZ152" i="1"/>
  <c r="BY152" i="1"/>
  <c r="BX152" i="1"/>
  <c r="BW152" i="1"/>
  <c r="BV152" i="1"/>
  <c r="BU152" i="1"/>
  <c r="CF152" i="1"/>
  <c r="BR152" i="1"/>
  <c r="BQ152" i="1"/>
  <c r="BP152" i="1"/>
  <c r="BO152" i="1"/>
  <c r="BN152" i="1"/>
  <c r="BM152" i="1"/>
  <c r="BL152" i="1"/>
  <c r="BK152" i="1"/>
  <c r="BS152" i="1"/>
  <c r="BJ152" i="1"/>
  <c r="BI152" i="1"/>
  <c r="BH152" i="1"/>
  <c r="BE152" i="1"/>
  <c r="BD152" i="1"/>
  <c r="BC152" i="1"/>
  <c r="BB152" i="1"/>
  <c r="BA152" i="1"/>
  <c r="AZ152" i="1"/>
  <c r="AY152" i="1"/>
  <c r="AX152" i="1"/>
  <c r="AW152" i="1"/>
  <c r="AV152" i="1"/>
  <c r="AU152" i="1"/>
  <c r="AR152" i="1"/>
  <c r="AQ152" i="1"/>
  <c r="AP152" i="1"/>
  <c r="AO152" i="1"/>
  <c r="AN152" i="1"/>
  <c r="AM152" i="1"/>
  <c r="AL152" i="1"/>
  <c r="AK152" i="1"/>
  <c r="AJ152" i="1"/>
  <c r="AS152" i="1"/>
  <c r="AI152" i="1"/>
  <c r="AH152" i="1"/>
  <c r="AE152" i="1"/>
  <c r="AD152" i="1"/>
  <c r="AC152" i="1"/>
  <c r="AB152" i="1"/>
  <c r="AA152" i="1"/>
  <c r="Z152" i="1"/>
  <c r="Y152" i="1"/>
  <c r="X152" i="1"/>
  <c r="AF152" i="1"/>
  <c r="W152" i="1"/>
  <c r="V152" i="1"/>
  <c r="U152" i="1"/>
  <c r="R152" i="1"/>
  <c r="Q152" i="1"/>
  <c r="P152" i="1"/>
  <c r="O152" i="1"/>
  <c r="N152" i="1"/>
  <c r="M152" i="1"/>
  <c r="L152" i="1"/>
  <c r="K152" i="1"/>
  <c r="J152" i="1"/>
  <c r="I152" i="1"/>
  <c r="H152" i="1"/>
  <c r="S152" i="1"/>
  <c r="FE151" i="1"/>
  <c r="FD151" i="1"/>
  <c r="FC151" i="1"/>
  <c r="FB151" i="1"/>
  <c r="FA151" i="1"/>
  <c r="EZ151" i="1"/>
  <c r="EY151" i="1"/>
  <c r="EX151" i="1"/>
  <c r="EW151" i="1"/>
  <c r="EV151" i="1"/>
  <c r="EU151" i="1"/>
  <c r="FF151" i="1"/>
  <c r="ER151" i="1"/>
  <c r="EQ151" i="1"/>
  <c r="EP151" i="1"/>
  <c r="EO151" i="1"/>
  <c r="EN151" i="1"/>
  <c r="EM151" i="1"/>
  <c r="EL151" i="1"/>
  <c r="EK151" i="1"/>
  <c r="EJ151" i="1"/>
  <c r="EI151" i="1"/>
  <c r="ES151" i="1"/>
  <c r="EH151" i="1"/>
  <c r="EE151" i="1"/>
  <c r="ED151" i="1"/>
  <c r="EC151" i="1"/>
  <c r="EB151" i="1"/>
  <c r="EA151" i="1"/>
  <c r="DZ151" i="1"/>
  <c r="DY151" i="1"/>
  <c r="DX151" i="1"/>
  <c r="DW151" i="1"/>
  <c r="DV151" i="1"/>
  <c r="DU151" i="1"/>
  <c r="EF151" i="1"/>
  <c r="DR151" i="1"/>
  <c r="DQ151" i="1"/>
  <c r="DP151" i="1"/>
  <c r="DO151" i="1"/>
  <c r="DN151" i="1"/>
  <c r="DM151" i="1"/>
  <c r="DL151" i="1"/>
  <c r="DK151" i="1"/>
  <c r="DS151" i="1"/>
  <c r="DJ151" i="1"/>
  <c r="DI151" i="1"/>
  <c r="DH151" i="1"/>
  <c r="DE151" i="1"/>
  <c r="DD151" i="1"/>
  <c r="DC151" i="1"/>
  <c r="DB151" i="1"/>
  <c r="DA151" i="1"/>
  <c r="CZ151" i="1"/>
  <c r="CY151" i="1"/>
  <c r="CX151" i="1"/>
  <c r="CW151" i="1"/>
  <c r="CV151" i="1"/>
  <c r="CU151" i="1"/>
  <c r="CR151" i="1"/>
  <c r="CQ151" i="1"/>
  <c r="CP151" i="1"/>
  <c r="CO151" i="1"/>
  <c r="CN151" i="1"/>
  <c r="CM151" i="1"/>
  <c r="CL151" i="1"/>
  <c r="CK151" i="1"/>
  <c r="CJ151" i="1"/>
  <c r="CS151" i="1"/>
  <c r="CI151" i="1"/>
  <c r="CH151" i="1"/>
  <c r="CE151" i="1"/>
  <c r="CD151" i="1"/>
  <c r="CC151" i="1"/>
  <c r="CB151" i="1"/>
  <c r="CA151" i="1"/>
  <c r="BZ151" i="1"/>
  <c r="BY151" i="1"/>
  <c r="BX151" i="1"/>
  <c r="CF151" i="1"/>
  <c r="BW151" i="1"/>
  <c r="BV151" i="1"/>
  <c r="BU151" i="1"/>
  <c r="BR151" i="1"/>
  <c r="BQ151" i="1"/>
  <c r="BP151" i="1"/>
  <c r="BO151" i="1"/>
  <c r="BN151" i="1"/>
  <c r="BM151" i="1"/>
  <c r="BL151" i="1"/>
  <c r="BK151" i="1"/>
  <c r="BJ151" i="1"/>
  <c r="BI151" i="1"/>
  <c r="BH151" i="1"/>
  <c r="BS151" i="1"/>
  <c r="BE151" i="1"/>
  <c r="BD151" i="1"/>
  <c r="BC151" i="1"/>
  <c r="BB151" i="1"/>
  <c r="BA151" i="1"/>
  <c r="AZ151" i="1"/>
  <c r="AY151" i="1"/>
  <c r="AX151" i="1"/>
  <c r="AW151" i="1"/>
  <c r="AV151" i="1"/>
  <c r="AU151" i="1"/>
  <c r="BF151" i="1"/>
  <c r="AR151" i="1"/>
  <c r="AQ151" i="1"/>
  <c r="AP151" i="1"/>
  <c r="AO151" i="1"/>
  <c r="AN151" i="1"/>
  <c r="AM151" i="1"/>
  <c r="AL151" i="1"/>
  <c r="AK151" i="1"/>
  <c r="AJ151" i="1"/>
  <c r="AI151" i="1"/>
  <c r="AS151" i="1"/>
  <c r="AH151" i="1"/>
  <c r="AE151" i="1"/>
  <c r="AD151" i="1"/>
  <c r="AC151" i="1"/>
  <c r="AB151" i="1"/>
  <c r="AA151" i="1"/>
  <c r="Z151" i="1"/>
  <c r="Y151" i="1"/>
  <c r="X151" i="1"/>
  <c r="W151" i="1"/>
  <c r="V151" i="1"/>
  <c r="U151" i="1"/>
  <c r="AF151" i="1"/>
  <c r="R151" i="1"/>
  <c r="Q151" i="1"/>
  <c r="P151" i="1"/>
  <c r="O151" i="1"/>
  <c r="N151" i="1"/>
  <c r="M151" i="1"/>
  <c r="L151" i="1"/>
  <c r="K151" i="1"/>
  <c r="S151" i="1"/>
  <c r="J151" i="1"/>
  <c r="I151" i="1"/>
  <c r="H151" i="1"/>
  <c r="FE150" i="1"/>
  <c r="FD150" i="1"/>
  <c r="FC150" i="1"/>
  <c r="FB150" i="1"/>
  <c r="FA150" i="1"/>
  <c r="EZ150" i="1"/>
  <c r="EY150" i="1"/>
  <c r="EX150" i="1"/>
  <c r="EW150" i="1"/>
  <c r="EV150" i="1"/>
  <c r="EU150" i="1"/>
  <c r="ER150" i="1"/>
  <c r="EQ150" i="1"/>
  <c r="EP150" i="1"/>
  <c r="EO150" i="1"/>
  <c r="EN150" i="1"/>
  <c r="EM150" i="1"/>
  <c r="EL150" i="1"/>
  <c r="EK150" i="1"/>
  <c r="EJ150" i="1"/>
  <c r="ES150" i="1"/>
  <c r="EI150" i="1"/>
  <c r="EH150" i="1"/>
  <c r="EE150" i="1"/>
  <c r="ED150" i="1"/>
  <c r="EC150" i="1"/>
  <c r="EB150" i="1"/>
  <c r="EA150" i="1"/>
  <c r="DZ150" i="1"/>
  <c r="DY150" i="1"/>
  <c r="DX150" i="1"/>
  <c r="EF150" i="1"/>
  <c r="DW150" i="1"/>
  <c r="DV150" i="1"/>
  <c r="DU150" i="1"/>
  <c r="DR150" i="1"/>
  <c r="DQ150" i="1"/>
  <c r="DP150" i="1"/>
  <c r="DO150" i="1"/>
  <c r="DN150" i="1"/>
  <c r="DM150" i="1"/>
  <c r="DL150" i="1"/>
  <c r="DK150" i="1"/>
  <c r="DJ150" i="1"/>
  <c r="DI150" i="1"/>
  <c r="DH150" i="1"/>
  <c r="DS150" i="1"/>
  <c r="DE150" i="1"/>
  <c r="DD150" i="1"/>
  <c r="DC150" i="1"/>
  <c r="DB150" i="1"/>
  <c r="DA150" i="1"/>
  <c r="CZ150" i="1"/>
  <c r="CY150" i="1"/>
  <c r="CX150" i="1"/>
  <c r="CW150" i="1"/>
  <c r="CV150" i="1"/>
  <c r="CU150" i="1"/>
  <c r="DF150" i="1"/>
  <c r="CR150" i="1"/>
  <c r="CQ150" i="1"/>
  <c r="CP150" i="1"/>
  <c r="CO150" i="1"/>
  <c r="CN150" i="1"/>
  <c r="CM150" i="1"/>
  <c r="CL150" i="1"/>
  <c r="CK150" i="1"/>
  <c r="CJ150" i="1"/>
  <c r="CI150" i="1"/>
  <c r="CS150" i="1"/>
  <c r="CH150" i="1"/>
  <c r="CE150" i="1"/>
  <c r="CD150" i="1"/>
  <c r="CC150" i="1"/>
  <c r="CB150" i="1"/>
  <c r="CA150" i="1"/>
  <c r="BZ150" i="1"/>
  <c r="BY150" i="1"/>
  <c r="BX150" i="1"/>
  <c r="BW150" i="1"/>
  <c r="BV150" i="1"/>
  <c r="BU150" i="1"/>
  <c r="CF150" i="1"/>
  <c r="BR150" i="1"/>
  <c r="BQ150" i="1"/>
  <c r="BP150" i="1"/>
  <c r="BO150" i="1"/>
  <c r="BN150" i="1"/>
  <c r="BM150" i="1"/>
  <c r="BL150" i="1"/>
  <c r="BK150" i="1"/>
  <c r="BS150" i="1"/>
  <c r="BJ150" i="1"/>
  <c r="BI150" i="1"/>
  <c r="BH150" i="1"/>
  <c r="BE150" i="1"/>
  <c r="BD150" i="1"/>
  <c r="BC150" i="1"/>
  <c r="BB150" i="1"/>
  <c r="BA150" i="1"/>
  <c r="AZ150" i="1"/>
  <c r="AY150" i="1"/>
  <c r="AX150" i="1"/>
  <c r="AW150" i="1"/>
  <c r="AV150" i="1"/>
  <c r="AU150" i="1"/>
  <c r="AR150" i="1"/>
  <c r="AQ150" i="1"/>
  <c r="AP150" i="1"/>
  <c r="AO150" i="1"/>
  <c r="AN150" i="1"/>
  <c r="AM150" i="1"/>
  <c r="AL150" i="1"/>
  <c r="AK150" i="1"/>
  <c r="AJ150" i="1"/>
  <c r="AS150" i="1"/>
  <c r="AI150" i="1"/>
  <c r="AH150" i="1"/>
  <c r="AE150" i="1"/>
  <c r="AD150" i="1"/>
  <c r="AC150" i="1"/>
  <c r="AB150" i="1"/>
  <c r="AA150" i="1"/>
  <c r="Z150" i="1"/>
  <c r="Y150" i="1"/>
  <c r="X150" i="1"/>
  <c r="AF150" i="1"/>
  <c r="W150" i="1"/>
  <c r="V150" i="1"/>
  <c r="U150" i="1"/>
  <c r="R150" i="1"/>
  <c r="Q150" i="1"/>
  <c r="P150" i="1"/>
  <c r="O150" i="1"/>
  <c r="N150" i="1"/>
  <c r="M150" i="1"/>
  <c r="L150" i="1"/>
  <c r="K150" i="1"/>
  <c r="J150" i="1"/>
  <c r="I150" i="1"/>
  <c r="H150" i="1"/>
  <c r="S150" i="1"/>
  <c r="FE149" i="1"/>
  <c r="FD149" i="1"/>
  <c r="FC149" i="1"/>
  <c r="FB149" i="1"/>
  <c r="FA149" i="1"/>
  <c r="EZ149" i="1"/>
  <c r="EY149" i="1"/>
  <c r="EX149" i="1"/>
  <c r="EW149" i="1"/>
  <c r="EV149" i="1"/>
  <c r="EU149" i="1"/>
  <c r="FF149" i="1"/>
  <c r="ER149" i="1"/>
  <c r="EQ149" i="1"/>
  <c r="EP149" i="1"/>
  <c r="EO149" i="1"/>
  <c r="EN149" i="1"/>
  <c r="EM149" i="1"/>
  <c r="EL149" i="1"/>
  <c r="EK149" i="1"/>
  <c r="EJ149" i="1"/>
  <c r="EI149" i="1"/>
  <c r="ES149" i="1"/>
  <c r="EH149" i="1"/>
  <c r="EE149" i="1"/>
  <c r="ED149" i="1"/>
  <c r="EC149" i="1"/>
  <c r="EB149" i="1"/>
  <c r="EA149" i="1"/>
  <c r="DZ149" i="1"/>
  <c r="DY149" i="1"/>
  <c r="DX149" i="1"/>
  <c r="DW149" i="1"/>
  <c r="DV149" i="1"/>
  <c r="DU149" i="1"/>
  <c r="EF149" i="1"/>
  <c r="DR149" i="1"/>
  <c r="DQ149" i="1"/>
  <c r="DP149" i="1"/>
  <c r="DO149" i="1"/>
  <c r="DN149" i="1"/>
  <c r="DM149" i="1"/>
  <c r="DL149" i="1"/>
  <c r="DK149" i="1"/>
  <c r="DS149" i="1"/>
  <c r="DJ149" i="1"/>
  <c r="DI149" i="1"/>
  <c r="DH149" i="1"/>
  <c r="DE149" i="1"/>
  <c r="DD149" i="1"/>
  <c r="DC149" i="1"/>
  <c r="DB149" i="1"/>
  <c r="DA149" i="1"/>
  <c r="CZ149" i="1"/>
  <c r="CY149" i="1"/>
  <c r="CX149" i="1"/>
  <c r="CW149" i="1"/>
  <c r="CV149" i="1"/>
  <c r="CU149" i="1"/>
  <c r="CR149" i="1"/>
  <c r="CQ149" i="1"/>
  <c r="CP149" i="1"/>
  <c r="CO149" i="1"/>
  <c r="CN149" i="1"/>
  <c r="CM149" i="1"/>
  <c r="CL149" i="1"/>
  <c r="CK149" i="1"/>
  <c r="CJ149" i="1"/>
  <c r="CS149" i="1"/>
  <c r="CI149" i="1"/>
  <c r="CH149" i="1"/>
  <c r="CE149" i="1"/>
  <c r="CD149" i="1"/>
  <c r="CC149" i="1"/>
  <c r="CB149" i="1"/>
  <c r="CA149" i="1"/>
  <c r="BZ149" i="1"/>
  <c r="BY149" i="1"/>
  <c r="BX149" i="1"/>
  <c r="CF149" i="1"/>
  <c r="BW149" i="1"/>
  <c r="BV149" i="1"/>
  <c r="BU149" i="1"/>
  <c r="BR149" i="1"/>
  <c r="BQ149" i="1"/>
  <c r="BP149" i="1"/>
  <c r="BO149" i="1"/>
  <c r="BN149" i="1"/>
  <c r="BM149" i="1"/>
  <c r="BL149" i="1"/>
  <c r="BK149" i="1"/>
  <c r="BJ149" i="1"/>
  <c r="BI149" i="1"/>
  <c r="BH149" i="1"/>
  <c r="BS149" i="1"/>
  <c r="BE149" i="1"/>
  <c r="BD149" i="1"/>
  <c r="BC149" i="1"/>
  <c r="BB149" i="1"/>
  <c r="BA149" i="1"/>
  <c r="AZ149" i="1"/>
  <c r="AY149" i="1"/>
  <c r="AX149" i="1"/>
  <c r="AW149" i="1"/>
  <c r="AV149" i="1"/>
  <c r="AU149" i="1"/>
  <c r="BF149" i="1"/>
  <c r="AR149" i="1"/>
  <c r="AQ149" i="1"/>
  <c r="AP149" i="1"/>
  <c r="AO149" i="1"/>
  <c r="AN149" i="1"/>
  <c r="AM149" i="1"/>
  <c r="AL149" i="1"/>
  <c r="AK149" i="1"/>
  <c r="AJ149" i="1"/>
  <c r="AI149" i="1"/>
  <c r="AS149" i="1"/>
  <c r="AH149" i="1"/>
  <c r="AE149" i="1"/>
  <c r="AD149" i="1"/>
  <c r="AC149" i="1"/>
  <c r="AB149" i="1"/>
  <c r="AA149" i="1"/>
  <c r="Z149" i="1"/>
  <c r="Y149" i="1"/>
  <c r="X149" i="1"/>
  <c r="W149" i="1"/>
  <c r="V149" i="1"/>
  <c r="U149" i="1"/>
  <c r="AF149" i="1"/>
  <c r="R149" i="1"/>
  <c r="Q149" i="1"/>
  <c r="P149" i="1"/>
  <c r="O149" i="1"/>
  <c r="N149" i="1"/>
  <c r="M149" i="1"/>
  <c r="L149" i="1"/>
  <c r="K149" i="1"/>
  <c r="S149" i="1"/>
  <c r="J149" i="1"/>
  <c r="I149" i="1"/>
  <c r="H149" i="1"/>
  <c r="FE148" i="1"/>
  <c r="FD148" i="1"/>
  <c r="FC148" i="1"/>
  <c r="FB148" i="1"/>
  <c r="FA148" i="1"/>
  <c r="EZ148" i="1"/>
  <c r="EY148" i="1"/>
  <c r="EX148" i="1"/>
  <c r="EW148" i="1"/>
  <c r="EV148" i="1"/>
  <c r="EU148" i="1"/>
  <c r="ER148" i="1"/>
  <c r="EQ148" i="1"/>
  <c r="EP148" i="1"/>
  <c r="EO148" i="1"/>
  <c r="EN148" i="1"/>
  <c r="EM148" i="1"/>
  <c r="EL148" i="1"/>
  <c r="EK148" i="1"/>
  <c r="EJ148" i="1"/>
  <c r="ES148" i="1"/>
  <c r="EI148" i="1"/>
  <c r="EH148" i="1"/>
  <c r="EE148" i="1"/>
  <c r="ED148" i="1"/>
  <c r="EC148" i="1"/>
  <c r="EB148" i="1"/>
  <c r="EA148" i="1"/>
  <c r="DZ148" i="1"/>
  <c r="DY148" i="1"/>
  <c r="DX148" i="1"/>
  <c r="EF148" i="1"/>
  <c r="DW148" i="1"/>
  <c r="DV148" i="1"/>
  <c r="DU148" i="1"/>
  <c r="DR148" i="1"/>
  <c r="DQ148" i="1"/>
  <c r="DP148" i="1"/>
  <c r="DO148" i="1"/>
  <c r="DN148" i="1"/>
  <c r="DM148" i="1"/>
  <c r="DL148" i="1"/>
  <c r="DK148" i="1"/>
  <c r="DJ148" i="1"/>
  <c r="DI148" i="1"/>
  <c r="DH148" i="1"/>
  <c r="DS148" i="1"/>
  <c r="DE148" i="1"/>
  <c r="DD148" i="1"/>
  <c r="DC148" i="1"/>
  <c r="DB148" i="1"/>
  <c r="DA148" i="1"/>
  <c r="CZ148" i="1"/>
  <c r="CY148" i="1"/>
  <c r="CX148" i="1"/>
  <c r="CW148" i="1"/>
  <c r="CV148" i="1"/>
  <c r="CU148" i="1"/>
  <c r="DF148" i="1"/>
  <c r="CR148" i="1"/>
  <c r="CQ148" i="1"/>
  <c r="CP148" i="1"/>
  <c r="CO148" i="1"/>
  <c r="CN148" i="1"/>
  <c r="CM148" i="1"/>
  <c r="CL148" i="1"/>
  <c r="CK148" i="1"/>
  <c r="CJ148" i="1"/>
  <c r="CI148" i="1"/>
  <c r="CS148" i="1"/>
  <c r="CH148" i="1"/>
  <c r="CE148" i="1"/>
  <c r="CD148" i="1"/>
  <c r="CC148" i="1"/>
  <c r="CB148" i="1"/>
  <c r="CA148" i="1"/>
  <c r="BZ148" i="1"/>
  <c r="BY148" i="1"/>
  <c r="BX148" i="1"/>
  <c r="BW148" i="1"/>
  <c r="BV148" i="1"/>
  <c r="BU148" i="1"/>
  <c r="CF148" i="1"/>
  <c r="BR148" i="1"/>
  <c r="BQ148" i="1"/>
  <c r="BP148" i="1"/>
  <c r="BO148" i="1"/>
  <c r="BN148" i="1"/>
  <c r="BM148" i="1"/>
  <c r="BL148" i="1"/>
  <c r="BK148" i="1"/>
  <c r="BS148" i="1"/>
  <c r="BJ148" i="1"/>
  <c r="BI148" i="1"/>
  <c r="BH148" i="1"/>
  <c r="BE148" i="1"/>
  <c r="BD148" i="1"/>
  <c r="BC148" i="1"/>
  <c r="BB148" i="1"/>
  <c r="BA148" i="1"/>
  <c r="AZ148" i="1"/>
  <c r="AY148" i="1"/>
  <c r="AX148" i="1"/>
  <c r="AW148" i="1"/>
  <c r="AV148" i="1"/>
  <c r="AU148" i="1"/>
  <c r="AR148" i="1"/>
  <c r="AQ148" i="1"/>
  <c r="AP148" i="1"/>
  <c r="AO148" i="1"/>
  <c r="AN148" i="1"/>
  <c r="AM148" i="1"/>
  <c r="AL148" i="1"/>
  <c r="AK148" i="1"/>
  <c r="AJ148" i="1"/>
  <c r="AS148" i="1"/>
  <c r="AI148" i="1"/>
  <c r="AH148" i="1"/>
  <c r="AE148" i="1"/>
  <c r="AD148" i="1"/>
  <c r="AC148" i="1"/>
  <c r="AB148" i="1"/>
  <c r="AA148" i="1"/>
  <c r="Z148" i="1"/>
  <c r="Y148" i="1"/>
  <c r="X148" i="1"/>
  <c r="AF148" i="1"/>
  <c r="W148" i="1"/>
  <c r="V148" i="1"/>
  <c r="U148" i="1"/>
  <c r="R148" i="1"/>
  <c r="Q148" i="1"/>
  <c r="P148" i="1"/>
  <c r="O148" i="1"/>
  <c r="N148" i="1"/>
  <c r="M148" i="1"/>
  <c r="L148" i="1"/>
  <c r="K148" i="1"/>
  <c r="J148" i="1"/>
  <c r="I148" i="1"/>
  <c r="H148" i="1"/>
  <c r="S148" i="1"/>
  <c r="FE147" i="1"/>
  <c r="FD147" i="1"/>
  <c r="FC147" i="1"/>
  <c r="FB147" i="1"/>
  <c r="FA147" i="1"/>
  <c r="EZ147" i="1"/>
  <c r="EY147" i="1"/>
  <c r="EX147" i="1"/>
  <c r="EW147" i="1"/>
  <c r="EV147" i="1"/>
  <c r="EU147" i="1"/>
  <c r="FF147" i="1"/>
  <c r="ER147" i="1"/>
  <c r="EQ147" i="1"/>
  <c r="EP147" i="1"/>
  <c r="EO147" i="1"/>
  <c r="EN147" i="1"/>
  <c r="EM147" i="1"/>
  <c r="EL147" i="1"/>
  <c r="EK147" i="1"/>
  <c r="EJ147" i="1"/>
  <c r="EI147" i="1"/>
  <c r="ES147" i="1"/>
  <c r="EH147" i="1"/>
  <c r="EE147" i="1"/>
  <c r="ED147" i="1"/>
  <c r="EC147" i="1"/>
  <c r="EB147" i="1"/>
  <c r="EA147" i="1"/>
  <c r="DZ147" i="1"/>
  <c r="DY147" i="1"/>
  <c r="DX147" i="1"/>
  <c r="DW147" i="1"/>
  <c r="DV147" i="1"/>
  <c r="DU147" i="1"/>
  <c r="EF147" i="1"/>
  <c r="DR147" i="1"/>
  <c r="DQ147" i="1"/>
  <c r="DP147" i="1"/>
  <c r="DO147" i="1"/>
  <c r="DN147" i="1"/>
  <c r="DM147" i="1"/>
  <c r="DL147" i="1"/>
  <c r="DK147" i="1"/>
  <c r="DS147" i="1"/>
  <c r="DJ147" i="1"/>
  <c r="DI147" i="1"/>
  <c r="DH147" i="1"/>
  <c r="DE147" i="1"/>
  <c r="DD147" i="1"/>
  <c r="DC147" i="1"/>
  <c r="DB147" i="1"/>
  <c r="DA147" i="1"/>
  <c r="CZ147" i="1"/>
  <c r="CY147" i="1"/>
  <c r="CX147" i="1"/>
  <c r="CW147" i="1"/>
  <c r="CV147" i="1"/>
  <c r="CU147" i="1"/>
  <c r="CR147" i="1"/>
  <c r="CQ147" i="1"/>
  <c r="CP147" i="1"/>
  <c r="CO147" i="1"/>
  <c r="CN147" i="1"/>
  <c r="CM147" i="1"/>
  <c r="CL147" i="1"/>
  <c r="CK147" i="1"/>
  <c r="CJ147" i="1"/>
  <c r="CS147" i="1"/>
  <c r="CI147" i="1"/>
  <c r="CH147" i="1"/>
  <c r="CE147" i="1"/>
  <c r="CD147" i="1"/>
  <c r="CC147" i="1"/>
  <c r="CB147" i="1"/>
  <c r="CA147" i="1"/>
  <c r="BZ147" i="1"/>
  <c r="BY147" i="1"/>
  <c r="BX147" i="1"/>
  <c r="CF147" i="1"/>
  <c r="BW147" i="1"/>
  <c r="BV147" i="1"/>
  <c r="BU147" i="1"/>
  <c r="BR147" i="1"/>
  <c r="BQ147" i="1"/>
  <c r="BP147" i="1"/>
  <c r="BO147" i="1"/>
  <c r="BN147" i="1"/>
  <c r="BM147" i="1"/>
  <c r="BL147" i="1"/>
  <c r="BK147" i="1"/>
  <c r="BJ147" i="1"/>
  <c r="BI147" i="1"/>
  <c r="BH147" i="1"/>
  <c r="BS147" i="1"/>
  <c r="BE147" i="1"/>
  <c r="BD147" i="1"/>
  <c r="BC147" i="1"/>
  <c r="BB147" i="1"/>
  <c r="BA147" i="1"/>
  <c r="AZ147" i="1"/>
  <c r="AY147" i="1"/>
  <c r="AX147" i="1"/>
  <c r="AW147" i="1"/>
  <c r="AV147" i="1"/>
  <c r="AU147" i="1"/>
  <c r="BF147" i="1"/>
  <c r="AR147" i="1"/>
  <c r="AQ147" i="1"/>
  <c r="AP147" i="1"/>
  <c r="AO147" i="1"/>
  <c r="AN147" i="1"/>
  <c r="AM147" i="1"/>
  <c r="AL147" i="1"/>
  <c r="AK147" i="1"/>
  <c r="AJ147" i="1"/>
  <c r="AI147" i="1"/>
  <c r="AS147" i="1"/>
  <c r="AH147" i="1"/>
  <c r="AE147" i="1"/>
  <c r="AD147" i="1"/>
  <c r="AC147" i="1"/>
  <c r="AB147" i="1"/>
  <c r="AA147" i="1"/>
  <c r="Z147" i="1"/>
  <c r="Y147" i="1"/>
  <c r="X147" i="1"/>
  <c r="W147" i="1"/>
  <c r="V147" i="1"/>
  <c r="U147" i="1"/>
  <c r="AF147" i="1"/>
  <c r="R147" i="1"/>
  <c r="Q147" i="1"/>
  <c r="P147" i="1"/>
  <c r="O147" i="1"/>
  <c r="N147" i="1"/>
  <c r="M147" i="1"/>
  <c r="L147" i="1"/>
  <c r="K147" i="1"/>
  <c r="S147" i="1"/>
  <c r="J147" i="1"/>
  <c r="I147" i="1"/>
  <c r="H147" i="1"/>
  <c r="FE146" i="1"/>
  <c r="FD146" i="1"/>
  <c r="FC146" i="1"/>
  <c r="FB146" i="1"/>
  <c r="FA146" i="1"/>
  <c r="EZ146" i="1"/>
  <c r="EY146" i="1"/>
  <c r="EX146" i="1"/>
  <c r="EW146" i="1"/>
  <c r="EV146" i="1"/>
  <c r="EU146" i="1"/>
  <c r="ER146" i="1"/>
  <c r="EQ146" i="1"/>
  <c r="EP146" i="1"/>
  <c r="EO146" i="1"/>
  <c r="EN146" i="1"/>
  <c r="EM146" i="1"/>
  <c r="EL146" i="1"/>
  <c r="EK146" i="1"/>
  <c r="EJ146" i="1"/>
  <c r="ES146" i="1"/>
  <c r="EI146" i="1"/>
  <c r="EH146" i="1"/>
  <c r="EE146" i="1"/>
  <c r="ED146" i="1"/>
  <c r="EC146" i="1"/>
  <c r="EB146" i="1"/>
  <c r="EA146" i="1"/>
  <c r="DZ146" i="1"/>
  <c r="DY146" i="1"/>
  <c r="DX146" i="1"/>
  <c r="EF146" i="1"/>
  <c r="DW146" i="1"/>
  <c r="DV146" i="1"/>
  <c r="DU146" i="1"/>
  <c r="DR146" i="1"/>
  <c r="DQ146" i="1"/>
  <c r="DP146" i="1"/>
  <c r="DO146" i="1"/>
  <c r="DN146" i="1"/>
  <c r="DM146" i="1"/>
  <c r="DL146" i="1"/>
  <c r="DK146" i="1"/>
  <c r="DJ146" i="1"/>
  <c r="DI146" i="1"/>
  <c r="DH146" i="1"/>
  <c r="DS146" i="1"/>
  <c r="DE146" i="1"/>
  <c r="DD146" i="1"/>
  <c r="DC146" i="1"/>
  <c r="DB146" i="1"/>
  <c r="DA146" i="1"/>
  <c r="CZ146" i="1"/>
  <c r="CY146" i="1"/>
  <c r="CX146" i="1"/>
  <c r="CW146" i="1"/>
  <c r="CV146" i="1"/>
  <c r="CU146" i="1"/>
  <c r="DF146" i="1"/>
  <c r="CR146" i="1"/>
  <c r="CQ146" i="1"/>
  <c r="CP146" i="1"/>
  <c r="CO146" i="1"/>
  <c r="CN146" i="1"/>
  <c r="CM146" i="1"/>
  <c r="CL146" i="1"/>
  <c r="CK146" i="1"/>
  <c r="CJ146" i="1"/>
  <c r="CI146" i="1"/>
  <c r="CS146" i="1"/>
  <c r="CH146" i="1"/>
  <c r="CE146" i="1"/>
  <c r="CD146" i="1"/>
  <c r="CC146" i="1"/>
  <c r="CB146" i="1"/>
  <c r="CA146" i="1"/>
  <c r="BZ146" i="1"/>
  <c r="BY146" i="1"/>
  <c r="BX146" i="1"/>
  <c r="BW146" i="1"/>
  <c r="BV146" i="1"/>
  <c r="BU146" i="1"/>
  <c r="CF146" i="1"/>
  <c r="BR146" i="1"/>
  <c r="BQ146" i="1"/>
  <c r="BP146" i="1"/>
  <c r="BO146" i="1"/>
  <c r="BN146" i="1"/>
  <c r="BM146" i="1"/>
  <c r="BL146" i="1"/>
  <c r="BK146" i="1"/>
  <c r="BS146" i="1"/>
  <c r="BJ146" i="1"/>
  <c r="BI146" i="1"/>
  <c r="BH146" i="1"/>
  <c r="BE146" i="1"/>
  <c r="BD146" i="1"/>
  <c r="BC146" i="1"/>
  <c r="BB146" i="1"/>
  <c r="BA146" i="1"/>
  <c r="AZ146" i="1"/>
  <c r="AY146" i="1"/>
  <c r="AX146" i="1"/>
  <c r="AW146" i="1"/>
  <c r="AV146" i="1"/>
  <c r="AU146" i="1"/>
  <c r="AR146" i="1"/>
  <c r="AQ146" i="1"/>
  <c r="AP146" i="1"/>
  <c r="AO146" i="1"/>
  <c r="AN146" i="1"/>
  <c r="AM146" i="1"/>
  <c r="AL146" i="1"/>
  <c r="AK146" i="1"/>
  <c r="AJ146" i="1"/>
  <c r="AS146" i="1"/>
  <c r="AI146" i="1"/>
  <c r="AH146" i="1"/>
  <c r="AE146" i="1"/>
  <c r="AD146" i="1"/>
  <c r="AC146" i="1"/>
  <c r="AB146" i="1"/>
  <c r="AA146" i="1"/>
  <c r="Z146" i="1"/>
  <c r="Y146" i="1"/>
  <c r="X146" i="1"/>
  <c r="AF146" i="1"/>
  <c r="W146" i="1"/>
  <c r="V146" i="1"/>
  <c r="U146" i="1"/>
  <c r="R146" i="1"/>
  <c r="Q146" i="1"/>
  <c r="P146" i="1"/>
  <c r="O146" i="1"/>
  <c r="N146" i="1"/>
  <c r="M146" i="1"/>
  <c r="L146" i="1"/>
  <c r="K146" i="1"/>
  <c r="J146" i="1"/>
  <c r="I146" i="1"/>
  <c r="H146" i="1"/>
  <c r="S146" i="1"/>
  <c r="FE145" i="1"/>
  <c r="FD145" i="1"/>
  <c r="FC145" i="1"/>
  <c r="FB145" i="1"/>
  <c r="FA145" i="1"/>
  <c r="EZ145" i="1"/>
  <c r="EY145" i="1"/>
  <c r="EX145" i="1"/>
  <c r="EW145" i="1"/>
  <c r="EV145" i="1"/>
  <c r="EU145" i="1"/>
  <c r="FF145" i="1"/>
  <c r="ER145" i="1"/>
  <c r="EQ145" i="1"/>
  <c r="EP145" i="1"/>
  <c r="EO145" i="1"/>
  <c r="EN145" i="1"/>
  <c r="EM145" i="1"/>
  <c r="EL145" i="1"/>
  <c r="EK145" i="1"/>
  <c r="EJ145" i="1"/>
  <c r="EI145" i="1"/>
  <c r="ES145" i="1"/>
  <c r="EH145" i="1"/>
  <c r="EE145" i="1"/>
  <c r="ED145" i="1"/>
  <c r="EC145" i="1"/>
  <c r="EB145" i="1"/>
  <c r="EA145" i="1"/>
  <c r="DZ145" i="1"/>
  <c r="DY145" i="1"/>
  <c r="DX145" i="1"/>
  <c r="DW145" i="1"/>
  <c r="DV145" i="1"/>
  <c r="DU145" i="1"/>
  <c r="EF145" i="1"/>
  <c r="DR145" i="1"/>
  <c r="DQ145" i="1"/>
  <c r="DP145" i="1"/>
  <c r="DO145" i="1"/>
  <c r="DN145" i="1"/>
  <c r="DM145" i="1"/>
  <c r="DL145" i="1"/>
  <c r="DK145" i="1"/>
  <c r="DS145" i="1"/>
  <c r="DJ145" i="1"/>
  <c r="DI145" i="1"/>
  <c r="DH145" i="1"/>
  <c r="DE145" i="1"/>
  <c r="DD145" i="1"/>
  <c r="DC145" i="1"/>
  <c r="DB145" i="1"/>
  <c r="DA145" i="1"/>
  <c r="CZ145" i="1"/>
  <c r="CY145" i="1"/>
  <c r="CX145" i="1"/>
  <c r="CW145" i="1"/>
  <c r="CV145" i="1"/>
  <c r="CU145" i="1"/>
  <c r="CR145" i="1"/>
  <c r="CQ145" i="1"/>
  <c r="CP145" i="1"/>
  <c r="CO145" i="1"/>
  <c r="CN145" i="1"/>
  <c r="CM145" i="1"/>
  <c r="CL145" i="1"/>
  <c r="CK145" i="1"/>
  <c r="CJ145" i="1"/>
  <c r="CI145" i="1"/>
  <c r="CH145" i="1"/>
  <c r="CE145" i="1"/>
  <c r="CD145" i="1"/>
  <c r="CC145" i="1"/>
  <c r="CB145" i="1"/>
  <c r="CA145" i="1"/>
  <c r="BZ145" i="1"/>
  <c r="BY145" i="1"/>
  <c r="BX145" i="1"/>
  <c r="BW145" i="1"/>
  <c r="BV145" i="1"/>
  <c r="BU145" i="1"/>
  <c r="CF145" i="1"/>
  <c r="BR145" i="1"/>
  <c r="BQ145" i="1"/>
  <c r="BP145" i="1"/>
  <c r="BO145" i="1"/>
  <c r="BN145" i="1"/>
  <c r="BM145" i="1"/>
  <c r="BL145" i="1"/>
  <c r="BK145" i="1"/>
  <c r="BJ145" i="1"/>
  <c r="BI145" i="1"/>
  <c r="BH145" i="1"/>
  <c r="BS145" i="1"/>
  <c r="BE145" i="1"/>
  <c r="BD145" i="1"/>
  <c r="BC145" i="1"/>
  <c r="BB145" i="1"/>
  <c r="BA145" i="1"/>
  <c r="AZ145" i="1"/>
  <c r="AY145" i="1"/>
  <c r="AX145" i="1"/>
  <c r="AW145" i="1"/>
  <c r="AV145" i="1"/>
  <c r="AU145" i="1"/>
  <c r="AR145" i="1"/>
  <c r="AQ145" i="1"/>
  <c r="AP145" i="1"/>
  <c r="AO145" i="1"/>
  <c r="AN145" i="1"/>
  <c r="AM145" i="1"/>
  <c r="AL145" i="1"/>
  <c r="AK145" i="1"/>
  <c r="AJ145" i="1"/>
  <c r="AI145" i="1"/>
  <c r="AS145" i="1"/>
  <c r="AH145" i="1"/>
  <c r="AE145" i="1"/>
  <c r="AD145" i="1"/>
  <c r="AC145" i="1"/>
  <c r="AB145" i="1"/>
  <c r="AA145" i="1"/>
  <c r="Z145" i="1"/>
  <c r="Y145" i="1"/>
  <c r="X145" i="1"/>
  <c r="W145" i="1"/>
  <c r="V145" i="1"/>
  <c r="U145" i="1"/>
  <c r="AF145" i="1"/>
  <c r="R145" i="1"/>
  <c r="Q145" i="1"/>
  <c r="P145" i="1"/>
  <c r="O145" i="1"/>
  <c r="N145" i="1"/>
  <c r="M145" i="1"/>
  <c r="L145" i="1"/>
  <c r="K145" i="1"/>
  <c r="S145" i="1"/>
  <c r="J145" i="1"/>
  <c r="I145" i="1"/>
  <c r="H145" i="1"/>
  <c r="FE144" i="1"/>
  <c r="FD144" i="1"/>
  <c r="FC144" i="1"/>
  <c r="FB144" i="1"/>
  <c r="FA144" i="1"/>
  <c r="EZ144" i="1"/>
  <c r="EY144" i="1"/>
  <c r="EX144" i="1"/>
  <c r="EW144" i="1"/>
  <c r="EV144" i="1"/>
  <c r="EU144" i="1"/>
  <c r="ER144" i="1"/>
  <c r="EQ144" i="1"/>
  <c r="EP144" i="1"/>
  <c r="EO144" i="1"/>
  <c r="EN144" i="1"/>
  <c r="EM144" i="1"/>
  <c r="EL144" i="1"/>
  <c r="EK144" i="1"/>
  <c r="ES144" i="1"/>
  <c r="EJ144" i="1"/>
  <c r="EI144" i="1"/>
  <c r="EH144" i="1"/>
  <c r="EE144" i="1"/>
  <c r="ED144" i="1"/>
  <c r="EC144" i="1"/>
  <c r="EB144" i="1"/>
  <c r="EA144" i="1"/>
  <c r="DZ144" i="1"/>
  <c r="DY144" i="1"/>
  <c r="DX144" i="1"/>
  <c r="DW144" i="1"/>
  <c r="DV144" i="1"/>
  <c r="DU144" i="1"/>
  <c r="EF144" i="1"/>
  <c r="DR144" i="1"/>
  <c r="DQ144" i="1"/>
  <c r="DP144" i="1"/>
  <c r="DO144" i="1"/>
  <c r="DN144" i="1"/>
  <c r="DM144" i="1"/>
  <c r="DL144" i="1"/>
  <c r="DK144" i="1"/>
  <c r="DJ144" i="1"/>
  <c r="DI144" i="1"/>
  <c r="DH144" i="1"/>
  <c r="DS144" i="1"/>
  <c r="DE144" i="1"/>
  <c r="DD144" i="1"/>
  <c r="DC144" i="1"/>
  <c r="DB144" i="1"/>
  <c r="DA144" i="1"/>
  <c r="CZ144" i="1"/>
  <c r="CY144" i="1"/>
  <c r="CX144" i="1"/>
  <c r="CW144" i="1"/>
  <c r="CV144" i="1"/>
  <c r="CU144" i="1"/>
  <c r="CR144" i="1"/>
  <c r="CQ144" i="1"/>
  <c r="CP144" i="1"/>
  <c r="CO144" i="1"/>
  <c r="CN144" i="1"/>
  <c r="CM144" i="1"/>
  <c r="CL144" i="1"/>
  <c r="CK144" i="1"/>
  <c r="CS144" i="1"/>
  <c r="CJ144" i="1"/>
  <c r="CI144" i="1"/>
  <c r="CH144" i="1"/>
  <c r="CE144" i="1"/>
  <c r="CD144" i="1"/>
  <c r="CC144" i="1"/>
  <c r="CB144" i="1"/>
  <c r="CA144" i="1"/>
  <c r="BZ144" i="1"/>
  <c r="BY144" i="1"/>
  <c r="BX144" i="1"/>
  <c r="BW144" i="1"/>
  <c r="BV144" i="1"/>
  <c r="BU144" i="1"/>
  <c r="CF144" i="1"/>
  <c r="BR144" i="1"/>
  <c r="BQ144" i="1"/>
  <c r="BP144" i="1"/>
  <c r="BO144" i="1"/>
  <c r="BN144" i="1"/>
  <c r="BM144" i="1"/>
  <c r="BL144" i="1"/>
  <c r="BK144" i="1"/>
  <c r="BJ144" i="1"/>
  <c r="BI144" i="1"/>
  <c r="BH144" i="1"/>
  <c r="BS144" i="1"/>
  <c r="BE144" i="1"/>
  <c r="BD144" i="1"/>
  <c r="BC144" i="1"/>
  <c r="BB144" i="1"/>
  <c r="BA144" i="1"/>
  <c r="AZ144" i="1"/>
  <c r="AY144" i="1"/>
  <c r="AX144" i="1"/>
  <c r="AW144" i="1"/>
  <c r="AV144" i="1"/>
  <c r="AU144" i="1"/>
  <c r="AR144" i="1"/>
  <c r="AQ144" i="1"/>
  <c r="AP144" i="1"/>
  <c r="AO144" i="1"/>
  <c r="AN144" i="1"/>
  <c r="AM144" i="1"/>
  <c r="AL144" i="1"/>
  <c r="AK144" i="1"/>
  <c r="AS144" i="1"/>
  <c r="AJ144" i="1"/>
  <c r="AI144" i="1"/>
  <c r="AH144" i="1"/>
  <c r="AE144" i="1"/>
  <c r="AD144" i="1"/>
  <c r="AC144" i="1"/>
  <c r="AB144" i="1"/>
  <c r="AA144" i="1"/>
  <c r="Z144" i="1"/>
  <c r="Y144" i="1"/>
  <c r="X144" i="1"/>
  <c r="W144" i="1"/>
  <c r="V144" i="1"/>
  <c r="U144" i="1"/>
  <c r="AF144" i="1"/>
  <c r="R144" i="1"/>
  <c r="Q144" i="1"/>
  <c r="P144" i="1"/>
  <c r="O144" i="1"/>
  <c r="N144" i="1"/>
  <c r="M144" i="1"/>
  <c r="L144" i="1"/>
  <c r="K144" i="1"/>
  <c r="J144" i="1"/>
  <c r="I144" i="1"/>
  <c r="H144" i="1"/>
  <c r="S144" i="1"/>
  <c r="FE143" i="1"/>
  <c r="FD143" i="1"/>
  <c r="FC143" i="1"/>
  <c r="FB143" i="1"/>
  <c r="FA143" i="1"/>
  <c r="EZ143" i="1"/>
  <c r="EY143" i="1"/>
  <c r="EX143" i="1"/>
  <c r="EW143" i="1"/>
  <c r="EV143" i="1"/>
  <c r="EU143" i="1"/>
  <c r="ER143" i="1"/>
  <c r="EQ143" i="1"/>
  <c r="EP143" i="1"/>
  <c r="EO143" i="1"/>
  <c r="EN143" i="1"/>
  <c r="EM143" i="1"/>
  <c r="EL143" i="1"/>
  <c r="EK143" i="1"/>
  <c r="ES143" i="1"/>
  <c r="EJ143" i="1"/>
  <c r="EI143" i="1"/>
  <c r="EH143" i="1"/>
  <c r="EE143" i="1"/>
  <c r="ED143" i="1"/>
  <c r="EC143" i="1"/>
  <c r="EB143" i="1"/>
  <c r="EA143" i="1"/>
  <c r="DZ143" i="1"/>
  <c r="DY143" i="1"/>
  <c r="DX143" i="1"/>
  <c r="DW143" i="1"/>
  <c r="DV143" i="1"/>
  <c r="DU143" i="1"/>
  <c r="EF143" i="1"/>
  <c r="DR143" i="1"/>
  <c r="DQ143" i="1"/>
  <c r="DP143" i="1"/>
  <c r="DO143" i="1"/>
  <c r="DN143" i="1"/>
  <c r="DM143" i="1"/>
  <c r="DL143" i="1"/>
  <c r="DK143" i="1"/>
  <c r="DJ143" i="1"/>
  <c r="DI143" i="1"/>
  <c r="DH143" i="1"/>
  <c r="DS143" i="1"/>
  <c r="DE143" i="1"/>
  <c r="DD143" i="1"/>
  <c r="DC143" i="1"/>
  <c r="DB143" i="1"/>
  <c r="DA143" i="1"/>
  <c r="CZ143" i="1"/>
  <c r="CY143" i="1"/>
  <c r="CX143" i="1"/>
  <c r="CW143" i="1"/>
  <c r="CV143" i="1"/>
  <c r="CU143" i="1"/>
  <c r="CR143" i="1"/>
  <c r="CQ143" i="1"/>
  <c r="CP143" i="1"/>
  <c r="CO143" i="1"/>
  <c r="CN143" i="1"/>
  <c r="CM143" i="1"/>
  <c r="CL143" i="1"/>
  <c r="CK143" i="1"/>
  <c r="CS143" i="1"/>
  <c r="CJ143" i="1"/>
  <c r="CI143" i="1"/>
  <c r="CH143" i="1"/>
  <c r="CE143" i="1"/>
  <c r="CD143" i="1"/>
  <c r="CC143" i="1"/>
  <c r="CB143" i="1"/>
  <c r="CA143" i="1"/>
  <c r="BZ143" i="1"/>
  <c r="BY143" i="1"/>
  <c r="BX143" i="1"/>
  <c r="BW143" i="1"/>
  <c r="BV143" i="1"/>
  <c r="BU143" i="1"/>
  <c r="CF143" i="1"/>
  <c r="BR143" i="1"/>
  <c r="BQ143" i="1"/>
  <c r="BP143" i="1"/>
  <c r="BO143" i="1"/>
  <c r="BN143" i="1"/>
  <c r="BM143" i="1"/>
  <c r="BL143" i="1"/>
  <c r="BK143" i="1"/>
  <c r="BJ143" i="1"/>
  <c r="BI143" i="1"/>
  <c r="BH143" i="1"/>
  <c r="BS143" i="1"/>
  <c r="BE143" i="1"/>
  <c r="BD143" i="1"/>
  <c r="BC143" i="1"/>
  <c r="BB143" i="1"/>
  <c r="BA143" i="1"/>
  <c r="AZ143" i="1"/>
  <c r="AY143" i="1"/>
  <c r="AX143" i="1"/>
  <c r="AW143" i="1"/>
  <c r="AV143" i="1"/>
  <c r="AU143" i="1"/>
  <c r="AR143" i="1"/>
  <c r="AQ143" i="1"/>
  <c r="AP143" i="1"/>
  <c r="AO143" i="1"/>
  <c r="AN143" i="1"/>
  <c r="AM143" i="1"/>
  <c r="AL143" i="1"/>
  <c r="AK143" i="1"/>
  <c r="AS143" i="1"/>
  <c r="AJ143" i="1"/>
  <c r="AI143" i="1"/>
  <c r="AH143" i="1"/>
  <c r="AE143" i="1"/>
  <c r="AD143" i="1"/>
  <c r="AC143" i="1"/>
  <c r="AB143" i="1"/>
  <c r="AA143" i="1"/>
  <c r="Z143" i="1"/>
  <c r="Y143" i="1"/>
  <c r="X143" i="1"/>
  <c r="W143" i="1"/>
  <c r="V143" i="1"/>
  <c r="U143" i="1"/>
  <c r="AF143" i="1"/>
  <c r="R143" i="1"/>
  <c r="Q143" i="1"/>
  <c r="P143" i="1"/>
  <c r="O143" i="1"/>
  <c r="N143" i="1"/>
  <c r="M143" i="1"/>
  <c r="L143" i="1"/>
  <c r="K143" i="1"/>
  <c r="J143" i="1"/>
  <c r="I143" i="1"/>
  <c r="H143" i="1"/>
  <c r="S143" i="1"/>
  <c r="FE142" i="1"/>
  <c r="FD142" i="1"/>
  <c r="FC142" i="1"/>
  <c r="FB142" i="1"/>
  <c r="FA142" i="1"/>
  <c r="EZ142" i="1"/>
  <c r="EY142" i="1"/>
  <c r="EX142" i="1"/>
  <c r="EW142" i="1"/>
  <c r="EV142" i="1"/>
  <c r="EU142" i="1"/>
  <c r="ER142" i="1"/>
  <c r="EQ142" i="1"/>
  <c r="EP142" i="1"/>
  <c r="EO142" i="1"/>
  <c r="EN142" i="1"/>
  <c r="EM142" i="1"/>
  <c r="EL142" i="1"/>
  <c r="EK142" i="1"/>
  <c r="ES142" i="1"/>
  <c r="EJ142" i="1"/>
  <c r="EI142" i="1"/>
  <c r="EH142" i="1"/>
  <c r="EE142" i="1"/>
  <c r="ED142" i="1"/>
  <c r="EC142" i="1"/>
  <c r="EB142" i="1"/>
  <c r="EA142" i="1"/>
  <c r="DZ142" i="1"/>
  <c r="DY142" i="1"/>
  <c r="DX142" i="1"/>
  <c r="DW142" i="1"/>
  <c r="DV142" i="1"/>
  <c r="DU142" i="1"/>
  <c r="EF142" i="1"/>
  <c r="DR142" i="1"/>
  <c r="DQ142" i="1"/>
  <c r="DP142" i="1"/>
  <c r="DO142" i="1"/>
  <c r="DN142" i="1"/>
  <c r="DM142" i="1"/>
  <c r="DL142" i="1"/>
  <c r="DK142" i="1"/>
  <c r="DJ142" i="1"/>
  <c r="DI142" i="1"/>
  <c r="DH142" i="1"/>
  <c r="DS142" i="1"/>
  <c r="DE142" i="1"/>
  <c r="DD142" i="1"/>
  <c r="DC142" i="1"/>
  <c r="DB142" i="1"/>
  <c r="DA142" i="1"/>
  <c r="CZ142" i="1"/>
  <c r="CY142" i="1"/>
  <c r="CX142" i="1"/>
  <c r="CW142" i="1"/>
  <c r="CV142" i="1"/>
  <c r="CU142" i="1"/>
  <c r="CR142" i="1"/>
  <c r="CQ142" i="1"/>
  <c r="CP142" i="1"/>
  <c r="CO142" i="1"/>
  <c r="CN142" i="1"/>
  <c r="CM142" i="1"/>
  <c r="CL142" i="1"/>
  <c r="CK142" i="1"/>
  <c r="CS142" i="1"/>
  <c r="CJ142" i="1"/>
  <c r="CI142" i="1"/>
  <c r="CH142" i="1"/>
  <c r="CE142" i="1"/>
  <c r="CD142" i="1"/>
  <c r="CC142" i="1"/>
  <c r="CB142" i="1"/>
  <c r="CA142" i="1"/>
  <c r="BZ142" i="1"/>
  <c r="BY142" i="1"/>
  <c r="BX142" i="1"/>
  <c r="BW142" i="1"/>
  <c r="BV142" i="1"/>
  <c r="BU142" i="1"/>
  <c r="CF142" i="1"/>
  <c r="BR142" i="1"/>
  <c r="BQ142" i="1"/>
  <c r="BP142" i="1"/>
  <c r="BO142" i="1"/>
  <c r="BN142" i="1"/>
  <c r="BM142" i="1"/>
  <c r="BL142" i="1"/>
  <c r="BK142" i="1"/>
  <c r="BJ142" i="1"/>
  <c r="BI142" i="1"/>
  <c r="BH142" i="1"/>
  <c r="BS142" i="1"/>
  <c r="BE142" i="1"/>
  <c r="BD142" i="1"/>
  <c r="BC142" i="1"/>
  <c r="BB142" i="1"/>
  <c r="BA142" i="1"/>
  <c r="AZ142" i="1"/>
  <c r="AY142" i="1"/>
  <c r="AX142" i="1"/>
  <c r="AW142" i="1"/>
  <c r="AV142" i="1"/>
  <c r="AU142" i="1"/>
  <c r="AR142" i="1"/>
  <c r="AQ142" i="1"/>
  <c r="AP142" i="1"/>
  <c r="AO142" i="1"/>
  <c r="AN142" i="1"/>
  <c r="AM142" i="1"/>
  <c r="AL142" i="1"/>
  <c r="AK142" i="1"/>
  <c r="AS142" i="1"/>
  <c r="AJ142" i="1"/>
  <c r="AI142" i="1"/>
  <c r="AH142" i="1"/>
  <c r="AE142" i="1"/>
  <c r="AD142" i="1"/>
  <c r="AC142" i="1"/>
  <c r="AB142" i="1"/>
  <c r="AA142" i="1"/>
  <c r="Z142" i="1"/>
  <c r="Y142" i="1"/>
  <c r="X142" i="1"/>
  <c r="W142" i="1"/>
  <c r="V142" i="1"/>
  <c r="U142" i="1"/>
  <c r="AF142" i="1"/>
  <c r="R142" i="1"/>
  <c r="Q142" i="1"/>
  <c r="P142" i="1"/>
  <c r="O142" i="1"/>
  <c r="N142" i="1"/>
  <c r="M142" i="1"/>
  <c r="L142" i="1"/>
  <c r="K142" i="1"/>
  <c r="J142" i="1"/>
  <c r="I142" i="1"/>
  <c r="H142" i="1"/>
  <c r="S142" i="1"/>
  <c r="FE141" i="1"/>
  <c r="FD141" i="1"/>
  <c r="FC141" i="1"/>
  <c r="FB141" i="1"/>
  <c r="FA141" i="1"/>
  <c r="EZ141" i="1"/>
  <c r="EY141" i="1"/>
  <c r="EX141" i="1"/>
  <c r="EW141" i="1"/>
  <c r="EV141" i="1"/>
  <c r="EU141" i="1"/>
  <c r="ER141" i="1"/>
  <c r="EQ141" i="1"/>
  <c r="EP141" i="1"/>
  <c r="EO141" i="1"/>
  <c r="EN141" i="1"/>
  <c r="EM141" i="1"/>
  <c r="EL141" i="1"/>
  <c r="EK141" i="1"/>
  <c r="ES141" i="1"/>
  <c r="EJ141" i="1"/>
  <c r="EI141" i="1"/>
  <c r="EH141" i="1"/>
  <c r="EE141" i="1"/>
  <c r="ED141" i="1"/>
  <c r="EC141" i="1"/>
  <c r="EB141" i="1"/>
  <c r="EA141" i="1"/>
  <c r="DZ141" i="1"/>
  <c r="DY141" i="1"/>
  <c r="DX141" i="1"/>
  <c r="DW141" i="1"/>
  <c r="DV141" i="1"/>
  <c r="DU141" i="1"/>
  <c r="EF141" i="1"/>
  <c r="DR141" i="1"/>
  <c r="DQ141" i="1"/>
  <c r="DP141" i="1"/>
  <c r="DO141" i="1"/>
  <c r="DN141" i="1"/>
  <c r="DM141" i="1"/>
  <c r="DL141" i="1"/>
  <c r="DK141" i="1"/>
  <c r="DJ141" i="1"/>
  <c r="DI141" i="1"/>
  <c r="DH141" i="1"/>
  <c r="DS141" i="1"/>
  <c r="DE141" i="1"/>
  <c r="DD141" i="1"/>
  <c r="DC141" i="1"/>
  <c r="DB141" i="1"/>
  <c r="DA141" i="1"/>
  <c r="CZ141" i="1"/>
  <c r="CY141" i="1"/>
  <c r="CX141" i="1"/>
  <c r="CW141" i="1"/>
  <c r="CV141" i="1"/>
  <c r="CU141" i="1"/>
  <c r="CR141" i="1"/>
  <c r="CQ141" i="1"/>
  <c r="CP141" i="1"/>
  <c r="CO141" i="1"/>
  <c r="CN141" i="1"/>
  <c r="CM141" i="1"/>
  <c r="CL141" i="1"/>
  <c r="CK141" i="1"/>
  <c r="CS141" i="1"/>
  <c r="CJ141" i="1"/>
  <c r="CI141" i="1"/>
  <c r="CH141" i="1"/>
  <c r="CE141" i="1"/>
  <c r="CD141" i="1"/>
  <c r="CC141" i="1"/>
  <c r="CB141" i="1"/>
  <c r="CA141" i="1"/>
  <c r="BZ141" i="1"/>
  <c r="BY141" i="1"/>
  <c r="BX141" i="1"/>
  <c r="BW141" i="1"/>
  <c r="BV141" i="1"/>
  <c r="BU141" i="1"/>
  <c r="CF141" i="1"/>
  <c r="BR141" i="1"/>
  <c r="BQ141" i="1"/>
  <c r="BP141" i="1"/>
  <c r="BO141" i="1"/>
  <c r="BN141" i="1"/>
  <c r="BM141" i="1"/>
  <c r="BL141" i="1"/>
  <c r="BK141" i="1"/>
  <c r="BJ141" i="1"/>
  <c r="BI141" i="1"/>
  <c r="BH141" i="1"/>
  <c r="BS141" i="1"/>
  <c r="BE141" i="1"/>
  <c r="BD141" i="1"/>
  <c r="BC141" i="1"/>
  <c r="BB141" i="1"/>
  <c r="BA141" i="1"/>
  <c r="AZ141" i="1"/>
  <c r="AY141" i="1"/>
  <c r="AX141" i="1"/>
  <c r="AW141" i="1"/>
  <c r="AV141" i="1"/>
  <c r="AU141" i="1"/>
  <c r="AR141" i="1"/>
  <c r="AQ141" i="1"/>
  <c r="AP141" i="1"/>
  <c r="AO141" i="1"/>
  <c r="AN141" i="1"/>
  <c r="AM141" i="1"/>
  <c r="AL141" i="1"/>
  <c r="AK141" i="1"/>
  <c r="AS141" i="1"/>
  <c r="AJ141" i="1"/>
  <c r="AI141" i="1"/>
  <c r="AH141" i="1"/>
  <c r="AE141" i="1"/>
  <c r="AD141" i="1"/>
  <c r="AC141" i="1"/>
  <c r="AB141" i="1"/>
  <c r="AA141" i="1"/>
  <c r="Z141" i="1"/>
  <c r="Y141" i="1"/>
  <c r="X141" i="1"/>
  <c r="W141" i="1"/>
  <c r="V141" i="1"/>
  <c r="U141" i="1"/>
  <c r="AF141" i="1"/>
  <c r="R141" i="1"/>
  <c r="Q141" i="1"/>
  <c r="P141" i="1"/>
  <c r="O141" i="1"/>
  <c r="N141" i="1"/>
  <c r="M141" i="1"/>
  <c r="L141" i="1"/>
  <c r="K141" i="1"/>
  <c r="J141" i="1"/>
  <c r="I141" i="1"/>
  <c r="H141" i="1"/>
  <c r="S141" i="1"/>
  <c r="FE140" i="1"/>
  <c r="FD140" i="1"/>
  <c r="FC140" i="1"/>
  <c r="FB140" i="1"/>
  <c r="FA140" i="1"/>
  <c r="EZ140" i="1"/>
  <c r="EY140" i="1"/>
  <c r="EX140" i="1"/>
  <c r="EW140" i="1"/>
  <c r="EV140" i="1"/>
  <c r="EU140" i="1"/>
  <c r="ER140" i="1"/>
  <c r="EQ140" i="1"/>
  <c r="EP140" i="1"/>
  <c r="EO140" i="1"/>
  <c r="EN140" i="1"/>
  <c r="EM140" i="1"/>
  <c r="EL140" i="1"/>
  <c r="EK140" i="1"/>
  <c r="ES140" i="1"/>
  <c r="EJ140" i="1"/>
  <c r="EI140" i="1"/>
  <c r="EH140" i="1"/>
  <c r="EE140" i="1"/>
  <c r="ED140" i="1"/>
  <c r="EC140" i="1"/>
  <c r="EB140" i="1"/>
  <c r="EA140" i="1"/>
  <c r="DZ140" i="1"/>
  <c r="DY140" i="1"/>
  <c r="DX140" i="1"/>
  <c r="DW140" i="1"/>
  <c r="DV140" i="1"/>
  <c r="DU140" i="1"/>
  <c r="EF140" i="1"/>
  <c r="DR140" i="1"/>
  <c r="DQ140" i="1"/>
  <c r="DP140" i="1"/>
  <c r="DO140" i="1"/>
  <c r="DN140" i="1"/>
  <c r="DM140" i="1"/>
  <c r="DL140" i="1"/>
  <c r="DK140" i="1"/>
  <c r="DJ140" i="1"/>
  <c r="DI140" i="1"/>
  <c r="DH140" i="1"/>
  <c r="DS140" i="1"/>
  <c r="DE140" i="1"/>
  <c r="DD140" i="1"/>
  <c r="DC140" i="1"/>
  <c r="DB140" i="1"/>
  <c r="DA140" i="1"/>
  <c r="CZ140" i="1"/>
  <c r="CY140" i="1"/>
  <c r="CX140" i="1"/>
  <c r="CW140" i="1"/>
  <c r="CV140" i="1"/>
  <c r="CU140" i="1"/>
  <c r="CR140" i="1"/>
  <c r="CQ140" i="1"/>
  <c r="CP140" i="1"/>
  <c r="CO140" i="1"/>
  <c r="CN140" i="1"/>
  <c r="CM140" i="1"/>
  <c r="CL140" i="1"/>
  <c r="CK140" i="1"/>
  <c r="CS140" i="1"/>
  <c r="CJ140" i="1"/>
  <c r="CI140" i="1"/>
  <c r="CH140" i="1"/>
  <c r="CE140" i="1"/>
  <c r="CD140" i="1"/>
  <c r="CC140" i="1"/>
  <c r="CB140" i="1"/>
  <c r="CA140" i="1"/>
  <c r="BZ140" i="1"/>
  <c r="BY140" i="1"/>
  <c r="BX140" i="1"/>
  <c r="BW140" i="1"/>
  <c r="BV140" i="1"/>
  <c r="BU140" i="1"/>
  <c r="CF140" i="1"/>
  <c r="BR140" i="1"/>
  <c r="BQ140" i="1"/>
  <c r="BP140" i="1"/>
  <c r="BO140" i="1"/>
  <c r="BN140" i="1"/>
  <c r="BM140" i="1"/>
  <c r="BL140" i="1"/>
  <c r="BK140" i="1"/>
  <c r="BJ140" i="1"/>
  <c r="BI140" i="1"/>
  <c r="BH140" i="1"/>
  <c r="BS140" i="1"/>
  <c r="BE140" i="1"/>
  <c r="BD140" i="1"/>
  <c r="BC140" i="1"/>
  <c r="BB140" i="1"/>
  <c r="BA140" i="1"/>
  <c r="AZ140" i="1"/>
  <c r="AY140" i="1"/>
  <c r="AX140" i="1"/>
  <c r="AW140" i="1"/>
  <c r="AV140" i="1"/>
  <c r="AU140" i="1"/>
  <c r="AR140" i="1"/>
  <c r="AQ140" i="1"/>
  <c r="AP140" i="1"/>
  <c r="AO140" i="1"/>
  <c r="AN140" i="1"/>
  <c r="AM140" i="1"/>
  <c r="AL140" i="1"/>
  <c r="AK140" i="1"/>
  <c r="AS140" i="1"/>
  <c r="AJ140" i="1"/>
  <c r="AI140" i="1"/>
  <c r="AH140" i="1"/>
  <c r="AE140" i="1"/>
  <c r="AD140" i="1"/>
  <c r="AC140" i="1"/>
  <c r="AB140" i="1"/>
  <c r="AA140" i="1"/>
  <c r="Z140" i="1"/>
  <c r="Y140" i="1"/>
  <c r="X140" i="1"/>
  <c r="W140" i="1"/>
  <c r="V140" i="1"/>
  <c r="U140" i="1"/>
  <c r="AF140" i="1"/>
  <c r="R140" i="1"/>
  <c r="Q140" i="1"/>
  <c r="P140" i="1"/>
  <c r="O140" i="1"/>
  <c r="N140" i="1"/>
  <c r="M140" i="1"/>
  <c r="L140" i="1"/>
  <c r="K140" i="1"/>
  <c r="J140" i="1"/>
  <c r="I140" i="1"/>
  <c r="H140" i="1"/>
  <c r="S140" i="1"/>
  <c r="FE139" i="1"/>
  <c r="FD139" i="1"/>
  <c r="FC139" i="1"/>
  <c r="FB139" i="1"/>
  <c r="FA139" i="1"/>
  <c r="EZ139" i="1"/>
  <c r="EY139" i="1"/>
  <c r="EX139" i="1"/>
  <c r="EW139" i="1"/>
  <c r="EV139" i="1"/>
  <c r="EU139" i="1"/>
  <c r="ER139" i="1"/>
  <c r="EQ139" i="1"/>
  <c r="EP139" i="1"/>
  <c r="EO139" i="1"/>
  <c r="EN139" i="1"/>
  <c r="EM139" i="1"/>
  <c r="EL139" i="1"/>
  <c r="EK139" i="1"/>
  <c r="ES139" i="1"/>
  <c r="EJ139" i="1"/>
  <c r="EI139" i="1"/>
  <c r="EH139" i="1"/>
  <c r="EE139" i="1"/>
  <c r="ED139" i="1"/>
  <c r="EC139" i="1"/>
  <c r="EB139" i="1"/>
  <c r="EA139" i="1"/>
  <c r="DZ139" i="1"/>
  <c r="DY139" i="1"/>
  <c r="DX139" i="1"/>
  <c r="DW139" i="1"/>
  <c r="DV139" i="1"/>
  <c r="DU139" i="1"/>
  <c r="EF139" i="1"/>
  <c r="DR139" i="1"/>
  <c r="DQ139" i="1"/>
  <c r="DP139" i="1"/>
  <c r="DO139" i="1"/>
  <c r="DN139" i="1"/>
  <c r="DM139" i="1"/>
  <c r="DL139" i="1"/>
  <c r="DK139" i="1"/>
  <c r="DJ139" i="1"/>
  <c r="DI139" i="1"/>
  <c r="DH139" i="1"/>
  <c r="DS139" i="1"/>
  <c r="DE139" i="1"/>
  <c r="DD139" i="1"/>
  <c r="DC139" i="1"/>
  <c r="DB139" i="1"/>
  <c r="DA139" i="1"/>
  <c r="CZ139" i="1"/>
  <c r="CY139" i="1"/>
  <c r="CX139" i="1"/>
  <c r="CW139" i="1"/>
  <c r="CV139" i="1"/>
  <c r="CU139" i="1"/>
  <c r="CR139" i="1"/>
  <c r="CQ139" i="1"/>
  <c r="CP139" i="1"/>
  <c r="CO139" i="1"/>
  <c r="CN139" i="1"/>
  <c r="CM139" i="1"/>
  <c r="CL139" i="1"/>
  <c r="CK139" i="1"/>
  <c r="CS139" i="1"/>
  <c r="CJ139" i="1"/>
  <c r="CI139" i="1"/>
  <c r="CH139" i="1"/>
  <c r="CE139" i="1"/>
  <c r="CD139" i="1"/>
  <c r="CC139" i="1"/>
  <c r="CB139" i="1"/>
  <c r="CA139" i="1"/>
  <c r="BZ139" i="1"/>
  <c r="BY139" i="1"/>
  <c r="BX139" i="1"/>
  <c r="BW139" i="1"/>
  <c r="BV139" i="1"/>
  <c r="BU139" i="1"/>
  <c r="CF139" i="1"/>
  <c r="BR139" i="1"/>
  <c r="BQ139" i="1"/>
  <c r="BP139" i="1"/>
  <c r="BO139" i="1"/>
  <c r="BN139" i="1"/>
  <c r="BM139" i="1"/>
  <c r="BL139" i="1"/>
  <c r="BK139" i="1"/>
  <c r="BJ139" i="1"/>
  <c r="BI139" i="1"/>
  <c r="BH139" i="1"/>
  <c r="BS139" i="1"/>
  <c r="BE139" i="1"/>
  <c r="BD139" i="1"/>
  <c r="BC139" i="1"/>
  <c r="BB139" i="1"/>
  <c r="BA139" i="1"/>
  <c r="AZ139" i="1"/>
  <c r="AY139" i="1"/>
  <c r="AX139" i="1"/>
  <c r="AW139" i="1"/>
  <c r="AV139" i="1"/>
  <c r="AU139" i="1"/>
  <c r="AR139" i="1"/>
  <c r="AQ139" i="1"/>
  <c r="AP139" i="1"/>
  <c r="AO139" i="1"/>
  <c r="AN139" i="1"/>
  <c r="AM139" i="1"/>
  <c r="AL139" i="1"/>
  <c r="AK139" i="1"/>
  <c r="AS139" i="1"/>
  <c r="AJ139" i="1"/>
  <c r="AI139" i="1"/>
  <c r="AH139" i="1"/>
  <c r="AE139" i="1"/>
  <c r="AD139" i="1"/>
  <c r="AC139" i="1"/>
  <c r="AB139" i="1"/>
  <c r="AA139" i="1"/>
  <c r="Z139" i="1"/>
  <c r="Y139" i="1"/>
  <c r="X139" i="1"/>
  <c r="W139" i="1"/>
  <c r="V139" i="1"/>
  <c r="U139" i="1"/>
  <c r="AF139" i="1"/>
  <c r="R139" i="1"/>
  <c r="Q139" i="1"/>
  <c r="P139" i="1"/>
  <c r="O139" i="1"/>
  <c r="N139" i="1"/>
  <c r="M139" i="1"/>
  <c r="L139" i="1"/>
  <c r="K139" i="1"/>
  <c r="J139" i="1"/>
  <c r="I139" i="1"/>
  <c r="H139" i="1"/>
  <c r="S139" i="1"/>
  <c r="FE138" i="1"/>
  <c r="FD138" i="1"/>
  <c r="FC138" i="1"/>
  <c r="FB138" i="1"/>
  <c r="FA138" i="1"/>
  <c r="EZ138" i="1"/>
  <c r="EY138" i="1"/>
  <c r="EX138" i="1"/>
  <c r="EW138" i="1"/>
  <c r="EV138" i="1"/>
  <c r="EU138" i="1"/>
  <c r="ER138" i="1"/>
  <c r="EQ138" i="1"/>
  <c r="EP138" i="1"/>
  <c r="EO138" i="1"/>
  <c r="EN138" i="1"/>
  <c r="EM138" i="1"/>
  <c r="EL138" i="1"/>
  <c r="EK138" i="1"/>
  <c r="ES138" i="1"/>
  <c r="EJ138" i="1"/>
  <c r="EI138" i="1"/>
  <c r="EH138" i="1"/>
  <c r="EE138" i="1"/>
  <c r="ED138" i="1"/>
  <c r="EC138" i="1"/>
  <c r="EB138" i="1"/>
  <c r="EA138" i="1"/>
  <c r="DZ138" i="1"/>
  <c r="DY138" i="1"/>
  <c r="DX138" i="1"/>
  <c r="DW138" i="1"/>
  <c r="DV138" i="1"/>
  <c r="DU138" i="1"/>
  <c r="EF138" i="1"/>
  <c r="DR138" i="1"/>
  <c r="DQ138" i="1"/>
  <c r="DP138" i="1"/>
  <c r="DO138" i="1"/>
  <c r="DN138" i="1"/>
  <c r="DM138" i="1"/>
  <c r="DL138" i="1"/>
  <c r="DK138" i="1"/>
  <c r="DJ138" i="1"/>
  <c r="DI138" i="1"/>
  <c r="DH138" i="1"/>
  <c r="DS138" i="1"/>
  <c r="DE138" i="1"/>
  <c r="DD138" i="1"/>
  <c r="DC138" i="1"/>
  <c r="DB138" i="1"/>
  <c r="DA138" i="1"/>
  <c r="CZ138" i="1"/>
  <c r="CY138" i="1"/>
  <c r="CX138" i="1"/>
  <c r="CW138" i="1"/>
  <c r="CV138" i="1"/>
  <c r="CU138" i="1"/>
  <c r="CR138" i="1"/>
  <c r="CQ138" i="1"/>
  <c r="CP138" i="1"/>
  <c r="CO138" i="1"/>
  <c r="CN138" i="1"/>
  <c r="CM138" i="1"/>
  <c r="CL138" i="1"/>
  <c r="CK138" i="1"/>
  <c r="CS138" i="1"/>
  <c r="CJ138" i="1"/>
  <c r="CI138" i="1"/>
  <c r="CH138" i="1"/>
  <c r="CE138" i="1"/>
  <c r="CD138" i="1"/>
  <c r="CC138" i="1"/>
  <c r="CB138" i="1"/>
  <c r="CA138" i="1"/>
  <c r="BZ138" i="1"/>
  <c r="BY138" i="1"/>
  <c r="BX138" i="1"/>
  <c r="BW138" i="1"/>
  <c r="BV138" i="1"/>
  <c r="BU138" i="1"/>
  <c r="CF138" i="1"/>
  <c r="BR138" i="1"/>
  <c r="BQ138" i="1"/>
  <c r="BP138" i="1"/>
  <c r="BO138" i="1"/>
  <c r="BN138" i="1"/>
  <c r="BM138" i="1"/>
  <c r="BL138" i="1"/>
  <c r="BK138" i="1"/>
  <c r="BJ138" i="1"/>
  <c r="BI138" i="1"/>
  <c r="BH138" i="1"/>
  <c r="BS138" i="1"/>
  <c r="BE138" i="1"/>
  <c r="BD138" i="1"/>
  <c r="BC138" i="1"/>
  <c r="BB138" i="1"/>
  <c r="BA138" i="1"/>
  <c r="AZ138" i="1"/>
  <c r="AY138" i="1"/>
  <c r="AX138" i="1"/>
  <c r="AW138" i="1"/>
  <c r="AV138" i="1"/>
  <c r="AU138" i="1"/>
  <c r="AR138" i="1"/>
  <c r="AQ138" i="1"/>
  <c r="AP138" i="1"/>
  <c r="AO138" i="1"/>
  <c r="AN138" i="1"/>
  <c r="AM138" i="1"/>
  <c r="AL138" i="1"/>
  <c r="AK138" i="1"/>
  <c r="AS138" i="1"/>
  <c r="AJ138" i="1"/>
  <c r="AI138" i="1"/>
  <c r="AH138" i="1"/>
  <c r="AE138" i="1"/>
  <c r="AD138" i="1"/>
  <c r="AC138" i="1"/>
  <c r="AB138" i="1"/>
  <c r="AA138" i="1"/>
  <c r="Z138" i="1"/>
  <c r="Y138" i="1"/>
  <c r="X138" i="1"/>
  <c r="W138" i="1"/>
  <c r="V138" i="1"/>
  <c r="U138" i="1"/>
  <c r="AF138" i="1"/>
  <c r="R138" i="1"/>
  <c r="Q138" i="1"/>
  <c r="P138" i="1"/>
  <c r="O138" i="1"/>
  <c r="N138" i="1"/>
  <c r="M138" i="1"/>
  <c r="L138" i="1"/>
  <c r="K138" i="1"/>
  <c r="J138" i="1"/>
  <c r="I138" i="1"/>
  <c r="H138" i="1"/>
  <c r="S138" i="1"/>
  <c r="FE137" i="1"/>
  <c r="FD137" i="1"/>
  <c r="FC137" i="1"/>
  <c r="FB137" i="1"/>
  <c r="FA137" i="1"/>
  <c r="EZ137" i="1"/>
  <c r="EY137" i="1"/>
  <c r="EX137" i="1"/>
  <c r="EW137" i="1"/>
  <c r="EV137" i="1"/>
  <c r="EU137" i="1"/>
  <c r="ER137" i="1"/>
  <c r="EQ137" i="1"/>
  <c r="EP137" i="1"/>
  <c r="EO137" i="1"/>
  <c r="EN137" i="1"/>
  <c r="EM137" i="1"/>
  <c r="EL137" i="1"/>
  <c r="EK137" i="1"/>
  <c r="ES137" i="1"/>
  <c r="EJ137" i="1"/>
  <c r="EI137" i="1"/>
  <c r="EH137" i="1"/>
  <c r="EE137" i="1"/>
  <c r="ED137" i="1"/>
  <c r="EC137" i="1"/>
  <c r="EB137" i="1"/>
  <c r="EA137" i="1"/>
  <c r="DZ137" i="1"/>
  <c r="DY137" i="1"/>
  <c r="DX137" i="1"/>
  <c r="DW137" i="1"/>
  <c r="DV137" i="1"/>
  <c r="DU137" i="1"/>
  <c r="EF137" i="1"/>
  <c r="DR137" i="1"/>
  <c r="DQ137" i="1"/>
  <c r="DP137" i="1"/>
  <c r="DO137" i="1"/>
  <c r="DN137" i="1"/>
  <c r="DM137" i="1"/>
  <c r="DL137" i="1"/>
  <c r="DK137" i="1"/>
  <c r="DJ137" i="1"/>
  <c r="DI137" i="1"/>
  <c r="DH137" i="1"/>
  <c r="DS137" i="1"/>
  <c r="DE137" i="1"/>
  <c r="DD137" i="1"/>
  <c r="DC137" i="1"/>
  <c r="DB137" i="1"/>
  <c r="DA137" i="1"/>
  <c r="CZ137" i="1"/>
  <c r="CY137" i="1"/>
  <c r="CX137" i="1"/>
  <c r="CW137" i="1"/>
  <c r="CV137" i="1"/>
  <c r="CU137" i="1"/>
  <c r="CR137" i="1"/>
  <c r="CQ137" i="1"/>
  <c r="CP137" i="1"/>
  <c r="CO137" i="1"/>
  <c r="CN137" i="1"/>
  <c r="CM137" i="1"/>
  <c r="CL137" i="1"/>
  <c r="CK137" i="1"/>
  <c r="CS137" i="1"/>
  <c r="CJ137" i="1"/>
  <c r="CI137" i="1"/>
  <c r="CH137" i="1"/>
  <c r="CE137" i="1"/>
  <c r="CD137" i="1"/>
  <c r="CC137" i="1"/>
  <c r="CB137" i="1"/>
  <c r="CA137" i="1"/>
  <c r="BZ137" i="1"/>
  <c r="BY137" i="1"/>
  <c r="BX137" i="1"/>
  <c r="BW137" i="1"/>
  <c r="BV137" i="1"/>
  <c r="BU137" i="1"/>
  <c r="CF137" i="1"/>
  <c r="BR137" i="1"/>
  <c r="BQ137" i="1"/>
  <c r="BP137" i="1"/>
  <c r="BO137" i="1"/>
  <c r="BN137" i="1"/>
  <c r="BM137" i="1"/>
  <c r="BL137" i="1"/>
  <c r="BK137" i="1"/>
  <c r="BJ137" i="1"/>
  <c r="BI137" i="1"/>
  <c r="BH137" i="1"/>
  <c r="BS137" i="1"/>
  <c r="BE137" i="1"/>
  <c r="BD137" i="1"/>
  <c r="BC137" i="1"/>
  <c r="BB137" i="1"/>
  <c r="BA137" i="1"/>
  <c r="AZ137" i="1"/>
  <c r="AY137" i="1"/>
  <c r="AX137" i="1"/>
  <c r="AW137" i="1"/>
  <c r="AV137" i="1"/>
  <c r="AU137" i="1"/>
  <c r="AR137" i="1"/>
  <c r="AQ137" i="1"/>
  <c r="AP137" i="1"/>
  <c r="AO137" i="1"/>
  <c r="AN137" i="1"/>
  <c r="AM137" i="1"/>
  <c r="AL137" i="1"/>
  <c r="AK137" i="1"/>
  <c r="AS137" i="1"/>
  <c r="AJ137" i="1"/>
  <c r="AI137" i="1"/>
  <c r="AH137" i="1"/>
  <c r="AE137" i="1"/>
  <c r="AD137" i="1"/>
  <c r="AC137" i="1"/>
  <c r="AB137" i="1"/>
  <c r="AA137" i="1"/>
  <c r="Z137" i="1"/>
  <c r="Y137" i="1"/>
  <c r="X137" i="1"/>
  <c r="W137" i="1"/>
  <c r="V137" i="1"/>
  <c r="U137" i="1"/>
  <c r="AF137" i="1"/>
  <c r="R137" i="1"/>
  <c r="Q137" i="1"/>
  <c r="P137" i="1"/>
  <c r="O137" i="1"/>
  <c r="N137" i="1"/>
  <c r="M137" i="1"/>
  <c r="L137" i="1"/>
  <c r="K137" i="1"/>
  <c r="J137" i="1"/>
  <c r="I137" i="1"/>
  <c r="H137" i="1"/>
  <c r="S137" i="1"/>
  <c r="FE136" i="1"/>
  <c r="FD136" i="1"/>
  <c r="FC136" i="1"/>
  <c r="FB136" i="1"/>
  <c r="FA136" i="1"/>
  <c r="EZ136" i="1"/>
  <c r="EY136" i="1"/>
  <c r="EX136" i="1"/>
  <c r="EW136" i="1"/>
  <c r="EV136" i="1"/>
  <c r="EU136" i="1"/>
  <c r="ER136" i="1"/>
  <c r="EQ136" i="1"/>
  <c r="EP136" i="1"/>
  <c r="EO136" i="1"/>
  <c r="EN136" i="1"/>
  <c r="EM136" i="1"/>
  <c r="EL136" i="1"/>
  <c r="EK136" i="1"/>
  <c r="ES136" i="1"/>
  <c r="EJ136" i="1"/>
  <c r="EI136" i="1"/>
  <c r="EH136" i="1"/>
  <c r="EE136" i="1"/>
  <c r="ED136" i="1"/>
  <c r="EC136" i="1"/>
  <c r="EB136" i="1"/>
  <c r="EA136" i="1"/>
  <c r="DZ136" i="1"/>
  <c r="DY136" i="1"/>
  <c r="DX136" i="1"/>
  <c r="DW136" i="1"/>
  <c r="DV136" i="1"/>
  <c r="DU136" i="1"/>
  <c r="EF136" i="1"/>
  <c r="DR136" i="1"/>
  <c r="DQ136" i="1"/>
  <c r="DP136" i="1"/>
  <c r="DO136" i="1"/>
  <c r="DN136" i="1"/>
  <c r="DM136" i="1"/>
  <c r="DL136" i="1"/>
  <c r="DK136" i="1"/>
  <c r="DJ136" i="1"/>
  <c r="DI136" i="1"/>
  <c r="DH136" i="1"/>
  <c r="DS136" i="1"/>
  <c r="DE136" i="1"/>
  <c r="DD136" i="1"/>
  <c r="DC136" i="1"/>
  <c r="DB136" i="1"/>
  <c r="DA136" i="1"/>
  <c r="CZ136" i="1"/>
  <c r="CY136" i="1"/>
  <c r="CX136" i="1"/>
  <c r="CW136" i="1"/>
  <c r="CV136" i="1"/>
  <c r="CU136" i="1"/>
  <c r="CR136" i="1"/>
  <c r="CQ136" i="1"/>
  <c r="CP136" i="1"/>
  <c r="CO136" i="1"/>
  <c r="CN136" i="1"/>
  <c r="CM136" i="1"/>
  <c r="CL136" i="1"/>
  <c r="CK136" i="1"/>
  <c r="CS136" i="1"/>
  <c r="CJ136" i="1"/>
  <c r="CI136" i="1"/>
  <c r="CH136" i="1"/>
  <c r="CE136" i="1"/>
  <c r="CD136" i="1"/>
  <c r="CC136" i="1"/>
  <c r="CB136" i="1"/>
  <c r="CA136" i="1"/>
  <c r="BZ136" i="1"/>
  <c r="BY136" i="1"/>
  <c r="BX136" i="1"/>
  <c r="BW136" i="1"/>
  <c r="BV136" i="1"/>
  <c r="BU136" i="1"/>
  <c r="CF136" i="1"/>
  <c r="BR136" i="1"/>
  <c r="BQ136" i="1"/>
  <c r="BP136" i="1"/>
  <c r="BO136" i="1"/>
  <c r="BN136" i="1"/>
  <c r="BM136" i="1"/>
  <c r="BL136" i="1"/>
  <c r="BK136" i="1"/>
  <c r="BJ136" i="1"/>
  <c r="BI136" i="1"/>
  <c r="BH136" i="1"/>
  <c r="BS136" i="1"/>
  <c r="BE136" i="1"/>
  <c r="BD136" i="1"/>
  <c r="BC136" i="1"/>
  <c r="BB136" i="1"/>
  <c r="BA136" i="1"/>
  <c r="AZ136" i="1"/>
  <c r="AY136" i="1"/>
  <c r="AX136" i="1"/>
  <c r="AW136" i="1"/>
  <c r="AV136" i="1"/>
  <c r="AU136" i="1"/>
  <c r="AR136" i="1"/>
  <c r="AQ136" i="1"/>
  <c r="AP136" i="1"/>
  <c r="AO136" i="1"/>
  <c r="AN136" i="1"/>
  <c r="AM136" i="1"/>
  <c r="AL136" i="1"/>
  <c r="AK136" i="1"/>
  <c r="AS136" i="1"/>
  <c r="AJ136" i="1"/>
  <c r="AI136" i="1"/>
  <c r="AH136" i="1"/>
  <c r="AE136" i="1"/>
  <c r="AD136" i="1"/>
  <c r="AC136" i="1"/>
  <c r="AB136" i="1"/>
  <c r="AA136" i="1"/>
  <c r="Z136" i="1"/>
  <c r="Y136" i="1"/>
  <c r="X136" i="1"/>
  <c r="W136" i="1"/>
  <c r="V136" i="1"/>
  <c r="U136" i="1"/>
  <c r="AF136" i="1"/>
  <c r="R136" i="1"/>
  <c r="Q136" i="1"/>
  <c r="P136" i="1"/>
  <c r="O136" i="1"/>
  <c r="N136" i="1"/>
  <c r="M136" i="1"/>
  <c r="L136" i="1"/>
  <c r="K136" i="1"/>
  <c r="J136" i="1"/>
  <c r="I136" i="1"/>
  <c r="H136" i="1"/>
  <c r="S136" i="1"/>
  <c r="FE135" i="1"/>
  <c r="FD135" i="1"/>
  <c r="FC135" i="1"/>
  <c r="FB135" i="1"/>
  <c r="FA135" i="1"/>
  <c r="EZ135" i="1"/>
  <c r="EY135" i="1"/>
  <c r="EX135" i="1"/>
  <c r="EW135" i="1"/>
  <c r="EV135" i="1"/>
  <c r="EU135" i="1"/>
  <c r="ER135" i="1"/>
  <c r="EQ135" i="1"/>
  <c r="EP135" i="1"/>
  <c r="EO135" i="1"/>
  <c r="EN135" i="1"/>
  <c r="EM135" i="1"/>
  <c r="EL135" i="1"/>
  <c r="EK135" i="1"/>
  <c r="ES135" i="1"/>
  <c r="EJ135" i="1"/>
  <c r="EI135" i="1"/>
  <c r="EH135" i="1"/>
  <c r="EE135" i="1"/>
  <c r="ED135" i="1"/>
  <c r="EC135" i="1"/>
  <c r="EB135" i="1"/>
  <c r="EA135" i="1"/>
  <c r="DZ135" i="1"/>
  <c r="DY135" i="1"/>
  <c r="DX135" i="1"/>
  <c r="DW135" i="1"/>
  <c r="DV135" i="1"/>
  <c r="DU135" i="1"/>
  <c r="EF135" i="1"/>
  <c r="DR135" i="1"/>
  <c r="DQ135" i="1"/>
  <c r="DP135" i="1"/>
  <c r="DO135" i="1"/>
  <c r="DN135" i="1"/>
  <c r="DM135" i="1"/>
  <c r="DL135" i="1"/>
  <c r="DK135" i="1"/>
  <c r="DJ135" i="1"/>
  <c r="DI135" i="1"/>
  <c r="DH135" i="1"/>
  <c r="DS135" i="1"/>
  <c r="DE135" i="1"/>
  <c r="DD135" i="1"/>
  <c r="DC135" i="1"/>
  <c r="DB135" i="1"/>
  <c r="DA135" i="1"/>
  <c r="CZ135" i="1"/>
  <c r="CY135" i="1"/>
  <c r="CX135" i="1"/>
  <c r="CW135" i="1"/>
  <c r="CV135" i="1"/>
  <c r="CU135" i="1"/>
  <c r="CR135" i="1"/>
  <c r="CQ135" i="1"/>
  <c r="CP135" i="1"/>
  <c r="CO135" i="1"/>
  <c r="CN135" i="1"/>
  <c r="CM135" i="1"/>
  <c r="CL135" i="1"/>
  <c r="CK135" i="1"/>
  <c r="CS135" i="1"/>
  <c r="CJ135" i="1"/>
  <c r="CI135" i="1"/>
  <c r="CH135" i="1"/>
  <c r="CE135" i="1"/>
  <c r="CD135" i="1"/>
  <c r="CC135" i="1"/>
  <c r="CB135" i="1"/>
  <c r="CA135" i="1"/>
  <c r="BZ135" i="1"/>
  <c r="BY135" i="1"/>
  <c r="BX135" i="1"/>
  <c r="BW135" i="1"/>
  <c r="BV135" i="1"/>
  <c r="BU135" i="1"/>
  <c r="CF135" i="1"/>
  <c r="BR135" i="1"/>
  <c r="BQ135" i="1"/>
  <c r="BP135" i="1"/>
  <c r="BO135" i="1"/>
  <c r="BN135" i="1"/>
  <c r="BM135" i="1"/>
  <c r="BL135" i="1"/>
  <c r="BK135" i="1"/>
  <c r="BJ135" i="1"/>
  <c r="BI135" i="1"/>
  <c r="BH135" i="1"/>
  <c r="BS135" i="1"/>
  <c r="BE135" i="1"/>
  <c r="BD135" i="1"/>
  <c r="BC135" i="1"/>
  <c r="BB135" i="1"/>
  <c r="BA135" i="1"/>
  <c r="AZ135" i="1"/>
  <c r="AY135" i="1"/>
  <c r="AX135" i="1"/>
  <c r="AW135" i="1"/>
  <c r="AV135" i="1"/>
  <c r="AU135" i="1"/>
  <c r="AR135" i="1"/>
  <c r="AQ135" i="1"/>
  <c r="AP135" i="1"/>
  <c r="AO135" i="1"/>
  <c r="AN135" i="1"/>
  <c r="AM135" i="1"/>
  <c r="AL135" i="1"/>
  <c r="AK135" i="1"/>
  <c r="AS135" i="1"/>
  <c r="AJ135" i="1"/>
  <c r="AI135" i="1"/>
  <c r="AH135" i="1"/>
  <c r="AE135" i="1"/>
  <c r="AD135" i="1"/>
  <c r="AC135" i="1"/>
  <c r="AB135" i="1"/>
  <c r="AA135" i="1"/>
  <c r="Z135" i="1"/>
  <c r="Y135" i="1"/>
  <c r="X135" i="1"/>
  <c r="W135" i="1"/>
  <c r="V135" i="1"/>
  <c r="U135" i="1"/>
  <c r="AF135" i="1"/>
  <c r="R135" i="1"/>
  <c r="Q135" i="1"/>
  <c r="P135" i="1"/>
  <c r="O135" i="1"/>
  <c r="N135" i="1"/>
  <c r="M135" i="1"/>
  <c r="L135" i="1"/>
  <c r="K135" i="1"/>
  <c r="J135" i="1"/>
  <c r="I135" i="1"/>
  <c r="H135" i="1"/>
  <c r="S135" i="1"/>
  <c r="FE134" i="1"/>
  <c r="FD134" i="1"/>
  <c r="FC134" i="1"/>
  <c r="FB134" i="1"/>
  <c r="FA134" i="1"/>
  <c r="EZ134" i="1"/>
  <c r="EY134" i="1"/>
  <c r="EX134" i="1"/>
  <c r="EW134" i="1"/>
  <c r="EV134" i="1"/>
  <c r="EU134" i="1"/>
  <c r="ER134" i="1"/>
  <c r="EQ134" i="1"/>
  <c r="EP134" i="1"/>
  <c r="EO134" i="1"/>
  <c r="EN134" i="1"/>
  <c r="EM134" i="1"/>
  <c r="EL134" i="1"/>
  <c r="EK134" i="1"/>
  <c r="ES134" i="1"/>
  <c r="EJ134" i="1"/>
  <c r="EI134" i="1"/>
  <c r="EH134" i="1"/>
  <c r="EE134" i="1"/>
  <c r="ED134" i="1"/>
  <c r="EC134" i="1"/>
  <c r="EB134" i="1"/>
  <c r="EA134" i="1"/>
  <c r="DZ134" i="1"/>
  <c r="DY134" i="1"/>
  <c r="DX134" i="1"/>
  <c r="DW134" i="1"/>
  <c r="DV134" i="1"/>
  <c r="DU134" i="1"/>
  <c r="EF134" i="1"/>
  <c r="DR134" i="1"/>
  <c r="DQ134" i="1"/>
  <c r="DP134" i="1"/>
  <c r="DO134" i="1"/>
  <c r="DN134" i="1"/>
  <c r="DM134" i="1"/>
  <c r="DL134" i="1"/>
  <c r="DK134" i="1"/>
  <c r="DJ134" i="1"/>
  <c r="DI134" i="1"/>
  <c r="DH134" i="1"/>
  <c r="DS134" i="1"/>
  <c r="DE134" i="1"/>
  <c r="DD134" i="1"/>
  <c r="DC134" i="1"/>
  <c r="DB134" i="1"/>
  <c r="DA134" i="1"/>
  <c r="CZ134" i="1"/>
  <c r="CY134" i="1"/>
  <c r="CX134" i="1"/>
  <c r="CW134" i="1"/>
  <c r="CV134" i="1"/>
  <c r="CU134" i="1"/>
  <c r="CR134" i="1"/>
  <c r="CQ134" i="1"/>
  <c r="CP134" i="1"/>
  <c r="CO134" i="1"/>
  <c r="CN134" i="1"/>
  <c r="CM134" i="1"/>
  <c r="CL134" i="1"/>
  <c r="CK134" i="1"/>
  <c r="CS134" i="1"/>
  <c r="CJ134" i="1"/>
  <c r="CI134" i="1"/>
  <c r="CH134" i="1"/>
  <c r="CE134" i="1"/>
  <c r="CD134" i="1"/>
  <c r="CC134" i="1"/>
  <c r="CB134" i="1"/>
  <c r="CA134" i="1"/>
  <c r="BZ134" i="1"/>
  <c r="BY134" i="1"/>
  <c r="BX134" i="1"/>
  <c r="BW134" i="1"/>
  <c r="BV134" i="1"/>
  <c r="BU134" i="1"/>
  <c r="CF134" i="1"/>
  <c r="BR134" i="1"/>
  <c r="BQ134" i="1"/>
  <c r="BP134" i="1"/>
  <c r="BO134" i="1"/>
  <c r="BN134" i="1"/>
  <c r="BM134" i="1"/>
  <c r="BL134" i="1"/>
  <c r="BK134" i="1"/>
  <c r="BJ134" i="1"/>
  <c r="BI134" i="1"/>
  <c r="BH134" i="1"/>
  <c r="BS134" i="1"/>
  <c r="BE134" i="1"/>
  <c r="BD134" i="1"/>
  <c r="BC134" i="1"/>
  <c r="BB134" i="1"/>
  <c r="BA134" i="1"/>
  <c r="AZ134" i="1"/>
  <c r="AY134" i="1"/>
  <c r="AX134" i="1"/>
  <c r="AW134" i="1"/>
  <c r="AV134" i="1"/>
  <c r="AU134" i="1"/>
  <c r="AR134" i="1"/>
  <c r="AQ134" i="1"/>
  <c r="AP134" i="1"/>
  <c r="AO134" i="1"/>
  <c r="AN134" i="1"/>
  <c r="AM134" i="1"/>
  <c r="AL134" i="1"/>
  <c r="AK134" i="1"/>
  <c r="AS134" i="1"/>
  <c r="AJ134" i="1"/>
  <c r="AI134" i="1"/>
  <c r="AH134" i="1"/>
  <c r="AE134" i="1"/>
  <c r="AD134" i="1"/>
  <c r="AC134" i="1"/>
  <c r="AB134" i="1"/>
  <c r="AA134" i="1"/>
  <c r="Z134" i="1"/>
  <c r="Y134" i="1"/>
  <c r="X134" i="1"/>
  <c r="W134" i="1"/>
  <c r="V134" i="1"/>
  <c r="U134" i="1"/>
  <c r="AF134" i="1"/>
  <c r="R134" i="1"/>
  <c r="Q134" i="1"/>
  <c r="P134" i="1"/>
  <c r="O134" i="1"/>
  <c r="N134" i="1"/>
  <c r="M134" i="1"/>
  <c r="L134" i="1"/>
  <c r="K134" i="1"/>
  <c r="J134" i="1"/>
  <c r="I134" i="1"/>
  <c r="H134" i="1"/>
  <c r="S134" i="1"/>
  <c r="FE133" i="1"/>
  <c r="FD133" i="1"/>
  <c r="FC133" i="1"/>
  <c r="FB133" i="1"/>
  <c r="FA133" i="1"/>
  <c r="EZ133" i="1"/>
  <c r="EY133" i="1"/>
  <c r="EX133" i="1"/>
  <c r="EW133" i="1"/>
  <c r="EV133" i="1"/>
  <c r="EU133" i="1"/>
  <c r="ER133" i="1"/>
  <c r="EQ133" i="1"/>
  <c r="EP133" i="1"/>
  <c r="EO133" i="1"/>
  <c r="EN133" i="1"/>
  <c r="EM133" i="1"/>
  <c r="EL133" i="1"/>
  <c r="EK133" i="1"/>
  <c r="ES133" i="1"/>
  <c r="EJ133" i="1"/>
  <c r="EI133" i="1"/>
  <c r="EH133" i="1"/>
  <c r="EE133" i="1"/>
  <c r="ED133" i="1"/>
  <c r="EC133" i="1"/>
  <c r="EB133" i="1"/>
  <c r="EA133" i="1"/>
  <c r="DZ133" i="1"/>
  <c r="DY133" i="1"/>
  <c r="DX133" i="1"/>
  <c r="DW133" i="1"/>
  <c r="DV133" i="1"/>
  <c r="DU133" i="1"/>
  <c r="EF133" i="1"/>
  <c r="DR133" i="1"/>
  <c r="DQ133" i="1"/>
  <c r="DP133" i="1"/>
  <c r="DO133" i="1"/>
  <c r="DN133" i="1"/>
  <c r="DM133" i="1"/>
  <c r="DL133" i="1"/>
  <c r="DK133" i="1"/>
  <c r="DJ133" i="1"/>
  <c r="DI133" i="1"/>
  <c r="DH133" i="1"/>
  <c r="DS133" i="1"/>
  <c r="DE133" i="1"/>
  <c r="DD133" i="1"/>
  <c r="DC133" i="1"/>
  <c r="DB133" i="1"/>
  <c r="DA133" i="1"/>
  <c r="CZ133" i="1"/>
  <c r="CY133" i="1"/>
  <c r="CX133" i="1"/>
  <c r="CW133" i="1"/>
  <c r="CV133" i="1"/>
  <c r="CU133" i="1"/>
  <c r="CR133" i="1"/>
  <c r="CQ133" i="1"/>
  <c r="CP133" i="1"/>
  <c r="CO133" i="1"/>
  <c r="CN133" i="1"/>
  <c r="CM133" i="1"/>
  <c r="CL133" i="1"/>
  <c r="CK133" i="1"/>
  <c r="CS133" i="1"/>
  <c r="CJ133" i="1"/>
  <c r="CI133" i="1"/>
  <c r="CH133" i="1"/>
  <c r="CE133" i="1"/>
  <c r="CD133" i="1"/>
  <c r="CC133" i="1"/>
  <c r="CB133" i="1"/>
  <c r="CA133" i="1"/>
  <c r="BZ133" i="1"/>
  <c r="BY133" i="1"/>
  <c r="BX133" i="1"/>
  <c r="BW133" i="1"/>
  <c r="BV133" i="1"/>
  <c r="BU133" i="1"/>
  <c r="CF133" i="1"/>
  <c r="BR133" i="1"/>
  <c r="BQ133" i="1"/>
  <c r="BP133" i="1"/>
  <c r="BO133" i="1"/>
  <c r="BN133" i="1"/>
  <c r="BM133" i="1"/>
  <c r="BL133" i="1"/>
  <c r="BK133" i="1"/>
  <c r="BJ133" i="1"/>
  <c r="BI133" i="1"/>
  <c r="BH133" i="1"/>
  <c r="BS133" i="1"/>
  <c r="BE133" i="1"/>
  <c r="BD133" i="1"/>
  <c r="BC133" i="1"/>
  <c r="BB133" i="1"/>
  <c r="BA133" i="1"/>
  <c r="AZ133" i="1"/>
  <c r="AY133" i="1"/>
  <c r="AX133" i="1"/>
  <c r="AW133" i="1"/>
  <c r="AV133" i="1"/>
  <c r="AU133" i="1"/>
  <c r="AR133" i="1"/>
  <c r="AQ133" i="1"/>
  <c r="AP133" i="1"/>
  <c r="AO133" i="1"/>
  <c r="AN133" i="1"/>
  <c r="AM133" i="1"/>
  <c r="AL133" i="1"/>
  <c r="AK133" i="1"/>
  <c r="AS133" i="1"/>
  <c r="AJ133" i="1"/>
  <c r="AI133" i="1"/>
  <c r="AH133" i="1"/>
  <c r="AE133" i="1"/>
  <c r="AD133" i="1"/>
  <c r="AC133" i="1"/>
  <c r="AB133" i="1"/>
  <c r="AA133" i="1"/>
  <c r="Z133" i="1"/>
  <c r="Y133" i="1"/>
  <c r="X133" i="1"/>
  <c r="W133" i="1"/>
  <c r="V133" i="1"/>
  <c r="U133" i="1"/>
  <c r="AF133" i="1"/>
  <c r="R133" i="1"/>
  <c r="Q133" i="1"/>
  <c r="P133" i="1"/>
  <c r="O133" i="1"/>
  <c r="N133" i="1"/>
  <c r="M133" i="1"/>
  <c r="L133" i="1"/>
  <c r="K133" i="1"/>
  <c r="J133" i="1"/>
  <c r="I133" i="1"/>
  <c r="H133" i="1"/>
  <c r="S133" i="1"/>
  <c r="FE132" i="1"/>
  <c r="FD132" i="1"/>
  <c r="FC132" i="1"/>
  <c r="FB132" i="1"/>
  <c r="FA132" i="1"/>
  <c r="EZ132" i="1"/>
  <c r="EY132" i="1"/>
  <c r="EX132" i="1"/>
  <c r="EW132" i="1"/>
  <c r="EV132" i="1"/>
  <c r="EU132" i="1"/>
  <c r="ER132" i="1"/>
  <c r="EQ132" i="1"/>
  <c r="EP132" i="1"/>
  <c r="EO132" i="1"/>
  <c r="EN132" i="1"/>
  <c r="EM132" i="1"/>
  <c r="EL132" i="1"/>
  <c r="EK132" i="1"/>
  <c r="ES132" i="1"/>
  <c r="EJ132" i="1"/>
  <c r="EI132" i="1"/>
  <c r="EH132" i="1"/>
  <c r="EE132" i="1"/>
  <c r="ED132" i="1"/>
  <c r="EC132" i="1"/>
  <c r="EB132" i="1"/>
  <c r="EA132" i="1"/>
  <c r="DZ132" i="1"/>
  <c r="DY132" i="1"/>
  <c r="DX132" i="1"/>
  <c r="DW132" i="1"/>
  <c r="DV132" i="1"/>
  <c r="DU132" i="1"/>
  <c r="EF132" i="1"/>
  <c r="DR132" i="1"/>
  <c r="DQ132" i="1"/>
  <c r="DP132" i="1"/>
  <c r="DO132" i="1"/>
  <c r="DN132" i="1"/>
  <c r="DM132" i="1"/>
  <c r="DL132" i="1"/>
  <c r="DK132" i="1"/>
  <c r="DJ132" i="1"/>
  <c r="DI132" i="1"/>
  <c r="DH132" i="1"/>
  <c r="DS132" i="1"/>
  <c r="DE132" i="1"/>
  <c r="DD132" i="1"/>
  <c r="DC132" i="1"/>
  <c r="DB132" i="1"/>
  <c r="DA132" i="1"/>
  <c r="CZ132" i="1"/>
  <c r="CY132" i="1"/>
  <c r="CX132" i="1"/>
  <c r="CW132" i="1"/>
  <c r="CV132" i="1"/>
  <c r="CU132" i="1"/>
  <c r="CR132" i="1"/>
  <c r="CQ132" i="1"/>
  <c r="CP132" i="1"/>
  <c r="CO132" i="1"/>
  <c r="CN132" i="1"/>
  <c r="CM132" i="1"/>
  <c r="CL132" i="1"/>
  <c r="CK132" i="1"/>
  <c r="CS132" i="1"/>
  <c r="CJ132" i="1"/>
  <c r="CI132" i="1"/>
  <c r="CH132" i="1"/>
  <c r="CE132" i="1"/>
  <c r="CD132" i="1"/>
  <c r="CC132" i="1"/>
  <c r="CB132" i="1"/>
  <c r="CA132" i="1"/>
  <c r="BZ132" i="1"/>
  <c r="BY132" i="1"/>
  <c r="BX132" i="1"/>
  <c r="BW132" i="1"/>
  <c r="BV132" i="1"/>
  <c r="BU132" i="1"/>
  <c r="CF132" i="1"/>
  <c r="BR132" i="1"/>
  <c r="BQ132" i="1"/>
  <c r="BP132" i="1"/>
  <c r="BO132" i="1"/>
  <c r="BN132" i="1"/>
  <c r="BM132" i="1"/>
  <c r="BL132" i="1"/>
  <c r="BK132" i="1"/>
  <c r="BJ132" i="1"/>
  <c r="BI132" i="1"/>
  <c r="BH132" i="1"/>
  <c r="BS132" i="1"/>
  <c r="BE132" i="1"/>
  <c r="BD132" i="1"/>
  <c r="BC132" i="1"/>
  <c r="BB132" i="1"/>
  <c r="BA132" i="1"/>
  <c r="AZ132" i="1"/>
  <c r="AY132" i="1"/>
  <c r="AX132" i="1"/>
  <c r="AW132" i="1"/>
  <c r="AV132" i="1"/>
  <c r="AU132" i="1"/>
  <c r="AR132" i="1"/>
  <c r="AQ132" i="1"/>
  <c r="AP132" i="1"/>
  <c r="AO132" i="1"/>
  <c r="AN132" i="1"/>
  <c r="AM132" i="1"/>
  <c r="AL132" i="1"/>
  <c r="AK132" i="1"/>
  <c r="AS132" i="1"/>
  <c r="AJ132" i="1"/>
  <c r="AI132" i="1"/>
  <c r="AH132" i="1"/>
  <c r="AE132" i="1"/>
  <c r="AD132" i="1"/>
  <c r="AC132" i="1"/>
  <c r="AB132" i="1"/>
  <c r="AA132" i="1"/>
  <c r="Z132" i="1"/>
  <c r="Y132" i="1"/>
  <c r="X132" i="1"/>
  <c r="W132" i="1"/>
  <c r="V132" i="1"/>
  <c r="U132" i="1"/>
  <c r="AF132" i="1"/>
  <c r="R132" i="1"/>
  <c r="Q132" i="1"/>
  <c r="P132" i="1"/>
  <c r="O132" i="1"/>
  <c r="N132" i="1"/>
  <c r="M132" i="1"/>
  <c r="L132" i="1"/>
  <c r="K132" i="1"/>
  <c r="J132" i="1"/>
  <c r="I132" i="1"/>
  <c r="H132" i="1"/>
  <c r="S132" i="1"/>
  <c r="FE131" i="1"/>
  <c r="FD131" i="1"/>
  <c r="FC131" i="1"/>
  <c r="FB131" i="1"/>
  <c r="FA131" i="1"/>
  <c r="EZ131" i="1"/>
  <c r="EY131" i="1"/>
  <c r="EX131" i="1"/>
  <c r="EW131" i="1"/>
  <c r="EV131" i="1"/>
  <c r="EU131" i="1"/>
  <c r="ER131" i="1"/>
  <c r="EQ131" i="1"/>
  <c r="EP131" i="1"/>
  <c r="EO131" i="1"/>
  <c r="EN131" i="1"/>
  <c r="EM131" i="1"/>
  <c r="EL131" i="1"/>
  <c r="EK131" i="1"/>
  <c r="ES131" i="1"/>
  <c r="EJ131" i="1"/>
  <c r="EI131" i="1"/>
  <c r="EH131" i="1"/>
  <c r="EE131" i="1"/>
  <c r="ED131" i="1"/>
  <c r="EC131" i="1"/>
  <c r="EB131" i="1"/>
  <c r="EA131" i="1"/>
  <c r="DZ131" i="1"/>
  <c r="DY131" i="1"/>
  <c r="DX131" i="1"/>
  <c r="DW131" i="1"/>
  <c r="DV131" i="1"/>
  <c r="DU131" i="1"/>
  <c r="EF131" i="1"/>
  <c r="DR131" i="1"/>
  <c r="DQ131" i="1"/>
  <c r="DP131" i="1"/>
  <c r="DO131" i="1"/>
  <c r="DN131" i="1"/>
  <c r="DM131" i="1"/>
  <c r="DL131" i="1"/>
  <c r="DK131" i="1"/>
  <c r="DJ131" i="1"/>
  <c r="DI131" i="1"/>
  <c r="DH131" i="1"/>
  <c r="DS131" i="1"/>
  <c r="DE131" i="1"/>
  <c r="DD131" i="1"/>
  <c r="DC131" i="1"/>
  <c r="DB131" i="1"/>
  <c r="DA131" i="1"/>
  <c r="CZ131" i="1"/>
  <c r="CY131" i="1"/>
  <c r="CX131" i="1"/>
  <c r="CW131" i="1"/>
  <c r="CV131" i="1"/>
  <c r="CU131" i="1"/>
  <c r="CR131" i="1"/>
  <c r="CQ131" i="1"/>
  <c r="CP131" i="1"/>
  <c r="CO131" i="1"/>
  <c r="CN131" i="1"/>
  <c r="CM131" i="1"/>
  <c r="CL131" i="1"/>
  <c r="CK131" i="1"/>
  <c r="CS131" i="1"/>
  <c r="CJ131" i="1"/>
  <c r="CI131" i="1"/>
  <c r="CH131" i="1"/>
  <c r="CE131" i="1"/>
  <c r="CD131" i="1"/>
  <c r="CC131" i="1"/>
  <c r="CB131" i="1"/>
  <c r="CA131" i="1"/>
  <c r="BZ131" i="1"/>
  <c r="BY131" i="1"/>
  <c r="BX131" i="1"/>
  <c r="BW131" i="1"/>
  <c r="BV131" i="1"/>
  <c r="BU131" i="1"/>
  <c r="CF131" i="1"/>
  <c r="BR131" i="1"/>
  <c r="BQ131" i="1"/>
  <c r="BP131" i="1"/>
  <c r="BO131" i="1"/>
  <c r="BN131" i="1"/>
  <c r="BM131" i="1"/>
  <c r="BL131" i="1"/>
  <c r="BK131" i="1"/>
  <c r="BJ131" i="1"/>
  <c r="BI131" i="1"/>
  <c r="BH131" i="1"/>
  <c r="BS131" i="1"/>
  <c r="BE131" i="1"/>
  <c r="BD131" i="1"/>
  <c r="BC131" i="1"/>
  <c r="BB131" i="1"/>
  <c r="BA131" i="1"/>
  <c r="AZ131" i="1"/>
  <c r="AY131" i="1"/>
  <c r="AX131" i="1"/>
  <c r="AW131" i="1"/>
  <c r="AV131" i="1"/>
  <c r="AU131" i="1"/>
  <c r="AR131" i="1"/>
  <c r="AQ131" i="1"/>
  <c r="AP131" i="1"/>
  <c r="AO131" i="1"/>
  <c r="AN131" i="1"/>
  <c r="AM131" i="1"/>
  <c r="AL131" i="1"/>
  <c r="AK131" i="1"/>
  <c r="AS131" i="1"/>
  <c r="AJ131" i="1"/>
  <c r="AI131" i="1"/>
  <c r="AH131" i="1"/>
  <c r="AE131" i="1"/>
  <c r="AD131" i="1"/>
  <c r="AC131" i="1"/>
  <c r="AB131" i="1"/>
  <c r="AA131" i="1"/>
  <c r="Z131" i="1"/>
  <c r="Y131" i="1"/>
  <c r="X131" i="1"/>
  <c r="W131" i="1"/>
  <c r="V131" i="1"/>
  <c r="U131" i="1"/>
  <c r="AF131" i="1"/>
  <c r="R131" i="1"/>
  <c r="Q131" i="1"/>
  <c r="P131" i="1"/>
  <c r="O131" i="1"/>
  <c r="N131" i="1"/>
  <c r="M131" i="1"/>
  <c r="L131" i="1"/>
  <c r="K131" i="1"/>
  <c r="J131" i="1"/>
  <c r="I131" i="1"/>
  <c r="H131" i="1"/>
  <c r="S131" i="1"/>
  <c r="FE130" i="1"/>
  <c r="FD130" i="1"/>
  <c r="FC130" i="1"/>
  <c r="FB130" i="1"/>
  <c r="FA130" i="1"/>
  <c r="EZ130" i="1"/>
  <c r="EY130" i="1"/>
  <c r="EX130" i="1"/>
  <c r="EW130" i="1"/>
  <c r="EV130" i="1"/>
  <c r="EU130" i="1"/>
  <c r="ER130" i="1"/>
  <c r="EQ130" i="1"/>
  <c r="EP130" i="1"/>
  <c r="EO130" i="1"/>
  <c r="EN130" i="1"/>
  <c r="EM130" i="1"/>
  <c r="EL130" i="1"/>
  <c r="EK130" i="1"/>
  <c r="ES130" i="1"/>
  <c r="EJ130" i="1"/>
  <c r="EI130" i="1"/>
  <c r="EH130" i="1"/>
  <c r="EE130" i="1"/>
  <c r="ED130" i="1"/>
  <c r="EC130" i="1"/>
  <c r="EB130" i="1"/>
  <c r="EA130" i="1"/>
  <c r="DZ130" i="1"/>
  <c r="DY130" i="1"/>
  <c r="DX130" i="1"/>
  <c r="DW130" i="1"/>
  <c r="DV130" i="1"/>
  <c r="DU130" i="1"/>
  <c r="EF130" i="1"/>
  <c r="DR130" i="1"/>
  <c r="DQ130" i="1"/>
  <c r="DP130" i="1"/>
  <c r="DO130" i="1"/>
  <c r="DN130" i="1"/>
  <c r="DM130" i="1"/>
  <c r="DL130" i="1"/>
  <c r="DK130" i="1"/>
  <c r="DJ130" i="1"/>
  <c r="DI130" i="1"/>
  <c r="DH130" i="1"/>
  <c r="DS130" i="1"/>
  <c r="DE130" i="1"/>
  <c r="DD130" i="1"/>
  <c r="DC130" i="1"/>
  <c r="DB130" i="1"/>
  <c r="DA130" i="1"/>
  <c r="CZ130" i="1"/>
  <c r="CY130" i="1"/>
  <c r="CX130" i="1"/>
  <c r="CW130" i="1"/>
  <c r="CV130" i="1"/>
  <c r="CU130" i="1"/>
  <c r="CR130" i="1"/>
  <c r="CQ130" i="1"/>
  <c r="CP130" i="1"/>
  <c r="CO130" i="1"/>
  <c r="CN130" i="1"/>
  <c r="CM130" i="1"/>
  <c r="CL130" i="1"/>
  <c r="CK130" i="1"/>
  <c r="CS130" i="1"/>
  <c r="CJ130" i="1"/>
  <c r="CI130" i="1"/>
  <c r="CH130" i="1"/>
  <c r="CE130" i="1"/>
  <c r="CD130" i="1"/>
  <c r="CC130" i="1"/>
  <c r="CB130" i="1"/>
  <c r="CA130" i="1"/>
  <c r="BZ130" i="1"/>
  <c r="BY130" i="1"/>
  <c r="BX130" i="1"/>
  <c r="BW130" i="1"/>
  <c r="BV130" i="1"/>
  <c r="BU130" i="1"/>
  <c r="CF130" i="1"/>
  <c r="BR130" i="1"/>
  <c r="BQ130" i="1"/>
  <c r="BP130" i="1"/>
  <c r="BO130" i="1"/>
  <c r="BN130" i="1"/>
  <c r="BM130" i="1"/>
  <c r="BL130" i="1"/>
  <c r="BK130" i="1"/>
  <c r="BJ130" i="1"/>
  <c r="BI130" i="1"/>
  <c r="BH130" i="1"/>
  <c r="BS130" i="1"/>
  <c r="BE130" i="1"/>
  <c r="BD130" i="1"/>
  <c r="BC130" i="1"/>
  <c r="BB130" i="1"/>
  <c r="BA130" i="1"/>
  <c r="AZ130" i="1"/>
  <c r="AY130" i="1"/>
  <c r="AX130" i="1"/>
  <c r="AW130" i="1"/>
  <c r="AV130" i="1"/>
  <c r="AU130" i="1"/>
  <c r="AR130" i="1"/>
  <c r="AQ130" i="1"/>
  <c r="AP130" i="1"/>
  <c r="AO130" i="1"/>
  <c r="AN130" i="1"/>
  <c r="AM130" i="1"/>
  <c r="AL130" i="1"/>
  <c r="AK130" i="1"/>
  <c r="AS130" i="1"/>
  <c r="AJ130" i="1"/>
  <c r="AI130" i="1"/>
  <c r="AH130" i="1"/>
  <c r="AE130" i="1"/>
  <c r="AD130" i="1"/>
  <c r="AC130" i="1"/>
  <c r="AB130" i="1"/>
  <c r="AA130" i="1"/>
  <c r="Z130" i="1"/>
  <c r="Y130" i="1"/>
  <c r="X130" i="1"/>
  <c r="W130" i="1"/>
  <c r="V130" i="1"/>
  <c r="U130" i="1"/>
  <c r="AF130" i="1"/>
  <c r="R130" i="1"/>
  <c r="Q130" i="1"/>
  <c r="P130" i="1"/>
  <c r="O130" i="1"/>
  <c r="N130" i="1"/>
  <c r="M130" i="1"/>
  <c r="L130" i="1"/>
  <c r="K130" i="1"/>
  <c r="J130" i="1"/>
  <c r="I130" i="1"/>
  <c r="H130" i="1"/>
  <c r="S130" i="1"/>
  <c r="FE129" i="1"/>
  <c r="FD129" i="1"/>
  <c r="FC129" i="1"/>
  <c r="FB129" i="1"/>
  <c r="FA129" i="1"/>
  <c r="EZ129" i="1"/>
  <c r="EY129" i="1"/>
  <c r="EX129" i="1"/>
  <c r="EW129" i="1"/>
  <c r="EV129" i="1"/>
  <c r="EU129" i="1"/>
  <c r="ER129" i="1"/>
  <c r="EQ129" i="1"/>
  <c r="EP129" i="1"/>
  <c r="EO129" i="1"/>
  <c r="EN129" i="1"/>
  <c r="EM129" i="1"/>
  <c r="EL129" i="1"/>
  <c r="EK129" i="1"/>
  <c r="ES129" i="1"/>
  <c r="EJ129" i="1"/>
  <c r="EI129" i="1"/>
  <c r="EH129" i="1"/>
  <c r="EE129" i="1"/>
  <c r="ED129" i="1"/>
  <c r="EC129" i="1"/>
  <c r="EB129" i="1"/>
  <c r="EA129" i="1"/>
  <c r="DZ129" i="1"/>
  <c r="DY129" i="1"/>
  <c r="DX129" i="1"/>
  <c r="DW129" i="1"/>
  <c r="DV129" i="1"/>
  <c r="DU129" i="1"/>
  <c r="EF129" i="1"/>
  <c r="DR129" i="1"/>
  <c r="DQ129" i="1"/>
  <c r="DP129" i="1"/>
  <c r="DO129" i="1"/>
  <c r="DN129" i="1"/>
  <c r="DM129" i="1"/>
  <c r="DL129" i="1"/>
  <c r="DK129" i="1"/>
  <c r="DJ129" i="1"/>
  <c r="DI129" i="1"/>
  <c r="DH129" i="1"/>
  <c r="DS129" i="1"/>
  <c r="DE129" i="1"/>
  <c r="DD129" i="1"/>
  <c r="DC129" i="1"/>
  <c r="DB129" i="1"/>
  <c r="DA129" i="1"/>
  <c r="CZ129" i="1"/>
  <c r="CY129" i="1"/>
  <c r="CX129" i="1"/>
  <c r="CW129" i="1"/>
  <c r="CV129" i="1"/>
  <c r="CU129" i="1"/>
  <c r="CR129" i="1"/>
  <c r="CQ129" i="1"/>
  <c r="CP129" i="1"/>
  <c r="CO129" i="1"/>
  <c r="CN129" i="1"/>
  <c r="CM129" i="1"/>
  <c r="CL129" i="1"/>
  <c r="CK129" i="1"/>
  <c r="CS129" i="1"/>
  <c r="CJ129" i="1"/>
  <c r="CI129" i="1"/>
  <c r="CH129" i="1"/>
  <c r="CE129" i="1"/>
  <c r="CD129" i="1"/>
  <c r="CC129" i="1"/>
  <c r="CB129" i="1"/>
  <c r="CA129" i="1"/>
  <c r="BZ129" i="1"/>
  <c r="BY129" i="1"/>
  <c r="BX129" i="1"/>
  <c r="BW129" i="1"/>
  <c r="BV129" i="1"/>
  <c r="BU129" i="1"/>
  <c r="CF129" i="1"/>
  <c r="BR129" i="1"/>
  <c r="BQ129" i="1"/>
  <c r="BP129" i="1"/>
  <c r="BO129" i="1"/>
  <c r="BN129" i="1"/>
  <c r="BM129" i="1"/>
  <c r="BL129" i="1"/>
  <c r="BK129" i="1"/>
  <c r="BJ129" i="1"/>
  <c r="BI129" i="1"/>
  <c r="BH129" i="1"/>
  <c r="BS129" i="1"/>
  <c r="BE129" i="1"/>
  <c r="BD129" i="1"/>
  <c r="BC129" i="1"/>
  <c r="BB129" i="1"/>
  <c r="BA129" i="1"/>
  <c r="AZ129" i="1"/>
  <c r="AY129" i="1"/>
  <c r="AX129" i="1"/>
  <c r="AW129" i="1"/>
  <c r="AV129" i="1"/>
  <c r="AU129" i="1"/>
  <c r="AR129" i="1"/>
  <c r="AQ129" i="1"/>
  <c r="AP129" i="1"/>
  <c r="AO129" i="1"/>
  <c r="AN129" i="1"/>
  <c r="AM129" i="1"/>
  <c r="AL129" i="1"/>
  <c r="AK129" i="1"/>
  <c r="AS129" i="1"/>
  <c r="AJ129" i="1"/>
  <c r="AI129" i="1"/>
  <c r="AH129" i="1"/>
  <c r="AE129" i="1"/>
  <c r="AD129" i="1"/>
  <c r="AC129" i="1"/>
  <c r="AB129" i="1"/>
  <c r="AA129" i="1"/>
  <c r="Z129" i="1"/>
  <c r="Y129" i="1"/>
  <c r="X129" i="1"/>
  <c r="W129" i="1"/>
  <c r="V129" i="1"/>
  <c r="U129" i="1"/>
  <c r="AF129" i="1"/>
  <c r="R129" i="1"/>
  <c r="Q129" i="1"/>
  <c r="P129" i="1"/>
  <c r="O129" i="1"/>
  <c r="N129" i="1"/>
  <c r="M129" i="1"/>
  <c r="L129" i="1"/>
  <c r="K129" i="1"/>
  <c r="J129" i="1"/>
  <c r="I129" i="1"/>
  <c r="H129" i="1"/>
  <c r="S129" i="1"/>
  <c r="FE128" i="1"/>
  <c r="FD128" i="1"/>
  <c r="FC128" i="1"/>
  <c r="FB128" i="1"/>
  <c r="FA128" i="1"/>
  <c r="EZ128" i="1"/>
  <c r="EY128" i="1"/>
  <c r="EX128" i="1"/>
  <c r="EW128" i="1"/>
  <c r="EV128" i="1"/>
  <c r="EU128" i="1"/>
  <c r="ER128" i="1"/>
  <c r="EQ128" i="1"/>
  <c r="EP128" i="1"/>
  <c r="EO128" i="1"/>
  <c r="EN128" i="1"/>
  <c r="EM128" i="1"/>
  <c r="EL128" i="1"/>
  <c r="EK128" i="1"/>
  <c r="ES128" i="1"/>
  <c r="EJ128" i="1"/>
  <c r="EI128" i="1"/>
  <c r="EH128" i="1"/>
  <c r="EE128" i="1"/>
  <c r="ED128" i="1"/>
  <c r="EC128" i="1"/>
  <c r="EB128" i="1"/>
  <c r="EA128" i="1"/>
  <c r="DZ128" i="1"/>
  <c r="DY128" i="1"/>
  <c r="DX128" i="1"/>
  <c r="DW128" i="1"/>
  <c r="DV128" i="1"/>
  <c r="DU128" i="1"/>
  <c r="EF128" i="1"/>
  <c r="DR128" i="1"/>
  <c r="DQ128" i="1"/>
  <c r="DP128" i="1"/>
  <c r="DO128" i="1"/>
  <c r="DN128" i="1"/>
  <c r="DM128" i="1"/>
  <c r="DL128" i="1"/>
  <c r="DK128" i="1"/>
  <c r="DJ128" i="1"/>
  <c r="DI128" i="1"/>
  <c r="DH128" i="1"/>
  <c r="DS128" i="1"/>
  <c r="DE128" i="1"/>
  <c r="DD128" i="1"/>
  <c r="DC128" i="1"/>
  <c r="DB128" i="1"/>
  <c r="DA128" i="1"/>
  <c r="CZ128" i="1"/>
  <c r="CY128" i="1"/>
  <c r="CX128" i="1"/>
  <c r="CW128" i="1"/>
  <c r="CV128" i="1"/>
  <c r="CU128" i="1"/>
  <c r="CR128" i="1"/>
  <c r="CQ128" i="1"/>
  <c r="CP128" i="1"/>
  <c r="CO128" i="1"/>
  <c r="CN128" i="1"/>
  <c r="CM128" i="1"/>
  <c r="CL128" i="1"/>
  <c r="CK128" i="1"/>
  <c r="CS128" i="1"/>
  <c r="CJ128" i="1"/>
  <c r="CI128" i="1"/>
  <c r="CH128" i="1"/>
  <c r="CE128" i="1"/>
  <c r="CD128" i="1"/>
  <c r="CC128" i="1"/>
  <c r="CB128" i="1"/>
  <c r="CA128" i="1"/>
  <c r="BZ128" i="1"/>
  <c r="BY128" i="1"/>
  <c r="BX128" i="1"/>
  <c r="BW128" i="1"/>
  <c r="BV128" i="1"/>
  <c r="BU128" i="1"/>
  <c r="CF128" i="1"/>
  <c r="BR128" i="1"/>
  <c r="BQ128" i="1"/>
  <c r="BP128" i="1"/>
  <c r="BO128" i="1"/>
  <c r="BN128" i="1"/>
  <c r="BM128" i="1"/>
  <c r="BL128" i="1"/>
  <c r="BK128" i="1"/>
  <c r="BJ128" i="1"/>
  <c r="BI128" i="1"/>
  <c r="BH128" i="1"/>
  <c r="BS128" i="1"/>
  <c r="BE128" i="1"/>
  <c r="BD128" i="1"/>
  <c r="BC128" i="1"/>
  <c r="BB128" i="1"/>
  <c r="BA128" i="1"/>
  <c r="AZ128" i="1"/>
  <c r="AY128" i="1"/>
  <c r="AX128" i="1"/>
  <c r="AW128" i="1"/>
  <c r="AV128" i="1"/>
  <c r="AU128" i="1"/>
  <c r="AR128" i="1"/>
  <c r="AQ128" i="1"/>
  <c r="AP128" i="1"/>
  <c r="AO128" i="1"/>
  <c r="AN128" i="1"/>
  <c r="AM128" i="1"/>
  <c r="AL128" i="1"/>
  <c r="AK128" i="1"/>
  <c r="AS128" i="1"/>
  <c r="AJ128" i="1"/>
  <c r="AI128" i="1"/>
  <c r="AH128" i="1"/>
  <c r="AE128" i="1"/>
  <c r="AD128" i="1"/>
  <c r="AC128" i="1"/>
  <c r="AB128" i="1"/>
  <c r="AA128" i="1"/>
  <c r="Z128" i="1"/>
  <c r="Y128" i="1"/>
  <c r="X128" i="1"/>
  <c r="W128" i="1"/>
  <c r="V128" i="1"/>
  <c r="U128" i="1"/>
  <c r="AF128" i="1"/>
  <c r="R128" i="1"/>
  <c r="Q128" i="1"/>
  <c r="P128" i="1"/>
  <c r="O128" i="1"/>
  <c r="N128" i="1"/>
  <c r="M128" i="1"/>
  <c r="L128" i="1"/>
  <c r="K128" i="1"/>
  <c r="J128" i="1"/>
  <c r="I128" i="1"/>
  <c r="H128" i="1"/>
  <c r="S128" i="1"/>
  <c r="FE127" i="1"/>
  <c r="FD127" i="1"/>
  <c r="FC127" i="1"/>
  <c r="FB127" i="1"/>
  <c r="FA127" i="1"/>
  <c r="EZ127" i="1"/>
  <c r="EY127" i="1"/>
  <c r="EX127" i="1"/>
  <c r="EW127" i="1"/>
  <c r="EV127" i="1"/>
  <c r="EU127" i="1"/>
  <c r="ER127" i="1"/>
  <c r="EQ127" i="1"/>
  <c r="EP127" i="1"/>
  <c r="EO127" i="1"/>
  <c r="EN127" i="1"/>
  <c r="EM127" i="1"/>
  <c r="EL127" i="1"/>
  <c r="EK127" i="1"/>
  <c r="ES127" i="1"/>
  <c r="EJ127" i="1"/>
  <c r="EI127" i="1"/>
  <c r="EH127" i="1"/>
  <c r="EE127" i="1"/>
  <c r="ED127" i="1"/>
  <c r="EC127" i="1"/>
  <c r="EB127" i="1"/>
  <c r="EA127" i="1"/>
  <c r="DZ127" i="1"/>
  <c r="DY127" i="1"/>
  <c r="DX127" i="1"/>
  <c r="DW127" i="1"/>
  <c r="DV127" i="1"/>
  <c r="DU127" i="1"/>
  <c r="EF127" i="1"/>
  <c r="DR127" i="1"/>
  <c r="DQ127" i="1"/>
  <c r="DP127" i="1"/>
  <c r="DO127" i="1"/>
  <c r="DN127" i="1"/>
  <c r="DM127" i="1"/>
  <c r="DL127" i="1"/>
  <c r="DK127" i="1"/>
  <c r="DJ127" i="1"/>
  <c r="DI127" i="1"/>
  <c r="DH127" i="1"/>
  <c r="DS127" i="1"/>
  <c r="DE127" i="1"/>
  <c r="DD127" i="1"/>
  <c r="DC127" i="1"/>
  <c r="DB127" i="1"/>
  <c r="DA127" i="1"/>
  <c r="CZ127" i="1"/>
  <c r="CY127" i="1"/>
  <c r="CX127" i="1"/>
  <c r="CW127" i="1"/>
  <c r="CV127" i="1"/>
  <c r="CU127" i="1"/>
  <c r="CR127" i="1"/>
  <c r="CQ127" i="1"/>
  <c r="CP127" i="1"/>
  <c r="CO127" i="1"/>
  <c r="CN127" i="1"/>
  <c r="CM127" i="1"/>
  <c r="CL127" i="1"/>
  <c r="CK127" i="1"/>
  <c r="CS127" i="1"/>
  <c r="CJ127" i="1"/>
  <c r="CI127" i="1"/>
  <c r="CH127" i="1"/>
  <c r="CE127" i="1"/>
  <c r="CD127" i="1"/>
  <c r="CC127" i="1"/>
  <c r="CB127" i="1"/>
  <c r="CA127" i="1"/>
  <c r="BZ127" i="1"/>
  <c r="BY127" i="1"/>
  <c r="BX127" i="1"/>
  <c r="BW127" i="1"/>
  <c r="BV127" i="1"/>
  <c r="BU127" i="1"/>
  <c r="CF127" i="1"/>
  <c r="BR127" i="1"/>
  <c r="BQ127" i="1"/>
  <c r="BP127" i="1"/>
  <c r="BO127" i="1"/>
  <c r="BN127" i="1"/>
  <c r="BM127" i="1"/>
  <c r="BL127" i="1"/>
  <c r="BK127" i="1"/>
  <c r="BJ127" i="1"/>
  <c r="BI127" i="1"/>
  <c r="BH127" i="1"/>
  <c r="BS127" i="1"/>
  <c r="BE127" i="1"/>
  <c r="BD127" i="1"/>
  <c r="BC127" i="1"/>
  <c r="BB127" i="1"/>
  <c r="BA127" i="1"/>
  <c r="AZ127" i="1"/>
  <c r="AY127" i="1"/>
  <c r="AX127" i="1"/>
  <c r="AW127" i="1"/>
  <c r="AV127" i="1"/>
  <c r="AU127" i="1"/>
  <c r="AR127" i="1"/>
  <c r="AQ127" i="1"/>
  <c r="AP127" i="1"/>
  <c r="AO127" i="1"/>
  <c r="AN127" i="1"/>
  <c r="AM127" i="1"/>
  <c r="AL127" i="1"/>
  <c r="AK127" i="1"/>
  <c r="AS127" i="1"/>
  <c r="AJ127" i="1"/>
  <c r="AI127" i="1"/>
  <c r="AH127" i="1"/>
  <c r="AE127" i="1"/>
  <c r="AD127" i="1"/>
  <c r="AC127" i="1"/>
  <c r="AB127" i="1"/>
  <c r="AA127" i="1"/>
  <c r="Z127" i="1"/>
  <c r="Y127" i="1"/>
  <c r="X127" i="1"/>
  <c r="W127" i="1"/>
  <c r="V127" i="1"/>
  <c r="U127" i="1"/>
  <c r="AF127" i="1"/>
  <c r="R127" i="1"/>
  <c r="Q127" i="1"/>
  <c r="P127" i="1"/>
  <c r="O127" i="1"/>
  <c r="N127" i="1"/>
  <c r="M127" i="1"/>
  <c r="L127" i="1"/>
  <c r="K127" i="1"/>
  <c r="J127" i="1"/>
  <c r="I127" i="1"/>
  <c r="H127" i="1"/>
  <c r="S127" i="1"/>
  <c r="FE126" i="1"/>
  <c r="FD126" i="1"/>
  <c r="FC126" i="1"/>
  <c r="FB126" i="1"/>
  <c r="FA126" i="1"/>
  <c r="EZ126" i="1"/>
  <c r="EY126" i="1"/>
  <c r="EX126" i="1"/>
  <c r="EW126" i="1"/>
  <c r="EV126" i="1"/>
  <c r="EU126" i="1"/>
  <c r="ER126" i="1"/>
  <c r="EQ126" i="1"/>
  <c r="EP126" i="1"/>
  <c r="EO126" i="1"/>
  <c r="EN126" i="1"/>
  <c r="EM126" i="1"/>
  <c r="EL126" i="1"/>
  <c r="EK126" i="1"/>
  <c r="ES126" i="1"/>
  <c r="EJ126" i="1"/>
  <c r="EI126" i="1"/>
  <c r="EH126" i="1"/>
  <c r="EE126" i="1"/>
  <c r="ED126" i="1"/>
  <c r="EC126" i="1"/>
  <c r="EB126" i="1"/>
  <c r="EA126" i="1"/>
  <c r="DZ126" i="1"/>
  <c r="DY126" i="1"/>
  <c r="DX126" i="1"/>
  <c r="DW126" i="1"/>
  <c r="DV126" i="1"/>
  <c r="DU126" i="1"/>
  <c r="EF126" i="1"/>
  <c r="DR126" i="1"/>
  <c r="DQ126" i="1"/>
  <c r="DP126" i="1"/>
  <c r="DO126" i="1"/>
  <c r="DN126" i="1"/>
  <c r="DM126" i="1"/>
  <c r="DL126" i="1"/>
  <c r="DK126" i="1"/>
  <c r="DJ126" i="1"/>
  <c r="DI126" i="1"/>
  <c r="DH126" i="1"/>
  <c r="DS126" i="1"/>
  <c r="DE126" i="1"/>
  <c r="DD126" i="1"/>
  <c r="DC126" i="1"/>
  <c r="DB126" i="1"/>
  <c r="DA126" i="1"/>
  <c r="CZ126" i="1"/>
  <c r="CY126" i="1"/>
  <c r="CX126" i="1"/>
  <c r="CW126" i="1"/>
  <c r="CV126" i="1"/>
  <c r="CU126" i="1"/>
  <c r="CR126" i="1"/>
  <c r="CQ126" i="1"/>
  <c r="CP126" i="1"/>
  <c r="CO126" i="1"/>
  <c r="CN126" i="1"/>
  <c r="CM126" i="1"/>
  <c r="CL126" i="1"/>
  <c r="CK126" i="1"/>
  <c r="CS126" i="1"/>
  <c r="CJ126" i="1"/>
  <c r="CI126" i="1"/>
  <c r="CH126" i="1"/>
  <c r="CE126" i="1"/>
  <c r="CD126" i="1"/>
  <c r="CC126" i="1"/>
  <c r="CB126" i="1"/>
  <c r="CA126" i="1"/>
  <c r="BZ126" i="1"/>
  <c r="BY126" i="1"/>
  <c r="BX126" i="1"/>
  <c r="BW126" i="1"/>
  <c r="BV126" i="1"/>
  <c r="BU126" i="1"/>
  <c r="CF126" i="1"/>
  <c r="BR126" i="1"/>
  <c r="BQ126" i="1"/>
  <c r="BP126" i="1"/>
  <c r="BO126" i="1"/>
  <c r="BN126" i="1"/>
  <c r="BM126" i="1"/>
  <c r="BL126" i="1"/>
  <c r="BK126" i="1"/>
  <c r="BJ126" i="1"/>
  <c r="BI126" i="1"/>
  <c r="BH126" i="1"/>
  <c r="BS126" i="1"/>
  <c r="BE126" i="1"/>
  <c r="BD126" i="1"/>
  <c r="BC126" i="1"/>
  <c r="BB126" i="1"/>
  <c r="BA126" i="1"/>
  <c r="AZ126" i="1"/>
  <c r="AY126" i="1"/>
  <c r="AX126" i="1"/>
  <c r="AW126" i="1"/>
  <c r="AV126" i="1"/>
  <c r="AU126" i="1"/>
  <c r="AR126" i="1"/>
  <c r="AQ126" i="1"/>
  <c r="AP126" i="1"/>
  <c r="AO126" i="1"/>
  <c r="AN126" i="1"/>
  <c r="AM126" i="1"/>
  <c r="AL126" i="1"/>
  <c r="AK126" i="1"/>
  <c r="AS126" i="1"/>
  <c r="AJ126" i="1"/>
  <c r="AI126" i="1"/>
  <c r="AH126" i="1"/>
  <c r="AE126" i="1"/>
  <c r="AD126" i="1"/>
  <c r="AC126" i="1"/>
  <c r="AB126" i="1"/>
  <c r="AA126" i="1"/>
  <c r="Z126" i="1"/>
  <c r="Y126" i="1"/>
  <c r="X126" i="1"/>
  <c r="W126" i="1"/>
  <c r="V126" i="1"/>
  <c r="U126" i="1"/>
  <c r="AF126" i="1"/>
  <c r="R126" i="1"/>
  <c r="Q126" i="1"/>
  <c r="P126" i="1"/>
  <c r="O126" i="1"/>
  <c r="N126" i="1"/>
  <c r="M126" i="1"/>
  <c r="L126" i="1"/>
  <c r="K126" i="1"/>
  <c r="J126" i="1"/>
  <c r="I126" i="1"/>
  <c r="H126" i="1"/>
  <c r="S126" i="1"/>
  <c r="FE125" i="1"/>
  <c r="FD125" i="1"/>
  <c r="FC125" i="1"/>
  <c r="FB125" i="1"/>
  <c r="FA125" i="1"/>
  <c r="EZ125" i="1"/>
  <c r="EY125" i="1"/>
  <c r="EX125" i="1"/>
  <c r="EW125" i="1"/>
  <c r="EV125" i="1"/>
  <c r="EU125" i="1"/>
  <c r="ER125" i="1"/>
  <c r="EQ125" i="1"/>
  <c r="EP125" i="1"/>
  <c r="EO125" i="1"/>
  <c r="EN125" i="1"/>
  <c r="EM125" i="1"/>
  <c r="EL125" i="1"/>
  <c r="EK125" i="1"/>
  <c r="ES125" i="1"/>
  <c r="EJ125" i="1"/>
  <c r="EI125" i="1"/>
  <c r="EH125" i="1"/>
  <c r="EE125" i="1"/>
  <c r="ED125" i="1"/>
  <c r="EC125" i="1"/>
  <c r="EB125" i="1"/>
  <c r="EA125" i="1"/>
  <c r="DZ125" i="1"/>
  <c r="DY125" i="1"/>
  <c r="DX125" i="1"/>
  <c r="DW125" i="1"/>
  <c r="DV125" i="1"/>
  <c r="DU125" i="1"/>
  <c r="EF125" i="1"/>
  <c r="DR125" i="1"/>
  <c r="DQ125" i="1"/>
  <c r="DP125" i="1"/>
  <c r="DO125" i="1"/>
  <c r="DN125" i="1"/>
  <c r="DM125" i="1"/>
  <c r="DL125" i="1"/>
  <c r="DK125" i="1"/>
  <c r="DJ125" i="1"/>
  <c r="DI125" i="1"/>
  <c r="DH125" i="1"/>
  <c r="DS125" i="1"/>
  <c r="DE125" i="1"/>
  <c r="DD125" i="1"/>
  <c r="DC125" i="1"/>
  <c r="DB125" i="1"/>
  <c r="DA125" i="1"/>
  <c r="CZ125" i="1"/>
  <c r="CY125" i="1"/>
  <c r="CX125" i="1"/>
  <c r="CW125" i="1"/>
  <c r="CV125" i="1"/>
  <c r="CU125" i="1"/>
  <c r="CR125" i="1"/>
  <c r="CQ125" i="1"/>
  <c r="CP125" i="1"/>
  <c r="CO125" i="1"/>
  <c r="CN125" i="1"/>
  <c r="CM125" i="1"/>
  <c r="CL125" i="1"/>
  <c r="CK125" i="1"/>
  <c r="CS125" i="1"/>
  <c r="CJ125" i="1"/>
  <c r="CI125" i="1"/>
  <c r="CH125" i="1"/>
  <c r="CE125" i="1"/>
  <c r="CD125" i="1"/>
  <c r="CC125" i="1"/>
  <c r="CB125" i="1"/>
  <c r="CA125" i="1"/>
  <c r="BZ125" i="1"/>
  <c r="BY125" i="1"/>
  <c r="BX125" i="1"/>
  <c r="BW125" i="1"/>
  <c r="BV125" i="1"/>
  <c r="BU125" i="1"/>
  <c r="CF125" i="1"/>
  <c r="BR125" i="1"/>
  <c r="BQ125" i="1"/>
  <c r="BP125" i="1"/>
  <c r="BO125" i="1"/>
  <c r="BN125" i="1"/>
  <c r="BM125" i="1"/>
  <c r="BL125" i="1"/>
  <c r="BK125" i="1"/>
  <c r="BJ125" i="1"/>
  <c r="BI125" i="1"/>
  <c r="BH125" i="1"/>
  <c r="BS125" i="1"/>
  <c r="BE125" i="1"/>
  <c r="BD125" i="1"/>
  <c r="BC125" i="1"/>
  <c r="BB125" i="1"/>
  <c r="BA125" i="1"/>
  <c r="AZ125" i="1"/>
  <c r="AY125" i="1"/>
  <c r="AX125" i="1"/>
  <c r="AW125" i="1"/>
  <c r="AV125" i="1"/>
  <c r="AU125" i="1"/>
  <c r="AR125" i="1"/>
  <c r="AQ125" i="1"/>
  <c r="AP125" i="1"/>
  <c r="AO125" i="1"/>
  <c r="AN125" i="1"/>
  <c r="AM125" i="1"/>
  <c r="AL125" i="1"/>
  <c r="AK125" i="1"/>
  <c r="AS125" i="1"/>
  <c r="AJ125" i="1"/>
  <c r="AI125" i="1"/>
  <c r="AH125" i="1"/>
  <c r="AE125" i="1"/>
  <c r="AD125" i="1"/>
  <c r="AC125" i="1"/>
  <c r="AB125" i="1"/>
  <c r="AA125" i="1"/>
  <c r="Z125" i="1"/>
  <c r="Y125" i="1"/>
  <c r="X125" i="1"/>
  <c r="W125" i="1"/>
  <c r="V125" i="1"/>
  <c r="U125" i="1"/>
  <c r="AF125" i="1"/>
  <c r="R125" i="1"/>
  <c r="Q125" i="1"/>
  <c r="P125" i="1"/>
  <c r="O125" i="1"/>
  <c r="N125" i="1"/>
  <c r="M125" i="1"/>
  <c r="L125" i="1"/>
  <c r="K125" i="1"/>
  <c r="J125" i="1"/>
  <c r="I125" i="1"/>
  <c r="H125" i="1"/>
  <c r="S125" i="1"/>
  <c r="FE124" i="1"/>
  <c r="FD124" i="1"/>
  <c r="FC124" i="1"/>
  <c r="FB124" i="1"/>
  <c r="FA124" i="1"/>
  <c r="EZ124" i="1"/>
  <c r="EY124" i="1"/>
  <c r="EX124" i="1"/>
  <c r="EW124" i="1"/>
  <c r="EV124" i="1"/>
  <c r="EU124" i="1"/>
  <c r="ER124" i="1"/>
  <c r="EQ124" i="1"/>
  <c r="EP124" i="1"/>
  <c r="EO124" i="1"/>
  <c r="EN124" i="1"/>
  <c r="EM124" i="1"/>
  <c r="EL124" i="1"/>
  <c r="EK124" i="1"/>
  <c r="ES124" i="1"/>
  <c r="EJ124" i="1"/>
  <c r="EI124" i="1"/>
  <c r="EH124" i="1"/>
  <c r="EE124" i="1"/>
  <c r="ED124" i="1"/>
  <c r="EC124" i="1"/>
  <c r="EB124" i="1"/>
  <c r="EA124" i="1"/>
  <c r="DZ124" i="1"/>
  <c r="DY124" i="1"/>
  <c r="DX124" i="1"/>
  <c r="DW124" i="1"/>
  <c r="DV124" i="1"/>
  <c r="DU124" i="1"/>
  <c r="EF124" i="1"/>
  <c r="DR124" i="1"/>
  <c r="DQ124" i="1"/>
  <c r="DP124" i="1"/>
  <c r="DO124" i="1"/>
  <c r="DN124" i="1"/>
  <c r="DM124" i="1"/>
  <c r="DL124" i="1"/>
  <c r="DK124" i="1"/>
  <c r="DJ124" i="1"/>
  <c r="DI124" i="1"/>
  <c r="DH124" i="1"/>
  <c r="DS124" i="1"/>
  <c r="DE124" i="1"/>
  <c r="DD124" i="1"/>
  <c r="DC124" i="1"/>
  <c r="DB124" i="1"/>
  <c r="DA124" i="1"/>
  <c r="CZ124" i="1"/>
  <c r="CY124" i="1"/>
  <c r="CX124" i="1"/>
  <c r="CW124" i="1"/>
  <c r="CV124" i="1"/>
  <c r="CU124" i="1"/>
  <c r="CR124" i="1"/>
  <c r="CQ124" i="1"/>
  <c r="CP124" i="1"/>
  <c r="CO124" i="1"/>
  <c r="CN124" i="1"/>
  <c r="CM124" i="1"/>
  <c r="CL124" i="1"/>
  <c r="CK124" i="1"/>
  <c r="CS124" i="1"/>
  <c r="CJ124" i="1"/>
  <c r="CI124" i="1"/>
  <c r="CH124" i="1"/>
  <c r="CE124" i="1"/>
  <c r="CD124" i="1"/>
  <c r="CC124" i="1"/>
  <c r="CB124" i="1"/>
  <c r="CA124" i="1"/>
  <c r="BZ124" i="1"/>
  <c r="BY124" i="1"/>
  <c r="BX124" i="1"/>
  <c r="BW124" i="1"/>
  <c r="BV124" i="1"/>
  <c r="BU124" i="1"/>
  <c r="CF124" i="1"/>
  <c r="BR124" i="1"/>
  <c r="BQ124" i="1"/>
  <c r="BP124" i="1"/>
  <c r="BO124" i="1"/>
  <c r="BN124" i="1"/>
  <c r="BM124" i="1"/>
  <c r="BL124" i="1"/>
  <c r="BK124" i="1"/>
  <c r="BJ124" i="1"/>
  <c r="BI124" i="1"/>
  <c r="BH124" i="1"/>
  <c r="BS124" i="1"/>
  <c r="BE124" i="1"/>
  <c r="BD124" i="1"/>
  <c r="BC124" i="1"/>
  <c r="BB124" i="1"/>
  <c r="BA124" i="1"/>
  <c r="AZ124" i="1"/>
  <c r="AY124" i="1"/>
  <c r="AX124" i="1"/>
  <c r="AW124" i="1"/>
  <c r="AV124" i="1"/>
  <c r="AU124" i="1"/>
  <c r="AR124" i="1"/>
  <c r="AQ124" i="1"/>
  <c r="AP124" i="1"/>
  <c r="AO124" i="1"/>
  <c r="AN124" i="1"/>
  <c r="AM124" i="1"/>
  <c r="AL124" i="1"/>
  <c r="AK124" i="1"/>
  <c r="AS124" i="1"/>
  <c r="AJ124" i="1"/>
  <c r="AI124" i="1"/>
  <c r="AH124" i="1"/>
  <c r="AE124" i="1"/>
  <c r="AD124" i="1"/>
  <c r="AC124" i="1"/>
  <c r="AB124" i="1"/>
  <c r="AA124" i="1"/>
  <c r="Z124" i="1"/>
  <c r="Y124" i="1"/>
  <c r="X124" i="1"/>
  <c r="W124" i="1"/>
  <c r="V124" i="1"/>
  <c r="U124" i="1"/>
  <c r="AF124" i="1"/>
  <c r="R124" i="1"/>
  <c r="Q124" i="1"/>
  <c r="P124" i="1"/>
  <c r="O124" i="1"/>
  <c r="N124" i="1"/>
  <c r="M124" i="1"/>
  <c r="L124" i="1"/>
  <c r="K124" i="1"/>
  <c r="J124" i="1"/>
  <c r="I124" i="1"/>
  <c r="H124" i="1"/>
  <c r="S124" i="1"/>
  <c r="FE123" i="1"/>
  <c r="FD123" i="1"/>
  <c r="FC123" i="1"/>
  <c r="FB123" i="1"/>
  <c r="FA123" i="1"/>
  <c r="EZ123" i="1"/>
  <c r="EY123" i="1"/>
  <c r="EX123" i="1"/>
  <c r="EW123" i="1"/>
  <c r="EV123" i="1"/>
  <c r="EU123" i="1"/>
  <c r="ER123" i="1"/>
  <c r="EQ123" i="1"/>
  <c r="EP123" i="1"/>
  <c r="EO123" i="1"/>
  <c r="EN123" i="1"/>
  <c r="EM123" i="1"/>
  <c r="EL123" i="1"/>
  <c r="EK123" i="1"/>
  <c r="ES123" i="1"/>
  <c r="EJ123" i="1"/>
  <c r="EI123" i="1"/>
  <c r="EH123" i="1"/>
  <c r="EE123" i="1"/>
  <c r="ED123" i="1"/>
  <c r="EC123" i="1"/>
  <c r="EB123" i="1"/>
  <c r="EA123" i="1"/>
  <c r="DZ123" i="1"/>
  <c r="DY123" i="1"/>
  <c r="DX123" i="1"/>
  <c r="DW123" i="1"/>
  <c r="DV123" i="1"/>
  <c r="DU123" i="1"/>
  <c r="EF123" i="1"/>
  <c r="DR123" i="1"/>
  <c r="DQ123" i="1"/>
  <c r="DP123" i="1"/>
  <c r="DO123" i="1"/>
  <c r="DN123" i="1"/>
  <c r="DM123" i="1"/>
  <c r="DL123" i="1"/>
  <c r="DK123" i="1"/>
  <c r="DJ123" i="1"/>
  <c r="DI123" i="1"/>
  <c r="DH123" i="1"/>
  <c r="DS123" i="1"/>
  <c r="DE123" i="1"/>
  <c r="DD123" i="1"/>
  <c r="DC123" i="1"/>
  <c r="DB123" i="1"/>
  <c r="DA123" i="1"/>
  <c r="CZ123" i="1"/>
  <c r="CY123" i="1"/>
  <c r="CX123" i="1"/>
  <c r="CW123" i="1"/>
  <c r="CV123" i="1"/>
  <c r="CU123" i="1"/>
  <c r="CR123" i="1"/>
  <c r="CQ123" i="1"/>
  <c r="CP123" i="1"/>
  <c r="CO123" i="1"/>
  <c r="CN123" i="1"/>
  <c r="CM123" i="1"/>
  <c r="CL123" i="1"/>
  <c r="CK123" i="1"/>
  <c r="CS123" i="1"/>
  <c r="CJ123" i="1"/>
  <c r="CI123" i="1"/>
  <c r="CH123" i="1"/>
  <c r="CE123" i="1"/>
  <c r="CD123" i="1"/>
  <c r="CC123" i="1"/>
  <c r="CB123" i="1"/>
  <c r="CA123" i="1"/>
  <c r="BZ123" i="1"/>
  <c r="BY123" i="1"/>
  <c r="BX123" i="1"/>
  <c r="BW123" i="1"/>
  <c r="BV123" i="1"/>
  <c r="BU123" i="1"/>
  <c r="CF123" i="1"/>
  <c r="BR123" i="1"/>
  <c r="BQ123" i="1"/>
  <c r="BP123" i="1"/>
  <c r="BO123" i="1"/>
  <c r="BN123" i="1"/>
  <c r="BM123" i="1"/>
  <c r="BL123" i="1"/>
  <c r="BK123" i="1"/>
  <c r="BJ123" i="1"/>
  <c r="BI123" i="1"/>
  <c r="BH123" i="1"/>
  <c r="BS123" i="1"/>
  <c r="BE123" i="1"/>
  <c r="BD123" i="1"/>
  <c r="BC123" i="1"/>
  <c r="BB123" i="1"/>
  <c r="BA123" i="1"/>
  <c r="AZ123" i="1"/>
  <c r="AY123" i="1"/>
  <c r="AX123" i="1"/>
  <c r="AW123" i="1"/>
  <c r="AV123" i="1"/>
  <c r="AU123" i="1"/>
  <c r="AR123" i="1"/>
  <c r="AQ123" i="1"/>
  <c r="AP123" i="1"/>
  <c r="AO123" i="1"/>
  <c r="AN123" i="1"/>
  <c r="AM123" i="1"/>
  <c r="AL123" i="1"/>
  <c r="AK123" i="1"/>
  <c r="AS123" i="1"/>
  <c r="AJ123" i="1"/>
  <c r="AI123" i="1"/>
  <c r="AH123" i="1"/>
  <c r="AE123" i="1"/>
  <c r="AD123" i="1"/>
  <c r="AC123" i="1"/>
  <c r="AB123" i="1"/>
  <c r="AA123" i="1"/>
  <c r="Z123" i="1"/>
  <c r="Y123" i="1"/>
  <c r="X123" i="1"/>
  <c r="W123" i="1"/>
  <c r="V123" i="1"/>
  <c r="U123" i="1"/>
  <c r="AF123" i="1"/>
  <c r="R123" i="1"/>
  <c r="Q123" i="1"/>
  <c r="P123" i="1"/>
  <c r="O123" i="1"/>
  <c r="N123" i="1"/>
  <c r="M123" i="1"/>
  <c r="L123" i="1"/>
  <c r="K123" i="1"/>
  <c r="J123" i="1"/>
  <c r="I123" i="1"/>
  <c r="H123" i="1"/>
  <c r="S123" i="1"/>
  <c r="FE122" i="1"/>
  <c r="FD122" i="1"/>
  <c r="FC122" i="1"/>
  <c r="FB122" i="1"/>
  <c r="FA122" i="1"/>
  <c r="EZ122" i="1"/>
  <c r="EY122" i="1"/>
  <c r="EX122" i="1"/>
  <c r="EW122" i="1"/>
  <c r="EV122" i="1"/>
  <c r="EU122" i="1"/>
  <c r="ER122" i="1"/>
  <c r="EQ122" i="1"/>
  <c r="EP122" i="1"/>
  <c r="EO122" i="1"/>
  <c r="EN122" i="1"/>
  <c r="EM122" i="1"/>
  <c r="EL122" i="1"/>
  <c r="EK122" i="1"/>
  <c r="ES122" i="1"/>
  <c r="EJ122" i="1"/>
  <c r="EI122" i="1"/>
  <c r="EH122" i="1"/>
  <c r="EE122" i="1"/>
  <c r="ED122" i="1"/>
  <c r="EC122" i="1"/>
  <c r="EB122" i="1"/>
  <c r="EA122" i="1"/>
  <c r="DZ122" i="1"/>
  <c r="DY122" i="1"/>
  <c r="DX122" i="1"/>
  <c r="DW122" i="1"/>
  <c r="DV122" i="1"/>
  <c r="DU122" i="1"/>
  <c r="EF122" i="1"/>
  <c r="DR122" i="1"/>
  <c r="DQ122" i="1"/>
  <c r="DP122" i="1"/>
  <c r="DO122" i="1"/>
  <c r="DN122" i="1"/>
  <c r="DM122" i="1"/>
  <c r="DL122" i="1"/>
  <c r="DK122" i="1"/>
  <c r="DJ122" i="1"/>
  <c r="DI122" i="1"/>
  <c r="DH122" i="1"/>
  <c r="DS122" i="1"/>
  <c r="DE122" i="1"/>
  <c r="DD122" i="1"/>
  <c r="DC122" i="1"/>
  <c r="DB122" i="1"/>
  <c r="DA122" i="1"/>
  <c r="CZ122" i="1"/>
  <c r="CY122" i="1"/>
  <c r="CX122" i="1"/>
  <c r="CW122" i="1"/>
  <c r="CV122" i="1"/>
  <c r="CU122" i="1"/>
  <c r="CR122" i="1"/>
  <c r="CQ122" i="1"/>
  <c r="CP122" i="1"/>
  <c r="CO122" i="1"/>
  <c r="CN122" i="1"/>
  <c r="CM122" i="1"/>
  <c r="CL122" i="1"/>
  <c r="CK122" i="1"/>
  <c r="CS122" i="1"/>
  <c r="CJ122" i="1"/>
  <c r="CI122" i="1"/>
  <c r="CH122" i="1"/>
  <c r="CE122" i="1"/>
  <c r="CD122" i="1"/>
  <c r="CC122" i="1"/>
  <c r="CB122" i="1"/>
  <c r="CA122" i="1"/>
  <c r="BZ122" i="1"/>
  <c r="BY122" i="1"/>
  <c r="BX122" i="1"/>
  <c r="BW122" i="1"/>
  <c r="BV122" i="1"/>
  <c r="BU122" i="1"/>
  <c r="CF122" i="1"/>
  <c r="BR122" i="1"/>
  <c r="BQ122" i="1"/>
  <c r="BP122" i="1"/>
  <c r="BO122" i="1"/>
  <c r="BN122" i="1"/>
  <c r="BM122" i="1"/>
  <c r="BL122" i="1"/>
  <c r="BK122" i="1"/>
  <c r="BJ122" i="1"/>
  <c r="BI122" i="1"/>
  <c r="BH122" i="1"/>
  <c r="BS122" i="1"/>
  <c r="BE122" i="1"/>
  <c r="BD122" i="1"/>
  <c r="BC122" i="1"/>
  <c r="BB122" i="1"/>
  <c r="BA122" i="1"/>
  <c r="AZ122" i="1"/>
  <c r="AY122" i="1"/>
  <c r="AX122" i="1"/>
  <c r="AW122" i="1"/>
  <c r="AV122" i="1"/>
  <c r="AU122" i="1"/>
  <c r="AR122" i="1"/>
  <c r="AQ122" i="1"/>
  <c r="AP122" i="1"/>
  <c r="AO122" i="1"/>
  <c r="AN122" i="1"/>
  <c r="AM122" i="1"/>
  <c r="AL122" i="1"/>
  <c r="AK122" i="1"/>
  <c r="AS122" i="1"/>
  <c r="AJ122" i="1"/>
  <c r="AI122" i="1"/>
  <c r="AH122" i="1"/>
  <c r="AE122" i="1"/>
  <c r="AD122" i="1"/>
  <c r="AC122" i="1"/>
  <c r="AB122" i="1"/>
  <c r="AA122" i="1"/>
  <c r="Z122" i="1"/>
  <c r="Y122" i="1"/>
  <c r="X122" i="1"/>
  <c r="W122" i="1"/>
  <c r="V122" i="1"/>
  <c r="U122" i="1"/>
  <c r="AF122" i="1"/>
  <c r="R122" i="1"/>
  <c r="Q122" i="1"/>
  <c r="P122" i="1"/>
  <c r="O122" i="1"/>
  <c r="N122" i="1"/>
  <c r="M122" i="1"/>
  <c r="L122" i="1"/>
  <c r="K122" i="1"/>
  <c r="J122" i="1"/>
  <c r="I122" i="1"/>
  <c r="H122" i="1"/>
  <c r="S122" i="1"/>
  <c r="FE121" i="1"/>
  <c r="FD121" i="1"/>
  <c r="FC121" i="1"/>
  <c r="FB121" i="1"/>
  <c r="FA121" i="1"/>
  <c r="EZ121" i="1"/>
  <c r="EY121" i="1"/>
  <c r="EX121" i="1"/>
  <c r="EW121" i="1"/>
  <c r="EV121" i="1"/>
  <c r="EU121" i="1"/>
  <c r="ER121" i="1"/>
  <c r="EQ121" i="1"/>
  <c r="EP121" i="1"/>
  <c r="EO121" i="1"/>
  <c r="EN121" i="1"/>
  <c r="EM121" i="1"/>
  <c r="EL121" i="1"/>
  <c r="EK121" i="1"/>
  <c r="ES121" i="1"/>
  <c r="EJ121" i="1"/>
  <c r="EI121" i="1"/>
  <c r="EH121" i="1"/>
  <c r="EE121" i="1"/>
  <c r="ED121" i="1"/>
  <c r="EC121" i="1"/>
  <c r="EB121" i="1"/>
  <c r="EA121" i="1"/>
  <c r="DZ121" i="1"/>
  <c r="DY121" i="1"/>
  <c r="DX121" i="1"/>
  <c r="DW121" i="1"/>
  <c r="DV121" i="1"/>
  <c r="DU121" i="1"/>
  <c r="EF121" i="1"/>
  <c r="DR121" i="1"/>
  <c r="DQ121" i="1"/>
  <c r="DP121" i="1"/>
  <c r="DO121" i="1"/>
  <c r="DN121" i="1"/>
  <c r="DM121" i="1"/>
  <c r="DL121" i="1"/>
  <c r="DK121" i="1"/>
  <c r="DJ121" i="1"/>
  <c r="DI121" i="1"/>
  <c r="DH121" i="1"/>
  <c r="DS121" i="1"/>
  <c r="DE121" i="1"/>
  <c r="DD121" i="1"/>
  <c r="DC121" i="1"/>
  <c r="DB121" i="1"/>
  <c r="DA121" i="1"/>
  <c r="CZ121" i="1"/>
  <c r="CY121" i="1"/>
  <c r="CX121" i="1"/>
  <c r="CW121" i="1"/>
  <c r="CV121" i="1"/>
  <c r="CU121" i="1"/>
  <c r="CR121" i="1"/>
  <c r="CQ121" i="1"/>
  <c r="CP121" i="1"/>
  <c r="CO121" i="1"/>
  <c r="CN121" i="1"/>
  <c r="CM121" i="1"/>
  <c r="CL121" i="1"/>
  <c r="CK121" i="1"/>
  <c r="CS121" i="1"/>
  <c r="CJ121" i="1"/>
  <c r="CI121" i="1"/>
  <c r="CH121" i="1"/>
  <c r="CE121" i="1"/>
  <c r="CD121" i="1"/>
  <c r="CC121" i="1"/>
  <c r="CB121" i="1"/>
  <c r="CA121" i="1"/>
  <c r="BZ121" i="1"/>
  <c r="BY121" i="1"/>
  <c r="BX121" i="1"/>
  <c r="BW121" i="1"/>
  <c r="BV121" i="1"/>
  <c r="BU121" i="1"/>
  <c r="CF121" i="1"/>
  <c r="BR121" i="1"/>
  <c r="BQ121" i="1"/>
  <c r="BP121" i="1"/>
  <c r="BO121" i="1"/>
  <c r="BN121" i="1"/>
  <c r="BM121" i="1"/>
  <c r="BL121" i="1"/>
  <c r="BK121" i="1"/>
  <c r="BJ121" i="1"/>
  <c r="BI121" i="1"/>
  <c r="BH121" i="1"/>
  <c r="BS121" i="1"/>
  <c r="BE121" i="1"/>
  <c r="BD121" i="1"/>
  <c r="BC121" i="1"/>
  <c r="BB121" i="1"/>
  <c r="BA121" i="1"/>
  <c r="AZ121" i="1"/>
  <c r="AY121" i="1"/>
  <c r="AX121" i="1"/>
  <c r="AW121" i="1"/>
  <c r="AV121" i="1"/>
  <c r="AU121" i="1"/>
  <c r="AR121" i="1"/>
  <c r="AQ121" i="1"/>
  <c r="AP121" i="1"/>
  <c r="AO121" i="1"/>
  <c r="AN121" i="1"/>
  <c r="AM121" i="1"/>
  <c r="AL121" i="1"/>
  <c r="AK121" i="1"/>
  <c r="AS121" i="1"/>
  <c r="AJ121" i="1"/>
  <c r="AI121" i="1"/>
  <c r="AH121" i="1"/>
  <c r="AE121" i="1"/>
  <c r="AD121" i="1"/>
  <c r="AC121" i="1"/>
  <c r="AB121" i="1"/>
  <c r="AA121" i="1"/>
  <c r="Z121" i="1"/>
  <c r="Y121" i="1"/>
  <c r="X121" i="1"/>
  <c r="W121" i="1"/>
  <c r="V121" i="1"/>
  <c r="U121" i="1"/>
  <c r="AF121" i="1"/>
  <c r="R121" i="1"/>
  <c r="Q121" i="1"/>
  <c r="P121" i="1"/>
  <c r="O121" i="1"/>
  <c r="N121" i="1"/>
  <c r="M121" i="1"/>
  <c r="L121" i="1"/>
  <c r="K121" i="1"/>
  <c r="J121" i="1"/>
  <c r="I121" i="1"/>
  <c r="H121" i="1"/>
  <c r="S121" i="1"/>
  <c r="FE120" i="1"/>
  <c r="FD120" i="1"/>
  <c r="FC120" i="1"/>
  <c r="FB120" i="1"/>
  <c r="FA120" i="1"/>
  <c r="EZ120" i="1"/>
  <c r="EY120" i="1"/>
  <c r="EX120" i="1"/>
  <c r="EW120" i="1"/>
  <c r="EV120" i="1"/>
  <c r="EU120" i="1"/>
  <c r="ER120" i="1"/>
  <c r="EQ120" i="1"/>
  <c r="EP120" i="1"/>
  <c r="EO120" i="1"/>
  <c r="EN120" i="1"/>
  <c r="EM120" i="1"/>
  <c r="EL120" i="1"/>
  <c r="EK120" i="1"/>
  <c r="ES120" i="1"/>
  <c r="EJ120" i="1"/>
  <c r="EI120" i="1"/>
  <c r="EH120" i="1"/>
  <c r="EE120" i="1"/>
  <c r="ED120" i="1"/>
  <c r="EC120" i="1"/>
  <c r="EB120" i="1"/>
  <c r="EA120" i="1"/>
  <c r="DZ120" i="1"/>
  <c r="DY120" i="1"/>
  <c r="DX120" i="1"/>
  <c r="DW120" i="1"/>
  <c r="DV120" i="1"/>
  <c r="DU120" i="1"/>
  <c r="EF120" i="1"/>
  <c r="DR120" i="1"/>
  <c r="DQ120" i="1"/>
  <c r="DP120" i="1"/>
  <c r="DO120" i="1"/>
  <c r="DN120" i="1"/>
  <c r="DM120" i="1"/>
  <c r="DL120" i="1"/>
  <c r="DK120" i="1"/>
  <c r="DJ120" i="1"/>
  <c r="DI120" i="1"/>
  <c r="DH120" i="1"/>
  <c r="DS120" i="1"/>
  <c r="DE120" i="1"/>
  <c r="DD120" i="1"/>
  <c r="DC120" i="1"/>
  <c r="DB120" i="1"/>
  <c r="DA120" i="1"/>
  <c r="CZ120" i="1"/>
  <c r="CY120" i="1"/>
  <c r="CX120" i="1"/>
  <c r="CW120" i="1"/>
  <c r="CV120" i="1"/>
  <c r="CU120" i="1"/>
  <c r="CR120" i="1"/>
  <c r="CQ120" i="1"/>
  <c r="CP120" i="1"/>
  <c r="CO120" i="1"/>
  <c r="CN120" i="1"/>
  <c r="CM120" i="1"/>
  <c r="CL120" i="1"/>
  <c r="CK120" i="1"/>
  <c r="CS120" i="1"/>
  <c r="CJ120" i="1"/>
  <c r="CI120" i="1"/>
  <c r="CH120" i="1"/>
  <c r="CE120" i="1"/>
  <c r="CD120" i="1"/>
  <c r="CC120" i="1"/>
  <c r="CB120" i="1"/>
  <c r="CA120" i="1"/>
  <c r="BZ120" i="1"/>
  <c r="BY120" i="1"/>
  <c r="BX120" i="1"/>
  <c r="BW120" i="1"/>
  <c r="BV120" i="1"/>
  <c r="BU120" i="1"/>
  <c r="CF120" i="1"/>
  <c r="BR120" i="1"/>
  <c r="BQ120" i="1"/>
  <c r="BP120" i="1"/>
  <c r="BO120" i="1"/>
  <c r="BN120" i="1"/>
  <c r="BM120" i="1"/>
  <c r="BL120" i="1"/>
  <c r="BK120" i="1"/>
  <c r="BJ120" i="1"/>
  <c r="BI120" i="1"/>
  <c r="BH120" i="1"/>
  <c r="BS120" i="1"/>
  <c r="BE120" i="1"/>
  <c r="BD120" i="1"/>
  <c r="BC120" i="1"/>
  <c r="BB120" i="1"/>
  <c r="BA120" i="1"/>
  <c r="AZ120" i="1"/>
  <c r="AY120" i="1"/>
  <c r="AX120" i="1"/>
  <c r="AW120" i="1"/>
  <c r="AV120" i="1"/>
  <c r="AU120" i="1"/>
  <c r="AR120" i="1"/>
  <c r="AQ120" i="1"/>
  <c r="AP120" i="1"/>
  <c r="AO120" i="1"/>
  <c r="AN120" i="1"/>
  <c r="AM120" i="1"/>
  <c r="AL120" i="1"/>
  <c r="AK120" i="1"/>
  <c r="AS120" i="1"/>
  <c r="AJ120" i="1"/>
  <c r="AI120" i="1"/>
  <c r="AH120" i="1"/>
  <c r="AE120" i="1"/>
  <c r="AD120" i="1"/>
  <c r="AC120" i="1"/>
  <c r="AB120" i="1"/>
  <c r="AA120" i="1"/>
  <c r="Z120" i="1"/>
  <c r="Y120" i="1"/>
  <c r="X120" i="1"/>
  <c r="W120" i="1"/>
  <c r="V120" i="1"/>
  <c r="U120" i="1"/>
  <c r="AF120" i="1"/>
  <c r="R120" i="1"/>
  <c r="Q120" i="1"/>
  <c r="P120" i="1"/>
  <c r="O120" i="1"/>
  <c r="N120" i="1"/>
  <c r="M120" i="1"/>
  <c r="L120" i="1"/>
  <c r="K120" i="1"/>
  <c r="J120" i="1"/>
  <c r="I120" i="1"/>
  <c r="H120" i="1"/>
  <c r="S120" i="1"/>
  <c r="FE119" i="1"/>
  <c r="FD119" i="1"/>
  <c r="FC119" i="1"/>
  <c r="FB119" i="1"/>
  <c r="FA119" i="1"/>
  <c r="EZ119" i="1"/>
  <c r="EY119" i="1"/>
  <c r="EX119" i="1"/>
  <c r="EW119" i="1"/>
  <c r="EV119" i="1"/>
  <c r="EU119" i="1"/>
  <c r="ER119" i="1"/>
  <c r="EQ119" i="1"/>
  <c r="EP119" i="1"/>
  <c r="EO119" i="1"/>
  <c r="EN119" i="1"/>
  <c r="EM119" i="1"/>
  <c r="EL119" i="1"/>
  <c r="EK119" i="1"/>
  <c r="ES119" i="1"/>
  <c r="EJ119" i="1"/>
  <c r="EI119" i="1"/>
  <c r="EH119" i="1"/>
  <c r="EE119" i="1"/>
  <c r="ED119" i="1"/>
  <c r="EC119" i="1"/>
  <c r="EB119" i="1"/>
  <c r="EA119" i="1"/>
  <c r="DZ119" i="1"/>
  <c r="DY119" i="1"/>
  <c r="DX119" i="1"/>
  <c r="DW119" i="1"/>
  <c r="DV119" i="1"/>
  <c r="DU119" i="1"/>
  <c r="EF119" i="1"/>
  <c r="DR119" i="1"/>
  <c r="DQ119" i="1"/>
  <c r="DP119" i="1"/>
  <c r="DO119" i="1"/>
  <c r="DN119" i="1"/>
  <c r="DM119" i="1"/>
  <c r="DL119" i="1"/>
  <c r="DK119" i="1"/>
  <c r="DJ119" i="1"/>
  <c r="DI119" i="1"/>
  <c r="DH119" i="1"/>
  <c r="DS119" i="1"/>
  <c r="DE119" i="1"/>
  <c r="DD119" i="1"/>
  <c r="DC119" i="1"/>
  <c r="DB119" i="1"/>
  <c r="DA119" i="1"/>
  <c r="CZ119" i="1"/>
  <c r="CY119" i="1"/>
  <c r="CX119" i="1"/>
  <c r="CW119" i="1"/>
  <c r="CV119" i="1"/>
  <c r="CU119" i="1"/>
  <c r="CR119" i="1"/>
  <c r="CQ119" i="1"/>
  <c r="CP119" i="1"/>
  <c r="CO119" i="1"/>
  <c r="CN119" i="1"/>
  <c r="CM119" i="1"/>
  <c r="CL119" i="1"/>
  <c r="CK119" i="1"/>
  <c r="CS119" i="1"/>
  <c r="CJ119" i="1"/>
  <c r="CI119" i="1"/>
  <c r="CH119" i="1"/>
  <c r="CE119" i="1"/>
  <c r="CD119" i="1"/>
  <c r="CC119" i="1"/>
  <c r="CB119" i="1"/>
  <c r="CA119" i="1"/>
  <c r="BZ119" i="1"/>
  <c r="BY119" i="1"/>
  <c r="BX119" i="1"/>
  <c r="BW119" i="1"/>
  <c r="BV119" i="1"/>
  <c r="BU119" i="1"/>
  <c r="CF119" i="1"/>
  <c r="BR119" i="1"/>
  <c r="BQ119" i="1"/>
  <c r="BP119" i="1"/>
  <c r="BO119" i="1"/>
  <c r="BN119" i="1"/>
  <c r="BM119" i="1"/>
  <c r="BL119" i="1"/>
  <c r="BK119" i="1"/>
  <c r="BJ119" i="1"/>
  <c r="BI119" i="1"/>
  <c r="BH119" i="1"/>
  <c r="BS119" i="1"/>
  <c r="BE119" i="1"/>
  <c r="BD119" i="1"/>
  <c r="BC119" i="1"/>
  <c r="BB119" i="1"/>
  <c r="BA119" i="1"/>
  <c r="AZ119" i="1"/>
  <c r="AY119" i="1"/>
  <c r="AX119" i="1"/>
  <c r="AW119" i="1"/>
  <c r="AV119" i="1"/>
  <c r="AU119" i="1"/>
  <c r="AR119" i="1"/>
  <c r="AQ119" i="1"/>
  <c r="AP119" i="1"/>
  <c r="AO119" i="1"/>
  <c r="AN119" i="1"/>
  <c r="AM119" i="1"/>
  <c r="AL119" i="1"/>
  <c r="AK119" i="1"/>
  <c r="AS119" i="1"/>
  <c r="AJ119" i="1"/>
  <c r="AI119" i="1"/>
  <c r="AH119" i="1"/>
  <c r="AE119" i="1"/>
  <c r="AD119" i="1"/>
  <c r="AC119" i="1"/>
  <c r="AB119" i="1"/>
  <c r="AA119" i="1"/>
  <c r="Z119" i="1"/>
  <c r="Y119" i="1"/>
  <c r="X119" i="1"/>
  <c r="W119" i="1"/>
  <c r="V119" i="1"/>
  <c r="U119" i="1"/>
  <c r="AF119" i="1"/>
  <c r="R119" i="1"/>
  <c r="Q119" i="1"/>
  <c r="P119" i="1"/>
  <c r="O119" i="1"/>
  <c r="N119" i="1"/>
  <c r="M119" i="1"/>
  <c r="L119" i="1"/>
  <c r="K119" i="1"/>
  <c r="J119" i="1"/>
  <c r="I119" i="1"/>
  <c r="H119" i="1"/>
  <c r="S119" i="1"/>
  <c r="FE118" i="1"/>
  <c r="FD118" i="1"/>
  <c r="FC118" i="1"/>
  <c r="FB118" i="1"/>
  <c r="FA118" i="1"/>
  <c r="EZ118" i="1"/>
  <c r="EY118" i="1"/>
  <c r="EX118" i="1"/>
  <c r="EW118" i="1"/>
  <c r="EV118" i="1"/>
  <c r="EU118" i="1"/>
  <c r="ER118" i="1"/>
  <c r="EQ118" i="1"/>
  <c r="EP118" i="1"/>
  <c r="EO118" i="1"/>
  <c r="EN118" i="1"/>
  <c r="EM118" i="1"/>
  <c r="EL118" i="1"/>
  <c r="EK118" i="1"/>
  <c r="ES118" i="1"/>
  <c r="EJ118" i="1"/>
  <c r="EI118" i="1"/>
  <c r="EH118" i="1"/>
  <c r="EE118" i="1"/>
  <c r="ED118" i="1"/>
  <c r="EC118" i="1"/>
  <c r="EB118" i="1"/>
  <c r="EA118" i="1"/>
  <c r="DZ118" i="1"/>
  <c r="DY118" i="1"/>
  <c r="DX118" i="1"/>
  <c r="DW118" i="1"/>
  <c r="DV118" i="1"/>
  <c r="DU118" i="1"/>
  <c r="EF118" i="1"/>
  <c r="DR118" i="1"/>
  <c r="DQ118" i="1"/>
  <c r="DP118" i="1"/>
  <c r="DO118" i="1"/>
  <c r="DN118" i="1"/>
  <c r="DM118" i="1"/>
  <c r="DL118" i="1"/>
  <c r="DK118" i="1"/>
  <c r="DJ118" i="1"/>
  <c r="DI118" i="1"/>
  <c r="DH118" i="1"/>
  <c r="DS118" i="1"/>
  <c r="DE118" i="1"/>
  <c r="DD118" i="1"/>
  <c r="DC118" i="1"/>
  <c r="DB118" i="1"/>
  <c r="DA118" i="1"/>
  <c r="CZ118" i="1"/>
  <c r="CY118" i="1"/>
  <c r="CX118" i="1"/>
  <c r="CW118" i="1"/>
  <c r="CV118" i="1"/>
  <c r="CU118" i="1"/>
  <c r="CR118" i="1"/>
  <c r="CQ118" i="1"/>
  <c r="CP118" i="1"/>
  <c r="CO118" i="1"/>
  <c r="CN118" i="1"/>
  <c r="CM118" i="1"/>
  <c r="CL118" i="1"/>
  <c r="CK118" i="1"/>
  <c r="CS118" i="1"/>
  <c r="CJ118" i="1"/>
  <c r="CI118" i="1"/>
  <c r="CH118" i="1"/>
  <c r="CE118" i="1"/>
  <c r="CD118" i="1"/>
  <c r="CC118" i="1"/>
  <c r="CB118" i="1"/>
  <c r="CA118" i="1"/>
  <c r="BZ118" i="1"/>
  <c r="BY118" i="1"/>
  <c r="BX118" i="1"/>
  <c r="BW118" i="1"/>
  <c r="BV118" i="1"/>
  <c r="BU118" i="1"/>
  <c r="CF118" i="1"/>
  <c r="BR118" i="1"/>
  <c r="BQ118" i="1"/>
  <c r="BP118" i="1"/>
  <c r="BO118" i="1"/>
  <c r="BN118" i="1"/>
  <c r="BM118" i="1"/>
  <c r="BL118" i="1"/>
  <c r="BK118" i="1"/>
  <c r="BJ118" i="1"/>
  <c r="BI118" i="1"/>
  <c r="BH118" i="1"/>
  <c r="BS118" i="1"/>
  <c r="BE118" i="1"/>
  <c r="BD118" i="1"/>
  <c r="BC118" i="1"/>
  <c r="BB118" i="1"/>
  <c r="BA118" i="1"/>
  <c r="AZ118" i="1"/>
  <c r="AY118" i="1"/>
  <c r="AX118" i="1"/>
  <c r="AW118" i="1"/>
  <c r="AV118" i="1"/>
  <c r="AU118" i="1"/>
  <c r="AR118" i="1"/>
  <c r="AQ118" i="1"/>
  <c r="AP118" i="1"/>
  <c r="AO118" i="1"/>
  <c r="AN118" i="1"/>
  <c r="AM118" i="1"/>
  <c r="AL118" i="1"/>
  <c r="AK118" i="1"/>
  <c r="AS118" i="1"/>
  <c r="AJ118" i="1"/>
  <c r="AI118" i="1"/>
  <c r="AH118" i="1"/>
  <c r="AE118" i="1"/>
  <c r="AD118" i="1"/>
  <c r="AC118" i="1"/>
  <c r="AB118" i="1"/>
  <c r="AA118" i="1"/>
  <c r="Z118" i="1"/>
  <c r="Y118" i="1"/>
  <c r="X118" i="1"/>
  <c r="W118" i="1"/>
  <c r="V118" i="1"/>
  <c r="U118" i="1"/>
  <c r="AF118" i="1"/>
  <c r="R118" i="1"/>
  <c r="Q118" i="1"/>
  <c r="P118" i="1"/>
  <c r="O118" i="1"/>
  <c r="N118" i="1"/>
  <c r="M118" i="1"/>
  <c r="L118" i="1"/>
  <c r="K118" i="1"/>
  <c r="J118" i="1"/>
  <c r="I118" i="1"/>
  <c r="H118" i="1"/>
  <c r="S118" i="1"/>
  <c r="FE117" i="1"/>
  <c r="FD117" i="1"/>
  <c r="FC117" i="1"/>
  <c r="FB117" i="1"/>
  <c r="FA117" i="1"/>
  <c r="EZ117" i="1"/>
  <c r="EY117" i="1"/>
  <c r="EX117" i="1"/>
  <c r="EW117" i="1"/>
  <c r="EV117" i="1"/>
  <c r="EU117" i="1"/>
  <c r="ER117" i="1"/>
  <c r="EQ117" i="1"/>
  <c r="EP117" i="1"/>
  <c r="EO117" i="1"/>
  <c r="EN117" i="1"/>
  <c r="EM117" i="1"/>
  <c r="EL117" i="1"/>
  <c r="EK117" i="1"/>
  <c r="ES117" i="1"/>
  <c r="EJ117" i="1"/>
  <c r="EI117" i="1"/>
  <c r="EH117" i="1"/>
  <c r="EE117" i="1"/>
  <c r="ED117" i="1"/>
  <c r="EC117" i="1"/>
  <c r="EB117" i="1"/>
  <c r="EA117" i="1"/>
  <c r="DZ117" i="1"/>
  <c r="DY117" i="1"/>
  <c r="DX117" i="1"/>
  <c r="DW117" i="1"/>
  <c r="DV117" i="1"/>
  <c r="DU117" i="1"/>
  <c r="EF117" i="1"/>
  <c r="DR117" i="1"/>
  <c r="DQ117" i="1"/>
  <c r="DP117" i="1"/>
  <c r="DO117" i="1"/>
  <c r="DN117" i="1"/>
  <c r="DM117" i="1"/>
  <c r="DL117" i="1"/>
  <c r="DK117" i="1"/>
  <c r="DJ117" i="1"/>
  <c r="DI117" i="1"/>
  <c r="DH117" i="1"/>
  <c r="DS117" i="1"/>
  <c r="DE117" i="1"/>
  <c r="DD117" i="1"/>
  <c r="DC117" i="1"/>
  <c r="DB117" i="1"/>
  <c r="DA117" i="1"/>
  <c r="CZ117" i="1"/>
  <c r="CY117" i="1"/>
  <c r="CX117" i="1"/>
  <c r="CW117" i="1"/>
  <c r="CV117" i="1"/>
  <c r="CU117" i="1"/>
  <c r="CR117" i="1"/>
  <c r="CQ117" i="1"/>
  <c r="CP117" i="1"/>
  <c r="CO117" i="1"/>
  <c r="CN117" i="1"/>
  <c r="CM117" i="1"/>
  <c r="CL117" i="1"/>
  <c r="CK117" i="1"/>
  <c r="CS117" i="1"/>
  <c r="CJ117" i="1"/>
  <c r="CI117" i="1"/>
  <c r="CH117" i="1"/>
  <c r="CE117" i="1"/>
  <c r="CD117" i="1"/>
  <c r="CC117" i="1"/>
  <c r="CB117" i="1"/>
  <c r="CA117" i="1"/>
  <c r="BZ117" i="1"/>
  <c r="BY117" i="1"/>
  <c r="BX117" i="1"/>
  <c r="BW117" i="1"/>
  <c r="BV117" i="1"/>
  <c r="BU117" i="1"/>
  <c r="CF117" i="1"/>
  <c r="BR117" i="1"/>
  <c r="BQ117" i="1"/>
  <c r="BP117" i="1"/>
  <c r="BO117" i="1"/>
  <c r="BN117" i="1"/>
  <c r="BM117" i="1"/>
  <c r="BL117" i="1"/>
  <c r="BK117" i="1"/>
  <c r="BJ117" i="1"/>
  <c r="BI117" i="1"/>
  <c r="BH117" i="1"/>
  <c r="BS117" i="1"/>
  <c r="BE117" i="1"/>
  <c r="BD117" i="1"/>
  <c r="BC117" i="1"/>
  <c r="BB117" i="1"/>
  <c r="BA117" i="1"/>
  <c r="AZ117" i="1"/>
  <c r="AY117" i="1"/>
  <c r="AX117" i="1"/>
  <c r="AW117" i="1"/>
  <c r="AV117" i="1"/>
  <c r="AU117" i="1"/>
  <c r="AR117" i="1"/>
  <c r="AQ117" i="1"/>
  <c r="AP117" i="1"/>
  <c r="AO117" i="1"/>
  <c r="AN117" i="1"/>
  <c r="AM117" i="1"/>
  <c r="AL117" i="1"/>
  <c r="AK117" i="1"/>
  <c r="AS117" i="1"/>
  <c r="AJ117" i="1"/>
  <c r="AI117" i="1"/>
  <c r="AH117" i="1"/>
  <c r="AE117" i="1"/>
  <c r="AD117" i="1"/>
  <c r="AC117" i="1"/>
  <c r="AB117" i="1"/>
  <c r="AA117" i="1"/>
  <c r="Z117" i="1"/>
  <c r="Y117" i="1"/>
  <c r="X117" i="1"/>
  <c r="W117" i="1"/>
  <c r="V117" i="1"/>
  <c r="U117" i="1"/>
  <c r="AF117" i="1"/>
  <c r="R117" i="1"/>
  <c r="Q117" i="1"/>
  <c r="P117" i="1"/>
  <c r="O117" i="1"/>
  <c r="N117" i="1"/>
  <c r="M117" i="1"/>
  <c r="L117" i="1"/>
  <c r="K117" i="1"/>
  <c r="J117" i="1"/>
  <c r="I117" i="1"/>
  <c r="H117" i="1"/>
  <c r="S117" i="1"/>
  <c r="FE116" i="1"/>
  <c r="FD116" i="1"/>
  <c r="FC116" i="1"/>
  <c r="FB116" i="1"/>
  <c r="FA116" i="1"/>
  <c r="EZ116" i="1"/>
  <c r="EY116" i="1"/>
  <c r="EX116" i="1"/>
  <c r="EW116" i="1"/>
  <c r="EV116" i="1"/>
  <c r="EU116" i="1"/>
  <c r="ER116" i="1"/>
  <c r="EQ116" i="1"/>
  <c r="EP116" i="1"/>
  <c r="EO116" i="1"/>
  <c r="EN116" i="1"/>
  <c r="EM116" i="1"/>
  <c r="EL116" i="1"/>
  <c r="EK116" i="1"/>
  <c r="ES116" i="1"/>
  <c r="EJ116" i="1"/>
  <c r="EI116" i="1"/>
  <c r="EH116" i="1"/>
  <c r="EE116" i="1"/>
  <c r="ED116" i="1"/>
  <c r="EC116" i="1"/>
  <c r="EB116" i="1"/>
  <c r="EA116" i="1"/>
  <c r="DZ116" i="1"/>
  <c r="DY116" i="1"/>
  <c r="DX116" i="1"/>
  <c r="DW116" i="1"/>
  <c r="DV116" i="1"/>
  <c r="DU116" i="1"/>
  <c r="EF116" i="1"/>
  <c r="DR116" i="1"/>
  <c r="DQ116" i="1"/>
  <c r="DP116" i="1"/>
  <c r="DO116" i="1"/>
  <c r="DN116" i="1"/>
  <c r="DM116" i="1"/>
  <c r="DL116" i="1"/>
  <c r="DK116" i="1"/>
  <c r="DJ116" i="1"/>
  <c r="DI116" i="1"/>
  <c r="DH116" i="1"/>
  <c r="DS116" i="1"/>
  <c r="DE116" i="1"/>
  <c r="DD116" i="1"/>
  <c r="DC116" i="1"/>
  <c r="DB116" i="1"/>
  <c r="DA116" i="1"/>
  <c r="CZ116" i="1"/>
  <c r="CY116" i="1"/>
  <c r="CX116" i="1"/>
  <c r="CW116" i="1"/>
  <c r="CV116" i="1"/>
  <c r="CU116" i="1"/>
  <c r="CR116" i="1"/>
  <c r="CQ116" i="1"/>
  <c r="CP116" i="1"/>
  <c r="CO116" i="1"/>
  <c r="CN116" i="1"/>
  <c r="CM116" i="1"/>
  <c r="CL116" i="1"/>
  <c r="CK116" i="1"/>
  <c r="CS116" i="1"/>
  <c r="CJ116" i="1"/>
  <c r="CI116" i="1"/>
  <c r="CH116" i="1"/>
  <c r="CE116" i="1"/>
  <c r="CD116" i="1"/>
  <c r="CC116" i="1"/>
  <c r="CB116" i="1"/>
  <c r="CA116" i="1"/>
  <c r="BZ116" i="1"/>
  <c r="BY116" i="1"/>
  <c r="BX116" i="1"/>
  <c r="BW116" i="1"/>
  <c r="BV116" i="1"/>
  <c r="BU116" i="1"/>
  <c r="CF116" i="1"/>
  <c r="BR116" i="1"/>
  <c r="BQ116" i="1"/>
  <c r="BP116" i="1"/>
  <c r="BO116" i="1"/>
  <c r="BN116" i="1"/>
  <c r="BM116" i="1"/>
  <c r="BL116" i="1"/>
  <c r="BK116" i="1"/>
  <c r="BJ116" i="1"/>
  <c r="BI116" i="1"/>
  <c r="BH116" i="1"/>
  <c r="BS116" i="1"/>
  <c r="BE116" i="1"/>
  <c r="BD116" i="1"/>
  <c r="BC116" i="1"/>
  <c r="BB116" i="1"/>
  <c r="BA116" i="1"/>
  <c r="AZ116" i="1"/>
  <c r="AY116" i="1"/>
  <c r="AX116" i="1"/>
  <c r="AW116" i="1"/>
  <c r="AV116" i="1"/>
  <c r="AU116" i="1"/>
  <c r="AR116" i="1"/>
  <c r="AQ116" i="1"/>
  <c r="AP116" i="1"/>
  <c r="AO116" i="1"/>
  <c r="AN116" i="1"/>
  <c r="AM116" i="1"/>
  <c r="AL116" i="1"/>
  <c r="AK116" i="1"/>
  <c r="AS116" i="1"/>
  <c r="AJ116" i="1"/>
  <c r="AI116" i="1"/>
  <c r="AH116" i="1"/>
  <c r="AE116" i="1"/>
  <c r="AD116" i="1"/>
  <c r="AC116" i="1"/>
  <c r="AB116" i="1"/>
  <c r="AA116" i="1"/>
  <c r="Z116" i="1"/>
  <c r="Y116" i="1"/>
  <c r="X116" i="1"/>
  <c r="W116" i="1"/>
  <c r="V116" i="1"/>
  <c r="U116" i="1"/>
  <c r="AF116" i="1"/>
  <c r="R116" i="1"/>
  <c r="Q116" i="1"/>
  <c r="P116" i="1"/>
  <c r="O116" i="1"/>
  <c r="N116" i="1"/>
  <c r="M116" i="1"/>
  <c r="L116" i="1"/>
  <c r="K116" i="1"/>
  <c r="J116" i="1"/>
  <c r="I116" i="1"/>
  <c r="H116" i="1"/>
  <c r="S116" i="1"/>
  <c r="FE115" i="1"/>
  <c r="FD115" i="1"/>
  <c r="FC115" i="1"/>
  <c r="FB115" i="1"/>
  <c r="FA115" i="1"/>
  <c r="EZ115" i="1"/>
  <c r="EY115" i="1"/>
  <c r="EX115" i="1"/>
  <c r="EW115" i="1"/>
  <c r="EV115" i="1"/>
  <c r="EU115" i="1"/>
  <c r="ER115" i="1"/>
  <c r="EQ115" i="1"/>
  <c r="EP115" i="1"/>
  <c r="EO115" i="1"/>
  <c r="EN115" i="1"/>
  <c r="EM115" i="1"/>
  <c r="EL115" i="1"/>
  <c r="EK115" i="1"/>
  <c r="ES115" i="1"/>
  <c r="EJ115" i="1"/>
  <c r="EI115" i="1"/>
  <c r="EH115" i="1"/>
  <c r="EE115" i="1"/>
  <c r="ED115" i="1"/>
  <c r="EC115" i="1"/>
  <c r="EB115" i="1"/>
  <c r="EA115" i="1"/>
  <c r="DZ115" i="1"/>
  <c r="DY115" i="1"/>
  <c r="DX115" i="1"/>
  <c r="DW115" i="1"/>
  <c r="DV115" i="1"/>
  <c r="DU115" i="1"/>
  <c r="EF115" i="1"/>
  <c r="DR115" i="1"/>
  <c r="DQ115" i="1"/>
  <c r="DP115" i="1"/>
  <c r="DO115" i="1"/>
  <c r="DN115" i="1"/>
  <c r="DM115" i="1"/>
  <c r="DL115" i="1"/>
  <c r="DK115" i="1"/>
  <c r="DJ115" i="1"/>
  <c r="DI115" i="1"/>
  <c r="DH115" i="1"/>
  <c r="DS115" i="1"/>
  <c r="DE115" i="1"/>
  <c r="DD115" i="1"/>
  <c r="DC115" i="1"/>
  <c r="DB115" i="1"/>
  <c r="DA115" i="1"/>
  <c r="CZ115" i="1"/>
  <c r="CY115" i="1"/>
  <c r="CX115" i="1"/>
  <c r="CW115" i="1"/>
  <c r="CV115" i="1"/>
  <c r="CU115" i="1"/>
  <c r="CR115" i="1"/>
  <c r="CQ115" i="1"/>
  <c r="CP115" i="1"/>
  <c r="CO115" i="1"/>
  <c r="CN115" i="1"/>
  <c r="CM115" i="1"/>
  <c r="CL115" i="1"/>
  <c r="CK115" i="1"/>
  <c r="CS115" i="1"/>
  <c r="CJ115" i="1"/>
  <c r="CI115" i="1"/>
  <c r="CH115" i="1"/>
  <c r="CE115" i="1"/>
  <c r="CD115" i="1"/>
  <c r="CC115" i="1"/>
  <c r="CB115" i="1"/>
  <c r="CA115" i="1"/>
  <c r="BZ115" i="1"/>
  <c r="BY115" i="1"/>
  <c r="BX115" i="1"/>
  <c r="BW115" i="1"/>
  <c r="BV115" i="1"/>
  <c r="BU115" i="1"/>
  <c r="CF115" i="1"/>
  <c r="BR115" i="1"/>
  <c r="BQ115" i="1"/>
  <c r="BP115" i="1"/>
  <c r="BO115" i="1"/>
  <c r="BN115" i="1"/>
  <c r="BM115" i="1"/>
  <c r="BL115" i="1"/>
  <c r="BK115" i="1"/>
  <c r="BJ115" i="1"/>
  <c r="BI115" i="1"/>
  <c r="BH115" i="1"/>
  <c r="BS115" i="1"/>
  <c r="BE115" i="1"/>
  <c r="BD115" i="1"/>
  <c r="BC115" i="1"/>
  <c r="BB115" i="1"/>
  <c r="BA115" i="1"/>
  <c r="AZ115" i="1"/>
  <c r="AY115" i="1"/>
  <c r="AX115" i="1"/>
  <c r="AW115" i="1"/>
  <c r="AV115" i="1"/>
  <c r="AU115" i="1"/>
  <c r="AR115" i="1"/>
  <c r="AQ115" i="1"/>
  <c r="AP115" i="1"/>
  <c r="AO115" i="1"/>
  <c r="AN115" i="1"/>
  <c r="AM115" i="1"/>
  <c r="AL115" i="1"/>
  <c r="AK115" i="1"/>
  <c r="AS115" i="1"/>
  <c r="AJ115" i="1"/>
  <c r="AI115" i="1"/>
  <c r="AH115" i="1"/>
  <c r="AE115" i="1"/>
  <c r="AD115" i="1"/>
  <c r="AC115" i="1"/>
  <c r="AB115" i="1"/>
  <c r="AA115" i="1"/>
  <c r="Z115" i="1"/>
  <c r="Y115" i="1"/>
  <c r="X115" i="1"/>
  <c r="W115" i="1"/>
  <c r="V115" i="1"/>
  <c r="U115" i="1"/>
  <c r="AF115" i="1"/>
  <c r="R115" i="1"/>
  <c r="Q115" i="1"/>
  <c r="P115" i="1"/>
  <c r="O115" i="1"/>
  <c r="N115" i="1"/>
  <c r="M115" i="1"/>
  <c r="L115" i="1"/>
  <c r="K115" i="1"/>
  <c r="J115" i="1"/>
  <c r="I115" i="1"/>
  <c r="H115" i="1"/>
  <c r="S115" i="1"/>
  <c r="FE114" i="1"/>
  <c r="FD114" i="1"/>
  <c r="FC114" i="1"/>
  <c r="FB114" i="1"/>
  <c r="FA114" i="1"/>
  <c r="EZ114" i="1"/>
  <c r="EY114" i="1"/>
  <c r="EX114" i="1"/>
  <c r="EW114" i="1"/>
  <c r="EV114" i="1"/>
  <c r="EU114" i="1"/>
  <c r="ER114" i="1"/>
  <c r="EQ114" i="1"/>
  <c r="EP114" i="1"/>
  <c r="EO114" i="1"/>
  <c r="EN114" i="1"/>
  <c r="EM114" i="1"/>
  <c r="EL114" i="1"/>
  <c r="EK114" i="1"/>
  <c r="ES114" i="1"/>
  <c r="EJ114" i="1"/>
  <c r="EI114" i="1"/>
  <c r="EH114" i="1"/>
  <c r="EE114" i="1"/>
  <c r="ED114" i="1"/>
  <c r="EC114" i="1"/>
  <c r="EB114" i="1"/>
  <c r="EA114" i="1"/>
  <c r="DZ114" i="1"/>
  <c r="DY114" i="1"/>
  <c r="DX114" i="1"/>
  <c r="DW114" i="1"/>
  <c r="DV114" i="1"/>
  <c r="DU114" i="1"/>
  <c r="EF114" i="1"/>
  <c r="DR114" i="1"/>
  <c r="DQ114" i="1"/>
  <c r="DP114" i="1"/>
  <c r="DO114" i="1"/>
  <c r="DN114" i="1"/>
  <c r="DM114" i="1"/>
  <c r="DL114" i="1"/>
  <c r="DK114" i="1"/>
  <c r="DJ114" i="1"/>
  <c r="DI114" i="1"/>
  <c r="DH114" i="1"/>
  <c r="DS114" i="1"/>
  <c r="DE114" i="1"/>
  <c r="DD114" i="1"/>
  <c r="DC114" i="1"/>
  <c r="DB114" i="1"/>
  <c r="DA114" i="1"/>
  <c r="CZ114" i="1"/>
  <c r="CY114" i="1"/>
  <c r="CX114" i="1"/>
  <c r="CW114" i="1"/>
  <c r="CV114" i="1"/>
  <c r="CU114" i="1"/>
  <c r="CR114" i="1"/>
  <c r="CQ114" i="1"/>
  <c r="CP114" i="1"/>
  <c r="CO114" i="1"/>
  <c r="CN114" i="1"/>
  <c r="CM114" i="1"/>
  <c r="CL114" i="1"/>
  <c r="CK114" i="1"/>
  <c r="CS114" i="1"/>
  <c r="CJ114" i="1"/>
  <c r="CI114" i="1"/>
  <c r="CH114" i="1"/>
  <c r="CE114" i="1"/>
  <c r="CD114" i="1"/>
  <c r="CC114" i="1"/>
  <c r="CB114" i="1"/>
  <c r="CA114" i="1"/>
  <c r="BZ114" i="1"/>
  <c r="BY114" i="1"/>
  <c r="BX114" i="1"/>
  <c r="BW114" i="1"/>
  <c r="BV114" i="1"/>
  <c r="BU114" i="1"/>
  <c r="CF114" i="1"/>
  <c r="BR114" i="1"/>
  <c r="BQ114" i="1"/>
  <c r="BP114" i="1"/>
  <c r="BO114" i="1"/>
  <c r="BN114" i="1"/>
  <c r="BM114" i="1"/>
  <c r="BL114" i="1"/>
  <c r="BK114" i="1"/>
  <c r="BJ114" i="1"/>
  <c r="BI114" i="1"/>
  <c r="BH114" i="1"/>
  <c r="BS114" i="1"/>
  <c r="BE114" i="1"/>
  <c r="BD114" i="1"/>
  <c r="BC114" i="1"/>
  <c r="BB114" i="1"/>
  <c r="BA114" i="1"/>
  <c r="AZ114" i="1"/>
  <c r="AY114" i="1"/>
  <c r="AX114" i="1"/>
  <c r="AW114" i="1"/>
  <c r="AV114" i="1"/>
  <c r="AU114" i="1"/>
  <c r="AR114" i="1"/>
  <c r="AQ114" i="1"/>
  <c r="AP114" i="1"/>
  <c r="AO114" i="1"/>
  <c r="AN114" i="1"/>
  <c r="AM114" i="1"/>
  <c r="AL114" i="1"/>
  <c r="AK114" i="1"/>
  <c r="AS114" i="1"/>
  <c r="AJ114" i="1"/>
  <c r="AI114" i="1"/>
  <c r="AH114" i="1"/>
  <c r="AE114" i="1"/>
  <c r="AD114" i="1"/>
  <c r="AC114" i="1"/>
  <c r="AB114" i="1"/>
  <c r="AA114" i="1"/>
  <c r="Z114" i="1"/>
  <c r="Y114" i="1"/>
  <c r="X114" i="1"/>
  <c r="W114" i="1"/>
  <c r="V114" i="1"/>
  <c r="U114" i="1"/>
  <c r="AF114" i="1"/>
  <c r="R114" i="1"/>
  <c r="Q114" i="1"/>
  <c r="P114" i="1"/>
  <c r="O114" i="1"/>
  <c r="N114" i="1"/>
  <c r="M114" i="1"/>
  <c r="L114" i="1"/>
  <c r="K114" i="1"/>
  <c r="J114" i="1"/>
  <c r="I114" i="1"/>
  <c r="H114" i="1"/>
  <c r="S114" i="1"/>
  <c r="FE113" i="1"/>
  <c r="FD113" i="1"/>
  <c r="FC113" i="1"/>
  <c r="FB113" i="1"/>
  <c r="FA113" i="1"/>
  <c r="EZ113" i="1"/>
  <c r="EY113" i="1"/>
  <c r="EX113" i="1"/>
  <c r="EW113" i="1"/>
  <c r="EV113" i="1"/>
  <c r="EU113" i="1"/>
  <c r="ER113" i="1"/>
  <c r="EQ113" i="1"/>
  <c r="EP113" i="1"/>
  <c r="EO113" i="1"/>
  <c r="EN113" i="1"/>
  <c r="EM113" i="1"/>
  <c r="EL113" i="1"/>
  <c r="EK113" i="1"/>
  <c r="ES113" i="1"/>
  <c r="EJ113" i="1"/>
  <c r="EI113" i="1"/>
  <c r="EH113" i="1"/>
  <c r="EE113" i="1"/>
  <c r="ED113" i="1"/>
  <c r="EC113" i="1"/>
  <c r="EB113" i="1"/>
  <c r="EA113" i="1"/>
  <c r="DZ113" i="1"/>
  <c r="DY113" i="1"/>
  <c r="DX113" i="1"/>
  <c r="DW113" i="1"/>
  <c r="DV113" i="1"/>
  <c r="DU113" i="1"/>
  <c r="EF113" i="1"/>
  <c r="DR113" i="1"/>
  <c r="DQ113" i="1"/>
  <c r="DP113" i="1"/>
  <c r="DO113" i="1"/>
  <c r="DN113" i="1"/>
  <c r="DM113" i="1"/>
  <c r="DL113" i="1"/>
  <c r="DK113" i="1"/>
  <c r="DJ113" i="1"/>
  <c r="DI113" i="1"/>
  <c r="DH113" i="1"/>
  <c r="DS113" i="1"/>
  <c r="DE113" i="1"/>
  <c r="DD113" i="1"/>
  <c r="DC113" i="1"/>
  <c r="DB113" i="1"/>
  <c r="DA113" i="1"/>
  <c r="CZ113" i="1"/>
  <c r="CY113" i="1"/>
  <c r="CX113" i="1"/>
  <c r="CW113" i="1"/>
  <c r="CV113" i="1"/>
  <c r="CU113" i="1"/>
  <c r="CR113" i="1"/>
  <c r="CQ113" i="1"/>
  <c r="CP113" i="1"/>
  <c r="CO113" i="1"/>
  <c r="CN113" i="1"/>
  <c r="CM113" i="1"/>
  <c r="CL113" i="1"/>
  <c r="CK113" i="1"/>
  <c r="CS113" i="1"/>
  <c r="CJ113" i="1"/>
  <c r="CI113" i="1"/>
  <c r="CH113" i="1"/>
  <c r="CE113" i="1"/>
  <c r="CD113" i="1"/>
  <c r="CC113" i="1"/>
  <c r="CB113" i="1"/>
  <c r="CA113" i="1"/>
  <c r="BZ113" i="1"/>
  <c r="BY113" i="1"/>
  <c r="BX113" i="1"/>
  <c r="BW113" i="1"/>
  <c r="BV113" i="1"/>
  <c r="BU113" i="1"/>
  <c r="CF113" i="1"/>
  <c r="BR113" i="1"/>
  <c r="BQ113" i="1"/>
  <c r="BP113" i="1"/>
  <c r="BO113" i="1"/>
  <c r="BN113" i="1"/>
  <c r="BM113" i="1"/>
  <c r="BL113" i="1"/>
  <c r="BK113" i="1"/>
  <c r="BJ113" i="1"/>
  <c r="BI113" i="1"/>
  <c r="BH113" i="1"/>
  <c r="BS113" i="1"/>
  <c r="BE113" i="1"/>
  <c r="BD113" i="1"/>
  <c r="BC113" i="1"/>
  <c r="BB113" i="1"/>
  <c r="BA113" i="1"/>
  <c r="AZ113" i="1"/>
  <c r="AY113" i="1"/>
  <c r="AX113" i="1"/>
  <c r="AW113" i="1"/>
  <c r="AV113" i="1"/>
  <c r="AU113" i="1"/>
  <c r="AR113" i="1"/>
  <c r="AQ113" i="1"/>
  <c r="AP113" i="1"/>
  <c r="AO113" i="1"/>
  <c r="AN113" i="1"/>
  <c r="AM113" i="1"/>
  <c r="AL113" i="1"/>
  <c r="AK113" i="1"/>
  <c r="AS113" i="1"/>
  <c r="AJ113" i="1"/>
  <c r="AI113" i="1"/>
  <c r="AH113" i="1"/>
  <c r="AE113" i="1"/>
  <c r="AD113" i="1"/>
  <c r="AC113" i="1"/>
  <c r="AB113" i="1"/>
  <c r="AA113" i="1"/>
  <c r="Z113" i="1"/>
  <c r="Y113" i="1"/>
  <c r="X113" i="1"/>
  <c r="W113" i="1"/>
  <c r="V113" i="1"/>
  <c r="U113" i="1"/>
  <c r="AF113" i="1"/>
  <c r="R113" i="1"/>
  <c r="Q113" i="1"/>
  <c r="P113" i="1"/>
  <c r="O113" i="1"/>
  <c r="N113" i="1"/>
  <c r="M113" i="1"/>
  <c r="L113" i="1"/>
  <c r="K113" i="1"/>
  <c r="J113" i="1"/>
  <c r="I113" i="1"/>
  <c r="H113" i="1"/>
  <c r="S113" i="1"/>
  <c r="FE112" i="1"/>
  <c r="FD112" i="1"/>
  <c r="FC112" i="1"/>
  <c r="FB112" i="1"/>
  <c r="FA112" i="1"/>
  <c r="EZ112" i="1"/>
  <c r="EY112" i="1"/>
  <c r="EX112" i="1"/>
  <c r="EW112" i="1"/>
  <c r="EV112" i="1"/>
  <c r="EU112" i="1"/>
  <c r="ER112" i="1"/>
  <c r="EQ112" i="1"/>
  <c r="EP112" i="1"/>
  <c r="EO112" i="1"/>
  <c r="EN112" i="1"/>
  <c r="EM112" i="1"/>
  <c r="EL112" i="1"/>
  <c r="EK112" i="1"/>
  <c r="ES112" i="1"/>
  <c r="EJ112" i="1"/>
  <c r="EI112" i="1"/>
  <c r="EH112" i="1"/>
  <c r="EE112" i="1"/>
  <c r="ED112" i="1"/>
  <c r="EC112" i="1"/>
  <c r="EB112" i="1"/>
  <c r="EA112" i="1"/>
  <c r="DZ112" i="1"/>
  <c r="DY112" i="1"/>
  <c r="DX112" i="1"/>
  <c r="DW112" i="1"/>
  <c r="DV112" i="1"/>
  <c r="DU112" i="1"/>
  <c r="EF112" i="1"/>
  <c r="DR112" i="1"/>
  <c r="DQ112" i="1"/>
  <c r="DP112" i="1"/>
  <c r="DO112" i="1"/>
  <c r="DN112" i="1"/>
  <c r="DM112" i="1"/>
  <c r="DL112" i="1"/>
  <c r="DK112" i="1"/>
  <c r="DJ112" i="1"/>
  <c r="DI112" i="1"/>
  <c r="DH112" i="1"/>
  <c r="DS112" i="1"/>
  <c r="DE112" i="1"/>
  <c r="DD112" i="1"/>
  <c r="DC112" i="1"/>
  <c r="DB112" i="1"/>
  <c r="DA112" i="1"/>
  <c r="CZ112" i="1"/>
  <c r="CY112" i="1"/>
  <c r="CX112" i="1"/>
  <c r="CW112" i="1"/>
  <c r="CV112" i="1"/>
  <c r="CU112" i="1"/>
  <c r="CR112" i="1"/>
  <c r="CQ112" i="1"/>
  <c r="CP112" i="1"/>
  <c r="CO112" i="1"/>
  <c r="CN112" i="1"/>
  <c r="CM112" i="1"/>
  <c r="CL112" i="1"/>
  <c r="CK112" i="1"/>
  <c r="CS112" i="1"/>
  <c r="CJ112" i="1"/>
  <c r="CI112" i="1"/>
  <c r="CH112" i="1"/>
  <c r="CE112" i="1"/>
  <c r="CD112" i="1"/>
  <c r="CC112" i="1"/>
  <c r="CB112" i="1"/>
  <c r="CA112" i="1"/>
  <c r="BZ112" i="1"/>
  <c r="BY112" i="1"/>
  <c r="BX112" i="1"/>
  <c r="BW112" i="1"/>
  <c r="BV112" i="1"/>
  <c r="BU112" i="1"/>
  <c r="CF112" i="1"/>
  <c r="BR112" i="1"/>
  <c r="BQ112" i="1"/>
  <c r="BP112" i="1"/>
  <c r="BO112" i="1"/>
  <c r="BN112" i="1"/>
  <c r="BM112" i="1"/>
  <c r="BL112" i="1"/>
  <c r="BK112" i="1"/>
  <c r="BJ112" i="1"/>
  <c r="BI112" i="1"/>
  <c r="BH112" i="1"/>
  <c r="BS112" i="1"/>
  <c r="BE112" i="1"/>
  <c r="BD112" i="1"/>
  <c r="BC112" i="1"/>
  <c r="BB112" i="1"/>
  <c r="BA112" i="1"/>
  <c r="AZ112" i="1"/>
  <c r="AY112" i="1"/>
  <c r="AX112" i="1"/>
  <c r="AW112" i="1"/>
  <c r="AV112" i="1"/>
  <c r="AU112" i="1"/>
  <c r="AR112" i="1"/>
  <c r="AQ112" i="1"/>
  <c r="AP112" i="1"/>
  <c r="AO112" i="1"/>
  <c r="AN112" i="1"/>
  <c r="AM112" i="1"/>
  <c r="AL112" i="1"/>
  <c r="AK112" i="1"/>
  <c r="AS112" i="1"/>
  <c r="AJ112" i="1"/>
  <c r="AI112" i="1"/>
  <c r="AH112" i="1"/>
  <c r="AE112" i="1"/>
  <c r="AD112" i="1"/>
  <c r="AC112" i="1"/>
  <c r="AB112" i="1"/>
  <c r="AA112" i="1"/>
  <c r="Z112" i="1"/>
  <c r="Y112" i="1"/>
  <c r="X112" i="1"/>
  <c r="W112" i="1"/>
  <c r="V112" i="1"/>
  <c r="U112" i="1"/>
  <c r="AF112" i="1"/>
  <c r="R112" i="1"/>
  <c r="Q112" i="1"/>
  <c r="P112" i="1"/>
  <c r="O112" i="1"/>
  <c r="N112" i="1"/>
  <c r="M112" i="1"/>
  <c r="L112" i="1"/>
  <c r="K112" i="1"/>
  <c r="J112" i="1"/>
  <c r="I112" i="1"/>
  <c r="H112" i="1"/>
  <c r="S112" i="1"/>
  <c r="FE111" i="1"/>
  <c r="FD111" i="1"/>
  <c r="FC111" i="1"/>
  <c r="FB111" i="1"/>
  <c r="FA111" i="1"/>
  <c r="EZ111" i="1"/>
  <c r="EY111" i="1"/>
  <c r="EX111" i="1"/>
  <c r="EW111" i="1"/>
  <c r="EV111" i="1"/>
  <c r="EU111" i="1"/>
  <c r="ER111" i="1"/>
  <c r="EQ111" i="1"/>
  <c r="EP111" i="1"/>
  <c r="EO111" i="1"/>
  <c r="EN111" i="1"/>
  <c r="EM111" i="1"/>
  <c r="EL111" i="1"/>
  <c r="EK111" i="1"/>
  <c r="ES111" i="1"/>
  <c r="EJ111" i="1"/>
  <c r="EI111" i="1"/>
  <c r="EH111" i="1"/>
  <c r="EE111" i="1"/>
  <c r="ED111" i="1"/>
  <c r="EC111" i="1"/>
  <c r="EB111" i="1"/>
  <c r="EA111" i="1"/>
  <c r="DZ111" i="1"/>
  <c r="DY111" i="1"/>
  <c r="DX111" i="1"/>
  <c r="DW111" i="1"/>
  <c r="DV111" i="1"/>
  <c r="DU111" i="1"/>
  <c r="EF111" i="1"/>
  <c r="DR111" i="1"/>
  <c r="DQ111" i="1"/>
  <c r="DP111" i="1"/>
  <c r="DO111" i="1"/>
  <c r="DN111" i="1"/>
  <c r="DM111" i="1"/>
  <c r="DL111" i="1"/>
  <c r="DK111" i="1"/>
  <c r="DJ111" i="1"/>
  <c r="DI111" i="1"/>
  <c r="DH111" i="1"/>
  <c r="DS111" i="1"/>
  <c r="DE111" i="1"/>
  <c r="DD111" i="1"/>
  <c r="DC111" i="1"/>
  <c r="DB111" i="1"/>
  <c r="DA111" i="1"/>
  <c r="CZ111" i="1"/>
  <c r="CY111" i="1"/>
  <c r="CX111" i="1"/>
  <c r="CW111" i="1"/>
  <c r="CV111" i="1"/>
  <c r="CU111" i="1"/>
  <c r="CR111" i="1"/>
  <c r="CQ111" i="1"/>
  <c r="CP111" i="1"/>
  <c r="CO111" i="1"/>
  <c r="CN111" i="1"/>
  <c r="CM111" i="1"/>
  <c r="CL111" i="1"/>
  <c r="CK111" i="1"/>
  <c r="CS111" i="1"/>
  <c r="CJ111" i="1"/>
  <c r="CI111" i="1"/>
  <c r="CH111" i="1"/>
  <c r="CE111" i="1"/>
  <c r="CD111" i="1"/>
  <c r="CC111" i="1"/>
  <c r="CB111" i="1"/>
  <c r="CA111" i="1"/>
  <c r="BZ111" i="1"/>
  <c r="BY111" i="1"/>
  <c r="BX111" i="1"/>
  <c r="BW111" i="1"/>
  <c r="BV111" i="1"/>
  <c r="BU111" i="1"/>
  <c r="CF111" i="1"/>
  <c r="BR111" i="1"/>
  <c r="BQ111" i="1"/>
  <c r="BP111" i="1"/>
  <c r="BO111" i="1"/>
  <c r="BN111" i="1"/>
  <c r="BM111" i="1"/>
  <c r="BL111" i="1"/>
  <c r="BK111" i="1"/>
  <c r="BJ111" i="1"/>
  <c r="BI111" i="1"/>
  <c r="BH111" i="1"/>
  <c r="BS111" i="1"/>
  <c r="BE111" i="1"/>
  <c r="BD111" i="1"/>
  <c r="BC111" i="1"/>
  <c r="BB111" i="1"/>
  <c r="BA111" i="1"/>
  <c r="AZ111" i="1"/>
  <c r="AY111" i="1"/>
  <c r="AX111" i="1"/>
  <c r="AW111" i="1"/>
  <c r="AV111" i="1"/>
  <c r="AU111" i="1"/>
  <c r="AR111" i="1"/>
  <c r="AQ111" i="1"/>
  <c r="AP111" i="1"/>
  <c r="AO111" i="1"/>
  <c r="AN111" i="1"/>
  <c r="AM111" i="1"/>
  <c r="AL111" i="1"/>
  <c r="AK111" i="1"/>
  <c r="AS111" i="1"/>
  <c r="AJ111" i="1"/>
  <c r="AI111" i="1"/>
  <c r="AH111" i="1"/>
  <c r="AE111" i="1"/>
  <c r="AD111" i="1"/>
  <c r="AC111" i="1"/>
  <c r="AB111" i="1"/>
  <c r="AA111" i="1"/>
  <c r="Z111" i="1"/>
  <c r="Y111" i="1"/>
  <c r="X111" i="1"/>
  <c r="W111" i="1"/>
  <c r="V111" i="1"/>
  <c r="U111" i="1"/>
  <c r="AF111" i="1"/>
  <c r="R111" i="1"/>
  <c r="Q111" i="1"/>
  <c r="P111" i="1"/>
  <c r="O111" i="1"/>
  <c r="N111" i="1"/>
  <c r="M111" i="1"/>
  <c r="L111" i="1"/>
  <c r="K111" i="1"/>
  <c r="J111" i="1"/>
  <c r="I111" i="1"/>
  <c r="H111" i="1"/>
  <c r="S111" i="1"/>
  <c r="FE110" i="1"/>
  <c r="FD110" i="1"/>
  <c r="FC110" i="1"/>
  <c r="FB110" i="1"/>
  <c r="FA110" i="1"/>
  <c r="EZ110" i="1"/>
  <c r="EY110" i="1"/>
  <c r="EX110" i="1"/>
  <c r="EW110" i="1"/>
  <c r="EV110" i="1"/>
  <c r="EU110" i="1"/>
  <c r="ER110" i="1"/>
  <c r="EQ110" i="1"/>
  <c r="EP110" i="1"/>
  <c r="EO110" i="1"/>
  <c r="EN110" i="1"/>
  <c r="EM110" i="1"/>
  <c r="EL110" i="1"/>
  <c r="EK110" i="1"/>
  <c r="ES110" i="1"/>
  <c r="EJ110" i="1"/>
  <c r="EI110" i="1"/>
  <c r="EH110" i="1"/>
  <c r="EE110" i="1"/>
  <c r="ED110" i="1"/>
  <c r="EC110" i="1"/>
  <c r="EB110" i="1"/>
  <c r="EA110" i="1"/>
  <c r="DZ110" i="1"/>
  <c r="DY110" i="1"/>
  <c r="DX110" i="1"/>
  <c r="DW110" i="1"/>
  <c r="DV110" i="1"/>
  <c r="DU110" i="1"/>
  <c r="EF110" i="1"/>
  <c r="DR110" i="1"/>
  <c r="DQ110" i="1"/>
  <c r="DP110" i="1"/>
  <c r="DO110" i="1"/>
  <c r="DN110" i="1"/>
  <c r="DM110" i="1"/>
  <c r="DL110" i="1"/>
  <c r="DK110" i="1"/>
  <c r="DJ110" i="1"/>
  <c r="DI110" i="1"/>
  <c r="DH110" i="1"/>
  <c r="DS110" i="1"/>
  <c r="DE110" i="1"/>
  <c r="DD110" i="1"/>
  <c r="DC110" i="1"/>
  <c r="DB110" i="1"/>
  <c r="DA110" i="1"/>
  <c r="CZ110" i="1"/>
  <c r="CY110" i="1"/>
  <c r="CX110" i="1"/>
  <c r="CW110" i="1"/>
  <c r="CV110" i="1"/>
  <c r="CU110" i="1"/>
  <c r="CR110" i="1"/>
  <c r="CQ110" i="1"/>
  <c r="CP110" i="1"/>
  <c r="CO110" i="1"/>
  <c r="CN110" i="1"/>
  <c r="CM110" i="1"/>
  <c r="CL110" i="1"/>
  <c r="CK110" i="1"/>
  <c r="CS110" i="1"/>
  <c r="CJ110" i="1"/>
  <c r="CI110" i="1"/>
  <c r="CH110" i="1"/>
  <c r="CE110" i="1"/>
  <c r="CD110" i="1"/>
  <c r="CC110" i="1"/>
  <c r="CB110" i="1"/>
  <c r="CA110" i="1"/>
  <c r="BZ110" i="1"/>
  <c r="BY110" i="1"/>
  <c r="BX110" i="1"/>
  <c r="BW110" i="1"/>
  <c r="BV110" i="1"/>
  <c r="BU110" i="1"/>
  <c r="CF110" i="1"/>
  <c r="BR110" i="1"/>
  <c r="BQ110" i="1"/>
  <c r="BP110" i="1"/>
  <c r="BO110" i="1"/>
  <c r="BN110" i="1"/>
  <c r="BM110" i="1"/>
  <c r="BL110" i="1"/>
  <c r="BK110" i="1"/>
  <c r="BJ110" i="1"/>
  <c r="BI110" i="1"/>
  <c r="BH110" i="1"/>
  <c r="BS110" i="1"/>
  <c r="BE110" i="1"/>
  <c r="BD110" i="1"/>
  <c r="BC110" i="1"/>
  <c r="BB110" i="1"/>
  <c r="BA110" i="1"/>
  <c r="AZ110" i="1"/>
  <c r="AY110" i="1"/>
  <c r="AX110" i="1"/>
  <c r="AW110" i="1"/>
  <c r="AV110" i="1"/>
  <c r="AU110" i="1"/>
  <c r="AR110" i="1"/>
  <c r="AQ110" i="1"/>
  <c r="AP110" i="1"/>
  <c r="AO110" i="1"/>
  <c r="AN110" i="1"/>
  <c r="AM110" i="1"/>
  <c r="AL110" i="1"/>
  <c r="AK110" i="1"/>
  <c r="AS110" i="1"/>
  <c r="AJ110" i="1"/>
  <c r="AI110" i="1"/>
  <c r="AH110" i="1"/>
  <c r="AE110" i="1"/>
  <c r="AD110" i="1"/>
  <c r="AC110" i="1"/>
  <c r="AB110" i="1"/>
  <c r="AA110" i="1"/>
  <c r="Z110" i="1"/>
  <c r="Y110" i="1"/>
  <c r="X110" i="1"/>
  <c r="W110" i="1"/>
  <c r="V110" i="1"/>
  <c r="U110" i="1"/>
  <c r="AF110" i="1"/>
  <c r="R110" i="1"/>
  <c r="Q110" i="1"/>
  <c r="P110" i="1"/>
  <c r="O110" i="1"/>
  <c r="N110" i="1"/>
  <c r="M110" i="1"/>
  <c r="L110" i="1"/>
  <c r="K110" i="1"/>
  <c r="J110" i="1"/>
  <c r="I110" i="1"/>
  <c r="H110" i="1"/>
  <c r="S110" i="1"/>
  <c r="FE109" i="1"/>
  <c r="FD109" i="1"/>
  <c r="FC109" i="1"/>
  <c r="FB109" i="1"/>
  <c r="FA109" i="1"/>
  <c r="EZ109" i="1"/>
  <c r="EY109" i="1"/>
  <c r="EX109" i="1"/>
  <c r="EW109" i="1"/>
  <c r="EV109" i="1"/>
  <c r="EU109" i="1"/>
  <c r="ER109" i="1"/>
  <c r="EQ109" i="1"/>
  <c r="EP109" i="1"/>
  <c r="EO109" i="1"/>
  <c r="EN109" i="1"/>
  <c r="EM109" i="1"/>
  <c r="EL109" i="1"/>
  <c r="EK109" i="1"/>
  <c r="ES109" i="1"/>
  <c r="EJ109" i="1"/>
  <c r="EI109" i="1"/>
  <c r="EH109" i="1"/>
  <c r="EE109" i="1"/>
  <c r="ED109" i="1"/>
  <c r="EC109" i="1"/>
  <c r="EB109" i="1"/>
  <c r="EA109" i="1"/>
  <c r="DZ109" i="1"/>
  <c r="DY109" i="1"/>
  <c r="DX109" i="1"/>
  <c r="DW109" i="1"/>
  <c r="DV109" i="1"/>
  <c r="DU109" i="1"/>
  <c r="EF109" i="1"/>
  <c r="DR109" i="1"/>
  <c r="DQ109" i="1"/>
  <c r="DP109" i="1"/>
  <c r="DO109" i="1"/>
  <c r="DN109" i="1"/>
  <c r="DM109" i="1"/>
  <c r="DL109" i="1"/>
  <c r="DK109" i="1"/>
  <c r="DJ109" i="1"/>
  <c r="DI109" i="1"/>
  <c r="DH109" i="1"/>
  <c r="DS109" i="1"/>
  <c r="DE109" i="1"/>
  <c r="DD109" i="1"/>
  <c r="DC109" i="1"/>
  <c r="DB109" i="1"/>
  <c r="DA109" i="1"/>
  <c r="CZ109" i="1"/>
  <c r="CY109" i="1"/>
  <c r="CX109" i="1"/>
  <c r="CW109" i="1"/>
  <c r="CV109" i="1"/>
  <c r="CU109" i="1"/>
  <c r="CR109" i="1"/>
  <c r="CQ109" i="1"/>
  <c r="CP109" i="1"/>
  <c r="CO109" i="1"/>
  <c r="CN109" i="1"/>
  <c r="CM109" i="1"/>
  <c r="CL109" i="1"/>
  <c r="CK109" i="1"/>
  <c r="CS109" i="1"/>
  <c r="CJ109" i="1"/>
  <c r="CI109" i="1"/>
  <c r="CH109" i="1"/>
  <c r="CE109" i="1"/>
  <c r="CD109" i="1"/>
  <c r="CC109" i="1"/>
  <c r="CB109" i="1"/>
  <c r="CA109" i="1"/>
  <c r="BZ109" i="1"/>
  <c r="BY109" i="1"/>
  <c r="BX109" i="1"/>
  <c r="BW109" i="1"/>
  <c r="BV109" i="1"/>
  <c r="BU109" i="1"/>
  <c r="CF109" i="1"/>
  <c r="BR109" i="1"/>
  <c r="BQ109" i="1"/>
  <c r="BP109" i="1"/>
  <c r="BO109" i="1"/>
  <c r="BN109" i="1"/>
  <c r="BM109" i="1"/>
  <c r="BL109" i="1"/>
  <c r="BK109" i="1"/>
  <c r="BJ109" i="1"/>
  <c r="BI109" i="1"/>
  <c r="BH109" i="1"/>
  <c r="BS109" i="1"/>
  <c r="BE109" i="1"/>
  <c r="BD109" i="1"/>
  <c r="BC109" i="1"/>
  <c r="BB109" i="1"/>
  <c r="BA109" i="1"/>
  <c r="AZ109" i="1"/>
  <c r="AY109" i="1"/>
  <c r="AX109" i="1"/>
  <c r="AW109" i="1"/>
  <c r="AV109" i="1"/>
  <c r="AU109" i="1"/>
  <c r="AR109" i="1"/>
  <c r="AQ109" i="1"/>
  <c r="AP109" i="1"/>
  <c r="AO109" i="1"/>
  <c r="AN109" i="1"/>
  <c r="AM109" i="1"/>
  <c r="AL109" i="1"/>
  <c r="AK109" i="1"/>
  <c r="AS109" i="1"/>
  <c r="AJ109" i="1"/>
  <c r="AI109" i="1"/>
  <c r="AH109" i="1"/>
  <c r="AE109" i="1"/>
  <c r="AD109" i="1"/>
  <c r="AC109" i="1"/>
  <c r="AB109" i="1"/>
  <c r="AA109" i="1"/>
  <c r="Z109" i="1"/>
  <c r="Y109" i="1"/>
  <c r="X109" i="1"/>
  <c r="W109" i="1"/>
  <c r="V109" i="1"/>
  <c r="U109" i="1"/>
  <c r="AF109" i="1"/>
  <c r="R109" i="1"/>
  <c r="Q109" i="1"/>
  <c r="P109" i="1"/>
  <c r="O109" i="1"/>
  <c r="N109" i="1"/>
  <c r="M109" i="1"/>
  <c r="L109" i="1"/>
  <c r="K109" i="1"/>
  <c r="J109" i="1"/>
  <c r="I109" i="1"/>
  <c r="H109" i="1"/>
  <c r="S109" i="1"/>
  <c r="FE108" i="1"/>
  <c r="FD108" i="1"/>
  <c r="FC108" i="1"/>
  <c r="FB108" i="1"/>
  <c r="FA108" i="1"/>
  <c r="EZ108" i="1"/>
  <c r="EY108" i="1"/>
  <c r="EX108" i="1"/>
  <c r="EW108" i="1"/>
  <c r="EV108" i="1"/>
  <c r="EU108" i="1"/>
  <c r="ER108" i="1"/>
  <c r="EQ108" i="1"/>
  <c r="EP108" i="1"/>
  <c r="EO108" i="1"/>
  <c r="EN108" i="1"/>
  <c r="EM108" i="1"/>
  <c r="EL108" i="1"/>
  <c r="EK108" i="1"/>
  <c r="ES108" i="1"/>
  <c r="EJ108" i="1"/>
  <c r="EI108" i="1"/>
  <c r="EH108" i="1"/>
  <c r="EE108" i="1"/>
  <c r="ED108" i="1"/>
  <c r="EC108" i="1"/>
  <c r="EB108" i="1"/>
  <c r="EA108" i="1"/>
  <c r="DZ108" i="1"/>
  <c r="DY108" i="1"/>
  <c r="DX108" i="1"/>
  <c r="DW108" i="1"/>
  <c r="DV108" i="1"/>
  <c r="DU108" i="1"/>
  <c r="EF108" i="1"/>
  <c r="DR108" i="1"/>
  <c r="DQ108" i="1"/>
  <c r="DP108" i="1"/>
  <c r="DO108" i="1"/>
  <c r="DN108" i="1"/>
  <c r="DM108" i="1"/>
  <c r="DL108" i="1"/>
  <c r="DK108" i="1"/>
  <c r="DJ108" i="1"/>
  <c r="DI108" i="1"/>
  <c r="DH108" i="1"/>
  <c r="DS108" i="1"/>
  <c r="DE108" i="1"/>
  <c r="DD108" i="1"/>
  <c r="DC108" i="1"/>
  <c r="DB108" i="1"/>
  <c r="DA108" i="1"/>
  <c r="CZ108" i="1"/>
  <c r="CY108" i="1"/>
  <c r="CX108" i="1"/>
  <c r="CW108" i="1"/>
  <c r="CV108" i="1"/>
  <c r="CU108" i="1"/>
  <c r="CR108" i="1"/>
  <c r="CQ108" i="1"/>
  <c r="CP108" i="1"/>
  <c r="CO108" i="1"/>
  <c r="CN108" i="1"/>
  <c r="CM108" i="1"/>
  <c r="CL108" i="1"/>
  <c r="CK108" i="1"/>
  <c r="CS108" i="1"/>
  <c r="CJ108" i="1"/>
  <c r="CI108" i="1"/>
  <c r="CH108" i="1"/>
  <c r="CE108" i="1"/>
  <c r="CD108" i="1"/>
  <c r="CC108" i="1"/>
  <c r="CB108" i="1"/>
  <c r="CA108" i="1"/>
  <c r="BZ108" i="1"/>
  <c r="BY108" i="1"/>
  <c r="BX108" i="1"/>
  <c r="BW108" i="1"/>
  <c r="BV108" i="1"/>
  <c r="BU108" i="1"/>
  <c r="CF108" i="1"/>
  <c r="BR108" i="1"/>
  <c r="BQ108" i="1"/>
  <c r="BP108" i="1"/>
  <c r="BO108" i="1"/>
  <c r="BN108" i="1"/>
  <c r="BM108" i="1"/>
  <c r="BL108" i="1"/>
  <c r="BK108" i="1"/>
  <c r="BJ108" i="1"/>
  <c r="BI108" i="1"/>
  <c r="BH108" i="1"/>
  <c r="BS108" i="1"/>
  <c r="BE108" i="1"/>
  <c r="BD108" i="1"/>
  <c r="BC108" i="1"/>
  <c r="BB108" i="1"/>
  <c r="BA108" i="1"/>
  <c r="AZ108" i="1"/>
  <c r="AY108" i="1"/>
  <c r="AX108" i="1"/>
  <c r="AW108" i="1"/>
  <c r="AV108" i="1"/>
  <c r="AU108" i="1"/>
  <c r="AR108" i="1"/>
  <c r="AQ108" i="1"/>
  <c r="AP108" i="1"/>
  <c r="AO108" i="1"/>
  <c r="AN108" i="1"/>
  <c r="AM108" i="1"/>
  <c r="AL108" i="1"/>
  <c r="AK108" i="1"/>
  <c r="AS108" i="1"/>
  <c r="AJ108" i="1"/>
  <c r="AI108" i="1"/>
  <c r="AH108" i="1"/>
  <c r="AE108" i="1"/>
  <c r="AD108" i="1"/>
  <c r="AC108" i="1"/>
  <c r="AB108" i="1"/>
  <c r="AA108" i="1"/>
  <c r="Z108" i="1"/>
  <c r="Y108" i="1"/>
  <c r="X108" i="1"/>
  <c r="W108" i="1"/>
  <c r="V108" i="1"/>
  <c r="U108" i="1"/>
  <c r="AF108" i="1"/>
  <c r="R108" i="1"/>
  <c r="Q108" i="1"/>
  <c r="P108" i="1"/>
  <c r="O108" i="1"/>
  <c r="N108" i="1"/>
  <c r="M108" i="1"/>
  <c r="L108" i="1"/>
  <c r="K108" i="1"/>
  <c r="J108" i="1"/>
  <c r="I108" i="1"/>
  <c r="H108" i="1"/>
  <c r="S108" i="1"/>
  <c r="FE107" i="1"/>
  <c r="FD107" i="1"/>
  <c r="FC107" i="1"/>
  <c r="FB107" i="1"/>
  <c r="FA107" i="1"/>
  <c r="EZ107" i="1"/>
  <c r="EY107" i="1"/>
  <c r="EX107" i="1"/>
  <c r="EW107" i="1"/>
  <c r="EV107" i="1"/>
  <c r="EU107" i="1"/>
  <c r="ER107" i="1"/>
  <c r="EQ107" i="1"/>
  <c r="EP107" i="1"/>
  <c r="EO107" i="1"/>
  <c r="EN107" i="1"/>
  <c r="EM107" i="1"/>
  <c r="EL107" i="1"/>
  <c r="EK107" i="1"/>
  <c r="ES107" i="1"/>
  <c r="EJ107" i="1"/>
  <c r="EI107" i="1"/>
  <c r="EH107" i="1"/>
  <c r="EE107" i="1"/>
  <c r="ED107" i="1"/>
  <c r="EC107" i="1"/>
  <c r="EB107" i="1"/>
  <c r="EA107" i="1"/>
  <c r="DZ107" i="1"/>
  <c r="DY107" i="1"/>
  <c r="DX107" i="1"/>
  <c r="DW107" i="1"/>
  <c r="DV107" i="1"/>
  <c r="DU107" i="1"/>
  <c r="EF107" i="1"/>
  <c r="DR107" i="1"/>
  <c r="DQ107" i="1"/>
  <c r="DP107" i="1"/>
  <c r="DO107" i="1"/>
  <c r="DN107" i="1"/>
  <c r="DM107" i="1"/>
  <c r="DL107" i="1"/>
  <c r="DK107" i="1"/>
  <c r="DJ107" i="1"/>
  <c r="DI107" i="1"/>
  <c r="DH107" i="1"/>
  <c r="DS107" i="1"/>
  <c r="DE107" i="1"/>
  <c r="DD107" i="1"/>
  <c r="DC107" i="1"/>
  <c r="DB107" i="1"/>
  <c r="DA107" i="1"/>
  <c r="CZ107" i="1"/>
  <c r="CY107" i="1"/>
  <c r="CX107" i="1"/>
  <c r="CW107" i="1"/>
  <c r="CV107" i="1"/>
  <c r="CU107" i="1"/>
  <c r="CR107" i="1"/>
  <c r="CQ107" i="1"/>
  <c r="CP107" i="1"/>
  <c r="CO107" i="1"/>
  <c r="CN107" i="1"/>
  <c r="CM107" i="1"/>
  <c r="CL107" i="1"/>
  <c r="CK107" i="1"/>
  <c r="CS107" i="1"/>
  <c r="CJ107" i="1"/>
  <c r="CI107" i="1"/>
  <c r="CH107" i="1"/>
  <c r="CE107" i="1"/>
  <c r="CD107" i="1"/>
  <c r="CC107" i="1"/>
  <c r="CB107" i="1"/>
  <c r="CA107" i="1"/>
  <c r="BZ107" i="1"/>
  <c r="BY107" i="1"/>
  <c r="BX107" i="1"/>
  <c r="BW107" i="1"/>
  <c r="BV107" i="1"/>
  <c r="BU107" i="1"/>
  <c r="CF107" i="1"/>
  <c r="BR107" i="1"/>
  <c r="BQ107" i="1"/>
  <c r="BP107" i="1"/>
  <c r="BO107" i="1"/>
  <c r="BN107" i="1"/>
  <c r="BM107" i="1"/>
  <c r="BL107" i="1"/>
  <c r="BK107" i="1"/>
  <c r="BJ107" i="1"/>
  <c r="BI107" i="1"/>
  <c r="BH107" i="1"/>
  <c r="BS107" i="1"/>
  <c r="BE107" i="1"/>
  <c r="BD107" i="1"/>
  <c r="BC107" i="1"/>
  <c r="BB107" i="1"/>
  <c r="BA107" i="1"/>
  <c r="AZ107" i="1"/>
  <c r="AY107" i="1"/>
  <c r="AX107" i="1"/>
  <c r="AW107" i="1"/>
  <c r="AV107" i="1"/>
  <c r="AU107" i="1"/>
  <c r="AR107" i="1"/>
  <c r="AQ107" i="1"/>
  <c r="AP107" i="1"/>
  <c r="AO107" i="1"/>
  <c r="AN107" i="1"/>
  <c r="AM107" i="1"/>
  <c r="AL107" i="1"/>
  <c r="AK107" i="1"/>
  <c r="AS107" i="1"/>
  <c r="AJ107" i="1"/>
  <c r="AI107" i="1"/>
  <c r="AH107" i="1"/>
  <c r="AE107" i="1"/>
  <c r="AD107" i="1"/>
  <c r="AC107" i="1"/>
  <c r="AB107" i="1"/>
  <c r="AA107" i="1"/>
  <c r="Z107" i="1"/>
  <c r="Y107" i="1"/>
  <c r="X107" i="1"/>
  <c r="W107" i="1"/>
  <c r="V107" i="1"/>
  <c r="U107" i="1"/>
  <c r="AF107" i="1"/>
  <c r="R107" i="1"/>
  <c r="Q107" i="1"/>
  <c r="P107" i="1"/>
  <c r="O107" i="1"/>
  <c r="N107" i="1"/>
  <c r="M107" i="1"/>
  <c r="L107" i="1"/>
  <c r="K107" i="1"/>
  <c r="J107" i="1"/>
  <c r="I107" i="1"/>
  <c r="H107" i="1"/>
  <c r="S107" i="1"/>
  <c r="FE106" i="1"/>
  <c r="FD106" i="1"/>
  <c r="FC106" i="1"/>
  <c r="FB106" i="1"/>
  <c r="FA106" i="1"/>
  <c r="EZ106" i="1"/>
  <c r="EY106" i="1"/>
  <c r="EX106" i="1"/>
  <c r="EW106" i="1"/>
  <c r="EV106" i="1"/>
  <c r="EU106" i="1"/>
  <c r="ER106" i="1"/>
  <c r="EQ106" i="1"/>
  <c r="EP106" i="1"/>
  <c r="EO106" i="1"/>
  <c r="EN106" i="1"/>
  <c r="EM106" i="1"/>
  <c r="EL106" i="1"/>
  <c r="EK106" i="1"/>
  <c r="ES106" i="1"/>
  <c r="EJ106" i="1"/>
  <c r="EI106" i="1"/>
  <c r="EH106" i="1"/>
  <c r="EE106" i="1"/>
  <c r="ED106" i="1"/>
  <c r="EC106" i="1"/>
  <c r="EB106" i="1"/>
  <c r="EA106" i="1"/>
  <c r="DZ106" i="1"/>
  <c r="DY106" i="1"/>
  <c r="DX106" i="1"/>
  <c r="DW106" i="1"/>
  <c r="DV106" i="1"/>
  <c r="DU106" i="1"/>
  <c r="EF106" i="1"/>
  <c r="DR106" i="1"/>
  <c r="DQ106" i="1"/>
  <c r="DP106" i="1"/>
  <c r="DO106" i="1"/>
  <c r="DN106" i="1"/>
  <c r="DM106" i="1"/>
  <c r="DL106" i="1"/>
  <c r="DK106" i="1"/>
  <c r="DJ106" i="1"/>
  <c r="DI106" i="1"/>
  <c r="DH106" i="1"/>
  <c r="DS106" i="1"/>
  <c r="DE106" i="1"/>
  <c r="DD106" i="1"/>
  <c r="DC106" i="1"/>
  <c r="DB106" i="1"/>
  <c r="DA106" i="1"/>
  <c r="CZ106" i="1"/>
  <c r="CY106" i="1"/>
  <c r="CX106" i="1"/>
  <c r="CW106" i="1"/>
  <c r="CV106" i="1"/>
  <c r="CU106" i="1"/>
  <c r="CR106" i="1"/>
  <c r="CQ106" i="1"/>
  <c r="CP106" i="1"/>
  <c r="CO106" i="1"/>
  <c r="CN106" i="1"/>
  <c r="CM106" i="1"/>
  <c r="CL106" i="1"/>
  <c r="CK106" i="1"/>
  <c r="CS106" i="1"/>
  <c r="CJ106" i="1"/>
  <c r="CI106" i="1"/>
  <c r="CH106" i="1"/>
  <c r="CE106" i="1"/>
  <c r="CD106" i="1"/>
  <c r="CC106" i="1"/>
  <c r="CB106" i="1"/>
  <c r="CA106" i="1"/>
  <c r="BZ106" i="1"/>
  <c r="BY106" i="1"/>
  <c r="BX106" i="1"/>
  <c r="BW106" i="1"/>
  <c r="BV106" i="1"/>
  <c r="BU106" i="1"/>
  <c r="CF106" i="1"/>
  <c r="BR106" i="1"/>
  <c r="BQ106" i="1"/>
  <c r="BP106" i="1"/>
  <c r="BO106" i="1"/>
  <c r="BN106" i="1"/>
  <c r="BM106" i="1"/>
  <c r="BL106" i="1"/>
  <c r="BK106" i="1"/>
  <c r="BJ106" i="1"/>
  <c r="BI106" i="1"/>
  <c r="BH106" i="1"/>
  <c r="BS106" i="1"/>
  <c r="BE106" i="1"/>
  <c r="BD106" i="1"/>
  <c r="BC106" i="1"/>
  <c r="BB106" i="1"/>
  <c r="BA106" i="1"/>
  <c r="AZ106" i="1"/>
  <c r="AY106" i="1"/>
  <c r="AX106" i="1"/>
  <c r="AW106" i="1"/>
  <c r="AV106" i="1"/>
  <c r="AU106" i="1"/>
  <c r="AR106" i="1"/>
  <c r="AQ106" i="1"/>
  <c r="AP106" i="1"/>
  <c r="AO106" i="1"/>
  <c r="AN106" i="1"/>
  <c r="AM106" i="1"/>
  <c r="AL106" i="1"/>
  <c r="AK106" i="1"/>
  <c r="AS106" i="1"/>
  <c r="AJ106" i="1"/>
  <c r="AI106" i="1"/>
  <c r="AH106" i="1"/>
  <c r="AE106" i="1"/>
  <c r="AD106" i="1"/>
  <c r="AC106" i="1"/>
  <c r="AB106" i="1"/>
  <c r="AA106" i="1"/>
  <c r="Z106" i="1"/>
  <c r="Y106" i="1"/>
  <c r="X106" i="1"/>
  <c r="W106" i="1"/>
  <c r="V106" i="1"/>
  <c r="U106" i="1"/>
  <c r="AF106" i="1"/>
  <c r="R106" i="1"/>
  <c r="Q106" i="1"/>
  <c r="P106" i="1"/>
  <c r="O106" i="1"/>
  <c r="N106" i="1"/>
  <c r="M106" i="1"/>
  <c r="L106" i="1"/>
  <c r="K106" i="1"/>
  <c r="J106" i="1"/>
  <c r="I106" i="1"/>
  <c r="H106" i="1"/>
  <c r="S106" i="1"/>
  <c r="FE105" i="1"/>
  <c r="FD105" i="1"/>
  <c r="FC105" i="1"/>
  <c r="FB105" i="1"/>
  <c r="FA105" i="1"/>
  <c r="EZ105" i="1"/>
  <c r="EY105" i="1"/>
  <c r="EX105" i="1"/>
  <c r="EW105" i="1"/>
  <c r="EV105" i="1"/>
  <c r="EU105" i="1"/>
  <c r="ER105" i="1"/>
  <c r="EQ105" i="1"/>
  <c r="EP105" i="1"/>
  <c r="EO105" i="1"/>
  <c r="EN105" i="1"/>
  <c r="EM105" i="1"/>
  <c r="EL105" i="1"/>
  <c r="EK105" i="1"/>
  <c r="ES105" i="1"/>
  <c r="EJ105" i="1"/>
  <c r="EI105" i="1"/>
  <c r="EH105" i="1"/>
  <c r="EE105" i="1"/>
  <c r="ED105" i="1"/>
  <c r="EC105" i="1"/>
  <c r="EB105" i="1"/>
  <c r="EA105" i="1"/>
  <c r="DZ105" i="1"/>
  <c r="DY105" i="1"/>
  <c r="DX105" i="1"/>
  <c r="DW105" i="1"/>
  <c r="DV105" i="1"/>
  <c r="DU105" i="1"/>
  <c r="EF105" i="1"/>
  <c r="DR105" i="1"/>
  <c r="DQ105" i="1"/>
  <c r="DP105" i="1"/>
  <c r="DO105" i="1"/>
  <c r="DN105" i="1"/>
  <c r="DM105" i="1"/>
  <c r="DL105" i="1"/>
  <c r="DK105" i="1"/>
  <c r="DJ105" i="1"/>
  <c r="DI105" i="1"/>
  <c r="DH105" i="1"/>
  <c r="DS105" i="1"/>
  <c r="DE105" i="1"/>
  <c r="DD105" i="1"/>
  <c r="DC105" i="1"/>
  <c r="DB105" i="1"/>
  <c r="DA105" i="1"/>
  <c r="CZ105" i="1"/>
  <c r="CY105" i="1"/>
  <c r="CX105" i="1"/>
  <c r="CW105" i="1"/>
  <c r="CV105" i="1"/>
  <c r="CU105" i="1"/>
  <c r="CR105" i="1"/>
  <c r="CQ105" i="1"/>
  <c r="CP105" i="1"/>
  <c r="CO105" i="1"/>
  <c r="CN105" i="1"/>
  <c r="CM105" i="1"/>
  <c r="CL105" i="1"/>
  <c r="CK105" i="1"/>
  <c r="CS105" i="1"/>
  <c r="CJ105" i="1"/>
  <c r="CI105" i="1"/>
  <c r="CH105" i="1"/>
  <c r="CE105" i="1"/>
  <c r="CD105" i="1"/>
  <c r="CC105" i="1"/>
  <c r="CB105" i="1"/>
  <c r="CA105" i="1"/>
  <c r="BZ105" i="1"/>
  <c r="BY105" i="1"/>
  <c r="BX105" i="1"/>
  <c r="BW105" i="1"/>
  <c r="BV105" i="1"/>
  <c r="BU105" i="1"/>
  <c r="CF105" i="1"/>
  <c r="BR105" i="1"/>
  <c r="BQ105" i="1"/>
  <c r="BP105" i="1"/>
  <c r="BO105" i="1"/>
  <c r="BN105" i="1"/>
  <c r="BM105" i="1"/>
  <c r="BL105" i="1"/>
  <c r="BK105" i="1"/>
  <c r="BJ105" i="1"/>
  <c r="BI105" i="1"/>
  <c r="BH105" i="1"/>
  <c r="BS105" i="1"/>
  <c r="BE105" i="1"/>
  <c r="BD105" i="1"/>
  <c r="BC105" i="1"/>
  <c r="BB105" i="1"/>
  <c r="BA105" i="1"/>
  <c r="AZ105" i="1"/>
  <c r="AY105" i="1"/>
  <c r="AX105" i="1"/>
  <c r="AW105" i="1"/>
  <c r="AV105" i="1"/>
  <c r="AU105" i="1"/>
  <c r="AR105" i="1"/>
  <c r="AQ105" i="1"/>
  <c r="AP105" i="1"/>
  <c r="AO105" i="1"/>
  <c r="AN105" i="1"/>
  <c r="AM105" i="1"/>
  <c r="AL105" i="1"/>
  <c r="AK105" i="1"/>
  <c r="AS105" i="1"/>
  <c r="AJ105" i="1"/>
  <c r="AI105" i="1"/>
  <c r="AH105" i="1"/>
  <c r="AE105" i="1"/>
  <c r="AD105" i="1"/>
  <c r="AC105" i="1"/>
  <c r="AB105" i="1"/>
  <c r="AA105" i="1"/>
  <c r="Z105" i="1"/>
  <c r="Y105" i="1"/>
  <c r="X105" i="1"/>
  <c r="W105" i="1"/>
  <c r="V105" i="1"/>
  <c r="U105" i="1"/>
  <c r="AF105" i="1"/>
  <c r="R105" i="1"/>
  <c r="Q105" i="1"/>
  <c r="P105" i="1"/>
  <c r="O105" i="1"/>
  <c r="N105" i="1"/>
  <c r="M105" i="1"/>
  <c r="L105" i="1"/>
  <c r="K105" i="1"/>
  <c r="J105" i="1"/>
  <c r="I105" i="1"/>
  <c r="H105" i="1"/>
  <c r="S105" i="1"/>
  <c r="FE104" i="1"/>
  <c r="FD104" i="1"/>
  <c r="FC104" i="1"/>
  <c r="FB104" i="1"/>
  <c r="FA104" i="1"/>
  <c r="EZ104" i="1"/>
  <c r="EY104" i="1"/>
  <c r="EX104" i="1"/>
  <c r="EW104" i="1"/>
  <c r="EV104" i="1"/>
  <c r="EU104" i="1"/>
  <c r="ER104" i="1"/>
  <c r="EQ104" i="1"/>
  <c r="EP104" i="1"/>
  <c r="EO104" i="1"/>
  <c r="EN104" i="1"/>
  <c r="EM104" i="1"/>
  <c r="EL104" i="1"/>
  <c r="EK104" i="1"/>
  <c r="ES104" i="1"/>
  <c r="EJ104" i="1"/>
  <c r="EI104" i="1"/>
  <c r="EH104" i="1"/>
  <c r="EE104" i="1"/>
  <c r="ED104" i="1"/>
  <c r="EC104" i="1"/>
  <c r="EB104" i="1"/>
  <c r="EA104" i="1"/>
  <c r="DZ104" i="1"/>
  <c r="DY104" i="1"/>
  <c r="DX104" i="1"/>
  <c r="DW104" i="1"/>
  <c r="DV104" i="1"/>
  <c r="DU104" i="1"/>
  <c r="EF104" i="1"/>
  <c r="DR104" i="1"/>
  <c r="DQ104" i="1"/>
  <c r="DP104" i="1"/>
  <c r="DO104" i="1"/>
  <c r="DN104" i="1"/>
  <c r="DM104" i="1"/>
  <c r="DL104" i="1"/>
  <c r="DK104" i="1"/>
  <c r="DJ104" i="1"/>
  <c r="DI104" i="1"/>
  <c r="DH104" i="1"/>
  <c r="DS104" i="1"/>
  <c r="DE104" i="1"/>
  <c r="DD104" i="1"/>
  <c r="DC104" i="1"/>
  <c r="DB104" i="1"/>
  <c r="DA104" i="1"/>
  <c r="CZ104" i="1"/>
  <c r="CY104" i="1"/>
  <c r="CX104" i="1"/>
  <c r="CW104" i="1"/>
  <c r="CV104" i="1"/>
  <c r="CU104" i="1"/>
  <c r="CR104" i="1"/>
  <c r="CQ104" i="1"/>
  <c r="CP104" i="1"/>
  <c r="CO104" i="1"/>
  <c r="CN104" i="1"/>
  <c r="CM104" i="1"/>
  <c r="CL104" i="1"/>
  <c r="CK104" i="1"/>
  <c r="CS104" i="1"/>
  <c r="CJ104" i="1"/>
  <c r="CI104" i="1"/>
  <c r="CH104" i="1"/>
  <c r="CE104" i="1"/>
  <c r="CD104" i="1"/>
  <c r="CC104" i="1"/>
  <c r="CB104" i="1"/>
  <c r="CA104" i="1"/>
  <c r="BZ104" i="1"/>
  <c r="BY104" i="1"/>
  <c r="BX104" i="1"/>
  <c r="BW104" i="1"/>
  <c r="BV104" i="1"/>
  <c r="BU104" i="1"/>
  <c r="CF104" i="1"/>
  <c r="BR104" i="1"/>
  <c r="BQ104" i="1"/>
  <c r="BP104" i="1"/>
  <c r="BO104" i="1"/>
  <c r="BN104" i="1"/>
  <c r="BM104" i="1"/>
  <c r="BL104" i="1"/>
  <c r="BK104" i="1"/>
  <c r="BJ104" i="1"/>
  <c r="BI104" i="1"/>
  <c r="BH104" i="1"/>
  <c r="BS104" i="1"/>
  <c r="BE104" i="1"/>
  <c r="BD104" i="1"/>
  <c r="BC104" i="1"/>
  <c r="BB104" i="1"/>
  <c r="BA104" i="1"/>
  <c r="AZ104" i="1"/>
  <c r="AY104" i="1"/>
  <c r="AX104" i="1"/>
  <c r="AW104" i="1"/>
  <c r="AV104" i="1"/>
  <c r="AU104" i="1"/>
  <c r="AR104" i="1"/>
  <c r="AQ104" i="1"/>
  <c r="AP104" i="1"/>
  <c r="AO104" i="1"/>
  <c r="AN104" i="1"/>
  <c r="AM104" i="1"/>
  <c r="AL104" i="1"/>
  <c r="AK104" i="1"/>
  <c r="AS104" i="1"/>
  <c r="AJ104" i="1"/>
  <c r="AI104" i="1"/>
  <c r="AH104" i="1"/>
  <c r="AE104" i="1"/>
  <c r="AD104" i="1"/>
  <c r="AC104" i="1"/>
  <c r="AB104" i="1"/>
  <c r="AA104" i="1"/>
  <c r="Z104" i="1"/>
  <c r="Y104" i="1"/>
  <c r="X104" i="1"/>
  <c r="W104" i="1"/>
  <c r="V104" i="1"/>
  <c r="U104" i="1"/>
  <c r="AF104" i="1"/>
  <c r="R104" i="1"/>
  <c r="Q104" i="1"/>
  <c r="P104" i="1"/>
  <c r="O104" i="1"/>
  <c r="N104" i="1"/>
  <c r="M104" i="1"/>
  <c r="L104" i="1"/>
  <c r="K104" i="1"/>
  <c r="J104" i="1"/>
  <c r="I104" i="1"/>
  <c r="H104" i="1"/>
  <c r="S104" i="1"/>
  <c r="FE103" i="1"/>
  <c r="FD103" i="1"/>
  <c r="FC103" i="1"/>
  <c r="FB103" i="1"/>
  <c r="FA103" i="1"/>
  <c r="EZ103" i="1"/>
  <c r="EY103" i="1"/>
  <c r="EX103" i="1"/>
  <c r="EW103" i="1"/>
  <c r="EV103" i="1"/>
  <c r="EU103" i="1"/>
  <c r="ER103" i="1"/>
  <c r="EQ103" i="1"/>
  <c r="EP103" i="1"/>
  <c r="EO103" i="1"/>
  <c r="EN103" i="1"/>
  <c r="EM103" i="1"/>
  <c r="EL103" i="1"/>
  <c r="EK103" i="1"/>
  <c r="ES103" i="1"/>
  <c r="EJ103" i="1"/>
  <c r="EI103" i="1"/>
  <c r="EH103" i="1"/>
  <c r="EE103" i="1"/>
  <c r="ED103" i="1"/>
  <c r="EC103" i="1"/>
  <c r="EB103" i="1"/>
  <c r="EA103" i="1"/>
  <c r="DZ103" i="1"/>
  <c r="DY103" i="1"/>
  <c r="DX103" i="1"/>
  <c r="DW103" i="1"/>
  <c r="DV103" i="1"/>
  <c r="DU103" i="1"/>
  <c r="EF103" i="1"/>
  <c r="DR103" i="1"/>
  <c r="DQ103" i="1"/>
  <c r="DP103" i="1"/>
  <c r="DO103" i="1"/>
  <c r="DN103" i="1"/>
  <c r="DM103" i="1"/>
  <c r="DL103" i="1"/>
  <c r="DK103" i="1"/>
  <c r="DJ103" i="1"/>
  <c r="DI103" i="1"/>
  <c r="DH103" i="1"/>
  <c r="DS103" i="1"/>
  <c r="DE103" i="1"/>
  <c r="DD103" i="1"/>
  <c r="DC103" i="1"/>
  <c r="DB103" i="1"/>
  <c r="DA103" i="1"/>
  <c r="CZ103" i="1"/>
  <c r="CY103" i="1"/>
  <c r="CX103" i="1"/>
  <c r="CW103" i="1"/>
  <c r="CV103" i="1"/>
  <c r="CU103" i="1"/>
  <c r="CR103" i="1"/>
  <c r="CQ103" i="1"/>
  <c r="CP103" i="1"/>
  <c r="CO103" i="1"/>
  <c r="CN103" i="1"/>
  <c r="CM103" i="1"/>
  <c r="CL103" i="1"/>
  <c r="CK103" i="1"/>
  <c r="CS103" i="1"/>
  <c r="CJ103" i="1"/>
  <c r="CI103" i="1"/>
  <c r="CH103" i="1"/>
  <c r="CE103" i="1"/>
  <c r="CD103" i="1"/>
  <c r="CC103" i="1"/>
  <c r="CB103" i="1"/>
  <c r="CA103" i="1"/>
  <c r="BZ103" i="1"/>
  <c r="BY103" i="1"/>
  <c r="BX103" i="1"/>
  <c r="BW103" i="1"/>
  <c r="BV103" i="1"/>
  <c r="BU103" i="1"/>
  <c r="CF103" i="1"/>
  <c r="BR103" i="1"/>
  <c r="BQ103" i="1"/>
  <c r="BP103" i="1"/>
  <c r="BO103" i="1"/>
  <c r="BN103" i="1"/>
  <c r="BM103" i="1"/>
  <c r="BL103" i="1"/>
  <c r="BK103" i="1"/>
  <c r="BJ103" i="1"/>
  <c r="BI103" i="1"/>
  <c r="BH103" i="1"/>
  <c r="BS103" i="1"/>
  <c r="BE103" i="1"/>
  <c r="BD103" i="1"/>
  <c r="BC103" i="1"/>
  <c r="BB103" i="1"/>
  <c r="BA103" i="1"/>
  <c r="AZ103" i="1"/>
  <c r="AY103" i="1"/>
  <c r="AX103" i="1"/>
  <c r="AW103" i="1"/>
  <c r="AV103" i="1"/>
  <c r="AU103" i="1"/>
  <c r="AR103" i="1"/>
  <c r="AQ103" i="1"/>
  <c r="AP103" i="1"/>
  <c r="AO103" i="1"/>
  <c r="AN103" i="1"/>
  <c r="AM103" i="1"/>
  <c r="AL103" i="1"/>
  <c r="AK103" i="1"/>
  <c r="AS103" i="1"/>
  <c r="AJ103" i="1"/>
  <c r="AI103" i="1"/>
  <c r="AH103" i="1"/>
  <c r="AE103" i="1"/>
  <c r="AD103" i="1"/>
  <c r="AC103" i="1"/>
  <c r="AB103" i="1"/>
  <c r="AA103" i="1"/>
  <c r="Z103" i="1"/>
  <c r="Y103" i="1"/>
  <c r="X103" i="1"/>
  <c r="W103" i="1"/>
  <c r="V103" i="1"/>
  <c r="U103" i="1"/>
  <c r="AF103" i="1"/>
  <c r="R103" i="1"/>
  <c r="Q103" i="1"/>
  <c r="P103" i="1"/>
  <c r="O103" i="1"/>
  <c r="N103" i="1"/>
  <c r="M103" i="1"/>
  <c r="L103" i="1"/>
  <c r="K103" i="1"/>
  <c r="J103" i="1"/>
  <c r="I103" i="1"/>
  <c r="H103" i="1"/>
  <c r="S103" i="1"/>
  <c r="FE102" i="1"/>
  <c r="FD102" i="1"/>
  <c r="FC102" i="1"/>
  <c r="FB102" i="1"/>
  <c r="FA102" i="1"/>
  <c r="EZ102" i="1"/>
  <c r="EY102" i="1"/>
  <c r="EX102" i="1"/>
  <c r="EW102" i="1"/>
  <c r="EV102" i="1"/>
  <c r="EU102" i="1"/>
  <c r="ER102" i="1"/>
  <c r="EQ102" i="1"/>
  <c r="EP102" i="1"/>
  <c r="EO102" i="1"/>
  <c r="EN102" i="1"/>
  <c r="EM102" i="1"/>
  <c r="EL102" i="1"/>
  <c r="EK102" i="1"/>
  <c r="ES102" i="1"/>
  <c r="EJ102" i="1"/>
  <c r="EI102" i="1"/>
  <c r="EH102" i="1"/>
  <c r="EE102" i="1"/>
  <c r="ED102" i="1"/>
  <c r="EC102" i="1"/>
  <c r="EB102" i="1"/>
  <c r="EA102" i="1"/>
  <c r="DZ102" i="1"/>
  <c r="DY102" i="1"/>
  <c r="DX102" i="1"/>
  <c r="DW102" i="1"/>
  <c r="DV102" i="1"/>
  <c r="DU102" i="1"/>
  <c r="EF102" i="1"/>
  <c r="DR102" i="1"/>
  <c r="DQ102" i="1"/>
  <c r="DP102" i="1"/>
  <c r="DO102" i="1"/>
  <c r="DN102" i="1"/>
  <c r="DM102" i="1"/>
  <c r="DL102" i="1"/>
  <c r="DK102" i="1"/>
  <c r="DJ102" i="1"/>
  <c r="DI102" i="1"/>
  <c r="DH102" i="1"/>
  <c r="DS102" i="1"/>
  <c r="DE102" i="1"/>
  <c r="DD102" i="1"/>
  <c r="DC102" i="1"/>
  <c r="DB102" i="1"/>
  <c r="DA102" i="1"/>
  <c r="CZ102" i="1"/>
  <c r="CY102" i="1"/>
  <c r="CX102" i="1"/>
  <c r="CW102" i="1"/>
  <c r="CV102" i="1"/>
  <c r="CU102" i="1"/>
  <c r="CR102" i="1"/>
  <c r="CQ102" i="1"/>
  <c r="CP102" i="1"/>
  <c r="CO102" i="1"/>
  <c r="CN102" i="1"/>
  <c r="CM102" i="1"/>
  <c r="CL102" i="1"/>
  <c r="CK102" i="1"/>
  <c r="CS102" i="1"/>
  <c r="CJ102" i="1"/>
  <c r="CI102" i="1"/>
  <c r="CH102" i="1"/>
  <c r="CE102" i="1"/>
  <c r="CD102" i="1"/>
  <c r="CC102" i="1"/>
  <c r="CB102" i="1"/>
  <c r="CA102" i="1"/>
  <c r="BZ102" i="1"/>
  <c r="BY102" i="1"/>
  <c r="BX102" i="1"/>
  <c r="BW102" i="1"/>
  <c r="BV102" i="1"/>
  <c r="BU102" i="1"/>
  <c r="CF102" i="1"/>
  <c r="BR102" i="1"/>
  <c r="BQ102" i="1"/>
  <c r="BP102" i="1"/>
  <c r="BO102" i="1"/>
  <c r="BN102" i="1"/>
  <c r="BM102" i="1"/>
  <c r="BL102" i="1"/>
  <c r="BK102" i="1"/>
  <c r="BJ102" i="1"/>
  <c r="BI102" i="1"/>
  <c r="BH102" i="1"/>
  <c r="BS102" i="1"/>
  <c r="BE102" i="1"/>
  <c r="BD102" i="1"/>
  <c r="BC102" i="1"/>
  <c r="BB102" i="1"/>
  <c r="BA102" i="1"/>
  <c r="AZ102" i="1"/>
  <c r="AY102" i="1"/>
  <c r="AX102" i="1"/>
  <c r="AW102" i="1"/>
  <c r="AV102" i="1"/>
  <c r="AU102" i="1"/>
  <c r="AR102" i="1"/>
  <c r="AQ102" i="1"/>
  <c r="AP102" i="1"/>
  <c r="AO102" i="1"/>
  <c r="AN102" i="1"/>
  <c r="AM102" i="1"/>
  <c r="AL102" i="1"/>
  <c r="AK102" i="1"/>
  <c r="AS102" i="1"/>
  <c r="AJ102" i="1"/>
  <c r="AI102" i="1"/>
  <c r="AH102" i="1"/>
  <c r="AE102" i="1"/>
  <c r="AD102" i="1"/>
  <c r="AC102" i="1"/>
  <c r="AB102" i="1"/>
  <c r="AA102" i="1"/>
  <c r="Z102" i="1"/>
  <c r="Y102" i="1"/>
  <c r="X102" i="1"/>
  <c r="W102" i="1"/>
  <c r="V102" i="1"/>
  <c r="U102" i="1"/>
  <c r="AF102" i="1"/>
  <c r="R102" i="1"/>
  <c r="Q102" i="1"/>
  <c r="P102" i="1"/>
  <c r="O102" i="1"/>
  <c r="N102" i="1"/>
  <c r="M102" i="1"/>
  <c r="L102" i="1"/>
  <c r="K102" i="1"/>
  <c r="J102" i="1"/>
  <c r="I102" i="1"/>
  <c r="H102" i="1"/>
  <c r="S102" i="1"/>
  <c r="FE101" i="1"/>
  <c r="FD101" i="1"/>
  <c r="FC101" i="1"/>
  <c r="FB101" i="1"/>
  <c r="FA101" i="1"/>
  <c r="EZ101" i="1"/>
  <c r="EY101" i="1"/>
  <c r="EX101" i="1"/>
  <c r="EW101" i="1"/>
  <c r="EV101" i="1"/>
  <c r="EU101" i="1"/>
  <c r="ER101" i="1"/>
  <c r="EQ101" i="1"/>
  <c r="EP101" i="1"/>
  <c r="EO101" i="1"/>
  <c r="EN101" i="1"/>
  <c r="EM101" i="1"/>
  <c r="EL101" i="1"/>
  <c r="EK101" i="1"/>
  <c r="ES101" i="1"/>
  <c r="EJ101" i="1"/>
  <c r="EI101" i="1"/>
  <c r="EH101" i="1"/>
  <c r="EE101" i="1"/>
  <c r="ED101" i="1"/>
  <c r="EC101" i="1"/>
  <c r="EB101" i="1"/>
  <c r="EA101" i="1"/>
  <c r="DZ101" i="1"/>
  <c r="DY101" i="1"/>
  <c r="DX101" i="1"/>
  <c r="DW101" i="1"/>
  <c r="DV101" i="1"/>
  <c r="DU101" i="1"/>
  <c r="EF101" i="1"/>
  <c r="DR101" i="1"/>
  <c r="DQ101" i="1"/>
  <c r="DP101" i="1"/>
  <c r="DO101" i="1"/>
  <c r="DN101" i="1"/>
  <c r="DM101" i="1"/>
  <c r="DL101" i="1"/>
  <c r="DK101" i="1"/>
  <c r="DJ101" i="1"/>
  <c r="DI101" i="1"/>
  <c r="DH101" i="1"/>
  <c r="DS101" i="1"/>
  <c r="DE101" i="1"/>
  <c r="DD101" i="1"/>
  <c r="DC101" i="1"/>
  <c r="DB101" i="1"/>
  <c r="DA101" i="1"/>
  <c r="CZ101" i="1"/>
  <c r="CY101" i="1"/>
  <c r="CX101" i="1"/>
  <c r="CW101" i="1"/>
  <c r="CV101" i="1"/>
  <c r="CU101" i="1"/>
  <c r="CR101" i="1"/>
  <c r="CQ101" i="1"/>
  <c r="CP101" i="1"/>
  <c r="CO101" i="1"/>
  <c r="CN101" i="1"/>
  <c r="CM101" i="1"/>
  <c r="CL101" i="1"/>
  <c r="CK101" i="1"/>
  <c r="CS101" i="1"/>
  <c r="CJ101" i="1"/>
  <c r="CI101" i="1"/>
  <c r="CH101" i="1"/>
  <c r="CE101" i="1"/>
  <c r="CD101" i="1"/>
  <c r="CC101" i="1"/>
  <c r="CB101" i="1"/>
  <c r="CA101" i="1"/>
  <c r="BZ101" i="1"/>
  <c r="BY101" i="1"/>
  <c r="BX101" i="1"/>
  <c r="BW101" i="1"/>
  <c r="BV101" i="1"/>
  <c r="BU101" i="1"/>
  <c r="CF101" i="1"/>
  <c r="BR101" i="1"/>
  <c r="BQ101" i="1"/>
  <c r="BP101" i="1"/>
  <c r="BO101" i="1"/>
  <c r="BN101" i="1"/>
  <c r="BM101" i="1"/>
  <c r="BL101" i="1"/>
  <c r="BK101" i="1"/>
  <c r="BJ101" i="1"/>
  <c r="BI101" i="1"/>
  <c r="BH101" i="1"/>
  <c r="BS101" i="1"/>
  <c r="BE101" i="1"/>
  <c r="BD101" i="1"/>
  <c r="BC101" i="1"/>
  <c r="BB101" i="1"/>
  <c r="BA101" i="1"/>
  <c r="AZ101" i="1"/>
  <c r="AY101" i="1"/>
  <c r="AX101" i="1"/>
  <c r="AW101" i="1"/>
  <c r="AV101" i="1"/>
  <c r="AU101" i="1"/>
  <c r="AR101" i="1"/>
  <c r="AQ101" i="1"/>
  <c r="AP101" i="1"/>
  <c r="AO101" i="1"/>
  <c r="AN101" i="1"/>
  <c r="AM101" i="1"/>
  <c r="AL101" i="1"/>
  <c r="AK101" i="1"/>
  <c r="AS101" i="1"/>
  <c r="AJ101" i="1"/>
  <c r="AI101" i="1"/>
  <c r="AH101" i="1"/>
  <c r="AE101" i="1"/>
  <c r="AD101" i="1"/>
  <c r="AC101" i="1"/>
  <c r="AB101" i="1"/>
  <c r="AA101" i="1"/>
  <c r="Z101" i="1"/>
  <c r="Y101" i="1"/>
  <c r="X101" i="1"/>
  <c r="W101" i="1"/>
  <c r="V101" i="1"/>
  <c r="U101" i="1"/>
  <c r="AF101" i="1"/>
  <c r="R101" i="1"/>
  <c r="Q101" i="1"/>
  <c r="P101" i="1"/>
  <c r="O101" i="1"/>
  <c r="N101" i="1"/>
  <c r="M101" i="1"/>
  <c r="L101" i="1"/>
  <c r="K101" i="1"/>
  <c r="J101" i="1"/>
  <c r="I101" i="1"/>
  <c r="H101" i="1"/>
  <c r="S101" i="1"/>
  <c r="FE100" i="1"/>
  <c r="FD100" i="1"/>
  <c r="FC100" i="1"/>
  <c r="FB100" i="1"/>
  <c r="FA100" i="1"/>
  <c r="EZ100" i="1"/>
  <c r="EY100" i="1"/>
  <c r="EX100" i="1"/>
  <c r="EW100" i="1"/>
  <c r="EV100" i="1"/>
  <c r="EU100" i="1"/>
  <c r="ER100" i="1"/>
  <c r="EQ100" i="1"/>
  <c r="EP100" i="1"/>
  <c r="EO100" i="1"/>
  <c r="EN100" i="1"/>
  <c r="EM100" i="1"/>
  <c r="EL100" i="1"/>
  <c r="EK100" i="1"/>
  <c r="ES100" i="1"/>
  <c r="EJ100" i="1"/>
  <c r="EI100" i="1"/>
  <c r="EH100" i="1"/>
  <c r="EE100" i="1"/>
  <c r="ED100" i="1"/>
  <c r="EC100" i="1"/>
  <c r="EB100" i="1"/>
  <c r="EA100" i="1"/>
  <c r="DZ100" i="1"/>
  <c r="DY100" i="1"/>
  <c r="DX100" i="1"/>
  <c r="DW100" i="1"/>
  <c r="DV100" i="1"/>
  <c r="DU100" i="1"/>
  <c r="EF100" i="1"/>
  <c r="DR100" i="1"/>
  <c r="DQ100" i="1"/>
  <c r="DP100" i="1"/>
  <c r="DO100" i="1"/>
  <c r="DN100" i="1"/>
  <c r="DM100" i="1"/>
  <c r="DL100" i="1"/>
  <c r="DK100" i="1"/>
  <c r="DJ100" i="1"/>
  <c r="DI100" i="1"/>
  <c r="DH100" i="1"/>
  <c r="DS100" i="1"/>
  <c r="DE100" i="1"/>
  <c r="DD100" i="1"/>
  <c r="DC100" i="1"/>
  <c r="DB100" i="1"/>
  <c r="DA100" i="1"/>
  <c r="CZ100" i="1"/>
  <c r="CY100" i="1"/>
  <c r="CX100" i="1"/>
  <c r="CW100" i="1"/>
  <c r="CV100" i="1"/>
  <c r="CU100" i="1"/>
  <c r="CR100" i="1"/>
  <c r="CQ100" i="1"/>
  <c r="CP100" i="1"/>
  <c r="CO100" i="1"/>
  <c r="CN100" i="1"/>
  <c r="CM100" i="1"/>
  <c r="CL100" i="1"/>
  <c r="CK100" i="1"/>
  <c r="CS100" i="1"/>
  <c r="CJ100" i="1"/>
  <c r="CI100" i="1"/>
  <c r="CH100" i="1"/>
  <c r="CE100" i="1"/>
  <c r="CD100" i="1"/>
  <c r="CC100" i="1"/>
  <c r="CB100" i="1"/>
  <c r="CA100" i="1"/>
  <c r="BZ100" i="1"/>
  <c r="BY100" i="1"/>
  <c r="BX100" i="1"/>
  <c r="BW100" i="1"/>
  <c r="BV100" i="1"/>
  <c r="BU100" i="1"/>
  <c r="CF100" i="1"/>
  <c r="BR100" i="1"/>
  <c r="BQ100" i="1"/>
  <c r="BP100" i="1"/>
  <c r="BO100" i="1"/>
  <c r="BN100" i="1"/>
  <c r="BM100" i="1"/>
  <c r="BL100" i="1"/>
  <c r="BK100" i="1"/>
  <c r="BJ100" i="1"/>
  <c r="BI100" i="1"/>
  <c r="BH100" i="1"/>
  <c r="BS100" i="1"/>
  <c r="BE100" i="1"/>
  <c r="BD100" i="1"/>
  <c r="BC100" i="1"/>
  <c r="BB100" i="1"/>
  <c r="BA100" i="1"/>
  <c r="AZ100" i="1"/>
  <c r="AY100" i="1"/>
  <c r="AX100" i="1"/>
  <c r="AW100" i="1"/>
  <c r="AV100" i="1"/>
  <c r="AU100" i="1"/>
  <c r="AR100" i="1"/>
  <c r="AQ100" i="1"/>
  <c r="AP100" i="1"/>
  <c r="AO100" i="1"/>
  <c r="AN100" i="1"/>
  <c r="AM100" i="1"/>
  <c r="AL100" i="1"/>
  <c r="AK100" i="1"/>
  <c r="AS100" i="1"/>
  <c r="AJ100" i="1"/>
  <c r="AI100" i="1"/>
  <c r="AH100" i="1"/>
  <c r="AE100" i="1"/>
  <c r="AD100" i="1"/>
  <c r="AC100" i="1"/>
  <c r="AB100" i="1"/>
  <c r="AA100" i="1"/>
  <c r="Z100" i="1"/>
  <c r="Y100" i="1"/>
  <c r="X100" i="1"/>
  <c r="W100" i="1"/>
  <c r="V100" i="1"/>
  <c r="U100" i="1"/>
  <c r="AF100" i="1"/>
  <c r="R100" i="1"/>
  <c r="Q100" i="1"/>
  <c r="P100" i="1"/>
  <c r="O100" i="1"/>
  <c r="N100" i="1"/>
  <c r="M100" i="1"/>
  <c r="L100" i="1"/>
  <c r="K100" i="1"/>
  <c r="J100" i="1"/>
  <c r="I100" i="1"/>
  <c r="H100" i="1"/>
  <c r="S100" i="1"/>
  <c r="FE99" i="1"/>
  <c r="FD99" i="1"/>
  <c r="FC99" i="1"/>
  <c r="FB99" i="1"/>
  <c r="FA99" i="1"/>
  <c r="EZ99" i="1"/>
  <c r="EY99" i="1"/>
  <c r="EX99" i="1"/>
  <c r="EW99" i="1"/>
  <c r="EV99" i="1"/>
  <c r="EU99" i="1"/>
  <c r="ER99" i="1"/>
  <c r="EQ99" i="1"/>
  <c r="EP99" i="1"/>
  <c r="EO99" i="1"/>
  <c r="EN99" i="1"/>
  <c r="EM99" i="1"/>
  <c r="EL99" i="1"/>
  <c r="EK99" i="1"/>
  <c r="ES99" i="1"/>
  <c r="EJ99" i="1"/>
  <c r="EI99" i="1"/>
  <c r="EH99" i="1"/>
  <c r="EE99" i="1"/>
  <c r="ED99" i="1"/>
  <c r="EC99" i="1"/>
  <c r="EB99" i="1"/>
  <c r="EA99" i="1"/>
  <c r="DZ99" i="1"/>
  <c r="DY99" i="1"/>
  <c r="DX99" i="1"/>
  <c r="DW99" i="1"/>
  <c r="DV99" i="1"/>
  <c r="DU99" i="1"/>
  <c r="EF99" i="1"/>
  <c r="DR99" i="1"/>
  <c r="DQ99" i="1"/>
  <c r="DP99" i="1"/>
  <c r="DO99" i="1"/>
  <c r="DN99" i="1"/>
  <c r="DM99" i="1"/>
  <c r="DL99" i="1"/>
  <c r="DK99" i="1"/>
  <c r="DJ99" i="1"/>
  <c r="DI99" i="1"/>
  <c r="DH99" i="1"/>
  <c r="DS99" i="1"/>
  <c r="DE99" i="1"/>
  <c r="DD99" i="1"/>
  <c r="DC99" i="1"/>
  <c r="DB99" i="1"/>
  <c r="DA99" i="1"/>
  <c r="CZ99" i="1"/>
  <c r="CY99" i="1"/>
  <c r="CX99" i="1"/>
  <c r="CW99" i="1"/>
  <c r="CV99" i="1"/>
  <c r="CU99" i="1"/>
  <c r="CR99" i="1"/>
  <c r="CQ99" i="1"/>
  <c r="CP99" i="1"/>
  <c r="CO99" i="1"/>
  <c r="CN99" i="1"/>
  <c r="CM99" i="1"/>
  <c r="CL99" i="1"/>
  <c r="CK99" i="1"/>
  <c r="CS99" i="1"/>
  <c r="CJ99" i="1"/>
  <c r="CI99" i="1"/>
  <c r="CH99" i="1"/>
  <c r="CE99" i="1"/>
  <c r="CD99" i="1"/>
  <c r="CC99" i="1"/>
  <c r="CB99" i="1"/>
  <c r="CA99" i="1"/>
  <c r="BZ99" i="1"/>
  <c r="BY99" i="1"/>
  <c r="BX99" i="1"/>
  <c r="BW99" i="1"/>
  <c r="BV99" i="1"/>
  <c r="BU99" i="1"/>
  <c r="CF99" i="1"/>
  <c r="BR99" i="1"/>
  <c r="BQ99" i="1"/>
  <c r="BP99" i="1"/>
  <c r="BO99" i="1"/>
  <c r="BN99" i="1"/>
  <c r="BM99" i="1"/>
  <c r="BL99" i="1"/>
  <c r="BK99" i="1"/>
  <c r="BJ99" i="1"/>
  <c r="BI99" i="1"/>
  <c r="BH99" i="1"/>
  <c r="BS99" i="1"/>
  <c r="BE99" i="1"/>
  <c r="BD99" i="1"/>
  <c r="BC99" i="1"/>
  <c r="BB99" i="1"/>
  <c r="BA99" i="1"/>
  <c r="AZ99" i="1"/>
  <c r="AY99" i="1"/>
  <c r="AX99" i="1"/>
  <c r="AW99" i="1"/>
  <c r="AV99" i="1"/>
  <c r="AU99" i="1"/>
  <c r="AR99" i="1"/>
  <c r="AQ99" i="1"/>
  <c r="AP99" i="1"/>
  <c r="AO99" i="1"/>
  <c r="AN99" i="1"/>
  <c r="AM99" i="1"/>
  <c r="AL99" i="1"/>
  <c r="AK99" i="1"/>
  <c r="AS99" i="1"/>
  <c r="AJ99" i="1"/>
  <c r="AI99" i="1"/>
  <c r="AH99" i="1"/>
  <c r="AE99" i="1"/>
  <c r="AD99" i="1"/>
  <c r="AC99" i="1"/>
  <c r="AB99" i="1"/>
  <c r="AA99" i="1"/>
  <c r="Z99" i="1"/>
  <c r="Y99" i="1"/>
  <c r="X99" i="1"/>
  <c r="W99" i="1"/>
  <c r="V99" i="1"/>
  <c r="U99" i="1"/>
  <c r="AF99" i="1"/>
  <c r="R99" i="1"/>
  <c r="Q99" i="1"/>
  <c r="P99" i="1"/>
  <c r="O99" i="1"/>
  <c r="N99" i="1"/>
  <c r="M99" i="1"/>
  <c r="L99" i="1"/>
  <c r="K99" i="1"/>
  <c r="J99" i="1"/>
  <c r="I99" i="1"/>
  <c r="H99" i="1"/>
  <c r="S99" i="1"/>
  <c r="FE98" i="1"/>
  <c r="FD98" i="1"/>
  <c r="FC98" i="1"/>
  <c r="FB98" i="1"/>
  <c r="FA98" i="1"/>
  <c r="EZ98" i="1"/>
  <c r="EY98" i="1"/>
  <c r="EX98" i="1"/>
  <c r="EW98" i="1"/>
  <c r="EV98" i="1"/>
  <c r="EU98" i="1"/>
  <c r="ER98" i="1"/>
  <c r="EQ98" i="1"/>
  <c r="EP98" i="1"/>
  <c r="EO98" i="1"/>
  <c r="EN98" i="1"/>
  <c r="EM98" i="1"/>
  <c r="EL98" i="1"/>
  <c r="EK98" i="1"/>
  <c r="ES98" i="1"/>
  <c r="EJ98" i="1"/>
  <c r="EI98" i="1"/>
  <c r="EH98" i="1"/>
  <c r="EE98" i="1"/>
  <c r="ED98" i="1"/>
  <c r="EC98" i="1"/>
  <c r="EB98" i="1"/>
  <c r="EA98" i="1"/>
  <c r="DZ98" i="1"/>
  <c r="DY98" i="1"/>
  <c r="DX98" i="1"/>
  <c r="DW98" i="1"/>
  <c r="DV98" i="1"/>
  <c r="DU98" i="1"/>
  <c r="EF98" i="1"/>
  <c r="DR98" i="1"/>
  <c r="DQ98" i="1"/>
  <c r="DP98" i="1"/>
  <c r="DO98" i="1"/>
  <c r="DN98" i="1"/>
  <c r="DM98" i="1"/>
  <c r="DL98" i="1"/>
  <c r="DK98" i="1"/>
  <c r="DJ98" i="1"/>
  <c r="DI98" i="1"/>
  <c r="DH98" i="1"/>
  <c r="DS98" i="1"/>
  <c r="DE98" i="1"/>
  <c r="DD98" i="1"/>
  <c r="DC98" i="1"/>
  <c r="DB98" i="1"/>
  <c r="DA98" i="1"/>
  <c r="CZ98" i="1"/>
  <c r="CY98" i="1"/>
  <c r="CX98" i="1"/>
  <c r="CW98" i="1"/>
  <c r="CV98" i="1"/>
  <c r="CU98" i="1"/>
  <c r="CR98" i="1"/>
  <c r="CQ98" i="1"/>
  <c r="CP98" i="1"/>
  <c r="CO98" i="1"/>
  <c r="CN98" i="1"/>
  <c r="CM98" i="1"/>
  <c r="CL98" i="1"/>
  <c r="CK98" i="1"/>
  <c r="CS98" i="1"/>
  <c r="CJ98" i="1"/>
  <c r="CI98" i="1"/>
  <c r="CH98" i="1"/>
  <c r="CE98" i="1"/>
  <c r="CD98" i="1"/>
  <c r="CC98" i="1"/>
  <c r="CB98" i="1"/>
  <c r="CA98" i="1"/>
  <c r="BZ98" i="1"/>
  <c r="BY98" i="1"/>
  <c r="BX98" i="1"/>
  <c r="BW98" i="1"/>
  <c r="BV98" i="1"/>
  <c r="BU98" i="1"/>
  <c r="CF98" i="1"/>
  <c r="BR98" i="1"/>
  <c r="BQ98" i="1"/>
  <c r="BP98" i="1"/>
  <c r="BO98" i="1"/>
  <c r="BN98" i="1"/>
  <c r="BM98" i="1"/>
  <c r="BL98" i="1"/>
  <c r="BK98" i="1"/>
  <c r="BJ98" i="1"/>
  <c r="BI98" i="1"/>
  <c r="BH98" i="1"/>
  <c r="BS98" i="1"/>
  <c r="BE98" i="1"/>
  <c r="BD98" i="1"/>
  <c r="BC98" i="1"/>
  <c r="BB98" i="1"/>
  <c r="BA98" i="1"/>
  <c r="AZ98" i="1"/>
  <c r="AY98" i="1"/>
  <c r="AX98" i="1"/>
  <c r="AW98" i="1"/>
  <c r="AV98" i="1"/>
  <c r="AU98" i="1"/>
  <c r="AR98" i="1"/>
  <c r="AQ98" i="1"/>
  <c r="AP98" i="1"/>
  <c r="AO98" i="1"/>
  <c r="AN98" i="1"/>
  <c r="AM98" i="1"/>
  <c r="AL98" i="1"/>
  <c r="AK98" i="1"/>
  <c r="AS98" i="1"/>
  <c r="AJ98" i="1"/>
  <c r="AI98" i="1"/>
  <c r="AH98" i="1"/>
  <c r="AE98" i="1"/>
  <c r="AD98" i="1"/>
  <c r="AC98" i="1"/>
  <c r="AB98" i="1"/>
  <c r="AA98" i="1"/>
  <c r="Z98" i="1"/>
  <c r="Y98" i="1"/>
  <c r="X98" i="1"/>
  <c r="W98" i="1"/>
  <c r="V98" i="1"/>
  <c r="U98" i="1"/>
  <c r="AF98" i="1"/>
  <c r="R98" i="1"/>
  <c r="Q98" i="1"/>
  <c r="P98" i="1"/>
  <c r="O98" i="1"/>
  <c r="N98" i="1"/>
  <c r="M98" i="1"/>
  <c r="L98" i="1"/>
  <c r="K98" i="1"/>
  <c r="J98" i="1"/>
  <c r="I98" i="1"/>
  <c r="H98" i="1"/>
  <c r="S98" i="1"/>
  <c r="FE97" i="1"/>
  <c r="FD97" i="1"/>
  <c r="FC97" i="1"/>
  <c r="FB97" i="1"/>
  <c r="FA97" i="1"/>
  <c r="EZ97" i="1"/>
  <c r="EY97" i="1"/>
  <c r="EX97" i="1"/>
  <c r="EW97" i="1"/>
  <c r="EV97" i="1"/>
  <c r="EU97" i="1"/>
  <c r="ER97" i="1"/>
  <c r="EQ97" i="1"/>
  <c r="EP97" i="1"/>
  <c r="EO97" i="1"/>
  <c r="EN97" i="1"/>
  <c r="EM97" i="1"/>
  <c r="EL97" i="1"/>
  <c r="EK97" i="1"/>
  <c r="ES97" i="1"/>
  <c r="EJ97" i="1"/>
  <c r="EI97" i="1"/>
  <c r="EH97" i="1"/>
  <c r="EE97" i="1"/>
  <c r="ED97" i="1"/>
  <c r="EC97" i="1"/>
  <c r="EB97" i="1"/>
  <c r="EA97" i="1"/>
  <c r="DZ97" i="1"/>
  <c r="DY97" i="1"/>
  <c r="DX97" i="1"/>
  <c r="DW97" i="1"/>
  <c r="DV97" i="1"/>
  <c r="DU97" i="1"/>
  <c r="EF97" i="1"/>
  <c r="DR97" i="1"/>
  <c r="DQ97" i="1"/>
  <c r="DP97" i="1"/>
  <c r="DO97" i="1"/>
  <c r="DN97" i="1"/>
  <c r="DM97" i="1"/>
  <c r="DL97" i="1"/>
  <c r="DK97" i="1"/>
  <c r="DJ97" i="1"/>
  <c r="DI97" i="1"/>
  <c r="DH97" i="1"/>
  <c r="DS97" i="1"/>
  <c r="DE97" i="1"/>
  <c r="DD97" i="1"/>
  <c r="DC97" i="1"/>
  <c r="DB97" i="1"/>
  <c r="DA97" i="1"/>
  <c r="CZ97" i="1"/>
  <c r="CY97" i="1"/>
  <c r="CX97" i="1"/>
  <c r="CW97" i="1"/>
  <c r="CV97" i="1"/>
  <c r="CU97" i="1"/>
  <c r="CR97" i="1"/>
  <c r="CQ97" i="1"/>
  <c r="CP97" i="1"/>
  <c r="CO97" i="1"/>
  <c r="CN97" i="1"/>
  <c r="CM97" i="1"/>
  <c r="CL97" i="1"/>
  <c r="CK97" i="1"/>
  <c r="CS97" i="1"/>
  <c r="CJ97" i="1"/>
  <c r="CI97" i="1"/>
  <c r="CH97" i="1"/>
  <c r="CE97" i="1"/>
  <c r="CD97" i="1"/>
  <c r="CC97" i="1"/>
  <c r="CB97" i="1"/>
  <c r="CA97" i="1"/>
  <c r="BZ97" i="1"/>
  <c r="BY97" i="1"/>
  <c r="BX97" i="1"/>
  <c r="BW97" i="1"/>
  <c r="BV97" i="1"/>
  <c r="BU97" i="1"/>
  <c r="CF97" i="1"/>
  <c r="BR97" i="1"/>
  <c r="BQ97" i="1"/>
  <c r="BP97" i="1"/>
  <c r="BO97" i="1"/>
  <c r="BN97" i="1"/>
  <c r="BM97" i="1"/>
  <c r="BL97" i="1"/>
  <c r="BK97" i="1"/>
  <c r="BJ97" i="1"/>
  <c r="BI97" i="1"/>
  <c r="BH97" i="1"/>
  <c r="BS97" i="1"/>
  <c r="BE97" i="1"/>
  <c r="BD97" i="1"/>
  <c r="BC97" i="1"/>
  <c r="BB97" i="1"/>
  <c r="BA97" i="1"/>
  <c r="AZ97" i="1"/>
  <c r="AY97" i="1"/>
  <c r="AX97" i="1"/>
  <c r="AW97" i="1"/>
  <c r="AV97" i="1"/>
  <c r="AU97" i="1"/>
  <c r="AR97" i="1"/>
  <c r="AQ97" i="1"/>
  <c r="AP97" i="1"/>
  <c r="AO97" i="1"/>
  <c r="AN97" i="1"/>
  <c r="AM97" i="1"/>
  <c r="AL97" i="1"/>
  <c r="AK97" i="1"/>
  <c r="AS97" i="1"/>
  <c r="AJ97" i="1"/>
  <c r="AI97" i="1"/>
  <c r="AH97" i="1"/>
  <c r="AE97" i="1"/>
  <c r="AD97" i="1"/>
  <c r="AC97" i="1"/>
  <c r="AB97" i="1"/>
  <c r="AA97" i="1"/>
  <c r="Z97" i="1"/>
  <c r="Y97" i="1"/>
  <c r="X97" i="1"/>
  <c r="W97" i="1"/>
  <c r="V97" i="1"/>
  <c r="U97" i="1"/>
  <c r="AF97" i="1"/>
  <c r="R97" i="1"/>
  <c r="Q97" i="1"/>
  <c r="P97" i="1"/>
  <c r="O97" i="1"/>
  <c r="N97" i="1"/>
  <c r="M97" i="1"/>
  <c r="L97" i="1"/>
  <c r="K97" i="1"/>
  <c r="J97" i="1"/>
  <c r="I97" i="1"/>
  <c r="H97" i="1"/>
  <c r="S97" i="1"/>
  <c r="FE96" i="1"/>
  <c r="FD96" i="1"/>
  <c r="FC96" i="1"/>
  <c r="FB96" i="1"/>
  <c r="FA96" i="1"/>
  <c r="EZ96" i="1"/>
  <c r="EY96" i="1"/>
  <c r="EX96" i="1"/>
  <c r="EW96" i="1"/>
  <c r="EV96" i="1"/>
  <c r="EU96" i="1"/>
  <c r="ER96" i="1"/>
  <c r="EQ96" i="1"/>
  <c r="EP96" i="1"/>
  <c r="EO96" i="1"/>
  <c r="EN96" i="1"/>
  <c r="EM96" i="1"/>
  <c r="EL96" i="1"/>
  <c r="EK96" i="1"/>
  <c r="ES96" i="1"/>
  <c r="EJ96" i="1"/>
  <c r="EI96" i="1"/>
  <c r="EH96" i="1"/>
  <c r="EE96" i="1"/>
  <c r="ED96" i="1"/>
  <c r="EC96" i="1"/>
  <c r="EB96" i="1"/>
  <c r="EA96" i="1"/>
  <c r="DZ96" i="1"/>
  <c r="DY96" i="1"/>
  <c r="DX96" i="1"/>
  <c r="DW96" i="1"/>
  <c r="DV96" i="1"/>
  <c r="DU96" i="1"/>
  <c r="EF96" i="1"/>
  <c r="DR96" i="1"/>
  <c r="DQ96" i="1"/>
  <c r="DP96" i="1"/>
  <c r="DO96" i="1"/>
  <c r="DN96" i="1"/>
  <c r="DM96" i="1"/>
  <c r="DL96" i="1"/>
  <c r="DK96" i="1"/>
  <c r="DJ96" i="1"/>
  <c r="DI96" i="1"/>
  <c r="DH96" i="1"/>
  <c r="DS96" i="1"/>
  <c r="DE96" i="1"/>
  <c r="DD96" i="1"/>
  <c r="DC96" i="1"/>
  <c r="DB96" i="1"/>
  <c r="DA96" i="1"/>
  <c r="CZ96" i="1"/>
  <c r="CY96" i="1"/>
  <c r="CX96" i="1"/>
  <c r="CW96" i="1"/>
  <c r="CV96" i="1"/>
  <c r="CU96" i="1"/>
  <c r="CR96" i="1"/>
  <c r="CQ96" i="1"/>
  <c r="CP96" i="1"/>
  <c r="CO96" i="1"/>
  <c r="CN96" i="1"/>
  <c r="CM96" i="1"/>
  <c r="CL96" i="1"/>
  <c r="CK96" i="1"/>
  <c r="CS96" i="1"/>
  <c r="CJ96" i="1"/>
  <c r="CI96" i="1"/>
  <c r="CH96" i="1"/>
  <c r="CE96" i="1"/>
  <c r="CD96" i="1"/>
  <c r="CC96" i="1"/>
  <c r="CB96" i="1"/>
  <c r="CA96" i="1"/>
  <c r="BZ96" i="1"/>
  <c r="BY96" i="1"/>
  <c r="BX96" i="1"/>
  <c r="BW96" i="1"/>
  <c r="BV96" i="1"/>
  <c r="BU96" i="1"/>
  <c r="CF96" i="1"/>
  <c r="BR96" i="1"/>
  <c r="BQ96" i="1"/>
  <c r="BP96" i="1"/>
  <c r="BO96" i="1"/>
  <c r="BN96" i="1"/>
  <c r="BM96" i="1"/>
  <c r="BL96" i="1"/>
  <c r="BK96" i="1"/>
  <c r="BJ96" i="1"/>
  <c r="BI96" i="1"/>
  <c r="BH96" i="1"/>
  <c r="BS96" i="1"/>
  <c r="BE96" i="1"/>
  <c r="BD96" i="1"/>
  <c r="BC96" i="1"/>
  <c r="BB96" i="1"/>
  <c r="BA96" i="1"/>
  <c r="AZ96" i="1"/>
  <c r="AY96" i="1"/>
  <c r="AX96" i="1"/>
  <c r="AW96" i="1"/>
  <c r="AV96" i="1"/>
  <c r="AU96" i="1"/>
  <c r="AR96" i="1"/>
  <c r="AQ96" i="1"/>
  <c r="AP96" i="1"/>
  <c r="AO96" i="1"/>
  <c r="AN96" i="1"/>
  <c r="AM96" i="1"/>
  <c r="AL96" i="1"/>
  <c r="AK96" i="1"/>
  <c r="AS96" i="1"/>
  <c r="AJ96" i="1"/>
  <c r="AI96" i="1"/>
  <c r="AH96" i="1"/>
  <c r="AE96" i="1"/>
  <c r="AD96" i="1"/>
  <c r="AC96" i="1"/>
  <c r="AB96" i="1"/>
  <c r="AA96" i="1"/>
  <c r="Z96" i="1"/>
  <c r="Y96" i="1"/>
  <c r="X96" i="1"/>
  <c r="W96" i="1"/>
  <c r="V96" i="1"/>
  <c r="U96" i="1"/>
  <c r="AF96" i="1"/>
  <c r="R96" i="1"/>
  <c r="Q96" i="1"/>
  <c r="P96" i="1"/>
  <c r="O96" i="1"/>
  <c r="N96" i="1"/>
  <c r="M96" i="1"/>
  <c r="L96" i="1"/>
  <c r="K96" i="1"/>
  <c r="J96" i="1"/>
  <c r="I96" i="1"/>
  <c r="H96" i="1"/>
  <c r="S96" i="1"/>
  <c r="FE95" i="1"/>
  <c r="FD95" i="1"/>
  <c r="FC95" i="1"/>
  <c r="FB95" i="1"/>
  <c r="FA95" i="1"/>
  <c r="EZ95" i="1"/>
  <c r="EY95" i="1"/>
  <c r="EX95" i="1"/>
  <c r="EW95" i="1"/>
  <c r="EV95" i="1"/>
  <c r="EU95" i="1"/>
  <c r="ER95" i="1"/>
  <c r="EQ95" i="1"/>
  <c r="EP95" i="1"/>
  <c r="EO95" i="1"/>
  <c r="EN95" i="1"/>
  <c r="EM95" i="1"/>
  <c r="EL95" i="1"/>
  <c r="EK95" i="1"/>
  <c r="ES95" i="1"/>
  <c r="EJ95" i="1"/>
  <c r="EI95" i="1"/>
  <c r="EH95" i="1"/>
  <c r="EE95" i="1"/>
  <c r="ED95" i="1"/>
  <c r="EC95" i="1"/>
  <c r="EB95" i="1"/>
  <c r="EA95" i="1"/>
  <c r="DZ95" i="1"/>
  <c r="DY95" i="1"/>
  <c r="DX95" i="1"/>
  <c r="DW95" i="1"/>
  <c r="DV95" i="1"/>
  <c r="DU95" i="1"/>
  <c r="EF95" i="1"/>
  <c r="DR95" i="1"/>
  <c r="DQ95" i="1"/>
  <c r="DP95" i="1"/>
  <c r="DO95" i="1"/>
  <c r="DN95" i="1"/>
  <c r="DM95" i="1"/>
  <c r="DL95" i="1"/>
  <c r="DK95" i="1"/>
  <c r="DJ95" i="1"/>
  <c r="DI95" i="1"/>
  <c r="DH95" i="1"/>
  <c r="DS95" i="1"/>
  <c r="DE95" i="1"/>
  <c r="DD95" i="1"/>
  <c r="DC95" i="1"/>
  <c r="DB95" i="1"/>
  <c r="DA95" i="1"/>
  <c r="CZ95" i="1"/>
  <c r="CY95" i="1"/>
  <c r="CX95" i="1"/>
  <c r="CW95" i="1"/>
  <c r="CV95" i="1"/>
  <c r="CU95" i="1"/>
  <c r="CR95" i="1"/>
  <c r="CQ95" i="1"/>
  <c r="CP95" i="1"/>
  <c r="CO95" i="1"/>
  <c r="CN95" i="1"/>
  <c r="CM95" i="1"/>
  <c r="CL95" i="1"/>
  <c r="CK95" i="1"/>
  <c r="CS95" i="1"/>
  <c r="CJ95" i="1"/>
  <c r="CI95" i="1"/>
  <c r="CH95" i="1"/>
  <c r="CE95" i="1"/>
  <c r="CD95" i="1"/>
  <c r="CC95" i="1"/>
  <c r="CB95" i="1"/>
  <c r="CA95" i="1"/>
  <c r="BZ95" i="1"/>
  <c r="BY95" i="1"/>
  <c r="BX95" i="1"/>
  <c r="BW95" i="1"/>
  <c r="BV95" i="1"/>
  <c r="BU95" i="1"/>
  <c r="CF95" i="1"/>
  <c r="BR95" i="1"/>
  <c r="BQ95" i="1"/>
  <c r="BP95" i="1"/>
  <c r="BO95" i="1"/>
  <c r="BN95" i="1"/>
  <c r="BM95" i="1"/>
  <c r="BL95" i="1"/>
  <c r="BK95" i="1"/>
  <c r="BJ95" i="1"/>
  <c r="BI95" i="1"/>
  <c r="BH95" i="1"/>
  <c r="BS95" i="1"/>
  <c r="BE95" i="1"/>
  <c r="BD95" i="1"/>
  <c r="BC95" i="1"/>
  <c r="BB95" i="1"/>
  <c r="BA95" i="1"/>
  <c r="AZ95" i="1"/>
  <c r="AY95" i="1"/>
  <c r="AX95" i="1"/>
  <c r="AW95" i="1"/>
  <c r="AV95" i="1"/>
  <c r="AU95" i="1"/>
  <c r="AR95" i="1"/>
  <c r="AQ95" i="1"/>
  <c r="AP95" i="1"/>
  <c r="AO95" i="1"/>
  <c r="AN95" i="1"/>
  <c r="AM95" i="1"/>
  <c r="AL95" i="1"/>
  <c r="AK95" i="1"/>
  <c r="AS95" i="1"/>
  <c r="AJ95" i="1"/>
  <c r="AI95" i="1"/>
  <c r="AH95" i="1"/>
  <c r="AE95" i="1"/>
  <c r="AD95" i="1"/>
  <c r="AC95" i="1"/>
  <c r="AB95" i="1"/>
  <c r="AA95" i="1"/>
  <c r="Z95" i="1"/>
  <c r="Y95" i="1"/>
  <c r="X95" i="1"/>
  <c r="W95" i="1"/>
  <c r="V95" i="1"/>
  <c r="U95" i="1"/>
  <c r="AF95" i="1"/>
  <c r="R95" i="1"/>
  <c r="Q95" i="1"/>
  <c r="P95" i="1"/>
  <c r="O95" i="1"/>
  <c r="N95" i="1"/>
  <c r="M95" i="1"/>
  <c r="L95" i="1"/>
  <c r="K95" i="1"/>
  <c r="J95" i="1"/>
  <c r="I95" i="1"/>
  <c r="H95" i="1"/>
  <c r="S95" i="1"/>
  <c r="FE94" i="1"/>
  <c r="FD94" i="1"/>
  <c r="FC94" i="1"/>
  <c r="FB94" i="1"/>
  <c r="FA94" i="1"/>
  <c r="EZ94" i="1"/>
  <c r="EY94" i="1"/>
  <c r="EX94" i="1"/>
  <c r="EW94" i="1"/>
  <c r="EV94" i="1"/>
  <c r="EU94" i="1"/>
  <c r="ER94" i="1"/>
  <c r="EQ94" i="1"/>
  <c r="EP94" i="1"/>
  <c r="EO94" i="1"/>
  <c r="EN94" i="1"/>
  <c r="EM94" i="1"/>
  <c r="EL94" i="1"/>
  <c r="EK94" i="1"/>
  <c r="ES94" i="1"/>
  <c r="EJ94" i="1"/>
  <c r="EI94" i="1"/>
  <c r="EH94" i="1"/>
  <c r="EE94" i="1"/>
  <c r="ED94" i="1"/>
  <c r="EC94" i="1"/>
  <c r="EB94" i="1"/>
  <c r="EA94" i="1"/>
  <c r="DZ94" i="1"/>
  <c r="DY94" i="1"/>
  <c r="DX94" i="1"/>
  <c r="DW94" i="1"/>
  <c r="DV94" i="1"/>
  <c r="DU94" i="1"/>
  <c r="EF94" i="1"/>
  <c r="DR94" i="1"/>
  <c r="DQ94" i="1"/>
  <c r="DP94" i="1"/>
  <c r="DO94" i="1"/>
  <c r="DN94" i="1"/>
  <c r="DM94" i="1"/>
  <c r="DL94" i="1"/>
  <c r="DK94" i="1"/>
  <c r="DJ94" i="1"/>
  <c r="DI94" i="1"/>
  <c r="DH94" i="1"/>
  <c r="DS94" i="1"/>
  <c r="DE94" i="1"/>
  <c r="DD94" i="1"/>
  <c r="DC94" i="1"/>
  <c r="DB94" i="1"/>
  <c r="DA94" i="1"/>
  <c r="CZ94" i="1"/>
  <c r="CY94" i="1"/>
  <c r="CX94" i="1"/>
  <c r="CW94" i="1"/>
  <c r="CV94" i="1"/>
  <c r="CU94" i="1"/>
  <c r="CR94" i="1"/>
  <c r="CQ94" i="1"/>
  <c r="CP94" i="1"/>
  <c r="CO94" i="1"/>
  <c r="CN94" i="1"/>
  <c r="CM94" i="1"/>
  <c r="CL94" i="1"/>
  <c r="CK94" i="1"/>
  <c r="CS94" i="1"/>
  <c r="CJ94" i="1"/>
  <c r="CI94" i="1"/>
  <c r="CH94" i="1"/>
  <c r="CE94" i="1"/>
  <c r="CD94" i="1"/>
  <c r="CC94" i="1"/>
  <c r="CB94" i="1"/>
  <c r="CA94" i="1"/>
  <c r="BZ94" i="1"/>
  <c r="BY94" i="1"/>
  <c r="BX94" i="1"/>
  <c r="BW94" i="1"/>
  <c r="BV94" i="1"/>
  <c r="BU94" i="1"/>
  <c r="CF94" i="1"/>
  <c r="BR94" i="1"/>
  <c r="BQ94" i="1"/>
  <c r="BP94" i="1"/>
  <c r="BO94" i="1"/>
  <c r="BN94" i="1"/>
  <c r="BM94" i="1"/>
  <c r="BL94" i="1"/>
  <c r="BK94" i="1"/>
  <c r="BJ94" i="1"/>
  <c r="BI94" i="1"/>
  <c r="BH94" i="1"/>
  <c r="BS94" i="1"/>
  <c r="BE94" i="1"/>
  <c r="BD94" i="1"/>
  <c r="BC94" i="1"/>
  <c r="BB94" i="1"/>
  <c r="BA94" i="1"/>
  <c r="AZ94" i="1"/>
  <c r="AY94" i="1"/>
  <c r="AX94" i="1"/>
  <c r="AW94" i="1"/>
  <c r="AV94" i="1"/>
  <c r="AU94" i="1"/>
  <c r="AR94" i="1"/>
  <c r="AQ94" i="1"/>
  <c r="AP94" i="1"/>
  <c r="AO94" i="1"/>
  <c r="AN94" i="1"/>
  <c r="AM94" i="1"/>
  <c r="AL94" i="1"/>
  <c r="AK94" i="1"/>
  <c r="AS94" i="1"/>
  <c r="AJ94" i="1"/>
  <c r="AI94" i="1"/>
  <c r="AH94" i="1"/>
  <c r="AE94" i="1"/>
  <c r="AD94" i="1"/>
  <c r="AC94" i="1"/>
  <c r="AB94" i="1"/>
  <c r="AA94" i="1"/>
  <c r="Z94" i="1"/>
  <c r="Y94" i="1"/>
  <c r="X94" i="1"/>
  <c r="W94" i="1"/>
  <c r="V94" i="1"/>
  <c r="U94" i="1"/>
  <c r="AF94" i="1"/>
  <c r="R94" i="1"/>
  <c r="Q94" i="1"/>
  <c r="P94" i="1"/>
  <c r="O94" i="1"/>
  <c r="N94" i="1"/>
  <c r="M94" i="1"/>
  <c r="L94" i="1"/>
  <c r="K94" i="1"/>
  <c r="J94" i="1"/>
  <c r="I94" i="1"/>
  <c r="H94" i="1"/>
  <c r="FE93" i="1"/>
  <c r="FD93" i="1"/>
  <c r="FC93" i="1"/>
  <c r="FB93" i="1"/>
  <c r="FA93" i="1"/>
  <c r="EZ93" i="1"/>
  <c r="EY93" i="1"/>
  <c r="EX93" i="1"/>
  <c r="EW93" i="1"/>
  <c r="EV93" i="1"/>
  <c r="EU93" i="1"/>
  <c r="ER93" i="1"/>
  <c r="EQ93" i="1"/>
  <c r="EP93" i="1"/>
  <c r="EO93" i="1"/>
  <c r="EN93" i="1"/>
  <c r="EM93" i="1"/>
  <c r="EL93" i="1"/>
  <c r="EK93" i="1"/>
  <c r="ES93" i="1"/>
  <c r="EJ93" i="1"/>
  <c r="EI93" i="1"/>
  <c r="EH93" i="1"/>
  <c r="EE93" i="1"/>
  <c r="ED93" i="1"/>
  <c r="EC93" i="1"/>
  <c r="EB93" i="1"/>
  <c r="EA93" i="1"/>
  <c r="DZ93" i="1"/>
  <c r="DY93" i="1"/>
  <c r="DX93" i="1"/>
  <c r="DW93" i="1"/>
  <c r="DV93" i="1"/>
  <c r="DU93" i="1"/>
  <c r="EF93" i="1"/>
  <c r="DR93" i="1"/>
  <c r="DQ93" i="1"/>
  <c r="DP93" i="1"/>
  <c r="DO93" i="1"/>
  <c r="DN93" i="1"/>
  <c r="DM93" i="1"/>
  <c r="DL93" i="1"/>
  <c r="DK93" i="1"/>
  <c r="DJ93" i="1"/>
  <c r="DI93" i="1"/>
  <c r="DH93" i="1"/>
  <c r="DS93" i="1"/>
  <c r="DE93" i="1"/>
  <c r="DD93" i="1"/>
  <c r="DC93" i="1"/>
  <c r="DB93" i="1"/>
  <c r="DA93" i="1"/>
  <c r="CZ93" i="1"/>
  <c r="CY93" i="1"/>
  <c r="CX93" i="1"/>
  <c r="CW93" i="1"/>
  <c r="CV93" i="1"/>
  <c r="CU93" i="1"/>
  <c r="CR93" i="1"/>
  <c r="CQ93" i="1"/>
  <c r="CP93" i="1"/>
  <c r="CO93" i="1"/>
  <c r="CN93" i="1"/>
  <c r="CM93" i="1"/>
  <c r="CL93" i="1"/>
  <c r="CK93" i="1"/>
  <c r="CS93" i="1"/>
  <c r="CJ93" i="1"/>
  <c r="CI93" i="1"/>
  <c r="CH93" i="1"/>
  <c r="CE93" i="1"/>
  <c r="CD93" i="1"/>
  <c r="CC93" i="1"/>
  <c r="CB93" i="1"/>
  <c r="CA93" i="1"/>
  <c r="BZ93" i="1"/>
  <c r="BY93" i="1"/>
  <c r="BX93" i="1"/>
  <c r="BW93" i="1"/>
  <c r="BV93" i="1"/>
  <c r="BU93" i="1"/>
  <c r="CF93" i="1"/>
  <c r="BR93" i="1"/>
  <c r="BQ93" i="1"/>
  <c r="BP93" i="1"/>
  <c r="BO93" i="1"/>
  <c r="BN93" i="1"/>
  <c r="BM93" i="1"/>
  <c r="BL93" i="1"/>
  <c r="BK93" i="1"/>
  <c r="BJ93" i="1"/>
  <c r="BI93" i="1"/>
  <c r="BH93" i="1"/>
  <c r="BS93" i="1"/>
  <c r="BE93" i="1"/>
  <c r="BD93" i="1"/>
  <c r="BC93" i="1"/>
  <c r="BB93" i="1"/>
  <c r="BA93" i="1"/>
  <c r="AZ93" i="1"/>
  <c r="AY93" i="1"/>
  <c r="AX93" i="1"/>
  <c r="AW93" i="1"/>
  <c r="AV93" i="1"/>
  <c r="AU93" i="1"/>
  <c r="AR93" i="1"/>
  <c r="AQ93" i="1"/>
  <c r="AP93" i="1"/>
  <c r="AO93" i="1"/>
  <c r="AN93" i="1"/>
  <c r="AM93" i="1"/>
  <c r="AL93" i="1"/>
  <c r="AK93" i="1"/>
  <c r="AS93" i="1"/>
  <c r="AJ93" i="1"/>
  <c r="AI93" i="1"/>
  <c r="AH93" i="1"/>
  <c r="AE93" i="1"/>
  <c r="AD93" i="1"/>
  <c r="AC93" i="1"/>
  <c r="AB93" i="1"/>
  <c r="AA93" i="1"/>
  <c r="Z93" i="1"/>
  <c r="Y93" i="1"/>
  <c r="X93" i="1"/>
  <c r="W93" i="1"/>
  <c r="V93" i="1"/>
  <c r="U93" i="1"/>
  <c r="AF93" i="1"/>
  <c r="R93" i="1"/>
  <c r="Q93" i="1"/>
  <c r="P93" i="1"/>
  <c r="O93" i="1"/>
  <c r="N93" i="1"/>
  <c r="M93" i="1"/>
  <c r="L93" i="1"/>
  <c r="K93" i="1"/>
  <c r="J93" i="1"/>
  <c r="I93" i="1"/>
  <c r="H93" i="1"/>
  <c r="S93" i="1"/>
  <c r="FE92" i="1"/>
  <c r="FD92" i="1"/>
  <c r="FC92" i="1"/>
  <c r="FB92" i="1"/>
  <c r="FA92" i="1"/>
  <c r="EZ92" i="1"/>
  <c r="EY92" i="1"/>
  <c r="EX92" i="1"/>
  <c r="EW92" i="1"/>
  <c r="EV92" i="1"/>
  <c r="EU92" i="1"/>
  <c r="ER92" i="1"/>
  <c r="EQ92" i="1"/>
  <c r="EP92" i="1"/>
  <c r="EO92" i="1"/>
  <c r="EN92" i="1"/>
  <c r="EM92" i="1"/>
  <c r="EL92" i="1"/>
  <c r="EK92" i="1"/>
  <c r="ES92" i="1"/>
  <c r="EJ92" i="1"/>
  <c r="EI92" i="1"/>
  <c r="EH92" i="1"/>
  <c r="EE92" i="1"/>
  <c r="ED92" i="1"/>
  <c r="EC92" i="1"/>
  <c r="EB92" i="1"/>
  <c r="EA92" i="1"/>
  <c r="DZ92" i="1"/>
  <c r="DY92" i="1"/>
  <c r="DX92" i="1"/>
  <c r="DW92" i="1"/>
  <c r="DV92" i="1"/>
  <c r="DU92" i="1"/>
  <c r="EF92" i="1"/>
  <c r="DR92" i="1"/>
  <c r="DQ92" i="1"/>
  <c r="DP92" i="1"/>
  <c r="DO92" i="1"/>
  <c r="DN92" i="1"/>
  <c r="DM92" i="1"/>
  <c r="DL92" i="1"/>
  <c r="DK92" i="1"/>
  <c r="DJ92" i="1"/>
  <c r="DI92" i="1"/>
  <c r="DH92" i="1"/>
  <c r="DS92" i="1"/>
  <c r="DE92" i="1"/>
  <c r="DD92" i="1"/>
  <c r="DC92" i="1"/>
  <c r="DB92" i="1"/>
  <c r="DA92" i="1"/>
  <c r="CZ92" i="1"/>
  <c r="CY92" i="1"/>
  <c r="CX92" i="1"/>
  <c r="CW92" i="1"/>
  <c r="CV92" i="1"/>
  <c r="CU92" i="1"/>
  <c r="CR92" i="1"/>
  <c r="CQ92" i="1"/>
  <c r="CP92" i="1"/>
  <c r="CO92" i="1"/>
  <c r="CN92" i="1"/>
  <c r="CM92" i="1"/>
  <c r="CL92" i="1"/>
  <c r="CK92" i="1"/>
  <c r="CS92" i="1"/>
  <c r="CJ92" i="1"/>
  <c r="CI92" i="1"/>
  <c r="CH92" i="1"/>
  <c r="CE92" i="1"/>
  <c r="CD92" i="1"/>
  <c r="CC92" i="1"/>
  <c r="CB92" i="1"/>
  <c r="CA92" i="1"/>
  <c r="BZ92" i="1"/>
  <c r="BY92" i="1"/>
  <c r="BX92" i="1"/>
  <c r="BW92" i="1"/>
  <c r="BV92" i="1"/>
  <c r="BU92" i="1"/>
  <c r="CF92" i="1"/>
  <c r="BR92" i="1"/>
  <c r="BQ92" i="1"/>
  <c r="BP92" i="1"/>
  <c r="BO92" i="1"/>
  <c r="BN92" i="1"/>
  <c r="BM92" i="1"/>
  <c r="BL92" i="1"/>
  <c r="BK92" i="1"/>
  <c r="BJ92" i="1"/>
  <c r="BI92" i="1"/>
  <c r="BH92" i="1"/>
  <c r="BS92" i="1"/>
  <c r="BE92" i="1"/>
  <c r="BD92" i="1"/>
  <c r="BC92" i="1"/>
  <c r="BB92" i="1"/>
  <c r="BA92" i="1"/>
  <c r="AZ92" i="1"/>
  <c r="AY92" i="1"/>
  <c r="AX92" i="1"/>
  <c r="AW92" i="1"/>
  <c r="AV92" i="1"/>
  <c r="AU92" i="1"/>
  <c r="AR92" i="1"/>
  <c r="AQ92" i="1"/>
  <c r="AP92" i="1"/>
  <c r="AO92" i="1"/>
  <c r="AN92" i="1"/>
  <c r="AM92" i="1"/>
  <c r="AL92" i="1"/>
  <c r="AK92" i="1"/>
  <c r="AS92" i="1"/>
  <c r="AJ92" i="1"/>
  <c r="AI92" i="1"/>
  <c r="AH92" i="1"/>
  <c r="AE92" i="1"/>
  <c r="AD92" i="1"/>
  <c r="AC92" i="1"/>
  <c r="AB92" i="1"/>
  <c r="AA92" i="1"/>
  <c r="Z92" i="1"/>
  <c r="Y92" i="1"/>
  <c r="X92" i="1"/>
  <c r="W92" i="1"/>
  <c r="V92" i="1"/>
  <c r="U92" i="1"/>
  <c r="AF92" i="1"/>
  <c r="R92" i="1"/>
  <c r="Q92" i="1"/>
  <c r="P92" i="1"/>
  <c r="O92" i="1"/>
  <c r="N92" i="1"/>
  <c r="M92" i="1"/>
  <c r="L92" i="1"/>
  <c r="K92" i="1"/>
  <c r="J92" i="1"/>
  <c r="I92" i="1"/>
  <c r="H92" i="1"/>
  <c r="S92" i="1"/>
  <c r="FE91" i="1"/>
  <c r="FD91" i="1"/>
  <c r="FC91" i="1"/>
  <c r="FB91" i="1"/>
  <c r="FA91" i="1"/>
  <c r="EZ91" i="1"/>
  <c r="EY91" i="1"/>
  <c r="EX91" i="1"/>
  <c r="EW91" i="1"/>
  <c r="EV91" i="1"/>
  <c r="EU91" i="1"/>
  <c r="ER91" i="1"/>
  <c r="EQ91" i="1"/>
  <c r="EP91" i="1"/>
  <c r="EO91" i="1"/>
  <c r="EN91" i="1"/>
  <c r="EM91" i="1"/>
  <c r="EL91" i="1"/>
  <c r="EK91" i="1"/>
  <c r="ES91" i="1"/>
  <c r="EJ91" i="1"/>
  <c r="EI91" i="1"/>
  <c r="EH91" i="1"/>
  <c r="EE91" i="1"/>
  <c r="ED91" i="1"/>
  <c r="EC91" i="1"/>
  <c r="EB91" i="1"/>
  <c r="EA91" i="1"/>
  <c r="DZ91" i="1"/>
  <c r="DY91" i="1"/>
  <c r="DX91" i="1"/>
  <c r="DW91" i="1"/>
  <c r="DV91" i="1"/>
  <c r="DU91" i="1"/>
  <c r="EF91" i="1"/>
  <c r="DR91" i="1"/>
  <c r="DQ91" i="1"/>
  <c r="DP91" i="1"/>
  <c r="DO91" i="1"/>
  <c r="DN91" i="1"/>
  <c r="DM91" i="1"/>
  <c r="DL91" i="1"/>
  <c r="DK91" i="1"/>
  <c r="DJ91" i="1"/>
  <c r="DI91" i="1"/>
  <c r="DH91" i="1"/>
  <c r="DS91" i="1"/>
  <c r="DE91" i="1"/>
  <c r="DD91" i="1"/>
  <c r="DC91" i="1"/>
  <c r="DB91" i="1"/>
  <c r="DA91" i="1"/>
  <c r="CZ91" i="1"/>
  <c r="CY91" i="1"/>
  <c r="CX91" i="1"/>
  <c r="CW91" i="1"/>
  <c r="CV91" i="1"/>
  <c r="CU91" i="1"/>
  <c r="CR91" i="1"/>
  <c r="CQ91" i="1"/>
  <c r="CP91" i="1"/>
  <c r="CO91" i="1"/>
  <c r="CN91" i="1"/>
  <c r="CM91" i="1"/>
  <c r="CL91" i="1"/>
  <c r="CK91" i="1"/>
  <c r="CS91" i="1"/>
  <c r="CJ91" i="1"/>
  <c r="CI91" i="1"/>
  <c r="CH91" i="1"/>
  <c r="CE91" i="1"/>
  <c r="CD91" i="1"/>
  <c r="CC91" i="1"/>
  <c r="CB91" i="1"/>
  <c r="CA91" i="1"/>
  <c r="BZ91" i="1"/>
  <c r="BY91" i="1"/>
  <c r="BX91" i="1"/>
  <c r="BW91" i="1"/>
  <c r="BV91" i="1"/>
  <c r="BU91" i="1"/>
  <c r="CF91" i="1"/>
  <c r="BR91" i="1"/>
  <c r="BQ91" i="1"/>
  <c r="BP91" i="1"/>
  <c r="BO91" i="1"/>
  <c r="BN91" i="1"/>
  <c r="BM91" i="1"/>
  <c r="BL91" i="1"/>
  <c r="BK91" i="1"/>
  <c r="BJ91" i="1"/>
  <c r="BI91" i="1"/>
  <c r="BH91" i="1"/>
  <c r="BS91" i="1"/>
  <c r="BE91" i="1"/>
  <c r="BD91" i="1"/>
  <c r="BC91" i="1"/>
  <c r="BB91" i="1"/>
  <c r="BA91" i="1"/>
  <c r="AZ91" i="1"/>
  <c r="AY91" i="1"/>
  <c r="AX91" i="1"/>
  <c r="AW91" i="1"/>
  <c r="AV91" i="1"/>
  <c r="AU91" i="1"/>
  <c r="AR91" i="1"/>
  <c r="AQ91" i="1"/>
  <c r="AP91" i="1"/>
  <c r="AO91" i="1"/>
  <c r="AN91" i="1"/>
  <c r="AM91" i="1"/>
  <c r="AL91" i="1"/>
  <c r="AK91" i="1"/>
  <c r="AS91" i="1"/>
  <c r="AJ91" i="1"/>
  <c r="AI91" i="1"/>
  <c r="AH91" i="1"/>
  <c r="AE91" i="1"/>
  <c r="AD91" i="1"/>
  <c r="AC91" i="1"/>
  <c r="AB91" i="1"/>
  <c r="AA91" i="1"/>
  <c r="Z91" i="1"/>
  <c r="Y91" i="1"/>
  <c r="X91" i="1"/>
  <c r="W91" i="1"/>
  <c r="V91" i="1"/>
  <c r="U91" i="1"/>
  <c r="AF91" i="1"/>
  <c r="R91" i="1"/>
  <c r="Q91" i="1"/>
  <c r="P91" i="1"/>
  <c r="O91" i="1"/>
  <c r="N91" i="1"/>
  <c r="M91" i="1"/>
  <c r="L91" i="1"/>
  <c r="K91" i="1"/>
  <c r="J91" i="1"/>
  <c r="I91" i="1"/>
  <c r="H91" i="1"/>
  <c r="S91" i="1"/>
  <c r="FE90" i="1"/>
  <c r="FD90" i="1"/>
  <c r="FC90" i="1"/>
  <c r="FB90" i="1"/>
  <c r="FA90" i="1"/>
  <c r="EZ90" i="1"/>
  <c r="EY90" i="1"/>
  <c r="EX90" i="1"/>
  <c r="EW90" i="1"/>
  <c r="EV90" i="1"/>
  <c r="EU90" i="1"/>
  <c r="ER90" i="1"/>
  <c r="EQ90" i="1"/>
  <c r="EP90" i="1"/>
  <c r="EO90" i="1"/>
  <c r="EN90" i="1"/>
  <c r="EM90" i="1"/>
  <c r="EL90" i="1"/>
  <c r="EK90" i="1"/>
  <c r="ES90" i="1"/>
  <c r="EJ90" i="1"/>
  <c r="EI90" i="1"/>
  <c r="EH90" i="1"/>
  <c r="EE90" i="1"/>
  <c r="ED90" i="1"/>
  <c r="EC90" i="1"/>
  <c r="EB90" i="1"/>
  <c r="EA90" i="1"/>
  <c r="DZ90" i="1"/>
  <c r="DY90" i="1"/>
  <c r="DX90" i="1"/>
  <c r="DW90" i="1"/>
  <c r="DV90" i="1"/>
  <c r="DU90" i="1"/>
  <c r="EF90" i="1"/>
  <c r="DR90" i="1"/>
  <c r="DQ90" i="1"/>
  <c r="DP90" i="1"/>
  <c r="DO90" i="1"/>
  <c r="DN90" i="1"/>
  <c r="DM90" i="1"/>
  <c r="DL90" i="1"/>
  <c r="DK90" i="1"/>
  <c r="DJ90" i="1"/>
  <c r="DI90" i="1"/>
  <c r="DH90" i="1"/>
  <c r="DS90" i="1"/>
  <c r="DE90" i="1"/>
  <c r="DD90" i="1"/>
  <c r="DC90" i="1"/>
  <c r="DB90" i="1"/>
  <c r="DA90" i="1"/>
  <c r="CZ90" i="1"/>
  <c r="CY90" i="1"/>
  <c r="CX90" i="1"/>
  <c r="CW90" i="1"/>
  <c r="CV90" i="1"/>
  <c r="CU90" i="1"/>
  <c r="CR90" i="1"/>
  <c r="CQ90" i="1"/>
  <c r="CP90" i="1"/>
  <c r="CO90" i="1"/>
  <c r="CN90" i="1"/>
  <c r="CM90" i="1"/>
  <c r="CL90" i="1"/>
  <c r="CK90" i="1"/>
  <c r="CS90" i="1"/>
  <c r="CJ90" i="1"/>
  <c r="CI90" i="1"/>
  <c r="CH90" i="1"/>
  <c r="CE90" i="1"/>
  <c r="CD90" i="1"/>
  <c r="CC90" i="1"/>
  <c r="CB90" i="1"/>
  <c r="CA90" i="1"/>
  <c r="BZ90" i="1"/>
  <c r="BY90" i="1"/>
  <c r="BX90" i="1"/>
  <c r="BW90" i="1"/>
  <c r="BV90" i="1"/>
  <c r="BU90" i="1"/>
  <c r="CF90" i="1"/>
  <c r="BR90" i="1"/>
  <c r="BQ90" i="1"/>
  <c r="BP90" i="1"/>
  <c r="BO90" i="1"/>
  <c r="BN90" i="1"/>
  <c r="BM90" i="1"/>
  <c r="BL90" i="1"/>
  <c r="BK90" i="1"/>
  <c r="BJ90" i="1"/>
  <c r="BI90" i="1"/>
  <c r="BH90" i="1"/>
  <c r="BE90" i="1"/>
  <c r="BD90" i="1"/>
  <c r="BC90" i="1"/>
  <c r="BB90" i="1"/>
  <c r="BA90" i="1"/>
  <c r="AZ90" i="1"/>
  <c r="AY90" i="1"/>
  <c r="AX90" i="1"/>
  <c r="AW90" i="1"/>
  <c r="AV90" i="1"/>
  <c r="AU90" i="1"/>
  <c r="AR90" i="1"/>
  <c r="AQ90" i="1"/>
  <c r="AP90" i="1"/>
  <c r="AO90" i="1"/>
  <c r="AN90" i="1"/>
  <c r="AM90" i="1"/>
  <c r="AL90" i="1"/>
  <c r="AK90" i="1"/>
  <c r="AS90" i="1"/>
  <c r="AJ90" i="1"/>
  <c r="AI90" i="1"/>
  <c r="AH90" i="1"/>
  <c r="AE90" i="1"/>
  <c r="AD90" i="1"/>
  <c r="AC90" i="1"/>
  <c r="AB90" i="1"/>
  <c r="AA90" i="1"/>
  <c r="Z90" i="1"/>
  <c r="Y90" i="1"/>
  <c r="X90" i="1"/>
  <c r="W90" i="1"/>
  <c r="V90" i="1"/>
  <c r="U90" i="1"/>
  <c r="AF90" i="1"/>
  <c r="R90" i="1"/>
  <c r="Q90" i="1"/>
  <c r="P90" i="1"/>
  <c r="O90" i="1"/>
  <c r="N90" i="1"/>
  <c r="M90" i="1"/>
  <c r="L90" i="1"/>
  <c r="K90" i="1"/>
  <c r="J90" i="1"/>
  <c r="I90" i="1"/>
  <c r="H90" i="1"/>
  <c r="S90" i="1"/>
  <c r="FE89" i="1"/>
  <c r="FD89" i="1"/>
  <c r="FC89" i="1"/>
  <c r="FB89" i="1"/>
  <c r="FA89" i="1"/>
  <c r="EZ89" i="1"/>
  <c r="EY89" i="1"/>
  <c r="EX89" i="1"/>
  <c r="EW89" i="1"/>
  <c r="EV89" i="1"/>
  <c r="EU89" i="1"/>
  <c r="ER89" i="1"/>
  <c r="EQ89" i="1"/>
  <c r="EP89" i="1"/>
  <c r="EO89" i="1"/>
  <c r="EN89" i="1"/>
  <c r="EM89" i="1"/>
  <c r="EL89" i="1"/>
  <c r="EK89" i="1"/>
  <c r="ES89" i="1"/>
  <c r="EJ89" i="1"/>
  <c r="EI89" i="1"/>
  <c r="EH89" i="1"/>
  <c r="EE89" i="1"/>
  <c r="ED89" i="1"/>
  <c r="EC89" i="1"/>
  <c r="EB89" i="1"/>
  <c r="EA89" i="1"/>
  <c r="DZ89" i="1"/>
  <c r="DY89" i="1"/>
  <c r="DX89" i="1"/>
  <c r="DW89" i="1"/>
  <c r="DV89" i="1"/>
  <c r="DU89" i="1"/>
  <c r="EF89" i="1"/>
  <c r="DR89" i="1"/>
  <c r="DQ89" i="1"/>
  <c r="DP89" i="1"/>
  <c r="DO89" i="1"/>
  <c r="DN89" i="1"/>
  <c r="DM89" i="1"/>
  <c r="DL89" i="1"/>
  <c r="DK89" i="1"/>
  <c r="DJ89" i="1"/>
  <c r="DI89" i="1"/>
  <c r="DH89" i="1"/>
  <c r="DS89" i="1"/>
  <c r="DE89" i="1"/>
  <c r="DD89" i="1"/>
  <c r="DC89" i="1"/>
  <c r="DB89" i="1"/>
  <c r="DA89" i="1"/>
  <c r="CZ89" i="1"/>
  <c r="CY89" i="1"/>
  <c r="CX89" i="1"/>
  <c r="CW89" i="1"/>
  <c r="CV89" i="1"/>
  <c r="CU89" i="1"/>
  <c r="CR89" i="1"/>
  <c r="CQ89" i="1"/>
  <c r="CP89" i="1"/>
  <c r="CO89" i="1"/>
  <c r="CN89" i="1"/>
  <c r="CM89" i="1"/>
  <c r="CL89" i="1"/>
  <c r="CK89" i="1"/>
  <c r="CS89" i="1"/>
  <c r="CJ89" i="1"/>
  <c r="CI89" i="1"/>
  <c r="CH89" i="1"/>
  <c r="CE89" i="1"/>
  <c r="CD89" i="1"/>
  <c r="CC89" i="1"/>
  <c r="CB89" i="1"/>
  <c r="CA89" i="1"/>
  <c r="BZ89" i="1"/>
  <c r="BY89" i="1"/>
  <c r="BX89" i="1"/>
  <c r="BW89" i="1"/>
  <c r="BV89" i="1"/>
  <c r="BU89" i="1"/>
  <c r="CF89" i="1"/>
  <c r="BR89" i="1"/>
  <c r="BQ89" i="1"/>
  <c r="BP89" i="1"/>
  <c r="BO89" i="1"/>
  <c r="BN89" i="1"/>
  <c r="BM89" i="1"/>
  <c r="BL89" i="1"/>
  <c r="BK89" i="1"/>
  <c r="BJ89" i="1"/>
  <c r="BI89" i="1"/>
  <c r="BH89" i="1"/>
  <c r="BS89" i="1"/>
  <c r="BE89" i="1"/>
  <c r="BD89" i="1"/>
  <c r="BC89" i="1"/>
  <c r="BB89" i="1"/>
  <c r="BA89" i="1"/>
  <c r="AZ89" i="1"/>
  <c r="AY89" i="1"/>
  <c r="AX89" i="1"/>
  <c r="AW89" i="1"/>
  <c r="AV89" i="1"/>
  <c r="AU89" i="1"/>
  <c r="AR89" i="1"/>
  <c r="AQ89" i="1"/>
  <c r="AP89" i="1"/>
  <c r="AO89" i="1"/>
  <c r="AN89" i="1"/>
  <c r="AM89" i="1"/>
  <c r="AL89" i="1"/>
  <c r="AK89" i="1"/>
  <c r="AS89" i="1"/>
  <c r="AJ89" i="1"/>
  <c r="AI89" i="1"/>
  <c r="AH89" i="1"/>
  <c r="AE89" i="1"/>
  <c r="AD89" i="1"/>
  <c r="AC89" i="1"/>
  <c r="AB89" i="1"/>
  <c r="AA89" i="1"/>
  <c r="Z89" i="1"/>
  <c r="Y89" i="1"/>
  <c r="X89" i="1"/>
  <c r="W89" i="1"/>
  <c r="V89" i="1"/>
  <c r="U89" i="1"/>
  <c r="AF89" i="1"/>
  <c r="R89" i="1"/>
  <c r="Q89" i="1"/>
  <c r="P89" i="1"/>
  <c r="O89" i="1"/>
  <c r="N89" i="1"/>
  <c r="M89" i="1"/>
  <c r="L89" i="1"/>
  <c r="K89" i="1"/>
  <c r="J89" i="1"/>
  <c r="I89" i="1"/>
  <c r="H89" i="1"/>
  <c r="S89" i="1"/>
  <c r="FE88" i="1"/>
  <c r="FD88" i="1"/>
  <c r="FC88" i="1"/>
  <c r="FB88" i="1"/>
  <c r="FA88" i="1"/>
  <c r="EZ88" i="1"/>
  <c r="EY88" i="1"/>
  <c r="EX88" i="1"/>
  <c r="EW88" i="1"/>
  <c r="EV88" i="1"/>
  <c r="EU88" i="1"/>
  <c r="ER88" i="1"/>
  <c r="EQ88" i="1"/>
  <c r="EP88" i="1"/>
  <c r="EO88" i="1"/>
  <c r="EN88" i="1"/>
  <c r="EM88" i="1"/>
  <c r="EL88" i="1"/>
  <c r="EK88" i="1"/>
  <c r="ES88" i="1"/>
  <c r="EJ88" i="1"/>
  <c r="EI88" i="1"/>
  <c r="EH88" i="1"/>
  <c r="EE88" i="1"/>
  <c r="ED88" i="1"/>
  <c r="EC88" i="1"/>
  <c r="EB88" i="1"/>
  <c r="EA88" i="1"/>
  <c r="DZ88" i="1"/>
  <c r="DY88" i="1"/>
  <c r="DX88" i="1"/>
  <c r="DW88" i="1"/>
  <c r="DV88" i="1"/>
  <c r="DU88" i="1"/>
  <c r="EF88" i="1"/>
  <c r="DR88" i="1"/>
  <c r="DQ88" i="1"/>
  <c r="DP88" i="1"/>
  <c r="DO88" i="1"/>
  <c r="DN88" i="1"/>
  <c r="DM88" i="1"/>
  <c r="DL88" i="1"/>
  <c r="DK88" i="1"/>
  <c r="DJ88" i="1"/>
  <c r="DI88" i="1"/>
  <c r="DH88" i="1"/>
  <c r="DS88" i="1"/>
  <c r="DE88" i="1"/>
  <c r="DD88" i="1"/>
  <c r="DC88" i="1"/>
  <c r="DB88" i="1"/>
  <c r="DA88" i="1"/>
  <c r="CZ88" i="1"/>
  <c r="CY88" i="1"/>
  <c r="CX88" i="1"/>
  <c r="CW88" i="1"/>
  <c r="CV88" i="1"/>
  <c r="CU88" i="1"/>
  <c r="CR88" i="1"/>
  <c r="CQ88" i="1"/>
  <c r="CP88" i="1"/>
  <c r="CO88" i="1"/>
  <c r="CN88" i="1"/>
  <c r="CM88" i="1"/>
  <c r="CL88" i="1"/>
  <c r="CK88" i="1"/>
  <c r="CS88" i="1"/>
  <c r="CJ88" i="1"/>
  <c r="CI88" i="1"/>
  <c r="CH88" i="1"/>
  <c r="CE88" i="1"/>
  <c r="CD88" i="1"/>
  <c r="CC88" i="1"/>
  <c r="CB88" i="1"/>
  <c r="CA88" i="1"/>
  <c r="BZ88" i="1"/>
  <c r="BY88" i="1"/>
  <c r="BX88" i="1"/>
  <c r="BW88" i="1"/>
  <c r="BV88" i="1"/>
  <c r="BU88" i="1"/>
  <c r="CF88" i="1"/>
  <c r="BR88" i="1"/>
  <c r="BQ88" i="1"/>
  <c r="BP88" i="1"/>
  <c r="BO88" i="1"/>
  <c r="BN88" i="1"/>
  <c r="BM88" i="1"/>
  <c r="BL88" i="1"/>
  <c r="BK88" i="1"/>
  <c r="BJ88" i="1"/>
  <c r="BI88" i="1"/>
  <c r="BH88" i="1"/>
  <c r="BS88" i="1"/>
  <c r="BE88" i="1"/>
  <c r="BD88" i="1"/>
  <c r="BC88" i="1"/>
  <c r="BB88" i="1"/>
  <c r="BA88" i="1"/>
  <c r="AZ88" i="1"/>
  <c r="AY88" i="1"/>
  <c r="AX88" i="1"/>
  <c r="AW88" i="1"/>
  <c r="AV88" i="1"/>
  <c r="AU88" i="1"/>
  <c r="AR88" i="1"/>
  <c r="AQ88" i="1"/>
  <c r="AP88" i="1"/>
  <c r="AO88" i="1"/>
  <c r="AN88" i="1"/>
  <c r="AM88" i="1"/>
  <c r="AL88" i="1"/>
  <c r="AK88" i="1"/>
  <c r="AS88" i="1"/>
  <c r="AJ88" i="1"/>
  <c r="AI88" i="1"/>
  <c r="AH88" i="1"/>
  <c r="AE88" i="1"/>
  <c r="AD88" i="1"/>
  <c r="AC88" i="1"/>
  <c r="AB88" i="1"/>
  <c r="AA88" i="1"/>
  <c r="Z88" i="1"/>
  <c r="Y88" i="1"/>
  <c r="X88" i="1"/>
  <c r="W88" i="1"/>
  <c r="V88" i="1"/>
  <c r="U88" i="1"/>
  <c r="AF88" i="1"/>
  <c r="R88" i="1"/>
  <c r="Q88" i="1"/>
  <c r="P88" i="1"/>
  <c r="O88" i="1"/>
  <c r="N88" i="1"/>
  <c r="M88" i="1"/>
  <c r="L88" i="1"/>
  <c r="K88" i="1"/>
  <c r="J88" i="1"/>
  <c r="I88" i="1"/>
  <c r="H88" i="1"/>
  <c r="S88" i="1"/>
  <c r="FE87" i="1"/>
  <c r="FD87" i="1"/>
  <c r="FC87" i="1"/>
  <c r="FB87" i="1"/>
  <c r="FA87" i="1"/>
  <c r="EZ87" i="1"/>
  <c r="EY87" i="1"/>
  <c r="EX87" i="1"/>
  <c r="EW87" i="1"/>
  <c r="EV87" i="1"/>
  <c r="EU87" i="1"/>
  <c r="ER87" i="1"/>
  <c r="EQ87" i="1"/>
  <c r="EP87" i="1"/>
  <c r="EO87" i="1"/>
  <c r="EN87" i="1"/>
  <c r="EM87" i="1"/>
  <c r="EL87" i="1"/>
  <c r="EK87" i="1"/>
  <c r="ES87" i="1"/>
  <c r="EJ87" i="1"/>
  <c r="EI87" i="1"/>
  <c r="EH87" i="1"/>
  <c r="EE87" i="1"/>
  <c r="ED87" i="1"/>
  <c r="EC87" i="1"/>
  <c r="EB87" i="1"/>
  <c r="EA87" i="1"/>
  <c r="DZ87" i="1"/>
  <c r="DY87" i="1"/>
  <c r="DX87" i="1"/>
  <c r="DW87" i="1"/>
  <c r="DV87" i="1"/>
  <c r="DU87" i="1"/>
  <c r="EF87" i="1"/>
  <c r="DR87" i="1"/>
  <c r="DQ87" i="1"/>
  <c r="DP87" i="1"/>
  <c r="DO87" i="1"/>
  <c r="DN87" i="1"/>
  <c r="DM87" i="1"/>
  <c r="DL87" i="1"/>
  <c r="DK87" i="1"/>
  <c r="DJ87" i="1"/>
  <c r="DI87" i="1"/>
  <c r="DH87" i="1"/>
  <c r="DS87" i="1"/>
  <c r="DE87" i="1"/>
  <c r="DD87" i="1"/>
  <c r="DC87" i="1"/>
  <c r="DB87" i="1"/>
  <c r="DA87" i="1"/>
  <c r="CZ87" i="1"/>
  <c r="CY87" i="1"/>
  <c r="CX87" i="1"/>
  <c r="CW87" i="1"/>
  <c r="CV87" i="1"/>
  <c r="CU87" i="1"/>
  <c r="CR87" i="1"/>
  <c r="CQ87" i="1"/>
  <c r="CP87" i="1"/>
  <c r="CO87" i="1"/>
  <c r="CN87" i="1"/>
  <c r="CM87" i="1"/>
  <c r="CL87" i="1"/>
  <c r="CK87" i="1"/>
  <c r="CS87" i="1"/>
  <c r="CJ87" i="1"/>
  <c r="CI87" i="1"/>
  <c r="CH87" i="1"/>
  <c r="CE87" i="1"/>
  <c r="CD87" i="1"/>
  <c r="CC87" i="1"/>
  <c r="CB87" i="1"/>
  <c r="CA87" i="1"/>
  <c r="BZ87" i="1"/>
  <c r="BY87" i="1"/>
  <c r="BX87" i="1"/>
  <c r="BW87" i="1"/>
  <c r="BV87" i="1"/>
  <c r="BU87" i="1"/>
  <c r="CF87" i="1"/>
  <c r="BR87" i="1"/>
  <c r="BQ87" i="1"/>
  <c r="BP87" i="1"/>
  <c r="BO87" i="1"/>
  <c r="BN87" i="1"/>
  <c r="BM87" i="1"/>
  <c r="BL87" i="1"/>
  <c r="BK87" i="1"/>
  <c r="BJ87" i="1"/>
  <c r="BI87" i="1"/>
  <c r="BH87" i="1"/>
  <c r="BS87" i="1"/>
  <c r="BE87" i="1"/>
  <c r="BD87" i="1"/>
  <c r="BC87" i="1"/>
  <c r="BB87" i="1"/>
  <c r="BA87" i="1"/>
  <c r="AZ87" i="1"/>
  <c r="AY87" i="1"/>
  <c r="AX87" i="1"/>
  <c r="AW87" i="1"/>
  <c r="AV87" i="1"/>
  <c r="AU87" i="1"/>
  <c r="AR87" i="1"/>
  <c r="AQ87" i="1"/>
  <c r="AP87" i="1"/>
  <c r="AO87" i="1"/>
  <c r="AN87" i="1"/>
  <c r="AM87" i="1"/>
  <c r="AL87" i="1"/>
  <c r="AK87" i="1"/>
  <c r="AS87" i="1"/>
  <c r="AJ87" i="1"/>
  <c r="AI87" i="1"/>
  <c r="AH87" i="1"/>
  <c r="AE87" i="1"/>
  <c r="AD87" i="1"/>
  <c r="AC87" i="1"/>
  <c r="AB87" i="1"/>
  <c r="AA87" i="1"/>
  <c r="Z87" i="1"/>
  <c r="Y87" i="1"/>
  <c r="X87" i="1"/>
  <c r="W87" i="1"/>
  <c r="V87" i="1"/>
  <c r="U87" i="1"/>
  <c r="AF87" i="1"/>
  <c r="R87" i="1"/>
  <c r="Q87" i="1"/>
  <c r="P87" i="1"/>
  <c r="O87" i="1"/>
  <c r="N87" i="1"/>
  <c r="M87" i="1"/>
  <c r="L87" i="1"/>
  <c r="K87" i="1"/>
  <c r="J87" i="1"/>
  <c r="I87" i="1"/>
  <c r="H87" i="1"/>
  <c r="S87" i="1"/>
  <c r="FE86" i="1"/>
  <c r="FD86" i="1"/>
  <c r="FC86" i="1"/>
  <c r="FB86" i="1"/>
  <c r="FA86" i="1"/>
  <c r="EZ86" i="1"/>
  <c r="EY86" i="1"/>
  <c r="EX86" i="1"/>
  <c r="EW86" i="1"/>
  <c r="EV86" i="1"/>
  <c r="EU86" i="1"/>
  <c r="ER86" i="1"/>
  <c r="EQ86" i="1"/>
  <c r="EP86" i="1"/>
  <c r="EO86" i="1"/>
  <c r="EN86" i="1"/>
  <c r="EM86" i="1"/>
  <c r="EL86" i="1"/>
  <c r="EK86" i="1"/>
  <c r="ES86" i="1"/>
  <c r="EJ86" i="1"/>
  <c r="EI86" i="1"/>
  <c r="EH86" i="1"/>
  <c r="EE86" i="1"/>
  <c r="ED86" i="1"/>
  <c r="EC86" i="1"/>
  <c r="EB86" i="1"/>
  <c r="EA86" i="1"/>
  <c r="DZ86" i="1"/>
  <c r="DY86" i="1"/>
  <c r="DX86" i="1"/>
  <c r="DW86" i="1"/>
  <c r="DV86" i="1"/>
  <c r="DU86" i="1"/>
  <c r="EF86" i="1"/>
  <c r="DR86" i="1"/>
  <c r="DQ86" i="1"/>
  <c r="DP86" i="1"/>
  <c r="DO86" i="1"/>
  <c r="DN86" i="1"/>
  <c r="DM86" i="1"/>
  <c r="DL86" i="1"/>
  <c r="DK86" i="1"/>
  <c r="DJ86" i="1"/>
  <c r="DI86" i="1"/>
  <c r="DH86" i="1"/>
  <c r="DS86" i="1"/>
  <c r="DE86" i="1"/>
  <c r="DD86" i="1"/>
  <c r="DC86" i="1"/>
  <c r="DB86" i="1"/>
  <c r="DA86" i="1"/>
  <c r="CZ86" i="1"/>
  <c r="CY86" i="1"/>
  <c r="CX86" i="1"/>
  <c r="CW86" i="1"/>
  <c r="CV86" i="1"/>
  <c r="CU86" i="1"/>
  <c r="CR86" i="1"/>
  <c r="CQ86" i="1"/>
  <c r="CP86" i="1"/>
  <c r="CO86" i="1"/>
  <c r="CN86" i="1"/>
  <c r="CM86" i="1"/>
  <c r="CL86" i="1"/>
  <c r="CK86" i="1"/>
  <c r="CS86" i="1"/>
  <c r="CJ86" i="1"/>
  <c r="CI86" i="1"/>
  <c r="CH86" i="1"/>
  <c r="CE86" i="1"/>
  <c r="CD86" i="1"/>
  <c r="CC86" i="1"/>
  <c r="CB86" i="1"/>
  <c r="CA86" i="1"/>
  <c r="BZ86" i="1"/>
  <c r="BY86" i="1"/>
  <c r="BX86" i="1"/>
  <c r="BW86" i="1"/>
  <c r="BV86" i="1"/>
  <c r="BU86" i="1"/>
  <c r="CF86" i="1"/>
  <c r="BR86" i="1"/>
  <c r="BQ86" i="1"/>
  <c r="BP86" i="1"/>
  <c r="BO86" i="1"/>
  <c r="BN86" i="1"/>
  <c r="BM86" i="1"/>
  <c r="BL86" i="1"/>
  <c r="BK86" i="1"/>
  <c r="BJ86" i="1"/>
  <c r="BI86" i="1"/>
  <c r="BH86" i="1"/>
  <c r="BS86" i="1"/>
  <c r="BE86" i="1"/>
  <c r="BD86" i="1"/>
  <c r="BC86" i="1"/>
  <c r="BB86" i="1"/>
  <c r="BA86" i="1"/>
  <c r="AZ86" i="1"/>
  <c r="AY86" i="1"/>
  <c r="AX86" i="1"/>
  <c r="AW86" i="1"/>
  <c r="AV86" i="1"/>
  <c r="AU86" i="1"/>
  <c r="AR86" i="1"/>
  <c r="AQ86" i="1"/>
  <c r="AP86" i="1"/>
  <c r="AO86" i="1"/>
  <c r="AN86" i="1"/>
  <c r="AM86" i="1"/>
  <c r="AL86" i="1"/>
  <c r="AK86" i="1"/>
  <c r="AS86" i="1"/>
  <c r="AJ86" i="1"/>
  <c r="AI86" i="1"/>
  <c r="AH86" i="1"/>
  <c r="AE86" i="1"/>
  <c r="AD86" i="1"/>
  <c r="AC86" i="1"/>
  <c r="AB86" i="1"/>
  <c r="AA86" i="1"/>
  <c r="Z86" i="1"/>
  <c r="Y86" i="1"/>
  <c r="X86" i="1"/>
  <c r="W86" i="1"/>
  <c r="V86" i="1"/>
  <c r="U86" i="1"/>
  <c r="AF86" i="1"/>
  <c r="R86" i="1"/>
  <c r="Q86" i="1"/>
  <c r="P86" i="1"/>
  <c r="O86" i="1"/>
  <c r="N86" i="1"/>
  <c r="M86" i="1"/>
  <c r="L86" i="1"/>
  <c r="K86" i="1"/>
  <c r="J86" i="1"/>
  <c r="I86" i="1"/>
  <c r="H86" i="1"/>
  <c r="S86" i="1"/>
  <c r="FE85" i="1"/>
  <c r="FD85" i="1"/>
  <c r="FC85" i="1"/>
  <c r="FB85" i="1"/>
  <c r="FA85" i="1"/>
  <c r="EZ85" i="1"/>
  <c r="EY85" i="1"/>
  <c r="EX85" i="1"/>
  <c r="EW85" i="1"/>
  <c r="EV85" i="1"/>
  <c r="EU85" i="1"/>
  <c r="ER85" i="1"/>
  <c r="EQ85" i="1"/>
  <c r="EP85" i="1"/>
  <c r="EO85" i="1"/>
  <c r="EN85" i="1"/>
  <c r="EM85" i="1"/>
  <c r="EL85" i="1"/>
  <c r="EK85" i="1"/>
  <c r="ES85" i="1"/>
  <c r="EJ85" i="1"/>
  <c r="EI85" i="1"/>
  <c r="EH85" i="1"/>
  <c r="EE85" i="1"/>
  <c r="ED85" i="1"/>
  <c r="EC85" i="1"/>
  <c r="EB85" i="1"/>
  <c r="EA85" i="1"/>
  <c r="DZ85" i="1"/>
  <c r="DY85" i="1"/>
  <c r="DX85" i="1"/>
  <c r="DW85" i="1"/>
  <c r="DV85" i="1"/>
  <c r="DU85" i="1"/>
  <c r="EF85" i="1"/>
  <c r="DR85" i="1"/>
  <c r="DQ85" i="1"/>
  <c r="DP85" i="1"/>
  <c r="DO85" i="1"/>
  <c r="DN85" i="1"/>
  <c r="DM85" i="1"/>
  <c r="DL85" i="1"/>
  <c r="DK85" i="1"/>
  <c r="DJ85" i="1"/>
  <c r="DI85" i="1"/>
  <c r="DH85" i="1"/>
  <c r="DS85" i="1"/>
  <c r="DE85" i="1"/>
  <c r="DD85" i="1"/>
  <c r="DC85" i="1"/>
  <c r="DB85" i="1"/>
  <c r="DA85" i="1"/>
  <c r="CZ85" i="1"/>
  <c r="CY85" i="1"/>
  <c r="CX85" i="1"/>
  <c r="CW85" i="1"/>
  <c r="CV85" i="1"/>
  <c r="CU85" i="1"/>
  <c r="CR85" i="1"/>
  <c r="CQ85" i="1"/>
  <c r="CP85" i="1"/>
  <c r="CO85" i="1"/>
  <c r="CN85" i="1"/>
  <c r="CM85" i="1"/>
  <c r="CL85" i="1"/>
  <c r="CK85" i="1"/>
  <c r="CS85" i="1"/>
  <c r="CJ85" i="1"/>
  <c r="CI85" i="1"/>
  <c r="CH85" i="1"/>
  <c r="CE85" i="1"/>
  <c r="CD85" i="1"/>
  <c r="CC85" i="1"/>
  <c r="CB85" i="1"/>
  <c r="CA85" i="1"/>
  <c r="BZ85" i="1"/>
  <c r="BY85" i="1"/>
  <c r="BX85" i="1"/>
  <c r="BW85" i="1"/>
  <c r="BV85" i="1"/>
  <c r="BU85" i="1"/>
  <c r="CF85" i="1"/>
  <c r="BR85" i="1"/>
  <c r="BQ85" i="1"/>
  <c r="BP85" i="1"/>
  <c r="BO85" i="1"/>
  <c r="BN85" i="1"/>
  <c r="BM85" i="1"/>
  <c r="BL85" i="1"/>
  <c r="BK85" i="1"/>
  <c r="BJ85" i="1"/>
  <c r="BI85" i="1"/>
  <c r="BH85" i="1"/>
  <c r="BS85" i="1"/>
  <c r="BE85" i="1"/>
  <c r="BD85" i="1"/>
  <c r="BC85" i="1"/>
  <c r="BB85" i="1"/>
  <c r="BA85" i="1"/>
  <c r="AZ85" i="1"/>
  <c r="AY85" i="1"/>
  <c r="AX85" i="1"/>
  <c r="AW85" i="1"/>
  <c r="AV85" i="1"/>
  <c r="AU85" i="1"/>
  <c r="AR85" i="1"/>
  <c r="AQ85" i="1"/>
  <c r="AP85" i="1"/>
  <c r="AO85" i="1"/>
  <c r="AN85" i="1"/>
  <c r="AM85" i="1"/>
  <c r="AL85" i="1"/>
  <c r="AK85" i="1"/>
  <c r="AS85" i="1"/>
  <c r="AJ85" i="1"/>
  <c r="AI85" i="1"/>
  <c r="AH85" i="1"/>
  <c r="AE85" i="1"/>
  <c r="AD85" i="1"/>
  <c r="AC85" i="1"/>
  <c r="AB85" i="1"/>
  <c r="AA85" i="1"/>
  <c r="Z85" i="1"/>
  <c r="Y85" i="1"/>
  <c r="X85" i="1"/>
  <c r="W85" i="1"/>
  <c r="V85" i="1"/>
  <c r="U85" i="1"/>
  <c r="AF85" i="1"/>
  <c r="R85" i="1"/>
  <c r="Q85" i="1"/>
  <c r="P85" i="1"/>
  <c r="O85" i="1"/>
  <c r="N85" i="1"/>
  <c r="M85" i="1"/>
  <c r="L85" i="1"/>
  <c r="K85" i="1"/>
  <c r="J85" i="1"/>
  <c r="I85" i="1"/>
  <c r="H85" i="1"/>
  <c r="S85" i="1"/>
  <c r="FE84" i="1"/>
  <c r="FD84" i="1"/>
  <c r="FC84" i="1"/>
  <c r="FB84" i="1"/>
  <c r="FA84" i="1"/>
  <c r="EZ84" i="1"/>
  <c r="EY84" i="1"/>
  <c r="EX84" i="1"/>
  <c r="EW84" i="1"/>
  <c r="EV84" i="1"/>
  <c r="EU84" i="1"/>
  <c r="ER84" i="1"/>
  <c r="EQ84" i="1"/>
  <c r="EP84" i="1"/>
  <c r="EO84" i="1"/>
  <c r="EN84" i="1"/>
  <c r="EM84" i="1"/>
  <c r="EL84" i="1"/>
  <c r="EK84" i="1"/>
  <c r="ES84" i="1"/>
  <c r="EJ84" i="1"/>
  <c r="EI84" i="1"/>
  <c r="EH84" i="1"/>
  <c r="EE84" i="1"/>
  <c r="ED84" i="1"/>
  <c r="EC84" i="1"/>
  <c r="EB84" i="1"/>
  <c r="EA84" i="1"/>
  <c r="DZ84" i="1"/>
  <c r="DY84" i="1"/>
  <c r="DX84" i="1"/>
  <c r="DW84" i="1"/>
  <c r="DV84" i="1"/>
  <c r="DU84" i="1"/>
  <c r="EF84" i="1"/>
  <c r="DR84" i="1"/>
  <c r="DQ84" i="1"/>
  <c r="DP84" i="1"/>
  <c r="DO84" i="1"/>
  <c r="DN84" i="1"/>
  <c r="DM84" i="1"/>
  <c r="DL84" i="1"/>
  <c r="DK84" i="1"/>
  <c r="DJ84" i="1"/>
  <c r="DI84" i="1"/>
  <c r="DH84" i="1"/>
  <c r="DS84" i="1"/>
  <c r="DE84" i="1"/>
  <c r="DD84" i="1"/>
  <c r="DC84" i="1"/>
  <c r="DB84" i="1"/>
  <c r="DA84" i="1"/>
  <c r="CZ84" i="1"/>
  <c r="CY84" i="1"/>
  <c r="CX84" i="1"/>
  <c r="CW84" i="1"/>
  <c r="CV84" i="1"/>
  <c r="CU84" i="1"/>
  <c r="CR84" i="1"/>
  <c r="CQ84" i="1"/>
  <c r="CP84" i="1"/>
  <c r="CO84" i="1"/>
  <c r="CN84" i="1"/>
  <c r="CM84" i="1"/>
  <c r="CL84" i="1"/>
  <c r="CK84" i="1"/>
  <c r="CS84" i="1"/>
  <c r="CJ84" i="1"/>
  <c r="CI84" i="1"/>
  <c r="CH84" i="1"/>
  <c r="CE84" i="1"/>
  <c r="CD84" i="1"/>
  <c r="CC84" i="1"/>
  <c r="CB84" i="1"/>
  <c r="CA84" i="1"/>
  <c r="BZ84" i="1"/>
  <c r="BY84" i="1"/>
  <c r="BX84" i="1"/>
  <c r="BW84" i="1"/>
  <c r="BV84" i="1"/>
  <c r="BU84" i="1"/>
  <c r="CF84" i="1"/>
  <c r="BR84" i="1"/>
  <c r="BQ84" i="1"/>
  <c r="BP84" i="1"/>
  <c r="BO84" i="1"/>
  <c r="BN84" i="1"/>
  <c r="BM84" i="1"/>
  <c r="BL84" i="1"/>
  <c r="BK84" i="1"/>
  <c r="BJ84" i="1"/>
  <c r="BI84" i="1"/>
  <c r="BH84" i="1"/>
  <c r="BS84" i="1"/>
  <c r="BE84" i="1"/>
  <c r="BD84" i="1"/>
  <c r="BC84" i="1"/>
  <c r="BB84" i="1"/>
  <c r="BA84" i="1"/>
  <c r="AZ84" i="1"/>
  <c r="AY84" i="1"/>
  <c r="AX84" i="1"/>
  <c r="AW84" i="1"/>
  <c r="AV84" i="1"/>
  <c r="AU84" i="1"/>
  <c r="AR84" i="1"/>
  <c r="AQ84" i="1"/>
  <c r="AP84" i="1"/>
  <c r="AO84" i="1"/>
  <c r="AN84" i="1"/>
  <c r="AM84" i="1"/>
  <c r="AL84" i="1"/>
  <c r="AK84" i="1"/>
  <c r="AS84" i="1"/>
  <c r="AJ84" i="1"/>
  <c r="AI84" i="1"/>
  <c r="AH84" i="1"/>
  <c r="AE84" i="1"/>
  <c r="AD84" i="1"/>
  <c r="AC84" i="1"/>
  <c r="AB84" i="1"/>
  <c r="AA84" i="1"/>
  <c r="Z84" i="1"/>
  <c r="Y84" i="1"/>
  <c r="X84" i="1"/>
  <c r="W84" i="1"/>
  <c r="V84" i="1"/>
  <c r="U84" i="1"/>
  <c r="AF84" i="1"/>
  <c r="R84" i="1"/>
  <c r="Q84" i="1"/>
  <c r="P84" i="1"/>
  <c r="O84" i="1"/>
  <c r="N84" i="1"/>
  <c r="M84" i="1"/>
  <c r="L84" i="1"/>
  <c r="K84" i="1"/>
  <c r="J84" i="1"/>
  <c r="I84" i="1"/>
  <c r="H84" i="1"/>
  <c r="S84" i="1"/>
  <c r="FE83" i="1"/>
  <c r="FD83" i="1"/>
  <c r="FC83" i="1"/>
  <c r="FB83" i="1"/>
  <c r="FA83" i="1"/>
  <c r="EZ83" i="1"/>
  <c r="EY83" i="1"/>
  <c r="EX83" i="1"/>
  <c r="EW83" i="1"/>
  <c r="EV83" i="1"/>
  <c r="EU83" i="1"/>
  <c r="ER83" i="1"/>
  <c r="EQ83" i="1"/>
  <c r="EP83" i="1"/>
  <c r="EO83" i="1"/>
  <c r="EN83" i="1"/>
  <c r="EM83" i="1"/>
  <c r="EL83" i="1"/>
  <c r="EK83" i="1"/>
  <c r="ES83" i="1"/>
  <c r="EJ83" i="1"/>
  <c r="EI83" i="1"/>
  <c r="EH83" i="1"/>
  <c r="EE83" i="1"/>
  <c r="ED83" i="1"/>
  <c r="EC83" i="1"/>
  <c r="EB83" i="1"/>
  <c r="EA83" i="1"/>
  <c r="DZ83" i="1"/>
  <c r="DY83" i="1"/>
  <c r="DX83" i="1"/>
  <c r="DW83" i="1"/>
  <c r="DV83" i="1"/>
  <c r="DU83" i="1"/>
  <c r="EF83" i="1"/>
  <c r="DR83" i="1"/>
  <c r="DQ83" i="1"/>
  <c r="DP83" i="1"/>
  <c r="DO83" i="1"/>
  <c r="DN83" i="1"/>
  <c r="DM83" i="1"/>
  <c r="DL83" i="1"/>
  <c r="DK83" i="1"/>
  <c r="DJ83" i="1"/>
  <c r="DI83" i="1"/>
  <c r="DH83" i="1"/>
  <c r="DS83" i="1"/>
  <c r="DE83" i="1"/>
  <c r="DD83" i="1"/>
  <c r="DC83" i="1"/>
  <c r="DB83" i="1"/>
  <c r="DA83" i="1"/>
  <c r="CZ83" i="1"/>
  <c r="CY83" i="1"/>
  <c r="CX83" i="1"/>
  <c r="CW83" i="1"/>
  <c r="CV83" i="1"/>
  <c r="CU83" i="1"/>
  <c r="CR83" i="1"/>
  <c r="CQ83" i="1"/>
  <c r="CP83" i="1"/>
  <c r="CO83" i="1"/>
  <c r="CN83" i="1"/>
  <c r="CM83" i="1"/>
  <c r="CL83" i="1"/>
  <c r="CK83" i="1"/>
  <c r="CS83" i="1"/>
  <c r="CJ83" i="1"/>
  <c r="CI83" i="1"/>
  <c r="CH83" i="1"/>
  <c r="CE83" i="1"/>
  <c r="CD83" i="1"/>
  <c r="CC83" i="1"/>
  <c r="CB83" i="1"/>
  <c r="CA83" i="1"/>
  <c r="BZ83" i="1"/>
  <c r="BY83" i="1"/>
  <c r="BX83" i="1"/>
  <c r="BW83" i="1"/>
  <c r="BV83" i="1"/>
  <c r="BU83" i="1"/>
  <c r="CF83" i="1"/>
  <c r="BR83" i="1"/>
  <c r="BQ83" i="1"/>
  <c r="BP83" i="1"/>
  <c r="BO83" i="1"/>
  <c r="BN83" i="1"/>
  <c r="BM83" i="1"/>
  <c r="BL83" i="1"/>
  <c r="BK83" i="1"/>
  <c r="BJ83" i="1"/>
  <c r="BI83" i="1"/>
  <c r="BH83" i="1"/>
  <c r="BS83" i="1"/>
  <c r="BE83" i="1"/>
  <c r="BD83" i="1"/>
  <c r="BC83" i="1"/>
  <c r="BB83" i="1"/>
  <c r="BA83" i="1"/>
  <c r="AZ83" i="1"/>
  <c r="AY83" i="1"/>
  <c r="AX83" i="1"/>
  <c r="AW83" i="1"/>
  <c r="AV83" i="1"/>
  <c r="AU83" i="1"/>
  <c r="AR83" i="1"/>
  <c r="AQ83" i="1"/>
  <c r="AP83" i="1"/>
  <c r="AO83" i="1"/>
  <c r="AN83" i="1"/>
  <c r="AM83" i="1"/>
  <c r="AL83" i="1"/>
  <c r="AK83" i="1"/>
  <c r="AS83" i="1"/>
  <c r="AJ83" i="1"/>
  <c r="AI83" i="1"/>
  <c r="AH83" i="1"/>
  <c r="AE83" i="1"/>
  <c r="AD83" i="1"/>
  <c r="AC83" i="1"/>
  <c r="AB83" i="1"/>
  <c r="AA83" i="1"/>
  <c r="Z83" i="1"/>
  <c r="Y83" i="1"/>
  <c r="X83" i="1"/>
  <c r="W83" i="1"/>
  <c r="V83" i="1"/>
  <c r="U83" i="1"/>
  <c r="AF83" i="1"/>
  <c r="R83" i="1"/>
  <c r="Q83" i="1"/>
  <c r="P83" i="1"/>
  <c r="O83" i="1"/>
  <c r="N83" i="1"/>
  <c r="M83" i="1"/>
  <c r="L83" i="1"/>
  <c r="K83" i="1"/>
  <c r="J83" i="1"/>
  <c r="I83" i="1"/>
  <c r="H83" i="1"/>
  <c r="S83" i="1"/>
  <c r="FE82" i="1"/>
  <c r="FD82" i="1"/>
  <c r="FC82" i="1"/>
  <c r="FB82" i="1"/>
  <c r="FA82" i="1"/>
  <c r="EZ82" i="1"/>
  <c r="EY82" i="1"/>
  <c r="EX82" i="1"/>
  <c r="EW82" i="1"/>
  <c r="EV82" i="1"/>
  <c r="EU82" i="1"/>
  <c r="ER82" i="1"/>
  <c r="EQ82" i="1"/>
  <c r="EP82" i="1"/>
  <c r="EO82" i="1"/>
  <c r="EN82" i="1"/>
  <c r="EM82" i="1"/>
  <c r="EL82" i="1"/>
  <c r="EK82" i="1"/>
  <c r="ES82" i="1"/>
  <c r="EJ82" i="1"/>
  <c r="EI82" i="1"/>
  <c r="EH82" i="1"/>
  <c r="EE82" i="1"/>
  <c r="ED82" i="1"/>
  <c r="EC82" i="1"/>
  <c r="EB82" i="1"/>
  <c r="EA82" i="1"/>
  <c r="DZ82" i="1"/>
  <c r="DY82" i="1"/>
  <c r="DX82" i="1"/>
  <c r="DW82" i="1"/>
  <c r="DV82" i="1"/>
  <c r="DU82" i="1"/>
  <c r="EF82" i="1"/>
  <c r="DR82" i="1"/>
  <c r="DQ82" i="1"/>
  <c r="DP82" i="1"/>
  <c r="DO82" i="1"/>
  <c r="DN82" i="1"/>
  <c r="DM82" i="1"/>
  <c r="DL82" i="1"/>
  <c r="DK82" i="1"/>
  <c r="DJ82" i="1"/>
  <c r="DI82" i="1"/>
  <c r="DH82" i="1"/>
  <c r="DS82" i="1"/>
  <c r="DE82" i="1"/>
  <c r="DD82" i="1"/>
  <c r="DC82" i="1"/>
  <c r="DB82" i="1"/>
  <c r="DA82" i="1"/>
  <c r="CZ82" i="1"/>
  <c r="CY82" i="1"/>
  <c r="CX82" i="1"/>
  <c r="CW82" i="1"/>
  <c r="CV82" i="1"/>
  <c r="CU82" i="1"/>
  <c r="CR82" i="1"/>
  <c r="CQ82" i="1"/>
  <c r="CP82" i="1"/>
  <c r="CO82" i="1"/>
  <c r="CN82" i="1"/>
  <c r="CM82" i="1"/>
  <c r="CL82" i="1"/>
  <c r="CK82" i="1"/>
  <c r="CS82" i="1"/>
  <c r="CJ82" i="1"/>
  <c r="CI82" i="1"/>
  <c r="CH82" i="1"/>
  <c r="CE82" i="1"/>
  <c r="CD82" i="1"/>
  <c r="CC82" i="1"/>
  <c r="CB82" i="1"/>
  <c r="CA82" i="1"/>
  <c r="BZ82" i="1"/>
  <c r="BY82" i="1"/>
  <c r="BX82" i="1"/>
  <c r="BW82" i="1"/>
  <c r="BV82" i="1"/>
  <c r="BU82" i="1"/>
  <c r="CF82" i="1"/>
  <c r="BR82" i="1"/>
  <c r="BQ82" i="1"/>
  <c r="BP82" i="1"/>
  <c r="BO82" i="1"/>
  <c r="BN82" i="1"/>
  <c r="BM82" i="1"/>
  <c r="BL82" i="1"/>
  <c r="BK82" i="1"/>
  <c r="BJ82" i="1"/>
  <c r="BI82" i="1"/>
  <c r="BH82" i="1"/>
  <c r="BS82" i="1"/>
  <c r="BE82" i="1"/>
  <c r="BD82" i="1"/>
  <c r="BC82" i="1"/>
  <c r="BB82" i="1"/>
  <c r="BA82" i="1"/>
  <c r="AZ82" i="1"/>
  <c r="AY82" i="1"/>
  <c r="AX82" i="1"/>
  <c r="AW82" i="1"/>
  <c r="AV82" i="1"/>
  <c r="AU82" i="1"/>
  <c r="AR82" i="1"/>
  <c r="AQ82" i="1"/>
  <c r="AP82" i="1"/>
  <c r="AO82" i="1"/>
  <c r="AN82" i="1"/>
  <c r="AM82" i="1"/>
  <c r="AL82" i="1"/>
  <c r="AK82" i="1"/>
  <c r="AS82" i="1"/>
  <c r="AJ82" i="1"/>
  <c r="AI82" i="1"/>
  <c r="AH82" i="1"/>
  <c r="AE82" i="1"/>
  <c r="AD82" i="1"/>
  <c r="AC82" i="1"/>
  <c r="AB82" i="1"/>
  <c r="AA82" i="1"/>
  <c r="Z82" i="1"/>
  <c r="Y82" i="1"/>
  <c r="X82" i="1"/>
  <c r="W82" i="1"/>
  <c r="V82" i="1"/>
  <c r="U82" i="1"/>
  <c r="AF82" i="1"/>
  <c r="R82" i="1"/>
  <c r="Q82" i="1"/>
  <c r="P82" i="1"/>
  <c r="O82" i="1"/>
  <c r="N82" i="1"/>
  <c r="M82" i="1"/>
  <c r="L82" i="1"/>
  <c r="K82" i="1"/>
  <c r="J82" i="1"/>
  <c r="I82" i="1"/>
  <c r="H82" i="1"/>
  <c r="S82" i="1"/>
  <c r="FE81" i="1"/>
  <c r="FD81" i="1"/>
  <c r="FC81" i="1"/>
  <c r="FB81" i="1"/>
  <c r="FA81" i="1"/>
  <c r="EZ81" i="1"/>
  <c r="EY81" i="1"/>
  <c r="EX81" i="1"/>
  <c r="EW81" i="1"/>
  <c r="EV81" i="1"/>
  <c r="EU81" i="1"/>
  <c r="ER81" i="1"/>
  <c r="EQ81" i="1"/>
  <c r="EP81" i="1"/>
  <c r="EO81" i="1"/>
  <c r="EN81" i="1"/>
  <c r="EM81" i="1"/>
  <c r="EL81" i="1"/>
  <c r="EK81" i="1"/>
  <c r="ES81" i="1"/>
  <c r="EJ81" i="1"/>
  <c r="EI81" i="1"/>
  <c r="EH81" i="1"/>
  <c r="EE81" i="1"/>
  <c r="ED81" i="1"/>
  <c r="EC81" i="1"/>
  <c r="EB81" i="1"/>
  <c r="EA81" i="1"/>
  <c r="DZ81" i="1"/>
  <c r="DY81" i="1"/>
  <c r="DX81" i="1"/>
  <c r="DW81" i="1"/>
  <c r="DV81" i="1"/>
  <c r="DU81" i="1"/>
  <c r="EF81" i="1"/>
  <c r="DR81" i="1"/>
  <c r="DQ81" i="1"/>
  <c r="DP81" i="1"/>
  <c r="DO81" i="1"/>
  <c r="DN81" i="1"/>
  <c r="DM81" i="1"/>
  <c r="DL81" i="1"/>
  <c r="DK81" i="1"/>
  <c r="DJ81" i="1"/>
  <c r="DI81" i="1"/>
  <c r="DH81" i="1"/>
  <c r="DS81" i="1"/>
  <c r="DE81" i="1"/>
  <c r="DD81" i="1"/>
  <c r="DC81" i="1"/>
  <c r="DB81" i="1"/>
  <c r="DA81" i="1"/>
  <c r="CZ81" i="1"/>
  <c r="CY81" i="1"/>
  <c r="CX81" i="1"/>
  <c r="CW81" i="1"/>
  <c r="CV81" i="1"/>
  <c r="CU81" i="1"/>
  <c r="CR81" i="1"/>
  <c r="CQ81" i="1"/>
  <c r="CP81" i="1"/>
  <c r="CO81" i="1"/>
  <c r="CN81" i="1"/>
  <c r="CM81" i="1"/>
  <c r="CL81" i="1"/>
  <c r="CK81" i="1"/>
  <c r="CS81" i="1"/>
  <c r="CJ81" i="1"/>
  <c r="CI81" i="1"/>
  <c r="CH81" i="1"/>
  <c r="CE81" i="1"/>
  <c r="CD81" i="1"/>
  <c r="CC81" i="1"/>
  <c r="CB81" i="1"/>
  <c r="CA81" i="1"/>
  <c r="BZ81" i="1"/>
  <c r="BY81" i="1"/>
  <c r="BX81" i="1"/>
  <c r="BW81" i="1"/>
  <c r="BV81" i="1"/>
  <c r="BU81" i="1"/>
  <c r="CF81" i="1"/>
  <c r="BR81" i="1"/>
  <c r="BQ81" i="1"/>
  <c r="BP81" i="1"/>
  <c r="BO81" i="1"/>
  <c r="BN81" i="1"/>
  <c r="BM81" i="1"/>
  <c r="BL81" i="1"/>
  <c r="BK81" i="1"/>
  <c r="BJ81" i="1"/>
  <c r="BI81" i="1"/>
  <c r="BH81" i="1"/>
  <c r="BS81" i="1"/>
  <c r="BE81" i="1"/>
  <c r="BD81" i="1"/>
  <c r="BC81" i="1"/>
  <c r="BB81" i="1"/>
  <c r="BA81" i="1"/>
  <c r="AZ81" i="1"/>
  <c r="AY81" i="1"/>
  <c r="AX81" i="1"/>
  <c r="AW81" i="1"/>
  <c r="AV81" i="1"/>
  <c r="AU81" i="1"/>
  <c r="AR81" i="1"/>
  <c r="AQ81" i="1"/>
  <c r="AP81" i="1"/>
  <c r="AO81" i="1"/>
  <c r="AN81" i="1"/>
  <c r="AM81" i="1"/>
  <c r="AL81" i="1"/>
  <c r="AK81" i="1"/>
  <c r="AS81" i="1"/>
  <c r="AJ81" i="1"/>
  <c r="AI81" i="1"/>
  <c r="AH81" i="1"/>
  <c r="AE81" i="1"/>
  <c r="AD81" i="1"/>
  <c r="AC81" i="1"/>
  <c r="AB81" i="1"/>
  <c r="AA81" i="1"/>
  <c r="Z81" i="1"/>
  <c r="Y81" i="1"/>
  <c r="X81" i="1"/>
  <c r="W81" i="1"/>
  <c r="V81" i="1"/>
  <c r="U81" i="1"/>
  <c r="AF81" i="1"/>
  <c r="R81" i="1"/>
  <c r="Q81" i="1"/>
  <c r="P81" i="1"/>
  <c r="O81" i="1"/>
  <c r="N81" i="1"/>
  <c r="M81" i="1"/>
  <c r="L81" i="1"/>
  <c r="K81" i="1"/>
  <c r="J81" i="1"/>
  <c r="I81" i="1"/>
  <c r="H81" i="1"/>
  <c r="S81" i="1"/>
  <c r="FE80" i="1"/>
  <c r="FD80" i="1"/>
  <c r="FC80" i="1"/>
  <c r="FB80" i="1"/>
  <c r="FA80" i="1"/>
  <c r="EZ80" i="1"/>
  <c r="EY80" i="1"/>
  <c r="EX80" i="1"/>
  <c r="EW80" i="1"/>
  <c r="EV80" i="1"/>
  <c r="EU80" i="1"/>
  <c r="ER80" i="1"/>
  <c r="EQ80" i="1"/>
  <c r="EP80" i="1"/>
  <c r="EO80" i="1"/>
  <c r="EN80" i="1"/>
  <c r="EM80" i="1"/>
  <c r="EL80" i="1"/>
  <c r="EK80" i="1"/>
  <c r="ES80" i="1"/>
  <c r="EJ80" i="1"/>
  <c r="EI80" i="1"/>
  <c r="EH80" i="1"/>
  <c r="EE80" i="1"/>
  <c r="ED80" i="1"/>
  <c r="EC80" i="1"/>
  <c r="EB80" i="1"/>
  <c r="EA80" i="1"/>
  <c r="DZ80" i="1"/>
  <c r="DY80" i="1"/>
  <c r="DX80" i="1"/>
  <c r="DW80" i="1"/>
  <c r="DV80" i="1"/>
  <c r="DU80" i="1"/>
  <c r="EF80" i="1"/>
  <c r="DR80" i="1"/>
  <c r="DQ80" i="1"/>
  <c r="DP80" i="1"/>
  <c r="DO80" i="1"/>
  <c r="DN80" i="1"/>
  <c r="DM80" i="1"/>
  <c r="DL80" i="1"/>
  <c r="DK80" i="1"/>
  <c r="DJ80" i="1"/>
  <c r="DI80" i="1"/>
  <c r="DH80" i="1"/>
  <c r="DS80" i="1"/>
  <c r="DE80" i="1"/>
  <c r="DD80" i="1"/>
  <c r="DC80" i="1"/>
  <c r="DB80" i="1"/>
  <c r="DA80" i="1"/>
  <c r="CZ80" i="1"/>
  <c r="CY80" i="1"/>
  <c r="CX80" i="1"/>
  <c r="CW80" i="1"/>
  <c r="CV80" i="1"/>
  <c r="CU80" i="1"/>
  <c r="CR80" i="1"/>
  <c r="CQ80" i="1"/>
  <c r="CP80" i="1"/>
  <c r="CO80" i="1"/>
  <c r="CN80" i="1"/>
  <c r="CM80" i="1"/>
  <c r="CL80" i="1"/>
  <c r="CK80" i="1"/>
  <c r="CS80" i="1"/>
  <c r="CJ80" i="1"/>
  <c r="CI80" i="1"/>
  <c r="CH80" i="1"/>
  <c r="CE80" i="1"/>
  <c r="CD80" i="1"/>
  <c r="CC80" i="1"/>
  <c r="CB80" i="1"/>
  <c r="CA80" i="1"/>
  <c r="BZ80" i="1"/>
  <c r="BY80" i="1"/>
  <c r="BX80" i="1"/>
  <c r="BW80" i="1"/>
  <c r="BV80" i="1"/>
  <c r="BU80" i="1"/>
  <c r="CF80" i="1"/>
  <c r="BR80" i="1"/>
  <c r="BQ80" i="1"/>
  <c r="BP80" i="1"/>
  <c r="BO80" i="1"/>
  <c r="BN80" i="1"/>
  <c r="BM80" i="1"/>
  <c r="BL80" i="1"/>
  <c r="BK80" i="1"/>
  <c r="BJ80" i="1"/>
  <c r="BI80" i="1"/>
  <c r="BH80" i="1"/>
  <c r="BS80" i="1"/>
  <c r="BE80" i="1"/>
  <c r="BD80" i="1"/>
  <c r="BC80" i="1"/>
  <c r="BB80" i="1"/>
  <c r="BA80" i="1"/>
  <c r="AZ80" i="1"/>
  <c r="AY80" i="1"/>
  <c r="AX80" i="1"/>
  <c r="AW80" i="1"/>
  <c r="AV80" i="1"/>
  <c r="AU80" i="1"/>
  <c r="AR80" i="1"/>
  <c r="AQ80" i="1"/>
  <c r="AP80" i="1"/>
  <c r="AO80" i="1"/>
  <c r="AN80" i="1"/>
  <c r="AM80" i="1"/>
  <c r="AL80" i="1"/>
  <c r="AK80" i="1"/>
  <c r="AS80" i="1"/>
  <c r="AJ80" i="1"/>
  <c r="AI80" i="1"/>
  <c r="AH80" i="1"/>
  <c r="AE80" i="1"/>
  <c r="AD80" i="1"/>
  <c r="AC80" i="1"/>
  <c r="AB80" i="1"/>
  <c r="AA80" i="1"/>
  <c r="Z80" i="1"/>
  <c r="Y80" i="1"/>
  <c r="X80" i="1"/>
  <c r="W80" i="1"/>
  <c r="V80" i="1"/>
  <c r="U80" i="1"/>
  <c r="AF80" i="1"/>
  <c r="R80" i="1"/>
  <c r="Q80" i="1"/>
  <c r="P80" i="1"/>
  <c r="O80" i="1"/>
  <c r="N80" i="1"/>
  <c r="M80" i="1"/>
  <c r="L80" i="1"/>
  <c r="K80" i="1"/>
  <c r="J80" i="1"/>
  <c r="I80" i="1"/>
  <c r="H80" i="1"/>
  <c r="S80" i="1"/>
  <c r="FE79" i="1"/>
  <c r="FD79" i="1"/>
  <c r="FC79" i="1"/>
  <c r="FB79" i="1"/>
  <c r="FA79" i="1"/>
  <c r="EZ79" i="1"/>
  <c r="EY79" i="1"/>
  <c r="EX79" i="1"/>
  <c r="EW79" i="1"/>
  <c r="EV79" i="1"/>
  <c r="EU79" i="1"/>
  <c r="ER79" i="1"/>
  <c r="EQ79" i="1"/>
  <c r="EP79" i="1"/>
  <c r="EO79" i="1"/>
  <c r="EN79" i="1"/>
  <c r="EM79" i="1"/>
  <c r="EL79" i="1"/>
  <c r="EK79" i="1"/>
  <c r="ES79" i="1"/>
  <c r="EJ79" i="1"/>
  <c r="EI79" i="1"/>
  <c r="EH79" i="1"/>
  <c r="EE79" i="1"/>
  <c r="ED79" i="1"/>
  <c r="EC79" i="1"/>
  <c r="EB79" i="1"/>
  <c r="EA79" i="1"/>
  <c r="DZ79" i="1"/>
  <c r="DY79" i="1"/>
  <c r="DX79" i="1"/>
  <c r="DW79" i="1"/>
  <c r="DV79" i="1"/>
  <c r="DU79" i="1"/>
  <c r="EF79" i="1"/>
  <c r="DR79" i="1"/>
  <c r="DQ79" i="1"/>
  <c r="DP79" i="1"/>
  <c r="DO79" i="1"/>
  <c r="DN79" i="1"/>
  <c r="DM79" i="1"/>
  <c r="DL79" i="1"/>
  <c r="DK79" i="1"/>
  <c r="DJ79" i="1"/>
  <c r="DI79" i="1"/>
  <c r="DH79" i="1"/>
  <c r="DS79" i="1"/>
  <c r="DE79" i="1"/>
  <c r="DD79" i="1"/>
  <c r="DC79" i="1"/>
  <c r="DB79" i="1"/>
  <c r="DA79" i="1"/>
  <c r="CZ79" i="1"/>
  <c r="CY79" i="1"/>
  <c r="CX79" i="1"/>
  <c r="CW79" i="1"/>
  <c r="CV79" i="1"/>
  <c r="CU79" i="1"/>
  <c r="CR79" i="1"/>
  <c r="CQ79" i="1"/>
  <c r="CP79" i="1"/>
  <c r="CO79" i="1"/>
  <c r="CN79" i="1"/>
  <c r="CM79" i="1"/>
  <c r="CL79" i="1"/>
  <c r="CK79" i="1"/>
  <c r="CS79" i="1"/>
  <c r="CJ79" i="1"/>
  <c r="CI79" i="1"/>
  <c r="CH79" i="1"/>
  <c r="CE79" i="1"/>
  <c r="CD79" i="1"/>
  <c r="CC79" i="1"/>
  <c r="CB79" i="1"/>
  <c r="CA79" i="1"/>
  <c r="BZ79" i="1"/>
  <c r="BY79" i="1"/>
  <c r="BX79" i="1"/>
  <c r="BW79" i="1"/>
  <c r="BV79" i="1"/>
  <c r="BU79" i="1"/>
  <c r="CF79" i="1"/>
  <c r="BR79" i="1"/>
  <c r="BQ79" i="1"/>
  <c r="BP79" i="1"/>
  <c r="BO79" i="1"/>
  <c r="BN79" i="1"/>
  <c r="BM79" i="1"/>
  <c r="BL79" i="1"/>
  <c r="BK79" i="1"/>
  <c r="BJ79" i="1"/>
  <c r="BI79" i="1"/>
  <c r="BH79" i="1"/>
  <c r="BS79" i="1"/>
  <c r="BE79" i="1"/>
  <c r="BD79" i="1"/>
  <c r="BC79" i="1"/>
  <c r="BB79" i="1"/>
  <c r="BA79" i="1"/>
  <c r="AZ79" i="1"/>
  <c r="AY79" i="1"/>
  <c r="AX79" i="1"/>
  <c r="AW79" i="1"/>
  <c r="AV79" i="1"/>
  <c r="AU79" i="1"/>
  <c r="AR79" i="1"/>
  <c r="AQ79" i="1"/>
  <c r="AP79" i="1"/>
  <c r="AO79" i="1"/>
  <c r="AN79" i="1"/>
  <c r="AM79" i="1"/>
  <c r="AL79" i="1"/>
  <c r="AK79" i="1"/>
  <c r="AS79" i="1"/>
  <c r="AJ79" i="1"/>
  <c r="AI79" i="1"/>
  <c r="AH79" i="1"/>
  <c r="AE79" i="1"/>
  <c r="AD79" i="1"/>
  <c r="AC79" i="1"/>
  <c r="AB79" i="1"/>
  <c r="AA79" i="1"/>
  <c r="Z79" i="1"/>
  <c r="Y79" i="1"/>
  <c r="X79" i="1"/>
  <c r="W79" i="1"/>
  <c r="V79" i="1"/>
  <c r="U79" i="1"/>
  <c r="AF79" i="1"/>
  <c r="R79" i="1"/>
  <c r="Q79" i="1"/>
  <c r="P79" i="1"/>
  <c r="O79" i="1"/>
  <c r="N79" i="1"/>
  <c r="M79" i="1"/>
  <c r="L79" i="1"/>
  <c r="K79" i="1"/>
  <c r="J79" i="1"/>
  <c r="I79" i="1"/>
  <c r="H79" i="1"/>
  <c r="S79" i="1"/>
  <c r="FE78" i="1"/>
  <c r="FD78" i="1"/>
  <c r="FC78" i="1"/>
  <c r="FB78" i="1"/>
  <c r="FA78" i="1"/>
  <c r="EZ78" i="1"/>
  <c r="EY78" i="1"/>
  <c r="EX78" i="1"/>
  <c r="EW78" i="1"/>
  <c r="EV78" i="1"/>
  <c r="EU78" i="1"/>
  <c r="ER78" i="1"/>
  <c r="EQ78" i="1"/>
  <c r="EP78" i="1"/>
  <c r="EO78" i="1"/>
  <c r="EN78" i="1"/>
  <c r="EM78" i="1"/>
  <c r="EL78" i="1"/>
  <c r="EK78" i="1"/>
  <c r="ES78" i="1"/>
  <c r="EJ78" i="1"/>
  <c r="EI78" i="1"/>
  <c r="EH78" i="1"/>
  <c r="EE78" i="1"/>
  <c r="ED78" i="1"/>
  <c r="EC78" i="1"/>
  <c r="EB78" i="1"/>
  <c r="EA78" i="1"/>
  <c r="DZ78" i="1"/>
  <c r="DY78" i="1"/>
  <c r="DX78" i="1"/>
  <c r="DW78" i="1"/>
  <c r="DV78" i="1"/>
  <c r="DU78" i="1"/>
  <c r="EF78" i="1"/>
  <c r="DR78" i="1"/>
  <c r="DQ78" i="1"/>
  <c r="DP78" i="1"/>
  <c r="DO78" i="1"/>
  <c r="DN78" i="1"/>
  <c r="DM78" i="1"/>
  <c r="DL78" i="1"/>
  <c r="DK78" i="1"/>
  <c r="DJ78" i="1"/>
  <c r="DI78" i="1"/>
  <c r="DH78" i="1"/>
  <c r="DS78" i="1"/>
  <c r="DE78" i="1"/>
  <c r="DD78" i="1"/>
  <c r="DC78" i="1"/>
  <c r="DB78" i="1"/>
  <c r="DA78" i="1"/>
  <c r="CZ78" i="1"/>
  <c r="CY78" i="1"/>
  <c r="CX78" i="1"/>
  <c r="CW78" i="1"/>
  <c r="CV78" i="1"/>
  <c r="CU78" i="1"/>
  <c r="CR78" i="1"/>
  <c r="CQ78" i="1"/>
  <c r="CP78" i="1"/>
  <c r="CO78" i="1"/>
  <c r="CN78" i="1"/>
  <c r="CM78" i="1"/>
  <c r="CL78" i="1"/>
  <c r="CK78" i="1"/>
  <c r="CS78" i="1"/>
  <c r="CJ78" i="1"/>
  <c r="CI78" i="1"/>
  <c r="CH78" i="1"/>
  <c r="CE78" i="1"/>
  <c r="CD78" i="1"/>
  <c r="CC78" i="1"/>
  <c r="CB78" i="1"/>
  <c r="CA78" i="1"/>
  <c r="BZ78" i="1"/>
  <c r="BY78" i="1"/>
  <c r="BX78" i="1"/>
  <c r="BW78" i="1"/>
  <c r="BV78" i="1"/>
  <c r="BU78" i="1"/>
  <c r="CF78" i="1"/>
  <c r="BR78" i="1"/>
  <c r="BQ78" i="1"/>
  <c r="BP78" i="1"/>
  <c r="BO78" i="1"/>
  <c r="BN78" i="1"/>
  <c r="BM78" i="1"/>
  <c r="BL78" i="1"/>
  <c r="BK78" i="1"/>
  <c r="BJ78" i="1"/>
  <c r="BI78" i="1"/>
  <c r="BH78" i="1"/>
  <c r="BS78" i="1"/>
  <c r="BE78" i="1"/>
  <c r="BD78" i="1"/>
  <c r="BC78" i="1"/>
  <c r="BB78" i="1"/>
  <c r="BA78" i="1"/>
  <c r="AZ78" i="1"/>
  <c r="AY78" i="1"/>
  <c r="AX78" i="1"/>
  <c r="AW78" i="1"/>
  <c r="AV78" i="1"/>
  <c r="AU78" i="1"/>
  <c r="AR78" i="1"/>
  <c r="AQ78" i="1"/>
  <c r="AP78" i="1"/>
  <c r="AO78" i="1"/>
  <c r="AN78" i="1"/>
  <c r="AM78" i="1"/>
  <c r="AL78" i="1"/>
  <c r="AK78" i="1"/>
  <c r="AS78" i="1"/>
  <c r="AJ78" i="1"/>
  <c r="AI78" i="1"/>
  <c r="AH78" i="1"/>
  <c r="AE78" i="1"/>
  <c r="AD78" i="1"/>
  <c r="AC78" i="1"/>
  <c r="AB78" i="1"/>
  <c r="AA78" i="1"/>
  <c r="Z78" i="1"/>
  <c r="Y78" i="1"/>
  <c r="X78" i="1"/>
  <c r="W78" i="1"/>
  <c r="V78" i="1"/>
  <c r="U78" i="1"/>
  <c r="AF78" i="1"/>
  <c r="R78" i="1"/>
  <c r="Q78" i="1"/>
  <c r="P78" i="1"/>
  <c r="O78" i="1"/>
  <c r="N78" i="1"/>
  <c r="M78" i="1"/>
  <c r="L78" i="1"/>
  <c r="K78" i="1"/>
  <c r="J78" i="1"/>
  <c r="I78" i="1"/>
  <c r="H78" i="1"/>
  <c r="S78" i="1"/>
  <c r="FE77" i="1"/>
  <c r="FD77" i="1"/>
  <c r="FC77" i="1"/>
  <c r="FB77" i="1"/>
  <c r="FA77" i="1"/>
  <c r="EZ77" i="1"/>
  <c r="EY77" i="1"/>
  <c r="EX77" i="1"/>
  <c r="EW77" i="1"/>
  <c r="EV77" i="1"/>
  <c r="EU77" i="1"/>
  <c r="ER77" i="1"/>
  <c r="EQ77" i="1"/>
  <c r="EP77" i="1"/>
  <c r="EO77" i="1"/>
  <c r="EN77" i="1"/>
  <c r="EM77" i="1"/>
  <c r="EL77" i="1"/>
  <c r="EK77" i="1"/>
  <c r="ES77" i="1"/>
  <c r="EJ77" i="1"/>
  <c r="EI77" i="1"/>
  <c r="EH77" i="1"/>
  <c r="EE77" i="1"/>
  <c r="ED77" i="1"/>
  <c r="EC77" i="1"/>
  <c r="EB77" i="1"/>
  <c r="EA77" i="1"/>
  <c r="DZ77" i="1"/>
  <c r="DY77" i="1"/>
  <c r="DX77" i="1"/>
  <c r="DW77" i="1"/>
  <c r="DV77" i="1"/>
  <c r="DU77" i="1"/>
  <c r="EF77" i="1"/>
  <c r="DR77" i="1"/>
  <c r="DQ77" i="1"/>
  <c r="DP77" i="1"/>
  <c r="DO77" i="1"/>
  <c r="DN77" i="1"/>
  <c r="DM77" i="1"/>
  <c r="DL77" i="1"/>
  <c r="DK77" i="1"/>
  <c r="DJ77" i="1"/>
  <c r="DI77" i="1"/>
  <c r="DH77" i="1"/>
  <c r="DS77" i="1"/>
  <c r="DE77" i="1"/>
  <c r="DD77" i="1"/>
  <c r="DC77" i="1"/>
  <c r="DB77" i="1"/>
  <c r="DA77" i="1"/>
  <c r="CZ77" i="1"/>
  <c r="CY77" i="1"/>
  <c r="CX77" i="1"/>
  <c r="CW77" i="1"/>
  <c r="CV77" i="1"/>
  <c r="CU77" i="1"/>
  <c r="CR77" i="1"/>
  <c r="CQ77" i="1"/>
  <c r="CP77" i="1"/>
  <c r="CO77" i="1"/>
  <c r="CN77" i="1"/>
  <c r="CM77" i="1"/>
  <c r="CL77" i="1"/>
  <c r="CK77" i="1"/>
  <c r="CS77" i="1"/>
  <c r="CJ77" i="1"/>
  <c r="CI77" i="1"/>
  <c r="CH77" i="1"/>
  <c r="CE77" i="1"/>
  <c r="CD77" i="1"/>
  <c r="CC77" i="1"/>
  <c r="CB77" i="1"/>
  <c r="CA77" i="1"/>
  <c r="BZ77" i="1"/>
  <c r="BY77" i="1"/>
  <c r="BX77" i="1"/>
  <c r="BW77" i="1"/>
  <c r="BV77" i="1"/>
  <c r="BU77" i="1"/>
  <c r="CF77" i="1"/>
  <c r="BR77" i="1"/>
  <c r="BQ77" i="1"/>
  <c r="BP77" i="1"/>
  <c r="BO77" i="1"/>
  <c r="BN77" i="1"/>
  <c r="BM77" i="1"/>
  <c r="BL77" i="1"/>
  <c r="BK77" i="1"/>
  <c r="BJ77" i="1"/>
  <c r="BI77" i="1"/>
  <c r="BH77" i="1"/>
  <c r="BS77" i="1"/>
  <c r="BE77" i="1"/>
  <c r="BD77" i="1"/>
  <c r="BC77" i="1"/>
  <c r="BB77" i="1"/>
  <c r="BA77" i="1"/>
  <c r="AZ77" i="1"/>
  <c r="AY77" i="1"/>
  <c r="AX77" i="1"/>
  <c r="AW77" i="1"/>
  <c r="AV77" i="1"/>
  <c r="AU77" i="1"/>
  <c r="AR77" i="1"/>
  <c r="AQ77" i="1"/>
  <c r="AP77" i="1"/>
  <c r="AO77" i="1"/>
  <c r="AN77" i="1"/>
  <c r="AM77" i="1"/>
  <c r="AL77" i="1"/>
  <c r="AK77" i="1"/>
  <c r="AS77" i="1"/>
  <c r="AJ77" i="1"/>
  <c r="AI77" i="1"/>
  <c r="AH77" i="1"/>
  <c r="AE77" i="1"/>
  <c r="AD77" i="1"/>
  <c r="AC77" i="1"/>
  <c r="AB77" i="1"/>
  <c r="AA77" i="1"/>
  <c r="Z77" i="1"/>
  <c r="Y77" i="1"/>
  <c r="X77" i="1"/>
  <c r="W77" i="1"/>
  <c r="V77" i="1"/>
  <c r="U77" i="1"/>
  <c r="AF77" i="1"/>
  <c r="R77" i="1"/>
  <c r="Q77" i="1"/>
  <c r="P77" i="1"/>
  <c r="O77" i="1"/>
  <c r="N77" i="1"/>
  <c r="M77" i="1"/>
  <c r="L77" i="1"/>
  <c r="K77" i="1"/>
  <c r="J77" i="1"/>
  <c r="I77" i="1"/>
  <c r="H77" i="1"/>
  <c r="S77" i="1"/>
  <c r="FE76" i="1"/>
  <c r="FD76" i="1"/>
  <c r="FC76" i="1"/>
  <c r="FB76" i="1"/>
  <c r="FA76" i="1"/>
  <c r="EZ76" i="1"/>
  <c r="EY76" i="1"/>
  <c r="EX76" i="1"/>
  <c r="EW76" i="1"/>
  <c r="EV76" i="1"/>
  <c r="EU76" i="1"/>
  <c r="ER76" i="1"/>
  <c r="EQ76" i="1"/>
  <c r="EP76" i="1"/>
  <c r="EO76" i="1"/>
  <c r="EN76" i="1"/>
  <c r="EM76" i="1"/>
  <c r="EL76" i="1"/>
  <c r="EK76" i="1"/>
  <c r="ES76" i="1"/>
  <c r="EJ76" i="1"/>
  <c r="EI76" i="1"/>
  <c r="EH76" i="1"/>
  <c r="EE76" i="1"/>
  <c r="ED76" i="1"/>
  <c r="EC76" i="1"/>
  <c r="EB76" i="1"/>
  <c r="EA76" i="1"/>
  <c r="DZ76" i="1"/>
  <c r="DY76" i="1"/>
  <c r="DX76" i="1"/>
  <c r="DW76" i="1"/>
  <c r="DV76" i="1"/>
  <c r="DU76" i="1"/>
  <c r="EF76" i="1"/>
  <c r="DR76" i="1"/>
  <c r="DQ76" i="1"/>
  <c r="DP76" i="1"/>
  <c r="DO76" i="1"/>
  <c r="DN76" i="1"/>
  <c r="DM76" i="1"/>
  <c r="DL76" i="1"/>
  <c r="DK76" i="1"/>
  <c r="DJ76" i="1"/>
  <c r="DI76" i="1"/>
  <c r="DH76" i="1"/>
  <c r="DS76" i="1"/>
  <c r="DE76" i="1"/>
  <c r="DD76" i="1"/>
  <c r="DC76" i="1"/>
  <c r="DB76" i="1"/>
  <c r="DA76" i="1"/>
  <c r="CZ76" i="1"/>
  <c r="CY76" i="1"/>
  <c r="CX76" i="1"/>
  <c r="CW76" i="1"/>
  <c r="CV76" i="1"/>
  <c r="CU76" i="1"/>
  <c r="CR76" i="1"/>
  <c r="CQ76" i="1"/>
  <c r="CP76" i="1"/>
  <c r="CO76" i="1"/>
  <c r="CN76" i="1"/>
  <c r="CM76" i="1"/>
  <c r="CL76" i="1"/>
  <c r="CK76" i="1"/>
  <c r="CS76" i="1"/>
  <c r="CJ76" i="1"/>
  <c r="CI76" i="1"/>
  <c r="CH76" i="1"/>
  <c r="CE76" i="1"/>
  <c r="CD76" i="1"/>
  <c r="CC76" i="1"/>
  <c r="CB76" i="1"/>
  <c r="CA76" i="1"/>
  <c r="BZ76" i="1"/>
  <c r="BY76" i="1"/>
  <c r="BX76" i="1"/>
  <c r="BW76" i="1"/>
  <c r="BV76" i="1"/>
  <c r="BU76" i="1"/>
  <c r="CF76" i="1"/>
  <c r="BR76" i="1"/>
  <c r="BQ76" i="1"/>
  <c r="BP76" i="1"/>
  <c r="BO76" i="1"/>
  <c r="BN76" i="1"/>
  <c r="BM76" i="1"/>
  <c r="BL76" i="1"/>
  <c r="BK76" i="1"/>
  <c r="BJ76" i="1"/>
  <c r="BI76" i="1"/>
  <c r="BH76" i="1"/>
  <c r="BS76" i="1"/>
  <c r="BE76" i="1"/>
  <c r="BD76" i="1"/>
  <c r="BC76" i="1"/>
  <c r="BB76" i="1"/>
  <c r="BA76" i="1"/>
  <c r="AZ76" i="1"/>
  <c r="AY76" i="1"/>
  <c r="AX76" i="1"/>
  <c r="AW76" i="1"/>
  <c r="AV76" i="1"/>
  <c r="AU76" i="1"/>
  <c r="AR76" i="1"/>
  <c r="AQ76" i="1"/>
  <c r="AP76" i="1"/>
  <c r="AO76" i="1"/>
  <c r="AN76" i="1"/>
  <c r="AM76" i="1"/>
  <c r="AL76" i="1"/>
  <c r="AK76" i="1"/>
  <c r="AS76" i="1"/>
  <c r="AJ76" i="1"/>
  <c r="AI76" i="1"/>
  <c r="AH76" i="1"/>
  <c r="AE76" i="1"/>
  <c r="AD76" i="1"/>
  <c r="AC76" i="1"/>
  <c r="AB76" i="1"/>
  <c r="AA76" i="1"/>
  <c r="Z76" i="1"/>
  <c r="Y76" i="1"/>
  <c r="X76" i="1"/>
  <c r="W76" i="1"/>
  <c r="V76" i="1"/>
  <c r="U76" i="1"/>
  <c r="AF76" i="1"/>
  <c r="R76" i="1"/>
  <c r="Q76" i="1"/>
  <c r="P76" i="1"/>
  <c r="O76" i="1"/>
  <c r="N76" i="1"/>
  <c r="M76" i="1"/>
  <c r="L76" i="1"/>
  <c r="K76" i="1"/>
  <c r="J76" i="1"/>
  <c r="I76" i="1"/>
  <c r="H76" i="1"/>
  <c r="S76" i="1"/>
  <c r="FE75" i="1"/>
  <c r="FD75" i="1"/>
  <c r="FC75" i="1"/>
  <c r="FB75" i="1"/>
  <c r="FA75" i="1"/>
  <c r="EZ75" i="1"/>
  <c r="EY75" i="1"/>
  <c r="EX75" i="1"/>
  <c r="EW75" i="1"/>
  <c r="EV75" i="1"/>
  <c r="EU75" i="1"/>
  <c r="ER75" i="1"/>
  <c r="EQ75" i="1"/>
  <c r="EP75" i="1"/>
  <c r="EO75" i="1"/>
  <c r="EN75" i="1"/>
  <c r="EM75" i="1"/>
  <c r="EL75" i="1"/>
  <c r="EK75" i="1"/>
  <c r="ES75" i="1"/>
  <c r="EJ75" i="1"/>
  <c r="EI75" i="1"/>
  <c r="EH75" i="1"/>
  <c r="EE75" i="1"/>
  <c r="ED75" i="1"/>
  <c r="EC75" i="1"/>
  <c r="EB75" i="1"/>
  <c r="EA75" i="1"/>
  <c r="DZ75" i="1"/>
  <c r="DY75" i="1"/>
  <c r="DX75" i="1"/>
  <c r="DW75" i="1"/>
  <c r="DV75" i="1"/>
  <c r="DU75" i="1"/>
  <c r="EF75" i="1"/>
  <c r="DR75" i="1"/>
  <c r="DQ75" i="1"/>
  <c r="DP75" i="1"/>
  <c r="DO75" i="1"/>
  <c r="DN75" i="1"/>
  <c r="DM75" i="1"/>
  <c r="DL75" i="1"/>
  <c r="DK75" i="1"/>
  <c r="DJ75" i="1"/>
  <c r="DI75" i="1"/>
  <c r="DH75" i="1"/>
  <c r="DS75" i="1"/>
  <c r="DE75" i="1"/>
  <c r="DD75" i="1"/>
  <c r="DC75" i="1"/>
  <c r="DB75" i="1"/>
  <c r="DA75" i="1"/>
  <c r="CZ75" i="1"/>
  <c r="CY75" i="1"/>
  <c r="CX75" i="1"/>
  <c r="CW75" i="1"/>
  <c r="CV75" i="1"/>
  <c r="CU75" i="1"/>
  <c r="CR75" i="1"/>
  <c r="CQ75" i="1"/>
  <c r="CP75" i="1"/>
  <c r="CO75" i="1"/>
  <c r="CN75" i="1"/>
  <c r="CM75" i="1"/>
  <c r="CL75" i="1"/>
  <c r="CK75" i="1"/>
  <c r="CS75" i="1"/>
  <c r="CJ75" i="1"/>
  <c r="CI75" i="1"/>
  <c r="CH75" i="1"/>
  <c r="CE75" i="1"/>
  <c r="CD75" i="1"/>
  <c r="CC75" i="1"/>
  <c r="CB75" i="1"/>
  <c r="CA75" i="1"/>
  <c r="BZ75" i="1"/>
  <c r="BY75" i="1"/>
  <c r="BX75" i="1"/>
  <c r="BW75" i="1"/>
  <c r="BV75" i="1"/>
  <c r="BU75" i="1"/>
  <c r="CF75" i="1"/>
  <c r="BR75" i="1"/>
  <c r="BQ75" i="1"/>
  <c r="BP75" i="1"/>
  <c r="BO75" i="1"/>
  <c r="BN75" i="1"/>
  <c r="BM75" i="1"/>
  <c r="BL75" i="1"/>
  <c r="BK75" i="1"/>
  <c r="BJ75" i="1"/>
  <c r="BI75" i="1"/>
  <c r="BH75" i="1"/>
  <c r="BS75" i="1"/>
  <c r="BE75" i="1"/>
  <c r="BD75" i="1"/>
  <c r="BC75" i="1"/>
  <c r="BB75" i="1"/>
  <c r="BA75" i="1"/>
  <c r="AZ75" i="1"/>
  <c r="AY75" i="1"/>
  <c r="AX75" i="1"/>
  <c r="AW75" i="1"/>
  <c r="AV75" i="1"/>
  <c r="AU75" i="1"/>
  <c r="AR75" i="1"/>
  <c r="AQ75" i="1"/>
  <c r="AP75" i="1"/>
  <c r="AO75" i="1"/>
  <c r="AN75" i="1"/>
  <c r="AM75" i="1"/>
  <c r="AL75" i="1"/>
  <c r="AK75" i="1"/>
  <c r="AS75" i="1"/>
  <c r="AJ75" i="1"/>
  <c r="AI75" i="1"/>
  <c r="AH75" i="1"/>
  <c r="AE75" i="1"/>
  <c r="AD75" i="1"/>
  <c r="AC75" i="1"/>
  <c r="AB75" i="1"/>
  <c r="AA75" i="1"/>
  <c r="Z75" i="1"/>
  <c r="Y75" i="1"/>
  <c r="X75" i="1"/>
  <c r="W75" i="1"/>
  <c r="V75" i="1"/>
  <c r="U75" i="1"/>
  <c r="AF75" i="1"/>
  <c r="R75" i="1"/>
  <c r="Q75" i="1"/>
  <c r="P75" i="1"/>
  <c r="O75" i="1"/>
  <c r="N75" i="1"/>
  <c r="M75" i="1"/>
  <c r="L75" i="1"/>
  <c r="K75" i="1"/>
  <c r="J75" i="1"/>
  <c r="I75" i="1"/>
  <c r="H75" i="1"/>
  <c r="S75" i="1"/>
  <c r="FE74" i="1"/>
  <c r="FD74" i="1"/>
  <c r="FC74" i="1"/>
  <c r="FB74" i="1"/>
  <c r="FA74" i="1"/>
  <c r="EZ74" i="1"/>
  <c r="EY74" i="1"/>
  <c r="EX74" i="1"/>
  <c r="EW74" i="1"/>
  <c r="EV74" i="1"/>
  <c r="EU74" i="1"/>
  <c r="ER74" i="1"/>
  <c r="EQ74" i="1"/>
  <c r="EP74" i="1"/>
  <c r="EO74" i="1"/>
  <c r="EN74" i="1"/>
  <c r="EM74" i="1"/>
  <c r="EL74" i="1"/>
  <c r="EK74" i="1"/>
  <c r="ES74" i="1"/>
  <c r="EJ74" i="1"/>
  <c r="EI74" i="1"/>
  <c r="EH74" i="1"/>
  <c r="EE74" i="1"/>
  <c r="ED74" i="1"/>
  <c r="EC74" i="1"/>
  <c r="EB74" i="1"/>
  <c r="EA74" i="1"/>
  <c r="DZ74" i="1"/>
  <c r="DY74" i="1"/>
  <c r="DX74" i="1"/>
  <c r="DW74" i="1"/>
  <c r="DV74" i="1"/>
  <c r="DU74" i="1"/>
  <c r="EF74" i="1"/>
  <c r="DR74" i="1"/>
  <c r="DQ74" i="1"/>
  <c r="DP74" i="1"/>
  <c r="DO74" i="1"/>
  <c r="DN74" i="1"/>
  <c r="DM74" i="1"/>
  <c r="DL74" i="1"/>
  <c r="DK74" i="1"/>
  <c r="DJ74" i="1"/>
  <c r="DI74" i="1"/>
  <c r="DH74" i="1"/>
  <c r="DS74" i="1"/>
  <c r="DE74" i="1"/>
  <c r="DD74" i="1"/>
  <c r="DC74" i="1"/>
  <c r="DB74" i="1"/>
  <c r="DA74" i="1"/>
  <c r="CZ74" i="1"/>
  <c r="CY74" i="1"/>
  <c r="CX74" i="1"/>
  <c r="CW74" i="1"/>
  <c r="CV74" i="1"/>
  <c r="CU74" i="1"/>
  <c r="CR74" i="1"/>
  <c r="CQ74" i="1"/>
  <c r="CP74" i="1"/>
  <c r="CO74" i="1"/>
  <c r="CN74" i="1"/>
  <c r="CM74" i="1"/>
  <c r="CL74" i="1"/>
  <c r="CK74" i="1"/>
  <c r="CS74" i="1"/>
  <c r="CJ74" i="1"/>
  <c r="CI74" i="1"/>
  <c r="CH74" i="1"/>
  <c r="CE74" i="1"/>
  <c r="CD74" i="1"/>
  <c r="CC74" i="1"/>
  <c r="CB74" i="1"/>
  <c r="CA74" i="1"/>
  <c r="BZ74" i="1"/>
  <c r="BY74" i="1"/>
  <c r="BX74" i="1"/>
  <c r="BW74" i="1"/>
  <c r="BV74" i="1"/>
  <c r="BU74" i="1"/>
  <c r="CF74" i="1"/>
  <c r="BR74" i="1"/>
  <c r="BQ74" i="1"/>
  <c r="BP74" i="1"/>
  <c r="BO74" i="1"/>
  <c r="BN74" i="1"/>
  <c r="BM74" i="1"/>
  <c r="BL74" i="1"/>
  <c r="BK74" i="1"/>
  <c r="BJ74" i="1"/>
  <c r="BI74" i="1"/>
  <c r="BH74" i="1"/>
  <c r="BS74" i="1"/>
  <c r="BE74" i="1"/>
  <c r="BD74" i="1"/>
  <c r="BC74" i="1"/>
  <c r="BB74" i="1"/>
  <c r="BA74" i="1"/>
  <c r="AZ74" i="1"/>
  <c r="AY74" i="1"/>
  <c r="AX74" i="1"/>
  <c r="AW74" i="1"/>
  <c r="AV74" i="1"/>
  <c r="AU74" i="1"/>
  <c r="AR74" i="1"/>
  <c r="AQ74" i="1"/>
  <c r="AP74" i="1"/>
  <c r="AO74" i="1"/>
  <c r="AN74" i="1"/>
  <c r="AM74" i="1"/>
  <c r="AL74" i="1"/>
  <c r="AK74" i="1"/>
  <c r="AS74" i="1"/>
  <c r="AJ74" i="1"/>
  <c r="AI74" i="1"/>
  <c r="AH74" i="1"/>
  <c r="AE74" i="1"/>
  <c r="AD74" i="1"/>
  <c r="AC74" i="1"/>
  <c r="AB74" i="1"/>
  <c r="AA74" i="1"/>
  <c r="Z74" i="1"/>
  <c r="Y74" i="1"/>
  <c r="X74" i="1"/>
  <c r="W74" i="1"/>
  <c r="V74" i="1"/>
  <c r="U74" i="1"/>
  <c r="AF74" i="1"/>
  <c r="R74" i="1"/>
  <c r="Q74" i="1"/>
  <c r="P74" i="1"/>
  <c r="O74" i="1"/>
  <c r="N74" i="1"/>
  <c r="M74" i="1"/>
  <c r="L74" i="1"/>
  <c r="K74" i="1"/>
  <c r="J74" i="1"/>
  <c r="I74" i="1"/>
  <c r="H74" i="1"/>
  <c r="S74" i="1"/>
  <c r="FE73" i="1"/>
  <c r="FD73" i="1"/>
  <c r="FC73" i="1"/>
  <c r="FB73" i="1"/>
  <c r="FA73" i="1"/>
  <c r="EZ73" i="1"/>
  <c r="EY73" i="1"/>
  <c r="EX73" i="1"/>
  <c r="EW73" i="1"/>
  <c r="EV73" i="1"/>
  <c r="EU73" i="1"/>
  <c r="ER73" i="1"/>
  <c r="EQ73" i="1"/>
  <c r="EP73" i="1"/>
  <c r="EO73" i="1"/>
  <c r="EN73" i="1"/>
  <c r="EM73" i="1"/>
  <c r="EL73" i="1"/>
  <c r="EK73" i="1"/>
  <c r="ES73" i="1"/>
  <c r="EJ73" i="1"/>
  <c r="EI73" i="1"/>
  <c r="EH73" i="1"/>
  <c r="EE73" i="1"/>
  <c r="ED73" i="1"/>
  <c r="EC73" i="1"/>
  <c r="EB73" i="1"/>
  <c r="EA73" i="1"/>
  <c r="DZ73" i="1"/>
  <c r="DY73" i="1"/>
  <c r="DX73" i="1"/>
  <c r="DW73" i="1"/>
  <c r="DV73" i="1"/>
  <c r="DU73" i="1"/>
  <c r="EF73" i="1"/>
  <c r="DR73" i="1"/>
  <c r="DQ73" i="1"/>
  <c r="DP73" i="1"/>
  <c r="DO73" i="1"/>
  <c r="DN73" i="1"/>
  <c r="DM73" i="1"/>
  <c r="DL73" i="1"/>
  <c r="DK73" i="1"/>
  <c r="DJ73" i="1"/>
  <c r="DI73" i="1"/>
  <c r="DH73" i="1"/>
  <c r="DS73" i="1"/>
  <c r="DE73" i="1"/>
  <c r="DD73" i="1"/>
  <c r="DC73" i="1"/>
  <c r="DB73" i="1"/>
  <c r="DA73" i="1"/>
  <c r="CZ73" i="1"/>
  <c r="CY73" i="1"/>
  <c r="CX73" i="1"/>
  <c r="CW73" i="1"/>
  <c r="CV73" i="1"/>
  <c r="CU73" i="1"/>
  <c r="CR73" i="1"/>
  <c r="CQ73" i="1"/>
  <c r="CP73" i="1"/>
  <c r="CO73" i="1"/>
  <c r="CN73" i="1"/>
  <c r="CM73" i="1"/>
  <c r="CL73" i="1"/>
  <c r="CK73" i="1"/>
  <c r="CS73" i="1"/>
  <c r="CJ73" i="1"/>
  <c r="CI73" i="1"/>
  <c r="CH73" i="1"/>
  <c r="CE73" i="1"/>
  <c r="CD73" i="1"/>
  <c r="CC73" i="1"/>
  <c r="CB73" i="1"/>
  <c r="CA73" i="1"/>
  <c r="BZ73" i="1"/>
  <c r="BY73" i="1"/>
  <c r="BX73" i="1"/>
  <c r="BW73" i="1"/>
  <c r="BV73" i="1"/>
  <c r="BU73" i="1"/>
  <c r="CF73" i="1"/>
  <c r="BR73" i="1"/>
  <c r="BQ73" i="1"/>
  <c r="BP73" i="1"/>
  <c r="BO73" i="1"/>
  <c r="BN73" i="1"/>
  <c r="BM73" i="1"/>
  <c r="BL73" i="1"/>
  <c r="BK73" i="1"/>
  <c r="BJ73" i="1"/>
  <c r="BI73" i="1"/>
  <c r="BH73" i="1"/>
  <c r="BS73" i="1"/>
  <c r="BE73" i="1"/>
  <c r="BD73" i="1"/>
  <c r="BC73" i="1"/>
  <c r="BB73" i="1"/>
  <c r="BA73" i="1"/>
  <c r="AZ73" i="1"/>
  <c r="AY73" i="1"/>
  <c r="AX73" i="1"/>
  <c r="AW73" i="1"/>
  <c r="AV73" i="1"/>
  <c r="AU73" i="1"/>
  <c r="AR73" i="1"/>
  <c r="AQ73" i="1"/>
  <c r="AP73" i="1"/>
  <c r="AO73" i="1"/>
  <c r="AN73" i="1"/>
  <c r="AM73" i="1"/>
  <c r="AL73" i="1"/>
  <c r="AK73" i="1"/>
  <c r="AS73" i="1"/>
  <c r="AJ73" i="1"/>
  <c r="AI73" i="1"/>
  <c r="AH73" i="1"/>
  <c r="AE73" i="1"/>
  <c r="AD73" i="1"/>
  <c r="AC73" i="1"/>
  <c r="AB73" i="1"/>
  <c r="AA73" i="1"/>
  <c r="Z73" i="1"/>
  <c r="Y73" i="1"/>
  <c r="X73" i="1"/>
  <c r="W73" i="1"/>
  <c r="V73" i="1"/>
  <c r="U73" i="1"/>
  <c r="AF73" i="1"/>
  <c r="R73" i="1"/>
  <c r="Q73" i="1"/>
  <c r="P73" i="1"/>
  <c r="O73" i="1"/>
  <c r="N73" i="1"/>
  <c r="M73" i="1"/>
  <c r="L73" i="1"/>
  <c r="K73" i="1"/>
  <c r="J73" i="1"/>
  <c r="I73" i="1"/>
  <c r="H73" i="1"/>
  <c r="S73" i="1"/>
  <c r="FE72" i="1"/>
  <c r="FD72" i="1"/>
  <c r="FC72" i="1"/>
  <c r="FB72" i="1"/>
  <c r="FA72" i="1"/>
  <c r="EZ72" i="1"/>
  <c r="EY72" i="1"/>
  <c r="EX72" i="1"/>
  <c r="EW72" i="1"/>
  <c r="EV72" i="1"/>
  <c r="EU72" i="1"/>
  <c r="ER72" i="1"/>
  <c r="EQ72" i="1"/>
  <c r="EP72" i="1"/>
  <c r="EO72" i="1"/>
  <c r="EN72" i="1"/>
  <c r="EM72" i="1"/>
  <c r="EL72" i="1"/>
  <c r="EK72" i="1"/>
  <c r="ES72" i="1"/>
  <c r="EJ72" i="1"/>
  <c r="EI72" i="1"/>
  <c r="EH72" i="1"/>
  <c r="EE72" i="1"/>
  <c r="ED72" i="1"/>
  <c r="EC72" i="1"/>
  <c r="EB72" i="1"/>
  <c r="EA72" i="1"/>
  <c r="DZ72" i="1"/>
  <c r="DY72" i="1"/>
  <c r="DX72" i="1"/>
  <c r="DW72" i="1"/>
  <c r="DV72" i="1"/>
  <c r="DU72" i="1"/>
  <c r="EF72" i="1"/>
  <c r="DR72" i="1"/>
  <c r="DQ72" i="1"/>
  <c r="DP72" i="1"/>
  <c r="DO72" i="1"/>
  <c r="DN72" i="1"/>
  <c r="DM72" i="1"/>
  <c r="DL72" i="1"/>
  <c r="DK72" i="1"/>
  <c r="DJ72" i="1"/>
  <c r="DI72" i="1"/>
  <c r="DH72" i="1"/>
  <c r="DS72" i="1"/>
  <c r="DE72" i="1"/>
  <c r="DD72" i="1"/>
  <c r="DC72" i="1"/>
  <c r="DB72" i="1"/>
  <c r="DA72" i="1"/>
  <c r="CZ72" i="1"/>
  <c r="CY72" i="1"/>
  <c r="CX72" i="1"/>
  <c r="CW72" i="1"/>
  <c r="CV72" i="1"/>
  <c r="CU72" i="1"/>
  <c r="CR72" i="1"/>
  <c r="CQ72" i="1"/>
  <c r="CP72" i="1"/>
  <c r="CO72" i="1"/>
  <c r="CN72" i="1"/>
  <c r="CM72" i="1"/>
  <c r="CL72" i="1"/>
  <c r="CK72" i="1"/>
  <c r="CS72" i="1"/>
  <c r="CJ72" i="1"/>
  <c r="CI72" i="1"/>
  <c r="CH72" i="1"/>
  <c r="CE72" i="1"/>
  <c r="CD72" i="1"/>
  <c r="CC72" i="1"/>
  <c r="CB72" i="1"/>
  <c r="CA72" i="1"/>
  <c r="BZ72" i="1"/>
  <c r="BY72" i="1"/>
  <c r="BX72" i="1"/>
  <c r="BW72" i="1"/>
  <c r="BV72" i="1"/>
  <c r="BU72" i="1"/>
  <c r="CF72" i="1"/>
  <c r="BR72" i="1"/>
  <c r="BQ72" i="1"/>
  <c r="BP72" i="1"/>
  <c r="BO72" i="1"/>
  <c r="BN72" i="1"/>
  <c r="BM72" i="1"/>
  <c r="BL72" i="1"/>
  <c r="BK72" i="1"/>
  <c r="BJ72" i="1"/>
  <c r="BI72" i="1"/>
  <c r="BH72" i="1"/>
  <c r="BS72" i="1"/>
  <c r="BE72" i="1"/>
  <c r="BD72" i="1"/>
  <c r="BC72" i="1"/>
  <c r="BB72" i="1"/>
  <c r="BA72" i="1"/>
  <c r="AZ72" i="1"/>
  <c r="AY72" i="1"/>
  <c r="AX72" i="1"/>
  <c r="AW72" i="1"/>
  <c r="AV72" i="1"/>
  <c r="AU72" i="1"/>
  <c r="AR72" i="1"/>
  <c r="AQ72" i="1"/>
  <c r="AP72" i="1"/>
  <c r="AO72" i="1"/>
  <c r="AN72" i="1"/>
  <c r="AM72" i="1"/>
  <c r="AL72" i="1"/>
  <c r="AK72" i="1"/>
  <c r="AS72" i="1"/>
  <c r="AJ72" i="1"/>
  <c r="AI72" i="1"/>
  <c r="AH72" i="1"/>
  <c r="AE72" i="1"/>
  <c r="AD72" i="1"/>
  <c r="AC72" i="1"/>
  <c r="AB72" i="1"/>
  <c r="AA72" i="1"/>
  <c r="Z72" i="1"/>
  <c r="Y72" i="1"/>
  <c r="X72" i="1"/>
  <c r="W72" i="1"/>
  <c r="V72" i="1"/>
  <c r="U72" i="1"/>
  <c r="AF72" i="1"/>
  <c r="R72" i="1"/>
  <c r="Q72" i="1"/>
  <c r="P72" i="1"/>
  <c r="O72" i="1"/>
  <c r="N72" i="1"/>
  <c r="M72" i="1"/>
  <c r="L72" i="1"/>
  <c r="K72" i="1"/>
  <c r="J72" i="1"/>
  <c r="I72" i="1"/>
  <c r="H72" i="1"/>
  <c r="S72" i="1"/>
  <c r="FE71" i="1"/>
  <c r="FD71" i="1"/>
  <c r="FC71" i="1"/>
  <c r="FB71" i="1"/>
  <c r="FA71" i="1"/>
  <c r="EZ71" i="1"/>
  <c r="EY71" i="1"/>
  <c r="EX71" i="1"/>
  <c r="EW71" i="1"/>
  <c r="EV71" i="1"/>
  <c r="EU71" i="1"/>
  <c r="ER71" i="1"/>
  <c r="EQ71" i="1"/>
  <c r="EP71" i="1"/>
  <c r="EO71" i="1"/>
  <c r="EN71" i="1"/>
  <c r="EM71" i="1"/>
  <c r="EL71" i="1"/>
  <c r="EK71" i="1"/>
  <c r="ES71" i="1"/>
  <c r="EJ71" i="1"/>
  <c r="EI71" i="1"/>
  <c r="EH71" i="1"/>
  <c r="EE71" i="1"/>
  <c r="ED71" i="1"/>
  <c r="EC71" i="1"/>
  <c r="EB71" i="1"/>
  <c r="EA71" i="1"/>
  <c r="DZ71" i="1"/>
  <c r="DY71" i="1"/>
  <c r="DX71" i="1"/>
  <c r="DW71" i="1"/>
  <c r="DV71" i="1"/>
  <c r="DU71" i="1"/>
  <c r="EF71" i="1"/>
  <c r="DR71" i="1"/>
  <c r="DQ71" i="1"/>
  <c r="DP71" i="1"/>
  <c r="DO71" i="1"/>
  <c r="DN71" i="1"/>
  <c r="DM71" i="1"/>
  <c r="DL71" i="1"/>
  <c r="DK71" i="1"/>
  <c r="DJ71" i="1"/>
  <c r="DI71" i="1"/>
  <c r="DH71" i="1"/>
  <c r="DS71" i="1"/>
  <c r="DE71" i="1"/>
  <c r="DD71" i="1"/>
  <c r="DC71" i="1"/>
  <c r="DB71" i="1"/>
  <c r="DA71" i="1"/>
  <c r="CZ71" i="1"/>
  <c r="CY71" i="1"/>
  <c r="CX71" i="1"/>
  <c r="CW71" i="1"/>
  <c r="CV71" i="1"/>
  <c r="CU71" i="1"/>
  <c r="CR71" i="1"/>
  <c r="CQ71" i="1"/>
  <c r="CP71" i="1"/>
  <c r="CO71" i="1"/>
  <c r="CN71" i="1"/>
  <c r="CM71" i="1"/>
  <c r="CL71" i="1"/>
  <c r="CK71" i="1"/>
  <c r="CS71" i="1"/>
  <c r="CJ71" i="1"/>
  <c r="CI71" i="1"/>
  <c r="CH71" i="1"/>
  <c r="CE71" i="1"/>
  <c r="CD71" i="1"/>
  <c r="CC71" i="1"/>
  <c r="CB71" i="1"/>
  <c r="CA71" i="1"/>
  <c r="BZ71" i="1"/>
  <c r="BY71" i="1"/>
  <c r="BX71" i="1"/>
  <c r="BW71" i="1"/>
  <c r="BV71" i="1"/>
  <c r="BU71" i="1"/>
  <c r="CF71" i="1"/>
  <c r="BR71" i="1"/>
  <c r="BQ71" i="1"/>
  <c r="BP71" i="1"/>
  <c r="BO71" i="1"/>
  <c r="BN71" i="1"/>
  <c r="BM71" i="1"/>
  <c r="BL71" i="1"/>
  <c r="BK71" i="1"/>
  <c r="BJ71" i="1"/>
  <c r="BI71" i="1"/>
  <c r="BH71" i="1"/>
  <c r="BS71" i="1"/>
  <c r="BE71" i="1"/>
  <c r="BD71" i="1"/>
  <c r="BC71" i="1"/>
  <c r="BB71" i="1"/>
  <c r="BA71" i="1"/>
  <c r="AZ71" i="1"/>
  <c r="AY71" i="1"/>
  <c r="AX71" i="1"/>
  <c r="AW71" i="1"/>
  <c r="AV71" i="1"/>
  <c r="AU71" i="1"/>
  <c r="AR71" i="1"/>
  <c r="AQ71" i="1"/>
  <c r="AP71" i="1"/>
  <c r="AO71" i="1"/>
  <c r="AN71" i="1"/>
  <c r="AM71" i="1"/>
  <c r="AL71" i="1"/>
  <c r="AK71" i="1"/>
  <c r="AS71" i="1"/>
  <c r="AJ71" i="1"/>
  <c r="AI71" i="1"/>
  <c r="AH71" i="1"/>
  <c r="AE71" i="1"/>
  <c r="AD71" i="1"/>
  <c r="AC71" i="1"/>
  <c r="AB71" i="1"/>
  <c r="AA71" i="1"/>
  <c r="Z71" i="1"/>
  <c r="Y71" i="1"/>
  <c r="X71" i="1"/>
  <c r="W71" i="1"/>
  <c r="V71" i="1"/>
  <c r="U71" i="1"/>
  <c r="AF71" i="1"/>
  <c r="R71" i="1"/>
  <c r="Q71" i="1"/>
  <c r="P71" i="1"/>
  <c r="O71" i="1"/>
  <c r="N71" i="1"/>
  <c r="M71" i="1"/>
  <c r="L71" i="1"/>
  <c r="K71" i="1"/>
  <c r="J71" i="1"/>
  <c r="I71" i="1"/>
  <c r="H71" i="1"/>
  <c r="S71" i="1"/>
  <c r="FE70" i="1"/>
  <c r="FD70" i="1"/>
  <c r="FC70" i="1"/>
  <c r="FB70" i="1"/>
  <c r="FA70" i="1"/>
  <c r="EZ70" i="1"/>
  <c r="EY70" i="1"/>
  <c r="EX70" i="1"/>
  <c r="EW70" i="1"/>
  <c r="EV70" i="1"/>
  <c r="EU70" i="1"/>
  <c r="ER70" i="1"/>
  <c r="EQ70" i="1"/>
  <c r="EP70" i="1"/>
  <c r="EO70" i="1"/>
  <c r="EN70" i="1"/>
  <c r="EM70" i="1"/>
  <c r="EL70" i="1"/>
  <c r="EK70" i="1"/>
  <c r="ES70" i="1"/>
  <c r="EJ70" i="1"/>
  <c r="EI70" i="1"/>
  <c r="EH70" i="1"/>
  <c r="EE70" i="1"/>
  <c r="ED70" i="1"/>
  <c r="EC70" i="1"/>
  <c r="EB70" i="1"/>
  <c r="EA70" i="1"/>
  <c r="DZ70" i="1"/>
  <c r="DY70" i="1"/>
  <c r="DX70" i="1"/>
  <c r="DW70" i="1"/>
  <c r="DV70" i="1"/>
  <c r="DU70" i="1"/>
  <c r="EF70" i="1"/>
  <c r="DR70" i="1"/>
  <c r="DQ70" i="1"/>
  <c r="DP70" i="1"/>
  <c r="DO70" i="1"/>
  <c r="DN70" i="1"/>
  <c r="DM70" i="1"/>
  <c r="DL70" i="1"/>
  <c r="DK70" i="1"/>
  <c r="DJ70" i="1"/>
  <c r="DI70" i="1"/>
  <c r="DH70" i="1"/>
  <c r="DS70" i="1"/>
  <c r="DE70" i="1"/>
  <c r="DD70" i="1"/>
  <c r="DC70" i="1"/>
  <c r="DB70" i="1"/>
  <c r="DA70" i="1"/>
  <c r="CZ70" i="1"/>
  <c r="CY70" i="1"/>
  <c r="CX70" i="1"/>
  <c r="CW70" i="1"/>
  <c r="CV70" i="1"/>
  <c r="CU70" i="1"/>
  <c r="CR70" i="1"/>
  <c r="CQ70" i="1"/>
  <c r="CP70" i="1"/>
  <c r="CO70" i="1"/>
  <c r="CN70" i="1"/>
  <c r="CM70" i="1"/>
  <c r="CL70" i="1"/>
  <c r="CK70" i="1"/>
  <c r="CS70" i="1"/>
  <c r="CJ70" i="1"/>
  <c r="CI70" i="1"/>
  <c r="CH70" i="1"/>
  <c r="CE70" i="1"/>
  <c r="CD70" i="1"/>
  <c r="CC70" i="1"/>
  <c r="CB70" i="1"/>
  <c r="CA70" i="1"/>
  <c r="BZ70" i="1"/>
  <c r="BY70" i="1"/>
  <c r="BX70" i="1"/>
  <c r="BW70" i="1"/>
  <c r="BV70" i="1"/>
  <c r="BU70" i="1"/>
  <c r="CF70" i="1"/>
  <c r="BR70" i="1"/>
  <c r="BQ70" i="1"/>
  <c r="BP70" i="1"/>
  <c r="BO70" i="1"/>
  <c r="BN70" i="1"/>
  <c r="BM70" i="1"/>
  <c r="BL70" i="1"/>
  <c r="BK70" i="1"/>
  <c r="BJ70" i="1"/>
  <c r="BI70" i="1"/>
  <c r="BH70" i="1"/>
  <c r="BS70" i="1"/>
  <c r="BE70" i="1"/>
  <c r="BD70" i="1"/>
  <c r="BC70" i="1"/>
  <c r="BB70" i="1"/>
  <c r="BA70" i="1"/>
  <c r="AZ70" i="1"/>
  <c r="AY70" i="1"/>
  <c r="AX70" i="1"/>
  <c r="AW70" i="1"/>
  <c r="AV70" i="1"/>
  <c r="AU70" i="1"/>
  <c r="AR70" i="1"/>
  <c r="AQ70" i="1"/>
  <c r="AP70" i="1"/>
  <c r="AO70" i="1"/>
  <c r="AN70" i="1"/>
  <c r="AM70" i="1"/>
  <c r="AL70" i="1"/>
  <c r="AK70" i="1"/>
  <c r="AS70" i="1"/>
  <c r="AJ70" i="1"/>
  <c r="AI70" i="1"/>
  <c r="AH70" i="1"/>
  <c r="AE70" i="1"/>
  <c r="AD70" i="1"/>
  <c r="AC70" i="1"/>
  <c r="AB70" i="1"/>
  <c r="AA70" i="1"/>
  <c r="Z70" i="1"/>
  <c r="Y70" i="1"/>
  <c r="X70" i="1"/>
  <c r="W70" i="1"/>
  <c r="V70" i="1"/>
  <c r="U70" i="1"/>
  <c r="AF70" i="1"/>
  <c r="R70" i="1"/>
  <c r="Q70" i="1"/>
  <c r="P70" i="1"/>
  <c r="O70" i="1"/>
  <c r="N70" i="1"/>
  <c r="M70" i="1"/>
  <c r="L70" i="1"/>
  <c r="K70" i="1"/>
  <c r="J70" i="1"/>
  <c r="I70" i="1"/>
  <c r="H70" i="1"/>
  <c r="S70" i="1"/>
  <c r="FE69" i="1"/>
  <c r="FD69" i="1"/>
  <c r="FC69" i="1"/>
  <c r="FB69" i="1"/>
  <c r="FA69" i="1"/>
  <c r="EZ69" i="1"/>
  <c r="EY69" i="1"/>
  <c r="EX69" i="1"/>
  <c r="EW69" i="1"/>
  <c r="EV69" i="1"/>
  <c r="EU69" i="1"/>
  <c r="ER69" i="1"/>
  <c r="EQ69" i="1"/>
  <c r="EP69" i="1"/>
  <c r="EO69" i="1"/>
  <c r="EN69" i="1"/>
  <c r="EM69" i="1"/>
  <c r="EL69" i="1"/>
  <c r="EK69" i="1"/>
  <c r="ES69" i="1"/>
  <c r="EJ69" i="1"/>
  <c r="EI69" i="1"/>
  <c r="EH69" i="1"/>
  <c r="EE69" i="1"/>
  <c r="ED69" i="1"/>
  <c r="EC69" i="1"/>
  <c r="EB69" i="1"/>
  <c r="EA69" i="1"/>
  <c r="DZ69" i="1"/>
  <c r="DY69" i="1"/>
  <c r="DX69" i="1"/>
  <c r="DW69" i="1"/>
  <c r="DV69" i="1"/>
  <c r="DU69" i="1"/>
  <c r="EF69" i="1"/>
  <c r="DR69" i="1"/>
  <c r="DQ69" i="1"/>
  <c r="DP69" i="1"/>
  <c r="DO69" i="1"/>
  <c r="DN69" i="1"/>
  <c r="DM69" i="1"/>
  <c r="DL69" i="1"/>
  <c r="DK69" i="1"/>
  <c r="DJ69" i="1"/>
  <c r="DI69" i="1"/>
  <c r="DH69" i="1"/>
  <c r="DS69" i="1"/>
  <c r="DE69" i="1"/>
  <c r="DD69" i="1"/>
  <c r="DC69" i="1"/>
  <c r="DB69" i="1"/>
  <c r="DA69" i="1"/>
  <c r="CZ69" i="1"/>
  <c r="CY69" i="1"/>
  <c r="CX69" i="1"/>
  <c r="CW69" i="1"/>
  <c r="CV69" i="1"/>
  <c r="CU69" i="1"/>
  <c r="CR69" i="1"/>
  <c r="CQ69" i="1"/>
  <c r="CP69" i="1"/>
  <c r="CO69" i="1"/>
  <c r="CN69" i="1"/>
  <c r="CM69" i="1"/>
  <c r="CL69" i="1"/>
  <c r="CK69" i="1"/>
  <c r="CS69" i="1"/>
  <c r="CJ69" i="1"/>
  <c r="CI69" i="1"/>
  <c r="CH69" i="1"/>
  <c r="CE69" i="1"/>
  <c r="CD69" i="1"/>
  <c r="CC69" i="1"/>
  <c r="CB69" i="1"/>
  <c r="CA69" i="1"/>
  <c r="BZ69" i="1"/>
  <c r="BY69" i="1"/>
  <c r="BX69" i="1"/>
  <c r="BW69" i="1"/>
  <c r="BV69" i="1"/>
  <c r="BU69" i="1"/>
  <c r="CF69" i="1"/>
  <c r="BR69" i="1"/>
  <c r="BQ69" i="1"/>
  <c r="BP69" i="1"/>
  <c r="BO69" i="1"/>
  <c r="BN69" i="1"/>
  <c r="BM69" i="1"/>
  <c r="BL69" i="1"/>
  <c r="BK69" i="1"/>
  <c r="BJ69" i="1"/>
  <c r="BI69" i="1"/>
  <c r="BH69" i="1"/>
  <c r="BS69" i="1"/>
  <c r="BE69" i="1"/>
  <c r="BD69" i="1"/>
  <c r="BC69" i="1"/>
  <c r="BB69" i="1"/>
  <c r="BA69" i="1"/>
  <c r="AZ69" i="1"/>
  <c r="AY69" i="1"/>
  <c r="AX69" i="1"/>
  <c r="AW69" i="1"/>
  <c r="AV69" i="1"/>
  <c r="AU69" i="1"/>
  <c r="AR69" i="1"/>
  <c r="AQ69" i="1"/>
  <c r="AP69" i="1"/>
  <c r="AO69" i="1"/>
  <c r="AN69" i="1"/>
  <c r="AM69" i="1"/>
  <c r="AL69" i="1"/>
  <c r="AK69" i="1"/>
  <c r="AS69" i="1"/>
  <c r="AJ69" i="1"/>
  <c r="AI69" i="1"/>
  <c r="AH69" i="1"/>
  <c r="AE69" i="1"/>
  <c r="AD69" i="1"/>
  <c r="AC69" i="1"/>
  <c r="AB69" i="1"/>
  <c r="AA69" i="1"/>
  <c r="Z69" i="1"/>
  <c r="Y69" i="1"/>
  <c r="X69" i="1"/>
  <c r="W69" i="1"/>
  <c r="V69" i="1"/>
  <c r="U69" i="1"/>
  <c r="AF69" i="1"/>
  <c r="R69" i="1"/>
  <c r="Q69" i="1"/>
  <c r="P69" i="1"/>
  <c r="O69" i="1"/>
  <c r="N69" i="1"/>
  <c r="M69" i="1"/>
  <c r="L69" i="1"/>
  <c r="K69" i="1"/>
  <c r="J69" i="1"/>
  <c r="I69" i="1"/>
  <c r="H69" i="1"/>
  <c r="S69" i="1"/>
  <c r="FE68" i="1"/>
  <c r="FD68" i="1"/>
  <c r="FC68" i="1"/>
  <c r="FB68" i="1"/>
  <c r="FA68" i="1"/>
  <c r="EZ68" i="1"/>
  <c r="EY68" i="1"/>
  <c r="EX68" i="1"/>
  <c r="EW68" i="1"/>
  <c r="EV68" i="1"/>
  <c r="EU68" i="1"/>
  <c r="ER68" i="1"/>
  <c r="EQ68" i="1"/>
  <c r="EP68" i="1"/>
  <c r="EO68" i="1"/>
  <c r="EN68" i="1"/>
  <c r="EM68" i="1"/>
  <c r="EL68" i="1"/>
  <c r="EK68" i="1"/>
  <c r="ES68" i="1"/>
  <c r="EJ68" i="1"/>
  <c r="EI68" i="1"/>
  <c r="EH68" i="1"/>
  <c r="EE68" i="1"/>
  <c r="ED68" i="1"/>
  <c r="EC68" i="1"/>
  <c r="EB68" i="1"/>
  <c r="EA68" i="1"/>
  <c r="DZ68" i="1"/>
  <c r="DY68" i="1"/>
  <c r="DX68" i="1"/>
  <c r="DW68" i="1"/>
  <c r="DV68" i="1"/>
  <c r="DU68" i="1"/>
  <c r="EF68" i="1"/>
  <c r="DR68" i="1"/>
  <c r="DQ68" i="1"/>
  <c r="DP68" i="1"/>
  <c r="DO68" i="1"/>
  <c r="DN68" i="1"/>
  <c r="DM68" i="1"/>
  <c r="DL68" i="1"/>
  <c r="DK68" i="1"/>
  <c r="DJ68" i="1"/>
  <c r="DI68" i="1"/>
  <c r="DH68" i="1"/>
  <c r="DS68" i="1"/>
  <c r="DE68" i="1"/>
  <c r="DD68" i="1"/>
  <c r="DC68" i="1"/>
  <c r="DB68" i="1"/>
  <c r="DA68" i="1"/>
  <c r="CZ68" i="1"/>
  <c r="CY68" i="1"/>
  <c r="CX68" i="1"/>
  <c r="CW68" i="1"/>
  <c r="CV68" i="1"/>
  <c r="CU68" i="1"/>
  <c r="CR68" i="1"/>
  <c r="CQ68" i="1"/>
  <c r="CP68" i="1"/>
  <c r="CO68" i="1"/>
  <c r="CN68" i="1"/>
  <c r="CM68" i="1"/>
  <c r="CL68" i="1"/>
  <c r="CK68" i="1"/>
  <c r="CS68" i="1"/>
  <c r="CJ68" i="1"/>
  <c r="CI68" i="1"/>
  <c r="CH68" i="1"/>
  <c r="CE68" i="1"/>
  <c r="CD68" i="1"/>
  <c r="CC68" i="1"/>
  <c r="CB68" i="1"/>
  <c r="CA68" i="1"/>
  <c r="BZ68" i="1"/>
  <c r="BY68" i="1"/>
  <c r="BX68" i="1"/>
  <c r="BW68" i="1"/>
  <c r="BV68" i="1"/>
  <c r="BU68" i="1"/>
  <c r="CF68" i="1"/>
  <c r="BR68" i="1"/>
  <c r="BQ68" i="1"/>
  <c r="BP68" i="1"/>
  <c r="BO68" i="1"/>
  <c r="BN68" i="1"/>
  <c r="BM68" i="1"/>
  <c r="BL68" i="1"/>
  <c r="BK68" i="1"/>
  <c r="BJ68" i="1"/>
  <c r="BI68" i="1"/>
  <c r="BH68" i="1"/>
  <c r="BS68" i="1"/>
  <c r="BE68" i="1"/>
  <c r="BD68" i="1"/>
  <c r="BC68" i="1"/>
  <c r="BB68" i="1"/>
  <c r="BA68" i="1"/>
  <c r="AZ68" i="1"/>
  <c r="AY68" i="1"/>
  <c r="AX68" i="1"/>
  <c r="AW68" i="1"/>
  <c r="AV68" i="1"/>
  <c r="AU68" i="1"/>
  <c r="AR68" i="1"/>
  <c r="AQ68" i="1"/>
  <c r="AP68" i="1"/>
  <c r="AO68" i="1"/>
  <c r="AN68" i="1"/>
  <c r="AM68" i="1"/>
  <c r="AL68" i="1"/>
  <c r="AK68" i="1"/>
  <c r="AS68" i="1"/>
  <c r="AJ68" i="1"/>
  <c r="AI68" i="1"/>
  <c r="AH68" i="1"/>
  <c r="AE68" i="1"/>
  <c r="AD68" i="1"/>
  <c r="AC68" i="1"/>
  <c r="AB68" i="1"/>
  <c r="AA68" i="1"/>
  <c r="Z68" i="1"/>
  <c r="Y68" i="1"/>
  <c r="X68" i="1"/>
  <c r="W68" i="1"/>
  <c r="V68" i="1"/>
  <c r="U68" i="1"/>
  <c r="AF68" i="1"/>
  <c r="R68" i="1"/>
  <c r="Q68" i="1"/>
  <c r="P68" i="1"/>
  <c r="O68" i="1"/>
  <c r="N68" i="1"/>
  <c r="M68" i="1"/>
  <c r="L68" i="1"/>
  <c r="K68" i="1"/>
  <c r="J68" i="1"/>
  <c r="I68" i="1"/>
  <c r="H68" i="1"/>
  <c r="S68" i="1"/>
  <c r="FE67" i="1"/>
  <c r="FD67" i="1"/>
  <c r="FC67" i="1"/>
  <c r="FB67" i="1"/>
  <c r="FA67" i="1"/>
  <c r="EZ67" i="1"/>
  <c r="EY67" i="1"/>
  <c r="EX67" i="1"/>
  <c r="EW67" i="1"/>
  <c r="EV67" i="1"/>
  <c r="EU67" i="1"/>
  <c r="ER67" i="1"/>
  <c r="EQ67" i="1"/>
  <c r="EP67" i="1"/>
  <c r="EO67" i="1"/>
  <c r="EN67" i="1"/>
  <c r="EM67" i="1"/>
  <c r="EL67" i="1"/>
  <c r="EK67" i="1"/>
  <c r="ES67" i="1"/>
  <c r="EJ67" i="1"/>
  <c r="EI67" i="1"/>
  <c r="EH67" i="1"/>
  <c r="EE67" i="1"/>
  <c r="ED67" i="1"/>
  <c r="EC67" i="1"/>
  <c r="EB67" i="1"/>
  <c r="EA67" i="1"/>
  <c r="DZ67" i="1"/>
  <c r="DY67" i="1"/>
  <c r="DX67" i="1"/>
  <c r="DW67" i="1"/>
  <c r="DV67" i="1"/>
  <c r="DU67" i="1"/>
  <c r="EF67" i="1"/>
  <c r="DR67" i="1"/>
  <c r="DQ67" i="1"/>
  <c r="DP67" i="1"/>
  <c r="DO67" i="1"/>
  <c r="DN67" i="1"/>
  <c r="DM67" i="1"/>
  <c r="DL67" i="1"/>
  <c r="DK67" i="1"/>
  <c r="DJ67" i="1"/>
  <c r="DI67" i="1"/>
  <c r="DH67" i="1"/>
  <c r="DS67" i="1"/>
  <c r="DE67" i="1"/>
  <c r="DD67" i="1"/>
  <c r="DC67" i="1"/>
  <c r="DB67" i="1"/>
  <c r="DA67" i="1"/>
  <c r="CZ67" i="1"/>
  <c r="CY67" i="1"/>
  <c r="CX67" i="1"/>
  <c r="CW67" i="1"/>
  <c r="CV67" i="1"/>
  <c r="CU67" i="1"/>
  <c r="CR67" i="1"/>
  <c r="CQ67" i="1"/>
  <c r="CP67" i="1"/>
  <c r="CO67" i="1"/>
  <c r="CN67" i="1"/>
  <c r="CM67" i="1"/>
  <c r="CL67" i="1"/>
  <c r="CK67" i="1"/>
  <c r="CS67" i="1"/>
  <c r="CJ67" i="1"/>
  <c r="CI67" i="1"/>
  <c r="CH67" i="1"/>
  <c r="CE67" i="1"/>
  <c r="CD67" i="1"/>
  <c r="CC67" i="1"/>
  <c r="CB67" i="1"/>
  <c r="CA67" i="1"/>
  <c r="BZ67" i="1"/>
  <c r="BY67" i="1"/>
  <c r="BX67" i="1"/>
  <c r="BW67" i="1"/>
  <c r="BV67" i="1"/>
  <c r="BU67" i="1"/>
  <c r="CF67" i="1"/>
  <c r="BR67" i="1"/>
  <c r="BQ67" i="1"/>
  <c r="BP67" i="1"/>
  <c r="BO67" i="1"/>
  <c r="BN67" i="1"/>
  <c r="BM67" i="1"/>
  <c r="BL67" i="1"/>
  <c r="BK67" i="1"/>
  <c r="BJ67" i="1"/>
  <c r="BI67" i="1"/>
  <c r="BH67" i="1"/>
  <c r="BS67" i="1"/>
  <c r="BE67" i="1"/>
  <c r="BD67" i="1"/>
  <c r="BC67" i="1"/>
  <c r="BB67" i="1"/>
  <c r="BA67" i="1"/>
  <c r="AZ67" i="1"/>
  <c r="AY67" i="1"/>
  <c r="AX67" i="1"/>
  <c r="AW67" i="1"/>
  <c r="AV67" i="1"/>
  <c r="AU67" i="1"/>
  <c r="AR67" i="1"/>
  <c r="AQ67" i="1"/>
  <c r="AP67" i="1"/>
  <c r="AO67" i="1"/>
  <c r="AN67" i="1"/>
  <c r="AM67" i="1"/>
  <c r="AL67" i="1"/>
  <c r="AK67" i="1"/>
  <c r="AS67" i="1"/>
  <c r="AJ67" i="1"/>
  <c r="AI67" i="1"/>
  <c r="AH67" i="1"/>
  <c r="AE67" i="1"/>
  <c r="AD67" i="1"/>
  <c r="AC67" i="1"/>
  <c r="AB67" i="1"/>
  <c r="AA67" i="1"/>
  <c r="Z67" i="1"/>
  <c r="Y67" i="1"/>
  <c r="X67" i="1"/>
  <c r="W67" i="1"/>
  <c r="V67" i="1"/>
  <c r="U67" i="1"/>
  <c r="AF67" i="1"/>
  <c r="R67" i="1"/>
  <c r="Q67" i="1"/>
  <c r="P67" i="1"/>
  <c r="O67" i="1"/>
  <c r="N67" i="1"/>
  <c r="M67" i="1"/>
  <c r="L67" i="1"/>
  <c r="K67" i="1"/>
  <c r="J67" i="1"/>
  <c r="I67" i="1"/>
  <c r="H67" i="1"/>
  <c r="S67" i="1"/>
  <c r="FE66" i="1"/>
  <c r="FD66" i="1"/>
  <c r="FC66" i="1"/>
  <c r="FB66" i="1"/>
  <c r="FA66" i="1"/>
  <c r="EZ66" i="1"/>
  <c r="EY66" i="1"/>
  <c r="EX66" i="1"/>
  <c r="EW66" i="1"/>
  <c r="EV66" i="1"/>
  <c r="EU66" i="1"/>
  <c r="ER66" i="1"/>
  <c r="EQ66" i="1"/>
  <c r="EP66" i="1"/>
  <c r="EO66" i="1"/>
  <c r="EN66" i="1"/>
  <c r="EM66" i="1"/>
  <c r="EL66" i="1"/>
  <c r="EK66" i="1"/>
  <c r="ES66" i="1"/>
  <c r="EJ66" i="1"/>
  <c r="EI66" i="1"/>
  <c r="EH66" i="1"/>
  <c r="EE66" i="1"/>
  <c r="ED66" i="1"/>
  <c r="EC66" i="1"/>
  <c r="EB66" i="1"/>
  <c r="EA66" i="1"/>
  <c r="DZ66" i="1"/>
  <c r="DY66" i="1"/>
  <c r="DX66" i="1"/>
  <c r="DW66" i="1"/>
  <c r="DV66" i="1"/>
  <c r="DU66" i="1"/>
  <c r="EF66" i="1"/>
  <c r="DR66" i="1"/>
  <c r="DQ66" i="1"/>
  <c r="DP66" i="1"/>
  <c r="DO66" i="1"/>
  <c r="DN66" i="1"/>
  <c r="DM66" i="1"/>
  <c r="DL66" i="1"/>
  <c r="DK66" i="1"/>
  <c r="DJ66" i="1"/>
  <c r="DI66" i="1"/>
  <c r="DH66" i="1"/>
  <c r="DS66" i="1"/>
  <c r="DE66" i="1"/>
  <c r="DD66" i="1"/>
  <c r="DC66" i="1"/>
  <c r="DB66" i="1"/>
  <c r="DA66" i="1"/>
  <c r="CZ66" i="1"/>
  <c r="CY66" i="1"/>
  <c r="CX66" i="1"/>
  <c r="CW66" i="1"/>
  <c r="CV66" i="1"/>
  <c r="CU66" i="1"/>
  <c r="CR66" i="1"/>
  <c r="CQ66" i="1"/>
  <c r="CP66" i="1"/>
  <c r="CO66" i="1"/>
  <c r="CN66" i="1"/>
  <c r="CM66" i="1"/>
  <c r="CL66" i="1"/>
  <c r="CK66" i="1"/>
  <c r="CS66" i="1"/>
  <c r="CJ66" i="1"/>
  <c r="CI66" i="1"/>
  <c r="CH66" i="1"/>
  <c r="CE66" i="1"/>
  <c r="CD66" i="1"/>
  <c r="CC66" i="1"/>
  <c r="CB66" i="1"/>
  <c r="CA66" i="1"/>
  <c r="BZ66" i="1"/>
  <c r="BY66" i="1"/>
  <c r="BX66" i="1"/>
  <c r="BW66" i="1"/>
  <c r="BV66" i="1"/>
  <c r="BU66" i="1"/>
  <c r="CF66" i="1"/>
  <c r="BR66" i="1"/>
  <c r="BQ66" i="1"/>
  <c r="BP66" i="1"/>
  <c r="BO66" i="1"/>
  <c r="BN66" i="1"/>
  <c r="BM66" i="1"/>
  <c r="BL66" i="1"/>
  <c r="BK66" i="1"/>
  <c r="BJ66" i="1"/>
  <c r="BI66" i="1"/>
  <c r="BH66" i="1"/>
  <c r="BS66" i="1"/>
  <c r="BE66" i="1"/>
  <c r="BD66" i="1"/>
  <c r="BC66" i="1"/>
  <c r="BB66" i="1"/>
  <c r="BA66" i="1"/>
  <c r="AZ66" i="1"/>
  <c r="AY66" i="1"/>
  <c r="AX66" i="1"/>
  <c r="AW66" i="1"/>
  <c r="AV66" i="1"/>
  <c r="AU66" i="1"/>
  <c r="AR66" i="1"/>
  <c r="AQ66" i="1"/>
  <c r="AP66" i="1"/>
  <c r="AO66" i="1"/>
  <c r="AN66" i="1"/>
  <c r="AM66" i="1"/>
  <c r="AL66" i="1"/>
  <c r="AK66" i="1"/>
  <c r="AS66" i="1"/>
  <c r="AJ66" i="1"/>
  <c r="AI66" i="1"/>
  <c r="AH66" i="1"/>
  <c r="AE66" i="1"/>
  <c r="AD66" i="1"/>
  <c r="AC66" i="1"/>
  <c r="AB66" i="1"/>
  <c r="AA66" i="1"/>
  <c r="Z66" i="1"/>
  <c r="Y66" i="1"/>
  <c r="X66" i="1"/>
  <c r="W66" i="1"/>
  <c r="V66" i="1"/>
  <c r="U66" i="1"/>
  <c r="AF66" i="1"/>
  <c r="R66" i="1"/>
  <c r="Q66" i="1"/>
  <c r="P66" i="1"/>
  <c r="O66" i="1"/>
  <c r="N66" i="1"/>
  <c r="M66" i="1"/>
  <c r="L66" i="1"/>
  <c r="K66" i="1"/>
  <c r="J66" i="1"/>
  <c r="I66" i="1"/>
  <c r="H66" i="1"/>
  <c r="S66" i="1"/>
  <c r="FE65" i="1"/>
  <c r="FD65" i="1"/>
  <c r="FC65" i="1"/>
  <c r="FB65" i="1"/>
  <c r="FA65" i="1"/>
  <c r="EZ65" i="1"/>
  <c r="EY65" i="1"/>
  <c r="EX65" i="1"/>
  <c r="EW65" i="1"/>
  <c r="EV65" i="1"/>
  <c r="EU65" i="1"/>
  <c r="ER65" i="1"/>
  <c r="EQ65" i="1"/>
  <c r="EP65" i="1"/>
  <c r="EO65" i="1"/>
  <c r="EN65" i="1"/>
  <c r="EM65" i="1"/>
  <c r="EL65" i="1"/>
  <c r="EK65" i="1"/>
  <c r="ES65" i="1"/>
  <c r="EJ65" i="1"/>
  <c r="EI65" i="1"/>
  <c r="EH65" i="1"/>
  <c r="EE65" i="1"/>
  <c r="ED65" i="1"/>
  <c r="EC65" i="1"/>
  <c r="EB65" i="1"/>
  <c r="EA65" i="1"/>
  <c r="DZ65" i="1"/>
  <c r="DY65" i="1"/>
  <c r="DX65" i="1"/>
  <c r="DW65" i="1"/>
  <c r="DV65" i="1"/>
  <c r="DU65" i="1"/>
  <c r="EF65" i="1"/>
  <c r="DR65" i="1"/>
  <c r="DQ65" i="1"/>
  <c r="DP65" i="1"/>
  <c r="DO65" i="1"/>
  <c r="DN65" i="1"/>
  <c r="DM65" i="1"/>
  <c r="DL65" i="1"/>
  <c r="DK65" i="1"/>
  <c r="DJ65" i="1"/>
  <c r="DI65" i="1"/>
  <c r="DH65" i="1"/>
  <c r="DS65" i="1"/>
  <c r="DE65" i="1"/>
  <c r="DD65" i="1"/>
  <c r="DC65" i="1"/>
  <c r="DB65" i="1"/>
  <c r="DA65" i="1"/>
  <c r="CZ65" i="1"/>
  <c r="CY65" i="1"/>
  <c r="CX65" i="1"/>
  <c r="CW65" i="1"/>
  <c r="CV65" i="1"/>
  <c r="CU65" i="1"/>
  <c r="CR65" i="1"/>
  <c r="CQ65" i="1"/>
  <c r="CP65" i="1"/>
  <c r="CO65" i="1"/>
  <c r="CN65" i="1"/>
  <c r="CM65" i="1"/>
  <c r="CL65" i="1"/>
  <c r="CK65" i="1"/>
  <c r="CS65" i="1"/>
  <c r="CJ65" i="1"/>
  <c r="CI65" i="1"/>
  <c r="CH65" i="1"/>
  <c r="CE65" i="1"/>
  <c r="CD65" i="1"/>
  <c r="CC65" i="1"/>
  <c r="CB65" i="1"/>
  <c r="CA65" i="1"/>
  <c r="BZ65" i="1"/>
  <c r="BY65" i="1"/>
  <c r="BX65" i="1"/>
  <c r="BW65" i="1"/>
  <c r="BV65" i="1"/>
  <c r="BU65" i="1"/>
  <c r="CF65" i="1"/>
  <c r="BR65" i="1"/>
  <c r="BQ65" i="1"/>
  <c r="BP65" i="1"/>
  <c r="BO65" i="1"/>
  <c r="BN65" i="1"/>
  <c r="BM65" i="1"/>
  <c r="BL65" i="1"/>
  <c r="BK65" i="1"/>
  <c r="BJ65" i="1"/>
  <c r="BI65" i="1"/>
  <c r="BH65" i="1"/>
  <c r="BS65" i="1"/>
  <c r="BE65" i="1"/>
  <c r="BD65" i="1"/>
  <c r="BC65" i="1"/>
  <c r="BB65" i="1"/>
  <c r="BA65" i="1"/>
  <c r="AZ65" i="1"/>
  <c r="AY65" i="1"/>
  <c r="AX65" i="1"/>
  <c r="AW65" i="1"/>
  <c r="AV65" i="1"/>
  <c r="AU65" i="1"/>
  <c r="AR65" i="1"/>
  <c r="AQ65" i="1"/>
  <c r="AP65" i="1"/>
  <c r="AO65" i="1"/>
  <c r="AN65" i="1"/>
  <c r="AM65" i="1"/>
  <c r="AL65" i="1"/>
  <c r="AK65" i="1"/>
  <c r="AS65" i="1"/>
  <c r="AJ65" i="1"/>
  <c r="AI65" i="1"/>
  <c r="AH65" i="1"/>
  <c r="AE65" i="1"/>
  <c r="AD65" i="1"/>
  <c r="AC65" i="1"/>
  <c r="AB65" i="1"/>
  <c r="AA65" i="1"/>
  <c r="Z65" i="1"/>
  <c r="Y65" i="1"/>
  <c r="X65" i="1"/>
  <c r="W65" i="1"/>
  <c r="V65" i="1"/>
  <c r="U65" i="1"/>
  <c r="AF65" i="1"/>
  <c r="R65" i="1"/>
  <c r="Q65" i="1"/>
  <c r="P65" i="1"/>
  <c r="O65" i="1"/>
  <c r="N65" i="1"/>
  <c r="M65" i="1"/>
  <c r="L65" i="1"/>
  <c r="K65" i="1"/>
  <c r="J65" i="1"/>
  <c r="I65" i="1"/>
  <c r="H65" i="1"/>
  <c r="S65" i="1"/>
  <c r="FE64" i="1"/>
  <c r="FD64" i="1"/>
  <c r="FC64" i="1"/>
  <c r="FB64" i="1"/>
  <c r="FA64" i="1"/>
  <c r="EZ64" i="1"/>
  <c r="EY64" i="1"/>
  <c r="EX64" i="1"/>
  <c r="EW64" i="1"/>
  <c r="EV64" i="1"/>
  <c r="EU64" i="1"/>
  <c r="ER64" i="1"/>
  <c r="EQ64" i="1"/>
  <c r="EP64" i="1"/>
  <c r="EO64" i="1"/>
  <c r="EN64" i="1"/>
  <c r="EM64" i="1"/>
  <c r="EL64" i="1"/>
  <c r="EK64" i="1"/>
  <c r="ES64" i="1"/>
  <c r="EJ64" i="1"/>
  <c r="EI64" i="1"/>
  <c r="EH64" i="1"/>
  <c r="EE64" i="1"/>
  <c r="ED64" i="1"/>
  <c r="EC64" i="1"/>
  <c r="EB64" i="1"/>
  <c r="EA64" i="1"/>
  <c r="DZ64" i="1"/>
  <c r="DY64" i="1"/>
  <c r="DX64" i="1"/>
  <c r="DW64" i="1"/>
  <c r="DV64" i="1"/>
  <c r="DU64" i="1"/>
  <c r="EF64" i="1"/>
  <c r="DR64" i="1"/>
  <c r="DQ64" i="1"/>
  <c r="DP64" i="1"/>
  <c r="DO64" i="1"/>
  <c r="DN64" i="1"/>
  <c r="DM64" i="1"/>
  <c r="DL64" i="1"/>
  <c r="DK64" i="1"/>
  <c r="DJ64" i="1"/>
  <c r="DI64" i="1"/>
  <c r="DH64" i="1"/>
  <c r="DS64" i="1"/>
  <c r="DE64" i="1"/>
  <c r="DD64" i="1"/>
  <c r="DC64" i="1"/>
  <c r="DB64" i="1"/>
  <c r="DA64" i="1"/>
  <c r="CZ64" i="1"/>
  <c r="CY64" i="1"/>
  <c r="CX64" i="1"/>
  <c r="CW64" i="1"/>
  <c r="CV64" i="1"/>
  <c r="CU64" i="1"/>
  <c r="CR64" i="1"/>
  <c r="CQ64" i="1"/>
  <c r="CP64" i="1"/>
  <c r="CO64" i="1"/>
  <c r="CN64" i="1"/>
  <c r="CM64" i="1"/>
  <c r="CL64" i="1"/>
  <c r="CK64" i="1"/>
  <c r="CS64" i="1"/>
  <c r="CJ64" i="1"/>
  <c r="CI64" i="1"/>
  <c r="CH64" i="1"/>
  <c r="CE64" i="1"/>
  <c r="CD64" i="1"/>
  <c r="CC64" i="1"/>
  <c r="CB64" i="1"/>
  <c r="CA64" i="1"/>
  <c r="BZ64" i="1"/>
  <c r="BY64" i="1"/>
  <c r="BX64" i="1"/>
  <c r="BW64" i="1"/>
  <c r="BV64" i="1"/>
  <c r="BU64" i="1"/>
  <c r="CF64" i="1"/>
  <c r="BR64" i="1"/>
  <c r="BQ64" i="1"/>
  <c r="BP64" i="1"/>
  <c r="BO64" i="1"/>
  <c r="BN64" i="1"/>
  <c r="BM64" i="1"/>
  <c r="BL64" i="1"/>
  <c r="BK64" i="1"/>
  <c r="BJ64" i="1"/>
  <c r="BI64" i="1"/>
  <c r="BH64" i="1"/>
  <c r="BE64" i="1"/>
  <c r="BD64" i="1"/>
  <c r="BC64" i="1"/>
  <c r="BB64" i="1"/>
  <c r="BA64" i="1"/>
  <c r="AZ64" i="1"/>
  <c r="AY64" i="1"/>
  <c r="AX64" i="1"/>
  <c r="AW64" i="1"/>
  <c r="AV64" i="1"/>
  <c r="AU64" i="1"/>
  <c r="AR64" i="1"/>
  <c r="AQ64" i="1"/>
  <c r="AP64" i="1"/>
  <c r="AO64" i="1"/>
  <c r="AN64" i="1"/>
  <c r="AM64" i="1"/>
  <c r="AL64" i="1"/>
  <c r="AK64" i="1"/>
  <c r="AS64" i="1"/>
  <c r="AJ64" i="1"/>
  <c r="AI64" i="1"/>
  <c r="AH64" i="1"/>
  <c r="AE64" i="1"/>
  <c r="AD64" i="1"/>
  <c r="AC64" i="1"/>
  <c r="AB64" i="1"/>
  <c r="AA64" i="1"/>
  <c r="Z64" i="1"/>
  <c r="Y64" i="1"/>
  <c r="X64" i="1"/>
  <c r="W64" i="1"/>
  <c r="V64" i="1"/>
  <c r="U64" i="1"/>
  <c r="AF64" i="1"/>
  <c r="R64" i="1"/>
  <c r="Q64" i="1"/>
  <c r="P64" i="1"/>
  <c r="O64" i="1"/>
  <c r="N64" i="1"/>
  <c r="M64" i="1"/>
  <c r="L64" i="1"/>
  <c r="K64" i="1"/>
  <c r="J64" i="1"/>
  <c r="I64" i="1"/>
  <c r="H64" i="1"/>
  <c r="S64" i="1"/>
  <c r="FE63" i="1"/>
  <c r="FD63" i="1"/>
  <c r="FC63" i="1"/>
  <c r="FB63" i="1"/>
  <c r="FA63" i="1"/>
  <c r="EZ63" i="1"/>
  <c r="EY63" i="1"/>
  <c r="EX63" i="1"/>
  <c r="EW63" i="1"/>
  <c r="EV63" i="1"/>
  <c r="EU63" i="1"/>
  <c r="ER63" i="1"/>
  <c r="EQ63" i="1"/>
  <c r="EP63" i="1"/>
  <c r="EO63" i="1"/>
  <c r="EN63" i="1"/>
  <c r="EM63" i="1"/>
  <c r="EL63" i="1"/>
  <c r="EK63" i="1"/>
  <c r="ES63" i="1"/>
  <c r="EJ63" i="1"/>
  <c r="EI63" i="1"/>
  <c r="EH63" i="1"/>
  <c r="EE63" i="1"/>
  <c r="ED63" i="1"/>
  <c r="EC63" i="1"/>
  <c r="EB63" i="1"/>
  <c r="EA63" i="1"/>
  <c r="DZ63" i="1"/>
  <c r="DY63" i="1"/>
  <c r="DX63" i="1"/>
  <c r="DW63" i="1"/>
  <c r="DV63" i="1"/>
  <c r="DU63" i="1"/>
  <c r="EF63" i="1"/>
  <c r="DR63" i="1"/>
  <c r="DQ63" i="1"/>
  <c r="DP63" i="1"/>
  <c r="DO63" i="1"/>
  <c r="DN63" i="1"/>
  <c r="DM63" i="1"/>
  <c r="DL63" i="1"/>
  <c r="DK63" i="1"/>
  <c r="DJ63" i="1"/>
  <c r="DI63" i="1"/>
  <c r="DH63" i="1"/>
  <c r="DS63" i="1"/>
  <c r="DE63" i="1"/>
  <c r="DD63" i="1"/>
  <c r="DC63" i="1"/>
  <c r="DB63" i="1"/>
  <c r="DA63" i="1"/>
  <c r="CZ63" i="1"/>
  <c r="CY63" i="1"/>
  <c r="CX63" i="1"/>
  <c r="CW63" i="1"/>
  <c r="CV63" i="1"/>
  <c r="CU63" i="1"/>
  <c r="CR63" i="1"/>
  <c r="CQ63" i="1"/>
  <c r="CP63" i="1"/>
  <c r="CO63" i="1"/>
  <c r="CN63" i="1"/>
  <c r="CM63" i="1"/>
  <c r="CL63" i="1"/>
  <c r="CK63" i="1"/>
  <c r="CS63" i="1"/>
  <c r="CJ63" i="1"/>
  <c r="CI63" i="1"/>
  <c r="CH63" i="1"/>
  <c r="CE63" i="1"/>
  <c r="CD63" i="1"/>
  <c r="CC63" i="1"/>
  <c r="CB63" i="1"/>
  <c r="CA63" i="1"/>
  <c r="BZ63" i="1"/>
  <c r="BY63" i="1"/>
  <c r="BX63" i="1"/>
  <c r="BW63" i="1"/>
  <c r="BV63" i="1"/>
  <c r="BU63" i="1"/>
  <c r="CF63" i="1"/>
  <c r="BR63" i="1"/>
  <c r="BQ63" i="1"/>
  <c r="BP63" i="1"/>
  <c r="BO63" i="1"/>
  <c r="BN63" i="1"/>
  <c r="BM63" i="1"/>
  <c r="BL63" i="1"/>
  <c r="BK63" i="1"/>
  <c r="BJ63" i="1"/>
  <c r="BI63" i="1"/>
  <c r="BH63" i="1"/>
  <c r="BS63" i="1"/>
  <c r="BE63" i="1"/>
  <c r="BD63" i="1"/>
  <c r="BC63" i="1"/>
  <c r="BB63" i="1"/>
  <c r="BA63" i="1"/>
  <c r="AZ63" i="1"/>
  <c r="AY63" i="1"/>
  <c r="AX63" i="1"/>
  <c r="AW63" i="1"/>
  <c r="AV63" i="1"/>
  <c r="AU63" i="1"/>
  <c r="AR63" i="1"/>
  <c r="AQ63" i="1"/>
  <c r="AP63" i="1"/>
  <c r="AO63" i="1"/>
  <c r="AN63" i="1"/>
  <c r="AM63" i="1"/>
  <c r="AL63" i="1"/>
  <c r="AK63" i="1"/>
  <c r="AS63" i="1"/>
  <c r="AJ63" i="1"/>
  <c r="AI63" i="1"/>
  <c r="AH63" i="1"/>
  <c r="AE63" i="1"/>
  <c r="AD63" i="1"/>
  <c r="AC63" i="1"/>
  <c r="AB63" i="1"/>
  <c r="AA63" i="1"/>
  <c r="Z63" i="1"/>
  <c r="Y63" i="1"/>
  <c r="X63" i="1"/>
  <c r="W63" i="1"/>
  <c r="V63" i="1"/>
  <c r="U63" i="1"/>
  <c r="AF63" i="1"/>
  <c r="R63" i="1"/>
  <c r="Q63" i="1"/>
  <c r="P63" i="1"/>
  <c r="O63" i="1"/>
  <c r="N63" i="1"/>
  <c r="M63" i="1"/>
  <c r="L63" i="1"/>
  <c r="K63" i="1"/>
  <c r="J63" i="1"/>
  <c r="I63" i="1"/>
  <c r="H63" i="1"/>
  <c r="S63" i="1"/>
  <c r="FE62" i="1"/>
  <c r="FD62" i="1"/>
  <c r="FC62" i="1"/>
  <c r="FB62" i="1"/>
  <c r="FA62" i="1"/>
  <c r="EZ62" i="1"/>
  <c r="EY62" i="1"/>
  <c r="EX62" i="1"/>
  <c r="EW62" i="1"/>
  <c r="EV62" i="1"/>
  <c r="EU62" i="1"/>
  <c r="ER62" i="1"/>
  <c r="EQ62" i="1"/>
  <c r="EP62" i="1"/>
  <c r="EO62" i="1"/>
  <c r="EN62" i="1"/>
  <c r="EM62" i="1"/>
  <c r="EL62" i="1"/>
  <c r="EK62" i="1"/>
  <c r="ES62" i="1"/>
  <c r="EJ62" i="1"/>
  <c r="EI62" i="1"/>
  <c r="EH62" i="1"/>
  <c r="EE62" i="1"/>
  <c r="ED62" i="1"/>
  <c r="EC62" i="1"/>
  <c r="EB62" i="1"/>
  <c r="EA62" i="1"/>
  <c r="DZ62" i="1"/>
  <c r="DY62" i="1"/>
  <c r="DX62" i="1"/>
  <c r="DW62" i="1"/>
  <c r="DV62" i="1"/>
  <c r="DU62" i="1"/>
  <c r="EF62" i="1"/>
  <c r="DR62" i="1"/>
  <c r="DQ62" i="1"/>
  <c r="DP62" i="1"/>
  <c r="DO62" i="1"/>
  <c r="DN62" i="1"/>
  <c r="DM62" i="1"/>
  <c r="DL62" i="1"/>
  <c r="DK62" i="1"/>
  <c r="DJ62" i="1"/>
  <c r="DI62" i="1"/>
  <c r="DH62" i="1"/>
  <c r="DS62" i="1"/>
  <c r="DE62" i="1"/>
  <c r="DD62" i="1"/>
  <c r="DC62" i="1"/>
  <c r="DB62" i="1"/>
  <c r="DA62" i="1"/>
  <c r="CZ62" i="1"/>
  <c r="CY62" i="1"/>
  <c r="CX62" i="1"/>
  <c r="CW62" i="1"/>
  <c r="CV62" i="1"/>
  <c r="CU62" i="1"/>
  <c r="CR62" i="1"/>
  <c r="CQ62" i="1"/>
  <c r="CP62" i="1"/>
  <c r="CO62" i="1"/>
  <c r="CN62" i="1"/>
  <c r="CM62" i="1"/>
  <c r="CL62" i="1"/>
  <c r="CK62" i="1"/>
  <c r="CS62" i="1"/>
  <c r="CJ62" i="1"/>
  <c r="CI62" i="1"/>
  <c r="CH62" i="1"/>
  <c r="CE62" i="1"/>
  <c r="CD62" i="1"/>
  <c r="CC62" i="1"/>
  <c r="CB62" i="1"/>
  <c r="CA62" i="1"/>
  <c r="BZ62" i="1"/>
  <c r="BY62" i="1"/>
  <c r="BX62" i="1"/>
  <c r="BW62" i="1"/>
  <c r="BV62" i="1"/>
  <c r="BU62" i="1"/>
  <c r="CF62" i="1"/>
  <c r="BR62" i="1"/>
  <c r="BQ62" i="1"/>
  <c r="BP62" i="1"/>
  <c r="BO62" i="1"/>
  <c r="BN62" i="1"/>
  <c r="BM62" i="1"/>
  <c r="BL62" i="1"/>
  <c r="BK62" i="1"/>
  <c r="BJ62" i="1"/>
  <c r="BI62" i="1"/>
  <c r="BH62" i="1"/>
  <c r="BS62" i="1"/>
  <c r="BE62" i="1"/>
  <c r="BD62" i="1"/>
  <c r="BC62" i="1"/>
  <c r="BB62" i="1"/>
  <c r="BA62" i="1"/>
  <c r="AZ62" i="1"/>
  <c r="AY62" i="1"/>
  <c r="AX62" i="1"/>
  <c r="AW62" i="1"/>
  <c r="AV62" i="1"/>
  <c r="AU62" i="1"/>
  <c r="AR62" i="1"/>
  <c r="AQ62" i="1"/>
  <c r="AP62" i="1"/>
  <c r="AO62" i="1"/>
  <c r="AN62" i="1"/>
  <c r="AM62" i="1"/>
  <c r="AL62" i="1"/>
  <c r="AK62" i="1"/>
  <c r="AS62" i="1"/>
  <c r="AJ62" i="1"/>
  <c r="AI62" i="1"/>
  <c r="AH62" i="1"/>
  <c r="AE62" i="1"/>
  <c r="AD62" i="1"/>
  <c r="AC62" i="1"/>
  <c r="AB62" i="1"/>
  <c r="AA62" i="1"/>
  <c r="Z62" i="1"/>
  <c r="Y62" i="1"/>
  <c r="X62" i="1"/>
  <c r="W62" i="1"/>
  <c r="V62" i="1"/>
  <c r="U62" i="1"/>
  <c r="AF62" i="1"/>
  <c r="R62" i="1"/>
  <c r="Q62" i="1"/>
  <c r="P62" i="1"/>
  <c r="O62" i="1"/>
  <c r="N62" i="1"/>
  <c r="M62" i="1"/>
  <c r="L62" i="1"/>
  <c r="K62" i="1"/>
  <c r="J62" i="1"/>
  <c r="I62" i="1"/>
  <c r="H62" i="1"/>
  <c r="S62" i="1"/>
  <c r="FE61" i="1"/>
  <c r="FD61" i="1"/>
  <c r="FC61" i="1"/>
  <c r="FB61" i="1"/>
  <c r="FA61" i="1"/>
  <c r="EZ61" i="1"/>
  <c r="EY61" i="1"/>
  <c r="EX61" i="1"/>
  <c r="EW61" i="1"/>
  <c r="EV61" i="1"/>
  <c r="EU61" i="1"/>
  <c r="ER61" i="1"/>
  <c r="EQ61" i="1"/>
  <c r="EP61" i="1"/>
  <c r="EO61" i="1"/>
  <c r="EN61" i="1"/>
  <c r="EM61" i="1"/>
  <c r="EL61" i="1"/>
  <c r="EK61" i="1"/>
  <c r="ES61" i="1"/>
  <c r="EJ61" i="1"/>
  <c r="EI61" i="1"/>
  <c r="EH61" i="1"/>
  <c r="EE61" i="1"/>
  <c r="ED61" i="1"/>
  <c r="EC61" i="1"/>
  <c r="EB61" i="1"/>
  <c r="EA61" i="1"/>
  <c r="DZ61" i="1"/>
  <c r="DY61" i="1"/>
  <c r="DX61" i="1"/>
  <c r="DW61" i="1"/>
  <c r="DV61" i="1"/>
  <c r="DU61" i="1"/>
  <c r="EF61" i="1"/>
  <c r="DR61" i="1"/>
  <c r="DQ61" i="1"/>
  <c r="DP61" i="1"/>
  <c r="DO61" i="1"/>
  <c r="DN61" i="1"/>
  <c r="DM61" i="1"/>
  <c r="DL61" i="1"/>
  <c r="DK61" i="1"/>
  <c r="DJ61" i="1"/>
  <c r="DI61" i="1"/>
  <c r="DH61" i="1"/>
  <c r="DS61" i="1"/>
  <c r="DE61" i="1"/>
  <c r="DD61" i="1"/>
  <c r="DC61" i="1"/>
  <c r="DB61" i="1"/>
  <c r="DA61" i="1"/>
  <c r="CZ61" i="1"/>
  <c r="CY61" i="1"/>
  <c r="CX61" i="1"/>
  <c r="CW61" i="1"/>
  <c r="CV61" i="1"/>
  <c r="CU61" i="1"/>
  <c r="CR61" i="1"/>
  <c r="CQ61" i="1"/>
  <c r="CP61" i="1"/>
  <c r="CO61" i="1"/>
  <c r="CN61" i="1"/>
  <c r="CM61" i="1"/>
  <c r="CL61" i="1"/>
  <c r="CK61" i="1"/>
  <c r="CS61" i="1"/>
  <c r="CJ61" i="1"/>
  <c r="CI61" i="1"/>
  <c r="CH61" i="1"/>
  <c r="CE61" i="1"/>
  <c r="CD61" i="1"/>
  <c r="CC61" i="1"/>
  <c r="CB61" i="1"/>
  <c r="CA61" i="1"/>
  <c r="BZ61" i="1"/>
  <c r="BY61" i="1"/>
  <c r="BX61" i="1"/>
  <c r="BW61" i="1"/>
  <c r="BV61" i="1"/>
  <c r="BU61" i="1"/>
  <c r="CF61" i="1"/>
  <c r="BR61" i="1"/>
  <c r="BQ61" i="1"/>
  <c r="BP61" i="1"/>
  <c r="BO61" i="1"/>
  <c r="BN61" i="1"/>
  <c r="BM61" i="1"/>
  <c r="BL61" i="1"/>
  <c r="BK61" i="1"/>
  <c r="BJ61" i="1"/>
  <c r="BI61" i="1"/>
  <c r="BH61" i="1"/>
  <c r="BS61" i="1"/>
  <c r="BE61" i="1"/>
  <c r="BD61" i="1"/>
  <c r="BC61" i="1"/>
  <c r="BB61" i="1"/>
  <c r="BA61" i="1"/>
  <c r="AZ61" i="1"/>
  <c r="AY61" i="1"/>
  <c r="AX61" i="1"/>
  <c r="AW61" i="1"/>
  <c r="AV61" i="1"/>
  <c r="AU61" i="1"/>
  <c r="AR61" i="1"/>
  <c r="AQ61" i="1"/>
  <c r="AP61" i="1"/>
  <c r="AO61" i="1"/>
  <c r="AN61" i="1"/>
  <c r="AM61" i="1"/>
  <c r="AL61" i="1"/>
  <c r="AK61" i="1"/>
  <c r="AS61" i="1"/>
  <c r="AJ61" i="1"/>
  <c r="AI61" i="1"/>
  <c r="AH61" i="1"/>
  <c r="AE61" i="1"/>
  <c r="AD61" i="1"/>
  <c r="AC61" i="1"/>
  <c r="AB61" i="1"/>
  <c r="AA61" i="1"/>
  <c r="Z61" i="1"/>
  <c r="Y61" i="1"/>
  <c r="X61" i="1"/>
  <c r="W61" i="1"/>
  <c r="V61" i="1"/>
  <c r="U61" i="1"/>
  <c r="AF61" i="1"/>
  <c r="R61" i="1"/>
  <c r="Q61" i="1"/>
  <c r="P61" i="1"/>
  <c r="O61" i="1"/>
  <c r="N61" i="1"/>
  <c r="M61" i="1"/>
  <c r="L61" i="1"/>
  <c r="K61" i="1"/>
  <c r="J61" i="1"/>
  <c r="I61" i="1"/>
  <c r="H61" i="1"/>
  <c r="S61" i="1"/>
  <c r="FE60" i="1"/>
  <c r="FD60" i="1"/>
  <c r="FC60" i="1"/>
  <c r="FB60" i="1"/>
  <c r="FA60" i="1"/>
  <c r="EZ60" i="1"/>
  <c r="EY60" i="1"/>
  <c r="EX60" i="1"/>
  <c r="EW60" i="1"/>
  <c r="EV60" i="1"/>
  <c r="EU60" i="1"/>
  <c r="ER60" i="1"/>
  <c r="EQ60" i="1"/>
  <c r="EP60" i="1"/>
  <c r="EO60" i="1"/>
  <c r="EN60" i="1"/>
  <c r="EM60" i="1"/>
  <c r="EL60" i="1"/>
  <c r="EK60" i="1"/>
  <c r="ES60" i="1"/>
  <c r="EJ60" i="1"/>
  <c r="EI60" i="1"/>
  <c r="EH60" i="1"/>
  <c r="EE60" i="1"/>
  <c r="ED60" i="1"/>
  <c r="EC60" i="1"/>
  <c r="EB60" i="1"/>
  <c r="EA60" i="1"/>
  <c r="DZ60" i="1"/>
  <c r="DY60" i="1"/>
  <c r="DX60" i="1"/>
  <c r="DW60" i="1"/>
  <c r="DV60" i="1"/>
  <c r="DU60" i="1"/>
  <c r="EF60" i="1"/>
  <c r="DR60" i="1"/>
  <c r="DQ60" i="1"/>
  <c r="DP60" i="1"/>
  <c r="DO60" i="1"/>
  <c r="DN60" i="1"/>
  <c r="DM60" i="1"/>
  <c r="DL60" i="1"/>
  <c r="DK60" i="1"/>
  <c r="DJ60" i="1"/>
  <c r="DI60" i="1"/>
  <c r="DH60" i="1"/>
  <c r="DS60" i="1"/>
  <c r="DE60" i="1"/>
  <c r="DD60" i="1"/>
  <c r="DC60" i="1"/>
  <c r="DB60" i="1"/>
  <c r="DA60" i="1"/>
  <c r="CZ60" i="1"/>
  <c r="CY60" i="1"/>
  <c r="CX60" i="1"/>
  <c r="CW60" i="1"/>
  <c r="CV60" i="1"/>
  <c r="CU60" i="1"/>
  <c r="CR60" i="1"/>
  <c r="CQ60" i="1"/>
  <c r="CP60" i="1"/>
  <c r="CO60" i="1"/>
  <c r="CN60" i="1"/>
  <c r="CM60" i="1"/>
  <c r="CL60" i="1"/>
  <c r="CK60" i="1"/>
  <c r="CS60" i="1"/>
  <c r="CJ60" i="1"/>
  <c r="CI60" i="1"/>
  <c r="CH60" i="1"/>
  <c r="CE60" i="1"/>
  <c r="CD60" i="1"/>
  <c r="CC60" i="1"/>
  <c r="CB60" i="1"/>
  <c r="CA60" i="1"/>
  <c r="BZ60" i="1"/>
  <c r="BY60" i="1"/>
  <c r="BX60" i="1"/>
  <c r="BW60" i="1"/>
  <c r="BV60" i="1"/>
  <c r="BU60" i="1"/>
  <c r="CF60" i="1"/>
  <c r="BR60" i="1"/>
  <c r="BQ60" i="1"/>
  <c r="BP60" i="1"/>
  <c r="BO60" i="1"/>
  <c r="BN60" i="1"/>
  <c r="BM60" i="1"/>
  <c r="BL60" i="1"/>
  <c r="BK60" i="1"/>
  <c r="BJ60" i="1"/>
  <c r="BI60" i="1"/>
  <c r="BH60" i="1"/>
  <c r="BS60" i="1"/>
  <c r="BE60" i="1"/>
  <c r="BD60" i="1"/>
  <c r="BC60" i="1"/>
  <c r="BB60" i="1"/>
  <c r="BA60" i="1"/>
  <c r="AZ60" i="1"/>
  <c r="AY60" i="1"/>
  <c r="AX60" i="1"/>
  <c r="AW60" i="1"/>
  <c r="AV60" i="1"/>
  <c r="AU60" i="1"/>
  <c r="AR60" i="1"/>
  <c r="AQ60" i="1"/>
  <c r="AP60" i="1"/>
  <c r="AO60" i="1"/>
  <c r="AN60" i="1"/>
  <c r="AM60" i="1"/>
  <c r="AL60" i="1"/>
  <c r="AK60" i="1"/>
  <c r="AS60" i="1"/>
  <c r="AJ60" i="1"/>
  <c r="AI60" i="1"/>
  <c r="AH60" i="1"/>
  <c r="AE60" i="1"/>
  <c r="AD60" i="1"/>
  <c r="AC60" i="1"/>
  <c r="AB60" i="1"/>
  <c r="AA60" i="1"/>
  <c r="Z60" i="1"/>
  <c r="Y60" i="1"/>
  <c r="X60" i="1"/>
  <c r="W60" i="1"/>
  <c r="V60" i="1"/>
  <c r="U60" i="1"/>
  <c r="AF60" i="1"/>
  <c r="R60" i="1"/>
  <c r="Q60" i="1"/>
  <c r="P60" i="1"/>
  <c r="O60" i="1"/>
  <c r="N60" i="1"/>
  <c r="M60" i="1"/>
  <c r="L60" i="1"/>
  <c r="K60" i="1"/>
  <c r="J60" i="1"/>
  <c r="I60" i="1"/>
  <c r="H60" i="1"/>
  <c r="S60" i="1"/>
  <c r="FE59" i="1"/>
  <c r="FD59" i="1"/>
  <c r="FC59" i="1"/>
  <c r="FB59" i="1"/>
  <c r="FA59" i="1"/>
  <c r="EZ59" i="1"/>
  <c r="EY59" i="1"/>
  <c r="EX59" i="1"/>
  <c r="EW59" i="1"/>
  <c r="EV59" i="1"/>
  <c r="EU59" i="1"/>
  <c r="ER59" i="1"/>
  <c r="EQ59" i="1"/>
  <c r="EP59" i="1"/>
  <c r="EO59" i="1"/>
  <c r="EN59" i="1"/>
  <c r="EM59" i="1"/>
  <c r="EL59" i="1"/>
  <c r="EK59" i="1"/>
  <c r="ES59" i="1"/>
  <c r="EJ59" i="1"/>
  <c r="EI59" i="1"/>
  <c r="EH59" i="1"/>
  <c r="EE59" i="1"/>
  <c r="ED59" i="1"/>
  <c r="EC59" i="1"/>
  <c r="EB59" i="1"/>
  <c r="EA59" i="1"/>
  <c r="DZ59" i="1"/>
  <c r="DY59" i="1"/>
  <c r="DX59" i="1"/>
  <c r="DW59" i="1"/>
  <c r="DV59" i="1"/>
  <c r="DU59" i="1"/>
  <c r="EF59" i="1"/>
  <c r="DR59" i="1"/>
  <c r="DQ59" i="1"/>
  <c r="DP59" i="1"/>
  <c r="DO59" i="1"/>
  <c r="DN59" i="1"/>
  <c r="DM59" i="1"/>
  <c r="DL59" i="1"/>
  <c r="DK59" i="1"/>
  <c r="DJ59" i="1"/>
  <c r="DI59" i="1"/>
  <c r="DH59" i="1"/>
  <c r="DS59" i="1"/>
  <c r="DE59" i="1"/>
  <c r="DD59" i="1"/>
  <c r="DC59" i="1"/>
  <c r="DB59" i="1"/>
  <c r="DA59" i="1"/>
  <c r="CZ59" i="1"/>
  <c r="CY59" i="1"/>
  <c r="CX59" i="1"/>
  <c r="CW59" i="1"/>
  <c r="CV59" i="1"/>
  <c r="CU59" i="1"/>
  <c r="CR59" i="1"/>
  <c r="CQ59" i="1"/>
  <c r="CP59" i="1"/>
  <c r="CO59" i="1"/>
  <c r="CN59" i="1"/>
  <c r="CM59" i="1"/>
  <c r="CL59" i="1"/>
  <c r="CK59" i="1"/>
  <c r="CS59" i="1"/>
  <c r="CJ59" i="1"/>
  <c r="CI59" i="1"/>
  <c r="CH59" i="1"/>
  <c r="CE59" i="1"/>
  <c r="CD59" i="1"/>
  <c r="CC59" i="1"/>
  <c r="CB59" i="1"/>
  <c r="CA59" i="1"/>
  <c r="BZ59" i="1"/>
  <c r="BY59" i="1"/>
  <c r="BX59" i="1"/>
  <c r="BW59" i="1"/>
  <c r="BV59" i="1"/>
  <c r="BU59" i="1"/>
  <c r="CF59" i="1"/>
  <c r="BR59" i="1"/>
  <c r="BQ59" i="1"/>
  <c r="BP59" i="1"/>
  <c r="BO59" i="1"/>
  <c r="BN59" i="1"/>
  <c r="BM59" i="1"/>
  <c r="BL59" i="1"/>
  <c r="BK59" i="1"/>
  <c r="BJ59" i="1"/>
  <c r="BI59" i="1"/>
  <c r="BH59" i="1"/>
  <c r="BS59" i="1"/>
  <c r="BE59" i="1"/>
  <c r="BD59" i="1"/>
  <c r="BC59" i="1"/>
  <c r="BB59" i="1"/>
  <c r="BA59" i="1"/>
  <c r="AZ59" i="1"/>
  <c r="AY59" i="1"/>
  <c r="AX59" i="1"/>
  <c r="AW59" i="1"/>
  <c r="AV59" i="1"/>
  <c r="AU59" i="1"/>
  <c r="AR59" i="1"/>
  <c r="AQ59" i="1"/>
  <c r="AP59" i="1"/>
  <c r="AO59" i="1"/>
  <c r="AN59" i="1"/>
  <c r="AM59" i="1"/>
  <c r="AL59" i="1"/>
  <c r="AK59" i="1"/>
  <c r="AS59" i="1"/>
  <c r="AJ59" i="1"/>
  <c r="AI59" i="1"/>
  <c r="AH59" i="1"/>
  <c r="AE59" i="1"/>
  <c r="AD59" i="1"/>
  <c r="AC59" i="1"/>
  <c r="AB59" i="1"/>
  <c r="AA59" i="1"/>
  <c r="Z59" i="1"/>
  <c r="Y59" i="1"/>
  <c r="X59" i="1"/>
  <c r="W59" i="1"/>
  <c r="V59" i="1"/>
  <c r="U59" i="1"/>
  <c r="AF59" i="1"/>
  <c r="R59" i="1"/>
  <c r="Q59" i="1"/>
  <c r="P59" i="1"/>
  <c r="O59" i="1"/>
  <c r="N59" i="1"/>
  <c r="M59" i="1"/>
  <c r="L59" i="1"/>
  <c r="K59" i="1"/>
  <c r="J59" i="1"/>
  <c r="I59" i="1"/>
  <c r="H59" i="1"/>
  <c r="FE58" i="1"/>
  <c r="FD58" i="1"/>
  <c r="FC58" i="1"/>
  <c r="FB58" i="1"/>
  <c r="FA58" i="1"/>
  <c r="EZ58" i="1"/>
  <c r="EY58" i="1"/>
  <c r="EX58" i="1"/>
  <c r="EW58" i="1"/>
  <c r="EV58" i="1"/>
  <c r="EU58" i="1"/>
  <c r="ER58" i="1"/>
  <c r="EQ58" i="1"/>
  <c r="EP58" i="1"/>
  <c r="EO58" i="1"/>
  <c r="EN58" i="1"/>
  <c r="EM58" i="1"/>
  <c r="EL58" i="1"/>
  <c r="EK58" i="1"/>
  <c r="ES58" i="1"/>
  <c r="EJ58" i="1"/>
  <c r="EI58" i="1"/>
  <c r="EH58" i="1"/>
  <c r="EE58" i="1"/>
  <c r="ED58" i="1"/>
  <c r="EC58" i="1"/>
  <c r="EB58" i="1"/>
  <c r="EA58" i="1"/>
  <c r="DZ58" i="1"/>
  <c r="DY58" i="1"/>
  <c r="DX58" i="1"/>
  <c r="DW58" i="1"/>
  <c r="DV58" i="1"/>
  <c r="DU58" i="1"/>
  <c r="EF58" i="1"/>
  <c r="DR58" i="1"/>
  <c r="DQ58" i="1"/>
  <c r="DP58" i="1"/>
  <c r="DO58" i="1"/>
  <c r="DN58" i="1"/>
  <c r="DM58" i="1"/>
  <c r="DL58" i="1"/>
  <c r="DK58" i="1"/>
  <c r="DJ58" i="1"/>
  <c r="DI58" i="1"/>
  <c r="DH58" i="1"/>
  <c r="DS58" i="1"/>
  <c r="DE58" i="1"/>
  <c r="DD58" i="1"/>
  <c r="DC58" i="1"/>
  <c r="DB58" i="1"/>
  <c r="DA58" i="1"/>
  <c r="CZ58" i="1"/>
  <c r="CY58" i="1"/>
  <c r="CX58" i="1"/>
  <c r="CW58" i="1"/>
  <c r="CV58" i="1"/>
  <c r="CU58" i="1"/>
  <c r="CR58" i="1"/>
  <c r="CQ58" i="1"/>
  <c r="CP58" i="1"/>
  <c r="CO58" i="1"/>
  <c r="CN58" i="1"/>
  <c r="CM58" i="1"/>
  <c r="CL58" i="1"/>
  <c r="CK58" i="1"/>
  <c r="CS58" i="1"/>
  <c r="CJ58" i="1"/>
  <c r="CI58" i="1"/>
  <c r="CH58" i="1"/>
  <c r="CE58" i="1"/>
  <c r="CD58" i="1"/>
  <c r="CC58" i="1"/>
  <c r="CB58" i="1"/>
  <c r="CA58" i="1"/>
  <c r="BZ58" i="1"/>
  <c r="BY58" i="1"/>
  <c r="BX58" i="1"/>
  <c r="BW58" i="1"/>
  <c r="BV58" i="1"/>
  <c r="BU58" i="1"/>
  <c r="CF58" i="1"/>
  <c r="BR58" i="1"/>
  <c r="BQ58" i="1"/>
  <c r="BP58" i="1"/>
  <c r="BO58" i="1"/>
  <c r="BN58" i="1"/>
  <c r="BM58" i="1"/>
  <c r="BL58" i="1"/>
  <c r="BK58" i="1"/>
  <c r="BJ58" i="1"/>
  <c r="BI58" i="1"/>
  <c r="BH58" i="1"/>
  <c r="BS58" i="1"/>
  <c r="BE58" i="1"/>
  <c r="BD58" i="1"/>
  <c r="BC58" i="1"/>
  <c r="BB58" i="1"/>
  <c r="BA58" i="1"/>
  <c r="AZ58" i="1"/>
  <c r="AY58" i="1"/>
  <c r="AX58" i="1"/>
  <c r="AW58" i="1"/>
  <c r="AV58" i="1"/>
  <c r="AU58" i="1"/>
  <c r="AR58" i="1"/>
  <c r="AQ58" i="1"/>
  <c r="AP58" i="1"/>
  <c r="AO58" i="1"/>
  <c r="AN58" i="1"/>
  <c r="AM58" i="1"/>
  <c r="AL58" i="1"/>
  <c r="AK58" i="1"/>
  <c r="AS58" i="1"/>
  <c r="AJ58" i="1"/>
  <c r="AI58" i="1"/>
  <c r="AH58" i="1"/>
  <c r="AE58" i="1"/>
  <c r="AD58" i="1"/>
  <c r="AC58" i="1"/>
  <c r="AB58" i="1"/>
  <c r="AA58" i="1"/>
  <c r="Z58" i="1"/>
  <c r="Y58" i="1"/>
  <c r="X58" i="1"/>
  <c r="W58" i="1"/>
  <c r="V58" i="1"/>
  <c r="U58" i="1"/>
  <c r="AF58" i="1"/>
  <c r="R58" i="1"/>
  <c r="Q58" i="1"/>
  <c r="P58" i="1"/>
  <c r="O58" i="1"/>
  <c r="N58" i="1"/>
  <c r="M58" i="1"/>
  <c r="L58" i="1"/>
  <c r="K58" i="1"/>
  <c r="J58" i="1"/>
  <c r="I58" i="1"/>
  <c r="H58" i="1"/>
  <c r="S58" i="1"/>
  <c r="FE57" i="1"/>
  <c r="FD57" i="1"/>
  <c r="FC57" i="1"/>
  <c r="FB57" i="1"/>
  <c r="FA57" i="1"/>
  <c r="EZ57" i="1"/>
  <c r="EY57" i="1"/>
  <c r="EX57" i="1"/>
  <c r="EW57" i="1"/>
  <c r="EV57" i="1"/>
  <c r="EU57" i="1"/>
  <c r="ER57" i="1"/>
  <c r="EQ57" i="1"/>
  <c r="EP57" i="1"/>
  <c r="EO57" i="1"/>
  <c r="EN57" i="1"/>
  <c r="EM57" i="1"/>
  <c r="EL57" i="1"/>
  <c r="EK57" i="1"/>
  <c r="ES57" i="1"/>
  <c r="EJ57" i="1"/>
  <c r="EI57" i="1"/>
  <c r="EH57" i="1"/>
  <c r="EE57" i="1"/>
  <c r="ED57" i="1"/>
  <c r="EC57" i="1"/>
  <c r="EB57" i="1"/>
  <c r="EA57" i="1"/>
  <c r="DZ57" i="1"/>
  <c r="DY57" i="1"/>
  <c r="DX57" i="1"/>
  <c r="DW57" i="1"/>
  <c r="DV57" i="1"/>
  <c r="DU57" i="1"/>
  <c r="EF57" i="1"/>
  <c r="DR57" i="1"/>
  <c r="DQ57" i="1"/>
  <c r="DP57" i="1"/>
  <c r="DO57" i="1"/>
  <c r="DN57" i="1"/>
  <c r="DM57" i="1"/>
  <c r="DL57" i="1"/>
  <c r="DK57" i="1"/>
  <c r="DJ57" i="1"/>
  <c r="DI57" i="1"/>
  <c r="DH57" i="1"/>
  <c r="DE57" i="1"/>
  <c r="DD57" i="1"/>
  <c r="DC57" i="1"/>
  <c r="DB57" i="1"/>
  <c r="DA57" i="1"/>
  <c r="CZ57" i="1"/>
  <c r="CY57" i="1"/>
  <c r="CX57" i="1"/>
  <c r="CW57" i="1"/>
  <c r="CV57" i="1"/>
  <c r="CU57" i="1"/>
  <c r="CR57" i="1"/>
  <c r="CQ57" i="1"/>
  <c r="CP57" i="1"/>
  <c r="CO57" i="1"/>
  <c r="CN57" i="1"/>
  <c r="CM57" i="1"/>
  <c r="CL57" i="1"/>
  <c r="CK57" i="1"/>
  <c r="CS57" i="1"/>
  <c r="CJ57" i="1"/>
  <c r="CI57" i="1"/>
  <c r="CH57" i="1"/>
  <c r="CE57" i="1"/>
  <c r="CD57" i="1"/>
  <c r="CC57" i="1"/>
  <c r="CB57" i="1"/>
  <c r="CA57" i="1"/>
  <c r="BZ57" i="1"/>
  <c r="BY57" i="1"/>
  <c r="BX57" i="1"/>
  <c r="BW57" i="1"/>
  <c r="BV57" i="1"/>
  <c r="BU57" i="1"/>
  <c r="CF57" i="1"/>
  <c r="BR57" i="1"/>
  <c r="BQ57" i="1"/>
  <c r="BP57" i="1"/>
  <c r="BO57" i="1"/>
  <c r="BN57" i="1"/>
  <c r="BM57" i="1"/>
  <c r="BL57" i="1"/>
  <c r="BK57" i="1"/>
  <c r="BJ57" i="1"/>
  <c r="BI57" i="1"/>
  <c r="BH57" i="1"/>
  <c r="BS57" i="1"/>
  <c r="BE57" i="1"/>
  <c r="BD57" i="1"/>
  <c r="BC57" i="1"/>
  <c r="BB57" i="1"/>
  <c r="BA57" i="1"/>
  <c r="AZ57" i="1"/>
  <c r="AY57" i="1"/>
  <c r="AX57" i="1"/>
  <c r="AW57" i="1"/>
  <c r="AV57" i="1"/>
  <c r="AU57" i="1"/>
  <c r="AR57" i="1"/>
  <c r="AQ57" i="1"/>
  <c r="AP57" i="1"/>
  <c r="AO57" i="1"/>
  <c r="AN57" i="1"/>
  <c r="AM57" i="1"/>
  <c r="AL57" i="1"/>
  <c r="AK57" i="1"/>
  <c r="AS57" i="1"/>
  <c r="AJ57" i="1"/>
  <c r="AI57" i="1"/>
  <c r="AH57" i="1"/>
  <c r="AE57" i="1"/>
  <c r="AD57" i="1"/>
  <c r="AC57" i="1"/>
  <c r="AB57" i="1"/>
  <c r="AA57" i="1"/>
  <c r="Z57" i="1"/>
  <c r="Y57" i="1"/>
  <c r="X57" i="1"/>
  <c r="W57" i="1"/>
  <c r="V57" i="1"/>
  <c r="U57" i="1"/>
  <c r="AF57" i="1"/>
  <c r="R57" i="1"/>
  <c r="Q57" i="1"/>
  <c r="P57" i="1"/>
  <c r="O57" i="1"/>
  <c r="N57" i="1"/>
  <c r="M57" i="1"/>
  <c r="L57" i="1"/>
  <c r="K57" i="1"/>
  <c r="J57" i="1"/>
  <c r="I57" i="1"/>
  <c r="H57" i="1"/>
  <c r="S57" i="1"/>
  <c r="FE56" i="1"/>
  <c r="FD56" i="1"/>
  <c r="FC56" i="1"/>
  <c r="FB56" i="1"/>
  <c r="FA56" i="1"/>
  <c r="EZ56" i="1"/>
  <c r="EY56" i="1"/>
  <c r="EX56" i="1"/>
  <c r="EW56" i="1"/>
  <c r="EV56" i="1"/>
  <c r="EU56" i="1"/>
  <c r="ER56" i="1"/>
  <c r="EQ56" i="1"/>
  <c r="EP56" i="1"/>
  <c r="EO56" i="1"/>
  <c r="EN56" i="1"/>
  <c r="EM56" i="1"/>
  <c r="EL56" i="1"/>
  <c r="EK56" i="1"/>
  <c r="ES56" i="1"/>
  <c r="EJ56" i="1"/>
  <c r="EI56" i="1"/>
  <c r="EH56" i="1"/>
  <c r="EE56" i="1"/>
  <c r="ED56" i="1"/>
  <c r="EC56" i="1"/>
  <c r="EB56" i="1"/>
  <c r="EA56" i="1"/>
  <c r="DZ56" i="1"/>
  <c r="DY56" i="1"/>
  <c r="DX56" i="1"/>
  <c r="DW56" i="1"/>
  <c r="DV56" i="1"/>
  <c r="DU56" i="1"/>
  <c r="EF56" i="1"/>
  <c r="DR56" i="1"/>
  <c r="DQ56" i="1"/>
  <c r="DP56" i="1"/>
  <c r="DO56" i="1"/>
  <c r="DN56" i="1"/>
  <c r="DM56" i="1"/>
  <c r="DL56" i="1"/>
  <c r="DK56" i="1"/>
  <c r="DJ56" i="1"/>
  <c r="DI56" i="1"/>
  <c r="DH56" i="1"/>
  <c r="DS56" i="1"/>
  <c r="DE56" i="1"/>
  <c r="DD56" i="1"/>
  <c r="DC56" i="1"/>
  <c r="DB56" i="1"/>
  <c r="DA56" i="1"/>
  <c r="CZ56" i="1"/>
  <c r="CY56" i="1"/>
  <c r="CX56" i="1"/>
  <c r="CW56" i="1"/>
  <c r="CV56" i="1"/>
  <c r="CU56" i="1"/>
  <c r="CR56" i="1"/>
  <c r="CQ56" i="1"/>
  <c r="CP56" i="1"/>
  <c r="CO56" i="1"/>
  <c r="CN56" i="1"/>
  <c r="CM56" i="1"/>
  <c r="CL56" i="1"/>
  <c r="CK56" i="1"/>
  <c r="CS56" i="1"/>
  <c r="CJ56" i="1"/>
  <c r="CI56" i="1"/>
  <c r="CH56" i="1"/>
  <c r="CE56" i="1"/>
  <c r="CD56" i="1"/>
  <c r="CC56" i="1"/>
  <c r="CB56" i="1"/>
  <c r="CA56" i="1"/>
  <c r="BZ56" i="1"/>
  <c r="BY56" i="1"/>
  <c r="BX56" i="1"/>
  <c r="BW56" i="1"/>
  <c r="BV56" i="1"/>
  <c r="BU56" i="1"/>
  <c r="CF56" i="1"/>
  <c r="BR56" i="1"/>
  <c r="BQ56" i="1"/>
  <c r="BP56" i="1"/>
  <c r="BO56" i="1"/>
  <c r="BN56" i="1"/>
  <c r="BM56" i="1"/>
  <c r="BL56" i="1"/>
  <c r="BK56" i="1"/>
  <c r="BJ56" i="1"/>
  <c r="BI56" i="1"/>
  <c r="BH56" i="1"/>
  <c r="BS56" i="1"/>
  <c r="BE56" i="1"/>
  <c r="BD56" i="1"/>
  <c r="BC56" i="1"/>
  <c r="BB56" i="1"/>
  <c r="BA56" i="1"/>
  <c r="AZ56" i="1"/>
  <c r="AY56" i="1"/>
  <c r="AX56" i="1"/>
  <c r="AW56" i="1"/>
  <c r="AV56" i="1"/>
  <c r="AU56" i="1"/>
  <c r="AR56" i="1"/>
  <c r="AQ56" i="1"/>
  <c r="AP56" i="1"/>
  <c r="AO56" i="1"/>
  <c r="AN56" i="1"/>
  <c r="AM56" i="1"/>
  <c r="AL56" i="1"/>
  <c r="AK56" i="1"/>
  <c r="AS56" i="1"/>
  <c r="AJ56" i="1"/>
  <c r="AI56" i="1"/>
  <c r="AH56" i="1"/>
  <c r="AE56" i="1"/>
  <c r="AD56" i="1"/>
  <c r="AC56" i="1"/>
  <c r="AB56" i="1"/>
  <c r="AA56" i="1"/>
  <c r="Z56" i="1"/>
  <c r="Y56" i="1"/>
  <c r="X56" i="1"/>
  <c r="W56" i="1"/>
  <c r="V56" i="1"/>
  <c r="U56" i="1"/>
  <c r="AF56" i="1"/>
  <c r="R56" i="1"/>
  <c r="Q56" i="1"/>
  <c r="P56" i="1"/>
  <c r="O56" i="1"/>
  <c r="N56" i="1"/>
  <c r="M56" i="1"/>
  <c r="L56" i="1"/>
  <c r="K56" i="1"/>
  <c r="J56" i="1"/>
  <c r="I56" i="1"/>
  <c r="H56" i="1"/>
  <c r="S56" i="1"/>
  <c r="FE55" i="1"/>
  <c r="FD55" i="1"/>
  <c r="FC55" i="1"/>
  <c r="FB55" i="1"/>
  <c r="FA55" i="1"/>
  <c r="EZ55" i="1"/>
  <c r="EY55" i="1"/>
  <c r="EX55" i="1"/>
  <c r="EW55" i="1"/>
  <c r="EV55" i="1"/>
  <c r="EU55" i="1"/>
  <c r="ER55" i="1"/>
  <c r="EQ55" i="1"/>
  <c r="EP55" i="1"/>
  <c r="EO55" i="1"/>
  <c r="EN55" i="1"/>
  <c r="EM55" i="1"/>
  <c r="EL55" i="1"/>
  <c r="EK55" i="1"/>
  <c r="ES55" i="1"/>
  <c r="EJ55" i="1"/>
  <c r="EI55" i="1"/>
  <c r="EH55" i="1"/>
  <c r="EE55" i="1"/>
  <c r="ED55" i="1"/>
  <c r="EC55" i="1"/>
  <c r="EB55" i="1"/>
  <c r="EA55" i="1"/>
  <c r="DZ55" i="1"/>
  <c r="DY55" i="1"/>
  <c r="DX55" i="1"/>
  <c r="DW55" i="1"/>
  <c r="DV55" i="1"/>
  <c r="DU55" i="1"/>
  <c r="EF55" i="1"/>
  <c r="DR55" i="1"/>
  <c r="DQ55" i="1"/>
  <c r="DP55" i="1"/>
  <c r="DO55" i="1"/>
  <c r="DN55" i="1"/>
  <c r="DM55" i="1"/>
  <c r="DL55" i="1"/>
  <c r="DK55" i="1"/>
  <c r="DJ55" i="1"/>
  <c r="DI55" i="1"/>
  <c r="DH55" i="1"/>
  <c r="DS55" i="1"/>
  <c r="DE55" i="1"/>
  <c r="DD55" i="1"/>
  <c r="DC55" i="1"/>
  <c r="DB55" i="1"/>
  <c r="DA55" i="1"/>
  <c r="CZ55" i="1"/>
  <c r="CY55" i="1"/>
  <c r="CX55" i="1"/>
  <c r="CW55" i="1"/>
  <c r="CV55" i="1"/>
  <c r="CU55" i="1"/>
  <c r="CR55" i="1"/>
  <c r="CQ55" i="1"/>
  <c r="CP55" i="1"/>
  <c r="CO55" i="1"/>
  <c r="CN55" i="1"/>
  <c r="CM55" i="1"/>
  <c r="CL55" i="1"/>
  <c r="CK55" i="1"/>
  <c r="CS55" i="1"/>
  <c r="CJ55" i="1"/>
  <c r="CI55" i="1"/>
  <c r="CH55" i="1"/>
  <c r="CE55" i="1"/>
  <c r="CD55" i="1"/>
  <c r="CC55" i="1"/>
  <c r="CB55" i="1"/>
  <c r="CA55" i="1"/>
  <c r="BZ55" i="1"/>
  <c r="BY55" i="1"/>
  <c r="BX55" i="1"/>
  <c r="BW55" i="1"/>
  <c r="BV55" i="1"/>
  <c r="BU55" i="1"/>
  <c r="CF55" i="1"/>
  <c r="BR55" i="1"/>
  <c r="BQ55" i="1"/>
  <c r="BP55" i="1"/>
  <c r="BO55" i="1"/>
  <c r="BN55" i="1"/>
  <c r="BM55" i="1"/>
  <c r="BL55" i="1"/>
  <c r="BK55" i="1"/>
  <c r="BJ55" i="1"/>
  <c r="BI55" i="1"/>
  <c r="BH55" i="1"/>
  <c r="BS55" i="1"/>
  <c r="BE55" i="1"/>
  <c r="BD55" i="1"/>
  <c r="BC55" i="1"/>
  <c r="BB55" i="1"/>
  <c r="BA55" i="1"/>
  <c r="AZ55" i="1"/>
  <c r="AY55" i="1"/>
  <c r="AX55" i="1"/>
  <c r="AW55" i="1"/>
  <c r="AV55" i="1"/>
  <c r="AU55" i="1"/>
  <c r="AR55" i="1"/>
  <c r="AQ55" i="1"/>
  <c r="AP55" i="1"/>
  <c r="AO55" i="1"/>
  <c r="AN55" i="1"/>
  <c r="AM55" i="1"/>
  <c r="AL55" i="1"/>
  <c r="AK55" i="1"/>
  <c r="AS55" i="1"/>
  <c r="AJ55" i="1"/>
  <c r="AI55" i="1"/>
  <c r="AH55" i="1"/>
  <c r="AE55" i="1"/>
  <c r="AD55" i="1"/>
  <c r="AC55" i="1"/>
  <c r="AB55" i="1"/>
  <c r="AA55" i="1"/>
  <c r="Z55" i="1"/>
  <c r="Y55" i="1"/>
  <c r="X55" i="1"/>
  <c r="W55" i="1"/>
  <c r="V55" i="1"/>
  <c r="U55" i="1"/>
  <c r="AF55" i="1"/>
  <c r="R55" i="1"/>
  <c r="Q55" i="1"/>
  <c r="P55" i="1"/>
  <c r="O55" i="1"/>
  <c r="N55" i="1"/>
  <c r="M55" i="1"/>
  <c r="L55" i="1"/>
  <c r="K55" i="1"/>
  <c r="J55" i="1"/>
  <c r="I55" i="1"/>
  <c r="H55" i="1"/>
  <c r="S55" i="1"/>
  <c r="FE54" i="1"/>
  <c r="FD54" i="1"/>
  <c r="FC54" i="1"/>
  <c r="FB54" i="1"/>
  <c r="FA54" i="1"/>
  <c r="EZ54" i="1"/>
  <c r="EY54" i="1"/>
  <c r="EX54" i="1"/>
  <c r="EW54" i="1"/>
  <c r="EV54" i="1"/>
  <c r="EU54" i="1"/>
  <c r="ER54" i="1"/>
  <c r="EQ54" i="1"/>
  <c r="EP54" i="1"/>
  <c r="EO54" i="1"/>
  <c r="EN54" i="1"/>
  <c r="EM54" i="1"/>
  <c r="EL54" i="1"/>
  <c r="EK54" i="1"/>
  <c r="ES54" i="1"/>
  <c r="EJ54" i="1"/>
  <c r="EI54" i="1"/>
  <c r="EH54" i="1"/>
  <c r="EE54" i="1"/>
  <c r="ED54" i="1"/>
  <c r="EC54" i="1"/>
  <c r="EB54" i="1"/>
  <c r="EA54" i="1"/>
  <c r="DZ54" i="1"/>
  <c r="DY54" i="1"/>
  <c r="DX54" i="1"/>
  <c r="DW54" i="1"/>
  <c r="DV54" i="1"/>
  <c r="DU54" i="1"/>
  <c r="EF54" i="1"/>
  <c r="DR54" i="1"/>
  <c r="DQ54" i="1"/>
  <c r="DP54" i="1"/>
  <c r="DO54" i="1"/>
  <c r="DN54" i="1"/>
  <c r="DM54" i="1"/>
  <c r="DL54" i="1"/>
  <c r="DK54" i="1"/>
  <c r="DJ54" i="1"/>
  <c r="DI54" i="1"/>
  <c r="DH54" i="1"/>
  <c r="DS54" i="1"/>
  <c r="DE54" i="1"/>
  <c r="DD54" i="1"/>
  <c r="DC54" i="1"/>
  <c r="DB54" i="1"/>
  <c r="DA54" i="1"/>
  <c r="CZ54" i="1"/>
  <c r="CY54" i="1"/>
  <c r="CX54" i="1"/>
  <c r="CW54" i="1"/>
  <c r="CV54" i="1"/>
  <c r="CU54" i="1"/>
  <c r="CR54" i="1"/>
  <c r="CQ54" i="1"/>
  <c r="CP54" i="1"/>
  <c r="CO54" i="1"/>
  <c r="CN54" i="1"/>
  <c r="CM54" i="1"/>
  <c r="CL54" i="1"/>
  <c r="CK54" i="1"/>
  <c r="CS54" i="1"/>
  <c r="CJ54" i="1"/>
  <c r="CI54" i="1"/>
  <c r="CH54" i="1"/>
  <c r="CE54" i="1"/>
  <c r="CD54" i="1"/>
  <c r="CC54" i="1"/>
  <c r="CB54" i="1"/>
  <c r="CA54" i="1"/>
  <c r="BZ54" i="1"/>
  <c r="BY54" i="1"/>
  <c r="BX54" i="1"/>
  <c r="BW54" i="1"/>
  <c r="BV54" i="1"/>
  <c r="BU54" i="1"/>
  <c r="CF54" i="1"/>
  <c r="BR54" i="1"/>
  <c r="BQ54" i="1"/>
  <c r="BP54" i="1"/>
  <c r="BO54" i="1"/>
  <c r="BN54" i="1"/>
  <c r="BM54" i="1"/>
  <c r="BL54" i="1"/>
  <c r="BK54" i="1"/>
  <c r="BJ54" i="1"/>
  <c r="BI54" i="1"/>
  <c r="BH54" i="1"/>
  <c r="BS54" i="1"/>
  <c r="BE54" i="1"/>
  <c r="BD54" i="1"/>
  <c r="BC54" i="1"/>
  <c r="BB54" i="1"/>
  <c r="BA54" i="1"/>
  <c r="AZ54" i="1"/>
  <c r="AY54" i="1"/>
  <c r="AX54" i="1"/>
  <c r="AW54" i="1"/>
  <c r="AV54" i="1"/>
  <c r="AU54" i="1"/>
  <c r="AR54" i="1"/>
  <c r="AQ54" i="1"/>
  <c r="AP54" i="1"/>
  <c r="AO54" i="1"/>
  <c r="AN54" i="1"/>
  <c r="AM54" i="1"/>
  <c r="AL54" i="1"/>
  <c r="AK54" i="1"/>
  <c r="AS54" i="1"/>
  <c r="AJ54" i="1"/>
  <c r="AI54" i="1"/>
  <c r="AH54" i="1"/>
  <c r="AE54" i="1"/>
  <c r="AD54" i="1"/>
  <c r="AC54" i="1"/>
  <c r="AB54" i="1"/>
  <c r="AA54" i="1"/>
  <c r="Z54" i="1"/>
  <c r="Y54" i="1"/>
  <c r="X54" i="1"/>
  <c r="W54" i="1"/>
  <c r="V54" i="1"/>
  <c r="U54" i="1"/>
  <c r="AF54" i="1"/>
  <c r="R54" i="1"/>
  <c r="Q54" i="1"/>
  <c r="P54" i="1"/>
  <c r="O54" i="1"/>
  <c r="N54" i="1"/>
  <c r="M54" i="1"/>
  <c r="L54" i="1"/>
  <c r="K54" i="1"/>
  <c r="J54" i="1"/>
  <c r="I54" i="1"/>
  <c r="H54" i="1"/>
  <c r="S54" i="1"/>
  <c r="FE53" i="1"/>
  <c r="FD53" i="1"/>
  <c r="FC53" i="1"/>
  <c r="FB53" i="1"/>
  <c r="FA53" i="1"/>
  <c r="EZ53" i="1"/>
  <c r="EY53" i="1"/>
  <c r="EX53" i="1"/>
  <c r="EW53" i="1"/>
  <c r="EV53" i="1"/>
  <c r="EU53" i="1"/>
  <c r="ER53" i="1"/>
  <c r="EQ53" i="1"/>
  <c r="EP53" i="1"/>
  <c r="EO53" i="1"/>
  <c r="EN53" i="1"/>
  <c r="EM53" i="1"/>
  <c r="EL53" i="1"/>
  <c r="EK53" i="1"/>
  <c r="ES53" i="1"/>
  <c r="EJ53" i="1"/>
  <c r="EI53" i="1"/>
  <c r="EH53" i="1"/>
  <c r="EE53" i="1"/>
  <c r="ED53" i="1"/>
  <c r="EC53" i="1"/>
  <c r="EB53" i="1"/>
  <c r="EA53" i="1"/>
  <c r="DZ53" i="1"/>
  <c r="DY53" i="1"/>
  <c r="DX53" i="1"/>
  <c r="DW53" i="1"/>
  <c r="DV53" i="1"/>
  <c r="DU53" i="1"/>
  <c r="EF53" i="1"/>
  <c r="DR53" i="1"/>
  <c r="DQ53" i="1"/>
  <c r="DP53" i="1"/>
  <c r="DO53" i="1"/>
  <c r="DN53" i="1"/>
  <c r="DM53" i="1"/>
  <c r="DL53" i="1"/>
  <c r="DK53" i="1"/>
  <c r="DJ53" i="1"/>
  <c r="DI53" i="1"/>
  <c r="DH53" i="1"/>
  <c r="DS53" i="1"/>
  <c r="DE53" i="1"/>
  <c r="DD53" i="1"/>
  <c r="DC53" i="1"/>
  <c r="DB53" i="1"/>
  <c r="DA53" i="1"/>
  <c r="CZ53" i="1"/>
  <c r="CY53" i="1"/>
  <c r="CX53" i="1"/>
  <c r="CW53" i="1"/>
  <c r="CV53" i="1"/>
  <c r="CU53" i="1"/>
  <c r="CR53" i="1"/>
  <c r="CQ53" i="1"/>
  <c r="CP53" i="1"/>
  <c r="CO53" i="1"/>
  <c r="CN53" i="1"/>
  <c r="CM53" i="1"/>
  <c r="CL53" i="1"/>
  <c r="CK53" i="1"/>
  <c r="CS53" i="1"/>
  <c r="CJ53" i="1"/>
  <c r="CI53" i="1"/>
  <c r="CH53" i="1"/>
  <c r="CE53" i="1"/>
  <c r="CD53" i="1"/>
  <c r="CC53" i="1"/>
  <c r="CB53" i="1"/>
  <c r="CA53" i="1"/>
  <c r="BZ53" i="1"/>
  <c r="BY53" i="1"/>
  <c r="BX53" i="1"/>
  <c r="BW53" i="1"/>
  <c r="BV53" i="1"/>
  <c r="BU53" i="1"/>
  <c r="CF53" i="1"/>
  <c r="BR53" i="1"/>
  <c r="BQ53" i="1"/>
  <c r="BP53" i="1"/>
  <c r="BO53" i="1"/>
  <c r="BN53" i="1"/>
  <c r="BM53" i="1"/>
  <c r="BL53" i="1"/>
  <c r="BK53" i="1"/>
  <c r="BJ53" i="1"/>
  <c r="BI53" i="1"/>
  <c r="BH53" i="1"/>
  <c r="BS53" i="1"/>
  <c r="BE53" i="1"/>
  <c r="BD53" i="1"/>
  <c r="BC53" i="1"/>
  <c r="BB53" i="1"/>
  <c r="BA53" i="1"/>
  <c r="AZ53" i="1"/>
  <c r="AY53" i="1"/>
  <c r="AX53" i="1"/>
  <c r="AW53" i="1"/>
  <c r="AV53" i="1"/>
  <c r="AU53" i="1"/>
  <c r="AR53" i="1"/>
  <c r="AQ53" i="1"/>
  <c r="AP53" i="1"/>
  <c r="AO53" i="1"/>
  <c r="AN53" i="1"/>
  <c r="AM53" i="1"/>
  <c r="AL53" i="1"/>
  <c r="AK53" i="1"/>
  <c r="AS53" i="1"/>
  <c r="AJ53" i="1"/>
  <c r="AI53" i="1"/>
  <c r="AH53" i="1"/>
  <c r="AE53" i="1"/>
  <c r="AD53" i="1"/>
  <c r="AC53" i="1"/>
  <c r="AB53" i="1"/>
  <c r="AA53" i="1"/>
  <c r="Z53" i="1"/>
  <c r="Y53" i="1"/>
  <c r="X53" i="1"/>
  <c r="W53" i="1"/>
  <c r="V53" i="1"/>
  <c r="U53" i="1"/>
  <c r="AF53" i="1"/>
  <c r="R53" i="1"/>
  <c r="Q53" i="1"/>
  <c r="P53" i="1"/>
  <c r="O53" i="1"/>
  <c r="N53" i="1"/>
  <c r="M53" i="1"/>
  <c r="L53" i="1"/>
  <c r="K53" i="1"/>
  <c r="J53" i="1"/>
  <c r="I53" i="1"/>
  <c r="H53" i="1"/>
  <c r="S53" i="1"/>
  <c r="FE52" i="1"/>
  <c r="FD52" i="1"/>
  <c r="FC52" i="1"/>
  <c r="FB52" i="1"/>
  <c r="FA52" i="1"/>
  <c r="EZ52" i="1"/>
  <c r="EY52" i="1"/>
  <c r="EX52" i="1"/>
  <c r="EW52" i="1"/>
  <c r="EV52" i="1"/>
  <c r="EU52" i="1"/>
  <c r="ER52" i="1"/>
  <c r="EQ52" i="1"/>
  <c r="EP52" i="1"/>
  <c r="EO52" i="1"/>
  <c r="EN52" i="1"/>
  <c r="EM52" i="1"/>
  <c r="EL52" i="1"/>
  <c r="EK52" i="1"/>
  <c r="ES52" i="1"/>
  <c r="EJ52" i="1"/>
  <c r="EI52" i="1"/>
  <c r="EH52" i="1"/>
  <c r="EE52" i="1"/>
  <c r="ED52" i="1"/>
  <c r="EC52" i="1"/>
  <c r="EB52" i="1"/>
  <c r="EA52" i="1"/>
  <c r="DZ52" i="1"/>
  <c r="DY52" i="1"/>
  <c r="DX52" i="1"/>
  <c r="DW52" i="1"/>
  <c r="DV52" i="1"/>
  <c r="DU52" i="1"/>
  <c r="EF52" i="1"/>
  <c r="DR52" i="1"/>
  <c r="DQ52" i="1"/>
  <c r="DP52" i="1"/>
  <c r="DO52" i="1"/>
  <c r="DN52" i="1"/>
  <c r="DM52" i="1"/>
  <c r="DL52" i="1"/>
  <c r="DK52" i="1"/>
  <c r="DJ52" i="1"/>
  <c r="DI52" i="1"/>
  <c r="DH52" i="1"/>
  <c r="DS52" i="1"/>
  <c r="DE52" i="1"/>
  <c r="DD52" i="1"/>
  <c r="DC52" i="1"/>
  <c r="DB52" i="1"/>
  <c r="DA52" i="1"/>
  <c r="CZ52" i="1"/>
  <c r="CY52" i="1"/>
  <c r="CX52" i="1"/>
  <c r="CW52" i="1"/>
  <c r="CV52" i="1"/>
  <c r="CU52" i="1"/>
  <c r="CR52" i="1"/>
  <c r="CQ52" i="1"/>
  <c r="CP52" i="1"/>
  <c r="CO52" i="1"/>
  <c r="CN52" i="1"/>
  <c r="CM52" i="1"/>
  <c r="CL52" i="1"/>
  <c r="CK52" i="1"/>
  <c r="CS52" i="1"/>
  <c r="CJ52" i="1"/>
  <c r="CI52" i="1"/>
  <c r="CH52" i="1"/>
  <c r="CE52" i="1"/>
  <c r="CD52" i="1"/>
  <c r="CC52" i="1"/>
  <c r="CB52" i="1"/>
  <c r="CA52" i="1"/>
  <c r="BZ52" i="1"/>
  <c r="BY52" i="1"/>
  <c r="BX52" i="1"/>
  <c r="BW52" i="1"/>
  <c r="BV52" i="1"/>
  <c r="BU52" i="1"/>
  <c r="CF52" i="1"/>
  <c r="BR52" i="1"/>
  <c r="BQ52" i="1"/>
  <c r="BP52" i="1"/>
  <c r="BO52" i="1"/>
  <c r="BN52" i="1"/>
  <c r="BM52" i="1"/>
  <c r="BL52" i="1"/>
  <c r="BK52" i="1"/>
  <c r="BJ52" i="1"/>
  <c r="BI52" i="1"/>
  <c r="BH52" i="1"/>
  <c r="BS52" i="1"/>
  <c r="BE52" i="1"/>
  <c r="BD52" i="1"/>
  <c r="BC52" i="1"/>
  <c r="BB52" i="1"/>
  <c r="BA52" i="1"/>
  <c r="AZ52" i="1"/>
  <c r="AY52" i="1"/>
  <c r="AX52" i="1"/>
  <c r="AW52" i="1"/>
  <c r="AV52" i="1"/>
  <c r="AU52" i="1"/>
  <c r="AR52" i="1"/>
  <c r="AQ52" i="1"/>
  <c r="AP52" i="1"/>
  <c r="AO52" i="1"/>
  <c r="AN52" i="1"/>
  <c r="AM52" i="1"/>
  <c r="AL52" i="1"/>
  <c r="AK52" i="1"/>
  <c r="AS52" i="1"/>
  <c r="AJ52" i="1"/>
  <c r="AI52" i="1"/>
  <c r="AH52" i="1"/>
  <c r="AE52" i="1"/>
  <c r="AD52" i="1"/>
  <c r="AC52" i="1"/>
  <c r="AB52" i="1"/>
  <c r="AA52" i="1"/>
  <c r="Z52" i="1"/>
  <c r="Y52" i="1"/>
  <c r="X52" i="1"/>
  <c r="W52" i="1"/>
  <c r="V52" i="1"/>
  <c r="U52" i="1"/>
  <c r="AF52" i="1"/>
  <c r="R52" i="1"/>
  <c r="Q52" i="1"/>
  <c r="P52" i="1"/>
  <c r="O52" i="1"/>
  <c r="N52" i="1"/>
  <c r="M52" i="1"/>
  <c r="L52" i="1"/>
  <c r="K52" i="1"/>
  <c r="J52" i="1"/>
  <c r="I52" i="1"/>
  <c r="H52" i="1"/>
  <c r="S52" i="1"/>
  <c r="FE51" i="1"/>
  <c r="FD51" i="1"/>
  <c r="FC51" i="1"/>
  <c r="FB51" i="1"/>
  <c r="FA51" i="1"/>
  <c r="EZ51" i="1"/>
  <c r="EY51" i="1"/>
  <c r="EX51" i="1"/>
  <c r="EW51" i="1"/>
  <c r="EV51" i="1"/>
  <c r="EU51" i="1"/>
  <c r="ER51" i="1"/>
  <c r="EQ51" i="1"/>
  <c r="EP51" i="1"/>
  <c r="EO51" i="1"/>
  <c r="EN51" i="1"/>
  <c r="EM51" i="1"/>
  <c r="EL51" i="1"/>
  <c r="EK51" i="1"/>
  <c r="ES51" i="1"/>
  <c r="EJ51" i="1"/>
  <c r="EI51" i="1"/>
  <c r="EH51" i="1"/>
  <c r="EE51" i="1"/>
  <c r="ED51" i="1"/>
  <c r="EC51" i="1"/>
  <c r="EB51" i="1"/>
  <c r="EA51" i="1"/>
  <c r="DZ51" i="1"/>
  <c r="DY51" i="1"/>
  <c r="DX51" i="1"/>
  <c r="DW51" i="1"/>
  <c r="DV51" i="1"/>
  <c r="DU51" i="1"/>
  <c r="EF51" i="1"/>
  <c r="DR51" i="1"/>
  <c r="DQ51" i="1"/>
  <c r="DP51" i="1"/>
  <c r="DO51" i="1"/>
  <c r="DN51" i="1"/>
  <c r="DM51" i="1"/>
  <c r="DL51" i="1"/>
  <c r="DK51" i="1"/>
  <c r="DJ51" i="1"/>
  <c r="DI51" i="1"/>
  <c r="DH51" i="1"/>
  <c r="DS51" i="1"/>
  <c r="DE51" i="1"/>
  <c r="DD51" i="1"/>
  <c r="DC51" i="1"/>
  <c r="DB51" i="1"/>
  <c r="DA51" i="1"/>
  <c r="CZ51" i="1"/>
  <c r="CY51" i="1"/>
  <c r="CX51" i="1"/>
  <c r="CW51" i="1"/>
  <c r="CV51" i="1"/>
  <c r="CU51" i="1"/>
  <c r="CR51" i="1"/>
  <c r="CQ51" i="1"/>
  <c r="CP51" i="1"/>
  <c r="CO51" i="1"/>
  <c r="CN51" i="1"/>
  <c r="CM51" i="1"/>
  <c r="CL51" i="1"/>
  <c r="CK51" i="1"/>
  <c r="CS51" i="1"/>
  <c r="CJ51" i="1"/>
  <c r="CI51" i="1"/>
  <c r="CH51" i="1"/>
  <c r="CE51" i="1"/>
  <c r="CD51" i="1"/>
  <c r="CC51" i="1"/>
  <c r="CB51" i="1"/>
  <c r="CA51" i="1"/>
  <c r="BZ51" i="1"/>
  <c r="BY51" i="1"/>
  <c r="BX51" i="1"/>
  <c r="BW51" i="1"/>
  <c r="BV51" i="1"/>
  <c r="BU51" i="1"/>
  <c r="CF51" i="1"/>
  <c r="BR51" i="1"/>
  <c r="BQ51" i="1"/>
  <c r="BP51" i="1"/>
  <c r="BO51" i="1"/>
  <c r="BN51" i="1"/>
  <c r="BM51" i="1"/>
  <c r="BL51" i="1"/>
  <c r="BK51" i="1"/>
  <c r="BJ51" i="1"/>
  <c r="BI51" i="1"/>
  <c r="BH51" i="1"/>
  <c r="BS51" i="1"/>
  <c r="BE51" i="1"/>
  <c r="BD51" i="1"/>
  <c r="BC51" i="1"/>
  <c r="BB51" i="1"/>
  <c r="BA51" i="1"/>
  <c r="AZ51" i="1"/>
  <c r="AY51" i="1"/>
  <c r="AX51" i="1"/>
  <c r="AW51" i="1"/>
  <c r="AV51" i="1"/>
  <c r="AU51" i="1"/>
  <c r="AR51" i="1"/>
  <c r="AQ51" i="1"/>
  <c r="AP51" i="1"/>
  <c r="AO51" i="1"/>
  <c r="AN51" i="1"/>
  <c r="AM51" i="1"/>
  <c r="AL51" i="1"/>
  <c r="AK51" i="1"/>
  <c r="AS51" i="1"/>
  <c r="AJ51" i="1"/>
  <c r="AI51" i="1"/>
  <c r="AH51" i="1"/>
  <c r="AE51" i="1"/>
  <c r="AD51" i="1"/>
  <c r="AC51" i="1"/>
  <c r="AB51" i="1"/>
  <c r="AA51" i="1"/>
  <c r="Z51" i="1"/>
  <c r="Y51" i="1"/>
  <c r="X51" i="1"/>
  <c r="W51" i="1"/>
  <c r="V51" i="1"/>
  <c r="U51" i="1"/>
  <c r="AF51" i="1"/>
  <c r="R51" i="1"/>
  <c r="Q51" i="1"/>
  <c r="P51" i="1"/>
  <c r="O51" i="1"/>
  <c r="N51" i="1"/>
  <c r="M51" i="1"/>
  <c r="L51" i="1"/>
  <c r="K51" i="1"/>
  <c r="J51" i="1"/>
  <c r="I51" i="1"/>
  <c r="H51" i="1"/>
  <c r="S51" i="1"/>
  <c r="FE50" i="1"/>
  <c r="FD50" i="1"/>
  <c r="FC50" i="1"/>
  <c r="FB50" i="1"/>
  <c r="FA50" i="1"/>
  <c r="EZ50" i="1"/>
  <c r="EY50" i="1"/>
  <c r="EX50" i="1"/>
  <c r="EW50" i="1"/>
  <c r="EV50" i="1"/>
  <c r="EU50" i="1"/>
  <c r="ER50" i="1"/>
  <c r="EQ50" i="1"/>
  <c r="EP50" i="1"/>
  <c r="EO50" i="1"/>
  <c r="EN50" i="1"/>
  <c r="EM50" i="1"/>
  <c r="EL50" i="1"/>
  <c r="EK50" i="1"/>
  <c r="ES50" i="1"/>
  <c r="EJ50" i="1"/>
  <c r="EI50" i="1"/>
  <c r="EH50" i="1"/>
  <c r="EE50" i="1"/>
  <c r="ED50" i="1"/>
  <c r="EC50" i="1"/>
  <c r="EB50" i="1"/>
  <c r="EA50" i="1"/>
  <c r="DZ50" i="1"/>
  <c r="DY50" i="1"/>
  <c r="DX50" i="1"/>
  <c r="DW50" i="1"/>
  <c r="DV50" i="1"/>
  <c r="DU50" i="1"/>
  <c r="EF50" i="1"/>
  <c r="DR50" i="1"/>
  <c r="DQ50" i="1"/>
  <c r="DP50" i="1"/>
  <c r="DO50" i="1"/>
  <c r="DN50" i="1"/>
  <c r="DM50" i="1"/>
  <c r="DL50" i="1"/>
  <c r="DK50" i="1"/>
  <c r="DJ50" i="1"/>
  <c r="DI50" i="1"/>
  <c r="DH50" i="1"/>
  <c r="DS50" i="1"/>
  <c r="DE50" i="1"/>
  <c r="DD50" i="1"/>
  <c r="DC50" i="1"/>
  <c r="DB50" i="1"/>
  <c r="DA50" i="1"/>
  <c r="CZ50" i="1"/>
  <c r="CY50" i="1"/>
  <c r="CX50" i="1"/>
  <c r="CW50" i="1"/>
  <c r="CV50" i="1"/>
  <c r="CU50" i="1"/>
  <c r="CR50" i="1"/>
  <c r="CQ50" i="1"/>
  <c r="CP50" i="1"/>
  <c r="CO50" i="1"/>
  <c r="CN50" i="1"/>
  <c r="CM50" i="1"/>
  <c r="CL50" i="1"/>
  <c r="CK50" i="1"/>
  <c r="CS50" i="1"/>
  <c r="CJ50" i="1"/>
  <c r="CI50" i="1"/>
  <c r="CH50" i="1"/>
  <c r="CE50" i="1"/>
  <c r="CD50" i="1"/>
  <c r="CC50" i="1"/>
  <c r="CB50" i="1"/>
  <c r="CA50" i="1"/>
  <c r="BZ50" i="1"/>
  <c r="BY50" i="1"/>
  <c r="BX50" i="1"/>
  <c r="BW50" i="1"/>
  <c r="BV50" i="1"/>
  <c r="BU50" i="1"/>
  <c r="CF50" i="1"/>
  <c r="BR50" i="1"/>
  <c r="BQ50" i="1"/>
  <c r="BP50" i="1"/>
  <c r="BO50" i="1"/>
  <c r="BN50" i="1"/>
  <c r="BM50" i="1"/>
  <c r="BL50" i="1"/>
  <c r="BK50" i="1"/>
  <c r="BJ50" i="1"/>
  <c r="BI50" i="1"/>
  <c r="BH50" i="1"/>
  <c r="BS50" i="1"/>
  <c r="BE50" i="1"/>
  <c r="BD50" i="1"/>
  <c r="BC50" i="1"/>
  <c r="BB50" i="1"/>
  <c r="BA50" i="1"/>
  <c r="AZ50" i="1"/>
  <c r="AY50" i="1"/>
  <c r="AX50" i="1"/>
  <c r="AW50" i="1"/>
  <c r="AV50" i="1"/>
  <c r="AU50" i="1"/>
  <c r="AR50" i="1"/>
  <c r="AQ50" i="1"/>
  <c r="AP50" i="1"/>
  <c r="AO50" i="1"/>
  <c r="AN50" i="1"/>
  <c r="AM50" i="1"/>
  <c r="AL50" i="1"/>
  <c r="AK50" i="1"/>
  <c r="AS50" i="1"/>
  <c r="AJ50" i="1"/>
  <c r="AI50" i="1"/>
  <c r="AH50" i="1"/>
  <c r="AE50" i="1"/>
  <c r="AD50" i="1"/>
  <c r="AC50" i="1"/>
  <c r="AB50" i="1"/>
  <c r="AA50" i="1"/>
  <c r="Z50" i="1"/>
  <c r="Y50" i="1"/>
  <c r="X50" i="1"/>
  <c r="W50" i="1"/>
  <c r="V50" i="1"/>
  <c r="U50" i="1"/>
  <c r="AF50" i="1"/>
  <c r="R50" i="1"/>
  <c r="Q50" i="1"/>
  <c r="P50" i="1"/>
  <c r="O50" i="1"/>
  <c r="N50" i="1"/>
  <c r="M50" i="1"/>
  <c r="L50" i="1"/>
  <c r="K50" i="1"/>
  <c r="J50" i="1"/>
  <c r="I50" i="1"/>
  <c r="H50" i="1"/>
  <c r="S50" i="1"/>
  <c r="C50" i="1"/>
  <c r="FE49" i="1"/>
  <c r="FD49" i="1"/>
  <c r="FC49" i="1"/>
  <c r="FB49" i="1"/>
  <c r="FA49" i="1"/>
  <c r="EZ49" i="1"/>
  <c r="EY49" i="1"/>
  <c r="EX49" i="1"/>
  <c r="EW49" i="1"/>
  <c r="EV49" i="1"/>
  <c r="EU49" i="1"/>
  <c r="FF49" i="1"/>
  <c r="ER49" i="1"/>
  <c r="EQ49" i="1"/>
  <c r="EP49" i="1"/>
  <c r="EO49" i="1"/>
  <c r="EN49" i="1"/>
  <c r="EM49" i="1"/>
  <c r="EL49" i="1"/>
  <c r="EK49" i="1"/>
  <c r="EJ49" i="1"/>
  <c r="ES49" i="1"/>
  <c r="EI49" i="1"/>
  <c r="EH49" i="1"/>
  <c r="EE49" i="1"/>
  <c r="ED49" i="1"/>
  <c r="EC49" i="1"/>
  <c r="EB49" i="1"/>
  <c r="EA49" i="1"/>
  <c r="DZ49" i="1"/>
  <c r="DY49" i="1"/>
  <c r="DX49" i="1"/>
  <c r="EF49" i="1"/>
  <c r="DW49" i="1"/>
  <c r="DV49" i="1"/>
  <c r="DU49" i="1"/>
  <c r="DR49" i="1"/>
  <c r="DQ49" i="1"/>
  <c r="DP49" i="1"/>
  <c r="DO49" i="1"/>
  <c r="DN49" i="1"/>
  <c r="DM49" i="1"/>
  <c r="DL49" i="1"/>
  <c r="DK49" i="1"/>
  <c r="DJ49" i="1"/>
  <c r="DI49" i="1"/>
  <c r="DH49" i="1"/>
  <c r="DE49" i="1"/>
  <c r="DD49" i="1"/>
  <c r="DC49" i="1"/>
  <c r="DB49" i="1"/>
  <c r="DA49" i="1"/>
  <c r="CZ49" i="1"/>
  <c r="CY49" i="1"/>
  <c r="CX49" i="1"/>
  <c r="CW49" i="1"/>
  <c r="CV49" i="1"/>
  <c r="CU49" i="1"/>
  <c r="DF49" i="1"/>
  <c r="CR49" i="1"/>
  <c r="CQ49" i="1"/>
  <c r="CP49" i="1"/>
  <c r="CO49" i="1"/>
  <c r="CN49" i="1"/>
  <c r="CM49" i="1"/>
  <c r="CL49" i="1"/>
  <c r="CK49" i="1"/>
  <c r="CJ49" i="1"/>
  <c r="CS49" i="1"/>
  <c r="CI49" i="1"/>
  <c r="CH49" i="1"/>
  <c r="CE49" i="1"/>
  <c r="CD49" i="1"/>
  <c r="CC49" i="1"/>
  <c r="CB49" i="1"/>
  <c r="CA49" i="1"/>
  <c r="BZ49" i="1"/>
  <c r="BY49" i="1"/>
  <c r="BX49" i="1"/>
  <c r="CF49" i="1"/>
  <c r="BW49" i="1"/>
  <c r="BV49" i="1"/>
  <c r="BU49" i="1"/>
  <c r="BR49" i="1"/>
  <c r="BQ49" i="1"/>
  <c r="BP49" i="1"/>
  <c r="BO49" i="1"/>
  <c r="BN49" i="1"/>
  <c r="BM49" i="1"/>
  <c r="BL49" i="1"/>
  <c r="BK49" i="1"/>
  <c r="BJ49" i="1"/>
  <c r="BI49" i="1"/>
  <c r="BH49" i="1"/>
  <c r="BE49" i="1"/>
  <c r="BD49" i="1"/>
  <c r="BC49" i="1"/>
  <c r="BB49" i="1"/>
  <c r="BA49" i="1"/>
  <c r="AZ49" i="1"/>
  <c r="AY49" i="1"/>
  <c r="AX49" i="1"/>
  <c r="AW49" i="1"/>
  <c r="AV49" i="1"/>
  <c r="AU49" i="1"/>
  <c r="BF49" i="1"/>
  <c r="AR49" i="1"/>
  <c r="AQ49" i="1"/>
  <c r="AP49" i="1"/>
  <c r="AO49" i="1"/>
  <c r="AN49" i="1"/>
  <c r="AM49" i="1"/>
  <c r="AL49" i="1"/>
  <c r="AK49" i="1"/>
  <c r="AJ49" i="1"/>
  <c r="AS49" i="1"/>
  <c r="AI49" i="1"/>
  <c r="AH49" i="1"/>
  <c r="AE49" i="1"/>
  <c r="AD49" i="1"/>
  <c r="AC49" i="1"/>
  <c r="AB49" i="1"/>
  <c r="AA49" i="1"/>
  <c r="Z49" i="1"/>
  <c r="Y49" i="1"/>
  <c r="X49" i="1"/>
  <c r="AF49" i="1"/>
  <c r="W49" i="1"/>
  <c r="V49" i="1"/>
  <c r="U49" i="1"/>
  <c r="R49" i="1"/>
  <c r="Q49" i="1"/>
  <c r="P49" i="1"/>
  <c r="O49" i="1"/>
  <c r="N49" i="1"/>
  <c r="M49" i="1"/>
  <c r="L49" i="1"/>
  <c r="K49" i="1"/>
  <c r="J49" i="1"/>
  <c r="I49" i="1"/>
  <c r="H49" i="1"/>
  <c r="F49" i="1"/>
  <c r="C49" i="1"/>
  <c r="FE48" i="1"/>
  <c r="FD48" i="1"/>
  <c r="FC48" i="1"/>
  <c r="FB48" i="1"/>
  <c r="FA48" i="1"/>
  <c r="EZ48" i="1"/>
  <c r="EY48" i="1"/>
  <c r="EX48" i="1"/>
  <c r="EW48" i="1"/>
  <c r="EV48" i="1"/>
  <c r="EU48" i="1"/>
  <c r="ER48" i="1"/>
  <c r="EQ48" i="1"/>
  <c r="EP48" i="1"/>
  <c r="EO48" i="1"/>
  <c r="EN48" i="1"/>
  <c r="EM48" i="1"/>
  <c r="EL48" i="1"/>
  <c r="EK48" i="1"/>
  <c r="ES48" i="1"/>
  <c r="EJ48" i="1"/>
  <c r="EI48" i="1"/>
  <c r="EH48" i="1"/>
  <c r="EE48" i="1"/>
  <c r="ED48" i="1"/>
  <c r="EC48" i="1"/>
  <c r="EB48" i="1"/>
  <c r="EA48" i="1"/>
  <c r="DZ48" i="1"/>
  <c r="DY48" i="1"/>
  <c r="DX48" i="1"/>
  <c r="DW48" i="1"/>
  <c r="DV48" i="1"/>
  <c r="DU48" i="1"/>
  <c r="EF48" i="1"/>
  <c r="DR48" i="1"/>
  <c r="DQ48" i="1"/>
  <c r="DP48" i="1"/>
  <c r="DO48" i="1"/>
  <c r="DN48" i="1"/>
  <c r="DM48" i="1"/>
  <c r="DL48" i="1"/>
  <c r="DK48" i="1"/>
  <c r="DJ48" i="1"/>
  <c r="DI48" i="1"/>
  <c r="DH48" i="1"/>
  <c r="DS48" i="1"/>
  <c r="DE48" i="1"/>
  <c r="DD48" i="1"/>
  <c r="DC48" i="1"/>
  <c r="DB48" i="1"/>
  <c r="DA48" i="1"/>
  <c r="CZ48" i="1"/>
  <c r="CY48" i="1"/>
  <c r="CX48" i="1"/>
  <c r="CW48" i="1"/>
  <c r="CV48" i="1"/>
  <c r="CU48" i="1"/>
  <c r="CR48" i="1"/>
  <c r="CQ48" i="1"/>
  <c r="CP48" i="1"/>
  <c r="CO48" i="1"/>
  <c r="CN48" i="1"/>
  <c r="CM48" i="1"/>
  <c r="CL48" i="1"/>
  <c r="CK48" i="1"/>
  <c r="CS48" i="1"/>
  <c r="CJ48" i="1"/>
  <c r="CI48" i="1"/>
  <c r="CH48" i="1"/>
  <c r="CE48" i="1"/>
  <c r="CD48" i="1"/>
  <c r="CC48" i="1"/>
  <c r="CB48" i="1"/>
  <c r="CA48" i="1"/>
  <c r="BZ48" i="1"/>
  <c r="BY48" i="1"/>
  <c r="BX48" i="1"/>
  <c r="BW48" i="1"/>
  <c r="BV48" i="1"/>
  <c r="BU48" i="1"/>
  <c r="CF48" i="1"/>
  <c r="BR48" i="1"/>
  <c r="BQ48" i="1"/>
  <c r="BP48" i="1"/>
  <c r="BO48" i="1"/>
  <c r="BN48" i="1"/>
  <c r="BM48" i="1"/>
  <c r="BL48" i="1"/>
  <c r="BK48" i="1"/>
  <c r="BJ48" i="1"/>
  <c r="BI48" i="1"/>
  <c r="BH48" i="1"/>
  <c r="BS48" i="1"/>
  <c r="BE48" i="1"/>
  <c r="BD48" i="1"/>
  <c r="BC48" i="1"/>
  <c r="BB48" i="1"/>
  <c r="BA48" i="1"/>
  <c r="AZ48" i="1"/>
  <c r="AY48" i="1"/>
  <c r="AX48" i="1"/>
  <c r="AW48" i="1"/>
  <c r="AV48" i="1"/>
  <c r="AU48" i="1"/>
  <c r="AR48" i="1"/>
  <c r="AQ48" i="1"/>
  <c r="AP48" i="1"/>
  <c r="AO48" i="1"/>
  <c r="AN48" i="1"/>
  <c r="AM48" i="1"/>
  <c r="AL48" i="1"/>
  <c r="AK48" i="1"/>
  <c r="AS48" i="1"/>
  <c r="AJ48" i="1"/>
  <c r="AI48" i="1"/>
  <c r="AH48" i="1"/>
  <c r="AE48" i="1"/>
  <c r="AD48" i="1"/>
  <c r="AC48" i="1"/>
  <c r="AB48" i="1"/>
  <c r="AA48" i="1"/>
  <c r="Z48" i="1"/>
  <c r="Y48" i="1"/>
  <c r="X48" i="1"/>
  <c r="W48" i="1"/>
  <c r="V48" i="1"/>
  <c r="U48" i="1"/>
  <c r="AF48" i="1"/>
  <c r="R48" i="1"/>
  <c r="Q48" i="1"/>
  <c r="P48" i="1"/>
  <c r="O48" i="1"/>
  <c r="N48" i="1"/>
  <c r="M48" i="1"/>
  <c r="L48" i="1"/>
  <c r="K48" i="1"/>
  <c r="J48" i="1"/>
  <c r="I48" i="1"/>
  <c r="H48" i="1"/>
  <c r="D48" i="1"/>
  <c r="C48" i="1"/>
  <c r="FE47" i="1"/>
  <c r="FD47" i="1"/>
  <c r="FC47" i="1"/>
  <c r="FB47" i="1"/>
  <c r="FA47" i="1"/>
  <c r="EZ47" i="1"/>
  <c r="EY47" i="1"/>
  <c r="EX47" i="1"/>
  <c r="EW47" i="1"/>
  <c r="EV47" i="1"/>
  <c r="EU47" i="1"/>
  <c r="ER47" i="1"/>
  <c r="EQ47" i="1"/>
  <c r="EP47" i="1"/>
  <c r="EO47" i="1"/>
  <c r="EN47" i="1"/>
  <c r="EM47" i="1"/>
  <c r="EL47" i="1"/>
  <c r="EK47" i="1"/>
  <c r="ES47" i="1"/>
  <c r="EJ47" i="1"/>
  <c r="EI47" i="1"/>
  <c r="EH47" i="1"/>
  <c r="EE47" i="1"/>
  <c r="ED47" i="1"/>
  <c r="EC47" i="1"/>
  <c r="EB47" i="1"/>
  <c r="EA47" i="1"/>
  <c r="DZ47" i="1"/>
  <c r="DY47" i="1"/>
  <c r="DX47" i="1"/>
  <c r="DW47" i="1"/>
  <c r="DV47" i="1"/>
  <c r="DU47" i="1"/>
  <c r="EF47" i="1"/>
  <c r="DR47" i="1"/>
  <c r="DQ47" i="1"/>
  <c r="DP47" i="1"/>
  <c r="DO47" i="1"/>
  <c r="DN47" i="1"/>
  <c r="DM47" i="1"/>
  <c r="DL47" i="1"/>
  <c r="DK47" i="1"/>
  <c r="DJ47" i="1"/>
  <c r="DI47" i="1"/>
  <c r="DH47" i="1"/>
  <c r="DS47" i="1"/>
  <c r="DE47" i="1"/>
  <c r="DD47" i="1"/>
  <c r="DC47" i="1"/>
  <c r="DB47" i="1"/>
  <c r="DA47" i="1"/>
  <c r="CZ47" i="1"/>
  <c r="CY47" i="1"/>
  <c r="CX47" i="1"/>
  <c r="CW47" i="1"/>
  <c r="CV47" i="1"/>
  <c r="CU47" i="1"/>
  <c r="CR47" i="1"/>
  <c r="CQ47" i="1"/>
  <c r="CP47" i="1"/>
  <c r="CO47" i="1"/>
  <c r="CN47" i="1"/>
  <c r="CM47" i="1"/>
  <c r="CL47" i="1"/>
  <c r="CK47" i="1"/>
  <c r="CS47" i="1"/>
  <c r="CJ47" i="1"/>
  <c r="CI47" i="1"/>
  <c r="CH47" i="1"/>
  <c r="CE47" i="1"/>
  <c r="CD47" i="1"/>
  <c r="CC47" i="1"/>
  <c r="CB47" i="1"/>
  <c r="CA47" i="1"/>
  <c r="BZ47" i="1"/>
  <c r="BY47" i="1"/>
  <c r="BX47" i="1"/>
  <c r="BW47" i="1"/>
  <c r="BV47" i="1"/>
  <c r="BU47" i="1"/>
  <c r="CF47" i="1"/>
  <c r="BR47" i="1"/>
  <c r="BQ47" i="1"/>
  <c r="BP47" i="1"/>
  <c r="BO47" i="1"/>
  <c r="BN47" i="1"/>
  <c r="BM47" i="1"/>
  <c r="BL47" i="1"/>
  <c r="BK47" i="1"/>
  <c r="BJ47" i="1"/>
  <c r="BI47" i="1"/>
  <c r="BH47" i="1"/>
  <c r="BS47" i="1"/>
  <c r="BE47" i="1"/>
  <c r="BD47" i="1"/>
  <c r="BC47" i="1"/>
  <c r="BB47" i="1"/>
  <c r="BA47" i="1"/>
  <c r="AZ47" i="1"/>
  <c r="AY47" i="1"/>
  <c r="AX47" i="1"/>
  <c r="AW47" i="1"/>
  <c r="AV47" i="1"/>
  <c r="AU47" i="1"/>
  <c r="AR47" i="1"/>
  <c r="AQ47" i="1"/>
  <c r="AP47" i="1"/>
  <c r="AO47" i="1"/>
  <c r="AN47" i="1"/>
  <c r="AM47" i="1"/>
  <c r="AL47" i="1"/>
  <c r="AK47" i="1"/>
  <c r="AS47" i="1"/>
  <c r="AJ47" i="1"/>
  <c r="AI47" i="1"/>
  <c r="AH47" i="1"/>
  <c r="AE47" i="1"/>
  <c r="AD47" i="1"/>
  <c r="AC47" i="1"/>
  <c r="AB47" i="1"/>
  <c r="AA47" i="1"/>
  <c r="Z47" i="1"/>
  <c r="Y47" i="1"/>
  <c r="X47" i="1"/>
  <c r="W47" i="1"/>
  <c r="V47" i="1"/>
  <c r="U47" i="1"/>
  <c r="AF47" i="1"/>
  <c r="R47" i="1"/>
  <c r="Q47" i="1"/>
  <c r="P47" i="1"/>
  <c r="O47" i="1"/>
  <c r="N47" i="1"/>
  <c r="M47" i="1"/>
  <c r="L47" i="1"/>
  <c r="K47" i="1"/>
  <c r="J47" i="1"/>
  <c r="I47" i="1"/>
  <c r="H47" i="1"/>
  <c r="S47" i="1"/>
  <c r="F47" i="1"/>
  <c r="C47" i="1"/>
  <c r="FE46" i="1"/>
  <c r="FD46" i="1"/>
  <c r="FC46" i="1"/>
  <c r="FB46" i="1"/>
  <c r="FA46" i="1"/>
  <c r="EZ46" i="1"/>
  <c r="EY46" i="1"/>
  <c r="EX46" i="1"/>
  <c r="EW46" i="1"/>
  <c r="EV46" i="1"/>
  <c r="EU46" i="1"/>
  <c r="FF46" i="1"/>
  <c r="ER46" i="1"/>
  <c r="EQ46" i="1"/>
  <c r="EP46" i="1"/>
  <c r="EO46" i="1"/>
  <c r="EN46" i="1"/>
  <c r="EM46" i="1"/>
  <c r="EL46" i="1"/>
  <c r="EK46" i="1"/>
  <c r="EJ46" i="1"/>
  <c r="ES46" i="1"/>
  <c r="EI46" i="1"/>
  <c r="EH46" i="1"/>
  <c r="EE46" i="1"/>
  <c r="ED46" i="1"/>
  <c r="EC46" i="1"/>
  <c r="EB46" i="1"/>
  <c r="EA46" i="1"/>
  <c r="DZ46" i="1"/>
  <c r="DY46" i="1"/>
  <c r="DX46" i="1"/>
  <c r="EF46" i="1"/>
  <c r="DW46" i="1"/>
  <c r="DV46" i="1"/>
  <c r="DU46" i="1"/>
  <c r="DR46" i="1"/>
  <c r="DQ46" i="1"/>
  <c r="DP46" i="1"/>
  <c r="DO46" i="1"/>
  <c r="DN46" i="1"/>
  <c r="DM46" i="1"/>
  <c r="DL46" i="1"/>
  <c r="DK46" i="1"/>
  <c r="DJ46" i="1"/>
  <c r="DI46" i="1"/>
  <c r="DH46" i="1"/>
  <c r="DE46" i="1"/>
  <c r="DD46" i="1"/>
  <c r="DC46" i="1"/>
  <c r="DB46" i="1"/>
  <c r="DA46" i="1"/>
  <c r="CZ46" i="1"/>
  <c r="CY46" i="1"/>
  <c r="CX46" i="1"/>
  <c r="CW46" i="1"/>
  <c r="CV46" i="1"/>
  <c r="CU46" i="1"/>
  <c r="DF46" i="1"/>
  <c r="CR46" i="1"/>
  <c r="CQ46" i="1"/>
  <c r="CP46" i="1"/>
  <c r="CO46" i="1"/>
  <c r="CN46" i="1"/>
  <c r="CM46" i="1"/>
  <c r="CL46" i="1"/>
  <c r="CK46" i="1"/>
  <c r="CJ46" i="1"/>
  <c r="CS46" i="1"/>
  <c r="CI46" i="1"/>
  <c r="CH46" i="1"/>
  <c r="CE46" i="1"/>
  <c r="CD46" i="1"/>
  <c r="CC46" i="1"/>
  <c r="CB46" i="1"/>
  <c r="CA46" i="1"/>
  <c r="BZ46" i="1"/>
  <c r="BY46" i="1"/>
  <c r="BX46" i="1"/>
  <c r="CF46" i="1"/>
  <c r="BW46" i="1"/>
  <c r="BV46" i="1"/>
  <c r="BU46" i="1"/>
  <c r="BR46" i="1"/>
  <c r="BQ46" i="1"/>
  <c r="BP46" i="1"/>
  <c r="BO46" i="1"/>
  <c r="BN46" i="1"/>
  <c r="BM46" i="1"/>
  <c r="BL46" i="1"/>
  <c r="BK46" i="1"/>
  <c r="BJ46" i="1"/>
  <c r="BI46" i="1"/>
  <c r="BH46" i="1"/>
  <c r="BE46" i="1"/>
  <c r="BD46" i="1"/>
  <c r="BC46" i="1"/>
  <c r="BB46" i="1"/>
  <c r="BA46" i="1"/>
  <c r="AZ46" i="1"/>
  <c r="AY46" i="1"/>
  <c r="AX46" i="1"/>
  <c r="AW46" i="1"/>
  <c r="AV46" i="1"/>
  <c r="AU46" i="1"/>
  <c r="BF46" i="1"/>
  <c r="AR46" i="1"/>
  <c r="AQ46" i="1"/>
  <c r="AP46" i="1"/>
  <c r="AO46" i="1"/>
  <c r="AN46" i="1"/>
  <c r="AM46" i="1"/>
  <c r="AL46" i="1"/>
  <c r="AK46" i="1"/>
  <c r="AJ46" i="1"/>
  <c r="AS46" i="1"/>
  <c r="AI46" i="1"/>
  <c r="AH46" i="1"/>
  <c r="AE46" i="1"/>
  <c r="AD46" i="1"/>
  <c r="AC46" i="1"/>
  <c r="AB46" i="1"/>
  <c r="AA46" i="1"/>
  <c r="Z46" i="1"/>
  <c r="Y46" i="1"/>
  <c r="X46" i="1"/>
  <c r="AF46" i="1"/>
  <c r="W46" i="1"/>
  <c r="V46" i="1"/>
  <c r="U46" i="1"/>
  <c r="R46" i="1"/>
  <c r="Q46" i="1"/>
  <c r="P46" i="1"/>
  <c r="O46" i="1"/>
  <c r="N46" i="1"/>
  <c r="M46" i="1"/>
  <c r="L46" i="1"/>
  <c r="K46" i="1"/>
  <c r="J46" i="1"/>
  <c r="I46" i="1"/>
  <c r="H46" i="1"/>
  <c r="D46" i="1"/>
  <c r="C46" i="1"/>
  <c r="FE45" i="1"/>
  <c r="FD45" i="1"/>
  <c r="FC45" i="1"/>
  <c r="FB45" i="1"/>
  <c r="FA45" i="1"/>
  <c r="EZ45" i="1"/>
  <c r="EY45" i="1"/>
  <c r="EX45" i="1"/>
  <c r="EW45" i="1"/>
  <c r="EV45" i="1"/>
  <c r="EU45" i="1"/>
  <c r="ER45" i="1"/>
  <c r="EQ45" i="1"/>
  <c r="EP45" i="1"/>
  <c r="EO45" i="1"/>
  <c r="EN45" i="1"/>
  <c r="EM45" i="1"/>
  <c r="EL45" i="1"/>
  <c r="EK45" i="1"/>
  <c r="ES45" i="1"/>
  <c r="EJ45" i="1"/>
  <c r="EI45" i="1"/>
  <c r="EH45" i="1"/>
  <c r="EE45" i="1"/>
  <c r="ED45" i="1"/>
  <c r="EC45" i="1"/>
  <c r="EB45" i="1"/>
  <c r="EA45" i="1"/>
  <c r="DZ45" i="1"/>
  <c r="DY45" i="1"/>
  <c r="DX45" i="1"/>
  <c r="DW45" i="1"/>
  <c r="DV45" i="1"/>
  <c r="DU45" i="1"/>
  <c r="EF45" i="1"/>
  <c r="DR45" i="1"/>
  <c r="DQ45" i="1"/>
  <c r="DP45" i="1"/>
  <c r="DO45" i="1"/>
  <c r="DN45" i="1"/>
  <c r="DM45" i="1"/>
  <c r="DL45" i="1"/>
  <c r="DK45" i="1"/>
  <c r="DJ45" i="1"/>
  <c r="DI45" i="1"/>
  <c r="DH45" i="1"/>
  <c r="DS45" i="1"/>
  <c r="DE45" i="1"/>
  <c r="DD45" i="1"/>
  <c r="DC45" i="1"/>
  <c r="DB45" i="1"/>
  <c r="DA45" i="1"/>
  <c r="CZ45" i="1"/>
  <c r="CY45" i="1"/>
  <c r="CX45" i="1"/>
  <c r="CW45" i="1"/>
  <c r="CV45" i="1"/>
  <c r="CU45" i="1"/>
  <c r="CR45" i="1"/>
  <c r="CQ45" i="1"/>
  <c r="CP45" i="1"/>
  <c r="CO45" i="1"/>
  <c r="CN45" i="1"/>
  <c r="CM45" i="1"/>
  <c r="CL45" i="1"/>
  <c r="CK45" i="1"/>
  <c r="CS45" i="1"/>
  <c r="CJ45" i="1"/>
  <c r="CI45" i="1"/>
  <c r="CH45" i="1"/>
  <c r="CE45" i="1"/>
  <c r="CD45" i="1"/>
  <c r="CC45" i="1"/>
  <c r="CB45" i="1"/>
  <c r="CA45" i="1"/>
  <c r="BZ45" i="1"/>
  <c r="BY45" i="1"/>
  <c r="BX45" i="1"/>
  <c r="BW45" i="1"/>
  <c r="BV45" i="1"/>
  <c r="BU45" i="1"/>
  <c r="CF45" i="1"/>
  <c r="BR45" i="1"/>
  <c r="BQ45" i="1"/>
  <c r="BP45" i="1"/>
  <c r="BO45" i="1"/>
  <c r="BN45" i="1"/>
  <c r="BM45" i="1"/>
  <c r="BL45" i="1"/>
  <c r="BK45" i="1"/>
  <c r="BJ45" i="1"/>
  <c r="BI45" i="1"/>
  <c r="BH45" i="1"/>
  <c r="BS45" i="1"/>
  <c r="BE45" i="1"/>
  <c r="BD45" i="1"/>
  <c r="BC45" i="1"/>
  <c r="BB45" i="1"/>
  <c r="BA45" i="1"/>
  <c r="AZ45" i="1"/>
  <c r="AY45" i="1"/>
  <c r="AX45" i="1"/>
  <c r="AW45" i="1"/>
  <c r="AV45" i="1"/>
  <c r="AU45" i="1"/>
  <c r="AR45" i="1"/>
  <c r="AQ45" i="1"/>
  <c r="AP45" i="1"/>
  <c r="AO45" i="1"/>
  <c r="AN45" i="1"/>
  <c r="AM45" i="1"/>
  <c r="AL45" i="1"/>
  <c r="AK45" i="1"/>
  <c r="AS45" i="1"/>
  <c r="AJ45" i="1"/>
  <c r="AI45" i="1"/>
  <c r="AH45" i="1"/>
  <c r="AE45" i="1"/>
  <c r="AD45" i="1"/>
  <c r="AC45" i="1"/>
  <c r="AB45" i="1"/>
  <c r="AA45" i="1"/>
  <c r="Z45" i="1"/>
  <c r="Y45" i="1"/>
  <c r="X45" i="1"/>
  <c r="W45" i="1"/>
  <c r="V45" i="1"/>
  <c r="U45" i="1"/>
  <c r="AF45" i="1"/>
  <c r="R45" i="1"/>
  <c r="Q45" i="1"/>
  <c r="P45" i="1"/>
  <c r="O45" i="1"/>
  <c r="N45" i="1"/>
  <c r="M45" i="1"/>
  <c r="L45" i="1"/>
  <c r="K45" i="1"/>
  <c r="J45" i="1"/>
  <c r="I45" i="1"/>
  <c r="H45" i="1"/>
  <c r="S45" i="1"/>
  <c r="C45" i="1"/>
  <c r="FE44" i="1"/>
  <c r="FD44" i="1"/>
  <c r="FC44" i="1"/>
  <c r="FB44" i="1"/>
  <c r="FA44" i="1"/>
  <c r="EZ44" i="1"/>
  <c r="EY44" i="1"/>
  <c r="EX44" i="1"/>
  <c r="EW44" i="1"/>
  <c r="EV44" i="1"/>
  <c r="EU44" i="1"/>
  <c r="ER44" i="1"/>
  <c r="EQ44" i="1"/>
  <c r="EP44" i="1"/>
  <c r="EO44" i="1"/>
  <c r="EN44" i="1"/>
  <c r="EM44" i="1"/>
  <c r="EL44" i="1"/>
  <c r="EK44" i="1"/>
  <c r="EJ44" i="1"/>
  <c r="ES44" i="1"/>
  <c r="EI44" i="1"/>
  <c r="EH44" i="1"/>
  <c r="EE44" i="1"/>
  <c r="ED44" i="1"/>
  <c r="EC44" i="1"/>
  <c r="EB44" i="1"/>
  <c r="EA44" i="1"/>
  <c r="DZ44" i="1"/>
  <c r="DY44" i="1"/>
  <c r="DX44" i="1"/>
  <c r="EF44" i="1"/>
  <c r="DW44" i="1"/>
  <c r="DV44" i="1"/>
  <c r="DU44" i="1"/>
  <c r="DR44" i="1"/>
  <c r="DQ44" i="1"/>
  <c r="DP44" i="1"/>
  <c r="DO44" i="1"/>
  <c r="DN44" i="1"/>
  <c r="DM44" i="1"/>
  <c r="DL44" i="1"/>
  <c r="DK44" i="1"/>
  <c r="DJ44" i="1"/>
  <c r="DI44" i="1"/>
  <c r="DH44" i="1"/>
  <c r="DE44" i="1"/>
  <c r="DD44" i="1"/>
  <c r="DC44" i="1"/>
  <c r="DB44" i="1"/>
  <c r="DA44" i="1"/>
  <c r="CZ44" i="1"/>
  <c r="CY44" i="1"/>
  <c r="CX44" i="1"/>
  <c r="CW44" i="1"/>
  <c r="CV44" i="1"/>
  <c r="CU44" i="1"/>
  <c r="CR44" i="1"/>
  <c r="CQ44" i="1"/>
  <c r="CP44" i="1"/>
  <c r="CO44" i="1"/>
  <c r="CN44" i="1"/>
  <c r="CM44" i="1"/>
  <c r="CL44" i="1"/>
  <c r="CK44" i="1"/>
  <c r="CJ44" i="1"/>
  <c r="CS44" i="1"/>
  <c r="CI44" i="1"/>
  <c r="CH44" i="1"/>
  <c r="CE44" i="1"/>
  <c r="CD44" i="1"/>
  <c r="CC44" i="1"/>
  <c r="CB44" i="1"/>
  <c r="CA44" i="1"/>
  <c r="BZ44" i="1"/>
  <c r="BY44" i="1"/>
  <c r="BX44" i="1"/>
  <c r="CF44" i="1"/>
  <c r="BW44" i="1"/>
  <c r="BV44" i="1"/>
  <c r="BU44" i="1"/>
  <c r="BR44" i="1"/>
  <c r="BQ44" i="1"/>
  <c r="BP44" i="1"/>
  <c r="BO44" i="1"/>
  <c r="BN44" i="1"/>
  <c r="BM44" i="1"/>
  <c r="BL44" i="1"/>
  <c r="BK44" i="1"/>
  <c r="BJ44" i="1"/>
  <c r="BI44" i="1"/>
  <c r="BH44" i="1"/>
  <c r="BE44" i="1"/>
  <c r="BD44" i="1"/>
  <c r="BC44" i="1"/>
  <c r="BB44" i="1"/>
  <c r="BA44" i="1"/>
  <c r="AZ44" i="1"/>
  <c r="AY44" i="1"/>
  <c r="AX44" i="1"/>
  <c r="AW44" i="1"/>
  <c r="AV44" i="1"/>
  <c r="AU44" i="1"/>
  <c r="AR44" i="1"/>
  <c r="AQ44" i="1"/>
  <c r="AP44" i="1"/>
  <c r="AO44" i="1"/>
  <c r="AN44" i="1"/>
  <c r="AM44" i="1"/>
  <c r="AL44" i="1"/>
  <c r="AK44" i="1"/>
  <c r="AJ44" i="1"/>
  <c r="AS44" i="1"/>
  <c r="AI44" i="1"/>
  <c r="AH44" i="1"/>
  <c r="AE44" i="1"/>
  <c r="AD44" i="1"/>
  <c r="AC44" i="1"/>
  <c r="AB44" i="1"/>
  <c r="AA44" i="1"/>
  <c r="Z44" i="1"/>
  <c r="Y44" i="1"/>
  <c r="X44" i="1"/>
  <c r="AF44" i="1"/>
  <c r="W44" i="1"/>
  <c r="V44" i="1"/>
  <c r="U44" i="1"/>
  <c r="R44" i="1"/>
  <c r="Q44" i="1"/>
  <c r="P44" i="1"/>
  <c r="O44" i="1"/>
  <c r="N44" i="1"/>
  <c r="M44" i="1"/>
  <c r="L44" i="1"/>
  <c r="K44" i="1"/>
  <c r="J44" i="1"/>
  <c r="I44" i="1"/>
  <c r="H44" i="1"/>
  <c r="D44" i="1"/>
  <c r="C44" i="1"/>
  <c r="FE43" i="1"/>
  <c r="FD43" i="1"/>
  <c r="FC43" i="1"/>
  <c r="FB43" i="1"/>
  <c r="FA43" i="1"/>
  <c r="EZ43" i="1"/>
  <c r="EY43" i="1"/>
  <c r="EX43" i="1"/>
  <c r="EW43" i="1"/>
  <c r="EV43" i="1"/>
  <c r="EU43" i="1"/>
  <c r="FF43" i="1"/>
  <c r="ER43" i="1"/>
  <c r="EQ43" i="1"/>
  <c r="EP43" i="1"/>
  <c r="EO43" i="1"/>
  <c r="EN43" i="1"/>
  <c r="EM43" i="1"/>
  <c r="EL43" i="1"/>
  <c r="EK43" i="1"/>
  <c r="EJ43" i="1"/>
  <c r="ES43" i="1"/>
  <c r="EI43" i="1"/>
  <c r="EH43" i="1"/>
  <c r="EE43" i="1"/>
  <c r="ED43" i="1"/>
  <c r="EC43" i="1"/>
  <c r="EB43" i="1"/>
  <c r="EA43" i="1"/>
  <c r="DZ43" i="1"/>
  <c r="DY43" i="1"/>
  <c r="DX43" i="1"/>
  <c r="EF43" i="1"/>
  <c r="DW43" i="1"/>
  <c r="DV43" i="1"/>
  <c r="DU43" i="1"/>
  <c r="DR43" i="1"/>
  <c r="DQ43" i="1"/>
  <c r="DP43" i="1"/>
  <c r="DO43" i="1"/>
  <c r="DN43" i="1"/>
  <c r="DM43" i="1"/>
  <c r="DL43" i="1"/>
  <c r="DK43" i="1"/>
  <c r="DJ43" i="1"/>
  <c r="DI43" i="1"/>
  <c r="DH43" i="1"/>
  <c r="DE43" i="1"/>
  <c r="DD43" i="1"/>
  <c r="DC43" i="1"/>
  <c r="DB43" i="1"/>
  <c r="DA43" i="1"/>
  <c r="CZ43" i="1"/>
  <c r="CY43" i="1"/>
  <c r="CX43" i="1"/>
  <c r="CW43" i="1"/>
  <c r="CV43" i="1"/>
  <c r="CU43" i="1"/>
  <c r="DF43" i="1"/>
  <c r="CR43" i="1"/>
  <c r="CQ43" i="1"/>
  <c r="CP43" i="1"/>
  <c r="CO43" i="1"/>
  <c r="CN43" i="1"/>
  <c r="CM43" i="1"/>
  <c r="CL43" i="1"/>
  <c r="CK43" i="1"/>
  <c r="CJ43" i="1"/>
  <c r="CS43" i="1"/>
  <c r="CI43" i="1"/>
  <c r="CH43" i="1"/>
  <c r="CE43" i="1"/>
  <c r="CD43" i="1"/>
  <c r="CC43" i="1"/>
  <c r="CB43" i="1"/>
  <c r="CA43" i="1"/>
  <c r="BZ43" i="1"/>
  <c r="BY43" i="1"/>
  <c r="BX43" i="1"/>
  <c r="CF43" i="1"/>
  <c r="BW43" i="1"/>
  <c r="BV43" i="1"/>
  <c r="BU43" i="1"/>
  <c r="BR43" i="1"/>
  <c r="BQ43" i="1"/>
  <c r="BP43" i="1"/>
  <c r="BO43" i="1"/>
  <c r="BN43" i="1"/>
  <c r="BM43" i="1"/>
  <c r="BL43" i="1"/>
  <c r="BK43" i="1"/>
  <c r="BJ43" i="1"/>
  <c r="BI43" i="1"/>
  <c r="BH43" i="1"/>
  <c r="BE43" i="1"/>
  <c r="BD43" i="1"/>
  <c r="BC43" i="1"/>
  <c r="BB43" i="1"/>
  <c r="BA43" i="1"/>
  <c r="AZ43" i="1"/>
  <c r="AY43" i="1"/>
  <c r="AX43" i="1"/>
  <c r="AW43" i="1"/>
  <c r="AV43" i="1"/>
  <c r="AU43" i="1"/>
  <c r="BF43" i="1"/>
  <c r="AR43" i="1"/>
  <c r="AQ43" i="1"/>
  <c r="AP43" i="1"/>
  <c r="AO43" i="1"/>
  <c r="AN43" i="1"/>
  <c r="AM43" i="1"/>
  <c r="AL43" i="1"/>
  <c r="AK43" i="1"/>
  <c r="AJ43" i="1"/>
  <c r="AS43" i="1"/>
  <c r="AI43" i="1"/>
  <c r="AH43" i="1"/>
  <c r="AE43" i="1"/>
  <c r="AD43" i="1"/>
  <c r="AC43" i="1"/>
  <c r="AB43" i="1"/>
  <c r="AA43" i="1"/>
  <c r="Z43" i="1"/>
  <c r="Y43" i="1"/>
  <c r="X43" i="1"/>
  <c r="AF43" i="1"/>
  <c r="W43" i="1"/>
  <c r="V43" i="1"/>
  <c r="U43" i="1"/>
  <c r="R43" i="1"/>
  <c r="Q43" i="1"/>
  <c r="P43" i="1"/>
  <c r="O43" i="1"/>
  <c r="N43" i="1"/>
  <c r="M43" i="1"/>
  <c r="L43" i="1"/>
  <c r="K43" i="1"/>
  <c r="J43" i="1"/>
  <c r="I43" i="1"/>
  <c r="H43" i="1"/>
  <c r="F43" i="1"/>
  <c r="C43" i="1"/>
  <c r="FE42" i="1"/>
  <c r="FD42" i="1"/>
  <c r="FC42" i="1"/>
  <c r="FB42" i="1"/>
  <c r="FA42" i="1"/>
  <c r="EZ42" i="1"/>
  <c r="EY42" i="1"/>
  <c r="EX42" i="1"/>
  <c r="EW42" i="1"/>
  <c r="EV42" i="1"/>
  <c r="EU42" i="1"/>
  <c r="ER42" i="1"/>
  <c r="EQ42" i="1"/>
  <c r="EP42" i="1"/>
  <c r="EO42" i="1"/>
  <c r="EN42" i="1"/>
  <c r="EM42" i="1"/>
  <c r="EL42" i="1"/>
  <c r="EK42" i="1"/>
  <c r="ES42" i="1"/>
  <c r="EJ42" i="1"/>
  <c r="EI42" i="1"/>
  <c r="EH42" i="1"/>
  <c r="EE42" i="1"/>
  <c r="ED42" i="1"/>
  <c r="EC42" i="1"/>
  <c r="EB42" i="1"/>
  <c r="EA42" i="1"/>
  <c r="DZ42" i="1"/>
  <c r="DY42" i="1"/>
  <c r="DX42" i="1"/>
  <c r="DW42" i="1"/>
  <c r="DV42" i="1"/>
  <c r="DU42" i="1"/>
  <c r="EF42" i="1"/>
  <c r="DR42" i="1"/>
  <c r="DQ42" i="1"/>
  <c r="DP42" i="1"/>
  <c r="DO42" i="1"/>
  <c r="DN42" i="1"/>
  <c r="DM42" i="1"/>
  <c r="DL42" i="1"/>
  <c r="DK42" i="1"/>
  <c r="DJ42" i="1"/>
  <c r="DI42" i="1"/>
  <c r="DH42" i="1"/>
  <c r="DS42" i="1"/>
  <c r="DE42" i="1"/>
  <c r="DD42" i="1"/>
  <c r="DC42" i="1"/>
  <c r="DB42" i="1"/>
  <c r="DA42" i="1"/>
  <c r="CZ42" i="1"/>
  <c r="CY42" i="1"/>
  <c r="CX42" i="1"/>
  <c r="CW42" i="1"/>
  <c r="CV42" i="1"/>
  <c r="CU42" i="1"/>
  <c r="CR42" i="1"/>
  <c r="CQ42" i="1"/>
  <c r="CP42" i="1"/>
  <c r="CO42" i="1"/>
  <c r="CN42" i="1"/>
  <c r="CM42" i="1"/>
  <c r="CL42" i="1"/>
  <c r="CK42" i="1"/>
  <c r="CS42" i="1"/>
  <c r="CJ42" i="1"/>
  <c r="CI42" i="1"/>
  <c r="CH42" i="1"/>
  <c r="CE42" i="1"/>
  <c r="CD42" i="1"/>
  <c r="CC42" i="1"/>
  <c r="CB42" i="1"/>
  <c r="CA42" i="1"/>
  <c r="BZ42" i="1"/>
  <c r="BY42" i="1"/>
  <c r="BX42" i="1"/>
  <c r="BW42" i="1"/>
  <c r="BV42" i="1"/>
  <c r="BU42" i="1"/>
  <c r="CF42" i="1"/>
  <c r="BR42" i="1"/>
  <c r="BQ42" i="1"/>
  <c r="BP42" i="1"/>
  <c r="BO42" i="1"/>
  <c r="BN42" i="1"/>
  <c r="BM42" i="1"/>
  <c r="BL42" i="1"/>
  <c r="BK42" i="1"/>
  <c r="BJ42" i="1"/>
  <c r="BI42" i="1"/>
  <c r="BH42" i="1"/>
  <c r="BS42" i="1"/>
  <c r="BE42" i="1"/>
  <c r="BD42" i="1"/>
  <c r="BC42" i="1"/>
  <c r="BB42" i="1"/>
  <c r="BA42" i="1"/>
  <c r="AZ42" i="1"/>
  <c r="AY42" i="1"/>
  <c r="AX42" i="1"/>
  <c r="AW42" i="1"/>
  <c r="AV42" i="1"/>
  <c r="AU42" i="1"/>
  <c r="AR42" i="1"/>
  <c r="AQ42" i="1"/>
  <c r="AP42" i="1"/>
  <c r="AO42" i="1"/>
  <c r="AN42" i="1"/>
  <c r="AM42" i="1"/>
  <c r="AL42" i="1"/>
  <c r="AK42" i="1"/>
  <c r="AS42" i="1"/>
  <c r="AJ42" i="1"/>
  <c r="AI42" i="1"/>
  <c r="AH42" i="1"/>
  <c r="AE42" i="1"/>
  <c r="AD42" i="1"/>
  <c r="AC42" i="1"/>
  <c r="AB42" i="1"/>
  <c r="AA42" i="1"/>
  <c r="Z42" i="1"/>
  <c r="Y42" i="1"/>
  <c r="X42" i="1"/>
  <c r="W42" i="1"/>
  <c r="V42" i="1"/>
  <c r="U42" i="1"/>
  <c r="AF42" i="1"/>
  <c r="R42" i="1"/>
  <c r="Q42" i="1"/>
  <c r="P42" i="1"/>
  <c r="O42" i="1"/>
  <c r="N42" i="1"/>
  <c r="M42" i="1"/>
  <c r="L42" i="1"/>
  <c r="K42" i="1"/>
  <c r="J42" i="1"/>
  <c r="I42" i="1"/>
  <c r="H42" i="1"/>
  <c r="S42" i="1"/>
  <c r="D42" i="1"/>
  <c r="C42" i="1"/>
  <c r="FE41" i="1"/>
  <c r="FD41" i="1"/>
  <c r="FC41" i="1"/>
  <c r="FB41" i="1"/>
  <c r="FA41" i="1"/>
  <c r="EZ41" i="1"/>
  <c r="EY41" i="1"/>
  <c r="EX41" i="1"/>
  <c r="EW41" i="1"/>
  <c r="EV41" i="1"/>
  <c r="EU41" i="1"/>
  <c r="ER41" i="1"/>
  <c r="EQ41" i="1"/>
  <c r="EP41" i="1"/>
  <c r="EO41" i="1"/>
  <c r="EN41" i="1"/>
  <c r="EM41" i="1"/>
  <c r="EL41" i="1"/>
  <c r="EK41" i="1"/>
  <c r="EJ41" i="1"/>
  <c r="ES41" i="1"/>
  <c r="EI41" i="1"/>
  <c r="EH41" i="1"/>
  <c r="EE41" i="1"/>
  <c r="ED41" i="1"/>
  <c r="EC41" i="1"/>
  <c r="EB41" i="1"/>
  <c r="EA41" i="1"/>
  <c r="DZ41" i="1"/>
  <c r="DY41" i="1"/>
  <c r="DX41" i="1"/>
  <c r="EF41" i="1"/>
  <c r="DW41" i="1"/>
  <c r="DV41" i="1"/>
  <c r="DU41" i="1"/>
  <c r="DR41" i="1"/>
  <c r="DQ41" i="1"/>
  <c r="DP41" i="1"/>
  <c r="DO41" i="1"/>
  <c r="DN41" i="1"/>
  <c r="DM41" i="1"/>
  <c r="DL41" i="1"/>
  <c r="DK41" i="1"/>
  <c r="DJ41" i="1"/>
  <c r="DI41" i="1"/>
  <c r="DH41" i="1"/>
  <c r="DE41" i="1"/>
  <c r="DD41" i="1"/>
  <c r="DC41" i="1"/>
  <c r="DB41" i="1"/>
  <c r="DA41" i="1"/>
  <c r="CZ41" i="1"/>
  <c r="CY41" i="1"/>
  <c r="CX41" i="1"/>
  <c r="CW41" i="1"/>
  <c r="CV41" i="1"/>
  <c r="CU41" i="1"/>
  <c r="CR41" i="1"/>
  <c r="CQ41" i="1"/>
  <c r="CP41" i="1"/>
  <c r="CO41" i="1"/>
  <c r="CN41" i="1"/>
  <c r="CM41" i="1"/>
  <c r="CL41" i="1"/>
  <c r="CK41" i="1"/>
  <c r="CJ41" i="1"/>
  <c r="CS41" i="1"/>
  <c r="CI41" i="1"/>
  <c r="CH41" i="1"/>
  <c r="CE41" i="1"/>
  <c r="CD41" i="1"/>
  <c r="CC41" i="1"/>
  <c r="CB41" i="1"/>
  <c r="CA41" i="1"/>
  <c r="BZ41" i="1"/>
  <c r="BY41" i="1"/>
  <c r="BX41" i="1"/>
  <c r="CF41" i="1"/>
  <c r="BW41" i="1"/>
  <c r="BV41" i="1"/>
  <c r="BU41" i="1"/>
  <c r="BR41" i="1"/>
  <c r="BQ41" i="1"/>
  <c r="BP41" i="1"/>
  <c r="BO41" i="1"/>
  <c r="BN41" i="1"/>
  <c r="BM41" i="1"/>
  <c r="BL41" i="1"/>
  <c r="BK41" i="1"/>
  <c r="BJ41" i="1"/>
  <c r="BI41" i="1"/>
  <c r="BH41" i="1"/>
  <c r="BE41" i="1"/>
  <c r="BD41" i="1"/>
  <c r="BC41" i="1"/>
  <c r="BB41" i="1"/>
  <c r="BA41" i="1"/>
  <c r="AZ41" i="1"/>
  <c r="AY41" i="1"/>
  <c r="AX41" i="1"/>
  <c r="AW41" i="1"/>
  <c r="AV41" i="1"/>
  <c r="AU41" i="1"/>
  <c r="AR41" i="1"/>
  <c r="AQ41" i="1"/>
  <c r="AP41" i="1"/>
  <c r="AO41" i="1"/>
  <c r="AN41" i="1"/>
  <c r="AM41" i="1"/>
  <c r="AL41" i="1"/>
  <c r="AK41" i="1"/>
  <c r="AJ41" i="1"/>
  <c r="AS41" i="1"/>
  <c r="AI41" i="1"/>
  <c r="AH41" i="1"/>
  <c r="AE41" i="1"/>
  <c r="AD41" i="1"/>
  <c r="AC41" i="1"/>
  <c r="AB41" i="1"/>
  <c r="AA41" i="1"/>
  <c r="Z41" i="1"/>
  <c r="Y41" i="1"/>
  <c r="X41" i="1"/>
  <c r="AF41" i="1"/>
  <c r="W41" i="1"/>
  <c r="V41" i="1"/>
  <c r="U41" i="1"/>
  <c r="R41" i="1"/>
  <c r="Q41" i="1"/>
  <c r="P41" i="1"/>
  <c r="O41" i="1"/>
  <c r="N41" i="1"/>
  <c r="M41" i="1"/>
  <c r="L41" i="1"/>
  <c r="K41" i="1"/>
  <c r="J41" i="1"/>
  <c r="I41" i="1"/>
  <c r="H41" i="1"/>
  <c r="C41" i="1"/>
  <c r="FE40" i="1"/>
  <c r="FD40" i="1"/>
  <c r="FC40" i="1"/>
  <c r="FB40" i="1"/>
  <c r="FA40" i="1"/>
  <c r="EZ40" i="1"/>
  <c r="EY40" i="1"/>
  <c r="EX40" i="1"/>
  <c r="EW40" i="1"/>
  <c r="EV40" i="1"/>
  <c r="EU40" i="1"/>
  <c r="ER40" i="1"/>
  <c r="EQ40" i="1"/>
  <c r="EP40" i="1"/>
  <c r="EO40" i="1"/>
  <c r="EN40" i="1"/>
  <c r="EM40" i="1"/>
  <c r="EL40" i="1"/>
  <c r="EK40" i="1"/>
  <c r="ES40" i="1"/>
  <c r="EJ40" i="1"/>
  <c r="EI40" i="1"/>
  <c r="EH40" i="1"/>
  <c r="EE40" i="1"/>
  <c r="ED40" i="1"/>
  <c r="EC40" i="1"/>
  <c r="EB40" i="1"/>
  <c r="EA40" i="1"/>
  <c r="DZ40" i="1"/>
  <c r="DY40" i="1"/>
  <c r="DX40" i="1"/>
  <c r="DW40" i="1"/>
  <c r="DV40" i="1"/>
  <c r="DU40" i="1"/>
  <c r="EF40" i="1"/>
  <c r="DR40" i="1"/>
  <c r="DQ40" i="1"/>
  <c r="DP40" i="1"/>
  <c r="DO40" i="1"/>
  <c r="DN40" i="1"/>
  <c r="DM40" i="1"/>
  <c r="DL40" i="1"/>
  <c r="DK40" i="1"/>
  <c r="DJ40" i="1"/>
  <c r="DI40" i="1"/>
  <c r="DH40" i="1"/>
  <c r="DS40" i="1"/>
  <c r="DE40" i="1"/>
  <c r="DD40" i="1"/>
  <c r="DC40" i="1"/>
  <c r="DB40" i="1"/>
  <c r="DA40" i="1"/>
  <c r="CZ40" i="1"/>
  <c r="CY40" i="1"/>
  <c r="CX40" i="1"/>
  <c r="CW40" i="1"/>
  <c r="CV40" i="1"/>
  <c r="CU40" i="1"/>
  <c r="CR40" i="1"/>
  <c r="CQ40" i="1"/>
  <c r="CP40" i="1"/>
  <c r="CO40" i="1"/>
  <c r="CN40" i="1"/>
  <c r="CM40" i="1"/>
  <c r="CL40" i="1"/>
  <c r="CK40" i="1"/>
  <c r="CS40" i="1"/>
  <c r="CJ40" i="1"/>
  <c r="CI40" i="1"/>
  <c r="CH40" i="1"/>
  <c r="CE40" i="1"/>
  <c r="CD40" i="1"/>
  <c r="CC40" i="1"/>
  <c r="CB40" i="1"/>
  <c r="CA40" i="1"/>
  <c r="BZ40" i="1"/>
  <c r="BY40" i="1"/>
  <c r="BX40" i="1"/>
  <c r="BW40" i="1"/>
  <c r="BV40" i="1"/>
  <c r="BU40" i="1"/>
  <c r="CF40" i="1"/>
  <c r="BR40" i="1"/>
  <c r="BQ40" i="1"/>
  <c r="BP40" i="1"/>
  <c r="BO40" i="1"/>
  <c r="BN40" i="1"/>
  <c r="BM40" i="1"/>
  <c r="BL40" i="1"/>
  <c r="BK40" i="1"/>
  <c r="BJ40" i="1"/>
  <c r="BI40" i="1"/>
  <c r="BH40" i="1"/>
  <c r="BS40" i="1"/>
  <c r="BE40" i="1"/>
  <c r="BD40" i="1"/>
  <c r="BC40" i="1"/>
  <c r="BB40" i="1"/>
  <c r="BA40" i="1"/>
  <c r="AZ40" i="1"/>
  <c r="AY40" i="1"/>
  <c r="AX40" i="1"/>
  <c r="AW40" i="1"/>
  <c r="AV40" i="1"/>
  <c r="AU40" i="1"/>
  <c r="AR40" i="1"/>
  <c r="AQ40" i="1"/>
  <c r="AP40" i="1"/>
  <c r="AO40" i="1"/>
  <c r="AN40" i="1"/>
  <c r="AM40" i="1"/>
  <c r="AL40" i="1"/>
  <c r="AK40" i="1"/>
  <c r="AS40" i="1"/>
  <c r="AJ40" i="1"/>
  <c r="AI40" i="1"/>
  <c r="AH40" i="1"/>
  <c r="AE40" i="1"/>
  <c r="AD40" i="1"/>
  <c r="AC40" i="1"/>
  <c r="AB40" i="1"/>
  <c r="AA40" i="1"/>
  <c r="Z40" i="1"/>
  <c r="Y40" i="1"/>
  <c r="X40" i="1"/>
  <c r="W40" i="1"/>
  <c r="V40" i="1"/>
  <c r="U40" i="1"/>
  <c r="AF40" i="1"/>
  <c r="R40" i="1"/>
  <c r="Q40" i="1"/>
  <c r="P40" i="1"/>
  <c r="O40" i="1"/>
  <c r="N40" i="1"/>
  <c r="M40" i="1"/>
  <c r="L40" i="1"/>
  <c r="K40" i="1"/>
  <c r="J40" i="1"/>
  <c r="I40" i="1"/>
  <c r="H40" i="1"/>
  <c r="S40" i="1"/>
  <c r="D40" i="1"/>
  <c r="C40" i="1"/>
  <c r="FE39" i="1"/>
  <c r="FD39" i="1"/>
  <c r="FC39" i="1"/>
  <c r="FB39" i="1"/>
  <c r="FA39" i="1"/>
  <c r="EZ39" i="1"/>
  <c r="EY39" i="1"/>
  <c r="EX39" i="1"/>
  <c r="EW39" i="1"/>
  <c r="EV39" i="1"/>
  <c r="EU39" i="1"/>
  <c r="ER39" i="1"/>
  <c r="EQ39" i="1"/>
  <c r="EP39" i="1"/>
  <c r="EO39" i="1"/>
  <c r="EN39" i="1"/>
  <c r="EM39" i="1"/>
  <c r="EL39" i="1"/>
  <c r="EK39" i="1"/>
  <c r="ES39" i="1"/>
  <c r="EJ39" i="1"/>
  <c r="EI39" i="1"/>
  <c r="EH39" i="1"/>
  <c r="EE39" i="1"/>
  <c r="ED39" i="1"/>
  <c r="EC39" i="1"/>
  <c r="EB39" i="1"/>
  <c r="EA39" i="1"/>
  <c r="DZ39" i="1"/>
  <c r="DY39" i="1"/>
  <c r="DX39" i="1"/>
  <c r="DW39" i="1"/>
  <c r="DV39" i="1"/>
  <c r="DU39" i="1"/>
  <c r="EF39" i="1"/>
  <c r="DR39" i="1"/>
  <c r="DQ39" i="1"/>
  <c r="DP39" i="1"/>
  <c r="DO39" i="1"/>
  <c r="DN39" i="1"/>
  <c r="DM39" i="1"/>
  <c r="DL39" i="1"/>
  <c r="DK39" i="1"/>
  <c r="DJ39" i="1"/>
  <c r="DI39" i="1"/>
  <c r="DH39" i="1"/>
  <c r="DS39" i="1"/>
  <c r="DE39" i="1"/>
  <c r="DD39" i="1"/>
  <c r="DC39" i="1"/>
  <c r="DB39" i="1"/>
  <c r="DA39" i="1"/>
  <c r="CZ39" i="1"/>
  <c r="CY39" i="1"/>
  <c r="CX39" i="1"/>
  <c r="CW39" i="1"/>
  <c r="CV39" i="1"/>
  <c r="CU39" i="1"/>
  <c r="CR39" i="1"/>
  <c r="CQ39" i="1"/>
  <c r="CP39" i="1"/>
  <c r="CO39" i="1"/>
  <c r="CN39" i="1"/>
  <c r="CM39" i="1"/>
  <c r="CL39" i="1"/>
  <c r="CK39" i="1"/>
  <c r="CS39" i="1"/>
  <c r="CJ39" i="1"/>
  <c r="CI39" i="1"/>
  <c r="CH39" i="1"/>
  <c r="CE39" i="1"/>
  <c r="CD39" i="1"/>
  <c r="CC39" i="1"/>
  <c r="CB39" i="1"/>
  <c r="CA39" i="1"/>
  <c r="BZ39" i="1"/>
  <c r="BY39" i="1"/>
  <c r="BX39" i="1"/>
  <c r="BW39" i="1"/>
  <c r="BV39" i="1"/>
  <c r="BU39" i="1"/>
  <c r="CF39" i="1"/>
  <c r="BR39" i="1"/>
  <c r="BQ39" i="1"/>
  <c r="BP39" i="1"/>
  <c r="BO39" i="1"/>
  <c r="BN39" i="1"/>
  <c r="BM39" i="1"/>
  <c r="BL39" i="1"/>
  <c r="BK39" i="1"/>
  <c r="BJ39" i="1"/>
  <c r="BI39" i="1"/>
  <c r="BH39" i="1"/>
  <c r="BS39" i="1"/>
  <c r="BE39" i="1"/>
  <c r="BD39" i="1"/>
  <c r="BC39" i="1"/>
  <c r="BB39" i="1"/>
  <c r="BA39" i="1"/>
  <c r="AZ39" i="1"/>
  <c r="AY39" i="1"/>
  <c r="AX39" i="1"/>
  <c r="AW39" i="1"/>
  <c r="AV39" i="1"/>
  <c r="AU39" i="1"/>
  <c r="AR39" i="1"/>
  <c r="AQ39" i="1"/>
  <c r="AP39" i="1"/>
  <c r="AO39" i="1"/>
  <c r="AN39" i="1"/>
  <c r="AM39" i="1"/>
  <c r="AL39" i="1"/>
  <c r="AK39" i="1"/>
  <c r="AS39" i="1"/>
  <c r="AJ39" i="1"/>
  <c r="AI39" i="1"/>
  <c r="AH39" i="1"/>
  <c r="AE39" i="1"/>
  <c r="AD39" i="1"/>
  <c r="AC39" i="1"/>
  <c r="AB39" i="1"/>
  <c r="AA39" i="1"/>
  <c r="Z39" i="1"/>
  <c r="Y39" i="1"/>
  <c r="X39" i="1"/>
  <c r="W39" i="1"/>
  <c r="V39" i="1"/>
  <c r="U39" i="1"/>
  <c r="AF39" i="1"/>
  <c r="R39" i="1"/>
  <c r="Q39" i="1"/>
  <c r="P39" i="1"/>
  <c r="O39" i="1"/>
  <c r="N39" i="1"/>
  <c r="M39" i="1"/>
  <c r="L39" i="1"/>
  <c r="K39" i="1"/>
  <c r="J39" i="1"/>
  <c r="I39" i="1"/>
  <c r="H39" i="1"/>
  <c r="S39" i="1"/>
  <c r="F39" i="1"/>
  <c r="C39" i="1"/>
  <c r="FE38" i="1"/>
  <c r="FD38" i="1"/>
  <c r="FC38" i="1"/>
  <c r="FB38" i="1"/>
  <c r="FA38" i="1"/>
  <c r="EZ38" i="1"/>
  <c r="EY38" i="1"/>
  <c r="EX38" i="1"/>
  <c r="EW38" i="1"/>
  <c r="EV38" i="1"/>
  <c r="EU38" i="1"/>
  <c r="ER38" i="1"/>
  <c r="EQ38" i="1"/>
  <c r="EP38" i="1"/>
  <c r="EO38" i="1"/>
  <c r="EN38" i="1"/>
  <c r="EM38" i="1"/>
  <c r="EL38" i="1"/>
  <c r="EK38" i="1"/>
  <c r="EJ38" i="1"/>
  <c r="ES38" i="1"/>
  <c r="EI38" i="1"/>
  <c r="EH38" i="1"/>
  <c r="EE38" i="1"/>
  <c r="ED38" i="1"/>
  <c r="EC38" i="1"/>
  <c r="EB38" i="1"/>
  <c r="EA38" i="1"/>
  <c r="DZ38" i="1"/>
  <c r="DY38" i="1"/>
  <c r="DX38" i="1"/>
  <c r="EF38" i="1"/>
  <c r="DW38" i="1"/>
  <c r="DV38" i="1"/>
  <c r="DU38" i="1"/>
  <c r="DR38" i="1"/>
  <c r="DQ38" i="1"/>
  <c r="DP38" i="1"/>
  <c r="DO38" i="1"/>
  <c r="DN38" i="1"/>
  <c r="DM38" i="1"/>
  <c r="DL38" i="1"/>
  <c r="DK38" i="1"/>
  <c r="DJ38" i="1"/>
  <c r="DI38" i="1"/>
  <c r="DH38" i="1"/>
  <c r="DE38" i="1"/>
  <c r="DD38" i="1"/>
  <c r="DC38" i="1"/>
  <c r="DB38" i="1"/>
  <c r="DA38" i="1"/>
  <c r="CZ38" i="1"/>
  <c r="CY38" i="1"/>
  <c r="CX38" i="1"/>
  <c r="CW38" i="1"/>
  <c r="CV38" i="1"/>
  <c r="CU38" i="1"/>
  <c r="CR38" i="1"/>
  <c r="CQ38" i="1"/>
  <c r="CP38" i="1"/>
  <c r="CO38" i="1"/>
  <c r="CN38" i="1"/>
  <c r="CM38" i="1"/>
  <c r="CL38" i="1"/>
  <c r="CK38" i="1"/>
  <c r="CJ38" i="1"/>
  <c r="CS38" i="1"/>
  <c r="CI38" i="1"/>
  <c r="CH38" i="1"/>
  <c r="CE38" i="1"/>
  <c r="CD38" i="1"/>
  <c r="CC38" i="1"/>
  <c r="CB38" i="1"/>
  <c r="CA38" i="1"/>
  <c r="BZ38" i="1"/>
  <c r="BY38" i="1"/>
  <c r="BX38" i="1"/>
  <c r="CF38" i="1"/>
  <c r="BW38" i="1"/>
  <c r="BV38" i="1"/>
  <c r="BU38" i="1"/>
  <c r="BR38" i="1"/>
  <c r="BQ38" i="1"/>
  <c r="BP38" i="1"/>
  <c r="BO38" i="1"/>
  <c r="BN38" i="1"/>
  <c r="BM38" i="1"/>
  <c r="BL38" i="1"/>
  <c r="BK38" i="1"/>
  <c r="BJ38" i="1"/>
  <c r="BI38" i="1"/>
  <c r="BH38" i="1"/>
  <c r="BE38" i="1"/>
  <c r="BD38" i="1"/>
  <c r="BC38" i="1"/>
  <c r="BB38" i="1"/>
  <c r="BA38" i="1"/>
  <c r="AZ38" i="1"/>
  <c r="AY38" i="1"/>
  <c r="AX38" i="1"/>
  <c r="AW38" i="1"/>
  <c r="AV38" i="1"/>
  <c r="AU38" i="1"/>
  <c r="AR38" i="1"/>
  <c r="AQ38" i="1"/>
  <c r="AP38" i="1"/>
  <c r="AO38" i="1"/>
  <c r="AN38" i="1"/>
  <c r="AM38" i="1"/>
  <c r="AL38" i="1"/>
  <c r="AK38" i="1"/>
  <c r="AJ38" i="1"/>
  <c r="AS38" i="1"/>
  <c r="AI38" i="1"/>
  <c r="AH38" i="1"/>
  <c r="AE38" i="1"/>
  <c r="AD38" i="1"/>
  <c r="AC38" i="1"/>
  <c r="AB38" i="1"/>
  <c r="AA38" i="1"/>
  <c r="Z38" i="1"/>
  <c r="Y38" i="1"/>
  <c r="X38" i="1"/>
  <c r="AF38" i="1"/>
  <c r="W38" i="1"/>
  <c r="V38" i="1"/>
  <c r="U38" i="1"/>
  <c r="R38" i="1"/>
  <c r="Q38" i="1"/>
  <c r="P38" i="1"/>
  <c r="O38" i="1"/>
  <c r="N38" i="1"/>
  <c r="M38" i="1"/>
  <c r="L38" i="1"/>
  <c r="K38" i="1"/>
  <c r="J38" i="1"/>
  <c r="I38" i="1"/>
  <c r="H38" i="1"/>
  <c r="FE37" i="1"/>
  <c r="FD37" i="1"/>
  <c r="FC37" i="1"/>
  <c r="FB37" i="1"/>
  <c r="FA37" i="1"/>
  <c r="EZ37" i="1"/>
  <c r="EY37" i="1"/>
  <c r="EX37" i="1"/>
  <c r="EW37" i="1"/>
  <c r="EV37" i="1"/>
  <c r="EU37" i="1"/>
  <c r="ER37" i="1"/>
  <c r="EQ37" i="1"/>
  <c r="EP37" i="1"/>
  <c r="EO37" i="1"/>
  <c r="EN37" i="1"/>
  <c r="EM37" i="1"/>
  <c r="EL37" i="1"/>
  <c r="EK37" i="1"/>
  <c r="EJ37" i="1"/>
  <c r="ES37" i="1"/>
  <c r="EI37" i="1"/>
  <c r="EH37" i="1"/>
  <c r="EE37" i="1"/>
  <c r="ED37" i="1"/>
  <c r="EC37" i="1"/>
  <c r="EB37" i="1"/>
  <c r="EA37" i="1"/>
  <c r="DZ37" i="1"/>
  <c r="DY37" i="1"/>
  <c r="DX37" i="1"/>
  <c r="EF37" i="1"/>
  <c r="DW37" i="1"/>
  <c r="DV37" i="1"/>
  <c r="DU37" i="1"/>
  <c r="DR37" i="1"/>
  <c r="DQ37" i="1"/>
  <c r="DP37" i="1"/>
  <c r="DO37" i="1"/>
  <c r="DN37" i="1"/>
  <c r="DM37" i="1"/>
  <c r="DL37" i="1"/>
  <c r="DK37" i="1"/>
  <c r="DJ37" i="1"/>
  <c r="DI37" i="1"/>
  <c r="DH37" i="1"/>
  <c r="DE37" i="1"/>
  <c r="DD37" i="1"/>
  <c r="DC37" i="1"/>
  <c r="DB37" i="1"/>
  <c r="DA37" i="1"/>
  <c r="CZ37" i="1"/>
  <c r="CY37" i="1"/>
  <c r="CX37" i="1"/>
  <c r="CW37" i="1"/>
  <c r="CV37" i="1"/>
  <c r="CU37" i="1"/>
  <c r="CR37" i="1"/>
  <c r="CQ37" i="1"/>
  <c r="CP37" i="1"/>
  <c r="CO37" i="1"/>
  <c r="CN37" i="1"/>
  <c r="CM37" i="1"/>
  <c r="CL37" i="1"/>
  <c r="CK37" i="1"/>
  <c r="CJ37" i="1"/>
  <c r="CS37" i="1"/>
  <c r="CI37" i="1"/>
  <c r="CH37" i="1"/>
  <c r="CE37" i="1"/>
  <c r="CD37" i="1"/>
  <c r="CC37" i="1"/>
  <c r="CB37" i="1"/>
  <c r="CA37" i="1"/>
  <c r="BZ37" i="1"/>
  <c r="BY37" i="1"/>
  <c r="BX37" i="1"/>
  <c r="CF37" i="1"/>
  <c r="BW37" i="1"/>
  <c r="BV37" i="1"/>
  <c r="BU37" i="1"/>
  <c r="BR37" i="1"/>
  <c r="BQ37" i="1"/>
  <c r="BP37" i="1"/>
  <c r="BO37" i="1"/>
  <c r="BN37" i="1"/>
  <c r="BM37" i="1"/>
  <c r="BL37" i="1"/>
  <c r="BK37" i="1"/>
  <c r="BJ37" i="1"/>
  <c r="BI37" i="1"/>
  <c r="BH37" i="1"/>
  <c r="BE37" i="1"/>
  <c r="BD37" i="1"/>
  <c r="BC37" i="1"/>
  <c r="BB37" i="1"/>
  <c r="BA37" i="1"/>
  <c r="AZ37" i="1"/>
  <c r="AY37" i="1"/>
  <c r="AX37" i="1"/>
  <c r="AW37" i="1"/>
  <c r="AV37" i="1"/>
  <c r="AU37" i="1"/>
  <c r="AR37" i="1"/>
  <c r="AQ37" i="1"/>
  <c r="AP37" i="1"/>
  <c r="AO37" i="1"/>
  <c r="AN37" i="1"/>
  <c r="AM37" i="1"/>
  <c r="AL37" i="1"/>
  <c r="AK37" i="1"/>
  <c r="AJ37" i="1"/>
  <c r="AS37" i="1"/>
  <c r="AI37" i="1"/>
  <c r="AH37" i="1"/>
  <c r="AE37" i="1"/>
  <c r="AD37" i="1"/>
  <c r="AC37" i="1"/>
  <c r="AB37" i="1"/>
  <c r="AA37" i="1"/>
  <c r="Z37" i="1"/>
  <c r="Y37" i="1"/>
  <c r="X37" i="1"/>
  <c r="AF37" i="1"/>
  <c r="W37" i="1"/>
  <c r="V37" i="1"/>
  <c r="U37" i="1"/>
  <c r="R37" i="1"/>
  <c r="Q37" i="1"/>
  <c r="P37" i="1"/>
  <c r="O37" i="1"/>
  <c r="N37" i="1"/>
  <c r="M37" i="1"/>
  <c r="L37" i="1"/>
  <c r="K37" i="1"/>
  <c r="J37" i="1"/>
  <c r="I37" i="1"/>
  <c r="H37" i="1"/>
  <c r="A37" i="1"/>
  <c r="FE36" i="1"/>
  <c r="FD36" i="1"/>
  <c r="FC36" i="1"/>
  <c r="FB36" i="1"/>
  <c r="FA36" i="1"/>
  <c r="EZ36" i="1"/>
  <c r="EY36" i="1"/>
  <c r="EX36" i="1"/>
  <c r="EW36" i="1"/>
  <c r="FF36" i="1"/>
  <c r="EV36" i="1"/>
  <c r="EU36" i="1"/>
  <c r="ER36" i="1"/>
  <c r="EQ36" i="1"/>
  <c r="EP36" i="1"/>
  <c r="EO36" i="1"/>
  <c r="EN36" i="1"/>
  <c r="EM36" i="1"/>
  <c r="EL36" i="1"/>
  <c r="EK36" i="1"/>
  <c r="ES36" i="1"/>
  <c r="EJ36" i="1"/>
  <c r="EI36" i="1"/>
  <c r="EH36" i="1"/>
  <c r="EE36" i="1"/>
  <c r="ED36" i="1"/>
  <c r="EC36" i="1"/>
  <c r="EB36" i="1"/>
  <c r="EA36" i="1"/>
  <c r="DZ36" i="1"/>
  <c r="DY36" i="1"/>
  <c r="DX36" i="1"/>
  <c r="DW36" i="1"/>
  <c r="DV36" i="1"/>
  <c r="DU36" i="1"/>
  <c r="DR36" i="1"/>
  <c r="DQ36" i="1"/>
  <c r="DP36" i="1"/>
  <c r="DO36" i="1"/>
  <c r="DN36" i="1"/>
  <c r="DM36" i="1"/>
  <c r="DL36" i="1"/>
  <c r="DK36" i="1"/>
  <c r="DJ36" i="1"/>
  <c r="DI36" i="1"/>
  <c r="DH36" i="1"/>
  <c r="DS36" i="1"/>
  <c r="DE36" i="1"/>
  <c r="DD36" i="1"/>
  <c r="DC36" i="1"/>
  <c r="DB36" i="1"/>
  <c r="DA36" i="1"/>
  <c r="CZ36" i="1"/>
  <c r="CY36" i="1"/>
  <c r="CX36" i="1"/>
  <c r="CW36" i="1"/>
  <c r="DF36" i="1"/>
  <c r="CV36" i="1"/>
  <c r="CU36" i="1"/>
  <c r="CR36" i="1"/>
  <c r="CQ36" i="1"/>
  <c r="CP36" i="1"/>
  <c r="CO36" i="1"/>
  <c r="CN36" i="1"/>
  <c r="CM36" i="1"/>
  <c r="CL36" i="1"/>
  <c r="CK36" i="1"/>
  <c r="CS36" i="1"/>
  <c r="CJ36" i="1"/>
  <c r="CI36" i="1"/>
  <c r="CH36" i="1"/>
  <c r="CE36" i="1"/>
  <c r="CD36" i="1"/>
  <c r="CC36" i="1"/>
  <c r="CB36" i="1"/>
  <c r="CA36" i="1"/>
  <c r="BZ36" i="1"/>
  <c r="BY36" i="1"/>
  <c r="BX36" i="1"/>
  <c r="BW36" i="1"/>
  <c r="BV36" i="1"/>
  <c r="BU36" i="1"/>
  <c r="BR36" i="1"/>
  <c r="BQ36" i="1"/>
  <c r="BP36" i="1"/>
  <c r="BO36" i="1"/>
  <c r="BN36" i="1"/>
  <c r="BM36" i="1"/>
  <c r="BL36" i="1"/>
  <c r="BK36" i="1"/>
  <c r="BJ36" i="1"/>
  <c r="BI36" i="1"/>
  <c r="BH36" i="1"/>
  <c r="BS36" i="1"/>
  <c r="BE36" i="1"/>
  <c r="BD36" i="1"/>
  <c r="BC36" i="1"/>
  <c r="BB36" i="1"/>
  <c r="BA36" i="1"/>
  <c r="AZ36" i="1"/>
  <c r="AY36" i="1"/>
  <c r="AX36" i="1"/>
  <c r="AW36" i="1"/>
  <c r="BF36" i="1"/>
  <c r="AV36" i="1"/>
  <c r="AU36" i="1"/>
  <c r="AR36" i="1"/>
  <c r="AQ36" i="1"/>
  <c r="AP36" i="1"/>
  <c r="AO36" i="1"/>
  <c r="AN36" i="1"/>
  <c r="AM36" i="1"/>
  <c r="AL36" i="1"/>
  <c r="AK36" i="1"/>
  <c r="AS36" i="1"/>
  <c r="AJ36" i="1"/>
  <c r="AI36" i="1"/>
  <c r="AH36" i="1"/>
  <c r="AE36" i="1"/>
  <c r="AD36" i="1"/>
  <c r="AC36" i="1"/>
  <c r="AB36" i="1"/>
  <c r="AA36" i="1"/>
  <c r="Z36" i="1"/>
  <c r="Y36" i="1"/>
  <c r="X36" i="1"/>
  <c r="W36" i="1"/>
  <c r="V36" i="1"/>
  <c r="U36" i="1"/>
  <c r="R36" i="1"/>
  <c r="Q36" i="1"/>
  <c r="P36" i="1"/>
  <c r="O36" i="1"/>
  <c r="N36" i="1"/>
  <c r="M36" i="1"/>
  <c r="L36" i="1"/>
  <c r="K36" i="1"/>
  <c r="J36" i="1"/>
  <c r="I36" i="1"/>
  <c r="H36" i="1"/>
  <c r="S36" i="1"/>
  <c r="FE35" i="1"/>
  <c r="FD35" i="1"/>
  <c r="FC35" i="1"/>
  <c r="FB35" i="1"/>
  <c r="FA35" i="1"/>
  <c r="EZ35" i="1"/>
  <c r="EY35" i="1"/>
  <c r="EX35" i="1"/>
  <c r="EW35" i="1"/>
  <c r="FF35" i="1"/>
  <c r="EV35" i="1"/>
  <c r="EU35" i="1"/>
  <c r="ER35" i="1"/>
  <c r="EQ35" i="1"/>
  <c r="EP35" i="1"/>
  <c r="EO35" i="1"/>
  <c r="EN35" i="1"/>
  <c r="EM35" i="1"/>
  <c r="EL35" i="1"/>
  <c r="EK35" i="1"/>
  <c r="ES35" i="1"/>
  <c r="EJ35" i="1"/>
  <c r="EI35" i="1"/>
  <c r="EH35" i="1"/>
  <c r="EE35" i="1"/>
  <c r="ED35" i="1"/>
  <c r="EC35" i="1"/>
  <c r="EB35" i="1"/>
  <c r="EA35" i="1"/>
  <c r="DZ35" i="1"/>
  <c r="DY35" i="1"/>
  <c r="DX35" i="1"/>
  <c r="DW35" i="1"/>
  <c r="DV35" i="1"/>
  <c r="DU35" i="1"/>
  <c r="DR35" i="1"/>
  <c r="DQ35" i="1"/>
  <c r="DP35" i="1"/>
  <c r="DO35" i="1"/>
  <c r="DN35" i="1"/>
  <c r="DM35" i="1"/>
  <c r="DL35" i="1"/>
  <c r="DK35" i="1"/>
  <c r="DJ35" i="1"/>
  <c r="DI35" i="1"/>
  <c r="DH35" i="1"/>
  <c r="DS35" i="1"/>
  <c r="DE35" i="1"/>
  <c r="DD35" i="1"/>
  <c r="DC35" i="1"/>
  <c r="DB35" i="1"/>
  <c r="DA35" i="1"/>
  <c r="CZ35" i="1"/>
  <c r="CY35" i="1"/>
  <c r="CX35" i="1"/>
  <c r="CW35" i="1"/>
  <c r="DF35" i="1"/>
  <c r="CV35" i="1"/>
  <c r="CU35" i="1"/>
  <c r="CR35" i="1"/>
  <c r="CQ35" i="1"/>
  <c r="CP35" i="1"/>
  <c r="CO35" i="1"/>
  <c r="CN35" i="1"/>
  <c r="CM35" i="1"/>
  <c r="CL35" i="1"/>
  <c r="CK35" i="1"/>
  <c r="CS35" i="1"/>
  <c r="CJ35" i="1"/>
  <c r="CI35" i="1"/>
  <c r="CH35" i="1"/>
  <c r="CE35" i="1"/>
  <c r="CD35" i="1"/>
  <c r="CC35" i="1"/>
  <c r="CB35" i="1"/>
  <c r="CA35" i="1"/>
  <c r="BZ35" i="1"/>
  <c r="BY35" i="1"/>
  <c r="BX35" i="1"/>
  <c r="BW35" i="1"/>
  <c r="BV35" i="1"/>
  <c r="BU35" i="1"/>
  <c r="BR35" i="1"/>
  <c r="BQ35" i="1"/>
  <c r="BP35" i="1"/>
  <c r="BO35" i="1"/>
  <c r="BN35" i="1"/>
  <c r="BM35" i="1"/>
  <c r="BL35" i="1"/>
  <c r="BK35" i="1"/>
  <c r="BJ35" i="1"/>
  <c r="BI35" i="1"/>
  <c r="BH35" i="1"/>
  <c r="BS35" i="1"/>
  <c r="BE35" i="1"/>
  <c r="BD35" i="1"/>
  <c r="BC35" i="1"/>
  <c r="BB35" i="1"/>
  <c r="BA35" i="1"/>
  <c r="AZ35" i="1"/>
  <c r="AY35" i="1"/>
  <c r="AX35" i="1"/>
  <c r="AW35" i="1"/>
  <c r="BF35" i="1"/>
  <c r="AV35" i="1"/>
  <c r="AU35" i="1"/>
  <c r="AR35" i="1"/>
  <c r="AQ35" i="1"/>
  <c r="AP35" i="1"/>
  <c r="AO35" i="1"/>
  <c r="AN35" i="1"/>
  <c r="AM35" i="1"/>
  <c r="AL35" i="1"/>
  <c r="AK35" i="1"/>
  <c r="AS35" i="1"/>
  <c r="AJ35" i="1"/>
  <c r="AI35" i="1"/>
  <c r="AH35" i="1"/>
  <c r="AE35" i="1"/>
  <c r="AD35" i="1"/>
  <c r="AC35" i="1"/>
  <c r="AB35" i="1"/>
  <c r="AA35" i="1"/>
  <c r="Z35" i="1"/>
  <c r="Y35" i="1"/>
  <c r="X35" i="1"/>
  <c r="W35" i="1"/>
  <c r="V35" i="1"/>
  <c r="U35" i="1"/>
  <c r="R35" i="1"/>
  <c r="Q35" i="1"/>
  <c r="P35" i="1"/>
  <c r="O35" i="1"/>
  <c r="N35" i="1"/>
  <c r="M35" i="1"/>
  <c r="L35" i="1"/>
  <c r="K35" i="1"/>
  <c r="J35" i="1"/>
  <c r="I35" i="1"/>
  <c r="H35" i="1"/>
  <c r="S35" i="1"/>
  <c r="FE34" i="1"/>
  <c r="FD34" i="1"/>
  <c r="FC34" i="1"/>
  <c r="FB34" i="1"/>
  <c r="FA34" i="1"/>
  <c r="EZ34" i="1"/>
  <c r="EY34" i="1"/>
  <c r="EX34" i="1"/>
  <c r="EW34" i="1"/>
  <c r="FF34" i="1"/>
  <c r="EV34" i="1"/>
  <c r="EU34" i="1"/>
  <c r="ER34" i="1"/>
  <c r="EQ34" i="1"/>
  <c r="EP34" i="1"/>
  <c r="EO34" i="1"/>
  <c r="EN34" i="1"/>
  <c r="EM34" i="1"/>
  <c r="EL34" i="1"/>
  <c r="EK34" i="1"/>
  <c r="ES34" i="1"/>
  <c r="EJ34" i="1"/>
  <c r="EI34" i="1"/>
  <c r="EH34" i="1"/>
  <c r="EE34" i="1"/>
  <c r="ED34" i="1"/>
  <c r="EC34" i="1"/>
  <c r="EB34" i="1"/>
  <c r="EA34" i="1"/>
  <c r="DZ34" i="1"/>
  <c r="DY34" i="1"/>
  <c r="DX34" i="1"/>
  <c r="DW34" i="1"/>
  <c r="DV34" i="1"/>
  <c r="DU34" i="1"/>
  <c r="DR34" i="1"/>
  <c r="DQ34" i="1"/>
  <c r="DP34" i="1"/>
  <c r="DO34" i="1"/>
  <c r="DN34" i="1"/>
  <c r="DM34" i="1"/>
  <c r="DL34" i="1"/>
  <c r="DK34" i="1"/>
  <c r="DJ34" i="1"/>
  <c r="DI34" i="1"/>
  <c r="DH34" i="1"/>
  <c r="DS34" i="1"/>
  <c r="DE34" i="1"/>
  <c r="DD34" i="1"/>
  <c r="DC34" i="1"/>
  <c r="DB34" i="1"/>
  <c r="DA34" i="1"/>
  <c r="CZ34" i="1"/>
  <c r="CY34" i="1"/>
  <c r="CX34" i="1"/>
  <c r="CW34" i="1"/>
  <c r="DF34" i="1"/>
  <c r="CV34" i="1"/>
  <c r="CU34" i="1"/>
  <c r="CR34" i="1"/>
  <c r="CQ34" i="1"/>
  <c r="CP34" i="1"/>
  <c r="CO34" i="1"/>
  <c r="CN34" i="1"/>
  <c r="CM34" i="1"/>
  <c r="CL34" i="1"/>
  <c r="CK34" i="1"/>
  <c r="CS34" i="1"/>
  <c r="CJ34" i="1"/>
  <c r="CI34" i="1"/>
  <c r="CH34" i="1"/>
  <c r="CE34" i="1"/>
  <c r="CD34" i="1"/>
  <c r="CC34" i="1"/>
  <c r="CB34" i="1"/>
  <c r="CA34" i="1"/>
  <c r="BZ34" i="1"/>
  <c r="BY34" i="1"/>
  <c r="BX34" i="1"/>
  <c r="BW34" i="1"/>
  <c r="BV34" i="1"/>
  <c r="BU34" i="1"/>
  <c r="BR34" i="1"/>
  <c r="BQ34" i="1"/>
  <c r="BP34" i="1"/>
  <c r="BO34" i="1"/>
  <c r="BN34" i="1"/>
  <c r="BM34" i="1"/>
  <c r="BL34" i="1"/>
  <c r="BK34" i="1"/>
  <c r="BJ34" i="1"/>
  <c r="BI34" i="1"/>
  <c r="BH34" i="1"/>
  <c r="BS34" i="1"/>
  <c r="BE34" i="1"/>
  <c r="BD34" i="1"/>
  <c r="BC34" i="1"/>
  <c r="BB34" i="1"/>
  <c r="BA34" i="1"/>
  <c r="AZ34" i="1"/>
  <c r="AY34" i="1"/>
  <c r="AX34" i="1"/>
  <c r="AW34" i="1"/>
  <c r="BF34" i="1"/>
  <c r="AV34" i="1"/>
  <c r="AU34" i="1"/>
  <c r="AR34" i="1"/>
  <c r="AQ34" i="1"/>
  <c r="AP34" i="1"/>
  <c r="AO34" i="1"/>
  <c r="AN34" i="1"/>
  <c r="AM34" i="1"/>
  <c r="AL34" i="1"/>
  <c r="AK34" i="1"/>
  <c r="AS34" i="1"/>
  <c r="AJ34" i="1"/>
  <c r="AI34" i="1"/>
  <c r="AH34" i="1"/>
  <c r="AE34" i="1"/>
  <c r="AD34" i="1"/>
  <c r="AC34" i="1"/>
  <c r="AB34" i="1"/>
  <c r="AA34" i="1"/>
  <c r="Z34" i="1"/>
  <c r="Y34" i="1"/>
  <c r="X34" i="1"/>
  <c r="W34" i="1"/>
  <c r="V34" i="1"/>
  <c r="U34" i="1"/>
  <c r="R34" i="1"/>
  <c r="Q34" i="1"/>
  <c r="P34" i="1"/>
  <c r="O34" i="1"/>
  <c r="N34" i="1"/>
  <c r="M34" i="1"/>
  <c r="L34" i="1"/>
  <c r="K34" i="1"/>
  <c r="J34" i="1"/>
  <c r="I34" i="1"/>
  <c r="H34" i="1"/>
  <c r="S34" i="1"/>
  <c r="FE33" i="1"/>
  <c r="FD33" i="1"/>
  <c r="FC33" i="1"/>
  <c r="FB33" i="1"/>
  <c r="FA33" i="1"/>
  <c r="EZ33" i="1"/>
  <c r="EY33" i="1"/>
  <c r="EX33" i="1"/>
  <c r="EW33" i="1"/>
  <c r="FF33" i="1"/>
  <c r="EV33" i="1"/>
  <c r="EU33" i="1"/>
  <c r="ER33" i="1"/>
  <c r="EQ33" i="1"/>
  <c r="EP33" i="1"/>
  <c r="EO33" i="1"/>
  <c r="EN33" i="1"/>
  <c r="EM33" i="1"/>
  <c r="EL33" i="1"/>
  <c r="EK33" i="1"/>
  <c r="ES33" i="1"/>
  <c r="EJ33" i="1"/>
  <c r="EI33" i="1"/>
  <c r="EH33" i="1"/>
  <c r="EE33" i="1"/>
  <c r="ED33" i="1"/>
  <c r="EC33" i="1"/>
  <c r="EB33" i="1"/>
  <c r="EA33" i="1"/>
  <c r="DZ33" i="1"/>
  <c r="DY33" i="1"/>
  <c r="DX33" i="1"/>
  <c r="DW33" i="1"/>
  <c r="DV33" i="1"/>
  <c r="DU33" i="1"/>
  <c r="DR33" i="1"/>
  <c r="DQ33" i="1"/>
  <c r="DP33" i="1"/>
  <c r="DO33" i="1"/>
  <c r="DN33" i="1"/>
  <c r="DM33" i="1"/>
  <c r="DL33" i="1"/>
  <c r="DK33" i="1"/>
  <c r="DJ33" i="1"/>
  <c r="DI33" i="1"/>
  <c r="DH33" i="1"/>
  <c r="DS33" i="1"/>
  <c r="DE33" i="1"/>
  <c r="DD33" i="1"/>
  <c r="DC33" i="1"/>
  <c r="DB33" i="1"/>
  <c r="DA33" i="1"/>
  <c r="CZ33" i="1"/>
  <c r="CY33" i="1"/>
  <c r="CX33" i="1"/>
  <c r="CW33" i="1"/>
  <c r="DF33" i="1"/>
  <c r="CV33" i="1"/>
  <c r="CU33" i="1"/>
  <c r="CR33" i="1"/>
  <c r="CQ33" i="1"/>
  <c r="CP33" i="1"/>
  <c r="CO33" i="1"/>
  <c r="CN33" i="1"/>
  <c r="CM33" i="1"/>
  <c r="CL33" i="1"/>
  <c r="CK33" i="1"/>
  <c r="CS33" i="1"/>
  <c r="CJ33" i="1"/>
  <c r="CI33" i="1"/>
  <c r="CH33" i="1"/>
  <c r="CE33" i="1"/>
  <c r="CD33" i="1"/>
  <c r="CC33" i="1"/>
  <c r="CB33" i="1"/>
  <c r="CA33" i="1"/>
  <c r="BZ33" i="1"/>
  <c r="BY33" i="1"/>
  <c r="BX33" i="1"/>
  <c r="BW33" i="1"/>
  <c r="BV33" i="1"/>
  <c r="BU33" i="1"/>
  <c r="BR33" i="1"/>
  <c r="BQ33" i="1"/>
  <c r="BP33" i="1"/>
  <c r="BO33" i="1"/>
  <c r="BN33" i="1"/>
  <c r="BM33" i="1"/>
  <c r="BL33" i="1"/>
  <c r="BK33" i="1"/>
  <c r="BJ33" i="1"/>
  <c r="BI33" i="1"/>
  <c r="BH33" i="1"/>
  <c r="BS33" i="1"/>
  <c r="BE33" i="1"/>
  <c r="BD33" i="1"/>
  <c r="BC33" i="1"/>
  <c r="BB33" i="1"/>
  <c r="BA33" i="1"/>
  <c r="AZ33" i="1"/>
  <c r="AY33" i="1"/>
  <c r="AX33" i="1"/>
  <c r="AW33" i="1"/>
  <c r="BF33" i="1"/>
  <c r="AV33" i="1"/>
  <c r="AU33" i="1"/>
  <c r="AR33" i="1"/>
  <c r="AQ33" i="1"/>
  <c r="AP33" i="1"/>
  <c r="AO33" i="1"/>
  <c r="AN33" i="1"/>
  <c r="AM33" i="1"/>
  <c r="AL33" i="1"/>
  <c r="AK33" i="1"/>
  <c r="AS33" i="1"/>
  <c r="AJ33" i="1"/>
  <c r="AI33" i="1"/>
  <c r="AH33" i="1"/>
  <c r="AE33" i="1"/>
  <c r="AD33" i="1"/>
  <c r="AC33" i="1"/>
  <c r="AB33" i="1"/>
  <c r="AA33" i="1"/>
  <c r="Z33" i="1"/>
  <c r="Y33" i="1"/>
  <c r="X33" i="1"/>
  <c r="W33" i="1"/>
  <c r="V33" i="1"/>
  <c r="U33" i="1"/>
  <c r="R33" i="1"/>
  <c r="Q33" i="1"/>
  <c r="P33" i="1"/>
  <c r="O33" i="1"/>
  <c r="N33" i="1"/>
  <c r="M33" i="1"/>
  <c r="L33" i="1"/>
  <c r="K33" i="1"/>
  <c r="J33" i="1"/>
  <c r="I33" i="1"/>
  <c r="H33" i="1"/>
  <c r="S33" i="1"/>
  <c r="FE32" i="1"/>
  <c r="FD32" i="1"/>
  <c r="FC32" i="1"/>
  <c r="FB32" i="1"/>
  <c r="FA32" i="1"/>
  <c r="EZ32" i="1"/>
  <c r="EY32" i="1"/>
  <c r="EX32" i="1"/>
  <c r="EW32" i="1"/>
  <c r="FF32" i="1"/>
  <c r="EV32" i="1"/>
  <c r="EU32" i="1"/>
  <c r="ER32" i="1"/>
  <c r="EQ32" i="1"/>
  <c r="EP32" i="1"/>
  <c r="EO32" i="1"/>
  <c r="EN32" i="1"/>
  <c r="EM32" i="1"/>
  <c r="EL32" i="1"/>
  <c r="EK32" i="1"/>
  <c r="ES32" i="1"/>
  <c r="EJ32" i="1"/>
  <c r="EI32" i="1"/>
  <c r="EH32" i="1"/>
  <c r="EE32" i="1"/>
  <c r="ED32" i="1"/>
  <c r="EC32" i="1"/>
  <c r="EB32" i="1"/>
  <c r="EA32" i="1"/>
  <c r="DZ32" i="1"/>
  <c r="DY32" i="1"/>
  <c r="DX32" i="1"/>
  <c r="DW32" i="1"/>
  <c r="DV32" i="1"/>
  <c r="DU32" i="1"/>
  <c r="DR32" i="1"/>
  <c r="DQ32" i="1"/>
  <c r="DP32" i="1"/>
  <c r="DO32" i="1"/>
  <c r="DN32" i="1"/>
  <c r="DM32" i="1"/>
  <c r="DL32" i="1"/>
  <c r="DK32" i="1"/>
  <c r="DJ32" i="1"/>
  <c r="DI32" i="1"/>
  <c r="DH32" i="1"/>
  <c r="DS32" i="1"/>
  <c r="DE32" i="1"/>
  <c r="DD32" i="1"/>
  <c r="DC32" i="1"/>
  <c r="DB32" i="1"/>
  <c r="DA32" i="1"/>
  <c r="CZ32" i="1"/>
  <c r="CY32" i="1"/>
  <c r="CX32" i="1"/>
  <c r="CW32" i="1"/>
  <c r="DF32" i="1"/>
  <c r="CV32" i="1"/>
  <c r="CU32" i="1"/>
  <c r="CR32" i="1"/>
  <c r="CQ32" i="1"/>
  <c r="CP32" i="1"/>
  <c r="CO32" i="1"/>
  <c r="CN32" i="1"/>
  <c r="CM32" i="1"/>
  <c r="CL32" i="1"/>
  <c r="CK32" i="1"/>
  <c r="CS32" i="1"/>
  <c r="CJ32" i="1"/>
  <c r="CI32" i="1"/>
  <c r="CH32" i="1"/>
  <c r="CE32" i="1"/>
  <c r="CD32" i="1"/>
  <c r="CC32" i="1"/>
  <c r="CB32" i="1"/>
  <c r="CA32" i="1"/>
  <c r="BZ32" i="1"/>
  <c r="BY32" i="1"/>
  <c r="BX32" i="1"/>
  <c r="BW32" i="1"/>
  <c r="BV32" i="1"/>
  <c r="BU32" i="1"/>
  <c r="BR32" i="1"/>
  <c r="BQ32" i="1"/>
  <c r="BP32" i="1"/>
  <c r="BO32" i="1"/>
  <c r="BN32" i="1"/>
  <c r="BM32" i="1"/>
  <c r="BL32" i="1"/>
  <c r="BK32" i="1"/>
  <c r="BJ32" i="1"/>
  <c r="BI32" i="1"/>
  <c r="BH32" i="1"/>
  <c r="BS32" i="1"/>
  <c r="BE32" i="1"/>
  <c r="BD32" i="1"/>
  <c r="BC32" i="1"/>
  <c r="BB32" i="1"/>
  <c r="BA32" i="1"/>
  <c r="AZ32" i="1"/>
  <c r="AY32" i="1"/>
  <c r="AX32" i="1"/>
  <c r="AW32" i="1"/>
  <c r="BF32" i="1"/>
  <c r="AV32" i="1"/>
  <c r="AU32" i="1"/>
  <c r="AR32" i="1"/>
  <c r="AQ32" i="1"/>
  <c r="AP32" i="1"/>
  <c r="AO32" i="1"/>
  <c r="AN32" i="1"/>
  <c r="AM32" i="1"/>
  <c r="AL32" i="1"/>
  <c r="AK32" i="1"/>
  <c r="AS32" i="1"/>
  <c r="AJ32" i="1"/>
  <c r="AI32" i="1"/>
  <c r="AH32" i="1"/>
  <c r="AE32" i="1"/>
  <c r="AD32" i="1"/>
  <c r="AC32" i="1"/>
  <c r="AB32" i="1"/>
  <c r="AA32" i="1"/>
  <c r="Z32" i="1"/>
  <c r="Y32" i="1"/>
  <c r="X32" i="1"/>
  <c r="W32" i="1"/>
  <c r="V32" i="1"/>
  <c r="U32" i="1"/>
  <c r="R32" i="1"/>
  <c r="Q32" i="1"/>
  <c r="P32" i="1"/>
  <c r="O32" i="1"/>
  <c r="N32" i="1"/>
  <c r="M32" i="1"/>
  <c r="L32" i="1"/>
  <c r="K32" i="1"/>
  <c r="J32" i="1"/>
  <c r="I32" i="1"/>
  <c r="H32" i="1"/>
  <c r="S32" i="1"/>
  <c r="FE31" i="1"/>
  <c r="FD31" i="1"/>
  <c r="FC31" i="1"/>
  <c r="FB31" i="1"/>
  <c r="FA31" i="1"/>
  <c r="EZ31" i="1"/>
  <c r="EY31" i="1"/>
  <c r="EX31" i="1"/>
  <c r="EW31" i="1"/>
  <c r="FF31" i="1"/>
  <c r="EV31" i="1"/>
  <c r="EU31" i="1"/>
  <c r="ER31" i="1"/>
  <c r="EQ31" i="1"/>
  <c r="EP31" i="1"/>
  <c r="EO31" i="1"/>
  <c r="EN31" i="1"/>
  <c r="EM31" i="1"/>
  <c r="EL31" i="1"/>
  <c r="EK31" i="1"/>
  <c r="ES31" i="1"/>
  <c r="EJ31" i="1"/>
  <c r="EI31" i="1"/>
  <c r="EH31" i="1"/>
  <c r="EE31" i="1"/>
  <c r="ED31" i="1"/>
  <c r="EC31" i="1"/>
  <c r="EB31" i="1"/>
  <c r="EA31" i="1"/>
  <c r="DZ31" i="1"/>
  <c r="DY31" i="1"/>
  <c r="DX31" i="1"/>
  <c r="DW31" i="1"/>
  <c r="DV31" i="1"/>
  <c r="DU31" i="1"/>
  <c r="DR31" i="1"/>
  <c r="DQ31" i="1"/>
  <c r="DP31" i="1"/>
  <c r="DO31" i="1"/>
  <c r="DN31" i="1"/>
  <c r="DM31" i="1"/>
  <c r="DL31" i="1"/>
  <c r="DK31" i="1"/>
  <c r="DJ31" i="1"/>
  <c r="DI31" i="1"/>
  <c r="DH31" i="1"/>
  <c r="DS31" i="1"/>
  <c r="DE31" i="1"/>
  <c r="DD31" i="1"/>
  <c r="DC31" i="1"/>
  <c r="DB31" i="1"/>
  <c r="DA31" i="1"/>
  <c r="CZ31" i="1"/>
  <c r="CY31" i="1"/>
  <c r="CX31" i="1"/>
  <c r="CW31" i="1"/>
  <c r="DF31" i="1"/>
  <c r="CV31" i="1"/>
  <c r="CU31" i="1"/>
  <c r="CR31" i="1"/>
  <c r="CQ31" i="1"/>
  <c r="CP31" i="1"/>
  <c r="CO31" i="1"/>
  <c r="CN31" i="1"/>
  <c r="CM31" i="1"/>
  <c r="CL31" i="1"/>
  <c r="CK31" i="1"/>
  <c r="CS31" i="1"/>
  <c r="CJ31" i="1"/>
  <c r="CI31" i="1"/>
  <c r="CH31" i="1"/>
  <c r="CE31" i="1"/>
  <c r="CD31" i="1"/>
  <c r="CC31" i="1"/>
  <c r="CB31" i="1"/>
  <c r="CA31" i="1"/>
  <c r="BZ31" i="1"/>
  <c r="BY31" i="1"/>
  <c r="BX31" i="1"/>
  <c r="BW31" i="1"/>
  <c r="BV31" i="1"/>
  <c r="BU31" i="1"/>
  <c r="BR31" i="1"/>
  <c r="BQ31" i="1"/>
  <c r="BP31" i="1"/>
  <c r="BO31" i="1"/>
  <c r="BN31" i="1"/>
  <c r="BM31" i="1"/>
  <c r="BL31" i="1"/>
  <c r="BK31" i="1"/>
  <c r="BJ31" i="1"/>
  <c r="BI31" i="1"/>
  <c r="BH31" i="1"/>
  <c r="BS31" i="1"/>
  <c r="BE31" i="1"/>
  <c r="BD31" i="1"/>
  <c r="BC31" i="1"/>
  <c r="BB31" i="1"/>
  <c r="BA31" i="1"/>
  <c r="AZ31" i="1"/>
  <c r="AY31" i="1"/>
  <c r="AX31" i="1"/>
  <c r="AW31" i="1"/>
  <c r="BF31" i="1"/>
  <c r="AV31" i="1"/>
  <c r="AU31" i="1"/>
  <c r="AR31" i="1"/>
  <c r="AQ31" i="1"/>
  <c r="AP31" i="1"/>
  <c r="AO31" i="1"/>
  <c r="AN31" i="1"/>
  <c r="AM31" i="1"/>
  <c r="AL31" i="1"/>
  <c r="AK31" i="1"/>
  <c r="AS31" i="1"/>
  <c r="AJ31" i="1"/>
  <c r="AI31" i="1"/>
  <c r="AH31" i="1"/>
  <c r="AE31" i="1"/>
  <c r="AD31" i="1"/>
  <c r="AC31" i="1"/>
  <c r="AB31" i="1"/>
  <c r="AA31" i="1"/>
  <c r="Z31" i="1"/>
  <c r="Y31" i="1"/>
  <c r="X31" i="1"/>
  <c r="W31" i="1"/>
  <c r="V31" i="1"/>
  <c r="U31" i="1"/>
  <c r="R31" i="1"/>
  <c r="Q31" i="1"/>
  <c r="P31" i="1"/>
  <c r="O31" i="1"/>
  <c r="N31" i="1"/>
  <c r="M31" i="1"/>
  <c r="L31" i="1"/>
  <c r="K31" i="1"/>
  <c r="J31" i="1"/>
  <c r="I31" i="1"/>
  <c r="H31" i="1"/>
  <c r="S31" i="1"/>
  <c r="FE30" i="1"/>
  <c r="FD30" i="1"/>
  <c r="FC30" i="1"/>
  <c r="FB30" i="1"/>
  <c r="FA30" i="1"/>
  <c r="EZ30" i="1"/>
  <c r="EY30" i="1"/>
  <c r="EX30" i="1"/>
  <c r="EW30" i="1"/>
  <c r="FF30" i="1"/>
  <c r="EV30" i="1"/>
  <c r="EU30" i="1"/>
  <c r="ER30" i="1"/>
  <c r="EQ30" i="1"/>
  <c r="EP30" i="1"/>
  <c r="EO30" i="1"/>
  <c r="EN30" i="1"/>
  <c r="EM30" i="1"/>
  <c r="EL30" i="1"/>
  <c r="EK30" i="1"/>
  <c r="ES30" i="1"/>
  <c r="EJ30" i="1"/>
  <c r="EI30" i="1"/>
  <c r="EH30" i="1"/>
  <c r="EE30" i="1"/>
  <c r="ED30" i="1"/>
  <c r="EC30" i="1"/>
  <c r="EB30" i="1"/>
  <c r="EA30" i="1"/>
  <c r="DZ30" i="1"/>
  <c r="DY30" i="1"/>
  <c r="DX30" i="1"/>
  <c r="DW30" i="1"/>
  <c r="DV30" i="1"/>
  <c r="DU30" i="1"/>
  <c r="DR30" i="1"/>
  <c r="DQ30" i="1"/>
  <c r="DP30" i="1"/>
  <c r="DO30" i="1"/>
  <c r="DN30" i="1"/>
  <c r="DM30" i="1"/>
  <c r="DL30" i="1"/>
  <c r="DK30" i="1"/>
  <c r="DJ30" i="1"/>
  <c r="DI30" i="1"/>
  <c r="DH30" i="1"/>
  <c r="DS30" i="1"/>
  <c r="DE30" i="1"/>
  <c r="DD30" i="1"/>
  <c r="DC30" i="1"/>
  <c r="DB30" i="1"/>
  <c r="DA30" i="1"/>
  <c r="CZ30" i="1"/>
  <c r="CY30" i="1"/>
  <c r="CX30" i="1"/>
  <c r="CW30" i="1"/>
  <c r="DF30" i="1"/>
  <c r="CV30" i="1"/>
  <c r="CU30" i="1"/>
  <c r="CR30" i="1"/>
  <c r="CQ30" i="1"/>
  <c r="CP30" i="1"/>
  <c r="CO30" i="1"/>
  <c r="CN30" i="1"/>
  <c r="CM30" i="1"/>
  <c r="CL30" i="1"/>
  <c r="CK30" i="1"/>
  <c r="CS30" i="1"/>
  <c r="CJ30" i="1"/>
  <c r="CI30" i="1"/>
  <c r="CH30" i="1"/>
  <c r="CE30" i="1"/>
  <c r="CD30" i="1"/>
  <c r="CC30" i="1"/>
  <c r="CB30" i="1"/>
  <c r="CA30" i="1"/>
  <c r="BZ30" i="1"/>
  <c r="BY30" i="1"/>
  <c r="BX30" i="1"/>
  <c r="BW30" i="1"/>
  <c r="BV30" i="1"/>
  <c r="BU30" i="1"/>
  <c r="BR30" i="1"/>
  <c r="BQ30" i="1"/>
  <c r="BP30" i="1"/>
  <c r="BO30" i="1"/>
  <c r="BN30" i="1"/>
  <c r="BM30" i="1"/>
  <c r="BL30" i="1"/>
  <c r="BK30" i="1"/>
  <c r="BJ30" i="1"/>
  <c r="BI30" i="1"/>
  <c r="BH30" i="1"/>
  <c r="BS30" i="1"/>
  <c r="BE30" i="1"/>
  <c r="BD30" i="1"/>
  <c r="BC30" i="1"/>
  <c r="BB30" i="1"/>
  <c r="BA30" i="1"/>
  <c r="AZ30" i="1"/>
  <c r="AY30" i="1"/>
  <c r="AX30" i="1"/>
  <c r="AW30" i="1"/>
  <c r="BF30" i="1"/>
  <c r="AV30" i="1"/>
  <c r="AU30" i="1"/>
  <c r="AR30" i="1"/>
  <c r="AQ30" i="1"/>
  <c r="AP30" i="1"/>
  <c r="AO30" i="1"/>
  <c r="AN30" i="1"/>
  <c r="AM30" i="1"/>
  <c r="AL30" i="1"/>
  <c r="AK30" i="1"/>
  <c r="AS30" i="1"/>
  <c r="AJ30" i="1"/>
  <c r="AI30" i="1"/>
  <c r="AH30" i="1"/>
  <c r="AE30" i="1"/>
  <c r="AD30" i="1"/>
  <c r="AC30" i="1"/>
  <c r="AB30" i="1"/>
  <c r="AA30" i="1"/>
  <c r="Z30" i="1"/>
  <c r="Y30" i="1"/>
  <c r="X30" i="1"/>
  <c r="W30" i="1"/>
  <c r="V30" i="1"/>
  <c r="U30" i="1"/>
  <c r="R30" i="1"/>
  <c r="Q30" i="1"/>
  <c r="P30" i="1"/>
  <c r="O30" i="1"/>
  <c r="N30" i="1"/>
  <c r="M30" i="1"/>
  <c r="L30" i="1"/>
  <c r="K30" i="1"/>
  <c r="J30" i="1"/>
  <c r="I30" i="1"/>
  <c r="H30" i="1"/>
  <c r="S30" i="1"/>
  <c r="FE29" i="1"/>
  <c r="FD29" i="1"/>
  <c r="FC29" i="1"/>
  <c r="FB29" i="1"/>
  <c r="FA29" i="1"/>
  <c r="EZ29" i="1"/>
  <c r="EY29" i="1"/>
  <c r="EX29" i="1"/>
  <c r="EW29" i="1"/>
  <c r="FF29" i="1"/>
  <c r="EV29" i="1"/>
  <c r="EU29" i="1"/>
  <c r="ER29" i="1"/>
  <c r="EQ29" i="1"/>
  <c r="EP29" i="1"/>
  <c r="EO29" i="1"/>
  <c r="EN29" i="1"/>
  <c r="EM29" i="1"/>
  <c r="EL29" i="1"/>
  <c r="EK29" i="1"/>
  <c r="ES29" i="1"/>
  <c r="EJ29" i="1"/>
  <c r="EI29" i="1"/>
  <c r="EH29" i="1"/>
  <c r="EE29" i="1"/>
  <c r="ED29" i="1"/>
  <c r="EC29" i="1"/>
  <c r="EB29" i="1"/>
  <c r="EA29" i="1"/>
  <c r="DZ29" i="1"/>
  <c r="DY29" i="1"/>
  <c r="DX29" i="1"/>
  <c r="DW29" i="1"/>
  <c r="DV29" i="1"/>
  <c r="DU29" i="1"/>
  <c r="DR29" i="1"/>
  <c r="DQ29" i="1"/>
  <c r="DP29" i="1"/>
  <c r="DO29" i="1"/>
  <c r="DN29" i="1"/>
  <c r="DM29" i="1"/>
  <c r="DL29" i="1"/>
  <c r="DK29" i="1"/>
  <c r="DJ29" i="1"/>
  <c r="DI29" i="1"/>
  <c r="DH29" i="1"/>
  <c r="DS29" i="1"/>
  <c r="DE29" i="1"/>
  <c r="DD29" i="1"/>
  <c r="DC29" i="1"/>
  <c r="DB29" i="1"/>
  <c r="DA29" i="1"/>
  <c r="CZ29" i="1"/>
  <c r="CY29" i="1"/>
  <c r="CX29" i="1"/>
  <c r="CW29" i="1"/>
  <c r="DF29" i="1"/>
  <c r="CV29" i="1"/>
  <c r="CU29" i="1"/>
  <c r="CR29" i="1"/>
  <c r="CQ29" i="1"/>
  <c r="CP29" i="1"/>
  <c r="CO29" i="1"/>
  <c r="CN29" i="1"/>
  <c r="CM29" i="1"/>
  <c r="CL29" i="1"/>
  <c r="CK29" i="1"/>
  <c r="CS29" i="1"/>
  <c r="CJ29" i="1"/>
  <c r="CI29" i="1"/>
  <c r="CH29" i="1"/>
  <c r="CE29" i="1"/>
  <c r="CD29" i="1"/>
  <c r="CC29" i="1"/>
  <c r="CB29" i="1"/>
  <c r="CA29" i="1"/>
  <c r="BZ29" i="1"/>
  <c r="BY29" i="1"/>
  <c r="BX29" i="1"/>
  <c r="BW29" i="1"/>
  <c r="BV29" i="1"/>
  <c r="BU29" i="1"/>
  <c r="BR29" i="1"/>
  <c r="BQ29" i="1"/>
  <c r="BP29" i="1"/>
  <c r="BO29" i="1"/>
  <c r="BN29" i="1"/>
  <c r="BM29" i="1"/>
  <c r="BL29" i="1"/>
  <c r="BK29" i="1"/>
  <c r="BJ29" i="1"/>
  <c r="BI29" i="1"/>
  <c r="BH29" i="1"/>
  <c r="BS29" i="1"/>
  <c r="BE29" i="1"/>
  <c r="BD29" i="1"/>
  <c r="BC29" i="1"/>
  <c r="BB29" i="1"/>
  <c r="BA29" i="1"/>
  <c r="AZ29" i="1"/>
  <c r="AY29" i="1"/>
  <c r="AX29" i="1"/>
  <c r="AW29" i="1"/>
  <c r="BF29" i="1"/>
  <c r="AV29" i="1"/>
  <c r="AU29" i="1"/>
  <c r="AR29" i="1"/>
  <c r="AQ29" i="1"/>
  <c r="AP29" i="1"/>
  <c r="AO29" i="1"/>
  <c r="AN29" i="1"/>
  <c r="AM29" i="1"/>
  <c r="AL29" i="1"/>
  <c r="AK29" i="1"/>
  <c r="AS29" i="1"/>
  <c r="AJ29" i="1"/>
  <c r="AI29" i="1"/>
  <c r="AH29" i="1"/>
  <c r="AE29" i="1"/>
  <c r="AD29" i="1"/>
  <c r="AC29" i="1"/>
  <c r="AB29" i="1"/>
  <c r="AA29" i="1"/>
  <c r="Z29" i="1"/>
  <c r="Y29" i="1"/>
  <c r="X29" i="1"/>
  <c r="W29" i="1"/>
  <c r="V29" i="1"/>
  <c r="U29" i="1"/>
  <c r="R29" i="1"/>
  <c r="Q29" i="1"/>
  <c r="P29" i="1"/>
  <c r="O29" i="1"/>
  <c r="N29" i="1"/>
  <c r="M29" i="1"/>
  <c r="L29" i="1"/>
  <c r="K29" i="1"/>
  <c r="J29" i="1"/>
  <c r="I29" i="1"/>
  <c r="H29" i="1"/>
  <c r="S29" i="1"/>
  <c r="FE28" i="1"/>
  <c r="FD28" i="1"/>
  <c r="FC28" i="1"/>
  <c r="FB28" i="1"/>
  <c r="FA28" i="1"/>
  <c r="EZ28" i="1"/>
  <c r="EY28" i="1"/>
  <c r="EX28" i="1"/>
  <c r="EW28" i="1"/>
  <c r="FF28" i="1"/>
  <c r="EV28" i="1"/>
  <c r="EU28" i="1"/>
  <c r="ER28" i="1"/>
  <c r="EQ28" i="1"/>
  <c r="EP28" i="1"/>
  <c r="EO28" i="1"/>
  <c r="EN28" i="1"/>
  <c r="EM28" i="1"/>
  <c r="EL28" i="1"/>
  <c r="EK28" i="1"/>
  <c r="ES28" i="1"/>
  <c r="EJ28" i="1"/>
  <c r="EI28" i="1"/>
  <c r="EH28" i="1"/>
  <c r="EE28" i="1"/>
  <c r="ED28" i="1"/>
  <c r="EC28" i="1"/>
  <c r="EB28" i="1"/>
  <c r="EA28" i="1"/>
  <c r="DZ28" i="1"/>
  <c r="DY28" i="1"/>
  <c r="DX28" i="1"/>
  <c r="DW28" i="1"/>
  <c r="DV28" i="1"/>
  <c r="DU28" i="1"/>
  <c r="DR28" i="1"/>
  <c r="DQ28" i="1"/>
  <c r="DP28" i="1"/>
  <c r="DO28" i="1"/>
  <c r="DN28" i="1"/>
  <c r="DM28" i="1"/>
  <c r="DL28" i="1"/>
  <c r="DK28" i="1"/>
  <c r="DJ28" i="1"/>
  <c r="DI28" i="1"/>
  <c r="DH28" i="1"/>
  <c r="DS28" i="1"/>
  <c r="DE28" i="1"/>
  <c r="DD28" i="1"/>
  <c r="DC28" i="1"/>
  <c r="DB28" i="1"/>
  <c r="DA28" i="1"/>
  <c r="CZ28" i="1"/>
  <c r="CY28" i="1"/>
  <c r="CX28" i="1"/>
  <c r="CW28" i="1"/>
  <c r="DF28" i="1"/>
  <c r="CV28" i="1"/>
  <c r="CU28" i="1"/>
  <c r="CR28" i="1"/>
  <c r="CQ28" i="1"/>
  <c r="CP28" i="1"/>
  <c r="CO28" i="1"/>
  <c r="CN28" i="1"/>
  <c r="CM28" i="1"/>
  <c r="CL28" i="1"/>
  <c r="CK28" i="1"/>
  <c r="CS28" i="1"/>
  <c r="CJ28" i="1"/>
  <c r="CI28" i="1"/>
  <c r="CH28" i="1"/>
  <c r="CE28" i="1"/>
  <c r="CD28" i="1"/>
  <c r="CC28" i="1"/>
  <c r="CB28" i="1"/>
  <c r="CA28" i="1"/>
  <c r="BZ28" i="1"/>
  <c r="BY28" i="1"/>
  <c r="BX28" i="1"/>
  <c r="BW28" i="1"/>
  <c r="BV28" i="1"/>
  <c r="BU28" i="1"/>
  <c r="BR28" i="1"/>
  <c r="BQ28" i="1"/>
  <c r="BP28" i="1"/>
  <c r="BO28" i="1"/>
  <c r="BN28" i="1"/>
  <c r="BM28" i="1"/>
  <c r="BL28" i="1"/>
  <c r="BK28" i="1"/>
  <c r="BJ28" i="1"/>
  <c r="BI28" i="1"/>
  <c r="BH28" i="1"/>
  <c r="BS28" i="1"/>
  <c r="BE28" i="1"/>
  <c r="BD28" i="1"/>
  <c r="BC28" i="1"/>
  <c r="BB28" i="1"/>
  <c r="BA28" i="1"/>
  <c r="AZ28" i="1"/>
  <c r="AY28" i="1"/>
  <c r="AX28" i="1"/>
  <c r="AW28" i="1"/>
  <c r="BF28" i="1"/>
  <c r="AV28" i="1"/>
  <c r="AU28" i="1"/>
  <c r="AR28" i="1"/>
  <c r="AQ28" i="1"/>
  <c r="AP28" i="1"/>
  <c r="AO28" i="1"/>
  <c r="AN28" i="1"/>
  <c r="AM28" i="1"/>
  <c r="AL28" i="1"/>
  <c r="AK28" i="1"/>
  <c r="AS28" i="1"/>
  <c r="AJ28" i="1"/>
  <c r="AI28" i="1"/>
  <c r="AH28" i="1"/>
  <c r="AE28" i="1"/>
  <c r="AD28" i="1"/>
  <c r="AC28" i="1"/>
  <c r="AB28" i="1"/>
  <c r="AA28" i="1"/>
  <c r="Z28" i="1"/>
  <c r="Y28" i="1"/>
  <c r="X28" i="1"/>
  <c r="W28" i="1"/>
  <c r="V28" i="1"/>
  <c r="U28" i="1"/>
  <c r="R28" i="1"/>
  <c r="Q28" i="1"/>
  <c r="P28" i="1"/>
  <c r="O28" i="1"/>
  <c r="N28" i="1"/>
  <c r="M28" i="1"/>
  <c r="L28" i="1"/>
  <c r="K28" i="1"/>
  <c r="J28" i="1"/>
  <c r="I28" i="1"/>
  <c r="H28" i="1"/>
  <c r="S28" i="1"/>
  <c r="FE27" i="1"/>
  <c r="FD27" i="1"/>
  <c r="FC27" i="1"/>
  <c r="FB27" i="1"/>
  <c r="FA27" i="1"/>
  <c r="EZ27" i="1"/>
  <c r="EY27" i="1"/>
  <c r="EX27" i="1"/>
  <c r="EW27" i="1"/>
  <c r="EV27" i="1"/>
  <c r="FF27" i="1"/>
  <c r="EU27" i="1"/>
  <c r="ER27" i="1"/>
  <c r="EQ27" i="1"/>
  <c r="EP27" i="1"/>
  <c r="EO27" i="1"/>
  <c r="EN27" i="1"/>
  <c r="EM27" i="1"/>
  <c r="EL27" i="1"/>
  <c r="EK27" i="1"/>
  <c r="ES27" i="1"/>
  <c r="EJ27" i="1"/>
  <c r="EI27" i="1"/>
  <c r="EH27" i="1"/>
  <c r="EE27" i="1"/>
  <c r="ED27" i="1"/>
  <c r="EC27" i="1"/>
  <c r="EB27" i="1"/>
  <c r="EA27" i="1"/>
  <c r="DZ27" i="1"/>
  <c r="DY27" i="1"/>
  <c r="DX27" i="1"/>
  <c r="DW27" i="1"/>
  <c r="DV27" i="1"/>
  <c r="DU27" i="1"/>
  <c r="EF27" i="1"/>
  <c r="DR27" i="1"/>
  <c r="DQ27" i="1"/>
  <c r="DP27" i="1"/>
  <c r="DO27" i="1"/>
  <c r="DN27" i="1"/>
  <c r="DM27" i="1"/>
  <c r="DL27" i="1"/>
  <c r="DK27" i="1"/>
  <c r="DJ27" i="1"/>
  <c r="DI27" i="1"/>
  <c r="DH27" i="1"/>
  <c r="DE27" i="1"/>
  <c r="DD27" i="1"/>
  <c r="DC27" i="1"/>
  <c r="DB27" i="1"/>
  <c r="DA27" i="1"/>
  <c r="CZ27" i="1"/>
  <c r="CY27" i="1"/>
  <c r="CX27" i="1"/>
  <c r="CW27" i="1"/>
  <c r="DF27" i="1"/>
  <c r="CV27" i="1"/>
  <c r="CU27" i="1"/>
  <c r="CR27" i="1"/>
  <c r="CQ27" i="1"/>
  <c r="CP27" i="1"/>
  <c r="CO27" i="1"/>
  <c r="CN27" i="1"/>
  <c r="CM27" i="1"/>
  <c r="CL27" i="1"/>
  <c r="CK27" i="1"/>
  <c r="CS27" i="1"/>
  <c r="CJ27" i="1"/>
  <c r="CI27" i="1"/>
  <c r="CH27" i="1"/>
  <c r="CE27" i="1"/>
  <c r="CD27" i="1"/>
  <c r="CC27" i="1"/>
  <c r="CB27" i="1"/>
  <c r="CA27" i="1"/>
  <c r="BZ27" i="1"/>
  <c r="BY27" i="1"/>
  <c r="BX27" i="1"/>
  <c r="BW27" i="1"/>
  <c r="BV27" i="1"/>
  <c r="BU27" i="1"/>
  <c r="CF27" i="1"/>
  <c r="BR27" i="1"/>
  <c r="BQ27" i="1"/>
  <c r="BP27" i="1"/>
  <c r="BO27" i="1"/>
  <c r="BN27" i="1"/>
  <c r="BM27" i="1"/>
  <c r="BL27" i="1"/>
  <c r="BK27" i="1"/>
  <c r="BJ27" i="1"/>
  <c r="BI27" i="1"/>
  <c r="BH27" i="1"/>
  <c r="BS27" i="1"/>
  <c r="BE27" i="1"/>
  <c r="BD27" i="1"/>
  <c r="BC27" i="1"/>
  <c r="BB27" i="1"/>
  <c r="BA27" i="1"/>
  <c r="AZ27" i="1"/>
  <c r="AY27" i="1"/>
  <c r="AX27" i="1"/>
  <c r="AW27" i="1"/>
  <c r="AV27" i="1"/>
  <c r="BF27" i="1"/>
  <c r="AU27" i="1"/>
  <c r="AR27" i="1"/>
  <c r="AQ27" i="1"/>
  <c r="AP27" i="1"/>
  <c r="AO27" i="1"/>
  <c r="AN27" i="1"/>
  <c r="AM27" i="1"/>
  <c r="AL27" i="1"/>
  <c r="AK27" i="1"/>
  <c r="AS27" i="1"/>
  <c r="AJ27" i="1"/>
  <c r="AI27" i="1"/>
  <c r="AH27" i="1"/>
  <c r="AE27" i="1"/>
  <c r="AD27" i="1"/>
  <c r="AC27" i="1"/>
  <c r="AB27" i="1"/>
  <c r="AA27" i="1"/>
  <c r="Z27" i="1"/>
  <c r="Y27" i="1"/>
  <c r="X27" i="1"/>
  <c r="W27" i="1"/>
  <c r="V27" i="1"/>
  <c r="U27" i="1"/>
  <c r="AF27" i="1"/>
  <c r="R27" i="1"/>
  <c r="Q27" i="1"/>
  <c r="P27" i="1"/>
  <c r="O27" i="1"/>
  <c r="N27" i="1"/>
  <c r="M27" i="1"/>
  <c r="L27" i="1"/>
  <c r="K27" i="1"/>
  <c r="J27" i="1"/>
  <c r="I27" i="1"/>
  <c r="H27" i="1"/>
  <c r="FE26" i="1"/>
  <c r="FD26" i="1"/>
  <c r="FC26" i="1"/>
  <c r="FB26" i="1"/>
  <c r="FA26" i="1"/>
  <c r="EZ26" i="1"/>
  <c r="EY26" i="1"/>
  <c r="EX26" i="1"/>
  <c r="EW26" i="1"/>
  <c r="FF26" i="1"/>
  <c r="EV26" i="1"/>
  <c r="EU26" i="1"/>
  <c r="ER26" i="1"/>
  <c r="EQ26" i="1"/>
  <c r="EP26" i="1"/>
  <c r="EO26" i="1"/>
  <c r="EN26" i="1"/>
  <c r="EM26" i="1"/>
  <c r="EL26" i="1"/>
  <c r="EK26" i="1"/>
  <c r="ES26" i="1"/>
  <c r="EJ26" i="1"/>
  <c r="EI26" i="1"/>
  <c r="EH26" i="1"/>
  <c r="EE26" i="1"/>
  <c r="ED26" i="1"/>
  <c r="EC26" i="1"/>
  <c r="EB26" i="1"/>
  <c r="EA26" i="1"/>
  <c r="DZ26" i="1"/>
  <c r="DY26" i="1"/>
  <c r="DX26" i="1"/>
  <c r="DW26" i="1"/>
  <c r="DV26" i="1"/>
  <c r="DU26" i="1"/>
  <c r="EF26" i="1"/>
  <c r="DR26" i="1"/>
  <c r="DQ26" i="1"/>
  <c r="DP26" i="1"/>
  <c r="DO26" i="1"/>
  <c r="DN26" i="1"/>
  <c r="DM26" i="1"/>
  <c r="DL26" i="1"/>
  <c r="DK26" i="1"/>
  <c r="DJ26" i="1"/>
  <c r="DI26" i="1"/>
  <c r="DH26" i="1"/>
  <c r="DS26" i="1"/>
  <c r="DE26" i="1"/>
  <c r="DD26" i="1"/>
  <c r="DC26" i="1"/>
  <c r="DB26" i="1"/>
  <c r="DA26" i="1"/>
  <c r="CZ26" i="1"/>
  <c r="CY26" i="1"/>
  <c r="CX26" i="1"/>
  <c r="CW26" i="1"/>
  <c r="CV26" i="1"/>
  <c r="DF26" i="1"/>
  <c r="CU26" i="1"/>
  <c r="CR26" i="1"/>
  <c r="CQ26" i="1"/>
  <c r="CP26" i="1"/>
  <c r="CO26" i="1"/>
  <c r="CN26" i="1"/>
  <c r="CM26" i="1"/>
  <c r="CL26" i="1"/>
  <c r="CK26" i="1"/>
  <c r="CS26" i="1"/>
  <c r="CJ26" i="1"/>
  <c r="CI26" i="1"/>
  <c r="CH26" i="1"/>
  <c r="CE26" i="1"/>
  <c r="CD26" i="1"/>
  <c r="CC26" i="1"/>
  <c r="CB26" i="1"/>
  <c r="CA26" i="1"/>
  <c r="BZ26" i="1"/>
  <c r="BY26" i="1"/>
  <c r="BX26" i="1"/>
  <c r="BW26" i="1"/>
  <c r="BV26" i="1"/>
  <c r="BU26" i="1"/>
  <c r="CF26" i="1"/>
  <c r="BR26" i="1"/>
  <c r="BQ26" i="1"/>
  <c r="BP26" i="1"/>
  <c r="BO26" i="1"/>
  <c r="BN26" i="1"/>
  <c r="BM26" i="1"/>
  <c r="BL26" i="1"/>
  <c r="BK26" i="1"/>
  <c r="BJ26" i="1"/>
  <c r="BI26" i="1"/>
  <c r="BH26" i="1"/>
  <c r="BE26" i="1"/>
  <c r="BD26" i="1"/>
  <c r="BC26" i="1"/>
  <c r="BB26" i="1"/>
  <c r="BA26" i="1"/>
  <c r="AZ26" i="1"/>
  <c r="AY26" i="1"/>
  <c r="AX26" i="1"/>
  <c r="AW26" i="1"/>
  <c r="BF26" i="1"/>
  <c r="AV26" i="1"/>
  <c r="AU26" i="1"/>
  <c r="AR26" i="1"/>
  <c r="AQ26" i="1"/>
  <c r="AP26" i="1"/>
  <c r="AO26" i="1"/>
  <c r="AN26" i="1"/>
  <c r="AM26" i="1"/>
  <c r="AL26" i="1"/>
  <c r="AK26" i="1"/>
  <c r="AS26" i="1"/>
  <c r="AJ26" i="1"/>
  <c r="AI26" i="1"/>
  <c r="AH26" i="1"/>
  <c r="AE26" i="1"/>
  <c r="AD26" i="1"/>
  <c r="AC26" i="1"/>
  <c r="AB26" i="1"/>
  <c r="AA26" i="1"/>
  <c r="Z26" i="1"/>
  <c r="Y26" i="1"/>
  <c r="X26" i="1"/>
  <c r="W26" i="1"/>
  <c r="V26" i="1"/>
  <c r="U26" i="1"/>
  <c r="AF26" i="1"/>
  <c r="R26" i="1"/>
  <c r="Q26" i="1"/>
  <c r="P26" i="1"/>
  <c r="O26" i="1"/>
  <c r="N26" i="1"/>
  <c r="M26" i="1"/>
  <c r="L26" i="1"/>
  <c r="K26" i="1"/>
  <c r="J26" i="1"/>
  <c r="I26" i="1"/>
  <c r="H26" i="1"/>
  <c r="FE25" i="1"/>
  <c r="FD25" i="1"/>
  <c r="FC25" i="1"/>
  <c r="FB25" i="1"/>
  <c r="FA25" i="1"/>
  <c r="EZ25" i="1"/>
  <c r="EY25" i="1"/>
  <c r="EX25" i="1"/>
  <c r="EW25" i="1"/>
  <c r="EV25" i="1"/>
  <c r="FF25" i="1"/>
  <c r="EU25" i="1"/>
  <c r="ER25" i="1"/>
  <c r="EQ25" i="1"/>
  <c r="EP25" i="1"/>
  <c r="EO25" i="1"/>
  <c r="EN25" i="1"/>
  <c r="EM25" i="1"/>
  <c r="EL25" i="1"/>
  <c r="EK25" i="1"/>
  <c r="ES25" i="1"/>
  <c r="EJ25" i="1"/>
  <c r="EI25" i="1"/>
  <c r="EH25" i="1"/>
  <c r="EE25" i="1"/>
  <c r="ED25" i="1"/>
  <c r="EC25" i="1"/>
  <c r="EB25" i="1"/>
  <c r="EA25" i="1"/>
  <c r="DZ25" i="1"/>
  <c r="DY25" i="1"/>
  <c r="DX25" i="1"/>
  <c r="DW25" i="1"/>
  <c r="DV25" i="1"/>
  <c r="DU25" i="1"/>
  <c r="EF25" i="1"/>
  <c r="DR25" i="1"/>
  <c r="DQ25" i="1"/>
  <c r="DP25" i="1"/>
  <c r="DO25" i="1"/>
  <c r="DN25" i="1"/>
  <c r="DM25" i="1"/>
  <c r="DL25" i="1"/>
  <c r="DK25" i="1"/>
  <c r="DJ25" i="1"/>
  <c r="DI25" i="1"/>
  <c r="DH25" i="1"/>
  <c r="DE25" i="1"/>
  <c r="DD25" i="1"/>
  <c r="DC25" i="1"/>
  <c r="DB25" i="1"/>
  <c r="DA25" i="1"/>
  <c r="CZ25" i="1"/>
  <c r="CY25" i="1"/>
  <c r="CX25" i="1"/>
  <c r="CW25" i="1"/>
  <c r="DF25" i="1"/>
  <c r="CV25" i="1"/>
  <c r="CU25" i="1"/>
  <c r="CR25" i="1"/>
  <c r="CQ25" i="1"/>
  <c r="CP25" i="1"/>
  <c r="CO25" i="1"/>
  <c r="CN25" i="1"/>
  <c r="CM25" i="1"/>
  <c r="CL25" i="1"/>
  <c r="CK25" i="1"/>
  <c r="CS25" i="1"/>
  <c r="CJ25" i="1"/>
  <c r="CI25" i="1"/>
  <c r="CH25" i="1"/>
  <c r="CE25" i="1"/>
  <c r="CD25" i="1"/>
  <c r="CC25" i="1"/>
  <c r="CB25" i="1"/>
  <c r="CA25" i="1"/>
  <c r="BZ25" i="1"/>
  <c r="BY25" i="1"/>
  <c r="BX25" i="1"/>
  <c r="BW25" i="1"/>
  <c r="BV25" i="1"/>
  <c r="BU25" i="1"/>
  <c r="CF25" i="1"/>
  <c r="BR25" i="1"/>
  <c r="BQ25" i="1"/>
  <c r="BP25" i="1"/>
  <c r="BO25" i="1"/>
  <c r="BN25" i="1"/>
  <c r="BM25" i="1"/>
  <c r="BL25" i="1"/>
  <c r="BK25" i="1"/>
  <c r="BJ25" i="1"/>
  <c r="BI25" i="1"/>
  <c r="BH25" i="1"/>
  <c r="BS25" i="1"/>
  <c r="BE25" i="1"/>
  <c r="BD25" i="1"/>
  <c r="BC25" i="1"/>
  <c r="BB25" i="1"/>
  <c r="BA25" i="1"/>
  <c r="AZ25" i="1"/>
  <c r="AY25" i="1"/>
  <c r="AX25" i="1"/>
  <c r="AW25" i="1"/>
  <c r="AV25" i="1"/>
  <c r="BF25" i="1"/>
  <c r="AU25" i="1"/>
  <c r="AR25" i="1"/>
  <c r="AQ25" i="1"/>
  <c r="AP25" i="1"/>
  <c r="AO25" i="1"/>
  <c r="AN25" i="1"/>
  <c r="AM25" i="1"/>
  <c r="AL25" i="1"/>
  <c r="AK25" i="1"/>
  <c r="AS25" i="1"/>
  <c r="AJ25" i="1"/>
  <c r="AI25" i="1"/>
  <c r="AH25" i="1"/>
  <c r="AE25" i="1"/>
  <c r="AD25" i="1"/>
  <c r="AC25" i="1"/>
  <c r="AB25" i="1"/>
  <c r="AA25" i="1"/>
  <c r="Z25" i="1"/>
  <c r="Y25" i="1"/>
  <c r="X25" i="1"/>
  <c r="W25" i="1"/>
  <c r="V25" i="1"/>
  <c r="U25" i="1"/>
  <c r="AF25" i="1"/>
  <c r="R25" i="1"/>
  <c r="Q25" i="1"/>
  <c r="P25" i="1"/>
  <c r="O25" i="1"/>
  <c r="N25" i="1"/>
  <c r="M25" i="1"/>
  <c r="L25" i="1"/>
  <c r="K25" i="1"/>
  <c r="J25" i="1"/>
  <c r="I25" i="1"/>
  <c r="H25" i="1"/>
  <c r="FE24" i="1"/>
  <c r="FD24" i="1"/>
  <c r="FC24" i="1"/>
  <c r="FB24" i="1"/>
  <c r="FA24" i="1"/>
  <c r="EZ24" i="1"/>
  <c r="EY24" i="1"/>
  <c r="EX24" i="1"/>
  <c r="EW24" i="1"/>
  <c r="FF24" i="1"/>
  <c r="EV24" i="1"/>
  <c r="EU24" i="1"/>
  <c r="ER24" i="1"/>
  <c r="EQ24" i="1"/>
  <c r="EP24" i="1"/>
  <c r="EO24" i="1"/>
  <c r="EN24" i="1"/>
  <c r="EM24" i="1"/>
  <c r="EL24" i="1"/>
  <c r="EK24" i="1"/>
  <c r="ES24" i="1"/>
  <c r="EJ24" i="1"/>
  <c r="EI24" i="1"/>
  <c r="EH24" i="1"/>
  <c r="EE24" i="1"/>
  <c r="ED24" i="1"/>
  <c r="EC24" i="1"/>
  <c r="EB24" i="1"/>
  <c r="EA24" i="1"/>
  <c r="DZ24" i="1"/>
  <c r="DY24" i="1"/>
  <c r="DX24" i="1"/>
  <c r="DW24" i="1"/>
  <c r="DV24" i="1"/>
  <c r="DU24" i="1"/>
  <c r="EF24" i="1"/>
  <c r="DR24" i="1"/>
  <c r="DQ24" i="1"/>
  <c r="DP24" i="1"/>
  <c r="DO24" i="1"/>
  <c r="DN24" i="1"/>
  <c r="DM24" i="1"/>
  <c r="DL24" i="1"/>
  <c r="DK24" i="1"/>
  <c r="DJ24" i="1"/>
  <c r="DI24" i="1"/>
  <c r="DH24" i="1"/>
  <c r="DS24" i="1"/>
  <c r="DE24" i="1"/>
  <c r="DD24" i="1"/>
  <c r="DC24" i="1"/>
  <c r="DB24" i="1"/>
  <c r="DA24" i="1"/>
  <c r="CZ24" i="1"/>
  <c r="CY24" i="1"/>
  <c r="CX24" i="1"/>
  <c r="CW24" i="1"/>
  <c r="CV24" i="1"/>
  <c r="DF24" i="1"/>
  <c r="CU24" i="1"/>
  <c r="CR24" i="1"/>
  <c r="CQ24" i="1"/>
  <c r="CP24" i="1"/>
  <c r="CO24" i="1"/>
  <c r="CN24" i="1"/>
  <c r="CM24" i="1"/>
  <c r="CL24" i="1"/>
  <c r="CK24" i="1"/>
  <c r="CS24" i="1"/>
  <c r="CJ24" i="1"/>
  <c r="CI24" i="1"/>
  <c r="CH24" i="1"/>
  <c r="CE24" i="1"/>
  <c r="CD24" i="1"/>
  <c r="CC24" i="1"/>
  <c r="CB24" i="1"/>
  <c r="CA24" i="1"/>
  <c r="BZ24" i="1"/>
  <c r="BY24" i="1"/>
  <c r="BX24" i="1"/>
  <c r="BW24" i="1"/>
  <c r="BV24" i="1"/>
  <c r="BU24" i="1"/>
  <c r="CF24" i="1"/>
  <c r="BR24" i="1"/>
  <c r="BQ24" i="1"/>
  <c r="BP24" i="1"/>
  <c r="BO24" i="1"/>
  <c r="BN24" i="1"/>
  <c r="BM24" i="1"/>
  <c r="BL24" i="1"/>
  <c r="BK24" i="1"/>
  <c r="BJ24" i="1"/>
  <c r="BI24" i="1"/>
  <c r="BH24" i="1"/>
  <c r="BE24" i="1"/>
  <c r="BD24" i="1"/>
  <c r="BC24" i="1"/>
  <c r="BB24" i="1"/>
  <c r="BA24" i="1"/>
  <c r="AZ24" i="1"/>
  <c r="AY24" i="1"/>
  <c r="AX24" i="1"/>
  <c r="AW24" i="1"/>
  <c r="BF24" i="1"/>
  <c r="AV24" i="1"/>
  <c r="AU24" i="1"/>
  <c r="AR24" i="1"/>
  <c r="AQ24" i="1"/>
  <c r="AP24" i="1"/>
  <c r="AO24" i="1"/>
  <c r="AN24" i="1"/>
  <c r="AM24" i="1"/>
  <c r="AL24" i="1"/>
  <c r="AK24" i="1"/>
  <c r="AS24" i="1"/>
  <c r="AJ24" i="1"/>
  <c r="AI24" i="1"/>
  <c r="AH24" i="1"/>
  <c r="AE24" i="1"/>
  <c r="AD24" i="1"/>
  <c r="AC24" i="1"/>
  <c r="AB24" i="1"/>
  <c r="AA24" i="1"/>
  <c r="Z24" i="1"/>
  <c r="Y24" i="1"/>
  <c r="X24" i="1"/>
  <c r="W24" i="1"/>
  <c r="V24" i="1"/>
  <c r="U24" i="1"/>
  <c r="AF24" i="1"/>
  <c r="R24" i="1"/>
  <c r="Q24" i="1"/>
  <c r="P24" i="1"/>
  <c r="O24" i="1"/>
  <c r="N24" i="1"/>
  <c r="M24" i="1"/>
  <c r="L24" i="1"/>
  <c r="K24" i="1"/>
  <c r="J24" i="1"/>
  <c r="I24" i="1"/>
  <c r="H24" i="1"/>
  <c r="S24" i="1"/>
  <c r="FE23" i="1"/>
  <c r="FD23" i="1"/>
  <c r="FC23" i="1"/>
  <c r="FB23" i="1"/>
  <c r="FA23" i="1"/>
  <c r="EZ23" i="1"/>
  <c r="EY23" i="1"/>
  <c r="EX23" i="1"/>
  <c r="EW23" i="1"/>
  <c r="EV23" i="1"/>
  <c r="FF23" i="1"/>
  <c r="EU23" i="1"/>
  <c r="ER23" i="1"/>
  <c r="EQ23" i="1"/>
  <c r="EP23" i="1"/>
  <c r="EO23" i="1"/>
  <c r="EN23" i="1"/>
  <c r="EM23" i="1"/>
  <c r="EL23" i="1"/>
  <c r="EK23" i="1"/>
  <c r="ES23" i="1"/>
  <c r="EJ23" i="1"/>
  <c r="EI23" i="1"/>
  <c r="EH23" i="1"/>
  <c r="EE23" i="1"/>
  <c r="ED23" i="1"/>
  <c r="EC23" i="1"/>
  <c r="EB23" i="1"/>
  <c r="EA23" i="1"/>
  <c r="DZ23" i="1"/>
  <c r="DY23" i="1"/>
  <c r="DX23" i="1"/>
  <c r="DW23" i="1"/>
  <c r="DV23" i="1"/>
  <c r="DU23" i="1"/>
  <c r="EF23" i="1"/>
  <c r="DR23" i="1"/>
  <c r="DQ23" i="1"/>
  <c r="DP23" i="1"/>
  <c r="DO23" i="1"/>
  <c r="DN23" i="1"/>
  <c r="DM23" i="1"/>
  <c r="DL23" i="1"/>
  <c r="DK23" i="1"/>
  <c r="DJ23" i="1"/>
  <c r="DI23" i="1"/>
  <c r="DH23" i="1"/>
  <c r="DE23" i="1"/>
  <c r="DD23" i="1"/>
  <c r="DC23" i="1"/>
  <c r="DB23" i="1"/>
  <c r="DA23" i="1"/>
  <c r="CZ23" i="1"/>
  <c r="CY23" i="1"/>
  <c r="CX23" i="1"/>
  <c r="CW23" i="1"/>
  <c r="DF23" i="1"/>
  <c r="CV23" i="1"/>
  <c r="CU23" i="1"/>
  <c r="CR23" i="1"/>
  <c r="CQ23" i="1"/>
  <c r="CP23" i="1"/>
  <c r="CO23" i="1"/>
  <c r="CN23" i="1"/>
  <c r="CM23" i="1"/>
  <c r="CL23" i="1"/>
  <c r="CK23" i="1"/>
  <c r="CS23" i="1"/>
  <c r="CJ23" i="1"/>
  <c r="CI23" i="1"/>
  <c r="CH23" i="1"/>
  <c r="CE23" i="1"/>
  <c r="CD23" i="1"/>
  <c r="CC23" i="1"/>
  <c r="CB23" i="1"/>
  <c r="CA23" i="1"/>
  <c r="BZ23" i="1"/>
  <c r="BY23" i="1"/>
  <c r="BX23" i="1"/>
  <c r="BW23" i="1"/>
  <c r="BV23" i="1"/>
  <c r="BU23" i="1"/>
  <c r="CF23" i="1"/>
  <c r="BR23" i="1"/>
  <c r="BQ23" i="1"/>
  <c r="BP23" i="1"/>
  <c r="BO23" i="1"/>
  <c r="BN23" i="1"/>
  <c r="BM23" i="1"/>
  <c r="BL23" i="1"/>
  <c r="BK23" i="1"/>
  <c r="BJ23" i="1"/>
  <c r="BI23" i="1"/>
  <c r="BH23" i="1"/>
  <c r="BE23" i="1"/>
  <c r="BD23" i="1"/>
  <c r="BC23" i="1"/>
  <c r="BB23" i="1"/>
  <c r="BA23" i="1"/>
  <c r="AZ23" i="1"/>
  <c r="AY23" i="1"/>
  <c r="AX23" i="1"/>
  <c r="AW23" i="1"/>
  <c r="AV23" i="1"/>
  <c r="BF23" i="1"/>
  <c r="AU23" i="1"/>
  <c r="AR23" i="1"/>
  <c r="AQ23" i="1"/>
  <c r="AP23" i="1"/>
  <c r="AO23" i="1"/>
  <c r="AN23" i="1"/>
  <c r="AM23" i="1"/>
  <c r="AL23" i="1"/>
  <c r="AK23" i="1"/>
  <c r="AS23" i="1"/>
  <c r="AJ23" i="1"/>
  <c r="AI23" i="1"/>
  <c r="AH23" i="1"/>
  <c r="AE23" i="1"/>
  <c r="AD23" i="1"/>
  <c r="AC23" i="1"/>
  <c r="AB23" i="1"/>
  <c r="AA23" i="1"/>
  <c r="Z23" i="1"/>
  <c r="Y23" i="1"/>
  <c r="X23" i="1"/>
  <c r="W23" i="1"/>
  <c r="V23" i="1"/>
  <c r="U23" i="1"/>
  <c r="AF23" i="1"/>
  <c r="R23" i="1"/>
  <c r="Q23" i="1"/>
  <c r="P23" i="1"/>
  <c r="O23" i="1"/>
  <c r="N23" i="1"/>
  <c r="M23" i="1"/>
  <c r="L23" i="1"/>
  <c r="K23" i="1"/>
  <c r="J23" i="1"/>
  <c r="I23" i="1"/>
  <c r="H23" i="1"/>
  <c r="FE22" i="1"/>
  <c r="FD22" i="1"/>
  <c r="FC22" i="1"/>
  <c r="FB22" i="1"/>
  <c r="FA22" i="1"/>
  <c r="EZ22" i="1"/>
  <c r="EY22" i="1"/>
  <c r="EX22" i="1"/>
  <c r="EW22" i="1"/>
  <c r="FF22" i="1"/>
  <c r="EV22" i="1"/>
  <c r="EU22" i="1"/>
  <c r="ER22" i="1"/>
  <c r="EQ22" i="1"/>
  <c r="EP22" i="1"/>
  <c r="EO22" i="1"/>
  <c r="EN22" i="1"/>
  <c r="EM22" i="1"/>
  <c r="EL22" i="1"/>
  <c r="EK22" i="1"/>
  <c r="ES22" i="1"/>
  <c r="EJ22" i="1"/>
  <c r="EI22" i="1"/>
  <c r="EH22" i="1"/>
  <c r="EE22" i="1"/>
  <c r="ED22" i="1"/>
  <c r="EC22" i="1"/>
  <c r="EB22" i="1"/>
  <c r="EA22" i="1"/>
  <c r="DZ22" i="1"/>
  <c r="DY22" i="1"/>
  <c r="DX22" i="1"/>
  <c r="DW22" i="1"/>
  <c r="DV22" i="1"/>
  <c r="DU22" i="1"/>
  <c r="EF22" i="1"/>
  <c r="DR22" i="1"/>
  <c r="DQ22" i="1"/>
  <c r="DP22" i="1"/>
  <c r="DO22" i="1"/>
  <c r="DN22" i="1"/>
  <c r="DM22" i="1"/>
  <c r="DL22" i="1"/>
  <c r="DK22" i="1"/>
  <c r="DJ22" i="1"/>
  <c r="DI22" i="1"/>
  <c r="DH22" i="1"/>
  <c r="DS22" i="1"/>
  <c r="DE22" i="1"/>
  <c r="DD22" i="1"/>
  <c r="DC22" i="1"/>
  <c r="DB22" i="1"/>
  <c r="DA22" i="1"/>
  <c r="CZ22" i="1"/>
  <c r="CY22" i="1"/>
  <c r="CX22" i="1"/>
  <c r="CW22" i="1"/>
  <c r="CV22" i="1"/>
  <c r="DF22" i="1"/>
  <c r="CU22" i="1"/>
  <c r="CR22" i="1"/>
  <c r="CQ22" i="1"/>
  <c r="CP22" i="1"/>
  <c r="CO22" i="1"/>
  <c r="CN22" i="1"/>
  <c r="CM22" i="1"/>
  <c r="CL22" i="1"/>
  <c r="CK22" i="1"/>
  <c r="CS22" i="1"/>
  <c r="CJ22" i="1"/>
  <c r="CI22" i="1"/>
  <c r="CH22" i="1"/>
  <c r="CE22" i="1"/>
  <c r="CD22" i="1"/>
  <c r="CC22" i="1"/>
  <c r="CB22" i="1"/>
  <c r="CA22" i="1"/>
  <c r="BZ22" i="1"/>
  <c r="BY22" i="1"/>
  <c r="BX22" i="1"/>
  <c r="BW22" i="1"/>
  <c r="BV22" i="1"/>
  <c r="BU22" i="1"/>
  <c r="CF22" i="1"/>
  <c r="BR22" i="1"/>
  <c r="BQ22" i="1"/>
  <c r="BP22" i="1"/>
  <c r="BO22" i="1"/>
  <c r="BN22" i="1"/>
  <c r="BM22" i="1"/>
  <c r="BL22" i="1"/>
  <c r="BK22" i="1"/>
  <c r="BJ22" i="1"/>
  <c r="BI22" i="1"/>
  <c r="BH22" i="1"/>
  <c r="BE22" i="1"/>
  <c r="BD22" i="1"/>
  <c r="BC22" i="1"/>
  <c r="BB22" i="1"/>
  <c r="BA22" i="1"/>
  <c r="AZ22" i="1"/>
  <c r="AY22" i="1"/>
  <c r="AX22" i="1"/>
  <c r="AW22" i="1"/>
  <c r="BF22" i="1"/>
  <c r="AV22" i="1"/>
  <c r="AU22" i="1"/>
  <c r="AR22" i="1"/>
  <c r="AQ22" i="1"/>
  <c r="AP22" i="1"/>
  <c r="AO22" i="1"/>
  <c r="AN22" i="1"/>
  <c r="AM22" i="1"/>
  <c r="AL22" i="1"/>
  <c r="AK22" i="1"/>
  <c r="AS22" i="1"/>
  <c r="AJ22" i="1"/>
  <c r="AI22" i="1"/>
  <c r="AH22" i="1"/>
  <c r="AE22" i="1"/>
  <c r="AD22" i="1"/>
  <c r="AC22" i="1"/>
  <c r="AB22" i="1"/>
  <c r="AA22" i="1"/>
  <c r="Z22" i="1"/>
  <c r="Y22" i="1"/>
  <c r="X22" i="1"/>
  <c r="W22" i="1"/>
  <c r="V22" i="1"/>
  <c r="U22" i="1"/>
  <c r="AF22" i="1"/>
  <c r="R22" i="1"/>
  <c r="Q22" i="1"/>
  <c r="P22" i="1"/>
  <c r="O22" i="1"/>
  <c r="N22" i="1"/>
  <c r="M22" i="1"/>
  <c r="L22" i="1"/>
  <c r="K22" i="1"/>
  <c r="J22" i="1"/>
  <c r="I22" i="1"/>
  <c r="H22" i="1"/>
  <c r="S22" i="1"/>
  <c r="FE21" i="1"/>
  <c r="FD21" i="1"/>
  <c r="FC21" i="1"/>
  <c r="FB21" i="1"/>
  <c r="FA21" i="1"/>
  <c r="EZ21" i="1"/>
  <c r="EY21" i="1"/>
  <c r="EX21" i="1"/>
  <c r="EW21" i="1"/>
  <c r="EV21" i="1"/>
  <c r="FF21" i="1"/>
  <c r="EU21" i="1"/>
  <c r="ER21" i="1"/>
  <c r="EQ21" i="1"/>
  <c r="EP21" i="1"/>
  <c r="EO21" i="1"/>
  <c r="EN21" i="1"/>
  <c r="EM21" i="1"/>
  <c r="EL21" i="1"/>
  <c r="EK21" i="1"/>
  <c r="ES21" i="1"/>
  <c r="EJ21" i="1"/>
  <c r="EI21" i="1"/>
  <c r="EH21" i="1"/>
  <c r="EE21" i="1"/>
  <c r="ED21" i="1"/>
  <c r="EC21" i="1"/>
  <c r="EB21" i="1"/>
  <c r="EA21" i="1"/>
  <c r="DZ21" i="1"/>
  <c r="DY21" i="1"/>
  <c r="DX21" i="1"/>
  <c r="DW21" i="1"/>
  <c r="DV21" i="1"/>
  <c r="DU21" i="1"/>
  <c r="EF21" i="1"/>
  <c r="DR21" i="1"/>
  <c r="DQ21" i="1"/>
  <c r="DP21" i="1"/>
  <c r="DO21" i="1"/>
  <c r="DN21" i="1"/>
  <c r="DM21" i="1"/>
  <c r="DL21" i="1"/>
  <c r="DK21" i="1"/>
  <c r="DJ21" i="1"/>
  <c r="DI21" i="1"/>
  <c r="DH21" i="1"/>
  <c r="DE21" i="1"/>
  <c r="DD21" i="1"/>
  <c r="DC21" i="1"/>
  <c r="DB21" i="1"/>
  <c r="DA21" i="1"/>
  <c r="CZ21" i="1"/>
  <c r="CY21" i="1"/>
  <c r="CX21" i="1"/>
  <c r="CW21" i="1"/>
  <c r="DF21" i="1"/>
  <c r="CV21" i="1"/>
  <c r="CU21" i="1"/>
  <c r="CR21" i="1"/>
  <c r="CQ21" i="1"/>
  <c r="CP21" i="1"/>
  <c r="CO21" i="1"/>
  <c r="CN21" i="1"/>
  <c r="CM21" i="1"/>
  <c r="CL21" i="1"/>
  <c r="CK21" i="1"/>
  <c r="CS21" i="1"/>
  <c r="CJ21" i="1"/>
  <c r="CI21" i="1"/>
  <c r="CH21" i="1"/>
  <c r="CE21" i="1"/>
  <c r="CD21" i="1"/>
  <c r="CC21" i="1"/>
  <c r="CB21" i="1"/>
  <c r="CA21" i="1"/>
  <c r="BZ21" i="1"/>
  <c r="BY21" i="1"/>
  <c r="BX21" i="1"/>
  <c r="BW21" i="1"/>
  <c r="BV21" i="1"/>
  <c r="BU21" i="1"/>
  <c r="CF21" i="1"/>
  <c r="BR21" i="1"/>
  <c r="BQ21" i="1"/>
  <c r="BP21" i="1"/>
  <c r="BO21" i="1"/>
  <c r="BN21" i="1"/>
  <c r="BM21" i="1"/>
  <c r="BL21" i="1"/>
  <c r="BK21" i="1"/>
  <c r="BJ21" i="1"/>
  <c r="BI21" i="1"/>
  <c r="BH21" i="1"/>
  <c r="BS21" i="1"/>
  <c r="BE21" i="1"/>
  <c r="BD21" i="1"/>
  <c r="BC21" i="1"/>
  <c r="BB21" i="1"/>
  <c r="BA21" i="1"/>
  <c r="AZ21" i="1"/>
  <c r="AY21" i="1"/>
  <c r="AX21" i="1"/>
  <c r="AW21" i="1"/>
  <c r="AV21" i="1"/>
  <c r="BF21" i="1"/>
  <c r="AU21" i="1"/>
  <c r="AR21" i="1"/>
  <c r="AQ21" i="1"/>
  <c r="AP21" i="1"/>
  <c r="AO21" i="1"/>
  <c r="AN21" i="1"/>
  <c r="AM21" i="1"/>
  <c r="AL21" i="1"/>
  <c r="AK21" i="1"/>
  <c r="AS21" i="1"/>
  <c r="AJ21" i="1"/>
  <c r="AI21" i="1"/>
  <c r="AH21" i="1"/>
  <c r="AE21" i="1"/>
  <c r="AD21" i="1"/>
  <c r="AC21" i="1"/>
  <c r="AB21" i="1"/>
  <c r="AA21" i="1"/>
  <c r="Z21" i="1"/>
  <c r="Y21" i="1"/>
  <c r="X21" i="1"/>
  <c r="W21" i="1"/>
  <c r="V21" i="1"/>
  <c r="U21" i="1"/>
  <c r="AF21" i="1"/>
  <c r="R21" i="1"/>
  <c r="Q21" i="1"/>
  <c r="P21" i="1"/>
  <c r="O21" i="1"/>
  <c r="N21" i="1"/>
  <c r="M21" i="1"/>
  <c r="L21" i="1"/>
  <c r="K21" i="1"/>
  <c r="J21" i="1"/>
  <c r="I21" i="1"/>
  <c r="H21" i="1"/>
  <c r="FE20" i="1"/>
  <c r="FD20" i="1"/>
  <c r="FC20" i="1"/>
  <c r="FB20" i="1"/>
  <c r="FA20" i="1"/>
  <c r="EZ20" i="1"/>
  <c r="EY20" i="1"/>
  <c r="EX20" i="1"/>
  <c r="EW20" i="1"/>
  <c r="FF20" i="1"/>
  <c r="EV20" i="1"/>
  <c r="EU20" i="1"/>
  <c r="ER20" i="1"/>
  <c r="EQ20" i="1"/>
  <c r="EP20" i="1"/>
  <c r="EO20" i="1"/>
  <c r="EN20" i="1"/>
  <c r="EM20" i="1"/>
  <c r="EL20" i="1"/>
  <c r="EK20" i="1"/>
  <c r="ES20" i="1"/>
  <c r="EJ20" i="1"/>
  <c r="EI20" i="1"/>
  <c r="EH20" i="1"/>
  <c r="EE20" i="1"/>
  <c r="ED20" i="1"/>
  <c r="EC20" i="1"/>
  <c r="EB20" i="1"/>
  <c r="EA20" i="1"/>
  <c r="DZ20" i="1"/>
  <c r="DY20" i="1"/>
  <c r="DX20" i="1"/>
  <c r="DW20" i="1"/>
  <c r="DV20" i="1"/>
  <c r="DU20" i="1"/>
  <c r="EF20" i="1"/>
  <c r="DR20" i="1"/>
  <c r="DQ20" i="1"/>
  <c r="DP20" i="1"/>
  <c r="DO20" i="1"/>
  <c r="DN20" i="1"/>
  <c r="DM20" i="1"/>
  <c r="DL20" i="1"/>
  <c r="DK20" i="1"/>
  <c r="DJ20" i="1"/>
  <c r="DI20" i="1"/>
  <c r="DH20" i="1"/>
  <c r="DS20" i="1"/>
  <c r="DE20" i="1"/>
  <c r="DD20" i="1"/>
  <c r="DC20" i="1"/>
  <c r="DB20" i="1"/>
  <c r="DA20" i="1"/>
  <c r="CZ20" i="1"/>
  <c r="CY20" i="1"/>
  <c r="CX20" i="1"/>
  <c r="CW20" i="1"/>
  <c r="CV20" i="1"/>
  <c r="DF20" i="1"/>
  <c r="CU20" i="1"/>
  <c r="CR20" i="1"/>
  <c r="CQ20" i="1"/>
  <c r="CP20" i="1"/>
  <c r="CO20" i="1"/>
  <c r="CN20" i="1"/>
  <c r="CM20" i="1"/>
  <c r="CL20" i="1"/>
  <c r="CK20" i="1"/>
  <c r="CS20" i="1"/>
  <c r="CJ20" i="1"/>
  <c r="CI20" i="1"/>
  <c r="CH20" i="1"/>
  <c r="CE20" i="1"/>
  <c r="CD20" i="1"/>
  <c r="CC20" i="1"/>
  <c r="CB20" i="1"/>
  <c r="CA20" i="1"/>
  <c r="BZ20" i="1"/>
  <c r="BY20" i="1"/>
  <c r="BX20" i="1"/>
  <c r="BW20" i="1"/>
  <c r="BV20" i="1"/>
  <c r="BU20" i="1"/>
  <c r="CF20" i="1"/>
  <c r="BR20" i="1"/>
  <c r="BQ20" i="1"/>
  <c r="BP20" i="1"/>
  <c r="BO20" i="1"/>
  <c r="BN20" i="1"/>
  <c r="BM20" i="1"/>
  <c r="BL20" i="1"/>
  <c r="BK20" i="1"/>
  <c r="BJ20" i="1"/>
  <c r="BI20" i="1"/>
  <c r="BH20" i="1"/>
  <c r="BE20" i="1"/>
  <c r="BD20" i="1"/>
  <c r="BC20" i="1"/>
  <c r="BB20" i="1"/>
  <c r="BA20" i="1"/>
  <c r="AZ20" i="1"/>
  <c r="AY20" i="1"/>
  <c r="AX20" i="1"/>
  <c r="AW20" i="1"/>
  <c r="BF20" i="1"/>
  <c r="AV20" i="1"/>
  <c r="AU20" i="1"/>
  <c r="AS20" i="1"/>
  <c r="AR20" i="1"/>
  <c r="AQ20" i="1"/>
  <c r="AP20" i="1"/>
  <c r="AO20" i="1"/>
  <c r="AN20" i="1"/>
  <c r="AM20" i="1"/>
  <c r="AL20" i="1"/>
  <c r="AK20" i="1"/>
  <c r="AJ20" i="1"/>
  <c r="AI20" i="1"/>
  <c r="AH20" i="1"/>
  <c r="AE20" i="1"/>
  <c r="AD20" i="1"/>
  <c r="AC20" i="1"/>
  <c r="AB20" i="1"/>
  <c r="AA20" i="1"/>
  <c r="Z20" i="1"/>
  <c r="Y20" i="1"/>
  <c r="X20" i="1"/>
  <c r="W20" i="1"/>
  <c r="V20" i="1"/>
  <c r="U20" i="1"/>
  <c r="AF20" i="1"/>
  <c r="R20" i="1"/>
  <c r="Q20" i="1"/>
  <c r="P20" i="1"/>
  <c r="O20" i="1"/>
  <c r="N20" i="1"/>
  <c r="M20" i="1"/>
  <c r="L20" i="1"/>
  <c r="K20" i="1"/>
  <c r="J20" i="1"/>
  <c r="I20" i="1"/>
  <c r="H20" i="1"/>
  <c r="S20" i="1"/>
  <c r="FE19" i="1"/>
  <c r="FD19" i="1"/>
  <c r="FC19" i="1"/>
  <c r="FB19" i="1"/>
  <c r="FA19" i="1"/>
  <c r="EZ19" i="1"/>
  <c r="EY19" i="1"/>
  <c r="EX19" i="1"/>
  <c r="EW19" i="1"/>
  <c r="EV19" i="1"/>
  <c r="FF19" i="1"/>
  <c r="EU19" i="1"/>
  <c r="ER19" i="1"/>
  <c r="EQ19" i="1"/>
  <c r="EP19" i="1"/>
  <c r="EO19" i="1"/>
  <c r="EN19" i="1"/>
  <c r="EM19" i="1"/>
  <c r="EL19" i="1"/>
  <c r="EK19" i="1"/>
  <c r="ES19" i="1"/>
  <c r="EJ19" i="1"/>
  <c r="EI19" i="1"/>
  <c r="EH19" i="1"/>
  <c r="EE19" i="1"/>
  <c r="ED19" i="1"/>
  <c r="EC19" i="1"/>
  <c r="EB19" i="1"/>
  <c r="EA19" i="1"/>
  <c r="DZ19" i="1"/>
  <c r="DY19" i="1"/>
  <c r="DX19" i="1"/>
  <c r="DW19" i="1"/>
  <c r="DV19" i="1"/>
  <c r="DU19" i="1"/>
  <c r="EF19" i="1"/>
  <c r="DR19" i="1"/>
  <c r="DQ19" i="1"/>
  <c r="DP19" i="1"/>
  <c r="DO19" i="1"/>
  <c r="DN19" i="1"/>
  <c r="DM19" i="1"/>
  <c r="DL19" i="1"/>
  <c r="DK19" i="1"/>
  <c r="DJ19" i="1"/>
  <c r="DI19" i="1"/>
  <c r="DH19" i="1"/>
  <c r="DE19" i="1"/>
  <c r="DD19" i="1"/>
  <c r="DC19" i="1"/>
  <c r="DB19" i="1"/>
  <c r="DA19" i="1"/>
  <c r="CZ19" i="1"/>
  <c r="CY19" i="1"/>
  <c r="CX19" i="1"/>
  <c r="CW19" i="1"/>
  <c r="DF19" i="1"/>
  <c r="CV19" i="1"/>
  <c r="CU19" i="1"/>
  <c r="CR19" i="1"/>
  <c r="CQ19" i="1"/>
  <c r="CP19" i="1"/>
  <c r="CO19" i="1"/>
  <c r="CN19" i="1"/>
  <c r="CM19" i="1"/>
  <c r="CL19" i="1"/>
  <c r="CK19" i="1"/>
  <c r="CS19" i="1"/>
  <c r="CJ19" i="1"/>
  <c r="CI19" i="1"/>
  <c r="CH19" i="1"/>
  <c r="CE19" i="1"/>
  <c r="CD19" i="1"/>
  <c r="CC19" i="1"/>
  <c r="CB19" i="1"/>
  <c r="CA19" i="1"/>
  <c r="BZ19" i="1"/>
  <c r="BY19" i="1"/>
  <c r="BX19" i="1"/>
  <c r="BW19" i="1"/>
  <c r="BV19" i="1"/>
  <c r="BU19" i="1"/>
  <c r="CF19" i="1"/>
  <c r="BR19" i="1"/>
  <c r="BQ19" i="1"/>
  <c r="BP19" i="1"/>
  <c r="BO19" i="1"/>
  <c r="BN19" i="1"/>
  <c r="BM19" i="1"/>
  <c r="BL19" i="1"/>
  <c r="BK19" i="1"/>
  <c r="BJ19" i="1"/>
  <c r="BI19" i="1"/>
  <c r="BH19" i="1"/>
  <c r="BS19" i="1"/>
  <c r="BE19" i="1"/>
  <c r="BD19" i="1"/>
  <c r="BC19" i="1"/>
  <c r="BB19" i="1"/>
  <c r="BA19" i="1"/>
  <c r="AZ19" i="1"/>
  <c r="AY19" i="1"/>
  <c r="AX19" i="1"/>
  <c r="AW19" i="1"/>
  <c r="AV19" i="1"/>
  <c r="BF19" i="1"/>
  <c r="AU19" i="1"/>
  <c r="AR19" i="1"/>
  <c r="AQ19" i="1"/>
  <c r="AP19" i="1"/>
  <c r="AO19" i="1"/>
  <c r="AN19" i="1"/>
  <c r="AM19" i="1"/>
  <c r="AL19" i="1"/>
  <c r="AK19" i="1"/>
  <c r="AS19" i="1"/>
  <c r="AJ19" i="1"/>
  <c r="AI19" i="1"/>
  <c r="AH19" i="1"/>
  <c r="AE19" i="1"/>
  <c r="AD19" i="1"/>
  <c r="AC19" i="1"/>
  <c r="AB19" i="1"/>
  <c r="AA19" i="1"/>
  <c r="Z19" i="1"/>
  <c r="Y19" i="1"/>
  <c r="X19" i="1"/>
  <c r="W19" i="1"/>
  <c r="V19" i="1"/>
  <c r="U19" i="1"/>
  <c r="AF19" i="1"/>
  <c r="R19" i="1"/>
  <c r="Q19" i="1"/>
  <c r="P19" i="1"/>
  <c r="O19" i="1"/>
  <c r="N19" i="1"/>
  <c r="M19" i="1"/>
  <c r="L19" i="1"/>
  <c r="K19" i="1"/>
  <c r="J19" i="1"/>
  <c r="I19" i="1"/>
  <c r="H19" i="1"/>
  <c r="FE18" i="1"/>
  <c r="FD18" i="1"/>
  <c r="FC18" i="1"/>
  <c r="FB18" i="1"/>
  <c r="FA18" i="1"/>
  <c r="EZ18" i="1"/>
  <c r="EY18" i="1"/>
  <c r="EX18" i="1"/>
  <c r="EW18" i="1"/>
  <c r="FF18" i="1"/>
  <c r="EV18" i="1"/>
  <c r="EU18" i="1"/>
  <c r="ER18" i="1"/>
  <c r="EQ18" i="1"/>
  <c r="EP18" i="1"/>
  <c r="EO18" i="1"/>
  <c r="EN18" i="1"/>
  <c r="EM18" i="1"/>
  <c r="EL18" i="1"/>
  <c r="EK18" i="1"/>
  <c r="ES18" i="1"/>
  <c r="EJ18" i="1"/>
  <c r="EI18" i="1"/>
  <c r="EH18" i="1"/>
  <c r="EE18" i="1"/>
  <c r="ED18" i="1"/>
  <c r="EC18" i="1"/>
  <c r="EB18" i="1"/>
  <c r="EA18" i="1"/>
  <c r="DZ18" i="1"/>
  <c r="DY18" i="1"/>
  <c r="DX18" i="1"/>
  <c r="DW18" i="1"/>
  <c r="DV18" i="1"/>
  <c r="DU18" i="1"/>
  <c r="EF18" i="1"/>
  <c r="DR18" i="1"/>
  <c r="DQ18" i="1"/>
  <c r="DP18" i="1"/>
  <c r="DO18" i="1"/>
  <c r="DN18" i="1"/>
  <c r="DM18" i="1"/>
  <c r="DL18" i="1"/>
  <c r="DK18" i="1"/>
  <c r="DJ18" i="1"/>
  <c r="DI18" i="1"/>
  <c r="DH18" i="1"/>
  <c r="DS18" i="1"/>
  <c r="DE18" i="1"/>
  <c r="DD18" i="1"/>
  <c r="DC18" i="1"/>
  <c r="DB18" i="1"/>
  <c r="DA18" i="1"/>
  <c r="CZ18" i="1"/>
  <c r="CY18" i="1"/>
  <c r="CX18" i="1"/>
  <c r="CW18" i="1"/>
  <c r="CV18" i="1"/>
  <c r="DF18" i="1"/>
  <c r="CU18" i="1"/>
  <c r="CR18" i="1"/>
  <c r="CQ18" i="1"/>
  <c r="CP18" i="1"/>
  <c r="CO18" i="1"/>
  <c r="CN18" i="1"/>
  <c r="CM18" i="1"/>
  <c r="CL18" i="1"/>
  <c r="CK18" i="1"/>
  <c r="CS18" i="1"/>
  <c r="CJ18" i="1"/>
  <c r="CI18" i="1"/>
  <c r="CH18" i="1"/>
  <c r="CE18" i="1"/>
  <c r="CD18" i="1"/>
  <c r="CC18" i="1"/>
  <c r="CB18" i="1"/>
  <c r="CA18" i="1"/>
  <c r="BZ18" i="1"/>
  <c r="BY18" i="1"/>
  <c r="BX18" i="1"/>
  <c r="BW18" i="1"/>
  <c r="BV18" i="1"/>
  <c r="BU18" i="1"/>
  <c r="CF18" i="1"/>
  <c r="BR18" i="1"/>
  <c r="BQ18" i="1"/>
  <c r="BP18" i="1"/>
  <c r="BO18" i="1"/>
  <c r="BN18" i="1"/>
  <c r="BM18" i="1"/>
  <c r="BL18" i="1"/>
  <c r="BK18" i="1"/>
  <c r="BJ18" i="1"/>
  <c r="BI18" i="1"/>
  <c r="BH18" i="1"/>
  <c r="BE18" i="1"/>
  <c r="BD18" i="1"/>
  <c r="BC18" i="1"/>
  <c r="BB18" i="1"/>
  <c r="BA18" i="1"/>
  <c r="AZ18" i="1"/>
  <c r="AY18" i="1"/>
  <c r="AX18" i="1"/>
  <c r="AW18" i="1"/>
  <c r="BF18" i="1"/>
  <c r="AV18" i="1"/>
  <c r="AU18" i="1"/>
  <c r="AR18" i="1"/>
  <c r="AQ18" i="1"/>
  <c r="AP18" i="1"/>
  <c r="AO18" i="1"/>
  <c r="AN18" i="1"/>
  <c r="AM18" i="1"/>
  <c r="AL18" i="1"/>
  <c r="AK18" i="1"/>
  <c r="AS18" i="1"/>
  <c r="AJ18" i="1"/>
  <c r="AI18" i="1"/>
  <c r="AH18" i="1"/>
  <c r="AE18" i="1"/>
  <c r="AD18" i="1"/>
  <c r="AC18" i="1"/>
  <c r="AB18" i="1"/>
  <c r="AA18" i="1"/>
  <c r="Z18" i="1"/>
  <c r="Y18" i="1"/>
  <c r="X18" i="1"/>
  <c r="W18" i="1"/>
  <c r="V18" i="1"/>
  <c r="U18" i="1"/>
  <c r="AF18" i="1"/>
  <c r="R18" i="1"/>
  <c r="Q18" i="1"/>
  <c r="P18" i="1"/>
  <c r="O18" i="1"/>
  <c r="N18" i="1"/>
  <c r="M18" i="1"/>
  <c r="L18" i="1"/>
  <c r="K18" i="1"/>
  <c r="J18" i="1"/>
  <c r="I18" i="1"/>
  <c r="H18" i="1"/>
  <c r="S18" i="1"/>
  <c r="FE17" i="1"/>
  <c r="FD17" i="1"/>
  <c r="FC17" i="1"/>
  <c r="FB17" i="1"/>
  <c r="FA17" i="1"/>
  <c r="EZ17" i="1"/>
  <c r="EY17" i="1"/>
  <c r="EX17" i="1"/>
  <c r="EW17" i="1"/>
  <c r="EV17" i="1"/>
  <c r="FF17" i="1"/>
  <c r="EU17" i="1"/>
  <c r="ER17" i="1"/>
  <c r="EQ17" i="1"/>
  <c r="EP17" i="1"/>
  <c r="EO17" i="1"/>
  <c r="EN17" i="1"/>
  <c r="EM17" i="1"/>
  <c r="EL17" i="1"/>
  <c r="EK17" i="1"/>
  <c r="EJ17" i="1"/>
  <c r="ES17" i="1"/>
  <c r="EI17" i="1"/>
  <c r="EH17" i="1"/>
  <c r="EE17" i="1"/>
  <c r="ED17" i="1"/>
  <c r="EC17" i="1"/>
  <c r="EB17" i="1"/>
  <c r="EA17" i="1"/>
  <c r="DZ17" i="1"/>
  <c r="DY17" i="1"/>
  <c r="DX17" i="1"/>
  <c r="EF17" i="1"/>
  <c r="DW17" i="1"/>
  <c r="DV17" i="1"/>
  <c r="DU17" i="1"/>
  <c r="DR17" i="1"/>
  <c r="DQ17" i="1"/>
  <c r="DP17" i="1"/>
  <c r="DO17" i="1"/>
  <c r="DN17" i="1"/>
  <c r="DM17" i="1"/>
  <c r="DL17" i="1"/>
  <c r="DK17" i="1"/>
  <c r="DJ17" i="1"/>
  <c r="DI17" i="1"/>
  <c r="DH17" i="1"/>
  <c r="DE17" i="1"/>
  <c r="DD17" i="1"/>
  <c r="DC17" i="1"/>
  <c r="DB17" i="1"/>
  <c r="DA17" i="1"/>
  <c r="CZ17" i="1"/>
  <c r="CY17" i="1"/>
  <c r="CX17" i="1"/>
  <c r="CW17" i="1"/>
  <c r="DF17" i="1"/>
  <c r="CV17" i="1"/>
  <c r="CU17" i="1"/>
  <c r="CR17" i="1"/>
  <c r="CQ17" i="1"/>
  <c r="CP17" i="1"/>
  <c r="CO17" i="1"/>
  <c r="CN17" i="1"/>
  <c r="CM17" i="1"/>
  <c r="CL17" i="1"/>
  <c r="CK17" i="1"/>
  <c r="CS17" i="1"/>
  <c r="CJ17" i="1"/>
  <c r="CI17" i="1"/>
  <c r="CH17" i="1"/>
  <c r="CE17" i="1"/>
  <c r="CD17" i="1"/>
  <c r="CC17" i="1"/>
  <c r="CB17" i="1"/>
  <c r="CA17" i="1"/>
  <c r="BZ17" i="1"/>
  <c r="BY17" i="1"/>
  <c r="BX17" i="1"/>
  <c r="BW17" i="1"/>
  <c r="BV17" i="1"/>
  <c r="BU17" i="1"/>
  <c r="CF17" i="1"/>
  <c r="BR17" i="1"/>
  <c r="BQ17" i="1"/>
  <c r="BP17" i="1"/>
  <c r="BO17" i="1"/>
  <c r="BN17" i="1"/>
  <c r="BM17" i="1"/>
  <c r="BL17" i="1"/>
  <c r="BK17" i="1"/>
  <c r="BJ17" i="1"/>
  <c r="BI17" i="1"/>
  <c r="BH17" i="1"/>
  <c r="BS17" i="1"/>
  <c r="BE17" i="1"/>
  <c r="BD17" i="1"/>
  <c r="BC17" i="1"/>
  <c r="BB17" i="1"/>
  <c r="BA17" i="1"/>
  <c r="AZ17" i="1"/>
  <c r="AY17" i="1"/>
  <c r="AX17" i="1"/>
  <c r="AW17" i="1"/>
  <c r="AV17" i="1"/>
  <c r="BF17" i="1"/>
  <c r="AU17" i="1"/>
  <c r="AR17" i="1"/>
  <c r="AQ17" i="1"/>
  <c r="AP17" i="1"/>
  <c r="AO17" i="1"/>
  <c r="AN17" i="1"/>
  <c r="AM17" i="1"/>
  <c r="AL17" i="1"/>
  <c r="AK17" i="1"/>
  <c r="AJ17" i="1"/>
  <c r="AS17" i="1"/>
  <c r="AI17" i="1"/>
  <c r="AH17" i="1"/>
  <c r="AE17" i="1"/>
  <c r="AD17" i="1"/>
  <c r="AC17" i="1"/>
  <c r="AB17" i="1"/>
  <c r="AA17" i="1"/>
  <c r="Z17" i="1"/>
  <c r="Y17" i="1"/>
  <c r="X17" i="1"/>
  <c r="AF17" i="1"/>
  <c r="W17" i="1"/>
  <c r="V17" i="1"/>
  <c r="U17" i="1"/>
  <c r="R17" i="1"/>
  <c r="Q17" i="1"/>
  <c r="P17" i="1"/>
  <c r="O17" i="1"/>
  <c r="N17" i="1"/>
  <c r="M17" i="1"/>
  <c r="L17" i="1"/>
  <c r="K17" i="1"/>
  <c r="J17" i="1"/>
  <c r="I17" i="1"/>
  <c r="H17" i="1"/>
  <c r="FE16" i="1"/>
  <c r="FD16" i="1"/>
  <c r="FC16" i="1"/>
  <c r="FB16" i="1"/>
  <c r="FA16" i="1"/>
  <c r="EZ16" i="1"/>
  <c r="EY16" i="1"/>
  <c r="EX16" i="1"/>
  <c r="EW16" i="1"/>
  <c r="FF16" i="1"/>
  <c r="EV16" i="1"/>
  <c r="EU16" i="1"/>
  <c r="ER16" i="1"/>
  <c r="EQ16" i="1"/>
  <c r="EP16" i="1"/>
  <c r="EO16" i="1"/>
  <c r="EN16" i="1"/>
  <c r="EM16" i="1"/>
  <c r="EL16" i="1"/>
  <c r="EK16" i="1"/>
  <c r="ES16" i="1"/>
  <c r="EJ16" i="1"/>
  <c r="EI16" i="1"/>
  <c r="EH16" i="1"/>
  <c r="EE16" i="1"/>
  <c r="ED16" i="1"/>
  <c r="EC16" i="1"/>
  <c r="EB16" i="1"/>
  <c r="EA16" i="1"/>
  <c r="DZ16" i="1"/>
  <c r="DY16" i="1"/>
  <c r="DX16" i="1"/>
  <c r="DW16" i="1"/>
  <c r="DV16" i="1"/>
  <c r="DU16" i="1"/>
  <c r="EF16" i="1"/>
  <c r="DR16" i="1"/>
  <c r="DQ16" i="1"/>
  <c r="DP16" i="1"/>
  <c r="DO16" i="1"/>
  <c r="DN16" i="1"/>
  <c r="DM16" i="1"/>
  <c r="DL16" i="1"/>
  <c r="DK16" i="1"/>
  <c r="DJ16" i="1"/>
  <c r="DI16" i="1"/>
  <c r="DH16" i="1"/>
  <c r="DS16" i="1"/>
  <c r="DE16" i="1"/>
  <c r="DD16" i="1"/>
  <c r="DC16" i="1"/>
  <c r="DB16" i="1"/>
  <c r="DA16" i="1"/>
  <c r="CZ16" i="1"/>
  <c r="CY16" i="1"/>
  <c r="CX16" i="1"/>
  <c r="CW16" i="1"/>
  <c r="CV16" i="1"/>
  <c r="DF16" i="1"/>
  <c r="CU16" i="1"/>
  <c r="CR16" i="1"/>
  <c r="CQ16" i="1"/>
  <c r="CP16" i="1"/>
  <c r="CO16" i="1"/>
  <c r="CN16" i="1"/>
  <c r="CM16" i="1"/>
  <c r="CL16" i="1"/>
  <c r="CK16" i="1"/>
  <c r="CJ16" i="1"/>
  <c r="CS16" i="1"/>
  <c r="CI16" i="1"/>
  <c r="CH16" i="1"/>
  <c r="CE16" i="1"/>
  <c r="CD16" i="1"/>
  <c r="CC16" i="1"/>
  <c r="CB16" i="1"/>
  <c r="CA16" i="1"/>
  <c r="BZ16" i="1"/>
  <c r="BY16" i="1"/>
  <c r="BX16" i="1"/>
  <c r="CF16" i="1"/>
  <c r="BW16" i="1"/>
  <c r="BV16" i="1"/>
  <c r="BU16" i="1"/>
  <c r="BR16" i="1"/>
  <c r="BQ16" i="1"/>
  <c r="BP16" i="1"/>
  <c r="BO16" i="1"/>
  <c r="BN16" i="1"/>
  <c r="BM16" i="1"/>
  <c r="BL16" i="1"/>
  <c r="BK16" i="1"/>
  <c r="BJ16" i="1"/>
  <c r="BI16" i="1"/>
  <c r="BH16" i="1"/>
  <c r="BE16" i="1"/>
  <c r="BD16" i="1"/>
  <c r="BC16" i="1"/>
  <c r="BB16" i="1"/>
  <c r="BA16" i="1"/>
  <c r="AZ16" i="1"/>
  <c r="AY16" i="1"/>
  <c r="AX16" i="1"/>
  <c r="AW16" i="1"/>
  <c r="BF16" i="1"/>
  <c r="AV16" i="1"/>
  <c r="AU16" i="1"/>
  <c r="AR16" i="1"/>
  <c r="AQ16" i="1"/>
  <c r="AP16" i="1"/>
  <c r="AO16" i="1"/>
  <c r="AN16" i="1"/>
  <c r="AM16" i="1"/>
  <c r="AL16" i="1"/>
  <c r="AK16" i="1"/>
  <c r="AS16" i="1"/>
  <c r="AJ16" i="1"/>
  <c r="AI16" i="1"/>
  <c r="AH16" i="1"/>
  <c r="AE16" i="1"/>
  <c r="AD16" i="1"/>
  <c r="AC16" i="1"/>
  <c r="AB16" i="1"/>
  <c r="AA16" i="1"/>
  <c r="Z16" i="1"/>
  <c r="Y16" i="1"/>
  <c r="X16" i="1"/>
  <c r="W16" i="1"/>
  <c r="V16" i="1"/>
  <c r="U16" i="1"/>
  <c r="AF16" i="1"/>
  <c r="R16" i="1"/>
  <c r="Q16" i="1"/>
  <c r="P16" i="1"/>
  <c r="O16" i="1"/>
  <c r="N16" i="1"/>
  <c r="M16" i="1"/>
  <c r="L16" i="1"/>
  <c r="K16" i="1"/>
  <c r="J16" i="1"/>
  <c r="I16" i="1"/>
  <c r="S16" i="1"/>
  <c r="H16" i="1"/>
  <c r="FE15" i="1"/>
  <c r="FD15" i="1"/>
  <c r="FC15" i="1"/>
  <c r="FB15" i="1"/>
  <c r="FA15" i="1"/>
  <c r="EZ15" i="1"/>
  <c r="EY15" i="1"/>
  <c r="EX15" i="1"/>
  <c r="EW15" i="1"/>
  <c r="FF15" i="1"/>
  <c r="EV15" i="1"/>
  <c r="EU15" i="1"/>
  <c r="ER15" i="1"/>
  <c r="EQ15" i="1"/>
  <c r="EP15" i="1"/>
  <c r="EO15" i="1"/>
  <c r="EN15" i="1"/>
  <c r="EM15" i="1"/>
  <c r="EL15" i="1"/>
  <c r="EK15" i="1"/>
  <c r="ES15" i="1"/>
  <c r="EJ15" i="1"/>
  <c r="EI15" i="1"/>
  <c r="EH15" i="1"/>
  <c r="EE15" i="1"/>
  <c r="ED15" i="1"/>
  <c r="EC15" i="1"/>
  <c r="EB15" i="1"/>
  <c r="EA15" i="1"/>
  <c r="DZ15" i="1"/>
  <c r="DY15" i="1"/>
  <c r="DX15" i="1"/>
  <c r="DW15" i="1"/>
  <c r="DV15" i="1"/>
  <c r="DU15" i="1"/>
  <c r="EF15" i="1"/>
  <c r="DR15" i="1"/>
  <c r="DQ15" i="1"/>
  <c r="DP15" i="1"/>
  <c r="DO15" i="1"/>
  <c r="DN15" i="1"/>
  <c r="DM15" i="1"/>
  <c r="DL15" i="1"/>
  <c r="DK15" i="1"/>
  <c r="DJ15" i="1"/>
  <c r="DI15" i="1"/>
  <c r="DS15" i="1"/>
  <c r="DH15" i="1"/>
  <c r="DE15" i="1"/>
  <c r="DD15" i="1"/>
  <c r="DC15" i="1"/>
  <c r="DB15" i="1"/>
  <c r="DA15" i="1"/>
  <c r="CZ15" i="1"/>
  <c r="CY15" i="1"/>
  <c r="CX15" i="1"/>
  <c r="CW15" i="1"/>
  <c r="DF15" i="1"/>
  <c r="CV15" i="1"/>
  <c r="CU15" i="1"/>
  <c r="CR15" i="1"/>
  <c r="CQ15" i="1"/>
  <c r="CP15" i="1"/>
  <c r="CO15" i="1"/>
  <c r="CN15" i="1"/>
  <c r="CM15" i="1"/>
  <c r="CL15" i="1"/>
  <c r="CK15" i="1"/>
  <c r="CS15" i="1"/>
  <c r="CJ15" i="1"/>
  <c r="CI15" i="1"/>
  <c r="CH15" i="1"/>
  <c r="CE15" i="1"/>
  <c r="CD15" i="1"/>
  <c r="CC15" i="1"/>
  <c r="CB15" i="1"/>
  <c r="CA15" i="1"/>
  <c r="BZ15" i="1"/>
  <c r="BY15" i="1"/>
  <c r="BX15" i="1"/>
  <c r="BW15" i="1"/>
  <c r="BV15" i="1"/>
  <c r="BU15" i="1"/>
  <c r="CF15" i="1"/>
  <c r="BR15" i="1"/>
  <c r="BQ15" i="1"/>
  <c r="BP15" i="1"/>
  <c r="BO15" i="1"/>
  <c r="BN15" i="1"/>
  <c r="BM15" i="1"/>
  <c r="BL15" i="1"/>
  <c r="BK15" i="1"/>
  <c r="BJ15" i="1"/>
  <c r="BI15" i="1"/>
  <c r="BS15" i="1"/>
  <c r="BH15" i="1"/>
  <c r="BE15" i="1"/>
  <c r="BD15" i="1"/>
  <c r="BC15" i="1"/>
  <c r="BB15" i="1"/>
  <c r="BA15" i="1"/>
  <c r="AZ15" i="1"/>
  <c r="AY15" i="1"/>
  <c r="AX15" i="1"/>
  <c r="AW15" i="1"/>
  <c r="BF15" i="1"/>
  <c r="AV15" i="1"/>
  <c r="AU15" i="1"/>
  <c r="AR15" i="1"/>
  <c r="AQ15" i="1"/>
  <c r="AP15" i="1"/>
  <c r="AO15" i="1"/>
  <c r="AN15" i="1"/>
  <c r="AM15" i="1"/>
  <c r="AL15" i="1"/>
  <c r="AK15" i="1"/>
  <c r="AS15" i="1"/>
  <c r="AJ15" i="1"/>
  <c r="AI15" i="1"/>
  <c r="AH15" i="1"/>
  <c r="AE15" i="1"/>
  <c r="AD15" i="1"/>
  <c r="AC15" i="1"/>
  <c r="AB15" i="1"/>
  <c r="AA15" i="1"/>
  <c r="Z15" i="1"/>
  <c r="Y15" i="1"/>
  <c r="X15" i="1"/>
  <c r="W15" i="1"/>
  <c r="V15" i="1"/>
  <c r="U15" i="1"/>
  <c r="AF15" i="1"/>
  <c r="R15" i="1"/>
  <c r="Q15" i="1"/>
  <c r="P15" i="1"/>
  <c r="O15" i="1"/>
  <c r="N15" i="1"/>
  <c r="M15" i="1"/>
  <c r="L15" i="1"/>
  <c r="K15" i="1"/>
  <c r="J15" i="1"/>
  <c r="I15" i="1"/>
  <c r="S15" i="1"/>
  <c r="H15" i="1"/>
  <c r="FE14" i="1"/>
  <c r="FD14" i="1"/>
  <c r="FC14" i="1"/>
  <c r="FB14" i="1"/>
  <c r="FA14" i="1"/>
  <c r="EZ14" i="1"/>
  <c r="EY14" i="1"/>
  <c r="EX14" i="1"/>
  <c r="EW14" i="1"/>
  <c r="FF14" i="1"/>
  <c r="EV14" i="1"/>
  <c r="EU14" i="1"/>
  <c r="ER14" i="1"/>
  <c r="EQ14" i="1"/>
  <c r="EP14" i="1"/>
  <c r="EO14" i="1"/>
  <c r="EN14" i="1"/>
  <c r="EM14" i="1"/>
  <c r="EL14" i="1"/>
  <c r="EK14" i="1"/>
  <c r="ES14" i="1"/>
  <c r="EJ14" i="1"/>
  <c r="EI14" i="1"/>
  <c r="EH14" i="1"/>
  <c r="EE14" i="1"/>
  <c r="ED14" i="1"/>
  <c r="EC14" i="1"/>
  <c r="EB14" i="1"/>
  <c r="EA14" i="1"/>
  <c r="DZ14" i="1"/>
  <c r="DY14" i="1"/>
  <c r="DX14" i="1"/>
  <c r="DW14" i="1"/>
  <c r="DV14" i="1"/>
  <c r="DU14" i="1"/>
  <c r="EF14" i="1"/>
  <c r="DR14" i="1"/>
  <c r="DQ14" i="1"/>
  <c r="DP14" i="1"/>
  <c r="DO14" i="1"/>
  <c r="DN14" i="1"/>
  <c r="DM14" i="1"/>
  <c r="DL14" i="1"/>
  <c r="DK14" i="1"/>
  <c r="DJ14" i="1"/>
  <c r="DI14" i="1"/>
  <c r="DS14" i="1"/>
  <c r="DH14" i="1"/>
  <c r="DE14" i="1"/>
  <c r="DD14" i="1"/>
  <c r="DC14" i="1"/>
  <c r="DB14" i="1"/>
  <c r="DA14" i="1"/>
  <c r="CZ14" i="1"/>
  <c r="CY14" i="1"/>
  <c r="CX14" i="1"/>
  <c r="CW14" i="1"/>
  <c r="DF14" i="1"/>
  <c r="CV14" i="1"/>
  <c r="CU14" i="1"/>
  <c r="CR14" i="1"/>
  <c r="CQ14" i="1"/>
  <c r="CP14" i="1"/>
  <c r="CO14" i="1"/>
  <c r="CN14" i="1"/>
  <c r="CM14" i="1"/>
  <c r="CL14" i="1"/>
  <c r="CK14" i="1"/>
  <c r="CS14" i="1"/>
  <c r="CJ14" i="1"/>
  <c r="CI14" i="1"/>
  <c r="CH14" i="1"/>
  <c r="CE14" i="1"/>
  <c r="CD14" i="1"/>
  <c r="CC14" i="1"/>
  <c r="CB14" i="1"/>
  <c r="CA14" i="1"/>
  <c r="BZ14" i="1"/>
  <c r="BY14" i="1"/>
  <c r="BX14" i="1"/>
  <c r="BW14" i="1"/>
  <c r="BV14" i="1"/>
  <c r="BU14" i="1"/>
  <c r="CF14" i="1"/>
  <c r="BR14" i="1"/>
  <c r="BQ14" i="1"/>
  <c r="BP14" i="1"/>
  <c r="BO14" i="1"/>
  <c r="BN14" i="1"/>
  <c r="BM14" i="1"/>
  <c r="BL14" i="1"/>
  <c r="BK14" i="1"/>
  <c r="BJ14" i="1"/>
  <c r="BI14" i="1"/>
  <c r="BS14" i="1"/>
  <c r="BH14" i="1"/>
  <c r="BE14" i="1"/>
  <c r="BD14" i="1"/>
  <c r="BC14" i="1"/>
  <c r="BB14" i="1"/>
  <c r="BA14" i="1"/>
  <c r="AZ14" i="1"/>
  <c r="AY14" i="1"/>
  <c r="AX14" i="1"/>
  <c r="AW14" i="1"/>
  <c r="BF14" i="1"/>
  <c r="AV14" i="1"/>
  <c r="AU14" i="1"/>
  <c r="AR14" i="1"/>
  <c r="AQ14" i="1"/>
  <c r="AP14" i="1"/>
  <c r="AO14" i="1"/>
  <c r="AN14" i="1"/>
  <c r="AM14" i="1"/>
  <c r="AL14" i="1"/>
  <c r="AK14" i="1"/>
  <c r="AS14" i="1"/>
  <c r="AJ14" i="1"/>
  <c r="AI14" i="1"/>
  <c r="AH14" i="1"/>
  <c r="AE14" i="1"/>
  <c r="AD14" i="1"/>
  <c r="AC14" i="1"/>
  <c r="AB14" i="1"/>
  <c r="AA14" i="1"/>
  <c r="Z14" i="1"/>
  <c r="Y14" i="1"/>
  <c r="X14" i="1"/>
  <c r="W14" i="1"/>
  <c r="V14" i="1"/>
  <c r="U14" i="1"/>
  <c r="AF14" i="1"/>
  <c r="R14" i="1"/>
  <c r="Q14" i="1"/>
  <c r="P14" i="1"/>
  <c r="O14" i="1"/>
  <c r="N14" i="1"/>
  <c r="M14" i="1"/>
  <c r="L14" i="1"/>
  <c r="K14" i="1"/>
  <c r="J14" i="1"/>
  <c r="I14" i="1"/>
  <c r="S14" i="1"/>
  <c r="H14" i="1"/>
  <c r="FE13" i="1"/>
  <c r="FD13" i="1"/>
  <c r="FC13" i="1"/>
  <c r="FB13" i="1"/>
  <c r="FA13" i="1"/>
  <c r="EZ13" i="1"/>
  <c r="EY13" i="1"/>
  <c r="EX13" i="1"/>
  <c r="EW13" i="1"/>
  <c r="FF13" i="1"/>
  <c r="EV13" i="1"/>
  <c r="EU13" i="1"/>
  <c r="ER13" i="1"/>
  <c r="EQ13" i="1"/>
  <c r="EP13" i="1"/>
  <c r="EO13" i="1"/>
  <c r="EN13" i="1"/>
  <c r="EM13" i="1"/>
  <c r="EL13" i="1"/>
  <c r="EK13" i="1"/>
  <c r="ES13" i="1"/>
  <c r="EJ13" i="1"/>
  <c r="EI13" i="1"/>
  <c r="EH13" i="1"/>
  <c r="EE13" i="1"/>
  <c r="ED13" i="1"/>
  <c r="EC13" i="1"/>
  <c r="EB13" i="1"/>
  <c r="EA13" i="1"/>
  <c r="DZ13" i="1"/>
  <c r="DY13" i="1"/>
  <c r="DX13" i="1"/>
  <c r="DW13" i="1"/>
  <c r="DV13" i="1"/>
  <c r="DU13" i="1"/>
  <c r="EF13" i="1"/>
  <c r="DR13" i="1"/>
  <c r="DQ13" i="1"/>
  <c r="DP13" i="1"/>
  <c r="DO13" i="1"/>
  <c r="DN13" i="1"/>
  <c r="DM13" i="1"/>
  <c r="DL13" i="1"/>
  <c r="DK13" i="1"/>
  <c r="DJ13" i="1"/>
  <c r="DI13" i="1"/>
  <c r="DS13" i="1"/>
  <c r="DH13" i="1"/>
  <c r="DE13" i="1"/>
  <c r="DD13" i="1"/>
  <c r="DC13" i="1"/>
  <c r="DB13" i="1"/>
  <c r="DA13" i="1"/>
  <c r="CZ13" i="1"/>
  <c r="CY13" i="1"/>
  <c r="CX13" i="1"/>
  <c r="CW13" i="1"/>
  <c r="DF13" i="1"/>
  <c r="CV13" i="1"/>
  <c r="CU13" i="1"/>
  <c r="CR13" i="1"/>
  <c r="CQ13" i="1"/>
  <c r="CP13" i="1"/>
  <c r="CO13" i="1"/>
  <c r="CN13" i="1"/>
  <c r="CM13" i="1"/>
  <c r="CL13" i="1"/>
  <c r="CK13" i="1"/>
  <c r="CS13" i="1"/>
  <c r="CJ13" i="1"/>
  <c r="CI13" i="1"/>
  <c r="CH13" i="1"/>
  <c r="CE13" i="1"/>
  <c r="CD13" i="1"/>
  <c r="CC13" i="1"/>
  <c r="CB13" i="1"/>
  <c r="CA13" i="1"/>
  <c r="BZ13" i="1"/>
  <c r="BY13" i="1"/>
  <c r="BX13" i="1"/>
  <c r="BW13" i="1"/>
  <c r="BV13" i="1"/>
  <c r="BU13" i="1"/>
  <c r="CF13" i="1"/>
  <c r="BR13" i="1"/>
  <c r="BQ13" i="1"/>
  <c r="BP13" i="1"/>
  <c r="BO13" i="1"/>
  <c r="BN13" i="1"/>
  <c r="BM13" i="1"/>
  <c r="BL13" i="1"/>
  <c r="BK13" i="1"/>
  <c r="BJ13" i="1"/>
  <c r="BI13" i="1"/>
  <c r="BS13" i="1"/>
  <c r="BH13" i="1"/>
  <c r="BE13" i="1"/>
  <c r="BD13" i="1"/>
  <c r="BC13" i="1"/>
  <c r="BB13" i="1"/>
  <c r="BA13" i="1"/>
  <c r="AZ13" i="1"/>
  <c r="AY13" i="1"/>
  <c r="AX13" i="1"/>
  <c r="AW13" i="1"/>
  <c r="BF13" i="1"/>
  <c r="AV13" i="1"/>
  <c r="AU13" i="1"/>
  <c r="AR13" i="1"/>
  <c r="AQ13" i="1"/>
  <c r="AP13" i="1"/>
  <c r="AO13" i="1"/>
  <c r="AN13" i="1"/>
  <c r="AM13" i="1"/>
  <c r="AL13" i="1"/>
  <c r="AK13" i="1"/>
  <c r="AS13" i="1"/>
  <c r="AJ13" i="1"/>
  <c r="AI13" i="1"/>
  <c r="AH13" i="1"/>
  <c r="AE13" i="1"/>
  <c r="AD13" i="1"/>
  <c r="AC13" i="1"/>
  <c r="AB13" i="1"/>
  <c r="AA13" i="1"/>
  <c r="Z13" i="1"/>
  <c r="Y13" i="1"/>
  <c r="X13" i="1"/>
  <c r="W13" i="1"/>
  <c r="V13" i="1"/>
  <c r="U13" i="1"/>
  <c r="AF13" i="1"/>
  <c r="R13" i="1"/>
  <c r="Q13" i="1"/>
  <c r="P13" i="1"/>
  <c r="O13" i="1"/>
  <c r="N13" i="1"/>
  <c r="M13" i="1"/>
  <c r="L13" i="1"/>
  <c r="K13" i="1"/>
  <c r="J13" i="1"/>
  <c r="I13" i="1"/>
  <c r="S13" i="1"/>
  <c r="H13" i="1"/>
  <c r="FE12" i="1"/>
  <c r="FD12" i="1"/>
  <c r="FC12" i="1"/>
  <c r="FB12" i="1"/>
  <c r="FA12" i="1"/>
  <c r="EZ12" i="1"/>
  <c r="EY12" i="1"/>
  <c r="EX12" i="1"/>
  <c r="EW12" i="1"/>
  <c r="FF12" i="1"/>
  <c r="EV12" i="1"/>
  <c r="EU12" i="1"/>
  <c r="ER12" i="1"/>
  <c r="EQ12" i="1"/>
  <c r="EP12" i="1"/>
  <c r="EO12" i="1"/>
  <c r="EN12" i="1"/>
  <c r="EM12" i="1"/>
  <c r="EL12" i="1"/>
  <c r="EK12" i="1"/>
  <c r="ES12" i="1"/>
  <c r="EJ12" i="1"/>
  <c r="EI12" i="1"/>
  <c r="EH12" i="1"/>
  <c r="EE12" i="1"/>
  <c r="ED12" i="1"/>
  <c r="EC12" i="1"/>
  <c r="EB12" i="1"/>
  <c r="EA12" i="1"/>
  <c r="DZ12" i="1"/>
  <c r="DY12" i="1"/>
  <c r="DX12" i="1"/>
  <c r="DW12" i="1"/>
  <c r="DV12" i="1"/>
  <c r="DU12" i="1"/>
  <c r="EF12" i="1"/>
  <c r="DR12" i="1"/>
  <c r="DQ12" i="1"/>
  <c r="DP12" i="1"/>
  <c r="DO12" i="1"/>
  <c r="DN12" i="1"/>
  <c r="DM12" i="1"/>
  <c r="DL12" i="1"/>
  <c r="DK12" i="1"/>
  <c r="DJ12" i="1"/>
  <c r="DI12" i="1"/>
  <c r="DS12" i="1"/>
  <c r="DH12" i="1"/>
  <c r="DE12" i="1"/>
  <c r="DD12" i="1"/>
  <c r="DC12" i="1"/>
  <c r="DB12" i="1"/>
  <c r="DA12" i="1"/>
  <c r="CZ12" i="1"/>
  <c r="CY12" i="1"/>
  <c r="CX12" i="1"/>
  <c r="CW12" i="1"/>
  <c r="DF12" i="1"/>
  <c r="CV12" i="1"/>
  <c r="CU12" i="1"/>
  <c r="CR12" i="1"/>
  <c r="CQ12" i="1"/>
  <c r="CP12" i="1"/>
  <c r="CO12" i="1"/>
  <c r="CN12" i="1"/>
  <c r="CM12" i="1"/>
  <c r="CL12" i="1"/>
  <c r="CK12" i="1"/>
  <c r="CS12" i="1"/>
  <c r="CJ12" i="1"/>
  <c r="CI12" i="1"/>
  <c r="CH12" i="1"/>
  <c r="CE12" i="1"/>
  <c r="CD12" i="1"/>
  <c r="CC12" i="1"/>
  <c r="CB12" i="1"/>
  <c r="CA12" i="1"/>
  <c r="BZ12" i="1"/>
  <c r="BY12" i="1"/>
  <c r="BX12" i="1"/>
  <c r="BW12" i="1"/>
  <c r="BV12" i="1"/>
  <c r="BU12" i="1"/>
  <c r="CF12" i="1"/>
  <c r="BR12" i="1"/>
  <c r="BQ12" i="1"/>
  <c r="BP12" i="1"/>
  <c r="BO12" i="1"/>
  <c r="BN12" i="1"/>
  <c r="BM12" i="1"/>
  <c r="BL12" i="1"/>
  <c r="BK12" i="1"/>
  <c r="BJ12" i="1"/>
  <c r="BI12" i="1"/>
  <c r="BS12" i="1"/>
  <c r="BH12" i="1"/>
  <c r="BE12" i="1"/>
  <c r="BD12" i="1"/>
  <c r="BC12" i="1"/>
  <c r="BB12" i="1"/>
  <c r="BA12" i="1"/>
  <c r="AZ12" i="1"/>
  <c r="AY12" i="1"/>
  <c r="AX12" i="1"/>
  <c r="AW12" i="1"/>
  <c r="BF12" i="1"/>
  <c r="AV12" i="1"/>
  <c r="AU12" i="1"/>
  <c r="AR12" i="1"/>
  <c r="AQ12" i="1"/>
  <c r="AP12" i="1"/>
  <c r="AO12" i="1"/>
  <c r="AN12" i="1"/>
  <c r="AM12" i="1"/>
  <c r="AL12" i="1"/>
  <c r="AK12" i="1"/>
  <c r="AS12" i="1"/>
  <c r="AJ12" i="1"/>
  <c r="AI12" i="1"/>
  <c r="AH12" i="1"/>
  <c r="AE12" i="1"/>
  <c r="AD12" i="1"/>
  <c r="AC12" i="1"/>
  <c r="AB12" i="1"/>
  <c r="AA12" i="1"/>
  <c r="Z12" i="1"/>
  <c r="Y12" i="1"/>
  <c r="X12" i="1"/>
  <c r="W12" i="1"/>
  <c r="V12" i="1"/>
  <c r="U12" i="1"/>
  <c r="AF12" i="1"/>
  <c r="R12" i="1"/>
  <c r="Q12" i="1"/>
  <c r="P12" i="1"/>
  <c r="O12" i="1"/>
  <c r="N12" i="1"/>
  <c r="M12" i="1"/>
  <c r="L12" i="1"/>
  <c r="K12" i="1"/>
  <c r="J12" i="1"/>
  <c r="I12" i="1"/>
  <c r="S12" i="1"/>
  <c r="H12" i="1"/>
  <c r="FE11" i="1"/>
  <c r="FD11" i="1"/>
  <c r="FC11" i="1"/>
  <c r="FB11" i="1"/>
  <c r="FA11" i="1"/>
  <c r="EZ11" i="1"/>
  <c r="EY11" i="1"/>
  <c r="EX11" i="1"/>
  <c r="EW11" i="1"/>
  <c r="FF11" i="1"/>
  <c r="EV11" i="1"/>
  <c r="EU11" i="1"/>
  <c r="ER11" i="1"/>
  <c r="EQ11" i="1"/>
  <c r="EP11" i="1"/>
  <c r="EO11" i="1"/>
  <c r="EN11" i="1"/>
  <c r="EM11" i="1"/>
  <c r="EL11" i="1"/>
  <c r="EK11" i="1"/>
  <c r="ES11" i="1"/>
  <c r="EJ11" i="1"/>
  <c r="EI11" i="1"/>
  <c r="EH11" i="1"/>
  <c r="EE11" i="1"/>
  <c r="ED11" i="1"/>
  <c r="EC11" i="1"/>
  <c r="EB11" i="1"/>
  <c r="EA11" i="1"/>
  <c r="DZ11" i="1"/>
  <c r="DY11" i="1"/>
  <c r="DX11" i="1"/>
  <c r="DW11" i="1"/>
  <c r="DV11" i="1"/>
  <c r="DU11" i="1"/>
  <c r="EF11" i="1"/>
  <c r="DR11" i="1"/>
  <c r="DQ11" i="1"/>
  <c r="DP11" i="1"/>
  <c r="DO11" i="1"/>
  <c r="DN11" i="1"/>
  <c r="DM11" i="1"/>
  <c r="DL11" i="1"/>
  <c r="DK11" i="1"/>
  <c r="DJ11" i="1"/>
  <c r="DI11" i="1"/>
  <c r="DS11" i="1"/>
  <c r="DH11" i="1"/>
  <c r="DE11" i="1"/>
  <c r="DD11" i="1"/>
  <c r="DC11" i="1"/>
  <c r="DB11" i="1"/>
  <c r="DA11" i="1"/>
  <c r="CZ11" i="1"/>
  <c r="CY11" i="1"/>
  <c r="CX11" i="1"/>
  <c r="CW11" i="1"/>
  <c r="DF11" i="1"/>
  <c r="CV11" i="1"/>
  <c r="CU11" i="1"/>
  <c r="CR11" i="1"/>
  <c r="CQ11" i="1"/>
  <c r="CP11" i="1"/>
  <c r="CO11" i="1"/>
  <c r="CN11" i="1"/>
  <c r="CM11" i="1"/>
  <c r="CL11" i="1"/>
  <c r="CK11" i="1"/>
  <c r="CS11" i="1"/>
  <c r="CJ11" i="1"/>
  <c r="CI11" i="1"/>
  <c r="CH11" i="1"/>
  <c r="CE11" i="1"/>
  <c r="CD11" i="1"/>
  <c r="CC11" i="1"/>
  <c r="CB11" i="1"/>
  <c r="CA11" i="1"/>
  <c r="BZ11" i="1"/>
  <c r="BY11" i="1"/>
  <c r="BX11" i="1"/>
  <c r="BW11" i="1"/>
  <c r="BV11" i="1"/>
  <c r="BU11" i="1"/>
  <c r="CF11" i="1"/>
  <c r="BR11" i="1"/>
  <c r="BQ11" i="1"/>
  <c r="BP11" i="1"/>
  <c r="BO11" i="1"/>
  <c r="BN11" i="1"/>
  <c r="BM11" i="1"/>
  <c r="BL11" i="1"/>
  <c r="BK11" i="1"/>
  <c r="BJ11" i="1"/>
  <c r="BI11" i="1"/>
  <c r="BS11" i="1"/>
  <c r="BH11" i="1"/>
  <c r="BE11" i="1"/>
  <c r="BD11" i="1"/>
  <c r="BC11" i="1"/>
  <c r="BB11" i="1"/>
  <c r="BA11" i="1"/>
  <c r="AZ11" i="1"/>
  <c r="AY11" i="1"/>
  <c r="AX11" i="1"/>
  <c r="AW11" i="1"/>
  <c r="BF11" i="1"/>
  <c r="AV11" i="1"/>
  <c r="AU11" i="1"/>
  <c r="AR11" i="1"/>
  <c r="AQ11" i="1"/>
  <c r="AP11" i="1"/>
  <c r="AO11" i="1"/>
  <c r="AN11" i="1"/>
  <c r="AM11" i="1"/>
  <c r="AL11" i="1"/>
  <c r="AK11" i="1"/>
  <c r="AS11" i="1"/>
  <c r="AJ11" i="1"/>
  <c r="AI11" i="1"/>
  <c r="AH11" i="1"/>
  <c r="AE11" i="1"/>
  <c r="AD11" i="1"/>
  <c r="AC11" i="1"/>
  <c r="AB11" i="1"/>
  <c r="AA11" i="1"/>
  <c r="Z11" i="1"/>
  <c r="Y11" i="1"/>
  <c r="X11" i="1"/>
  <c r="W11" i="1"/>
  <c r="V11" i="1"/>
  <c r="U11" i="1"/>
  <c r="AF11" i="1"/>
  <c r="R11" i="1"/>
  <c r="Q11" i="1"/>
  <c r="P11" i="1"/>
  <c r="O11" i="1"/>
  <c r="N11" i="1"/>
  <c r="M11" i="1"/>
  <c r="L11" i="1"/>
  <c r="K11" i="1"/>
  <c r="J11" i="1"/>
  <c r="I11" i="1"/>
  <c r="S11" i="1"/>
  <c r="H11" i="1"/>
  <c r="FE10" i="1"/>
  <c r="FD10" i="1"/>
  <c r="FC10" i="1"/>
  <c r="FB10" i="1"/>
  <c r="FA10" i="1"/>
  <c r="EZ10" i="1"/>
  <c r="EY10" i="1"/>
  <c r="EX10" i="1"/>
  <c r="EW10" i="1"/>
  <c r="FF10" i="1"/>
  <c r="EV10" i="1"/>
  <c r="EU10" i="1"/>
  <c r="ER10" i="1"/>
  <c r="EQ10" i="1"/>
  <c r="EP10" i="1"/>
  <c r="EO10" i="1"/>
  <c r="EN10" i="1"/>
  <c r="EM10" i="1"/>
  <c r="EL10" i="1"/>
  <c r="EK10" i="1"/>
  <c r="ES10" i="1"/>
  <c r="EJ10" i="1"/>
  <c r="EI10" i="1"/>
  <c r="EH10" i="1"/>
  <c r="EE10" i="1"/>
  <c r="ED10" i="1"/>
  <c r="EC10" i="1"/>
  <c r="EB10" i="1"/>
  <c r="EA10" i="1"/>
  <c r="DZ10" i="1"/>
  <c r="DY10" i="1"/>
  <c r="DX10" i="1"/>
  <c r="DW10" i="1"/>
  <c r="DV10" i="1"/>
  <c r="DU10" i="1"/>
  <c r="EF10" i="1"/>
  <c r="DR10" i="1"/>
  <c r="DQ10" i="1"/>
  <c r="DP10" i="1"/>
  <c r="DO10" i="1"/>
  <c r="DN10" i="1"/>
  <c r="DM10" i="1"/>
  <c r="DL10" i="1"/>
  <c r="DK10" i="1"/>
  <c r="DJ10" i="1"/>
  <c r="DI10" i="1"/>
  <c r="DS10" i="1"/>
  <c r="DH10" i="1"/>
  <c r="DE10" i="1"/>
  <c r="DD10" i="1"/>
  <c r="DC10" i="1"/>
  <c r="DB10" i="1"/>
  <c r="DA10" i="1"/>
  <c r="CZ10" i="1"/>
  <c r="CY10" i="1"/>
  <c r="CX10" i="1"/>
  <c r="CW10" i="1"/>
  <c r="DF10" i="1"/>
  <c r="CV10" i="1"/>
  <c r="CU10" i="1"/>
  <c r="CR10" i="1"/>
  <c r="CQ10" i="1"/>
  <c r="CP10" i="1"/>
  <c r="CO10" i="1"/>
  <c r="CN10" i="1"/>
  <c r="CM10" i="1"/>
  <c r="CL10" i="1"/>
  <c r="CK10" i="1"/>
  <c r="CS10" i="1"/>
  <c r="CJ10" i="1"/>
  <c r="CI10" i="1"/>
  <c r="CH10" i="1"/>
  <c r="CE10" i="1"/>
  <c r="CD10" i="1"/>
  <c r="CC10" i="1"/>
  <c r="CB10" i="1"/>
  <c r="CA10" i="1"/>
  <c r="BZ10" i="1"/>
  <c r="BY10" i="1"/>
  <c r="BX10" i="1"/>
  <c r="BW10" i="1"/>
  <c r="BV10" i="1"/>
  <c r="BU10" i="1"/>
  <c r="CF10" i="1"/>
  <c r="BR10" i="1"/>
  <c r="BQ10" i="1"/>
  <c r="BP10" i="1"/>
  <c r="BO10" i="1"/>
  <c r="BN10" i="1"/>
  <c r="BM10" i="1"/>
  <c r="BL10" i="1"/>
  <c r="BK10" i="1"/>
  <c r="BJ10" i="1"/>
  <c r="BI10" i="1"/>
  <c r="BS10" i="1"/>
  <c r="BH10" i="1"/>
  <c r="BE10" i="1"/>
  <c r="BD10" i="1"/>
  <c r="BC10" i="1"/>
  <c r="BB10" i="1"/>
  <c r="BA10" i="1"/>
  <c r="AZ10" i="1"/>
  <c r="AY10" i="1"/>
  <c r="AX10" i="1"/>
  <c r="AW10" i="1"/>
  <c r="BF10" i="1"/>
  <c r="AV10" i="1"/>
  <c r="AU10" i="1"/>
  <c r="AR10" i="1"/>
  <c r="AQ10" i="1"/>
  <c r="AP10" i="1"/>
  <c r="AO10" i="1"/>
  <c r="AN10" i="1"/>
  <c r="AM10" i="1"/>
  <c r="AL10" i="1"/>
  <c r="AK10" i="1"/>
  <c r="AS10" i="1"/>
  <c r="AJ10" i="1"/>
  <c r="AI10" i="1"/>
  <c r="AH10" i="1"/>
  <c r="AE10" i="1"/>
  <c r="AD10" i="1"/>
  <c r="AC10" i="1"/>
  <c r="AB10" i="1"/>
  <c r="AA10" i="1"/>
  <c r="Z10" i="1"/>
  <c r="Y10" i="1"/>
  <c r="X10" i="1"/>
  <c r="W10" i="1"/>
  <c r="V10" i="1"/>
  <c r="U10" i="1"/>
  <c r="AF10" i="1"/>
  <c r="R10" i="1"/>
  <c r="Q10" i="1"/>
  <c r="P10" i="1"/>
  <c r="O10" i="1"/>
  <c r="N10" i="1"/>
  <c r="M10" i="1"/>
  <c r="L10" i="1"/>
  <c r="K10" i="1"/>
  <c r="J10" i="1"/>
  <c r="I10" i="1"/>
  <c r="S10" i="1"/>
  <c r="H10" i="1"/>
  <c r="E10" i="1"/>
  <c r="FE9" i="1"/>
  <c r="FD9" i="1"/>
  <c r="FC9" i="1"/>
  <c r="FB9" i="1"/>
  <c r="FA9" i="1"/>
  <c r="EZ9" i="1"/>
  <c r="EY9" i="1"/>
  <c r="EX9" i="1"/>
  <c r="FF9" i="1"/>
  <c r="EW9" i="1"/>
  <c r="EV9" i="1"/>
  <c r="EU9" i="1"/>
  <c r="ER9" i="1"/>
  <c r="EQ9" i="1"/>
  <c r="EP9" i="1"/>
  <c r="EO9" i="1"/>
  <c r="EN9" i="1"/>
  <c r="EM9" i="1"/>
  <c r="EL9" i="1"/>
  <c r="EK9" i="1"/>
  <c r="EJ9" i="1"/>
  <c r="EI9" i="1"/>
  <c r="EH9" i="1"/>
  <c r="ES9" i="1"/>
  <c r="EE9" i="1"/>
  <c r="ED9" i="1"/>
  <c r="EC9" i="1"/>
  <c r="EB9" i="1"/>
  <c r="EA9" i="1"/>
  <c r="DZ9" i="1"/>
  <c r="DY9" i="1"/>
  <c r="DX9" i="1"/>
  <c r="DW9" i="1"/>
  <c r="DV9" i="1"/>
  <c r="EF9" i="1"/>
  <c r="DU9" i="1"/>
  <c r="DR9" i="1"/>
  <c r="DQ9" i="1"/>
  <c r="DP9" i="1"/>
  <c r="DO9" i="1"/>
  <c r="DN9" i="1"/>
  <c r="DM9" i="1"/>
  <c r="DL9" i="1"/>
  <c r="DK9" i="1"/>
  <c r="DJ9" i="1"/>
  <c r="DS9" i="1"/>
  <c r="DI9" i="1"/>
  <c r="DH9" i="1"/>
  <c r="DE9" i="1"/>
  <c r="DD9" i="1"/>
  <c r="DC9" i="1"/>
  <c r="DB9" i="1"/>
  <c r="DA9" i="1"/>
  <c r="CZ9" i="1"/>
  <c r="CY9" i="1"/>
  <c r="CX9" i="1"/>
  <c r="DF9" i="1"/>
  <c r="CW9" i="1"/>
  <c r="CV9" i="1"/>
  <c r="CU9" i="1"/>
  <c r="CR9" i="1"/>
  <c r="CQ9" i="1"/>
  <c r="CP9" i="1"/>
  <c r="CO9" i="1"/>
  <c r="CN9" i="1"/>
  <c r="CM9" i="1"/>
  <c r="CL9" i="1"/>
  <c r="CK9" i="1"/>
  <c r="CJ9" i="1"/>
  <c r="CI9" i="1"/>
  <c r="CH9" i="1"/>
  <c r="CS9" i="1"/>
  <c r="CE9" i="1"/>
  <c r="CD9" i="1"/>
  <c r="CC9" i="1"/>
  <c r="CB9" i="1"/>
  <c r="CA9" i="1"/>
  <c r="BZ9" i="1"/>
  <c r="BY9" i="1"/>
  <c r="BX9" i="1"/>
  <c r="BW9" i="1"/>
  <c r="BV9" i="1"/>
  <c r="CF9" i="1"/>
  <c r="BU9" i="1"/>
  <c r="BR9" i="1"/>
  <c r="BQ9" i="1"/>
  <c r="BP9" i="1"/>
  <c r="BO9" i="1"/>
  <c r="BN9" i="1"/>
  <c r="BM9" i="1"/>
  <c r="BL9" i="1"/>
  <c r="BK9" i="1"/>
  <c r="BJ9" i="1"/>
  <c r="BS9" i="1"/>
  <c r="BI9" i="1"/>
  <c r="BH9" i="1"/>
  <c r="BE9" i="1"/>
  <c r="BD9" i="1"/>
  <c r="BC9" i="1"/>
  <c r="BB9" i="1"/>
  <c r="BA9" i="1"/>
  <c r="AZ9" i="1"/>
  <c r="AY9" i="1"/>
  <c r="AX9" i="1"/>
  <c r="BF9" i="1"/>
  <c r="AW9" i="1"/>
  <c r="AV9" i="1"/>
  <c r="AU9" i="1"/>
  <c r="AR9" i="1"/>
  <c r="AQ9" i="1"/>
  <c r="AP9" i="1"/>
  <c r="AO9" i="1"/>
  <c r="AN9" i="1"/>
  <c r="AM9" i="1"/>
  <c r="AL9" i="1"/>
  <c r="AK9" i="1"/>
  <c r="AJ9" i="1"/>
  <c r="AI9" i="1"/>
  <c r="AH9" i="1"/>
  <c r="AS9" i="1"/>
  <c r="AE9" i="1"/>
  <c r="AD9" i="1"/>
  <c r="AC9" i="1"/>
  <c r="AB9" i="1"/>
  <c r="AA9" i="1"/>
  <c r="Z9" i="1"/>
  <c r="Y9" i="1"/>
  <c r="X9" i="1"/>
  <c r="W9" i="1"/>
  <c r="V9" i="1"/>
  <c r="AF9" i="1"/>
  <c r="U9" i="1"/>
  <c r="R9" i="1"/>
  <c r="Q9" i="1"/>
  <c r="P9" i="1"/>
  <c r="O9" i="1"/>
  <c r="N9" i="1"/>
  <c r="M9" i="1"/>
  <c r="L9" i="1"/>
  <c r="K9" i="1"/>
  <c r="J9" i="1"/>
  <c r="S9" i="1"/>
  <c r="I9" i="1"/>
  <c r="H9" i="1"/>
  <c r="FE8" i="1"/>
  <c r="FD8" i="1"/>
  <c r="FC8" i="1"/>
  <c r="FB8" i="1"/>
  <c r="FA8" i="1"/>
  <c r="EZ8" i="1"/>
  <c r="EY8" i="1"/>
  <c r="EX8" i="1"/>
  <c r="FF8" i="1"/>
  <c r="EW8" i="1"/>
  <c r="EV8" i="1"/>
  <c r="EU8" i="1"/>
  <c r="ER8" i="1"/>
  <c r="EQ8" i="1"/>
  <c r="EP8" i="1"/>
  <c r="EO8" i="1"/>
  <c r="EN8" i="1"/>
  <c r="EM8" i="1"/>
  <c r="EL8" i="1"/>
  <c r="EK8" i="1"/>
  <c r="EJ8" i="1"/>
  <c r="EI8" i="1"/>
  <c r="EH8" i="1"/>
  <c r="ES8" i="1"/>
  <c r="EE8" i="1"/>
  <c r="ED8" i="1"/>
  <c r="EC8" i="1"/>
  <c r="EB8" i="1"/>
  <c r="EA8" i="1"/>
  <c r="DZ8" i="1"/>
  <c r="DY8" i="1"/>
  <c r="DX8" i="1"/>
  <c r="DW8" i="1"/>
  <c r="DV8" i="1"/>
  <c r="EF8" i="1"/>
  <c r="DU8" i="1"/>
  <c r="DR8" i="1"/>
  <c r="DQ8" i="1"/>
  <c r="DP8" i="1"/>
  <c r="DO8" i="1"/>
  <c r="DN8" i="1"/>
  <c r="DM8" i="1"/>
  <c r="DL8" i="1"/>
  <c r="DK8" i="1"/>
  <c r="DJ8" i="1"/>
  <c r="DS8" i="1"/>
  <c r="DI8" i="1"/>
  <c r="DH8" i="1"/>
  <c r="DE8" i="1"/>
  <c r="DD8" i="1"/>
  <c r="DC8" i="1"/>
  <c r="DB8" i="1"/>
  <c r="DA8" i="1"/>
  <c r="CZ8" i="1"/>
  <c r="CY8" i="1"/>
  <c r="CX8" i="1"/>
  <c r="DF8" i="1"/>
  <c r="CW8" i="1"/>
  <c r="CV8" i="1"/>
  <c r="CU8" i="1"/>
  <c r="CR8" i="1"/>
  <c r="CQ8" i="1"/>
  <c r="CP8" i="1"/>
  <c r="CO8" i="1"/>
  <c r="CN8" i="1"/>
  <c r="CM8" i="1"/>
  <c r="CL8" i="1"/>
  <c r="CK8" i="1"/>
  <c r="CJ8" i="1"/>
  <c r="CI8" i="1"/>
  <c r="CH8" i="1"/>
  <c r="CS8" i="1"/>
  <c r="CE8" i="1"/>
  <c r="CD8" i="1"/>
  <c r="CC8" i="1"/>
  <c r="CB8" i="1"/>
  <c r="CA8" i="1"/>
  <c r="BZ8" i="1"/>
  <c r="BY8" i="1"/>
  <c r="BX8" i="1"/>
  <c r="BW8" i="1"/>
  <c r="BV8" i="1"/>
  <c r="CF8" i="1"/>
  <c r="BU8" i="1"/>
  <c r="BR8" i="1"/>
  <c r="BQ8" i="1"/>
  <c r="BP8" i="1"/>
  <c r="BO8" i="1"/>
  <c r="BN8" i="1"/>
  <c r="BM8" i="1"/>
  <c r="BL8" i="1"/>
  <c r="BK8" i="1"/>
  <c r="BJ8" i="1"/>
  <c r="BS8" i="1"/>
  <c r="BI8" i="1"/>
  <c r="BH8" i="1"/>
  <c r="BE8" i="1"/>
  <c r="BD8" i="1"/>
  <c r="BC8" i="1"/>
  <c r="BB8" i="1"/>
  <c r="BA8" i="1"/>
  <c r="AZ8" i="1"/>
  <c r="AY8" i="1"/>
  <c r="AX8" i="1"/>
  <c r="BF8" i="1"/>
  <c r="AW8" i="1"/>
  <c r="AV8" i="1"/>
  <c r="AU8" i="1"/>
  <c r="AR8" i="1"/>
  <c r="AQ8" i="1"/>
  <c r="AP8" i="1"/>
  <c r="AO8" i="1"/>
  <c r="AN8" i="1"/>
  <c r="AM8" i="1"/>
  <c r="AL8" i="1"/>
  <c r="AK8" i="1"/>
  <c r="AJ8" i="1"/>
  <c r="AI8" i="1"/>
  <c r="AH8" i="1"/>
  <c r="AS8" i="1"/>
  <c r="AE8" i="1"/>
  <c r="AD8" i="1"/>
  <c r="AC8" i="1"/>
  <c r="AB8" i="1"/>
  <c r="AA8" i="1"/>
  <c r="Z8" i="1"/>
  <c r="Y8" i="1"/>
  <c r="X8" i="1"/>
  <c r="W8" i="1"/>
  <c r="V8" i="1"/>
  <c r="AF8" i="1"/>
  <c r="U8" i="1"/>
  <c r="R8" i="1"/>
  <c r="Q8" i="1"/>
  <c r="P8" i="1"/>
  <c r="O8" i="1"/>
  <c r="N8" i="1"/>
  <c r="M8" i="1"/>
  <c r="L8" i="1"/>
  <c r="K8" i="1"/>
  <c r="J8" i="1"/>
  <c r="S8" i="1"/>
  <c r="I8" i="1"/>
  <c r="H8" i="1"/>
  <c r="FE7" i="1"/>
  <c r="FD7" i="1"/>
  <c r="FC7" i="1"/>
  <c r="FB7" i="1"/>
  <c r="FA7" i="1"/>
  <c r="EZ7" i="1"/>
  <c r="EY7" i="1"/>
  <c r="EX7" i="1"/>
  <c r="FF7" i="1"/>
  <c r="EW7" i="1"/>
  <c r="EV7" i="1"/>
  <c r="EU7" i="1"/>
  <c r="ER7" i="1"/>
  <c r="EQ7" i="1"/>
  <c r="EP7" i="1"/>
  <c r="EO7" i="1"/>
  <c r="EN7" i="1"/>
  <c r="EM7" i="1"/>
  <c r="EL7" i="1"/>
  <c r="EK7" i="1"/>
  <c r="EJ7" i="1"/>
  <c r="EI7" i="1"/>
  <c r="EH7" i="1"/>
  <c r="ES7" i="1"/>
  <c r="EE7" i="1"/>
  <c r="ED7" i="1"/>
  <c r="EC7" i="1"/>
  <c r="EB7" i="1"/>
  <c r="EA7" i="1"/>
  <c r="DZ7" i="1"/>
  <c r="DY7" i="1"/>
  <c r="DX7" i="1"/>
  <c r="DW7" i="1"/>
  <c r="DV7" i="1"/>
  <c r="EF7" i="1"/>
  <c r="DU7" i="1"/>
  <c r="DR7" i="1"/>
  <c r="DQ7" i="1"/>
  <c r="DP7" i="1"/>
  <c r="DO7" i="1"/>
  <c r="DN7" i="1"/>
  <c r="DM7" i="1"/>
  <c r="DL7" i="1"/>
  <c r="DK7" i="1"/>
  <c r="DJ7" i="1"/>
  <c r="DS7" i="1"/>
  <c r="DI7" i="1"/>
  <c r="DH7" i="1"/>
  <c r="DE7" i="1"/>
  <c r="DD7" i="1"/>
  <c r="DC7" i="1"/>
  <c r="DB7" i="1"/>
  <c r="DA7" i="1"/>
  <c r="CZ7" i="1"/>
  <c r="CY7" i="1"/>
  <c r="CX7" i="1"/>
  <c r="DF7" i="1"/>
  <c r="CW7" i="1"/>
  <c r="CV7" i="1"/>
  <c r="CU7" i="1"/>
  <c r="CR7" i="1"/>
  <c r="CQ7" i="1"/>
  <c r="CP7" i="1"/>
  <c r="CO7" i="1"/>
  <c r="CN7" i="1"/>
  <c r="CM7" i="1"/>
  <c r="CL7" i="1"/>
  <c r="CK7" i="1"/>
  <c r="CJ7" i="1"/>
  <c r="CI7" i="1"/>
  <c r="CH7" i="1"/>
  <c r="CS7" i="1"/>
  <c r="CE7" i="1"/>
  <c r="CD7" i="1"/>
  <c r="CC7" i="1"/>
  <c r="CB7" i="1"/>
  <c r="CA7" i="1"/>
  <c r="BZ7" i="1"/>
  <c r="BY7" i="1"/>
  <c r="BX7" i="1"/>
  <c r="BW7" i="1"/>
  <c r="BV7" i="1"/>
  <c r="CF7" i="1"/>
  <c r="BU7" i="1"/>
  <c r="BR7" i="1"/>
  <c r="BQ7" i="1"/>
  <c r="BP7" i="1"/>
  <c r="BO7" i="1"/>
  <c r="BN7" i="1"/>
  <c r="BM7" i="1"/>
  <c r="BL7" i="1"/>
  <c r="BK7" i="1"/>
  <c r="BJ7" i="1"/>
  <c r="BS7" i="1"/>
  <c r="BI7" i="1"/>
  <c r="BH7" i="1"/>
  <c r="BE7" i="1"/>
  <c r="BD7" i="1"/>
  <c r="BC7" i="1"/>
  <c r="BB7" i="1"/>
  <c r="BA7" i="1"/>
  <c r="AZ7" i="1"/>
  <c r="AY7" i="1"/>
  <c r="AX7" i="1"/>
  <c r="BF7" i="1"/>
  <c r="AW7" i="1"/>
  <c r="AV7" i="1"/>
  <c r="AU7" i="1"/>
  <c r="AR7" i="1"/>
  <c r="AQ7" i="1"/>
  <c r="AP7" i="1"/>
  <c r="AO7" i="1"/>
  <c r="AN7" i="1"/>
  <c r="AM7" i="1"/>
  <c r="AL7" i="1"/>
  <c r="AK7" i="1"/>
  <c r="AJ7" i="1"/>
  <c r="AI7" i="1"/>
  <c r="AH7" i="1"/>
  <c r="AS7" i="1"/>
  <c r="AE7" i="1"/>
  <c r="AD7" i="1"/>
  <c r="AC7" i="1"/>
  <c r="AB7" i="1"/>
  <c r="AA7" i="1"/>
  <c r="Z7" i="1"/>
  <c r="Y7" i="1"/>
  <c r="X7" i="1"/>
  <c r="W7" i="1"/>
  <c r="V7" i="1"/>
  <c r="AF7" i="1"/>
  <c r="U7" i="1"/>
  <c r="R7" i="1"/>
  <c r="Q7" i="1"/>
  <c r="P7" i="1"/>
  <c r="O7" i="1"/>
  <c r="N7" i="1"/>
  <c r="M7" i="1"/>
  <c r="L7" i="1"/>
  <c r="K7" i="1"/>
  <c r="J7" i="1"/>
  <c r="S7" i="1"/>
  <c r="I7" i="1"/>
  <c r="H7" i="1"/>
  <c r="FE6" i="1"/>
  <c r="FD6" i="1"/>
  <c r="FC6" i="1"/>
  <c r="FB6" i="1"/>
  <c r="FA6" i="1"/>
  <c r="EZ6" i="1"/>
  <c r="EY6" i="1"/>
  <c r="EX6" i="1"/>
  <c r="FF6" i="1"/>
  <c r="EW6" i="1"/>
  <c r="EV6" i="1"/>
  <c r="EU6" i="1"/>
  <c r="ER6" i="1"/>
  <c r="EQ6" i="1"/>
  <c r="EP6" i="1"/>
  <c r="EO6" i="1"/>
  <c r="EN6" i="1"/>
  <c r="EM6" i="1"/>
  <c r="EL6" i="1"/>
  <c r="EK6" i="1"/>
  <c r="EJ6" i="1"/>
  <c r="EI6" i="1"/>
  <c r="EH6" i="1"/>
  <c r="ES6" i="1"/>
  <c r="EE6" i="1"/>
  <c r="ED6" i="1"/>
  <c r="EC6" i="1"/>
  <c r="EB6" i="1"/>
  <c r="EA6" i="1"/>
  <c r="DZ6" i="1"/>
  <c r="DY6" i="1"/>
  <c r="DX6" i="1"/>
  <c r="DW6" i="1"/>
  <c r="DV6" i="1"/>
  <c r="EF6" i="1"/>
  <c r="DU6" i="1"/>
  <c r="DR6" i="1"/>
  <c r="DQ6" i="1"/>
  <c r="DP6" i="1"/>
  <c r="DO6" i="1"/>
  <c r="DN6" i="1"/>
  <c r="DM6" i="1"/>
  <c r="DL6" i="1"/>
  <c r="DK6" i="1"/>
  <c r="DJ6" i="1"/>
  <c r="DS6" i="1"/>
  <c r="DI6" i="1"/>
  <c r="DH6" i="1"/>
  <c r="DE6" i="1"/>
  <c r="DD6" i="1"/>
  <c r="DC6" i="1"/>
  <c r="DB6" i="1"/>
  <c r="DA6" i="1"/>
  <c r="CZ6" i="1"/>
  <c r="CY6" i="1"/>
  <c r="CX6" i="1"/>
  <c r="DF6" i="1"/>
  <c r="CW6" i="1"/>
  <c r="CV6" i="1"/>
  <c r="CU6" i="1"/>
  <c r="CR6" i="1"/>
  <c r="CQ6" i="1"/>
  <c r="CP6" i="1"/>
  <c r="CO6" i="1"/>
  <c r="CN6" i="1"/>
  <c r="CM6" i="1"/>
  <c r="CL6" i="1"/>
  <c r="CK6" i="1"/>
  <c r="CJ6" i="1"/>
  <c r="CI6" i="1"/>
  <c r="CH6" i="1"/>
  <c r="CS6" i="1"/>
  <c r="CE6" i="1"/>
  <c r="CD6" i="1"/>
  <c r="CC6" i="1"/>
  <c r="CB6" i="1"/>
  <c r="CA6" i="1"/>
  <c r="BZ6" i="1"/>
  <c r="BY6" i="1"/>
  <c r="BX6" i="1"/>
  <c r="BW6" i="1"/>
  <c r="BV6" i="1"/>
  <c r="CF6" i="1"/>
  <c r="BU6" i="1"/>
  <c r="BR6" i="1"/>
  <c r="BQ6" i="1"/>
  <c r="BP6" i="1"/>
  <c r="BO6" i="1"/>
  <c r="BN6" i="1"/>
  <c r="BM6" i="1"/>
  <c r="BL6" i="1"/>
  <c r="BK6" i="1"/>
  <c r="BJ6" i="1"/>
  <c r="BS6" i="1"/>
  <c r="BI6" i="1"/>
  <c r="BH6" i="1"/>
  <c r="BE6" i="1"/>
  <c r="BD6" i="1"/>
  <c r="BC6" i="1"/>
  <c r="BB6" i="1"/>
  <c r="BA6" i="1"/>
  <c r="AZ6" i="1"/>
  <c r="AY6" i="1"/>
  <c r="AX6" i="1"/>
  <c r="BF6" i="1"/>
  <c r="AW6" i="1"/>
  <c r="AV6" i="1"/>
  <c r="AU6" i="1"/>
  <c r="AR6" i="1"/>
  <c r="AQ6" i="1"/>
  <c r="AP6" i="1"/>
  <c r="AO6" i="1"/>
  <c r="AN6" i="1"/>
  <c r="AM6" i="1"/>
  <c r="AL6" i="1"/>
  <c r="AK6" i="1"/>
  <c r="AJ6" i="1"/>
  <c r="AI6" i="1"/>
  <c r="AH6" i="1"/>
  <c r="AS6" i="1"/>
  <c r="AE6" i="1"/>
  <c r="AD6" i="1"/>
  <c r="AC6" i="1"/>
  <c r="AB6" i="1"/>
  <c r="AA6" i="1"/>
  <c r="Z6" i="1"/>
  <c r="Y6" i="1"/>
  <c r="X6" i="1"/>
  <c r="W6" i="1"/>
  <c r="V6" i="1"/>
  <c r="AF6" i="1"/>
  <c r="U6" i="1"/>
  <c r="R6" i="1"/>
  <c r="Q6" i="1"/>
  <c r="P6" i="1"/>
  <c r="O6" i="1"/>
  <c r="N6" i="1"/>
  <c r="M6" i="1"/>
  <c r="L6" i="1"/>
  <c r="K6" i="1"/>
  <c r="J6" i="1"/>
  <c r="S6" i="1"/>
  <c r="I6" i="1"/>
  <c r="H6" i="1"/>
  <c r="FE5" i="1"/>
  <c r="FD5" i="1"/>
  <c r="FC5" i="1"/>
  <c r="FB5" i="1"/>
  <c r="FA5" i="1"/>
  <c r="EZ5" i="1"/>
  <c r="EY5" i="1"/>
  <c r="EX5" i="1"/>
  <c r="FF5" i="1"/>
  <c r="EW5" i="1"/>
  <c r="EV5" i="1"/>
  <c r="EU5" i="1"/>
  <c r="ER5" i="1"/>
  <c r="EQ5" i="1"/>
  <c r="EP5" i="1"/>
  <c r="EO5" i="1"/>
  <c r="EN5" i="1"/>
  <c r="EM5" i="1"/>
  <c r="EL5" i="1"/>
  <c r="EK5" i="1"/>
  <c r="EJ5" i="1"/>
  <c r="EI5" i="1"/>
  <c r="EH5" i="1"/>
  <c r="ES5" i="1"/>
  <c r="EE5" i="1"/>
  <c r="ED5" i="1"/>
  <c r="EC5" i="1"/>
  <c r="EB5" i="1"/>
  <c r="EA5" i="1"/>
  <c r="DZ5" i="1"/>
  <c r="DY5" i="1"/>
  <c r="DX5" i="1"/>
  <c r="DW5" i="1"/>
  <c r="DV5" i="1"/>
  <c r="EF5" i="1"/>
  <c r="DU5" i="1"/>
  <c r="DR5" i="1"/>
  <c r="DQ5" i="1"/>
  <c r="DP5" i="1"/>
  <c r="DO5" i="1"/>
  <c r="DN5" i="1"/>
  <c r="DM5" i="1"/>
  <c r="DL5" i="1"/>
  <c r="DK5" i="1"/>
  <c r="DJ5" i="1"/>
  <c r="DS5" i="1"/>
  <c r="DI5" i="1"/>
  <c r="DH5" i="1"/>
  <c r="DE5" i="1"/>
  <c r="DD5" i="1"/>
  <c r="DC5" i="1"/>
  <c r="DB5" i="1"/>
  <c r="DA5" i="1"/>
  <c r="CZ5" i="1"/>
  <c r="CY5" i="1"/>
  <c r="CX5" i="1"/>
  <c r="DF5" i="1"/>
  <c r="CW5" i="1"/>
  <c r="CV5" i="1"/>
  <c r="CU5" i="1"/>
  <c r="CR5" i="1"/>
  <c r="CQ5" i="1"/>
  <c r="CP5" i="1"/>
  <c r="CO5" i="1"/>
  <c r="CN5" i="1"/>
  <c r="CM5" i="1"/>
  <c r="CL5" i="1"/>
  <c r="CK5" i="1"/>
  <c r="CJ5" i="1"/>
  <c r="CI5" i="1"/>
  <c r="CH5" i="1"/>
  <c r="CS5" i="1"/>
  <c r="CE5" i="1"/>
  <c r="CD5" i="1"/>
  <c r="CC5" i="1"/>
  <c r="CB5" i="1"/>
  <c r="CA5" i="1"/>
  <c r="BZ5" i="1"/>
  <c r="BY5" i="1"/>
  <c r="BX5" i="1"/>
  <c r="BW5" i="1"/>
  <c r="BV5" i="1"/>
  <c r="CF5" i="1"/>
  <c r="BU5" i="1"/>
  <c r="BR5" i="1"/>
  <c r="BQ5" i="1"/>
  <c r="BP5" i="1"/>
  <c r="BO5" i="1"/>
  <c r="BN5" i="1"/>
  <c r="BM5" i="1"/>
  <c r="BL5" i="1"/>
  <c r="BK5" i="1"/>
  <c r="BJ5" i="1"/>
  <c r="BS5" i="1"/>
  <c r="BI5" i="1"/>
  <c r="BH5" i="1"/>
  <c r="BE5" i="1"/>
  <c r="BD5" i="1"/>
  <c r="BC5" i="1"/>
  <c r="BB5" i="1"/>
  <c r="BA5" i="1"/>
  <c r="AZ5" i="1"/>
  <c r="AY5" i="1"/>
  <c r="AX5" i="1"/>
  <c r="BF5" i="1"/>
  <c r="AW5" i="1"/>
  <c r="AV5" i="1"/>
  <c r="AU5" i="1"/>
  <c r="AR5" i="1"/>
  <c r="AQ5" i="1"/>
  <c r="AP5" i="1"/>
  <c r="AO5" i="1"/>
  <c r="AN5" i="1"/>
  <c r="AM5" i="1"/>
  <c r="AL5" i="1"/>
  <c r="AK5" i="1"/>
  <c r="AJ5" i="1"/>
  <c r="AI5" i="1"/>
  <c r="AH5" i="1"/>
  <c r="AS5" i="1"/>
  <c r="AE5" i="1"/>
  <c r="AD5" i="1"/>
  <c r="AC5" i="1"/>
  <c r="AB5" i="1"/>
  <c r="AA5" i="1"/>
  <c r="Z5" i="1"/>
  <c r="Y5" i="1"/>
  <c r="X5" i="1"/>
  <c r="W5" i="1"/>
  <c r="V5" i="1"/>
  <c r="AF5" i="1"/>
  <c r="U5" i="1"/>
  <c r="R5" i="1"/>
  <c r="Q5" i="1"/>
  <c r="P5" i="1"/>
  <c r="O5" i="1"/>
  <c r="N5" i="1"/>
  <c r="M5" i="1"/>
  <c r="L5" i="1"/>
  <c r="K5" i="1"/>
  <c r="J5" i="1"/>
  <c r="S5" i="1"/>
  <c r="I5" i="1"/>
  <c r="H5" i="1"/>
  <c r="FE4" i="1"/>
  <c r="FD4" i="1"/>
  <c r="FC4" i="1"/>
  <c r="FB4" i="1"/>
  <c r="FA4" i="1"/>
  <c r="EZ4" i="1"/>
  <c r="EY4" i="1"/>
  <c r="EX4" i="1"/>
  <c r="EW4" i="1"/>
  <c r="EV4" i="1"/>
  <c r="EU4" i="1"/>
  <c r="ER4" i="1"/>
  <c r="EQ4" i="1"/>
  <c r="EP4" i="1"/>
  <c r="EO4" i="1"/>
  <c r="EN4" i="1"/>
  <c r="EM4" i="1"/>
  <c r="EL4" i="1"/>
  <c r="EK4" i="1"/>
  <c r="EJ4" i="1"/>
  <c r="EI4" i="1"/>
  <c r="EH4" i="1"/>
  <c r="ES4" i="1"/>
  <c r="ET4" i="1"/>
  <c r="EE4" i="1"/>
  <c r="ED4" i="1"/>
  <c r="EC4" i="1"/>
  <c r="EB4" i="1"/>
  <c r="EA4" i="1"/>
  <c r="DZ4" i="1"/>
  <c r="DY4" i="1"/>
  <c r="DX4" i="1"/>
  <c r="DW4" i="1"/>
  <c r="DV4" i="1"/>
  <c r="DU4" i="1"/>
  <c r="DR4" i="1"/>
  <c r="DQ4" i="1"/>
  <c r="DP4" i="1"/>
  <c r="DO4" i="1"/>
  <c r="DN4" i="1"/>
  <c r="DM4" i="1"/>
  <c r="DL4" i="1"/>
  <c r="DK4" i="1"/>
  <c r="DJ4" i="1"/>
  <c r="DS4" i="1"/>
  <c r="DT4" i="1"/>
  <c r="DI4" i="1"/>
  <c r="DH4" i="1"/>
  <c r="DE4" i="1"/>
  <c r="DD4" i="1"/>
  <c r="DC4" i="1"/>
  <c r="DB4" i="1"/>
  <c r="DA4" i="1"/>
  <c r="CZ4" i="1"/>
  <c r="CY4" i="1"/>
  <c r="CX4" i="1"/>
  <c r="CW4" i="1"/>
  <c r="CV4" i="1"/>
  <c r="CU4" i="1"/>
  <c r="CR4" i="1"/>
  <c r="CQ4" i="1"/>
  <c r="CP4" i="1"/>
  <c r="CO4" i="1"/>
  <c r="CN4" i="1"/>
  <c r="CM4" i="1"/>
  <c r="CL4" i="1"/>
  <c r="CK4" i="1"/>
  <c r="CJ4" i="1"/>
  <c r="CI4" i="1"/>
  <c r="CH4" i="1"/>
  <c r="CS4" i="1"/>
  <c r="CT4" i="1"/>
  <c r="CE4" i="1"/>
  <c r="CD4" i="1"/>
  <c r="CC4" i="1"/>
  <c r="CB4" i="1"/>
  <c r="CA4" i="1"/>
  <c r="BZ4" i="1"/>
  <c r="BY4" i="1"/>
  <c r="BX4" i="1"/>
  <c r="BW4" i="1"/>
  <c r="BV4" i="1"/>
  <c r="BU4" i="1"/>
  <c r="BR4" i="1"/>
  <c r="BQ4" i="1"/>
  <c r="BP4" i="1"/>
  <c r="BO4" i="1"/>
  <c r="BN4" i="1"/>
  <c r="BM4" i="1"/>
  <c r="BL4" i="1"/>
  <c r="BK4" i="1"/>
  <c r="BJ4" i="1"/>
  <c r="BI4" i="1"/>
  <c r="BH4" i="1"/>
  <c r="BE4" i="1"/>
  <c r="BD4" i="1"/>
  <c r="BC4" i="1"/>
  <c r="BB4" i="1"/>
  <c r="BA4" i="1"/>
  <c r="AZ4" i="1"/>
  <c r="AY4" i="1"/>
  <c r="AX4" i="1"/>
  <c r="AW4" i="1"/>
  <c r="AV4" i="1"/>
  <c r="AU4" i="1"/>
  <c r="AR4" i="1"/>
  <c r="AQ4" i="1"/>
  <c r="AP4" i="1"/>
  <c r="AO4" i="1"/>
  <c r="AN4" i="1"/>
  <c r="AM4" i="1"/>
  <c r="AL4" i="1"/>
  <c r="AK4" i="1"/>
  <c r="AJ4" i="1"/>
  <c r="AI4" i="1"/>
  <c r="AH4" i="1"/>
  <c r="AS4" i="1"/>
  <c r="AT4" i="1"/>
  <c r="AE4" i="1"/>
  <c r="AD4" i="1"/>
  <c r="AC4" i="1"/>
  <c r="AB4" i="1"/>
  <c r="AA4" i="1"/>
  <c r="Z4" i="1"/>
  <c r="Y4" i="1"/>
  <c r="X4" i="1"/>
  <c r="W4" i="1"/>
  <c r="V4" i="1"/>
  <c r="U4" i="1"/>
  <c r="R4" i="1"/>
  <c r="Q4" i="1"/>
  <c r="P4" i="1"/>
  <c r="O4" i="1"/>
  <c r="N4" i="1"/>
  <c r="M4" i="1"/>
  <c r="L4" i="1"/>
  <c r="K4" i="1"/>
  <c r="J4" i="1"/>
  <c r="I4" i="1"/>
  <c r="H4" i="1"/>
  <c r="AF4" i="1"/>
  <c r="AG4" i="1"/>
  <c r="BF4" i="1"/>
  <c r="BG4" i="1"/>
  <c r="BG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5" i="1"/>
  <c r="BG36" i="1"/>
  <c r="BG37" i="1"/>
  <c r="CF4" i="1"/>
  <c r="CG4" i="1"/>
  <c r="DF4" i="1"/>
  <c r="DG4" i="1"/>
  <c r="DG5" i="1"/>
  <c r="DG6" i="1"/>
  <c r="DG7" i="1"/>
  <c r="DG8" i="1"/>
  <c r="DG9" i="1"/>
  <c r="DG10" i="1"/>
  <c r="DG11" i="1"/>
  <c r="DG12" i="1"/>
  <c r="DG13" i="1"/>
  <c r="DG14" i="1"/>
  <c r="DG15" i="1"/>
  <c r="DG16" i="1"/>
  <c r="DG17" i="1"/>
  <c r="DG18" i="1"/>
  <c r="DG19" i="1"/>
  <c r="DG20" i="1"/>
  <c r="DG21" i="1"/>
  <c r="DG22" i="1"/>
  <c r="DG23" i="1"/>
  <c r="DG24" i="1"/>
  <c r="DG25" i="1"/>
  <c r="DG26" i="1"/>
  <c r="DG27" i="1"/>
  <c r="DG28" i="1"/>
  <c r="DG29" i="1"/>
  <c r="DG30" i="1"/>
  <c r="DG31" i="1"/>
  <c r="DG32" i="1"/>
  <c r="DG33" i="1"/>
  <c r="DG34" i="1"/>
  <c r="DG35" i="1"/>
  <c r="DG36" i="1"/>
  <c r="DG37" i="1"/>
  <c r="EF4" i="1"/>
  <c r="EG4" i="1"/>
  <c r="D39" i="1"/>
  <c r="S4" i="1"/>
  <c r="T4" i="1"/>
  <c r="BS4" i="1"/>
  <c r="BT4" i="1"/>
  <c r="BT5" i="1"/>
  <c r="BT6" i="1"/>
  <c r="BT7" i="1"/>
  <c r="BT8" i="1"/>
  <c r="BT9" i="1"/>
  <c r="BT10" i="1"/>
  <c r="BT11" i="1"/>
  <c r="BT12" i="1"/>
  <c r="BT13" i="1"/>
  <c r="BT14" i="1"/>
  <c r="BT15" i="1"/>
  <c r="BT16" i="1"/>
  <c r="BT17" i="1"/>
  <c r="BT18" i="1"/>
  <c r="BT19" i="1"/>
  <c r="BT20" i="1"/>
  <c r="BT21" i="1"/>
  <c r="BT22" i="1"/>
  <c r="FF4" i="1"/>
  <c r="FG4" i="1"/>
  <c r="FG5" i="1"/>
  <c r="FG6" i="1"/>
  <c r="FG7" i="1"/>
  <c r="FG8" i="1"/>
  <c r="FG9" i="1"/>
  <c r="FG10" i="1"/>
  <c r="FG11" i="1"/>
  <c r="FG12" i="1"/>
  <c r="FG13" i="1"/>
  <c r="FG14" i="1"/>
  <c r="FG15" i="1"/>
  <c r="FG16" i="1"/>
  <c r="FG17" i="1"/>
  <c r="FG18" i="1"/>
  <c r="FG19" i="1"/>
  <c r="FG20" i="1"/>
  <c r="FG21" i="1"/>
  <c r="FG22" i="1"/>
  <c r="FG23" i="1"/>
  <c r="FG24" i="1"/>
  <c r="FG25" i="1"/>
  <c r="FG26" i="1"/>
  <c r="FG27" i="1"/>
  <c r="FG28" i="1"/>
  <c r="FG29" i="1"/>
  <c r="FG30" i="1"/>
  <c r="FG31" i="1"/>
  <c r="FG32" i="1"/>
  <c r="FG33" i="1"/>
  <c r="FG34" i="1"/>
  <c r="FG35" i="1"/>
  <c r="FG36" i="1"/>
  <c r="FG37" i="1"/>
  <c r="FG38" i="1"/>
  <c r="AB6" i="3"/>
  <c r="AC6" i="3"/>
  <c r="A353" i="7"/>
  <c r="A12" i="7"/>
  <c r="A136" i="7"/>
  <c r="A260" i="7"/>
  <c r="A43" i="7"/>
  <c r="A167" i="7"/>
  <c r="A105" i="7"/>
  <c r="A229" i="7"/>
  <c r="A74" i="7"/>
  <c r="A198" i="7"/>
  <c r="A322" i="7"/>
  <c r="T5" i="1"/>
  <c r="T6" i="1"/>
  <c r="T7" i="1"/>
  <c r="T8" i="1"/>
  <c r="T9" i="1"/>
  <c r="T10" i="1"/>
  <c r="T11" i="1"/>
  <c r="T12" i="1"/>
  <c r="T13" i="1"/>
  <c r="T14" i="1"/>
  <c r="T15" i="1"/>
  <c r="T16" i="1"/>
  <c r="T17"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CT5" i="1"/>
  <c r="CT6" i="1"/>
  <c r="CT7" i="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48" i="1"/>
  <c r="CT49" i="1"/>
  <c r="CT50" i="1"/>
  <c r="CT51" i="1"/>
  <c r="CT52" i="1"/>
  <c r="CT53" i="1"/>
  <c r="CT54" i="1"/>
  <c r="CT55" i="1"/>
  <c r="CT56" i="1"/>
  <c r="CT57" i="1"/>
  <c r="CT58" i="1"/>
  <c r="CT59" i="1"/>
  <c r="CT60" i="1"/>
  <c r="CT61" i="1"/>
  <c r="CT62" i="1"/>
  <c r="CT63" i="1"/>
  <c r="CT64" i="1"/>
  <c r="CT65" i="1"/>
  <c r="CT66" i="1"/>
  <c r="CT67" i="1"/>
  <c r="CT68" i="1"/>
  <c r="CT69" i="1"/>
  <c r="CT70" i="1"/>
  <c r="CT71" i="1"/>
  <c r="CT72" i="1"/>
  <c r="CT73" i="1"/>
  <c r="CT74" i="1"/>
  <c r="CT75" i="1"/>
  <c r="CT76" i="1"/>
  <c r="CT77" i="1"/>
  <c r="CT78" i="1"/>
  <c r="CT79" i="1"/>
  <c r="CT80" i="1"/>
  <c r="CT81" i="1"/>
  <c r="CT82" i="1"/>
  <c r="CT83" i="1"/>
  <c r="CT84" i="1"/>
  <c r="CT85" i="1"/>
  <c r="CT86" i="1"/>
  <c r="CT87" i="1"/>
  <c r="CT88" i="1"/>
  <c r="CT89" i="1"/>
  <c r="CT90" i="1"/>
  <c r="CT91" i="1"/>
  <c r="CT92" i="1"/>
  <c r="CT93" i="1"/>
  <c r="CT94" i="1"/>
  <c r="CT95" i="1"/>
  <c r="CT96" i="1"/>
  <c r="CT97" i="1"/>
  <c r="CT98" i="1"/>
  <c r="CT99" i="1"/>
  <c r="CT100" i="1"/>
  <c r="CT101" i="1"/>
  <c r="CT102" i="1"/>
  <c r="CT103" i="1"/>
  <c r="CT104" i="1"/>
  <c r="CT105" i="1"/>
  <c r="CT106" i="1"/>
  <c r="CT107" i="1"/>
  <c r="CT108" i="1"/>
  <c r="CT109" i="1"/>
  <c r="CT110" i="1"/>
  <c r="CT111" i="1"/>
  <c r="CT112" i="1"/>
  <c r="CT113" i="1"/>
  <c r="CT114" i="1"/>
  <c r="CT115" i="1"/>
  <c r="CT116" i="1"/>
  <c r="CT117" i="1"/>
  <c r="CT118" i="1"/>
  <c r="CT119" i="1"/>
  <c r="CT120" i="1"/>
  <c r="CT121" i="1"/>
  <c r="CT122" i="1"/>
  <c r="CT123" i="1"/>
  <c r="CT124" i="1"/>
  <c r="CT125" i="1"/>
  <c r="CT126" i="1"/>
  <c r="CT127" i="1"/>
  <c r="CT128" i="1"/>
  <c r="CT129" i="1"/>
  <c r="CT130" i="1"/>
  <c r="CT131" i="1"/>
  <c r="CT132" i="1"/>
  <c r="CT133" i="1"/>
  <c r="CT134" i="1"/>
  <c r="CT135" i="1"/>
  <c r="CT136" i="1"/>
  <c r="CT137" i="1"/>
  <c r="CT138" i="1"/>
  <c r="CT139" i="1"/>
  <c r="CT140" i="1"/>
  <c r="CT141" i="1"/>
  <c r="CT142" i="1"/>
  <c r="CT143" i="1"/>
  <c r="CT144" i="1"/>
  <c r="CT145" i="1"/>
  <c r="DT5" i="1"/>
  <c r="DT6" i="1"/>
  <c r="DT7" i="1"/>
  <c r="DT8" i="1"/>
  <c r="DT9" i="1"/>
  <c r="DT10" i="1"/>
  <c r="DT11" i="1"/>
  <c r="DT12" i="1"/>
  <c r="DT13" i="1"/>
  <c r="DT14" i="1"/>
  <c r="DT15" i="1"/>
  <c r="DT16" i="1"/>
  <c r="DT17"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CG5" i="1"/>
  <c r="CG6" i="1"/>
  <c r="CG7" i="1"/>
  <c r="CG8" i="1"/>
  <c r="CG9" i="1"/>
  <c r="CG10" i="1"/>
  <c r="CG11" i="1"/>
  <c r="CG12" i="1"/>
  <c r="CG13" i="1"/>
  <c r="CG14" i="1"/>
  <c r="CG15" i="1"/>
  <c r="CG16" i="1"/>
  <c r="CG17" i="1"/>
  <c r="CG18" i="1"/>
  <c r="CG19" i="1"/>
  <c r="CG20" i="1"/>
  <c r="CG21" i="1"/>
  <c r="CG22" i="1"/>
  <c r="CG23" i="1"/>
  <c r="CG24" i="1"/>
  <c r="CG25" i="1"/>
  <c r="CG26" i="1"/>
  <c r="CG27" i="1"/>
  <c r="CG28" i="1"/>
  <c r="CG29" i="1"/>
  <c r="CG30" i="1"/>
  <c r="CG31" i="1"/>
  <c r="EG5" i="1"/>
  <c r="EG6" i="1"/>
  <c r="EG7" i="1"/>
  <c r="EG8" i="1"/>
  <c r="EG9" i="1"/>
  <c r="EG10" i="1"/>
  <c r="EG11" i="1"/>
  <c r="EG12" i="1"/>
  <c r="EG13" i="1"/>
  <c r="EG14" i="1"/>
  <c r="EG15" i="1"/>
  <c r="EG16" i="1"/>
  <c r="EG17" i="1"/>
  <c r="EG18" i="1"/>
  <c r="EG19" i="1"/>
  <c r="EG20" i="1"/>
  <c r="EG21" i="1"/>
  <c r="EG22" i="1"/>
  <c r="EG23" i="1"/>
  <c r="EG24" i="1"/>
  <c r="EG25" i="1"/>
  <c r="EG26" i="1"/>
  <c r="EG27" i="1"/>
  <c r="EG28" i="1"/>
  <c r="ET5" i="1"/>
  <c r="ET6" i="1"/>
  <c r="ET7" i="1"/>
  <c r="ET8" i="1"/>
  <c r="ET9" i="1"/>
  <c r="ET10" i="1"/>
  <c r="ET11" i="1"/>
  <c r="ET12" i="1"/>
  <c r="ET13" i="1"/>
  <c r="ET14" i="1"/>
  <c r="ET15" i="1"/>
  <c r="ET16" i="1"/>
  <c r="ET17" i="1"/>
  <c r="ET18" i="1"/>
  <c r="ET19" i="1"/>
  <c r="ET20" i="1"/>
  <c r="ET21" i="1"/>
  <c r="ET22" i="1"/>
  <c r="ET23" i="1"/>
  <c r="ET24" i="1"/>
  <c r="ET25" i="1"/>
  <c r="ET26" i="1"/>
  <c r="ET27" i="1"/>
  <c r="ET28" i="1"/>
  <c r="ET29" i="1"/>
  <c r="ET30" i="1"/>
  <c r="ET31" i="1"/>
  <c r="ET32" i="1"/>
  <c r="ET33" i="1"/>
  <c r="ET34" i="1"/>
  <c r="ET35" i="1"/>
  <c r="ET36" i="1"/>
  <c r="ET37" i="1"/>
  <c r="ET38" i="1"/>
  <c r="ET39" i="1"/>
  <c r="ET40" i="1"/>
  <c r="ET41" i="1"/>
  <c r="ET42" i="1"/>
  <c r="ET43" i="1"/>
  <c r="ET44" i="1"/>
  <c r="ET45" i="1"/>
  <c r="ET46" i="1"/>
  <c r="ET47" i="1"/>
  <c r="ET48" i="1"/>
  <c r="ET49" i="1"/>
  <c r="ET50" i="1"/>
  <c r="ET51" i="1"/>
  <c r="ET52" i="1"/>
  <c r="ET53" i="1"/>
  <c r="ET54" i="1"/>
  <c r="ET55" i="1"/>
  <c r="ET56" i="1"/>
  <c r="ET57" i="1"/>
  <c r="ET58" i="1"/>
  <c r="ET59" i="1"/>
  <c r="ET60" i="1"/>
  <c r="ET61" i="1"/>
  <c r="ET62" i="1"/>
  <c r="ET63" i="1"/>
  <c r="ET64" i="1"/>
  <c r="ET65" i="1"/>
  <c r="ET66" i="1"/>
  <c r="ET67" i="1"/>
  <c r="ET68" i="1"/>
  <c r="ET69" i="1"/>
  <c r="ET70" i="1"/>
  <c r="ET71" i="1"/>
  <c r="ET72" i="1"/>
  <c r="ET73" i="1"/>
  <c r="ET74" i="1"/>
  <c r="ET75" i="1"/>
  <c r="ET76" i="1"/>
  <c r="ET77" i="1"/>
  <c r="ET78" i="1"/>
  <c r="ET79" i="1"/>
  <c r="ET80" i="1"/>
  <c r="ET81" i="1"/>
  <c r="ET82" i="1"/>
  <c r="ET83" i="1"/>
  <c r="ET84" i="1"/>
  <c r="ET85" i="1"/>
  <c r="ET86" i="1"/>
  <c r="ET87" i="1"/>
  <c r="ET88" i="1"/>
  <c r="ET89" i="1"/>
  <c r="ET90" i="1"/>
  <c r="ET91" i="1"/>
  <c r="ET92" i="1"/>
  <c r="ET93" i="1"/>
  <c r="ET94" i="1"/>
  <c r="ET95" i="1"/>
  <c r="ET96" i="1"/>
  <c r="ET97" i="1"/>
  <c r="ET98" i="1"/>
  <c r="ET99" i="1"/>
  <c r="ET100" i="1"/>
  <c r="ET101" i="1"/>
  <c r="ET102" i="1"/>
  <c r="ET103" i="1"/>
  <c r="ET104" i="1"/>
  <c r="ET105" i="1"/>
  <c r="ET106" i="1"/>
  <c r="ET107" i="1"/>
  <c r="ET108" i="1"/>
  <c r="ET109" i="1"/>
  <c r="ET110" i="1"/>
  <c r="ET111" i="1"/>
  <c r="ET112" i="1"/>
  <c r="ET113" i="1"/>
  <c r="ET114" i="1"/>
  <c r="ET115" i="1"/>
  <c r="ET116" i="1"/>
  <c r="ET117" i="1"/>
  <c r="ET118" i="1"/>
  <c r="ET119" i="1"/>
  <c r="ET120" i="1"/>
  <c r="ET121" i="1"/>
  <c r="ET122" i="1"/>
  <c r="ET123" i="1"/>
  <c r="ET124" i="1"/>
  <c r="ET125" i="1"/>
  <c r="ET126" i="1"/>
  <c r="ET127" i="1"/>
  <c r="ET128" i="1"/>
  <c r="ET129" i="1"/>
  <c r="ET130" i="1"/>
  <c r="ET131" i="1"/>
  <c r="ET132" i="1"/>
  <c r="ET133" i="1"/>
  <c r="ET134" i="1"/>
  <c r="ET135" i="1"/>
  <c r="ET136" i="1"/>
  <c r="ET137" i="1"/>
  <c r="ET138" i="1"/>
  <c r="ET139" i="1"/>
  <c r="ET140" i="1"/>
  <c r="ET141" i="1"/>
  <c r="ET142" i="1"/>
  <c r="ET143" i="1"/>
  <c r="ET144" i="1"/>
  <c r="ET145" i="1"/>
  <c r="ET146" i="1"/>
  <c r="ET147" i="1"/>
  <c r="ET148" i="1"/>
  <c r="ET149" i="1"/>
  <c r="ET150" i="1"/>
  <c r="ET151" i="1"/>
  <c r="ET152" i="1"/>
  <c r="ET153" i="1"/>
  <c r="ET154" i="1"/>
  <c r="ET155" i="1"/>
  <c r="ET156" i="1"/>
  <c r="ET157" i="1"/>
  <c r="ET158" i="1"/>
  <c r="ET159" i="1"/>
  <c r="ET160" i="1"/>
  <c r="ET161" i="1"/>
  <c r="ET162" i="1"/>
  <c r="ET163" i="1"/>
  <c r="ET164" i="1"/>
  <c r="ET165" i="1"/>
  <c r="ET166" i="1"/>
  <c r="ET167" i="1"/>
  <c r="ET168" i="1"/>
  <c r="ET169" i="1"/>
  <c r="ET170" i="1"/>
  <c r="ET171" i="1"/>
  <c r="ET172" i="1"/>
  <c r="ET173" i="1"/>
  <c r="ET174" i="1"/>
  <c r="ET175" i="1"/>
  <c r="ET176" i="1"/>
  <c r="ET177" i="1"/>
  <c r="ET178" i="1"/>
  <c r="ET179" i="1"/>
  <c r="ET180" i="1"/>
  <c r="ET181" i="1"/>
  <c r="ET182" i="1"/>
  <c r="ET183" i="1"/>
  <c r="ET184" i="1"/>
  <c r="ET185" i="1"/>
  <c r="ET186" i="1"/>
  <c r="ET187" i="1"/>
  <c r="ET188" i="1"/>
  <c r="ET189" i="1"/>
  <c r="ET190" i="1"/>
  <c r="ET191" i="1"/>
  <c r="ET192" i="1"/>
  <c r="ET193" i="1"/>
  <c r="ET194" i="1"/>
  <c r="ET195" i="1"/>
  <c r="ET196" i="1"/>
  <c r="ET197" i="1"/>
  <c r="ET198" i="1"/>
  <c r="ET199" i="1"/>
  <c r="ET200" i="1"/>
  <c r="ET201" i="1"/>
  <c r="ET202" i="1"/>
  <c r="ET203" i="1"/>
  <c r="ET204" i="1"/>
  <c r="ET205" i="1"/>
  <c r="ET206" i="1"/>
  <c r="ET207" i="1"/>
  <c r="ET208" i="1"/>
  <c r="ET209" i="1"/>
  <c r="ET210" i="1"/>
  <c r="ET211" i="1"/>
  <c r="S37" i="1"/>
  <c r="BS37" i="1"/>
  <c r="DS37" i="1"/>
  <c r="S38" i="1"/>
  <c r="BS38" i="1"/>
  <c r="DS38" i="1"/>
  <c r="BF39" i="1"/>
  <c r="DF39" i="1"/>
  <c r="FF39" i="1"/>
  <c r="S41" i="1"/>
  <c r="BS41" i="1"/>
  <c r="DS41" i="1"/>
  <c r="BF42" i="1"/>
  <c r="DF42" i="1"/>
  <c r="FF42" i="1"/>
  <c r="S44" i="1"/>
  <c r="BS44" i="1"/>
  <c r="DS44" i="1"/>
  <c r="BF45" i="1"/>
  <c r="DF45" i="1"/>
  <c r="FF45" i="1"/>
  <c r="BF48" i="1"/>
  <c r="DF48" i="1"/>
  <c r="FF48" i="1"/>
  <c r="BF145" i="1"/>
  <c r="BS16" i="1"/>
  <c r="DS19" i="1"/>
  <c r="BS20" i="1"/>
  <c r="BS22" i="1"/>
  <c r="S23" i="1"/>
  <c r="DS23" i="1"/>
  <c r="S25" i="1"/>
  <c r="BF37" i="1"/>
  <c r="FF37" i="1"/>
  <c r="BF38" i="1"/>
  <c r="DF38" i="1"/>
  <c r="FF38" i="1"/>
  <c r="FF41" i="1"/>
  <c r="DF44" i="1"/>
  <c r="BS23" i="1"/>
  <c r="S26" i="1"/>
  <c r="S48" i="1"/>
  <c r="FF157" i="1"/>
  <c r="BF159" i="1"/>
  <c r="EF181" i="1"/>
  <c r="S17" i="1"/>
  <c r="DS17" i="1"/>
  <c r="BS18" i="1"/>
  <c r="S19" i="1"/>
  <c r="S21" i="1"/>
  <c r="DS21" i="1"/>
  <c r="BS24" i="1"/>
  <c r="DS25" i="1"/>
  <c r="BS26" i="1"/>
  <c r="S27" i="1"/>
  <c r="DS27" i="1"/>
  <c r="DF37" i="1"/>
  <c r="BF41" i="1"/>
  <c r="DF41" i="1"/>
  <c r="BF44" i="1"/>
  <c r="FF44" i="1"/>
  <c r="DS57" i="1"/>
  <c r="S59" i="1"/>
  <c r="BS64" i="1"/>
  <c r="BS90" i="1"/>
  <c r="S94" i="1"/>
  <c r="AF28" i="1"/>
  <c r="CF28" i="1"/>
  <c r="EF28" i="1"/>
  <c r="AF29" i="1"/>
  <c r="CF29" i="1"/>
  <c r="EF29" i="1"/>
  <c r="AF30" i="1"/>
  <c r="CF30" i="1"/>
  <c r="EF30" i="1"/>
  <c r="AF31" i="1"/>
  <c r="CF31" i="1"/>
  <c r="EF31" i="1"/>
  <c r="AF32" i="1"/>
  <c r="CF32" i="1"/>
  <c r="EF32" i="1"/>
  <c r="AF33" i="1"/>
  <c r="CF33" i="1"/>
  <c r="EF33" i="1"/>
  <c r="AF34" i="1"/>
  <c r="CF34" i="1"/>
  <c r="EF34" i="1"/>
  <c r="AF35" i="1"/>
  <c r="CF35" i="1"/>
  <c r="EF35" i="1"/>
  <c r="AF36" i="1"/>
  <c r="CF36" i="1"/>
  <c r="EF36" i="1"/>
  <c r="BF40" i="1"/>
  <c r="DF40" i="1"/>
  <c r="FF40" i="1"/>
  <c r="S43" i="1"/>
  <c r="BS43" i="1"/>
  <c r="DS43" i="1"/>
  <c r="S46" i="1"/>
  <c r="BS46" i="1"/>
  <c r="DS46" i="1"/>
  <c r="BF47" i="1"/>
  <c r="DF47" i="1"/>
  <c r="FF47" i="1"/>
  <c r="S49" i="1"/>
  <c r="BS49" i="1"/>
  <c r="DS49" i="1"/>
  <c r="BF50" i="1"/>
  <c r="DF50" i="1"/>
  <c r="FF50" i="1"/>
  <c r="BF51" i="1"/>
  <c r="DF51" i="1"/>
  <c r="FF51" i="1"/>
  <c r="BF52" i="1"/>
  <c r="DF52" i="1"/>
  <c r="FF52" i="1"/>
  <c r="BF53" i="1"/>
  <c r="DF53" i="1"/>
  <c r="FF53" i="1"/>
  <c r="BF54" i="1"/>
  <c r="DF54" i="1"/>
  <c r="FF54" i="1"/>
  <c r="BF55" i="1"/>
  <c r="DF55" i="1"/>
  <c r="FF55" i="1"/>
  <c r="BF56" i="1"/>
  <c r="DF56" i="1"/>
  <c r="FF56" i="1"/>
  <c r="BF57" i="1"/>
  <c r="DF57" i="1"/>
  <c r="FF57" i="1"/>
  <c r="BF58" i="1"/>
  <c r="DF58" i="1"/>
  <c r="FF58" i="1"/>
  <c r="BF59" i="1"/>
  <c r="DF59" i="1"/>
  <c r="FF59" i="1"/>
  <c r="BF60" i="1"/>
  <c r="DF60" i="1"/>
  <c r="FF60" i="1"/>
  <c r="BF61" i="1"/>
  <c r="DF61" i="1"/>
  <c r="FF61" i="1"/>
  <c r="BF62" i="1"/>
  <c r="DF62" i="1"/>
  <c r="FF62" i="1"/>
  <c r="BF63" i="1"/>
  <c r="DF63" i="1"/>
  <c r="FF63" i="1"/>
  <c r="BF64" i="1"/>
  <c r="DF64" i="1"/>
  <c r="FF64" i="1"/>
  <c r="BF65" i="1"/>
  <c r="DF65" i="1"/>
  <c r="FF65" i="1"/>
  <c r="BF66" i="1"/>
  <c r="DF66" i="1"/>
  <c r="FF66" i="1"/>
  <c r="BF67" i="1"/>
  <c r="DF67" i="1"/>
  <c r="FF67" i="1"/>
  <c r="BF68" i="1"/>
  <c r="DF68" i="1"/>
  <c r="FF68" i="1"/>
  <c r="BF69" i="1"/>
  <c r="DF69" i="1"/>
  <c r="FF69" i="1"/>
  <c r="BF70" i="1"/>
  <c r="DF70" i="1"/>
  <c r="FF70" i="1"/>
  <c r="BF71" i="1"/>
  <c r="DF71" i="1"/>
  <c r="FF71" i="1"/>
  <c r="BF72" i="1"/>
  <c r="DF72" i="1"/>
  <c r="FF72" i="1"/>
  <c r="BF73" i="1"/>
  <c r="DF73" i="1"/>
  <c r="FF73" i="1"/>
  <c r="BF74" i="1"/>
  <c r="DF74" i="1"/>
  <c r="FF74" i="1"/>
  <c r="BF75" i="1"/>
  <c r="DF75" i="1"/>
  <c r="FF75" i="1"/>
  <c r="BF76" i="1"/>
  <c r="DF76" i="1"/>
  <c r="FF76" i="1"/>
  <c r="BF77" i="1"/>
  <c r="DF77" i="1"/>
  <c r="FF77" i="1"/>
  <c r="BF78" i="1"/>
  <c r="DF78" i="1"/>
  <c r="FF78" i="1"/>
  <c r="BF79" i="1"/>
  <c r="DF79" i="1"/>
  <c r="FF79" i="1"/>
  <c r="BF80" i="1"/>
  <c r="DF80" i="1"/>
  <c r="FF80" i="1"/>
  <c r="BF81" i="1"/>
  <c r="DF81" i="1"/>
  <c r="FF81" i="1"/>
  <c r="BF82" i="1"/>
  <c r="DF82" i="1"/>
  <c r="FF82" i="1"/>
  <c r="BF83" i="1"/>
  <c r="DF83" i="1"/>
  <c r="FF83" i="1"/>
  <c r="BF84" i="1"/>
  <c r="DF84" i="1"/>
  <c r="FF84" i="1"/>
  <c r="BF85" i="1"/>
  <c r="DF85" i="1"/>
  <c r="FF85" i="1"/>
  <c r="BF86" i="1"/>
  <c r="DF86" i="1"/>
  <c r="FF86" i="1"/>
  <c r="BF87" i="1"/>
  <c r="DF87" i="1"/>
  <c r="FF87" i="1"/>
  <c r="BF88" i="1"/>
  <c r="DF88" i="1"/>
  <c r="FF88" i="1"/>
  <c r="BF89" i="1"/>
  <c r="DF89" i="1"/>
  <c r="FF89" i="1"/>
  <c r="BF90" i="1"/>
  <c r="DF90" i="1"/>
  <c r="FF90" i="1"/>
  <c r="BF91" i="1"/>
  <c r="DF91" i="1"/>
  <c r="FF91" i="1"/>
  <c r="BF92" i="1"/>
  <c r="DF92" i="1"/>
  <c r="FF92" i="1"/>
  <c r="BF93" i="1"/>
  <c r="DF93" i="1"/>
  <c r="FF93" i="1"/>
  <c r="BF94" i="1"/>
  <c r="DF94" i="1"/>
  <c r="FF94" i="1"/>
  <c r="BF95" i="1"/>
  <c r="DF95" i="1"/>
  <c r="FF95" i="1"/>
  <c r="BF96" i="1"/>
  <c r="DF96" i="1"/>
  <c r="FF96" i="1"/>
  <c r="BF97" i="1"/>
  <c r="DF97" i="1"/>
  <c r="FF97" i="1"/>
  <c r="BF98" i="1"/>
  <c r="DF98" i="1"/>
  <c r="FF98" i="1"/>
  <c r="BF99" i="1"/>
  <c r="DF99" i="1"/>
  <c r="FF99" i="1"/>
  <c r="BF100" i="1"/>
  <c r="DF100" i="1"/>
  <c r="FF100" i="1"/>
  <c r="BF101" i="1"/>
  <c r="DF101" i="1"/>
  <c r="FF101" i="1"/>
  <c r="BF102" i="1"/>
  <c r="DF102" i="1"/>
  <c r="FF102" i="1"/>
  <c r="BF103" i="1"/>
  <c r="DF103" i="1"/>
  <c r="FF103" i="1"/>
  <c r="BF104" i="1"/>
  <c r="DF104" i="1"/>
  <c r="FF104" i="1"/>
  <c r="BF105" i="1"/>
  <c r="DF105" i="1"/>
  <c r="FF105" i="1"/>
  <c r="BF106" i="1"/>
  <c r="DF106" i="1"/>
  <c r="FF106" i="1"/>
  <c r="BF107" i="1"/>
  <c r="DF107" i="1"/>
  <c r="FF107" i="1"/>
  <c r="BF108" i="1"/>
  <c r="DF108" i="1"/>
  <c r="FF108" i="1"/>
  <c r="BF109" i="1"/>
  <c r="DF109" i="1"/>
  <c r="FF109" i="1"/>
  <c r="BF110" i="1"/>
  <c r="DF110" i="1"/>
  <c r="FF110" i="1"/>
  <c r="BF111" i="1"/>
  <c r="DF111" i="1"/>
  <c r="FF111" i="1"/>
  <c r="BF112" i="1"/>
  <c r="DF112" i="1"/>
  <c r="FF112" i="1"/>
  <c r="BF113" i="1"/>
  <c r="DF113" i="1"/>
  <c r="FF113" i="1"/>
  <c r="BF114" i="1"/>
  <c r="DF114" i="1"/>
  <c r="FF114" i="1"/>
  <c r="BF115" i="1"/>
  <c r="DF115" i="1"/>
  <c r="FF115" i="1"/>
  <c r="BF116" i="1"/>
  <c r="DF116" i="1"/>
  <c r="FF116" i="1"/>
  <c r="BF117" i="1"/>
  <c r="DF117" i="1"/>
  <c r="FF117" i="1"/>
  <c r="BF118" i="1"/>
  <c r="DF118" i="1"/>
  <c r="FF118" i="1"/>
  <c r="BF119" i="1"/>
  <c r="DF119" i="1"/>
  <c r="FF119" i="1"/>
  <c r="BF120" i="1"/>
  <c r="DF120" i="1"/>
  <c r="FF120" i="1"/>
  <c r="BF121" i="1"/>
  <c r="DF121" i="1"/>
  <c r="FF121" i="1"/>
  <c r="BF122" i="1"/>
  <c r="DF122" i="1"/>
  <c r="FF122" i="1"/>
  <c r="BF123" i="1"/>
  <c r="DF123" i="1"/>
  <c r="FF123" i="1"/>
  <c r="BF124" i="1"/>
  <c r="DF124" i="1"/>
  <c r="FF124" i="1"/>
  <c r="BF125" i="1"/>
  <c r="DF125" i="1"/>
  <c r="FF125" i="1"/>
  <c r="BF126" i="1"/>
  <c r="DF126" i="1"/>
  <c r="FF126" i="1"/>
  <c r="BF127" i="1"/>
  <c r="DF127" i="1"/>
  <c r="FF127" i="1"/>
  <c r="BF128" i="1"/>
  <c r="DF128" i="1"/>
  <c r="FF128" i="1"/>
  <c r="BF129" i="1"/>
  <c r="DF129" i="1"/>
  <c r="FF129" i="1"/>
  <c r="BF130" i="1"/>
  <c r="DF130" i="1"/>
  <c r="FF130" i="1"/>
  <c r="BF131" i="1"/>
  <c r="DF131" i="1"/>
  <c r="FF131" i="1"/>
  <c r="BF132" i="1"/>
  <c r="DF132" i="1"/>
  <c r="FF132" i="1"/>
  <c r="BF133" i="1"/>
  <c r="DF133" i="1"/>
  <c r="FF133" i="1"/>
  <c r="BF134" i="1"/>
  <c r="DF134" i="1"/>
  <c r="FF134" i="1"/>
  <c r="BF135" i="1"/>
  <c r="DF135" i="1"/>
  <c r="FF135" i="1"/>
  <c r="BF136" i="1"/>
  <c r="DF136" i="1"/>
  <c r="FF136" i="1"/>
  <c r="BF137" i="1"/>
  <c r="DF137" i="1"/>
  <c r="FF137" i="1"/>
  <c r="BF138" i="1"/>
  <c r="DF138" i="1"/>
  <c r="FF138" i="1"/>
  <c r="BF139" i="1"/>
  <c r="DF139" i="1"/>
  <c r="FF139" i="1"/>
  <c r="BF140" i="1"/>
  <c r="DF140" i="1"/>
  <c r="FF140" i="1"/>
  <c r="BF141" i="1"/>
  <c r="DF141" i="1"/>
  <c r="FF141" i="1"/>
  <c r="BF142" i="1"/>
  <c r="DF142" i="1"/>
  <c r="FF142" i="1"/>
  <c r="BF143" i="1"/>
  <c r="DF143" i="1"/>
  <c r="FF143" i="1"/>
  <c r="BF144" i="1"/>
  <c r="DF144" i="1"/>
  <c r="CS145" i="1"/>
  <c r="FF144" i="1"/>
  <c r="DF145" i="1"/>
  <c r="BF146" i="1"/>
  <c r="FF146" i="1"/>
  <c r="DF147" i="1"/>
  <c r="BF148" i="1"/>
  <c r="FF148" i="1"/>
  <c r="DF149" i="1"/>
  <c r="BF150" i="1"/>
  <c r="FF150" i="1"/>
  <c r="DF151" i="1"/>
  <c r="BF152" i="1"/>
  <c r="FF152" i="1"/>
  <c r="DF153" i="1"/>
  <c r="BF154" i="1"/>
  <c r="FF154" i="1"/>
  <c r="DF155" i="1"/>
  <c r="BF156" i="1"/>
  <c r="FF156" i="1"/>
  <c r="DF157" i="1"/>
  <c r="BF158" i="1"/>
  <c r="FF158" i="1"/>
  <c r="DF159" i="1"/>
  <c r="BF160" i="1"/>
  <c r="FF160" i="1"/>
  <c r="DF161" i="1"/>
  <c r="BF162" i="1"/>
  <c r="FF162" i="1"/>
  <c r="DF163" i="1"/>
  <c r="BF164" i="1"/>
  <c r="FF164" i="1"/>
  <c r="CF210" i="1"/>
  <c r="EF211" i="1"/>
  <c r="AF213" i="1"/>
  <c r="CF214" i="1"/>
  <c r="EF215" i="1"/>
  <c r="AF217" i="1"/>
  <c r="CF218" i="1"/>
  <c r="EF219" i="1"/>
  <c r="AF221" i="1"/>
  <c r="CF222" i="1"/>
  <c r="EF223" i="1"/>
  <c r="AF225" i="1"/>
  <c r="CF226" i="1"/>
  <c r="EF227" i="1"/>
  <c r="AF229" i="1"/>
  <c r="DF209" i="1"/>
  <c r="CS252" i="1"/>
  <c r="AS253" i="1"/>
  <c r="ES253" i="1"/>
  <c r="CS254" i="1"/>
  <c r="AS255" i="1"/>
  <c r="ES255" i="1"/>
  <c r="CS256" i="1"/>
  <c r="AS257" i="1"/>
  <c r="ES257" i="1"/>
  <c r="CS258" i="1"/>
  <c r="AS259" i="1"/>
  <c r="ES259" i="1"/>
  <c r="CS260" i="1"/>
  <c r="AS261" i="1"/>
  <c r="ES261" i="1"/>
  <c r="CS262" i="1"/>
  <c r="AS263" i="1"/>
  <c r="ES263" i="1"/>
  <c r="CS264" i="1"/>
  <c r="AS265" i="1"/>
  <c r="ES265" i="1"/>
  <c r="CS266" i="1"/>
  <c r="AS267" i="1"/>
  <c r="ES267" i="1"/>
  <c r="CS268" i="1"/>
  <c r="AS269" i="1"/>
  <c r="ES269" i="1"/>
  <c r="CS270" i="1"/>
  <c r="AS271" i="1"/>
  <c r="ES271" i="1"/>
  <c r="CS272" i="1"/>
  <c r="AS273" i="1"/>
  <c r="ES273" i="1"/>
  <c r="CS274" i="1"/>
  <c r="AS275" i="1"/>
  <c r="ES275" i="1"/>
  <c r="CS276" i="1"/>
  <c r="AS277" i="1"/>
  <c r="ES277" i="1"/>
  <c r="CS278" i="1"/>
  <c r="AS279" i="1"/>
  <c r="ES279" i="1"/>
  <c r="CS280" i="1"/>
  <c r="AS281" i="1"/>
  <c r="CS210" i="1"/>
  <c r="AS211" i="1"/>
  <c r="ES211" i="1"/>
  <c r="CS212" i="1"/>
  <c r="AS213" i="1"/>
  <c r="ES213" i="1"/>
  <c r="CS214" i="1"/>
  <c r="AS215" i="1"/>
  <c r="ES215" i="1"/>
  <c r="CS216" i="1"/>
  <c r="AS217" i="1"/>
  <c r="ES217" i="1"/>
  <c r="CS218" i="1"/>
  <c r="AS219" i="1"/>
  <c r="ES219" i="1"/>
  <c r="CS220" i="1"/>
  <c r="AS221" i="1"/>
  <c r="ES221" i="1"/>
  <c r="CS222" i="1"/>
  <c r="AS223" i="1"/>
  <c r="ES223" i="1"/>
  <c r="CS224" i="1"/>
  <c r="AS225" i="1"/>
  <c r="ES225" i="1"/>
  <c r="CS226" i="1"/>
  <c r="AS227" i="1"/>
  <c r="ES227" i="1"/>
  <c r="CS228" i="1"/>
  <c r="AS229" i="1"/>
  <c r="N1" i="3"/>
  <c r="L288" i="2"/>
  <c r="DF229" i="1"/>
  <c r="FF229" i="1"/>
  <c r="BF230" i="1"/>
  <c r="DF230" i="1"/>
  <c r="FF230" i="1"/>
  <c r="BF231" i="1"/>
  <c r="DF231" i="1"/>
  <c r="FF231" i="1"/>
  <c r="BF232" i="1"/>
  <c r="DF232" i="1"/>
  <c r="FF232" i="1"/>
  <c r="BF233" i="1"/>
  <c r="DF233" i="1"/>
  <c r="FF233" i="1"/>
  <c r="BF234" i="1"/>
  <c r="DF234" i="1"/>
  <c r="FF234" i="1"/>
  <c r="BF235" i="1"/>
  <c r="DF235" i="1"/>
  <c r="FF235" i="1"/>
  <c r="BF236" i="1"/>
  <c r="DF236" i="1"/>
  <c r="FF236" i="1"/>
  <c r="BF237" i="1"/>
  <c r="DF237" i="1"/>
  <c r="FF237" i="1"/>
  <c r="BF238" i="1"/>
  <c r="DF238" i="1"/>
  <c r="FF238" i="1"/>
  <c r="BF239" i="1"/>
  <c r="DF239" i="1"/>
  <c r="FF239" i="1"/>
  <c r="BF240" i="1"/>
  <c r="DF240" i="1"/>
  <c r="FF240" i="1"/>
  <c r="BF241" i="1"/>
  <c r="DF241" i="1"/>
  <c r="FF241" i="1"/>
  <c r="BF242" i="1"/>
  <c r="DF242" i="1"/>
  <c r="FF242" i="1"/>
  <c r="BF243" i="1"/>
  <c r="DF243" i="1"/>
  <c r="FF243" i="1"/>
  <c r="BF244" i="1"/>
  <c r="DF244" i="1"/>
  <c r="FF244" i="1"/>
  <c r="BF245" i="1"/>
  <c r="DF245" i="1"/>
  <c r="FF245" i="1"/>
  <c r="BF246" i="1"/>
  <c r="DF246" i="1"/>
  <c r="FF246" i="1"/>
  <c r="BF247" i="1"/>
  <c r="DF247" i="1"/>
  <c r="FF247" i="1"/>
  <c r="BF248" i="1"/>
  <c r="DF248" i="1"/>
  <c r="FF248" i="1"/>
  <c r="BF249" i="1"/>
  <c r="DF249" i="1"/>
  <c r="FF249" i="1"/>
  <c r="BF250" i="1"/>
  <c r="DF250" i="1"/>
  <c r="FF250" i="1"/>
  <c r="BF251" i="1"/>
  <c r="DF251" i="1"/>
  <c r="FF251" i="1"/>
  <c r="AS252" i="1"/>
  <c r="ES252" i="1"/>
  <c r="CS253" i="1"/>
  <c r="AS254" i="1"/>
  <c r="ES254" i="1"/>
  <c r="CS255" i="1"/>
  <c r="AS256" i="1"/>
  <c r="ES256" i="1"/>
  <c r="CS257" i="1"/>
  <c r="AS258" i="1"/>
  <c r="ES258" i="1"/>
  <c r="CS259" i="1"/>
  <c r="AS260" i="1"/>
  <c r="ES260" i="1"/>
  <c r="CS261" i="1"/>
  <c r="AS262" i="1"/>
  <c r="ES262" i="1"/>
  <c r="CS263" i="1"/>
  <c r="AS264" i="1"/>
  <c r="ES264" i="1"/>
  <c r="CS265" i="1"/>
  <c r="AS266" i="1"/>
  <c r="ES266" i="1"/>
  <c r="CS267" i="1"/>
  <c r="AS268" i="1"/>
  <c r="ES268" i="1"/>
  <c r="CS269" i="1"/>
  <c r="AS270" i="1"/>
  <c r="ES270" i="1"/>
  <c r="CS271" i="1"/>
  <c r="AS272" i="1"/>
  <c r="ES272" i="1"/>
  <c r="CS273" i="1"/>
  <c r="AS274" i="1"/>
  <c r="ES274" i="1"/>
  <c r="CS275" i="1"/>
  <c r="AS276" i="1"/>
  <c r="ES276" i="1"/>
  <c r="CS277" i="1"/>
  <c r="AS278" i="1"/>
  <c r="ES278" i="1"/>
  <c r="CS279" i="1"/>
  <c r="AS280" i="1"/>
  <c r="ES280" i="1"/>
  <c r="CS281" i="1"/>
  <c r="T3" i="2"/>
  <c r="L214" i="2"/>
  <c r="L216" i="2"/>
  <c r="L218" i="2"/>
  <c r="L220" i="2"/>
  <c r="L222" i="2"/>
  <c r="L224" i="2"/>
  <c r="L226" i="2"/>
  <c r="L228" i="2"/>
  <c r="L230" i="2"/>
  <c r="L232" i="2"/>
  <c r="L234" i="2"/>
  <c r="L236" i="2"/>
  <c r="L238" i="2"/>
  <c r="L240" i="2"/>
  <c r="L242" i="2"/>
  <c r="L244" i="2"/>
  <c r="L246" i="2"/>
  <c r="L248" i="2"/>
  <c r="L250" i="2"/>
  <c r="L252" i="2"/>
  <c r="L254" i="2"/>
  <c r="L256" i="2"/>
  <c r="L258" i="2"/>
  <c r="L260" i="2"/>
  <c r="L262" i="2"/>
  <c r="L264" i="2"/>
  <c r="L266" i="2"/>
  <c r="L268" i="2"/>
  <c r="L270" i="2"/>
  <c r="L272" i="2"/>
  <c r="L274" i="2"/>
  <c r="L276" i="2"/>
  <c r="L278" i="2"/>
  <c r="L280" i="2"/>
  <c r="L282" i="2"/>
  <c r="L284" i="2"/>
  <c r="L286" i="2"/>
  <c r="L290" i="2"/>
  <c r="L294" i="2"/>
  <c r="L296" i="2"/>
  <c r="L298" i="2"/>
  <c r="AU8" i="3"/>
  <c r="AB8" i="3"/>
  <c r="AB11" i="3"/>
  <c r="AB14" i="3"/>
  <c r="AS14" i="3"/>
  <c r="AU24" i="3"/>
  <c r="AB24" i="3"/>
  <c r="AB27" i="3"/>
  <c r="AB30" i="3"/>
  <c r="AS30" i="3"/>
  <c r="AU40" i="3"/>
  <c r="AB40" i="3"/>
  <c r="AB43" i="3"/>
  <c r="AB46" i="3"/>
  <c r="AS46" i="3"/>
  <c r="AU12" i="3"/>
  <c r="AB12" i="3"/>
  <c r="AB15" i="3"/>
  <c r="AB18" i="3"/>
  <c r="AS18" i="3"/>
  <c r="AU28" i="3"/>
  <c r="AB28" i="3"/>
  <c r="AB31" i="3"/>
  <c r="AB34" i="3"/>
  <c r="AS34" i="3"/>
  <c r="AU44" i="3"/>
  <c r="AB44" i="3"/>
  <c r="AB47" i="3"/>
  <c r="AT48" i="3"/>
  <c r="AX48" i="3"/>
  <c r="BB48" i="3"/>
  <c r="AW49" i="3"/>
  <c r="BA49" i="3"/>
  <c r="AB50" i="3"/>
  <c r="AS50" i="3"/>
  <c r="AB51" i="3"/>
  <c r="T5" i="2"/>
  <c r="AU16" i="3"/>
  <c r="AB16" i="3"/>
  <c r="AB19" i="3"/>
  <c r="AB21" i="3"/>
  <c r="AB22" i="3"/>
  <c r="AS22" i="3"/>
  <c r="AU32" i="3"/>
  <c r="AB32" i="3"/>
  <c r="AB35" i="3"/>
  <c r="AB37" i="3"/>
  <c r="AB38" i="3"/>
  <c r="AS38" i="3"/>
  <c r="AU6" i="3"/>
  <c r="AB7" i="3"/>
  <c r="AC7" i="3"/>
  <c r="AB9" i="3"/>
  <c r="AB10" i="3"/>
  <c r="AS10" i="3"/>
  <c r="AU20" i="3"/>
  <c r="AB20" i="3"/>
  <c r="AB23" i="3"/>
  <c r="AB25" i="3"/>
  <c r="AB26" i="3"/>
  <c r="AS26" i="3"/>
  <c r="AU36" i="3"/>
  <c r="AB36" i="3"/>
  <c r="AB39" i="3"/>
  <c r="AB41" i="3"/>
  <c r="AB42" i="3"/>
  <c r="AS42" i="3"/>
  <c r="AB52" i="3"/>
  <c r="AB55" i="3"/>
  <c r="AB59" i="3"/>
  <c r="AB63" i="3"/>
  <c r="AB67" i="3"/>
  <c r="AB70" i="3"/>
  <c r="AB77" i="3"/>
  <c r="AS77" i="3"/>
  <c r="AB78" i="3"/>
  <c r="AB81" i="3"/>
  <c r="AS81" i="3"/>
  <c r="AB82" i="3"/>
  <c r="AB85" i="3"/>
  <c r="AS85" i="3"/>
  <c r="AB86" i="3"/>
  <c r="AB89" i="3"/>
  <c r="AS89" i="3"/>
  <c r="AB90" i="3"/>
  <c r="AB48" i="3"/>
  <c r="AS49" i="3"/>
  <c r="AS53" i="3"/>
  <c r="AB56" i="3"/>
  <c r="AS57" i="3"/>
  <c r="AB60" i="3"/>
  <c r="AS61" i="3"/>
  <c r="AS65" i="3"/>
  <c r="AS69" i="3"/>
  <c r="AT71" i="3"/>
  <c r="AX71" i="3"/>
  <c r="BB71" i="3"/>
  <c r="AB72" i="3"/>
  <c r="AS72" i="3"/>
  <c r="AB76" i="3"/>
  <c r="AW76" i="3"/>
  <c r="BA76" i="3"/>
  <c r="AB80" i="3"/>
  <c r="AW80" i="3"/>
  <c r="BA80" i="3"/>
  <c r="AB84" i="3"/>
  <c r="AW84" i="3"/>
  <c r="BA84" i="3"/>
  <c r="AB88" i="3"/>
  <c r="AW88" i="3"/>
  <c r="BA88" i="3"/>
  <c r="AS93" i="3"/>
  <c r="AB93" i="3"/>
  <c r="AS101" i="3"/>
  <c r="AB101" i="3"/>
  <c r="AS109" i="3"/>
  <c r="AB109" i="3"/>
  <c r="AS117" i="3"/>
  <c r="AB117" i="3"/>
  <c r="AS54" i="3"/>
  <c r="AS58" i="3"/>
  <c r="AS62" i="3"/>
  <c r="AS66" i="3"/>
  <c r="AV73" i="3"/>
  <c r="AZ73" i="3"/>
  <c r="AB73" i="3"/>
  <c r="AB74" i="3"/>
  <c r="AB75" i="3"/>
  <c r="AT91" i="3"/>
  <c r="AX91" i="3"/>
  <c r="BB91" i="3"/>
  <c r="AB96" i="3"/>
  <c r="AS96" i="3"/>
  <c r="AW96" i="3"/>
  <c r="BA96" i="3"/>
  <c r="AU98" i="3"/>
  <c r="AB98" i="3"/>
  <c r="BC98" i="3"/>
  <c r="AB104" i="3"/>
  <c r="AS104" i="3"/>
  <c r="AW104" i="3"/>
  <c r="BA104" i="3"/>
  <c r="AU106" i="3"/>
  <c r="AB106" i="3"/>
  <c r="AB112" i="3"/>
  <c r="AS112" i="3"/>
  <c r="AW112" i="3"/>
  <c r="BA112" i="3"/>
  <c r="AU114" i="3"/>
  <c r="AB114" i="3"/>
  <c r="AB120" i="3"/>
  <c r="AS120" i="3"/>
  <c r="AU122" i="3"/>
  <c r="AB122" i="3"/>
  <c r="AS76" i="3"/>
  <c r="AB79" i="3"/>
  <c r="AS80" i="3"/>
  <c r="AB83" i="3"/>
  <c r="AS84" i="3"/>
  <c r="AB87" i="3"/>
  <c r="AS88" i="3"/>
  <c r="AB91" i="3"/>
  <c r="AB97" i="3"/>
  <c r="AB99" i="3"/>
  <c r="AB105" i="3"/>
  <c r="AB107" i="3"/>
  <c r="AB113" i="3"/>
  <c r="AB115" i="3"/>
  <c r="AB121" i="3"/>
  <c r="AB123" i="3"/>
  <c r="AB92" i="3"/>
  <c r="AS92" i="3"/>
  <c r="AT99" i="3"/>
  <c r="AX99" i="3"/>
  <c r="BB99" i="3"/>
  <c r="AB100" i="3"/>
  <c r="AS100" i="3"/>
  <c r="AT107" i="3"/>
  <c r="AX107" i="3"/>
  <c r="BB107" i="3"/>
  <c r="AB108" i="3"/>
  <c r="AS108" i="3"/>
  <c r="AT115" i="3"/>
  <c r="AX115" i="3"/>
  <c r="BB115" i="3"/>
  <c r="AB116" i="3"/>
  <c r="AS116" i="3"/>
  <c r="AT123" i="3"/>
  <c r="AX123" i="3"/>
  <c r="BB123" i="3"/>
  <c r="AT127" i="3"/>
  <c r="AX127" i="3"/>
  <c r="BB127" i="3"/>
  <c r="AV93" i="3"/>
  <c r="AZ93" i="3"/>
  <c r="AB94" i="3"/>
  <c r="AB95" i="3"/>
  <c r="AV101" i="3"/>
  <c r="AZ101" i="3"/>
  <c r="AB102" i="3"/>
  <c r="AB103" i="3"/>
  <c r="AV109" i="3"/>
  <c r="AZ109" i="3"/>
  <c r="AB110" i="3"/>
  <c r="AB111" i="3"/>
  <c r="AV117" i="3"/>
  <c r="AZ117" i="3"/>
  <c r="AB118" i="3"/>
  <c r="AB119" i="3"/>
  <c r="AS125" i="3"/>
  <c r="AB125" i="3"/>
  <c r="AB126" i="3"/>
  <c r="AB129" i="3"/>
  <c r="AB133" i="3"/>
  <c r="AB137" i="3"/>
  <c r="AB141" i="3"/>
  <c r="AB145" i="3"/>
  <c r="AB149" i="3"/>
  <c r="AB153" i="3"/>
  <c r="AB157" i="3"/>
  <c r="AB162" i="3"/>
  <c r="AB163" i="3"/>
  <c r="AT163" i="3"/>
  <c r="AB177" i="3"/>
  <c r="AB186" i="3"/>
  <c r="AB130" i="3"/>
  <c r="AB134" i="3"/>
  <c r="AB138" i="3"/>
  <c r="AB142" i="3"/>
  <c r="AB146" i="3"/>
  <c r="AB150" i="3"/>
  <c r="AB154" i="3"/>
  <c r="AS158" i="3"/>
  <c r="AB178" i="3"/>
  <c r="AS124" i="3"/>
  <c r="AS128" i="3"/>
  <c r="AS132" i="3"/>
  <c r="AS136" i="3"/>
  <c r="AS140" i="3"/>
  <c r="AS144" i="3"/>
  <c r="AS148" i="3"/>
  <c r="AS152" i="3"/>
  <c r="AS156" i="3"/>
  <c r="AB161" i="3"/>
  <c r="AB165" i="3"/>
  <c r="AB169" i="3"/>
  <c r="AB201" i="3"/>
  <c r="AS201" i="3"/>
  <c r="AV156" i="3"/>
  <c r="AZ156" i="3"/>
  <c r="AB159" i="3"/>
  <c r="AT159" i="3"/>
  <c r="AY162" i="3"/>
  <c r="AB166" i="3"/>
  <c r="AU167" i="3"/>
  <c r="AB167" i="3"/>
  <c r="AB170" i="3"/>
  <c r="AB185" i="3"/>
  <c r="AT171" i="3"/>
  <c r="AB171" i="3"/>
  <c r="AX171" i="3"/>
  <c r="BB171" i="3"/>
  <c r="AB172" i="3"/>
  <c r="AS172" i="3"/>
  <c r="AT179" i="3"/>
  <c r="AB179" i="3"/>
  <c r="AX179" i="3"/>
  <c r="BB179" i="3"/>
  <c r="AB180" i="3"/>
  <c r="AS180" i="3"/>
  <c r="AT187" i="3"/>
  <c r="AB187" i="3"/>
  <c r="AX187" i="3"/>
  <c r="BB187" i="3"/>
  <c r="AB193" i="3"/>
  <c r="AS193" i="3"/>
  <c r="AW193" i="3"/>
  <c r="BA193" i="3"/>
  <c r="AB164" i="3"/>
  <c r="AS168" i="3"/>
  <c r="AB173" i="3"/>
  <c r="AB174" i="3"/>
  <c r="AB181" i="3"/>
  <c r="AB182" i="3"/>
  <c r="AS198" i="3"/>
  <c r="AB198" i="3"/>
  <c r="AB202" i="3"/>
  <c r="AB203" i="3"/>
  <c r="AB210" i="3"/>
  <c r="AB218" i="3"/>
  <c r="AB160" i="3"/>
  <c r="AS164" i="3"/>
  <c r="AT175" i="3"/>
  <c r="AB175" i="3"/>
  <c r="AX175" i="3"/>
  <c r="BB175" i="3"/>
  <c r="AB176" i="3"/>
  <c r="AS176" i="3"/>
  <c r="AT183" i="3"/>
  <c r="AB183" i="3"/>
  <c r="AX183" i="3"/>
  <c r="BB183" i="3"/>
  <c r="AB184" i="3"/>
  <c r="AS184" i="3"/>
  <c r="AS190" i="3"/>
  <c r="AB190" i="3"/>
  <c r="AB194" i="3"/>
  <c r="AB195" i="3"/>
  <c r="AB211" i="3"/>
  <c r="AB219" i="3"/>
  <c r="AB209" i="3"/>
  <c r="AS209" i="3"/>
  <c r="AB217" i="3"/>
  <c r="AS217" i="3"/>
  <c r="AB225" i="3"/>
  <c r="AS225" i="3"/>
  <c r="AB233" i="3"/>
  <c r="AS233" i="3"/>
  <c r="AB241" i="3"/>
  <c r="AS241" i="3"/>
  <c r="AB226" i="3"/>
  <c r="AB227" i="3"/>
  <c r="AB234" i="3"/>
  <c r="AB235" i="3"/>
  <c r="AB242" i="3"/>
  <c r="AB243" i="3"/>
  <c r="AB247" i="3"/>
  <c r="AT249" i="3"/>
  <c r="AX249" i="3"/>
  <c r="BB249" i="3"/>
  <c r="AU252" i="3"/>
  <c r="AB252" i="3"/>
  <c r="AY252" i="3"/>
  <c r="BC252" i="3"/>
  <c r="AB255" i="3"/>
  <c r="AB256" i="3"/>
  <c r="AT276" i="3"/>
  <c r="AB276" i="3"/>
  <c r="AT188" i="3"/>
  <c r="AX188" i="3"/>
  <c r="BB188" i="3"/>
  <c r="AB189" i="3"/>
  <c r="AS189" i="3"/>
  <c r="AT196" i="3"/>
  <c r="AX196" i="3"/>
  <c r="BB196" i="3"/>
  <c r="AB197" i="3"/>
  <c r="AS197" i="3"/>
  <c r="AT204" i="3"/>
  <c r="AX204" i="3"/>
  <c r="BB204" i="3"/>
  <c r="AB205" i="3"/>
  <c r="AS205" i="3"/>
  <c r="AT212" i="3"/>
  <c r="AX212" i="3"/>
  <c r="BB212" i="3"/>
  <c r="AB213" i="3"/>
  <c r="AS213" i="3"/>
  <c r="AT220" i="3"/>
  <c r="AX220" i="3"/>
  <c r="BB220" i="3"/>
  <c r="AB221" i="3"/>
  <c r="AS221" i="3"/>
  <c r="AT228" i="3"/>
  <c r="AX228" i="3"/>
  <c r="BB228" i="3"/>
  <c r="AB229" i="3"/>
  <c r="AS229" i="3"/>
  <c r="AT236" i="3"/>
  <c r="AX236" i="3"/>
  <c r="BB236" i="3"/>
  <c r="AB237" i="3"/>
  <c r="AS237" i="3"/>
  <c r="AB248" i="3"/>
  <c r="AB250" i="3"/>
  <c r="AS250" i="3"/>
  <c r="AW265" i="3"/>
  <c r="AV190" i="3"/>
  <c r="AZ190" i="3"/>
  <c r="AB191" i="3"/>
  <c r="AB192" i="3"/>
  <c r="AV198" i="3"/>
  <c r="AZ198" i="3"/>
  <c r="AB199" i="3"/>
  <c r="AB200" i="3"/>
  <c r="AV206" i="3"/>
  <c r="AZ206" i="3"/>
  <c r="AB206" i="3"/>
  <c r="AB207" i="3"/>
  <c r="AB208" i="3"/>
  <c r="AV214" i="3"/>
  <c r="AZ214" i="3"/>
  <c r="AB214" i="3"/>
  <c r="AB215" i="3"/>
  <c r="AB216" i="3"/>
  <c r="AV222" i="3"/>
  <c r="AZ222" i="3"/>
  <c r="AB222" i="3"/>
  <c r="AB223" i="3"/>
  <c r="AB224" i="3"/>
  <c r="AV230" i="3"/>
  <c r="AZ230" i="3"/>
  <c r="AB230" i="3"/>
  <c r="AB231" i="3"/>
  <c r="AB232" i="3"/>
  <c r="AV238" i="3"/>
  <c r="AZ238" i="3"/>
  <c r="AB238" i="3"/>
  <c r="AB239" i="3"/>
  <c r="AB240" i="3"/>
  <c r="AB244" i="3"/>
  <c r="AB263" i="3"/>
  <c r="AS263" i="3"/>
  <c r="AU271" i="3"/>
  <c r="AB271" i="3"/>
  <c r="AY271" i="3"/>
  <c r="AT257" i="3"/>
  <c r="AX257" i="3"/>
  <c r="BB257" i="3"/>
  <c r="AB258" i="3"/>
  <c r="AS258" i="3"/>
  <c r="BA265" i="3"/>
  <c r="AS265" i="3"/>
  <c r="AB268" i="3"/>
  <c r="AT268" i="3"/>
  <c r="AS282" i="3"/>
  <c r="AB282" i="3"/>
  <c r="AS284" i="3"/>
  <c r="AB284" i="3"/>
  <c r="AB286" i="3"/>
  <c r="AV244" i="3"/>
  <c r="AZ244" i="3"/>
  <c r="AV251" i="3"/>
  <c r="AZ251" i="3"/>
  <c r="AB251" i="3"/>
  <c r="AB253" i="3"/>
  <c r="AV259" i="3"/>
  <c r="AZ259" i="3"/>
  <c r="AB259" i="3"/>
  <c r="AB260" i="3"/>
  <c r="AB261" i="3"/>
  <c r="AT265" i="3"/>
  <c r="AX265" i="3"/>
  <c r="BB265" i="3"/>
  <c r="AB266" i="3"/>
  <c r="AT269" i="3"/>
  <c r="AX269" i="3"/>
  <c r="BB269" i="3"/>
  <c r="AB270" i="3"/>
  <c r="AS274" i="3"/>
  <c r="AB274" i="3"/>
  <c r="AB277" i="3"/>
  <c r="AS277" i="3"/>
  <c r="AW277" i="3"/>
  <c r="BA277" i="3"/>
  <c r="AT245" i="3"/>
  <c r="AB245" i="3"/>
  <c r="AB246" i="3"/>
  <c r="AS246" i="3"/>
  <c r="AB254" i="3"/>
  <c r="AS254" i="3"/>
  <c r="AS262" i="3"/>
  <c r="AB262" i="3"/>
  <c r="AB267" i="3"/>
  <c r="AB278" i="3"/>
  <c r="AB279" i="3"/>
  <c r="AU293" i="3"/>
  <c r="AB293" i="3"/>
  <c r="AV267" i="3"/>
  <c r="AZ267" i="3"/>
  <c r="AS270" i="3"/>
  <c r="AW270" i="3"/>
  <c r="BA270" i="3"/>
  <c r="AT272" i="3"/>
  <c r="AB272" i="3"/>
  <c r="AX272" i="3"/>
  <c r="BB272" i="3"/>
  <c r="AB273" i="3"/>
  <c r="AS273" i="3"/>
  <c r="AT280" i="3"/>
  <c r="AB280" i="3"/>
  <c r="AX280" i="3"/>
  <c r="BB280" i="3"/>
  <c r="AB281" i="3"/>
  <c r="AS281" i="3"/>
  <c r="AB287" i="3"/>
  <c r="BA287" i="3"/>
  <c r="AS287" i="3"/>
  <c r="AB292" i="3"/>
  <c r="AV294" i="3"/>
  <c r="AV263" i="3"/>
  <c r="AZ263" i="3"/>
  <c r="AS266" i="3"/>
  <c r="AW266" i="3"/>
  <c r="BA266" i="3"/>
  <c r="AB269" i="3"/>
  <c r="AV274" i="3"/>
  <c r="AZ274" i="3"/>
  <c r="AB275" i="3"/>
  <c r="AV282" i="3"/>
  <c r="AZ282" i="3"/>
  <c r="AB283" i="3"/>
  <c r="AB285" i="3"/>
  <c r="AS285" i="3"/>
  <c r="AU289" i="3"/>
  <c r="AB289" i="3"/>
  <c r="AB290" i="3"/>
  <c r="AT290" i="3"/>
  <c r="AB297" i="3"/>
  <c r="AB295" i="3"/>
  <c r="AV285" i="3"/>
  <c r="AZ285" i="3"/>
  <c r="AS288" i="3"/>
  <c r="AW288" i="3"/>
  <c r="BA288" i="3"/>
  <c r="AB291" i="3"/>
  <c r="H18" i="4"/>
  <c r="AB296" i="3"/>
  <c r="G18" i="4"/>
  <c r="AC8" i="3"/>
  <c r="C3" i="2"/>
  <c r="ET212" i="1"/>
  <c r="ET213" i="1"/>
  <c r="ET214" i="1"/>
  <c r="ET215" i="1"/>
  <c r="ET216" i="1"/>
  <c r="ET217" i="1"/>
  <c r="ET218" i="1"/>
  <c r="ET219" i="1"/>
  <c r="ET220" i="1"/>
  <c r="ET221" i="1"/>
  <c r="ET222" i="1"/>
  <c r="ET223" i="1"/>
  <c r="ET224" i="1"/>
  <c r="ET225" i="1"/>
  <c r="ET226" i="1"/>
  <c r="ET227" i="1"/>
  <c r="ET228" i="1"/>
  <c r="ET229" i="1"/>
  <c r="ET230" i="1"/>
  <c r="ET231" i="1"/>
  <c r="ET232" i="1"/>
  <c r="ET233" i="1"/>
  <c r="ET234" i="1"/>
  <c r="ET235" i="1"/>
  <c r="ET236" i="1"/>
  <c r="ET237" i="1"/>
  <c r="ET238" i="1"/>
  <c r="ET239" i="1"/>
  <c r="ET240" i="1"/>
  <c r="ET241" i="1"/>
  <c r="ET242" i="1"/>
  <c r="ET243" i="1"/>
  <c r="ET244" i="1"/>
  <c r="ET245" i="1"/>
  <c r="ET246" i="1"/>
  <c r="ET247" i="1"/>
  <c r="ET248" i="1"/>
  <c r="ET249" i="1"/>
  <c r="ET250" i="1"/>
  <c r="ET251" i="1"/>
  <c r="ET252" i="1"/>
  <c r="ET253" i="1"/>
  <c r="ET254" i="1"/>
  <c r="ET255" i="1"/>
  <c r="ET256" i="1"/>
  <c r="ET257" i="1"/>
  <c r="ET258" i="1"/>
  <c r="ET259" i="1"/>
  <c r="ET260" i="1"/>
  <c r="ET261" i="1"/>
  <c r="ET262" i="1"/>
  <c r="ET263" i="1"/>
  <c r="ET264" i="1"/>
  <c r="ET265" i="1"/>
  <c r="ET266" i="1"/>
  <c r="ET267" i="1"/>
  <c r="ET268" i="1"/>
  <c r="ET269" i="1"/>
  <c r="ET270" i="1"/>
  <c r="ET271" i="1"/>
  <c r="ET272" i="1"/>
  <c r="ET273" i="1"/>
  <c r="ET274" i="1"/>
  <c r="ET275" i="1"/>
  <c r="ET276" i="1"/>
  <c r="ET277" i="1"/>
  <c r="ET278" i="1"/>
  <c r="ET279" i="1"/>
  <c r="ET280" i="1"/>
  <c r="ET281" i="1"/>
  <c r="ET282" i="1"/>
  <c r="ET283" i="1"/>
  <c r="ET284" i="1"/>
  <c r="ET285" i="1"/>
  <c r="ET286" i="1"/>
  <c r="ET287" i="1"/>
  <c r="ET288" i="1"/>
  <c r="ET289" i="1"/>
  <c r="ET290" i="1"/>
  <c r="ET291" i="1"/>
  <c r="ET292" i="1"/>
  <c r="ET293" i="1"/>
  <c r="ET294" i="1"/>
  <c r="DG38" i="1"/>
  <c r="DG39" i="1"/>
  <c r="DG40" i="1"/>
  <c r="DG41" i="1"/>
  <c r="DG42" i="1"/>
  <c r="DG43" i="1"/>
  <c r="DG44" i="1"/>
  <c r="DG45" i="1"/>
  <c r="DG46" i="1"/>
  <c r="DG47" i="1"/>
  <c r="DG48" i="1"/>
  <c r="DG49" i="1"/>
  <c r="DG50" i="1"/>
  <c r="DG51" i="1"/>
  <c r="DG52" i="1"/>
  <c r="DG53" i="1"/>
  <c r="DG54" i="1"/>
  <c r="DG55" i="1"/>
  <c r="DG56" i="1"/>
  <c r="DG57" i="1"/>
  <c r="DG58" i="1"/>
  <c r="DG59" i="1"/>
  <c r="DG60" i="1"/>
  <c r="DG61" i="1"/>
  <c r="DG62" i="1"/>
  <c r="DG63" i="1"/>
  <c r="DG64" i="1"/>
  <c r="DG65" i="1"/>
  <c r="DG66" i="1"/>
  <c r="DG67" i="1"/>
  <c r="DG68" i="1"/>
  <c r="DG69" i="1"/>
  <c r="DG70" i="1"/>
  <c r="DG71" i="1"/>
  <c r="DG72" i="1"/>
  <c r="DG73" i="1"/>
  <c r="DG74" i="1"/>
  <c r="DG75" i="1"/>
  <c r="DG76" i="1"/>
  <c r="DG77" i="1"/>
  <c r="DG78" i="1"/>
  <c r="DG79" i="1"/>
  <c r="DG80" i="1"/>
  <c r="DG81" i="1"/>
  <c r="DG82" i="1"/>
  <c r="DG83" i="1"/>
  <c r="DG84" i="1"/>
  <c r="DG85" i="1"/>
  <c r="DG86" i="1"/>
  <c r="DG87" i="1"/>
  <c r="DG88" i="1"/>
  <c r="DG89" i="1"/>
  <c r="DG90" i="1"/>
  <c r="DG91" i="1"/>
  <c r="DG92" i="1"/>
  <c r="DG93" i="1"/>
  <c r="DG94" i="1"/>
  <c r="DG95" i="1"/>
  <c r="DG96" i="1"/>
  <c r="DG97" i="1"/>
  <c r="DG98" i="1"/>
  <c r="DG99" i="1"/>
  <c r="DG100" i="1"/>
  <c r="DG101" i="1"/>
  <c r="DG102" i="1"/>
  <c r="DG103" i="1"/>
  <c r="DG104" i="1"/>
  <c r="DG105" i="1"/>
  <c r="DG106" i="1"/>
  <c r="DG107" i="1"/>
  <c r="DG108" i="1"/>
  <c r="DG109" i="1"/>
  <c r="DG110" i="1"/>
  <c r="DG111" i="1"/>
  <c r="DG112" i="1"/>
  <c r="DG113" i="1"/>
  <c r="DG114" i="1"/>
  <c r="DG115" i="1"/>
  <c r="DG116" i="1"/>
  <c r="DG117" i="1"/>
  <c r="DG118" i="1"/>
  <c r="DG119" i="1"/>
  <c r="DG120" i="1"/>
  <c r="DG121" i="1"/>
  <c r="DG122" i="1"/>
  <c r="DG123" i="1"/>
  <c r="DG124" i="1"/>
  <c r="DG125" i="1"/>
  <c r="DG126" i="1"/>
  <c r="DG127" i="1"/>
  <c r="DG128" i="1"/>
  <c r="DG129" i="1"/>
  <c r="DG130" i="1"/>
  <c r="DG131" i="1"/>
  <c r="DG132" i="1"/>
  <c r="DG133" i="1"/>
  <c r="DG134" i="1"/>
  <c r="DG135" i="1"/>
  <c r="DG136" i="1"/>
  <c r="DG137" i="1"/>
  <c r="DG138" i="1"/>
  <c r="DG139" i="1"/>
  <c r="DG140" i="1"/>
  <c r="DG141" i="1"/>
  <c r="DG142" i="1"/>
  <c r="DG143" i="1"/>
  <c r="DG144" i="1"/>
  <c r="DG145" i="1"/>
  <c r="DG146" i="1"/>
  <c r="DG147" i="1"/>
  <c r="DG148" i="1"/>
  <c r="DG149" i="1"/>
  <c r="DG150" i="1"/>
  <c r="DG151" i="1"/>
  <c r="DG152" i="1"/>
  <c r="DG153" i="1"/>
  <c r="DG154" i="1"/>
  <c r="DG155" i="1"/>
  <c r="DG156" i="1"/>
  <c r="DG157" i="1"/>
  <c r="DG158" i="1"/>
  <c r="DG159" i="1"/>
  <c r="DG160" i="1"/>
  <c r="DG161" i="1"/>
  <c r="DG162" i="1"/>
  <c r="DG163" i="1"/>
  <c r="DG164" i="1"/>
  <c r="DG165" i="1"/>
  <c r="DG166" i="1"/>
  <c r="DG167" i="1"/>
  <c r="DG168" i="1"/>
  <c r="DG169" i="1"/>
  <c r="DG170" i="1"/>
  <c r="DG171" i="1"/>
  <c r="DG172" i="1"/>
  <c r="DG173" i="1"/>
  <c r="DG174" i="1"/>
  <c r="DG175" i="1"/>
  <c r="DG176" i="1"/>
  <c r="DG177" i="1"/>
  <c r="DG178" i="1"/>
  <c r="DG179" i="1"/>
  <c r="DG180" i="1"/>
  <c r="DG181" i="1"/>
  <c r="DG182" i="1"/>
  <c r="DG183" i="1"/>
  <c r="DG184" i="1"/>
  <c r="DG185" i="1"/>
  <c r="DG186" i="1"/>
  <c r="DG187" i="1"/>
  <c r="DG188" i="1"/>
  <c r="DG189" i="1"/>
  <c r="DG190" i="1"/>
  <c r="DG191" i="1"/>
  <c r="DG192" i="1"/>
  <c r="DG193" i="1"/>
  <c r="DG194" i="1"/>
  <c r="DG195" i="1"/>
  <c r="DG196" i="1"/>
  <c r="DG197" i="1"/>
  <c r="DG198" i="1"/>
  <c r="DG199" i="1"/>
  <c r="DG200" i="1"/>
  <c r="DG201" i="1"/>
  <c r="DG202" i="1"/>
  <c r="DG203" i="1"/>
  <c r="DG204" i="1"/>
  <c r="DG205" i="1"/>
  <c r="DG206" i="1"/>
  <c r="DG207" i="1"/>
  <c r="DG208" i="1"/>
  <c r="DG209" i="1"/>
  <c r="DG210" i="1"/>
  <c r="DG211" i="1"/>
  <c r="DG212" i="1"/>
  <c r="DG213" i="1"/>
  <c r="DG214" i="1"/>
  <c r="DG215" i="1"/>
  <c r="DG216" i="1"/>
  <c r="DG217" i="1"/>
  <c r="DG218" i="1"/>
  <c r="DG219" i="1"/>
  <c r="DG220" i="1"/>
  <c r="DG221" i="1"/>
  <c r="DG222" i="1"/>
  <c r="DG223" i="1"/>
  <c r="DG224" i="1"/>
  <c r="DG225" i="1"/>
  <c r="DG226" i="1"/>
  <c r="DG227" i="1"/>
  <c r="DG228" i="1"/>
  <c r="DG229" i="1"/>
  <c r="DG230" i="1"/>
  <c r="DG231" i="1"/>
  <c r="DG232" i="1"/>
  <c r="DG233" i="1"/>
  <c r="DG234" i="1"/>
  <c r="DG235" i="1"/>
  <c r="DG236" i="1"/>
  <c r="DG237" i="1"/>
  <c r="DG238" i="1"/>
  <c r="DG239" i="1"/>
  <c r="DG240" i="1"/>
  <c r="DG241" i="1"/>
  <c r="DG242" i="1"/>
  <c r="DG243" i="1"/>
  <c r="DG244" i="1"/>
  <c r="DG245" i="1"/>
  <c r="DG246" i="1"/>
  <c r="DG247" i="1"/>
  <c r="DG248" i="1"/>
  <c r="DG249" i="1"/>
  <c r="DG250" i="1"/>
  <c r="DG251" i="1"/>
  <c r="DG252" i="1"/>
  <c r="DG253" i="1"/>
  <c r="DG254" i="1"/>
  <c r="DG255" i="1"/>
  <c r="DG256" i="1"/>
  <c r="DG257" i="1"/>
  <c r="DG258" i="1"/>
  <c r="DG259" i="1"/>
  <c r="DG260" i="1"/>
  <c r="DG261" i="1"/>
  <c r="DG262" i="1"/>
  <c r="DG263" i="1"/>
  <c r="DG264" i="1"/>
  <c r="DG265" i="1"/>
  <c r="DG266" i="1"/>
  <c r="DG267" i="1"/>
  <c r="DG268" i="1"/>
  <c r="DG269" i="1"/>
  <c r="DG270" i="1"/>
  <c r="DG271" i="1"/>
  <c r="DG272" i="1"/>
  <c r="DG273" i="1"/>
  <c r="DG274" i="1"/>
  <c r="DG275" i="1"/>
  <c r="DG276" i="1"/>
  <c r="DG277" i="1"/>
  <c r="DG278" i="1"/>
  <c r="DG279" i="1"/>
  <c r="DG280" i="1"/>
  <c r="DG281" i="1"/>
  <c r="DG282" i="1"/>
  <c r="DG283" i="1"/>
  <c r="DG284" i="1"/>
  <c r="DG285" i="1"/>
  <c r="DG286" i="1"/>
  <c r="DG287" i="1"/>
  <c r="DG288" i="1"/>
  <c r="DG289" i="1"/>
  <c r="DG290" i="1"/>
  <c r="DG291" i="1"/>
  <c r="DG292" i="1"/>
  <c r="DG293" i="1"/>
  <c r="DG294"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BG38" i="1"/>
  <c r="FG39" i="1"/>
  <c r="CT146" i="1"/>
  <c r="DT18" i="1"/>
  <c r="T18" i="1"/>
  <c r="EG29" i="1"/>
  <c r="CG32"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BT23" i="1"/>
  <c r="BT24" i="1"/>
  <c r="BT25" i="1"/>
  <c r="BT26" i="1"/>
  <c r="BT27" i="1"/>
  <c r="BT28" i="1"/>
  <c r="BT29" i="1"/>
  <c r="BT30" i="1"/>
  <c r="BT31" i="1"/>
  <c r="BT32" i="1"/>
  <c r="BT33" i="1"/>
  <c r="BT34" i="1"/>
  <c r="BT35" i="1"/>
  <c r="BT36" i="1"/>
  <c r="BT37" i="1"/>
  <c r="BT38" i="1"/>
  <c r="BT39" i="1"/>
  <c r="BT40" i="1"/>
  <c r="BT41" i="1"/>
  <c r="BT42" i="1"/>
  <c r="BT43" i="1"/>
  <c r="BT44" i="1"/>
  <c r="BT45" i="1"/>
  <c r="BT46" i="1"/>
  <c r="BT47" i="1"/>
  <c r="BT48" i="1"/>
  <c r="BT49" i="1"/>
  <c r="BT50" i="1"/>
  <c r="BT51" i="1"/>
  <c r="BT52" i="1"/>
  <c r="BT53" i="1"/>
  <c r="BT54" i="1"/>
  <c r="BT55" i="1"/>
  <c r="BT56" i="1"/>
  <c r="BT57" i="1"/>
  <c r="BT58" i="1"/>
  <c r="BT59" i="1"/>
  <c r="BT60" i="1"/>
  <c r="BT61" i="1"/>
  <c r="BT62" i="1"/>
  <c r="BT63" i="1"/>
  <c r="BT64" i="1"/>
  <c r="BT65" i="1"/>
  <c r="BT66" i="1"/>
  <c r="BT67" i="1"/>
  <c r="BT68" i="1"/>
  <c r="BT69" i="1"/>
  <c r="BT70" i="1"/>
  <c r="BT71" i="1"/>
  <c r="BT72" i="1"/>
  <c r="BT73" i="1"/>
  <c r="BT74" i="1"/>
  <c r="BT75" i="1"/>
  <c r="BT76" i="1"/>
  <c r="BT77" i="1"/>
  <c r="BT78" i="1"/>
  <c r="BT79" i="1"/>
  <c r="BT80" i="1"/>
  <c r="BT81" i="1"/>
  <c r="BT82" i="1"/>
  <c r="BT83" i="1"/>
  <c r="BT84" i="1"/>
  <c r="BT85" i="1"/>
  <c r="BT86" i="1"/>
  <c r="BT87" i="1"/>
  <c r="BT88" i="1"/>
  <c r="BT89" i="1"/>
  <c r="BT90" i="1"/>
  <c r="BT91" i="1"/>
  <c r="BT92" i="1"/>
  <c r="BT93" i="1"/>
  <c r="BT94" i="1"/>
  <c r="BT95" i="1"/>
  <c r="BT96" i="1"/>
  <c r="BT97" i="1"/>
  <c r="BT98" i="1"/>
  <c r="BT99" i="1"/>
  <c r="BT100" i="1"/>
  <c r="BT101" i="1"/>
  <c r="BT102" i="1"/>
  <c r="BT103" i="1"/>
  <c r="BT104" i="1"/>
  <c r="BT105" i="1"/>
  <c r="BT106" i="1"/>
  <c r="BT107" i="1"/>
  <c r="BT108" i="1"/>
  <c r="BT109" i="1"/>
  <c r="BT110" i="1"/>
  <c r="BT111" i="1"/>
  <c r="BT112" i="1"/>
  <c r="BT113" i="1"/>
  <c r="BT114" i="1"/>
  <c r="BT115" i="1"/>
  <c r="BT116" i="1"/>
  <c r="BT117" i="1"/>
  <c r="BT118" i="1"/>
  <c r="BT119" i="1"/>
  <c r="BT120" i="1"/>
  <c r="BT121" i="1"/>
  <c r="BT122" i="1"/>
  <c r="BT123" i="1"/>
  <c r="BT124" i="1"/>
  <c r="BT125" i="1"/>
  <c r="BT126" i="1"/>
  <c r="BT127" i="1"/>
  <c r="BT128" i="1"/>
  <c r="BT129" i="1"/>
  <c r="BT130" i="1"/>
  <c r="BT131" i="1"/>
  <c r="BT132" i="1"/>
  <c r="BT133" i="1"/>
  <c r="BT134" i="1"/>
  <c r="BT135" i="1"/>
  <c r="BT136" i="1"/>
  <c r="BT137" i="1"/>
  <c r="BT138" i="1"/>
  <c r="BT139" i="1"/>
  <c r="BT140" i="1"/>
  <c r="BT141" i="1"/>
  <c r="BT142" i="1"/>
  <c r="BT143" i="1"/>
  <c r="BT144" i="1"/>
  <c r="BT145" i="1"/>
  <c r="BT146" i="1"/>
  <c r="BT147" i="1"/>
  <c r="BT148" i="1"/>
  <c r="BT149" i="1"/>
  <c r="BT150" i="1"/>
  <c r="BT151" i="1"/>
  <c r="BT152" i="1"/>
  <c r="BT153" i="1"/>
  <c r="BT154" i="1"/>
  <c r="BT155" i="1"/>
  <c r="BT156" i="1"/>
  <c r="BT157" i="1"/>
  <c r="BT158" i="1"/>
  <c r="BT159" i="1"/>
  <c r="BT160" i="1"/>
  <c r="BT161" i="1"/>
  <c r="BT162" i="1"/>
  <c r="BT163" i="1"/>
  <c r="BT164" i="1"/>
  <c r="BT165" i="1"/>
  <c r="BT166" i="1"/>
  <c r="BT167" i="1"/>
  <c r="BT168" i="1"/>
  <c r="BT169" i="1"/>
  <c r="BT170" i="1"/>
  <c r="BT171" i="1"/>
  <c r="BT172" i="1"/>
  <c r="BT173" i="1"/>
  <c r="BT174" i="1"/>
  <c r="BT175" i="1"/>
  <c r="BT176" i="1"/>
  <c r="BT177" i="1"/>
  <c r="BT178" i="1"/>
  <c r="BT179" i="1"/>
  <c r="BT180" i="1"/>
  <c r="BT181" i="1"/>
  <c r="BT182" i="1"/>
  <c r="BT183" i="1"/>
  <c r="BT184" i="1"/>
  <c r="BT185" i="1"/>
  <c r="BT186" i="1"/>
  <c r="BT187" i="1"/>
  <c r="BT188" i="1"/>
  <c r="BT189" i="1"/>
  <c r="BT190" i="1"/>
  <c r="BT191" i="1"/>
  <c r="BT192" i="1"/>
  <c r="BT193" i="1"/>
  <c r="BT194" i="1"/>
  <c r="BT195" i="1"/>
  <c r="BT196" i="1"/>
  <c r="BT197" i="1"/>
  <c r="BT198" i="1"/>
  <c r="BT199" i="1"/>
  <c r="BT200" i="1"/>
  <c r="BT201" i="1"/>
  <c r="BT202" i="1"/>
  <c r="BT203" i="1"/>
  <c r="BT204" i="1"/>
  <c r="BT205" i="1"/>
  <c r="BT206" i="1"/>
  <c r="BT207" i="1"/>
  <c r="BT208" i="1"/>
  <c r="BT209" i="1"/>
  <c r="BT210" i="1"/>
  <c r="BT211" i="1"/>
  <c r="BT212" i="1"/>
  <c r="BT213" i="1"/>
  <c r="BT214" i="1"/>
  <c r="BT215" i="1"/>
  <c r="BT216" i="1"/>
  <c r="BT217" i="1"/>
  <c r="BT218" i="1"/>
  <c r="BT219" i="1"/>
  <c r="BT220" i="1"/>
  <c r="BT221" i="1"/>
  <c r="BT222" i="1"/>
  <c r="BT223" i="1"/>
  <c r="BT224" i="1"/>
  <c r="BT225" i="1"/>
  <c r="BT226" i="1"/>
  <c r="BT227" i="1"/>
  <c r="BT228" i="1"/>
  <c r="BT229" i="1"/>
  <c r="BT230" i="1"/>
  <c r="BT231" i="1"/>
  <c r="BT232" i="1"/>
  <c r="BT233" i="1"/>
  <c r="BT234" i="1"/>
  <c r="BT235" i="1"/>
  <c r="BT236" i="1"/>
  <c r="BT237" i="1"/>
  <c r="BT238" i="1"/>
  <c r="BT239" i="1"/>
  <c r="BT240" i="1"/>
  <c r="BT241" i="1"/>
  <c r="BT242" i="1"/>
  <c r="BT243" i="1"/>
  <c r="BT244" i="1"/>
  <c r="BT245" i="1"/>
  <c r="BT246" i="1"/>
  <c r="BT247" i="1"/>
  <c r="BT248" i="1"/>
  <c r="BT249" i="1"/>
  <c r="BT250" i="1"/>
  <c r="BT251" i="1"/>
  <c r="BT252" i="1"/>
  <c r="BT253" i="1"/>
  <c r="BT254" i="1"/>
  <c r="BT255" i="1"/>
  <c r="BT256" i="1"/>
  <c r="BT257" i="1"/>
  <c r="BT258" i="1"/>
  <c r="BT259" i="1"/>
  <c r="BT260" i="1"/>
  <c r="BT261" i="1"/>
  <c r="BT262" i="1"/>
  <c r="BT263" i="1"/>
  <c r="BT264" i="1"/>
  <c r="BT265" i="1"/>
  <c r="BT266" i="1"/>
  <c r="BT267" i="1"/>
  <c r="BT268" i="1"/>
  <c r="BT269" i="1"/>
  <c r="BT270" i="1"/>
  <c r="BT271" i="1"/>
  <c r="BT272" i="1"/>
  <c r="BT273" i="1"/>
  <c r="BT274" i="1"/>
  <c r="BT275" i="1"/>
  <c r="BT276" i="1"/>
  <c r="BT277" i="1"/>
  <c r="BT278" i="1"/>
  <c r="BT279" i="1"/>
  <c r="BT280" i="1"/>
  <c r="BT281" i="1"/>
  <c r="BT282" i="1"/>
  <c r="BT283" i="1"/>
  <c r="BT284" i="1"/>
  <c r="BT285" i="1"/>
  <c r="BT286" i="1"/>
  <c r="BT287" i="1"/>
  <c r="BT288" i="1"/>
  <c r="BT289" i="1"/>
  <c r="BT290" i="1"/>
  <c r="BT291" i="1"/>
  <c r="BT292" i="1"/>
  <c r="BT293" i="1"/>
  <c r="BT294" i="1"/>
  <c r="V1" i="1"/>
  <c r="G40" i="1"/>
  <c r="AI1" i="1"/>
  <c r="G41" i="1"/>
  <c r="CV1" i="1"/>
  <c r="G46" i="1"/>
  <c r="CT147" i="1"/>
  <c r="CT148" i="1"/>
  <c r="CT149" i="1"/>
  <c r="CT150" i="1"/>
  <c r="CT151" i="1"/>
  <c r="CT152" i="1"/>
  <c r="CT153" i="1"/>
  <c r="CT154" i="1"/>
  <c r="CT155" i="1"/>
  <c r="CT156" i="1"/>
  <c r="CT157" i="1"/>
  <c r="CT158" i="1"/>
  <c r="CT159" i="1"/>
  <c r="CT160" i="1"/>
  <c r="CT161" i="1"/>
  <c r="CT162" i="1"/>
  <c r="CT163" i="1"/>
  <c r="CT164" i="1"/>
  <c r="CT165" i="1"/>
  <c r="CT166" i="1"/>
  <c r="CT167" i="1"/>
  <c r="CT168" i="1"/>
  <c r="CT169" i="1"/>
  <c r="CT170" i="1"/>
  <c r="CT171" i="1"/>
  <c r="CT172" i="1"/>
  <c r="CT173" i="1"/>
  <c r="CT174" i="1"/>
  <c r="CT175" i="1"/>
  <c r="CT176" i="1"/>
  <c r="CT177" i="1"/>
  <c r="CT178" i="1"/>
  <c r="CT179" i="1"/>
  <c r="CT180" i="1"/>
  <c r="CT181" i="1"/>
  <c r="CT182" i="1"/>
  <c r="CT183" i="1"/>
  <c r="CT184" i="1"/>
  <c r="CT185" i="1"/>
  <c r="CT186" i="1"/>
  <c r="CT187" i="1"/>
  <c r="CT188" i="1"/>
  <c r="CT189" i="1"/>
  <c r="CT190" i="1"/>
  <c r="CT191" i="1"/>
  <c r="CT192" i="1"/>
  <c r="CT193" i="1"/>
  <c r="CT194" i="1"/>
  <c r="CT195" i="1"/>
  <c r="CT196" i="1"/>
  <c r="CT197" i="1"/>
  <c r="CT198" i="1"/>
  <c r="CT199" i="1"/>
  <c r="CT200" i="1"/>
  <c r="CT201" i="1"/>
  <c r="CT202" i="1"/>
  <c r="CT203" i="1"/>
  <c r="CT204" i="1"/>
  <c r="CT205" i="1"/>
  <c r="CT206" i="1"/>
  <c r="CT207" i="1"/>
  <c r="CT208" i="1"/>
  <c r="CT209" i="1"/>
  <c r="CT210" i="1"/>
  <c r="CT211" i="1"/>
  <c r="CT212" i="1"/>
  <c r="CT213" i="1"/>
  <c r="CT214" i="1"/>
  <c r="CT215" i="1"/>
  <c r="CT216" i="1"/>
  <c r="CT217" i="1"/>
  <c r="CT218" i="1"/>
  <c r="CT219" i="1"/>
  <c r="CT220" i="1"/>
  <c r="CT221" i="1"/>
  <c r="CT222" i="1"/>
  <c r="CT223" i="1"/>
  <c r="CT224" i="1"/>
  <c r="CT225" i="1"/>
  <c r="CT226" i="1"/>
  <c r="CT227" i="1"/>
  <c r="CT228" i="1"/>
  <c r="CT229" i="1"/>
  <c r="CT230" i="1"/>
  <c r="CT231" i="1"/>
  <c r="CT232" i="1"/>
  <c r="CT233" i="1"/>
  <c r="CT234" i="1"/>
  <c r="CT235" i="1"/>
  <c r="CT236" i="1"/>
  <c r="CT237" i="1"/>
  <c r="CT238" i="1"/>
  <c r="CT239" i="1"/>
  <c r="CT240" i="1"/>
  <c r="CT241" i="1"/>
  <c r="CT242" i="1"/>
  <c r="CT243" i="1"/>
  <c r="CT244" i="1"/>
  <c r="CT245" i="1"/>
  <c r="CT246" i="1"/>
  <c r="CT247" i="1"/>
  <c r="CT248" i="1"/>
  <c r="CT249" i="1"/>
  <c r="CT250" i="1"/>
  <c r="CT251" i="1"/>
  <c r="CT252" i="1"/>
  <c r="CT253" i="1"/>
  <c r="CT254" i="1"/>
  <c r="CT255" i="1"/>
  <c r="CT256" i="1"/>
  <c r="CT257" i="1"/>
  <c r="CT258" i="1"/>
  <c r="CT259" i="1"/>
  <c r="CT260" i="1"/>
  <c r="CT261" i="1"/>
  <c r="CT262" i="1"/>
  <c r="CT263" i="1"/>
  <c r="CT264" i="1"/>
  <c r="CT265" i="1"/>
  <c r="CT266" i="1"/>
  <c r="CT267" i="1"/>
  <c r="CT268" i="1"/>
  <c r="CT269" i="1"/>
  <c r="CT270" i="1"/>
  <c r="CT271" i="1"/>
  <c r="CT272" i="1"/>
  <c r="CT273" i="1"/>
  <c r="CT274" i="1"/>
  <c r="CT275" i="1"/>
  <c r="CT276" i="1"/>
  <c r="CT277" i="1"/>
  <c r="CT278" i="1"/>
  <c r="CT279" i="1"/>
  <c r="CT280" i="1"/>
  <c r="CT281" i="1"/>
  <c r="CT282" i="1"/>
  <c r="CT283" i="1"/>
  <c r="CT284" i="1"/>
  <c r="CT285" i="1"/>
  <c r="CT286" i="1"/>
  <c r="CT287" i="1"/>
  <c r="CT288" i="1"/>
  <c r="CT289" i="1"/>
  <c r="CT290" i="1"/>
  <c r="CT291" i="1"/>
  <c r="CT292" i="1"/>
  <c r="CT293" i="1"/>
  <c r="CT294" i="1"/>
  <c r="EI1" i="1"/>
  <c r="G49" i="1"/>
  <c r="DT19" i="1"/>
  <c r="DT20" i="1"/>
  <c r="DT21" i="1"/>
  <c r="DT22" i="1"/>
  <c r="DT23" i="1"/>
  <c r="DT24" i="1"/>
  <c r="DT25" i="1"/>
  <c r="DT26" i="1"/>
  <c r="DT27" i="1"/>
  <c r="DT28" i="1"/>
  <c r="DT29" i="1"/>
  <c r="DT30" i="1"/>
  <c r="DT31" i="1"/>
  <c r="DT32" i="1"/>
  <c r="DT33" i="1"/>
  <c r="DT34" i="1"/>
  <c r="DT35" i="1"/>
  <c r="DT36" i="1"/>
  <c r="DT37" i="1"/>
  <c r="DT38" i="1"/>
  <c r="DT39" i="1"/>
  <c r="DT40" i="1"/>
  <c r="DT41" i="1"/>
  <c r="DT42" i="1"/>
  <c r="DT43" i="1"/>
  <c r="DT44" i="1"/>
  <c r="DT45" i="1"/>
  <c r="DT46" i="1"/>
  <c r="DT47" i="1"/>
  <c r="DT48" i="1"/>
  <c r="DT49" i="1"/>
  <c r="DT50" i="1"/>
  <c r="DT51" i="1"/>
  <c r="DT52" i="1"/>
  <c r="DT53" i="1"/>
  <c r="DT54" i="1"/>
  <c r="DT55" i="1"/>
  <c r="DT56" i="1"/>
  <c r="DT57" i="1"/>
  <c r="DT58" i="1"/>
  <c r="DT59" i="1"/>
  <c r="DT60" i="1"/>
  <c r="DT61" i="1"/>
  <c r="DT62" i="1"/>
  <c r="DT63" i="1"/>
  <c r="DT64" i="1"/>
  <c r="DT65" i="1"/>
  <c r="DT66" i="1"/>
  <c r="DT67" i="1"/>
  <c r="DT68" i="1"/>
  <c r="DT69" i="1"/>
  <c r="DT70" i="1"/>
  <c r="DT71" i="1"/>
  <c r="DT72" i="1"/>
  <c r="DT73" i="1"/>
  <c r="DT74" i="1"/>
  <c r="DT75" i="1"/>
  <c r="DT76" i="1"/>
  <c r="DT77" i="1"/>
  <c r="DT78" i="1"/>
  <c r="DT79" i="1"/>
  <c r="DT80" i="1"/>
  <c r="DT81" i="1"/>
  <c r="DT82" i="1"/>
  <c r="DT83" i="1"/>
  <c r="DT84" i="1"/>
  <c r="DT85" i="1"/>
  <c r="DT86" i="1"/>
  <c r="DT87" i="1"/>
  <c r="DT88" i="1"/>
  <c r="DT89" i="1"/>
  <c r="DT90" i="1"/>
  <c r="DT91" i="1"/>
  <c r="DT92" i="1"/>
  <c r="DT93" i="1"/>
  <c r="DT94" i="1"/>
  <c r="DT95" i="1"/>
  <c r="DT96" i="1"/>
  <c r="DT97" i="1"/>
  <c r="DT98" i="1"/>
  <c r="DT99" i="1"/>
  <c r="DT100" i="1"/>
  <c r="DT101" i="1"/>
  <c r="DT102" i="1"/>
  <c r="DT103" i="1"/>
  <c r="DT104" i="1"/>
  <c r="DT105" i="1"/>
  <c r="DT106" i="1"/>
  <c r="DT107" i="1"/>
  <c r="DT108" i="1"/>
  <c r="DT109" i="1"/>
  <c r="DT110" i="1"/>
  <c r="DT111" i="1"/>
  <c r="DT112" i="1"/>
  <c r="DT113" i="1"/>
  <c r="DT114" i="1"/>
  <c r="DT115" i="1"/>
  <c r="DT116" i="1"/>
  <c r="DT117" i="1"/>
  <c r="DT118" i="1"/>
  <c r="DT119" i="1"/>
  <c r="DT120" i="1"/>
  <c r="DT121" i="1"/>
  <c r="DT122" i="1"/>
  <c r="DT123" i="1"/>
  <c r="DT124" i="1"/>
  <c r="DT125" i="1"/>
  <c r="DT126" i="1"/>
  <c r="DT127" i="1"/>
  <c r="DT128" i="1"/>
  <c r="DT129" i="1"/>
  <c r="DT130" i="1"/>
  <c r="DT131" i="1"/>
  <c r="DT132" i="1"/>
  <c r="DT133" i="1"/>
  <c r="DT134" i="1"/>
  <c r="DT135" i="1"/>
  <c r="DT136" i="1"/>
  <c r="DT137" i="1"/>
  <c r="DT138" i="1"/>
  <c r="DT139" i="1"/>
  <c r="DT140" i="1"/>
  <c r="DT141" i="1"/>
  <c r="DT142" i="1"/>
  <c r="DT143" i="1"/>
  <c r="DT144" i="1"/>
  <c r="DT145" i="1"/>
  <c r="DT146" i="1"/>
  <c r="DT147" i="1"/>
  <c r="DT148" i="1"/>
  <c r="DT149" i="1"/>
  <c r="DT150" i="1"/>
  <c r="DT151" i="1"/>
  <c r="DT152" i="1"/>
  <c r="DT153" i="1"/>
  <c r="DT154" i="1"/>
  <c r="DT155" i="1"/>
  <c r="DT156" i="1"/>
  <c r="DT157" i="1"/>
  <c r="DT158" i="1"/>
  <c r="DT159" i="1"/>
  <c r="DT160" i="1"/>
  <c r="DT161" i="1"/>
  <c r="DT162" i="1"/>
  <c r="DT163" i="1"/>
  <c r="DT164" i="1"/>
  <c r="DT165" i="1"/>
  <c r="DT166" i="1"/>
  <c r="DT167" i="1"/>
  <c r="DT168" i="1"/>
  <c r="DT169" i="1"/>
  <c r="DT170" i="1"/>
  <c r="DT171" i="1"/>
  <c r="DT172" i="1"/>
  <c r="DT173" i="1"/>
  <c r="DT174" i="1"/>
  <c r="DT175" i="1"/>
  <c r="DT176" i="1"/>
  <c r="DT177" i="1"/>
  <c r="DT178" i="1"/>
  <c r="DT179" i="1"/>
  <c r="DT180" i="1"/>
  <c r="DT181" i="1"/>
  <c r="DT182" i="1"/>
  <c r="DT183" i="1"/>
  <c r="DT184" i="1"/>
  <c r="DT185" i="1"/>
  <c r="DT186" i="1"/>
  <c r="DT187" i="1"/>
  <c r="DT188" i="1"/>
  <c r="DT189" i="1"/>
  <c r="DT190" i="1"/>
  <c r="DT191" i="1"/>
  <c r="DT192" i="1"/>
  <c r="DT193" i="1"/>
  <c r="DT194" i="1"/>
  <c r="DT195" i="1"/>
  <c r="DT196" i="1"/>
  <c r="DT197" i="1"/>
  <c r="DT198" i="1"/>
  <c r="DT199" i="1"/>
  <c r="DT200" i="1"/>
  <c r="DT201" i="1"/>
  <c r="DT202" i="1"/>
  <c r="DT203" i="1"/>
  <c r="DT204" i="1"/>
  <c r="DT205" i="1"/>
  <c r="DT206" i="1"/>
  <c r="DT207" i="1"/>
  <c r="DT208" i="1"/>
  <c r="DT209" i="1"/>
  <c r="DT210" i="1"/>
  <c r="DT211" i="1"/>
  <c r="DT212" i="1"/>
  <c r="DT213" i="1"/>
  <c r="DT214" i="1"/>
  <c r="DT215" i="1"/>
  <c r="DT216" i="1"/>
  <c r="DT217" i="1"/>
  <c r="DT218" i="1"/>
  <c r="DT219" i="1"/>
  <c r="DT220" i="1"/>
  <c r="DT221" i="1"/>
  <c r="DT222" i="1"/>
  <c r="DT223" i="1"/>
  <c r="DT224" i="1"/>
  <c r="DT225" i="1"/>
  <c r="DT226" i="1"/>
  <c r="DT227" i="1"/>
  <c r="DT228" i="1"/>
  <c r="DT229" i="1"/>
  <c r="DT230" i="1"/>
  <c r="DT231" i="1"/>
  <c r="DT232" i="1"/>
  <c r="DT233" i="1"/>
  <c r="DT234" i="1"/>
  <c r="DT235" i="1"/>
  <c r="DT236" i="1"/>
  <c r="DT237" i="1"/>
  <c r="DT238" i="1"/>
  <c r="DT239" i="1"/>
  <c r="DT240" i="1"/>
  <c r="DT241" i="1"/>
  <c r="DT242" i="1"/>
  <c r="DT243" i="1"/>
  <c r="DT244" i="1"/>
  <c r="DT245" i="1"/>
  <c r="DT246" i="1"/>
  <c r="DT247" i="1"/>
  <c r="DT248" i="1"/>
  <c r="DT249" i="1"/>
  <c r="DT250" i="1"/>
  <c r="DT251" i="1"/>
  <c r="DT252" i="1"/>
  <c r="DT253" i="1"/>
  <c r="DT254" i="1"/>
  <c r="DT255" i="1"/>
  <c r="DT256" i="1"/>
  <c r="DT257" i="1"/>
  <c r="DT258" i="1"/>
  <c r="DT259" i="1"/>
  <c r="DT260" i="1"/>
  <c r="DT261" i="1"/>
  <c r="DT262" i="1"/>
  <c r="DT263" i="1"/>
  <c r="DT264" i="1"/>
  <c r="DT265" i="1"/>
  <c r="DT266" i="1"/>
  <c r="DT267" i="1"/>
  <c r="DT268" i="1"/>
  <c r="DT269" i="1"/>
  <c r="DT270" i="1"/>
  <c r="DT271" i="1"/>
  <c r="DT272" i="1"/>
  <c r="DT273" i="1"/>
  <c r="DT274" i="1"/>
  <c r="DT275" i="1"/>
  <c r="DT276" i="1"/>
  <c r="DT277" i="1"/>
  <c r="DT278" i="1"/>
  <c r="DT279" i="1"/>
  <c r="DT280" i="1"/>
  <c r="DT281" i="1"/>
  <c r="DT282" i="1"/>
  <c r="DT283" i="1"/>
  <c r="DT284" i="1"/>
  <c r="DT285" i="1"/>
  <c r="DT286" i="1"/>
  <c r="DT287" i="1"/>
  <c r="DT288" i="1"/>
  <c r="DT289" i="1"/>
  <c r="DT290" i="1"/>
  <c r="DT291" i="1"/>
  <c r="DT292" i="1"/>
  <c r="DT293" i="1"/>
  <c r="DT294" i="1"/>
  <c r="EG30" i="1"/>
  <c r="EG31" i="1"/>
  <c r="EG32" i="1"/>
  <c r="EG33" i="1"/>
  <c r="EG34" i="1"/>
  <c r="EG35" i="1"/>
  <c r="EG36" i="1"/>
  <c r="EG37" i="1"/>
  <c r="EG38" i="1"/>
  <c r="EG39" i="1"/>
  <c r="EG40" i="1"/>
  <c r="EG41" i="1"/>
  <c r="EG42" i="1"/>
  <c r="EG43" i="1"/>
  <c r="EG44" i="1"/>
  <c r="EG45" i="1"/>
  <c r="EG46" i="1"/>
  <c r="EG47" i="1"/>
  <c r="EG48" i="1"/>
  <c r="EG49" i="1"/>
  <c r="EG50" i="1"/>
  <c r="EG51" i="1"/>
  <c r="EG52" i="1"/>
  <c r="EG53" i="1"/>
  <c r="EG54" i="1"/>
  <c r="EG55" i="1"/>
  <c r="EG56" i="1"/>
  <c r="EG57" i="1"/>
  <c r="EG58" i="1"/>
  <c r="EG59" i="1"/>
  <c r="EG60" i="1"/>
  <c r="EG61" i="1"/>
  <c r="EG62" i="1"/>
  <c r="EG63" i="1"/>
  <c r="EG64" i="1"/>
  <c r="EG65" i="1"/>
  <c r="EG66" i="1"/>
  <c r="EG67" i="1"/>
  <c r="EG68" i="1"/>
  <c r="EG69" i="1"/>
  <c r="EG70" i="1"/>
  <c r="EG71" i="1"/>
  <c r="EG72" i="1"/>
  <c r="EG73" i="1"/>
  <c r="EG74" i="1"/>
  <c r="EG75" i="1"/>
  <c r="EG76" i="1"/>
  <c r="EG77" i="1"/>
  <c r="EG78" i="1"/>
  <c r="EG79" i="1"/>
  <c r="EG80" i="1"/>
  <c r="EG81" i="1"/>
  <c r="EG82" i="1"/>
  <c r="EG83" i="1"/>
  <c r="EG84" i="1"/>
  <c r="EG85" i="1"/>
  <c r="EG86" i="1"/>
  <c r="EG87" i="1"/>
  <c r="EG88" i="1"/>
  <c r="EG89" i="1"/>
  <c r="EG90" i="1"/>
  <c r="EG91" i="1"/>
  <c r="EG92" i="1"/>
  <c r="EG93" i="1"/>
  <c r="EG94" i="1"/>
  <c r="EG95" i="1"/>
  <c r="EG96" i="1"/>
  <c r="EG97" i="1"/>
  <c r="EG98" i="1"/>
  <c r="EG99" i="1"/>
  <c r="EG100" i="1"/>
  <c r="EG101" i="1"/>
  <c r="EG102" i="1"/>
  <c r="EG103" i="1"/>
  <c r="EG104" i="1"/>
  <c r="EG105" i="1"/>
  <c r="EG106" i="1"/>
  <c r="EG107" i="1"/>
  <c r="EG108" i="1"/>
  <c r="EG109" i="1"/>
  <c r="EG110" i="1"/>
  <c r="EG111" i="1"/>
  <c r="EG112" i="1"/>
  <c r="EG113" i="1"/>
  <c r="EG114" i="1"/>
  <c r="EG115" i="1"/>
  <c r="EG116" i="1"/>
  <c r="EG117" i="1"/>
  <c r="EG118" i="1"/>
  <c r="EG119" i="1"/>
  <c r="EG120" i="1"/>
  <c r="EG121" i="1"/>
  <c r="EG122" i="1"/>
  <c r="EG123" i="1"/>
  <c r="EG124" i="1"/>
  <c r="EG125" i="1"/>
  <c r="EG126" i="1"/>
  <c r="EG127" i="1"/>
  <c r="EG128" i="1"/>
  <c r="EG129" i="1"/>
  <c r="EG130" i="1"/>
  <c r="EG131" i="1"/>
  <c r="EG132" i="1"/>
  <c r="EG133" i="1"/>
  <c r="EG134" i="1"/>
  <c r="EG135" i="1"/>
  <c r="EG136" i="1"/>
  <c r="EG137" i="1"/>
  <c r="EG138" i="1"/>
  <c r="EG139" i="1"/>
  <c r="EG140" i="1"/>
  <c r="EG141" i="1"/>
  <c r="EG142" i="1"/>
  <c r="EG143" i="1"/>
  <c r="EG144" i="1"/>
  <c r="EG145" i="1"/>
  <c r="EG146" i="1"/>
  <c r="EG147" i="1"/>
  <c r="EG148" i="1"/>
  <c r="EG149" i="1"/>
  <c r="EG150" i="1"/>
  <c r="EG151" i="1"/>
  <c r="EG152" i="1"/>
  <c r="EG153" i="1"/>
  <c r="EG154" i="1"/>
  <c r="EG155" i="1"/>
  <c r="EG156" i="1"/>
  <c r="EG157" i="1"/>
  <c r="EG158" i="1"/>
  <c r="EG159" i="1"/>
  <c r="EG160" i="1"/>
  <c r="EG161" i="1"/>
  <c r="EG162" i="1"/>
  <c r="EG163" i="1"/>
  <c r="EG164" i="1"/>
  <c r="EG165" i="1"/>
  <c r="EG166" i="1"/>
  <c r="EG167" i="1"/>
  <c r="EG168" i="1"/>
  <c r="EG169" i="1"/>
  <c r="EG170" i="1"/>
  <c r="EG171" i="1"/>
  <c r="EG172" i="1"/>
  <c r="EG173" i="1"/>
  <c r="EG174" i="1"/>
  <c r="EG175" i="1"/>
  <c r="EG176" i="1"/>
  <c r="EG177" i="1"/>
  <c r="EG178" i="1"/>
  <c r="EG179" i="1"/>
  <c r="EG180" i="1"/>
  <c r="EG181" i="1"/>
  <c r="EG182" i="1"/>
  <c r="EG183" i="1"/>
  <c r="EG184" i="1"/>
  <c r="EG185" i="1"/>
  <c r="EG186" i="1"/>
  <c r="EG187" i="1"/>
  <c r="EG188" i="1"/>
  <c r="EG189" i="1"/>
  <c r="EG190" i="1"/>
  <c r="EG191" i="1"/>
  <c r="EG192" i="1"/>
  <c r="EG193" i="1"/>
  <c r="EG194" i="1"/>
  <c r="EG195" i="1"/>
  <c r="EG196" i="1"/>
  <c r="EG197" i="1"/>
  <c r="EG198" i="1"/>
  <c r="EG199" i="1"/>
  <c r="EG200" i="1"/>
  <c r="EG201" i="1"/>
  <c r="EG202" i="1"/>
  <c r="EG203" i="1"/>
  <c r="EG204" i="1"/>
  <c r="EG205" i="1"/>
  <c r="EG206" i="1"/>
  <c r="EG207" i="1"/>
  <c r="EG208" i="1"/>
  <c r="EG209" i="1"/>
  <c r="EG210" i="1"/>
  <c r="EG211" i="1"/>
  <c r="EG212" i="1"/>
  <c r="EG213" i="1"/>
  <c r="EG214" i="1"/>
  <c r="EG215" i="1"/>
  <c r="EG216" i="1"/>
  <c r="EG217" i="1"/>
  <c r="EG218" i="1"/>
  <c r="EG219" i="1"/>
  <c r="EG220" i="1"/>
  <c r="EG221" i="1"/>
  <c r="EG222" i="1"/>
  <c r="EG223" i="1"/>
  <c r="EG224" i="1"/>
  <c r="EG225" i="1"/>
  <c r="EG226" i="1"/>
  <c r="EG227" i="1"/>
  <c r="EG228" i="1"/>
  <c r="EG229" i="1"/>
  <c r="EG230" i="1"/>
  <c r="EG231" i="1"/>
  <c r="EG232" i="1"/>
  <c r="EG233" i="1"/>
  <c r="EG234" i="1"/>
  <c r="EG235" i="1"/>
  <c r="EG236" i="1"/>
  <c r="EG237" i="1"/>
  <c r="EG238" i="1"/>
  <c r="EG239" i="1"/>
  <c r="EG240" i="1"/>
  <c r="EG241" i="1"/>
  <c r="EG242" i="1"/>
  <c r="EG243" i="1"/>
  <c r="EG244" i="1"/>
  <c r="EG245" i="1"/>
  <c r="EG246" i="1"/>
  <c r="EG247" i="1"/>
  <c r="EG248" i="1"/>
  <c r="EG249" i="1"/>
  <c r="EG250" i="1"/>
  <c r="EG251" i="1"/>
  <c r="EG252" i="1"/>
  <c r="EG253" i="1"/>
  <c r="EG254" i="1"/>
  <c r="EG255" i="1"/>
  <c r="EG256" i="1"/>
  <c r="EG257" i="1"/>
  <c r="EG258" i="1"/>
  <c r="EG259" i="1"/>
  <c r="EG260" i="1"/>
  <c r="EG261" i="1"/>
  <c r="EG262" i="1"/>
  <c r="EG263" i="1"/>
  <c r="EG264" i="1"/>
  <c r="EG265" i="1"/>
  <c r="EG266" i="1"/>
  <c r="EG267" i="1"/>
  <c r="EG268" i="1"/>
  <c r="EG269" i="1"/>
  <c r="EG270" i="1"/>
  <c r="EG271" i="1"/>
  <c r="EG272" i="1"/>
  <c r="EG273" i="1"/>
  <c r="EG274" i="1"/>
  <c r="EG275" i="1"/>
  <c r="EG276" i="1"/>
  <c r="EG277" i="1"/>
  <c r="EG278" i="1"/>
  <c r="EG279" i="1"/>
  <c r="EG280" i="1"/>
  <c r="EG281" i="1"/>
  <c r="EG282" i="1"/>
  <c r="EG283" i="1"/>
  <c r="EG284" i="1"/>
  <c r="EG285" i="1"/>
  <c r="EG286" i="1"/>
  <c r="EG287" i="1"/>
  <c r="EG288" i="1"/>
  <c r="EG289" i="1"/>
  <c r="EG290" i="1"/>
  <c r="EG291" i="1"/>
  <c r="EG292" i="1"/>
  <c r="EG293" i="1"/>
  <c r="EG294" i="1"/>
  <c r="CG33" i="1"/>
  <c r="CG34" i="1"/>
  <c r="CG35" i="1"/>
  <c r="CG36" i="1"/>
  <c r="CG37" i="1"/>
  <c r="CG38" i="1"/>
  <c r="CG39" i="1"/>
  <c r="CG40" i="1"/>
  <c r="CG41" i="1"/>
  <c r="CG42" i="1"/>
  <c r="CG43" i="1"/>
  <c r="CG44" i="1"/>
  <c r="CG45" i="1"/>
  <c r="CG46" i="1"/>
  <c r="CG47" i="1"/>
  <c r="CG48" i="1"/>
  <c r="CG49" i="1"/>
  <c r="CG50" i="1"/>
  <c r="CG51" i="1"/>
  <c r="CG52" i="1"/>
  <c r="CG53" i="1"/>
  <c r="CG54" i="1"/>
  <c r="CG55" i="1"/>
  <c r="CG56" i="1"/>
  <c r="CG57" i="1"/>
  <c r="CG58" i="1"/>
  <c r="CG59" i="1"/>
  <c r="CG60" i="1"/>
  <c r="CG61" i="1"/>
  <c r="CG62" i="1"/>
  <c r="CG63" i="1"/>
  <c r="CG64" i="1"/>
  <c r="CG65" i="1"/>
  <c r="CG66" i="1"/>
  <c r="CG67" i="1"/>
  <c r="CG68" i="1"/>
  <c r="CG69" i="1"/>
  <c r="CG70" i="1"/>
  <c r="CG71" i="1"/>
  <c r="CG72" i="1"/>
  <c r="CG73" i="1"/>
  <c r="CG74" i="1"/>
  <c r="CG75" i="1"/>
  <c r="CG76" i="1"/>
  <c r="CG77" i="1"/>
  <c r="CG78" i="1"/>
  <c r="CG79" i="1"/>
  <c r="CG80" i="1"/>
  <c r="CG81" i="1"/>
  <c r="CG82" i="1"/>
  <c r="CG83" i="1"/>
  <c r="CG84" i="1"/>
  <c r="CG85" i="1"/>
  <c r="CG86" i="1"/>
  <c r="CG87" i="1"/>
  <c r="CG88" i="1"/>
  <c r="CG89" i="1"/>
  <c r="CG90" i="1"/>
  <c r="CG91" i="1"/>
  <c r="CG92" i="1"/>
  <c r="CG93" i="1"/>
  <c r="CG94" i="1"/>
  <c r="CG95" i="1"/>
  <c r="CG96" i="1"/>
  <c r="CG97" i="1"/>
  <c r="CG98" i="1"/>
  <c r="CG99" i="1"/>
  <c r="CG100" i="1"/>
  <c r="CG101"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25" i="1"/>
  <c r="CG126" i="1"/>
  <c r="CG127" i="1"/>
  <c r="CG128" i="1"/>
  <c r="CG129" i="1"/>
  <c r="CG130" i="1"/>
  <c r="CG131" i="1"/>
  <c r="CG132" i="1"/>
  <c r="CG133" i="1"/>
  <c r="CG134" i="1"/>
  <c r="CG135" i="1"/>
  <c r="CG136" i="1"/>
  <c r="CG137" i="1"/>
  <c r="CG138" i="1"/>
  <c r="CG139" i="1"/>
  <c r="CG140" i="1"/>
  <c r="CG141" i="1"/>
  <c r="CG142" i="1"/>
  <c r="CG143" i="1"/>
  <c r="CG144" i="1"/>
  <c r="CG145" i="1"/>
  <c r="CG146" i="1"/>
  <c r="CG147" i="1"/>
  <c r="CG148" i="1"/>
  <c r="CG149" i="1"/>
  <c r="CG150" i="1"/>
  <c r="CG151" i="1"/>
  <c r="CG152" i="1"/>
  <c r="CG153" i="1"/>
  <c r="CG154" i="1"/>
  <c r="CG155" i="1"/>
  <c r="CG156" i="1"/>
  <c r="CG157" i="1"/>
  <c r="CG158" i="1"/>
  <c r="CG159" i="1"/>
  <c r="CG160" i="1"/>
  <c r="CG161" i="1"/>
  <c r="CG162" i="1"/>
  <c r="CG163" i="1"/>
  <c r="CG164" i="1"/>
  <c r="CG165" i="1"/>
  <c r="CG166" i="1"/>
  <c r="CG167" i="1"/>
  <c r="CG168" i="1"/>
  <c r="CG169" i="1"/>
  <c r="CG170" i="1"/>
  <c r="CG171" i="1"/>
  <c r="CG172" i="1"/>
  <c r="CG173" i="1"/>
  <c r="CG174" i="1"/>
  <c r="CG175" i="1"/>
  <c r="CG176" i="1"/>
  <c r="CG177" i="1"/>
  <c r="CG178" i="1"/>
  <c r="CG179" i="1"/>
  <c r="CG180" i="1"/>
  <c r="CG181" i="1"/>
  <c r="CG182" i="1"/>
  <c r="CG183" i="1"/>
  <c r="CG184" i="1"/>
  <c r="CG185" i="1"/>
  <c r="CG186" i="1"/>
  <c r="CG187" i="1"/>
  <c r="CG188" i="1"/>
  <c r="CG189" i="1"/>
  <c r="CG190" i="1"/>
  <c r="CG191" i="1"/>
  <c r="CG192" i="1"/>
  <c r="CG193" i="1"/>
  <c r="CG194" i="1"/>
  <c r="CG195" i="1"/>
  <c r="CG196" i="1"/>
  <c r="CG197" i="1"/>
  <c r="CG198" i="1"/>
  <c r="CG199" i="1"/>
  <c r="CG200" i="1"/>
  <c r="CG201" i="1"/>
  <c r="CG202" i="1"/>
  <c r="CG203" i="1"/>
  <c r="CG204" i="1"/>
  <c r="CG205" i="1"/>
  <c r="CG206" i="1"/>
  <c r="CG207" i="1"/>
  <c r="CG208" i="1"/>
  <c r="CG209" i="1"/>
  <c r="CG210" i="1"/>
  <c r="CG211" i="1"/>
  <c r="CG212" i="1"/>
  <c r="CG213" i="1"/>
  <c r="CG214" i="1"/>
  <c r="CG215" i="1"/>
  <c r="CG216" i="1"/>
  <c r="CG217" i="1"/>
  <c r="CG218" i="1"/>
  <c r="CG219" i="1"/>
  <c r="CG220" i="1"/>
  <c r="CG221" i="1"/>
  <c r="CG222" i="1"/>
  <c r="CG223" i="1"/>
  <c r="CG224" i="1"/>
  <c r="CG225" i="1"/>
  <c r="CG226" i="1"/>
  <c r="CG227" i="1"/>
  <c r="CG228" i="1"/>
  <c r="CG229" i="1"/>
  <c r="CG230" i="1"/>
  <c r="CG231" i="1"/>
  <c r="CG232" i="1"/>
  <c r="CG233" i="1"/>
  <c r="CG234" i="1"/>
  <c r="CG235" i="1"/>
  <c r="CG236" i="1"/>
  <c r="CG237" i="1"/>
  <c r="CG238" i="1"/>
  <c r="CG239" i="1"/>
  <c r="CG240" i="1"/>
  <c r="CG241" i="1"/>
  <c r="CG242" i="1"/>
  <c r="CG243" i="1"/>
  <c r="CG244" i="1"/>
  <c r="CG245" i="1"/>
  <c r="CG246" i="1"/>
  <c r="CG247" i="1"/>
  <c r="CG248" i="1"/>
  <c r="CG249" i="1"/>
  <c r="CG250" i="1"/>
  <c r="CG251" i="1"/>
  <c r="CG252" i="1"/>
  <c r="CG253" i="1"/>
  <c r="CG254" i="1"/>
  <c r="CG255" i="1"/>
  <c r="CG256" i="1"/>
  <c r="CG257" i="1"/>
  <c r="CG258" i="1"/>
  <c r="CG259" i="1"/>
  <c r="CG260" i="1"/>
  <c r="CG261" i="1"/>
  <c r="CG262" i="1"/>
  <c r="CG263" i="1"/>
  <c r="CG264" i="1"/>
  <c r="CG265" i="1"/>
  <c r="CG266" i="1"/>
  <c r="CG267" i="1"/>
  <c r="CG268" i="1"/>
  <c r="CG269" i="1"/>
  <c r="CG270" i="1"/>
  <c r="CG271" i="1"/>
  <c r="CG272" i="1"/>
  <c r="CG273" i="1"/>
  <c r="CG274" i="1"/>
  <c r="CG275" i="1"/>
  <c r="CG276" i="1"/>
  <c r="CG277" i="1"/>
  <c r="CG278" i="1"/>
  <c r="CG279" i="1"/>
  <c r="CG280" i="1"/>
  <c r="CG281" i="1"/>
  <c r="CG282" i="1"/>
  <c r="CG283" i="1"/>
  <c r="CG284" i="1"/>
  <c r="CG285" i="1"/>
  <c r="CG286" i="1"/>
  <c r="CG287" i="1"/>
  <c r="CG288" i="1"/>
  <c r="CG289" i="1"/>
  <c r="CG290" i="1"/>
  <c r="CG291" i="1"/>
  <c r="CG292" i="1"/>
  <c r="CG293" i="1"/>
  <c r="CG294" i="1"/>
  <c r="AC9" i="3"/>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FG40" i="1"/>
  <c r="FG41" i="1"/>
  <c r="FG42" i="1"/>
  <c r="FG43" i="1"/>
  <c r="FG44" i="1"/>
  <c r="FG45" i="1"/>
  <c r="FG46" i="1"/>
  <c r="FG47" i="1"/>
  <c r="FG48" i="1"/>
  <c r="FG49" i="1"/>
  <c r="FG50" i="1"/>
  <c r="FG51" i="1"/>
  <c r="FG52" i="1"/>
  <c r="FG53" i="1"/>
  <c r="FG54" i="1"/>
  <c r="FG55" i="1"/>
  <c r="FG56" i="1"/>
  <c r="FG57" i="1"/>
  <c r="FG58" i="1"/>
  <c r="FG59" i="1"/>
  <c r="FG60" i="1"/>
  <c r="FG61" i="1"/>
  <c r="FG62" i="1"/>
  <c r="FG63" i="1"/>
  <c r="FG64" i="1"/>
  <c r="FG65" i="1"/>
  <c r="FG66" i="1"/>
  <c r="FG67" i="1"/>
  <c r="FG68" i="1"/>
  <c r="FG69" i="1"/>
  <c r="FG70" i="1"/>
  <c r="FG71" i="1"/>
  <c r="FG72" i="1"/>
  <c r="FG73" i="1"/>
  <c r="FG74" i="1"/>
  <c r="FG75" i="1"/>
  <c r="FG76" i="1"/>
  <c r="FG77" i="1"/>
  <c r="FG78" i="1"/>
  <c r="FG79" i="1"/>
  <c r="FG80" i="1"/>
  <c r="FG81" i="1"/>
  <c r="FG82" i="1"/>
  <c r="FG83" i="1"/>
  <c r="FG84" i="1"/>
  <c r="FG85" i="1"/>
  <c r="FG86" i="1"/>
  <c r="FG87" i="1"/>
  <c r="FG88" i="1"/>
  <c r="FG89" i="1"/>
  <c r="FG90" i="1"/>
  <c r="FG91" i="1"/>
  <c r="FG92" i="1"/>
  <c r="FG93" i="1"/>
  <c r="FG94" i="1"/>
  <c r="FG95" i="1"/>
  <c r="FG96" i="1"/>
  <c r="FG97" i="1"/>
  <c r="FG98" i="1"/>
  <c r="FG99" i="1"/>
  <c r="FG100" i="1"/>
  <c r="FG101" i="1"/>
  <c r="FG102" i="1"/>
  <c r="FG103" i="1"/>
  <c r="FG104" i="1"/>
  <c r="FG105" i="1"/>
  <c r="FG106" i="1"/>
  <c r="FG107" i="1"/>
  <c r="FG108" i="1"/>
  <c r="FG109" i="1"/>
  <c r="FG110" i="1"/>
  <c r="FG111" i="1"/>
  <c r="FG112" i="1"/>
  <c r="FG113" i="1"/>
  <c r="FG114" i="1"/>
  <c r="FG115" i="1"/>
  <c r="FG116" i="1"/>
  <c r="FG117" i="1"/>
  <c r="FG118" i="1"/>
  <c r="FG119" i="1"/>
  <c r="FG120" i="1"/>
  <c r="FG121" i="1"/>
  <c r="FG122" i="1"/>
  <c r="FG123" i="1"/>
  <c r="FG124" i="1"/>
  <c r="FG125" i="1"/>
  <c r="FG126" i="1"/>
  <c r="FG127" i="1"/>
  <c r="FG128" i="1"/>
  <c r="FG129" i="1"/>
  <c r="FG130" i="1"/>
  <c r="FG131" i="1"/>
  <c r="FG132" i="1"/>
  <c r="FG133" i="1"/>
  <c r="FG134" i="1"/>
  <c r="FG135" i="1"/>
  <c r="FG136" i="1"/>
  <c r="FG137" i="1"/>
  <c r="FG138" i="1"/>
  <c r="FG139" i="1"/>
  <c r="FG140" i="1"/>
  <c r="FG141" i="1"/>
  <c r="FG142" i="1"/>
  <c r="FG143" i="1"/>
  <c r="FG144" i="1"/>
  <c r="FG145" i="1"/>
  <c r="FG146" i="1"/>
  <c r="FG147" i="1"/>
  <c r="FG148" i="1"/>
  <c r="FG149" i="1"/>
  <c r="FG150" i="1"/>
  <c r="FG151" i="1"/>
  <c r="FG152" i="1"/>
  <c r="FG153" i="1"/>
  <c r="FG154" i="1"/>
  <c r="FG155" i="1"/>
  <c r="FG156" i="1"/>
  <c r="FG157" i="1"/>
  <c r="FG158" i="1"/>
  <c r="FG159" i="1"/>
  <c r="FG160" i="1"/>
  <c r="FG161" i="1"/>
  <c r="FG162" i="1"/>
  <c r="FG163" i="1"/>
  <c r="FG164" i="1"/>
  <c r="FG165" i="1"/>
  <c r="FG166" i="1"/>
  <c r="FG167" i="1"/>
  <c r="FG168" i="1"/>
  <c r="FG169" i="1"/>
  <c r="FG170" i="1"/>
  <c r="FG171" i="1"/>
  <c r="FG172" i="1"/>
  <c r="FG173" i="1"/>
  <c r="FG174" i="1"/>
  <c r="FG175" i="1"/>
  <c r="FG176" i="1"/>
  <c r="FG177" i="1"/>
  <c r="FG178" i="1"/>
  <c r="FG179" i="1"/>
  <c r="FG180" i="1"/>
  <c r="FG181" i="1"/>
  <c r="FG182" i="1"/>
  <c r="FG183" i="1"/>
  <c r="FG184" i="1"/>
  <c r="FG185" i="1"/>
  <c r="FG186" i="1"/>
  <c r="FG187" i="1"/>
  <c r="FG188" i="1"/>
  <c r="FG189" i="1"/>
  <c r="FG190" i="1"/>
  <c r="FG191" i="1"/>
  <c r="FG192" i="1"/>
  <c r="FG193" i="1"/>
  <c r="FG194" i="1"/>
  <c r="FG195" i="1"/>
  <c r="FG196" i="1"/>
  <c r="FG197" i="1"/>
  <c r="FG198" i="1"/>
  <c r="FG199" i="1"/>
  <c r="FG200" i="1"/>
  <c r="FG201" i="1"/>
  <c r="FG202" i="1"/>
  <c r="FG203" i="1"/>
  <c r="FG204" i="1"/>
  <c r="FG205" i="1"/>
  <c r="FG206" i="1"/>
  <c r="FG207" i="1"/>
  <c r="FG208" i="1"/>
  <c r="FG209" i="1"/>
  <c r="FG210" i="1"/>
  <c r="FG211" i="1"/>
  <c r="FG212" i="1"/>
  <c r="FG213" i="1"/>
  <c r="FG214" i="1"/>
  <c r="FG215" i="1"/>
  <c r="FG216" i="1"/>
  <c r="FG217" i="1"/>
  <c r="FG218" i="1"/>
  <c r="FG219" i="1"/>
  <c r="FG220" i="1"/>
  <c r="FG221" i="1"/>
  <c r="FG222" i="1"/>
  <c r="FG223" i="1"/>
  <c r="FG224" i="1"/>
  <c r="FG225" i="1"/>
  <c r="FG226" i="1"/>
  <c r="FG227" i="1"/>
  <c r="FG228" i="1"/>
  <c r="FG229" i="1"/>
  <c r="FG230" i="1"/>
  <c r="FG231" i="1"/>
  <c r="FG232" i="1"/>
  <c r="FG233" i="1"/>
  <c r="FG234" i="1"/>
  <c r="FG235" i="1"/>
  <c r="FG236" i="1"/>
  <c r="FG237" i="1"/>
  <c r="FG238" i="1"/>
  <c r="FG239" i="1"/>
  <c r="FG240" i="1"/>
  <c r="FG241" i="1"/>
  <c r="FG242" i="1"/>
  <c r="FG243" i="1"/>
  <c r="FG244" i="1"/>
  <c r="FG245" i="1"/>
  <c r="FG246" i="1"/>
  <c r="FG247" i="1"/>
  <c r="FG248" i="1"/>
  <c r="FG249" i="1"/>
  <c r="FG250" i="1"/>
  <c r="FG251" i="1"/>
  <c r="FG252" i="1"/>
  <c r="FG253" i="1"/>
  <c r="FG254" i="1"/>
  <c r="FG255" i="1"/>
  <c r="FG256" i="1"/>
  <c r="FG257" i="1"/>
  <c r="FG258" i="1"/>
  <c r="FG259" i="1"/>
  <c r="FG260" i="1"/>
  <c r="FG261" i="1"/>
  <c r="FG262" i="1"/>
  <c r="FG263" i="1"/>
  <c r="FG264" i="1"/>
  <c r="FG265" i="1"/>
  <c r="FG266" i="1"/>
  <c r="FG267" i="1"/>
  <c r="FG268" i="1"/>
  <c r="FG269" i="1"/>
  <c r="FG270" i="1"/>
  <c r="FG271" i="1"/>
  <c r="FG272" i="1"/>
  <c r="FG273" i="1"/>
  <c r="FG274" i="1"/>
  <c r="FG275" i="1"/>
  <c r="FG276" i="1"/>
  <c r="FG277" i="1"/>
  <c r="FG278" i="1"/>
  <c r="FG279" i="1"/>
  <c r="FG280" i="1"/>
  <c r="FG281" i="1"/>
  <c r="FG282" i="1"/>
  <c r="FG283" i="1"/>
  <c r="FG284" i="1"/>
  <c r="FG285" i="1"/>
  <c r="FG286" i="1"/>
  <c r="FG287" i="1"/>
  <c r="FG288" i="1"/>
  <c r="FG289" i="1"/>
  <c r="FG290" i="1"/>
  <c r="FG291" i="1"/>
  <c r="FG292" i="1"/>
  <c r="FG293" i="1"/>
  <c r="FG294" i="1"/>
  <c r="EV1" i="1"/>
  <c r="G50" i="1"/>
  <c r="BI1" i="1"/>
  <c r="G43" i="1"/>
  <c r="BG39" i="1"/>
  <c r="BG40" i="1"/>
  <c r="BG41" i="1"/>
  <c r="BG42" i="1"/>
  <c r="BG43" i="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G238" i="1"/>
  <c r="BG239" i="1"/>
  <c r="BG240" i="1"/>
  <c r="BG241" i="1"/>
  <c r="BG242" i="1"/>
  <c r="BG243" i="1"/>
  <c r="BG244" i="1"/>
  <c r="BG245" i="1"/>
  <c r="BG246" i="1"/>
  <c r="BG247" i="1"/>
  <c r="BG248" i="1"/>
  <c r="BG249" i="1"/>
  <c r="BG250" i="1"/>
  <c r="BG251" i="1"/>
  <c r="BG252" i="1"/>
  <c r="BG253" i="1"/>
  <c r="BG254" i="1"/>
  <c r="BG255" i="1"/>
  <c r="BG256" i="1"/>
  <c r="BG257" i="1"/>
  <c r="BG258" i="1"/>
  <c r="BG259" i="1"/>
  <c r="BG260" i="1"/>
  <c r="BG261" i="1"/>
  <c r="BG262" i="1"/>
  <c r="BG263" i="1"/>
  <c r="BG264" i="1"/>
  <c r="BG265" i="1"/>
  <c r="BG266" i="1"/>
  <c r="BG267" i="1"/>
  <c r="BG268" i="1"/>
  <c r="BG269" i="1"/>
  <c r="BG270" i="1"/>
  <c r="BG271" i="1"/>
  <c r="BG272" i="1"/>
  <c r="BG273" i="1"/>
  <c r="BG274" i="1"/>
  <c r="BG275" i="1"/>
  <c r="BG276" i="1"/>
  <c r="BG277" i="1"/>
  <c r="BG278" i="1"/>
  <c r="BG279" i="1"/>
  <c r="BG280" i="1"/>
  <c r="BG281" i="1"/>
  <c r="BG282" i="1"/>
  <c r="BG283" i="1"/>
  <c r="BG284" i="1"/>
  <c r="BG285" i="1"/>
  <c r="BG286" i="1"/>
  <c r="BG287" i="1"/>
  <c r="BG288" i="1"/>
  <c r="BG289" i="1"/>
  <c r="BG290" i="1"/>
  <c r="BG291" i="1"/>
  <c r="BG292" i="1"/>
  <c r="BG293" i="1"/>
  <c r="BG294" i="1"/>
  <c r="DV1" i="1"/>
  <c r="G48" i="1"/>
  <c r="AV1" i="1"/>
  <c r="G42" i="1"/>
  <c r="AC10" i="3"/>
  <c r="CI1" i="1"/>
  <c r="G45" i="1"/>
  <c r="I1" i="1"/>
  <c r="G39" i="1"/>
  <c r="BV1" i="1"/>
  <c r="G44" i="1"/>
  <c r="DI1" i="1"/>
  <c r="G47" i="1"/>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BN12" i="3"/>
  <c r="K34" i="3"/>
  <c r="D9" i="3"/>
  <c r="BG39" i="3"/>
  <c r="BN28" i="3"/>
  <c r="F35" i="3"/>
  <c r="J5" i="3"/>
  <c r="J15" i="3"/>
  <c r="BJ48" i="3"/>
  <c r="L49" i="3"/>
  <c r="BO15" i="3"/>
  <c r="BI17" i="3"/>
  <c r="C42" i="3"/>
  <c r="BH46" i="3"/>
  <c r="J51" i="3"/>
  <c r="I8" i="3"/>
  <c r="M6" i="3"/>
  <c r="BH50" i="3"/>
  <c r="D25" i="3"/>
  <c r="M20" i="3"/>
  <c r="C26" i="3"/>
  <c r="H37" i="3"/>
  <c r="BF36" i="3"/>
  <c r="BO31" i="3"/>
  <c r="BL42" i="3"/>
  <c r="E12" i="3"/>
  <c r="G22" i="3"/>
  <c r="B23" i="3"/>
  <c r="B39" i="3"/>
  <c r="BM45" i="3"/>
  <c r="K18" i="3"/>
  <c r="BM29" i="3"/>
  <c r="BF20" i="3"/>
  <c r="BJ32" i="3"/>
  <c r="I6" i="3"/>
  <c r="M52" i="3"/>
  <c r="E127" i="3"/>
  <c r="H48" i="3"/>
  <c r="L241" i="3"/>
  <c r="J253" i="3"/>
  <c r="D101" i="3"/>
  <c r="BF203" i="3"/>
  <c r="BN236" i="3"/>
  <c r="L251" i="3"/>
  <c r="L225" i="3"/>
  <c r="BK245" i="3"/>
  <c r="L93" i="3"/>
  <c r="BL180" i="3"/>
  <c r="BN220" i="3"/>
  <c r="H230" i="3"/>
  <c r="J228" i="3"/>
  <c r="J200" i="3"/>
  <c r="K210" i="3"/>
  <c r="BF255" i="3"/>
  <c r="BH199" i="3"/>
  <c r="E163" i="3"/>
  <c r="M248" i="3"/>
  <c r="BG8" i="3"/>
  <c r="J216" i="3"/>
  <c r="BG262" i="3"/>
  <c r="M148" i="3"/>
  <c r="BM240" i="3"/>
  <c r="L214" i="3"/>
  <c r="L260" i="3"/>
  <c r="L108" i="3"/>
  <c r="BK208" i="3"/>
  <c r="BK254" i="3"/>
  <c r="BJ140" i="3"/>
  <c r="K226" i="3"/>
  <c r="BI206" i="3"/>
  <c r="BI252" i="3"/>
  <c r="BK93" i="3"/>
  <c r="F206" i="3"/>
  <c r="L275" i="3"/>
  <c r="M133" i="3"/>
  <c r="F255" i="3"/>
  <c r="M262" i="3"/>
  <c r="BF42" i="3"/>
  <c r="G190" i="3"/>
  <c r="BM235" i="3"/>
  <c r="D14" i="3"/>
  <c r="BI210" i="3"/>
  <c r="I264" i="3"/>
  <c r="F265" i="3"/>
  <c r="BE258" i="3"/>
  <c r="F135" i="3"/>
  <c r="J212" i="3"/>
  <c r="BH242" i="3"/>
  <c r="C266" i="3"/>
  <c r="BM200" i="3"/>
  <c r="BI178" i="3"/>
  <c r="K293" i="3"/>
  <c r="G109" i="3"/>
  <c r="I288" i="3"/>
  <c r="F25" i="3"/>
  <c r="BO7" i="3"/>
  <c r="K260" i="3"/>
  <c r="BI259" i="3"/>
  <c r="B71" i="3"/>
  <c r="K291" i="3"/>
  <c r="I97" i="3"/>
  <c r="F192" i="3"/>
  <c r="BO293" i="3"/>
  <c r="BN289" i="3"/>
  <c r="K177" i="3"/>
  <c r="J284" i="3"/>
  <c r="M281" i="3"/>
  <c r="BH183" i="3"/>
  <c r="BO98" i="3"/>
  <c r="BG182" i="3"/>
  <c r="K74" i="3"/>
  <c r="BH33" i="3"/>
  <c r="E125" i="3"/>
  <c r="G34" i="3"/>
  <c r="BL238" i="3"/>
  <c r="D196" i="3"/>
  <c r="C252" i="3"/>
  <c r="F294" i="3"/>
  <c r="BL213" i="3"/>
  <c r="D279" i="3"/>
  <c r="B202" i="3"/>
  <c r="J273" i="3"/>
  <c r="L142" i="3"/>
  <c r="I260" i="3"/>
  <c r="G26" i="3"/>
  <c r="BM241" i="3"/>
  <c r="BN248" i="3"/>
  <c r="F190" i="3"/>
  <c r="BJ125" i="3"/>
  <c r="BO67" i="3"/>
  <c r="K168" i="3"/>
  <c r="BN223" i="3"/>
  <c r="L179" i="3"/>
  <c r="G249" i="3"/>
  <c r="K120" i="3"/>
  <c r="B274" i="3"/>
  <c r="BE129" i="3"/>
  <c r="BJ203" i="3"/>
  <c r="BI297" i="3"/>
  <c r="L174" i="3"/>
  <c r="BI117" i="3"/>
  <c r="J292" i="3"/>
  <c r="BL224" i="3"/>
  <c r="BH245" i="3"/>
  <c r="BG274" i="3"/>
  <c r="BI279" i="3"/>
  <c r="M218" i="3"/>
  <c r="BG215" i="3"/>
  <c r="BM209" i="3"/>
  <c r="L195" i="3"/>
  <c r="BL127" i="3"/>
  <c r="K206" i="3"/>
  <c r="BG193" i="3"/>
  <c r="H50" i="3"/>
  <c r="D292" i="3"/>
  <c r="F120" i="3"/>
  <c r="BK191" i="3"/>
  <c r="BI284" i="3"/>
  <c r="BK289" i="3"/>
  <c r="K6" i="3"/>
  <c r="L80" i="3"/>
  <c r="H287" i="3"/>
  <c r="I164" i="3"/>
  <c r="G290" i="3"/>
  <c r="H5" i="3"/>
  <c r="BJ226" i="3"/>
  <c r="M132" i="3"/>
  <c r="BL231" i="3"/>
  <c r="BO80" i="3"/>
  <c r="BI256" i="3"/>
  <c r="BL142" i="3"/>
  <c r="BJ197" i="3"/>
  <c r="D293" i="3"/>
  <c r="K90" i="3"/>
  <c r="BI182" i="3"/>
  <c r="BJ242" i="3"/>
  <c r="L289" i="3"/>
  <c r="BM21" i="3"/>
  <c r="G177" i="3"/>
  <c r="BO180" i="3"/>
  <c r="BL240" i="3"/>
  <c r="BG287" i="3"/>
  <c r="BE29" i="3"/>
  <c r="BJ30" i="3"/>
  <c r="D235" i="3"/>
  <c r="BK51" i="3"/>
  <c r="H164" i="3"/>
  <c r="I173" i="3"/>
  <c r="F233" i="3"/>
  <c r="BG22" i="3"/>
  <c r="BN41" i="3"/>
  <c r="BI247" i="3"/>
  <c r="BE169" i="3"/>
  <c r="BE243" i="3"/>
  <c r="BI267" i="3"/>
  <c r="H121" i="3"/>
  <c r="BH209" i="3"/>
  <c r="BH282" i="3"/>
  <c r="BJ171" i="3"/>
  <c r="BF231" i="3"/>
  <c r="BE296" i="3"/>
  <c r="BI201" i="3"/>
  <c r="C255" i="3"/>
  <c r="M225" i="3"/>
  <c r="BF270" i="3"/>
  <c r="M117" i="3"/>
  <c r="J247" i="3"/>
  <c r="H226" i="3"/>
  <c r="BF211" i="3"/>
  <c r="G62" i="3"/>
  <c r="H11" i="3"/>
  <c r="BF40" i="3"/>
  <c r="BE236" i="3"/>
  <c r="H212" i="3"/>
  <c r="BM258" i="3"/>
  <c r="BL30" i="3"/>
  <c r="E248" i="3"/>
  <c r="J184" i="3"/>
  <c r="D263" i="3"/>
  <c r="BN83" i="3"/>
  <c r="BG97" i="3"/>
  <c r="BG95" i="3"/>
  <c r="BO245" i="3"/>
  <c r="BN278" i="3"/>
  <c r="BK223" i="3"/>
  <c r="BJ261" i="3"/>
  <c r="K222" i="3"/>
  <c r="BJ276" i="3"/>
  <c r="BJ263" i="3"/>
  <c r="B192" i="3"/>
  <c r="BH139" i="3"/>
  <c r="E80" i="3"/>
  <c r="BK217" i="3"/>
  <c r="M196" i="3"/>
  <c r="K254" i="3"/>
  <c r="E119" i="3"/>
  <c r="F218" i="3"/>
  <c r="C208" i="3"/>
  <c r="B208" i="3"/>
  <c r="BF276" i="3"/>
  <c r="I189" i="3"/>
  <c r="E164" i="3"/>
  <c r="BK259" i="3"/>
  <c r="BN113" i="3"/>
  <c r="I205" i="3"/>
  <c r="BK219" i="3"/>
  <c r="B162" i="3"/>
  <c r="BH195" i="3"/>
  <c r="BJ56" i="3"/>
  <c r="BK58" i="3"/>
  <c r="C111" i="3"/>
  <c r="BM269" i="3"/>
  <c r="BF284" i="3"/>
  <c r="L198" i="3"/>
  <c r="I278" i="3"/>
  <c r="BO208" i="3"/>
  <c r="I247" i="3"/>
  <c r="F251" i="3"/>
  <c r="H171" i="3"/>
  <c r="C87" i="3"/>
  <c r="BH194" i="3"/>
  <c r="M257" i="3"/>
  <c r="BF24" i="3"/>
  <c r="BO198" i="3"/>
  <c r="BL190" i="3"/>
  <c r="BE253" i="3"/>
  <c r="L296" i="3"/>
  <c r="M40" i="3"/>
  <c r="BO32" i="3"/>
  <c r="L243" i="3"/>
  <c r="C290" i="3"/>
  <c r="B15" i="3"/>
  <c r="BG178" i="3"/>
  <c r="BF181" i="3"/>
  <c r="BK235" i="3"/>
  <c r="BN205" i="3"/>
  <c r="BN251" i="3"/>
  <c r="BM137" i="3"/>
  <c r="B204" i="3"/>
  <c r="BH106" i="3"/>
  <c r="M88" i="3"/>
  <c r="BO78" i="3"/>
  <c r="J267" i="3"/>
  <c r="H292" i="3"/>
  <c r="K190" i="3"/>
  <c r="BL288" i="3"/>
  <c r="BG263" i="3"/>
  <c r="BL111" i="3"/>
  <c r="L181" i="3"/>
  <c r="F280" i="3"/>
  <c r="BI39" i="3"/>
  <c r="M241" i="3"/>
  <c r="J185" i="3"/>
  <c r="K239" i="3"/>
  <c r="I279" i="3"/>
  <c r="BF243" i="3"/>
  <c r="F237" i="3"/>
  <c r="BI150" i="3"/>
  <c r="BI37" i="3"/>
  <c r="H214" i="3"/>
  <c r="K223" i="3"/>
  <c r="G36" i="3"/>
  <c r="E75" i="3"/>
  <c r="BH91" i="3"/>
  <c r="BK297" i="3"/>
  <c r="BH272" i="3"/>
  <c r="L207" i="3"/>
  <c r="G218" i="3"/>
  <c r="I25" i="3"/>
  <c r="F271" i="3"/>
  <c r="I257" i="3"/>
  <c r="E291" i="3"/>
  <c r="BM273" i="3"/>
  <c r="E124" i="3"/>
  <c r="F64" i="3"/>
  <c r="K134" i="3"/>
  <c r="K296" i="3"/>
  <c r="C212" i="3"/>
  <c r="K204" i="3"/>
  <c r="G202" i="3"/>
  <c r="BH192" i="3"/>
  <c r="K220" i="3"/>
  <c r="BK276" i="3"/>
  <c r="F240" i="3"/>
  <c r="M234" i="3"/>
  <c r="L244" i="3"/>
  <c r="L258" i="3"/>
  <c r="B180" i="3"/>
  <c r="BH286" i="3"/>
  <c r="BM171" i="3"/>
  <c r="E238" i="3"/>
  <c r="BJ40" i="3"/>
  <c r="G232" i="3"/>
  <c r="M230" i="3"/>
  <c r="H229" i="3"/>
  <c r="K238" i="3"/>
  <c r="D168" i="3"/>
  <c r="I177" i="3"/>
  <c r="G147" i="3"/>
  <c r="BH273" i="3"/>
  <c r="BK268" i="3"/>
  <c r="B115" i="3"/>
  <c r="BI268" i="3"/>
  <c r="BE259" i="3"/>
  <c r="J107" i="3"/>
  <c r="B260" i="3"/>
  <c r="BK257" i="3"/>
  <c r="BE220" i="3"/>
  <c r="F151" i="3"/>
  <c r="BL282" i="3"/>
  <c r="BM242" i="3"/>
  <c r="E273" i="3"/>
  <c r="BI102" i="3"/>
  <c r="M8" i="3"/>
  <c r="BK252" i="3"/>
  <c r="K47" i="3"/>
  <c r="H175" i="3"/>
  <c r="BN36" i="3"/>
  <c r="BG285" i="3"/>
  <c r="BE222" i="3"/>
  <c r="BL50" i="3"/>
  <c r="D167" i="3"/>
  <c r="K118" i="3"/>
  <c r="G163" i="3"/>
  <c r="L191" i="3"/>
  <c r="L248" i="3"/>
  <c r="D246" i="3"/>
  <c r="G239" i="3"/>
  <c r="BE268" i="3"/>
  <c r="K279" i="3"/>
  <c r="L297" i="3"/>
  <c r="BF250" i="3"/>
  <c r="M172" i="3"/>
  <c r="BH255" i="3"/>
  <c r="BM177" i="3"/>
  <c r="BK53" i="3"/>
  <c r="C276" i="3"/>
  <c r="C219" i="3"/>
  <c r="J289" i="3"/>
  <c r="BN112" i="3"/>
  <c r="E254" i="3"/>
  <c r="G191" i="3"/>
  <c r="BK186" i="3"/>
  <c r="BG279" i="3"/>
  <c r="BH269" i="3"/>
  <c r="BK115" i="3"/>
  <c r="L270" i="3"/>
  <c r="K63" i="3"/>
  <c r="BF287" i="3"/>
  <c r="BK116" i="3"/>
  <c r="G186" i="3"/>
  <c r="D257" i="3"/>
  <c r="BH178" i="3"/>
  <c r="H253" i="3"/>
  <c r="G264" i="3"/>
  <c r="BG273" i="3"/>
  <c r="BE215" i="3"/>
  <c r="B99" i="3"/>
  <c r="BF49" i="3"/>
  <c r="M87" i="3"/>
  <c r="BG283" i="3"/>
  <c r="BO16" i="3"/>
  <c r="BH171" i="3"/>
  <c r="BJ169" i="3"/>
  <c r="BM296" i="3"/>
  <c r="C53" i="3"/>
  <c r="D288" i="3"/>
  <c r="J156" i="3"/>
  <c r="E222" i="3"/>
  <c r="BM11" i="3"/>
  <c r="K232" i="3"/>
  <c r="B285" i="3"/>
  <c r="C187" i="3"/>
  <c r="F270" i="3"/>
  <c r="C231" i="3"/>
  <c r="BK293" i="3"/>
  <c r="L272" i="3"/>
  <c r="C281" i="3"/>
  <c r="K173" i="3"/>
  <c r="B201" i="3"/>
  <c r="J221" i="3"/>
  <c r="D173" i="3"/>
  <c r="I244" i="3"/>
  <c r="D194" i="3"/>
  <c r="H196" i="3"/>
  <c r="F185" i="3"/>
  <c r="M163" i="3"/>
  <c r="K22" i="3"/>
  <c r="BE167" i="3"/>
  <c r="BE270" i="3"/>
  <c r="D150" i="3"/>
  <c r="E210" i="3"/>
  <c r="G284" i="3"/>
  <c r="I251" i="3"/>
  <c r="G203" i="3"/>
  <c r="BF197" i="3"/>
  <c r="BF219" i="3"/>
  <c r="BK295" i="3"/>
  <c r="BL18" i="3"/>
  <c r="BG47" i="3"/>
  <c r="BK131" i="3"/>
  <c r="BM228" i="3"/>
  <c r="L266" i="3"/>
  <c r="BJ166" i="3"/>
  <c r="BN253" i="3"/>
  <c r="BM156" i="3"/>
  <c r="BN254" i="3"/>
  <c r="J19" i="3"/>
  <c r="F292" i="3"/>
  <c r="BH248" i="3"/>
  <c r="K227" i="3"/>
  <c r="J230" i="3"/>
  <c r="D277" i="3"/>
  <c r="BJ67" i="3"/>
  <c r="E267" i="3"/>
  <c r="BN217" i="3"/>
  <c r="BM194" i="3"/>
  <c r="I60" i="3"/>
  <c r="M195" i="3"/>
  <c r="BO254" i="3"/>
  <c r="BH240" i="3"/>
  <c r="F266" i="3"/>
  <c r="G175" i="3"/>
  <c r="BF8" i="3"/>
  <c r="C184" i="3"/>
  <c r="BN258" i="3"/>
  <c r="BO265" i="3"/>
  <c r="L109" i="3"/>
  <c r="BK281" i="3"/>
  <c r="G27" i="3"/>
  <c r="BI215" i="3"/>
  <c r="I265" i="3"/>
  <c r="E158" i="3"/>
  <c r="BF68" i="3"/>
  <c r="I253" i="3"/>
  <c r="H242" i="3"/>
  <c r="E53" i="3"/>
  <c r="BJ219" i="3"/>
  <c r="BN207" i="3"/>
  <c r="BM17" i="3"/>
  <c r="BH225" i="3"/>
  <c r="BH154" i="3"/>
  <c r="BO14" i="3"/>
  <c r="E188" i="3"/>
  <c r="J287" i="3"/>
  <c r="B101" i="3"/>
  <c r="D297" i="3"/>
  <c r="L94" i="3"/>
  <c r="BN233" i="3"/>
  <c r="F228" i="3"/>
  <c r="J162" i="3"/>
  <c r="BJ231" i="3"/>
  <c r="BO168" i="3"/>
  <c r="BF295" i="3"/>
  <c r="BG165" i="3"/>
  <c r="BM166" i="3"/>
  <c r="K292" i="3"/>
  <c r="F221" i="3"/>
  <c r="BG284" i="3"/>
  <c r="BF282" i="3"/>
  <c r="BF185" i="3"/>
  <c r="BJ180" i="3"/>
  <c r="H213" i="3"/>
  <c r="B148" i="3"/>
  <c r="C251" i="3"/>
  <c r="F136" i="3"/>
  <c r="C37" i="3"/>
  <c r="C256" i="3"/>
  <c r="BO103" i="3"/>
  <c r="B243" i="3"/>
  <c r="F231" i="3"/>
  <c r="BJ186" i="3"/>
  <c r="BF246" i="3"/>
  <c r="D266" i="3"/>
  <c r="M161" i="3"/>
  <c r="F296" i="3"/>
  <c r="D166" i="3"/>
  <c r="BM187" i="3"/>
  <c r="K45" i="3"/>
  <c r="BH167" i="3"/>
  <c r="BE297" i="3"/>
  <c r="J258" i="3"/>
  <c r="J278" i="3"/>
  <c r="I292" i="3"/>
  <c r="BO237" i="3"/>
  <c r="BH42" i="3"/>
  <c r="B220" i="3"/>
  <c r="B76" i="3"/>
  <c r="BJ270" i="3"/>
  <c r="B265" i="3"/>
  <c r="J244" i="3"/>
  <c r="H223" i="3"/>
  <c r="H260" i="3"/>
  <c r="BN273" i="3"/>
  <c r="BL126" i="3"/>
  <c r="M237" i="3"/>
  <c r="E71" i="3"/>
  <c r="BI283" i="3"/>
  <c r="BF218" i="3"/>
  <c r="D242" i="3"/>
  <c r="BK239" i="3"/>
  <c r="L57" i="3"/>
  <c r="H251" i="3"/>
  <c r="BH28" i="3"/>
  <c r="F164" i="3"/>
  <c r="C203" i="3"/>
  <c r="BH268" i="3"/>
  <c r="BF16" i="3"/>
  <c r="F275" i="3"/>
  <c r="BO156" i="3"/>
  <c r="L224" i="3"/>
  <c r="K271" i="3"/>
  <c r="E217" i="3"/>
  <c r="K242" i="3"/>
  <c r="C261" i="3"/>
  <c r="J102" i="3"/>
  <c r="BN128" i="3"/>
  <c r="D12" i="3"/>
  <c r="BO164" i="3"/>
  <c r="BE58" i="3"/>
  <c r="K104" i="3"/>
  <c r="H77" i="3"/>
  <c r="M215" i="3"/>
  <c r="BG211" i="3"/>
  <c r="BF190" i="3"/>
  <c r="BM122" i="3"/>
  <c r="BH188" i="3"/>
  <c r="J293" i="3"/>
  <c r="L257" i="3"/>
  <c r="K257" i="3"/>
  <c r="I184" i="3"/>
  <c r="C82" i="3"/>
  <c r="BJ157" i="3"/>
  <c r="K285" i="3"/>
  <c r="BI101" i="3"/>
  <c r="BO69" i="3"/>
  <c r="G295" i="3"/>
  <c r="D23" i="3"/>
  <c r="C126" i="3"/>
  <c r="BM230" i="3"/>
  <c r="BL53" i="3"/>
  <c r="D206" i="3"/>
  <c r="BO136" i="3"/>
  <c r="J235" i="3"/>
  <c r="B187" i="3"/>
  <c r="BF249" i="3"/>
  <c r="G214" i="3"/>
  <c r="BN97" i="3"/>
  <c r="BF294" i="3"/>
  <c r="H122" i="3"/>
  <c r="J45" i="3"/>
  <c r="BE278" i="3"/>
  <c r="BL251" i="3"/>
  <c r="BL212" i="3"/>
  <c r="G170" i="3"/>
  <c r="I274" i="3"/>
  <c r="I217" i="3"/>
  <c r="BG231" i="3"/>
  <c r="BG188" i="3"/>
  <c r="J205" i="3"/>
  <c r="M28" i="3"/>
  <c r="M231" i="3"/>
  <c r="BO269" i="3"/>
  <c r="BM138" i="3"/>
  <c r="BM267" i="3"/>
  <c r="BN198" i="3"/>
  <c r="BM212" i="3"/>
  <c r="BH19" i="3"/>
  <c r="BF213" i="3"/>
  <c r="BF259" i="3"/>
  <c r="BE145" i="3"/>
  <c r="BH211" i="3"/>
  <c r="BH257" i="3"/>
  <c r="I73" i="3"/>
  <c r="C221" i="3"/>
  <c r="B250" i="3"/>
  <c r="BO114" i="3"/>
  <c r="I271" i="3"/>
  <c r="B257" i="3"/>
  <c r="BJ245" i="3"/>
  <c r="BI245" i="3"/>
  <c r="B277" i="3"/>
  <c r="BN214" i="3"/>
  <c r="C201" i="3"/>
  <c r="L38" i="3"/>
  <c r="H291" i="3"/>
  <c r="K119" i="3"/>
  <c r="B282" i="3"/>
  <c r="F9" i="3"/>
  <c r="D282" i="3"/>
  <c r="BL258" i="3"/>
  <c r="I268" i="3"/>
  <c r="BK43" i="3"/>
  <c r="L186" i="3"/>
  <c r="BE227" i="3"/>
  <c r="BG288" i="3"/>
  <c r="C95" i="3"/>
  <c r="B197" i="3"/>
  <c r="D175" i="3"/>
  <c r="K103" i="3"/>
  <c r="M59" i="3"/>
  <c r="BJ200" i="3"/>
  <c r="BJ141" i="3"/>
  <c r="BK201" i="3"/>
  <c r="B5" i="3"/>
  <c r="B291" i="3"/>
  <c r="F114" i="3"/>
  <c r="D199" i="3"/>
  <c r="G269" i="3"/>
  <c r="BG236" i="3"/>
  <c r="BL275" i="3"/>
  <c r="BG200" i="3"/>
  <c r="BI194" i="3"/>
  <c r="I199" i="3"/>
  <c r="L20" i="3"/>
  <c r="BJ265" i="3"/>
  <c r="D76" i="3"/>
  <c r="H208" i="3"/>
  <c r="BI280" i="3"/>
  <c r="G92" i="3"/>
  <c r="I145" i="3"/>
  <c r="BK182" i="3"/>
  <c r="H176" i="3"/>
  <c r="BG128" i="3"/>
  <c r="BG17" i="3"/>
  <c r="BM239" i="3"/>
  <c r="G30" i="3"/>
  <c r="D178" i="3"/>
  <c r="BJ284" i="3"/>
  <c r="B53" i="3"/>
  <c r="H193" i="3"/>
  <c r="L170" i="3"/>
  <c r="BI44" i="3"/>
  <c r="BF236" i="3"/>
  <c r="BE262" i="3"/>
  <c r="BI249" i="3"/>
  <c r="D291" i="3"/>
  <c r="BO201" i="3"/>
  <c r="BE67" i="3"/>
  <c r="BK170" i="3"/>
  <c r="H266" i="3"/>
  <c r="BO282" i="3"/>
  <c r="D160" i="3"/>
  <c r="BE287" i="3"/>
  <c r="BG172" i="3"/>
  <c r="BE114" i="3"/>
  <c r="B63" i="3"/>
  <c r="D264" i="3"/>
  <c r="BE274" i="3"/>
  <c r="C196" i="3"/>
  <c r="BI290" i="3"/>
  <c r="I267" i="3"/>
  <c r="J202" i="3"/>
  <c r="J169" i="3"/>
  <c r="D212" i="3"/>
  <c r="J7" i="3"/>
  <c r="BE238" i="3"/>
  <c r="K265" i="3"/>
  <c r="I23" i="3"/>
  <c r="K289" i="3"/>
  <c r="E280" i="3"/>
  <c r="B100" i="3"/>
  <c r="B213" i="3"/>
  <c r="BK207" i="3"/>
  <c r="BE8" i="3"/>
  <c r="BF105" i="3"/>
  <c r="BN287" i="3"/>
  <c r="BJ233" i="3"/>
  <c r="BK42" i="3"/>
  <c r="L31" i="3"/>
  <c r="BO281" i="3"/>
  <c r="BK100" i="3"/>
  <c r="BN210" i="3"/>
  <c r="BM224" i="3"/>
  <c r="H282" i="3"/>
  <c r="I201" i="3"/>
  <c r="I34" i="3"/>
  <c r="M283" i="3"/>
  <c r="J123" i="3"/>
  <c r="M189" i="3"/>
  <c r="I276" i="3"/>
  <c r="C172" i="3"/>
  <c r="BK278" i="3"/>
  <c r="BJ271" i="3"/>
  <c r="G285" i="3"/>
  <c r="G20" i="3"/>
  <c r="G279" i="3"/>
  <c r="E109" i="3"/>
  <c r="M277" i="3"/>
  <c r="BN50" i="3"/>
  <c r="K56" i="3"/>
  <c r="BH155" i="3"/>
  <c r="G75" i="3"/>
  <c r="BF209" i="3"/>
  <c r="BM277" i="3"/>
  <c r="BF120" i="3"/>
  <c r="J288" i="3"/>
  <c r="BE231" i="3"/>
  <c r="BF183" i="3"/>
  <c r="BK229" i="3"/>
  <c r="BM223" i="3"/>
  <c r="D162" i="3"/>
  <c r="BK285" i="3"/>
  <c r="G125" i="3"/>
  <c r="BI246" i="3"/>
  <c r="H236" i="3"/>
  <c r="C110" i="3"/>
  <c r="BJ293" i="3"/>
  <c r="BI30" i="3"/>
  <c r="BM153" i="3"/>
  <c r="B51" i="3"/>
  <c r="C237" i="3"/>
  <c r="E62" i="3"/>
  <c r="BJ238" i="3"/>
  <c r="BG241" i="3"/>
  <c r="BK27" i="3"/>
  <c r="E261" i="3"/>
  <c r="BF81" i="3"/>
  <c r="BL241" i="3"/>
  <c r="BI295" i="3"/>
  <c r="BL285" i="3"/>
  <c r="C274" i="3"/>
  <c r="E229" i="3"/>
  <c r="BO196" i="3"/>
  <c r="J249" i="3"/>
  <c r="BJ289" i="3"/>
  <c r="H207" i="3"/>
  <c r="BF31" i="3"/>
  <c r="B281" i="3"/>
  <c r="I287" i="3"/>
  <c r="G234" i="3"/>
  <c r="C105" i="3"/>
  <c r="BI296" i="3"/>
  <c r="BF202" i="3"/>
  <c r="H235" i="3"/>
  <c r="E122" i="3"/>
  <c r="BJ92" i="3"/>
  <c r="BO267" i="3"/>
  <c r="C217" i="3"/>
  <c r="C160" i="3"/>
  <c r="BM225" i="3"/>
  <c r="J84" i="3"/>
  <c r="L47" i="3"/>
  <c r="BM280" i="3"/>
  <c r="BK113" i="3"/>
  <c r="G265" i="3"/>
  <c r="I112" i="3"/>
  <c r="M261" i="3"/>
  <c r="BK262" i="3"/>
  <c r="BL256" i="3"/>
  <c r="BF104" i="3"/>
  <c r="E245" i="3"/>
  <c r="BN261" i="3"/>
  <c r="K211" i="3"/>
  <c r="H270" i="3"/>
  <c r="L291" i="3"/>
  <c r="BN221" i="3"/>
  <c r="BM208" i="3"/>
  <c r="BI124" i="3"/>
  <c r="BF280" i="3"/>
  <c r="BM160" i="3"/>
  <c r="BF225" i="3"/>
  <c r="BL219" i="3"/>
  <c r="BO151" i="3"/>
  <c r="K251" i="3"/>
  <c r="BF264" i="3"/>
  <c r="BE85" i="3"/>
  <c r="J275" i="3"/>
  <c r="BG144" i="3"/>
  <c r="BL284" i="3"/>
  <c r="BL277" i="3"/>
  <c r="BF188" i="3"/>
  <c r="BN192" i="3"/>
  <c r="M61" i="3"/>
  <c r="H192" i="3"/>
  <c r="C55" i="3"/>
  <c r="BO175" i="3"/>
  <c r="L70" i="3"/>
  <c r="J36" i="3"/>
  <c r="B254" i="3"/>
  <c r="J193" i="3"/>
  <c r="BO251" i="3"/>
  <c r="BE92" i="3"/>
  <c r="J209" i="3"/>
  <c r="C233" i="3"/>
  <c r="BL7" i="3"/>
  <c r="BN292" i="3"/>
  <c r="BI199" i="3"/>
  <c r="BM175" i="3"/>
  <c r="L41" i="3"/>
  <c r="F91" i="3"/>
  <c r="H106" i="3"/>
  <c r="I194" i="3"/>
  <c r="B218" i="3"/>
  <c r="BL173" i="3"/>
  <c r="BL197" i="3"/>
  <c r="L271" i="3"/>
  <c r="BK275" i="3"/>
  <c r="B245" i="3"/>
  <c r="H137" i="3"/>
  <c r="K165" i="3"/>
  <c r="BN295" i="3"/>
  <c r="BE56" i="3"/>
  <c r="BM158" i="3"/>
  <c r="BH85" i="3"/>
  <c r="K216" i="3"/>
  <c r="BL235" i="3"/>
  <c r="M297" i="3"/>
  <c r="L250" i="3"/>
  <c r="J34" i="3"/>
  <c r="F282" i="3"/>
  <c r="BL228" i="3"/>
  <c r="BN226" i="3"/>
  <c r="I94" i="3"/>
  <c r="BF153" i="3"/>
  <c r="H219" i="3"/>
  <c r="I89" i="3"/>
  <c r="D286" i="3"/>
  <c r="BK213" i="3"/>
  <c r="D267" i="3"/>
  <c r="BJ190" i="3"/>
  <c r="BH250" i="3"/>
  <c r="J223" i="3"/>
  <c r="I254" i="3"/>
  <c r="K248" i="3"/>
  <c r="I96" i="3"/>
  <c r="B227" i="3"/>
  <c r="M13" i="3"/>
  <c r="E140" i="3"/>
  <c r="D252" i="3"/>
  <c r="J92" i="3"/>
  <c r="BK220" i="3"/>
  <c r="K274" i="3"/>
  <c r="BG229" i="3"/>
  <c r="BL225" i="3"/>
  <c r="BM64" i="3"/>
  <c r="BK263" i="3"/>
  <c r="D233" i="3"/>
  <c r="K295" i="3"/>
  <c r="K263" i="3"/>
  <c r="L196" i="3"/>
  <c r="BH72" i="3"/>
  <c r="D134" i="3"/>
  <c r="G14" i="3"/>
  <c r="BG195" i="3"/>
  <c r="BG143" i="3"/>
  <c r="J207" i="3"/>
  <c r="F263" i="3"/>
  <c r="L202" i="3"/>
  <c r="F175" i="3"/>
  <c r="BL64" i="3"/>
  <c r="C293" i="3"/>
  <c r="BL160" i="3"/>
  <c r="K38" i="3"/>
  <c r="G276" i="3"/>
  <c r="J61" i="3"/>
  <c r="J108" i="3"/>
  <c r="B26" i="3"/>
  <c r="I210" i="3"/>
  <c r="B176" i="3"/>
  <c r="BI203" i="3"/>
  <c r="BG276" i="3"/>
  <c r="D190" i="3"/>
  <c r="G146" i="3"/>
  <c r="BK224" i="3"/>
  <c r="BI222" i="3"/>
  <c r="BI99" i="3"/>
  <c r="BF263" i="3"/>
  <c r="D149" i="3"/>
  <c r="C215" i="3"/>
  <c r="BE272" i="3"/>
  <c r="BL293" i="3"/>
  <c r="G271" i="3"/>
  <c r="E226" i="3"/>
  <c r="BG243" i="3"/>
  <c r="I198" i="3"/>
  <c r="BG261" i="3"/>
  <c r="BE130" i="3"/>
  <c r="G196" i="3"/>
  <c r="C39" i="3"/>
  <c r="G297" i="3"/>
  <c r="BM196" i="3"/>
  <c r="BL69" i="3"/>
  <c r="BO189" i="3"/>
  <c r="E159" i="3"/>
  <c r="BM282" i="3"/>
  <c r="E233" i="3"/>
  <c r="BG183" i="3"/>
  <c r="C249" i="3"/>
  <c r="BE234" i="3"/>
  <c r="F268" i="3"/>
  <c r="BF215" i="3"/>
  <c r="L285" i="3"/>
  <c r="J246" i="3"/>
  <c r="C224" i="3"/>
  <c r="BK236" i="3"/>
  <c r="BH237" i="3"/>
  <c r="BM270" i="3"/>
  <c r="D28" i="3"/>
  <c r="G181" i="3"/>
  <c r="BG113" i="3"/>
  <c r="F286" i="3"/>
  <c r="BG246" i="3"/>
  <c r="BO192" i="3"/>
  <c r="B28" i="3"/>
  <c r="G98" i="3"/>
  <c r="BG160" i="3"/>
  <c r="BO152" i="3"/>
  <c r="G9" i="3"/>
  <c r="BJ273" i="3"/>
  <c r="G230" i="3"/>
  <c r="BE108" i="3"/>
  <c r="J219" i="3"/>
  <c r="BF206" i="3"/>
  <c r="BG227" i="3"/>
  <c r="BH204" i="3"/>
  <c r="K5" i="3"/>
  <c r="I262" i="3"/>
  <c r="G131" i="3"/>
  <c r="BL210" i="3"/>
  <c r="BN156" i="3"/>
  <c r="BG254" i="3"/>
  <c r="BG208" i="3"/>
  <c r="F144" i="3"/>
  <c r="E89" i="3"/>
  <c r="C36" i="3"/>
  <c r="K59" i="3"/>
  <c r="BH121" i="3"/>
  <c r="F226" i="3"/>
  <c r="J129" i="3"/>
  <c r="D20" i="3"/>
  <c r="BG67" i="3"/>
  <c r="BH151" i="3"/>
  <c r="I229" i="3"/>
  <c r="BL184" i="3"/>
  <c r="BH81" i="3"/>
  <c r="BF116" i="3"/>
  <c r="M112" i="3"/>
  <c r="BF291" i="3"/>
  <c r="C158" i="3"/>
  <c r="G280" i="3"/>
  <c r="F262" i="3"/>
  <c r="BG43" i="3"/>
  <c r="BO244" i="3"/>
  <c r="BN206" i="3"/>
  <c r="H68" i="3"/>
  <c r="BO63" i="3"/>
  <c r="K164" i="3"/>
  <c r="BG57" i="3"/>
  <c r="L286" i="3"/>
  <c r="C185" i="3"/>
  <c r="K122" i="3"/>
  <c r="L278" i="3"/>
  <c r="J255" i="3"/>
  <c r="I183" i="3"/>
  <c r="BL100" i="3"/>
  <c r="BO101" i="3"/>
  <c r="H17" i="3"/>
  <c r="BK112" i="3"/>
  <c r="M272" i="3"/>
  <c r="BJ143" i="3"/>
  <c r="C61" i="3"/>
  <c r="BG32" i="3"/>
  <c r="BO255" i="3"/>
  <c r="G261" i="3"/>
  <c r="BF97" i="3"/>
  <c r="D116" i="3"/>
  <c r="BI292" i="3"/>
  <c r="F254" i="3"/>
  <c r="G194" i="3"/>
  <c r="D203" i="3"/>
  <c r="BN168" i="3"/>
  <c r="J264" i="3"/>
  <c r="BO96" i="3"/>
  <c r="I54" i="3"/>
  <c r="C117" i="3"/>
  <c r="G93" i="3"/>
  <c r="BM279" i="3"/>
  <c r="BF137" i="3"/>
  <c r="BE228" i="3"/>
  <c r="I246" i="3"/>
  <c r="BO79" i="3"/>
  <c r="J166" i="3"/>
  <c r="J137" i="3"/>
  <c r="BN67" i="3"/>
  <c r="BJ217" i="3"/>
  <c r="E174" i="3"/>
  <c r="BO59" i="3"/>
  <c r="E78" i="3"/>
  <c r="BM207" i="3"/>
  <c r="BO137" i="3"/>
  <c r="B263" i="3"/>
  <c r="J79" i="3"/>
  <c r="BF260" i="3"/>
  <c r="BI282" i="3"/>
  <c r="K26" i="3"/>
  <c r="B200" i="3"/>
  <c r="I238" i="3"/>
  <c r="L23" i="3"/>
  <c r="BM136" i="3"/>
  <c r="M146" i="3"/>
  <c r="BG235" i="3"/>
  <c r="BN271" i="3"/>
  <c r="G142" i="3"/>
  <c r="J91" i="3"/>
  <c r="L239" i="3"/>
  <c r="BO108" i="3"/>
  <c r="I227" i="3"/>
  <c r="BI138" i="3"/>
  <c r="E146" i="3"/>
  <c r="BG245" i="3"/>
  <c r="D225" i="3"/>
  <c r="BE223" i="3"/>
  <c r="B123" i="3"/>
  <c r="F79" i="3"/>
  <c r="G63" i="3"/>
  <c r="BK31" i="3"/>
  <c r="M164" i="3"/>
  <c r="C109" i="3"/>
  <c r="BI47" i="3"/>
  <c r="BI19" i="3"/>
  <c r="H135" i="3"/>
  <c r="BL291" i="3"/>
  <c r="BL136" i="3"/>
  <c r="BF27" i="3"/>
  <c r="BK60" i="3"/>
  <c r="I83" i="3"/>
  <c r="BL192" i="3"/>
  <c r="BN144" i="3"/>
  <c r="BG250" i="3"/>
  <c r="H201" i="3"/>
  <c r="BN286" i="3"/>
  <c r="E170" i="3"/>
  <c r="F29" i="3"/>
  <c r="F132" i="3"/>
  <c r="BO115" i="3"/>
  <c r="J73" i="3"/>
  <c r="BN176" i="3"/>
  <c r="I186" i="3"/>
  <c r="BG150" i="3"/>
  <c r="H248" i="3"/>
  <c r="H202" i="3"/>
  <c r="B273" i="3"/>
  <c r="BH131" i="3"/>
  <c r="BI82" i="3"/>
  <c r="BO29" i="3"/>
  <c r="F44" i="3"/>
  <c r="BK85" i="3"/>
  <c r="BK234" i="3"/>
  <c r="BG126" i="3"/>
  <c r="BL13" i="3"/>
  <c r="H61" i="3"/>
  <c r="B128" i="3"/>
  <c r="F204" i="3"/>
  <c r="BH153" i="3"/>
  <c r="BE68" i="3"/>
  <c r="M123" i="3"/>
  <c r="C240" i="3"/>
  <c r="BK165" i="3"/>
  <c r="L164" i="3"/>
  <c r="M192" i="3"/>
  <c r="BG141" i="3"/>
  <c r="G31" i="3"/>
  <c r="BJ193" i="3"/>
  <c r="H80" i="3"/>
  <c r="J48" i="3"/>
  <c r="E208" i="3"/>
  <c r="J128" i="3"/>
  <c r="B203" i="3"/>
  <c r="BO52" i="3"/>
  <c r="H90" i="3"/>
  <c r="G250" i="3"/>
  <c r="BK197" i="3"/>
  <c r="B182" i="3"/>
  <c r="J183" i="3"/>
  <c r="BJ113" i="3"/>
  <c r="BF28" i="3"/>
  <c r="F287" i="3"/>
  <c r="K240" i="3"/>
  <c r="BG180" i="3"/>
  <c r="I197" i="3"/>
  <c r="M151" i="3"/>
  <c r="BO66" i="3"/>
  <c r="H38" i="3"/>
  <c r="D227" i="3"/>
  <c r="BL283" i="3"/>
  <c r="BF117" i="3"/>
  <c r="BH75" i="3"/>
  <c r="BJ22" i="3"/>
  <c r="C51" i="3"/>
  <c r="BI184" i="3"/>
  <c r="BL101" i="3"/>
  <c r="G104" i="3"/>
  <c r="BN84" i="3"/>
  <c r="BL37" i="3"/>
  <c r="H194" i="3"/>
  <c r="BL94" i="3"/>
  <c r="BN203" i="3"/>
  <c r="J204" i="3"/>
  <c r="BK124" i="3"/>
  <c r="C59" i="3"/>
  <c r="F94" i="3"/>
  <c r="J153" i="3"/>
  <c r="BH8" i="3"/>
  <c r="L205" i="3"/>
  <c r="BI154" i="3"/>
  <c r="B174" i="3"/>
  <c r="BE261" i="3"/>
  <c r="K259" i="3"/>
  <c r="H269" i="3"/>
  <c r="B155" i="3"/>
  <c r="H99" i="3"/>
  <c r="BO118" i="3"/>
  <c r="C97" i="3"/>
  <c r="L184" i="3"/>
  <c r="BF82" i="3"/>
  <c r="BI63" i="3"/>
  <c r="B49" i="3"/>
  <c r="E104" i="3"/>
  <c r="BG234" i="3"/>
  <c r="BL156" i="3"/>
  <c r="BF43" i="3"/>
  <c r="K31" i="3"/>
  <c r="BF269" i="3"/>
  <c r="K181" i="3"/>
  <c r="BG291" i="3"/>
  <c r="BH187" i="3"/>
  <c r="BO107" i="3"/>
  <c r="J81" i="3"/>
  <c r="BE175" i="3"/>
  <c r="BE117" i="3"/>
  <c r="BF273" i="3"/>
  <c r="H245" i="3"/>
  <c r="G166" i="3"/>
  <c r="D91" i="3"/>
  <c r="H75" i="3"/>
  <c r="B35" i="3"/>
  <c r="BL91" i="3"/>
  <c r="J211" i="3"/>
  <c r="C137" i="3"/>
  <c r="H56" i="3"/>
  <c r="BH27" i="3"/>
  <c r="J164" i="3"/>
  <c r="BF296" i="3"/>
  <c r="B167" i="3"/>
  <c r="BL105" i="3"/>
  <c r="C268" i="3"/>
  <c r="L68" i="3"/>
  <c r="M291" i="3"/>
  <c r="BG239" i="3"/>
  <c r="BM198" i="3"/>
  <c r="BJ96" i="3"/>
  <c r="BL260" i="3"/>
  <c r="BJ297" i="3"/>
  <c r="BM99" i="3"/>
  <c r="BG45" i="3"/>
  <c r="BI272" i="3"/>
  <c r="G49" i="3"/>
  <c r="L137" i="3"/>
  <c r="BJ228" i="3"/>
  <c r="H159" i="3"/>
  <c r="H275" i="3"/>
  <c r="BM211" i="3"/>
  <c r="BE241" i="3"/>
  <c r="BG194" i="3"/>
  <c r="BO149" i="3"/>
  <c r="J38" i="3"/>
  <c r="BJ9" i="3"/>
  <c r="G233" i="3"/>
  <c r="BM245" i="3"/>
  <c r="BM133" i="3"/>
  <c r="BF84" i="3"/>
  <c r="BK68" i="3"/>
  <c r="M60" i="3"/>
  <c r="BG167" i="3"/>
  <c r="M111" i="3"/>
  <c r="M278" i="3"/>
  <c r="F180" i="3"/>
  <c r="M100" i="3"/>
  <c r="B261" i="3"/>
  <c r="BM189" i="3"/>
  <c r="D254" i="3"/>
  <c r="BE229" i="3"/>
  <c r="BH37" i="3"/>
  <c r="E121" i="3"/>
  <c r="BK149" i="3"/>
  <c r="BH59" i="3"/>
  <c r="BE41" i="3"/>
  <c r="BG6" i="3"/>
  <c r="BI173" i="3"/>
  <c r="B247" i="3"/>
  <c r="C141" i="3"/>
  <c r="F274" i="3"/>
  <c r="I37" i="3"/>
  <c r="D90" i="3"/>
  <c r="BF26" i="3"/>
  <c r="L178" i="3"/>
  <c r="D99" i="3"/>
  <c r="L120" i="3"/>
  <c r="H51" i="3"/>
  <c r="M265" i="3"/>
  <c r="F148" i="3"/>
  <c r="C211" i="3"/>
  <c r="F149" i="3"/>
  <c r="K229" i="3"/>
  <c r="BM106" i="3"/>
  <c r="BM85" i="3"/>
  <c r="BN274" i="3"/>
  <c r="H191" i="3"/>
  <c r="I283" i="3"/>
  <c r="BH47" i="3"/>
  <c r="E74" i="3"/>
  <c r="H28" i="3"/>
  <c r="BL208" i="3"/>
  <c r="L267" i="3"/>
  <c r="J269" i="3"/>
  <c r="L229" i="3"/>
  <c r="BN19" i="3"/>
  <c r="I115" i="3"/>
  <c r="J178" i="3"/>
  <c r="BN163" i="3"/>
  <c r="BE48" i="3"/>
  <c r="BN232" i="3"/>
  <c r="BI78" i="3"/>
  <c r="BE140" i="3"/>
  <c r="H258" i="3"/>
  <c r="BN105" i="3"/>
  <c r="BK136" i="3"/>
  <c r="BG64" i="3"/>
  <c r="I237" i="3"/>
  <c r="E276" i="3"/>
  <c r="M184" i="3"/>
  <c r="BE217" i="3"/>
  <c r="BM216" i="3"/>
  <c r="G149" i="3"/>
  <c r="BI235" i="3"/>
  <c r="E230" i="3"/>
  <c r="D21" i="3"/>
  <c r="BH10" i="3"/>
  <c r="BG50" i="3"/>
  <c r="BH289" i="3"/>
  <c r="G167" i="3"/>
  <c r="C154" i="3"/>
  <c r="BK256" i="3"/>
  <c r="BO58" i="3"/>
  <c r="BL77" i="3"/>
  <c r="BN218" i="3"/>
  <c r="I200" i="3"/>
  <c r="C223" i="3"/>
  <c r="K178" i="3"/>
  <c r="BN9" i="3"/>
  <c r="BI83" i="3"/>
  <c r="D268" i="3"/>
  <c r="G222" i="3"/>
  <c r="D130" i="3"/>
  <c r="B82" i="3"/>
  <c r="K189" i="3"/>
  <c r="BE101" i="3"/>
  <c r="BI141" i="3"/>
  <c r="BO61" i="3"/>
  <c r="C143" i="3"/>
  <c r="C267" i="3"/>
  <c r="BO81" i="3"/>
  <c r="BE39" i="3"/>
  <c r="BK156" i="3"/>
  <c r="M24" i="3"/>
  <c r="E263" i="3"/>
  <c r="L288" i="3"/>
  <c r="BM79" i="3"/>
  <c r="BE46" i="3"/>
  <c r="BK159" i="3"/>
  <c r="BG16" i="3"/>
  <c r="J151" i="3"/>
  <c r="D204" i="3"/>
  <c r="D136" i="3"/>
  <c r="M55" i="3"/>
  <c r="BJ142" i="3"/>
  <c r="BG59" i="3"/>
  <c r="J237" i="3"/>
  <c r="J124" i="3"/>
  <c r="K283" i="3"/>
  <c r="M176" i="3"/>
  <c r="H218" i="3"/>
  <c r="J199" i="3"/>
  <c r="M217" i="3"/>
  <c r="BL29" i="3"/>
  <c r="I239" i="3"/>
  <c r="F11" i="3"/>
  <c r="I272" i="3"/>
  <c r="C263" i="3"/>
  <c r="K136" i="3"/>
  <c r="I27" i="3"/>
  <c r="BM84" i="3"/>
  <c r="G165" i="3"/>
  <c r="BH200" i="3"/>
  <c r="BK111" i="3"/>
  <c r="BH41" i="3"/>
  <c r="BO51" i="3"/>
  <c r="BI209" i="3"/>
  <c r="M7" i="3"/>
  <c r="BG209" i="3"/>
  <c r="BM142" i="3"/>
  <c r="F232" i="3"/>
  <c r="BM20" i="3"/>
  <c r="BL154" i="3"/>
  <c r="I93" i="3"/>
  <c r="BM295" i="3"/>
  <c r="G188" i="3"/>
  <c r="F169" i="3"/>
  <c r="BM28" i="3"/>
  <c r="M264" i="3"/>
  <c r="BE77" i="3"/>
  <c r="L168" i="3"/>
  <c r="BJ127" i="3"/>
  <c r="B85" i="3"/>
  <c r="BJ133" i="3"/>
  <c r="L101" i="3"/>
  <c r="BE189" i="3"/>
  <c r="G89" i="3"/>
  <c r="D176" i="3"/>
  <c r="BG295" i="3"/>
  <c r="K249" i="3"/>
  <c r="BN30" i="3"/>
  <c r="G260" i="3"/>
  <c r="C17" i="3"/>
  <c r="BJ126" i="3"/>
  <c r="BI25" i="3"/>
  <c r="BI214" i="3"/>
  <c r="BJ88" i="3"/>
  <c r="BG156" i="3"/>
  <c r="BE10" i="3"/>
  <c r="BF33" i="3"/>
  <c r="BM297" i="3"/>
  <c r="BE116" i="3"/>
  <c r="J29" i="3"/>
  <c r="K180" i="3"/>
  <c r="BL249" i="3"/>
  <c r="BG213" i="3"/>
  <c r="BI28" i="3"/>
  <c r="I68" i="3"/>
  <c r="F42" i="3"/>
  <c r="D261" i="3"/>
  <c r="BJ248" i="3"/>
  <c r="B292" i="3"/>
  <c r="BM251" i="3"/>
  <c r="C297" i="3"/>
  <c r="J57" i="3"/>
  <c r="M27" i="3"/>
  <c r="C250" i="3"/>
  <c r="BI67" i="3"/>
  <c r="BG89" i="3"/>
  <c r="BE233" i="3"/>
  <c r="BF177" i="3"/>
  <c r="BM232" i="3"/>
  <c r="K111" i="3"/>
  <c r="E277" i="3"/>
  <c r="G12" i="3"/>
  <c r="J179" i="3"/>
  <c r="B186" i="3"/>
  <c r="C162" i="3"/>
  <c r="D284" i="3"/>
  <c r="H20" i="3"/>
  <c r="K93" i="3"/>
  <c r="I61" i="3"/>
  <c r="M153" i="3"/>
  <c r="BI9" i="3"/>
  <c r="E187" i="3"/>
  <c r="D217" i="3"/>
  <c r="BN25" i="3"/>
  <c r="D179" i="3"/>
  <c r="L259" i="3"/>
  <c r="BL150" i="3"/>
  <c r="D234" i="3"/>
  <c r="BO126" i="3"/>
  <c r="BG91" i="3"/>
  <c r="K41" i="3"/>
  <c r="BJ206" i="3"/>
  <c r="BN285" i="3"/>
  <c r="B48" i="3"/>
  <c r="H62" i="3"/>
  <c r="BF186" i="3"/>
  <c r="D250" i="3"/>
  <c r="K101" i="3"/>
  <c r="I58" i="3"/>
  <c r="E192" i="3"/>
  <c r="BN61" i="3"/>
  <c r="E181" i="3"/>
  <c r="BL46" i="3"/>
  <c r="L206" i="3"/>
  <c r="BO220" i="3"/>
  <c r="F165" i="3"/>
  <c r="E79" i="3"/>
  <c r="E26" i="3"/>
  <c r="E289" i="3"/>
  <c r="BN180" i="3"/>
  <c r="BL45" i="3"/>
  <c r="H180" i="3"/>
  <c r="E195" i="3"/>
  <c r="C232" i="3"/>
  <c r="BJ163" i="3"/>
  <c r="BO102" i="3"/>
  <c r="BK137" i="3"/>
  <c r="B241" i="3"/>
  <c r="BF77" i="3"/>
  <c r="BM256" i="3"/>
  <c r="C235" i="3"/>
  <c r="H231" i="3"/>
  <c r="BF157" i="3"/>
  <c r="BM71" i="3"/>
  <c r="K197" i="3"/>
  <c r="BK33" i="3"/>
  <c r="BK145" i="3"/>
  <c r="BF241" i="3"/>
  <c r="G207" i="3"/>
  <c r="BO234" i="3"/>
  <c r="H29" i="3"/>
  <c r="G169" i="3"/>
  <c r="BL75" i="3"/>
  <c r="BO71" i="3"/>
  <c r="C175" i="3"/>
  <c r="BG293" i="3"/>
  <c r="M49" i="3"/>
  <c r="BJ188" i="3"/>
  <c r="G19" i="3"/>
  <c r="BF144" i="3"/>
  <c r="D89" i="3"/>
  <c r="BM111" i="3"/>
  <c r="I10" i="3"/>
  <c r="BI105" i="3"/>
  <c r="J188" i="3"/>
  <c r="BF122" i="3"/>
  <c r="BO86" i="3"/>
  <c r="BG260" i="3"/>
  <c r="F213" i="3"/>
  <c r="C130" i="3"/>
  <c r="H111" i="3"/>
  <c r="BE151" i="3"/>
  <c r="L236" i="3"/>
  <c r="BJ84" i="3"/>
  <c r="B129" i="3"/>
  <c r="M67" i="3"/>
  <c r="I62" i="3"/>
  <c r="M198" i="3"/>
  <c r="B224" i="3"/>
  <c r="G240" i="3"/>
  <c r="BH259" i="3"/>
  <c r="L35" i="3"/>
  <c r="BJ283" i="3"/>
  <c r="BN127" i="3"/>
  <c r="BJ172" i="3"/>
  <c r="D107" i="3"/>
  <c r="I45" i="3"/>
  <c r="BL67" i="3"/>
  <c r="I158" i="3"/>
  <c r="BE59" i="3"/>
  <c r="C202" i="3"/>
  <c r="I17" i="3"/>
  <c r="E223" i="3"/>
  <c r="BG294" i="3"/>
  <c r="I117" i="3"/>
  <c r="BF90" i="3"/>
  <c r="BJ279" i="3"/>
  <c r="G241" i="3"/>
  <c r="BN154" i="3"/>
  <c r="BE255" i="3"/>
  <c r="BH134" i="3"/>
  <c r="H215" i="3"/>
  <c r="BM217" i="3"/>
  <c r="K200" i="3"/>
  <c r="G103" i="3"/>
  <c r="E178" i="3"/>
  <c r="C205" i="3"/>
  <c r="BG257" i="3"/>
  <c r="BH141" i="3"/>
  <c r="I202" i="3"/>
  <c r="H237" i="3"/>
  <c r="D141" i="3"/>
  <c r="BJ135" i="3"/>
  <c r="BI50" i="3"/>
  <c r="BN141" i="3"/>
  <c r="B169" i="3"/>
  <c r="C177" i="3"/>
  <c r="F32" i="3"/>
  <c r="B206" i="3"/>
  <c r="G228" i="3"/>
  <c r="G123" i="3"/>
  <c r="BK180" i="3"/>
  <c r="BM176" i="3"/>
  <c r="BH145" i="3"/>
  <c r="M197" i="3"/>
  <c r="J296" i="3"/>
  <c r="BN121" i="3"/>
  <c r="BN77" i="3"/>
  <c r="B25" i="3"/>
  <c r="E33" i="3"/>
  <c r="BE13" i="3"/>
  <c r="BO215" i="3"/>
  <c r="D115" i="3"/>
  <c r="BM8" i="3"/>
  <c r="M56" i="3"/>
  <c r="BG108" i="3"/>
  <c r="BJ280" i="3"/>
  <c r="I147" i="3"/>
  <c r="BJ63" i="3"/>
  <c r="BI136" i="3"/>
  <c r="C140" i="3"/>
  <c r="E295" i="3"/>
  <c r="H138" i="3"/>
  <c r="C198" i="3"/>
  <c r="BG233" i="3"/>
  <c r="BH191" i="3"/>
  <c r="BI48" i="3"/>
  <c r="BO178" i="3"/>
  <c r="C24" i="3"/>
  <c r="BO263" i="3"/>
  <c r="BE165" i="3"/>
  <c r="J111" i="3"/>
  <c r="L238" i="3"/>
  <c r="BJ196" i="3"/>
  <c r="BL84" i="3"/>
  <c r="E66" i="3"/>
  <c r="F53" i="3"/>
  <c r="H133" i="3"/>
  <c r="D174" i="3"/>
  <c r="BI128" i="3"/>
  <c r="B50" i="3"/>
  <c r="M21" i="3"/>
  <c r="F171" i="3"/>
  <c r="D255" i="3"/>
  <c r="BJ148" i="3"/>
  <c r="BH92" i="3"/>
  <c r="F257" i="3"/>
  <c r="G278" i="3"/>
  <c r="J259" i="3"/>
  <c r="M267" i="3"/>
  <c r="D154" i="3"/>
  <c r="H216" i="3"/>
  <c r="J131" i="3"/>
  <c r="BG37" i="3"/>
  <c r="D289" i="3"/>
  <c r="M85" i="3"/>
  <c r="BF60" i="3"/>
  <c r="G281" i="3"/>
  <c r="E93" i="3"/>
  <c r="J252" i="3"/>
  <c r="BK221" i="3"/>
  <c r="D48" i="3"/>
  <c r="L153" i="3"/>
  <c r="BH45" i="3"/>
  <c r="F184" i="3"/>
  <c r="BH214" i="3"/>
  <c r="G18" i="3"/>
  <c r="BK71" i="3"/>
  <c r="F244" i="3"/>
  <c r="B62" i="3"/>
  <c r="BK95" i="3"/>
  <c r="K40" i="3"/>
  <c r="K207" i="3"/>
  <c r="M255" i="3"/>
  <c r="J238" i="3"/>
  <c r="BI193" i="3"/>
  <c r="M53" i="3"/>
  <c r="BI143" i="3"/>
  <c r="F16" i="3"/>
  <c r="BH157" i="3"/>
  <c r="H227" i="3"/>
  <c r="B145" i="3"/>
  <c r="J86" i="3"/>
  <c r="F224" i="3"/>
  <c r="H93" i="3"/>
  <c r="C206" i="3"/>
  <c r="BH127" i="3"/>
  <c r="BG27" i="3"/>
  <c r="BM264" i="3"/>
  <c r="BH201" i="3"/>
  <c r="BM262" i="3"/>
  <c r="BJ100" i="3"/>
  <c r="E115" i="3"/>
  <c r="F52" i="3"/>
  <c r="H279" i="3"/>
  <c r="M145" i="3"/>
  <c r="BF89" i="3"/>
  <c r="BH36" i="3"/>
  <c r="BN87" i="3"/>
  <c r="F89" i="3"/>
  <c r="BJ244" i="3"/>
  <c r="BK125" i="3"/>
  <c r="L16" i="3"/>
  <c r="BN69" i="3"/>
  <c r="BK90" i="3"/>
  <c r="B236" i="3"/>
  <c r="BH122" i="3"/>
  <c r="BG271" i="3"/>
  <c r="L197" i="3"/>
  <c r="M229" i="3"/>
  <c r="BE176" i="3"/>
  <c r="BK9" i="3"/>
  <c r="F115" i="3"/>
  <c r="BL153" i="3"/>
  <c r="K52" i="3"/>
  <c r="BI217" i="3"/>
  <c r="BM165" i="3"/>
  <c r="M139" i="3"/>
  <c r="E283" i="3"/>
  <c r="C191" i="3"/>
  <c r="M109" i="3"/>
  <c r="BH71" i="3"/>
  <c r="BJ18" i="3"/>
  <c r="BE22" i="3"/>
  <c r="BK185" i="3"/>
  <c r="F102" i="3"/>
  <c r="BK105" i="3"/>
  <c r="BK15" i="3"/>
  <c r="BL158" i="3"/>
  <c r="H221" i="3"/>
  <c r="BO138" i="3"/>
  <c r="K57" i="3"/>
  <c r="B42" i="3"/>
  <c r="BH220" i="3"/>
  <c r="J190" i="3"/>
  <c r="BN239" i="3"/>
  <c r="BK135" i="3"/>
  <c r="C280" i="3"/>
  <c r="BL116" i="3"/>
  <c r="J6" i="3"/>
  <c r="BK214" i="3"/>
  <c r="BH57" i="3"/>
  <c r="BF64" i="3"/>
  <c r="G255" i="3"/>
  <c r="I269" i="3"/>
  <c r="BE157" i="3"/>
  <c r="E239" i="3"/>
  <c r="J8" i="3"/>
  <c r="F83" i="3"/>
  <c r="BK163" i="3"/>
  <c r="BL215" i="3"/>
  <c r="C149" i="3"/>
  <c r="I172" i="3"/>
  <c r="BE102" i="3"/>
  <c r="M296" i="3"/>
  <c r="J229" i="3"/>
  <c r="M169" i="3"/>
  <c r="F207" i="3"/>
  <c r="L136" i="3"/>
  <c r="BJ55" i="3"/>
  <c r="C27" i="3"/>
  <c r="J243" i="3"/>
  <c r="L256" i="3"/>
  <c r="G95" i="3"/>
  <c r="F113" i="3"/>
  <c r="BE11" i="3"/>
  <c r="BM30" i="3"/>
  <c r="BJ199" i="3"/>
  <c r="F85" i="3"/>
  <c r="M66" i="3"/>
  <c r="BN60" i="3"/>
  <c r="BG105" i="3"/>
  <c r="D276" i="3"/>
  <c r="I245" i="3"/>
  <c r="BL131" i="3"/>
  <c r="J291" i="3"/>
  <c r="C271" i="3"/>
  <c r="BE153" i="3"/>
  <c r="BH39" i="3"/>
  <c r="F118" i="3"/>
  <c r="K43" i="3"/>
  <c r="H146" i="3"/>
  <c r="BH143" i="3"/>
  <c r="BN150" i="3"/>
  <c r="M250" i="3"/>
  <c r="B235" i="3"/>
  <c r="D243" i="3"/>
  <c r="BJ132" i="3"/>
  <c r="E84" i="3"/>
  <c r="F68" i="3"/>
  <c r="BK59" i="3"/>
  <c r="BK181" i="3"/>
  <c r="M118" i="3"/>
  <c r="BH52" i="3"/>
  <c r="BL28" i="3"/>
  <c r="D151" i="3"/>
  <c r="G178" i="3"/>
  <c r="E142" i="3"/>
  <c r="L32" i="3"/>
  <c r="F57" i="3"/>
  <c r="BI238" i="3"/>
  <c r="BM154" i="3"/>
  <c r="G253" i="3"/>
  <c r="E279" i="3"/>
  <c r="G46" i="3"/>
  <c r="C200" i="3"/>
  <c r="E232" i="3"/>
  <c r="J172" i="3"/>
  <c r="H163" i="3"/>
  <c r="G137" i="3"/>
  <c r="BO278" i="3"/>
  <c r="BL189" i="3"/>
  <c r="BM139" i="3"/>
  <c r="C19" i="3"/>
  <c r="H134" i="3"/>
  <c r="E61" i="3"/>
  <c r="BG26" i="3"/>
  <c r="BK142" i="3"/>
  <c r="BE188" i="3"/>
  <c r="D230" i="3"/>
  <c r="H98" i="3"/>
  <c r="BI58" i="3"/>
  <c r="BH147" i="3"/>
  <c r="BJ257" i="3"/>
  <c r="F222" i="3"/>
  <c r="BI271" i="3"/>
  <c r="D92" i="3"/>
  <c r="BJ130" i="3"/>
  <c r="I215" i="3"/>
  <c r="BL62" i="3"/>
  <c r="BE122" i="3"/>
  <c r="BI149" i="3"/>
  <c r="B271" i="3"/>
  <c r="BN184" i="3"/>
  <c r="BL214" i="3"/>
  <c r="B193" i="3"/>
  <c r="BM49" i="3"/>
  <c r="J121" i="3"/>
  <c r="BJ118" i="3"/>
  <c r="H274" i="3"/>
  <c r="BN66" i="3"/>
  <c r="BO159" i="3"/>
  <c r="BE20" i="3"/>
  <c r="BM109" i="3"/>
  <c r="BK21" i="3"/>
  <c r="H165" i="3"/>
  <c r="E37" i="3"/>
  <c r="BH55" i="3"/>
  <c r="BL144" i="3"/>
  <c r="BF158" i="3"/>
  <c r="BI263" i="3"/>
  <c r="BF252" i="3"/>
  <c r="J32" i="3"/>
  <c r="BE104" i="3"/>
  <c r="BI270" i="3"/>
  <c r="M114" i="3"/>
  <c r="BH64" i="3"/>
  <c r="D72" i="3"/>
  <c r="E212" i="3"/>
  <c r="L220" i="3"/>
  <c r="E123" i="3"/>
  <c r="B75" i="3"/>
  <c r="H57" i="3"/>
  <c r="B233" i="3"/>
  <c r="BG117" i="3"/>
  <c r="F34" i="3"/>
  <c r="BN75" i="3"/>
  <c r="BI156" i="3"/>
  <c r="I91" i="3"/>
  <c r="BJ23" i="3"/>
  <c r="BK273" i="3"/>
  <c r="M260" i="3"/>
  <c r="I67" i="3"/>
  <c r="BG125" i="3"/>
  <c r="BF88" i="3"/>
  <c r="G87" i="3"/>
  <c r="BE78" i="3"/>
  <c r="M219" i="3"/>
  <c r="G247" i="3"/>
  <c r="BK32" i="3"/>
  <c r="BJ175" i="3"/>
  <c r="BL44" i="3"/>
  <c r="E154" i="3"/>
  <c r="BJ19" i="3"/>
  <c r="BI261" i="3"/>
  <c r="BG92" i="3"/>
  <c r="BF171" i="3"/>
  <c r="H262" i="3"/>
  <c r="BH160" i="3"/>
  <c r="M91" i="3"/>
  <c r="B137" i="3"/>
  <c r="BH232" i="3"/>
  <c r="BO76" i="3"/>
  <c r="C213" i="3"/>
  <c r="BN117" i="3"/>
  <c r="J138" i="3"/>
  <c r="BO83" i="3"/>
  <c r="L65" i="3"/>
  <c r="BI70" i="3"/>
  <c r="B9" i="3"/>
  <c r="BN62" i="3"/>
  <c r="BG20" i="3"/>
  <c r="H140" i="3"/>
  <c r="BK200" i="3"/>
  <c r="L28" i="3"/>
  <c r="BL188" i="3"/>
  <c r="C167" i="3"/>
  <c r="C176" i="3"/>
  <c r="L42" i="3"/>
  <c r="I53" i="3"/>
  <c r="BK153" i="3"/>
  <c r="BK168" i="3"/>
  <c r="BG10" i="3"/>
  <c r="BH207" i="3"/>
  <c r="BO40" i="3"/>
  <c r="H114" i="3"/>
  <c r="BN280" i="3"/>
  <c r="BI219" i="3"/>
  <c r="B196" i="3"/>
  <c r="C220" i="3"/>
  <c r="BL177" i="3"/>
  <c r="H285" i="3"/>
  <c r="BO28" i="3"/>
  <c r="BL183" i="3"/>
  <c r="BI200" i="3"/>
  <c r="M270" i="3"/>
  <c r="M180" i="3"/>
  <c r="G48" i="3"/>
  <c r="BJ103" i="3"/>
  <c r="I166" i="3"/>
  <c r="F58" i="3"/>
  <c r="I273" i="3"/>
  <c r="M290" i="3"/>
  <c r="H290" i="3"/>
  <c r="BG82" i="3"/>
  <c r="BE260" i="3"/>
  <c r="BN48" i="3"/>
  <c r="L188" i="3"/>
  <c r="BI80" i="3"/>
  <c r="D275" i="3"/>
  <c r="M30" i="3"/>
  <c r="M220" i="3"/>
  <c r="BL87" i="3"/>
  <c r="BG148" i="3"/>
  <c r="L103" i="3"/>
  <c r="BN291" i="3"/>
  <c r="BJ149" i="3"/>
  <c r="D61" i="3"/>
  <c r="BO22" i="3"/>
  <c r="BK179" i="3"/>
  <c r="BK190" i="3"/>
  <c r="M286" i="3"/>
  <c r="BM257" i="3"/>
  <c r="BO182" i="3"/>
  <c r="BO140" i="3"/>
  <c r="D223" i="3"/>
  <c r="BJ106" i="3"/>
  <c r="G35" i="3"/>
  <c r="BN138" i="3"/>
  <c r="I233" i="3"/>
  <c r="M243" i="3"/>
  <c r="B108" i="3"/>
  <c r="G76" i="3"/>
  <c r="J257" i="3"/>
  <c r="BK166" i="3"/>
  <c r="BO167" i="3"/>
  <c r="I230" i="3"/>
  <c r="BJ41" i="3"/>
  <c r="BE28" i="3"/>
  <c r="E191" i="3"/>
  <c r="D39" i="3"/>
  <c r="M238" i="3"/>
  <c r="H101" i="3"/>
  <c r="BK243" i="3"/>
  <c r="BL6" i="3"/>
  <c r="BL226" i="3"/>
  <c r="F163" i="3"/>
  <c r="C14" i="3"/>
  <c r="BI66" i="3"/>
  <c r="BI11" i="3"/>
  <c r="BF169" i="3"/>
  <c r="BJ182" i="3"/>
  <c r="BG134" i="3"/>
  <c r="BI273" i="3"/>
  <c r="BI288" i="3"/>
  <c r="BH266" i="3"/>
  <c r="BH99" i="3"/>
  <c r="B118" i="3"/>
  <c r="BO13" i="3"/>
  <c r="BM14" i="3"/>
  <c r="BJ167" i="3"/>
  <c r="BF91" i="3"/>
  <c r="G77" i="3"/>
  <c r="H33" i="3"/>
  <c r="B143" i="3"/>
  <c r="BG184" i="3"/>
  <c r="H132" i="3"/>
  <c r="BE52" i="3"/>
  <c r="BO133" i="3"/>
  <c r="BG24" i="3"/>
  <c r="B229" i="3"/>
  <c r="BI118" i="3"/>
  <c r="BN277" i="3"/>
  <c r="BL170" i="3"/>
  <c r="M222" i="3"/>
  <c r="BH274" i="3"/>
  <c r="F18" i="3"/>
  <c r="BH202" i="3"/>
  <c r="K131" i="3"/>
  <c r="B68" i="3"/>
  <c r="M194" i="3"/>
  <c r="L200" i="3"/>
  <c r="I100" i="3"/>
  <c r="L280" i="3"/>
  <c r="G227" i="3"/>
  <c r="J191" i="3"/>
  <c r="BG122" i="3"/>
  <c r="BN54" i="3"/>
  <c r="C28" i="3"/>
  <c r="BH149" i="3"/>
  <c r="BK198" i="3"/>
  <c r="BF150" i="3"/>
  <c r="BO38" i="3"/>
  <c r="H10" i="3"/>
  <c r="C197" i="3"/>
  <c r="BF230" i="3"/>
  <c r="K126" i="3"/>
  <c r="BN80" i="3"/>
  <c r="H277" i="3"/>
  <c r="G256" i="3"/>
  <c r="C246" i="3"/>
  <c r="J232" i="3"/>
  <c r="F140" i="3"/>
  <c r="J176" i="3"/>
  <c r="M92" i="3"/>
  <c r="K12" i="3"/>
  <c r="D280" i="3"/>
  <c r="L116" i="3"/>
  <c r="D37" i="3"/>
  <c r="BG205" i="3"/>
  <c r="BM121" i="3"/>
  <c r="BI187" i="3"/>
  <c r="BN257" i="3"/>
  <c r="G112" i="3"/>
  <c r="K145" i="3"/>
  <c r="BG268" i="3"/>
  <c r="M23" i="3"/>
  <c r="C272" i="3"/>
  <c r="C170" i="3"/>
  <c r="BN91" i="3"/>
  <c r="BE109" i="3"/>
  <c r="C34" i="3"/>
  <c r="BH267" i="3"/>
  <c r="BF14" i="3"/>
  <c r="B294" i="3"/>
  <c r="C71" i="3"/>
  <c r="L228" i="3"/>
  <c r="F249" i="3"/>
  <c r="BE184" i="3"/>
  <c r="I143" i="3"/>
  <c r="BO8" i="3"/>
  <c r="BH120" i="3"/>
  <c r="BO30" i="3"/>
  <c r="BO120" i="3"/>
  <c r="BO200" i="3"/>
  <c r="BF73" i="3"/>
  <c r="BO42" i="3"/>
  <c r="K179" i="3"/>
  <c r="D49" i="3"/>
  <c r="C186" i="3"/>
  <c r="BG116" i="3"/>
  <c r="D17" i="3"/>
  <c r="BM289" i="3"/>
  <c r="H243" i="3"/>
  <c r="G183" i="3"/>
  <c r="J208" i="3"/>
  <c r="E155" i="3"/>
  <c r="BJ69" i="3"/>
  <c r="E41" i="3"/>
  <c r="C123" i="3"/>
  <c r="L78" i="3"/>
  <c r="BG25" i="3"/>
  <c r="B56" i="3"/>
  <c r="BK203" i="3"/>
  <c r="L107" i="3"/>
  <c r="BK126" i="3"/>
  <c r="BF83" i="3"/>
  <c r="BF15" i="3"/>
  <c r="BL199" i="3"/>
  <c r="F103" i="3"/>
  <c r="BO249" i="3"/>
  <c r="M174" i="3"/>
  <c r="BN209" i="3"/>
  <c r="BL135" i="3"/>
  <c r="BK64" i="3"/>
  <c r="BF134" i="3"/>
  <c r="L213" i="3"/>
  <c r="C12" i="3"/>
  <c r="J177" i="3"/>
  <c r="BK157" i="3"/>
  <c r="H128" i="3"/>
  <c r="BO264" i="3"/>
  <c r="B266" i="3"/>
  <c r="C292" i="3"/>
  <c r="BE163" i="3"/>
  <c r="BL104" i="3"/>
  <c r="BE7" i="3"/>
  <c r="C125" i="3"/>
  <c r="G201" i="3"/>
  <c r="J85" i="3"/>
  <c r="BF66" i="3"/>
  <c r="BF54" i="3"/>
  <c r="BM117" i="3"/>
  <c r="K159" i="3"/>
  <c r="BO162" i="3"/>
  <c r="J46" i="3"/>
  <c r="I9" i="3"/>
  <c r="M279" i="3"/>
  <c r="BI196" i="3"/>
  <c r="L294" i="3"/>
  <c r="F199" i="3"/>
  <c r="L113" i="3"/>
  <c r="L263" i="3"/>
  <c r="BN86" i="3"/>
  <c r="L5" i="3"/>
  <c r="M271" i="3"/>
  <c r="BE32" i="3"/>
  <c r="BG266" i="3"/>
  <c r="BI161" i="3"/>
  <c r="F261" i="3"/>
  <c r="BJ112" i="3"/>
  <c r="H55" i="3"/>
  <c r="M51" i="3"/>
  <c r="L157" i="3"/>
  <c r="H182" i="3"/>
  <c r="H241" i="3"/>
  <c r="BN219" i="3"/>
  <c r="BG281" i="3"/>
  <c r="I218" i="3"/>
  <c r="G277" i="3"/>
  <c r="BG242" i="3"/>
  <c r="BN158" i="3"/>
  <c r="BE44" i="3"/>
  <c r="B16" i="3"/>
  <c r="K266" i="3"/>
  <c r="I250" i="3"/>
  <c r="K146" i="3"/>
  <c r="BL90" i="3"/>
  <c r="B86" i="3"/>
  <c r="BM88" i="3"/>
  <c r="F195" i="3"/>
  <c r="I123" i="3"/>
  <c r="I28" i="3"/>
  <c r="BK28" i="3"/>
  <c r="BL206" i="3"/>
  <c r="BF222" i="3"/>
  <c r="J112" i="3"/>
  <c r="J277" i="3"/>
  <c r="BL221" i="3"/>
  <c r="BM97" i="3"/>
  <c r="F20" i="3"/>
  <c r="L295" i="3"/>
  <c r="D79" i="3"/>
  <c r="J74" i="3"/>
  <c r="BJ101" i="3"/>
  <c r="BG132" i="3"/>
  <c r="H9" i="3"/>
  <c r="G282" i="3"/>
  <c r="BJ211" i="3"/>
  <c r="BF198" i="3"/>
  <c r="K110" i="3"/>
  <c r="BN72" i="3"/>
  <c r="E57" i="3"/>
  <c r="C155" i="3"/>
  <c r="BM96" i="3"/>
  <c r="BG41" i="3"/>
  <c r="J9" i="3"/>
  <c r="J114" i="3"/>
  <c r="B231" i="3"/>
  <c r="BF130" i="3"/>
  <c r="G21" i="3"/>
  <c r="K72" i="3"/>
  <c r="D222" i="3"/>
  <c r="BN129" i="3"/>
  <c r="BM271" i="3"/>
  <c r="BI240" i="3"/>
  <c r="C133" i="3"/>
  <c r="B279" i="3"/>
  <c r="BI248" i="3"/>
  <c r="G79" i="3"/>
  <c r="B185" i="3"/>
  <c r="J95" i="3"/>
  <c r="BO270" i="3"/>
  <c r="L222" i="3"/>
  <c r="I171" i="3"/>
  <c r="G113" i="3"/>
  <c r="E50" i="3"/>
  <c r="BK17" i="3"/>
  <c r="BM132" i="3"/>
  <c r="BE181" i="3"/>
  <c r="C144" i="3"/>
  <c r="B34" i="3"/>
  <c r="C121" i="3"/>
  <c r="BN182" i="3"/>
  <c r="D211" i="3"/>
  <c r="BJ116" i="3"/>
  <c r="E76" i="3"/>
  <c r="C195" i="3"/>
  <c r="BG121" i="3"/>
  <c r="K270" i="3"/>
  <c r="B207" i="3"/>
  <c r="L193" i="3"/>
  <c r="J130" i="3"/>
  <c r="BK279" i="3"/>
  <c r="BN259" i="3"/>
  <c r="J83" i="3"/>
  <c r="M25" i="3"/>
  <c r="D232" i="3"/>
  <c r="J10" i="3"/>
  <c r="C218" i="3"/>
  <c r="M136" i="3"/>
  <c r="F295" i="3"/>
  <c r="BK189" i="3"/>
  <c r="E199" i="3"/>
  <c r="E243" i="3"/>
  <c r="J125" i="3"/>
  <c r="D16" i="3"/>
  <c r="I64" i="3"/>
  <c r="G172" i="3"/>
  <c r="BN229" i="3"/>
  <c r="I191" i="3"/>
  <c r="J82" i="3"/>
  <c r="L46" i="3"/>
  <c r="E246" i="3"/>
  <c r="M125" i="3"/>
  <c r="BH79" i="3"/>
  <c r="BK231" i="3"/>
  <c r="J23" i="3"/>
  <c r="BN230" i="3"/>
  <c r="J170" i="3"/>
  <c r="C207" i="3"/>
  <c r="M158" i="3"/>
  <c r="G96" i="3"/>
  <c r="BJ111" i="3"/>
  <c r="H100" i="3"/>
  <c r="H26" i="3"/>
  <c r="BH22" i="3"/>
  <c r="L183" i="3"/>
  <c r="BN174" i="3"/>
  <c r="BF217" i="3"/>
  <c r="F45" i="3"/>
  <c r="M138" i="3"/>
  <c r="BE191" i="3"/>
  <c r="BK6" i="3"/>
  <c r="BL261" i="3"/>
  <c r="BM159" i="3"/>
  <c r="D128" i="3"/>
  <c r="BN216" i="3"/>
  <c r="H22" i="3"/>
  <c r="BJ202" i="3"/>
  <c r="I39" i="3"/>
  <c r="BN173" i="3"/>
  <c r="BN68" i="3"/>
  <c r="G115" i="3"/>
  <c r="BG124" i="3"/>
  <c r="BH258" i="3"/>
  <c r="BM155" i="3"/>
  <c r="H103" i="3"/>
  <c r="G185" i="3"/>
  <c r="BF125" i="3"/>
  <c r="E227" i="3"/>
  <c r="BO239" i="3"/>
  <c r="M236" i="3"/>
  <c r="BN57" i="3"/>
  <c r="J295" i="3"/>
  <c r="BE186" i="3"/>
  <c r="C65" i="3"/>
  <c r="BK107" i="3"/>
  <c r="H7" i="3"/>
  <c r="BM25" i="3"/>
  <c r="B89" i="3"/>
  <c r="BH231" i="3"/>
  <c r="F279" i="3"/>
  <c r="BE106" i="3"/>
  <c r="M39" i="3"/>
  <c r="I18" i="3"/>
  <c r="D195" i="3"/>
  <c r="M294" i="3"/>
  <c r="I48" i="3"/>
  <c r="B98" i="3"/>
  <c r="L233" i="3"/>
  <c r="BF285" i="3"/>
  <c r="L242" i="3"/>
  <c r="BI160" i="3"/>
  <c r="H32" i="3"/>
  <c r="BK49" i="3"/>
  <c r="BO213" i="3"/>
  <c r="BE100" i="3"/>
  <c r="BK114" i="3"/>
  <c r="BE135" i="3"/>
  <c r="E81" i="3"/>
  <c r="BF283" i="3"/>
  <c r="BL276" i="3"/>
  <c r="BF62" i="3"/>
  <c r="BO74" i="3"/>
  <c r="BF92" i="3"/>
  <c r="M190" i="3"/>
  <c r="E126" i="3"/>
  <c r="G180" i="3"/>
  <c r="I31" i="3"/>
  <c r="BG218" i="3"/>
  <c r="BE83" i="3"/>
  <c r="J274" i="3"/>
  <c r="BK240" i="3"/>
  <c r="BN268" i="3"/>
  <c r="E17" i="3"/>
  <c r="BE193" i="3"/>
  <c r="BI43" i="3"/>
  <c r="BI218" i="3"/>
  <c r="BH43" i="3"/>
  <c r="BL119" i="3"/>
  <c r="H296" i="3"/>
  <c r="BO212" i="3"/>
  <c r="BF201" i="3"/>
  <c r="M242" i="3"/>
  <c r="BM192" i="3"/>
  <c r="B140" i="3"/>
  <c r="BJ98" i="3"/>
  <c r="B205" i="3"/>
  <c r="B278" i="3"/>
  <c r="M86" i="3"/>
  <c r="BJ159" i="3"/>
  <c r="BJ86" i="3"/>
  <c r="BK204" i="3"/>
  <c r="E94" i="3"/>
  <c r="E265" i="3"/>
  <c r="BO216" i="3"/>
  <c r="BK102" i="3"/>
  <c r="F177" i="3"/>
  <c r="D119" i="3"/>
  <c r="H177" i="3"/>
  <c r="M137" i="3"/>
  <c r="BH229" i="3"/>
  <c r="BM127" i="3"/>
  <c r="L146" i="3"/>
  <c r="M259" i="3"/>
  <c r="BN153" i="3"/>
  <c r="D70" i="3"/>
  <c r="BO154" i="3"/>
  <c r="H199" i="3"/>
  <c r="D74" i="3"/>
  <c r="BK215" i="3"/>
  <c r="BF109" i="3"/>
  <c r="BO130" i="3"/>
  <c r="BH84" i="3"/>
  <c r="F43" i="3"/>
  <c r="BE178" i="3"/>
  <c r="D33" i="3"/>
  <c r="BO41" i="3"/>
  <c r="BO124" i="3"/>
  <c r="BO284" i="3"/>
  <c r="BI110" i="3"/>
  <c r="M122" i="3"/>
  <c r="I124" i="3"/>
  <c r="B251" i="3"/>
  <c r="BM89" i="3"/>
  <c r="K252" i="3"/>
  <c r="K20" i="3"/>
  <c r="D131" i="3"/>
  <c r="BE225" i="3"/>
  <c r="B30" i="3"/>
  <c r="BI211" i="3"/>
  <c r="BL15" i="3"/>
  <c r="BE137" i="3"/>
  <c r="L265" i="3"/>
  <c r="C238" i="3"/>
  <c r="I52" i="3"/>
  <c r="L8" i="3"/>
  <c r="G245" i="3"/>
  <c r="BL8" i="3"/>
  <c r="J240" i="3"/>
  <c r="C178" i="3"/>
  <c r="I116" i="3"/>
  <c r="E219" i="3"/>
  <c r="J106" i="3"/>
  <c r="BM205" i="3"/>
  <c r="BL253" i="3"/>
  <c r="BF200" i="3"/>
  <c r="M65" i="3"/>
  <c r="BO170" i="3"/>
  <c r="BL66" i="3"/>
  <c r="C103" i="3"/>
  <c r="I252" i="3"/>
  <c r="M193" i="3"/>
  <c r="BI191" i="3"/>
  <c r="G176" i="3"/>
  <c r="L139" i="3"/>
  <c r="BK277" i="3"/>
  <c r="BN250" i="3"/>
  <c r="I155" i="3"/>
  <c r="BF76" i="3"/>
  <c r="L177" i="3"/>
  <c r="BM22" i="3"/>
  <c r="C79" i="3"/>
  <c r="H197" i="3"/>
  <c r="M249" i="3"/>
  <c r="BN82" i="3"/>
  <c r="BF191" i="3"/>
  <c r="BH51" i="3"/>
  <c r="I282" i="3"/>
  <c r="D78" i="3"/>
  <c r="D57" i="3"/>
  <c r="BM116" i="3"/>
  <c r="L199" i="3"/>
  <c r="BN114" i="3"/>
  <c r="BM18" i="3"/>
  <c r="BM46" i="3"/>
  <c r="BO163" i="3"/>
  <c r="BH90" i="3"/>
  <c r="BF254" i="3"/>
  <c r="C159" i="3"/>
  <c r="K95" i="3"/>
  <c r="BK265" i="3"/>
  <c r="BK230" i="3"/>
  <c r="BH247" i="3"/>
  <c r="BI251" i="3"/>
  <c r="BG252" i="3"/>
  <c r="I136" i="3"/>
  <c r="E97" i="3"/>
  <c r="BL163" i="3"/>
  <c r="C129" i="3"/>
  <c r="BF21" i="3"/>
  <c r="BK222" i="3"/>
  <c r="BO157" i="3"/>
  <c r="C6" i="3"/>
  <c r="L171" i="3"/>
  <c r="L59" i="3"/>
  <c r="BK120" i="3"/>
  <c r="F247" i="3"/>
  <c r="BG28" i="3"/>
  <c r="BN94" i="3"/>
  <c r="F28" i="3"/>
  <c r="D138" i="3"/>
  <c r="BL244" i="3"/>
  <c r="BL220" i="3"/>
  <c r="BE121" i="3"/>
  <c r="BE62" i="3"/>
  <c r="BE107" i="3"/>
  <c r="M18" i="3"/>
  <c r="G267" i="3"/>
  <c r="BO26" i="3"/>
  <c r="E141" i="3"/>
  <c r="D283" i="3"/>
  <c r="BH87" i="3"/>
  <c r="I168" i="3"/>
  <c r="BJ223" i="3"/>
  <c r="K268" i="3"/>
  <c r="M226" i="3"/>
  <c r="BH26" i="3"/>
  <c r="BK150" i="3"/>
  <c r="G173" i="3"/>
  <c r="H233" i="3"/>
  <c r="BH193" i="3"/>
  <c r="BK218" i="3"/>
  <c r="F241" i="3"/>
  <c r="BM118" i="3"/>
  <c r="BJ14" i="3"/>
  <c r="BI64" i="3"/>
  <c r="M5" i="3"/>
  <c r="D209" i="3"/>
  <c r="F123" i="3"/>
  <c r="C279" i="3"/>
  <c r="E186" i="3"/>
  <c r="BK106" i="3"/>
  <c r="K115" i="3"/>
  <c r="BE144" i="3"/>
  <c r="I33" i="3"/>
  <c r="BK264" i="3"/>
  <c r="BM98" i="3"/>
  <c r="D210" i="3"/>
  <c r="J271" i="3"/>
  <c r="F27" i="3"/>
  <c r="C227" i="3"/>
  <c r="J136" i="3"/>
  <c r="G198" i="3"/>
  <c r="BL280" i="3"/>
  <c r="BG217" i="3"/>
  <c r="BG157" i="3"/>
  <c r="G15" i="3"/>
  <c r="L247" i="3"/>
  <c r="D145" i="3"/>
  <c r="BK82" i="3"/>
  <c r="BH34" i="3"/>
  <c r="BN188" i="3"/>
  <c r="BI276" i="3"/>
  <c r="BN240" i="3"/>
  <c r="I167" i="3"/>
  <c r="I65" i="3"/>
  <c r="F110" i="3"/>
  <c r="BG203" i="3"/>
  <c r="G286" i="3"/>
  <c r="E110" i="3"/>
  <c r="I192" i="3"/>
  <c r="I225" i="3"/>
  <c r="E182" i="3"/>
  <c r="BK118" i="3"/>
  <c r="BM23" i="3"/>
  <c r="F187" i="3"/>
  <c r="BI36" i="3"/>
  <c r="I222" i="3"/>
  <c r="BL78" i="3"/>
  <c r="BG228" i="3"/>
  <c r="BF275" i="3"/>
  <c r="L292" i="3"/>
  <c r="BN88" i="3"/>
  <c r="G274" i="3"/>
  <c r="I223" i="3"/>
  <c r="I204" i="3"/>
  <c r="BE273" i="3"/>
  <c r="BO18" i="3"/>
  <c r="BI164" i="3"/>
  <c r="B95" i="3"/>
  <c r="BO279" i="3"/>
  <c r="BE271" i="3"/>
  <c r="G242" i="3"/>
  <c r="K236" i="3"/>
  <c r="BG166" i="3"/>
  <c r="I133" i="3"/>
  <c r="BM284" i="3"/>
  <c r="J201" i="3"/>
  <c r="BE73" i="3"/>
  <c r="BF156" i="3"/>
  <c r="I42" i="3"/>
  <c r="BL233" i="3"/>
  <c r="H131" i="3"/>
  <c r="BM27" i="3"/>
  <c r="BI133" i="3"/>
  <c r="G243" i="3"/>
  <c r="BL20" i="3"/>
  <c r="F99" i="3"/>
  <c r="H228" i="3"/>
  <c r="BM144" i="3"/>
  <c r="BK196" i="3"/>
  <c r="BG120" i="3"/>
  <c r="G24" i="3"/>
  <c r="C18" i="3"/>
  <c r="K213" i="3"/>
  <c r="BH113" i="3"/>
  <c r="H8" i="3"/>
  <c r="BK55" i="3"/>
  <c r="C107" i="3"/>
  <c r="BG270" i="3"/>
  <c r="F146" i="3"/>
  <c r="BG33" i="3"/>
  <c r="H217" i="3"/>
  <c r="G258" i="3"/>
  <c r="BE149" i="3"/>
  <c r="M17" i="3"/>
  <c r="BL19" i="3"/>
  <c r="J171" i="3"/>
  <c r="BG272" i="3"/>
  <c r="D106" i="3"/>
  <c r="H120" i="3"/>
  <c r="G118" i="3"/>
  <c r="BI176" i="3"/>
  <c r="BN157" i="3"/>
  <c r="BM145" i="3"/>
  <c r="C254" i="3"/>
  <c r="BO285" i="3"/>
  <c r="BO292" i="3"/>
  <c r="J14" i="3"/>
  <c r="BN151" i="3"/>
  <c r="BH156" i="3"/>
  <c r="G59" i="3"/>
  <c r="I12" i="3"/>
  <c r="BH82" i="3"/>
  <c r="L63" i="3"/>
  <c r="BJ269" i="3"/>
  <c r="E160" i="3"/>
  <c r="BG237" i="3"/>
  <c r="BL118" i="3"/>
  <c r="B81" i="3"/>
  <c r="BO50" i="3"/>
  <c r="C54" i="3"/>
  <c r="BG190" i="3"/>
  <c r="M71" i="3"/>
  <c r="BM73" i="3"/>
  <c r="D121" i="3"/>
  <c r="BI94" i="3"/>
  <c r="BE206" i="3"/>
  <c r="E15" i="3"/>
  <c r="M282" i="3"/>
  <c r="C81" i="3"/>
  <c r="B253" i="3"/>
  <c r="I80" i="3"/>
  <c r="BG146" i="3"/>
  <c r="L12" i="3"/>
  <c r="BG81" i="3"/>
  <c r="M285" i="3"/>
  <c r="E250" i="3"/>
  <c r="B160" i="3"/>
  <c r="BK16" i="3"/>
  <c r="H252" i="3"/>
  <c r="H161" i="3"/>
  <c r="BK129" i="3"/>
  <c r="BF233" i="3"/>
  <c r="BK30" i="3"/>
  <c r="BK177" i="3"/>
  <c r="BL22" i="3"/>
  <c r="BE154" i="3"/>
  <c r="BO9" i="3"/>
  <c r="M292" i="3"/>
  <c r="BJ194" i="3"/>
  <c r="G283" i="3"/>
  <c r="E296" i="3"/>
  <c r="BE142" i="3"/>
  <c r="BE118" i="3"/>
  <c r="J285" i="3"/>
  <c r="BH116" i="3"/>
  <c r="BF13" i="3"/>
  <c r="B166" i="3"/>
  <c r="BF57" i="3"/>
  <c r="D112" i="3"/>
  <c r="BN171" i="3"/>
  <c r="H35" i="3"/>
  <c r="C199" i="3"/>
  <c r="BK14" i="3"/>
  <c r="BE40" i="3"/>
  <c r="D148" i="3"/>
  <c r="L273" i="3"/>
  <c r="BN244" i="3"/>
  <c r="C171" i="3"/>
  <c r="BL267" i="3"/>
  <c r="BM120" i="3"/>
  <c r="BK291" i="3"/>
  <c r="G82" i="3"/>
  <c r="D98" i="3"/>
  <c r="BO37" i="3"/>
  <c r="BO90" i="3"/>
  <c r="BE196" i="3"/>
  <c r="BG71" i="3"/>
  <c r="BN208" i="3"/>
  <c r="BG75" i="3"/>
  <c r="H234" i="3"/>
  <c r="BE98" i="3"/>
  <c r="F93" i="3"/>
  <c r="K186" i="3"/>
  <c r="K98" i="3"/>
  <c r="E70" i="3"/>
  <c r="BL55" i="3"/>
  <c r="E275" i="3"/>
  <c r="BE245" i="3"/>
  <c r="E95" i="3"/>
  <c r="BJ91" i="3"/>
  <c r="BE148" i="3"/>
  <c r="M200" i="3"/>
  <c r="E176" i="3"/>
  <c r="C47" i="3"/>
  <c r="BG65" i="3"/>
  <c r="F284" i="3"/>
  <c r="G174" i="3"/>
  <c r="I232" i="3"/>
  <c r="G160" i="3"/>
  <c r="BI69" i="3"/>
  <c r="F166" i="3"/>
  <c r="BE93" i="3"/>
  <c r="B259" i="3"/>
  <c r="M41" i="3"/>
  <c r="F267" i="3"/>
  <c r="B175" i="3"/>
  <c r="B14" i="3"/>
  <c r="B158" i="3"/>
  <c r="BJ93" i="3"/>
  <c r="B57" i="3"/>
  <c r="BF167" i="3"/>
  <c r="BF135" i="3"/>
  <c r="D220" i="3"/>
  <c r="BO23" i="3"/>
  <c r="C72" i="3"/>
  <c r="BF143" i="3"/>
  <c r="M289" i="3"/>
  <c r="D207" i="3"/>
  <c r="D213" i="3"/>
  <c r="BK79" i="3"/>
  <c r="BG264" i="3"/>
  <c r="G272" i="3"/>
  <c r="B295" i="3"/>
  <c r="M99" i="3"/>
  <c r="BH63" i="3"/>
  <c r="M205" i="3"/>
  <c r="BN255" i="3"/>
  <c r="BK284" i="3"/>
  <c r="BN185" i="3"/>
  <c r="BL185" i="3"/>
  <c r="BN23" i="3"/>
  <c r="D63" i="3"/>
  <c r="J96" i="3"/>
  <c r="F127" i="3"/>
  <c r="BM112" i="3"/>
  <c r="L212" i="3"/>
  <c r="BI189" i="3"/>
  <c r="BK140" i="3"/>
  <c r="B91" i="3"/>
  <c r="B212" i="3"/>
  <c r="BO135" i="3"/>
  <c r="BI68" i="3"/>
  <c r="BF140" i="3"/>
  <c r="BG259" i="3"/>
  <c r="BH280" i="3"/>
  <c r="BM113" i="3"/>
  <c r="M252" i="3"/>
  <c r="F62" i="3"/>
  <c r="BH76" i="3"/>
  <c r="BJ17" i="3"/>
  <c r="M275" i="3"/>
  <c r="BL193" i="3"/>
  <c r="L115" i="3"/>
  <c r="F81" i="3"/>
  <c r="L95" i="3"/>
  <c r="BF165" i="3"/>
  <c r="J26" i="3"/>
  <c r="H12" i="3"/>
  <c r="G148" i="3"/>
  <c r="BH226" i="3"/>
  <c r="BF160" i="3"/>
  <c r="BM275" i="3"/>
  <c r="BO242" i="3"/>
  <c r="BJ150" i="3"/>
  <c r="L10" i="3"/>
  <c r="G251" i="3"/>
  <c r="H85" i="3"/>
  <c r="BI61" i="3"/>
  <c r="BO169" i="3"/>
  <c r="C50" i="3"/>
  <c r="BM182" i="3"/>
  <c r="L211" i="3"/>
  <c r="I101" i="3"/>
  <c r="L204" i="3"/>
  <c r="E9" i="3"/>
  <c r="BI111" i="3"/>
  <c r="BE204" i="3"/>
  <c r="D29" i="3"/>
  <c r="BO262" i="3"/>
  <c r="J256" i="3"/>
  <c r="BM108" i="3"/>
  <c r="BN270" i="3"/>
  <c r="B144" i="3"/>
  <c r="BM35" i="3"/>
  <c r="D87" i="3"/>
  <c r="B125" i="3"/>
  <c r="L92" i="3"/>
  <c r="B116" i="3"/>
  <c r="BI224" i="3"/>
  <c r="C265" i="3"/>
  <c r="BL120" i="3"/>
  <c r="J120" i="3"/>
  <c r="BN152" i="3"/>
  <c r="D185" i="3"/>
  <c r="BO110" i="3"/>
  <c r="BN102" i="3"/>
  <c r="BJ285" i="3"/>
  <c r="BF176" i="3"/>
  <c r="BJ136" i="3"/>
  <c r="I231" i="3"/>
  <c r="BH196" i="3"/>
  <c r="J103" i="3"/>
  <c r="BL33" i="3"/>
  <c r="BJ50" i="3"/>
  <c r="M45" i="3"/>
  <c r="M166" i="3"/>
  <c r="C239" i="3"/>
  <c r="BL201" i="3"/>
  <c r="BJ66" i="3"/>
  <c r="E136" i="3"/>
  <c r="BL129" i="3"/>
  <c r="D22" i="3"/>
  <c r="BO257" i="3"/>
  <c r="B94" i="3"/>
  <c r="BM77" i="3"/>
  <c r="BG207" i="3"/>
  <c r="BM281" i="3"/>
  <c r="H255" i="3"/>
  <c r="BO84" i="3"/>
  <c r="L182" i="3"/>
  <c r="BF166" i="3"/>
  <c r="D153" i="3"/>
  <c r="BK269" i="3"/>
  <c r="E231" i="3"/>
  <c r="M142" i="3"/>
  <c r="G117" i="3"/>
  <c r="BN222" i="3"/>
  <c r="B79" i="3"/>
  <c r="BI100" i="3"/>
  <c r="H267" i="3"/>
  <c r="E92" i="3"/>
  <c r="G168" i="3"/>
  <c r="BE180" i="3"/>
  <c r="BE141" i="3"/>
  <c r="BG48" i="3"/>
  <c r="BH281" i="3"/>
  <c r="BO273" i="3"/>
  <c r="BE239" i="3"/>
  <c r="BM78" i="3"/>
  <c r="E293" i="3"/>
  <c r="E168" i="3"/>
  <c r="D214" i="3"/>
  <c r="G155" i="3"/>
  <c r="BK41" i="3"/>
  <c r="BJ138" i="3"/>
  <c r="BN134" i="3"/>
  <c r="BG169" i="3"/>
  <c r="E100" i="3"/>
  <c r="BI112" i="3"/>
  <c r="BF196" i="3"/>
  <c r="E166" i="3"/>
  <c r="BM170" i="3"/>
  <c r="BK255" i="3"/>
  <c r="BI104" i="3"/>
  <c r="BK210" i="3"/>
  <c r="BE285" i="3"/>
  <c r="E128" i="3"/>
  <c r="B284" i="3"/>
  <c r="BK11" i="3"/>
  <c r="BH112" i="3"/>
  <c r="BO55" i="3"/>
  <c r="BG196" i="3"/>
  <c r="BK66" i="3"/>
  <c r="BH239" i="3"/>
  <c r="BK108" i="3"/>
  <c r="G210" i="3"/>
  <c r="BJ201" i="3"/>
  <c r="G294" i="3"/>
  <c r="BM161" i="3"/>
  <c r="B151" i="3"/>
  <c r="BE267" i="3"/>
  <c r="BL174" i="3"/>
  <c r="BO277" i="3"/>
  <c r="BK249" i="3"/>
  <c r="I275" i="3"/>
  <c r="E287" i="3"/>
  <c r="BN74" i="3"/>
  <c r="BI90" i="3"/>
  <c r="BI195" i="3"/>
  <c r="BM42" i="3"/>
  <c r="BK211" i="3"/>
  <c r="BH77" i="3"/>
  <c r="BO246" i="3"/>
  <c r="BL36" i="3"/>
  <c r="L62" i="3"/>
  <c r="BF47" i="3"/>
  <c r="BJ36" i="3"/>
  <c r="BH9" i="3"/>
  <c r="I178" i="3"/>
  <c r="BG98" i="3"/>
  <c r="BF262" i="3"/>
  <c r="BO186" i="3"/>
  <c r="BI242" i="3"/>
  <c r="K175" i="3"/>
  <c r="D118" i="3"/>
  <c r="BN145" i="3"/>
  <c r="K105" i="3"/>
  <c r="J286" i="3"/>
  <c r="BI45" i="3"/>
  <c r="B122" i="3"/>
  <c r="BI137" i="3"/>
  <c r="D231" i="3"/>
  <c r="BO147" i="3"/>
  <c r="BE76" i="3"/>
  <c r="BG115" i="3"/>
  <c r="B109" i="3"/>
  <c r="BH176" i="3"/>
  <c r="J222" i="3"/>
  <c r="K297" i="3"/>
  <c r="K281" i="3"/>
  <c r="G162" i="3"/>
  <c r="BI84" i="3"/>
  <c r="F55" i="3"/>
  <c r="BL57" i="3"/>
  <c r="BK13" i="3"/>
  <c r="D144" i="3"/>
  <c r="BK267" i="3"/>
  <c r="G159" i="3"/>
  <c r="BM86" i="3"/>
  <c r="L85" i="3"/>
  <c r="L86" i="3"/>
  <c r="F51" i="3"/>
  <c r="D71" i="3"/>
  <c r="BI165" i="3"/>
  <c r="BM87" i="3"/>
  <c r="E256" i="3"/>
  <c r="I207" i="3"/>
  <c r="G138" i="3"/>
  <c r="BF123" i="3"/>
  <c r="I35" i="3"/>
  <c r="BH181" i="3"/>
  <c r="BN17" i="3"/>
  <c r="BI294" i="3"/>
  <c r="BF101" i="3"/>
  <c r="H109" i="3"/>
  <c r="J72" i="3"/>
  <c r="BL161" i="3"/>
  <c r="K185" i="3"/>
  <c r="BH218" i="3"/>
  <c r="F158" i="3"/>
  <c r="B170" i="3"/>
  <c r="BI158" i="3"/>
  <c r="K86" i="3"/>
  <c r="K187" i="3"/>
  <c r="G211" i="3"/>
  <c r="B238" i="3"/>
  <c r="E91" i="3"/>
  <c r="BG11" i="3"/>
  <c r="BE38" i="3"/>
  <c r="BM231" i="3"/>
  <c r="BH128" i="3"/>
  <c r="G225" i="3"/>
  <c r="BI167" i="3"/>
  <c r="BN115" i="3"/>
  <c r="K182" i="3"/>
  <c r="BI71" i="3"/>
  <c r="BN108" i="3"/>
  <c r="D80" i="3"/>
  <c r="BE240" i="3"/>
  <c r="BG201" i="3"/>
  <c r="H169" i="3"/>
  <c r="BN27" i="3"/>
  <c r="BF168" i="3"/>
  <c r="D113" i="3"/>
  <c r="H58" i="3"/>
  <c r="F291" i="3"/>
  <c r="K91" i="3"/>
  <c r="B21" i="3"/>
  <c r="BL286" i="3"/>
  <c r="M152" i="3"/>
  <c r="BF173" i="3"/>
  <c r="G66" i="3"/>
  <c r="E77" i="3"/>
  <c r="L185" i="3"/>
  <c r="E20" i="3"/>
  <c r="BF242" i="3"/>
  <c r="BF205" i="3"/>
  <c r="BM68" i="3"/>
  <c r="G266" i="3"/>
  <c r="BJ121" i="3"/>
  <c r="BL24" i="3"/>
  <c r="B106" i="3"/>
  <c r="C275" i="3"/>
  <c r="BO141" i="3"/>
  <c r="H250" i="3"/>
  <c r="BK248" i="3"/>
  <c r="BK143" i="3"/>
  <c r="F157" i="3"/>
  <c r="BE280" i="3"/>
  <c r="L189" i="3"/>
  <c r="BN33" i="3"/>
  <c r="BL16" i="3"/>
  <c r="G263" i="3"/>
  <c r="G37" i="3"/>
  <c r="E130" i="3"/>
  <c r="BK194" i="3"/>
  <c r="BG53" i="3"/>
  <c r="B225" i="3"/>
  <c r="E25" i="3"/>
  <c r="BG83" i="3"/>
  <c r="BJ254" i="3"/>
  <c r="BL202" i="3"/>
  <c r="BL281" i="3"/>
  <c r="B228" i="3"/>
  <c r="BH197" i="3"/>
  <c r="BE55" i="3"/>
  <c r="BF151" i="3"/>
  <c r="L151" i="3"/>
  <c r="BM10" i="3"/>
  <c r="J233" i="3"/>
  <c r="BE81" i="3"/>
  <c r="E85" i="3"/>
  <c r="K141" i="3"/>
  <c r="C288" i="3"/>
  <c r="E49" i="3"/>
  <c r="BK18" i="3"/>
  <c r="BI228" i="3"/>
  <c r="BM141" i="3"/>
  <c r="BE209" i="3"/>
  <c r="BN130" i="3"/>
  <c r="BK69" i="3"/>
  <c r="BN260" i="3"/>
  <c r="B52" i="3"/>
  <c r="BJ282" i="3"/>
  <c r="I85" i="3"/>
  <c r="BF281" i="3"/>
  <c r="BK251" i="3"/>
  <c r="E242" i="3"/>
  <c r="I187" i="3"/>
  <c r="BJ123" i="3"/>
  <c r="BI262" i="3"/>
  <c r="I86" i="3"/>
  <c r="BG179" i="3"/>
  <c r="M72" i="3"/>
  <c r="H186" i="3"/>
  <c r="I151" i="3"/>
  <c r="BM248" i="3"/>
  <c r="BM202" i="3"/>
  <c r="E133" i="3"/>
  <c r="BF45" i="3"/>
  <c r="K88" i="3"/>
  <c r="BI123" i="3"/>
  <c r="BM61" i="3"/>
  <c r="BM206" i="3"/>
  <c r="H156" i="3"/>
  <c r="B262" i="3"/>
  <c r="F269" i="3"/>
  <c r="F236" i="3"/>
  <c r="BL40" i="3"/>
  <c r="I174" i="3"/>
  <c r="BO272" i="3"/>
  <c r="C244" i="3"/>
  <c r="BE164" i="3"/>
  <c r="M90" i="3"/>
  <c r="BM41" i="3"/>
  <c r="H136" i="3"/>
  <c r="BM26" i="3"/>
  <c r="K288" i="3"/>
  <c r="BN103" i="3"/>
  <c r="L175" i="3"/>
  <c r="BF239" i="3"/>
  <c r="E148" i="3"/>
  <c r="BM110" i="3"/>
  <c r="M284" i="3"/>
  <c r="BJ287" i="3"/>
  <c r="D64" i="3"/>
  <c r="BK193" i="3"/>
  <c r="BK272" i="3"/>
  <c r="BO72" i="3"/>
  <c r="D96" i="3"/>
  <c r="J118" i="3"/>
  <c r="BK188" i="3"/>
  <c r="M280" i="3"/>
  <c r="B157" i="3"/>
  <c r="BI198" i="3"/>
  <c r="BK23" i="3"/>
  <c r="BK78" i="3"/>
  <c r="B152" i="3"/>
  <c r="D273" i="3"/>
  <c r="L149" i="3"/>
  <c r="BG93" i="3"/>
  <c r="BI79" i="3"/>
  <c r="L43" i="3"/>
  <c r="B173" i="3"/>
  <c r="F153" i="3"/>
  <c r="BJ53" i="3"/>
  <c r="BG170" i="3"/>
  <c r="D182" i="3"/>
  <c r="BN293" i="3"/>
  <c r="BF78" i="3"/>
  <c r="BO199" i="3"/>
  <c r="G231" i="3"/>
  <c r="J290" i="3"/>
  <c r="BH173" i="3"/>
  <c r="BL89" i="3"/>
  <c r="E67" i="3"/>
  <c r="C216" i="3"/>
  <c r="BL60" i="3"/>
  <c r="BL292" i="3"/>
  <c r="BE36" i="3"/>
  <c r="BI56" i="3"/>
  <c r="E213" i="3"/>
  <c r="BH249" i="3"/>
  <c r="H42" i="3"/>
  <c r="H295" i="3"/>
  <c r="L11" i="3"/>
  <c r="J146" i="3"/>
  <c r="F126" i="3"/>
  <c r="BH17" i="3"/>
  <c r="L6" i="3"/>
  <c r="B147" i="3"/>
  <c r="F36" i="3"/>
  <c r="K294" i="3"/>
  <c r="B105" i="3"/>
  <c r="BI97" i="3"/>
  <c r="L14" i="3"/>
  <c r="BF99" i="3"/>
  <c r="BI145" i="3"/>
  <c r="M246" i="3"/>
  <c r="BI177" i="3"/>
  <c r="H259" i="3"/>
  <c r="K100" i="3"/>
  <c r="M254" i="3"/>
  <c r="BJ80" i="3"/>
  <c r="M167" i="3"/>
  <c r="I149" i="3"/>
  <c r="BO143" i="3"/>
  <c r="B77" i="3"/>
  <c r="B38" i="3"/>
  <c r="BM93" i="3"/>
  <c r="B13" i="3"/>
  <c r="BN200" i="3"/>
  <c r="BK250" i="3"/>
  <c r="I206" i="3"/>
  <c r="BN186" i="3"/>
  <c r="I228" i="3"/>
  <c r="M105" i="3"/>
  <c r="BM291" i="3"/>
  <c r="BN29" i="3"/>
  <c r="I87" i="3"/>
  <c r="K61" i="3"/>
  <c r="K261" i="3"/>
  <c r="BE249" i="3"/>
  <c r="L21" i="3"/>
  <c r="BH253" i="3"/>
  <c r="BO183" i="3"/>
  <c r="BK183" i="3"/>
  <c r="G195" i="3"/>
  <c r="BJ272" i="3"/>
  <c r="M232" i="3"/>
  <c r="BM92" i="3"/>
  <c r="I111" i="3"/>
  <c r="BM16" i="3"/>
  <c r="L176" i="3"/>
  <c r="BM90" i="3"/>
  <c r="BE277" i="3"/>
  <c r="L18" i="3"/>
  <c r="F10" i="3"/>
  <c r="BO104" i="3"/>
  <c r="E218" i="3"/>
  <c r="C134" i="3"/>
  <c r="D152" i="3"/>
  <c r="M82" i="3"/>
  <c r="H239" i="3"/>
  <c r="K30" i="3"/>
  <c r="J88" i="3"/>
  <c r="L100" i="3"/>
  <c r="BJ58" i="3"/>
  <c r="BE152" i="3"/>
  <c r="BM69" i="3"/>
  <c r="G216" i="3"/>
  <c r="L105" i="3"/>
  <c r="M31" i="3"/>
  <c r="K108" i="3"/>
  <c r="BH133" i="3"/>
  <c r="L134" i="3"/>
  <c r="F26" i="3"/>
  <c r="BK287" i="3"/>
  <c r="C257" i="3"/>
  <c r="K255" i="3"/>
  <c r="BM131" i="3"/>
  <c r="F107" i="3"/>
  <c r="BK39" i="3"/>
  <c r="BG249" i="3"/>
  <c r="BE95" i="3"/>
  <c r="BK228" i="3"/>
  <c r="BF195" i="3"/>
  <c r="BN107" i="3"/>
  <c r="BI53" i="3"/>
  <c r="BE126" i="3"/>
  <c r="H148" i="3"/>
  <c r="BE214" i="3"/>
  <c r="BH284" i="3"/>
  <c r="K264" i="3"/>
  <c r="BG247" i="3"/>
  <c r="BH215" i="3"/>
  <c r="BI281" i="3"/>
  <c r="C84" i="3"/>
  <c r="BM72" i="3"/>
  <c r="BL246" i="3"/>
  <c r="BF93" i="3"/>
  <c r="BE283" i="3"/>
  <c r="J160" i="3"/>
  <c r="BL165" i="3"/>
  <c r="BJ176" i="3"/>
  <c r="BH150" i="3"/>
  <c r="J94" i="3"/>
  <c r="B6" i="3"/>
  <c r="B215" i="3"/>
  <c r="BM55" i="3"/>
  <c r="D201" i="3"/>
  <c r="G289" i="3"/>
  <c r="E172" i="3"/>
  <c r="BF131" i="3"/>
  <c r="BE71" i="3"/>
  <c r="C225" i="3"/>
  <c r="F21" i="3"/>
  <c r="BE120" i="3"/>
  <c r="L235" i="3"/>
  <c r="BE201" i="3"/>
  <c r="BH18" i="3"/>
  <c r="BO280" i="3"/>
  <c r="L114" i="3"/>
  <c r="BM38" i="3"/>
  <c r="L129" i="3"/>
  <c r="L156" i="3"/>
  <c r="J35" i="3"/>
  <c r="BI144" i="3"/>
  <c r="B154" i="3"/>
  <c r="BJ251" i="3"/>
  <c r="BH287" i="3"/>
  <c r="H86" i="3"/>
  <c r="BL51" i="3"/>
  <c r="E252" i="3"/>
  <c r="BJ64" i="3"/>
  <c r="BG140" i="3"/>
  <c r="M159" i="3"/>
  <c r="D97" i="3"/>
  <c r="F152" i="3"/>
  <c r="I235" i="3"/>
  <c r="BO241" i="3"/>
  <c r="BK62" i="3"/>
  <c r="E196" i="3"/>
  <c r="BI274" i="3"/>
  <c r="BI179" i="3"/>
  <c r="BH275" i="3"/>
  <c r="L249" i="3"/>
  <c r="H95" i="3"/>
  <c r="BO27" i="3"/>
  <c r="F100" i="3"/>
  <c r="J58" i="3"/>
  <c r="F191" i="3"/>
  <c r="B92" i="3"/>
  <c r="J265" i="3"/>
  <c r="BE185" i="3"/>
  <c r="G200" i="3"/>
  <c r="H160" i="3"/>
  <c r="L51" i="3"/>
  <c r="I106" i="3"/>
  <c r="L126" i="3"/>
  <c r="M207" i="3"/>
  <c r="BI120" i="3"/>
  <c r="BO89" i="3"/>
  <c r="BH158" i="3"/>
  <c r="BM128" i="3"/>
  <c r="BL265" i="3"/>
  <c r="D172" i="3"/>
  <c r="G8" i="3"/>
  <c r="E86" i="3"/>
  <c r="G64" i="3"/>
  <c r="H162" i="3"/>
  <c r="E47" i="3"/>
  <c r="E14" i="3"/>
  <c r="BH107" i="3"/>
  <c r="BH238" i="3"/>
  <c r="BO117" i="3"/>
  <c r="J239" i="3"/>
  <c r="BG212" i="3"/>
  <c r="BH94" i="3"/>
  <c r="BN269" i="3"/>
  <c r="BJ221" i="3"/>
  <c r="BI168" i="3"/>
  <c r="J49" i="3"/>
  <c r="I131" i="3"/>
  <c r="G33" i="3"/>
  <c r="B177" i="3"/>
  <c r="G208" i="3"/>
  <c r="J75" i="3"/>
  <c r="C229" i="3"/>
  <c r="I221" i="3"/>
  <c r="C153" i="3"/>
  <c r="J173" i="3"/>
  <c r="BJ278" i="3"/>
  <c r="L215" i="3"/>
  <c r="BF154" i="3"/>
  <c r="BL41" i="3"/>
  <c r="BN227" i="3"/>
  <c r="E88" i="3"/>
  <c r="E68" i="3"/>
  <c r="BI180" i="3"/>
  <c r="E118" i="3"/>
  <c r="BL39" i="3"/>
  <c r="B195" i="3"/>
  <c r="B217" i="3"/>
  <c r="J210" i="3"/>
  <c r="E157" i="3"/>
  <c r="BF192" i="3"/>
  <c r="BJ20" i="3"/>
  <c r="BL270" i="3"/>
  <c r="C295" i="3"/>
  <c r="C70" i="3"/>
  <c r="BF149" i="3"/>
  <c r="BJ38" i="3"/>
  <c r="B97" i="3"/>
  <c r="BN265" i="3"/>
  <c r="BG18" i="3"/>
  <c r="BF121" i="3"/>
  <c r="M266" i="3"/>
  <c r="K205" i="3"/>
  <c r="BJ73" i="3"/>
  <c r="G58" i="3"/>
  <c r="BL155" i="3"/>
  <c r="L274" i="3"/>
  <c r="D236" i="3"/>
  <c r="D15" i="3"/>
  <c r="M130" i="3"/>
  <c r="G268" i="3"/>
  <c r="BE70" i="3"/>
  <c r="C260" i="3"/>
  <c r="BL112" i="3"/>
  <c r="G107" i="3"/>
  <c r="K85" i="3"/>
  <c r="K54" i="3"/>
  <c r="BE293" i="3"/>
  <c r="BN11" i="3"/>
  <c r="BI108" i="3"/>
  <c r="L15" i="3"/>
  <c r="BL12" i="3"/>
  <c r="BK34" i="3"/>
  <c r="C64" i="3"/>
  <c r="E297" i="3"/>
  <c r="BO165" i="3"/>
  <c r="BN276" i="3"/>
  <c r="BF199" i="3"/>
  <c r="BG94" i="3"/>
  <c r="M228" i="3"/>
  <c r="BO144" i="3"/>
  <c r="BJ70" i="3"/>
  <c r="L56" i="3"/>
  <c r="BH88" i="3"/>
  <c r="D68" i="3"/>
  <c r="C11" i="3"/>
  <c r="M107" i="3"/>
  <c r="B20" i="3"/>
  <c r="BF12" i="3"/>
  <c r="BI92" i="3"/>
  <c r="K11" i="3"/>
  <c r="BI134" i="3"/>
  <c r="BI148" i="3"/>
  <c r="D59" i="3"/>
  <c r="G224" i="3"/>
  <c r="L161" i="3"/>
  <c r="F48" i="3"/>
  <c r="BE80" i="3"/>
  <c r="F76" i="3"/>
  <c r="C194" i="3"/>
  <c r="BL106" i="3"/>
  <c r="D31" i="3"/>
  <c r="L268" i="3"/>
  <c r="F87" i="3"/>
  <c r="BH109" i="3"/>
  <c r="K169" i="3"/>
  <c r="BL269" i="3"/>
  <c r="J180" i="3"/>
  <c r="BE82" i="3"/>
  <c r="BL168" i="3"/>
  <c r="C264" i="3"/>
  <c r="G73" i="3"/>
  <c r="BK274" i="3"/>
  <c r="G127" i="3"/>
  <c r="BG35" i="3"/>
  <c r="BK83" i="3"/>
  <c r="BN159" i="3"/>
  <c r="BI192" i="3"/>
  <c r="L99" i="3"/>
  <c r="BE17" i="3"/>
  <c r="D133" i="3"/>
  <c r="BN211" i="3"/>
  <c r="BG248" i="3"/>
  <c r="BO236" i="3"/>
  <c r="BH290" i="3"/>
  <c r="BG155" i="3"/>
  <c r="H31" i="3"/>
  <c r="BK246" i="3"/>
  <c r="BJ252" i="3"/>
  <c r="C58" i="3"/>
  <c r="D114" i="3"/>
  <c r="BL278" i="3"/>
  <c r="I182" i="3"/>
  <c r="BK22" i="3"/>
  <c r="BO286" i="3"/>
  <c r="BK169" i="3"/>
  <c r="M126" i="3"/>
  <c r="J161" i="3"/>
  <c r="J234" i="3"/>
  <c r="E286" i="3"/>
  <c r="BG86" i="3"/>
  <c r="G254" i="3"/>
  <c r="BO17" i="3"/>
  <c r="H184" i="3"/>
  <c r="L37" i="3"/>
  <c r="BM167" i="3"/>
  <c r="D19" i="3"/>
  <c r="G187" i="3"/>
  <c r="H283" i="3"/>
  <c r="BF71" i="3"/>
  <c r="BJ61" i="3"/>
  <c r="L112" i="3"/>
  <c r="BH161" i="3"/>
  <c r="BL296" i="3"/>
  <c r="BN64" i="3"/>
  <c r="BK40" i="3"/>
  <c r="BM283" i="3"/>
  <c r="BN132" i="3"/>
  <c r="BH86" i="3"/>
  <c r="BK104" i="3"/>
  <c r="I139" i="3"/>
  <c r="BH117" i="3"/>
  <c r="H13" i="3"/>
  <c r="B18" i="3"/>
  <c r="F277" i="3"/>
  <c r="BG90" i="3"/>
  <c r="D108" i="3"/>
  <c r="B296" i="3"/>
  <c r="I263" i="3"/>
  <c r="M83" i="3"/>
  <c r="BM39" i="3"/>
  <c r="F220" i="3"/>
  <c r="BM285" i="3"/>
  <c r="BN8" i="3"/>
  <c r="E55" i="3"/>
  <c r="BN10" i="3"/>
  <c r="BG280" i="3"/>
  <c r="B17" i="3"/>
  <c r="BE284" i="3"/>
  <c r="C164" i="3"/>
  <c r="BJ195" i="3"/>
  <c r="BG290" i="3"/>
  <c r="J227" i="3"/>
  <c r="BK134" i="3"/>
  <c r="F150" i="3"/>
  <c r="BI232" i="3"/>
  <c r="BF141" i="3"/>
  <c r="BL148" i="3"/>
  <c r="G248" i="3"/>
  <c r="BL230" i="3"/>
  <c r="BJ234" i="3"/>
  <c r="BF128" i="3"/>
  <c r="BM81" i="3"/>
  <c r="D66" i="3"/>
  <c r="BL54" i="3"/>
  <c r="BK173" i="3"/>
  <c r="I114" i="3"/>
  <c r="BF50" i="3"/>
  <c r="BH24" i="3"/>
  <c r="K144" i="3"/>
  <c r="C174" i="3"/>
  <c r="BE139" i="3"/>
  <c r="J30" i="3"/>
  <c r="I41" i="3"/>
  <c r="BF52" i="3"/>
  <c r="BE195" i="3"/>
  <c r="K150" i="3"/>
  <c r="D256" i="3"/>
  <c r="M211" i="3"/>
  <c r="BF194" i="3"/>
  <c r="BL194" i="3"/>
  <c r="BJ34" i="3"/>
  <c r="M157" i="3"/>
  <c r="B127" i="3"/>
  <c r="BE111" i="3"/>
  <c r="I188" i="3"/>
  <c r="BN195" i="3"/>
  <c r="G153" i="3"/>
  <c r="E251" i="3"/>
  <c r="E205" i="3"/>
  <c r="C284" i="3"/>
  <c r="I137" i="3"/>
  <c r="BF85" i="3"/>
  <c r="BH32" i="3"/>
  <c r="L50" i="3"/>
  <c r="J98" i="3"/>
  <c r="BE246" i="3"/>
  <c r="BO125" i="3"/>
  <c r="BE16" i="3"/>
  <c r="E64" i="3"/>
  <c r="C139" i="3"/>
  <c r="G215" i="3"/>
  <c r="BI157" i="3"/>
  <c r="BE72" i="3"/>
  <c r="I82" i="3"/>
  <c r="BN242" i="3"/>
  <c r="BG174" i="3"/>
  <c r="D295" i="3"/>
  <c r="BE190" i="3"/>
  <c r="BO92" i="3"/>
  <c r="BI285" i="3"/>
  <c r="BO202" i="3"/>
  <c r="B149" i="3"/>
  <c r="BO36" i="3"/>
  <c r="B216" i="3"/>
  <c r="BI107" i="3"/>
  <c r="D58" i="3"/>
  <c r="G229" i="3"/>
  <c r="BF266" i="3"/>
  <c r="K139" i="3"/>
  <c r="J226" i="3"/>
  <c r="B64" i="3"/>
  <c r="M110" i="3"/>
  <c r="BM169" i="3"/>
  <c r="I44" i="3"/>
  <c r="BM219" i="3"/>
  <c r="BH111" i="3"/>
  <c r="C9" i="3"/>
  <c r="BE198" i="3"/>
  <c r="BN148" i="3"/>
  <c r="J16" i="3"/>
  <c r="BF174" i="3"/>
  <c r="C48" i="3"/>
  <c r="C182" i="3"/>
  <c r="BI265" i="3"/>
  <c r="BO287" i="3"/>
  <c r="H152" i="3"/>
  <c r="G287" i="3"/>
  <c r="BG52" i="3"/>
  <c r="BO97" i="3"/>
  <c r="D7" i="3"/>
  <c r="BG278" i="3"/>
  <c r="BI31" i="3"/>
  <c r="E36" i="3"/>
  <c r="K151" i="3"/>
  <c r="BJ249" i="3"/>
  <c r="H94" i="3"/>
  <c r="H284" i="3"/>
  <c r="B221" i="3"/>
  <c r="E161" i="3"/>
  <c r="BH163" i="3"/>
  <c r="BH172" i="3"/>
  <c r="M47" i="3"/>
  <c r="BI18" i="3"/>
  <c r="G182" i="3"/>
  <c r="J261" i="3"/>
  <c r="E152" i="3"/>
  <c r="BF95" i="3"/>
  <c r="BM103" i="3"/>
  <c r="B8" i="3"/>
  <c r="BL162" i="3"/>
  <c r="BL76" i="3"/>
  <c r="BH56" i="3"/>
  <c r="BF17" i="3"/>
  <c r="J218" i="3"/>
  <c r="C228" i="3"/>
  <c r="C115" i="3"/>
  <c r="H286" i="3"/>
  <c r="BH233" i="3"/>
  <c r="D109" i="3"/>
  <c r="BJ25" i="3"/>
  <c r="L87" i="3"/>
  <c r="F12" i="3"/>
  <c r="BO112" i="3"/>
  <c r="G135" i="3"/>
  <c r="BF142" i="3"/>
  <c r="BH217" i="3"/>
  <c r="BK209" i="3"/>
  <c r="E116" i="3"/>
  <c r="BK75" i="3"/>
  <c r="BL59" i="3"/>
  <c r="E294" i="3"/>
  <c r="BJ162" i="3"/>
  <c r="M102" i="3"/>
  <c r="G44" i="3"/>
  <c r="BG13" i="3"/>
  <c r="I126" i="3"/>
  <c r="BL242" i="3"/>
  <c r="J133" i="3"/>
  <c r="D24" i="3"/>
  <c r="BM48" i="3"/>
  <c r="BH227" i="3"/>
  <c r="K135" i="3"/>
  <c r="BG277" i="3"/>
  <c r="BL247" i="3"/>
  <c r="BK138" i="3"/>
  <c r="G292" i="3"/>
  <c r="BN275" i="3"/>
  <c r="D82" i="3"/>
  <c r="BE119" i="3"/>
  <c r="K160" i="3"/>
  <c r="G60" i="3"/>
  <c r="BG199" i="3"/>
  <c r="L118" i="3"/>
  <c r="C192" i="3"/>
  <c r="H25" i="3"/>
  <c r="C270" i="3"/>
  <c r="C285" i="3"/>
  <c r="J37" i="3"/>
  <c r="G145" i="3"/>
  <c r="D132" i="3"/>
  <c r="BF182" i="3"/>
  <c r="B297" i="3"/>
  <c r="BM229" i="3"/>
  <c r="BH142" i="3"/>
  <c r="BM195" i="3"/>
  <c r="BO210" i="3"/>
  <c r="BF235" i="3"/>
  <c r="BE131" i="3"/>
  <c r="J22" i="3"/>
  <c r="BN70" i="3"/>
  <c r="BI188" i="3"/>
  <c r="J268" i="3"/>
  <c r="BM101" i="3"/>
  <c r="I118" i="3"/>
  <c r="BK52" i="3"/>
  <c r="F290" i="3"/>
  <c r="B286" i="3"/>
  <c r="BN137" i="3"/>
  <c r="BN85" i="3"/>
  <c r="H43" i="3"/>
  <c r="BM204" i="3"/>
  <c r="F260" i="3"/>
  <c r="E144" i="3"/>
  <c r="L162" i="3"/>
  <c r="BF138" i="3"/>
  <c r="BJ60" i="3"/>
  <c r="E290" i="3"/>
  <c r="H104" i="3"/>
  <c r="BN231" i="3"/>
  <c r="BO179" i="3"/>
  <c r="H110" i="3"/>
  <c r="M44" i="3"/>
  <c r="B237" i="3"/>
  <c r="E177" i="3"/>
  <c r="BO274" i="3"/>
  <c r="BK146" i="3"/>
  <c r="M63" i="3"/>
  <c r="BI34" i="3"/>
  <c r="BG282" i="3"/>
  <c r="BE110" i="3"/>
  <c r="F72" i="3"/>
  <c r="H19" i="3"/>
  <c r="BO44" i="3"/>
  <c r="M171" i="3"/>
  <c r="BF94" i="3"/>
  <c r="BO82" i="3"/>
  <c r="BM286" i="3"/>
  <c r="H153" i="3"/>
  <c r="BK292" i="3"/>
  <c r="BE173" i="3"/>
  <c r="E32" i="3"/>
  <c r="BK288" i="3"/>
  <c r="BI202" i="3"/>
  <c r="K183" i="3"/>
  <c r="M182" i="3"/>
  <c r="L148" i="3"/>
  <c r="F246" i="3"/>
  <c r="F200" i="3"/>
  <c r="BH264" i="3"/>
  <c r="K127" i="3"/>
  <c r="BK80" i="3"/>
  <c r="BI27" i="3"/>
  <c r="G39" i="3"/>
  <c r="L79" i="3"/>
  <c r="BK226" i="3"/>
  <c r="B121" i="3"/>
  <c r="BJ11" i="3"/>
  <c r="F59" i="3"/>
  <c r="BH119" i="3"/>
  <c r="BL195" i="3"/>
  <c r="BO150" i="3"/>
  <c r="BG66" i="3"/>
  <c r="B146" i="3"/>
  <c r="BL152" i="3"/>
  <c r="BJ250" i="3"/>
  <c r="BL143" i="3"/>
  <c r="BE263" i="3"/>
  <c r="BI208" i="3"/>
  <c r="G236" i="3"/>
  <c r="BN213" i="3"/>
  <c r="J54" i="3"/>
  <c r="BH288" i="3"/>
  <c r="BH190" i="3"/>
  <c r="K32" i="3"/>
  <c r="M247" i="3"/>
  <c r="C169" i="3"/>
  <c r="C114" i="3"/>
  <c r="I241" i="3"/>
  <c r="G157" i="3"/>
  <c r="BE87" i="3"/>
  <c r="BL68" i="3"/>
  <c r="G50" i="3"/>
  <c r="F147" i="3"/>
  <c r="I185" i="3"/>
  <c r="BE132" i="3"/>
  <c r="BI52" i="3"/>
  <c r="F24" i="3"/>
  <c r="BO187" i="3"/>
  <c r="BF267" i="3"/>
  <c r="G154" i="3"/>
  <c r="BF98" i="3"/>
  <c r="E255" i="3"/>
  <c r="BK283" i="3"/>
  <c r="BK171" i="3"/>
  <c r="L276" i="3"/>
  <c r="B161" i="3"/>
  <c r="BJ227" i="3"/>
  <c r="BN136" i="3"/>
  <c r="D43" i="3"/>
  <c r="F88" i="3"/>
  <c r="C66" i="3"/>
  <c r="BG258" i="3"/>
  <c r="F104" i="3"/>
  <c r="BK175" i="3"/>
  <c r="BL232" i="3"/>
  <c r="I59" i="3"/>
  <c r="H102" i="3"/>
  <c r="I51" i="3"/>
  <c r="J203" i="3"/>
  <c r="BG135" i="3"/>
  <c r="D26" i="3"/>
  <c r="BN39" i="3"/>
  <c r="BK192" i="3"/>
  <c r="BN95" i="3"/>
  <c r="G111" i="3"/>
  <c r="BO70" i="3"/>
  <c r="BE218" i="3"/>
  <c r="BJ54" i="3"/>
  <c r="BN267" i="3"/>
  <c r="BE251" i="3"/>
  <c r="BM179" i="3"/>
  <c r="BE244" i="3"/>
  <c r="H142" i="3"/>
  <c r="E224" i="3"/>
  <c r="C241" i="3"/>
  <c r="C210" i="3"/>
  <c r="BF278" i="3"/>
  <c r="BO294" i="3"/>
  <c r="C283" i="3"/>
  <c r="K203" i="3"/>
  <c r="J17" i="3"/>
  <c r="BF127" i="3"/>
  <c r="BK174" i="3"/>
  <c r="I284" i="3"/>
  <c r="M62" i="3"/>
  <c r="BH83" i="3"/>
  <c r="BO39" i="3"/>
  <c r="BH186" i="3"/>
  <c r="L279" i="3"/>
  <c r="BF220" i="3"/>
  <c r="BG88" i="3"/>
  <c r="BL132" i="3"/>
  <c r="M12" i="3"/>
  <c r="BI207" i="3"/>
  <c r="H151" i="3"/>
  <c r="E268" i="3"/>
  <c r="C60" i="3"/>
  <c r="D52" i="3"/>
  <c r="H256" i="3"/>
  <c r="BJ79" i="3"/>
  <c r="BF193" i="3"/>
  <c r="BK172" i="3"/>
  <c r="H170" i="3"/>
  <c r="B283" i="3"/>
  <c r="BN172" i="3"/>
  <c r="K276" i="3"/>
  <c r="M116" i="3"/>
  <c r="BG42" i="3"/>
  <c r="G124" i="3"/>
  <c r="BL254" i="3"/>
  <c r="BH175" i="3"/>
  <c r="G65" i="3"/>
  <c r="N65" i="3" s="1"/>
  <c r="H71" i="3"/>
  <c r="B171" i="3"/>
  <c r="L83" i="3"/>
  <c r="BM44" i="3"/>
  <c r="F138" i="3"/>
  <c r="BJ89" i="3"/>
  <c r="H30" i="3"/>
  <c r="E145" i="3"/>
  <c r="G140" i="3"/>
  <c r="K154" i="3"/>
  <c r="I79" i="3"/>
  <c r="BO259" i="3"/>
  <c r="BO214" i="3"/>
  <c r="BO231" i="3"/>
  <c r="BL248" i="3"/>
  <c r="BM152" i="3"/>
  <c r="H189" i="3"/>
  <c r="H76" i="3"/>
  <c r="BN215" i="3"/>
  <c r="BJ160" i="3"/>
  <c r="B181" i="3"/>
  <c r="B138" i="3"/>
  <c r="J294" i="3"/>
  <c r="BE230" i="3"/>
  <c r="BE124" i="3"/>
  <c r="E42" i="3"/>
  <c r="BF214" i="3"/>
  <c r="B84" i="3"/>
  <c r="C22" i="3"/>
  <c r="BE25" i="3"/>
  <c r="BO222" i="3"/>
  <c r="H119" i="3"/>
  <c r="N119" i="3" s="1"/>
  <c r="BO10" i="3"/>
  <c r="L36" i="3"/>
  <c r="E46" i="3"/>
  <c r="BG216" i="3"/>
  <c r="BG111" i="3"/>
  <c r="I258" i="3"/>
  <c r="BH221" i="3"/>
  <c r="C179" i="3"/>
  <c r="BM70" i="3"/>
  <c r="BK290" i="3"/>
  <c r="G32" i="3"/>
  <c r="BF178" i="3"/>
  <c r="BL200" i="3"/>
  <c r="BK216" i="3"/>
  <c r="K76" i="3"/>
  <c r="BK57" i="3"/>
  <c r="D35" i="3"/>
  <c r="C166" i="3"/>
  <c r="BO219" i="3"/>
  <c r="I154" i="3"/>
  <c r="BE27" i="3"/>
  <c r="I140" i="3"/>
  <c r="E132" i="3"/>
  <c r="BF257" i="3"/>
  <c r="K163" i="3"/>
  <c r="K269" i="3"/>
  <c r="BH144" i="3"/>
  <c r="BH73" i="3"/>
  <c r="K71" i="3"/>
  <c r="BI227" i="3"/>
  <c r="E201" i="3"/>
  <c r="BE237" i="3"/>
  <c r="E45" i="3"/>
  <c r="J52" i="3"/>
  <c r="G152" i="3"/>
  <c r="F186" i="3"/>
  <c r="BE212" i="3"/>
  <c r="BL47" i="3"/>
  <c r="M258" i="3"/>
  <c r="B37" i="3"/>
  <c r="I99" i="3"/>
  <c r="BN247" i="3"/>
  <c r="I289" i="3"/>
  <c r="K124" i="3"/>
  <c r="M43" i="3"/>
  <c r="L208" i="3"/>
  <c r="J241" i="3"/>
  <c r="BK36" i="3"/>
  <c r="BH294" i="3"/>
  <c r="E237" i="3"/>
  <c r="BE123" i="3"/>
  <c r="BG44" i="3"/>
  <c r="K228" i="3"/>
  <c r="BE264" i="3"/>
  <c r="F80" i="3"/>
  <c r="F258" i="3"/>
  <c r="BF164" i="3"/>
  <c r="B120" i="3"/>
  <c r="BG219" i="3"/>
  <c r="M273" i="3"/>
  <c r="BJ255" i="3"/>
  <c r="D238" i="3"/>
  <c r="BM288" i="3"/>
  <c r="BI8" i="3"/>
  <c r="BJ243" i="3"/>
  <c r="G158" i="3"/>
  <c r="F105" i="3"/>
  <c r="BM100" i="3"/>
  <c r="BF152" i="3"/>
  <c r="M119" i="3"/>
  <c r="K42" i="3"/>
  <c r="J21" i="3"/>
  <c r="BK202" i="3"/>
  <c r="K246" i="3"/>
  <c r="G47" i="3"/>
  <c r="BM104" i="3"/>
  <c r="M144" i="3"/>
  <c r="M81" i="3"/>
  <c r="BJ81" i="3"/>
  <c r="BE266" i="3"/>
  <c r="L91" i="3"/>
  <c r="D135" i="3"/>
  <c r="E6" i="3"/>
  <c r="BK178" i="3"/>
  <c r="BF212" i="3"/>
  <c r="K129" i="3"/>
  <c r="BI183" i="3"/>
  <c r="BI85" i="3"/>
  <c r="K17" i="3"/>
  <c r="BO75" i="3"/>
  <c r="BK195" i="3"/>
  <c r="K29" i="3"/>
  <c r="BL151" i="3"/>
  <c r="BM214" i="3"/>
  <c r="M129" i="3"/>
  <c r="F238" i="3"/>
  <c r="N238" i="3" s="1"/>
  <c r="BJ291" i="3"/>
  <c r="BG79" i="3"/>
  <c r="BJ151" i="3"/>
  <c r="BG161" i="3"/>
  <c r="BH219" i="3"/>
  <c r="BJ94" i="3"/>
  <c r="BK61" i="3"/>
  <c r="BM199" i="3"/>
  <c r="F214" i="3"/>
  <c r="BL182" i="3"/>
  <c r="I261" i="3"/>
  <c r="H211" i="3"/>
  <c r="N211" i="3" s="1"/>
  <c r="BJ191" i="3"/>
  <c r="F239" i="3"/>
  <c r="G13" i="3"/>
  <c r="D169" i="3"/>
  <c r="BF38" i="3"/>
  <c r="I104" i="3"/>
  <c r="BN249" i="3"/>
  <c r="J225" i="3"/>
  <c r="BM246" i="3"/>
  <c r="G84" i="3"/>
  <c r="M201" i="3"/>
  <c r="BL187" i="3"/>
  <c r="E34" i="3"/>
  <c r="L77" i="3"/>
  <c r="BO188" i="3"/>
  <c r="I129" i="3"/>
  <c r="K25" i="3"/>
  <c r="BH129" i="3"/>
  <c r="BM67" i="3"/>
  <c r="B156" i="3"/>
  <c r="BH164" i="3"/>
  <c r="E253" i="3"/>
  <c r="I127" i="3"/>
  <c r="E150" i="3"/>
  <c r="BF75" i="3"/>
  <c r="BH293" i="3"/>
  <c r="F69" i="3"/>
  <c r="BO266" i="3"/>
  <c r="BM237" i="3"/>
  <c r="BF208" i="3"/>
  <c r="L163" i="3"/>
  <c r="E167" i="3"/>
  <c r="F253" i="3"/>
  <c r="BE221" i="3"/>
  <c r="BH58" i="3"/>
  <c r="I134" i="3"/>
  <c r="J165" i="3"/>
  <c r="E107" i="3"/>
  <c r="D205" i="3"/>
  <c r="M203" i="3"/>
  <c r="H130" i="3"/>
  <c r="K158" i="3"/>
  <c r="BF238" i="3"/>
  <c r="BO207" i="3"/>
  <c r="BL38" i="3"/>
  <c r="BN162" i="3"/>
  <c r="BH184" i="3"/>
  <c r="G23" i="3"/>
  <c r="BN178" i="3"/>
  <c r="BM9" i="3"/>
  <c r="E102" i="3"/>
  <c r="BM227" i="3"/>
  <c r="M210" i="3"/>
  <c r="BN238" i="3"/>
  <c r="K60" i="3"/>
  <c r="K241" i="3"/>
  <c r="J60" i="3"/>
  <c r="I153" i="3"/>
  <c r="BK261" i="3"/>
  <c r="BJ286" i="3"/>
  <c r="L169" i="3"/>
  <c r="BF292" i="3"/>
  <c r="BN38" i="3"/>
  <c r="G199" i="3"/>
  <c r="J53" i="3"/>
  <c r="H183" i="3"/>
  <c r="BJ21" i="3"/>
  <c r="BJ179" i="3"/>
  <c r="H126" i="3"/>
  <c r="BK89" i="3"/>
  <c r="C138" i="3"/>
  <c r="BE192" i="3"/>
  <c r="I281" i="3"/>
  <c r="B172" i="3"/>
  <c r="D53" i="3"/>
  <c r="I156" i="3"/>
  <c r="H23" i="3"/>
  <c r="J174" i="3"/>
  <c r="BJ259" i="3"/>
  <c r="BM244" i="3"/>
  <c r="L281" i="3"/>
  <c r="BI293" i="3"/>
  <c r="M214" i="3"/>
  <c r="H257" i="3"/>
  <c r="BG202" i="3"/>
  <c r="B240" i="3"/>
  <c r="F54" i="3"/>
  <c r="K198" i="3"/>
  <c r="J214" i="3"/>
  <c r="BE235" i="3"/>
  <c r="I132" i="3"/>
  <c r="BH62" i="3"/>
  <c r="J39" i="3"/>
  <c r="BM233" i="3"/>
  <c r="BF115" i="3"/>
  <c r="BO256" i="3"/>
  <c r="F159" i="3"/>
  <c r="I7" i="3"/>
  <c r="C168" i="3"/>
  <c r="I144" i="3"/>
  <c r="B194" i="3"/>
  <c r="BL27" i="3"/>
  <c r="F71" i="3"/>
  <c r="BH246" i="3"/>
  <c r="E138" i="3"/>
  <c r="BK25" i="3"/>
  <c r="C242" i="3"/>
  <c r="BL56" i="3"/>
  <c r="J12" i="3"/>
  <c r="BO25" i="3"/>
  <c r="BI181" i="3"/>
  <c r="M268" i="3"/>
  <c r="G56" i="3"/>
  <c r="F243" i="3"/>
  <c r="E43" i="3"/>
  <c r="BE15" i="3"/>
  <c r="I211" i="3"/>
  <c r="L130" i="3"/>
  <c r="E16" i="3"/>
  <c r="C273" i="3"/>
  <c r="BF207" i="3"/>
  <c r="I190" i="3"/>
  <c r="G106" i="3"/>
  <c r="BL70" i="3"/>
  <c r="BM54" i="3"/>
  <c r="BK294" i="3"/>
  <c r="BM150" i="3"/>
  <c r="C93" i="3"/>
  <c r="L39" i="3"/>
  <c r="BF6" i="3"/>
  <c r="F101" i="3"/>
  <c r="K287" i="3"/>
  <c r="K128" i="3"/>
  <c r="I19" i="3"/>
  <c r="I50" i="3"/>
  <c r="BO64" i="3"/>
  <c r="BF244" i="3"/>
  <c r="I128" i="3"/>
  <c r="C282" i="3"/>
  <c r="BN160" i="3"/>
  <c r="BM234" i="3"/>
  <c r="F210" i="3"/>
  <c r="H15" i="3"/>
  <c r="D129" i="3"/>
  <c r="H179" i="3"/>
  <c r="BJ28" i="3"/>
  <c r="BO238" i="3"/>
  <c r="I170" i="3"/>
  <c r="F142" i="3"/>
  <c r="BE295" i="3"/>
  <c r="BN290" i="3"/>
  <c r="BN193" i="3"/>
  <c r="BM278" i="3"/>
  <c r="BM114" i="3"/>
  <c r="L74" i="3"/>
  <c r="BG21" i="3"/>
  <c r="BI26" i="3"/>
  <c r="BE205" i="3"/>
  <c r="BF107" i="3"/>
  <c r="E5" i="3"/>
  <c r="BN52" i="3"/>
  <c r="B96" i="3"/>
  <c r="BN245" i="3"/>
  <c r="BG142" i="3"/>
  <c r="H60" i="3"/>
  <c r="BE88" i="3"/>
  <c r="I226" i="3"/>
  <c r="BE200" i="3"/>
  <c r="BO247" i="3"/>
  <c r="H141" i="3"/>
  <c r="BN282" i="3"/>
  <c r="BH124" i="3"/>
  <c r="BL11" i="3"/>
  <c r="G171" i="3"/>
  <c r="L60" i="3"/>
  <c r="M115" i="3"/>
  <c r="N115" i="3" s="1"/>
  <c r="BJ239" i="3"/>
  <c r="G293" i="3"/>
  <c r="BM94" i="3"/>
  <c r="BJ161" i="3"/>
  <c r="K19" i="3"/>
  <c r="F97" i="3"/>
  <c r="BN164" i="3"/>
  <c r="BM226" i="3"/>
  <c r="E96" i="3"/>
  <c r="G6" i="3"/>
  <c r="M183" i="3"/>
  <c r="BL273" i="3"/>
  <c r="I135" i="3"/>
  <c r="BG185" i="3"/>
  <c r="BK123" i="3"/>
  <c r="BK109" i="3"/>
  <c r="BK227" i="3"/>
  <c r="M209" i="3"/>
  <c r="G132" i="3"/>
  <c r="BI277" i="3"/>
  <c r="BK72" i="3"/>
  <c r="C21" i="3"/>
  <c r="I216" i="3"/>
  <c r="BE50" i="3"/>
  <c r="K290" i="3"/>
  <c r="BJ124" i="3"/>
  <c r="BG297" i="3"/>
  <c r="BJ156" i="3"/>
  <c r="F273" i="3"/>
  <c r="BO209" i="3"/>
  <c r="BI237" i="3"/>
  <c r="BM185" i="3"/>
  <c r="D147" i="3"/>
  <c r="H36" i="3"/>
  <c r="BH7" i="3"/>
  <c r="E220" i="3"/>
  <c r="BL236" i="3"/>
  <c r="BI129" i="3"/>
  <c r="K82" i="3"/>
  <c r="BE66" i="3"/>
  <c r="BN56" i="3"/>
  <c r="BL217" i="3"/>
  <c r="I107" i="3"/>
  <c r="D62" i="3"/>
  <c r="BE174" i="3"/>
  <c r="BO205" i="3"/>
  <c r="BH95" i="3"/>
  <c r="D193" i="3"/>
  <c r="N193" i="3" s="1"/>
  <c r="B142" i="3"/>
  <c r="C113" i="3"/>
  <c r="C101" i="3"/>
  <c r="M199" i="3"/>
  <c r="F124" i="3"/>
  <c r="H41" i="3"/>
  <c r="E257" i="3"/>
  <c r="J194" i="3"/>
  <c r="BM238" i="3"/>
  <c r="BI93" i="3"/>
  <c r="BH89" i="3"/>
  <c r="BK48" i="3"/>
  <c r="BH279" i="3"/>
  <c r="BK286" i="3"/>
  <c r="L138" i="3"/>
  <c r="D86" i="3"/>
  <c r="F33" i="3"/>
  <c r="I69" i="3"/>
  <c r="BJ78" i="3"/>
  <c r="BO230" i="3"/>
  <c r="L123" i="3"/>
  <c r="BM12" i="3"/>
  <c r="BJ115" i="3"/>
  <c r="BM210" i="3"/>
  <c r="L110" i="3"/>
  <c r="H294" i="3"/>
  <c r="C214" i="3"/>
  <c r="B153" i="3"/>
  <c r="BK258" i="3"/>
  <c r="F229" i="3"/>
  <c r="J109" i="3"/>
  <c r="H293" i="3"/>
  <c r="I109" i="3"/>
  <c r="BE43" i="3"/>
  <c r="I125" i="3"/>
  <c r="M221" i="3"/>
  <c r="E272" i="3"/>
  <c r="J187" i="3"/>
  <c r="BG222" i="3"/>
  <c r="G67" i="3"/>
  <c r="C152" i="3"/>
  <c r="C80" i="3"/>
  <c r="BJ109" i="3"/>
  <c r="BE208" i="3"/>
  <c r="BG131" i="3"/>
  <c r="H288" i="3"/>
  <c r="H280" i="3"/>
  <c r="BN16" i="3"/>
  <c r="I224" i="3"/>
  <c r="D120" i="3"/>
  <c r="I11" i="3"/>
  <c r="J59" i="3"/>
  <c r="N59" i="3" s="1"/>
  <c r="H150" i="3"/>
  <c r="L210" i="3"/>
  <c r="BJ155" i="3"/>
  <c r="M70" i="3"/>
  <c r="BF41" i="3"/>
  <c r="BE207" i="3"/>
  <c r="J280" i="3"/>
  <c r="BH115" i="3"/>
  <c r="BI74" i="3"/>
  <c r="BI12" i="3"/>
  <c r="BE275" i="3"/>
  <c r="K174" i="3"/>
  <c r="BF229" i="3"/>
  <c r="BI121" i="3"/>
  <c r="C253" i="3"/>
  <c r="BO218" i="3"/>
  <c r="J105" i="3"/>
  <c r="BG19" i="3"/>
  <c r="B209" i="3"/>
  <c r="BJ72" i="3"/>
  <c r="G184" i="3"/>
  <c r="BE292" i="3"/>
  <c r="C99" i="3"/>
  <c r="BM290" i="3"/>
  <c r="BO225" i="3"/>
  <c r="BN165" i="3"/>
  <c r="C183" i="3"/>
  <c r="BN131" i="3"/>
  <c r="H52" i="3"/>
  <c r="BH23" i="3"/>
  <c r="BN169" i="3"/>
  <c r="BN170" i="3"/>
  <c r="F106" i="3"/>
  <c r="C8" i="3"/>
  <c r="BN21" i="3"/>
  <c r="BN179" i="3"/>
  <c r="BK81" i="3"/>
  <c r="BG61" i="3"/>
  <c r="M295" i="3"/>
  <c r="H224" i="3"/>
  <c r="B131" i="3"/>
  <c r="I214" i="3"/>
  <c r="BM184" i="3"/>
  <c r="L190" i="3"/>
  <c r="C119" i="3"/>
  <c r="I195" i="3"/>
  <c r="D122" i="3"/>
  <c r="E48" i="3"/>
  <c r="N48" i="3" s="1"/>
  <c r="BO295" i="3"/>
  <c r="BO252" i="3"/>
  <c r="E83" i="3"/>
  <c r="BG181" i="3"/>
  <c r="BH97" i="3"/>
  <c r="E65" i="3"/>
  <c r="BN14" i="3"/>
  <c r="K92" i="3"/>
  <c r="BJ215" i="3"/>
  <c r="E292" i="3"/>
  <c r="M185" i="3"/>
  <c r="BN90" i="3"/>
  <c r="BG230" i="3"/>
  <c r="M131" i="3"/>
  <c r="BG72" i="3"/>
  <c r="BG96" i="3"/>
  <c r="K157" i="3"/>
  <c r="BN181" i="3"/>
  <c r="E18" i="3"/>
  <c r="BJ43" i="3"/>
  <c r="BO206" i="3"/>
  <c r="C245" i="3"/>
  <c r="J224" i="3"/>
  <c r="BN119" i="3"/>
  <c r="H181" i="3"/>
  <c r="J147" i="3"/>
  <c r="H84" i="3"/>
  <c r="BK144" i="3"/>
  <c r="BN155" i="3"/>
  <c r="BK84" i="3"/>
  <c r="BJ6" i="3"/>
  <c r="H198" i="3"/>
  <c r="I213" i="3"/>
  <c r="F130" i="3"/>
  <c r="BF32" i="3"/>
  <c r="K102" i="3"/>
  <c r="B232" i="3"/>
  <c r="BN252" i="3"/>
  <c r="G45" i="3"/>
  <c r="L48" i="3"/>
  <c r="B65" i="3"/>
  <c r="BJ174" i="3"/>
  <c r="BL134" i="3"/>
  <c r="H210" i="3"/>
  <c r="B258" i="3"/>
  <c r="BG164" i="3"/>
  <c r="F119" i="3"/>
  <c r="K137" i="3"/>
  <c r="M89" i="3"/>
  <c r="BM59" i="3"/>
  <c r="C35" i="3"/>
  <c r="L150" i="3"/>
  <c r="G101" i="3"/>
  <c r="BL95" i="3"/>
  <c r="BL297" i="3"/>
  <c r="L246" i="3"/>
  <c r="N246" i="3" s="1"/>
  <c r="BJ52" i="3"/>
  <c r="M181" i="3"/>
  <c r="L121" i="3"/>
  <c r="J154" i="3"/>
  <c r="BE290" i="3"/>
  <c r="BH180" i="3"/>
  <c r="K167" i="3"/>
  <c r="BH251" i="3"/>
  <c r="BH126" i="3"/>
  <c r="BJ229" i="3"/>
  <c r="BI51" i="3"/>
  <c r="BJ45" i="3"/>
  <c r="E171" i="3"/>
  <c r="I176" i="3"/>
  <c r="C151" i="3"/>
  <c r="K176" i="3"/>
  <c r="N176" i="3" s="1"/>
  <c r="BK45" i="3"/>
  <c r="BK152" i="3"/>
  <c r="BN234" i="3"/>
  <c r="BN143" i="3"/>
  <c r="BJ83" i="3"/>
  <c r="K140" i="3"/>
  <c r="BG162" i="3"/>
  <c r="H73" i="3"/>
  <c r="BO184" i="3"/>
  <c r="BI77" i="3"/>
  <c r="BK121" i="3"/>
  <c r="BE133" i="3"/>
  <c r="G291" i="3"/>
  <c r="L124" i="3"/>
  <c r="BE161" i="3"/>
  <c r="I74" i="3"/>
  <c r="K68" i="3"/>
  <c r="BE45" i="3"/>
  <c r="BN71" i="3"/>
  <c r="BK20" i="3"/>
  <c r="BE294" i="3"/>
  <c r="BI291" i="3"/>
  <c r="BG119" i="3"/>
  <c r="G235" i="3"/>
  <c r="N235" i="3" s="1"/>
  <c r="BJ114" i="3"/>
  <c r="BK164" i="3"/>
  <c r="F219" i="3"/>
  <c r="H64" i="3"/>
  <c r="N64" i="3" s="1"/>
  <c r="H70" i="3"/>
  <c r="BI253" i="3"/>
  <c r="G90" i="3"/>
  <c r="J44" i="3"/>
  <c r="I121" i="3"/>
  <c r="BK97" i="3"/>
  <c r="BK205" i="3"/>
  <c r="J163" i="3"/>
  <c r="N163" i="3" s="1"/>
  <c r="BJ192" i="3"/>
  <c r="L201" i="3"/>
  <c r="L26" i="3"/>
  <c r="BN93" i="3"/>
  <c r="BF29" i="3"/>
  <c r="K84" i="3"/>
  <c r="BJ235" i="3"/>
  <c r="BF232" i="3"/>
  <c r="I169" i="3"/>
  <c r="G78" i="3"/>
  <c r="C173" i="3"/>
  <c r="BN110" i="3"/>
  <c r="H268" i="3"/>
  <c r="BL166" i="3"/>
  <c r="K258" i="3"/>
  <c r="F95" i="3"/>
  <c r="BG123" i="3"/>
  <c r="BN47" i="3"/>
  <c r="BJ246" i="3"/>
  <c r="D270" i="3"/>
  <c r="BO224" i="3"/>
  <c r="L264" i="3"/>
  <c r="BL223" i="3"/>
  <c r="J157" i="3"/>
  <c r="L192" i="3"/>
  <c r="H281" i="3"/>
  <c r="BM15" i="3"/>
  <c r="BO174" i="3"/>
  <c r="BN24" i="3"/>
  <c r="E135" i="3"/>
  <c r="D215" i="3"/>
  <c r="BF274" i="3"/>
  <c r="J144" i="3"/>
  <c r="D251" i="3"/>
  <c r="B114" i="3"/>
  <c r="BI38" i="3"/>
  <c r="BN142" i="3"/>
  <c r="E270" i="3"/>
  <c r="BE216" i="3"/>
  <c r="K142" i="3"/>
  <c r="K89" i="3"/>
  <c r="D156" i="3"/>
  <c r="C163" i="3"/>
  <c r="K49" i="3"/>
  <c r="BJ290" i="3"/>
  <c r="BO148" i="3"/>
  <c r="BF79" i="3"/>
  <c r="C180" i="3"/>
  <c r="N180" i="3" s="1"/>
  <c r="C57" i="3"/>
  <c r="M79" i="3"/>
  <c r="BF248" i="3"/>
  <c r="BK86" i="3"/>
  <c r="E58" i="3"/>
  <c r="M113" i="3"/>
  <c r="BO60" i="3"/>
  <c r="I249" i="3"/>
  <c r="D85" i="3"/>
  <c r="E60" i="3"/>
  <c r="K188" i="3"/>
  <c r="K62" i="3"/>
  <c r="D244" i="3"/>
  <c r="D30" i="3"/>
  <c r="K39" i="3"/>
  <c r="BO85" i="3"/>
  <c r="C190" i="3"/>
  <c r="G119" i="3"/>
  <c r="BJ8" i="3"/>
  <c r="BJ292" i="3"/>
  <c r="BK247" i="3"/>
  <c r="D186" i="3"/>
  <c r="K219" i="3"/>
  <c r="M160" i="3"/>
  <c r="BG74" i="3"/>
  <c r="BL43" i="3"/>
  <c r="I286" i="3"/>
  <c r="BJ266" i="3"/>
  <c r="BK128" i="3"/>
  <c r="I81" i="3"/>
  <c r="G28" i="3"/>
  <c r="F60" i="3"/>
  <c r="N60" i="3" s="1"/>
  <c r="BH6" i="3"/>
  <c r="M212" i="3"/>
  <c r="J113" i="3"/>
  <c r="D8" i="3"/>
  <c r="N8" i="3" s="1"/>
  <c r="BN55" i="3"/>
  <c r="G68" i="3"/>
  <c r="F208" i="3"/>
  <c r="BJ108" i="3"/>
  <c r="BH252" i="3"/>
  <c r="D192" i="3"/>
  <c r="BK212" i="3"/>
  <c r="BM146" i="3"/>
  <c r="BG70" i="3"/>
  <c r="BO153" i="3"/>
  <c r="M135" i="3"/>
  <c r="BO21" i="3"/>
  <c r="J215" i="3"/>
  <c r="E162" i="3"/>
  <c r="E131" i="3"/>
  <c r="BF268" i="3"/>
  <c r="K273" i="3"/>
  <c r="BF251" i="3"/>
  <c r="BK92" i="3"/>
  <c r="BJ110" i="3"/>
  <c r="M10" i="3"/>
  <c r="M9" i="3"/>
  <c r="BG158" i="3"/>
  <c r="C88" i="3"/>
  <c r="J69" i="3"/>
  <c r="K46" i="3"/>
  <c r="K130" i="3"/>
  <c r="BE170" i="3"/>
  <c r="BL209" i="3"/>
  <c r="C49" i="3"/>
  <c r="BK63" i="3"/>
  <c r="E190" i="3"/>
  <c r="N190" i="3" s="1"/>
  <c r="I163" i="3"/>
  <c r="BH210" i="3"/>
  <c r="B119" i="3"/>
  <c r="I266" i="3"/>
  <c r="BL93" i="3"/>
  <c r="BJ26" i="3"/>
  <c r="BO243" i="3"/>
  <c r="F38" i="3"/>
  <c r="N38" i="3" s="1"/>
  <c r="L282" i="3"/>
  <c r="M179" i="3"/>
  <c r="BF297" i="3"/>
  <c r="C277" i="3"/>
  <c r="N277" i="3" s="1"/>
  <c r="BO123" i="3"/>
  <c r="BJ12" i="3"/>
  <c r="BG62" i="3"/>
  <c r="J100" i="3"/>
  <c r="E282" i="3"/>
  <c r="BL222" i="3"/>
  <c r="D45" i="3"/>
  <c r="M68" i="3"/>
  <c r="D125" i="3"/>
  <c r="M256" i="3"/>
  <c r="G133" i="3"/>
  <c r="BN187" i="3"/>
  <c r="BJ232" i="3"/>
  <c r="BH277" i="3"/>
  <c r="C120" i="3"/>
  <c r="G189" i="3"/>
  <c r="N189" i="3" s="1"/>
  <c r="BG173" i="3"/>
  <c r="BO87" i="3"/>
  <c r="BF103" i="3"/>
  <c r="B280" i="3"/>
  <c r="H113" i="3"/>
  <c r="I20" i="3"/>
  <c r="BK238" i="3"/>
  <c r="B249" i="3"/>
  <c r="M235" i="3"/>
  <c r="L145" i="3"/>
  <c r="E262" i="3"/>
  <c r="BJ198" i="3"/>
  <c r="M216" i="3"/>
  <c r="BO248" i="3"/>
  <c r="M134" i="3"/>
  <c r="C25" i="3"/>
  <c r="N25" i="3" s="1"/>
  <c r="BM76" i="3"/>
  <c r="BL157" i="3"/>
  <c r="G192" i="3"/>
  <c r="BG107" i="3"/>
  <c r="J71" i="3"/>
  <c r="K55" i="3"/>
  <c r="K143" i="3"/>
  <c r="BK88" i="3"/>
  <c r="C32" i="3"/>
  <c r="E284" i="3"/>
  <c r="BM220" i="3"/>
  <c r="F288" i="3"/>
  <c r="BL146" i="3"/>
  <c r="B168" i="3"/>
  <c r="F145" i="3"/>
  <c r="BG63" i="3"/>
  <c r="C262" i="3"/>
  <c r="F122" i="3"/>
  <c r="BN197" i="3"/>
  <c r="BH182" i="3"/>
  <c r="E113" i="3"/>
  <c r="B31" i="3"/>
  <c r="K286" i="3"/>
  <c r="BI239" i="3"/>
  <c r="BL179" i="3"/>
  <c r="L194" i="3"/>
  <c r="J150" i="3"/>
  <c r="F66" i="3"/>
  <c r="N66" i="3" s="1"/>
  <c r="BF37" i="3"/>
  <c r="BJ218" i="3"/>
  <c r="E281" i="3"/>
  <c r="F116" i="3"/>
  <c r="BM74" i="3"/>
  <c r="E22" i="3"/>
  <c r="BJ49" i="3"/>
  <c r="BO181" i="3"/>
  <c r="BN99" i="3"/>
  <c r="BK98" i="3"/>
  <c r="K191" i="3"/>
  <c r="BI159" i="3"/>
  <c r="F179" i="3"/>
  <c r="F23" i="3"/>
  <c r="E225" i="3"/>
  <c r="BF80" i="3"/>
  <c r="BI264" i="3"/>
  <c r="BF132" i="3"/>
  <c r="BN26" i="3"/>
  <c r="BF148" i="3"/>
  <c r="BI258" i="3"/>
  <c r="M263" i="3"/>
  <c r="H209" i="3"/>
  <c r="BL138" i="3"/>
  <c r="BI22" i="3"/>
  <c r="D127" i="3"/>
  <c r="BF58" i="3"/>
  <c r="H105" i="3"/>
  <c r="N105" i="3" s="1"/>
  <c r="F289" i="3"/>
  <c r="BM180" i="3"/>
  <c r="M120" i="3"/>
  <c r="J276" i="3"/>
  <c r="BL250" i="3"/>
  <c r="I175" i="3"/>
  <c r="BH96" i="3"/>
  <c r="D88" i="3"/>
  <c r="E24" i="3"/>
  <c r="BM102" i="3"/>
  <c r="BH234" i="3"/>
  <c r="BM140" i="3"/>
  <c r="E59" i="3"/>
  <c r="L30" i="3"/>
  <c r="BJ208" i="3"/>
  <c r="BM252" i="3"/>
  <c r="M93" i="3"/>
  <c r="L111" i="3"/>
  <c r="J297" i="3"/>
  <c r="G57" i="3"/>
  <c r="N57" i="3" s="1"/>
  <c r="BE288" i="3"/>
  <c r="BG204" i="3"/>
  <c r="BG99" i="3"/>
  <c r="F264" i="3"/>
  <c r="N264" i="3" s="1"/>
  <c r="BK110" i="3"/>
  <c r="D51" i="3"/>
  <c r="BO204" i="3"/>
  <c r="BO54" i="3"/>
  <c r="J104" i="3"/>
  <c r="F234" i="3"/>
  <c r="BK167" i="3"/>
  <c r="E278" i="3"/>
  <c r="BJ214" i="3"/>
  <c r="BM249" i="3"/>
  <c r="E216" i="3"/>
  <c r="BG153" i="3"/>
  <c r="C41" i="3"/>
  <c r="BG12" i="3"/>
  <c r="K284" i="3"/>
  <c r="G270" i="3"/>
  <c r="N270" i="3" s="1"/>
  <c r="BG139" i="3"/>
  <c r="J87" i="3"/>
  <c r="C73" i="3"/>
  <c r="BM65" i="3"/>
  <c r="BJ294" i="3"/>
  <c r="BO177" i="3"/>
  <c r="BI116" i="3"/>
  <c r="BJ24" i="3"/>
  <c r="M287" i="3"/>
  <c r="BJ185" i="3"/>
  <c r="BM105" i="3"/>
  <c r="B268" i="3"/>
  <c r="D224" i="3"/>
  <c r="B267" i="3"/>
  <c r="J260" i="3"/>
  <c r="I161" i="3"/>
  <c r="K155" i="3"/>
  <c r="D180" i="3"/>
  <c r="L262" i="3"/>
  <c r="BK260" i="3"/>
  <c r="G273" i="3"/>
  <c r="M156" i="3"/>
  <c r="BH100" i="3"/>
  <c r="D5" i="3"/>
  <c r="N5" i="3" s="1"/>
  <c r="M106" i="3"/>
  <c r="D187" i="3"/>
  <c r="H83" i="3"/>
  <c r="K64" i="3"/>
  <c r="M50" i="3"/>
  <c r="I108" i="3"/>
  <c r="E240" i="3"/>
  <c r="D158" i="3"/>
  <c r="N158" i="3" s="1"/>
  <c r="H44" i="3"/>
  <c r="BJ95" i="3"/>
  <c r="BI55" i="3"/>
  <c r="G212" i="3"/>
  <c r="D102" i="3"/>
  <c r="F227" i="3"/>
  <c r="E214" i="3"/>
  <c r="BE177" i="3"/>
  <c r="G81" i="3"/>
  <c r="E228" i="3"/>
  <c r="BH103" i="3"/>
  <c r="F40" i="3"/>
  <c r="H190" i="3"/>
  <c r="BH177" i="3"/>
  <c r="BO91" i="3"/>
  <c r="BM265" i="3"/>
  <c r="BM218" i="3"/>
  <c r="F202" i="3"/>
  <c r="BG106" i="3"/>
  <c r="BF46" i="3"/>
  <c r="BM7" i="3"/>
  <c r="BM157" i="3"/>
  <c r="BH174" i="3"/>
  <c r="BI139" i="3"/>
  <c r="BG30" i="3"/>
  <c r="M98" i="3"/>
  <c r="BH213" i="3"/>
  <c r="F197" i="3"/>
  <c r="BI109" i="3"/>
  <c r="BF72" i="3"/>
  <c r="BN92" i="3"/>
  <c r="F245" i="3"/>
  <c r="K218" i="3"/>
  <c r="L218" i="3"/>
  <c r="K123" i="3"/>
  <c r="BH159" i="3"/>
  <c r="BL145" i="3"/>
  <c r="K67" i="3"/>
  <c r="BH244" i="3"/>
  <c r="L89" i="3"/>
  <c r="F37" i="3"/>
  <c r="BH223" i="3"/>
  <c r="D281" i="3"/>
  <c r="D200" i="3"/>
  <c r="K116" i="3"/>
  <c r="C29" i="3"/>
  <c r="BH130" i="3"/>
  <c r="BL204" i="3"/>
  <c r="K214" i="3"/>
  <c r="C67" i="3"/>
  <c r="BM148" i="3"/>
  <c r="BM276" i="3"/>
  <c r="BK282" i="3"/>
  <c r="F129" i="3"/>
  <c r="BO45" i="3"/>
  <c r="BL186" i="3"/>
  <c r="B47" i="3"/>
  <c r="BG226" i="3"/>
  <c r="F121" i="3"/>
  <c r="BM129" i="3"/>
  <c r="BH35" i="3"/>
  <c r="F84" i="3"/>
  <c r="K87" i="3"/>
  <c r="BG137" i="3"/>
  <c r="G116" i="3"/>
  <c r="BK151" i="3"/>
  <c r="J122" i="3"/>
  <c r="G141" i="3"/>
  <c r="D226" i="3"/>
  <c r="BM47" i="3"/>
  <c r="BI172" i="3"/>
  <c r="K112" i="3"/>
  <c r="K217" i="3"/>
  <c r="I256" i="3"/>
  <c r="J152" i="3"/>
  <c r="B102" i="3"/>
  <c r="BG133" i="3"/>
  <c r="J18" i="3"/>
  <c r="I70" i="3"/>
  <c r="D294" i="3"/>
  <c r="BM261" i="3"/>
  <c r="H107" i="3"/>
  <c r="I280" i="3"/>
  <c r="F217" i="3"/>
  <c r="N217" i="3" s="1"/>
  <c r="B244" i="3"/>
  <c r="BE86" i="3"/>
  <c r="BF139" i="3"/>
  <c r="BG225" i="3"/>
  <c r="BE115" i="3"/>
  <c r="BI76" i="3"/>
  <c r="E7" i="3"/>
  <c r="G217" i="3"/>
  <c r="L187" i="3"/>
  <c r="J270" i="3"/>
  <c r="BH230" i="3"/>
  <c r="BM174" i="3"/>
  <c r="G61" i="3"/>
  <c r="BM293" i="3"/>
  <c r="BG102" i="3"/>
  <c r="F111" i="3"/>
  <c r="BH296" i="3"/>
  <c r="BG186" i="3"/>
  <c r="L253" i="3"/>
  <c r="M240" i="3"/>
  <c r="N240" i="3" s="1"/>
  <c r="D262" i="3"/>
  <c r="BI212" i="3"/>
  <c r="BJ224" i="3"/>
  <c r="I29" i="3"/>
  <c r="K99" i="3"/>
  <c r="L34" i="3"/>
  <c r="H87" i="3"/>
  <c r="J251" i="3"/>
  <c r="N251" i="3" s="1"/>
  <c r="BK244" i="3"/>
  <c r="J195" i="3"/>
  <c r="I90" i="3"/>
  <c r="I32" i="3"/>
  <c r="BI254" i="3"/>
  <c r="BN53" i="3"/>
  <c r="BL211" i="3"/>
  <c r="B183" i="3"/>
  <c r="H232" i="3"/>
  <c r="BF286" i="3"/>
  <c r="BL266" i="3"/>
  <c r="BN124" i="3"/>
  <c r="F156" i="3"/>
  <c r="BI87" i="3"/>
  <c r="BM213" i="3"/>
  <c r="F172" i="3"/>
  <c r="N172" i="3" s="1"/>
  <c r="BG58" i="3"/>
  <c r="BI269" i="3"/>
  <c r="BN58" i="3"/>
  <c r="G197" i="3"/>
  <c r="K14" i="3"/>
  <c r="BL34" i="3"/>
  <c r="L159" i="3"/>
  <c r="I72" i="3"/>
  <c r="D84" i="3"/>
  <c r="BL130" i="3"/>
  <c r="M213" i="3"/>
  <c r="BF118" i="3"/>
  <c r="K147" i="3"/>
  <c r="BF111" i="3"/>
  <c r="BF277" i="3"/>
  <c r="BK65" i="3"/>
  <c r="BF136" i="3"/>
  <c r="C68" i="3"/>
  <c r="L7" i="3"/>
  <c r="F14" i="3"/>
  <c r="N14" i="3" s="1"/>
  <c r="F297" i="3"/>
  <c r="G54" i="3"/>
  <c r="D140" i="3"/>
  <c r="J236" i="3"/>
  <c r="N236" i="3" s="1"/>
  <c r="BJ82" i="3"/>
  <c r="C289" i="3"/>
  <c r="BI86" i="3"/>
  <c r="C247" i="3"/>
  <c r="N247" i="3" s="1"/>
  <c r="BG197" i="3"/>
  <c r="BK184" i="3"/>
  <c r="F160" i="3"/>
  <c r="L245" i="3"/>
  <c r="BN266" i="3"/>
  <c r="BL227" i="3"/>
  <c r="BN45" i="3"/>
  <c r="BO132" i="3"/>
  <c r="L29" i="3"/>
  <c r="M95" i="3"/>
  <c r="E169" i="3"/>
  <c r="D228" i="3"/>
  <c r="BJ237" i="3"/>
  <c r="D208" i="3"/>
  <c r="G257" i="3"/>
  <c r="BE213" i="3"/>
  <c r="J24" i="3"/>
  <c r="K184" i="3"/>
  <c r="BG29" i="3"/>
  <c r="D110" i="3"/>
  <c r="N110" i="3" s="1"/>
  <c r="B74" i="3"/>
  <c r="J78" i="3"/>
  <c r="BF9" i="3"/>
  <c r="H125" i="3"/>
  <c r="H261" i="3"/>
  <c r="BH222" i="3"/>
  <c r="M57" i="3"/>
  <c r="M147" i="3"/>
  <c r="H14" i="3"/>
  <c r="BL121" i="3"/>
  <c r="BK199" i="3"/>
  <c r="BE179" i="3"/>
  <c r="E139" i="3"/>
  <c r="BL167" i="3"/>
  <c r="BK148" i="3"/>
  <c r="BH146" i="3"/>
  <c r="I78" i="3"/>
  <c r="H240" i="3"/>
  <c r="F167" i="3"/>
  <c r="BJ33" i="3"/>
  <c r="B289" i="3"/>
  <c r="K114" i="3"/>
  <c r="BH61" i="3"/>
  <c r="I102" i="3"/>
  <c r="BG256" i="3"/>
  <c r="G11" i="3"/>
  <c r="BE75" i="3"/>
  <c r="BE65" i="3"/>
  <c r="B239" i="3"/>
  <c r="C108" i="3"/>
  <c r="BO191" i="3"/>
  <c r="BI204" i="3"/>
  <c r="BF59" i="3"/>
  <c r="BI151" i="3"/>
  <c r="F67" i="3"/>
  <c r="BI169" i="3"/>
  <c r="BN183" i="3"/>
  <c r="BO197" i="3"/>
  <c r="BI260" i="3"/>
  <c r="F78" i="3"/>
  <c r="E31" i="3"/>
  <c r="BK99" i="3"/>
  <c r="BG269" i="3"/>
  <c r="BH262" i="3"/>
  <c r="BM287" i="3"/>
  <c r="BI223" i="3"/>
  <c r="BI174" i="3"/>
  <c r="F50" i="3"/>
  <c r="K277" i="3"/>
  <c r="BH101" i="3"/>
  <c r="BH15" i="3"/>
  <c r="BE79" i="3"/>
  <c r="BE6" i="3"/>
  <c r="BL229" i="3"/>
  <c r="BK233" i="3"/>
  <c r="C294" i="3"/>
  <c r="N294" i="3" s="1"/>
  <c r="BI125" i="3"/>
  <c r="B124" i="3"/>
  <c r="J145" i="3"/>
  <c r="BF223" i="3"/>
  <c r="K78" i="3"/>
  <c r="I36" i="3"/>
  <c r="BK162" i="3"/>
  <c r="D47" i="3"/>
  <c r="N47" i="3" s="1"/>
  <c r="F133" i="3"/>
  <c r="C136" i="3"/>
  <c r="BK26" i="3"/>
  <c r="L230" i="3"/>
  <c r="N230" i="3" s="1"/>
  <c r="BL159" i="3"/>
  <c r="E147" i="3"/>
  <c r="F276" i="3"/>
  <c r="BO12" i="3"/>
  <c r="BO65" i="3"/>
  <c r="BF129" i="3"/>
  <c r="H203" i="3"/>
  <c r="BJ146" i="3"/>
  <c r="K48" i="3"/>
  <c r="BI152" i="3"/>
  <c r="BF86" i="3"/>
  <c r="BE282" i="3"/>
  <c r="M103" i="3"/>
  <c r="BG112" i="3"/>
  <c r="E184" i="3"/>
  <c r="BF67" i="3"/>
  <c r="D56" i="3"/>
  <c r="BO228" i="3"/>
  <c r="L122" i="3"/>
  <c r="E288" i="3"/>
  <c r="N288" i="3" s="1"/>
  <c r="M186" i="3"/>
  <c r="BJ256" i="3"/>
  <c r="BF102" i="3"/>
  <c r="F15" i="3"/>
  <c r="N15" i="3" s="1"/>
  <c r="C259" i="3"/>
  <c r="BL61" i="3"/>
  <c r="E269" i="3"/>
  <c r="J117" i="3"/>
  <c r="F46" i="3"/>
  <c r="BL234" i="3"/>
  <c r="D105" i="3"/>
  <c r="G121" i="3"/>
  <c r="N121" i="3" s="1"/>
  <c r="BE63" i="3"/>
  <c r="I63" i="3"/>
  <c r="D240" i="3"/>
  <c r="BO268" i="3"/>
  <c r="G237" i="3"/>
  <c r="BN43" i="3"/>
  <c r="BF245" i="3"/>
  <c r="C90" i="3"/>
  <c r="N90" i="3" s="1"/>
  <c r="BM80" i="3"/>
  <c r="D189" i="3"/>
  <c r="BO121" i="3"/>
  <c r="BL295" i="3"/>
  <c r="G114" i="3"/>
  <c r="BM221" i="3"/>
  <c r="BJ275" i="3"/>
  <c r="B46" i="3"/>
  <c r="C165" i="3"/>
  <c r="BM66" i="3"/>
  <c r="E194" i="3"/>
  <c r="C102" i="3"/>
  <c r="N102" i="3" s="1"/>
  <c r="BM95" i="3"/>
  <c r="BG56" i="3"/>
  <c r="J262" i="3"/>
  <c r="C98" i="3"/>
  <c r="H276" i="3"/>
  <c r="BL52" i="3"/>
  <c r="J142" i="3"/>
  <c r="BI147" i="3"/>
  <c r="F8" i="3"/>
  <c r="BO166" i="3"/>
  <c r="G122" i="3"/>
  <c r="G100" i="3"/>
  <c r="J167" i="3"/>
  <c r="BF204" i="3"/>
  <c r="BN135" i="3"/>
  <c r="BG36" i="3"/>
  <c r="C13" i="3"/>
  <c r="F139" i="3"/>
  <c r="K192" i="3"/>
  <c r="C128" i="3"/>
  <c r="N128" i="3" s="1"/>
  <c r="B67" i="3"/>
  <c r="E241" i="3"/>
  <c r="BI91" i="3"/>
  <c r="I49" i="3"/>
  <c r="BM130" i="3"/>
  <c r="L82" i="3"/>
  <c r="B276" i="3"/>
  <c r="K10" i="3"/>
  <c r="F182" i="3"/>
  <c r="K215" i="3"/>
  <c r="BI216" i="3"/>
  <c r="F7" i="3"/>
  <c r="BN212" i="3"/>
  <c r="BO111" i="3"/>
  <c r="BJ57" i="3"/>
  <c r="I98" i="3"/>
  <c r="BJ10" i="3"/>
  <c r="BN118" i="3"/>
  <c r="B22" i="3"/>
  <c r="BE42" i="3"/>
  <c r="K262" i="3"/>
  <c r="BM172" i="3"/>
  <c r="BJ178" i="3"/>
  <c r="G161" i="3"/>
  <c r="N161" i="3" s="1"/>
  <c r="B55" i="3"/>
  <c r="BI175" i="3"/>
  <c r="BH291" i="3"/>
  <c r="I77" i="3"/>
  <c r="BH31" i="3"/>
  <c r="E63" i="3"/>
  <c r="BI231" i="3"/>
  <c r="BL289" i="3"/>
  <c r="I130" i="3"/>
  <c r="BN199" i="3"/>
  <c r="B66" i="3"/>
  <c r="BO172" i="3"/>
  <c r="BE30" i="3"/>
  <c r="BG159" i="3"/>
  <c r="BH254" i="3"/>
  <c r="K28" i="3"/>
  <c r="N28" i="3" s="1"/>
  <c r="G275" i="3"/>
  <c r="G244" i="3"/>
  <c r="H96" i="3"/>
  <c r="BG177" i="3"/>
  <c r="I26" i="3"/>
  <c r="BI186" i="3"/>
  <c r="G130" i="3"/>
  <c r="BF96" i="3"/>
  <c r="C118" i="3"/>
  <c r="M239" i="3"/>
  <c r="BF240" i="3"/>
  <c r="BM260" i="3"/>
  <c r="C46" i="3"/>
  <c r="BF216" i="3"/>
  <c r="I75" i="3"/>
  <c r="J217" i="3"/>
  <c r="BL113" i="3"/>
  <c r="K166" i="3"/>
  <c r="J77" i="3"/>
  <c r="F41" i="3"/>
  <c r="N41" i="3" s="1"/>
  <c r="E72" i="3"/>
  <c r="J213" i="3"/>
  <c r="M101" i="3"/>
  <c r="F112" i="3"/>
  <c r="BK96" i="3"/>
  <c r="M32" i="3"/>
  <c r="D248" i="3"/>
  <c r="K109" i="3"/>
  <c r="N109" i="3" s="1"/>
  <c r="L154" i="3"/>
  <c r="BO290" i="3"/>
  <c r="F75" i="3"/>
  <c r="BN81" i="3"/>
  <c r="L132" i="3"/>
  <c r="BL108" i="3"/>
  <c r="E249" i="3"/>
  <c r="E27" i="3"/>
  <c r="N27" i="3" s="1"/>
  <c r="BE31" i="3"/>
  <c r="F63" i="3"/>
  <c r="M104" i="3"/>
  <c r="BH135" i="3"/>
  <c r="BL172" i="3"/>
  <c r="F283" i="3"/>
  <c r="C45" i="3"/>
  <c r="BE96" i="3"/>
  <c r="BO271" i="3"/>
  <c r="L158" i="3"/>
  <c r="C77" i="3"/>
  <c r="H92" i="3"/>
  <c r="H220" i="3"/>
  <c r="F13" i="3"/>
  <c r="BG80" i="3"/>
  <c r="M288" i="3"/>
  <c r="BM75" i="3"/>
  <c r="BN237" i="3"/>
  <c r="BG191" i="3"/>
  <c r="BO146" i="3"/>
  <c r="B135" i="3"/>
  <c r="B54" i="3"/>
  <c r="D191" i="3"/>
  <c r="L40" i="3"/>
  <c r="BG149" i="3"/>
  <c r="G206" i="3"/>
  <c r="BM215" i="3"/>
  <c r="BI225" i="3"/>
  <c r="G80" i="3"/>
  <c r="BG168" i="3"/>
  <c r="D198" i="3"/>
  <c r="BF253" i="3"/>
  <c r="BH53" i="3"/>
  <c r="B107" i="3"/>
  <c r="BN7" i="3"/>
  <c r="BM143" i="3"/>
  <c r="D103" i="3"/>
  <c r="BH11" i="3"/>
  <c r="K196" i="3"/>
  <c r="B191" i="3"/>
  <c r="BJ210" i="3"/>
  <c r="M73" i="3"/>
  <c r="G94" i="3"/>
  <c r="C20" i="3"/>
  <c r="N20" i="3" s="1"/>
  <c r="BO128" i="3"/>
  <c r="I92" i="3"/>
  <c r="BL83" i="3"/>
  <c r="L227" i="3"/>
  <c r="N227" i="3" s="1"/>
  <c r="BN283" i="3"/>
  <c r="K209" i="3"/>
  <c r="H47" i="3"/>
  <c r="BI126" i="3"/>
  <c r="G99" i="3"/>
  <c r="BJ145" i="3"/>
  <c r="BK242" i="3"/>
  <c r="C291" i="3"/>
  <c r="N291" i="3" s="1"/>
  <c r="L61" i="3"/>
  <c r="E183" i="3"/>
  <c r="G226" i="3"/>
  <c r="M141" i="3"/>
  <c r="H297" i="3"/>
  <c r="D95" i="3"/>
  <c r="BE269" i="3"/>
  <c r="E165" i="3"/>
  <c r="N165" i="3" s="1"/>
  <c r="K9" i="3"/>
  <c r="BO194" i="3"/>
  <c r="BF221" i="3"/>
  <c r="M14" i="3"/>
  <c r="BM53" i="3"/>
  <c r="BG296" i="3"/>
  <c r="K23" i="3"/>
  <c r="K278" i="3"/>
  <c r="K69" i="3"/>
  <c r="BN296" i="3"/>
  <c r="BF7" i="3"/>
  <c r="BO6" i="3"/>
  <c r="BI153" i="3"/>
  <c r="L143" i="3"/>
  <c r="BL80" i="3"/>
  <c r="BH13" i="3"/>
  <c r="BM193" i="3"/>
  <c r="L173" i="3"/>
  <c r="H117" i="3"/>
  <c r="BL117" i="3"/>
  <c r="K243" i="3"/>
  <c r="D164" i="3"/>
  <c r="BF56" i="3"/>
  <c r="BF70" i="3"/>
  <c r="K94" i="3"/>
  <c r="G40" i="3"/>
  <c r="BE247" i="3"/>
  <c r="L53" i="3"/>
  <c r="H206" i="3"/>
  <c r="BN78" i="3"/>
  <c r="M165" i="3"/>
  <c r="BL218" i="3"/>
  <c r="K77" i="3"/>
  <c r="K125" i="3"/>
  <c r="BH105" i="3"/>
  <c r="J97" i="3"/>
  <c r="N97" i="3" s="1"/>
  <c r="BO77" i="3"/>
  <c r="K231" i="3"/>
  <c r="BG100" i="3"/>
  <c r="BL25" i="3"/>
  <c r="L135" i="3"/>
  <c r="BG286" i="3"/>
  <c r="M22" i="3"/>
  <c r="D265" i="3"/>
  <c r="N265" i="3" s="1"/>
  <c r="BO240" i="3"/>
  <c r="BM190" i="3"/>
  <c r="BH166" i="3"/>
  <c r="L119" i="3"/>
  <c r="BE47" i="3"/>
  <c r="I88" i="3"/>
  <c r="B230" i="3"/>
  <c r="BH212" i="3"/>
  <c r="E200" i="3"/>
  <c r="E39" i="3"/>
  <c r="BG238" i="3"/>
  <c r="J135" i="3"/>
  <c r="N135" i="3" s="1"/>
  <c r="M69" i="3"/>
  <c r="BE112" i="3"/>
  <c r="BM50" i="3"/>
  <c r="K149" i="3"/>
  <c r="BI13" i="3"/>
  <c r="BM126" i="3"/>
  <c r="H200" i="3"/>
  <c r="J99" i="3"/>
  <c r="K51" i="3"/>
  <c r="BO88" i="3"/>
  <c r="C85" i="3"/>
  <c r="BI241" i="3"/>
  <c r="BJ15" i="3"/>
  <c r="BJ213" i="3"/>
  <c r="BI155" i="3"/>
  <c r="BH295" i="3"/>
  <c r="BN40" i="3"/>
  <c r="M46" i="3"/>
  <c r="D146" i="3"/>
  <c r="BG232" i="3"/>
  <c r="L166" i="3"/>
  <c r="C161" i="3"/>
  <c r="B132" i="3"/>
  <c r="K132" i="3"/>
  <c r="N132" i="3" s="1"/>
  <c r="BJ102" i="3"/>
  <c r="BO275" i="3"/>
  <c r="J101" i="3"/>
  <c r="L141" i="3"/>
  <c r="E23" i="3"/>
  <c r="BG289" i="3"/>
  <c r="BF119" i="3"/>
  <c r="E173" i="3"/>
  <c r="N173" i="3" s="1"/>
  <c r="E112" i="3"/>
  <c r="BG85" i="3"/>
  <c r="BO53" i="3"/>
  <c r="BO176" i="3"/>
  <c r="BK50" i="3"/>
  <c r="J175" i="3"/>
  <c r="C150" i="3"/>
  <c r="B264" i="3"/>
  <c r="BI278" i="3"/>
  <c r="G164" i="3"/>
  <c r="B33" i="3"/>
  <c r="BM40" i="3"/>
  <c r="F256" i="3"/>
  <c r="M206" i="3"/>
  <c r="B179" i="3"/>
  <c r="BI32" i="3"/>
  <c r="E203" i="3"/>
  <c r="BL122" i="3"/>
  <c r="C63" i="3"/>
  <c r="J11" i="3"/>
  <c r="J159" i="3"/>
  <c r="BL171" i="3"/>
  <c r="D247" i="3"/>
  <c r="BG240" i="3"/>
  <c r="G29" i="3"/>
  <c r="D139" i="3"/>
  <c r="BL82" i="3"/>
  <c r="G223" i="3"/>
  <c r="N223" i="3" s="1"/>
  <c r="BM147" i="3"/>
  <c r="BE57" i="3"/>
  <c r="H72" i="3"/>
  <c r="E207" i="3"/>
  <c r="N207" i="3" s="1"/>
  <c r="BF170" i="3"/>
  <c r="D260" i="3"/>
  <c r="G97" i="3"/>
  <c r="BI72" i="3"/>
  <c r="M253" i="3"/>
  <c r="BH25" i="3"/>
  <c r="L76" i="3"/>
  <c r="F259" i="3"/>
  <c r="BK206" i="3"/>
  <c r="M251" i="3"/>
  <c r="L147" i="3"/>
  <c r="C258" i="3"/>
  <c r="N258" i="3" s="1"/>
  <c r="C92" i="3"/>
  <c r="BH68" i="3"/>
  <c r="M204" i="3"/>
  <c r="BJ268" i="3"/>
  <c r="E211" i="3"/>
  <c r="BJ7" i="3"/>
  <c r="BM134" i="3"/>
  <c r="E151" i="3"/>
  <c r="D38" i="3"/>
  <c r="G71" i="3"/>
  <c r="J266" i="3"/>
  <c r="B104" i="3"/>
  <c r="M224" i="3"/>
  <c r="F248" i="3"/>
  <c r="G204" i="3"/>
  <c r="F61" i="3"/>
  <c r="N61" i="3" s="1"/>
  <c r="BN76" i="3"/>
  <c r="BH137" i="3"/>
  <c r="BG147" i="3"/>
  <c r="I16" i="3"/>
  <c r="D296" i="3"/>
  <c r="BF124" i="3"/>
  <c r="BL257" i="3"/>
  <c r="BI21" i="3"/>
  <c r="I196" i="3"/>
  <c r="C23" i="3"/>
  <c r="G86" i="3"/>
  <c r="BK56" i="3"/>
  <c r="BN284" i="3"/>
  <c r="BF34" i="3"/>
  <c r="J28" i="3"/>
  <c r="C131" i="3"/>
  <c r="N131" i="3" s="1"/>
  <c r="C89" i="3"/>
  <c r="D237" i="3"/>
  <c r="BJ31" i="3"/>
  <c r="E87" i="3"/>
  <c r="BK24" i="3"/>
  <c r="BG69" i="3"/>
  <c r="C40" i="3"/>
  <c r="F293" i="3"/>
  <c r="F82" i="3"/>
  <c r="BK127" i="3"/>
  <c r="F161" i="3"/>
  <c r="D249" i="3"/>
  <c r="N249" i="3" s="1"/>
  <c r="BN89" i="3"/>
  <c r="BG138" i="3"/>
  <c r="BM197" i="3"/>
  <c r="BG109" i="3"/>
  <c r="D137" i="3"/>
  <c r="BM107" i="3"/>
  <c r="H263" i="3"/>
  <c r="L290" i="3"/>
  <c r="N290" i="3" s="1"/>
  <c r="K171" i="3"/>
  <c r="BH265" i="3"/>
  <c r="BE156" i="3"/>
  <c r="H265" i="3"/>
  <c r="BM173" i="3"/>
  <c r="BO35" i="3"/>
  <c r="BO93" i="3"/>
  <c r="B190" i="3"/>
  <c r="C94" i="3"/>
  <c r="F173" i="3"/>
  <c r="K44" i="3"/>
  <c r="BL35" i="3"/>
  <c r="BK76" i="3"/>
  <c r="BK253" i="3"/>
  <c r="K221" i="3"/>
  <c r="L287" i="3"/>
  <c r="H65" i="3"/>
  <c r="F203" i="3"/>
  <c r="M162" i="3"/>
  <c r="BM115" i="3"/>
  <c r="H45" i="3"/>
  <c r="BE199" i="3"/>
  <c r="BL191" i="3"/>
  <c r="BK225" i="3"/>
  <c r="BL63" i="3"/>
  <c r="B78" i="3"/>
  <c r="BM181" i="3"/>
  <c r="BJ153" i="3"/>
  <c r="BL294" i="3"/>
  <c r="BH40" i="3"/>
  <c r="BN264" i="3"/>
  <c r="D229" i="3"/>
  <c r="N229" i="3" s="1"/>
  <c r="BE160" i="3"/>
  <c r="BM52" i="3"/>
  <c r="B24" i="3"/>
  <c r="BH241" i="3"/>
  <c r="D34" i="3"/>
  <c r="BO20" i="3"/>
  <c r="BH278" i="3"/>
  <c r="I21" i="3"/>
  <c r="BE279" i="3"/>
  <c r="C38" i="3"/>
  <c r="J196" i="3"/>
  <c r="G74" i="3"/>
  <c r="M33" i="3"/>
  <c r="H271" i="3"/>
  <c r="BG145" i="3"/>
  <c r="B44" i="3"/>
  <c r="C236" i="3"/>
  <c r="H78" i="3"/>
  <c r="I148" i="3"/>
  <c r="BL264" i="3"/>
  <c r="BI221" i="3"/>
  <c r="F137" i="3"/>
  <c r="BJ87" i="3"/>
  <c r="L203" i="3"/>
  <c r="C74" i="3"/>
  <c r="F47" i="3"/>
  <c r="E149" i="3"/>
  <c r="BM236" i="3"/>
  <c r="BM191" i="3"/>
  <c r="BM274" i="3"/>
  <c r="G156" i="3"/>
  <c r="BN190" i="3"/>
  <c r="BL115" i="3"/>
  <c r="H289" i="3"/>
  <c r="BE182" i="3"/>
  <c r="F154" i="3"/>
  <c r="N154" i="3" s="1"/>
  <c r="J40" i="3"/>
  <c r="BM294" i="3"/>
  <c r="BJ77" i="3"/>
  <c r="BE54" i="3"/>
  <c r="B198" i="3"/>
  <c r="G120" i="3"/>
  <c r="E197" i="3"/>
  <c r="BH206" i="3"/>
  <c r="BJ184" i="3"/>
  <c r="BF247" i="3"/>
  <c r="C86" i="3"/>
  <c r="BK29" i="3"/>
  <c r="B188" i="3"/>
  <c r="H118" i="3"/>
  <c r="BH132" i="3"/>
  <c r="BG127" i="3"/>
  <c r="K275" i="3"/>
  <c r="BJ212" i="3"/>
  <c r="BE242" i="3"/>
  <c r="L64" i="3"/>
  <c r="BN96" i="3"/>
  <c r="BN225" i="3"/>
  <c r="BH148" i="3"/>
  <c r="BF11" i="3"/>
  <c r="C226" i="3"/>
  <c r="B210" i="3"/>
  <c r="H222" i="3"/>
  <c r="BN100" i="3"/>
  <c r="H124" i="3"/>
  <c r="I30" i="3"/>
  <c r="BO203" i="3"/>
  <c r="BF39" i="3"/>
  <c r="G209" i="3"/>
  <c r="BO127" i="3"/>
  <c r="C188" i="3"/>
  <c r="B288" i="3"/>
  <c r="D184" i="3"/>
  <c r="BJ216" i="3"/>
  <c r="BL97" i="3"/>
  <c r="BL178" i="3"/>
  <c r="H195" i="3"/>
  <c r="L232" i="3"/>
  <c r="BH21" i="3"/>
  <c r="BH185" i="3"/>
  <c r="BF100" i="3"/>
  <c r="E114" i="3"/>
  <c r="BH271" i="3"/>
  <c r="BG136" i="3"/>
  <c r="B27" i="3"/>
  <c r="BF187" i="3"/>
  <c r="E221" i="3"/>
  <c r="BE12" i="3"/>
  <c r="BE143" i="3"/>
  <c r="BE34" i="3"/>
  <c r="G42" i="3"/>
  <c r="B165" i="3"/>
  <c r="BH179" i="3"/>
  <c r="BL96" i="3"/>
  <c r="BH270" i="3"/>
  <c r="BE187" i="3"/>
  <c r="BI275" i="3"/>
  <c r="K83" i="3"/>
  <c r="BF30" i="3"/>
  <c r="K237" i="3"/>
  <c r="N237" i="3" s="1"/>
  <c r="BG14" i="3"/>
  <c r="BI130" i="3"/>
  <c r="BG154" i="3"/>
  <c r="G69" i="3"/>
  <c r="N69" i="3" s="1"/>
  <c r="BO134" i="3"/>
  <c r="M149" i="3"/>
  <c r="I219" i="3"/>
  <c r="D239" i="3"/>
  <c r="N239" i="3" s="1"/>
  <c r="BN59" i="3"/>
  <c r="BH169" i="3"/>
  <c r="BF272" i="3"/>
  <c r="BN116" i="3"/>
  <c r="BL73" i="3"/>
  <c r="BL176" i="3"/>
  <c r="H205" i="3"/>
  <c r="BF55" i="3"/>
  <c r="BM254" i="3"/>
  <c r="BK161" i="3"/>
  <c r="D274" i="3"/>
  <c r="E180" i="3"/>
  <c r="F189" i="3"/>
  <c r="BF180" i="3"/>
  <c r="BI41" i="3"/>
  <c r="BK237" i="3"/>
  <c r="BJ177" i="3"/>
  <c r="BF147" i="3"/>
  <c r="K35" i="3"/>
  <c r="B112" i="3"/>
  <c r="BM19" i="3"/>
  <c r="H46" i="3"/>
  <c r="BO173" i="3"/>
  <c r="F86" i="3"/>
  <c r="N86" i="3" s="1"/>
  <c r="D60" i="3"/>
  <c r="M168" i="3"/>
  <c r="BF113" i="3"/>
  <c r="BF53" i="3"/>
  <c r="I142" i="3"/>
  <c r="BO185" i="3"/>
  <c r="L160" i="3"/>
  <c r="BJ258" i="3"/>
  <c r="K256" i="3"/>
  <c r="J93" i="3"/>
  <c r="BG78" i="3"/>
  <c r="H172" i="3"/>
  <c r="B61" i="3"/>
  <c r="G213" i="3"/>
  <c r="BI40" i="3"/>
  <c r="B256" i="3"/>
  <c r="BJ288" i="3"/>
  <c r="G102" i="3"/>
  <c r="BM62" i="3"/>
  <c r="K21" i="3"/>
  <c r="BN166" i="3"/>
  <c r="B211" i="3"/>
  <c r="BM151" i="3"/>
  <c r="BF110" i="3"/>
  <c r="L217" i="3"/>
  <c r="J140" i="3"/>
  <c r="M94" i="3"/>
  <c r="BM243" i="3"/>
  <c r="BG110" i="3"/>
  <c r="K235" i="3"/>
  <c r="H244" i="3"/>
  <c r="D50" i="3"/>
  <c r="N50" i="3" s="1"/>
  <c r="BJ76" i="3"/>
  <c r="BO193" i="3"/>
  <c r="D183" i="3"/>
  <c r="D123" i="3"/>
  <c r="BK74" i="3"/>
  <c r="L209" i="3"/>
  <c r="G10" i="3"/>
  <c r="BN126" i="3"/>
  <c r="D219" i="3"/>
  <c r="E108" i="3"/>
  <c r="F278" i="3"/>
  <c r="E29" i="3"/>
  <c r="N29" i="3" s="1"/>
  <c r="H158" i="3"/>
  <c r="K230" i="3"/>
  <c r="L106" i="3"/>
  <c r="J80" i="3"/>
  <c r="N80" i="3" s="1"/>
  <c r="B43" i="3"/>
  <c r="L102" i="3"/>
  <c r="G136" i="3"/>
  <c r="BM255" i="3"/>
  <c r="J192" i="3"/>
  <c r="BN147" i="3"/>
  <c r="BF162" i="3"/>
  <c r="BI75" i="3"/>
  <c r="E69" i="3"/>
  <c r="H127" i="3"/>
  <c r="F134" i="3"/>
  <c r="H157" i="3"/>
  <c r="D83" i="3"/>
  <c r="G238" i="3"/>
  <c r="F230" i="3"/>
  <c r="K170" i="3"/>
  <c r="N170" i="3" s="1"/>
  <c r="M150" i="3"/>
  <c r="J279" i="3"/>
  <c r="BK8" i="3"/>
  <c r="BL86" i="3"/>
  <c r="L55" i="3"/>
  <c r="BN34" i="3"/>
  <c r="K208" i="3"/>
  <c r="BE254" i="3"/>
  <c r="M108" i="3"/>
  <c r="BN297" i="3"/>
  <c r="BI233" i="3"/>
  <c r="H166" i="3"/>
  <c r="J182" i="3"/>
  <c r="M121" i="3"/>
  <c r="BL103" i="3"/>
  <c r="L96" i="3"/>
  <c r="C30" i="3"/>
  <c r="BJ164" i="3"/>
  <c r="BL99" i="3"/>
  <c r="BK270" i="3"/>
  <c r="BJ65" i="3"/>
  <c r="H167" i="3"/>
  <c r="BE49" i="3"/>
  <c r="K250" i="3"/>
  <c r="N250" i="3" s="1"/>
  <c r="BL268" i="3"/>
  <c r="BN228" i="3"/>
  <c r="BL123" i="3"/>
  <c r="BK141" i="3"/>
  <c r="L125" i="3"/>
  <c r="BH152" i="3"/>
  <c r="B73" i="3"/>
  <c r="BJ97" i="3"/>
  <c r="BH283" i="3"/>
  <c r="B10" i="3"/>
  <c r="BK44" i="3"/>
  <c r="I296" i="3"/>
  <c r="N296" i="3" s="1"/>
  <c r="BG77" i="3"/>
  <c r="D271" i="3"/>
  <c r="BF289" i="3"/>
  <c r="E73" i="3"/>
  <c r="N73" i="3" s="1"/>
  <c r="BJ120" i="3"/>
  <c r="BO283" i="3"/>
  <c r="BJ44" i="3"/>
  <c r="B90" i="3"/>
  <c r="G53" i="3"/>
  <c r="BL140" i="3"/>
  <c r="BM125" i="3"/>
  <c r="BN281" i="3"/>
  <c r="J263" i="3"/>
  <c r="J206" i="3"/>
  <c r="I5" i="3"/>
  <c r="F188" i="3"/>
  <c r="N188" i="3" s="1"/>
  <c r="BE64" i="3"/>
  <c r="B36" i="3"/>
  <c r="BG104" i="3"/>
  <c r="H123" i="3"/>
  <c r="E35" i="3"/>
  <c r="BH110" i="3"/>
  <c r="BI197" i="3"/>
  <c r="J43" i="3"/>
  <c r="H238" i="3"/>
  <c r="BF163" i="3"/>
  <c r="G220" i="3"/>
  <c r="BO160" i="3"/>
  <c r="BK46" i="3"/>
  <c r="D18" i="3"/>
  <c r="BF258" i="3"/>
  <c r="K97" i="3"/>
  <c r="C76" i="3"/>
  <c r="BO119" i="3"/>
  <c r="BE232" i="3"/>
  <c r="B189" i="3"/>
  <c r="BF51" i="3"/>
  <c r="H204" i="3"/>
  <c r="C124" i="3"/>
  <c r="L22" i="3"/>
  <c r="N22" i="3" s="1"/>
  <c r="F205" i="3"/>
  <c r="M124" i="3"/>
  <c r="H34" i="3"/>
  <c r="BJ189" i="3"/>
  <c r="E120" i="3"/>
  <c r="BE113" i="3"/>
  <c r="BN31" i="3"/>
  <c r="I181" i="3"/>
  <c r="J76" i="3"/>
  <c r="M187" i="3"/>
  <c r="F174" i="3"/>
  <c r="BL203" i="3"/>
  <c r="J198" i="3"/>
  <c r="BJ205" i="3"/>
  <c r="BE138" i="3"/>
  <c r="J33" i="3"/>
  <c r="L104" i="3"/>
  <c r="BF126" i="3"/>
  <c r="G17" i="3"/>
  <c r="D218" i="3"/>
  <c r="BO73" i="3"/>
  <c r="K153" i="3"/>
  <c r="BM272" i="3"/>
  <c r="BJ274" i="3"/>
  <c r="BM37" i="3"/>
  <c r="BF279" i="3"/>
  <c r="M16" i="3"/>
  <c r="F49" i="3"/>
  <c r="N49" i="3" s="1"/>
  <c r="BK119" i="3"/>
  <c r="BE172" i="3"/>
  <c r="BE84" i="3"/>
  <c r="BF228" i="3"/>
  <c r="BN139" i="3"/>
  <c r="BJ29" i="3"/>
  <c r="F250" i="3"/>
  <c r="B110" i="3"/>
  <c r="BE248" i="3"/>
  <c r="BM164" i="3"/>
  <c r="L269" i="3"/>
  <c r="BL81" i="3"/>
  <c r="BI266" i="3"/>
  <c r="BI146" i="3"/>
  <c r="J62" i="3"/>
  <c r="K195" i="3"/>
  <c r="N195" i="3" s="1"/>
  <c r="B164" i="3"/>
  <c r="BJ267" i="3"/>
  <c r="BF106" i="3"/>
  <c r="BI6" i="3"/>
  <c r="BJ207" i="3"/>
  <c r="H67" i="3"/>
  <c r="C122" i="3"/>
  <c r="H168" i="3"/>
  <c r="B113" i="3"/>
  <c r="BO217" i="3"/>
  <c r="BL216" i="3"/>
  <c r="F183" i="3"/>
  <c r="N183" i="3" s="1"/>
  <c r="BI114" i="3"/>
  <c r="G51" i="3"/>
  <c r="BJ183" i="3"/>
  <c r="C112" i="3"/>
  <c r="N112" i="3" s="1"/>
  <c r="G16" i="3"/>
  <c r="I180" i="3"/>
  <c r="D143" i="3"/>
  <c r="C116" i="3"/>
  <c r="N116" i="3" s="1"/>
  <c r="J115" i="3"/>
  <c r="BF172" i="3"/>
  <c r="BM247" i="3"/>
  <c r="E129" i="3"/>
  <c r="I165" i="3"/>
  <c r="BN235" i="3"/>
  <c r="D253" i="3"/>
  <c r="G221" i="3"/>
  <c r="N221" i="3" s="1"/>
  <c r="I13" i="3"/>
  <c r="BE281" i="3"/>
  <c r="BN140" i="3"/>
  <c r="M74" i="3"/>
  <c r="BO297" i="3"/>
  <c r="BN20" i="3"/>
  <c r="BI106" i="3"/>
  <c r="B269" i="3"/>
  <c r="BE14" i="3"/>
  <c r="I122" i="3"/>
  <c r="B59" i="3"/>
  <c r="BJ129" i="3"/>
  <c r="BL205" i="3"/>
  <c r="BN104" i="3"/>
  <c r="H54" i="3"/>
  <c r="BO291" i="3"/>
  <c r="BE91" i="3"/>
  <c r="K121" i="3"/>
  <c r="BI127" i="3"/>
  <c r="BE69" i="3"/>
  <c r="G219" i="3"/>
  <c r="C230" i="3"/>
  <c r="BM268" i="3"/>
  <c r="BF265" i="3"/>
  <c r="E137" i="3"/>
  <c r="BM51" i="3"/>
  <c r="F96" i="3"/>
  <c r="BH243" i="3"/>
  <c r="E209" i="3"/>
  <c r="BG130" i="3"/>
  <c r="H154" i="3"/>
  <c r="B111" i="3"/>
  <c r="BK187" i="3"/>
  <c r="BL107" i="3"/>
  <c r="BJ75" i="3"/>
  <c r="BG15" i="3"/>
  <c r="BL137" i="3"/>
  <c r="BI65" i="3"/>
  <c r="I15" i="3"/>
  <c r="E54" i="3"/>
  <c r="N54" i="3" s="1"/>
  <c r="BG198" i="3"/>
  <c r="BE147" i="3"/>
  <c r="J220" i="3"/>
  <c r="G126" i="3"/>
  <c r="N126" i="3" s="1"/>
  <c r="BH104" i="3"/>
  <c r="H97" i="3"/>
  <c r="BG206" i="3"/>
  <c r="J141" i="3"/>
  <c r="C146" i="3"/>
  <c r="L155" i="3"/>
  <c r="BG54" i="3"/>
  <c r="I294" i="3"/>
  <c r="BJ59" i="3"/>
  <c r="H59" i="3"/>
  <c r="BI73" i="3"/>
  <c r="M191" i="3"/>
  <c r="N191" i="3" s="1"/>
  <c r="BE197" i="3"/>
  <c r="F92" i="3"/>
  <c r="BN194" i="3"/>
  <c r="BJ236" i="3"/>
  <c r="E206" i="3"/>
  <c r="G144" i="3"/>
  <c r="K148" i="3"/>
  <c r="BH49" i="3"/>
  <c r="H40" i="3"/>
  <c r="D65" i="3"/>
  <c r="E40" i="3"/>
  <c r="D6" i="3"/>
  <c r="N6" i="3" s="1"/>
  <c r="BO226" i="3"/>
  <c r="BH16" i="3"/>
  <c r="BH118" i="3"/>
  <c r="BF224" i="3"/>
  <c r="B139" i="3"/>
  <c r="G259" i="3"/>
  <c r="BL149" i="3"/>
  <c r="F225" i="3"/>
  <c r="N225" i="3" s="1"/>
  <c r="D69" i="3"/>
  <c r="B103" i="3"/>
  <c r="I220" i="3"/>
  <c r="BE158" i="3"/>
  <c r="C43" i="3"/>
  <c r="BM263" i="3"/>
  <c r="L73" i="3"/>
  <c r="BJ181" i="3"/>
  <c r="D259" i="3"/>
  <c r="J250" i="3"/>
  <c r="H173" i="3"/>
  <c r="BM292" i="3"/>
  <c r="I138" i="3"/>
  <c r="BN13" i="3"/>
  <c r="G205" i="3"/>
  <c r="D157" i="3"/>
  <c r="L58" i="3"/>
  <c r="L144" i="3"/>
  <c r="J186" i="3"/>
  <c r="BJ62" i="3"/>
  <c r="BG151" i="3"/>
  <c r="E259" i="3"/>
  <c r="BG220" i="3"/>
  <c r="BI20" i="3"/>
  <c r="F56" i="3"/>
  <c r="BN224" i="3"/>
  <c r="I259" i="3"/>
  <c r="M233" i="3"/>
  <c r="BL14" i="3"/>
  <c r="D13" i="3"/>
  <c r="BF175" i="3"/>
  <c r="D77" i="3"/>
  <c r="N77" i="3" s="1"/>
  <c r="J50" i="3"/>
  <c r="G25" i="3"/>
  <c r="BI35" i="3"/>
  <c r="BF155" i="3"/>
  <c r="BJ240" i="3"/>
  <c r="BH65" i="3"/>
  <c r="BO19" i="3"/>
  <c r="D245" i="3"/>
  <c r="N245" i="3" s="1"/>
  <c r="D161" i="3"/>
  <c r="M223" i="3"/>
  <c r="F98" i="3"/>
  <c r="L66" i="3"/>
  <c r="BN279" i="3"/>
  <c r="C278" i="3"/>
  <c r="BH205" i="3"/>
  <c r="BJ90" i="3"/>
  <c r="BK296" i="3"/>
  <c r="L127" i="3"/>
  <c r="L231" i="3"/>
  <c r="L69" i="3"/>
  <c r="B290" i="3"/>
  <c r="C142" i="3"/>
  <c r="BF87" i="3"/>
  <c r="BN15" i="3"/>
  <c r="BK154" i="3"/>
  <c r="C193" i="3"/>
  <c r="BI162" i="3"/>
  <c r="BI96" i="3"/>
  <c r="BH80" i="3"/>
  <c r="BN149" i="3"/>
  <c r="C248" i="3"/>
  <c r="BO100" i="3"/>
  <c r="BE105" i="3"/>
  <c r="BO260" i="3"/>
  <c r="D241" i="3"/>
  <c r="K194" i="3"/>
  <c r="BO258" i="3"/>
  <c r="BI42" i="3"/>
  <c r="BH236" i="3"/>
  <c r="BE257" i="3"/>
  <c r="F39" i="3"/>
  <c r="K33" i="3"/>
  <c r="BO33" i="3"/>
  <c r="BE155" i="3"/>
  <c r="H188" i="3"/>
  <c r="L221" i="3"/>
  <c r="L180" i="3"/>
  <c r="BM149" i="3"/>
  <c r="H178" i="3"/>
  <c r="D171" i="3"/>
  <c r="F117" i="3"/>
  <c r="BE146" i="3"/>
  <c r="E202" i="3"/>
  <c r="F272" i="3"/>
  <c r="BO129" i="3"/>
  <c r="E266" i="3"/>
  <c r="N266" i="3" s="1"/>
  <c r="BG34" i="3"/>
  <c r="D170" i="3"/>
  <c r="B270" i="3"/>
  <c r="H88" i="3"/>
  <c r="BM222" i="3"/>
  <c r="BK91" i="3"/>
  <c r="BK158" i="3"/>
  <c r="BJ152" i="3"/>
  <c r="BO24" i="3"/>
  <c r="D100" i="3"/>
  <c r="BG223" i="3"/>
  <c r="E258" i="3"/>
  <c r="F223" i="3"/>
  <c r="BO155" i="3"/>
  <c r="I236" i="3"/>
  <c r="C7" i="3"/>
  <c r="BI81" i="3"/>
  <c r="H187" i="3"/>
  <c r="M177" i="3"/>
  <c r="M97" i="3"/>
  <c r="I285" i="3"/>
  <c r="BG84" i="3"/>
  <c r="BE99" i="3"/>
  <c r="B29" i="3"/>
  <c r="J143" i="3"/>
  <c r="G139" i="3"/>
  <c r="BN177" i="3"/>
  <c r="BG292" i="3"/>
  <c r="C75" i="3"/>
  <c r="D221" i="3"/>
  <c r="BI98" i="3"/>
  <c r="L128" i="3"/>
  <c r="B242" i="3"/>
  <c r="BI15" i="3"/>
  <c r="I297" i="3"/>
  <c r="BL181" i="3"/>
  <c r="J119" i="3"/>
  <c r="BE18" i="3"/>
  <c r="H89" i="3"/>
  <c r="BL198" i="3"/>
  <c r="BL79" i="3"/>
  <c r="BM36" i="3"/>
  <c r="M154" i="3"/>
  <c r="H272" i="3"/>
  <c r="N272" i="3" s="1"/>
  <c r="BH66" i="3"/>
  <c r="C56" i="3"/>
  <c r="BF146" i="3"/>
  <c r="F201" i="3"/>
  <c r="N201" i="3" s="1"/>
  <c r="BF179" i="3"/>
  <c r="D163" i="3"/>
  <c r="BE210" i="3"/>
  <c r="I38" i="3"/>
  <c r="L131" i="3"/>
  <c r="BF237" i="3"/>
  <c r="BI257" i="3"/>
  <c r="BJ158" i="3"/>
  <c r="BO158" i="3"/>
  <c r="E189" i="3"/>
  <c r="F90" i="3"/>
  <c r="BL133" i="3"/>
  <c r="BK241" i="3"/>
  <c r="BF114" i="3"/>
  <c r="G108" i="3"/>
  <c r="BI220" i="3"/>
  <c r="BO109" i="3"/>
  <c r="BH20" i="3"/>
  <c r="BN262" i="3"/>
  <c r="BL237" i="3"/>
  <c r="L277" i="3"/>
  <c r="BJ262" i="3"/>
  <c r="J126" i="3"/>
  <c r="F17" i="3"/>
  <c r="N17" i="3" s="1"/>
  <c r="BN79" i="3"/>
  <c r="J283" i="3"/>
  <c r="M175" i="3"/>
  <c r="BN42" i="3"/>
  <c r="BO95" i="3"/>
  <c r="E235" i="3"/>
  <c r="BK38" i="3"/>
  <c r="D81" i="3"/>
  <c r="BH136" i="3"/>
  <c r="BK176" i="3"/>
  <c r="I71" i="3"/>
  <c r="M155" i="3"/>
  <c r="BE203" i="3"/>
  <c r="BJ154" i="3"/>
  <c r="BJ204" i="3"/>
  <c r="BO211" i="3"/>
  <c r="BH208" i="3"/>
  <c r="BE150" i="3"/>
  <c r="D67" i="3"/>
  <c r="E117" i="3"/>
  <c r="N117" i="3" s="1"/>
  <c r="BG101" i="3"/>
  <c r="L293" i="3"/>
  <c r="BO288" i="3"/>
  <c r="F77" i="3"/>
  <c r="K225" i="3"/>
  <c r="E236" i="3"/>
  <c r="BG221" i="3"/>
  <c r="I270" i="3"/>
  <c r="H24" i="3"/>
  <c r="K244" i="3"/>
  <c r="B214" i="3"/>
  <c r="BI54" i="3"/>
  <c r="B88" i="3"/>
  <c r="B11" i="3"/>
  <c r="BE226" i="3"/>
  <c r="F125" i="3"/>
  <c r="N125" i="3" s="1"/>
  <c r="D104" i="3"/>
  <c r="BO62" i="3"/>
  <c r="BH67" i="3"/>
  <c r="BO227" i="3"/>
  <c r="G288" i="3"/>
  <c r="BL92" i="3"/>
  <c r="BL164" i="3"/>
  <c r="BG275" i="3"/>
  <c r="D11" i="3"/>
  <c r="BL88" i="3"/>
  <c r="M173" i="3"/>
  <c r="BI46" i="3"/>
  <c r="H254" i="3"/>
  <c r="BL9" i="3"/>
  <c r="BI234" i="3"/>
  <c r="BL274" i="3"/>
  <c r="K117" i="3"/>
  <c r="BI185" i="3"/>
  <c r="K161" i="3"/>
  <c r="F285" i="3"/>
  <c r="BI226" i="3"/>
  <c r="BL169" i="3"/>
  <c r="BF48" i="3"/>
  <c r="BL110" i="3"/>
  <c r="BK130" i="3"/>
  <c r="BI250" i="3"/>
  <c r="L117" i="3"/>
  <c r="I14" i="3"/>
  <c r="BI24" i="3"/>
  <c r="J139" i="3"/>
  <c r="BL259" i="3"/>
  <c r="G110" i="3"/>
  <c r="BJ147" i="3"/>
  <c r="BO261" i="3"/>
  <c r="BN37" i="3"/>
  <c r="E11" i="3"/>
  <c r="N11" i="3" s="1"/>
  <c r="B150" i="3"/>
  <c r="F162" i="3"/>
  <c r="BO139" i="3"/>
  <c r="BI205" i="3"/>
  <c r="BK67" i="3"/>
  <c r="E98" i="3"/>
  <c r="J132" i="3"/>
  <c r="I291" i="3"/>
  <c r="K138" i="3"/>
  <c r="BM57" i="3"/>
  <c r="D177" i="3"/>
  <c r="I234" i="3"/>
  <c r="N234" i="3" s="1"/>
  <c r="BE60" i="3"/>
  <c r="E105" i="3"/>
  <c r="J282" i="3"/>
  <c r="M127" i="3"/>
  <c r="N127" i="3" s="1"/>
  <c r="BI113" i="3"/>
  <c r="F215" i="3"/>
  <c r="F194" i="3"/>
  <c r="N194" i="3" s="1"/>
  <c r="C204" i="3"/>
  <c r="N204" i="3" s="1"/>
  <c r="BF145" i="3"/>
  <c r="BI95" i="3"/>
  <c r="BG9" i="3"/>
  <c r="BM186" i="3"/>
  <c r="BN201" i="3"/>
  <c r="J168" i="3"/>
  <c r="M42" i="3"/>
  <c r="N42" i="3" s="1"/>
  <c r="BL271" i="3"/>
  <c r="C5" i="3"/>
  <c r="L237" i="3"/>
  <c r="I152" i="3"/>
  <c r="G5" i="3"/>
  <c r="E10" i="3"/>
  <c r="BL262" i="3"/>
  <c r="BL31" i="3"/>
  <c r="H147" i="3"/>
  <c r="N147" i="3" s="1"/>
  <c r="BM250" i="3"/>
  <c r="H69" i="3"/>
  <c r="BH256" i="3"/>
  <c r="M188" i="3"/>
  <c r="BI229" i="3"/>
  <c r="E264" i="3"/>
  <c r="BH98" i="3"/>
  <c r="C157" i="3"/>
  <c r="N157" i="3" s="1"/>
  <c r="L71" i="3"/>
  <c r="BM63" i="3"/>
  <c r="H91" i="3"/>
  <c r="BJ42" i="3"/>
  <c r="BH102" i="3"/>
  <c r="BJ187" i="3"/>
  <c r="BE166" i="3"/>
  <c r="BI213" i="3"/>
  <c r="L226" i="3"/>
  <c r="BI59" i="3"/>
  <c r="M78" i="3"/>
  <c r="J189" i="3"/>
  <c r="I141" i="3"/>
  <c r="BL109" i="3"/>
  <c r="BE94" i="3"/>
  <c r="BI14" i="3"/>
  <c r="H129" i="3"/>
  <c r="BG255" i="3"/>
  <c r="BG251" i="3"/>
  <c r="BK54" i="3"/>
  <c r="BJ128" i="3"/>
  <c r="C132" i="3"/>
  <c r="BF261" i="3"/>
  <c r="C148" i="3"/>
  <c r="N148" i="3" s="1"/>
  <c r="BN63" i="3"/>
  <c r="L98" i="3"/>
  <c r="BN256" i="3"/>
  <c r="BH276" i="3"/>
  <c r="BL74" i="3"/>
  <c r="BK266" i="3"/>
  <c r="BI190" i="3"/>
  <c r="C31" i="3"/>
  <c r="N31" i="3" s="1"/>
  <c r="F128" i="3"/>
  <c r="F176" i="3"/>
  <c r="K280" i="3"/>
  <c r="G88" i="3"/>
  <c r="D188" i="3"/>
  <c r="K201" i="3"/>
  <c r="BO276" i="3"/>
  <c r="BG46" i="3"/>
  <c r="BF184" i="3"/>
  <c r="BG214" i="3"/>
  <c r="BN65" i="3"/>
  <c r="BO105" i="3"/>
  <c r="BE97" i="3"/>
  <c r="B248" i="3"/>
  <c r="E51" i="3"/>
  <c r="J181" i="3"/>
  <c r="BL48" i="3"/>
  <c r="BK73" i="3"/>
  <c r="I212" i="3"/>
  <c r="B141" i="3"/>
  <c r="F109" i="3"/>
  <c r="BM124" i="3"/>
  <c r="BE291" i="3"/>
  <c r="E82" i="3"/>
  <c r="N82" i="3" s="1"/>
  <c r="BI243" i="3"/>
  <c r="F131" i="3"/>
  <c r="M34" i="3"/>
  <c r="N34" i="3" s="1"/>
  <c r="BN202" i="3"/>
  <c r="F22" i="3"/>
  <c r="BJ277" i="3"/>
  <c r="BN51" i="3"/>
  <c r="BG129" i="3"/>
  <c r="E38" i="3"/>
  <c r="BG175" i="3"/>
  <c r="BE51" i="3"/>
  <c r="BH165" i="3"/>
  <c r="D285" i="3"/>
  <c r="BN101" i="3"/>
  <c r="BL125" i="3"/>
  <c r="M208" i="3"/>
  <c r="N208" i="3" s="1"/>
  <c r="D165" i="3"/>
  <c r="M58" i="3"/>
  <c r="H115" i="3"/>
  <c r="BK133" i="3"/>
  <c r="BN167" i="3"/>
  <c r="BE265" i="3"/>
  <c r="BH261" i="3"/>
  <c r="J254" i="3"/>
  <c r="N254" i="3" s="1"/>
  <c r="BG224" i="3"/>
  <c r="BE134" i="3"/>
  <c r="L167" i="3"/>
  <c r="L172" i="3"/>
  <c r="BJ247" i="3"/>
  <c r="BF293" i="3"/>
  <c r="C83" i="3"/>
  <c r="K107" i="3"/>
  <c r="N107" i="3" s="1"/>
  <c r="BI163" i="3"/>
  <c r="BF161" i="3"/>
  <c r="F31" i="3"/>
  <c r="BN196" i="3"/>
  <c r="BG192" i="3"/>
  <c r="BJ27" i="3"/>
  <c r="B41" i="3"/>
  <c r="L44" i="3"/>
  <c r="BK122" i="3"/>
  <c r="B184" i="3"/>
  <c r="I290" i="3"/>
  <c r="BG267" i="3"/>
  <c r="B178" i="3"/>
  <c r="BF226" i="3"/>
  <c r="F252" i="3"/>
  <c r="J197" i="3"/>
  <c r="BL207" i="3"/>
  <c r="BK94" i="3"/>
  <c r="M11" i="3"/>
  <c r="E99" i="3"/>
  <c r="N99" i="3" s="1"/>
  <c r="E204" i="3"/>
  <c r="D181" i="3"/>
  <c r="BH44" i="3"/>
  <c r="BL147" i="3"/>
  <c r="E185" i="3"/>
  <c r="D216" i="3"/>
  <c r="M170" i="3"/>
  <c r="BN241" i="3"/>
  <c r="BH69" i="3"/>
  <c r="K133" i="3"/>
  <c r="E271" i="3"/>
  <c r="E106" i="3"/>
  <c r="N106" i="3" s="1"/>
  <c r="F196" i="3"/>
  <c r="L90" i="3"/>
  <c r="BO99" i="3"/>
  <c r="K272" i="3"/>
  <c r="I146" i="3"/>
  <c r="E234" i="3"/>
  <c r="BG55" i="3"/>
  <c r="L255" i="3"/>
  <c r="N255" i="3" s="1"/>
  <c r="I208" i="3"/>
  <c r="D54" i="3"/>
  <c r="M245" i="3"/>
  <c r="BJ264" i="3"/>
  <c r="E274" i="3"/>
  <c r="K253" i="3"/>
  <c r="L72" i="3"/>
  <c r="D278" i="3"/>
  <c r="N278" i="3" s="1"/>
  <c r="BO296" i="3"/>
  <c r="BO142" i="3"/>
  <c r="BJ281" i="3"/>
  <c r="K27" i="3"/>
  <c r="H6" i="3"/>
  <c r="M143" i="3"/>
  <c r="BH263" i="3"/>
  <c r="BM259" i="3"/>
  <c r="BO161" i="3"/>
  <c r="BH235" i="3"/>
  <c r="H63" i="3"/>
  <c r="BM168" i="3"/>
  <c r="C269" i="3"/>
  <c r="G151" i="3"/>
  <c r="BM31" i="3"/>
  <c r="G252" i="3"/>
  <c r="N252" i="3" s="1"/>
  <c r="H225" i="3"/>
  <c r="I243" i="3"/>
  <c r="BO253" i="3"/>
  <c r="BG87" i="3"/>
  <c r="K202" i="3"/>
  <c r="B134" i="3"/>
  <c r="L88" i="3"/>
  <c r="D269" i="3"/>
  <c r="N269" i="3" s="1"/>
  <c r="I240" i="3"/>
  <c r="C15" i="3"/>
  <c r="J148" i="3"/>
  <c r="BE127" i="3"/>
  <c r="BF69" i="3"/>
  <c r="BI88" i="3"/>
  <c r="J281" i="3"/>
  <c r="BE103" i="3"/>
  <c r="BO235" i="3"/>
  <c r="BE276" i="3"/>
  <c r="BE202" i="3"/>
  <c r="H278" i="3"/>
  <c r="BM123" i="3"/>
  <c r="BL252" i="3"/>
  <c r="K113" i="3"/>
  <c r="BJ209" i="3"/>
  <c r="C69" i="3"/>
  <c r="K75" i="3"/>
  <c r="I159" i="3"/>
  <c r="BL141" i="3"/>
  <c r="BJ134" i="3"/>
  <c r="K162" i="3"/>
  <c r="I209" i="3"/>
  <c r="BE125" i="3"/>
  <c r="BI16" i="3"/>
  <c r="E103" i="3"/>
  <c r="L84" i="3"/>
  <c r="N84" i="3" s="1"/>
  <c r="H108" i="3"/>
  <c r="BJ222" i="3"/>
  <c r="BK77" i="3"/>
  <c r="J127" i="3"/>
  <c r="BH228" i="3"/>
  <c r="BJ253" i="3"/>
  <c r="J56" i="3"/>
  <c r="J89" i="3"/>
  <c r="L19" i="3"/>
  <c r="N19" i="3" s="1"/>
  <c r="BI23" i="3"/>
  <c r="M35" i="3"/>
  <c r="E179" i="3"/>
  <c r="I293" i="3"/>
  <c r="BO68" i="3"/>
  <c r="E156" i="3"/>
  <c r="C287" i="3"/>
  <c r="BJ168" i="3"/>
  <c r="B255" i="3"/>
  <c r="BI122" i="3"/>
  <c r="BF227" i="3"/>
  <c r="F70" i="3"/>
  <c r="N70" i="3" s="1"/>
  <c r="M26" i="3"/>
  <c r="BG114" i="3"/>
  <c r="BK103" i="3"/>
  <c r="K36" i="3"/>
  <c r="J42" i="3"/>
  <c r="L133" i="3"/>
  <c r="BH297" i="3"/>
  <c r="H144" i="3"/>
  <c r="N144" i="3" s="1"/>
  <c r="BG68" i="3"/>
  <c r="C234" i="3"/>
  <c r="E198" i="3"/>
  <c r="L24" i="3"/>
  <c r="N24" i="3" s="1"/>
  <c r="C106" i="3"/>
  <c r="BL287" i="3"/>
  <c r="F211" i="3"/>
  <c r="M15" i="3"/>
  <c r="BN189" i="3"/>
  <c r="BF189" i="3"/>
  <c r="BJ295" i="3"/>
  <c r="BH170" i="3"/>
  <c r="K37" i="3"/>
  <c r="J231" i="3"/>
  <c r="D94" i="3"/>
  <c r="BO43" i="3"/>
  <c r="BL49" i="3"/>
  <c r="I113" i="3"/>
  <c r="BE219" i="3"/>
  <c r="BN125" i="3"/>
  <c r="L97" i="3"/>
  <c r="C296" i="3"/>
  <c r="BF22" i="3"/>
  <c r="D36" i="3"/>
  <c r="BN120" i="3"/>
  <c r="K234" i="3"/>
  <c r="BO250" i="3"/>
  <c r="BL239" i="3"/>
  <c r="BL17" i="3"/>
  <c r="B136" i="3"/>
  <c r="B219" i="3"/>
  <c r="BG60" i="3"/>
  <c r="BI103" i="3"/>
  <c r="H246" i="3"/>
  <c r="J20" i="3"/>
  <c r="BE183" i="3"/>
  <c r="BE23" i="3"/>
  <c r="BF256" i="3"/>
  <c r="K245" i="3"/>
  <c r="B80" i="3"/>
  <c r="BO223" i="3"/>
  <c r="BO116" i="3"/>
  <c r="H66" i="3"/>
  <c r="BF271" i="3"/>
  <c r="BI135" i="3"/>
  <c r="BL128" i="3"/>
  <c r="BL243" i="3"/>
  <c r="BN243" i="3"/>
  <c r="L261" i="3"/>
  <c r="B93" i="3"/>
  <c r="B252" i="3"/>
  <c r="BJ225" i="3"/>
  <c r="K16" i="3"/>
  <c r="E90" i="3"/>
  <c r="BK147" i="3"/>
  <c r="M276" i="3"/>
  <c r="BJ104" i="3"/>
  <c r="C104" i="3"/>
  <c r="K79" i="3"/>
  <c r="BJ51" i="3"/>
  <c r="BM135" i="3"/>
  <c r="BK70" i="3"/>
  <c r="BF61" i="3"/>
  <c r="E153" i="3"/>
  <c r="BH140" i="3"/>
  <c r="H116" i="3"/>
  <c r="BE159" i="3"/>
  <c r="F212" i="3"/>
  <c r="N212" i="3" s="1"/>
  <c r="B226" i="3"/>
  <c r="BO113" i="3"/>
  <c r="K66" i="3"/>
  <c r="BK37" i="3"/>
  <c r="BM266" i="3"/>
  <c r="BN272" i="3"/>
  <c r="F216" i="3"/>
  <c r="BH285" i="3"/>
  <c r="G55" i="3"/>
  <c r="G143" i="3"/>
  <c r="BH224" i="3"/>
  <c r="BL196" i="3"/>
  <c r="BJ71" i="3"/>
  <c r="F281" i="3"/>
  <c r="BG171" i="3"/>
  <c r="I248" i="3"/>
  <c r="BJ173" i="3"/>
  <c r="BH38" i="3"/>
  <c r="L13" i="3"/>
  <c r="BO232" i="3"/>
  <c r="F198" i="3"/>
  <c r="BH114" i="3"/>
  <c r="BJ137" i="3"/>
  <c r="BL245" i="3"/>
  <c r="C135" i="3"/>
  <c r="D272" i="3"/>
  <c r="D290" i="3"/>
  <c r="BH54" i="3"/>
  <c r="C243" i="3"/>
  <c r="BH74" i="3"/>
  <c r="C209" i="3"/>
  <c r="N209" i="3" s="1"/>
  <c r="C44" i="3"/>
  <c r="N44" i="3" s="1"/>
  <c r="BJ105" i="3"/>
  <c r="D42" i="3"/>
  <c r="BH168" i="3"/>
  <c r="BN98" i="3"/>
  <c r="H82" i="3"/>
  <c r="I22" i="3"/>
  <c r="F242" i="3"/>
  <c r="N242" i="3" s="1"/>
  <c r="I120" i="3"/>
  <c r="N120" i="3" s="1"/>
  <c r="J155" i="3"/>
  <c r="F170" i="3"/>
  <c r="BF159" i="3"/>
  <c r="BI289" i="3"/>
  <c r="G193" i="3"/>
  <c r="I105" i="3"/>
  <c r="BG152" i="3"/>
  <c r="BG103" i="3"/>
  <c r="BH203" i="3"/>
  <c r="J134" i="3"/>
  <c r="BI171" i="3"/>
  <c r="F178" i="3"/>
  <c r="N178" i="3" s="1"/>
  <c r="L25" i="3"/>
  <c r="BG176" i="3"/>
  <c r="E101" i="3"/>
  <c r="BM203" i="3"/>
  <c r="BM24" i="3"/>
  <c r="BJ117" i="3"/>
  <c r="BG76" i="3"/>
  <c r="K247" i="3"/>
  <c r="D258" i="3"/>
  <c r="J41" i="3"/>
  <c r="B199" i="3"/>
  <c r="B222" i="3"/>
  <c r="H155" i="3"/>
  <c r="B234" i="3"/>
  <c r="BH292" i="3"/>
  <c r="BE250" i="3"/>
  <c r="BM183" i="3"/>
  <c r="J25" i="3"/>
  <c r="BJ131" i="3"/>
  <c r="BI10" i="3"/>
  <c r="BE128" i="3"/>
  <c r="BO195" i="3"/>
  <c r="C52" i="3"/>
  <c r="N52" i="3" s="1"/>
  <c r="BG253" i="3"/>
  <c r="B275" i="3"/>
  <c r="C222" i="3"/>
  <c r="M76" i="3"/>
  <c r="K8" i="3"/>
  <c r="J63" i="3"/>
  <c r="D126" i="3"/>
  <c r="K58" i="3"/>
  <c r="N58" i="3" s="1"/>
  <c r="BN49" i="3"/>
  <c r="E285" i="3"/>
  <c r="N285" i="3" s="1"/>
  <c r="H174" i="3"/>
  <c r="D124" i="3"/>
  <c r="N124" i="3" s="1"/>
  <c r="BG51" i="3"/>
  <c r="H264" i="3"/>
  <c r="F65" i="3"/>
  <c r="D287" i="3"/>
  <c r="B223" i="3"/>
  <c r="C189" i="3"/>
  <c r="I255" i="3"/>
  <c r="K80" i="3"/>
  <c r="BE286" i="3"/>
  <c r="BO190" i="3"/>
  <c r="K70" i="3"/>
  <c r="BK271" i="3"/>
  <c r="BJ260" i="3"/>
  <c r="C127" i="3"/>
  <c r="BM91" i="3"/>
  <c r="BO289" i="3"/>
  <c r="I119" i="3"/>
  <c r="I242" i="3"/>
  <c r="BN133" i="3"/>
  <c r="M244" i="3"/>
  <c r="G83" i="3"/>
  <c r="I203" i="3"/>
  <c r="BI132" i="3"/>
  <c r="B72" i="3"/>
  <c r="BJ68" i="3"/>
  <c r="H81" i="3"/>
  <c r="BH29" i="3"/>
  <c r="F73" i="3"/>
  <c r="B12" i="3"/>
  <c r="BN106" i="3"/>
  <c r="H74" i="3"/>
  <c r="BL175" i="3"/>
  <c r="BM83" i="3"/>
  <c r="B272" i="3"/>
  <c r="L9" i="3"/>
  <c r="BF23" i="3"/>
  <c r="BL114" i="3"/>
  <c r="M48" i="3"/>
  <c r="K53" i="3"/>
  <c r="BK155" i="3"/>
  <c r="L284" i="3"/>
  <c r="N284" i="3" s="1"/>
  <c r="L216" i="3"/>
  <c r="H39" i="3"/>
  <c r="BI287" i="3"/>
  <c r="F209" i="3"/>
  <c r="BF35" i="3"/>
  <c r="M128" i="3"/>
  <c r="BL272" i="3"/>
  <c r="M178" i="3"/>
  <c r="D32" i="3"/>
  <c r="N32" i="3" s="1"/>
  <c r="BG31" i="3"/>
  <c r="L234" i="3"/>
  <c r="D10" i="3"/>
  <c r="BL255" i="3"/>
  <c r="G262" i="3"/>
  <c r="B126" i="3"/>
  <c r="F141" i="3"/>
  <c r="N141" i="3" s="1"/>
  <c r="M293" i="3"/>
  <c r="G296" i="3"/>
  <c r="J116" i="3"/>
  <c r="BF44" i="3"/>
  <c r="BE53" i="3"/>
  <c r="BM60" i="3"/>
  <c r="BK132" i="3"/>
  <c r="BJ230" i="3"/>
  <c r="BH198" i="3"/>
  <c r="BF108" i="3"/>
  <c r="BN46" i="3"/>
  <c r="I47" i="3"/>
  <c r="F143" i="3"/>
  <c r="L240" i="3"/>
  <c r="BN294" i="3"/>
  <c r="L283" i="3"/>
  <c r="N283" i="3" s="1"/>
  <c r="BF210" i="3"/>
  <c r="D40" i="3"/>
  <c r="C147" i="3"/>
  <c r="J242" i="3"/>
  <c r="K73" i="3"/>
  <c r="BH125" i="3"/>
  <c r="H185" i="3"/>
  <c r="N185" i="3" s="1"/>
  <c r="BK87" i="3"/>
  <c r="M227" i="3"/>
  <c r="BH48" i="3"/>
  <c r="BM178" i="3"/>
  <c r="BE256" i="3"/>
  <c r="C91" i="3"/>
  <c r="F235" i="3"/>
  <c r="D159" i="3"/>
  <c r="BI131" i="3"/>
  <c r="F168" i="3"/>
  <c r="N168" i="3" s="1"/>
  <c r="G105" i="3"/>
  <c r="H249" i="3"/>
  <c r="BH216" i="3"/>
  <c r="E13" i="3"/>
  <c r="BK280" i="3"/>
  <c r="BE33" i="3"/>
  <c r="BM253" i="3"/>
  <c r="C156" i="3"/>
  <c r="BL290" i="3"/>
  <c r="BN204" i="3"/>
  <c r="E175" i="3"/>
  <c r="N175" i="3" s="1"/>
  <c r="D155" i="3"/>
  <c r="M202" i="3"/>
  <c r="B159" i="3"/>
  <c r="I95" i="3"/>
  <c r="I46" i="3"/>
  <c r="BM58" i="3"/>
  <c r="BE90" i="3"/>
  <c r="BK232" i="3"/>
  <c r="I193" i="3"/>
  <c r="J245" i="3"/>
  <c r="J149" i="3"/>
  <c r="N149" i="3" s="1"/>
  <c r="K172" i="3"/>
  <c r="E111" i="3"/>
  <c r="B246" i="3"/>
  <c r="G134" i="3"/>
  <c r="L152" i="3"/>
  <c r="BJ122" i="3"/>
  <c r="C96" i="3"/>
  <c r="BN175" i="3"/>
  <c r="C145" i="3"/>
  <c r="N145" i="3" s="1"/>
  <c r="BL139" i="3"/>
  <c r="D117" i="3"/>
  <c r="G150" i="3"/>
  <c r="I76" i="3"/>
  <c r="N76" i="3" s="1"/>
  <c r="BH162" i="3"/>
  <c r="BI119" i="3"/>
  <c r="BI244" i="3"/>
  <c r="BI142" i="3"/>
  <c r="BE289" i="3"/>
  <c r="BM201" i="3"/>
  <c r="J67" i="3"/>
  <c r="BN288" i="3"/>
  <c r="F181" i="3"/>
  <c r="BM163" i="3"/>
  <c r="D197" i="3"/>
  <c r="BJ13" i="3"/>
  <c r="M84" i="3"/>
  <c r="J158" i="3"/>
  <c r="BN246" i="3"/>
  <c r="K193" i="3"/>
  <c r="BJ144" i="3"/>
  <c r="E215" i="3"/>
  <c r="D75" i="3"/>
  <c r="BH70" i="3"/>
  <c r="D142" i="3"/>
  <c r="N142" i="3" s="1"/>
  <c r="BK160" i="3"/>
  <c r="G129" i="3"/>
  <c r="BM33" i="3"/>
  <c r="BL279" i="3"/>
  <c r="BH108" i="3"/>
  <c r="BM56" i="3"/>
  <c r="BF25" i="3"/>
  <c r="BL98" i="3"/>
  <c r="M140" i="3"/>
  <c r="D202" i="3"/>
  <c r="N202" i="3" s="1"/>
  <c r="BI166" i="3"/>
  <c r="M269" i="3"/>
  <c r="BN111" i="3"/>
  <c r="I160" i="3"/>
  <c r="N160" i="3" s="1"/>
  <c r="BO131" i="3"/>
  <c r="BL124" i="3"/>
  <c r="J272" i="3"/>
  <c r="BG210" i="3"/>
  <c r="BO56" i="3"/>
  <c r="I179" i="3"/>
  <c r="L140" i="3"/>
  <c r="BM6" i="3"/>
  <c r="C78" i="3"/>
  <c r="BI170" i="3"/>
  <c r="J110" i="3"/>
  <c r="L67" i="3"/>
  <c r="BF290" i="3"/>
  <c r="H143" i="3"/>
  <c r="K212" i="3"/>
  <c r="H49" i="3"/>
  <c r="B45" i="3"/>
  <c r="E134" i="3"/>
  <c r="B293" i="3"/>
  <c r="BN109" i="3"/>
  <c r="C181" i="3"/>
  <c r="N181" i="3" s="1"/>
  <c r="K199" i="3"/>
  <c r="D27" i="3"/>
  <c r="BJ119" i="3"/>
  <c r="E193" i="3"/>
  <c r="BF234" i="3"/>
  <c r="F155" i="3"/>
  <c r="BE224" i="3"/>
  <c r="F193" i="3"/>
  <c r="BF19" i="3"/>
  <c r="M96" i="3"/>
  <c r="M274" i="3"/>
  <c r="M54" i="3"/>
  <c r="J248" i="3"/>
  <c r="B133" i="3"/>
  <c r="K233" i="3"/>
  <c r="N233" i="3" s="1"/>
  <c r="E143" i="3"/>
  <c r="BI286" i="3"/>
  <c r="B40" i="3"/>
  <c r="BL72" i="3"/>
  <c r="H273" i="3"/>
  <c r="K267" i="3"/>
  <c r="BF18" i="3"/>
  <c r="BJ170" i="3"/>
  <c r="BO171" i="3"/>
  <c r="E244" i="3"/>
  <c r="I277" i="3"/>
  <c r="BO233" i="3"/>
  <c r="BE211" i="3"/>
  <c r="BF133" i="3"/>
  <c r="BL102" i="3"/>
  <c r="BO229" i="3"/>
  <c r="H112" i="3"/>
  <c r="J55" i="3"/>
  <c r="BG265" i="3"/>
  <c r="B163" i="3"/>
  <c r="BF74" i="3"/>
  <c r="J65" i="3"/>
  <c r="BE89" i="3"/>
  <c r="BH12" i="3"/>
  <c r="L27" i="3"/>
  <c r="BO221" i="3"/>
  <c r="K7" i="3"/>
  <c r="I157" i="3"/>
  <c r="I162" i="3"/>
  <c r="N162" i="3" s="1"/>
  <c r="G179" i="3"/>
  <c r="I295" i="3"/>
  <c r="BJ74" i="3"/>
  <c r="B287" i="3"/>
  <c r="BN22" i="3"/>
  <c r="BJ241" i="3"/>
  <c r="BJ139" i="3"/>
  <c r="BO34" i="3"/>
  <c r="H79" i="3"/>
  <c r="BI115" i="3"/>
  <c r="BJ107" i="3"/>
  <c r="BE162" i="3"/>
  <c r="BO49" i="3"/>
  <c r="BF288" i="3"/>
  <c r="B130" i="3"/>
  <c r="BH123" i="3"/>
  <c r="BF112" i="3"/>
  <c r="M80" i="3"/>
  <c r="BE19" i="3"/>
  <c r="K152" i="3"/>
  <c r="N152" i="3" s="1"/>
  <c r="BO145" i="3"/>
  <c r="BE171" i="3"/>
  <c r="BE194" i="3"/>
  <c r="BL263" i="3"/>
  <c r="BG187" i="3"/>
  <c r="I43" i="3"/>
  <c r="BJ296" i="3"/>
  <c r="BM162" i="3"/>
  <c r="L254" i="3"/>
  <c r="BI57" i="3"/>
  <c r="BN161" i="3"/>
  <c r="BK139" i="3"/>
  <c r="BN35" i="3"/>
  <c r="H149" i="3"/>
  <c r="J64" i="3"/>
  <c r="D93" i="3"/>
  <c r="N93" i="3" s="1"/>
  <c r="K106" i="3"/>
  <c r="G246" i="3"/>
  <c r="E247" i="3"/>
  <c r="BJ39" i="3"/>
  <c r="BI140" i="3"/>
  <c r="BJ47" i="3"/>
  <c r="K282" i="3"/>
  <c r="L165" i="3"/>
  <c r="BG163" i="3"/>
  <c r="BN191" i="3"/>
  <c r="C62" i="3"/>
  <c r="N62" i="3" s="1"/>
  <c r="H139" i="3"/>
  <c r="M19" i="3"/>
  <c r="M75" i="3"/>
  <c r="BI230" i="3"/>
  <c r="BG244" i="3"/>
  <c r="BN73" i="3"/>
  <c r="BE9" i="3"/>
  <c r="BG189" i="3"/>
  <c r="M37" i="3"/>
  <c r="N37" i="3" s="1"/>
  <c r="BE252" i="3"/>
  <c r="H247" i="3"/>
  <c r="C286" i="3"/>
  <c r="N286" i="3" s="1"/>
  <c r="J70" i="3"/>
  <c r="L223" i="3"/>
  <c r="BH189" i="3"/>
  <c r="BN146" i="3"/>
  <c r="L219" i="3"/>
  <c r="N219" i="3" s="1"/>
  <c r="BN6" i="3"/>
  <c r="BH260" i="3"/>
  <c r="G128" i="3"/>
  <c r="BJ220" i="3"/>
  <c r="BK7" i="3"/>
  <c r="BL65" i="3"/>
  <c r="BN32" i="3"/>
  <c r="BE168" i="3"/>
  <c r="BM188" i="3"/>
  <c r="BI255" i="3"/>
  <c r="B32" i="3"/>
  <c r="E260" i="3"/>
  <c r="B83" i="3"/>
  <c r="K224" i="3"/>
  <c r="I56" i="3"/>
  <c r="K65" i="3"/>
  <c r="F108" i="3"/>
  <c r="K156" i="3"/>
  <c r="L252" i="3"/>
  <c r="H145" i="3"/>
  <c r="BN263" i="3"/>
  <c r="BJ165" i="3"/>
  <c r="BE136" i="3"/>
  <c r="I150" i="3"/>
  <c r="N150" i="3" s="1"/>
  <c r="C33" i="3"/>
  <c r="F6" i="3"/>
  <c r="BH138" i="3"/>
  <c r="BI236" i="3"/>
  <c r="E28" i="3"/>
  <c r="B58" i="3"/>
  <c r="BO57" i="3"/>
  <c r="BK117" i="3"/>
  <c r="BK10" i="3"/>
  <c r="L81" i="3"/>
  <c r="D46" i="3"/>
  <c r="C10" i="3"/>
  <c r="N10" i="3" s="1"/>
  <c r="B60" i="3"/>
  <c r="BJ16" i="3"/>
  <c r="I24" i="3"/>
  <c r="BG7" i="3"/>
  <c r="BG118" i="3"/>
  <c r="E44" i="3"/>
  <c r="BE74" i="3"/>
  <c r="BI89" i="3"/>
  <c r="BG38" i="3"/>
  <c r="G43" i="3"/>
  <c r="L75" i="3"/>
  <c r="J66" i="3"/>
  <c r="BF65" i="3"/>
  <c r="BF63" i="3"/>
  <c r="BI7" i="3"/>
  <c r="G52" i="3"/>
  <c r="BO122" i="3"/>
  <c r="G70" i="3"/>
  <c r="BK35" i="3"/>
  <c r="F74" i="3"/>
  <c r="H16" i="3"/>
  <c r="K15" i="3"/>
  <c r="C100" i="3"/>
  <c r="N100" i="3" s="1"/>
  <c r="BH14" i="3"/>
  <c r="D41" i="3"/>
  <c r="E19" i="3"/>
  <c r="K24" i="3"/>
  <c r="BJ85" i="3"/>
  <c r="BL21" i="3"/>
  <c r="I84" i="3"/>
  <c r="L52" i="3"/>
  <c r="L17" i="3"/>
  <c r="C16" i="3"/>
  <c r="BI33" i="3"/>
  <c r="BH78" i="3"/>
  <c r="D111" i="3"/>
  <c r="N111" i="3" s="1"/>
  <c r="G38" i="3"/>
  <c r="BM13" i="3"/>
  <c r="BE35" i="3"/>
  <c r="BM43" i="3"/>
  <c r="K96" i="3"/>
  <c r="BN122" i="3"/>
  <c r="BN18" i="3"/>
  <c r="F5" i="3"/>
  <c r="BG49" i="3"/>
  <c r="BO46" i="3"/>
  <c r="BJ35" i="3"/>
  <c r="BL71" i="3"/>
  <c r="G72" i="3"/>
  <c r="BI60" i="3"/>
  <c r="B117" i="3"/>
  <c r="I40" i="3"/>
  <c r="BG73" i="3"/>
  <c r="BE21" i="3"/>
  <c r="B69" i="3"/>
  <c r="I55" i="3"/>
  <c r="N55" i="3" s="1"/>
  <c r="BK47" i="3"/>
  <c r="BO106" i="3"/>
  <c r="K13" i="3"/>
  <c r="H21" i="3"/>
  <c r="N21" i="3" s="1"/>
  <c r="BG23" i="3"/>
  <c r="F19" i="3"/>
  <c r="BE24" i="3"/>
  <c r="F30" i="3"/>
  <c r="M36" i="3"/>
  <c r="I110" i="3"/>
  <c r="BE61" i="3"/>
  <c r="BL58" i="3"/>
  <c r="K81" i="3"/>
  <c r="H27" i="3"/>
  <c r="G7" i="3"/>
  <c r="BI62" i="3"/>
  <c r="I66" i="3"/>
  <c r="BN44" i="3"/>
  <c r="BG40" i="3"/>
  <c r="BJ46" i="3"/>
  <c r="BO47" i="3"/>
  <c r="K50" i="3"/>
  <c r="BN123" i="3"/>
  <c r="BJ37" i="3"/>
  <c r="B19" i="3"/>
  <c r="J47" i="3"/>
  <c r="BL32" i="3"/>
  <c r="E30" i="3"/>
  <c r="BO48" i="3"/>
  <c r="BM34" i="3"/>
  <c r="M38" i="3"/>
  <c r="L33" i="3"/>
  <c r="B87" i="3"/>
  <c r="BO94" i="3"/>
  <c r="J90" i="3"/>
  <c r="BL85" i="3"/>
  <c r="BH93" i="3"/>
  <c r="J27" i="3"/>
  <c r="BK101" i="3"/>
  <c r="J68" i="3"/>
  <c r="N68" i="3" s="1"/>
  <c r="BE37" i="3"/>
  <c r="BL10" i="3"/>
  <c r="M77" i="3"/>
  <c r="BO11" i="3"/>
  <c r="BK19" i="3"/>
  <c r="J31" i="3"/>
  <c r="H53" i="3"/>
  <c r="BM32" i="3"/>
  <c r="B7" i="3"/>
  <c r="G85" i="3"/>
  <c r="E56" i="3"/>
  <c r="M64" i="3"/>
  <c r="BI49" i="3"/>
  <c r="M29" i="3"/>
  <c r="E8" i="3"/>
  <c r="BH30" i="3"/>
  <c r="BM82" i="3"/>
  <c r="I57" i="3"/>
  <c r="D55" i="3"/>
  <c r="G91" i="3"/>
  <c r="BL23" i="3"/>
  <c r="E21" i="3"/>
  <c r="BI29" i="3"/>
  <c r="BJ99" i="3"/>
  <c r="BH60" i="3"/>
  <c r="D73" i="3"/>
  <c r="I103" i="3"/>
  <c r="BF10" i="3"/>
  <c r="BK12" i="3"/>
  <c r="J13" i="3"/>
  <c r="H18" i="3"/>
  <c r="N18" i="3" s="1"/>
  <c r="D44" i="3"/>
  <c r="L54" i="3"/>
  <c r="BE26" i="3"/>
  <c r="G41" i="3"/>
  <c r="BM119" i="3"/>
  <c r="E52" i="3"/>
  <c r="L45" i="3"/>
  <c r="B70" i="3"/>
  <c r="BL26" i="3"/>
  <c r="N222" i="3"/>
  <c r="N104" i="3"/>
  <c r="N91" i="3"/>
  <c r="N287" i="3"/>
  <c r="N94" i="3"/>
  <c r="N23" i="3"/>
  <c r="N78" i="3"/>
  <c r="N122" i="3"/>
  <c r="N30" i="3"/>
  <c r="N275" i="3"/>
  <c r="N16" i="3"/>
  <c r="N136" i="3"/>
  <c r="N96" i="3"/>
  <c r="N75" i="3"/>
  <c r="N146" i="3"/>
  <c r="N98" i="3"/>
  <c r="N262" i="3"/>
  <c r="N151" i="3"/>
  <c r="N253" i="3"/>
  <c r="N101" i="3"/>
  <c r="N138" i="3"/>
  <c r="N179" i="3"/>
  <c r="N9" i="3"/>
  <c r="N164" i="3"/>
  <c r="N295" i="3"/>
  <c r="N153" i="3"/>
  <c r="N257" i="3"/>
  <c r="N216" i="3"/>
  <c r="N103" i="3"/>
  <c r="N218" i="3"/>
  <c r="N71" i="3"/>
  <c r="N167" i="3"/>
  <c r="N213" i="3"/>
  <c r="N198" i="3"/>
  <c r="N140" i="3"/>
  <c r="N137" i="3"/>
  <c r="N274" i="3"/>
  <c r="N184" i="3"/>
  <c r="N281" i="3"/>
  <c r="N87" i="3"/>
  <c r="N26" i="3"/>
  <c r="N43" i="3"/>
  <c r="N89" i="3"/>
  <c r="N63" i="3"/>
  <c r="N45" i="3"/>
  <c r="N13" i="3"/>
  <c r="N259" i="3"/>
  <c r="N166" i="3"/>
  <c r="N114" i="3"/>
  <c r="N182" i="3"/>
  <c r="N139" i="3"/>
  <c r="N81" i="3"/>
  <c r="N133" i="3"/>
  <c r="N12" i="3"/>
  <c r="N123" i="3"/>
  <c r="N186" i="3"/>
  <c r="N200" i="3"/>
  <c r="N271" i="3"/>
  <c r="N205" i="3"/>
  <c r="N267" i="3"/>
  <c r="N268" i="3"/>
  <c r="N215" i="3"/>
  <c r="N293" i="3"/>
  <c r="N261" i="3"/>
  <c r="N187" i="3"/>
  <c r="N74" i="3"/>
  <c r="N174" i="3"/>
  <c r="N33" i="3"/>
  <c r="N243" i="3"/>
  <c r="N248" i="3"/>
  <c r="N226" i="3"/>
  <c r="N40" i="3"/>
  <c r="N85" i="3"/>
  <c r="N46" i="3"/>
  <c r="N118" i="3"/>
  <c r="N289" i="3"/>
  <c r="N67" i="3"/>
  <c r="N88" i="3"/>
  <c r="N214" i="3"/>
  <c r="N113" i="3"/>
  <c r="N282" i="3"/>
  <c r="N273" i="3"/>
  <c r="N210" i="3"/>
  <c r="N169" i="3"/>
  <c r="N171" i="3"/>
  <c r="N199" i="3"/>
  <c r="N279" i="3"/>
  <c r="N129" i="3"/>
  <c r="N155" i="3"/>
  <c r="N292" i="3"/>
  <c r="N220" i="3"/>
  <c r="N206" i="3"/>
  <c r="N130" i="3"/>
  <c r="N232" i="3"/>
  <c r="N143" i="3"/>
  <c r="N36" i="3"/>
  <c r="N53" i="3"/>
  <c r="N156" i="3"/>
  <c r="N83" i="3"/>
  <c r="N56" i="3"/>
  <c r="N7" i="3"/>
  <c r="N92" i="3"/>
  <c r="N108" i="3"/>
  <c r="N35" i="3"/>
  <c r="N241" i="3"/>
  <c r="N192" i="3"/>
  <c r="N228" i="3"/>
  <c r="N260" i="3"/>
  <c r="N134" i="3"/>
  <c r="N244" i="3"/>
  <c r="N72" i="3"/>
  <c r="N159" i="3"/>
  <c r="N79" i="3"/>
  <c r="N197" i="3"/>
  <c r="N280" i="3"/>
  <c r="N177" i="3"/>
  <c r="N297" i="3"/>
  <c r="N263" i="3"/>
  <c r="N51" i="3"/>
  <c r="N224" i="3"/>
  <c r="N39" i="3"/>
  <c r="N196" i="3"/>
  <c r="N95" i="3"/>
  <c r="N203" i="3"/>
  <c r="N256" i="3"/>
  <c r="N231" i="3"/>
  <c r="N276" i="3"/>
  <c r="H1" i="3" l="1"/>
  <c r="I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01000000}">
      <text>
        <r>
          <rPr>
            <sz val="10"/>
            <color rgb="FF000000"/>
            <rFont val="Arial"/>
            <family val="2"/>
            <charset val="238"/>
            <scheme val="minor"/>
          </rPr>
          <t>======
ID#AAAA45tmF-s
    (2023-08-28 11:23:40)
Doplň své zrcátko, které jsi sestavil se svým vedoucím.
Bude zde uvedeno:
- počet schůzek za měsíc
- počet telefonátů, A1, A2, P1, P2, OB, počet klientů</t>
        </r>
      </text>
    </comment>
  </commentList>
  <extLst>
    <ext xmlns:r="http://schemas.openxmlformats.org/officeDocument/2006/relationships" uri="GoogleSheetsCustomDataVersion2">
      <go:sheetsCustomData xmlns:go="http://customooxmlschemas.google.com/" r:id="rId1" roundtripDataSignature="AMtx7mh+B5xf4HghP8yDAr+s2tK9jCnWL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800-000071010000}">
      <text>
        <r>
          <rPr>
            <sz val="10"/>
            <color rgb="FF000000"/>
            <rFont val="Arial"/>
            <family val="2"/>
            <charset val="238"/>
            <scheme val="minor"/>
          </rPr>
          <t>======
ID#AAAA45tmGeA
    (2023-08-28 11:23:40)
Zkouška dle zákona o distribuci pojištění a zajištění.
Zkoušku je třeba složit do 3 měsíců od zasmluvnění.
Následné vzdělávání v rozsahu 15 hodin, které odpovídá typu zkoušky. Povinnost následného vzdělávání se nevztahuje na rok, ve kterém byla zkouška složena.</t>
        </r>
      </text>
    </comment>
    <comment ref="A10" authorId="0" shapeId="0" xr:uid="{00000000-0006-0000-0800-0000F8020000}">
      <text>
        <r>
          <rPr>
            <sz val="10"/>
            <color rgb="FF000000"/>
            <rFont val="Arial"/>
            <family val="2"/>
            <charset val="238"/>
            <scheme val="minor"/>
          </rPr>
          <t>======
ID#AAAA45tmF5E
    (2023-08-28 11:23:39)
Zkouška podle zákona o podnikání na kapitálovém trhu.
Zkoušku je třeba složit do 6 měsíců od zasmluvnění.
Následné vzdělávání pro udržení a prohlubování odborné způsobilosti. Povinnost následného vzdělávání se nevztahuje na rok, ve kterém byla zkouška složena.</t>
        </r>
      </text>
    </comment>
    <comment ref="A13" authorId="0" shapeId="0" xr:uid="{00000000-0006-0000-0800-0000A5010000}">
      <text>
        <r>
          <rPr>
            <sz val="10"/>
            <color rgb="FF000000"/>
            <rFont val="Arial"/>
            <family val="2"/>
            <charset val="238"/>
            <scheme val="minor"/>
          </rPr>
          <t>======
ID#AAAA45tmGZs
    (2023-08-28 11:23:40)
Zkouška podle zákona o spotřebitelském úvěru.
Zkoušku je třeba složit do 6 měsíců od zasmluvnění.
Následné vzdělávání pro udržení a prohlubování odborné způsobilosti. Povinnost následného vzdělávání se nevztahuje na rok, ve kterém byla zkouška složena.</t>
        </r>
      </text>
    </comment>
    <comment ref="A16" authorId="0" shapeId="0" xr:uid="{00000000-0006-0000-0800-0000FB020000}">
      <text>
        <r>
          <rPr>
            <sz val="10"/>
            <color rgb="FF000000"/>
            <rFont val="Arial"/>
            <family val="2"/>
            <charset val="238"/>
            <scheme val="minor"/>
          </rPr>
          <t>======
ID#AAAA45tmF48
    (2023-08-28 11:23:39)
Zkouška dle zákona o doplňkovém penzijním spoření.
Zkoušku je třeba složit do 3 měsíců od zasmluvnění.
Osvědčení o složení zkoušky platí 5 let.</t>
        </r>
      </text>
    </comment>
    <comment ref="A21" authorId="0" shapeId="0" xr:uid="{00000000-0006-0000-0800-00006C000000}">
      <text>
        <r>
          <rPr>
            <sz val="10"/>
            <color rgb="FF000000"/>
            <rFont val="Arial"/>
            <family val="2"/>
            <charset val="238"/>
            <scheme val="minor"/>
          </rPr>
          <t>======
ID#AAAA466P5As
    (2023-08-28 11:23:41)
Anti Money Laundering. Zákon o některých opatřeních proti legalizaci výnosů z trestné činnosti a financování terorismu. Každoroční povinnost na portálu BT.</t>
        </r>
      </text>
    </comment>
    <comment ref="A22" authorId="0" shapeId="0" xr:uid="{00000000-0006-0000-0800-0000A8010000}">
      <text>
        <r>
          <rPr>
            <sz val="10"/>
            <color rgb="FF000000"/>
            <rFont val="Arial"/>
            <family val="2"/>
            <charset val="238"/>
            <scheme val="minor"/>
          </rPr>
          <t>======
ID#AAAA45tmGZg
    (2023-08-28 11:23:40)
Pro všechny se zkouškou na investice. Každoroční povinnost na portálu BT.</t>
        </r>
      </text>
    </comment>
    <comment ref="C25" authorId="0" shapeId="0" xr:uid="{00000000-0006-0000-0800-0000D1000000}">
      <text>
        <r>
          <rPr>
            <sz val="10"/>
            <color rgb="FF000000"/>
            <rFont val="Arial"/>
            <family val="2"/>
            <charset val="238"/>
            <scheme val="minor"/>
          </rPr>
          <t>======
ID#AAAA466P43Y
    (2023-08-28 11:23:41)
Poradce finančního plánování. Základní stupeň profesního rozvoje ve finančním poradenství. Uděluje EFPA ČR.</t>
        </r>
      </text>
    </comment>
    <comment ref="C26" authorId="0" shapeId="0" xr:uid="{00000000-0006-0000-0800-0000B5010000}">
      <text>
        <r>
          <rPr>
            <sz val="10"/>
            <color rgb="FF000000"/>
            <rFont val="Arial"/>
            <family val="2"/>
            <charset val="238"/>
            <scheme val="minor"/>
          </rPr>
          <t>======
ID#AAAA45tmGYY
    (2023-08-28 11:23:40)
European Financial Advisor. Střední stupeň profesního rozvoje ve finančním poradenství. Uděluje EFPA ČR.</t>
        </r>
      </text>
    </comment>
    <comment ref="C27" authorId="0" shapeId="0" xr:uid="{00000000-0006-0000-0800-0000BF000000}">
      <text>
        <r>
          <rPr>
            <sz val="10"/>
            <color rgb="FF000000"/>
            <rFont val="Arial"/>
            <family val="2"/>
            <charset val="238"/>
            <scheme val="minor"/>
          </rPr>
          <t>======
ID#AAAA466P45U
    (2023-08-28 11:23:41)
European Financial Planner. Nejvyšší stupeň profesního rozvoje ve finančním poradenství. Uděluje EFPA ČR.</t>
        </r>
      </text>
    </comment>
    <comment ref="D33" authorId="0" shapeId="0" xr:uid="{00000000-0006-0000-0800-000091000000}">
      <text>
        <r>
          <rPr>
            <sz val="10"/>
            <color rgb="FF000000"/>
            <rFont val="Arial"/>
            <family val="2"/>
            <charset val="238"/>
            <scheme val="minor"/>
          </rPr>
          <t>======
ID#AAAA466P49Q
    (2023-08-28 11:23:41)
Úroveň je zcela v rozporu s požadovanou úrovní, případně kompetence zcela chybí, i když byla příležitost ji projevit. Lze formulovat rozvoj od základů a hned.</t>
        </r>
      </text>
    </comment>
    <comment ref="E33" authorId="0" shapeId="0" xr:uid="{00000000-0006-0000-0800-000049010000}">
      <text>
        <r>
          <rPr>
            <sz val="10"/>
            <color rgb="FF000000"/>
            <rFont val="Arial"/>
            <family val="2"/>
            <charset val="238"/>
            <scheme val="minor"/>
          </rPr>
          <t>======
ID#AAAA45tmGhs
    (2023-08-28 11:23:40)
Limitující úroveň. Lze konstatovat zásadní rozpor s požadovanou úrovní. V dané kompetenci lze formulovat systematický rozvoj, jehož cílem je potlačení slabých stránek.</t>
        </r>
      </text>
    </comment>
    <comment ref="F33" authorId="0" shapeId="0" xr:uid="{00000000-0006-0000-0800-0000BA000000}">
      <text>
        <r>
          <rPr>
            <sz val="10"/>
            <color rgb="FF000000"/>
            <rFont val="Arial"/>
            <family val="2"/>
            <charset val="238"/>
            <scheme val="minor"/>
          </rPr>
          <t>======
ID#AAAA466P458
    (2023-08-28 11:23:41)
Minimální úroveň. S dílčími výhradami odpovídá požadované úrovni. Lze formulovat klíčové oblasti ke zlepšení. Rozvoj se zaměřuje na posílení silných a potlačení slabých stránek.</t>
        </r>
      </text>
    </comment>
    <comment ref="G33" authorId="0" shapeId="0" xr:uid="{00000000-0006-0000-0800-0000C6010000}">
      <text>
        <r>
          <rPr>
            <sz val="10"/>
            <color rgb="FF000000"/>
            <rFont val="Arial"/>
            <family val="2"/>
            <charset val="238"/>
            <scheme val="minor"/>
          </rPr>
          <t>======
ID#AAAA45tmGWo
    (2023-08-28 11:23:40)
Přesně odpovídá požadované úrovni. V dané kompetenci lze formulovat dílčí oblasti ke zlepšení. V dané kompetenci nelze formulovat žádnou výhradu. Rozvoj se zaměřuje na posilování silných stránek.</t>
        </r>
      </text>
    </comment>
    <comment ref="H33" authorId="0" shapeId="0" xr:uid="{00000000-0006-0000-0800-000080000000}">
      <text>
        <r>
          <rPr>
            <sz val="10"/>
            <color rgb="FF000000"/>
            <rFont val="Arial"/>
            <family val="2"/>
            <charset val="238"/>
            <scheme val="minor"/>
          </rPr>
          <t>======
ID#AAAA466P4-0
    (2023-08-28 11:23:41)
Ideální stav. Projev kompetence je na vzorové úrovni, při níž nelze formulovat žádnou dílčí oblast pro zlepšení.</t>
        </r>
      </text>
    </comment>
    <comment ref="C35" authorId="0" shapeId="0" xr:uid="{00000000-0006-0000-0800-000019000000}">
      <text>
        <r>
          <rPr>
            <sz val="10"/>
            <color rgb="FF000000"/>
            <rFont val="Arial"/>
            <family val="2"/>
            <charset val="238"/>
            <scheme val="minor"/>
          </rPr>
          <t>======
ID#AAAA466P5Is
    (2023-08-28 11:23:41)
Zná cíle a směřování společnosti. Umí vysvětlit strategii, která k naplnění cílů povede. Zná firemní hodnoty a umí je přenést do každodenních činností.</t>
        </r>
      </text>
    </comment>
    <comment ref="I35" authorId="0" shapeId="0" xr:uid="{00000000-0006-0000-0800-000007030000}">
      <text>
        <r>
          <rPr>
            <sz val="10"/>
            <color rgb="FF000000"/>
            <rFont val="Arial"/>
            <family val="2"/>
            <charset val="238"/>
            <scheme val="minor"/>
          </rPr>
          <t>======
ID#AAAA45tmF3c
    (2023-08-28 11:23:39)
Projít si náborovou brožuru
Projít manuál Poradenský proces
4synergie - Manuál Poradenský proces a jeho využití v praxi
Sledovat newslettery 4fin</t>
        </r>
      </text>
    </comment>
    <comment ref="C36" authorId="0" shapeId="0" xr:uid="{00000000-0006-0000-0800-0000E8020000}">
      <text>
        <r>
          <rPr>
            <sz val="10"/>
            <color rgb="FF000000"/>
            <rFont val="Arial"/>
            <family val="2"/>
            <charset val="238"/>
            <scheme val="minor"/>
          </rPr>
          <t>======
ID#AAAA45tmF6o
    (2023-08-28 11:23:40)
Zná jednotlivé útvary společnosti. Ví, jaké jsou jejich hlavní odpovědnosti a orientuje se v personálním obsazení. Zná příslušné kontaktní osoby.</t>
        </r>
      </text>
    </comment>
    <comment ref="I36" authorId="0" shapeId="0" xr:uid="{00000000-0006-0000-0800-00007E010000}">
      <text>
        <r>
          <rPr>
            <sz val="10"/>
            <color rgb="FF000000"/>
            <rFont val="Arial"/>
            <family val="2"/>
            <charset val="238"/>
            <scheme val="minor"/>
          </rPr>
          <t>======
ID#AAAA45tmGdA
    (2023-08-28 11:23:40)
Přečíst mail Start Pack,
Absolvovat Vítejte ve 4fin - úvodní vzdělávání pro nové konzultanty</t>
        </r>
      </text>
    </comment>
    <comment ref="C37" authorId="0" shapeId="0" xr:uid="{00000000-0006-0000-0800-0000CB010000}">
      <text>
        <r>
          <rPr>
            <sz val="10"/>
            <color rgb="FF000000"/>
            <rFont val="Arial"/>
            <family val="2"/>
            <charset val="238"/>
            <scheme val="minor"/>
          </rPr>
          <t>======
ID#AAAA45tmGWQ
    (2023-08-28 11:23:40)
Zná principy budování kariéry. Orientuje se v podmínkách jednotlivých pozic. Má přehled o prémiových klubech a benefitech, které jsou pro jednotlivé pozice k dispozici.</t>
        </r>
      </text>
    </comment>
    <comment ref="I37" authorId="0" shapeId="0" xr:uid="{00000000-0006-0000-0800-000018010000}">
      <text>
        <r>
          <rPr>
            <sz val="10"/>
            <color rgb="FF000000"/>
            <rFont val="Arial"/>
            <family val="2"/>
            <charset val="238"/>
            <scheme val="minor"/>
          </rPr>
          <t>======
ID#AAAA45tmGmI
    (2023-08-28 11:23:41)
Projít si náborovou brožuru
Projít si SOS 
Přečíst si Kariérní řád
Podívat se na 4benefits</t>
        </r>
      </text>
    </comment>
    <comment ref="C38" authorId="0" shapeId="0" xr:uid="{00000000-0006-0000-0800-000083000000}">
      <text>
        <r>
          <rPr>
            <sz val="10"/>
            <color rgb="FF000000"/>
            <rFont val="Arial"/>
            <family val="2"/>
            <charset val="238"/>
            <scheme val="minor"/>
          </rPr>
          <t>======
ID#AAAA466P4-g
    (2023-08-28 11:23:41)
Zná principy vzdělávacího systému společnosti. Dokáže vysvětlit smysl kompetenčního modelu a orientuje se v nabídce vzdělávacích aktivit. Zná svůj vzdělávací plán a využívá ho k rozvoji svých znalostí a dovedností.</t>
        </r>
      </text>
    </comment>
    <comment ref="I38" authorId="0" shapeId="0" xr:uid="{00000000-0006-0000-0800-00001F010000}">
      <text>
        <r>
          <rPr>
            <sz val="10"/>
            <color rgb="FF000000"/>
            <rFont val="Arial"/>
            <family val="2"/>
            <charset val="238"/>
            <scheme val="minor"/>
          </rPr>
          <t>======
ID#AAAA45tmGlg
    (2023-08-28 11:23:41)
Projít si kompetenční model a požadované úrovně znalostí a dovedností ve všech oblastech
Podívat se na Checklist aktivit
Seznámit se s Akčním plánem</t>
        </r>
      </text>
    </comment>
    <comment ref="C39" authorId="0" shapeId="0" xr:uid="{00000000-0006-0000-0800-000054020000}">
      <text>
        <r>
          <rPr>
            <sz val="10"/>
            <color rgb="FF000000"/>
            <rFont val="Arial"/>
            <family val="2"/>
            <charset val="238"/>
            <scheme val="minor"/>
          </rPr>
          <t>======
ID#AAAA45tmGJM
    (2023-08-28 11:23:40)
Orientuje se v potřebné smluvní dokumentaci ke všem institucím. Ví, v jakých situacích se jednotlivé formuláře a dodatky používají a kde je najít.</t>
        </r>
      </text>
    </comment>
    <comment ref="I39" authorId="0" shapeId="0" xr:uid="{00000000-0006-0000-0800-0000B8010000}">
      <text>
        <r>
          <rPr>
            <sz val="10"/>
            <color rgb="FF000000"/>
            <rFont val="Arial"/>
            <family val="2"/>
            <charset val="238"/>
            <scheme val="minor"/>
          </rPr>
          <t>======
ID#AAAA45tmGX8
    (2023-08-28 11:23:40)
Absolvovat Vítejte ve 4fin - úvodní vzdělávání pro nové konzultanty</t>
        </r>
      </text>
    </comment>
    <comment ref="C40" authorId="0" shapeId="0" xr:uid="{00000000-0006-0000-0800-000051020000}">
      <text>
        <r>
          <rPr>
            <sz val="10"/>
            <color rgb="FF000000"/>
            <rFont val="Arial"/>
            <family val="2"/>
            <charset val="238"/>
            <scheme val="minor"/>
          </rPr>
          <t>======
ID#AAAA45tmGJk
    (2023-08-28 11:23:40)
Ví, jaké jsou postupy pro odevzdávání produkce u všech institucí a umí podle nich samostatně postupovat.</t>
        </r>
      </text>
    </comment>
    <comment ref="I40" authorId="0" shapeId="0" xr:uid="{00000000-0006-0000-0800-00009D010000}">
      <text>
        <r>
          <rPr>
            <sz val="10"/>
            <color rgb="FF000000"/>
            <rFont val="Arial"/>
            <family val="2"/>
            <charset val="238"/>
            <scheme val="minor"/>
          </rPr>
          <t>======
ID#AAAA45tmGaY
    (2023-08-28 11:23:40)
Absolvovat kurz Základní procesy ve složce Vítejte ve 4fin (4edu portál)</t>
        </r>
      </text>
    </comment>
    <comment ref="C41" authorId="0" shapeId="0" xr:uid="{00000000-0006-0000-0800-00004A020000}">
      <text>
        <r>
          <rPr>
            <sz val="10"/>
            <color rgb="FF000000"/>
            <rFont val="Arial"/>
            <family val="2"/>
            <charset val="238"/>
            <scheme val="minor"/>
          </rPr>
          <t>======
ID#AAAA45tmGKI
    (2023-08-28 11:23:40)
Dokáže telefonicky ověřit aktuální situaci v institucích a stav smluvní dokumentace. Ví, na koho se v institucích obrátit. Zná základní pravidla správného telefonování.</t>
        </r>
      </text>
    </comment>
    <comment ref="I41" authorId="0" shapeId="0" xr:uid="{00000000-0006-0000-0800-000061010000}">
      <text>
        <r>
          <rPr>
            <sz val="10"/>
            <color rgb="FF000000"/>
            <rFont val="Arial"/>
            <family val="2"/>
            <charset val="238"/>
            <scheme val="minor"/>
          </rPr>
          <t>======
ID#AAAA45tmGfo
    (2023-08-28 11:23:40)
Seznámit se s  Kontakty na partnerské společnosti</t>
        </r>
      </text>
    </comment>
    <comment ref="C42" authorId="0" shapeId="0" xr:uid="{00000000-0006-0000-0800-0000CD020000}">
      <text>
        <r>
          <rPr>
            <sz val="10"/>
            <color rgb="FF000000"/>
            <rFont val="Arial"/>
            <family val="2"/>
            <charset val="238"/>
            <scheme val="minor"/>
          </rPr>
          <t>======
ID#AAAA45tmF88
    (2023-08-28 11:23:40)
Dokáže písemně ověřit aktuální situaci v institucích a stav smluvní dokumentace. Ví, na koho se v institucích obrátit. Zná základní pravidla správné písemné komunikace.</t>
        </r>
      </text>
    </comment>
    <comment ref="I42" authorId="0" shapeId="0" xr:uid="{00000000-0006-0000-0800-0000F9000000}">
      <text>
        <r>
          <rPr>
            <sz val="10"/>
            <color rgb="FF000000"/>
            <rFont val="Arial"/>
            <family val="2"/>
            <charset val="238"/>
            <scheme val="minor"/>
          </rPr>
          <t>======
ID#AAAA45tmGo8
    (2023-08-28 11:23:41)
Projít si pomůcku Výpovědi a ukončení smluv</t>
        </r>
      </text>
    </comment>
    <comment ref="C43" authorId="0" shapeId="0" xr:uid="{00000000-0006-0000-0800-000008020000}">
      <text>
        <r>
          <rPr>
            <sz val="10"/>
            <color rgb="FF000000"/>
            <rFont val="Arial"/>
            <family val="2"/>
            <charset val="238"/>
            <scheme val="minor"/>
          </rPr>
          <t>======
ID#AAAA45tmGQQ
    (2023-08-28 11:23:40)
Ví, jaké jsou postupy v rámci katastru nemovitostí. Zná všechny dokumenty potřebné pro návrh na vklad do katastru a ví, jaké jsou jejich náležitosti.</t>
        </r>
      </text>
    </comment>
    <comment ref="I43" authorId="0" shapeId="0" xr:uid="{00000000-0006-0000-0800-0000F2020000}">
      <text>
        <r>
          <rPr>
            <sz val="10"/>
            <color rgb="FF000000"/>
            <rFont val="Arial"/>
            <family val="2"/>
            <charset val="238"/>
            <scheme val="minor"/>
          </rPr>
          <t>======
ID#AAAA45tmF5k
    (2023-08-28 11:23:39)
Přečíst si, jak funguje zápis do katastru nemovitostí</t>
        </r>
      </text>
    </comment>
    <comment ref="C44" authorId="0" shapeId="0" xr:uid="{00000000-0006-0000-0800-0000E0010000}">
      <text>
        <r>
          <rPr>
            <sz val="10"/>
            <color rgb="FF000000"/>
            <rFont val="Arial"/>
            <family val="2"/>
            <charset val="238"/>
            <scheme val="minor"/>
          </rPr>
          <t>======
ID#AAAA45tmGUU
    (2023-08-28 11:23:40)
Umí používat gmail, google meet, kalendář, online tabulky, dokumenty, google disk. Nástroje používá jak v rámci komunikace s klienty, tak při efektivní komunikaci v týmu.</t>
        </r>
      </text>
    </comment>
    <comment ref="I44" authorId="0" shapeId="0" xr:uid="{00000000-0006-0000-0800-00001D010000}">
      <text>
        <r>
          <rPr>
            <sz val="10"/>
            <color rgb="FF000000"/>
            <rFont val="Arial"/>
            <family val="2"/>
            <charset val="238"/>
            <scheme val="minor"/>
          </rPr>
          <t>======
ID#AAAA45tmGlw
    (2023-08-28 11:23:41)
Přečíst mail Start Pack a nastavit si Google účet</t>
        </r>
      </text>
    </comment>
    <comment ref="C45" authorId="0" shapeId="0" xr:uid="{00000000-0006-0000-0800-000070000000}">
      <text>
        <r>
          <rPr>
            <sz val="10"/>
            <color rgb="FF000000"/>
            <rFont val="Arial"/>
            <family val="2"/>
            <charset val="238"/>
            <scheme val="minor"/>
          </rPr>
          <t>======
ID#AAAA466P5Ac
    (2023-08-28 11:23:41)
Zná všechny funkce a nástroje, které 4eko obsahuje. Dokáže je využívat jak pro rozvoj vlastního podnikání, tak pro svůj osobní rozvoj. Umí pracovat s reporty a dokáže si prostředí efektivně uspořádat.</t>
        </r>
      </text>
    </comment>
    <comment ref="I45" authorId="0" shapeId="0" xr:uid="{00000000-0006-0000-0800-00004E010000}">
      <text>
        <r>
          <rPr>
            <sz val="10"/>
            <color rgb="FF000000"/>
            <rFont val="Arial"/>
            <family val="2"/>
            <charset val="238"/>
            <scheme val="minor"/>
          </rPr>
          <t>======
ID#AAAA45tmGhU
    (2023-08-28 11:23:40)
Absolvovat Vítejte ve 4fin - úvodní vzdělávání pro nové konzultanty</t>
        </r>
      </text>
    </comment>
    <comment ref="C46" authorId="0" shapeId="0" xr:uid="{00000000-0006-0000-0800-000063010000}">
      <text>
        <r>
          <rPr>
            <sz val="10"/>
            <color rgb="FF000000"/>
            <rFont val="Arial"/>
            <family val="2"/>
            <charset val="238"/>
            <scheme val="minor"/>
          </rPr>
          <t>======
ID#AAAA45tmGfc
    (2023-08-28 11:23:40)
Umí používat všechny funkce, které 4plan nabízí. 4plan aktivně využívá pro efektivní analýzu klienta a správnou nabídku vhodného řešení jeho situace.</t>
        </r>
      </text>
    </comment>
    <comment ref="C47" authorId="0" shapeId="0" xr:uid="{00000000-0006-0000-0800-00008F010000}">
      <text>
        <r>
          <rPr>
            <sz val="10"/>
            <color rgb="FF000000"/>
            <rFont val="Arial"/>
            <family val="2"/>
            <charset val="238"/>
            <scheme val="minor"/>
          </rPr>
          <t>======
ID#AAAA45tmGbo
    (2023-08-28 11:23:40)
Zná všechny dostupné kalkulátory 4fin a umí ve využít pro návrh vhodného řešení pro klienta.</t>
        </r>
      </text>
    </comment>
    <comment ref="I47" authorId="0" shapeId="0" xr:uid="{00000000-0006-0000-0800-00005E010000}">
      <text>
        <r>
          <rPr>
            <sz val="10"/>
            <color rgb="FF000000"/>
            <rFont val="Arial"/>
            <family val="2"/>
            <charset val="238"/>
            <scheme val="minor"/>
          </rPr>
          <t>======
ID#AAAA45tmGf0
    (2023-08-28 11:23:40)
Seznámit se s dostupnými kalkulátory 4fin</t>
        </r>
      </text>
    </comment>
    <comment ref="C48" authorId="0" shapeId="0" xr:uid="{00000000-0006-0000-0800-000064010000}">
      <text>
        <r>
          <rPr>
            <sz val="10"/>
            <color rgb="FF000000"/>
            <rFont val="Arial"/>
            <family val="2"/>
            <charset val="238"/>
            <scheme val="minor"/>
          </rPr>
          <t>======
ID#AAAA45tmGfY
    (2023-08-28 11:23:40)
Ví, jak pracuje leadový modul a aktivně ho využívá v rámci své leadové strategie a to jak individuálně, tak ve spolupráci s tipařem.</t>
        </r>
      </text>
    </comment>
    <comment ref="I48" authorId="0" shapeId="0" xr:uid="{00000000-0006-0000-0800-0000F7020000}">
      <text>
        <r>
          <rPr>
            <sz val="10"/>
            <color rgb="FF000000"/>
            <rFont val="Arial"/>
            <family val="2"/>
            <charset val="238"/>
            <scheme val="minor"/>
          </rPr>
          <t>======
ID#AAAA45tmF5M
    (2023-08-28 11:23:39)
Podívat se na video Představení leadového modulu</t>
        </r>
      </text>
    </comment>
    <comment ref="C49" authorId="0" shapeId="0" xr:uid="{00000000-0006-0000-0800-000096000000}">
      <text>
        <r>
          <rPr>
            <sz val="10"/>
            <color rgb="FF000000"/>
            <rFont val="Arial"/>
            <family val="2"/>
            <charset val="238"/>
            <scheme val="minor"/>
          </rPr>
          <t>======
ID#AAAA466P48w
    (2023-08-28 11:23:41)
Ví, jak se do BeTy přihlásit a k čemu se tento systém využívá. Umí v něm vyřešit všechny potřebné požadavky.</t>
        </r>
      </text>
    </comment>
    <comment ref="I49" authorId="0" shapeId="0" xr:uid="{00000000-0006-0000-0800-000062010000}">
      <text>
        <r>
          <rPr>
            <sz val="10"/>
            <color rgb="FF000000"/>
            <rFont val="Arial"/>
            <family val="2"/>
            <charset val="238"/>
            <scheme val="minor"/>
          </rPr>
          <t>======
ID#AAAA45tmGfg
    (2023-08-28 11:23:40)
Absolvovat kurz Základní procesy v záložce Vítejte ve 4fin ve Vzdělávacím portále 4edu</t>
        </r>
      </text>
    </comment>
    <comment ref="C50" authorId="0" shapeId="0" xr:uid="{00000000-0006-0000-0800-000066020000}">
      <text>
        <r>
          <rPr>
            <sz val="10"/>
            <color rgb="FF000000"/>
            <rFont val="Arial"/>
            <family val="2"/>
            <charset val="238"/>
            <scheme val="minor"/>
          </rPr>
          <t>======
ID#AAAA45tmGHs
    (2023-08-28 11:23:40)
Ví, jak se do Metodik online přihlásit a k čemu se tento nástroj využívá. Umí jej efektivně využít ve všech nabízených segmentech.</t>
        </r>
      </text>
    </comment>
    <comment ref="I50" authorId="0" shapeId="0" xr:uid="{00000000-0006-0000-0800-0000C9010000}">
      <text>
        <r>
          <rPr>
            <sz val="10"/>
            <color rgb="FF000000"/>
            <rFont val="Arial"/>
            <family val="2"/>
            <charset val="238"/>
            <scheme val="minor"/>
          </rPr>
          <t>======
ID#AAAA45tmGWc
    (2023-08-28 11:23:40)
Absolvovat kurz Základní procesy v záložce Vítejte ve 4fin ve Vzdělávacím portále 4edu.
Podívat se na záznam webináře BT Metodiky</t>
        </r>
      </text>
    </comment>
    <comment ref="C51" authorId="0" shapeId="0" xr:uid="{00000000-0006-0000-0800-000036020000}">
      <text>
        <r>
          <rPr>
            <sz val="10"/>
            <color rgb="FF000000"/>
            <rFont val="Arial"/>
            <family val="2"/>
            <charset val="238"/>
            <scheme val="minor"/>
          </rPr>
          <t>======
ID#AAAA45tmGMA
    (2023-08-28 11:23:40)
Ví, jak srovnávač pracuje a umí ho použít při výběru a sjednání toho nejlepšího pojištění pro klienta.</t>
        </r>
      </text>
    </comment>
    <comment ref="I51" authorId="0" shapeId="0" xr:uid="{00000000-0006-0000-0800-0000C8010000}">
      <text>
        <r>
          <rPr>
            <sz val="10"/>
            <color rgb="FF000000"/>
            <rFont val="Arial"/>
            <family val="2"/>
            <charset val="238"/>
            <scheme val="minor"/>
          </rPr>
          <t>======
ID#AAAA45tmGWg
    (2023-08-28 11:23:40)
Podívat se na záznam webináře Představení BT Neživot​</t>
        </r>
      </text>
    </comment>
    <comment ref="C52" authorId="0" shapeId="0" xr:uid="{00000000-0006-0000-0800-00001A020000}">
      <text>
        <r>
          <rPr>
            <sz val="10"/>
            <color rgb="FF000000"/>
            <rFont val="Arial"/>
            <family val="2"/>
            <charset val="238"/>
            <scheme val="minor"/>
          </rPr>
          <t>======
ID#AAAA45tmGOk
    (2023-08-28 11:23:40)
Ví, jak se srovnávačem pracovat a umí ho efektivně použít pro výběr toho nejlepšího úvěru pro klienta.</t>
        </r>
      </text>
    </comment>
    <comment ref="I52" authorId="0" shapeId="0" xr:uid="{00000000-0006-0000-0800-0000E9010000}">
      <text>
        <r>
          <rPr>
            <sz val="10"/>
            <color rgb="FF000000"/>
            <rFont val="Arial"/>
            <family val="2"/>
            <charset val="238"/>
            <scheme val="minor"/>
          </rPr>
          <t>======
ID#AAAA45tmGTc
    (2023-08-28 11:23:40)
Podívat se na záznam webináře Průvodce BT Kreditem</t>
        </r>
      </text>
    </comment>
    <comment ref="C53" authorId="0" shapeId="0" xr:uid="{00000000-0006-0000-0800-0000A2010000}">
      <text>
        <r>
          <rPr>
            <sz val="10"/>
            <color rgb="FF000000"/>
            <rFont val="Arial"/>
            <family val="2"/>
            <charset val="238"/>
            <scheme val="minor"/>
          </rPr>
          <t>======
ID#AAAA45tmGZ8
    (2023-08-28 11:23:40)
Ví, jak tento sjednavač investic pracuje. Umí v něm sjednat všechny produkty, které nabízí a vysvětlit klientovi všechny přiložené dokumenty a náležitosti.</t>
        </r>
      </text>
    </comment>
    <comment ref="I53" authorId="0" shapeId="0" xr:uid="{00000000-0006-0000-0800-000066010000}">
      <text>
        <r>
          <rPr>
            <sz val="10"/>
            <color rgb="FF000000"/>
            <rFont val="Arial"/>
            <family val="2"/>
            <charset val="238"/>
            <scheme val="minor"/>
          </rPr>
          <t>======
ID#AAAA45tmGfE
    (2023-08-28 11:23:40)
Absolvovat kurz Základní procesy ve složce Vítejte ve 4fin (4edu portál)
Podívat se na záznam webináře BT Invest</t>
        </r>
      </text>
    </comment>
    <comment ref="C54" authorId="0" shapeId="0" xr:uid="{00000000-0006-0000-0800-0000D1010000}">
      <text>
        <r>
          <rPr>
            <sz val="10"/>
            <color rgb="FF000000"/>
            <rFont val="Arial"/>
            <family val="2"/>
            <charset val="238"/>
            <scheme val="minor"/>
          </rPr>
          <t>======
ID#AAAA45tmGVg
    (2023-08-28 11:23:40)
Zná hlavní principy pojištění. Orientuje se v terminologii a v jednotlivých typech pojištění. Zná specifika jednotlivých pojišťoven a rozdíly, které v pojistné ochraně mají.</t>
        </r>
      </text>
    </comment>
    <comment ref="I54" authorId="0" shapeId="0" xr:uid="{00000000-0006-0000-0800-00003F010000}">
      <text>
        <r>
          <rPr>
            <sz val="10"/>
            <color rgb="FF000000"/>
            <rFont val="Arial"/>
            <family val="2"/>
            <charset val="238"/>
            <scheme val="minor"/>
          </rPr>
          <t>======
ID#AAAA45tmGik
    (2023-08-28 11:23:41)
Přečíst 4basic produktový manuál
Absolvovat kurz  4basic:
4basic 03 Neživotní pojištění (4edu portál)
4basic 04 Životní pojištění (4edu portál)</t>
        </r>
      </text>
    </comment>
    <comment ref="C55" authorId="0" shapeId="0" xr:uid="{00000000-0006-0000-0800-0000DD000000}">
      <text>
        <r>
          <rPr>
            <sz val="10"/>
            <color rgb="FF000000"/>
            <rFont val="Arial"/>
            <family val="2"/>
            <charset val="238"/>
            <scheme val="minor"/>
          </rPr>
          <t>======
ID#AAAA466P42Y
    (2023-08-28 11:23:41)
Umí zjistit požadavky a cíle klienta v oblasti pojištění. Dokáže mu vysvětlit přínos pojištění a navrhnout optimální pojistné částky.</t>
        </r>
      </text>
    </comment>
    <comment ref="I55" authorId="0" shapeId="0" xr:uid="{00000000-0006-0000-0800-00000A000000}">
      <text>
        <r>
          <rPr>
            <sz val="10"/>
            <color rgb="FF000000"/>
            <rFont val="Arial"/>
            <family val="2"/>
            <charset val="238"/>
            <scheme val="minor"/>
          </rPr>
          <t>======
ID#AAAA466P5KQ
    (2023-08-28 11:23:41)
Projít si manuál Poradenský proces</t>
        </r>
      </text>
    </comment>
    <comment ref="C56" authorId="0" shapeId="0" xr:uid="{00000000-0006-0000-0800-0000D7020000}">
      <text>
        <r>
          <rPr>
            <sz val="10"/>
            <color rgb="FF000000"/>
            <rFont val="Arial"/>
            <family val="2"/>
            <charset val="238"/>
            <scheme val="minor"/>
          </rPr>
          <t>======
ID#AAAA45tmF8Q
    (2023-08-28 11:23:40)
Orientuje se v celém procesu sjednání pojištění klienta až po odevzdání produkce. Ví, jaké jsou náležitosti smlouvy a co obsahuje povinná dokumentace.</t>
        </r>
      </text>
    </comment>
    <comment ref="I56" authorId="0" shapeId="0" xr:uid="{00000000-0006-0000-0800-0000A0010000}">
      <text>
        <r>
          <rPr>
            <sz val="10"/>
            <color rgb="FF000000"/>
            <rFont val="Arial"/>
            <family val="2"/>
            <charset val="238"/>
            <scheme val="minor"/>
          </rPr>
          <t>======
ID#AAAA45tmGaE
    (2023-08-28 11:23:40)
Absolvovat Vítejte ve 4fin - úvodní vzdělávání pro nové konzultanty
Přečíst si dokument EPP kompletní návod, projít složku EPP pojištění - pomůcky</t>
        </r>
      </text>
    </comment>
    <comment ref="C57" authorId="0" shapeId="0" xr:uid="{00000000-0006-0000-0800-000064020000}">
      <text>
        <r>
          <rPr>
            <sz val="10"/>
            <color rgb="FF000000"/>
            <rFont val="Arial"/>
            <family val="2"/>
            <charset val="238"/>
            <scheme val="minor"/>
          </rPr>
          <t>======
ID#AAAA45tmGH0
    (2023-08-28 11:23:40)
Zná hlavní principy penzijního spoření. Orientuje se v terminologii a v jednotlivých typech penzí. Zná specifika jednotlivých penzijních společností a rozdíly, které v produktech mají.</t>
        </r>
      </text>
    </comment>
    <comment ref="I57" authorId="0" shapeId="0" xr:uid="{00000000-0006-0000-0800-000057020000}">
      <text>
        <r>
          <rPr>
            <sz val="10"/>
            <color rgb="FF000000"/>
            <rFont val="Arial"/>
            <family val="2"/>
            <charset val="238"/>
            <scheme val="minor"/>
          </rPr>
          <t>======
ID#AAAA45tmGJA
    (2023-08-28 11:23:40)
Přečíst 4basic produktový manuál, Absolvovat kurz  4basic - penze</t>
        </r>
      </text>
    </comment>
    <comment ref="C58" authorId="0" shapeId="0" xr:uid="{00000000-0006-0000-0800-0000E5000000}">
      <text>
        <r>
          <rPr>
            <sz val="10"/>
            <color rgb="FF000000"/>
            <rFont val="Arial"/>
            <family val="2"/>
            <charset val="238"/>
            <scheme val="minor"/>
          </rPr>
          <t>======
ID#AAAA466P41k
    (2023-08-28 11:23:41)
Umí zjistit požadavky a cíle klienta v oblasti penze. Dokáže mu vysvětlit přínos penzijního spoření a navrhnout optimální částku na spoření.</t>
        </r>
      </text>
    </comment>
    <comment ref="I58" authorId="0" shapeId="0" xr:uid="{00000000-0006-0000-0800-000029010000}">
      <text>
        <r>
          <rPr>
            <sz val="10"/>
            <color rgb="FF000000"/>
            <rFont val="Arial"/>
            <family val="2"/>
            <charset val="238"/>
            <scheme val="minor"/>
          </rPr>
          <t>======
ID#AAAA45tmGks
    (2023-08-28 11:23:41)
Přečíst si manuál Poradenský proces</t>
        </r>
      </text>
    </comment>
    <comment ref="C59" authorId="0" shapeId="0" xr:uid="{00000000-0006-0000-0800-00004F010000}">
      <text>
        <r>
          <rPr>
            <sz val="10"/>
            <color rgb="FF000000"/>
            <rFont val="Arial"/>
            <family val="2"/>
            <charset val="238"/>
            <scheme val="minor"/>
          </rPr>
          <t>======
ID#AAAA45tmGhI
    (2023-08-28 11:23:40)
Orientuje se v celém procesu sjednání penzijního spoření pro klienta až po odevzdání produkce. Ví, jaké jsou náležitosti smlouvy a co obsahuje povinná dokumentace.</t>
        </r>
      </text>
    </comment>
    <comment ref="I59" authorId="0" shapeId="0" xr:uid="{00000000-0006-0000-0800-0000D7010000}">
      <text>
        <r>
          <rPr>
            <sz val="10"/>
            <color rgb="FF000000"/>
            <rFont val="Arial"/>
            <family val="2"/>
            <charset val="238"/>
            <scheme val="minor"/>
          </rPr>
          <t>======
ID#AAAA45tmGVE
    (2023-08-28 11:23:40)
Absolvovat Vítejte ve 4fin - úvodní vzdělávání pro nové konzultanty, přečíst si dokument EPP kompletní návod, projít složku EPP penze - pomůcky</t>
        </r>
      </text>
    </comment>
    <comment ref="C60" authorId="0" shapeId="0" xr:uid="{00000000-0006-0000-0800-00001F020000}">
      <text>
        <r>
          <rPr>
            <sz val="10"/>
            <color rgb="FF000000"/>
            <rFont val="Arial"/>
            <family val="2"/>
            <charset val="238"/>
            <scheme val="minor"/>
          </rPr>
          <t>======
ID#AAAA45tmGOE
    (2023-08-28 11:23:40)
Zná hlavní principy stavebního spoření. Orientuje se v terminologii a v jednotlivých typech spoření. Zná specifika jednotlivých stavebních spořitelen a rozdíly, které v produktech mají.</t>
        </r>
      </text>
    </comment>
    <comment ref="I60" authorId="0" shapeId="0" xr:uid="{00000000-0006-0000-0800-000097000000}">
      <text>
        <r>
          <rPr>
            <sz val="10"/>
            <color rgb="FF000000"/>
            <rFont val="Arial"/>
            <family val="2"/>
            <charset val="238"/>
            <scheme val="minor"/>
          </rPr>
          <t>======
ID#AAAA466P48o
    (2023-08-28 11:23:41)
Přečíst 4basic produktový manuál, Absolvovat kurz 4basic - stavební spoření</t>
        </r>
      </text>
    </comment>
    <comment ref="C61" authorId="0" shapeId="0" xr:uid="{00000000-0006-0000-0800-00007A000000}">
      <text>
        <r>
          <rPr>
            <sz val="10"/>
            <color rgb="FF000000"/>
            <rFont val="Arial"/>
            <family val="2"/>
            <charset val="238"/>
            <scheme val="minor"/>
          </rPr>
          <t>======
ID#AAAA466P4_g
    (2023-08-28 11:23:41)
Umí zjistit požadavky a cíle klienta v oblasti stavebního spoření. Dokáže mu vysvětlit přínos spoření a navrhnout optimální částku na spoření.</t>
        </r>
      </text>
    </comment>
    <comment ref="I61" authorId="0" shapeId="0" xr:uid="{00000000-0006-0000-0800-000024020000}">
      <text>
        <r>
          <rPr>
            <sz val="10"/>
            <color rgb="FF000000"/>
            <rFont val="Arial"/>
            <family val="2"/>
            <charset val="238"/>
            <scheme val="minor"/>
          </rPr>
          <t>======
ID#AAAA45tmGNo
    (2023-08-28 11:23:40)
Přečíst manuál Poradenský proces</t>
        </r>
      </text>
    </comment>
    <comment ref="C62" authorId="0" shapeId="0" xr:uid="{00000000-0006-0000-0800-000044000000}">
      <text>
        <r>
          <rPr>
            <sz val="10"/>
            <color rgb="FF000000"/>
            <rFont val="Arial"/>
            <family val="2"/>
            <charset val="238"/>
            <scheme val="minor"/>
          </rPr>
          <t>======
ID#AAAA466P5Eo
    (2023-08-28 11:23:41)
Orientuje se v celém procesu sjednání stavebního spoření pro klienta až po odevzdání produkce. Ví, jaké jsou náležitosti smlouvy a co obsahuje povinná dokumentace.</t>
        </r>
      </text>
    </comment>
    <comment ref="I62" authorId="0" shapeId="0" xr:uid="{00000000-0006-0000-0800-0000E7020000}">
      <text>
        <r>
          <rPr>
            <sz val="10"/>
            <color rgb="FF000000"/>
            <rFont val="Arial"/>
            <family val="2"/>
            <charset val="238"/>
            <scheme val="minor"/>
          </rPr>
          <t>======
ID#AAAA45tmF6s
    (2023-08-28 11:23:40)
Absolvovat Vítejte ve 4fin - úvodní vzdělávání pro nové konzultanty
Přečíst si dokument EPP kompletní návod</t>
        </r>
      </text>
    </comment>
    <comment ref="L62" authorId="0" shapeId="0" xr:uid="{00000000-0006-0000-0800-0000C1000000}">
      <text>
        <r>
          <rPr>
            <sz val="10"/>
            <color rgb="FF000000"/>
            <rFont val="Arial"/>
            <family val="2"/>
            <charset val="238"/>
            <scheme val="minor"/>
          </rPr>
          <t>======
ID#AAAA466P45I
    (2023-08-28 11:23:41)
EPP_zkraceny_navod</t>
        </r>
      </text>
    </comment>
    <comment ref="C63" authorId="0" shapeId="0" xr:uid="{00000000-0006-0000-0800-000025000000}">
      <text>
        <r>
          <rPr>
            <sz val="10"/>
            <color rgb="FF000000"/>
            <rFont val="Arial"/>
            <family val="2"/>
            <charset val="238"/>
            <scheme val="minor"/>
          </rPr>
          <t>======
ID#AAAA466P5Hk
    (2023-08-28 11:23:41)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63" authorId="0" shapeId="0" xr:uid="{00000000-0006-0000-0800-000016010000}">
      <text>
        <r>
          <rPr>
            <sz val="10"/>
            <color rgb="FF000000"/>
            <rFont val="Arial"/>
            <family val="2"/>
            <charset val="238"/>
            <scheme val="minor"/>
          </rPr>
          <t>======
ID#AAAA45tmGmY
    (2023-08-28 11:23:41)
Přečíst 4basic produktový manuál, Absolvovat kurz 4basic - investice</t>
        </r>
      </text>
    </comment>
    <comment ref="C64" authorId="0" shapeId="0" xr:uid="{00000000-0006-0000-0800-0000AA010000}">
      <text>
        <r>
          <rPr>
            <sz val="10"/>
            <color rgb="FF000000"/>
            <rFont val="Arial"/>
            <family val="2"/>
            <charset val="238"/>
            <scheme val="minor"/>
          </rPr>
          <t>======
ID#AAAA45tmGZU
    (2023-08-28 11:23:40)
Umí zjistit požadavky a cíle klienta v oblasti investic. Dokáže mu vysvětlit přínos investic a navrhnout optimální částku na investice.</t>
        </r>
      </text>
    </comment>
    <comment ref="I64" authorId="0" shapeId="0" xr:uid="{00000000-0006-0000-0800-000033020000}">
      <text>
        <r>
          <rPr>
            <sz val="10"/>
            <color rgb="FF000000"/>
            <rFont val="Arial"/>
            <family val="2"/>
            <charset val="238"/>
            <scheme val="minor"/>
          </rPr>
          <t>======
ID#AAAA45tmGMQ
    (2023-08-28 11:23:40)
Přečíst manuál Poradenský proces</t>
        </r>
      </text>
    </comment>
    <comment ref="C65" authorId="0" shapeId="0" xr:uid="{00000000-0006-0000-0800-00007A010000}">
      <text>
        <r>
          <rPr>
            <sz val="10"/>
            <color rgb="FF000000"/>
            <rFont val="Arial"/>
            <family val="2"/>
            <charset val="238"/>
            <scheme val="minor"/>
          </rPr>
          <t>======
ID#AAAA45tmGdU
    (2023-08-28 11:23:40)
Orientuje se v celém procesu sjednání investice pro klienta až po odevzdání produkce. Ví, jaké jsou náležitosti smlouvy a co obsahuje povinná dokumentace.</t>
        </r>
      </text>
    </comment>
    <comment ref="I65" authorId="0" shapeId="0" xr:uid="{00000000-0006-0000-0800-0000C6000000}">
      <text>
        <r>
          <rPr>
            <sz val="10"/>
            <color rgb="FF000000"/>
            <rFont val="Arial"/>
            <family val="2"/>
            <charset val="238"/>
            <scheme val="minor"/>
          </rPr>
          <t>======
ID#AAAA466P444
    (2023-08-28 11:23:41)
Absolvovat Vítejte ve 4fin - úvodní vzdělávání pro nové konzultanty</t>
        </r>
      </text>
    </comment>
    <comment ref="C66" authorId="0" shapeId="0" xr:uid="{00000000-0006-0000-0800-00000F000000}">
      <text>
        <r>
          <rPr>
            <sz val="10"/>
            <color rgb="FF000000"/>
            <rFont val="Arial"/>
            <family val="2"/>
            <charset val="238"/>
            <scheme val="minor"/>
          </rPr>
          <t>======
ID#AAAA466P5Js
    (2023-08-28 11:23:41)
Orientuje se v terminologii a v jednotlivých typech strategických partnerstvích 4fin. Má přehled o aktuálních akcích partnerů. Zná specifika jednotlivých  strategických partnerstvích a hlavní přínosy, které klienti získají.</t>
        </r>
      </text>
    </comment>
    <comment ref="I66" authorId="0" shapeId="0" xr:uid="{00000000-0006-0000-0800-0000BB000000}">
      <text>
        <r>
          <rPr>
            <sz val="10"/>
            <color rgb="FF000000"/>
            <rFont val="Arial"/>
            <family val="2"/>
            <charset val="238"/>
            <scheme val="minor"/>
          </rPr>
          <t>======
ID#AAAA466P454
    (2023-08-28 11:23:41)
Přečíst si nabídku o strategických partnerstvích</t>
        </r>
      </text>
    </comment>
    <comment ref="C67" authorId="0" shapeId="0" xr:uid="{00000000-0006-0000-0800-00003C000000}">
      <text>
        <r>
          <rPr>
            <sz val="10"/>
            <color rgb="FF000000"/>
            <rFont val="Arial"/>
            <family val="2"/>
            <charset val="238"/>
            <scheme val="minor"/>
          </rPr>
          <t>======
ID#AAAA466P5FY
    (2023-08-28 11:23:41)
Umí zjistit požadavky a cíle klienta v oblasti strategických partnerstvích. Dokáže mu vysvětlit přínos investice do  strategických partnerství a navrhnout optimální částku na investice.</t>
        </r>
      </text>
    </comment>
    <comment ref="I67" authorId="0" shapeId="0" xr:uid="{00000000-0006-0000-0800-00003D010000}">
      <text>
        <r>
          <rPr>
            <sz val="10"/>
            <color rgb="FF000000"/>
            <rFont val="Arial"/>
            <family val="2"/>
            <charset val="238"/>
            <scheme val="minor"/>
          </rPr>
          <t>======
ID#AAAA45tmGi0
    (2023-08-28 11:23:41)
Přečíst manuál Poradenský proces</t>
        </r>
      </text>
    </comment>
    <comment ref="C68" authorId="0" shapeId="0" xr:uid="{00000000-0006-0000-0800-000052010000}">
      <text>
        <r>
          <rPr>
            <sz val="10"/>
            <color rgb="FF000000"/>
            <rFont val="Arial"/>
            <family val="2"/>
            <charset val="238"/>
            <scheme val="minor"/>
          </rPr>
          <t>======
ID#AAAA45tmGg4
    (2023-08-28 11:23:40)
Orientuje se v celém procesu sjednání  strategických partnerstvích až po odevzdání produkce. Ví, jaké jsou náležitosti smlouvy a co obsahuje povinná dokumentace.</t>
        </r>
      </text>
    </comment>
    <comment ref="I68" authorId="0" shapeId="0" xr:uid="{00000000-0006-0000-0800-0000D2020000}">
      <text>
        <r>
          <rPr>
            <sz val="10"/>
            <color rgb="FF000000"/>
            <rFont val="Arial"/>
            <family val="2"/>
            <charset val="238"/>
            <scheme val="minor"/>
          </rPr>
          <t>======
ID#AAAA45tmF8o
    (2023-08-28 11:23:40)
Podívat se na video Jak sjednat směnku od RSBC</t>
        </r>
      </text>
    </comment>
    <comment ref="C69" authorId="0" shapeId="0" xr:uid="{00000000-0006-0000-0800-00000C000000}">
      <text>
        <r>
          <rPr>
            <sz val="10"/>
            <color rgb="FF000000"/>
            <rFont val="Arial"/>
            <family val="2"/>
            <charset val="238"/>
            <scheme val="minor"/>
          </rPr>
          <t>======
ID#AAAA466P5J0
    (2023-08-28 11:23:41)
Orientuje se v terminologii a v jednotlivých typech úvěrů. Má přehled o aktuálním dění na finančním trhu. Zná specifika jednotlivých úvěrových nástrojů a dokáže porovnat rozdíly mezi společnostmi, které úvěry nabízí.</t>
        </r>
      </text>
    </comment>
    <comment ref="I69" authorId="0" shapeId="0" xr:uid="{00000000-0006-0000-0800-0000E6000000}">
      <text>
        <r>
          <rPr>
            <sz val="10"/>
            <color rgb="FF000000"/>
            <rFont val="Arial"/>
            <family val="2"/>
            <charset val="238"/>
            <scheme val="minor"/>
          </rPr>
          <t>======
ID#AAAA466P41o
    (2023-08-28 11:23:41)
Přečíst 4basic produktový manuál, Absolvovat kurz 4basic - úvěry</t>
        </r>
      </text>
    </comment>
    <comment ref="C70" authorId="0" shapeId="0" xr:uid="{00000000-0006-0000-0800-0000C1020000}">
      <text>
        <r>
          <rPr>
            <sz val="10"/>
            <color rgb="FF000000"/>
            <rFont val="Arial"/>
            <family val="2"/>
            <charset val="238"/>
            <scheme val="minor"/>
          </rPr>
          <t>======
ID#AAAA45tmF9w
    (2023-08-28 11:23:40)
Umí zjistit požadavky a cíle klienta v oblasti úvěru. Dokáže mu vysvětlit proces sjednání a hlavní přínosy jednotlivých poskytovatelů. Umí navrhnout optimální výši úvěru.</t>
        </r>
      </text>
    </comment>
    <comment ref="I70" authorId="0" shapeId="0" xr:uid="{00000000-0006-0000-0800-00006E000000}">
      <text>
        <r>
          <rPr>
            <sz val="10"/>
            <color rgb="FF000000"/>
            <rFont val="Arial"/>
            <family val="2"/>
            <charset val="238"/>
            <scheme val="minor"/>
          </rPr>
          <t>======
ID#AAAA466P5Ao
    (2023-08-28 11:23:41)
Přečíst si manuál Poradenský proces</t>
        </r>
      </text>
    </comment>
    <comment ref="C71" authorId="0" shapeId="0" xr:uid="{00000000-0006-0000-0800-00000A030000}">
      <text>
        <r>
          <rPr>
            <sz val="10"/>
            <color rgb="FF000000"/>
            <rFont val="Arial"/>
            <family val="2"/>
            <charset val="238"/>
            <scheme val="minor"/>
          </rPr>
          <t>======
ID#AAAA45tmF3Q
    (2023-08-28 11:23:39)
Orientuje se v celém procesu sjednání úvěru pro klienta až po odevzdání všech podkladů. Ví, jaké jsou náležitosti smlouvy a co obsahuje povinná dokumentace pro úspěšné čerpání.</t>
        </r>
      </text>
    </comment>
    <comment ref="I71" authorId="0" shapeId="0" xr:uid="{00000000-0006-0000-0800-000055010000}">
      <text>
        <r>
          <rPr>
            <sz val="10"/>
            <color rgb="FF000000"/>
            <rFont val="Arial"/>
            <family val="2"/>
            <charset val="238"/>
            <scheme val="minor"/>
          </rPr>
          <t>======
ID#AAAA45tmGgg
    (2023-08-28 11:23:40)
Absolvovat Vítejte ve 4fin - úvodní vzdělávání pro nové konzultanty
Podívat se na video Sjednání úvěru krok po kroku pro nováčky v rámci 4synergie</t>
        </r>
      </text>
    </comment>
    <comment ref="C72" authorId="0" shapeId="0" xr:uid="{00000000-0006-0000-0800-0000DB010000}">
      <text>
        <r>
          <rPr>
            <sz val="10"/>
            <color rgb="FF000000"/>
            <rFont val="Arial"/>
            <family val="2"/>
            <charset val="238"/>
            <scheme val="minor"/>
          </rPr>
          <t>======
ID#AAAA45tmGUo
    (2023-08-28 11:23:40)
Orientuje se v terminologii a v jednotlivých typech bankovních produktů. Zná specifika jednotlivých bankovních produktů a dokáže porovnat rozdíly mezi společnostmi, které tyto produkty nabízí.</t>
        </r>
      </text>
    </comment>
    <comment ref="I72" authorId="0" shapeId="0" xr:uid="{00000000-0006-0000-0800-0000B6010000}">
      <text>
        <r>
          <rPr>
            <sz val="10"/>
            <color rgb="FF000000"/>
            <rFont val="Arial"/>
            <family val="2"/>
            <charset val="238"/>
            <scheme val="minor"/>
          </rPr>
          <t>======
ID#AAAA45tmGYE
    (2023-08-28 11:23:40)
Seznámit se s na nabídkou bankovních produktů</t>
        </r>
      </text>
    </comment>
    <comment ref="C73" authorId="0" shapeId="0" xr:uid="{00000000-0006-0000-0800-0000E6010000}">
      <text>
        <r>
          <rPr>
            <sz val="10"/>
            <color rgb="FF000000"/>
            <rFont val="Arial"/>
            <family val="2"/>
            <charset val="238"/>
            <scheme val="minor"/>
          </rPr>
          <t>======
ID#AAAA45tmGTs
    (2023-08-28 11:23:40)
Umí zjistit požadavky klienta v oblasti bankovních produktů. Dokáže mu vysvětlit proces sjednání a hlavní přínosy jednotlivých produktů.</t>
        </r>
      </text>
    </comment>
    <comment ref="I73" authorId="0" shapeId="0" xr:uid="{00000000-0006-0000-0800-00008E020000}">
      <text>
        <r>
          <rPr>
            <sz val="10"/>
            <color rgb="FF000000"/>
            <rFont val="Arial"/>
            <family val="2"/>
            <charset val="238"/>
            <scheme val="minor"/>
          </rPr>
          <t>======
ID#AAAA45tmGC4
    (2023-08-28 11:23:40)
Projít manuál Poradenský proces</t>
        </r>
      </text>
    </comment>
    <comment ref="C74" authorId="0" shapeId="0" xr:uid="{00000000-0006-0000-0800-000000010000}">
      <text>
        <r>
          <rPr>
            <sz val="10"/>
            <color rgb="FF000000"/>
            <rFont val="Arial"/>
            <family val="2"/>
            <charset val="238"/>
            <scheme val="minor"/>
          </rPr>
          <t>======
ID#AAAA45tmGoY
    (2023-08-28 11:23:41)
Orientuje se v celém procesu sjednání bankovních produktů až po odevzdání produkce. Ví, jaké jsou náležitosti smlouvy a co obsahuje povinná dokumentace.</t>
        </r>
      </text>
    </comment>
    <comment ref="I74" authorId="0" shapeId="0" xr:uid="{00000000-0006-0000-0800-000091010000}">
      <text>
        <r>
          <rPr>
            <sz val="10"/>
            <color rgb="FF000000"/>
            <rFont val="Arial"/>
            <family val="2"/>
            <charset val="238"/>
            <scheme val="minor"/>
          </rPr>
          <t>======
ID#AAAA45tmGbc
    (2023-08-28 11:23:40)
Absolvovat Vítejte ve 4fin - úvodní vzdělávání pro nové konzultanty</t>
        </r>
      </text>
    </comment>
    <comment ref="C75" authorId="0" shapeId="0" xr:uid="{00000000-0006-0000-0800-000001020000}">
      <text>
        <r>
          <rPr>
            <sz val="10"/>
            <color rgb="FF000000"/>
            <rFont val="Arial"/>
            <family val="2"/>
            <charset val="238"/>
            <scheme val="minor"/>
          </rPr>
          <t>======
ID#AAAA45tmGRM
    (2023-08-28 11:23:40)
Umí si najít vhodné klienty pro obchodní spolupráci. Dokáže využívat různé zdroje. Má vždy dostatek kontaktů pro telefonování.</t>
        </r>
      </text>
    </comment>
    <comment ref="I75" authorId="0" shapeId="0" xr:uid="{00000000-0006-0000-0800-000066000000}">
      <text>
        <r>
          <rPr>
            <sz val="10"/>
            <color rgb="FF000000"/>
            <rFont val="Arial"/>
            <family val="2"/>
            <charset val="238"/>
            <scheme val="minor"/>
          </rPr>
          <t>======
ID#AAAA466P5Bg
    (2023-08-28 11:23:41)
Přečíst si manuál Poradenský proces
Vyplnit dokument projekt 100</t>
        </r>
      </text>
    </comment>
    <comment ref="C76" authorId="0" shapeId="0" xr:uid="{00000000-0006-0000-0800-000074020000}">
      <text>
        <r>
          <rPr>
            <sz val="10"/>
            <color rgb="FF000000"/>
            <rFont val="Arial"/>
            <family val="2"/>
            <charset val="238"/>
            <scheme val="minor"/>
          </rPr>
          <t>======
ID#AAAA45tmGGQ
    (2023-08-28 11:23:40)
Má promyšlenou leadovou strategii, kterou využívá k rozvoji svého podnikání. Aktivně spolupracuje s tipaři a hledá další obchodní příležitosti.</t>
        </r>
      </text>
    </comment>
    <comment ref="I76" authorId="0" shapeId="0" xr:uid="{00000000-0006-0000-0800-00001A000000}">
      <text>
        <r>
          <rPr>
            <sz val="10"/>
            <color rgb="FF000000"/>
            <rFont val="Arial"/>
            <family val="2"/>
            <charset val="238"/>
            <scheme val="minor"/>
          </rPr>
          <t>======
ID#AAAA466P5Iw
    (2023-08-28 11:23:41)
Podívat se na video Leadová strategie Návod</t>
        </r>
      </text>
    </comment>
    <comment ref="C77" authorId="0" shapeId="0" xr:uid="{00000000-0006-0000-0800-00009D020000}">
      <text>
        <r>
          <rPr>
            <sz val="10"/>
            <color rgb="FF000000"/>
            <rFont val="Arial"/>
            <family val="2"/>
            <charset val="238"/>
            <scheme val="minor"/>
          </rPr>
          <t>======
ID#AAAA45tmGBQ
    (2023-08-28 11:23:40)
Má svoji strategii na realitní synergii a aktivně spolupracuje s realitním makléřem. Účastní se s makléřem společných obchodních a rozvojových aktivit. Prezentuje klientům propojení finančního a realitního světa.</t>
        </r>
      </text>
    </comment>
    <comment ref="I77" authorId="0" shapeId="0" xr:uid="{00000000-0006-0000-0800-00007C020000}">
      <text>
        <r>
          <rPr>
            <sz val="10"/>
            <color rgb="FF000000"/>
            <rFont val="Arial"/>
            <family val="2"/>
            <charset val="238"/>
            <scheme val="minor"/>
          </rPr>
          <t>======
ID#AAAA45tmGFQ
    (2023-08-28 11:23:40)
Projít si stránky 4fin reality</t>
        </r>
      </text>
    </comment>
    <comment ref="C78" authorId="0" shapeId="0" xr:uid="{00000000-0006-0000-0800-000048010000}">
      <text>
        <r>
          <rPr>
            <sz val="10"/>
            <color rgb="FF000000"/>
            <rFont val="Arial"/>
            <family val="2"/>
            <charset val="238"/>
            <scheme val="minor"/>
          </rPr>
          <t>======
ID#AAAA45tmGhw
    (2023-08-28 11:23:40)
Umí si telefonicky domluvit schůzku s novým i se stávajícím klientem. Dokáže klienta v telefonu zaujmout a vyřešit jeho případné obavy ze spolupráce.</t>
        </r>
      </text>
    </comment>
    <comment ref="I78" authorId="0" shapeId="0" xr:uid="{00000000-0006-0000-0800-00000B010000}">
      <text>
        <r>
          <rPr>
            <sz val="10"/>
            <color rgb="FF000000"/>
            <rFont val="Arial"/>
            <family val="2"/>
            <charset val="238"/>
            <scheme val="minor"/>
          </rPr>
          <t>======
ID#AAAA45tmGnY
    (2023-08-28 11:23:41)
Přečíst si manuál Poradenský proces</t>
        </r>
      </text>
    </comment>
    <comment ref="C79" authorId="0" shapeId="0" xr:uid="{00000000-0006-0000-0800-00004F000000}">
      <text>
        <r>
          <rPr>
            <sz val="10"/>
            <color rgb="FF000000"/>
            <rFont val="Arial"/>
            <family val="2"/>
            <charset val="238"/>
            <scheme val="minor"/>
          </rPr>
          <t>======
ID#AAAA466P5Ds
    (2023-08-28 11:23:41)
Umí s klientem navázat přátelskou atmosféru. Dokáže mu vysvětlit smysl a přínosy finančního plánování. Umí představit společnost 4fin i sám sebe. Umí si získat klientovu důvěru a domluvit se na další schůzce.</t>
        </r>
      </text>
    </comment>
    <comment ref="I79" authorId="0" shapeId="0" xr:uid="{00000000-0006-0000-0800-000001010000}">
      <text>
        <r>
          <rPr>
            <sz val="10"/>
            <color rgb="FF000000"/>
            <rFont val="Arial"/>
            <family val="2"/>
            <charset val="238"/>
            <scheme val="minor"/>
          </rPr>
          <t>======
ID#AAAA45tmGoQ
    (2023-08-28 11:23:41)
Přečíst si manuál Poradenský proces</t>
        </r>
      </text>
    </comment>
    <comment ref="C80" authorId="0" shapeId="0" xr:uid="{00000000-0006-0000-0800-00000F020000}">
      <text>
        <r>
          <rPr>
            <sz val="10"/>
            <color rgb="FF000000"/>
            <rFont val="Arial"/>
            <family val="2"/>
            <charset val="238"/>
            <scheme val="minor"/>
          </rPr>
          <t>======
ID#AAAA45tmGPs
    (2023-08-28 11:23:40)
Dokáže efektivně zjistit současnou finanční a rodinnou situaci klienta, jeho přání a finanční cíle. Při finanční analýze aktivně pracuje s dostupnými nástroji a technologiemi.</t>
        </r>
      </text>
    </comment>
    <comment ref="I80" authorId="0" shapeId="0" xr:uid="{00000000-0006-0000-0800-00005B000000}">
      <text>
        <r>
          <rPr>
            <sz val="10"/>
            <color rgb="FF000000"/>
            <rFont val="Arial"/>
            <family val="2"/>
            <charset val="238"/>
            <scheme val="minor"/>
          </rPr>
          <t>======
ID#AAAA466P5Cc
    (2023-08-28 11:23:41)
Přečíst si manuál Poradenský proces</t>
        </r>
      </text>
    </comment>
    <comment ref="C81" authorId="0" shapeId="0" xr:uid="{00000000-0006-0000-0800-00002B020000}">
      <text>
        <r>
          <rPr>
            <sz val="10"/>
            <color rgb="FF000000"/>
            <rFont val="Arial"/>
            <family val="2"/>
            <charset val="238"/>
            <scheme val="minor"/>
          </rPr>
          <t>======
ID#AAAA45tmGM8
    (2023-08-28 11:23:40)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81" authorId="0" shapeId="0" xr:uid="{00000000-0006-0000-0800-000032000000}">
      <text>
        <r>
          <rPr>
            <sz val="10"/>
            <color rgb="FF000000"/>
            <rFont val="Arial"/>
            <family val="2"/>
            <charset val="238"/>
            <scheme val="minor"/>
          </rPr>
          <t>======
ID#AAAA466P5GU
    (2023-08-28 11:23:41)
Přečíst si manuál Poradenský proces</t>
        </r>
      </text>
    </comment>
    <comment ref="C82" authorId="0" shapeId="0" xr:uid="{00000000-0006-0000-0800-000012000000}">
      <text>
        <r>
          <rPr>
            <sz val="10"/>
            <color rgb="FF000000"/>
            <rFont val="Arial"/>
            <family val="2"/>
            <charset val="238"/>
            <scheme val="minor"/>
          </rPr>
          <t>======
ID#AAAA466P5Jc
    (2023-08-28 11:23:41)
Na každé schůzce si umí říct o doporučení na dalšího klienta. S doporučením aktivně pracuje a využívá ho k dalším obchodním příležitostem.</t>
        </r>
      </text>
    </comment>
    <comment ref="I82" authorId="0" shapeId="0" xr:uid="{00000000-0006-0000-0800-000094010000}">
      <text>
        <r>
          <rPr>
            <sz val="10"/>
            <color rgb="FF000000"/>
            <rFont val="Arial"/>
            <family val="2"/>
            <charset val="238"/>
            <scheme val="minor"/>
          </rPr>
          <t>======
ID#AAAA45tmGbY
    (2023-08-28 11:23:40)
Přečíst si manuál Poradenský proces</t>
        </r>
      </text>
    </comment>
    <comment ref="C83" authorId="0" shapeId="0" xr:uid="{00000000-0006-0000-0800-0000C9000000}">
      <text>
        <r>
          <rPr>
            <sz val="10"/>
            <color rgb="FF000000"/>
            <rFont val="Arial"/>
            <family val="2"/>
            <charset val="238"/>
            <scheme val="minor"/>
          </rPr>
          <t>======
ID#AAAA466P44s
    (2023-08-28 11:23:41)
Na každé schůzce si umí říct o doporučení na spolupracovníka 4fin. Zná hlavní přínosy spolupráce a umí je klientovi jednoduše vysvětlit. Aktivně rozvíjí své podnikání.</t>
        </r>
      </text>
    </comment>
    <comment ref="I83" authorId="0" shapeId="0" xr:uid="{00000000-0006-0000-0800-000075010000}">
      <text>
        <r>
          <rPr>
            <sz val="10"/>
            <color rgb="FF000000"/>
            <rFont val="Arial"/>
            <family val="2"/>
            <charset val="238"/>
            <scheme val="minor"/>
          </rPr>
          <t>======
ID#AAAA45tmGds
    (2023-08-28 11:23:40)
Přečíst si manuál Poradenský proces</t>
        </r>
      </text>
    </comment>
    <comment ref="C84" authorId="0" shapeId="0" xr:uid="{00000000-0006-0000-0800-00006C020000}">
      <text>
        <r>
          <rPr>
            <sz val="10"/>
            <color rgb="FF000000"/>
            <rFont val="Arial"/>
            <family val="2"/>
            <charset val="238"/>
            <scheme val="minor"/>
          </rPr>
          <t>======
ID#AAAA45tmGHI
    (2023-08-28 11:23:40)
Pravidelně pracuje se svými klienty. Minimálně jednou za rok se s nimi sejde na servisní schůzce. Umí si klienty rozdělit podle důležitosti a podle toho jim věnovat svoji pozornost.</t>
        </r>
      </text>
    </comment>
    <comment ref="I84" authorId="0" shapeId="0" xr:uid="{00000000-0006-0000-0800-000087020000}">
      <text>
        <r>
          <rPr>
            <sz val="10"/>
            <color rgb="FF000000"/>
            <rFont val="Arial"/>
            <family val="2"/>
            <charset val="238"/>
            <scheme val="minor"/>
          </rPr>
          <t>======
ID#AAAA45tmGDo
    (2023-08-28 11:23:40)
Nejsou požadovány žádné aktivity</t>
        </r>
      </text>
    </comment>
    <comment ref="C85" authorId="0" shapeId="0" xr:uid="{00000000-0006-0000-0800-000069020000}">
      <text>
        <r>
          <rPr>
            <sz val="10"/>
            <color rgb="FF000000"/>
            <rFont val="Arial"/>
            <family val="2"/>
            <charset val="238"/>
            <scheme val="minor"/>
          </rPr>
          <t>======
ID#AAAA45tmGHY
    (2023-08-28 11:23:40)
Umí si zjistit aktuální informace od stávajícího klienta. Dokáže reagovat na změnu přání a finančních cílů a následně upravit finanční plán a sjednané produkty ve prospěch klienta.</t>
        </r>
      </text>
    </comment>
    <comment ref="I85" authorId="0" shapeId="0" xr:uid="{00000000-0006-0000-0800-000073020000}">
      <text>
        <r>
          <rPr>
            <sz val="10"/>
            <color rgb="FF000000"/>
            <rFont val="Arial"/>
            <family val="2"/>
            <charset val="238"/>
            <scheme val="minor"/>
          </rPr>
          <t>======
ID#AAAA45tmGGU
    (2023-08-28 11:23:40)
Nejsou požadovány žádné aktivity</t>
        </r>
      </text>
    </comment>
    <comment ref="C86" authorId="0" shapeId="0" xr:uid="{00000000-0006-0000-0800-00005F020000}">
      <text>
        <r>
          <rPr>
            <sz val="10"/>
            <color rgb="FF000000"/>
            <rFont val="Arial"/>
            <family val="2"/>
            <charset val="238"/>
            <scheme val="minor"/>
          </rPr>
          <t>======
ID#AAAA45tmGIQ
    (2023-08-28 11:23:40)
Umí získat kontakty na VIP klienty a v rámci spolupráce jim nabídnout exkluzivní služby. Dokáže zjistit jejich cíle a očekávání a následně navrhnout exkluzivní finanční řešení.</t>
        </r>
      </text>
    </comment>
    <comment ref="I86" authorId="0" shapeId="0" xr:uid="{00000000-0006-0000-0800-000025020000}">
      <text>
        <r>
          <rPr>
            <sz val="10"/>
            <color rgb="FF000000"/>
            <rFont val="Arial"/>
            <family val="2"/>
            <charset val="238"/>
            <scheme val="minor"/>
          </rPr>
          <t>======
ID#AAAA45tmGNk
    (2023-08-28 11:23:40)
Nejsou požadovány žádné aktivity</t>
        </r>
      </text>
    </comment>
    <comment ref="C87" authorId="0" shapeId="0" xr:uid="{00000000-0006-0000-0800-00008B010000}">
      <text>
        <r>
          <rPr>
            <sz val="10"/>
            <color rgb="FF000000"/>
            <rFont val="Arial"/>
            <family val="2"/>
            <charset val="238"/>
            <scheme val="minor"/>
          </rPr>
          <t>======
ID#AAAA45tmGb4
    (2023-08-28 11:23:40)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87" authorId="0" shapeId="0" xr:uid="{00000000-0006-0000-0800-0000AE020000}">
      <text>
        <r>
          <rPr>
            <sz val="10"/>
            <color rgb="FF000000"/>
            <rFont val="Arial"/>
            <family val="2"/>
            <charset val="238"/>
            <scheme val="minor"/>
          </rPr>
          <t>======
ID#AAAA45tmF_g
    (2023-08-28 11:23:40)
Nejsou požadovány žádné aktivity</t>
        </r>
      </text>
    </comment>
    <comment ref="C88" authorId="0" shapeId="0" xr:uid="{00000000-0006-0000-0800-000069000000}">
      <text>
        <r>
          <rPr>
            <sz val="10"/>
            <color rgb="FF000000"/>
            <rFont val="Arial"/>
            <family val="2"/>
            <charset val="238"/>
            <scheme val="minor"/>
          </rPr>
          <t>======
ID#AAAA466P5BQ
    (2023-08-28 11:23:41)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88" authorId="0" shapeId="0" xr:uid="{00000000-0006-0000-0800-000090020000}">
      <text>
        <r>
          <rPr>
            <sz val="10"/>
            <color rgb="FF000000"/>
            <rFont val="Arial"/>
            <family val="2"/>
            <charset val="238"/>
            <scheme val="minor"/>
          </rPr>
          <t>======
ID#AAAA45tmGCs
    (2023-08-28 11:23:40)
Nejsou požadovány žádné aktivity</t>
        </r>
      </text>
    </comment>
    <comment ref="C89" authorId="0" shapeId="0" xr:uid="{00000000-0006-0000-0800-000040010000}">
      <text>
        <r>
          <rPr>
            <sz val="10"/>
            <color rgb="FF000000"/>
            <rFont val="Arial"/>
            <family val="2"/>
            <charset val="238"/>
            <scheme val="minor"/>
          </rPr>
          <t>======
ID#AAAA45tmGig
    (2023-08-28 11:23:41)
Dokáže si nastavit pravidelný pracovní týden. V rámci činností které dělá pracuje efektivně. Čas věnuje důležitým věcem. Činnosti, které nemusí vykonávat osobně, deleguje.</t>
        </r>
      </text>
    </comment>
    <comment ref="I89" authorId="0" shapeId="0" xr:uid="{00000000-0006-0000-0800-0000FE000000}">
      <text>
        <r>
          <rPr>
            <sz val="10"/>
            <color rgb="FF000000"/>
            <rFont val="Arial"/>
            <family val="2"/>
            <charset val="238"/>
            <scheme val="minor"/>
          </rPr>
          <t>======
ID#AAAA45tmGok
    (2023-08-28 11:23:41)
Nejsou požadovány žádné aktivity</t>
        </r>
      </text>
    </comment>
    <comment ref="C90" authorId="0" shapeId="0" xr:uid="{00000000-0006-0000-0800-00002F000000}">
      <text>
        <r>
          <rPr>
            <sz val="10"/>
            <color rgb="FF000000"/>
            <rFont val="Arial"/>
            <family val="2"/>
            <charset val="238"/>
            <scheme val="minor"/>
          </rPr>
          <t>======
ID#AAAA466P5Gg
    (2023-08-28 11:23:41)
K zadávání úkolů využívá SMART. Dokáže se k úkolům vracet a vyhodnocovat je. Aktivně využívá systém dohod s druhou stranou a tím podporuje jejich naplnění.</t>
        </r>
      </text>
    </comment>
    <comment ref="I90" authorId="0" shapeId="0" xr:uid="{00000000-0006-0000-0800-0000EA010000}">
      <text>
        <r>
          <rPr>
            <sz val="10"/>
            <color rgb="FF000000"/>
            <rFont val="Arial"/>
            <family val="2"/>
            <charset val="238"/>
            <scheme val="minor"/>
          </rPr>
          <t>======
ID#AAAA45tmGTg
    (2023-08-28 11:23:40)
Nejsou požadovány žádné aktivity</t>
        </r>
      </text>
    </comment>
    <comment ref="C91" authorId="0" shapeId="0" xr:uid="{00000000-0006-0000-0800-0000D0000000}">
      <text>
        <r>
          <rPr>
            <sz val="10"/>
            <color rgb="FF000000"/>
            <rFont val="Arial"/>
            <family val="2"/>
            <charset val="238"/>
            <scheme val="minor"/>
          </rPr>
          <t>======
ID#AAAA466P43k
    (2023-08-28 11:23:41)
Umí dát druhé osobě zpětnou vazbu, v rámci které dokáže konkrétně a věcně pojmenovat prostor pro zlepšení. Nepouští se do osobních útoků a dbá na budování a udržování dobrých vztahů.</t>
        </r>
      </text>
    </comment>
    <comment ref="I91" authorId="0" shapeId="0" xr:uid="{00000000-0006-0000-0800-0000B3010000}">
      <text>
        <r>
          <rPr>
            <sz val="10"/>
            <color rgb="FF000000"/>
            <rFont val="Arial"/>
            <family val="2"/>
            <charset val="238"/>
            <scheme val="minor"/>
          </rPr>
          <t>======
ID#AAAA45tmGYg
    (2023-08-28 11:23:40)
Nejsou požadovány žádné aktivity</t>
        </r>
      </text>
    </comment>
    <comment ref="C92" authorId="0" shapeId="0" xr:uid="{00000000-0006-0000-0800-00007F000000}">
      <text>
        <r>
          <rPr>
            <sz val="10"/>
            <color rgb="FF000000"/>
            <rFont val="Arial"/>
            <family val="2"/>
            <charset val="238"/>
            <scheme val="minor"/>
          </rPr>
          <t>======
ID#AAAA466P4-4
    (2023-08-28 11:23:41)
Umí si vytvořit krátkodobý i dlouhodobý obchodní plán svého podnikání. Ví, kam směřuje a čeho chce v rámci spolupráce s 4fin dosáhnout.</t>
        </r>
      </text>
    </comment>
    <comment ref="I92" authorId="0" shapeId="0" xr:uid="{00000000-0006-0000-0800-00009C010000}">
      <text>
        <r>
          <rPr>
            <sz val="10"/>
            <color rgb="FF000000"/>
            <rFont val="Arial"/>
            <family val="2"/>
            <charset val="238"/>
            <scheme val="minor"/>
          </rPr>
          <t>======
ID#AAAA45tmGag
    (2023-08-28 11:23:40)
Sestavit Dohodu o vzájemné podpoře a odpovědnosti v IK kartě</t>
        </r>
      </text>
    </comment>
    <comment ref="C93" authorId="0" shapeId="0" xr:uid="{00000000-0006-0000-0800-0000D8010000}">
      <text>
        <r>
          <rPr>
            <sz val="10"/>
            <color rgb="FF000000"/>
            <rFont val="Arial"/>
            <family val="2"/>
            <charset val="238"/>
            <scheme val="minor"/>
          </rPr>
          <t>======
ID#AAAA45tmGU8
    (2023-08-28 11:23:40)
Umí si naplánovat a realizovat svůj aktivitní standard. Důsledně dodržuje naplánované aktivity, kterými směřuje k naplňování svého obchodního cíle.</t>
        </r>
      </text>
    </comment>
    <comment ref="I93" authorId="0" shapeId="0" xr:uid="{00000000-0006-0000-0800-0000B0020000}">
      <text>
        <r>
          <rPr>
            <sz val="10"/>
            <color rgb="FF000000"/>
            <rFont val="Arial"/>
            <family val="2"/>
            <charset val="238"/>
            <scheme val="minor"/>
          </rPr>
          <t>======
ID#AAAA45tmF_Y
    (2023-08-28 11:23:40)
Podívat se na video 4synergie - Restartujte svůj business
Seznámit se v IK kartě se záložku Aktivity</t>
        </r>
      </text>
    </comment>
    <comment ref="C94" authorId="0" shapeId="0" xr:uid="{00000000-0006-0000-0800-000004000000}">
      <text>
        <r>
          <rPr>
            <sz val="10"/>
            <color rgb="FF000000"/>
            <rFont val="Arial"/>
            <family val="2"/>
            <charset val="238"/>
            <scheme val="minor"/>
          </rPr>
          <t>======
ID#AAAA466P5K4
    (2023-08-28 11:23:41)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94" authorId="0" shapeId="0" xr:uid="{00000000-0006-0000-0800-000065020000}">
      <text>
        <r>
          <rPr>
            <sz val="10"/>
            <color rgb="FF000000"/>
            <rFont val="Arial"/>
            <family val="2"/>
            <charset val="238"/>
            <scheme val="minor"/>
          </rPr>
          <t>======
ID#AAAA45tmGHw
    (2023-08-28 11:23:40)
Seznámit se se všemi legislativními a daňovými povinnostmi pro práci finančního poradce</t>
        </r>
      </text>
    </comment>
    <comment ref="C95" authorId="0" shapeId="0" xr:uid="{00000000-0006-0000-0800-0000A6020000}">
      <text>
        <r>
          <rPr>
            <sz val="10"/>
            <color rgb="FF000000"/>
            <rFont val="Arial"/>
            <family val="2"/>
            <charset val="238"/>
            <scheme val="minor"/>
          </rPr>
          <t>======
ID#AAAA45tmGAU
    (2023-08-28 11:23:40)
Aktivně se věnuje sebevzdělávání. Zajímá se o dění ve světe a ve společnosti. Sám vyhledává odborné články z oboru finančního poradenství, poslouchá inspirativní podcasty a sleduje na sociálních sítích zajímavé osobnosti.</t>
        </r>
      </text>
    </comment>
    <comment ref="I95" authorId="0" shapeId="0" xr:uid="{00000000-0006-0000-0800-000092020000}">
      <text>
        <r>
          <rPr>
            <sz val="10"/>
            <color rgb="FF000000"/>
            <rFont val="Arial"/>
            <family val="2"/>
            <charset val="238"/>
            <scheme val="minor"/>
          </rPr>
          <t>======
ID#AAAA45tmGCc
    (2023-08-28 11:23:40)
Číst newslettery 4fin
Podívat se na na složku Osobní rozvoj (portál 4edu)</t>
        </r>
      </text>
    </comment>
    <comment ref="C96" authorId="0" shapeId="0" xr:uid="{00000000-0006-0000-0800-000029020000}">
      <text>
        <r>
          <rPr>
            <sz val="10"/>
            <color rgb="FF000000"/>
            <rFont val="Arial"/>
            <family val="2"/>
            <charset val="238"/>
            <scheme val="minor"/>
          </rPr>
          <t>======
ID#AAAA45tmGNE
    (2023-08-28 11:23:40)
Aktivně pracuje na svém osobním marketingu. Má profily na sociálních sítích Linkedin, Facebook, Instagram, na kterých informuje klienty a kolegy o sobě, svých službách a novinkách z oboru.</t>
        </r>
      </text>
    </comment>
    <comment ref="I96" authorId="0" shapeId="0" xr:uid="{00000000-0006-0000-0800-00005C000000}">
      <text>
        <r>
          <rPr>
            <sz val="10"/>
            <color rgb="FF000000"/>
            <rFont val="Arial"/>
            <family val="2"/>
            <charset val="238"/>
            <scheme val="minor"/>
          </rPr>
          <t>======
ID#AAAA466P5CU
    (2023-08-28 11:23:41)
Podívat se na video LinkedIn na 4inspirace, osobní rozvoj (portál 4edu)</t>
        </r>
      </text>
    </comment>
    <comment ref="D98" authorId="0" shapeId="0" xr:uid="{00000000-0006-0000-0800-000053000000}">
      <text>
        <r>
          <rPr>
            <sz val="10"/>
            <color rgb="FF000000"/>
            <rFont val="Arial"/>
            <family val="2"/>
            <charset val="238"/>
            <scheme val="minor"/>
          </rPr>
          <t>======
ID#AAAA466P5DM
    (2023-08-28 11:23:41)
Úroveň je zcela v rozporu s požadovanou úrovní, případně kompetence zcela chybí, i když byla příležitost ji projevit. Lze formulovat rozvoj od základů a hned.</t>
        </r>
      </text>
    </comment>
    <comment ref="E98" authorId="0" shapeId="0" xr:uid="{00000000-0006-0000-0800-0000E2000000}">
      <text>
        <r>
          <rPr>
            <sz val="10"/>
            <color rgb="FF000000"/>
            <rFont val="Arial"/>
            <family val="2"/>
            <charset val="238"/>
            <scheme val="minor"/>
          </rPr>
          <t>======
ID#AAAA466P414
    (2023-08-28 11:23:41)
Limitující úroveň. Lze konstatovat zásadní rozpor s požadovanou úrovní. V dané kompetenci lze formulovat systematický rozvoj, jehož cílem je potlačení slabých stránek.</t>
        </r>
      </text>
    </comment>
    <comment ref="F98" authorId="0" shapeId="0" xr:uid="{00000000-0006-0000-0800-0000BF020000}">
      <text>
        <r>
          <rPr>
            <sz val="10"/>
            <color rgb="FF000000"/>
            <rFont val="Arial"/>
            <family val="2"/>
            <charset val="238"/>
            <scheme val="minor"/>
          </rPr>
          <t>======
ID#AAAA45tmF-A
    (2023-08-28 11:23:40)
Minimální úroveň. S dílčími výhradami odpovídá požadované úrovni. Lze formulovat klíčové oblasti ke zlepšení. Rozvoj se zaměřuje na posílení silných a potlačení slabých stránek.</t>
        </r>
      </text>
    </comment>
    <comment ref="G98" authorId="0" shapeId="0" xr:uid="{00000000-0006-0000-0800-00001D000000}">
      <text>
        <r>
          <rPr>
            <sz val="10"/>
            <color rgb="FF000000"/>
            <rFont val="Arial"/>
            <family val="2"/>
            <charset val="238"/>
            <scheme val="minor"/>
          </rPr>
          <t>======
ID#AAAA466P5Ic
    (2023-08-28 11:23:41)
Přesně odpovídá požadované úrovni. V dané kompetenci lze formulovat dílčí oblasti ke zlepšení. V dané kompetenci nelze formulovat žádnou výhradu. Rozvoj se zaměřuje na posilování silných stránek.</t>
        </r>
      </text>
    </comment>
    <comment ref="H98" authorId="0" shapeId="0" xr:uid="{00000000-0006-0000-0800-000026020000}">
      <text>
        <r>
          <rPr>
            <sz val="10"/>
            <color rgb="FF000000"/>
            <rFont val="Arial"/>
            <family val="2"/>
            <charset val="238"/>
            <scheme val="minor"/>
          </rPr>
          <t>======
ID#AAAA45tmGNg
    (2023-08-28 11:23:40)
Ideální stav. Projev kompetence je na vzorové úrovni, při níž nelze formulovat žádnou dílčí oblast pro zlepšení.</t>
        </r>
      </text>
    </comment>
    <comment ref="C100" authorId="0" shapeId="0" xr:uid="{00000000-0006-0000-0800-000030000000}">
      <text>
        <r>
          <rPr>
            <sz val="10"/>
            <color rgb="FF000000"/>
            <rFont val="Arial"/>
            <family val="2"/>
            <charset val="238"/>
            <scheme val="minor"/>
          </rPr>
          <t>======
ID#AAAA466P5Gc
    (2023-08-28 11:23:41)
Zná cíle a směřování společnosti. Umí vysvětlit strategii, která k naplnění cílů povede. Zná firemní hodnoty a umí je přenést do každodenních činností.</t>
        </r>
      </text>
    </comment>
    <comment ref="I100" authorId="0" shapeId="0" xr:uid="{00000000-0006-0000-0800-0000A7020000}">
      <text>
        <r>
          <rPr>
            <sz val="10"/>
            <color rgb="FF000000"/>
            <rFont val="Arial"/>
            <family val="2"/>
            <charset val="238"/>
            <scheme val="minor"/>
          </rPr>
          <t>======
ID#AAAA45tmGAM
    (2023-08-28 11:23:40)
Sledovat aktuální 4fin GO i jeho záznamy
Poslechnout si podcasty 4synergie Sledovat newslettery 4fin</t>
        </r>
      </text>
    </comment>
    <comment ref="C101" authorId="0" shapeId="0" xr:uid="{00000000-0006-0000-0800-000018020000}">
      <text>
        <r>
          <rPr>
            <sz val="10"/>
            <color rgb="FF000000"/>
            <rFont val="Arial"/>
            <family val="2"/>
            <charset val="238"/>
            <scheme val="minor"/>
          </rPr>
          <t>======
ID#AAAA45tmGO8
    (2023-08-28 11:23:40)
Zná jednotlivé útvary společnosti. Ví, jaké jsou jejich hlavní odpovědnosti a orientuje se v personálním obsazení. Zná příslušné kontaktní osoby.</t>
        </r>
      </text>
    </comment>
    <comment ref="I101" authorId="0" shapeId="0" xr:uid="{00000000-0006-0000-0800-000068020000}">
      <text>
        <r>
          <rPr>
            <sz val="10"/>
            <color rgb="FF000000"/>
            <rFont val="Arial"/>
            <family val="2"/>
            <charset val="238"/>
            <scheme val="minor"/>
          </rPr>
          <t>======
ID#AAAA45tmGHg
    (2023-08-28 11:23:40)
Projít složku Marketing ve 4eko</t>
        </r>
      </text>
    </comment>
    <comment ref="C102" authorId="0" shapeId="0" xr:uid="{00000000-0006-0000-0800-000045020000}">
      <text>
        <r>
          <rPr>
            <sz val="10"/>
            <color rgb="FF000000"/>
            <rFont val="Arial"/>
            <family val="2"/>
            <charset val="238"/>
            <scheme val="minor"/>
          </rPr>
          <t>======
ID#AAAA45tmGKg
    (2023-08-28 11:23:40)
Zná principy budování kariéry. Orientuje se v podmínkách jednotlivých pozic. Má přehled o prémiových klubech a benefitech, které jsou pro jednotlivé pozice k dispozici.</t>
        </r>
      </text>
    </comment>
    <comment ref="I102" authorId="0" shapeId="0" xr:uid="{00000000-0006-0000-0800-000099010000}">
      <text>
        <r>
          <rPr>
            <sz val="10"/>
            <color rgb="FF000000"/>
            <rFont val="Arial"/>
            <family val="2"/>
            <charset val="238"/>
            <scheme val="minor"/>
          </rPr>
          <t>======
ID#AAAA45tmGao
    (2023-08-28 11:23:40)
Seznámit se s aktuálními podmínkami pro podíly na zisku</t>
        </r>
      </text>
    </comment>
    <comment ref="C103" authorId="0" shapeId="0" xr:uid="{00000000-0006-0000-0800-0000B2020000}">
      <text>
        <r>
          <rPr>
            <sz val="10"/>
            <color rgb="FF000000"/>
            <rFont val="Arial"/>
            <family val="2"/>
            <charset val="238"/>
            <scheme val="minor"/>
          </rPr>
          <t>======
ID#AAAA45tmF_Q
    (2023-08-28 11:23:40)
Zná principy vzdělávacího systému společnosti. Dokáže vysvětlit smysl kompetenčního modelu a orientuje se v nabídce vzdělávacích aktivit. Zná svůj vzdělávací plán a využívá ho k rozvoji svých znalostí a dovedností.</t>
        </r>
      </text>
    </comment>
    <comment ref="I103" authorId="0" shapeId="0" xr:uid="{00000000-0006-0000-0800-000071000000}">
      <text>
        <r>
          <rPr>
            <sz val="10"/>
            <color rgb="FF000000"/>
            <rFont val="Arial"/>
            <family val="2"/>
            <charset val="238"/>
            <scheme val="minor"/>
          </rPr>
          <t>======
ID#AAAA466P5AU
    (2023-08-28 11:23:41)
Projít si kompetenční model a požadované úrovně znalostí a dovedností ve všech oblastech</t>
        </r>
      </text>
    </comment>
    <comment ref="C104" authorId="0" shapeId="0" xr:uid="{00000000-0006-0000-0800-0000BF010000}">
      <text>
        <r>
          <rPr>
            <sz val="10"/>
            <color rgb="FF000000"/>
            <rFont val="Arial"/>
            <family val="2"/>
            <charset val="238"/>
            <scheme val="minor"/>
          </rPr>
          <t>======
ID#AAAA45tmGXY
    (2023-08-28 11:23:40)
Orientuje se v potřebné smluvní dokumentaci ke všem institucím. Ví, v jakých situacích se jednotlivé formuláře a dodatky používají a kde je najít.</t>
        </r>
      </text>
    </comment>
    <comment ref="I104" authorId="0" shapeId="0" xr:uid="{00000000-0006-0000-0800-000057010000}">
      <text>
        <r>
          <rPr>
            <sz val="10"/>
            <color rgb="FF000000"/>
            <rFont val="Arial"/>
            <family val="2"/>
            <charset val="238"/>
            <scheme val="minor"/>
          </rPr>
          <t>======
ID#AAAA45tmGgU
    (2023-08-28 11:23:40)
Podívat se na webinář Intervence a ohroženky</t>
        </r>
      </text>
    </comment>
    <comment ref="C105" authorId="0" shapeId="0" xr:uid="{00000000-0006-0000-0800-0000DE010000}">
      <text>
        <r>
          <rPr>
            <sz val="10"/>
            <color rgb="FF000000"/>
            <rFont val="Arial"/>
            <family val="2"/>
            <charset val="238"/>
            <scheme val="minor"/>
          </rPr>
          <t>======
ID#AAAA45tmGUc
    (2023-08-28 11:23:40)
Ví, jaké jsou postupy pro odevzdávání produkce u všech institucí a umí podle nich samostatně postupovat.</t>
        </r>
      </text>
    </comment>
    <comment ref="I105" authorId="0" shapeId="0" xr:uid="{00000000-0006-0000-0800-0000AB010000}">
      <text>
        <r>
          <rPr>
            <sz val="10"/>
            <color rgb="FF000000"/>
            <rFont val="Arial"/>
            <family val="2"/>
            <charset val="238"/>
            <scheme val="minor"/>
          </rPr>
          <t>======
ID#AAAA45tmGZQ
    (2023-08-28 11:23:40)
Absolvovat kurz Základní procesy ve složce Vítejte ve 4fin (4edu portál)
Podívat se na  webináře Jak správně vyplnit EPP v pojištění</t>
        </r>
      </text>
    </comment>
    <comment ref="C106" authorId="0" shapeId="0" xr:uid="{00000000-0006-0000-0800-0000F6020000}">
      <text>
        <r>
          <rPr>
            <sz val="10"/>
            <color rgb="FF000000"/>
            <rFont val="Arial"/>
            <family val="2"/>
            <charset val="238"/>
            <scheme val="minor"/>
          </rPr>
          <t>======
ID#AAAA45tmF5Q
    (2023-08-28 11:23:39)
Dokáže telefonicky ověřit aktuální situaci v institucích a stav smluvní dokumentace. Ví, na koho se v institucích obrátit. Zná základní pravidla správného telefonování.</t>
        </r>
      </text>
    </comment>
    <comment ref="I106" authorId="0" shapeId="0" xr:uid="{00000000-0006-0000-0800-0000B5000000}">
      <text>
        <r>
          <rPr>
            <sz val="10"/>
            <color rgb="FF000000"/>
            <rFont val="Arial"/>
            <family val="2"/>
            <charset val="238"/>
            <scheme val="minor"/>
          </rPr>
          <t>======
ID#AAAA466P46Y
    (2023-08-28 11:23:41)
Osvojit si pravila telefonické komunikace</t>
        </r>
      </text>
    </comment>
    <comment ref="C107" authorId="0" shapeId="0" xr:uid="{00000000-0006-0000-0800-000011020000}">
      <text>
        <r>
          <rPr>
            <sz val="10"/>
            <color rgb="FF000000"/>
            <rFont val="Arial"/>
            <family val="2"/>
            <charset val="238"/>
            <scheme val="minor"/>
          </rPr>
          <t>======
ID#AAAA45tmGPg
    (2023-08-28 11:23:40)
Dokáže písemně ověřit aktuální situaci v institucích a stav smluvní dokumentace. Ví, na koho se v institucích obrátit. Zná základní pravidla správné písemné komunikace.</t>
        </r>
      </text>
    </comment>
    <comment ref="I107" authorId="0" shapeId="0" xr:uid="{00000000-0006-0000-0800-00003B000000}">
      <text>
        <r>
          <rPr>
            <sz val="10"/>
            <color rgb="FF000000"/>
            <rFont val="Arial"/>
            <family val="2"/>
            <charset val="238"/>
            <scheme val="minor"/>
          </rPr>
          <t>======
ID#AAAA466P5Fc
    (2023-08-28 11:23:41)
Osvojit si pravidla písemné komunikace</t>
        </r>
      </text>
    </comment>
    <comment ref="C108" authorId="0" shapeId="0" xr:uid="{00000000-0006-0000-0800-0000BD000000}">
      <text>
        <r>
          <rPr>
            <sz val="10"/>
            <color rgb="FF000000"/>
            <rFont val="Arial"/>
            <family val="2"/>
            <charset val="238"/>
            <scheme val="minor"/>
          </rPr>
          <t>======
ID#AAAA466P45k
    (2023-08-28 11:23:41)
Ví, jaké jsou postupy v rámci katastru nemovitostí. Zná všechny dokumenty potřebné pro návrh na vklad do katastru a ví, jaké jsou jejich náležitosti.</t>
        </r>
      </text>
    </comment>
    <comment ref="I108" authorId="0" shapeId="0" xr:uid="{00000000-0006-0000-0800-00008F020000}">
      <text>
        <r>
          <rPr>
            <sz val="10"/>
            <color rgb="FF000000"/>
            <rFont val="Arial"/>
            <family val="2"/>
            <charset val="238"/>
            <scheme val="minor"/>
          </rPr>
          <t>======
ID#AAAA45tmGCw
    (2023-08-28 11:23:40)
Seznámit se s dokumenty potřebnými pro podání návrhu na vklad do katastru nemovitostí</t>
        </r>
      </text>
    </comment>
    <comment ref="C109" authorId="0" shapeId="0" xr:uid="{00000000-0006-0000-0800-0000FB000000}">
      <text>
        <r>
          <rPr>
            <sz val="10"/>
            <color rgb="FF000000"/>
            <rFont val="Arial"/>
            <family val="2"/>
            <charset val="238"/>
            <scheme val="minor"/>
          </rPr>
          <t>======
ID#AAAA45tmGo0
    (2023-08-28 11:23:41)
Umí používat gmail, google meet, kalendář, online tabulky, dokumenty, google disk. Nástroje používá jak v rámci komunikace s klienty, tak při efektivní komunikaci v týmu.</t>
        </r>
      </text>
    </comment>
    <comment ref="I109" authorId="0" shapeId="0" xr:uid="{00000000-0006-0000-0800-000028000000}">
      <text>
        <r>
          <rPr>
            <sz val="10"/>
            <color rgb="FF000000"/>
            <rFont val="Arial"/>
            <family val="2"/>
            <charset val="238"/>
            <scheme val="minor"/>
          </rPr>
          <t>======
ID#AAAA466P5HQ
    (2023-08-28 11:23:41)
Nastavit si pravidla pro práci se sdílenými soubory dokumenty na Google Disk se svým nadřízeným.</t>
        </r>
      </text>
    </comment>
    <comment ref="C110" authorId="0" shapeId="0" xr:uid="{00000000-0006-0000-0800-00007F010000}">
      <text>
        <r>
          <rPr>
            <sz val="10"/>
            <color rgb="FF000000"/>
            <rFont val="Arial"/>
            <family val="2"/>
            <charset val="238"/>
            <scheme val="minor"/>
          </rPr>
          <t>======
ID#AAAA45tmGc8
    (2023-08-28 11:23:40)
Zná všechny funkce a nástroje, které 4eko obsahuje. Dokáže je využívat jak pro rozvoj vlastního podnikání, tak pro svůj osobní rozvoj. Umí pracovat s reporty a dokáže si prostředí efektivně uspořádat.</t>
        </r>
      </text>
    </comment>
    <comment ref="I110" authorId="0" shapeId="0" xr:uid="{00000000-0006-0000-0800-000090010000}">
      <text>
        <r>
          <rPr>
            <sz val="10"/>
            <color rgb="FF000000"/>
            <rFont val="Arial"/>
            <family val="2"/>
            <charset val="238"/>
            <scheme val="minor"/>
          </rPr>
          <t>======
ID#AAAA45tmGbk
    (2023-08-28 11:23:40)
Pravidelně absolvovat webinář na novinky ve 4plan a 4eko</t>
        </r>
      </text>
    </comment>
    <comment ref="C111" authorId="0" shapeId="0" xr:uid="{00000000-0006-0000-0800-0000A8000000}">
      <text>
        <r>
          <rPr>
            <sz val="10"/>
            <color rgb="FF000000"/>
            <rFont val="Arial"/>
            <family val="2"/>
            <charset val="238"/>
            <scheme val="minor"/>
          </rPr>
          <t>======
ID#AAAA466P47Y
    (2023-08-28 11:23:41)
Umí používat všechny funkce, které 4plan nabízí. 4plan aktivně využívá pro efektivní analýzu klienta a správnou nabídku vhodného řešení jeho situace.</t>
        </r>
      </text>
    </comment>
    <comment ref="I111" authorId="0" shapeId="0" xr:uid="{00000000-0006-0000-0800-00008E000000}">
      <text>
        <r>
          <rPr>
            <sz val="10"/>
            <color rgb="FF000000"/>
            <rFont val="Arial"/>
            <family val="2"/>
            <charset val="238"/>
            <scheme val="minor"/>
          </rPr>
          <t>======
ID#AAAA466P49k
    (2023-08-28 11:23:41)
Pravidelně absolvovat webinář na novinky ve 4plan a 4eko</t>
        </r>
      </text>
    </comment>
    <comment ref="C112" authorId="0" shapeId="0" xr:uid="{00000000-0006-0000-0800-000057000000}">
      <text>
        <r>
          <rPr>
            <sz val="10"/>
            <color rgb="FF000000"/>
            <rFont val="Arial"/>
            <family val="2"/>
            <charset val="238"/>
            <scheme val="minor"/>
          </rPr>
          <t>======
ID#AAAA466P5C8
    (2023-08-28 11:23:41)
Zná všechny dostupné kalkulátory 4fin a umí ve využít pro návrh vhodného řešení pro klienta.</t>
        </r>
      </text>
    </comment>
    <comment ref="C113" authorId="0" shapeId="0" xr:uid="{00000000-0006-0000-0800-000078010000}">
      <text>
        <r>
          <rPr>
            <sz val="10"/>
            <color rgb="FF000000"/>
            <rFont val="Arial"/>
            <family val="2"/>
            <charset val="238"/>
            <scheme val="minor"/>
          </rPr>
          <t>======
ID#AAAA45tmGdg
    (2023-08-28 11:23:40)
Ví, jak pracuje leadový modul a aktivně ho využívá v rámci své leadové strategie a to jak individuálně, tak ve spolupráci s tipařem.</t>
        </r>
      </text>
    </comment>
    <comment ref="I113" authorId="0" shapeId="0" xr:uid="{00000000-0006-0000-0800-000030010000}">
      <text>
        <r>
          <rPr>
            <sz val="10"/>
            <color rgb="FF000000"/>
            <rFont val="Arial"/>
            <family val="2"/>
            <charset val="238"/>
            <scheme val="minor"/>
          </rPr>
          <t>======
ID#AAAA45tmGkM
    (2023-08-28 11:23:41)
Podívat se na webinář Leady a leadová strategie</t>
        </r>
      </text>
    </comment>
    <comment ref="C114" authorId="0" shapeId="0" xr:uid="{00000000-0006-0000-0800-0000B3020000}">
      <text>
        <r>
          <rPr>
            <sz val="10"/>
            <color rgb="FF000000"/>
            <rFont val="Arial"/>
            <family val="2"/>
            <charset val="238"/>
            <scheme val="minor"/>
          </rPr>
          <t>======
ID#AAAA45tmF_I
    (2023-08-28 11:23:40)
Ví, jak se do BeTy přihlásit a k čemu se tento systém využívá. Umí v něm vyřešit všechny potřebné požadavky.</t>
        </r>
      </text>
    </comment>
    <comment ref="I114" authorId="0" shapeId="0" xr:uid="{00000000-0006-0000-0800-000010020000}">
      <text>
        <r>
          <rPr>
            <sz val="10"/>
            <color rgb="FF000000"/>
            <rFont val="Arial"/>
            <family val="2"/>
            <charset val="238"/>
            <scheme val="minor"/>
          </rPr>
          <t>======
ID#AAAA45tmGPk
    (2023-08-28 11:23:40)
Projít si postupy BT a BT Tipy</t>
        </r>
      </text>
    </comment>
    <comment ref="C115" authorId="0" shapeId="0" xr:uid="{00000000-0006-0000-0800-00006B010000}">
      <text>
        <r>
          <rPr>
            <sz val="10"/>
            <color rgb="FF000000"/>
            <rFont val="Arial"/>
            <family val="2"/>
            <charset val="238"/>
            <scheme val="minor"/>
          </rPr>
          <t>======
ID#AAAA45tmGeo
    (2023-08-28 11:23:40)
Ví, jak se do Metodik online přihlásit a k čemu se tento nástroj využívá. Umí jej efektivně využít ve všech nabízených segmentech.</t>
        </r>
      </text>
    </comment>
    <comment ref="I115" authorId="0" shapeId="0" xr:uid="{00000000-0006-0000-0800-0000E3020000}">
      <text>
        <r>
          <rPr>
            <sz val="10"/>
            <color rgb="FF000000"/>
            <rFont val="Arial"/>
            <family val="2"/>
            <charset val="238"/>
            <scheme val="minor"/>
          </rPr>
          <t>======
ID#AAAA45tmF7Q
    (2023-08-28 11:23:40)
Podívat se na záznam webináře Metodiky on-line - použití v praxi</t>
        </r>
      </text>
    </comment>
    <comment ref="C116" authorId="0" shapeId="0" xr:uid="{00000000-0006-0000-0800-00000E030000}">
      <text>
        <r>
          <rPr>
            <sz val="10"/>
            <color rgb="FF000000"/>
            <rFont val="Arial"/>
            <family val="2"/>
            <charset val="238"/>
            <scheme val="minor"/>
          </rPr>
          <t>======
ID#AAAA45tmF24
    (2023-08-28 11:23:39)
Ví, jak srovnávač pracuje a umí ho použít při výběru a sjednání toho nejlepšího pojištění pro klienta.</t>
        </r>
      </text>
    </comment>
    <comment ref="I116" authorId="0" shapeId="0" xr:uid="{00000000-0006-0000-0800-00008B020000}">
      <text>
        <r>
          <rPr>
            <sz val="10"/>
            <color rgb="FF000000"/>
            <rFont val="Arial"/>
            <family val="2"/>
            <charset val="238"/>
            <scheme val="minor"/>
          </rPr>
          <t>======
ID#AAAA45tmGDM
    (2023-08-28 11:23:40)
Sledovat novinky v BT Neživot</t>
        </r>
      </text>
    </comment>
    <comment ref="C117" authorId="0" shapeId="0" xr:uid="{00000000-0006-0000-0800-0000F2000000}">
      <text>
        <r>
          <rPr>
            <sz val="10"/>
            <color rgb="FF000000"/>
            <rFont val="Arial"/>
            <family val="2"/>
            <charset val="238"/>
            <scheme val="minor"/>
          </rPr>
          <t>======
ID#AAAA466P40o
    (2023-08-28 11:23:41)
Ví, jak se srovnávačem pracovat a umí ho efektivně použít pro výběr toho nejlepšího úvěru pro klienta.</t>
        </r>
      </text>
    </comment>
    <comment ref="I117" authorId="0" shapeId="0" xr:uid="{00000000-0006-0000-0800-000027010000}">
      <text>
        <r>
          <rPr>
            <sz val="10"/>
            <color rgb="FF000000"/>
            <rFont val="Arial"/>
            <family val="2"/>
            <charset val="238"/>
            <scheme val="minor"/>
          </rPr>
          <t>======
ID#AAAA45tmGk4
    (2023-08-28 11:23:41)
Sledovat novinky v BT Kredit</t>
        </r>
      </text>
    </comment>
    <comment ref="C118" authorId="0" shapeId="0" xr:uid="{00000000-0006-0000-0800-000033000000}">
      <text>
        <r>
          <rPr>
            <sz val="10"/>
            <color rgb="FF000000"/>
            <rFont val="Arial"/>
            <family val="2"/>
            <charset val="238"/>
            <scheme val="minor"/>
          </rPr>
          <t>======
ID#AAAA466P5GM
    (2023-08-28 11:23:41)
Ví, jak tento sjednavač investic pracuje. Umí v něm sjednat všechny produkty, které nabízí a vysvětlit klientovi všechny přiložené dokumenty a náležitosti.</t>
        </r>
      </text>
    </comment>
    <comment ref="I118" authorId="0" shapeId="0" xr:uid="{00000000-0006-0000-0800-0000B7020000}">
      <text>
        <r>
          <rPr>
            <sz val="10"/>
            <color rgb="FF000000"/>
            <rFont val="Arial"/>
            <family val="2"/>
            <charset val="238"/>
            <scheme val="minor"/>
          </rPr>
          <t>======
ID#AAAA45tmF-0
    (2023-08-28 11:23:40)
Sledovat novinky v BT Invest</t>
        </r>
      </text>
    </comment>
    <comment ref="C119" authorId="0" shapeId="0" xr:uid="{00000000-0006-0000-0800-00006A000000}">
      <text>
        <r>
          <rPr>
            <sz val="10"/>
            <color rgb="FF000000"/>
            <rFont val="Arial"/>
            <family val="2"/>
            <charset val="238"/>
            <scheme val="minor"/>
          </rPr>
          <t>======
ID#AAAA466P5BM
    (2023-08-28 11:23:41)
Zná hlavní principy pojištění. Orientuje se v terminologii a v jednotlivých typech pojištění. Zná specifika jednotlivých pojišťoven a rozdíly, které v pojistné ochraně mají.</t>
        </r>
      </text>
    </comment>
    <comment ref="I119" authorId="0" shapeId="0" xr:uid="{00000000-0006-0000-0800-00008C000000}">
      <text>
        <r>
          <rPr>
            <sz val="10"/>
            <color rgb="FF000000"/>
            <rFont val="Arial"/>
            <family val="2"/>
            <charset val="238"/>
            <scheme val="minor"/>
          </rPr>
          <t>======
ID#AAAA466P49w
    (2023-08-28 11:23:41)
Podívat se na video Postoj k životnímu pojištění v rámci 4synergie
Sledovat aktuální produktové webináře partnerských společností
Účast na 4insurance day</t>
        </r>
      </text>
    </comment>
    <comment ref="C120" authorId="0" shapeId="0" xr:uid="{00000000-0006-0000-0800-0000DD020000}">
      <text>
        <r>
          <rPr>
            <sz val="10"/>
            <color rgb="FF000000"/>
            <rFont val="Arial"/>
            <family val="2"/>
            <charset val="238"/>
            <scheme val="minor"/>
          </rPr>
          <t>======
ID#AAAA45tmF7s
    (2023-08-28 11:23:40)
Umí zjistit požadavky a cíle klienta v oblasti pojištění. Dokáže mu vysvětlit přínos pojištění a navrhnout optimální pojistné částky.</t>
        </r>
      </text>
    </comment>
    <comment ref="I120" authorId="0" shapeId="0" xr:uid="{00000000-0006-0000-0800-000075020000}">
      <text>
        <r>
          <rPr>
            <sz val="10"/>
            <color rgb="FF000000"/>
            <rFont val="Arial"/>
            <family val="2"/>
            <charset val="238"/>
            <scheme val="minor"/>
          </rPr>
          <t>======
ID#AAAA45tmGGM
    (2023-08-28 11:23:40)
Absolvovat kurz 4academy</t>
        </r>
      </text>
    </comment>
    <comment ref="C121" authorId="0" shapeId="0" xr:uid="{00000000-0006-0000-0800-00002F010000}">
      <text>
        <r>
          <rPr>
            <sz val="10"/>
            <color rgb="FF000000"/>
            <rFont val="Arial"/>
            <family val="2"/>
            <charset val="238"/>
            <scheme val="minor"/>
          </rPr>
          <t>======
ID#AAAA45tmGkQ
    (2023-08-28 11:23:41)
Orientuje se v celém procesu sjednání pojištění klienta až po odevzdání produkce. Ví, jaké jsou náležitosti smlouvy a co obsahuje povinná dokumentace.</t>
        </r>
      </text>
    </comment>
    <comment ref="I121" authorId="0" shapeId="0" xr:uid="{00000000-0006-0000-0800-00009E010000}">
      <text>
        <r>
          <rPr>
            <sz val="10"/>
            <color rgb="FF000000"/>
            <rFont val="Arial"/>
            <family val="2"/>
            <charset val="238"/>
            <scheme val="minor"/>
          </rPr>
          <t>======
ID#AAAA45tmGaU
    (2023-08-28 11:23:40)
Sledovat aktuální produktové webináře partnerských společností</t>
        </r>
      </text>
    </comment>
    <comment ref="C122" authorId="0" shapeId="0" xr:uid="{00000000-0006-0000-0800-0000A2000000}">
      <text>
        <r>
          <rPr>
            <sz val="10"/>
            <color rgb="FF000000"/>
            <rFont val="Arial"/>
            <family val="2"/>
            <charset val="238"/>
            <scheme val="minor"/>
          </rPr>
          <t>======
ID#AAAA466P47w
    (2023-08-28 11:23:41)
Zná hlavní principy penzijního spoření. Orientuje se v terminologii a v jednotlivých typech penzí. Zná specifika jednotlivých penzijních společností a rozdíly, které v produktech mají.</t>
        </r>
      </text>
    </comment>
    <comment ref="I122" authorId="0" shapeId="0" xr:uid="{00000000-0006-0000-0800-000013000000}">
      <text>
        <r>
          <rPr>
            <sz val="10"/>
            <color rgb="FF000000"/>
            <rFont val="Arial"/>
            <family val="2"/>
            <charset val="238"/>
            <scheme val="minor"/>
          </rPr>
          <t>======
ID#AAAA466P5JY
    (2023-08-28 11:23:41)
Sledovat aktuální produktové webináře partnerských společností</t>
        </r>
      </text>
    </comment>
    <comment ref="C123" authorId="0" shapeId="0" xr:uid="{00000000-0006-0000-0800-0000EC010000}">
      <text>
        <r>
          <rPr>
            <sz val="10"/>
            <color rgb="FF000000"/>
            <rFont val="Arial"/>
            <family val="2"/>
            <charset val="238"/>
            <scheme val="minor"/>
          </rPr>
          <t>======
ID#AAAA45tmGTI
    (2023-08-28 11:23:40)
Umí zjistit požadavky a cíle klienta v oblasti penze. Dokáže mu vysvětlit přínos penzijního spoření a navrhnout optimální částku na spoření.</t>
        </r>
      </text>
    </comment>
    <comment ref="I123" authorId="0" shapeId="0" xr:uid="{00000000-0006-0000-0800-0000A2020000}">
      <text>
        <r>
          <rPr>
            <sz val="10"/>
            <color rgb="FF000000"/>
            <rFont val="Arial"/>
            <family val="2"/>
            <charset val="238"/>
            <scheme val="minor"/>
          </rPr>
          <t>======
ID#AAAA45tmGAw
    (2023-08-28 11:23:40)
Absolvovat kurz 4academy</t>
        </r>
      </text>
    </comment>
    <comment ref="C124" authorId="0" shapeId="0" xr:uid="{00000000-0006-0000-0800-0000CA000000}">
      <text>
        <r>
          <rPr>
            <sz val="10"/>
            <color rgb="FF000000"/>
            <rFont val="Arial"/>
            <family val="2"/>
            <charset val="238"/>
            <scheme val="minor"/>
          </rPr>
          <t>======
ID#AAAA466P44o
    (2023-08-28 11:23:41)
Orientuje se v celém procesu sjednání penzijního spoření pro klienta až po odevzdání produkce. Ví, jaké jsou náležitosti smlouvy a co obsahuje povinná dokumentace.</t>
        </r>
      </text>
    </comment>
    <comment ref="I124" authorId="0" shapeId="0" xr:uid="{00000000-0006-0000-0800-000034000000}">
      <text>
        <r>
          <rPr>
            <sz val="10"/>
            <color rgb="FF000000"/>
            <rFont val="Arial"/>
            <family val="2"/>
            <charset val="238"/>
            <scheme val="minor"/>
          </rPr>
          <t>======
ID#AAAA466P5GI
    (2023-08-28 11:23:41)
Sledovat aktuální produktové webináře partnerských společností</t>
        </r>
      </text>
    </comment>
    <comment ref="C125" authorId="0" shapeId="0" xr:uid="{00000000-0006-0000-0800-0000C7010000}">
      <text>
        <r>
          <rPr>
            <sz val="10"/>
            <color rgb="FF000000"/>
            <rFont val="Arial"/>
            <family val="2"/>
            <charset val="238"/>
            <scheme val="minor"/>
          </rPr>
          <t>======
ID#AAAA45tmGWk
    (2023-08-28 11:23:40)
Zná hlavní principy stavebního spoření. Orientuje se v terminologii a v jednotlivých typech spoření. Zná specifika jednotlivých stavebních spořitelen a rozdíly, které v produktech mají.</t>
        </r>
      </text>
    </comment>
    <comment ref="I125" authorId="0" shapeId="0" xr:uid="{00000000-0006-0000-0800-00009C020000}">
      <text>
        <r>
          <rPr>
            <sz val="10"/>
            <color rgb="FF000000"/>
            <rFont val="Arial"/>
            <family val="2"/>
            <charset val="238"/>
            <scheme val="minor"/>
          </rPr>
          <t>======
ID#AAAA45tmGBU
    (2023-08-28 11:23:40)
Sledovat aktuální produktové webináře partnerských společností</t>
        </r>
      </text>
    </comment>
    <comment ref="C126" authorId="0" shapeId="0" xr:uid="{00000000-0006-0000-0800-00008A020000}">
      <text>
        <r>
          <rPr>
            <sz val="10"/>
            <color rgb="FF000000"/>
            <rFont val="Arial"/>
            <family val="2"/>
            <charset val="238"/>
            <scheme val="minor"/>
          </rPr>
          <t>======
ID#AAAA45tmGDQ
    (2023-08-28 11:23:40)
Umí zjistit požadavky a cíle klienta v oblasti stavebního spoření. Dokáže mu vysvětlit přínos spoření a navrhnout optimální částku na spoření.</t>
        </r>
      </text>
    </comment>
    <comment ref="I126" authorId="0" shapeId="0" xr:uid="{00000000-0006-0000-0800-0000BC000000}">
      <text>
        <r>
          <rPr>
            <sz val="10"/>
            <color rgb="FF000000"/>
            <rFont val="Arial"/>
            <family val="2"/>
            <charset val="238"/>
            <scheme val="minor"/>
          </rPr>
          <t>======
ID#AAAA466P45s
    (2023-08-28 11:23:41)
Absolvovat kurz 4academy</t>
        </r>
      </text>
    </comment>
    <comment ref="C127" authorId="0" shapeId="0" xr:uid="{00000000-0006-0000-0800-00009E020000}">
      <text>
        <r>
          <rPr>
            <sz val="10"/>
            <color rgb="FF000000"/>
            <rFont val="Arial"/>
            <family val="2"/>
            <charset val="238"/>
            <scheme val="minor"/>
          </rPr>
          <t>======
ID#AAAA45tmGBE
    (2023-08-28 11:23:40)
Orientuje se v celém procesu sjednání stavebního spoření pro klienta až po odevzdání produkce. Ví, jaké jsou náležitosti smlouvy a co obsahuje povinná dokumentace.</t>
        </r>
      </text>
    </comment>
    <comment ref="I127" authorId="0" shapeId="0" xr:uid="{00000000-0006-0000-0800-00002B000000}">
      <text>
        <r>
          <rPr>
            <sz val="10"/>
            <color rgb="FF000000"/>
            <rFont val="Arial"/>
            <family val="2"/>
            <charset val="238"/>
            <scheme val="minor"/>
          </rPr>
          <t>======
ID#AAAA466P5G8
    (2023-08-28 11:23:41)
Sledovat aktuální produktové webináře partnerských společností</t>
        </r>
      </text>
    </comment>
    <comment ref="C128" authorId="0" shapeId="0" xr:uid="{00000000-0006-0000-0800-000017010000}">
      <text>
        <r>
          <rPr>
            <sz val="10"/>
            <color rgb="FF000000"/>
            <rFont val="Arial"/>
            <family val="2"/>
            <charset val="238"/>
            <scheme val="minor"/>
          </rPr>
          <t>======
ID#AAAA45tmGmM
    (2023-08-28 11:23:41)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128" authorId="0" shapeId="0" xr:uid="{00000000-0006-0000-0800-000079020000}">
      <text>
        <r>
          <rPr>
            <sz val="10"/>
            <color rgb="FF000000"/>
            <rFont val="Arial"/>
            <family val="2"/>
            <charset val="238"/>
            <scheme val="minor"/>
          </rPr>
          <t>======
ID#AAAA45tmGFw
    (2023-08-28 11:23:40)
Sledovat aktuální produktové webináře partnerských společností
Účast na 4investment day</t>
        </r>
      </text>
    </comment>
    <comment ref="C129" authorId="0" shapeId="0" xr:uid="{00000000-0006-0000-0800-0000F5010000}">
      <text>
        <r>
          <rPr>
            <sz val="10"/>
            <color rgb="FF000000"/>
            <rFont val="Arial"/>
            <family val="2"/>
            <charset val="238"/>
            <scheme val="minor"/>
          </rPr>
          <t>======
ID#AAAA45tmGSI
    (2023-08-28 11:23:40)
Umí zjistit požadavky a cíle klienta v oblasti investic. Dokáže mu vysvětlit přínos investic a navrhnout optimální částku na investice.</t>
        </r>
      </text>
    </comment>
    <comment ref="I129" authorId="0" shapeId="0" xr:uid="{00000000-0006-0000-0800-0000CE010000}">
      <text>
        <r>
          <rPr>
            <sz val="10"/>
            <color rgb="FF000000"/>
            <rFont val="Arial"/>
            <family val="2"/>
            <charset val="238"/>
            <scheme val="minor"/>
          </rPr>
          <t>======
ID#AAAA45tmGV0
    (2023-08-28 11:23:40)
Absolvovat kurz 4academy</t>
        </r>
      </text>
    </comment>
    <comment ref="C130" authorId="0" shapeId="0" xr:uid="{00000000-0006-0000-0800-0000DC000000}">
      <text>
        <r>
          <rPr>
            <sz val="10"/>
            <color rgb="FF000000"/>
            <rFont val="Arial"/>
            <family val="2"/>
            <charset val="238"/>
            <scheme val="minor"/>
          </rPr>
          <t>======
ID#AAAA466P42o
    (2023-08-28 11:23:41)
Orientuje se v celém procesu sjednání investice pro klienta až po odevzdání produkce. Ví, jaké jsou náležitosti smlouvy a co obsahuje povinná dokumentace.</t>
        </r>
      </text>
    </comment>
    <comment ref="I130" authorId="0" shapeId="0" xr:uid="{00000000-0006-0000-0800-000079000000}">
      <text>
        <r>
          <rPr>
            <sz val="10"/>
            <color rgb="FF000000"/>
            <rFont val="Arial"/>
            <family val="2"/>
            <charset val="238"/>
            <scheme val="minor"/>
          </rPr>
          <t>======
ID#AAAA466P4_k
    (2023-08-28 11:23:41)
Sledovat aktuální produktové webináře partnerských společností</t>
        </r>
      </text>
    </comment>
    <comment ref="C131" authorId="0" shapeId="0" xr:uid="{00000000-0006-0000-0800-00004C020000}">
      <text>
        <r>
          <rPr>
            <sz val="10"/>
            <color rgb="FF000000"/>
            <rFont val="Arial"/>
            <family val="2"/>
            <charset val="238"/>
            <scheme val="minor"/>
          </rPr>
          <t>======
ID#AAAA45tmGKA
    (2023-08-28 11:23:40)
Orientuje se v terminologii a v jednotlivých typech strategických partnerstvích 4fin. Má přehled o aktuálních akcích partnerů. Zná specifika jednotlivých  strategických partnerstvích a hlavní přínosy, které klienti získají.</t>
        </r>
      </text>
    </comment>
    <comment ref="I131" authorId="0" shapeId="0" xr:uid="{00000000-0006-0000-0800-0000BB010000}">
      <text>
        <r>
          <rPr>
            <sz val="10"/>
            <color rgb="FF000000"/>
            <rFont val="Arial"/>
            <family val="2"/>
            <charset val="238"/>
            <scheme val="minor"/>
          </rPr>
          <t>======
ID#AAAA45tmGXo
    (2023-08-28 11:23:40)
Sledovat aktuální produktové webináře partnerských společností
Účast na 4investment day</t>
        </r>
      </text>
    </comment>
    <comment ref="C132" authorId="0" shapeId="0" xr:uid="{00000000-0006-0000-0800-0000B8000000}">
      <text>
        <r>
          <rPr>
            <sz val="10"/>
            <color rgb="FF000000"/>
            <rFont val="Arial"/>
            <family val="2"/>
            <charset val="238"/>
            <scheme val="minor"/>
          </rPr>
          <t>======
ID#AAAA466P46E
    (2023-08-28 11:23:41)
Umí zjistit požadavky a cíle klienta v oblasti strategických partnerstvích. Dokáže mu vysvětlit přínos investice do  strategických partnerství a navrhnout optimální částku na investice.</t>
        </r>
      </text>
    </comment>
    <comment ref="I132" authorId="0" shapeId="0" xr:uid="{00000000-0006-0000-0800-0000D6020000}">
      <text>
        <r>
          <rPr>
            <sz val="10"/>
            <color rgb="FF000000"/>
            <rFont val="Arial"/>
            <family val="2"/>
            <charset val="238"/>
            <scheme val="minor"/>
          </rPr>
          <t>======
ID#AAAA45tmF8U
    (2023-08-28 11:23:40)
Absolvovat kurz 4academy</t>
        </r>
      </text>
    </comment>
    <comment ref="C133" authorId="0" shapeId="0" xr:uid="{00000000-0006-0000-0800-0000C4010000}">
      <text>
        <r>
          <rPr>
            <sz val="10"/>
            <color rgb="FF000000"/>
            <rFont val="Arial"/>
            <family val="2"/>
            <charset val="238"/>
            <scheme val="minor"/>
          </rPr>
          <t>======
ID#AAAA45tmGW0
    (2023-08-28 11:23:40)
Orientuje se v celém procesu sjednání  strategických partnerstvích až po odevzdání produkce. Ví, jaké jsou náležitosti smlouvy a co obsahuje povinná dokumentace.</t>
        </r>
      </text>
    </comment>
    <comment ref="I133" authorId="0" shapeId="0" xr:uid="{00000000-0006-0000-0800-0000CA010000}">
      <text>
        <r>
          <rPr>
            <sz val="10"/>
            <color rgb="FF000000"/>
            <rFont val="Arial"/>
            <family val="2"/>
            <charset val="238"/>
            <scheme val="minor"/>
          </rPr>
          <t>======
ID#AAAA45tmGWU
    (2023-08-28 11:23:40)
Sledovat aktuální produktové webináře partnerských společností</t>
        </r>
      </text>
    </comment>
    <comment ref="C134" authorId="0" shapeId="0" xr:uid="{00000000-0006-0000-0800-000046010000}">
      <text>
        <r>
          <rPr>
            <sz val="10"/>
            <color rgb="FF000000"/>
            <rFont val="Arial"/>
            <family val="2"/>
            <charset val="238"/>
            <scheme val="minor"/>
          </rPr>
          <t>======
ID#AAAA45tmGiE
    (2023-08-28 11:23:40)
Orientuje se v terminologii a v jednotlivých typech úvěrů. Má přehled o aktuálním dění na finančním trhu. Zná specifika jednotlivých úvěrových nástrojů a dokáže porovnat rozdíly mezi společnostmi, které úvěry nabízí.</t>
        </r>
      </text>
    </comment>
    <comment ref="I134" authorId="0" shapeId="0" xr:uid="{00000000-0006-0000-0800-0000DB020000}">
      <text>
        <r>
          <rPr>
            <sz val="10"/>
            <color rgb="FF000000"/>
            <rFont val="Arial"/>
            <family val="2"/>
            <charset val="238"/>
            <scheme val="minor"/>
          </rPr>
          <t>======
ID#AAAA45tmF78
    (2023-08-28 11:23:40)
Sledovat aktuální produktové webináře partnerských společností
Účast na 4credit day</t>
        </r>
      </text>
    </comment>
    <comment ref="C135" authorId="0" shapeId="0" xr:uid="{00000000-0006-0000-0800-000019020000}">
      <text>
        <r>
          <rPr>
            <sz val="10"/>
            <color rgb="FF000000"/>
            <rFont val="Arial"/>
            <family val="2"/>
            <charset val="238"/>
            <scheme val="minor"/>
          </rPr>
          <t>======
ID#AAAA45tmGO0
    (2023-08-28 11:23:40)
Umí zjistit požadavky a cíle klienta v oblasti úvěru. Dokáže mu vysvětlit proces sjednání a hlavní přínosy jednotlivých poskytovatelů. Umí navrhnout optimální výši úvěru.</t>
        </r>
      </text>
    </comment>
    <comment ref="I135" authorId="0" shapeId="0" xr:uid="{00000000-0006-0000-0800-000092010000}">
      <text>
        <r>
          <rPr>
            <sz val="10"/>
            <color rgb="FF000000"/>
            <rFont val="Arial"/>
            <family val="2"/>
            <charset val="238"/>
            <scheme val="minor"/>
          </rPr>
          <t>======
ID#AAAA45tmGbg
    (2023-08-28 11:23:40)
Absolvovat kurz 4academy</t>
        </r>
      </text>
    </comment>
    <comment ref="C136" authorId="0" shapeId="0" xr:uid="{00000000-0006-0000-0800-0000A0020000}">
      <text>
        <r>
          <rPr>
            <sz val="10"/>
            <color rgb="FF000000"/>
            <rFont val="Arial"/>
            <family val="2"/>
            <charset val="238"/>
            <scheme val="minor"/>
          </rPr>
          <t>======
ID#AAAA45tmGA8
    (2023-08-28 11:23:40)
Orientuje se v celém procesu sjednání úvěru pro klienta až po odevzdání všech podkladů. Ví, jaké jsou náležitosti smlouvy a co obsahuje povinná dokumentace pro úspěšné čerpání.</t>
        </r>
      </text>
    </comment>
    <comment ref="I136" authorId="0" shapeId="0" xr:uid="{00000000-0006-0000-0800-000005000000}">
      <text>
        <r>
          <rPr>
            <sz val="10"/>
            <color rgb="FF000000"/>
            <rFont val="Arial"/>
            <family val="2"/>
            <charset val="238"/>
            <scheme val="minor"/>
          </rPr>
          <t>======
ID#AAAA466P5K0
    (2023-08-28 11:23:41)
Sledovat aktuální produktové webináře partnerských společností</t>
        </r>
      </text>
    </comment>
    <comment ref="C137" authorId="0" shapeId="0" xr:uid="{00000000-0006-0000-0800-00002E010000}">
      <text>
        <r>
          <rPr>
            <sz val="10"/>
            <color rgb="FF000000"/>
            <rFont val="Arial"/>
            <family val="2"/>
            <charset val="238"/>
            <scheme val="minor"/>
          </rPr>
          <t>======
ID#AAAA45tmGkU
    (2023-08-28 11:23:41)
Orientuje se v terminologii a v jednotlivých typech bankovních produktů. Zná specifika jednotlivých bankovních produktů a dokáže porovnat rozdíly mezi společnostmi, které tyto produkty nabízí.</t>
        </r>
      </text>
    </comment>
    <comment ref="I137" authorId="0" shapeId="0" xr:uid="{00000000-0006-0000-0800-000006010000}">
      <text>
        <r>
          <rPr>
            <sz val="10"/>
            <color rgb="FF000000"/>
            <rFont val="Arial"/>
            <family val="2"/>
            <charset val="238"/>
            <scheme val="minor"/>
          </rPr>
          <t>======
ID#AAAA45tmGn0
    (2023-08-28 11:23:41)
Sledovat aktuální produktové webináře partnerských společností</t>
        </r>
      </text>
    </comment>
    <comment ref="C138" authorId="0" shapeId="0" xr:uid="{00000000-0006-0000-0800-000093010000}">
      <text>
        <r>
          <rPr>
            <sz val="10"/>
            <color rgb="FF000000"/>
            <rFont val="Arial"/>
            <family val="2"/>
            <charset val="238"/>
            <scheme val="minor"/>
          </rPr>
          <t>======
ID#AAAA45tmGbQ
    (2023-08-28 11:23:40)
Umí zjistit požadavky klienta v oblasti bankovních produktů. Dokáže mu vysvětlit proces sjednání a hlavní přínosy jednotlivých produktů.</t>
        </r>
      </text>
    </comment>
    <comment ref="I138" authorId="0" shapeId="0" xr:uid="{00000000-0006-0000-0800-000076010000}">
      <text>
        <r>
          <rPr>
            <sz val="10"/>
            <color rgb="FF000000"/>
            <rFont val="Arial"/>
            <family val="2"/>
            <charset val="238"/>
            <scheme val="minor"/>
          </rPr>
          <t>======
ID#AAAA45tmGdw
    (2023-08-28 11:23:40)
Absolvovat kurz 4academy</t>
        </r>
      </text>
    </comment>
    <comment ref="C139" authorId="0" shapeId="0" xr:uid="{00000000-0006-0000-0800-000023020000}">
      <text>
        <r>
          <rPr>
            <sz val="10"/>
            <color rgb="FF000000"/>
            <rFont val="Arial"/>
            <family val="2"/>
            <charset val="238"/>
            <scheme val="minor"/>
          </rPr>
          <t>======
ID#AAAA45tmGNs
    (2023-08-28 11:23:40)
Orientuje se v celém procesu sjednání bankovních produktů až po odevzdání produkce. Ví, jaké jsou náležitosti smlouvy a co obsahuje povinná dokumentace.</t>
        </r>
      </text>
    </comment>
    <comment ref="I139" authorId="0" shapeId="0" xr:uid="{00000000-0006-0000-0800-0000D0010000}">
      <text>
        <r>
          <rPr>
            <sz val="10"/>
            <color rgb="FF000000"/>
            <rFont val="Arial"/>
            <family val="2"/>
            <charset val="238"/>
            <scheme val="minor"/>
          </rPr>
          <t>======
ID#AAAA45tmGVs
    (2023-08-28 11:23:40)
Sledovat aktuální produktové webináře partnerských společností</t>
        </r>
      </text>
    </comment>
    <comment ref="C140" authorId="0" shapeId="0" xr:uid="{00000000-0006-0000-0800-000048020000}">
      <text>
        <r>
          <rPr>
            <sz val="10"/>
            <color rgb="FF000000"/>
            <rFont val="Arial"/>
            <family val="2"/>
            <charset val="238"/>
            <scheme val="minor"/>
          </rPr>
          <t>======
ID#AAAA45tmGKM
    (2023-08-28 11:23:40)
Umí si najít vhodné klienty pro obchodní spolupráci. Dokáže využívat různé zdroje. Má vždy dostatek kontaktů pro telefonování.</t>
        </r>
      </text>
    </comment>
    <comment ref="I140" authorId="0" shapeId="0" xr:uid="{00000000-0006-0000-0800-000018000000}">
      <text>
        <r>
          <rPr>
            <sz val="10"/>
            <color rgb="FF000000"/>
            <rFont val="Arial"/>
            <family val="2"/>
            <charset val="238"/>
            <scheme val="minor"/>
          </rPr>
          <t>======
ID#AAAA466P5I0
    (2023-08-28 11:23:41)
Absolvovat školení 4academy</t>
        </r>
      </text>
    </comment>
    <comment ref="C141" authorId="0" shapeId="0" xr:uid="{00000000-0006-0000-0800-000078020000}">
      <text>
        <r>
          <rPr>
            <sz val="10"/>
            <color rgb="FF000000"/>
            <rFont val="Arial"/>
            <family val="2"/>
            <charset val="238"/>
            <scheme val="minor"/>
          </rPr>
          <t>======
ID#AAAA45tmGF0
    (2023-08-28 11:23:40)
Má promyšlenou leadovou strategii, kterou využívá k rozvoji svého podnikání. Aktivně spolupracuje s tipaři a hledá další obchodní příležitosti.</t>
        </r>
      </text>
    </comment>
    <comment ref="I141" authorId="0" shapeId="0" xr:uid="{00000000-0006-0000-0800-0000BA010000}">
      <text>
        <r>
          <rPr>
            <sz val="10"/>
            <color rgb="FF000000"/>
            <rFont val="Arial"/>
            <family val="2"/>
            <charset val="238"/>
            <scheme val="minor"/>
          </rPr>
          <t>======
ID#AAAA45tmGXs
    (2023-08-28 11:23:40)
Podívat se na video Předávání potenciálních tipařů, v rámci 4synergie</t>
        </r>
      </text>
    </comment>
    <comment ref="C142" authorId="0" shapeId="0" xr:uid="{00000000-0006-0000-0800-000094000000}">
      <text>
        <r>
          <rPr>
            <sz val="10"/>
            <color rgb="FF000000"/>
            <rFont val="Arial"/>
            <family val="2"/>
            <charset val="238"/>
            <scheme val="minor"/>
          </rPr>
          <t>======
ID#AAAA466P49E
    (2023-08-28 11:23:41)
Má svoji strategii na realitní synergii a aktivně spolupracuje s realitním makléřem. Účastní se s makléřem společných obchodních a rozvojových aktivit. Prezentuje klientům propojení finančního a realitního světa.</t>
        </r>
      </text>
    </comment>
    <comment ref="I142" authorId="0" shapeId="0" xr:uid="{00000000-0006-0000-0800-00003B020000}">
      <text>
        <r>
          <rPr>
            <sz val="10"/>
            <color rgb="FF000000"/>
            <rFont val="Arial"/>
            <family val="2"/>
            <charset val="238"/>
            <scheme val="minor"/>
          </rPr>
          <t>======
ID#AAAA45tmGLk
    (2023-08-28 11:23:40)
Projít si manuál Realitní leady</t>
        </r>
      </text>
    </comment>
    <comment ref="C143" authorId="0" shapeId="0" xr:uid="{00000000-0006-0000-0800-0000DA010000}">
      <text>
        <r>
          <rPr>
            <sz val="10"/>
            <color rgb="FF000000"/>
            <rFont val="Arial"/>
            <family val="2"/>
            <charset val="238"/>
            <scheme val="minor"/>
          </rPr>
          <t>======
ID#AAAA45tmGUs
    (2023-08-28 11:23:40)
Umí si telefonicky domluvit schůzku s novým i se stávajícím klientem. Dokáže klienta v telefonu zaujmout a vyřešit jeho případné obavy ze spolupráce.</t>
        </r>
      </text>
    </comment>
    <comment ref="I143" authorId="0" shapeId="0" xr:uid="{00000000-0006-0000-0800-00009A020000}">
      <text>
        <r>
          <rPr>
            <sz val="10"/>
            <color rgb="FF000000"/>
            <rFont val="Arial"/>
            <family val="2"/>
            <charset val="238"/>
            <scheme val="minor"/>
          </rPr>
          <t>======
ID#AAAA45tmGBo
    (2023-08-28 11:23:40)
Absolvovat školení 4academy</t>
        </r>
      </text>
    </comment>
    <comment ref="C144" authorId="0" shapeId="0" xr:uid="{00000000-0006-0000-0800-0000E5010000}">
      <text>
        <r>
          <rPr>
            <sz val="10"/>
            <color rgb="FF000000"/>
            <rFont val="Arial"/>
            <family val="2"/>
            <charset val="238"/>
            <scheme val="minor"/>
          </rPr>
          <t>======
ID#AAAA45tmGTw
    (2023-08-28 11:23:40)
Umí s klientem navázat přátelskou atmosféru. Dokáže mu vysvětlit smysl a přínosy finančního plánování. Umí představit společnost 4fin i sám sebe. Umí si získat klientovu důvěru a domluvit se na další schůzce.</t>
        </r>
      </text>
    </comment>
    <comment ref="I144" authorId="0" shapeId="0" xr:uid="{00000000-0006-0000-0800-0000F0000000}">
      <text>
        <r>
          <rPr>
            <sz val="10"/>
            <color rgb="FF000000"/>
            <rFont val="Arial"/>
            <family val="2"/>
            <charset val="238"/>
            <scheme val="minor"/>
          </rPr>
          <t>======
ID#AAAA466P400
    (2023-08-28 11:23:41)
Absolvovat školení 4academy</t>
        </r>
      </text>
    </comment>
    <comment ref="C145" authorId="0" shapeId="0" xr:uid="{00000000-0006-0000-0800-000010000000}">
      <text>
        <r>
          <rPr>
            <sz val="10"/>
            <color rgb="FF000000"/>
            <rFont val="Arial"/>
            <family val="2"/>
            <charset val="238"/>
            <scheme val="minor"/>
          </rPr>
          <t>======
ID#AAAA466P5Jo
    (2023-08-28 11:23:41)
Dokáže efektivně zjistit současnou finanční a rodinnou situaci klienta, jeho přání a finanční cíle. Při finanční analýze aktivně pracuje s dostupnými nástroji a technologiemi.</t>
        </r>
      </text>
    </comment>
    <comment ref="I145" authorId="0" shapeId="0" xr:uid="{00000000-0006-0000-0800-000069010000}">
      <text>
        <r>
          <rPr>
            <sz val="10"/>
            <color rgb="FF000000"/>
            <rFont val="Arial"/>
            <family val="2"/>
            <charset val="238"/>
            <scheme val="minor"/>
          </rPr>
          <t>======
ID#AAAA45tmGe0
    (2023-08-28 11:23:40)
Absolvovat školení 4academy</t>
        </r>
      </text>
    </comment>
    <comment ref="C146" authorId="0" shapeId="0" xr:uid="{00000000-0006-0000-0800-00006F000000}">
      <text>
        <r>
          <rPr>
            <sz val="10"/>
            <color rgb="FF000000"/>
            <rFont val="Arial"/>
            <family val="2"/>
            <charset val="238"/>
            <scheme val="minor"/>
          </rPr>
          <t>======
ID#AAAA466P5Ag
    (2023-08-28 11:23:41)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146" authorId="0" shapeId="0" xr:uid="{00000000-0006-0000-0800-0000ED010000}">
      <text>
        <r>
          <rPr>
            <sz val="10"/>
            <color rgb="FF000000"/>
            <rFont val="Arial"/>
            <family val="2"/>
            <charset val="238"/>
            <scheme val="minor"/>
          </rPr>
          <t>======
ID#AAAA45tmGS8
    (2023-08-28 11:23:40)
Absolvovat školení 4academy</t>
        </r>
      </text>
    </comment>
    <comment ref="C147" authorId="0" shapeId="0" xr:uid="{00000000-0006-0000-0800-00002C010000}">
      <text>
        <r>
          <rPr>
            <sz val="10"/>
            <color rgb="FF000000"/>
            <rFont val="Arial"/>
            <family val="2"/>
            <charset val="238"/>
            <scheme val="minor"/>
          </rPr>
          <t>======
ID#AAAA45tmGkc
    (2023-08-28 11:23:41)
Na každé schůzce si umí říct o doporučení na dalšího klienta. S doporučením aktivně pracuje a využívá ho k dalším obchodním příležitostem.</t>
        </r>
      </text>
    </comment>
    <comment ref="I147" authorId="0" shapeId="0" xr:uid="{00000000-0006-0000-0800-0000CD010000}">
      <text>
        <r>
          <rPr>
            <sz val="10"/>
            <color rgb="FF000000"/>
            <rFont val="Arial"/>
            <family val="2"/>
            <charset val="238"/>
            <scheme val="minor"/>
          </rPr>
          <t>======
ID#AAAA45tmGV4
    (2023-08-28 11:23:40)
Absolvovat školení 4academy</t>
        </r>
      </text>
    </comment>
    <comment ref="C148" authorId="0" shapeId="0" xr:uid="{00000000-0006-0000-0800-000031000000}">
      <text>
        <r>
          <rPr>
            <sz val="10"/>
            <color rgb="FF000000"/>
            <rFont val="Arial"/>
            <family val="2"/>
            <charset val="238"/>
            <scheme val="minor"/>
          </rPr>
          <t>======
ID#AAAA466P5GY
    (2023-08-28 11:23:41)
Na každé schůzce si umí říct o doporučení na spolupracovníka 4fin. Zná hlavní přínosy spolupráce a umí je klientovi jednoduše vysvětlit. Aktivně rozvíjí své podnikání.</t>
        </r>
      </text>
    </comment>
    <comment ref="I148" authorId="0" shapeId="0" xr:uid="{00000000-0006-0000-0800-0000E3000000}">
      <text>
        <r>
          <rPr>
            <sz val="10"/>
            <color rgb="FF000000"/>
            <rFont val="Arial"/>
            <family val="2"/>
            <charset val="238"/>
            <scheme val="minor"/>
          </rPr>
          <t>======
ID#AAAA466P418
    (2023-08-28 11:23:41)
Absolvovat školení 4academy</t>
        </r>
      </text>
    </comment>
    <comment ref="C149" authorId="0" shapeId="0" xr:uid="{00000000-0006-0000-0800-0000A4010000}">
      <text>
        <r>
          <rPr>
            <sz val="10"/>
            <color rgb="FF000000"/>
            <rFont val="Arial"/>
            <family val="2"/>
            <charset val="238"/>
            <scheme val="minor"/>
          </rPr>
          <t>======
ID#AAAA45tmGZw
    (2023-08-28 11:23:40)
Pravidelně pracuje se svými klienty. Minimálně jednou za rok se s nimi sejde na servisní schůzce. Umí si klienty rozdělit podle důležitosti a podle toho jim věnovat svoji pozornost.</t>
        </r>
      </text>
    </comment>
    <comment ref="I149" authorId="0" shapeId="0" xr:uid="{00000000-0006-0000-0800-0000DB000000}">
      <text>
        <r>
          <rPr>
            <sz val="10"/>
            <color rgb="FF000000"/>
            <rFont val="Arial"/>
            <family val="2"/>
            <charset val="238"/>
            <scheme val="minor"/>
          </rPr>
          <t>======
ID#AAAA466P42w
    (2023-08-28 11:23:41)
Absolvovat školení 4academy</t>
        </r>
      </text>
    </comment>
    <comment ref="C150" authorId="0" shapeId="0" xr:uid="{00000000-0006-0000-0800-0000FA010000}">
      <text>
        <r>
          <rPr>
            <sz val="10"/>
            <color rgb="FF000000"/>
            <rFont val="Arial"/>
            <family val="2"/>
            <charset val="238"/>
            <scheme val="minor"/>
          </rPr>
          <t>======
ID#AAAA45tmGRs
    (2023-08-28 11:23:40)
Umí si zjistit aktuální informace od stávajícího klienta. Dokáže reagovat na změnu přání a finančních cílů a následně upravit finanční plán a sjednané produkty ve prospěch klienta.</t>
        </r>
      </text>
    </comment>
    <comment ref="I150" authorId="0" shapeId="0" xr:uid="{00000000-0006-0000-0800-000003020000}">
      <text>
        <r>
          <rPr>
            <sz val="10"/>
            <color rgb="FF000000"/>
            <rFont val="Arial"/>
            <family val="2"/>
            <charset val="238"/>
            <scheme val="minor"/>
          </rPr>
          <t>======
ID#AAAA45tmGQ8
    (2023-08-28 11:23:40)
Absolvovat školení 4academy</t>
        </r>
      </text>
    </comment>
    <comment ref="C151" authorId="0" shapeId="0" xr:uid="{00000000-0006-0000-0800-00002E020000}">
      <text>
        <r>
          <rPr>
            <sz val="10"/>
            <color rgb="FF000000"/>
            <rFont val="Arial"/>
            <family val="2"/>
            <charset val="238"/>
            <scheme val="minor"/>
          </rPr>
          <t>======
ID#AAAA45tmGMs
    (2023-08-28 11:23:40)
Umí získat kontakty na VIP klienty a v rámci spolupráce jim nabídnout exkluzivní služby. Dokáže zjistit jejich cíle a očekávání a následně navrhnout exkluzivní finanční řešení.</t>
        </r>
      </text>
    </comment>
    <comment ref="I151" authorId="0" shapeId="0" xr:uid="{00000000-0006-0000-0800-000049020000}">
      <text>
        <r>
          <rPr>
            <sz val="10"/>
            <color rgb="FF000000"/>
            <rFont val="Arial"/>
            <family val="2"/>
            <charset val="238"/>
            <scheme val="minor"/>
          </rPr>
          <t>======
ID#AAAA45tmGKQ
    (2023-08-28 11:23:40)
Absolvovat školení 4academy</t>
        </r>
      </text>
    </comment>
    <comment ref="C152" authorId="0" shapeId="0" xr:uid="{00000000-0006-0000-0800-0000EB020000}">
      <text>
        <r>
          <rPr>
            <sz val="10"/>
            <color rgb="FF000000"/>
            <rFont val="Arial"/>
            <family val="2"/>
            <charset val="238"/>
            <scheme val="minor"/>
          </rPr>
          <t>======
ID#AAAA45tmF6M
    (2023-08-28 11:23:39)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152" authorId="0" shapeId="0" xr:uid="{00000000-0006-0000-0800-00003C010000}">
      <text>
        <r>
          <rPr>
            <sz val="10"/>
            <color rgb="FF000000"/>
            <rFont val="Arial"/>
            <family val="2"/>
            <charset val="238"/>
            <scheme val="minor"/>
          </rPr>
          <t>======
ID#AAAA45tmGi4
    (2023-08-28 11:23:41)
Nejsou požadovány žádné aktivity</t>
        </r>
      </text>
    </comment>
    <comment ref="C153" authorId="0" shapeId="0" xr:uid="{00000000-0006-0000-0800-0000EA000000}">
      <text>
        <r>
          <rPr>
            <sz val="10"/>
            <color rgb="FF000000"/>
            <rFont val="Arial"/>
            <family val="2"/>
            <charset val="238"/>
            <scheme val="minor"/>
          </rPr>
          <t>======
ID#AAAA466P41I
    (2023-08-28 11:23:41)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153" authorId="0" shapeId="0" xr:uid="{00000000-0006-0000-0800-000036000000}">
      <text>
        <r>
          <rPr>
            <sz val="10"/>
            <color rgb="FF000000"/>
            <rFont val="Arial"/>
            <family val="2"/>
            <charset val="238"/>
            <scheme val="minor"/>
          </rPr>
          <t>======
ID#AAAA466P5F8
    (2023-08-28 11:23:41)
Nejsou požadovány žádné aktivity</t>
        </r>
      </text>
    </comment>
    <comment ref="C154" authorId="0" shapeId="0" xr:uid="{00000000-0006-0000-0800-0000AF020000}">
      <text>
        <r>
          <rPr>
            <sz val="10"/>
            <color rgb="FF000000"/>
            <rFont val="Arial"/>
            <family val="2"/>
            <charset val="238"/>
            <scheme val="minor"/>
          </rPr>
          <t>======
ID#AAAA45tmF_c
    (2023-08-28 11:23:40)
Dokáže si nastavit pravidelný pracovní týden. V rámci činností které dělá pracuje efektivně. Čas věnuje důležitým věcem. Činnosti, které nemusí vykonávat osobně, deleguje.</t>
        </r>
      </text>
    </comment>
    <comment ref="I154" authorId="0" shapeId="0" xr:uid="{00000000-0006-0000-0800-0000B3000000}">
      <text>
        <r>
          <rPr>
            <sz val="10"/>
            <color rgb="FF000000"/>
            <rFont val="Arial"/>
            <family val="2"/>
            <charset val="238"/>
            <scheme val="minor"/>
          </rPr>
          <t>======
ID#AAAA466P46k
    (2023-08-28 11:23:41)
Nejsou požadovány žádné aktivity</t>
        </r>
      </text>
    </comment>
    <comment ref="C155" authorId="0" shapeId="0" xr:uid="{00000000-0006-0000-0800-00001E020000}">
      <text>
        <r>
          <rPr>
            <sz val="10"/>
            <color rgb="FF000000"/>
            <rFont val="Arial"/>
            <family val="2"/>
            <charset val="238"/>
            <scheme val="minor"/>
          </rPr>
          <t>======
ID#AAAA45tmGOM
    (2023-08-28 11:23:40)
K zadávání úkolů využívá SMART. Dokáže se k úkolům vracet a vyhodnocovat je. Aktivně využívá systém dohod s druhou stranou a tím podporuje jejich naplnění.</t>
        </r>
      </text>
    </comment>
    <comment ref="I155" authorId="0" shapeId="0" xr:uid="{00000000-0006-0000-0800-0000F6000000}">
      <text>
        <r>
          <rPr>
            <sz val="10"/>
            <color rgb="FF000000"/>
            <rFont val="Arial"/>
            <family val="2"/>
            <charset val="238"/>
            <scheme val="minor"/>
          </rPr>
          <t>======
ID#AAAA45tmGpM
    (2023-08-28 11:23:41)
Nejsou požadovány žádné aktivity</t>
        </r>
      </text>
    </comment>
    <comment ref="C156" authorId="0" shapeId="0" xr:uid="{00000000-0006-0000-0800-000009010000}">
      <text>
        <r>
          <rPr>
            <sz val="10"/>
            <color rgb="FF000000"/>
            <rFont val="Arial"/>
            <family val="2"/>
            <charset val="238"/>
            <scheme val="minor"/>
          </rPr>
          <t>======
ID#AAAA45tmGno
    (2023-08-28 11:23:41)
Umí dát druhé osobě zpětnou vazbu, v rámci které dokáže konkrétně a věcně pojmenovat prostor pro zlepšení. Nepouští se do osobních útoků a dbá na budování a udržování dobrých vztahů.</t>
        </r>
      </text>
    </comment>
    <comment ref="I156" authorId="0" shapeId="0" xr:uid="{00000000-0006-0000-0800-0000CA020000}">
      <text>
        <r>
          <rPr>
            <sz val="10"/>
            <color rgb="FF000000"/>
            <rFont val="Arial"/>
            <family val="2"/>
            <charset val="238"/>
            <scheme val="minor"/>
          </rPr>
          <t>======
ID#AAAA45tmF9I
    (2023-08-28 11:23:40)
Nejsou požadovány žádné aktivity</t>
        </r>
      </text>
    </comment>
    <comment ref="C157" authorId="0" shapeId="0" xr:uid="{00000000-0006-0000-0800-000015000000}">
      <text>
        <r>
          <rPr>
            <sz val="10"/>
            <color rgb="FF000000"/>
            <rFont val="Arial"/>
            <family val="2"/>
            <charset val="238"/>
            <scheme val="minor"/>
          </rPr>
          <t>======
ID#AAAA466P5JM
    (2023-08-28 11:23:41)
Umí si vytvořit krátkodobý i dlouhodobý obchodní plán svého podnikání. Ví, kam směřuje a čeho chce v rámci spolupráce s 4fin dosáhnout.</t>
        </r>
      </text>
    </comment>
    <comment ref="I157" authorId="0" shapeId="0" xr:uid="{00000000-0006-0000-0800-0000A6000000}">
      <text>
        <r>
          <rPr>
            <sz val="10"/>
            <color rgb="FF000000"/>
            <rFont val="Arial"/>
            <family val="2"/>
            <charset val="238"/>
            <scheme val="minor"/>
          </rPr>
          <t>======
ID#AAAA466P47k
    (2023-08-28 11:23:41)
Sestavit Dohodu o vzájemné podpoře a odpovědnosti v IK kartě</t>
        </r>
      </text>
    </comment>
    <comment ref="C158" authorId="0" shapeId="0" xr:uid="{00000000-0006-0000-0800-000076000000}">
      <text>
        <r>
          <rPr>
            <sz val="10"/>
            <color rgb="FF000000"/>
            <rFont val="Arial"/>
            <family val="2"/>
            <charset val="238"/>
            <scheme val="minor"/>
          </rPr>
          <t>======
ID#AAAA466P4_w
    (2023-08-28 11:23:41)
Umí si naplánovat a realizovat svůj aktivitní standard. Důsledně dodržuje naplánované aktivity, kterými směřuje k naplňování svého obchodního cíle.</t>
        </r>
      </text>
    </comment>
    <comment ref="I158" authorId="0" shapeId="0" xr:uid="{00000000-0006-0000-0800-000006000000}">
      <text>
        <r>
          <rPr>
            <sz val="10"/>
            <color rgb="FF000000"/>
            <rFont val="Arial"/>
            <family val="2"/>
            <charset val="238"/>
            <scheme val="minor"/>
          </rPr>
          <t>======
ID#AAAA466P5Kk
    (2023-08-28 11:23:41)
Aktivně pracovat se záložku Aktivity v rámci IK karty</t>
        </r>
      </text>
    </comment>
    <comment ref="C159" authorId="0" shapeId="0" xr:uid="{00000000-0006-0000-0800-000005020000}">
      <text>
        <r>
          <rPr>
            <sz val="10"/>
            <color rgb="FF000000"/>
            <rFont val="Arial"/>
            <family val="2"/>
            <charset val="238"/>
            <scheme val="minor"/>
          </rPr>
          <t>======
ID#AAAA45tmGQ0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159" authorId="0" shapeId="0" xr:uid="{00000000-0006-0000-0800-000046000000}">
      <text>
        <r>
          <rPr>
            <sz val="10"/>
            <color rgb="FF000000"/>
            <rFont val="Arial"/>
            <family val="2"/>
            <charset val="238"/>
            <scheme val="minor"/>
          </rPr>
          <t>======
ID#AAAA466P5Ek
    (2023-08-28 11:23:41)
Sledovat novinky v legislativě a daňových povinnostech, které se týkají práce finančního poradce</t>
        </r>
      </text>
    </comment>
    <comment ref="C160" authorId="0" shapeId="0" xr:uid="{00000000-0006-0000-0800-000074010000}">
      <text>
        <r>
          <rPr>
            <sz val="10"/>
            <color rgb="FF000000"/>
            <rFont val="Arial"/>
            <family val="2"/>
            <charset val="238"/>
            <scheme val="minor"/>
          </rPr>
          <t>======
ID#AAAA45tmGd0
    (2023-08-28 11:23:40)
Aktivně se věnuje sebevzdělávání. Zajímá se o dění ve světe a ve společnosti. Sám vyhledává odborné články z oboru finančního poradenství, poslouchá inspirativní podcasty a sleduje na sociálních sítích zajímavé osobnosti.</t>
        </r>
      </text>
    </comment>
    <comment ref="I160" authorId="0" shapeId="0" xr:uid="{00000000-0006-0000-0800-000047020000}">
      <text>
        <r>
          <rPr>
            <sz val="10"/>
            <color rgb="FF000000"/>
            <rFont val="Arial"/>
            <family val="2"/>
            <charset val="238"/>
            <scheme val="minor"/>
          </rPr>
          <t>======
ID#AAAA45tmGKU
    (2023-08-28 11:23:40)
Číst newslettery 4fin</t>
        </r>
      </text>
    </comment>
    <comment ref="C161" authorId="0" shapeId="0" xr:uid="{00000000-0006-0000-0800-000088000000}">
      <text>
        <r>
          <rPr>
            <sz val="10"/>
            <color rgb="FF000000"/>
            <rFont val="Arial"/>
            <family val="2"/>
            <charset val="238"/>
            <scheme val="minor"/>
          </rPr>
          <t>======
ID#AAAA466P4-E
    (2023-08-28 11:23:41)
Aktivně pracuje na svém osobním marketingu. Má profily na sociálních sítích Linkedin, Facebook, Instagram, na kterých informuje klienty a kolegy o sobě, svých službách a novinkách z oboru.</t>
        </r>
      </text>
    </comment>
    <comment ref="I161" authorId="0" shapeId="0" xr:uid="{00000000-0006-0000-0800-0000A5020000}">
      <text>
        <r>
          <rPr>
            <sz val="10"/>
            <color rgb="FF000000"/>
            <rFont val="Arial"/>
            <family val="2"/>
            <charset val="238"/>
            <scheme val="minor"/>
          </rPr>
          <t>======
ID#AAAA45tmGAY
    (2023-08-28 11:23:40)
Podívat se na video Osobní branding v rámci 4inspirace</t>
        </r>
      </text>
    </comment>
    <comment ref="D163" authorId="0" shapeId="0" xr:uid="{00000000-0006-0000-0800-0000D1020000}">
      <text>
        <r>
          <rPr>
            <sz val="10"/>
            <color rgb="FF000000"/>
            <rFont val="Arial"/>
            <family val="2"/>
            <charset val="238"/>
            <scheme val="minor"/>
          </rPr>
          <t>======
ID#AAAA45tmF8s
    (2023-08-28 11:23:40)
Úroveň je zcela v rozporu s požadovanou úrovní, případně kompetence zcela chybí, i když byla příležitost ji projevit. Lze formulovat rozvoj od základů a hned.</t>
        </r>
      </text>
    </comment>
    <comment ref="E163" authorId="0" shapeId="0" xr:uid="{00000000-0006-0000-0800-000022020000}">
      <text>
        <r>
          <rPr>
            <sz val="10"/>
            <color rgb="FF000000"/>
            <rFont val="Arial"/>
            <family val="2"/>
            <charset val="238"/>
            <scheme val="minor"/>
          </rPr>
          <t>======
ID#AAAA45tmGN0
    (2023-08-28 11:23:40)
Limitující úroveň. Lze konstatovat zásadní rozpor s požadovanou úrovní. V dané kompetenci lze formulovat systematický rozvoj, jehož cílem je potlačení slabých stránek.</t>
        </r>
      </text>
    </comment>
    <comment ref="F163" authorId="0" shapeId="0" xr:uid="{00000000-0006-0000-0800-0000E2010000}">
      <text>
        <r>
          <rPr>
            <sz val="10"/>
            <color rgb="FF000000"/>
            <rFont val="Arial"/>
            <family val="2"/>
            <charset val="238"/>
            <scheme val="minor"/>
          </rPr>
          <t>======
ID#AAAA45tmGUM
    (2023-08-28 11:23:40)
Minimální úroveň. S dílčími výhradami odpovídá požadované úrovni. Lze formulovat klíčové oblasti ke zlepšení. Rozvoj se zaměřuje na posílení silných a potlačení slabých stránek.</t>
        </r>
      </text>
    </comment>
    <comment ref="G163" authorId="0" shapeId="0" xr:uid="{00000000-0006-0000-0800-00003C020000}">
      <text>
        <r>
          <rPr>
            <sz val="10"/>
            <color rgb="FF000000"/>
            <rFont val="Arial"/>
            <family val="2"/>
            <charset val="238"/>
            <scheme val="minor"/>
          </rPr>
          <t>======
ID#AAAA45tmGLY
    (2023-08-28 11:23:40)
Přesně odpovídá požadované úrovni. V dané kompetenci lze formulovat dílčí oblasti ke zlepšení. V dané kompetenci nelze formulovat žádnou výhradu. Rozvoj se zaměřuje na posilování silných stránek.</t>
        </r>
      </text>
    </comment>
    <comment ref="H163" authorId="0" shapeId="0" xr:uid="{00000000-0006-0000-0800-0000C2020000}">
      <text>
        <r>
          <rPr>
            <sz val="10"/>
            <color rgb="FF000000"/>
            <rFont val="Arial"/>
            <family val="2"/>
            <charset val="238"/>
            <scheme val="minor"/>
          </rPr>
          <t>======
ID#AAAA45tmF9s
    (2023-08-28 11:23:40)
Ideální stav. Projev kompetence je na vzorové úrovni, při níž nelze formulovat žádnou dílčí oblast pro zlepšení.</t>
        </r>
      </text>
    </comment>
    <comment ref="C165" authorId="0" shapeId="0" xr:uid="{00000000-0006-0000-0800-0000D4000000}">
      <text>
        <r>
          <rPr>
            <sz val="10"/>
            <color rgb="FF000000"/>
            <rFont val="Arial"/>
            <family val="2"/>
            <charset val="238"/>
            <scheme val="minor"/>
          </rPr>
          <t>======
ID#AAAA466P43I
    (2023-08-28 11:23:41)
Zná cíle a směřování společnosti. Umí vysvětlit strategii, která k naplnění cílů povede. Zná firemní hodnoty a umí je přenést do každodenních činností.</t>
        </r>
      </text>
    </comment>
    <comment ref="I165" authorId="0" shapeId="0" xr:uid="{00000000-0006-0000-0800-0000FA000000}">
      <text>
        <r>
          <rPr>
            <sz val="10"/>
            <color rgb="FF000000"/>
            <rFont val="Arial"/>
            <family val="2"/>
            <charset val="238"/>
            <scheme val="minor"/>
          </rPr>
          <t>======
ID#AAAA45tmGpA
    (2023-08-28 11:23:41)
Sledovat aktuální 4fin GO i jeho záznamy
Poslechnout si podcasty 4synergie Sledovat newslettery 4fin</t>
        </r>
      </text>
    </comment>
    <comment ref="C166" authorId="0" shapeId="0" xr:uid="{00000000-0006-0000-0800-00006F010000}">
      <text>
        <r>
          <rPr>
            <sz val="10"/>
            <color rgb="FF000000"/>
            <rFont val="Arial"/>
            <family val="2"/>
            <charset val="238"/>
            <scheme val="minor"/>
          </rPr>
          <t>======
ID#AAAA45tmGeI
    (2023-08-28 11:23:40)
Zná jednotlivé útvary společnosti. Ví, jaké jsou jejich hlavní odpovědnosti a orientuje se v personálním obsazení. Zná příslušné kontaktní osoby.</t>
        </r>
      </text>
    </comment>
    <comment ref="I166" authorId="0" shapeId="0" xr:uid="{00000000-0006-0000-0800-0000FF000000}">
      <text>
        <r>
          <rPr>
            <sz val="10"/>
            <color rgb="FF000000"/>
            <rFont val="Arial"/>
            <family val="2"/>
            <charset val="238"/>
            <scheme val="minor"/>
          </rPr>
          <t>======
ID#AAAA45tmGoc
    (2023-08-28 11:23:41)
Sledovat newslettery 4fin</t>
        </r>
      </text>
    </comment>
    <comment ref="C167" authorId="0" shapeId="0" xr:uid="{00000000-0006-0000-0800-000014010000}">
      <text>
        <r>
          <rPr>
            <sz val="10"/>
            <color rgb="FF000000"/>
            <rFont val="Arial"/>
            <family val="2"/>
            <charset val="238"/>
            <scheme val="minor"/>
          </rPr>
          <t>======
ID#AAAA45tmGmo
    (2023-08-28 11:23:41)
Zná principy budování kariéry. Orientuje se v podmínkách jednotlivých pozic. Má přehled o prémiových klubech a benefitech, které jsou pro jednotlivé pozice k dispozici.</t>
        </r>
      </text>
    </comment>
    <comment ref="I167" authorId="0" shapeId="0" xr:uid="{00000000-0006-0000-0800-0000E4010000}">
      <text>
        <r>
          <rPr>
            <sz val="10"/>
            <color rgb="FF000000"/>
            <rFont val="Arial"/>
            <family val="2"/>
            <charset val="238"/>
            <scheme val="minor"/>
          </rPr>
          <t>======
ID#AAAA45tmGT0
    (2023-08-28 11:23:40)
Seznámit se s aktuálními podmínkami pro podíly na zisku</t>
        </r>
      </text>
    </comment>
    <comment ref="C168" authorId="0" shapeId="0" xr:uid="{00000000-0006-0000-0800-000073010000}">
      <text>
        <r>
          <rPr>
            <sz val="10"/>
            <color rgb="FF000000"/>
            <rFont val="Arial"/>
            <family val="2"/>
            <charset val="238"/>
            <scheme val="minor"/>
          </rPr>
          <t>======
ID#AAAA45tmGd4
    (2023-08-28 11:23:40)
Zná principy vzdělávacího systému společnosti. Dokáže vysvětlit smysl kompetenčního modelu a orientuje se v nabídce vzdělávacích aktivit. Zná svůj vzdělávací plán a využívá ho k rozvoji svých znalostí a dovedností.</t>
        </r>
      </text>
    </comment>
    <comment ref="I168" authorId="0" shapeId="0" xr:uid="{00000000-0006-0000-0800-00007C010000}">
      <text>
        <r>
          <rPr>
            <sz val="10"/>
            <color rgb="FF000000"/>
            <rFont val="Arial"/>
            <family val="2"/>
            <charset val="238"/>
            <scheme val="minor"/>
          </rPr>
          <t>======
ID#AAAA45tmGdI
    (2023-08-28 11:23:40)
Projít si kompetenční model a požadované úrovně znalostí a dovedností ve všech oblastech</t>
        </r>
      </text>
    </comment>
    <comment ref="C169" authorId="0" shapeId="0" xr:uid="{00000000-0006-0000-0800-000052000000}">
      <text>
        <r>
          <rPr>
            <sz val="10"/>
            <color rgb="FF000000"/>
            <rFont val="Arial"/>
            <family val="2"/>
            <charset val="238"/>
            <scheme val="minor"/>
          </rPr>
          <t>======
ID#AAAA466P5DQ
    (2023-08-28 11:23:41)
Orientuje se v potřebné smluvní dokumentaci ke všem institucím. Ví, v jakých situacích se jednotlivé formuláře a dodatky používají a kde je najít.</t>
        </r>
      </text>
    </comment>
    <comment ref="I169" authorId="0" shapeId="0" xr:uid="{00000000-0006-0000-0800-0000C6020000}">
      <text>
        <r>
          <rPr>
            <sz val="10"/>
            <color rgb="FF000000"/>
            <rFont val="Arial"/>
            <family val="2"/>
            <charset val="238"/>
            <scheme val="minor"/>
          </rPr>
          <t>======
ID#AAAA45tmF9c
    (2023-08-28 11:23:40)
Účastnit se aktuálních webinářů na novinky od 4fin a partnerských společností</t>
        </r>
      </text>
    </comment>
    <comment ref="C170" authorId="0" shapeId="0" xr:uid="{00000000-0006-0000-0800-00004C000000}">
      <text>
        <r>
          <rPr>
            <sz val="10"/>
            <color rgb="FF000000"/>
            <rFont val="Arial"/>
            <family val="2"/>
            <charset val="238"/>
            <scheme val="minor"/>
          </rPr>
          <t>======
ID#AAAA466P5EI
    (2023-08-28 11:23:41)
Ví, jaké jsou postupy pro odevzdávání produkce u všech institucí a umí podle nich samostatně postupovat.</t>
        </r>
      </text>
    </comment>
    <comment ref="I170" authorId="0" shapeId="0" xr:uid="{00000000-0006-0000-0800-0000C2000000}">
      <text>
        <r>
          <rPr>
            <sz val="10"/>
            <color rgb="FF000000"/>
            <rFont val="Arial"/>
            <family val="2"/>
            <charset val="238"/>
            <scheme val="minor"/>
          </rPr>
          <t>======
ID#AAAA466P45M
    (2023-08-28 11:23:41)
Účastnit se aktuálních webinářů na novinky od 4fin a partnerských společností</t>
        </r>
      </text>
    </comment>
    <comment ref="C171" authorId="0" shapeId="0" xr:uid="{00000000-0006-0000-0800-0000E7000000}">
      <text>
        <r>
          <rPr>
            <sz val="10"/>
            <color rgb="FF000000"/>
            <rFont val="Arial"/>
            <family val="2"/>
            <charset val="238"/>
            <scheme val="minor"/>
          </rPr>
          <t>======
ID#AAAA466P41c
    (2023-08-28 11:23:41)
Dokáže telefonicky ověřit aktuální situaci v institucích a stav smluvní dokumentace. Ví, na koho se v institucích obrátit. Zná základní pravidla správného telefonování.</t>
        </r>
      </text>
    </comment>
    <comment ref="I171" authorId="0" shapeId="0" xr:uid="{00000000-0006-0000-0800-000076020000}">
      <text>
        <r>
          <rPr>
            <sz val="10"/>
            <color rgb="FF000000"/>
            <rFont val="Arial"/>
            <family val="2"/>
            <charset val="238"/>
            <scheme val="minor"/>
          </rPr>
          <t>======
ID#AAAA45tmGGE
    (2023-08-28 11:23:40)
Absolvovat školení nebo workshop na telefonickou komunikaci</t>
        </r>
      </text>
    </comment>
    <comment ref="C172" authorId="0" shapeId="0" xr:uid="{00000000-0006-0000-0800-000054000000}">
      <text>
        <r>
          <rPr>
            <sz val="10"/>
            <color rgb="FF000000"/>
            <rFont val="Arial"/>
            <family val="2"/>
            <charset val="238"/>
            <scheme val="minor"/>
          </rPr>
          <t>======
ID#AAAA466P5DI
    (2023-08-28 11:23:41)
Dokáže písemně ověřit aktuální situaci v institucích a stav smluvní dokumentace. Ví, na koho se v institucích obrátit. Zná základní pravidla správné písemné komunikace.</t>
        </r>
      </text>
    </comment>
    <comment ref="I172" authorId="0" shapeId="0" xr:uid="{00000000-0006-0000-0800-000041020000}">
      <text>
        <r>
          <rPr>
            <sz val="10"/>
            <color rgb="FF000000"/>
            <rFont val="Arial"/>
            <family val="2"/>
            <charset val="238"/>
            <scheme val="minor"/>
          </rPr>
          <t>======
ID#AAAA45tmGK4
    (2023-08-28 11:23:40)
Absolvovat školení nebo workshop na písemnou komunikaci</t>
        </r>
      </text>
    </comment>
    <comment ref="C173" authorId="0" shapeId="0" xr:uid="{00000000-0006-0000-0800-0000C4000000}">
      <text>
        <r>
          <rPr>
            <sz val="10"/>
            <color rgb="FF000000"/>
            <rFont val="Arial"/>
            <family val="2"/>
            <charset val="238"/>
            <scheme val="minor"/>
          </rPr>
          <t>======
ID#AAAA466P45A
    (2023-08-28 11:23:41)
Ví, jaké jsou postupy v rámci katastru nemovitostí. Zná všechny dokumenty potřebné pro návrh na vklad do katastru a ví, jaké jsou jejich náležitosti.</t>
        </r>
      </text>
    </comment>
    <comment ref="I173" authorId="0" shapeId="0" xr:uid="{00000000-0006-0000-0800-000083020000}">
      <text>
        <r>
          <rPr>
            <sz val="10"/>
            <color rgb="FF000000"/>
            <rFont val="Arial"/>
            <family val="2"/>
            <charset val="238"/>
            <scheme val="minor"/>
          </rPr>
          <t>======
ID#AAAA45tmGEM
    (2023-08-28 11:23:40)
Sledovat novinky které se týkají podmínek pro zápis do katastru nemovitostí</t>
        </r>
      </text>
    </comment>
    <comment ref="C174" authorId="0" shapeId="0" xr:uid="{00000000-0006-0000-0800-000008000000}">
      <text>
        <r>
          <rPr>
            <sz val="10"/>
            <color rgb="FF000000"/>
            <rFont val="Arial"/>
            <family val="2"/>
            <charset val="238"/>
            <scheme val="minor"/>
          </rPr>
          <t>======
ID#AAAA466P5KU
    (2023-08-28 11:23:41)
Umí používat gmail, google meet, kalendář, online tabulky, dokumenty, google disk. Nástroje používá jak v rámci komunikace s klienty, tak při efektivní komunikaci v týmu.</t>
        </r>
      </text>
    </comment>
    <comment ref="I174" authorId="0" shapeId="0" xr:uid="{00000000-0006-0000-0800-000035010000}">
      <text>
        <r>
          <rPr>
            <sz val="10"/>
            <color rgb="FF000000"/>
            <rFont val="Arial"/>
            <family val="2"/>
            <charset val="238"/>
            <scheme val="minor"/>
          </rPr>
          <t>======
ID#AAAA45tmGjw
    (2023-08-28 11:23:41)
Sledovat novinky a trendy ve využívání Google nástrojů</t>
        </r>
      </text>
    </comment>
    <comment ref="C175" authorId="0" shapeId="0" xr:uid="{00000000-0006-0000-0800-00006D000000}">
      <text>
        <r>
          <rPr>
            <sz val="10"/>
            <color rgb="FF000000"/>
            <rFont val="Arial"/>
            <family val="2"/>
            <charset val="238"/>
            <scheme val="minor"/>
          </rPr>
          <t>======
ID#AAAA466P5Ak
    (2023-08-28 11:23:41)
Zná všechny funkce a nástroje, které 4eko obsahuje. Dokáže je využívat jak pro rozvoj vlastního podnikání, tak pro svůj osobní rozvoj. Umí pracovat s reporty a dokáže si prostředí efektivně uspořádat.</t>
        </r>
      </text>
    </comment>
    <comment ref="I175" authorId="0" shapeId="0" xr:uid="{00000000-0006-0000-0800-000086010000}">
      <text>
        <r>
          <rPr>
            <sz val="10"/>
            <color rgb="FF000000"/>
            <rFont val="Arial"/>
            <family val="2"/>
            <charset val="238"/>
            <scheme val="minor"/>
          </rPr>
          <t>======
ID#AAAA45tmGcQ
    (2023-08-28 11:23:40)
Pravidelně sledovat novinky ve 4eko</t>
        </r>
      </text>
    </comment>
    <comment ref="C176" authorId="0" shapeId="0" xr:uid="{00000000-0006-0000-0800-00007D000000}">
      <text>
        <r>
          <rPr>
            <sz val="10"/>
            <color rgb="FF000000"/>
            <rFont val="Arial"/>
            <family val="2"/>
            <charset val="238"/>
            <scheme val="minor"/>
          </rPr>
          <t>======
ID#AAAA466P4_A
    (2023-08-28 11:23:41)
Umí používat všechny funkce, které 4plan nabízí. 4plan aktivně využívá pro efektivní analýzu klienta a správnou nabídku vhodného řešení jeho situace.</t>
        </r>
      </text>
    </comment>
    <comment ref="I176" authorId="0" shapeId="0" xr:uid="{00000000-0006-0000-0800-00002A020000}">
      <text>
        <r>
          <rPr>
            <sz val="10"/>
            <color rgb="FF000000"/>
            <rFont val="Arial"/>
            <family val="2"/>
            <charset val="238"/>
            <scheme val="minor"/>
          </rPr>
          <t>======
ID#AAAA45tmGNA
    (2023-08-28 11:23:40)
Pravidelně sledovat novinky ve 4plan</t>
        </r>
      </text>
    </comment>
    <comment ref="C177" authorId="0" shapeId="0" xr:uid="{00000000-0006-0000-0800-000037000000}">
      <text>
        <r>
          <rPr>
            <sz val="10"/>
            <color rgb="FF000000"/>
            <rFont val="Arial"/>
            <family val="2"/>
            <charset val="238"/>
            <scheme val="minor"/>
          </rPr>
          <t>======
ID#AAAA466P5F4
    (2023-08-28 11:23:41)
Zná všechny dostupné kalkulátory 4fin a umí ve využít pro návrh vhodného řešení pro klienta.</t>
        </r>
      </text>
    </comment>
    <comment ref="I177" authorId="0" shapeId="0" xr:uid="{00000000-0006-0000-0800-0000B7000000}">
      <text>
        <r>
          <rPr>
            <sz val="10"/>
            <color rgb="FF000000"/>
            <rFont val="Arial"/>
            <family val="2"/>
            <charset val="238"/>
            <scheme val="minor"/>
          </rPr>
          <t>======
ID#AAAA466P46I
    (2023-08-28 11:23:41)
Pravidelně sledovat novinky a trendy v oblasti kalkulátorů 4fin</t>
        </r>
      </text>
    </comment>
    <comment ref="C178" authorId="0" shapeId="0" xr:uid="{00000000-0006-0000-0800-000000020000}">
      <text>
        <r>
          <rPr>
            <sz val="10"/>
            <color rgb="FF000000"/>
            <rFont val="Arial"/>
            <family val="2"/>
            <charset val="238"/>
            <scheme val="minor"/>
          </rPr>
          <t>======
ID#AAAA45tmGRQ
    (2023-08-28 11:23:40)
Ví, jak pracuje leadový modul a aktivně ho využívá v rámci své leadové strategie a to jak individuálně, tak ve spolupráci s tipařem.</t>
        </r>
      </text>
    </comment>
    <comment ref="I178" authorId="0" shapeId="0" xr:uid="{00000000-0006-0000-0800-0000D0020000}">
      <text>
        <r>
          <rPr>
            <sz val="10"/>
            <color rgb="FF000000"/>
            <rFont val="Arial"/>
            <family val="2"/>
            <charset val="238"/>
            <scheme val="minor"/>
          </rPr>
          <t>======
ID#AAAA45tmF8w
    (2023-08-28 11:23:40)
Pravidelně sledovat novinky a trendy v oblasti Leadového modulu
Aktivně využívat tipaře k rozvoji svého podnikání</t>
        </r>
      </text>
    </comment>
    <comment ref="C179" authorId="0" shapeId="0" xr:uid="{00000000-0006-0000-0800-00006E010000}">
      <text>
        <r>
          <rPr>
            <sz val="10"/>
            <color rgb="FF000000"/>
            <rFont val="Arial"/>
            <family val="2"/>
            <charset val="238"/>
            <scheme val="minor"/>
          </rPr>
          <t>======
ID#AAAA45tmGeM
    (2023-08-28 11:23:40)
Ví, jak se do BeTy přihlásit a k čemu se tento systém využívá. Umí v něm vyřešit všechny potřebné požadavky.</t>
        </r>
      </text>
    </comment>
    <comment ref="I179" authorId="0" shapeId="0" xr:uid="{00000000-0006-0000-0800-000067010000}">
      <text>
        <r>
          <rPr>
            <sz val="10"/>
            <color rgb="FF000000"/>
            <rFont val="Arial"/>
            <family val="2"/>
            <charset val="238"/>
            <scheme val="minor"/>
          </rPr>
          <t>======
ID#AAAA45tmGfI
    (2023-08-28 11:23:40)
Sledovat novinky a trendy a účastnit se aktuálních webinářů</t>
        </r>
      </text>
    </comment>
    <comment ref="C180" authorId="0" shapeId="0" xr:uid="{00000000-0006-0000-0800-0000AA000000}">
      <text>
        <r>
          <rPr>
            <sz val="10"/>
            <color rgb="FF000000"/>
            <rFont val="Arial"/>
            <family val="2"/>
            <charset val="238"/>
            <scheme val="minor"/>
          </rPr>
          <t>======
ID#AAAA466P47M
    (2023-08-28 11:23:41)
Ví, jak se do Metodik online přihlásit a k čemu se tento nástroj využívá. Umí jej efektivně využít ve všech nabízených segmentech.</t>
        </r>
      </text>
    </comment>
    <comment ref="I180" authorId="0" shapeId="0" xr:uid="{00000000-0006-0000-0800-000063020000}">
      <text>
        <r>
          <rPr>
            <sz val="10"/>
            <color rgb="FF000000"/>
            <rFont val="Arial"/>
            <family val="2"/>
            <charset val="238"/>
            <scheme val="minor"/>
          </rPr>
          <t>======
ID#AAAA45tmGH4
    (2023-08-28 11:23:40)
Sledovat novinky a trendy a účastnit se aktuálních webinářů</t>
        </r>
      </text>
    </comment>
    <comment ref="C181" authorId="0" shapeId="0" xr:uid="{00000000-0006-0000-0800-000098020000}">
      <text>
        <r>
          <rPr>
            <sz val="10"/>
            <color rgb="FF000000"/>
            <rFont val="Arial"/>
            <family val="2"/>
            <charset val="238"/>
            <scheme val="minor"/>
          </rPr>
          <t>======
ID#AAAA45tmGBw
    (2023-08-28 11:23:40)
Ví, jak srovnávač pracuje a umí ho použít při výběru a sjednání toho nejlepšího pojištění pro klienta.</t>
        </r>
      </text>
    </comment>
    <comment ref="I181" authorId="0" shapeId="0" xr:uid="{00000000-0006-0000-0800-0000E4000000}">
      <text>
        <r>
          <rPr>
            <sz val="10"/>
            <color rgb="FF000000"/>
            <rFont val="Arial"/>
            <family val="2"/>
            <charset val="238"/>
            <scheme val="minor"/>
          </rPr>
          <t>======
ID#AAAA466P41w
    (2023-08-28 11:23:41)
Sledovat novinky a trendy a účastnit se aktuálních webinářů</t>
        </r>
      </text>
    </comment>
    <comment ref="C182" authorId="0" shapeId="0" xr:uid="{00000000-0006-0000-0800-0000B5020000}">
      <text>
        <r>
          <rPr>
            <sz val="10"/>
            <color rgb="FF000000"/>
            <rFont val="Arial"/>
            <family val="2"/>
            <charset val="238"/>
            <scheme val="minor"/>
          </rPr>
          <t>======
ID#AAAA45tmF-8
    (2023-08-28 11:23:40)
Ví, jak se srovnávačem pracovat a umí ho efektivně použít pro výběr toho nejlepšího úvěru pro klienta.</t>
        </r>
      </text>
    </comment>
    <comment ref="I182" authorId="0" shapeId="0" xr:uid="{00000000-0006-0000-0800-000082010000}">
      <text>
        <r>
          <rPr>
            <sz val="10"/>
            <color rgb="FF000000"/>
            <rFont val="Arial"/>
            <family val="2"/>
            <charset val="238"/>
            <scheme val="minor"/>
          </rPr>
          <t>======
ID#AAAA45tmGco
    (2023-08-28 11:23:40)
Sledovat novinky a trendy a účastnit se aktuálních webinářů</t>
        </r>
      </text>
    </comment>
    <comment ref="C183" authorId="0" shapeId="0" xr:uid="{00000000-0006-0000-0800-000048000000}">
      <text>
        <r>
          <rPr>
            <sz val="10"/>
            <color rgb="FF000000"/>
            <rFont val="Arial"/>
            <family val="2"/>
            <charset val="238"/>
            <scheme val="minor"/>
          </rPr>
          <t>======
ID#AAAA466P5EU
    (2023-08-28 11:23:41)
Ví, jak tento sjednavač investic pracuje. Umí v něm sjednat všechny produkty, které nabízí a vysvětlit klientovi všechny přiložené dokumenty a náležitosti.</t>
        </r>
      </text>
    </comment>
    <comment ref="I183" authorId="0" shapeId="0" xr:uid="{00000000-0006-0000-0800-000053020000}">
      <text>
        <r>
          <rPr>
            <sz val="10"/>
            <color rgb="FF000000"/>
            <rFont val="Arial"/>
            <family val="2"/>
            <charset val="238"/>
            <scheme val="minor"/>
          </rPr>
          <t>======
ID#AAAA45tmGJQ
    (2023-08-28 11:23:40)
Sledovat novinky a trendy a účastnit se aktuálních webinářů</t>
        </r>
      </text>
    </comment>
    <comment ref="C184" authorId="0" shapeId="0" xr:uid="{00000000-0006-0000-0800-000028020000}">
      <text>
        <r>
          <rPr>
            <sz val="10"/>
            <color rgb="FF000000"/>
            <rFont val="Arial"/>
            <family val="2"/>
            <charset val="238"/>
            <scheme val="minor"/>
          </rPr>
          <t>======
ID#AAAA45tmGNM
    (2023-08-28 11:23:40)
Zná hlavní principy pojištění. Orientuje se v terminologii a v jednotlivých typech pojištění. Zná specifika jednotlivých pojišťoven a rozdíly, které v pojistné ochraně mají.</t>
        </r>
      </text>
    </comment>
    <comment ref="I184" authorId="0" shapeId="0" xr:uid="{00000000-0006-0000-0800-00004D000000}">
      <text>
        <r>
          <rPr>
            <sz val="10"/>
            <color rgb="FF000000"/>
            <rFont val="Arial"/>
            <family val="2"/>
            <charset val="238"/>
            <scheme val="minor"/>
          </rPr>
          <t>======
ID#AAAA466P5D4
    (2023-08-28 11:23:41)
Sledovat aktuální produktové webináře partnerských společností
Účast na 4insurance day</t>
        </r>
      </text>
    </comment>
    <comment ref="C185" authorId="0" shapeId="0" xr:uid="{00000000-0006-0000-0800-00006B020000}">
      <text>
        <r>
          <rPr>
            <sz val="10"/>
            <color rgb="FF000000"/>
            <rFont val="Arial"/>
            <family val="2"/>
            <charset val="238"/>
            <scheme val="minor"/>
          </rPr>
          <t>======
ID#AAAA45tmGHQ
    (2023-08-28 11:23:40)
Umí zjistit požadavky a cíle klienta v oblasti pojištění. Dokáže mu vysvětlit přínos pojištění a navrhnout optimální pojistné částky.</t>
        </r>
      </text>
    </comment>
    <comment ref="I185" authorId="0" shapeId="0" xr:uid="{00000000-0006-0000-0800-000002030000}">
      <text>
        <r>
          <rPr>
            <sz val="10"/>
            <color rgb="FF000000"/>
            <rFont val="Arial"/>
            <family val="2"/>
            <charset val="238"/>
            <scheme val="minor"/>
          </rPr>
          <t>======
ID#AAAA45tmF4E
    (2023-08-28 11:23:39)
Absolvovat kurz 4academy</t>
        </r>
      </text>
    </comment>
    <comment ref="C186" authorId="0" shapeId="0" xr:uid="{00000000-0006-0000-0800-000037020000}">
      <text>
        <r>
          <rPr>
            <sz val="10"/>
            <color rgb="FF000000"/>
            <rFont val="Arial"/>
            <family val="2"/>
            <charset val="238"/>
            <scheme val="minor"/>
          </rPr>
          <t>======
ID#AAAA45tmGL8
    (2023-08-28 11:23:40)
Orientuje se v celém procesu sjednání pojištění klienta až po odevzdání produkce. Ví, jaké jsou náležitosti smlouvy a co obsahuje povinná dokumentace.</t>
        </r>
      </text>
    </comment>
    <comment ref="I186" authorId="0" shapeId="0" xr:uid="{00000000-0006-0000-0800-00001C010000}">
      <text>
        <r>
          <rPr>
            <sz val="10"/>
            <color rgb="FF000000"/>
            <rFont val="Arial"/>
            <family val="2"/>
            <charset val="238"/>
            <scheme val="minor"/>
          </rPr>
          <t>======
ID#AAAA45tmGl0
    (2023-08-28 11:23:41)
Sledovat aktuální produktové webináře partnerských společností</t>
        </r>
      </text>
    </comment>
    <comment ref="C187" authorId="0" shapeId="0" xr:uid="{00000000-0006-0000-0800-000050010000}">
      <text>
        <r>
          <rPr>
            <sz val="10"/>
            <color rgb="FF000000"/>
            <rFont val="Arial"/>
            <family val="2"/>
            <charset val="238"/>
            <scheme val="minor"/>
          </rPr>
          <t>======
ID#AAAA45tmGhE
    (2023-08-28 11:23:40)
Zná hlavní principy penzijního spoření. Orientuje se v terminologii a v jednotlivých typech penzí. Zná specifika jednotlivých penzijních společností a rozdíly, které v produktech mají.</t>
        </r>
      </text>
    </comment>
    <comment ref="I187" authorId="0" shapeId="0" xr:uid="{00000000-0006-0000-0800-0000A9000000}">
      <text>
        <r>
          <rPr>
            <sz val="10"/>
            <color rgb="FF000000"/>
            <rFont val="Arial"/>
            <family val="2"/>
            <charset val="238"/>
            <scheme val="minor"/>
          </rPr>
          <t>======
ID#AAAA466P47U
    (2023-08-28 11:23:41)
Sledovat aktuální produktové webináře partnerských společností</t>
        </r>
      </text>
    </comment>
    <comment ref="C188" authorId="0" shapeId="0" xr:uid="{00000000-0006-0000-0800-0000AD000000}">
      <text>
        <r>
          <rPr>
            <sz val="10"/>
            <color rgb="FF000000"/>
            <rFont val="Arial"/>
            <family val="2"/>
            <charset val="238"/>
            <scheme val="minor"/>
          </rPr>
          <t>======
ID#AAAA466P47A
    (2023-08-28 11:23:41)
Umí zjistit požadavky a cíle klienta v oblasti penze. Dokáže mu vysvětlit přínos penzijního spoření a navrhnout optimální částku na spoření.</t>
        </r>
      </text>
    </comment>
    <comment ref="I188" authorId="0" shapeId="0" xr:uid="{00000000-0006-0000-0800-000003000000}">
      <text>
        <r>
          <rPr>
            <sz val="10"/>
            <color rgb="FF000000"/>
            <rFont val="Arial"/>
            <family val="2"/>
            <charset val="238"/>
            <scheme val="minor"/>
          </rPr>
          <t>======
ID#AAAA466P5LE
    (2023-08-28 11:23:41)
Absolvovat kurz 4academy</t>
        </r>
      </text>
    </comment>
    <comment ref="C189" authorId="0" shapeId="0" xr:uid="{00000000-0006-0000-0800-00009E000000}">
      <text>
        <r>
          <rPr>
            <sz val="10"/>
            <color rgb="FF000000"/>
            <rFont val="Arial"/>
            <family val="2"/>
            <charset val="238"/>
            <scheme val="minor"/>
          </rPr>
          <t>======
ID#AAAA466P48E
    (2023-08-28 11:23:41)
Orientuje se v celém procesu sjednání penzijního spoření pro klienta až po odevzdání produkce. Ví, jaké jsou náležitosti smlouvy a co obsahuje povinná dokumentace.</t>
        </r>
      </text>
    </comment>
    <comment ref="I189" authorId="0" shapeId="0" xr:uid="{00000000-0006-0000-0800-0000B0010000}">
      <text>
        <r>
          <rPr>
            <sz val="10"/>
            <color rgb="FF000000"/>
            <rFont val="Arial"/>
            <family val="2"/>
            <charset val="238"/>
            <scheme val="minor"/>
          </rPr>
          <t>======
ID#AAAA45tmGYs
    (2023-08-28 11:23:40)
Sledovat aktuální produktové webináře partnerských společností</t>
        </r>
      </text>
    </comment>
    <comment ref="C190" authorId="0" shapeId="0" xr:uid="{00000000-0006-0000-0800-000002020000}">
      <text>
        <r>
          <rPr>
            <sz val="10"/>
            <color rgb="FF000000"/>
            <rFont val="Arial"/>
            <family val="2"/>
            <charset val="238"/>
            <scheme val="minor"/>
          </rPr>
          <t>======
ID#AAAA45tmGRE
    (2023-08-28 11:23:40)
Zná hlavní principy stavebního spoření. Orientuje se v terminologii a v jednotlivých typech spoření. Zná specifika jednotlivých stavebních spořitelen a rozdíly, které v produktech mají.</t>
        </r>
      </text>
    </comment>
    <comment ref="I190" authorId="0" shapeId="0" xr:uid="{00000000-0006-0000-0800-000005010000}">
      <text>
        <r>
          <rPr>
            <sz val="10"/>
            <color rgb="FF000000"/>
            <rFont val="Arial"/>
            <family val="2"/>
            <charset val="238"/>
            <scheme val="minor"/>
          </rPr>
          <t>======
ID#AAAA45tmGn8
    (2023-08-28 11:23:41)
Sledovat aktuální produktové webináře partnerských společností</t>
        </r>
      </text>
    </comment>
    <comment ref="C191" authorId="0" shapeId="0" xr:uid="{00000000-0006-0000-0800-0000AB020000}">
      <text>
        <r>
          <rPr>
            <sz val="10"/>
            <color rgb="FF000000"/>
            <rFont val="Arial"/>
            <family val="2"/>
            <charset val="238"/>
            <scheme val="minor"/>
          </rPr>
          <t>======
ID#AAAA45tmF_w
    (2023-08-28 11:23:40)
Umí zjistit požadavky a cíle klienta v oblasti stavebního spoření. Dokáže mu vysvětlit přínos spoření a navrhnout optimální částku na spoření.</t>
        </r>
      </text>
    </comment>
    <comment ref="I191" authorId="0" shapeId="0" xr:uid="{00000000-0006-0000-0800-00004E000000}">
      <text>
        <r>
          <rPr>
            <sz val="10"/>
            <color rgb="FF000000"/>
            <rFont val="Arial"/>
            <family val="2"/>
            <charset val="238"/>
            <scheme val="minor"/>
          </rPr>
          <t>======
ID#AAAA466P5D8
    (2023-08-28 11:23:41)
Absolvovat kurz 4academy</t>
        </r>
      </text>
    </comment>
    <comment ref="C192" authorId="0" shapeId="0" xr:uid="{00000000-0006-0000-0800-0000C4020000}">
      <text>
        <r>
          <rPr>
            <sz val="10"/>
            <color rgb="FF000000"/>
            <rFont val="Arial"/>
            <family val="2"/>
            <charset val="238"/>
            <scheme val="minor"/>
          </rPr>
          <t>======
ID#AAAA45tmF9k
    (2023-08-28 11:23:40)
Orientuje se v celém procesu sjednání stavebního spoření pro klienta až po odevzdání produkce. Ví, jaké jsou náležitosti smlouvy a co obsahuje povinná dokumentace.</t>
        </r>
      </text>
    </comment>
    <comment ref="I192" authorId="0" shapeId="0" xr:uid="{00000000-0006-0000-0800-00008A000000}">
      <text>
        <r>
          <rPr>
            <sz val="10"/>
            <color rgb="FF000000"/>
            <rFont val="Arial"/>
            <family val="2"/>
            <charset val="238"/>
            <scheme val="minor"/>
          </rPr>
          <t>======
ID#AAAA466P498
    (2023-08-28 11:23:41)
Sledovat aktuální produktové webináře partnerských společností</t>
        </r>
      </text>
    </comment>
    <comment ref="C193" authorId="0" shapeId="0" xr:uid="{00000000-0006-0000-0800-0000D5010000}">
      <text>
        <r>
          <rPr>
            <sz val="10"/>
            <color rgb="FF000000"/>
            <rFont val="Arial"/>
            <family val="2"/>
            <charset val="238"/>
            <scheme val="minor"/>
          </rPr>
          <t>======
ID#AAAA45tmGVQ
    (2023-08-28 11:23:40)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193" authorId="0" shapeId="0" xr:uid="{00000000-0006-0000-0800-0000DE000000}">
      <text>
        <r>
          <rPr>
            <sz val="10"/>
            <color rgb="FF000000"/>
            <rFont val="Arial"/>
            <family val="2"/>
            <charset val="238"/>
            <scheme val="minor"/>
          </rPr>
          <t>======
ID#AAAA466P42U
    (2023-08-28 11:23:41)
Sledovat aktuální produktové webináře partnerských společností
Účast na 4investment day</t>
        </r>
      </text>
    </comment>
    <comment ref="C194" authorId="0" shapeId="0" xr:uid="{00000000-0006-0000-0800-0000D7000000}">
      <text>
        <r>
          <rPr>
            <sz val="10"/>
            <color rgb="FF000000"/>
            <rFont val="Arial"/>
            <family val="2"/>
            <charset val="238"/>
            <scheme val="minor"/>
          </rPr>
          <t>======
ID#AAAA466P428
    (2023-08-28 11:23:41)
Umí zjistit požadavky a cíle klienta v oblasti investic. Dokáže mu vysvětlit přínos investic a navrhnout optimální částku na investice.</t>
        </r>
      </text>
    </comment>
    <comment ref="I194" authorId="0" shapeId="0" xr:uid="{00000000-0006-0000-0800-0000B9000000}">
      <text>
        <r>
          <rPr>
            <sz val="10"/>
            <color rgb="FF000000"/>
            <rFont val="Arial"/>
            <family val="2"/>
            <charset val="238"/>
            <scheme val="minor"/>
          </rPr>
          <t>======
ID#AAAA466P46A
    (2023-08-28 11:23:41)
Absolvovat kurz 4academy</t>
        </r>
      </text>
    </comment>
    <comment ref="C195" authorId="0" shapeId="0" xr:uid="{00000000-0006-0000-0800-00008D020000}">
      <text>
        <r>
          <rPr>
            <sz val="10"/>
            <color rgb="FF000000"/>
            <rFont val="Arial"/>
            <family val="2"/>
            <charset val="238"/>
            <scheme val="minor"/>
          </rPr>
          <t>======
ID#AAAA45tmGC8
    (2023-08-28 11:23:40)
Orientuje se v celém procesu sjednání investice pro klienta až po odevzdání produkce. Ví, jaké jsou náležitosti smlouvy a co obsahuje povinná dokumentace.</t>
        </r>
      </text>
    </comment>
    <comment ref="I195" authorId="0" shapeId="0" xr:uid="{00000000-0006-0000-0800-00003E000000}">
      <text>
        <r>
          <rPr>
            <sz val="10"/>
            <color rgb="FF000000"/>
            <rFont val="Arial"/>
            <family val="2"/>
            <charset val="238"/>
            <scheme val="minor"/>
          </rPr>
          <t>======
ID#AAAA466P5FM
    (2023-08-28 11:23:41)
Sledovat aktuální produktové webináře partnerských společností
Účast na 4investment day</t>
        </r>
      </text>
    </comment>
    <comment ref="C196" authorId="0" shapeId="0" xr:uid="{00000000-0006-0000-0800-00007E020000}">
      <text>
        <r>
          <rPr>
            <sz val="10"/>
            <color rgb="FF000000"/>
            <rFont val="Arial"/>
            <family val="2"/>
            <charset val="238"/>
            <scheme val="minor"/>
          </rPr>
          <t>======
ID#AAAA45tmGFA
    (2023-08-28 11:23:40)
Orientuje se v terminologii a v jednotlivých typech strategických partnerstvích 4fin. Má přehled o aktuálních akcích partnerů. Zná specifika jednotlivých  strategických partnerstvích a hlavní přínosy, které klienti získají.</t>
        </r>
      </text>
    </comment>
    <comment ref="I196" authorId="0" shapeId="0" xr:uid="{00000000-0006-0000-0800-000043020000}">
      <text>
        <r>
          <rPr>
            <sz val="10"/>
            <color rgb="FF000000"/>
            <rFont val="Arial"/>
            <family val="2"/>
            <charset val="238"/>
            <scheme val="minor"/>
          </rPr>
          <t>======
ID#AAAA45tmGKw
    (2023-08-28 11:23:40)
Sledovat aktuální produktové webináře partnerských společností
Účast na 4investment day</t>
        </r>
      </text>
    </comment>
    <comment ref="C197" authorId="0" shapeId="0" xr:uid="{00000000-0006-0000-0800-00008D010000}">
      <text>
        <r>
          <rPr>
            <sz val="10"/>
            <color rgb="FF000000"/>
            <rFont val="Arial"/>
            <family val="2"/>
            <charset val="238"/>
            <scheme val="minor"/>
          </rPr>
          <t>======
ID#AAAA45tmGbw
    (2023-08-28 11:23:40)
Umí zjistit požadavky a cíle klienta v oblasti strategických partnerstvích. Dokáže mu vysvětlit přínos investice do  strategických partnerství a navrhnout optimální částku na investice.</t>
        </r>
      </text>
    </comment>
    <comment ref="I197" authorId="0" shapeId="0" xr:uid="{00000000-0006-0000-0800-0000C0020000}">
      <text>
        <r>
          <rPr>
            <sz val="10"/>
            <color rgb="FF000000"/>
            <rFont val="Arial"/>
            <family val="2"/>
            <charset val="238"/>
            <scheme val="minor"/>
          </rPr>
          <t>======
ID#AAAA45tmF90
    (2023-08-28 11:23:40)
Absolvovat kurz 4academy</t>
        </r>
      </text>
    </comment>
    <comment ref="C198" authorId="0" shapeId="0" xr:uid="{00000000-0006-0000-0800-00004F020000}">
      <text>
        <r>
          <rPr>
            <sz val="10"/>
            <color rgb="FF000000"/>
            <rFont val="Arial"/>
            <family val="2"/>
            <charset val="238"/>
            <scheme val="minor"/>
          </rPr>
          <t>======
ID#AAAA45tmGJw
    (2023-08-28 11:23:40)
Orientuje se v celém procesu sjednání  strategických partnerstvích až po odevzdání produkce. Ví, jaké jsou náležitosti smlouvy a co obsahuje povinná dokumentace.</t>
        </r>
      </text>
    </comment>
    <comment ref="I198" authorId="0" shapeId="0" xr:uid="{00000000-0006-0000-0800-000099000000}">
      <text>
        <r>
          <rPr>
            <sz val="10"/>
            <color rgb="FF000000"/>
            <rFont val="Arial"/>
            <family val="2"/>
            <charset val="238"/>
            <scheme val="minor"/>
          </rPr>
          <t>======
ID#AAAA466P48g
    (2023-08-28 11:23:41)
Sledovat aktuální produktové webináře partnerských společností
Účast na 4investment day</t>
        </r>
      </text>
    </comment>
    <comment ref="C199" authorId="0" shapeId="0" xr:uid="{00000000-0006-0000-0800-000038010000}">
      <text>
        <r>
          <rPr>
            <sz val="10"/>
            <color rgb="FF000000"/>
            <rFont val="Arial"/>
            <family val="2"/>
            <charset val="238"/>
            <scheme val="minor"/>
          </rPr>
          <t>======
ID#AAAA45tmGjY
    (2023-08-28 11:23:41)
Orientuje se v terminologii a v jednotlivých typech úvěrů. Má přehled o aktuálním dění na finančním trhu. Zná specifika jednotlivých úvěrových nástrojů a dokáže porovnat rozdíly mezi společnostmi, které úvěry nabízí.</t>
        </r>
      </text>
    </comment>
    <comment ref="I199" authorId="0" shapeId="0" xr:uid="{00000000-0006-0000-0800-000074000000}">
      <text>
        <r>
          <rPr>
            <sz val="10"/>
            <color rgb="FF000000"/>
            <rFont val="Arial"/>
            <family val="2"/>
            <charset val="238"/>
            <scheme val="minor"/>
          </rPr>
          <t>======
ID#AAAA466P4_4
    (2023-08-28 11:23:41)
Sledovat aktuální produktové webináře partnerských společností
Účast na 4credit day</t>
        </r>
      </text>
    </comment>
    <comment ref="C200" authorId="0" shapeId="0" xr:uid="{00000000-0006-0000-0800-0000AC020000}">
      <text>
        <r>
          <rPr>
            <sz val="10"/>
            <color rgb="FF000000"/>
            <rFont val="Arial"/>
            <family val="2"/>
            <charset val="238"/>
            <scheme val="minor"/>
          </rPr>
          <t>======
ID#AAAA45tmF_s
    (2023-08-28 11:23:40)
Umí zjistit požadavky a cíle klienta v oblasti úvěru. Dokáže mu vysvětlit proces sjednání a hlavní přínosy jednotlivých poskytovatelů. Umí navrhnout optimální výši úvěru.</t>
        </r>
      </text>
    </comment>
    <comment ref="I200" authorId="0" shapeId="0" xr:uid="{00000000-0006-0000-0800-0000C5010000}">
      <text>
        <r>
          <rPr>
            <sz val="10"/>
            <color rgb="FF000000"/>
            <rFont val="Arial"/>
            <family val="2"/>
            <charset val="238"/>
            <scheme val="minor"/>
          </rPr>
          <t>======
ID#AAAA45tmGWs
    (2023-08-28 11:23:40)
Absolvovat kurz 4academy</t>
        </r>
      </text>
    </comment>
    <comment ref="C201" authorId="0" shapeId="0" xr:uid="{00000000-0006-0000-0800-000021020000}">
      <text>
        <r>
          <rPr>
            <sz val="10"/>
            <color rgb="FF000000"/>
            <rFont val="Arial"/>
            <family val="2"/>
            <charset val="238"/>
            <scheme val="minor"/>
          </rPr>
          <t>======
ID#AAAA45tmGN4
    (2023-08-28 11:23:40)
Orientuje se v celém procesu sjednání úvěru pro klienta až po odevzdání všech podkladů. Ví, jaké jsou náležitosti smlouvy a co obsahuje povinná dokumentace pro úspěšné čerpání.</t>
        </r>
      </text>
    </comment>
    <comment ref="I201" authorId="0" shapeId="0" xr:uid="{00000000-0006-0000-0800-0000CF020000}">
      <text>
        <r>
          <rPr>
            <sz val="10"/>
            <color rgb="FF000000"/>
            <rFont val="Arial"/>
            <family val="2"/>
            <charset val="238"/>
            <scheme val="minor"/>
          </rPr>
          <t>======
ID#AAAA45tmF80
    (2023-08-28 11:23:40)
Sledovat aktuální produktové webináře partnerských společností
Účast na 4credit day</t>
        </r>
      </text>
    </comment>
    <comment ref="C202" authorId="0" shapeId="0" xr:uid="{00000000-0006-0000-0800-000089010000}">
      <text>
        <r>
          <rPr>
            <sz val="10"/>
            <color rgb="FF000000"/>
            <rFont val="Arial"/>
            <family val="2"/>
            <charset val="238"/>
            <scheme val="minor"/>
          </rPr>
          <t>======
ID#AAAA45tmGcA
    (2023-08-28 11:23:40)
Orientuje se v terminologii a v jednotlivých typech bankovních produktů. Zná specifika jednotlivých bankovních produktů a dokáže porovnat rozdíly mezi společnostmi, které tyto produkty nabízí.</t>
        </r>
      </text>
    </comment>
    <comment ref="I202" authorId="0" shapeId="0" xr:uid="{00000000-0006-0000-0800-00009F020000}">
      <text>
        <r>
          <rPr>
            <sz val="10"/>
            <color rgb="FF000000"/>
            <rFont val="Arial"/>
            <family val="2"/>
            <charset val="238"/>
            <scheme val="minor"/>
          </rPr>
          <t>======
ID#AAAA45tmGBA
    (2023-08-28 11:23:40)
Sledovat aktuální produktové webináře partnerských společností</t>
        </r>
      </text>
    </comment>
    <comment ref="C203" authorId="0" shapeId="0" xr:uid="{00000000-0006-0000-0800-0000F5000000}">
      <text>
        <r>
          <rPr>
            <sz val="10"/>
            <color rgb="FF000000"/>
            <rFont val="Arial"/>
            <family val="2"/>
            <charset val="238"/>
            <scheme val="minor"/>
          </rPr>
          <t>======
ID#AAAA466P40Y
    (2023-08-28 11:23:41)
Umí zjistit požadavky klienta v oblasti bankovních produktů. Dokáže mu vysvětlit proces sjednání a hlavní přínosy jednotlivých produktů.</t>
        </r>
      </text>
    </comment>
    <comment ref="I203" authorId="0" shapeId="0" xr:uid="{00000000-0006-0000-0800-0000DF020000}">
      <text>
        <r>
          <rPr>
            <sz val="10"/>
            <color rgb="FF000000"/>
            <rFont val="Arial"/>
            <family val="2"/>
            <charset val="238"/>
            <scheme val="minor"/>
          </rPr>
          <t>======
ID#AAAA45tmF7k
    (2023-08-28 11:23:40)
Absolvovat kurz 4academy</t>
        </r>
      </text>
    </comment>
    <comment ref="C204" authorId="0" shapeId="0" xr:uid="{00000000-0006-0000-0800-00009A000000}">
      <text>
        <r>
          <rPr>
            <sz val="10"/>
            <color rgb="FF000000"/>
            <rFont val="Arial"/>
            <family val="2"/>
            <charset val="238"/>
            <scheme val="minor"/>
          </rPr>
          <t>======
ID#AAAA466P48c
    (2023-08-28 11:23:41)
Orientuje se v celém procesu sjednání bankovních produktů až po odevzdání produkce. Ví, jaké jsou náležitosti smlouvy a co obsahuje povinná dokumentace.</t>
        </r>
      </text>
    </comment>
    <comment ref="I204" authorId="0" shapeId="0" xr:uid="{00000000-0006-0000-0800-0000C0010000}">
      <text>
        <r>
          <rPr>
            <sz val="10"/>
            <color rgb="FF000000"/>
            <rFont val="Arial"/>
            <family val="2"/>
            <charset val="238"/>
            <scheme val="minor"/>
          </rPr>
          <t>======
ID#AAAA45tmGXQ
    (2023-08-28 11:23:40)
Sledovat aktuální produktové webináře partnerských společností</t>
        </r>
      </text>
    </comment>
    <comment ref="C205" authorId="0" shapeId="0" xr:uid="{00000000-0006-0000-0800-000043000000}">
      <text>
        <r>
          <rPr>
            <sz val="10"/>
            <color rgb="FF000000"/>
            <rFont val="Arial"/>
            <family val="2"/>
            <charset val="238"/>
            <scheme val="minor"/>
          </rPr>
          <t>======
ID#AAAA466P5Ew
    (2023-08-28 11:23:41)
Umí si najít vhodné klienty pro obchodní spolupráci. Dokáže využívat různé zdroje. Má vždy dostatek kontaktů pro telefonování.</t>
        </r>
      </text>
    </comment>
    <comment ref="I205" authorId="0" shapeId="0" xr:uid="{00000000-0006-0000-0800-00009F010000}">
      <text>
        <r>
          <rPr>
            <sz val="10"/>
            <color rgb="FF000000"/>
            <rFont val="Arial"/>
            <family val="2"/>
            <charset val="238"/>
            <scheme val="minor"/>
          </rPr>
          <t>======
ID#AAAA45tmGaQ
    (2023-08-28 11:23:40)
Absolvovat kurz 4academy</t>
        </r>
      </text>
    </comment>
    <comment ref="C206" authorId="0" shapeId="0" xr:uid="{00000000-0006-0000-0800-000004030000}">
      <text>
        <r>
          <rPr>
            <sz val="10"/>
            <color rgb="FF000000"/>
            <rFont val="Arial"/>
            <family val="2"/>
            <charset val="238"/>
            <scheme val="minor"/>
          </rPr>
          <t>======
ID#AAAA45tmF30
    (2023-08-28 11:23:39)
Má promyšlenou leadovou strategii, kterou využívá k rozvoji svého podnikání. Aktivně spolupracuje s tipaři a hledá další obchodní příležitosti.</t>
        </r>
      </text>
    </comment>
    <comment ref="I206" authorId="0" shapeId="0" xr:uid="{00000000-0006-0000-0800-000064000000}">
      <text>
        <r>
          <rPr>
            <sz val="10"/>
            <color rgb="FF000000"/>
            <rFont val="Arial"/>
            <family val="2"/>
            <charset val="238"/>
            <scheme val="minor"/>
          </rPr>
          <t>======
ID#AAAA466P5Bk
    (2023-08-28 11:23:41)
Aktivně využívat tipaře k rozvoji svého podnikání</t>
        </r>
      </text>
    </comment>
    <comment ref="C207" authorId="0" shapeId="0" xr:uid="{00000000-0006-0000-0800-0000BD010000}">
      <text>
        <r>
          <rPr>
            <sz val="10"/>
            <color rgb="FF000000"/>
            <rFont val="Arial"/>
            <family val="2"/>
            <charset val="238"/>
            <scheme val="minor"/>
          </rPr>
          <t>======
ID#AAAA45tmGXg
    (2023-08-28 11:23:40)
Má svoji strategii na realitní synergii a aktivně spolupracuje s realitním makléřem. Účastní se s makléřem společných obchodních a rozvojových aktivit. Prezentuje klientům propojení finančního a realitního světa.</t>
        </r>
      </text>
    </comment>
    <comment ref="I207" authorId="0" shapeId="0" xr:uid="{00000000-0006-0000-0800-000062020000}">
      <text>
        <r>
          <rPr>
            <sz val="10"/>
            <color rgb="FF000000"/>
            <rFont val="Arial"/>
            <family val="2"/>
            <charset val="238"/>
            <scheme val="minor"/>
          </rPr>
          <t>======
ID#AAAA45tmGH8
    (2023-08-28 11:23:40)
Najít si spolupracujícího realitního makléře a nastavit si s ním pravidla pro spolupráci</t>
        </r>
      </text>
    </comment>
    <comment ref="C208" authorId="0" shapeId="0" xr:uid="{00000000-0006-0000-0800-0000EB010000}">
      <text>
        <r>
          <rPr>
            <sz val="10"/>
            <color rgb="FF000000"/>
            <rFont val="Arial"/>
            <family val="2"/>
            <charset val="238"/>
            <scheme val="minor"/>
          </rPr>
          <t>======
ID#AAAA45tmGTM
    (2023-08-28 11:23:40)
Umí si telefonicky domluvit schůzku s novým i se stávajícím klientem. Dokáže klienta v telefonu zaujmout a vyřešit jeho případné obavy ze spolupráce.</t>
        </r>
      </text>
    </comment>
    <comment ref="I208" authorId="0" shapeId="0" xr:uid="{00000000-0006-0000-0800-000006030000}">
      <text>
        <r>
          <rPr>
            <sz val="10"/>
            <color rgb="FF000000"/>
            <rFont val="Arial"/>
            <family val="2"/>
            <charset val="238"/>
            <scheme val="minor"/>
          </rPr>
          <t>======
ID#AAAA45tmF3g
    (2023-08-28 11:23:39)
Absolvovat kurz 4academy</t>
        </r>
      </text>
    </comment>
    <comment ref="C209" authorId="0" shapeId="0" xr:uid="{00000000-0006-0000-0800-0000E5020000}">
      <text>
        <r>
          <rPr>
            <sz val="10"/>
            <color rgb="FF000000"/>
            <rFont val="Arial"/>
            <family val="2"/>
            <charset val="238"/>
            <scheme val="minor"/>
          </rPr>
          <t>======
ID#AAAA45tmF7E
    (2023-08-28 11:23:40)
Umí s klientem navázat přátelskou atmosféru. Dokáže mu vysvětlit smysl a přínosy finančního plánování. Umí představit společnost 4fin i sám sebe. Umí si získat klientovu důvěru a domluvit se na další schůzce.</t>
        </r>
      </text>
    </comment>
    <comment ref="I209" authorId="0" shapeId="0" xr:uid="{00000000-0006-0000-0800-000060010000}">
      <text>
        <r>
          <rPr>
            <sz val="10"/>
            <color rgb="FF000000"/>
            <rFont val="Arial"/>
            <family val="2"/>
            <charset val="238"/>
            <scheme val="minor"/>
          </rPr>
          <t>======
ID#AAAA45tmGfs
    (2023-08-28 11:23:40)
Absolvovat kurz 4academy</t>
        </r>
      </text>
    </comment>
    <comment ref="C210" authorId="0" shapeId="0" xr:uid="{00000000-0006-0000-0800-00005B010000}">
      <text>
        <r>
          <rPr>
            <sz val="10"/>
            <color rgb="FF000000"/>
            <rFont val="Arial"/>
            <family val="2"/>
            <charset val="238"/>
            <scheme val="minor"/>
          </rPr>
          <t>======
ID#AAAA45tmGgE
    (2023-08-28 11:23:40)
Dokáže efektivně zjistit současnou finanční a rodinnou situaci klienta, jeho přání a finanční cíle. Při finanční analýze aktivně pracuje s dostupnými nástroji a technologiemi.</t>
        </r>
      </text>
    </comment>
    <comment ref="I210" authorId="0" shapeId="0" xr:uid="{00000000-0006-0000-0800-0000AE010000}">
      <text>
        <r>
          <rPr>
            <sz val="10"/>
            <color rgb="FF000000"/>
            <rFont val="Arial"/>
            <family val="2"/>
            <charset val="238"/>
            <scheme val="minor"/>
          </rPr>
          <t>======
ID#AAAA45tmGZE
    (2023-08-28 11:23:40)
Absolvovat kurz 4academy</t>
        </r>
      </text>
    </comment>
    <comment ref="C211" authorId="0" shapeId="0" xr:uid="{00000000-0006-0000-0800-000039010000}">
      <text>
        <r>
          <rPr>
            <sz val="10"/>
            <color rgb="FF000000"/>
            <rFont val="Arial"/>
            <family val="2"/>
            <charset val="238"/>
            <scheme val="minor"/>
          </rPr>
          <t>======
ID#AAAA45tmGjI
    (2023-08-28 11:23:41)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211" authorId="0" shapeId="0" xr:uid="{00000000-0006-0000-0800-0000A8020000}">
      <text>
        <r>
          <rPr>
            <sz val="10"/>
            <color rgb="FF000000"/>
            <rFont val="Arial"/>
            <family val="2"/>
            <charset val="238"/>
            <scheme val="minor"/>
          </rPr>
          <t>======
ID#AAAA45tmGAE
    (2023-08-28 11:23:40)
Absolvovat kurz 4academy</t>
        </r>
      </text>
    </comment>
    <comment ref="C212" authorId="0" shapeId="0" xr:uid="{00000000-0006-0000-0800-000051010000}">
      <text>
        <r>
          <rPr>
            <sz val="10"/>
            <color rgb="FF000000"/>
            <rFont val="Arial"/>
            <family val="2"/>
            <charset val="238"/>
            <scheme val="minor"/>
          </rPr>
          <t>======
ID#AAAA45tmGhA
    (2023-08-28 11:23:40)
Na každé schůzce si umí říct o doporučení na dalšího klienta. S doporučením aktivně pracuje a využívá ho k dalším obchodním příležitostem.</t>
        </r>
      </text>
    </comment>
    <comment ref="I212" authorId="0" shapeId="0" xr:uid="{00000000-0006-0000-0800-000008010000}">
      <text>
        <r>
          <rPr>
            <sz val="10"/>
            <color rgb="FF000000"/>
            <rFont val="Arial"/>
            <family val="2"/>
            <charset val="238"/>
            <scheme val="minor"/>
          </rPr>
          <t>======
ID#AAAA45tmGns
    (2023-08-28 11:23:41)
Absolvovat kurz 4academy</t>
        </r>
      </text>
    </comment>
    <comment ref="C213" authorId="0" shapeId="0" xr:uid="{00000000-0006-0000-0800-0000E9000000}">
      <text>
        <r>
          <rPr>
            <sz val="10"/>
            <color rgb="FF000000"/>
            <rFont val="Arial"/>
            <family val="2"/>
            <charset val="238"/>
            <scheme val="minor"/>
          </rPr>
          <t>======
ID#AAAA466P41Q
    (2023-08-28 11:23:41)
Na každé schůzce si umí říct o doporučení na spolupracovníka 4fin. Zná hlavní přínosy spolupráce a umí je klientovi jednoduše vysvětlit. Aktivně rozvíjí své podnikání.</t>
        </r>
      </text>
    </comment>
    <comment ref="I213" authorId="0" shapeId="0" xr:uid="{00000000-0006-0000-0800-0000A7000000}">
      <text>
        <r>
          <rPr>
            <sz val="10"/>
            <color rgb="FF000000"/>
            <rFont val="Arial"/>
            <family val="2"/>
            <charset val="238"/>
            <scheme val="minor"/>
          </rPr>
          <t>======
ID#AAAA466P47c
    (2023-08-28 11:23:41)
Absolvovat kurz 4academy</t>
        </r>
      </text>
    </comment>
    <comment ref="C214" authorId="0" shapeId="0" xr:uid="{00000000-0006-0000-0800-000084000000}">
      <text>
        <r>
          <rPr>
            <sz val="10"/>
            <color rgb="FF000000"/>
            <rFont val="Arial"/>
            <family val="2"/>
            <charset val="238"/>
            <scheme val="minor"/>
          </rPr>
          <t>======
ID#AAAA466P4-c
    (2023-08-28 11:23:41)
Pravidelně pracuje se svými klienty. Minimálně jednou za rok se s nimi sejde na servisní schůzce. Umí si klienty rozdělit podle důležitosti a podle toho jim věnovat svoji pozornost.</t>
        </r>
      </text>
    </comment>
    <comment ref="I214" authorId="0" shapeId="0" xr:uid="{00000000-0006-0000-0800-0000AD020000}">
      <text>
        <r>
          <rPr>
            <sz val="10"/>
            <color rgb="FF000000"/>
            <rFont val="Arial"/>
            <family val="2"/>
            <charset val="238"/>
            <scheme val="minor"/>
          </rPr>
          <t>======
ID#AAAA45tmF_k
    (2023-08-28 11:23:40)
Absolvovat kurz 4academy</t>
        </r>
      </text>
    </comment>
    <comment ref="C215" authorId="0" shapeId="0" xr:uid="{00000000-0006-0000-0800-0000E4020000}">
      <text>
        <r>
          <rPr>
            <sz val="10"/>
            <color rgb="FF000000"/>
            <rFont val="Arial"/>
            <family val="2"/>
            <charset val="238"/>
            <scheme val="minor"/>
          </rPr>
          <t>======
ID#AAAA45tmF7I
    (2023-08-28 11:23:40)
Umí si zjistit aktuální informace od stávajícího klienta. Dokáže reagovat na změnu přání a finančních cílů a následně upravit finanční plán a sjednané produkty ve prospěch klienta.</t>
        </r>
      </text>
    </comment>
    <comment ref="I215" authorId="0" shapeId="0" xr:uid="{00000000-0006-0000-0800-000077020000}">
      <text>
        <r>
          <rPr>
            <sz val="10"/>
            <color rgb="FF000000"/>
            <rFont val="Arial"/>
            <family val="2"/>
            <charset val="238"/>
            <scheme val="minor"/>
          </rPr>
          <t>======
ID#AAAA45tmGF4
    (2023-08-28 11:23:40)
Absolvovat kurz 4academy</t>
        </r>
      </text>
    </comment>
    <comment ref="C216" authorId="0" shapeId="0" xr:uid="{00000000-0006-0000-0800-000042010000}">
      <text>
        <r>
          <rPr>
            <sz val="10"/>
            <color rgb="FF000000"/>
            <rFont val="Arial"/>
            <family val="2"/>
            <charset val="238"/>
            <scheme val="minor"/>
          </rPr>
          <t>======
ID#AAAA45tmGiU
    (2023-08-28 11:23:41)
Umí získat kontakty na VIP klienty a v rámci spolupráce jim nabídnout exkluzivní služby. Dokáže zjistit jejich cíle a očekávání a následně navrhnout exkluzivní finanční řešení.</t>
        </r>
      </text>
    </comment>
    <comment ref="I216" authorId="0" shapeId="0" xr:uid="{00000000-0006-0000-0800-000095010000}">
      <text>
        <r>
          <rPr>
            <sz val="10"/>
            <color rgb="FF000000"/>
            <rFont val="Arial"/>
            <family val="2"/>
            <charset val="238"/>
            <scheme val="minor"/>
          </rPr>
          <t>======
ID#AAAA45tmGbU
    (2023-08-28 11:23:40)
Absolvovat kurz 4academy</t>
        </r>
      </text>
    </comment>
    <comment ref="C217" authorId="0" shapeId="0" xr:uid="{00000000-0006-0000-0800-000033010000}">
      <text>
        <r>
          <rPr>
            <sz val="10"/>
            <color rgb="FF000000"/>
            <rFont val="Arial"/>
            <family val="2"/>
            <charset val="238"/>
            <scheme val="minor"/>
          </rPr>
          <t>======
ID#AAAA45tmGj4
    (2023-08-28 11:23:41)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217" authorId="0" shapeId="0" xr:uid="{00000000-0006-0000-0800-000065000000}">
      <text>
        <r>
          <rPr>
            <sz val="10"/>
            <color rgb="FF000000"/>
            <rFont val="Arial"/>
            <family val="2"/>
            <charset val="238"/>
            <scheme val="minor"/>
          </rPr>
          <t>======
ID#AAAA466P5Bc
    (2023-08-28 11:23:41)
Podívat se na video Jak zapracovat a zefektivnit spolupráci s asistentkou/tem krok po kroku v rámci  4synergie</t>
        </r>
      </text>
    </comment>
    <comment ref="C218" authorId="0" shapeId="0" xr:uid="{00000000-0006-0000-0800-0000A5000000}">
      <text>
        <r>
          <rPr>
            <sz val="10"/>
            <color rgb="FF000000"/>
            <rFont val="Arial"/>
            <family val="2"/>
            <charset val="238"/>
            <scheme val="minor"/>
          </rPr>
          <t>======
ID#AAAA466P47g
    (2023-08-28 11:23:41)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218" authorId="0" shapeId="0" xr:uid="{00000000-0006-0000-0800-0000DF000000}">
      <text>
        <r>
          <rPr>
            <sz val="10"/>
            <color rgb="FF000000"/>
            <rFont val="Arial"/>
            <family val="2"/>
            <charset val="238"/>
            <scheme val="minor"/>
          </rPr>
          <t>======
ID#AAAA466P42Q
    (2023-08-28 11:23:41)
Podívat se na video Jak zapracovat a zefektivnit spolupráci s asistentkou/tem krok po kroku v rámci  4synergie</t>
        </r>
      </text>
    </comment>
    <comment ref="C219" authorId="0" shapeId="0" xr:uid="{00000000-0006-0000-0800-00005A000000}">
      <text>
        <r>
          <rPr>
            <sz val="10"/>
            <color rgb="FF000000"/>
            <rFont val="Arial"/>
            <family val="2"/>
            <charset val="238"/>
            <scheme val="minor"/>
          </rPr>
          <t>======
ID#AAAA466P5Co
    (2023-08-28 11:23:41)
Dokáže si nastavit pravidelný pracovní týden. V rámci činností které dělá pracuje efektivně. Čas věnuje důležitým věcem. Činnosti, které nemusí vykonávat osobně, deleguje.</t>
        </r>
      </text>
    </comment>
    <comment ref="I219" authorId="0" shapeId="0" xr:uid="{00000000-0006-0000-0800-000032020000}">
      <text>
        <r>
          <rPr>
            <sz val="10"/>
            <color rgb="FF000000"/>
            <rFont val="Arial"/>
            <family val="2"/>
            <charset val="238"/>
            <scheme val="minor"/>
          </rPr>
          <t>======
ID#AAAA45tmGMU
    (2023-08-28 11:23:40)
Podívat se na video Time management/efektivní práce s časem v rámci 4synergie</t>
        </r>
      </text>
    </comment>
    <comment ref="C220" authorId="0" shapeId="0" xr:uid="{00000000-0006-0000-0800-000058020000}">
      <text>
        <r>
          <rPr>
            <sz val="10"/>
            <color rgb="FF000000"/>
            <rFont val="Arial"/>
            <family val="2"/>
            <charset val="238"/>
            <scheme val="minor"/>
          </rPr>
          <t>======
ID#AAAA45tmGI8
    (2023-08-28 11:23:40)
K zadávání úkolů využívá SMART. Dokáže se k úkolům vracet a vyhodnocovat je. Aktivně využívá systém dohod s druhou stranou a tím podporuje jejich naplnění.</t>
        </r>
      </text>
    </comment>
    <comment ref="I220" authorId="0" shapeId="0" xr:uid="{00000000-0006-0000-0800-0000DA020000}">
      <text>
        <r>
          <rPr>
            <sz val="10"/>
            <color rgb="FF000000"/>
            <rFont val="Arial"/>
            <family val="2"/>
            <charset val="238"/>
            <scheme val="minor"/>
          </rPr>
          <t>======
ID#AAAA45tmF8A
    (2023-08-28 11:23:40)
Seznámit se z hlavními principy zadávání úkolů a vytváření dohod</t>
        </r>
      </text>
    </comment>
    <comment ref="C221" authorId="0" shapeId="0" xr:uid="{00000000-0006-0000-0800-000083010000}">
      <text>
        <r>
          <rPr>
            <sz val="10"/>
            <color rgb="FF000000"/>
            <rFont val="Arial"/>
            <family val="2"/>
            <charset val="238"/>
            <scheme val="minor"/>
          </rPr>
          <t>======
ID#AAAA45tmGck
    (2023-08-28 11:23:40)
Umí dát druhé osobě zpětnou vazbu, v rámci které dokáže konkrétně a věcně pojmenovat prostor pro zlepšení. Nepouští se do osobních útoků a dbá na budování a udržování dobrých vztahů.</t>
        </r>
      </text>
    </comment>
    <comment ref="I221" authorId="0" shapeId="0" xr:uid="{00000000-0006-0000-0800-000061020000}">
      <text>
        <r>
          <rPr>
            <sz val="10"/>
            <color rgb="FF000000"/>
            <rFont val="Arial"/>
            <family val="2"/>
            <charset val="238"/>
            <scheme val="minor"/>
          </rPr>
          <t>======
ID#AAAA45tmGIE
    (2023-08-28 11:23:40)
Seznámit se z hlavními principy dávání a přijímání zpětné vazby</t>
        </r>
      </text>
    </comment>
    <comment ref="C222" authorId="0" shapeId="0" xr:uid="{00000000-0006-0000-0800-000026010000}">
      <text>
        <r>
          <rPr>
            <sz val="10"/>
            <color rgb="FF000000"/>
            <rFont val="Arial"/>
            <family val="2"/>
            <charset val="238"/>
            <scheme val="minor"/>
          </rPr>
          <t>======
ID#AAAA45tmGlA
    (2023-08-28 11:23:41)
Umí si vytvořit krátkodobý i dlouhodobý obchodní plán svého podnikání. Ví, kam směřuje a čeho chce v rámci spolupráce s 4fin dosáhnout.</t>
        </r>
      </text>
    </comment>
    <comment ref="I222" authorId="0" shapeId="0" xr:uid="{00000000-0006-0000-0800-0000F4020000}">
      <text>
        <r>
          <rPr>
            <sz val="10"/>
            <color rgb="FF000000"/>
            <rFont val="Arial"/>
            <family val="2"/>
            <charset val="238"/>
            <scheme val="minor"/>
          </rPr>
          <t>======
ID#AAAA45tmF5c
    (2023-08-28 11:23:39)
Sestavit Dohodu o vzájemné podpoře a odpovědnosti v IK kartě</t>
        </r>
      </text>
    </comment>
    <comment ref="C223" authorId="0" shapeId="0" xr:uid="{00000000-0006-0000-0800-00004D010000}">
      <text>
        <r>
          <rPr>
            <sz val="10"/>
            <color rgb="FF000000"/>
            <rFont val="Arial"/>
            <family val="2"/>
            <charset val="238"/>
            <scheme val="minor"/>
          </rPr>
          <t>======
ID#AAAA45tmGhY
    (2023-08-28 11:23:40)
Umí si naplánovat a realizovat svůj aktivitní standard. Důsledně dodržuje naplánované aktivity, kterými směřuje k naplňování svého obchodního cíle.</t>
        </r>
      </text>
    </comment>
    <comment ref="I223" authorId="0" shapeId="0" xr:uid="{00000000-0006-0000-0800-0000EB000000}">
      <text>
        <r>
          <rPr>
            <sz val="10"/>
            <color rgb="FF000000"/>
            <rFont val="Arial"/>
            <family val="2"/>
            <charset val="238"/>
            <scheme val="minor"/>
          </rPr>
          <t>======
ID#AAAA466P41M
    (2023-08-28 11:23:41)
Aktivně pracovat se záložku Aktivity v rámci IK karty</t>
        </r>
      </text>
    </comment>
    <comment ref="C224" authorId="0" shapeId="0" xr:uid="{00000000-0006-0000-0800-0000B6000000}">
      <text>
        <r>
          <rPr>
            <sz val="10"/>
            <color rgb="FF000000"/>
            <rFont val="Arial"/>
            <family val="2"/>
            <charset val="238"/>
            <scheme val="minor"/>
          </rPr>
          <t>======
ID#AAAA466P46M
    (2023-08-28 11:23:41)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224" authorId="0" shapeId="0" xr:uid="{00000000-0006-0000-0800-00008F000000}">
      <text>
        <r>
          <rPr>
            <sz val="10"/>
            <color rgb="FF000000"/>
            <rFont val="Arial"/>
            <family val="2"/>
            <charset val="238"/>
            <scheme val="minor"/>
          </rPr>
          <t>======
ID#AAAA466P49g
    (2023-08-28 11:23:41)
Sledovat novinky v legislativě a daňových povinnostech, které se týkají práce finančního poradce</t>
        </r>
      </text>
    </comment>
    <comment ref="C225" authorId="0" shapeId="0" xr:uid="{00000000-0006-0000-0800-0000B2000000}">
      <text>
        <r>
          <rPr>
            <sz val="10"/>
            <color rgb="FF000000"/>
            <rFont val="Arial"/>
            <family val="2"/>
            <charset val="238"/>
            <scheme val="minor"/>
          </rPr>
          <t>======
ID#AAAA466P46o
    (2023-08-28 11:23:41)
Aktivně se věnuje sebevzdělávání. Zajímá se o dění ve světe a ve společnosti. Sám vyhledává odborné články z oboru finančního poradenství, poslouchá inspirativní podcasty a sleduje na sociálních sítích zajímavé osobnosti.</t>
        </r>
      </text>
    </comment>
    <comment ref="I225" authorId="0" shapeId="0" xr:uid="{00000000-0006-0000-0800-0000F9020000}">
      <text>
        <r>
          <rPr>
            <sz val="10"/>
            <color rgb="FF000000"/>
            <rFont val="Arial"/>
            <family val="2"/>
            <charset val="238"/>
            <scheme val="minor"/>
          </rPr>
          <t>======
ID#AAAA45tmF5I
    (2023-08-28 11:23:39)
Absolvovat kurz Pozitivní myšlení</t>
        </r>
      </text>
    </comment>
    <comment ref="C226" authorId="0" shapeId="0" xr:uid="{00000000-0006-0000-0800-000067020000}">
      <text>
        <r>
          <rPr>
            <sz val="10"/>
            <color rgb="FF000000"/>
            <rFont val="Arial"/>
            <family val="2"/>
            <charset val="238"/>
            <scheme val="minor"/>
          </rPr>
          <t>======
ID#AAAA45tmGHk
    (2023-08-28 11:23:40)
Aktivně pracuje na svém osobním marketingu. Má profily na sociálních sítích Linkedin, Facebook, Instagram, na kterých informuje klienty a kolegy o sobě, svých službách a novinkách z oboru.</t>
        </r>
      </text>
    </comment>
    <comment ref="I226" authorId="0" shapeId="0" xr:uid="{00000000-0006-0000-0800-0000A1000000}">
      <text>
        <r>
          <rPr>
            <sz val="10"/>
            <color rgb="FF000000"/>
            <rFont val="Arial"/>
            <family val="2"/>
            <charset val="238"/>
            <scheme val="minor"/>
          </rPr>
          <t>======
ID#AAAA466P470
    (2023-08-28 11:23:41)
Sledovat trendy a novinky v oblasti osobního marketingu a aktivně je využívat při budování své značky</t>
        </r>
      </text>
    </comment>
    <comment ref="D228" authorId="0" shapeId="0" xr:uid="{00000000-0006-0000-0800-00007A020000}">
      <text>
        <r>
          <rPr>
            <sz val="10"/>
            <color rgb="FF000000"/>
            <rFont val="Arial"/>
            <family val="2"/>
            <charset val="238"/>
            <scheme val="minor"/>
          </rPr>
          <t>======
ID#AAAA45tmGFo
    (2023-08-28 11:23:40)
Úroveň je zcela v rozporu s požadovanou úrovní, případně kompetence zcela chybí, i když byla příležitost ji projevit. Lze formulovat rozvoj od základů a hned.</t>
        </r>
      </text>
    </comment>
    <comment ref="E228" authorId="0" shapeId="0" xr:uid="{00000000-0006-0000-0800-0000D9020000}">
      <text>
        <r>
          <rPr>
            <sz val="10"/>
            <color rgb="FF000000"/>
            <rFont val="Arial"/>
            <family val="2"/>
            <charset val="238"/>
            <scheme val="minor"/>
          </rPr>
          <t>======
ID#AAAA45tmF8I
    (2023-08-28 11:23:40)
Limitující úroveň. Lze konstatovat zásadní rozpor s požadovanou úrovní. V dané kompetenci lze formulovat systematický rozvoj, jehož cílem je potlačení slabých stránek.</t>
        </r>
      </text>
    </comment>
    <comment ref="F228" authorId="0" shapeId="0" xr:uid="{00000000-0006-0000-0800-0000CD000000}">
      <text>
        <r>
          <rPr>
            <sz val="10"/>
            <color rgb="FF000000"/>
            <rFont val="Arial"/>
            <family val="2"/>
            <charset val="238"/>
            <scheme val="minor"/>
          </rPr>
          <t>======
ID#AAAA466P44U
    (2023-08-28 11:23:41)
Minimální úroveň. S dílčími výhradami odpovídá požadované úrovni. Lze formulovat klíčové oblasti ke zlepšení. Rozvoj se zaměřuje na posílení silných a potlačení slabých stránek.</t>
        </r>
      </text>
    </comment>
    <comment ref="G228" authorId="0" shapeId="0" xr:uid="{00000000-0006-0000-0800-00001C000000}">
      <text>
        <r>
          <rPr>
            <sz val="10"/>
            <color rgb="FF000000"/>
            <rFont val="Arial"/>
            <family val="2"/>
            <charset val="238"/>
            <scheme val="minor"/>
          </rPr>
          <t>======
ID#AAAA466P5Ik
    (2023-08-28 11:23:41)
Přesně odpovídá požadované úrovni. V dané kompetenci lze formulovat dílčí oblasti ke zlepšení. V dané kompetenci nelze formulovat žádnou výhradu. Rozvoj se zaměřuje na posilování silných stránek.</t>
        </r>
      </text>
    </comment>
    <comment ref="H228" authorId="0" shapeId="0" xr:uid="{00000000-0006-0000-0800-0000A1010000}">
      <text>
        <r>
          <rPr>
            <sz val="10"/>
            <color rgb="FF000000"/>
            <rFont val="Arial"/>
            <family val="2"/>
            <charset val="238"/>
            <scheme val="minor"/>
          </rPr>
          <t>======
ID#AAAA45tmGaA
    (2023-08-28 11:23:40)
Ideální stav. Projev kompetence je na vzorové úrovni, při níž nelze formulovat žádnou dílčí oblast pro zlepšení.</t>
        </r>
      </text>
    </comment>
    <comment ref="C230" authorId="0" shapeId="0" xr:uid="{00000000-0006-0000-0800-000017020000}">
      <text>
        <r>
          <rPr>
            <sz val="10"/>
            <color rgb="FF000000"/>
            <rFont val="Arial"/>
            <family val="2"/>
            <charset val="238"/>
            <scheme val="minor"/>
          </rPr>
          <t>======
ID#AAAA45tmGPE
    (2023-08-28 11:23:40)
Zná cíle a směřování společnosti. Umí vysvětlit strategii, která k naplnění cílů povede. Zná firemní hodnoty a umí je přenést do každodenních činností.</t>
        </r>
      </text>
    </comment>
    <comment ref="I230" authorId="0" shapeId="0" xr:uid="{00000000-0006-0000-0800-0000B9020000}">
      <text>
        <r>
          <rPr>
            <sz val="10"/>
            <color rgb="FF000000"/>
            <rFont val="Arial"/>
            <family val="2"/>
            <charset val="238"/>
            <scheme val="minor"/>
          </rPr>
          <t>======
ID#AAAA45tmF-Y
    (2023-08-28 11:23:40)
Sledovat aktuální 4fin GO i jeho záznamy
Poslechnout si podcasty 4synergie Sledovat newslettery 4fin</t>
        </r>
      </text>
    </comment>
    <comment ref="C231" authorId="0" shapeId="0" xr:uid="{00000000-0006-0000-0800-000099020000}">
      <text>
        <r>
          <rPr>
            <sz val="10"/>
            <color rgb="FF000000"/>
            <rFont val="Arial"/>
            <family val="2"/>
            <charset val="238"/>
            <scheme val="minor"/>
          </rPr>
          <t>======
ID#AAAA45tmGBs
    (2023-08-28 11:23:40)
Zná jednotlivé útvary společnosti. Ví, jaké jsou jejich hlavní odpovědnosti a orientuje se v personálním obsazení. Zná příslušné kontaktní osoby.</t>
        </r>
      </text>
    </comment>
    <comment ref="I231" authorId="0" shapeId="0" xr:uid="{00000000-0006-0000-0800-00004A000000}">
      <text>
        <r>
          <rPr>
            <sz val="10"/>
            <color rgb="FF000000"/>
            <rFont val="Arial"/>
            <family val="2"/>
            <charset val="238"/>
            <scheme val="minor"/>
          </rPr>
          <t>======
ID#AAAA466P5EM
    (2023-08-28 11:23:41)
Sledovat newslettery 4fin</t>
        </r>
      </text>
    </comment>
    <comment ref="C232" authorId="0" shapeId="0" xr:uid="{00000000-0006-0000-0800-0000F8010000}">
      <text>
        <r>
          <rPr>
            <sz val="10"/>
            <color rgb="FF000000"/>
            <rFont val="Arial"/>
            <family val="2"/>
            <charset val="238"/>
            <scheme val="minor"/>
          </rPr>
          <t>======
ID#AAAA45tmGR4
    (2023-08-28 11:23:40)
Zná principy budování kariéry. Orientuje se v podmínkách jednotlivých pozic. Má přehled o prémiových klubech a benefitech, které jsou pro jednotlivé pozice k dispozici.</t>
        </r>
      </text>
    </comment>
    <comment ref="I232" authorId="0" shapeId="0" xr:uid="{00000000-0006-0000-0800-00009B020000}">
      <text>
        <r>
          <rPr>
            <sz val="10"/>
            <color rgb="FF000000"/>
            <rFont val="Arial"/>
            <family val="2"/>
            <charset val="238"/>
            <scheme val="minor"/>
          </rPr>
          <t>======
ID#AAAA45tmGBc
    (2023-08-28 11:23:40)
Seznámit se s aktuálními podmínkami pro podíly na zisku</t>
        </r>
      </text>
    </comment>
    <comment ref="C233" authorId="0" shapeId="0" xr:uid="{00000000-0006-0000-0800-00003A010000}">
      <text>
        <r>
          <rPr>
            <sz val="10"/>
            <color rgb="FF000000"/>
            <rFont val="Arial"/>
            <family val="2"/>
            <charset val="238"/>
            <scheme val="minor"/>
          </rPr>
          <t>======
ID#AAAA45tmGjE
    (2023-08-28 11:23:41)
Zná principy vzdělávacího systému společnosti. Dokáže vysvětlit smysl kompetenčního modelu a orientuje se v nabídce vzdělávacích aktivit. Zná svůj vzdělávací plán a využívá ho k rozvoji svých znalostí a dovedností.</t>
        </r>
      </text>
    </comment>
    <comment ref="I233" authorId="0" shapeId="0" xr:uid="{00000000-0006-0000-0800-000003010000}">
      <text>
        <r>
          <rPr>
            <sz val="10"/>
            <color rgb="FF000000"/>
            <rFont val="Arial"/>
            <family val="2"/>
            <charset val="238"/>
            <scheme val="minor"/>
          </rPr>
          <t>======
ID#AAAA45tmGoE
    (2023-08-28 11:23:41)
Projít si kompetenční model a požadované úrovně znalostí a dovedností ve všech oblastech</t>
        </r>
      </text>
    </comment>
    <comment ref="C234" authorId="0" shapeId="0" xr:uid="{00000000-0006-0000-0800-000049000000}">
      <text>
        <r>
          <rPr>
            <sz val="10"/>
            <color rgb="FF000000"/>
            <rFont val="Arial"/>
            <family val="2"/>
            <charset val="238"/>
            <scheme val="minor"/>
          </rPr>
          <t>======
ID#AAAA466P5EQ
    (2023-08-28 11:23:41)
Orientuje se v potřebné smluvní dokumentaci ke všem institucím. Ví, v jakých situacích se jednotlivé formuláře a dodatky používají a kde je najít.</t>
        </r>
      </text>
    </comment>
    <comment ref="I234" authorId="0" shapeId="0" xr:uid="{00000000-0006-0000-0800-000035020000}">
      <text>
        <r>
          <rPr>
            <sz val="10"/>
            <color rgb="FF000000"/>
            <rFont val="Arial"/>
            <family val="2"/>
            <charset val="238"/>
            <scheme val="minor"/>
          </rPr>
          <t>======
ID#AAAA45tmGMI
    (2023-08-28 11:23:40)
Účastnit se aktuálních webinářů na novinky od 4fin a partnerských společností</t>
        </r>
      </text>
    </comment>
    <comment ref="C235" authorId="0" shapeId="0" xr:uid="{00000000-0006-0000-0800-000081010000}">
      <text>
        <r>
          <rPr>
            <sz val="10"/>
            <color rgb="FF000000"/>
            <rFont val="Arial"/>
            <family val="2"/>
            <charset val="238"/>
            <scheme val="minor"/>
          </rPr>
          <t>======
ID#AAAA45tmGcw
    (2023-08-28 11:23:40)
Ví, jaké jsou postupy pro odevzdávání produkce u všech institucí a umí podle nich samostatně postupovat.</t>
        </r>
      </text>
    </comment>
    <comment ref="I235" authorId="0" shapeId="0" xr:uid="{00000000-0006-0000-0800-000059000000}">
      <text>
        <r>
          <rPr>
            <sz val="10"/>
            <color rgb="FF000000"/>
            <rFont val="Arial"/>
            <family val="2"/>
            <charset val="238"/>
            <scheme val="minor"/>
          </rPr>
          <t>======
ID#AAAA466P5Cs
    (2023-08-28 11:23:41)
Účastnit se aktuálních webinářů na novinky od 4fin a partnerských společností</t>
        </r>
      </text>
    </comment>
    <comment ref="C236" authorId="0" shapeId="0" xr:uid="{00000000-0006-0000-0800-0000B4020000}">
      <text>
        <r>
          <rPr>
            <sz val="10"/>
            <color rgb="FF000000"/>
            <rFont val="Arial"/>
            <family val="2"/>
            <charset val="238"/>
            <scheme val="minor"/>
          </rPr>
          <t>======
ID#AAAA45tmF_A
    (2023-08-28 11:23:40)
Dokáže telefonicky ověřit aktuální situaci v institucích a stav smluvní dokumentace. Ví, na koho se v institucích obrátit. Zná základní pravidla správného telefonování.</t>
        </r>
      </text>
    </comment>
    <comment ref="I236" authorId="0" shapeId="0" xr:uid="{00000000-0006-0000-0800-0000B1010000}">
      <text>
        <r>
          <rPr>
            <sz val="10"/>
            <color rgb="FF000000"/>
            <rFont val="Arial"/>
            <family val="2"/>
            <charset val="238"/>
            <scheme val="minor"/>
          </rPr>
          <t>======
ID#AAAA45tmGYo
    (2023-08-28 11:23:40)
Sledovat trendy a novinky v oblasti telefonické komunikace</t>
        </r>
      </text>
    </comment>
    <comment ref="C237" authorId="0" shapeId="0" xr:uid="{00000000-0006-0000-0800-0000D5020000}">
      <text>
        <r>
          <rPr>
            <sz val="10"/>
            <color rgb="FF000000"/>
            <rFont val="Arial"/>
            <family val="2"/>
            <charset val="238"/>
            <scheme val="minor"/>
          </rPr>
          <t>======
ID#AAAA45tmF8Y
    (2023-08-28 11:23:40)
Dokáže písemně ověřit aktuální situaci v institucích a stav smluvní dokumentace. Ví, na koho se v institucích obrátit. Zná základní pravidla správné písemné komunikace.</t>
        </r>
      </text>
    </comment>
    <comment ref="I237" authorId="0" shapeId="0" xr:uid="{00000000-0006-0000-0800-000009030000}">
      <text>
        <r>
          <rPr>
            <sz val="10"/>
            <color rgb="FF000000"/>
            <rFont val="Arial"/>
            <family val="2"/>
            <charset val="238"/>
            <scheme val="minor"/>
          </rPr>
          <t>======
ID#AAAA45tmF3U
    (2023-08-28 11:23:39)
Sledovat trendy a novinky v oblasti písemné komunikace</t>
        </r>
      </text>
    </comment>
    <comment ref="C238" authorId="0" shapeId="0" xr:uid="{00000000-0006-0000-0800-000097010000}">
      <text>
        <r>
          <rPr>
            <sz val="10"/>
            <color rgb="FF000000"/>
            <rFont val="Arial"/>
            <family val="2"/>
            <charset val="238"/>
            <scheme val="minor"/>
          </rPr>
          <t>======
ID#AAAA45tmGa0
    (2023-08-28 11:23:40)
Ví, jaké jsou postupy v rámci katastru nemovitostí. Zná všechny dokumenty potřebné pro návrh na vklad do katastru a ví, jaké jsou jejich náležitosti.</t>
        </r>
      </text>
    </comment>
    <comment ref="I238" authorId="0" shapeId="0" xr:uid="{00000000-0006-0000-0800-000081020000}">
      <text>
        <r>
          <rPr>
            <sz val="10"/>
            <color rgb="FF000000"/>
            <rFont val="Arial"/>
            <family val="2"/>
            <charset val="238"/>
            <scheme val="minor"/>
          </rPr>
          <t>======
ID#AAAA45tmGEc
    (2023-08-28 11:23:40)
Sledovat novinky které se týkají podmínek pro zápis do katastru nemovitostí</t>
        </r>
      </text>
    </comment>
    <comment ref="C239" authorId="0" shapeId="0" xr:uid="{00000000-0006-0000-0800-000037010000}">
      <text>
        <r>
          <rPr>
            <sz val="10"/>
            <color rgb="FF000000"/>
            <rFont val="Arial"/>
            <family val="2"/>
            <charset val="238"/>
            <scheme val="minor"/>
          </rPr>
          <t>======
ID#AAAA45tmGjg
    (2023-08-28 11:23:41)
Umí používat gmail, google meet, kalendář, online tabulky, dokumenty, google disk. Nástroje používá jak v rámci komunikace s klienty, tak při efektivní komunikaci v týmu.</t>
        </r>
      </text>
    </comment>
    <comment ref="I239" authorId="0" shapeId="0" xr:uid="{00000000-0006-0000-0800-0000DD010000}">
      <text>
        <r>
          <rPr>
            <sz val="10"/>
            <color rgb="FF000000"/>
            <rFont val="Arial"/>
            <family val="2"/>
            <charset val="238"/>
            <scheme val="minor"/>
          </rPr>
          <t>======
ID#AAAA45tmGUg
    (2023-08-28 11:23:40)
Sledovat novinky a trendy ve využívání Google nástrojů</t>
        </r>
      </text>
    </comment>
    <comment ref="C240" authorId="0" shapeId="0" xr:uid="{00000000-0006-0000-0800-000087010000}">
      <text>
        <r>
          <rPr>
            <sz val="10"/>
            <color rgb="FF000000"/>
            <rFont val="Arial"/>
            <family val="2"/>
            <charset val="238"/>
            <scheme val="minor"/>
          </rPr>
          <t>======
ID#AAAA45tmGcM
    (2023-08-28 11:23:40)
Zná všechny funkce a nástroje, které 4eko obsahuje. Dokáže je využívat jak pro rozvoj vlastního podnikání, tak pro svůj osobní rozvoj. Umí pracovat s reporty a dokáže si prostředí efektivně uspořádat.</t>
        </r>
      </text>
    </comment>
    <comment ref="I240" authorId="0" shapeId="0" xr:uid="{00000000-0006-0000-0800-000086000000}">
      <text>
        <r>
          <rPr>
            <sz val="10"/>
            <color rgb="FF000000"/>
            <rFont val="Arial"/>
            <family val="2"/>
            <charset val="238"/>
            <scheme val="minor"/>
          </rPr>
          <t>======
ID#AAAA466P4-Y
    (2023-08-28 11:23:41)
Pravidelně absolvovat webinář 4plan novinky</t>
        </r>
      </text>
    </comment>
    <comment ref="C241" authorId="0" shapeId="0" xr:uid="{00000000-0006-0000-0800-0000CC010000}">
      <text>
        <r>
          <rPr>
            <sz val="10"/>
            <color rgb="FF000000"/>
            <rFont val="Arial"/>
            <family val="2"/>
            <charset val="238"/>
            <scheme val="minor"/>
          </rPr>
          <t>======
ID#AAAA45tmGV8
    (2023-08-28 11:23:40)
Umí používat všechny funkce, které 4plan nabízí. 4plan aktivně využívá pro efektivní analýzu klienta a správnou nabídku vhodného řešení jeho situace.</t>
        </r>
      </text>
    </comment>
    <comment ref="I241" authorId="0" shapeId="0" xr:uid="{00000000-0006-0000-0800-000009000000}">
      <text>
        <r>
          <rPr>
            <sz val="10"/>
            <color rgb="FF000000"/>
            <rFont val="Arial"/>
            <family val="2"/>
            <charset val="238"/>
            <scheme val="minor"/>
          </rPr>
          <t>======
ID#AAAA466P5KY
    (2023-08-28 11:23:41)
Pravidelně absolvovat webinář 4plan novinky</t>
        </r>
      </text>
    </comment>
    <comment ref="C242" authorId="0" shapeId="0" xr:uid="{00000000-0006-0000-0800-0000F1000000}">
      <text>
        <r>
          <rPr>
            <sz val="10"/>
            <color rgb="FF000000"/>
            <rFont val="Arial"/>
            <family val="2"/>
            <charset val="238"/>
            <scheme val="minor"/>
          </rPr>
          <t>======
ID#AAAA466P40s
    (2023-08-28 11:23:41)
Zná všechny dostupné kalkulátory 4fin a umí ve využít pro návrh vhodného řešení pro klienta.</t>
        </r>
      </text>
    </comment>
    <comment ref="I242" authorId="0" shapeId="0" xr:uid="{00000000-0006-0000-0800-00005E000000}">
      <text>
        <r>
          <rPr>
            <sz val="10"/>
            <color rgb="FF000000"/>
            <rFont val="Arial"/>
            <family val="2"/>
            <charset val="238"/>
            <scheme val="minor"/>
          </rPr>
          <t>======
ID#AAAA466P5CI
    (2023-08-28 11:23:41)
Pravidelně sledovat novinky a trendy v oblasti kalkulátorů 4fin</t>
        </r>
      </text>
    </comment>
    <comment ref="C243" authorId="0" shapeId="0" xr:uid="{00000000-0006-0000-0800-000093000000}">
      <text>
        <r>
          <rPr>
            <sz val="10"/>
            <color rgb="FF000000"/>
            <rFont val="Arial"/>
            <family val="2"/>
            <charset val="238"/>
            <scheme val="minor"/>
          </rPr>
          <t>======
ID#AAAA466P49M
    (2023-08-28 11:23:41)
Ví, jak pracuje leadový modul a aktivně ho využívá v rámci své leadové strategie a to jak individuálně, tak ve spolupráci s tipařem.</t>
        </r>
      </text>
    </comment>
    <comment ref="I243" authorId="0" shapeId="0" xr:uid="{00000000-0006-0000-0800-00008C020000}">
      <text>
        <r>
          <rPr>
            <sz val="10"/>
            <color rgb="FF000000"/>
            <rFont val="Arial"/>
            <family val="2"/>
            <charset val="238"/>
            <scheme val="minor"/>
          </rPr>
          <t>======
ID#AAAA45tmGDE
    (2023-08-28 11:23:40)
Pravidelně sledovat novinky a trendy v oblasti Leadového modulu
Aktivně využívat tipaře k rozvoji svého podnikání</t>
        </r>
      </text>
    </comment>
    <comment ref="C244" authorId="0" shapeId="0" xr:uid="{00000000-0006-0000-0800-00000C020000}">
      <text>
        <r>
          <rPr>
            <sz val="10"/>
            <color rgb="FF000000"/>
            <rFont val="Arial"/>
            <family val="2"/>
            <charset val="238"/>
            <scheme val="minor"/>
          </rPr>
          <t>======
ID#AAAA45tmGQA
    (2023-08-28 11:23:40)
Ví, jak se do BeTy přihlásit a k čemu se tento systém využívá. Umí v něm vyřešit všechny potřebné požadavky.</t>
        </r>
      </text>
    </comment>
    <comment ref="I244" authorId="0" shapeId="0" xr:uid="{00000000-0006-0000-0800-000090000000}">
      <text>
        <r>
          <rPr>
            <sz val="10"/>
            <color rgb="FF000000"/>
            <rFont val="Arial"/>
            <family val="2"/>
            <charset val="238"/>
            <scheme val="minor"/>
          </rPr>
          <t>======
ID#AAAA466P49Y
    (2023-08-28 11:23:41)
Sledovat novinky a trendy a účastnit se aktuálních webinářů</t>
        </r>
      </text>
    </comment>
    <comment ref="C245" authorId="0" shapeId="0" xr:uid="{00000000-0006-0000-0800-00003E010000}">
      <text>
        <r>
          <rPr>
            <sz val="10"/>
            <color rgb="FF000000"/>
            <rFont val="Arial"/>
            <family val="2"/>
            <charset val="238"/>
            <scheme val="minor"/>
          </rPr>
          <t>======
ID#AAAA45tmGiw
    (2023-08-28 11:23:41)
Ví, jak se do Metodik online přihlásit a k čemu se tento nástroj využívá. Umí jej efektivně využít ve všech nabízených segmentech.</t>
        </r>
      </text>
    </comment>
    <comment ref="I245" authorId="0" shapeId="0" xr:uid="{00000000-0006-0000-0800-000023000000}">
      <text>
        <r>
          <rPr>
            <sz val="10"/>
            <color rgb="FF000000"/>
            <rFont val="Arial"/>
            <family val="2"/>
            <charset val="238"/>
            <scheme val="minor"/>
          </rPr>
          <t>======
ID#AAAA466P5H0
    (2023-08-28 11:23:41)
Sledovat novinky a trendy a účastnit se aktuálních webinářů</t>
        </r>
      </text>
    </comment>
    <comment ref="C246" authorId="0" shapeId="0" xr:uid="{00000000-0006-0000-0800-0000A4020000}">
      <text>
        <r>
          <rPr>
            <sz val="10"/>
            <color rgb="FF000000"/>
            <rFont val="Arial"/>
            <family val="2"/>
            <charset val="238"/>
            <scheme val="minor"/>
          </rPr>
          <t>======
ID#AAAA45tmGAg
    (2023-08-28 11:23:40)
Ví, jak srovnávač pracuje a umí ho použít při výběru a sjednání toho nejlepšího pojištění pro klienta.</t>
        </r>
      </text>
    </comment>
    <comment ref="I246" authorId="0" shapeId="0" xr:uid="{00000000-0006-0000-0800-000030020000}">
      <text>
        <r>
          <rPr>
            <sz val="10"/>
            <color rgb="FF000000"/>
            <rFont val="Arial"/>
            <family val="2"/>
            <charset val="238"/>
            <scheme val="minor"/>
          </rPr>
          <t>======
ID#AAAA45tmGMg
    (2023-08-28 11:23:40)
Sledovat novinky a trendy a účastnit se aktuálních webinářů</t>
        </r>
      </text>
    </comment>
    <comment ref="C247" authorId="0" shapeId="0" xr:uid="{00000000-0006-0000-0800-0000F8000000}">
      <text>
        <r>
          <rPr>
            <sz val="10"/>
            <color rgb="FF000000"/>
            <rFont val="Arial"/>
            <family val="2"/>
            <charset val="238"/>
            <scheme val="minor"/>
          </rPr>
          <t>======
ID#AAAA45tmGpE
    (2023-08-28 11:23:41)
Ví, jak se srovnávačem pracovat a umí ho efektivně použít pro výběr toho nejlepšího úvěru pro klienta.</t>
        </r>
      </text>
    </comment>
    <comment ref="I247" authorId="0" shapeId="0" xr:uid="{00000000-0006-0000-0800-000016000000}">
      <text>
        <r>
          <rPr>
            <sz val="10"/>
            <color rgb="FF000000"/>
            <rFont val="Arial"/>
            <family val="2"/>
            <charset val="238"/>
            <scheme val="minor"/>
          </rPr>
          <t>======
ID#AAAA466P5JA
    (2023-08-28 11:23:41)
Sledovat novinky a trendy a účastnit se aktuálních webinářů</t>
        </r>
      </text>
    </comment>
    <comment ref="C248" authorId="0" shapeId="0" xr:uid="{00000000-0006-0000-0800-0000A6010000}">
      <text>
        <r>
          <rPr>
            <sz val="10"/>
            <color rgb="FF000000"/>
            <rFont val="Arial"/>
            <family val="2"/>
            <charset val="238"/>
            <scheme val="minor"/>
          </rPr>
          <t>======
ID#AAAA45tmGZo
    (2023-08-28 11:23:40)
Ví, jak tento sjednavač investic pracuje. Umí v něm sjednat všechny produkty, které nabízí a vysvětlit klientovi všechny přiložené dokumenty a náležitosti.</t>
        </r>
      </text>
    </comment>
    <comment ref="I248" authorId="0" shapeId="0" xr:uid="{00000000-0006-0000-0800-0000C5000000}">
      <text>
        <r>
          <rPr>
            <sz val="10"/>
            <color rgb="FF000000"/>
            <rFont val="Arial"/>
            <family val="2"/>
            <charset val="238"/>
            <scheme val="minor"/>
          </rPr>
          <t>======
ID#AAAA466P448
    (2023-08-28 11:23:41)
Sledovat novinky a trendy a účastnit se aktuálních webinářů</t>
        </r>
      </text>
    </comment>
    <comment ref="C249" authorId="0" shapeId="0" xr:uid="{00000000-0006-0000-0800-000095020000}">
      <text>
        <r>
          <rPr>
            <sz val="10"/>
            <color rgb="FF000000"/>
            <rFont val="Arial"/>
            <family val="2"/>
            <charset val="238"/>
            <scheme val="minor"/>
          </rPr>
          <t>======
ID#AAAA45tmGCQ
    (2023-08-28 11:23:40)
Zná hlavní principy pojištění. Orientuje se v terminologii a v jednotlivých typech pojištění. Zná specifika jednotlivých pojišťoven a rozdíly, které v pojistné ochraně mají.</t>
        </r>
      </text>
    </comment>
    <comment ref="I249" authorId="0" shapeId="0" xr:uid="{00000000-0006-0000-0800-0000DE020000}">
      <text>
        <r>
          <rPr>
            <sz val="10"/>
            <color rgb="FF000000"/>
            <rFont val="Arial"/>
            <family val="2"/>
            <charset val="238"/>
            <scheme val="minor"/>
          </rPr>
          <t>======
ID#AAAA45tmF7o
    (2023-08-28 11:23:40)
Sledovat aktuální produktové webináře partnerských společností
Účast na 4insurance day</t>
        </r>
      </text>
    </comment>
    <comment ref="C250" authorId="0" shapeId="0" xr:uid="{00000000-0006-0000-0800-000007000000}">
      <text>
        <r>
          <rPr>
            <sz val="10"/>
            <color rgb="FF000000"/>
            <rFont val="Arial"/>
            <family val="2"/>
            <charset val="238"/>
            <scheme val="minor"/>
          </rPr>
          <t>======
ID#AAAA466P5Kc
    (2023-08-28 11:23:41)
Umí zjistit požadavky a cíle klienta v oblasti pojištění. Dokáže mu vysvětlit přínos pojištění a navrhnout optimální pojistné částky.</t>
        </r>
      </text>
    </comment>
    <comment ref="I250" authorId="0" shapeId="0" xr:uid="{00000000-0006-0000-0800-00000D020000}">
      <text>
        <r>
          <rPr>
            <sz val="10"/>
            <color rgb="FF000000"/>
            <rFont val="Arial"/>
            <family val="2"/>
            <charset val="238"/>
            <scheme val="minor"/>
          </rPr>
          <t>======
ID#AAAA45tmGP8
    (2023-08-28 11:23:40)
Absolvovat kurz 4servis</t>
        </r>
      </text>
    </comment>
    <comment ref="C251" authorId="0" shapeId="0" xr:uid="{00000000-0006-0000-0800-0000F2010000}">
      <text>
        <r>
          <rPr>
            <sz val="10"/>
            <color rgb="FF000000"/>
            <rFont val="Arial"/>
            <family val="2"/>
            <charset val="238"/>
            <scheme val="minor"/>
          </rPr>
          <t>======
ID#AAAA45tmGSk
    (2023-08-28 11:23:40)
Orientuje se v celém procesu sjednání pojištění klienta až po odevzdání produkce. Ví, jaké jsou náležitosti smlouvy a co obsahuje povinná dokumentace.</t>
        </r>
      </text>
    </comment>
    <comment ref="I251" authorId="0" shapeId="0" xr:uid="{00000000-0006-0000-0800-00004B020000}">
      <text>
        <r>
          <rPr>
            <sz val="10"/>
            <color rgb="FF000000"/>
            <rFont val="Arial"/>
            <family val="2"/>
            <charset val="238"/>
            <scheme val="minor"/>
          </rPr>
          <t>======
ID#AAAA45tmGKE
    (2023-08-28 11:23:40)
Sledovat aktuální produktové webináře partnerských společností
Účast na 4insurance day</t>
        </r>
      </text>
    </comment>
    <comment ref="C252" authorId="0" shapeId="0" xr:uid="{00000000-0006-0000-0800-000005030000}">
      <text>
        <r>
          <rPr>
            <sz val="10"/>
            <color rgb="FF000000"/>
            <rFont val="Arial"/>
            <family val="2"/>
            <charset val="238"/>
            <scheme val="minor"/>
          </rPr>
          <t>======
ID#AAAA45tmF3o
    (2023-08-28 11:23:39)
Zná hlavní principy penzijního spoření. Orientuje se v terminologii a v jednotlivých typech penzí. Zná specifika jednotlivých penzijních společností a rozdíly, které v produktech mají.</t>
        </r>
      </text>
    </comment>
    <comment ref="I252" authorId="0" shapeId="0" xr:uid="{00000000-0006-0000-0800-00007F020000}">
      <text>
        <r>
          <rPr>
            <sz val="10"/>
            <color rgb="FF000000"/>
            <rFont val="Arial"/>
            <family val="2"/>
            <charset val="238"/>
            <scheme val="minor"/>
          </rPr>
          <t>======
ID#AAAA45tmGEw
    (2023-08-28 11:23:40)
Sledovat aktuální produktové webináře partnerských společností</t>
        </r>
      </text>
    </comment>
    <comment ref="C253" authorId="0" shapeId="0" xr:uid="{00000000-0006-0000-0800-000050020000}">
      <text>
        <r>
          <rPr>
            <sz val="10"/>
            <color rgb="FF000000"/>
            <rFont val="Arial"/>
            <family val="2"/>
            <charset val="238"/>
            <scheme val="minor"/>
          </rPr>
          <t>======
ID#AAAA45tmGJs
    (2023-08-28 11:23:40)
Umí zjistit požadavky a cíle klienta v oblasti penze. Dokáže mu vysvětlit přínos penzijního spoření a navrhnout optimální částku na spoření.</t>
        </r>
      </text>
    </comment>
    <comment ref="I253" authorId="0" shapeId="0" xr:uid="{00000000-0006-0000-0800-000047000000}">
      <text>
        <r>
          <rPr>
            <sz val="10"/>
            <color rgb="FF000000"/>
            <rFont val="Arial"/>
            <family val="2"/>
            <charset val="238"/>
            <scheme val="minor"/>
          </rPr>
          <t>======
ID#AAAA466P5EY
    (2023-08-28 11:23:41)
Absolvovat kurz 4servis</t>
        </r>
      </text>
    </comment>
    <comment ref="C254" authorId="0" shapeId="0" xr:uid="{00000000-0006-0000-0800-00001A010000}">
      <text>
        <r>
          <rPr>
            <sz val="10"/>
            <color rgb="FF000000"/>
            <rFont val="Arial"/>
            <family val="2"/>
            <charset val="238"/>
            <scheme val="minor"/>
          </rPr>
          <t>======
ID#AAAA45tmGmA
    (2023-08-28 11:23:41)
Orientuje se v celém procesu sjednání penzijního spoření pro klienta až po odevzdání produkce. Ví, jaké jsou náležitosti smlouvy a co obsahuje povinná dokumentace.</t>
        </r>
      </text>
    </comment>
    <comment ref="I254" authorId="0" shapeId="0" xr:uid="{00000000-0006-0000-0800-0000E2020000}">
      <text>
        <r>
          <rPr>
            <sz val="10"/>
            <color rgb="FF000000"/>
            <rFont val="Arial"/>
            <family val="2"/>
            <charset val="238"/>
            <scheme val="minor"/>
          </rPr>
          <t>======
ID#AAAA45tmF7U
    (2023-08-28 11:23:40)
Sledovat aktuální produktové webináře partnerských společností</t>
        </r>
      </text>
    </comment>
    <comment ref="C255" authorId="0" shapeId="0" xr:uid="{00000000-0006-0000-0800-000072010000}">
      <text>
        <r>
          <rPr>
            <sz val="10"/>
            <color rgb="FF000000"/>
            <rFont val="Arial"/>
            <family val="2"/>
            <charset val="238"/>
            <scheme val="minor"/>
          </rPr>
          <t>======
ID#AAAA45tmGd8
    (2023-08-28 11:23:40)
Zná hlavní principy stavebního spoření. Orientuje se v terminologii a v jednotlivých typech spoření. Zná specifika jednotlivých stavebních spořitelen a rozdíly, které v produktech mají.</t>
        </r>
      </text>
    </comment>
    <comment ref="I255" authorId="0" shapeId="0" xr:uid="{00000000-0006-0000-0800-0000A9020000}">
      <text>
        <r>
          <rPr>
            <sz val="10"/>
            <color rgb="FF000000"/>
            <rFont val="Arial"/>
            <family val="2"/>
            <charset val="238"/>
            <scheme val="minor"/>
          </rPr>
          <t>======
ID#AAAA45tmF_4
    (2023-08-28 11:23:40)
Sledovat aktuální produktové webináře partnerských společností</t>
        </r>
      </text>
    </comment>
    <comment ref="C256" authorId="0" shapeId="0" xr:uid="{00000000-0006-0000-0800-0000F1020000}">
      <text>
        <r>
          <rPr>
            <sz val="10"/>
            <color rgb="FF000000"/>
            <rFont val="Arial"/>
            <family val="2"/>
            <charset val="238"/>
            <scheme val="minor"/>
          </rPr>
          <t>======
ID#AAAA45tmF5o
    (2023-08-28 11:23:39)
Umí zjistit požadavky a cíle klienta v oblasti stavebního spoření. Dokáže mu vysvětlit přínos spoření a navrhnout optimální částku na spoření.</t>
        </r>
      </text>
    </comment>
    <comment ref="I256" authorId="0" shapeId="0" xr:uid="{00000000-0006-0000-0800-0000BC020000}">
      <text>
        <r>
          <rPr>
            <sz val="10"/>
            <color rgb="FF000000"/>
            <rFont val="Arial"/>
            <family val="2"/>
            <charset val="238"/>
            <scheme val="minor"/>
          </rPr>
          <t>======
ID#AAAA45tmF-M
    (2023-08-28 11:23:40)
Absolvovat kurz 4servis</t>
        </r>
      </text>
    </comment>
    <comment ref="C257" authorId="0" shapeId="0" xr:uid="{00000000-0006-0000-0800-000059020000}">
      <text>
        <r>
          <rPr>
            <sz val="10"/>
            <color rgb="FF000000"/>
            <rFont val="Arial"/>
            <family val="2"/>
            <charset val="238"/>
            <scheme val="minor"/>
          </rPr>
          <t>======
ID#AAAA45tmGIw
    (2023-08-28 11:23:40)
Orientuje se v celém procesu sjednání stavebního spoření pro klienta až po odevzdání produkce. Ví, jaké jsou náležitosti smlouvy a co obsahuje povinná dokumentace.</t>
        </r>
      </text>
    </comment>
    <comment ref="I257" authorId="0" shapeId="0" xr:uid="{00000000-0006-0000-0800-000073000000}">
      <text>
        <r>
          <rPr>
            <sz val="10"/>
            <color rgb="FF000000"/>
            <rFont val="Arial"/>
            <family val="2"/>
            <charset val="238"/>
            <scheme val="minor"/>
          </rPr>
          <t>======
ID#AAAA466P5AE
    (2023-08-28 11:23:41)
Sledovat aktuální produktové webináře partnerských společností</t>
        </r>
      </text>
    </comment>
    <comment ref="C258" authorId="0" shapeId="0" xr:uid="{00000000-0006-0000-0800-00009C000000}">
      <text>
        <r>
          <rPr>
            <sz val="10"/>
            <color rgb="FF000000"/>
            <rFont val="Arial"/>
            <family val="2"/>
            <charset val="238"/>
            <scheme val="minor"/>
          </rPr>
          <t>======
ID#AAAA466P48U
    (2023-08-28 11:23:41)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258" authorId="0" shapeId="0" xr:uid="{00000000-0006-0000-0800-0000CC000000}">
      <text>
        <r>
          <rPr>
            <sz val="10"/>
            <color rgb="FF000000"/>
            <rFont val="Arial"/>
            <family val="2"/>
            <charset val="238"/>
            <scheme val="minor"/>
          </rPr>
          <t>======
ID#AAAA466P44Y
    (2023-08-28 11:23:41)
Sledovat aktuální produktové webináře partnerských společností
Účast na 4investment day</t>
        </r>
      </text>
    </comment>
    <comment ref="C259" authorId="0" shapeId="0" xr:uid="{00000000-0006-0000-0800-000015010000}">
      <text>
        <r>
          <rPr>
            <sz val="10"/>
            <color rgb="FF000000"/>
            <rFont val="Arial"/>
            <family val="2"/>
            <charset val="238"/>
            <scheme val="minor"/>
          </rPr>
          <t>======
ID#AAAA45tmGmc
    (2023-08-28 11:23:41)
Umí zjistit požadavky a cíle klienta v oblasti investic. Dokáže mu vysvětlit přínos investic a navrhnout optimální částku na investice.</t>
        </r>
      </text>
    </comment>
    <comment ref="I259" authorId="0" shapeId="0" xr:uid="{00000000-0006-0000-0800-0000A0000000}">
      <text>
        <r>
          <rPr>
            <sz val="10"/>
            <color rgb="FF000000"/>
            <rFont val="Arial"/>
            <family val="2"/>
            <charset val="238"/>
            <scheme val="minor"/>
          </rPr>
          <t>======
ID#AAAA466P478
    (2023-08-28 11:23:41)
Absolvovat kurz 4servis</t>
        </r>
      </text>
    </comment>
    <comment ref="C260" authorId="0" shapeId="0" xr:uid="{00000000-0006-0000-0800-000088020000}">
      <text>
        <r>
          <rPr>
            <sz val="10"/>
            <color rgb="FF000000"/>
            <rFont val="Arial"/>
            <family val="2"/>
            <charset val="238"/>
            <scheme val="minor"/>
          </rPr>
          <t>======
ID#AAAA45tmGDk
    (2023-08-28 11:23:40)
Orientuje se v celém procesu sjednání investice pro klienta až po odevzdání produkce. Ví, jaké jsou náležitosti smlouvy a co obsahuje povinná dokumentace.</t>
        </r>
      </text>
    </comment>
    <comment ref="I260" authorId="0" shapeId="0" xr:uid="{00000000-0006-0000-0800-0000AF010000}">
      <text>
        <r>
          <rPr>
            <sz val="10"/>
            <color rgb="FF000000"/>
            <rFont val="Arial"/>
            <family val="2"/>
            <charset val="238"/>
            <scheme val="minor"/>
          </rPr>
          <t>======
ID#AAAA45tmGYw
    (2023-08-28 11:23:40)
Sledovat aktuální produktové webináře partnerských společností
Účast na 4investment day</t>
        </r>
      </text>
    </comment>
    <comment ref="C261" authorId="0" shapeId="0" xr:uid="{00000000-0006-0000-0800-000098000000}">
      <text>
        <r>
          <rPr>
            <sz val="10"/>
            <color rgb="FF000000"/>
            <rFont val="Arial"/>
            <family val="2"/>
            <charset val="238"/>
            <scheme val="minor"/>
          </rPr>
          <t>======
ID#AAAA466P48k
    (2023-08-28 11:23:41)
Orientuje se v terminologii a v jednotlivých typech strategických partnerstvích 4fin. Má přehled o aktuálních akcích partnerů. Zná specifika jednotlivých  strategických partnerstvích a hlavní přínosy, které klienti získají.</t>
        </r>
      </text>
    </comment>
    <comment ref="I261" authorId="0" shapeId="0" xr:uid="{00000000-0006-0000-0800-000096010000}">
      <text>
        <r>
          <rPr>
            <sz val="10"/>
            <color rgb="FF000000"/>
            <rFont val="Arial"/>
            <family val="2"/>
            <charset val="238"/>
            <scheme val="minor"/>
          </rPr>
          <t>======
ID#AAAA45tmGa4
    (2023-08-28 11:23:40)
Sledovat aktuální produktové webináře partnerských společností
Účast na 4investment day</t>
        </r>
      </text>
    </comment>
    <comment ref="C262" authorId="0" shapeId="0" xr:uid="{00000000-0006-0000-0800-000008030000}">
      <text>
        <r>
          <rPr>
            <sz val="10"/>
            <color rgb="FF000000"/>
            <rFont val="Arial"/>
            <family val="2"/>
            <charset val="238"/>
            <scheme val="minor"/>
          </rPr>
          <t>======
ID#AAAA45tmF3Y
    (2023-08-28 11:23:39)
Umí zjistit požadavky a cíle klienta v oblasti strategických partnerstvích. Dokáže mu vysvětlit přínos investice do  strategických partnerství a navrhnout optimální částku na investice.</t>
        </r>
      </text>
    </comment>
    <comment ref="I262" authorId="0" shapeId="0" xr:uid="{00000000-0006-0000-0800-00004B000000}">
      <text>
        <r>
          <rPr>
            <sz val="10"/>
            <color rgb="FF000000"/>
            <rFont val="Arial"/>
            <family val="2"/>
            <charset val="238"/>
            <scheme val="minor"/>
          </rPr>
          <t>======
ID#AAAA466P5EE
    (2023-08-28 11:23:41)
Absolvovat kurz 4servis</t>
        </r>
      </text>
    </comment>
    <comment ref="C263" authorId="0" shapeId="0" xr:uid="{00000000-0006-0000-0800-000078000000}">
      <text>
        <r>
          <rPr>
            <sz val="10"/>
            <color rgb="FF000000"/>
            <rFont val="Arial"/>
            <family val="2"/>
            <charset val="238"/>
            <scheme val="minor"/>
          </rPr>
          <t>======
ID#AAAA466P4_o
    (2023-08-28 11:23:41)
Orientuje se v celém procesu sjednání  strategických partnerstvích až po odevzdání produkce. Ví, jaké jsou náležitosti smlouvy a co obsahuje povinná dokumentace.</t>
        </r>
      </text>
    </comment>
    <comment ref="I263" authorId="0" shapeId="0" xr:uid="{00000000-0006-0000-0800-000043010000}">
      <text>
        <r>
          <rPr>
            <sz val="10"/>
            <color rgb="FF000000"/>
            <rFont val="Arial"/>
            <family val="2"/>
            <charset val="238"/>
            <scheme val="minor"/>
          </rPr>
          <t>======
ID#AAAA45tmGiQ
    (2023-08-28 11:23:41)
Sledovat aktuální produktové webináře partnerských společností
Účast na 4investment day</t>
        </r>
      </text>
    </comment>
    <comment ref="C264" authorId="0" shapeId="0" xr:uid="{00000000-0006-0000-0800-000034010000}">
      <text>
        <r>
          <rPr>
            <sz val="10"/>
            <color rgb="FF000000"/>
            <rFont val="Arial"/>
            <family val="2"/>
            <charset val="238"/>
            <scheme val="minor"/>
          </rPr>
          <t>======
ID#AAAA45tmGj0
    (2023-08-28 11:23:41)
Orientuje se v terminologii a v jednotlivých typech úvěrů. Má přehled o aktuálním dění na finančním trhu. Zná specifika jednotlivých úvěrových nástrojů a dokáže porovnat rozdíly mezi společnostmi, které úvěry nabízí.</t>
        </r>
      </text>
    </comment>
    <comment ref="I264" authorId="0" shapeId="0" xr:uid="{00000000-0006-0000-0800-000001030000}">
      <text>
        <r>
          <rPr>
            <sz val="10"/>
            <color rgb="FF000000"/>
            <rFont val="Arial"/>
            <family val="2"/>
            <charset val="238"/>
            <scheme val="minor"/>
          </rPr>
          <t>======
ID#AAAA45tmF4Q
    (2023-08-28 11:23:39)
Sledovat aktuální produktové webináře partnerských společností
Účast na 4credit day</t>
        </r>
      </text>
    </comment>
    <comment ref="C265" authorId="0" shapeId="0" xr:uid="{00000000-0006-0000-0800-000025010000}">
      <text>
        <r>
          <rPr>
            <sz val="10"/>
            <color rgb="FF000000"/>
            <rFont val="Arial"/>
            <family val="2"/>
            <charset val="238"/>
            <scheme val="minor"/>
          </rPr>
          <t>======
ID#AAAA45tmGlE
    (2023-08-28 11:23:41)
Umí zjistit požadavky a cíle klienta v oblasti úvěru. Dokáže mu vysvětlit proces sjednání a hlavní přínosy jednotlivých poskytovatelů. Umí navrhnout optimální výši úvěru.</t>
        </r>
      </text>
    </comment>
    <comment ref="I265" authorId="0" shapeId="0" xr:uid="{00000000-0006-0000-0800-000082000000}">
      <text>
        <r>
          <rPr>
            <sz val="10"/>
            <color rgb="FF000000"/>
            <rFont val="Arial"/>
            <family val="2"/>
            <charset val="238"/>
            <scheme val="minor"/>
          </rPr>
          <t>======
ID#AAAA466P4-o
    (2023-08-28 11:23:41)
Absolvovat kurz 4servis</t>
        </r>
      </text>
    </comment>
    <comment ref="C266" authorId="0" shapeId="0" xr:uid="{00000000-0006-0000-0800-0000C3010000}">
      <text>
        <r>
          <rPr>
            <sz val="10"/>
            <color rgb="FF000000"/>
            <rFont val="Arial"/>
            <family val="2"/>
            <charset val="238"/>
            <scheme val="minor"/>
          </rPr>
          <t>======
ID#AAAA45tmGW4
    (2023-08-28 11:23:40)
Orientuje se v celém procesu sjednání úvěru pro klienta až po odevzdání všech podkladů. Ví, jaké jsou náležitosti smlouvy a co obsahuje povinná dokumentace pro úspěšné čerpání.</t>
        </r>
      </text>
    </comment>
    <comment ref="I266" authorId="0" shapeId="0" xr:uid="{00000000-0006-0000-0800-00002C000000}">
      <text>
        <r>
          <rPr>
            <sz val="10"/>
            <color rgb="FF000000"/>
            <rFont val="Arial"/>
            <family val="2"/>
            <charset val="238"/>
            <scheme val="minor"/>
          </rPr>
          <t>======
ID#AAAA466P5G4
    (2023-08-28 11:23:41)
Sledovat aktuální produktové webináře partnerských společností
Účast na 4credit day</t>
        </r>
      </text>
    </comment>
    <comment ref="C267" authorId="0" shapeId="0" xr:uid="{00000000-0006-0000-0800-00006D010000}">
      <text>
        <r>
          <rPr>
            <sz val="10"/>
            <color rgb="FF000000"/>
            <rFont val="Arial"/>
            <family val="2"/>
            <charset val="238"/>
            <scheme val="minor"/>
          </rPr>
          <t>======
ID#AAAA45tmGeY
    (2023-08-28 11:23:40)
Orientuje se v terminologii a v jednotlivých typech bankovních produktů. Zná specifika jednotlivých bankovních produktů a dokáže porovnat rozdíly mezi společnostmi, které tyto produkty nabízí.</t>
        </r>
      </text>
    </comment>
    <comment ref="I267" authorId="0" shapeId="0" xr:uid="{00000000-0006-0000-0800-0000F5020000}">
      <text>
        <r>
          <rPr>
            <sz val="10"/>
            <color rgb="FF000000"/>
            <rFont val="Arial"/>
            <family val="2"/>
            <charset val="238"/>
            <scheme val="minor"/>
          </rPr>
          <t>======
ID#AAAA45tmF5U
    (2023-08-28 11:23:39)
Sledovat aktuální produktové webináře partnerských společností</t>
        </r>
      </text>
    </comment>
    <comment ref="C268" authorId="0" shapeId="0" xr:uid="{00000000-0006-0000-0800-00008E010000}">
      <text>
        <r>
          <rPr>
            <sz val="10"/>
            <color rgb="FF000000"/>
            <rFont val="Arial"/>
            <family val="2"/>
            <charset val="238"/>
            <scheme val="minor"/>
          </rPr>
          <t>======
ID#AAAA45tmGbs
    (2023-08-28 11:23:40)
Umí zjistit požadavky klienta v oblasti bankovních produktů. Dokáže mu vysvětlit proces sjednání a hlavní přínosy jednotlivých produktů.</t>
        </r>
      </text>
    </comment>
    <comment ref="I268" authorId="0" shapeId="0" xr:uid="{00000000-0006-0000-0800-000085010000}">
      <text>
        <r>
          <rPr>
            <sz val="10"/>
            <color rgb="FF000000"/>
            <rFont val="Arial"/>
            <family val="2"/>
            <charset val="238"/>
            <scheme val="minor"/>
          </rPr>
          <t>======
ID#AAAA45tmGcY
    (2023-08-28 11:23:40)
Absolvovat kurz 4servis</t>
        </r>
      </text>
    </comment>
    <comment ref="C269" authorId="0" shapeId="0" xr:uid="{00000000-0006-0000-0800-00004B010000}">
      <text>
        <r>
          <rPr>
            <sz val="10"/>
            <color rgb="FF000000"/>
            <rFont val="Arial"/>
            <family val="2"/>
            <charset val="238"/>
            <scheme val="minor"/>
          </rPr>
          <t>======
ID#AAAA45tmGhk
    (2023-08-28 11:23:40)
Orientuje se v celém procesu sjednání bankovních produktů až po odevzdání produkce. Ví, jaké jsou náležitosti smlouvy a co obsahuje povinná dokumentace.</t>
        </r>
      </text>
    </comment>
    <comment ref="I269" authorId="0" shapeId="0" xr:uid="{00000000-0006-0000-0800-0000CC020000}">
      <text>
        <r>
          <rPr>
            <sz val="10"/>
            <color rgb="FF000000"/>
            <rFont val="Arial"/>
            <family val="2"/>
            <charset val="238"/>
            <scheme val="minor"/>
          </rPr>
          <t>======
ID#AAAA45tmF9A
    (2023-08-28 11:23:40)
Sledovat aktuální produktové webináře partnerských společností</t>
        </r>
      </text>
    </comment>
    <comment ref="C270" authorId="0" shapeId="0" xr:uid="{00000000-0006-0000-0800-0000FD010000}">
      <text>
        <r>
          <rPr>
            <sz val="10"/>
            <color rgb="FF000000"/>
            <rFont val="Arial"/>
            <family val="2"/>
            <charset val="238"/>
            <scheme val="minor"/>
          </rPr>
          <t>======
ID#AAAA45tmGRc
    (2023-08-28 11:23:40)
Umí si najít vhodné klienty pro obchodní spolupráci. Dokáže využívat různé zdroje. Má vždy dostatek kontaktů pro telefonování.</t>
        </r>
      </text>
    </comment>
    <comment ref="I270" authorId="0" shapeId="0" xr:uid="{00000000-0006-0000-0800-000002000000}">
      <text>
        <r>
          <rPr>
            <sz val="10"/>
            <color rgb="FF000000"/>
            <rFont val="Arial"/>
            <family val="2"/>
            <charset val="238"/>
            <scheme val="minor"/>
          </rPr>
          <t>======
ID#AAAA466P5LI
    (2023-08-28 11:23:41)
Absolvovat kurz 4servis</t>
        </r>
      </text>
    </comment>
    <comment ref="C271" authorId="0" shapeId="0" xr:uid="{00000000-0006-0000-0800-000077000000}">
      <text>
        <r>
          <rPr>
            <sz val="10"/>
            <color rgb="FF000000"/>
            <rFont val="Arial"/>
            <family val="2"/>
            <charset val="238"/>
            <scheme val="minor"/>
          </rPr>
          <t>======
ID#AAAA466P4_s
    (2023-08-28 11:23:41)
Má promyšlenou leadovou strategii, kterou využívá k rozvoji svého podnikání. Aktivně spolupracuje s tipaři a hledá další obchodní příležitosti.</t>
        </r>
      </text>
    </comment>
    <comment ref="I271" authorId="0" shapeId="0" xr:uid="{00000000-0006-0000-0800-0000AA020000}">
      <text>
        <r>
          <rPr>
            <sz val="10"/>
            <color rgb="FF000000"/>
            <rFont val="Arial"/>
            <family val="2"/>
            <charset val="238"/>
            <scheme val="minor"/>
          </rPr>
          <t>======
ID#AAAA45tmF_0
    (2023-08-28 11:23:40)
Aktivně využívat tipaře k rozvoji svého podnikání</t>
        </r>
      </text>
    </comment>
    <comment ref="C272" authorId="0" shapeId="0" xr:uid="{00000000-0006-0000-0800-000087000000}">
      <text>
        <r>
          <rPr>
            <sz val="10"/>
            <color rgb="FF000000"/>
            <rFont val="Arial"/>
            <family val="2"/>
            <charset val="238"/>
            <scheme val="minor"/>
          </rPr>
          <t>======
ID#AAAA466P4-Q
    (2023-08-28 11:23:41)
Má svoji strategii na realitní synergii a aktivně spolupracuje s realitním makléřem. Účastní se s makléřem společných obchodních a rozvojových aktivit. Prezentuje klientům propojení finančního a realitního světa.</t>
        </r>
      </text>
    </comment>
    <comment ref="I272" authorId="0" shapeId="0" xr:uid="{00000000-0006-0000-0800-000097020000}">
      <text>
        <r>
          <rPr>
            <sz val="10"/>
            <color rgb="FF000000"/>
            <rFont val="Arial"/>
            <family val="2"/>
            <charset val="238"/>
            <scheme val="minor"/>
          </rPr>
          <t>======
ID#AAAA45tmGCA
    (2023-08-28 11:23:40)
Najít si spolupracujícího realitního makléře a nastavit si s ním pravidla pro spolupráci</t>
        </r>
      </text>
    </comment>
    <comment ref="C273" authorId="0" shapeId="0" xr:uid="{00000000-0006-0000-0800-0000E3010000}">
      <text>
        <r>
          <rPr>
            <sz val="10"/>
            <color rgb="FF000000"/>
            <rFont val="Arial"/>
            <family val="2"/>
            <charset val="238"/>
            <scheme val="minor"/>
          </rPr>
          <t>======
ID#AAAA45tmGUE
    (2023-08-28 11:23:40)
Umí si telefonicky domluvit schůzku s novým i se stávajícím klientem. Dokáže klienta v telefonu zaujmout a vyřešit jeho případné obavy ze spolupráce.</t>
        </r>
      </text>
    </comment>
    <comment ref="I273" authorId="0" shapeId="0" xr:uid="{00000000-0006-0000-0800-000071020000}">
      <text>
        <r>
          <rPr>
            <sz val="10"/>
            <color rgb="FF000000"/>
            <rFont val="Arial"/>
            <family val="2"/>
            <charset val="238"/>
            <scheme val="minor"/>
          </rPr>
          <t>======
ID#AAAA45tmGGk
    (2023-08-28 11:23:40)
Absolvovat kurz 4servis</t>
        </r>
      </text>
    </comment>
    <comment ref="C274" authorId="0" shapeId="0" xr:uid="{00000000-0006-0000-0800-000013010000}">
      <text>
        <r>
          <rPr>
            <sz val="10"/>
            <color rgb="FF000000"/>
            <rFont val="Arial"/>
            <family val="2"/>
            <charset val="238"/>
            <scheme val="minor"/>
          </rPr>
          <t>======
ID#AAAA45tmGms
    (2023-08-28 11:23:41)
Umí s klientem navázat přátelskou atmosféru. Dokáže mu vysvětlit smysl a přínosy finančního plánování. Umí představit společnost 4fin i sám sebe. Umí si získat klientovu důvěru a domluvit se na další schůzce.</t>
        </r>
      </text>
    </comment>
    <comment ref="I274" authorId="0" shapeId="0" xr:uid="{00000000-0006-0000-0800-0000FE010000}">
      <text>
        <r>
          <rPr>
            <sz val="10"/>
            <color rgb="FF000000"/>
            <rFont val="Arial"/>
            <family val="2"/>
            <charset val="238"/>
            <scheme val="minor"/>
          </rPr>
          <t>======
ID#AAAA45tmGRY
    (2023-08-28 11:23:40)
Absolvovat kurz 4servis</t>
        </r>
      </text>
    </comment>
    <comment ref="C275" authorId="0" shapeId="0" xr:uid="{00000000-0006-0000-0800-0000EE010000}">
      <text>
        <r>
          <rPr>
            <sz val="10"/>
            <color rgb="FF000000"/>
            <rFont val="Arial"/>
            <family val="2"/>
            <charset val="238"/>
            <scheme val="minor"/>
          </rPr>
          <t>======
ID#AAAA45tmGS0
    (2023-08-28 11:23:40)
Dokáže efektivně zjistit současnou finanční a rodinnou situaci klienta, jeho přání a finanční cíle. Při finanční analýze aktivně pracuje s dostupnými nástroji a technologiemi.</t>
        </r>
      </text>
    </comment>
    <comment ref="I275" authorId="0" shapeId="0" xr:uid="{00000000-0006-0000-0800-000092000000}">
      <text>
        <r>
          <rPr>
            <sz val="10"/>
            <color rgb="FF000000"/>
            <rFont val="Arial"/>
            <family val="2"/>
            <charset val="238"/>
            <scheme val="minor"/>
          </rPr>
          <t>======
ID#AAAA466P49U
    (2023-08-28 11:23:41)
Absolvovat kurz 4servis</t>
        </r>
      </text>
    </comment>
    <comment ref="C276" authorId="0" shapeId="0" xr:uid="{00000000-0006-0000-0800-00001F000000}">
      <text>
        <r>
          <rPr>
            <sz val="10"/>
            <color rgb="FF000000"/>
            <rFont val="Arial"/>
            <family val="2"/>
            <charset val="238"/>
            <scheme val="minor"/>
          </rPr>
          <t>======
ID#AAAA466P5IU
    (2023-08-28 11:23:41)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276" authorId="0" shapeId="0" xr:uid="{00000000-0006-0000-0800-00006E020000}">
      <text>
        <r>
          <rPr>
            <sz val="10"/>
            <color rgb="FF000000"/>
            <rFont val="Arial"/>
            <family val="2"/>
            <charset val="238"/>
            <scheme val="minor"/>
          </rPr>
          <t>======
ID#AAAA45tmGG8
    (2023-08-28 11:23:40)
Absolvovat kurz 4servis</t>
        </r>
      </text>
    </comment>
    <comment ref="C277" authorId="0" shapeId="0" xr:uid="{00000000-0006-0000-0800-0000D2010000}">
      <text>
        <r>
          <rPr>
            <sz val="10"/>
            <color rgb="FF000000"/>
            <rFont val="Arial"/>
            <family val="2"/>
            <charset val="238"/>
            <scheme val="minor"/>
          </rPr>
          <t>======
ID#AAAA45tmGVc
    (2023-08-28 11:23:40)
Na každé schůzce si umí říct o doporučení na dalšího klienta. S doporučením aktivně pracuje a využívá ho k dalším obchodním příležitostem.</t>
        </r>
      </text>
    </comment>
    <comment ref="I277" authorId="0" shapeId="0" xr:uid="{00000000-0006-0000-0800-00005D020000}">
      <text>
        <r>
          <rPr>
            <sz val="10"/>
            <color rgb="FF000000"/>
            <rFont val="Arial"/>
            <family val="2"/>
            <charset val="238"/>
            <scheme val="minor"/>
          </rPr>
          <t>======
ID#AAAA45tmGIY
    (2023-08-28 11:23:40)
Absolvovat kurz 4servis</t>
        </r>
      </text>
    </comment>
    <comment ref="C278" authorId="0" shapeId="0" xr:uid="{00000000-0006-0000-0800-0000D3020000}">
      <text>
        <r>
          <rPr>
            <sz val="10"/>
            <color rgb="FF000000"/>
            <rFont val="Arial"/>
            <family val="2"/>
            <charset val="238"/>
            <scheme val="minor"/>
          </rPr>
          <t>======
ID#AAAA45tmF8g
    (2023-08-28 11:23:40)
Na každé schůzce si umí říct o doporučení na spolupracovníka 4fin. Zná hlavní přínosy spolupráce a umí je klientovi jednoduše vysvětlit. Aktivně rozvíjí své podnikání.</t>
        </r>
      </text>
    </comment>
    <comment ref="I278" authorId="0" shapeId="0" xr:uid="{00000000-0006-0000-0800-000040020000}">
      <text>
        <r>
          <rPr>
            <sz val="10"/>
            <color rgb="FF000000"/>
            <rFont val="Arial"/>
            <family val="2"/>
            <charset val="238"/>
            <scheme val="minor"/>
          </rPr>
          <t>======
ID#AAAA45tmGK8
    (2023-08-28 11:23:40)
Absolvovat kurz 4servis</t>
        </r>
      </text>
    </comment>
    <comment ref="C279" authorId="0" shapeId="0" xr:uid="{00000000-0006-0000-0800-0000D4020000}">
      <text>
        <r>
          <rPr>
            <sz val="10"/>
            <color rgb="FF000000"/>
            <rFont val="Arial"/>
            <family val="2"/>
            <charset val="238"/>
            <scheme val="minor"/>
          </rPr>
          <t>======
ID#AAAA45tmF8c
    (2023-08-28 11:23:40)
Pravidelně pracuje se svými klienty. Minimálně jednou za rok se s nimi sejde na servisní schůzce. Umí si klienty rozdělit podle důležitosti a podle toho jim věnovat svoji pozornost.</t>
        </r>
      </text>
    </comment>
    <comment ref="I279" authorId="0" shapeId="0" xr:uid="{00000000-0006-0000-0800-0000EF000000}">
      <text>
        <r>
          <rPr>
            <sz val="10"/>
            <color rgb="FF000000"/>
            <rFont val="Arial"/>
            <family val="2"/>
            <charset val="238"/>
            <scheme val="minor"/>
          </rPr>
          <t>======
ID#AAAA466P408
    (2023-08-28 11:23:41)
Absolvovat kurz 4servis</t>
        </r>
      </text>
    </comment>
    <comment ref="C280" authorId="0" shapeId="0" xr:uid="{00000000-0006-0000-0800-00001D020000}">
      <text>
        <r>
          <rPr>
            <sz val="10"/>
            <color rgb="FF000000"/>
            <rFont val="Arial"/>
            <family val="2"/>
            <charset val="238"/>
            <scheme val="minor"/>
          </rPr>
          <t>======
ID#AAAA45tmGOY
    (2023-08-28 11:23:40)
Umí si zjistit aktuální informace od stávajícího klienta. Dokáže reagovat na změnu přání a finančních cílů a následně upravit finanční plán a sjednané produkty ve prospěch klienta.</t>
        </r>
      </text>
    </comment>
    <comment ref="I280" authorId="0" shapeId="0" xr:uid="{00000000-0006-0000-0800-000013020000}">
      <text>
        <r>
          <rPr>
            <sz val="10"/>
            <color rgb="FF000000"/>
            <rFont val="Arial"/>
            <family val="2"/>
            <charset val="238"/>
            <scheme val="minor"/>
          </rPr>
          <t>======
ID#AAAA45tmGPU
    (2023-08-28 11:23:40)
Absolvovat kurz 4servis</t>
        </r>
      </text>
    </comment>
    <comment ref="C281" authorId="0" shapeId="0" xr:uid="{00000000-0006-0000-0800-000022000000}">
      <text>
        <r>
          <rPr>
            <sz val="10"/>
            <color rgb="FF000000"/>
            <rFont val="Arial"/>
            <family val="2"/>
            <charset val="238"/>
            <scheme val="minor"/>
          </rPr>
          <t>======
ID#AAAA466P5H4
    (2023-08-28 11:23:41)
Umí získat kontakty na VIP klienty a v rámci spolupráce jim nabídnout exkluzivní služby. Dokáže zjistit jejich cíle a očekávání a následně navrhnout exkluzivní finanční řešení.</t>
        </r>
      </text>
    </comment>
    <comment ref="I281" authorId="0" shapeId="0" xr:uid="{00000000-0006-0000-0800-000012020000}">
      <text>
        <r>
          <rPr>
            <sz val="10"/>
            <color rgb="FF000000"/>
            <rFont val="Arial"/>
            <family val="2"/>
            <charset val="238"/>
            <scheme val="minor"/>
          </rPr>
          <t>======
ID#AAAA45tmGPc
    (2023-08-28 11:23:40)
Absolvovat kurz 4servis</t>
        </r>
      </text>
    </comment>
    <comment ref="C282" authorId="0" shapeId="0" xr:uid="{00000000-0006-0000-0800-000068000000}">
      <text>
        <r>
          <rPr>
            <sz val="10"/>
            <color rgb="FF000000"/>
            <rFont val="Arial"/>
            <family val="2"/>
            <charset val="238"/>
            <scheme val="minor"/>
          </rPr>
          <t>======
ID#AAAA466P5BU
    (2023-08-28 11:23:41)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282" authorId="0" shapeId="0" xr:uid="{00000000-0006-0000-0800-000000030000}">
      <text>
        <r>
          <rPr>
            <sz val="10"/>
            <color rgb="FF000000"/>
            <rFont val="Arial"/>
            <family val="2"/>
            <charset val="238"/>
            <scheme val="minor"/>
          </rPr>
          <t>======
ID#AAAA45tmF4U
    (2023-08-28 11:23:39)
Absolvovat kurz Hodnotový leadership</t>
        </r>
      </text>
    </comment>
    <comment ref="C283" authorId="0" shapeId="0" xr:uid="{00000000-0006-0000-0800-0000BC010000}">
      <text>
        <r>
          <rPr>
            <sz val="10"/>
            <color rgb="FF000000"/>
            <rFont val="Arial"/>
            <family val="2"/>
            <charset val="238"/>
            <scheme val="minor"/>
          </rPr>
          <t>======
ID#AAAA45tmGXk
    (2023-08-28 11:23:40)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283" authorId="0" shapeId="0" xr:uid="{00000000-0006-0000-0800-0000F0020000}">
      <text>
        <r>
          <rPr>
            <sz val="10"/>
            <color rgb="FF000000"/>
            <rFont val="Arial"/>
            <family val="2"/>
            <charset val="238"/>
            <scheme val="minor"/>
          </rPr>
          <t>======
ID#AAAA45tmF5s
    (2023-08-28 11:23:39)
Absolvovat kurz Hodnotový leadership</t>
        </r>
      </text>
    </comment>
    <comment ref="C284" authorId="0" shapeId="0" xr:uid="{00000000-0006-0000-0800-0000C8000000}">
      <text>
        <r>
          <rPr>
            <sz val="10"/>
            <color rgb="FF000000"/>
            <rFont val="Arial"/>
            <family val="2"/>
            <charset val="238"/>
            <scheme val="minor"/>
          </rPr>
          <t>======
ID#AAAA466P44w
    (2023-08-28 11:23:41)
Dokáže si nastavit pravidelný pracovní týden. V rámci činností které dělá pracuje efektivně. Čas věnuje důležitým věcem. Činnosti, které nemusí vykonávat osobně, deleguje.</t>
        </r>
      </text>
    </comment>
    <comment ref="I284" authorId="0" shapeId="0" xr:uid="{00000000-0006-0000-0800-00002B010000}">
      <text>
        <r>
          <rPr>
            <sz val="10"/>
            <color rgb="FF000000"/>
            <rFont val="Arial"/>
            <family val="2"/>
            <charset val="238"/>
            <scheme val="minor"/>
          </rPr>
          <t>======
ID#AAAA45tmGkg
    (2023-08-28 11:23:41)
Absolvovat kurz Hodnotový leadership</t>
        </r>
      </text>
    </comment>
    <comment ref="C285" authorId="0" shapeId="0" xr:uid="{00000000-0006-0000-0800-000045010000}">
      <text>
        <r>
          <rPr>
            <sz val="10"/>
            <color rgb="FF000000"/>
            <rFont val="Arial"/>
            <family val="2"/>
            <charset val="238"/>
            <scheme val="minor"/>
          </rPr>
          <t>======
ID#AAAA45tmGiI
    (2023-08-28 11:23:40)
K zadávání úkolů využívá SMART. Dokáže se k úkolům vracet a vyhodnocovat je. Aktivně využívá systém dohod s druhou stranou a tím podporuje jejich naplnění.</t>
        </r>
      </text>
    </comment>
    <comment ref="I285" authorId="0" shapeId="0" xr:uid="{00000000-0006-0000-0800-000054010000}">
      <text>
        <r>
          <rPr>
            <sz val="10"/>
            <color rgb="FF000000"/>
            <rFont val="Arial"/>
            <family val="2"/>
            <charset val="238"/>
            <scheme val="minor"/>
          </rPr>
          <t>======
ID#AAAA45tmGgo
    (2023-08-28 11:23:40)
Absolvovat kurz Hodnotový leadership</t>
        </r>
      </text>
    </comment>
    <comment ref="C286" authorId="0" shapeId="0" xr:uid="{00000000-0006-0000-0800-0000FE020000}">
      <text>
        <r>
          <rPr>
            <sz val="10"/>
            <color rgb="FF000000"/>
            <rFont val="Arial"/>
            <family val="2"/>
            <charset val="238"/>
            <scheme val="minor"/>
          </rPr>
          <t>======
ID#AAAA45tmF4c
    (2023-08-28 11:23:39)
Umí dát druhé osobě zpětnou vazbu, v rámci které dokáže konkrétně a věcně pojmenovat prostor pro zlepšení. Nepouští se do osobních útoků a dbá na budování a udržování dobrých vztahů.</t>
        </r>
      </text>
    </comment>
    <comment ref="I286" authorId="0" shapeId="0" xr:uid="{00000000-0006-0000-0800-000061000000}">
      <text>
        <r>
          <rPr>
            <sz val="10"/>
            <color rgb="FF000000"/>
            <rFont val="Arial"/>
            <family val="2"/>
            <charset val="238"/>
            <scheme val="minor"/>
          </rPr>
          <t>======
ID#AAAA466P5B4
    (2023-08-28 11:23:41)
Absolvovat kurz Hodnotový leadership</t>
        </r>
      </text>
    </comment>
    <comment ref="C287" authorId="0" shapeId="0" xr:uid="{00000000-0006-0000-0800-000077010000}">
      <text>
        <r>
          <rPr>
            <sz val="10"/>
            <color rgb="FF000000"/>
            <rFont val="Arial"/>
            <family val="2"/>
            <charset val="238"/>
            <scheme val="minor"/>
          </rPr>
          <t>======
ID#AAAA45tmGdk
    (2023-08-28 11:23:40)
Umí si vytvořit krátkodobý i dlouhodobý obchodní plán svého podnikání. Ví, kam směřuje a čeho chce v rámci spolupráce s 4fin dosáhnout.</t>
        </r>
      </text>
    </comment>
    <comment ref="I287" authorId="0" shapeId="0" xr:uid="{00000000-0006-0000-0800-00001C020000}">
      <text>
        <r>
          <rPr>
            <sz val="10"/>
            <color rgb="FF000000"/>
            <rFont val="Arial"/>
            <family val="2"/>
            <charset val="238"/>
            <scheme val="minor"/>
          </rPr>
          <t>======
ID#AAAA45tmGOc
    (2023-08-28 11:23:40)
Sestavit Dohodu o vzájemné podpoře a odpovědnosti v IK kartě</t>
        </r>
      </text>
    </comment>
    <comment ref="C288" authorId="0" shapeId="0" xr:uid="{00000000-0006-0000-0800-0000C3000000}">
      <text>
        <r>
          <rPr>
            <sz val="10"/>
            <color rgb="FF000000"/>
            <rFont val="Arial"/>
            <family val="2"/>
            <charset val="238"/>
            <scheme val="minor"/>
          </rPr>
          <t>======
ID#AAAA466P45E
    (2023-08-28 11:23:41)
Umí si naplánovat a realizovat svůj aktivitní standard. Důsledně dodržuje naplánované aktivity, kterými směřuje k naplňování svého obchodního cíle.</t>
        </r>
      </text>
    </comment>
    <comment ref="I288" authorId="0" shapeId="0" xr:uid="{00000000-0006-0000-0800-0000DC010000}">
      <text>
        <r>
          <rPr>
            <sz val="10"/>
            <color rgb="FF000000"/>
            <rFont val="Arial"/>
            <family val="2"/>
            <charset val="238"/>
            <scheme val="minor"/>
          </rPr>
          <t>======
ID#AAAA45tmGUk
    (2023-08-28 11:23:40)
Aktivně pracovat se záložku Aktivity v rámci IK karty</t>
        </r>
      </text>
    </comment>
    <comment ref="C289" authorId="0" shapeId="0" xr:uid="{00000000-0006-0000-0800-0000D6000000}">
      <text>
        <r>
          <rPr>
            <sz val="10"/>
            <color rgb="FF000000"/>
            <rFont val="Arial"/>
            <family val="2"/>
            <charset val="238"/>
            <scheme val="minor"/>
          </rPr>
          <t>======
ID#AAAA466P43A
    (2023-08-28 11:23:41)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289" authorId="0" shapeId="0" xr:uid="{00000000-0006-0000-0800-00008C010000}">
      <text>
        <r>
          <rPr>
            <sz val="10"/>
            <color rgb="FF000000"/>
            <rFont val="Arial"/>
            <family val="2"/>
            <charset val="238"/>
            <scheme val="minor"/>
          </rPr>
          <t>======
ID#AAAA45tmGb0
    (2023-08-28 11:23:40)
Sledovat novinky v legislativě a daňových povinnostech, které se týkají práce finančního poradce</t>
        </r>
      </text>
    </comment>
    <comment ref="C290" authorId="0" shapeId="0" xr:uid="{00000000-0006-0000-0800-000065010000}">
      <text>
        <r>
          <rPr>
            <sz val="10"/>
            <color rgb="FF000000"/>
            <rFont val="Arial"/>
            <family val="2"/>
            <charset val="238"/>
            <scheme val="minor"/>
          </rPr>
          <t>======
ID#AAAA45tmGfM
    (2023-08-28 11:23:40)
Aktivně se věnuje sebevzdělávání. Zajímá se o dění ve světe a ve společnosti. Sám vyhledává odborné články z oboru finančního poradenství, poslouchá inspirativní podcasty a sleduje na sociálních sítích zajímavé osobnosti.</t>
        </r>
      </text>
    </comment>
    <comment ref="I290" authorId="0" shapeId="0" xr:uid="{00000000-0006-0000-0800-00003A020000}">
      <text>
        <r>
          <rPr>
            <sz val="10"/>
            <color rgb="FF000000"/>
            <rFont val="Arial"/>
            <family val="2"/>
            <charset val="238"/>
            <scheme val="minor"/>
          </rPr>
          <t>======
ID#AAAA45tmGLo
    (2023-08-28 11:23:40)
Absolvovat kurz Řečnictví</t>
        </r>
      </text>
    </comment>
    <comment ref="C291" authorId="0" shapeId="0" xr:uid="{00000000-0006-0000-0800-000060000000}">
      <text>
        <r>
          <rPr>
            <sz val="10"/>
            <color rgb="FF000000"/>
            <rFont val="Arial"/>
            <family val="2"/>
            <charset val="238"/>
            <scheme val="minor"/>
          </rPr>
          <t>======
ID#AAAA466P5B8
    (2023-08-28 11:23:41)
Aktivně pracuje na svém osobním marketingu. Má profily na sociálních sítích Linkedin, Facebook, Instagram, na kterých informuje klienty a kolegy o sobě, svých službách a novinkách z oboru.</t>
        </r>
      </text>
    </comment>
    <comment ref="I291" authorId="0" shapeId="0" xr:uid="{00000000-0006-0000-0800-000095000000}">
      <text>
        <r>
          <rPr>
            <sz val="10"/>
            <color rgb="FF000000"/>
            <rFont val="Arial"/>
            <family val="2"/>
            <charset val="238"/>
            <scheme val="minor"/>
          </rPr>
          <t>======
ID#AAAA466P484
    (2023-08-28 11:23:41)
Sledovat trendy a novinky v oblasti osobního marketingu a aktivně je využívat při budování své značky</t>
        </r>
      </text>
    </comment>
    <comment ref="D293" authorId="0" shapeId="0" xr:uid="{00000000-0006-0000-0800-0000A3000000}">
      <text>
        <r>
          <rPr>
            <sz val="10"/>
            <color rgb="FF000000"/>
            <rFont val="Arial"/>
            <family val="2"/>
            <charset val="238"/>
            <scheme val="minor"/>
          </rPr>
          <t>======
ID#AAAA466P47s
    (2023-08-28 11:23:41)
Úroveň je zcela v rozporu s požadovanou úrovní, případně kompetence zcela chybí, i když byla příležitost ji projevit. Lze formulovat rozvoj od základů a hned.</t>
        </r>
      </text>
    </comment>
    <comment ref="E293" authorId="0" shapeId="0" xr:uid="{00000000-0006-0000-0800-000044020000}">
      <text>
        <r>
          <rPr>
            <sz val="10"/>
            <color rgb="FF000000"/>
            <rFont val="Arial"/>
            <family val="2"/>
            <charset val="238"/>
            <scheme val="minor"/>
          </rPr>
          <t>======
ID#AAAA45tmGKs
    (2023-08-28 11:23:40)
Limitující úroveň. Lze konstatovat zásadní rozpor s požadovanou úrovní. V dané kompetenci lze formulovat systematický rozvoj, jehož cílem je potlačení slabých stránek.</t>
        </r>
      </text>
    </comment>
    <comment ref="F293" authorId="0" shapeId="0" xr:uid="{00000000-0006-0000-0800-000039000000}">
      <text>
        <r>
          <rPr>
            <sz val="10"/>
            <color rgb="FF000000"/>
            <rFont val="Arial"/>
            <family val="2"/>
            <charset val="238"/>
            <scheme val="minor"/>
          </rPr>
          <t>======
ID#AAAA466P5Fo
    (2023-08-28 11:23:41)
Minimální úroveň. S dílčími výhradami odpovídá požadované úrovni. Lze formulovat klíčové oblasti ke zlepšení. Rozvoj se zaměřuje na posílení silných a potlačení slabých stránek.</t>
        </r>
      </text>
    </comment>
    <comment ref="G293" authorId="0" shapeId="0" xr:uid="{00000000-0006-0000-0800-0000D5000000}">
      <text>
        <r>
          <rPr>
            <sz val="10"/>
            <color rgb="FF000000"/>
            <rFont val="Arial"/>
            <family val="2"/>
            <charset val="238"/>
            <scheme val="minor"/>
          </rPr>
          <t>======
ID#AAAA466P43E
    (2023-08-28 11:23:41)
Přesně odpovídá požadované úrovni. V dané kompetenci lze formulovat dílčí oblasti ke zlepšení. V dané kompetenci nelze formulovat žádnou výhradu. Rozvoj se zaměřuje na posilování silných stránek.</t>
        </r>
      </text>
    </comment>
    <comment ref="H293" authorId="0" shapeId="0" xr:uid="{00000000-0006-0000-0800-00002D020000}">
      <text>
        <r>
          <rPr>
            <sz val="10"/>
            <color rgb="FF000000"/>
            <rFont val="Arial"/>
            <family val="2"/>
            <charset val="238"/>
            <scheme val="minor"/>
          </rPr>
          <t>======
ID#AAAA45tmGMw
    (2023-08-28 11:23:40)
Ideální stav. Projev kompetence je na vzorové úrovni, při níž nelze formulovat žádnou dílčí oblast pro zlepšení.</t>
        </r>
      </text>
    </comment>
    <comment ref="C295" authorId="0" shapeId="0" xr:uid="{00000000-0006-0000-0800-0000B1000000}">
      <text>
        <r>
          <rPr>
            <sz val="10"/>
            <color rgb="FF000000"/>
            <rFont val="Arial"/>
            <family val="2"/>
            <charset val="238"/>
            <scheme val="minor"/>
          </rPr>
          <t>======
ID#AAAA466P46w
    (2023-08-28 11:23:41)
Zná cíle a směřování společnosti. Umí vysvětlit strategii, která k naplnění cílů povede. Zná firemní hodnoty a umí je přenést do každodenních činností.</t>
        </r>
      </text>
    </comment>
    <comment ref="I295" authorId="0" shapeId="0" xr:uid="{00000000-0006-0000-0800-000070020000}">
      <text>
        <r>
          <rPr>
            <sz val="10"/>
            <color rgb="FF000000"/>
            <rFont val="Arial"/>
            <family val="2"/>
            <charset val="238"/>
            <scheme val="minor"/>
          </rPr>
          <t>======
ID#AAAA45tmGGo
    (2023-08-28 11:23:40)
Sledovat aktuální 4fin GO i jeho záznamy
Poslechnout si podcasty 4synergie Sledovat newslettery 4fin</t>
        </r>
      </text>
    </comment>
    <comment ref="C296" authorId="0" shapeId="0" xr:uid="{00000000-0006-0000-0800-00005C010000}">
      <text>
        <r>
          <rPr>
            <sz val="10"/>
            <color rgb="FF000000"/>
            <rFont val="Arial"/>
            <family val="2"/>
            <charset val="238"/>
            <scheme val="minor"/>
          </rPr>
          <t>======
ID#AAAA45tmGgA
    (2023-08-28 11:23:40)
Zná jednotlivé útvary společnosti. Ví, jaké jsou jejich hlavní odpovědnosti a orientuje se v personálním obsazení. Zná příslušné kontaktní osoby.</t>
        </r>
      </text>
    </comment>
    <comment ref="I296" authorId="0" shapeId="0" xr:uid="{00000000-0006-0000-0800-0000CB000000}">
      <text>
        <r>
          <rPr>
            <sz val="10"/>
            <color rgb="FF000000"/>
            <rFont val="Arial"/>
            <family val="2"/>
            <charset val="238"/>
            <scheme val="minor"/>
          </rPr>
          <t>======
ID#AAAA466P44g
    (2023-08-28 11:23:41)
Sledovat newslettery 4fin</t>
        </r>
      </text>
    </comment>
    <comment ref="C297" authorId="0" shapeId="0" xr:uid="{00000000-0006-0000-0800-0000D8020000}">
      <text>
        <r>
          <rPr>
            <sz val="10"/>
            <color rgb="FF000000"/>
            <rFont val="Arial"/>
            <family val="2"/>
            <charset val="238"/>
            <scheme val="minor"/>
          </rPr>
          <t>======
ID#AAAA45tmF8M
    (2023-08-28 11:23:40)
Zná principy budování kariéry. Orientuje se v podmínkách jednotlivých pozic. Má přehled o prémiových klubech a benefitech, které jsou pro jednotlivé pozice k dispozici.</t>
        </r>
      </text>
    </comment>
    <comment ref="I297" authorId="0" shapeId="0" xr:uid="{00000000-0006-0000-0800-000042000000}">
      <text>
        <r>
          <rPr>
            <sz val="10"/>
            <color rgb="FF000000"/>
            <rFont val="Arial"/>
            <family val="2"/>
            <charset val="238"/>
            <scheme val="minor"/>
          </rPr>
          <t>======
ID#AAAA466P5E0
    (2023-08-28 11:23:41)
Seznámit se s aktuálními podmínkami pro podíly na zisku</t>
        </r>
      </text>
    </comment>
    <comment ref="C298" authorId="0" shapeId="0" xr:uid="{00000000-0006-0000-0800-00007B000000}">
      <text>
        <r>
          <rPr>
            <sz val="10"/>
            <color rgb="FF000000"/>
            <rFont val="Arial"/>
            <family val="2"/>
            <charset val="238"/>
            <scheme val="minor"/>
          </rPr>
          <t>======
ID#AAAA466P4_U
    (2023-08-28 11:23:41)
Zná principy vzdělávacího systému společnosti. Dokáže vysvětlit smysl kompetenčního modelu a orientuje se v nabídce vzdělávacích aktivit. Zná svůj vzdělávací plán a využívá ho k rozvoji svých znalostí a dovedností.</t>
        </r>
      </text>
    </comment>
    <comment ref="I298" authorId="0" shapeId="0" xr:uid="{00000000-0006-0000-0800-0000A9010000}">
      <text>
        <r>
          <rPr>
            <sz val="10"/>
            <color rgb="FF000000"/>
            <rFont val="Arial"/>
            <family val="2"/>
            <charset val="238"/>
            <scheme val="minor"/>
          </rPr>
          <t>======
ID#AAAA45tmGZY
    (2023-08-28 11:23:40)
Projít si kompetenční model a požadované úrovně znalostí a dovedností ve všech oblastech</t>
        </r>
      </text>
    </comment>
    <comment ref="C299" authorId="0" shapeId="0" xr:uid="{00000000-0006-0000-0800-0000EE000000}">
      <text>
        <r>
          <rPr>
            <sz val="10"/>
            <color rgb="FF000000"/>
            <rFont val="Arial"/>
            <family val="2"/>
            <charset val="238"/>
            <scheme val="minor"/>
          </rPr>
          <t>======
ID#AAAA466P404
    (2023-08-28 11:23:41)
Orientuje se v potřebné smluvní dokumentaci ke všem institucím. Ví, v jakých situacích se jednotlivé formuláře a dodatky používají a kde je najít.</t>
        </r>
      </text>
    </comment>
    <comment ref="I299" authorId="0" shapeId="0" xr:uid="{00000000-0006-0000-0800-0000AC000000}">
      <text>
        <r>
          <rPr>
            <sz val="10"/>
            <color rgb="FF000000"/>
            <rFont val="Arial"/>
            <family val="2"/>
            <charset val="238"/>
            <scheme val="minor"/>
          </rPr>
          <t>======
ID#AAAA466P47E
    (2023-08-28 11:23:41)
Účastnit se aktuálních webinářů na novinky od 4fin a partnerských společností</t>
        </r>
      </text>
    </comment>
    <comment ref="C300" authorId="0" shapeId="0" xr:uid="{00000000-0006-0000-0800-00005F000000}">
      <text>
        <r>
          <rPr>
            <sz val="10"/>
            <color rgb="FF000000"/>
            <rFont val="Arial"/>
            <family val="2"/>
            <charset val="238"/>
            <scheme val="minor"/>
          </rPr>
          <t>======
ID#AAAA466P5CE
    (2023-08-28 11:23:41)
Ví, jaké jsou postupy pro odevzdávání produkce u všech institucí a umí podle nich samostatně postupovat.</t>
        </r>
      </text>
    </comment>
    <comment ref="I300" authorId="0" shapeId="0" xr:uid="{00000000-0006-0000-0800-00006F020000}">
      <text>
        <r>
          <rPr>
            <sz val="10"/>
            <color rgb="FF000000"/>
            <rFont val="Arial"/>
            <family val="2"/>
            <charset val="238"/>
            <scheme val="minor"/>
          </rPr>
          <t>======
ID#AAAA45tmGG4
    (2023-08-28 11:23:40)
Účastnit se aktuálních webinářů na novinky od 4fin a partnerských společností</t>
        </r>
      </text>
    </comment>
    <comment ref="C301" authorId="0" shapeId="0" xr:uid="{00000000-0006-0000-0800-00008D000000}">
      <text>
        <r>
          <rPr>
            <sz val="10"/>
            <color rgb="FF000000"/>
            <rFont val="Arial"/>
            <family val="2"/>
            <charset val="238"/>
            <scheme val="minor"/>
          </rPr>
          <t>======
ID#AAAA466P49o
    (2023-08-28 11:23:41)
Dokáže telefonicky ověřit aktuální situaci v institucích a stav smluvní dokumentace. Ví, na koho se v institucích obrátit. Zná základní pravidla správného telefonování.</t>
        </r>
      </text>
    </comment>
    <comment ref="I301" authorId="0" shapeId="0" xr:uid="{00000000-0006-0000-0800-00000D000000}">
      <text>
        <r>
          <rPr>
            <sz val="10"/>
            <color rgb="FF000000"/>
            <rFont val="Arial"/>
            <family val="2"/>
            <charset val="238"/>
            <scheme val="minor"/>
          </rPr>
          <t>======
ID#AAAA466P5J4
    (2023-08-28 11:23:41)
Sledovat trendy a novinky v oblasti telefonické komunikace</t>
        </r>
      </text>
    </comment>
    <comment ref="C302" authorId="0" shapeId="0" xr:uid="{00000000-0006-0000-0800-0000FD000000}">
      <text>
        <r>
          <rPr>
            <sz val="10"/>
            <color rgb="FF000000"/>
            <rFont val="Arial"/>
            <family val="2"/>
            <charset val="238"/>
            <scheme val="minor"/>
          </rPr>
          <t>======
ID#AAAA45tmGos
    (2023-08-28 11:23:41)
Dokáže písemně ověřit aktuální situaci v institucích a stav smluvní dokumentace. Ví, na koho se v institucích obrátit. Zná základní pravidla správné písemné komunikace.</t>
        </r>
      </text>
    </comment>
    <comment ref="I302" authorId="0" shapeId="0" xr:uid="{00000000-0006-0000-0800-0000EE020000}">
      <text>
        <r>
          <rPr>
            <sz val="10"/>
            <color rgb="FF000000"/>
            <rFont val="Arial"/>
            <family val="2"/>
            <charset val="238"/>
            <scheme val="minor"/>
          </rPr>
          <t>======
ID#AAAA45tmF50
    (2023-08-28 11:23:39)
Sledovat trendy a novinky v oblasti písemné komunikace</t>
        </r>
      </text>
    </comment>
    <comment ref="C303" authorId="0" shapeId="0" xr:uid="{00000000-0006-0000-0800-0000E6020000}">
      <text>
        <r>
          <rPr>
            <sz val="10"/>
            <color rgb="FF000000"/>
            <rFont val="Arial"/>
            <family val="2"/>
            <charset val="238"/>
            <scheme val="minor"/>
          </rPr>
          <t>======
ID#AAAA45tmF6w
    (2023-08-28 11:23:40)
Ví, jaké jsou postupy v rámci katastru nemovitostí. Zná všechny dokumenty potřebné pro návrh na vklad do katastru a ví, jaké jsou jejich náležitosti.</t>
        </r>
      </text>
    </comment>
    <comment ref="I303" authorId="0" shapeId="0" xr:uid="{00000000-0006-0000-0800-00005A010000}">
      <text>
        <r>
          <rPr>
            <sz val="10"/>
            <color rgb="FF000000"/>
            <rFont val="Arial"/>
            <family val="2"/>
            <charset val="238"/>
            <scheme val="minor"/>
          </rPr>
          <t>======
ID#AAAA45tmGgI
    (2023-08-28 11:23:40)
Sledovat novinky které se týkají podmínek pro zápis do katastru nemovitostí</t>
        </r>
      </text>
    </comment>
    <comment ref="C304" authorId="0" shapeId="0" xr:uid="{00000000-0006-0000-0800-0000B2010000}">
      <text>
        <r>
          <rPr>
            <sz val="10"/>
            <color rgb="FF000000"/>
            <rFont val="Arial"/>
            <family val="2"/>
            <charset val="238"/>
            <scheme val="minor"/>
          </rPr>
          <t>======
ID#AAAA45tmGYk
    (2023-08-28 11:23:40)
Umí používat gmail, google meet, kalendář, online tabulky, dokumenty, google disk. Nástroje používá jak v rámci komunikace s klienty, tak při efektivní komunikaci v týmu.</t>
        </r>
      </text>
    </comment>
    <comment ref="I304" authorId="0" shapeId="0" xr:uid="{00000000-0006-0000-0800-0000C9020000}">
      <text>
        <r>
          <rPr>
            <sz val="10"/>
            <color rgb="FF000000"/>
            <rFont val="Arial"/>
            <family val="2"/>
            <charset val="238"/>
            <scheme val="minor"/>
          </rPr>
          <t>======
ID#AAAA45tmF9M
    (2023-08-28 11:23:40)
Sledovat novinky a trendy ve využívání Google nástrojů</t>
        </r>
      </text>
    </comment>
    <comment ref="C305" authorId="0" shapeId="0" xr:uid="{00000000-0006-0000-0800-00008A010000}">
      <text>
        <r>
          <rPr>
            <sz val="10"/>
            <color rgb="FF000000"/>
            <rFont val="Arial"/>
            <family val="2"/>
            <charset val="238"/>
            <scheme val="minor"/>
          </rPr>
          <t>======
ID#AAAA45tmGb8
    (2023-08-28 11:23:40)
Zná všechny funkce a nástroje, které 4eko obsahuje. Dokáže je využívat jak pro rozvoj vlastního podnikání, tak pro svůj osobní rozvoj. Umí pracovat s reporty a dokáže si prostředí efektivně uspořádat.</t>
        </r>
      </text>
    </comment>
    <comment ref="I305" authorId="0" shapeId="0" xr:uid="{00000000-0006-0000-0800-0000D4010000}">
      <text>
        <r>
          <rPr>
            <sz val="10"/>
            <color rgb="FF000000"/>
            <rFont val="Arial"/>
            <family val="2"/>
            <charset val="238"/>
            <scheme val="minor"/>
          </rPr>
          <t>======
ID#AAAA45tmGVU
    (2023-08-28 11:23:40)
Pravidelně absolvovat webinář 4plan novinky</t>
        </r>
      </text>
    </comment>
    <comment ref="C306" authorId="0" shapeId="0" xr:uid="{00000000-0006-0000-0800-00007D010000}">
      <text>
        <r>
          <rPr>
            <sz val="10"/>
            <color rgb="FF000000"/>
            <rFont val="Arial"/>
            <family val="2"/>
            <charset val="238"/>
            <scheme val="minor"/>
          </rPr>
          <t>======
ID#AAAA45tmGdE
    (2023-08-28 11:23:40)
Umí používat všechny funkce, které 4plan nabízí. 4plan aktivně využívá pro efektivní analýzu klienta a správnou nabídku vhodného řešení jeho situace.</t>
        </r>
      </text>
    </comment>
    <comment ref="I306" authorId="0" shapeId="0" xr:uid="{00000000-0006-0000-0800-00000A010000}">
      <text>
        <r>
          <rPr>
            <sz val="10"/>
            <color rgb="FF000000"/>
            <rFont val="Arial"/>
            <family val="2"/>
            <charset val="238"/>
            <scheme val="minor"/>
          </rPr>
          <t>======
ID#AAAA45tmGnc
    (2023-08-28 11:23:41)
Pravidelně absolvovat webinář 4plan novinky</t>
        </r>
      </text>
    </comment>
    <comment ref="C307" authorId="0" shapeId="0" xr:uid="{00000000-0006-0000-0800-0000F3000000}">
      <text>
        <r>
          <rPr>
            <sz val="10"/>
            <color rgb="FF000000"/>
            <rFont val="Arial"/>
            <family val="2"/>
            <charset val="238"/>
            <scheme val="minor"/>
          </rPr>
          <t>======
ID#AAAA466P40g
    (2023-08-28 11:23:41)
Zná všechny dostupné kalkulátory 4fin a umí ve využít pro návrh vhodného řešení pro klienta.</t>
        </r>
      </text>
    </comment>
    <comment ref="I307" authorId="0" shapeId="0" xr:uid="{00000000-0006-0000-0800-000009020000}">
      <text>
        <r>
          <rPr>
            <sz val="10"/>
            <color rgb="FF000000"/>
            <rFont val="Arial"/>
            <family val="2"/>
            <charset val="238"/>
            <scheme val="minor"/>
          </rPr>
          <t>======
ID#AAAA45tmGQM
    (2023-08-28 11:23:40)
Pravidelně sledovat novinky a trendy v oblasti kalkulátorů 4fin</t>
        </r>
      </text>
    </comment>
    <comment ref="C308" authorId="0" shapeId="0" xr:uid="{00000000-0006-0000-0800-0000A7010000}">
      <text>
        <r>
          <rPr>
            <sz val="10"/>
            <color rgb="FF000000"/>
            <rFont val="Arial"/>
            <family val="2"/>
            <charset val="238"/>
            <scheme val="minor"/>
          </rPr>
          <t>======
ID#AAAA45tmGZk
    (2023-08-28 11:23:40)
Ví, jak pracuje leadový modul a aktivně ho využívá v rámci své leadové strategie a to jak individuálně, tak ve spolupráci s tipařem.</t>
        </r>
      </text>
    </comment>
    <comment ref="I308" authorId="0" shapeId="0" xr:uid="{00000000-0006-0000-0800-00002D000000}">
      <text>
        <r>
          <rPr>
            <sz val="10"/>
            <color rgb="FF000000"/>
            <rFont val="Arial"/>
            <family val="2"/>
            <charset val="238"/>
            <scheme val="minor"/>
          </rPr>
          <t>======
ID#AAAA466P5Gw
    (2023-08-28 11:23:41)
Pravidelně sledovat novinky a trendy v oblasti Leadového modulu
Aktivně využívat tipaře k rozvoji svého podnikání</t>
        </r>
      </text>
    </comment>
    <comment ref="C309" authorId="0" shapeId="0" xr:uid="{00000000-0006-0000-0800-0000F7010000}">
      <text>
        <r>
          <rPr>
            <sz val="10"/>
            <color rgb="FF000000"/>
            <rFont val="Arial"/>
            <family val="2"/>
            <charset val="238"/>
            <scheme val="minor"/>
          </rPr>
          <t>======
ID#AAAA45tmGR8
    (2023-08-28 11:23:40)
Ví, jak se do BeTy přihlásit a k čemu se tento systém využívá. Umí v něm vyřešit všechny potřebné požadavky.</t>
        </r>
      </text>
    </comment>
    <comment ref="I309" authorId="0" shapeId="0" xr:uid="{00000000-0006-0000-0800-00002F020000}">
      <text>
        <r>
          <rPr>
            <sz val="10"/>
            <color rgb="FF000000"/>
            <rFont val="Arial"/>
            <family val="2"/>
            <charset val="238"/>
            <scheme val="minor"/>
          </rPr>
          <t>======
ID#AAAA45tmGMk
    (2023-08-28 11:23:40)
Sledovat novinky a trendy a účastnit se aktuálních webinářů</t>
        </r>
      </text>
    </comment>
    <comment ref="C310" authorId="0" shapeId="0" xr:uid="{00000000-0006-0000-0800-000002010000}">
      <text>
        <r>
          <rPr>
            <sz val="10"/>
            <color rgb="FF000000"/>
            <rFont val="Arial"/>
            <family val="2"/>
            <charset val="238"/>
            <scheme val="minor"/>
          </rPr>
          <t>======
ID#AAAA45tmGoI
    (2023-08-28 11:23:41)
Ví, jak se do Metodik online přihlásit a k čemu se tento nástroj využívá. Umí jej efektivně využít ve všech nabízených segmentech.</t>
        </r>
      </text>
    </comment>
    <comment ref="I310" authorId="0" shapeId="0" xr:uid="{00000000-0006-0000-0800-000056020000}">
      <text>
        <r>
          <rPr>
            <sz val="10"/>
            <color rgb="FF000000"/>
            <rFont val="Arial"/>
            <family val="2"/>
            <charset val="238"/>
            <scheme val="minor"/>
          </rPr>
          <t>======
ID#AAAA45tmGJE
    (2023-08-28 11:23:40)
Sledovat novinky a trendy a účastnit se aktuálních webinářů</t>
        </r>
      </text>
    </comment>
    <comment ref="C311" authorId="0" shapeId="0" xr:uid="{00000000-0006-0000-0800-0000F3020000}">
      <text>
        <r>
          <rPr>
            <sz val="10"/>
            <color rgb="FF000000"/>
            <rFont val="Arial"/>
            <family val="2"/>
            <charset val="238"/>
            <scheme val="minor"/>
          </rPr>
          <t>======
ID#AAAA45tmF5g
    (2023-08-28 11:23:39)
Ví, jak srovnávač pracuje a umí ho použít při výběru a sjednání toho nejlepšího pojištění pro klienta.</t>
        </r>
      </text>
    </comment>
    <comment ref="I311" authorId="0" shapeId="0" xr:uid="{00000000-0006-0000-0800-00009D000000}">
      <text>
        <r>
          <rPr>
            <sz val="10"/>
            <color rgb="FF000000"/>
            <rFont val="Arial"/>
            <family val="2"/>
            <charset val="238"/>
            <scheme val="minor"/>
          </rPr>
          <t>======
ID#AAAA466P48I
    (2023-08-28 11:23:41)
Sledovat novinky a trendy a účastnit se aktuálních webinářů</t>
        </r>
      </text>
    </comment>
    <comment ref="C312" authorId="0" shapeId="0" xr:uid="{00000000-0006-0000-0800-000072020000}">
      <text>
        <r>
          <rPr>
            <sz val="10"/>
            <color rgb="FF000000"/>
            <rFont val="Arial"/>
            <family val="2"/>
            <charset val="238"/>
            <scheme val="minor"/>
          </rPr>
          <t>======
ID#AAAA45tmGGY
    (2023-08-28 11:23:40)
Ví, jak se srovnávačem pracovat a umí ho efektivně použít pro výběr toho nejlepšího úvěru pro klienta.</t>
        </r>
      </text>
    </comment>
    <comment ref="I312" authorId="0" shapeId="0" xr:uid="{00000000-0006-0000-0800-0000E9020000}">
      <text>
        <r>
          <rPr>
            <sz val="10"/>
            <color rgb="FF000000"/>
            <rFont val="Arial"/>
            <family val="2"/>
            <charset val="238"/>
            <scheme val="minor"/>
          </rPr>
          <t>======
ID#AAAA45tmF6g
    (2023-08-28 11:23:40)
Sledovat novinky a trendy a účastnit se aktuálních webinářů</t>
        </r>
      </text>
    </comment>
    <comment ref="C313" authorId="0" shapeId="0" xr:uid="{00000000-0006-0000-0800-000068010000}">
      <text>
        <r>
          <rPr>
            <sz val="10"/>
            <color rgb="FF000000"/>
            <rFont val="Arial"/>
            <family val="2"/>
            <charset val="238"/>
            <scheme val="minor"/>
          </rPr>
          <t>======
ID#AAAA45tmGe8
    (2023-08-28 11:23:40)
Ví, jak tento sjednavač investic pracuje. Umí v něm sjednat všechny produkty, které nabízí a vysvětlit klientovi všechny přiložené dokumenty a náležitosti.</t>
        </r>
      </text>
    </comment>
    <comment ref="I313" authorId="0" shapeId="0" xr:uid="{00000000-0006-0000-0800-00009F000000}">
      <text>
        <r>
          <rPr>
            <sz val="10"/>
            <color rgb="FF000000"/>
            <rFont val="Arial"/>
            <family val="2"/>
            <charset val="238"/>
            <scheme val="minor"/>
          </rPr>
          <t>======
ID#AAAA466P48A
    (2023-08-28 11:23:41)
Sledovat novinky a trendy a účastnit se aktuálních webinářů</t>
        </r>
      </text>
    </comment>
    <comment ref="C314" authorId="0" shapeId="0" xr:uid="{00000000-0006-0000-0800-000023010000}">
      <text>
        <r>
          <rPr>
            <sz val="10"/>
            <color rgb="FF000000"/>
            <rFont val="Arial"/>
            <family val="2"/>
            <charset val="238"/>
            <scheme val="minor"/>
          </rPr>
          <t>======
ID#AAAA45tmGlM
    (2023-08-28 11:23:41)
Zná hlavní principy pojištění. Orientuje se v terminologii a v jednotlivých typech pojištění. Zná specifika jednotlivých pojišťoven a rozdíly, které v pojistné ochraně mají.</t>
        </r>
      </text>
    </comment>
    <comment ref="I314" authorId="0" shapeId="0" xr:uid="{00000000-0006-0000-0800-00005B020000}">
      <text>
        <r>
          <rPr>
            <sz val="10"/>
            <color rgb="FF000000"/>
            <rFont val="Arial"/>
            <family val="2"/>
            <charset val="238"/>
            <scheme val="minor"/>
          </rPr>
          <t>======
ID#AAAA45tmGIg
    (2023-08-28 11:23:40)
Sledovat aktuální produktové webináře partnerských společností
Účast na 4insurance day</t>
        </r>
      </text>
    </comment>
    <comment ref="C315" authorId="0" shapeId="0" xr:uid="{00000000-0006-0000-0800-000038000000}">
      <text>
        <r>
          <rPr>
            <sz val="10"/>
            <color rgb="FF000000"/>
            <rFont val="Arial"/>
            <family val="2"/>
            <charset val="238"/>
            <scheme val="minor"/>
          </rPr>
          <t>======
ID#AAAA466P5Fs
    (2023-08-28 11:23:41)
Umí zjistit požadavky a cíle klienta v oblasti pojištění. Dokáže mu vysvětlit přínos pojištění a navrhnout optimální pojistné částky.</t>
        </r>
      </text>
    </comment>
    <comment ref="I315" authorId="0" shapeId="0" xr:uid="{00000000-0006-0000-0800-0000ED020000}">
      <text>
        <r>
          <rPr>
            <sz val="10"/>
            <color rgb="FF000000"/>
            <rFont val="Arial"/>
            <family val="2"/>
            <charset val="238"/>
            <scheme val="minor"/>
          </rPr>
          <t>======
ID#AAAA45tmF54
    (2023-08-28 11:23:39)
Absolvovat školení 4servis</t>
        </r>
      </text>
    </comment>
    <comment ref="C316" authorId="0" shapeId="0" xr:uid="{00000000-0006-0000-0800-0000C3020000}">
      <text>
        <r>
          <rPr>
            <sz val="10"/>
            <color rgb="FF000000"/>
            <rFont val="Arial"/>
            <family val="2"/>
            <charset val="238"/>
            <scheme val="minor"/>
          </rPr>
          <t>======
ID#AAAA45tmF9o
    (2023-08-28 11:23:40)
Orientuje se v celém procesu sjednání pojištění klienta až po odevzdání produkce. Ví, jaké jsou náležitosti smlouvy a co obsahuje povinná dokumentace.</t>
        </r>
      </text>
    </comment>
    <comment ref="I316" authorId="0" shapeId="0" xr:uid="{00000000-0006-0000-0800-000028010000}">
      <text>
        <r>
          <rPr>
            <sz val="10"/>
            <color rgb="FF000000"/>
            <rFont val="Arial"/>
            <family val="2"/>
            <charset val="238"/>
            <scheme val="minor"/>
          </rPr>
          <t>======
ID#AAAA45tmGkw
    (2023-08-28 11:23:41)
Sledovat aktuální produktové webináře partnerských společností
Účast na 4insurance day</t>
        </r>
      </text>
    </comment>
    <comment ref="C317" authorId="0" shapeId="0" xr:uid="{00000000-0006-0000-0800-0000E0000000}">
      <text>
        <r>
          <rPr>
            <sz val="10"/>
            <color rgb="FF000000"/>
            <rFont val="Arial"/>
            <family val="2"/>
            <charset val="238"/>
            <scheme val="minor"/>
          </rPr>
          <t>======
ID#AAAA466P42M
    (2023-08-28 11:23:41)
Zná hlavní principy penzijního spoření. Orientuje se v terminologii a v jednotlivých typech penzí. Zná specifika jednotlivých penzijních společností a rozdíly, které v produktech mají.</t>
        </r>
      </text>
    </comment>
    <comment ref="I317" authorId="0" shapeId="0" xr:uid="{00000000-0006-0000-0800-000056000000}">
      <text>
        <r>
          <rPr>
            <sz val="10"/>
            <color rgb="FF000000"/>
            <rFont val="Arial"/>
            <family val="2"/>
            <charset val="238"/>
            <scheme val="minor"/>
          </rPr>
          <t>======
ID#AAAA466P5DA
    (2023-08-28 11:23:41)
Sledovat aktuální produktové webináře partnerských společností</t>
        </r>
      </text>
    </comment>
    <comment ref="C318" authorId="0" shapeId="0" xr:uid="{00000000-0006-0000-0800-000046020000}">
      <text>
        <r>
          <rPr>
            <sz val="10"/>
            <color rgb="FF000000"/>
            <rFont val="Arial"/>
            <family val="2"/>
            <charset val="238"/>
            <scheme val="minor"/>
          </rPr>
          <t>======
ID#AAAA45tmGKc
    (2023-08-28 11:23:40)
Umí zjistit požadavky a cíle klienta v oblasti penze. Dokáže mu vysvětlit přínos penzijního spoření a navrhnout optimální částku na spoření.</t>
        </r>
      </text>
    </comment>
    <comment ref="I318" authorId="0" shapeId="0" xr:uid="{00000000-0006-0000-0800-000035000000}">
      <text>
        <r>
          <rPr>
            <sz val="10"/>
            <color rgb="FF000000"/>
            <rFont val="Arial"/>
            <family val="2"/>
            <charset val="238"/>
            <scheme val="minor"/>
          </rPr>
          <t>======
ID#AAAA466P5GE
    (2023-08-28 11:23:41)
Absolvovat školení 4servis</t>
        </r>
      </text>
    </comment>
    <comment ref="C319" authorId="0" shapeId="0" xr:uid="{00000000-0006-0000-0800-000031010000}">
      <text>
        <r>
          <rPr>
            <sz val="10"/>
            <color rgb="FF000000"/>
            <rFont val="Arial"/>
            <family val="2"/>
            <charset val="238"/>
            <scheme val="minor"/>
          </rPr>
          <t>======
ID#AAAA45tmGkA
    (2023-08-28 11:23:41)
Orientuje se v celém procesu sjednání penzijního spoření pro klienta až po odevzdání produkce. Ví, jaké jsou náležitosti smlouvy a co obsahuje povinná dokumentace.</t>
        </r>
      </text>
    </comment>
    <comment ref="I319" authorId="0" shapeId="0" xr:uid="{00000000-0006-0000-0800-00005D010000}">
      <text>
        <r>
          <rPr>
            <sz val="10"/>
            <color rgb="FF000000"/>
            <rFont val="Arial"/>
            <family val="2"/>
            <charset val="238"/>
            <scheme val="minor"/>
          </rPr>
          <t>======
ID#AAAA45tmGf8
    (2023-08-28 11:23:40)
Sledovat aktuální produktové webináře partnerských společností</t>
        </r>
      </text>
    </comment>
    <comment ref="C320" authorId="0" shapeId="0" xr:uid="{00000000-0006-0000-0800-000032010000}">
      <text>
        <r>
          <rPr>
            <sz val="10"/>
            <color rgb="FF000000"/>
            <rFont val="Arial"/>
            <family val="2"/>
            <charset val="238"/>
            <scheme val="minor"/>
          </rPr>
          <t>======
ID#AAAA45tmGj8
    (2023-08-28 11:23:41)
Zná hlavní principy stavebního spoření. Orientuje se v terminologii a v jednotlivých typech spoření. Zná specifika jednotlivých stavebních spořitelen a rozdíly, které v produktech mají.</t>
        </r>
      </text>
    </comment>
    <comment ref="I320" authorId="0" shapeId="0" xr:uid="{00000000-0006-0000-0800-0000B6020000}">
      <text>
        <r>
          <rPr>
            <sz val="10"/>
            <color rgb="FF000000"/>
            <rFont val="Arial"/>
            <family val="2"/>
            <charset val="238"/>
            <scheme val="minor"/>
          </rPr>
          <t>======
ID#AAAA45tmF-4
    (2023-08-28 11:23:40)
Sledovat aktuální produktové webináře partnerských společností</t>
        </r>
      </text>
    </comment>
    <comment ref="C321" authorId="0" shapeId="0" xr:uid="{00000000-0006-0000-0800-0000A4000000}">
      <text>
        <r>
          <rPr>
            <sz val="10"/>
            <color rgb="FF000000"/>
            <rFont val="Arial"/>
            <family val="2"/>
            <charset val="238"/>
            <scheme val="minor"/>
          </rPr>
          <t>======
ID#AAAA466P47o
    (2023-08-28 11:23:41)
Umí zjistit požadavky a cíle klienta v oblasti stavebního spoření. Dokáže mu vysvětlit přínos spoření a navrhnout optimální částku na spoření.</t>
        </r>
      </text>
    </comment>
    <comment ref="I321" authorId="0" shapeId="0" xr:uid="{00000000-0006-0000-0800-000058000000}">
      <text>
        <r>
          <rPr>
            <sz val="10"/>
            <color rgb="FF000000"/>
            <rFont val="Arial"/>
            <family val="2"/>
            <charset val="238"/>
            <scheme val="minor"/>
          </rPr>
          <t>======
ID#AAAA466P5Cw
    (2023-08-28 11:23:41)
Absolvovat školení 4servis</t>
        </r>
      </text>
    </comment>
    <comment ref="C322" authorId="0" shapeId="0" xr:uid="{00000000-0006-0000-0800-00000C030000}">
      <text>
        <r>
          <rPr>
            <sz val="10"/>
            <color rgb="FF000000"/>
            <rFont val="Arial"/>
            <family val="2"/>
            <charset val="238"/>
            <scheme val="minor"/>
          </rPr>
          <t>======
ID#AAAA45tmF3E
    (2023-08-28 11:23:39)
Orientuje se v celém procesu sjednání stavebního spoření pro klienta až po odevzdání produkce. Ví, jaké jsou náležitosti smlouvy a co obsahuje povinná dokumentace.</t>
        </r>
      </text>
    </comment>
    <comment ref="I322" authorId="0" shapeId="0" xr:uid="{00000000-0006-0000-0800-00007D020000}">
      <text>
        <r>
          <rPr>
            <sz val="10"/>
            <color rgb="FF000000"/>
            <rFont val="Arial"/>
            <family val="2"/>
            <charset val="238"/>
            <scheme val="minor"/>
          </rPr>
          <t>======
ID#AAAA45tmGFE
    (2023-08-28 11:23:40)
Sledovat aktuální produktové webináře partnerských společností</t>
        </r>
      </text>
    </comment>
    <comment ref="C323" authorId="0" shapeId="0" xr:uid="{00000000-0006-0000-0800-00000D030000}">
      <text>
        <r>
          <rPr>
            <sz val="10"/>
            <color rgb="FF000000"/>
            <rFont val="Arial"/>
            <family val="2"/>
            <charset val="238"/>
            <scheme val="minor"/>
          </rPr>
          <t>======
ID#AAAA45tmF28
    (2023-08-28 11:23:39)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323" authorId="0" shapeId="0" xr:uid="{00000000-0006-0000-0800-000020020000}">
      <text>
        <r>
          <rPr>
            <sz val="10"/>
            <color rgb="FF000000"/>
            <rFont val="Arial"/>
            <family val="2"/>
            <charset val="238"/>
            <scheme val="minor"/>
          </rPr>
          <t>======
ID#AAAA45tmGN8
    (2023-08-28 11:23:40)
Sledovat aktuální produktové webináře partnerských společností
Účast na 4investment day</t>
        </r>
      </text>
    </comment>
    <comment ref="C324" authorId="0" shapeId="0" xr:uid="{00000000-0006-0000-0800-00006A020000}">
      <text>
        <r>
          <rPr>
            <sz val="10"/>
            <color rgb="FF000000"/>
            <rFont val="Arial"/>
            <family val="2"/>
            <charset val="238"/>
            <scheme val="minor"/>
          </rPr>
          <t>======
ID#AAAA45tmGHU
    (2023-08-28 11:23:40)
Umí zjistit požadavky a cíle klienta v oblasti investic. Dokáže mu vysvětlit přínos investic a navrhnout optimální částku na investice.</t>
        </r>
      </text>
    </comment>
    <comment ref="I324" authorId="0" shapeId="0" xr:uid="{00000000-0006-0000-0800-0000E1010000}">
      <text>
        <r>
          <rPr>
            <sz val="10"/>
            <color rgb="FF000000"/>
            <rFont val="Arial"/>
            <family val="2"/>
            <charset val="238"/>
            <scheme val="minor"/>
          </rPr>
          <t>======
ID#AAAA45tmGUQ
    (2023-08-28 11:23:40)
Absolvovat školení 4servis</t>
        </r>
      </text>
    </comment>
    <comment ref="C325" authorId="0" shapeId="0" xr:uid="{00000000-0006-0000-0800-00007B020000}">
      <text>
        <r>
          <rPr>
            <sz val="10"/>
            <color rgb="FF000000"/>
            <rFont val="Arial"/>
            <family val="2"/>
            <charset val="238"/>
            <scheme val="minor"/>
          </rPr>
          <t>======
ID#AAAA45tmGFY
    (2023-08-28 11:23:40)
Orientuje se v celém procesu sjednání investice pro klienta až po odevzdání produkce. Ví, jaké jsou náležitosti smlouvy a co obsahuje povinná dokumentace.</t>
        </r>
      </text>
    </comment>
    <comment ref="I325" authorId="0" shapeId="0" xr:uid="{00000000-0006-0000-0800-000062000000}">
      <text>
        <r>
          <rPr>
            <sz val="10"/>
            <color rgb="FF000000"/>
            <rFont val="Arial"/>
            <family val="2"/>
            <charset val="238"/>
            <scheme val="minor"/>
          </rPr>
          <t>======
ID#AAAA466P5Bs
    (2023-08-28 11:23:41)
Sledovat aktuální produktové webináře partnerských společností
Účast na 4investment day</t>
        </r>
      </text>
    </comment>
    <comment ref="C326" authorId="0" shapeId="0" xr:uid="{00000000-0006-0000-0800-0000ED000000}">
      <text>
        <r>
          <rPr>
            <sz val="10"/>
            <color rgb="FF000000"/>
            <rFont val="Arial"/>
            <family val="2"/>
            <charset val="238"/>
            <scheme val="minor"/>
          </rPr>
          <t>======
ID#AAAA466P41A
    (2023-08-28 11:23:41)
Orientuje se v terminologii a v jednotlivých typech strategických partnerstvích 4fin. Má přehled o aktuálních akcích partnerů. Zná specifika jednotlivých  strategických partnerstvích a hlavní přínosy, které klienti získají.</t>
        </r>
      </text>
    </comment>
    <comment ref="I326" authorId="0" shapeId="0" xr:uid="{00000000-0006-0000-0800-0000B0000000}">
      <text>
        <r>
          <rPr>
            <sz val="10"/>
            <color rgb="FF000000"/>
            <rFont val="Arial"/>
            <family val="2"/>
            <charset val="238"/>
            <scheme val="minor"/>
          </rPr>
          <t>======
ID#AAAA466P460
    (2023-08-28 11:23:41)
Sledovat aktuální produktové webináře partnerských společností
Účast na 4investment day</t>
        </r>
      </text>
    </comment>
    <comment ref="C327" authorId="0" shapeId="0" xr:uid="{00000000-0006-0000-0800-0000D3000000}">
      <text>
        <r>
          <rPr>
            <sz val="10"/>
            <color rgb="FF000000"/>
            <rFont val="Arial"/>
            <family val="2"/>
            <charset val="238"/>
            <scheme val="minor"/>
          </rPr>
          <t>======
ID#AAAA466P43Q
    (2023-08-28 11:23:41)
Umí zjistit požadavky a cíle klienta v oblasti strategických partnerstvích. Dokáže mu vysvětlit přínos investice do  strategických partnerství a navrhnout optimální částku na investice.</t>
        </r>
      </text>
    </comment>
    <comment ref="I327" authorId="0" shapeId="0" xr:uid="{00000000-0006-0000-0800-0000CE000000}">
      <text>
        <r>
          <rPr>
            <sz val="10"/>
            <color rgb="FF000000"/>
            <rFont val="Arial"/>
            <family val="2"/>
            <charset val="238"/>
            <scheme val="minor"/>
          </rPr>
          <t>======
ID#AAAA466P434
    (2023-08-28 11:23:41)
Absolvovat školení 4servis</t>
        </r>
      </text>
    </comment>
    <comment ref="C328" authorId="0" shapeId="0" xr:uid="{00000000-0006-0000-0800-0000DF010000}">
      <text>
        <r>
          <rPr>
            <sz val="10"/>
            <color rgb="FF000000"/>
            <rFont val="Arial"/>
            <family val="2"/>
            <charset val="238"/>
            <scheme val="minor"/>
          </rPr>
          <t>======
ID#AAAA45tmGUY
    (2023-08-28 11:23:40)
Orientuje se v celém procesu sjednání  strategických partnerstvích až po odevzdání produkce. Ví, jaké jsou náležitosti smlouvy a co obsahuje povinná dokumentace.</t>
        </r>
      </text>
    </comment>
    <comment ref="I328" authorId="0" shapeId="0" xr:uid="{00000000-0006-0000-0800-000063000000}">
      <text>
        <r>
          <rPr>
            <sz val="10"/>
            <color rgb="FF000000"/>
            <rFont val="Arial"/>
            <family val="2"/>
            <charset val="238"/>
            <scheme val="minor"/>
          </rPr>
          <t>======
ID#AAAA466P5Bo
    (2023-08-28 11:23:41)
Sledovat aktuální produktové webináře partnerských společností
Účast na 4investment day</t>
        </r>
      </text>
    </comment>
    <comment ref="C329" authorId="0" shapeId="0" xr:uid="{00000000-0006-0000-0800-00002E000000}">
      <text>
        <r>
          <rPr>
            <sz val="10"/>
            <color rgb="FF000000"/>
            <rFont val="Arial"/>
            <family val="2"/>
            <charset val="238"/>
            <scheme val="minor"/>
          </rPr>
          <t>======
ID#AAAA466P5Go
    (2023-08-28 11:23:41)
Orientuje se v terminologii a v jednotlivých typech úvěrů. Má přehled o aktuálním dění na finančním trhu. Zná specifika jednotlivých úvěrových nástrojů a dokáže porovnat rozdíly mezi společnostmi, které úvěry nabízí.</t>
        </r>
      </text>
    </comment>
    <comment ref="I329" authorId="0" shapeId="0" xr:uid="{00000000-0006-0000-0800-0000A3010000}">
      <text>
        <r>
          <rPr>
            <sz val="10"/>
            <color rgb="FF000000"/>
            <rFont val="Arial"/>
            <family val="2"/>
            <charset val="238"/>
            <scheme val="minor"/>
          </rPr>
          <t>======
ID#AAAA45tmGZ0
    (2023-08-28 11:23:40)
Sledovat aktuální produktové webináře partnerských společností
Účast na 4credit day</t>
        </r>
      </text>
    </comment>
    <comment ref="C330" authorId="0" shapeId="0" xr:uid="{00000000-0006-0000-0800-00003F020000}">
      <text>
        <r>
          <rPr>
            <sz val="10"/>
            <color rgb="FF000000"/>
            <rFont val="Arial"/>
            <family val="2"/>
            <charset val="238"/>
            <scheme val="minor"/>
          </rPr>
          <t>======
ID#AAAA45tmGLI
    (2023-08-28 11:23:40)
Umí zjistit požadavky a cíle klienta v oblasti úvěru. Dokáže mu vysvětlit proces sjednání a hlavní přínosy jednotlivých poskytovatelů. Umí navrhnout optimální výši úvěru.</t>
        </r>
      </text>
    </comment>
    <comment ref="I330" authorId="0" shapeId="0" xr:uid="{00000000-0006-0000-0800-000001000000}">
      <text>
        <r>
          <rPr>
            <sz val="10"/>
            <color rgb="FF000000"/>
            <rFont val="Arial"/>
            <family val="2"/>
            <charset val="238"/>
            <scheme val="minor"/>
          </rPr>
          <t>======
ID#AAAA466P5LM
    (2023-08-28 11:23:41)
Absolvovat školení 4servis</t>
        </r>
      </text>
    </comment>
    <comment ref="C331" authorId="0" shapeId="0" xr:uid="{00000000-0006-0000-0800-0000D9010000}">
      <text>
        <r>
          <rPr>
            <sz val="10"/>
            <color rgb="FF000000"/>
            <rFont val="Arial"/>
            <family val="2"/>
            <charset val="238"/>
            <scheme val="minor"/>
          </rPr>
          <t>======
ID#AAAA45tmGUw
    (2023-08-28 11:23:40)
Orientuje se v celém procesu sjednání úvěru pro klienta až po odevzdání všech podkladů. Ví, jaké jsou náležitosti smlouvy a co obsahuje povinná dokumentace pro úspěšné čerpání.</t>
        </r>
      </text>
    </comment>
    <comment ref="I331" authorId="0" shapeId="0" xr:uid="{00000000-0006-0000-0800-00000C010000}">
      <text>
        <r>
          <rPr>
            <sz val="10"/>
            <color rgb="FF000000"/>
            <rFont val="Arial"/>
            <family val="2"/>
            <charset val="238"/>
            <scheme val="minor"/>
          </rPr>
          <t>======
ID#AAAA45tmGnQ
    (2023-08-28 11:23:41)
Sledovat aktuální produktové webináře partnerských společností
Účast na 4credit day</t>
        </r>
      </text>
    </comment>
    <comment ref="C332" authorId="0" shapeId="0" xr:uid="{00000000-0006-0000-0800-0000A1020000}">
      <text>
        <r>
          <rPr>
            <sz val="10"/>
            <color rgb="FF000000"/>
            <rFont val="Arial"/>
            <family val="2"/>
            <charset val="238"/>
            <scheme val="minor"/>
          </rPr>
          <t>======
ID#AAAA45tmGA0
    (2023-08-28 11:23:40)
Orientuje se v terminologii a v jednotlivých typech bankovních produktů. Zná specifika jednotlivých bankovních produktů a dokáže porovnat rozdíly mezi společnostmi, které tyto produkty nabízí.</t>
        </r>
      </text>
    </comment>
    <comment ref="I332" authorId="0" shapeId="0" xr:uid="{00000000-0006-0000-0800-0000E1020000}">
      <text>
        <r>
          <rPr>
            <sz val="10"/>
            <color rgb="FF000000"/>
            <rFont val="Arial"/>
            <family val="2"/>
            <charset val="238"/>
            <scheme val="minor"/>
          </rPr>
          <t>======
ID#AAAA45tmF7Y
    (2023-08-28 11:23:40)
Sledovat aktuální produktové webináře partnerských společností</t>
        </r>
      </text>
    </comment>
    <comment ref="C333" authorId="0" shapeId="0" xr:uid="{00000000-0006-0000-0800-0000CF010000}">
      <text>
        <r>
          <rPr>
            <sz val="10"/>
            <color rgb="FF000000"/>
            <rFont val="Arial"/>
            <family val="2"/>
            <charset val="238"/>
            <scheme val="minor"/>
          </rPr>
          <t>======
ID#AAAA45tmGVw
    (2023-08-28 11:23:40)
Umí zjistit požadavky klienta v oblasti bankovních produktů. Dokáže mu vysvětlit proces sjednání a hlavní přínosy jednotlivých produktů.</t>
        </r>
      </text>
    </comment>
    <comment ref="I333" authorId="0" shapeId="0" xr:uid="{00000000-0006-0000-0800-0000F0010000}">
      <text>
        <r>
          <rPr>
            <sz val="10"/>
            <color rgb="FF000000"/>
            <rFont val="Arial"/>
            <family val="2"/>
            <charset val="238"/>
            <scheme val="minor"/>
          </rPr>
          <t>======
ID#AAAA45tmGSs
    (2023-08-28 11:23:40)
Absolvovat školení 4servis</t>
        </r>
      </text>
    </comment>
    <comment ref="C334" authorId="0" shapeId="0" xr:uid="{00000000-0006-0000-0800-000041000000}">
      <text>
        <r>
          <rPr>
            <sz val="10"/>
            <color rgb="FF000000"/>
            <rFont val="Arial"/>
            <family val="2"/>
            <charset val="238"/>
            <scheme val="minor"/>
          </rPr>
          <t>======
ID#AAAA466P5FA
    (2023-08-28 11:23:41)
Orientuje se v celém procesu sjednání bankovních produktů až po odevzdání produkce. Ví, jaké jsou náležitosti smlouvy a co obsahuje povinná dokumentace.</t>
        </r>
      </text>
    </comment>
    <comment ref="I334" authorId="0" shapeId="0" xr:uid="{00000000-0006-0000-0800-0000AF000000}">
      <text>
        <r>
          <rPr>
            <sz val="10"/>
            <color rgb="FF000000"/>
            <rFont val="Arial"/>
            <family val="2"/>
            <charset val="238"/>
            <scheme val="minor"/>
          </rPr>
          <t>======
ID#AAAA466P464
    (2023-08-28 11:23:41)
Sledovat aktuální produktové webináře partnerských společností</t>
        </r>
      </text>
    </comment>
    <comment ref="C335" authorId="0" shapeId="0" xr:uid="{00000000-0006-0000-0800-0000F3010000}">
      <text>
        <r>
          <rPr>
            <sz val="10"/>
            <color rgb="FF000000"/>
            <rFont val="Arial"/>
            <family val="2"/>
            <charset val="238"/>
            <scheme val="minor"/>
          </rPr>
          <t>======
ID#AAAA45tmGSg
    (2023-08-28 11:23:40)
Umí si najít vhodné klienty pro obchodní spolupráci. Dokáže využívat různé zdroje. Má vždy dostatek kontaktů pro telefonování.</t>
        </r>
      </text>
    </comment>
    <comment ref="I335" authorId="0" shapeId="0" xr:uid="{00000000-0006-0000-0800-000055020000}">
      <text>
        <r>
          <rPr>
            <sz val="10"/>
            <color rgb="FF000000"/>
            <rFont val="Arial"/>
            <family val="2"/>
            <charset val="238"/>
            <scheme val="minor"/>
          </rPr>
          <t>======
ID#AAAA45tmGJI
    (2023-08-28 11:23:40)
Absolvovat školení 4servis</t>
        </r>
      </text>
    </comment>
    <comment ref="C336" authorId="0" shapeId="0" xr:uid="{00000000-0006-0000-0800-0000BE010000}">
      <text>
        <r>
          <rPr>
            <sz val="10"/>
            <color rgb="FF000000"/>
            <rFont val="Arial"/>
            <family val="2"/>
            <charset val="238"/>
            <scheme val="minor"/>
          </rPr>
          <t>======
ID#AAAA45tmGXc
    (2023-08-28 11:23:40)
Má promyšlenou leadovou strategii, kterou využívá k rozvoji svého podnikání. Aktivně spolupracuje s tipaři a hledá další obchodní příležitosti.</t>
        </r>
      </text>
    </comment>
    <comment ref="I336" authorId="0" shapeId="0" xr:uid="{00000000-0006-0000-0800-000086020000}">
      <text>
        <r>
          <rPr>
            <sz val="10"/>
            <color rgb="FF000000"/>
            <rFont val="Arial"/>
            <family val="2"/>
            <charset val="238"/>
            <scheme val="minor"/>
          </rPr>
          <t>======
ID#AAAA45tmGDw
    (2023-08-28 11:23:40)
Aktivně využívat tipaře k rozvoji svého podnikání</t>
        </r>
      </text>
    </comment>
    <comment ref="C337" authorId="0" shapeId="0" xr:uid="{00000000-0006-0000-0800-00000B030000}">
      <text>
        <r>
          <rPr>
            <sz val="10"/>
            <color rgb="FF000000"/>
            <rFont val="Arial"/>
            <family val="2"/>
            <charset val="238"/>
            <scheme val="minor"/>
          </rPr>
          <t>======
ID#AAAA45tmF3M
    (2023-08-28 11:23:39)
Má svoji strategii na realitní synergii a aktivně spolupracuje s realitním makléřem. Účastní se s makléřem společných obchodních a rozvojových aktivit. Prezentuje klientům propojení finančního a realitního světa.</t>
        </r>
      </text>
    </comment>
    <comment ref="I337" authorId="0" shapeId="0" xr:uid="{00000000-0006-0000-0800-00007B010000}">
      <text>
        <r>
          <rPr>
            <sz val="10"/>
            <color rgb="FF000000"/>
            <rFont val="Arial"/>
            <family val="2"/>
            <charset val="238"/>
            <scheme val="minor"/>
          </rPr>
          <t>======
ID#AAAA45tmGdQ
    (2023-08-28 11:23:40)
Rozvíjet spolupráci s realitním makléřem</t>
        </r>
      </text>
    </comment>
    <comment ref="C338" authorId="0" shapeId="0" xr:uid="{00000000-0006-0000-0800-000081000000}">
      <text>
        <r>
          <rPr>
            <sz val="10"/>
            <color rgb="FF000000"/>
            <rFont val="Arial"/>
            <family val="2"/>
            <charset val="238"/>
            <scheme val="minor"/>
          </rPr>
          <t>======
ID#AAAA466P4-s
    (2023-08-28 11:23:41)
Umí si telefonicky domluvit schůzku s novým i se stávajícím klientem. Dokáže klienta v telefonu zaujmout a vyřešit jeho případné obavy ze spolupráce.</t>
        </r>
      </text>
    </comment>
    <comment ref="I338" authorId="0" shapeId="0" xr:uid="{00000000-0006-0000-0800-0000BE020000}">
      <text>
        <r>
          <rPr>
            <sz val="10"/>
            <color rgb="FF000000"/>
            <rFont val="Arial"/>
            <family val="2"/>
            <charset val="238"/>
            <scheme val="minor"/>
          </rPr>
          <t>======
ID#AAAA45tmF-E
    (2023-08-28 11:23:40)
Absolvovat školení 4servis</t>
        </r>
      </text>
    </comment>
    <comment ref="C339" authorId="0" shapeId="0" xr:uid="{00000000-0006-0000-0800-000079010000}">
      <text>
        <r>
          <rPr>
            <sz val="10"/>
            <color rgb="FF000000"/>
            <rFont val="Arial"/>
            <family val="2"/>
            <charset val="238"/>
            <scheme val="minor"/>
          </rPr>
          <t>======
ID#AAAA45tmGdY
    (2023-08-28 11:23:40)
Umí s klientem navázat přátelskou atmosféru. Dokáže mu vysvětlit smysl a přínosy finančního plánování. Umí představit společnost 4fin i sám sebe. Umí si získat klientovu důvěru a domluvit se na další schůzce.</t>
        </r>
      </text>
    </comment>
    <comment ref="I339" authorId="0" shapeId="0" xr:uid="{00000000-0006-0000-0800-000060020000}">
      <text>
        <r>
          <rPr>
            <sz val="10"/>
            <color rgb="FF000000"/>
            <rFont val="Arial"/>
            <family val="2"/>
            <charset val="238"/>
            <scheme val="minor"/>
          </rPr>
          <t>======
ID#AAAA45tmGIM
    (2023-08-28 11:23:40)
Absolvovat školení 4servis</t>
        </r>
      </text>
    </comment>
    <comment ref="C340" authorId="0" shapeId="0" xr:uid="{00000000-0006-0000-0800-000012010000}">
      <text>
        <r>
          <rPr>
            <sz val="10"/>
            <color rgb="FF000000"/>
            <rFont val="Arial"/>
            <family val="2"/>
            <charset val="238"/>
            <scheme val="minor"/>
          </rPr>
          <t>======
ID#AAAA45tmGmw
    (2023-08-28 11:23:41)
Dokáže efektivně zjistit současnou finanční a rodinnou situaci klienta, jeho přání a finanční cíle. Při finanční analýze aktivně pracuje s dostupnými nástroji a technologiemi.</t>
        </r>
      </text>
    </comment>
    <comment ref="I340" authorId="0" shapeId="0" xr:uid="{00000000-0006-0000-0800-000027020000}">
      <text>
        <r>
          <rPr>
            <sz val="10"/>
            <color rgb="FF000000"/>
            <rFont val="Arial"/>
            <family val="2"/>
            <charset val="238"/>
            <scheme val="minor"/>
          </rPr>
          <t>======
ID#AAAA45tmGNU
    (2023-08-28 11:23:40)
Absolvovat školení 4servis</t>
        </r>
      </text>
    </comment>
    <comment ref="C341" authorId="0" shapeId="0" xr:uid="{00000000-0006-0000-0800-000004010000}">
      <text>
        <r>
          <rPr>
            <sz val="10"/>
            <color rgb="FF000000"/>
            <rFont val="Arial"/>
            <family val="2"/>
            <charset val="238"/>
            <scheme val="minor"/>
          </rPr>
          <t>======
ID#AAAA45tmGoA
    (2023-08-28 11:23:41)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341" authorId="0" shapeId="0" xr:uid="{00000000-0006-0000-0800-00000E010000}">
      <text>
        <r>
          <rPr>
            <sz val="10"/>
            <color rgb="FF000000"/>
            <rFont val="Arial"/>
            <family val="2"/>
            <charset val="238"/>
            <scheme val="minor"/>
          </rPr>
          <t>======
ID#AAAA45tmGnI
    (2023-08-28 11:23:41)
Absolvovat školení 4servis</t>
        </r>
      </text>
    </comment>
    <comment ref="C342" authorId="0" shapeId="0" xr:uid="{00000000-0006-0000-0800-00003A000000}">
      <text>
        <r>
          <rPr>
            <sz val="10"/>
            <color rgb="FF000000"/>
            <rFont val="Arial"/>
            <family val="2"/>
            <charset val="238"/>
            <scheme val="minor"/>
          </rPr>
          <t>======
ID#AAAA466P5Fk
    (2023-08-28 11:23:41)
Na každé schůzce si umí říct o doporučení na dalšího klienta. S doporučením aktivně pracuje a využívá ho k dalším obchodním příležitostem.</t>
        </r>
      </text>
    </comment>
    <comment ref="I342" authorId="0" shapeId="0" xr:uid="{00000000-0006-0000-0800-0000C2010000}">
      <text>
        <r>
          <rPr>
            <sz val="10"/>
            <color rgb="FF000000"/>
            <rFont val="Arial"/>
            <family val="2"/>
            <charset val="238"/>
            <scheme val="minor"/>
          </rPr>
          <t>======
ID#AAAA45tmGXA
    (2023-08-28 11:23:40)
Absolvovat školení 4servis</t>
        </r>
      </text>
    </comment>
    <comment ref="C343" authorId="0" shapeId="0" xr:uid="{00000000-0006-0000-0800-00000A020000}">
      <text>
        <r>
          <rPr>
            <sz val="10"/>
            <color rgb="FF000000"/>
            <rFont val="Arial"/>
            <family val="2"/>
            <charset val="238"/>
            <scheme val="minor"/>
          </rPr>
          <t>======
ID#AAAA45tmGQI
    (2023-08-28 11:23:40)
Na každé schůzce si umí říct o doporučení na spolupracovníka 4fin. Zná hlavní přínosy spolupráce a umí je klientovi jednoduše vysvětlit. Aktivně rozvíjí své podnikání.</t>
        </r>
      </text>
    </comment>
    <comment ref="I343" authorId="0" shapeId="0" xr:uid="{00000000-0006-0000-0800-000056010000}">
      <text>
        <r>
          <rPr>
            <sz val="10"/>
            <color rgb="FF000000"/>
            <rFont val="Arial"/>
            <family val="2"/>
            <charset val="238"/>
            <scheme val="minor"/>
          </rPr>
          <t>======
ID#AAAA45tmGgY
    (2023-08-28 11:23:40)
Absolvovat školení 4servis</t>
        </r>
      </text>
    </comment>
    <comment ref="C344" authorId="0" shapeId="0" xr:uid="{00000000-0006-0000-0800-000024010000}">
      <text>
        <r>
          <rPr>
            <sz val="10"/>
            <color rgb="FF000000"/>
            <rFont val="Arial"/>
            <family val="2"/>
            <charset val="238"/>
            <scheme val="minor"/>
          </rPr>
          <t>======
ID#AAAA45tmGlI
    (2023-08-28 11:23:41)
Pravidelně pracuje se svými klienty. Minimálně jednou za rok se s nimi sejde na servisní schůzce. Umí si klienty rozdělit podle důležitosti a podle toho jim věnovat svoji pozornost.</t>
        </r>
      </text>
    </comment>
    <comment ref="I344" authorId="0" shapeId="0" xr:uid="{00000000-0006-0000-0800-000084020000}">
      <text>
        <r>
          <rPr>
            <sz val="10"/>
            <color rgb="FF000000"/>
            <rFont val="Arial"/>
            <family val="2"/>
            <charset val="238"/>
            <scheme val="minor"/>
          </rPr>
          <t>======
ID#AAAA45tmGEE
    (2023-08-28 11:23:40)
Absolvovat školení 4servis</t>
        </r>
      </text>
    </comment>
    <comment ref="C345" authorId="0" shapeId="0" xr:uid="{00000000-0006-0000-0800-0000DC020000}">
      <text>
        <r>
          <rPr>
            <sz val="10"/>
            <color rgb="FF000000"/>
            <rFont val="Arial"/>
            <family val="2"/>
            <charset val="238"/>
            <scheme val="minor"/>
          </rPr>
          <t>======
ID#AAAA45tmF7w
    (2023-08-28 11:23:40)
Umí si zjistit aktuální informace od stávajícího klienta. Dokáže reagovat na změnu přání a finančních cílů a následně upravit finanční plán a sjednané produkty ve prospěch klienta.</t>
        </r>
      </text>
    </comment>
    <comment ref="I345" authorId="0" shapeId="0" xr:uid="{00000000-0006-0000-0800-000040000000}">
      <text>
        <r>
          <rPr>
            <sz val="10"/>
            <color rgb="FF000000"/>
            <rFont val="Arial"/>
            <family val="2"/>
            <charset val="238"/>
            <scheme val="minor"/>
          </rPr>
          <t>======
ID#AAAA466P5FI
    (2023-08-28 11:23:41)
Absolvovat školení 4servis</t>
        </r>
      </text>
    </comment>
    <comment ref="C346" authorId="0" shapeId="0" xr:uid="{00000000-0006-0000-0800-0000B7010000}">
      <text>
        <r>
          <rPr>
            <sz val="10"/>
            <color rgb="FF000000"/>
            <rFont val="Arial"/>
            <family val="2"/>
            <charset val="238"/>
            <scheme val="minor"/>
          </rPr>
          <t>======
ID#AAAA45tmGYA
    (2023-08-28 11:23:40)
Umí získat kontakty na VIP klienty a v rámci spolupráce jim nabídnout exkluzivní služby. Dokáže zjistit jejich cíle a očekávání a následně navrhnout exkluzivní finanční řešení.</t>
        </r>
      </text>
    </comment>
    <comment ref="I346" authorId="0" shapeId="0" xr:uid="{00000000-0006-0000-0800-000075000000}">
      <text>
        <r>
          <rPr>
            <sz val="10"/>
            <color rgb="FF000000"/>
            <rFont val="Arial"/>
            <family val="2"/>
            <charset val="238"/>
            <scheme val="minor"/>
          </rPr>
          <t>======
ID#AAAA466P4_8
    (2023-08-28 11:23:41)
Absolvovat školení 4servis</t>
        </r>
      </text>
    </comment>
    <comment ref="C347" authorId="0" shapeId="0" xr:uid="{00000000-0006-0000-0800-00002A000000}">
      <text>
        <r>
          <rPr>
            <sz val="10"/>
            <color rgb="FF000000"/>
            <rFont val="Arial"/>
            <family val="2"/>
            <charset val="238"/>
            <scheme val="minor"/>
          </rPr>
          <t>======
ID#AAAA466P5HI
    (2023-08-28 11:23:41)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347" authorId="0" shapeId="0" xr:uid="{00000000-0006-0000-0800-0000F4000000}">
      <text>
        <r>
          <rPr>
            <sz val="10"/>
            <color rgb="FF000000"/>
            <rFont val="Arial"/>
            <family val="2"/>
            <charset val="238"/>
            <scheme val="minor"/>
          </rPr>
          <t>======
ID#AAAA466P40c
    (2023-08-28 11:23:41)
Absolvovat kurz Kmenové vůdcovství</t>
        </r>
      </text>
    </comment>
    <comment ref="C348" authorId="0" shapeId="0" xr:uid="{00000000-0006-0000-0800-0000C1010000}">
      <text>
        <r>
          <rPr>
            <sz val="10"/>
            <color rgb="FF000000"/>
            <rFont val="Arial"/>
            <family val="2"/>
            <charset val="238"/>
            <scheme val="minor"/>
          </rPr>
          <t>======
ID#AAAA45tmGXM
    (2023-08-28 11:23:40)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348" authorId="0" shapeId="0" xr:uid="{00000000-0006-0000-0800-00007C000000}">
      <text>
        <r>
          <rPr>
            <sz val="10"/>
            <color rgb="FF000000"/>
            <rFont val="Arial"/>
            <family val="2"/>
            <charset val="238"/>
            <scheme val="minor"/>
          </rPr>
          <t>======
ID#AAAA466P4_Q
    (2023-08-28 11:23:41)
Absolvovat kurz Kmenové vůdcovství</t>
        </r>
      </text>
    </comment>
    <comment ref="C349" authorId="0" shapeId="0" xr:uid="{00000000-0006-0000-0800-000039020000}">
      <text>
        <r>
          <rPr>
            <sz val="10"/>
            <color rgb="FF000000"/>
            <rFont val="Arial"/>
            <family val="2"/>
            <charset val="238"/>
            <scheme val="minor"/>
          </rPr>
          <t>======
ID#AAAA45tmGLs
    (2023-08-28 11:23:40)
Dokáže si nastavit pravidelný pracovní týden. V rámci činností které dělá pracuje efektivně. Čas věnuje důležitým věcem. Činnosti, které nemusí vykonávat osobně, deleguje.</t>
        </r>
      </text>
    </comment>
    <comment ref="I349" authorId="0" shapeId="0" xr:uid="{00000000-0006-0000-0800-000029000000}">
      <text>
        <r>
          <rPr>
            <sz val="10"/>
            <color rgb="FF000000"/>
            <rFont val="Arial"/>
            <family val="2"/>
            <charset val="238"/>
            <scheme val="minor"/>
          </rPr>
          <t>======
ID#AAAA466P5HU
    (2023-08-28 11:23:41)
Absolvovat kurz Kmenové vůdcovství</t>
        </r>
      </text>
    </comment>
    <comment ref="C350" authorId="0" shapeId="0" xr:uid="{00000000-0006-0000-0800-000055000000}">
      <text>
        <r>
          <rPr>
            <sz val="10"/>
            <color rgb="FF000000"/>
            <rFont val="Arial"/>
            <family val="2"/>
            <charset val="238"/>
            <scheme val="minor"/>
          </rPr>
          <t>======
ID#AAAA466P5DE
    (2023-08-28 11:23:41)
K zadávání úkolů využívá SMART. Dokáže se k úkolům vracet a vyhodnocovat je. Aktivně využívá systém dohod s druhou stranou a tím podporuje jejich naplnění.</t>
        </r>
      </text>
    </comment>
    <comment ref="I350" authorId="0" shapeId="0" xr:uid="{00000000-0006-0000-0800-00002A010000}">
      <text>
        <r>
          <rPr>
            <sz val="10"/>
            <color rgb="FF000000"/>
            <rFont val="Arial"/>
            <family val="2"/>
            <charset val="238"/>
            <scheme val="minor"/>
          </rPr>
          <t>======
ID#AAAA45tmGko
    (2023-08-28 11:23:41)
Absolvovat kurz Kmenové vůdcovství</t>
        </r>
      </text>
    </comment>
    <comment ref="C351" authorId="0" shapeId="0" xr:uid="{00000000-0006-0000-0800-000059010000}">
      <text>
        <r>
          <rPr>
            <sz val="10"/>
            <color rgb="FF000000"/>
            <rFont val="Arial"/>
            <family val="2"/>
            <charset val="238"/>
            <scheme val="minor"/>
          </rPr>
          <t>======
ID#AAAA45tmGgQ
    (2023-08-28 11:23:40)
Umí dát druhé osobě zpětnou vazbu, v rámci které dokáže konkrétně a věcně pojmenovat prostor pro zlepšení. Nepouští se do osobních útoků a dbá na budování a udržování dobrých vztahů.</t>
        </r>
      </text>
    </comment>
    <comment ref="I351" authorId="0" shapeId="0" xr:uid="{00000000-0006-0000-0800-00006B000000}">
      <text>
        <r>
          <rPr>
            <sz val="10"/>
            <color rgb="FF000000"/>
            <rFont val="Arial"/>
            <family val="2"/>
            <charset val="238"/>
            <scheme val="minor"/>
          </rPr>
          <t>======
ID#AAAA466P5A8
    (2023-08-28 11:23:41)
Absolvovat kurz Kmenové vůdcovství</t>
        </r>
      </text>
    </comment>
    <comment ref="C352" authorId="0" shapeId="0" xr:uid="{00000000-0006-0000-0800-000031020000}">
      <text>
        <r>
          <rPr>
            <sz val="10"/>
            <color rgb="FF000000"/>
            <rFont val="Arial"/>
            <family val="2"/>
            <charset val="238"/>
            <scheme val="minor"/>
          </rPr>
          <t>======
ID#AAAA45tmGMY
    (2023-08-28 11:23:40)
Umí si vytvořit krátkodobý i dlouhodobý obchodní plán svého podnikání. Ví, kam směřuje a čeho chce v rámci spolupráce s 4fin dosáhnout.</t>
        </r>
      </text>
    </comment>
    <comment ref="I352" authorId="0" shapeId="0" xr:uid="{00000000-0006-0000-0800-000003030000}">
      <text>
        <r>
          <rPr>
            <sz val="10"/>
            <color rgb="FF000000"/>
            <rFont val="Arial"/>
            <family val="2"/>
            <charset val="238"/>
            <scheme val="minor"/>
          </rPr>
          <t>======
ID#AAAA45tmF34
    (2023-08-28 11:23:39)
Sestavit Dohodu o vzájemné podpoře a odpovědnosti v IK kartě</t>
        </r>
      </text>
    </comment>
    <comment ref="C353" authorId="0" shapeId="0" xr:uid="{00000000-0006-0000-0800-0000BE000000}">
      <text>
        <r>
          <rPr>
            <sz val="10"/>
            <color rgb="FF000000"/>
            <rFont val="Arial"/>
            <family val="2"/>
            <charset val="238"/>
            <scheme val="minor"/>
          </rPr>
          <t>======
ID#AAAA466P45Y
    (2023-08-28 11:23:41)
Umí si naplánovat a realizovat svůj aktivitní standard. Důsledně dodržuje naplánované aktivity, kterými směřuje k naplňování svého obchodního cíle.</t>
        </r>
      </text>
    </comment>
    <comment ref="I353" authorId="0" shapeId="0" xr:uid="{00000000-0006-0000-0800-0000D2000000}">
      <text>
        <r>
          <rPr>
            <sz val="10"/>
            <color rgb="FF000000"/>
            <rFont val="Arial"/>
            <family val="2"/>
            <charset val="238"/>
            <scheme val="minor"/>
          </rPr>
          <t>======
ID#AAAA466P43c
    (2023-08-28 11:23:41)
Aktivně pracovat se záložku Aktivity v rámci IK karty</t>
        </r>
      </text>
    </comment>
    <comment ref="C354" authorId="0" shapeId="0" xr:uid="{00000000-0006-0000-0800-000044010000}">
      <text>
        <r>
          <rPr>
            <sz val="10"/>
            <color rgb="FF000000"/>
            <rFont val="Arial"/>
            <family val="2"/>
            <charset val="238"/>
            <scheme val="minor"/>
          </rPr>
          <t>======
ID#AAAA45tmGiM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354" authorId="0" shapeId="0" xr:uid="{00000000-0006-0000-0800-000027000000}">
      <text>
        <r>
          <rPr>
            <sz val="10"/>
            <color rgb="FF000000"/>
            <rFont val="Arial"/>
            <family val="2"/>
            <charset val="238"/>
            <scheme val="minor"/>
          </rPr>
          <t>======
ID#AAAA466P5Hg
    (2023-08-28 11:23:41)
Sledovat novinky v legislativě a daňových povinnostech, které se týkají práce finančního poradce</t>
        </r>
      </text>
    </comment>
    <comment ref="C355" authorId="0" shapeId="0" xr:uid="{00000000-0006-0000-0800-0000E1000000}">
      <text>
        <r>
          <rPr>
            <sz val="10"/>
            <color rgb="FF000000"/>
            <rFont val="Arial"/>
            <family val="2"/>
            <charset val="238"/>
            <scheme val="minor"/>
          </rPr>
          <t>======
ID#AAAA466P42I
    (2023-08-28 11:23:41)
Aktivně se věnuje sebevzdělávání. Zajímá se o dění ve světe a ve společnosti. Sám vyhledává odborné články z oboru finančního poradenství, poslouchá inspirativní podcasty a sleduje na sociálních sítích zajímavé osobnosti.</t>
        </r>
      </text>
    </comment>
    <comment ref="I355" authorId="0" shapeId="0" xr:uid="{00000000-0006-0000-0800-00006C010000}">
      <text>
        <r>
          <rPr>
            <sz val="10"/>
            <color rgb="FF000000"/>
            <rFont val="Arial"/>
            <family val="2"/>
            <charset val="238"/>
            <scheme val="minor"/>
          </rPr>
          <t>======
ID#AAAA45tmGeg
    (2023-08-28 11:23:40)
Začít studovat na zkoušku PFP</t>
        </r>
      </text>
    </comment>
    <comment ref="C356" authorId="0" shapeId="0" xr:uid="{00000000-0006-0000-0800-0000E8010000}">
      <text>
        <r>
          <rPr>
            <sz val="10"/>
            <color rgb="FF000000"/>
            <rFont val="Arial"/>
            <family val="2"/>
            <charset val="238"/>
            <scheme val="minor"/>
          </rPr>
          <t>======
ID#AAAA45tmGTk
    (2023-08-28 11:23:40)
Aktivně pracuje na svém osobním marketingu. Má profily na sociálních sítích Linkedin, Facebook, Instagram, na kterých informuje klienty a kolegy o sobě, svých službách a novinkách z oboru.</t>
        </r>
      </text>
    </comment>
    <comment ref="I356" authorId="0" shapeId="0" xr:uid="{00000000-0006-0000-0800-0000FC010000}">
      <text>
        <r>
          <rPr>
            <sz val="10"/>
            <color rgb="FF000000"/>
            <rFont val="Arial"/>
            <family val="2"/>
            <charset val="238"/>
            <scheme val="minor"/>
          </rPr>
          <t>======
ID#AAAA45tmGRg
    (2023-08-28 11:23:40)
Sledovat trendy a novinky v oblasti osobního marketingu a aktivně je využívat při budování své značky</t>
        </r>
      </text>
    </comment>
    <comment ref="D358" authorId="0" shapeId="0" xr:uid="{00000000-0006-0000-0800-000036010000}">
      <text>
        <r>
          <rPr>
            <sz val="10"/>
            <color rgb="FF000000"/>
            <rFont val="Arial"/>
            <family val="2"/>
            <charset val="238"/>
            <scheme val="minor"/>
          </rPr>
          <t>======
ID#AAAA45tmGjk
    (2023-08-28 11:23:41)
Úroveň je zcela v rozporu s požadovanou úrovní, případně kompetence zcela chybí, i když byla příležitost ji projevit. Lze formulovat rozvoj od základů a hned.</t>
        </r>
      </text>
    </comment>
    <comment ref="E358" authorId="0" shapeId="0" xr:uid="{00000000-0006-0000-0800-00007E000000}">
      <text>
        <r>
          <rPr>
            <sz val="10"/>
            <color rgb="FF000000"/>
            <rFont val="Arial"/>
            <family val="2"/>
            <charset val="238"/>
            <scheme val="minor"/>
          </rPr>
          <t>======
ID#AAAA466P4-8
    (2023-08-28 11:23:41)
Limitující úroveň. Lze konstatovat zásadní rozpor s požadovanou úrovní. V dané kompetenci lze formulovat systematický rozvoj, jehož cílem je potlačení slabých stránek.</t>
        </r>
      </text>
    </comment>
    <comment ref="F358" authorId="0" shapeId="0" xr:uid="{00000000-0006-0000-0800-000024000000}">
      <text>
        <r>
          <rPr>
            <sz val="10"/>
            <color rgb="FF000000"/>
            <rFont val="Arial"/>
            <family val="2"/>
            <charset val="238"/>
            <scheme val="minor"/>
          </rPr>
          <t>======
ID#AAAA466P5Hs
    (2023-08-28 11:23:41)
Minimální úroveň. S dílčími výhradami odpovídá požadované úrovni. Lze formulovat klíčové oblasti ke zlepšení. Rozvoj se zaměřuje na posílení silných a potlačení slabých stránek.</t>
        </r>
      </text>
    </comment>
    <comment ref="G358" authorId="0" shapeId="0" xr:uid="{00000000-0006-0000-0800-000014020000}">
      <text>
        <r>
          <rPr>
            <sz val="10"/>
            <color rgb="FF000000"/>
            <rFont val="Arial"/>
            <family val="2"/>
            <charset val="238"/>
            <scheme val="minor"/>
          </rPr>
          <t>======
ID#AAAA45tmGPQ
    (2023-08-28 11:23:40)
Přesně odpovídá požadované úrovni. V dané kompetenci lze formulovat dílčí oblasti ke zlepšení. V dané kompetenci nelze formulovat žádnou výhradu. Rozvoj se zaměřuje na posilování silných stránek.</t>
        </r>
      </text>
    </comment>
    <comment ref="H358" authorId="0" shapeId="0" xr:uid="{00000000-0006-0000-0800-0000C7000000}">
      <text>
        <r>
          <rPr>
            <sz val="10"/>
            <color rgb="FF000000"/>
            <rFont val="Arial"/>
            <family val="2"/>
            <charset val="238"/>
            <scheme val="minor"/>
          </rPr>
          <t>======
ID#AAAA466P440
    (2023-08-28 11:23:41)
Ideální stav. Projev kompetence je na vzorové úrovni, při níž nelze formulovat žádnou dílčí oblast pro zlepšení.</t>
        </r>
      </text>
    </comment>
    <comment ref="C360" authorId="0" shapeId="0" xr:uid="{00000000-0006-0000-0800-0000E0020000}">
      <text>
        <r>
          <rPr>
            <sz val="10"/>
            <color rgb="FF000000"/>
            <rFont val="Arial"/>
            <family val="2"/>
            <charset val="238"/>
            <scheme val="minor"/>
          </rPr>
          <t>======
ID#AAAA45tmF7c
    (2023-08-28 11:23:40)
Zná cíle a směřování společnosti. Umí vysvětlit strategii, která k naplnění cílů povede. Zná firemní hodnoty a umí je přenést do každodenních činností.</t>
        </r>
      </text>
    </comment>
    <comment ref="I360" authorId="0" shapeId="0" xr:uid="{00000000-0006-0000-0800-00000E020000}">
      <text>
        <r>
          <rPr>
            <sz val="10"/>
            <color rgb="FF000000"/>
            <rFont val="Arial"/>
            <family val="2"/>
            <charset val="238"/>
            <scheme val="minor"/>
          </rPr>
          <t>======
ID#AAAA45tmGPw
    (2023-08-28 11:23:40)
Podívat se na záznam 4fin GO, Poslechnout si podcast 4synergie, Projít si náborovou brožuru
Projít Manuál na poradenský proces
Sledovat newslettery 4fin</t>
        </r>
      </text>
    </comment>
    <comment ref="C361" authorId="0" shapeId="0" xr:uid="{00000000-0006-0000-0800-00003B010000}">
      <text>
        <r>
          <rPr>
            <sz val="10"/>
            <color rgb="FF000000"/>
            <rFont val="Arial"/>
            <family val="2"/>
            <charset val="238"/>
            <scheme val="minor"/>
          </rPr>
          <t>======
ID#AAAA45tmGjA
    (2023-08-28 11:23:41)
Zná jednotlivé útvary společnosti. Ví, jaké jsou jejich hlavní odpovědnosti a orientuje se v personálním obsazení. Zná příslušné kontaktní osoby.</t>
        </r>
      </text>
    </comment>
    <comment ref="I361" authorId="0" shapeId="0" xr:uid="{00000000-0006-0000-0800-0000CE020000}">
      <text>
        <r>
          <rPr>
            <sz val="10"/>
            <color rgb="FF000000"/>
            <rFont val="Arial"/>
            <family val="2"/>
            <charset val="238"/>
            <scheme val="minor"/>
          </rPr>
          <t>======
ID#AAAA45tmF84
    (2023-08-28 11:23:40)
Sledovat newslettery 4fin</t>
        </r>
      </text>
    </comment>
    <comment ref="C362" authorId="0" shapeId="0" xr:uid="{00000000-0006-0000-0800-0000FC020000}">
      <text>
        <r>
          <rPr>
            <sz val="10"/>
            <color rgb="FF000000"/>
            <rFont val="Arial"/>
            <family val="2"/>
            <charset val="238"/>
            <scheme val="minor"/>
          </rPr>
          <t>======
ID#AAAA45tmF44
    (2023-08-28 11:23:39)
Zná principy budování kariéry. Orientuje se v podmínkách jednotlivých pozic. Má přehled o prémiových klubech a benefitech, které jsou pro jednotlivé pozice k dispozici.</t>
        </r>
      </text>
    </comment>
    <comment ref="I362" authorId="0" shapeId="0" xr:uid="{00000000-0006-0000-0800-000020000000}">
      <text>
        <r>
          <rPr>
            <sz val="10"/>
            <color rgb="FF000000"/>
            <rFont val="Arial"/>
            <family val="2"/>
            <charset val="238"/>
            <scheme val="minor"/>
          </rPr>
          <t>======
ID#AAAA466P5II
    (2023-08-28 11:23:41)
Seznámit se s aktuálními podmínkami pro podíly na zisku</t>
        </r>
      </text>
    </comment>
    <comment ref="C363" authorId="0" shapeId="0" xr:uid="{00000000-0006-0000-0800-0000EC000000}">
      <text>
        <r>
          <rPr>
            <sz val="10"/>
            <color rgb="FF000000"/>
            <rFont val="Arial"/>
            <family val="2"/>
            <charset val="238"/>
            <scheme val="minor"/>
          </rPr>
          <t>======
ID#AAAA466P41E
    (2023-08-28 11:23:41)
Zná principy vzdělávacího systému společnosti. Dokáže vysvětlit smysl kompetenčního modelu a orientuje se v nabídce vzdělávacích aktivit. Zná svůj vzdělávací plán a využívá ho k rozvoji svých znalostí a dovedností.</t>
        </r>
      </text>
    </comment>
    <comment ref="I363" authorId="0" shapeId="0" xr:uid="{00000000-0006-0000-0800-0000E8000000}">
      <text>
        <r>
          <rPr>
            <sz val="10"/>
            <color rgb="FF000000"/>
            <rFont val="Arial"/>
            <family val="2"/>
            <charset val="238"/>
            <scheme val="minor"/>
          </rPr>
          <t>======
ID#AAAA466P41Y
    (2023-08-28 11:23:41)
Projít si kompetenční model a požadované úrovně znalostí a dovedností ve všech oblastech</t>
        </r>
      </text>
    </comment>
    <comment ref="C364" authorId="0" shapeId="0" xr:uid="{00000000-0006-0000-0800-000041010000}">
      <text>
        <r>
          <rPr>
            <sz val="10"/>
            <color rgb="FF000000"/>
            <rFont val="Arial"/>
            <family val="2"/>
            <charset val="238"/>
            <scheme val="minor"/>
          </rPr>
          <t>======
ID#AAAA45tmGic
    (2023-08-28 11:23:41)
Orientuje se v potřebné smluvní dokumentaci ke všem institucím. Ví, v jakých situacích se jednotlivé formuláře a dodatky používají a kde je najít.</t>
        </r>
      </text>
    </comment>
    <comment ref="I364" authorId="0" shapeId="0" xr:uid="{00000000-0006-0000-0800-0000DA000000}">
      <text>
        <r>
          <rPr>
            <sz val="10"/>
            <color rgb="FF000000"/>
            <rFont val="Arial"/>
            <family val="2"/>
            <charset val="238"/>
            <scheme val="minor"/>
          </rPr>
          <t>======
ID#AAAA466P42s
    (2023-08-28 11:23:41)
Účastnit se aktuálních webinářů na novinky od 4fin a partnerských společností</t>
        </r>
      </text>
    </comment>
    <comment ref="C365" authorId="0" shapeId="0" xr:uid="{00000000-0006-0000-0800-000080010000}">
      <text>
        <r>
          <rPr>
            <sz val="10"/>
            <color rgb="FF000000"/>
            <rFont val="Arial"/>
            <family val="2"/>
            <charset val="238"/>
            <scheme val="minor"/>
          </rPr>
          <t>======
ID#AAAA45tmGc0
    (2023-08-28 11:23:40)
Ví, jaké jsou postupy pro odevzdávání produkce u všech institucí a umí podle nich samostatně postupovat.</t>
        </r>
      </text>
    </comment>
    <comment ref="I365" authorId="0" shapeId="0" xr:uid="{00000000-0006-0000-0800-000006020000}">
      <text>
        <r>
          <rPr>
            <sz val="10"/>
            <color rgb="FF000000"/>
            <rFont val="Arial"/>
            <family val="2"/>
            <charset val="238"/>
            <scheme val="minor"/>
          </rPr>
          <t>======
ID#AAAA45tmGQc
    (2023-08-28 11:23:40)
Účastnit se aktuálních webinářů na novinky od 4fin a partnerských společností</t>
        </r>
      </text>
    </comment>
    <comment ref="C366" authorId="0" shapeId="0" xr:uid="{00000000-0006-0000-0800-0000FA020000}">
      <text>
        <r>
          <rPr>
            <sz val="10"/>
            <color rgb="FF000000"/>
            <rFont val="Arial"/>
            <family val="2"/>
            <charset val="238"/>
            <scheme val="minor"/>
          </rPr>
          <t>======
ID#AAAA45tmF5A
    (2023-08-28 11:23:39)
Dokáže telefonicky ověřit aktuální situaci v institucích a stav smluvní dokumentace. Ví, na koho se v institucích obrátit. Zná základní pravidla správného telefonování.</t>
        </r>
      </text>
    </comment>
    <comment ref="I366" authorId="0" shapeId="0" xr:uid="{00000000-0006-0000-0800-000021010000}">
      <text>
        <r>
          <rPr>
            <sz val="10"/>
            <color rgb="FF000000"/>
            <rFont val="Arial"/>
            <family val="2"/>
            <charset val="238"/>
            <scheme val="minor"/>
          </rPr>
          <t>======
ID#AAAA45tmGlY
    (2023-08-28 11:23:41)
Sledovat trendy a novinky v oblasti telefonické komunikace</t>
        </r>
      </text>
    </comment>
    <comment ref="C367" authorId="0" shapeId="0" xr:uid="{00000000-0006-0000-0800-00004E020000}">
      <text>
        <r>
          <rPr>
            <sz val="10"/>
            <color rgb="FF000000"/>
            <rFont val="Arial"/>
            <family val="2"/>
            <charset val="238"/>
            <scheme val="minor"/>
          </rPr>
          <t>======
ID#AAAA45tmGJ0
    (2023-08-28 11:23:40)
Dokáže písemně ověřit aktuální situaci v institucích a stav smluvní dokumentace. Ví, na koho se v institucích obrátit. Zná základní pravidla správné písemné komunikace.</t>
        </r>
      </text>
    </comment>
    <comment ref="I367" authorId="0" shapeId="0" xr:uid="{00000000-0006-0000-0800-000067000000}">
      <text>
        <r>
          <rPr>
            <sz val="10"/>
            <color rgb="FF000000"/>
            <rFont val="Arial"/>
            <family val="2"/>
            <charset val="238"/>
            <scheme val="minor"/>
          </rPr>
          <t>======
ID#AAAA466P5BY
    (2023-08-28 11:23:41)
Sledovat trendy a novinky v oblasti písemné komunikace</t>
        </r>
      </text>
    </comment>
    <comment ref="C368" authorId="0" shapeId="0" xr:uid="{00000000-0006-0000-0800-0000BB020000}">
      <text>
        <r>
          <rPr>
            <sz val="10"/>
            <color rgb="FF000000"/>
            <rFont val="Arial"/>
            <family val="2"/>
            <charset val="238"/>
            <scheme val="minor"/>
          </rPr>
          <t>======
ID#AAAA45tmF-Q
    (2023-08-28 11:23:40)
Ví, jaké jsou postupy v rámci katastru nemovitostí. Zná všechny dokumenty potřebné pro návrh na vklad do katastru a ví, jaké jsou jejich náležitosti.</t>
        </r>
      </text>
    </comment>
    <comment ref="I368" authorId="0" shapeId="0" xr:uid="{00000000-0006-0000-0800-0000C8020000}">
      <text>
        <r>
          <rPr>
            <sz val="10"/>
            <color rgb="FF000000"/>
            <rFont val="Arial"/>
            <family val="2"/>
            <charset val="238"/>
            <scheme val="minor"/>
          </rPr>
          <t>======
ID#AAAA45tmF9Q
    (2023-08-28 11:23:40)
Sledovat novinky které se týkají podmínek pro zápis do katastru nemovitostí</t>
        </r>
      </text>
    </comment>
    <comment ref="C369" authorId="0" shapeId="0" xr:uid="{00000000-0006-0000-0800-00004A010000}">
      <text>
        <r>
          <rPr>
            <sz val="10"/>
            <color rgb="FF000000"/>
            <rFont val="Arial"/>
            <family val="2"/>
            <charset val="238"/>
            <scheme val="minor"/>
          </rPr>
          <t>======
ID#AAAA45tmGho
    (2023-08-28 11:23:40)
Umí používat gmail, google meet, kalendář, online tabulky, dokumenty, google disk. Nástroje používá jak v rámci komunikace s klienty, tak při efektivní komunikaci v týmu.</t>
        </r>
      </text>
    </comment>
    <comment ref="I369" authorId="0" shapeId="0" xr:uid="{00000000-0006-0000-0800-000050000000}">
      <text>
        <r>
          <rPr>
            <sz val="10"/>
            <color rgb="FF000000"/>
            <rFont val="Arial"/>
            <family val="2"/>
            <charset val="238"/>
            <scheme val="minor"/>
          </rPr>
          <t>======
ID#AAAA466P5Dk
    (2023-08-28 11:23:41)
Sledovat novinky a trendy ve využívání Google nástrojů</t>
        </r>
      </text>
    </comment>
    <comment ref="C370" authorId="0" shapeId="0" xr:uid="{00000000-0006-0000-0800-000088010000}">
      <text>
        <r>
          <rPr>
            <sz val="10"/>
            <color rgb="FF000000"/>
            <rFont val="Arial"/>
            <family val="2"/>
            <charset val="238"/>
            <scheme val="minor"/>
          </rPr>
          <t>======
ID#AAAA45tmGcE
    (2023-08-28 11:23:40)
Zná všechny funkce a nástroje, které 4eko obsahuje. Dokáže je využívat jak pro rozvoj vlastního podnikání, tak pro svůj osobní rozvoj. Umí pracovat s reporty a dokáže si prostředí efektivně uspořádat.</t>
        </r>
      </text>
    </comment>
    <comment ref="I370" authorId="0" shapeId="0" xr:uid="{00000000-0006-0000-0800-00001B020000}">
      <text>
        <r>
          <rPr>
            <sz val="10"/>
            <color rgb="FF000000"/>
            <rFont val="Arial"/>
            <family val="2"/>
            <charset val="238"/>
            <scheme val="minor"/>
          </rPr>
          <t>======
ID#AAAA45tmGOg
    (2023-08-28 11:23:40)
Pravidelně absolvovat webinář 4plan novinky</t>
        </r>
      </text>
    </comment>
    <comment ref="C371" authorId="0" shapeId="0" xr:uid="{00000000-0006-0000-0800-00000E000000}">
      <text>
        <r>
          <rPr>
            <sz val="10"/>
            <color rgb="FF000000"/>
            <rFont val="Arial"/>
            <family val="2"/>
            <charset val="238"/>
            <scheme val="minor"/>
          </rPr>
          <t>======
ID#AAAA466P5Jw
    (2023-08-28 11:23:41)
Umí používat všechny funkce, které 4plan nabízí. 4plan aktivně využívá pro efektivní analýzu klienta a správnou nabídku vhodného řešení jeho situace.</t>
        </r>
      </text>
    </comment>
    <comment ref="I371" authorId="0" shapeId="0" xr:uid="{00000000-0006-0000-0800-000016020000}">
      <text>
        <r>
          <rPr>
            <sz val="10"/>
            <color rgb="FF000000"/>
            <rFont val="Arial"/>
            <family val="2"/>
            <charset val="238"/>
            <scheme val="minor"/>
          </rPr>
          <t>======
ID#AAAA45tmGPI
    (2023-08-28 11:23:40)
Pravidelně absolvovat webinář 4plan novinky</t>
        </r>
      </text>
    </comment>
    <comment ref="C372" authorId="0" shapeId="0" xr:uid="{00000000-0006-0000-0800-000014000000}">
      <text>
        <r>
          <rPr>
            <sz val="10"/>
            <color rgb="FF000000"/>
            <rFont val="Arial"/>
            <family val="2"/>
            <charset val="238"/>
            <scheme val="minor"/>
          </rPr>
          <t>======
ID#AAAA466P5JQ
    (2023-08-28 11:23:41)
Zná všechny dostupné kalkulátory 4fin a umí ve využít pro návrh vhodného řešení pro klienta.</t>
        </r>
      </text>
    </comment>
    <comment ref="I372" authorId="0" shapeId="0" xr:uid="{00000000-0006-0000-0800-0000BD020000}">
      <text>
        <r>
          <rPr>
            <sz val="10"/>
            <color rgb="FF000000"/>
            <rFont val="Arial"/>
            <family val="2"/>
            <charset val="238"/>
            <scheme val="minor"/>
          </rPr>
          <t>======
ID#AAAA45tmF-I
    (2023-08-28 11:23:40)
Pravidelně sledovat novinky a trendy v oblasti kalkulátorů 4fin</t>
        </r>
      </text>
    </comment>
    <comment ref="C373" authorId="0" shapeId="0" xr:uid="{00000000-0006-0000-0800-000089020000}">
      <text>
        <r>
          <rPr>
            <sz val="10"/>
            <color rgb="FF000000"/>
            <rFont val="Arial"/>
            <family val="2"/>
            <charset val="238"/>
            <scheme val="minor"/>
          </rPr>
          <t>======
ID#AAAA45tmGDU
    (2023-08-28 11:23:40)
Ví, jak pracuje leadový modul a aktivně ho využívá v rámci své leadové strategie a to jak individuálně, tak ve spolupráci s tipařem.</t>
        </r>
      </text>
    </comment>
    <comment ref="I373" authorId="0" shapeId="0" xr:uid="{00000000-0006-0000-0800-00003E020000}">
      <text>
        <r>
          <rPr>
            <sz val="10"/>
            <color rgb="FF000000"/>
            <rFont val="Arial"/>
            <family val="2"/>
            <charset val="238"/>
            <scheme val="minor"/>
          </rPr>
          <t>======
ID#AAAA45tmGLM
    (2023-08-28 11:23:40)
Pravidelně sledovat novinky a trendy v oblasti Leadového modulu
Aktivně využívat tipaře k rozvoji svého podnikání</t>
        </r>
      </text>
    </comment>
    <comment ref="C374" authorId="0" shapeId="0" xr:uid="{00000000-0006-0000-0800-00003D000000}">
      <text>
        <r>
          <rPr>
            <sz val="10"/>
            <color rgb="FF000000"/>
            <rFont val="Arial"/>
            <family val="2"/>
            <charset val="238"/>
            <scheme val="minor"/>
          </rPr>
          <t>======
ID#AAAA466P5FQ
    (2023-08-28 11:23:41)
Ví, jak se do BeTy přihlásit a k čemu se tento systém využívá. Umí v něm vyřešit všechny potřebné požadavky.</t>
        </r>
      </text>
    </comment>
    <comment ref="I374" authorId="0" shapeId="0" xr:uid="{00000000-0006-0000-0800-00004D020000}">
      <text>
        <r>
          <rPr>
            <sz val="10"/>
            <color rgb="FF000000"/>
            <rFont val="Arial"/>
            <family val="2"/>
            <charset val="238"/>
            <scheme val="minor"/>
          </rPr>
          <t>======
ID#AAAA45tmGJ4
    (2023-08-28 11:23:40)
Sledovat novinky a trendy a účastnit se aktuálních webinářů</t>
        </r>
      </text>
    </comment>
    <comment ref="C375" authorId="0" shapeId="0" xr:uid="{00000000-0006-0000-0800-000091020000}">
      <text>
        <r>
          <rPr>
            <sz val="10"/>
            <color rgb="FF000000"/>
            <rFont val="Arial"/>
            <family val="2"/>
            <charset val="238"/>
            <scheme val="minor"/>
          </rPr>
          <t>======
ID#AAAA45tmGCk
    (2023-08-28 11:23:40)
Ví, jak se do Metodik online přihlásit a k čemu se tento nástroj využívá. Umí jej efektivně využít ve všech nabízených segmentech.</t>
        </r>
      </text>
    </comment>
    <comment ref="I375" authorId="0" shapeId="0" xr:uid="{00000000-0006-0000-0800-0000FB010000}">
      <text>
        <r>
          <rPr>
            <sz val="10"/>
            <color rgb="FF000000"/>
            <rFont val="Arial"/>
            <family val="2"/>
            <charset val="238"/>
            <scheme val="minor"/>
          </rPr>
          <t>======
ID#AAAA45tmGRk
    (2023-08-28 11:23:40)
Sledovat novinky a trendy a účastnit se aktuálních webinářů</t>
        </r>
      </text>
    </comment>
    <comment ref="C376" authorId="0" shapeId="0" xr:uid="{00000000-0006-0000-0800-0000F9010000}">
      <text>
        <r>
          <rPr>
            <sz val="10"/>
            <color rgb="FF000000"/>
            <rFont val="Arial"/>
            <family val="2"/>
            <charset val="238"/>
            <scheme val="minor"/>
          </rPr>
          <t>======
ID#AAAA45tmGRw
    (2023-08-28 11:23:40)
Ví, jak srovnávač pracuje a umí ho použít při výběru a sjednání toho nejlepšího pojištění pro klienta.</t>
        </r>
      </text>
    </comment>
    <comment ref="I376" authorId="0" shapeId="0" xr:uid="{00000000-0006-0000-0800-00004C010000}">
      <text>
        <r>
          <rPr>
            <sz val="10"/>
            <color rgb="FF000000"/>
            <rFont val="Arial"/>
            <family val="2"/>
            <charset val="238"/>
            <scheme val="minor"/>
          </rPr>
          <t>======
ID#AAAA45tmGhc
    (2023-08-28 11:23:40)
Sledovat novinky a trendy a účastnit se aktuálních webinářů</t>
        </r>
      </text>
    </comment>
    <comment ref="C377" authorId="0" shapeId="0" xr:uid="{00000000-0006-0000-0800-0000CB020000}">
      <text>
        <r>
          <rPr>
            <sz val="10"/>
            <color rgb="FF000000"/>
            <rFont val="Arial"/>
            <family val="2"/>
            <charset val="238"/>
            <scheme val="minor"/>
          </rPr>
          <t>======
ID#AAAA45tmF9E
    (2023-08-28 11:23:40)
Ví, jak se srovnávačem pracovat a umí ho efektivně použít pro výběr toho nejlepšího úvěru pro klienta.</t>
        </r>
      </text>
    </comment>
    <comment ref="I377" authorId="0" shapeId="0" xr:uid="{00000000-0006-0000-0800-00009A010000}">
      <text>
        <r>
          <rPr>
            <sz val="10"/>
            <color rgb="FF000000"/>
            <rFont val="Arial"/>
            <family val="2"/>
            <charset val="238"/>
            <scheme val="minor"/>
          </rPr>
          <t>======
ID#AAAA45tmGak
    (2023-08-28 11:23:40)
Sledovat novinky a trendy a účastnit se aktuálních webinářů</t>
        </r>
      </text>
    </comment>
    <comment ref="C378" authorId="0" shapeId="0" xr:uid="{00000000-0006-0000-0800-000022010000}">
      <text>
        <r>
          <rPr>
            <sz val="10"/>
            <color rgb="FF000000"/>
            <rFont val="Arial"/>
            <family val="2"/>
            <charset val="238"/>
            <scheme val="minor"/>
          </rPr>
          <t>======
ID#AAAA45tmGlQ
    (2023-08-28 11:23:41)
Ví, jak tento sjednavač investic pracuje. Umí v něm sjednat všechny produkty, které nabízí a vysvětlit klientovi všechny přiložené dokumenty a náležitosti.</t>
        </r>
      </text>
    </comment>
    <comment ref="I378" authorId="0" shapeId="0" xr:uid="{00000000-0006-0000-0800-0000EF010000}">
      <text>
        <r>
          <rPr>
            <sz val="10"/>
            <color rgb="FF000000"/>
            <rFont val="Arial"/>
            <family val="2"/>
            <charset val="238"/>
            <scheme val="minor"/>
          </rPr>
          <t>======
ID#AAAA45tmGSw
    (2023-08-28 11:23:40)
Sledovat novinky a trendy a účastnit se aktuálních webinářů</t>
        </r>
      </text>
    </comment>
    <comment ref="C379" authorId="0" shapeId="0" xr:uid="{00000000-0006-0000-0800-000007020000}">
      <text>
        <r>
          <rPr>
            <sz val="10"/>
            <color rgb="FF000000"/>
            <rFont val="Arial"/>
            <family val="2"/>
            <charset val="238"/>
            <scheme val="minor"/>
          </rPr>
          <t>======
ID#AAAA45tmGQY
    (2023-08-28 11:23:40)
Zná hlavní principy pojištění. Orientuje se v terminologii a v jednotlivých typech pojištění. Zná specifika jednotlivých pojišťoven a rozdíly, které v pojistné ochraně mají.</t>
        </r>
      </text>
    </comment>
    <comment ref="I379" authorId="0" shapeId="0" xr:uid="{00000000-0006-0000-0800-0000FF020000}">
      <text>
        <r>
          <rPr>
            <sz val="10"/>
            <color rgb="FF000000"/>
            <rFont val="Arial"/>
            <family val="2"/>
            <charset val="238"/>
            <scheme val="minor"/>
          </rPr>
          <t>======
ID#AAAA45tmF4Y
    (2023-08-28 11:23:39)
Sledovat aktuální produktové webináře partnerských společností
Účast na 4insurance day</t>
        </r>
      </text>
    </comment>
    <comment ref="C380" authorId="0" shapeId="0" xr:uid="{00000000-0006-0000-0800-000085020000}">
      <text>
        <r>
          <rPr>
            <sz val="10"/>
            <color rgb="FF000000"/>
            <rFont val="Arial"/>
            <family val="2"/>
            <charset val="238"/>
            <scheme val="minor"/>
          </rPr>
          <t>======
ID#AAAA45tmGD8
    (2023-08-28 11:23:40)
Umí zjistit požadavky a cíle klienta v oblasti pojištění. Dokáže mu vysvětlit přínos pojištění a navrhnout optimální pojistné částky.</t>
        </r>
      </text>
    </comment>
    <comment ref="I380" authorId="0" shapeId="0" xr:uid="{00000000-0006-0000-0800-000072000000}">
      <text>
        <r>
          <rPr>
            <sz val="10"/>
            <color rgb="FF000000"/>
            <rFont val="Arial"/>
            <family val="2"/>
            <charset val="238"/>
            <scheme val="minor"/>
          </rPr>
          <t>======
ID#AAAA466P5AY
    (2023-08-28 11:23:41)
Absolvovat školení 4servis</t>
        </r>
      </text>
    </comment>
    <comment ref="C381" authorId="0" shapeId="0" xr:uid="{00000000-0006-0000-0800-00002C020000}">
      <text>
        <r>
          <rPr>
            <sz val="10"/>
            <color rgb="FF000000"/>
            <rFont val="Arial"/>
            <family val="2"/>
            <charset val="238"/>
            <scheme val="minor"/>
          </rPr>
          <t>======
ID#AAAA45tmGM0
    (2023-08-28 11:23:40)
Orientuje se v celém procesu sjednání pojištění klienta až po odevzdání produkce. Ví, jaké jsou náležitosti smlouvy a co obsahuje povinná dokumentace.</t>
        </r>
      </text>
    </comment>
    <comment ref="I381" authorId="0" shapeId="0" xr:uid="{00000000-0006-0000-0800-00009B010000}">
      <text>
        <r>
          <rPr>
            <sz val="10"/>
            <color rgb="FF000000"/>
            <rFont val="Arial"/>
            <family val="2"/>
            <charset val="238"/>
            <scheme val="minor"/>
          </rPr>
          <t>======
ID#AAAA45tmGac
    (2023-08-28 11:23:40)
Sledovat aktuální produktové webináře partnerských společností
Účast na 4insurance day</t>
        </r>
      </text>
    </comment>
    <comment ref="C382" authorId="0" shapeId="0" xr:uid="{00000000-0006-0000-0800-00005D000000}">
      <text>
        <r>
          <rPr>
            <sz val="10"/>
            <color rgb="FF000000"/>
            <rFont val="Arial"/>
            <family val="2"/>
            <charset val="238"/>
            <scheme val="minor"/>
          </rPr>
          <t>======
ID#AAAA466P5CM
    (2023-08-28 11:23:41)
Zná hlavní principy penzijního spoření. Orientuje se v terminologii a v jednotlivých typech penzí. Zná specifika jednotlivých penzijních společností a rozdíly, které v produktech mají.</t>
        </r>
      </text>
    </comment>
    <comment ref="I382" authorId="0" shapeId="0" xr:uid="{00000000-0006-0000-0800-00005C020000}">
      <text>
        <r>
          <rPr>
            <sz val="10"/>
            <color rgb="FF000000"/>
            <rFont val="Arial"/>
            <family val="2"/>
            <charset val="238"/>
            <scheme val="minor"/>
          </rPr>
          <t>======
ID#AAAA45tmGIc
    (2023-08-28 11:23:40)
Sledovat aktuální produktové webináře partnerských společností</t>
        </r>
      </text>
    </comment>
    <comment ref="C383" authorId="0" shapeId="0" xr:uid="{00000000-0006-0000-0800-0000EC020000}">
      <text>
        <r>
          <rPr>
            <sz val="10"/>
            <color rgb="FF000000"/>
            <rFont val="Arial"/>
            <family val="2"/>
            <charset val="238"/>
            <scheme val="minor"/>
          </rPr>
          <t>======
ID#AAAA45tmF6E
    (2023-08-28 11:23:39)
Umí zjistit požadavky a cíle klienta v oblasti penze. Dokáže mu vysvětlit přínos penzijního spoření a navrhnout optimální částku na spoření.</t>
        </r>
      </text>
    </comment>
    <comment ref="I383" authorId="0" shapeId="0" xr:uid="{00000000-0006-0000-0800-00009B000000}">
      <text>
        <r>
          <rPr>
            <sz val="10"/>
            <color rgb="FF000000"/>
            <rFont val="Arial"/>
            <family val="2"/>
            <charset val="238"/>
            <scheme val="minor"/>
          </rPr>
          <t>======
ID#AAAA466P48Y
    (2023-08-28 11:23:41)
Absolvovat školení 4servis</t>
        </r>
      </text>
    </comment>
    <comment ref="C384" authorId="0" shapeId="0" xr:uid="{00000000-0006-0000-0800-0000A3020000}">
      <text>
        <r>
          <rPr>
            <sz val="10"/>
            <color rgb="FF000000"/>
            <rFont val="Arial"/>
            <family val="2"/>
            <charset val="238"/>
            <scheme val="minor"/>
          </rPr>
          <t>======
ID#AAAA45tmGAs
    (2023-08-28 11:23:40)
Orientuje se v celém procesu sjednání penzijního spoření pro klienta až po odevzdání produkce. Ví, jaké jsou náležitosti smlouvy a co obsahuje povinná dokumentace.</t>
        </r>
      </text>
    </comment>
    <comment ref="I384" authorId="0" shapeId="0" xr:uid="{00000000-0006-0000-0800-00001E000000}">
      <text>
        <r>
          <rPr>
            <sz val="10"/>
            <color rgb="FF000000"/>
            <rFont val="Arial"/>
            <family val="2"/>
            <charset val="238"/>
            <scheme val="minor"/>
          </rPr>
          <t>======
ID#AAAA466P5Ig
    (2023-08-28 11:23:41)
Sledovat aktuální produktové webináře partnerských společností</t>
        </r>
      </text>
    </comment>
    <comment ref="C385" authorId="0" shapeId="0" xr:uid="{00000000-0006-0000-0800-0000C7020000}">
      <text>
        <r>
          <rPr>
            <sz val="10"/>
            <color rgb="FF000000"/>
            <rFont val="Arial"/>
            <family val="2"/>
            <charset val="238"/>
            <scheme val="minor"/>
          </rPr>
          <t>======
ID#AAAA45tmF9U
    (2023-08-28 11:23:40)
Zná hlavní principy stavebního spoření. Orientuje se v terminologii a v jednotlivých typech spoření. Zná specifika jednotlivých stavebních spořitelen a rozdíly, které v produktech mají.</t>
        </r>
      </text>
    </comment>
    <comment ref="I385" authorId="0" shapeId="0" xr:uid="{00000000-0006-0000-0800-00000B020000}">
      <text>
        <r>
          <rPr>
            <sz val="10"/>
            <color rgb="FF000000"/>
            <rFont val="Arial"/>
            <family val="2"/>
            <charset val="238"/>
            <scheme val="minor"/>
          </rPr>
          <t>======
ID#AAAA45tmGQE
    (2023-08-28 11:23:40)
Sledovat aktuální produktové webináře partnerských společností</t>
        </r>
      </text>
    </comment>
    <comment ref="C386" authorId="0" shapeId="0" xr:uid="{00000000-0006-0000-0800-000052020000}">
      <text>
        <r>
          <rPr>
            <sz val="10"/>
            <color rgb="FF000000"/>
            <rFont val="Arial"/>
            <family val="2"/>
            <charset val="238"/>
            <scheme val="minor"/>
          </rPr>
          <t>======
ID#AAAA45tmGJY
    (2023-08-28 11:23:40)
Umí zjistit požadavky a cíle klienta v oblasti stavebního spoření. Dokáže mu vysvětlit přínos spoření a navrhnout optimální částku na spoření.</t>
        </r>
      </text>
    </comment>
    <comment ref="I386" authorId="0" shapeId="0" xr:uid="{00000000-0006-0000-0800-000007010000}">
      <text>
        <r>
          <rPr>
            <sz val="10"/>
            <color rgb="FF000000"/>
            <rFont val="Arial"/>
            <family val="2"/>
            <charset val="238"/>
            <scheme val="minor"/>
          </rPr>
          <t>======
ID#AAAA45tmGn4
    (2023-08-28 11:23:41)
Absolvovat školení 4servis</t>
        </r>
      </text>
    </comment>
    <comment ref="C387" authorId="0" shapeId="0" xr:uid="{00000000-0006-0000-0800-000051000000}">
      <text>
        <r>
          <rPr>
            <sz val="10"/>
            <color rgb="FF000000"/>
            <rFont val="Arial"/>
            <family val="2"/>
            <charset val="238"/>
            <scheme val="minor"/>
          </rPr>
          <t>======
ID#AAAA466P5Dg
    (2023-08-28 11:23:41)
Orientuje se v celém procesu sjednání stavebního spoření pro klienta až po odevzdání produkce. Ví, jaké jsou náležitosti smlouvy a co obsahuje povinná dokumentace.</t>
        </r>
      </text>
    </comment>
    <comment ref="I387" authorId="0" shapeId="0" xr:uid="{00000000-0006-0000-0800-00008B000000}">
      <text>
        <r>
          <rPr>
            <sz val="10"/>
            <color rgb="FF000000"/>
            <rFont val="Arial"/>
            <family val="2"/>
            <charset val="238"/>
            <scheme val="minor"/>
          </rPr>
          <t>======
ID#AAAA466P490
    (2023-08-28 11:23:41)
Sledovat aktuální produktové webináře partnerských společností</t>
        </r>
      </text>
    </comment>
    <comment ref="C388" authorId="0" shapeId="0" xr:uid="{00000000-0006-0000-0800-0000AB000000}">
      <text>
        <r>
          <rPr>
            <sz val="10"/>
            <color rgb="FF000000"/>
            <rFont val="Arial"/>
            <family val="2"/>
            <charset val="238"/>
            <scheme val="minor"/>
          </rPr>
          <t>======
ID#AAAA466P47I
    (2023-08-28 11:23:41)
Zná hlavní principy investic. Orientuje se v terminologii a v jednotlivých typech investic. Má přehled o aktuálním dění na finančním trhu. Zná specifika jednotlivých investičních nástrojů a společností a umí vysvětlit rozdíly, které v produktech mají.</t>
        </r>
      </text>
    </comment>
    <comment ref="I388" authorId="0" shapeId="0" xr:uid="{00000000-0006-0000-0800-0000AE000000}">
      <text>
        <r>
          <rPr>
            <sz val="10"/>
            <color rgb="FF000000"/>
            <rFont val="Arial"/>
            <family val="2"/>
            <charset val="238"/>
            <scheme val="minor"/>
          </rPr>
          <t>======
ID#AAAA466P468
    (2023-08-28 11:23:41)
Sledovat aktuální produktové webináře partnerských společností
Účast na 4investment day</t>
        </r>
      </text>
    </comment>
    <comment ref="C389" authorId="0" shapeId="0" xr:uid="{00000000-0006-0000-0800-0000C5020000}">
      <text>
        <r>
          <rPr>
            <sz val="10"/>
            <color rgb="FF000000"/>
            <rFont val="Arial"/>
            <family val="2"/>
            <charset val="238"/>
            <scheme val="minor"/>
          </rPr>
          <t>======
ID#AAAA45tmF9g
    (2023-08-28 11:23:40)
Umí zjistit požadavky a cíle klienta v oblasti investic. Dokáže mu vysvětlit přínos investic a navrhnout optimální částku na investice.</t>
        </r>
      </text>
    </comment>
    <comment ref="I389" authorId="0" shapeId="0" xr:uid="{00000000-0006-0000-0800-000085000000}">
      <text>
        <r>
          <rPr>
            <sz val="10"/>
            <color rgb="FF000000"/>
            <rFont val="Arial"/>
            <family val="2"/>
            <charset val="238"/>
            <scheme val="minor"/>
          </rPr>
          <t>======
ID#AAAA466P4-U
    (2023-08-28 11:23:41)
Absolvovat školení 4servis</t>
        </r>
      </text>
    </comment>
    <comment ref="C390" authorId="0" shapeId="0" xr:uid="{00000000-0006-0000-0800-000053010000}">
      <text>
        <r>
          <rPr>
            <sz val="10"/>
            <color rgb="FF000000"/>
            <rFont val="Arial"/>
            <family val="2"/>
            <charset val="238"/>
            <scheme val="minor"/>
          </rPr>
          <t>======
ID#AAAA45tmGgs
    (2023-08-28 11:23:40)
Orientuje se v celém procesu sjednání investice pro klienta až po odevzdání produkce. Ví, jaké jsou náležitosti smlouvy a co obsahuje povinná dokumentace.</t>
        </r>
      </text>
    </comment>
    <comment ref="I390" authorId="0" shapeId="0" xr:uid="{00000000-0006-0000-0800-00003F000000}">
      <text>
        <r>
          <rPr>
            <sz val="10"/>
            <color rgb="FF000000"/>
            <rFont val="Arial"/>
            <family val="2"/>
            <charset val="238"/>
            <scheme val="minor"/>
          </rPr>
          <t>======
ID#AAAA466P5FE
    (2023-08-28 11:23:41)
Sledovat aktuální produktové webináře partnerských společností
Účast na 4investment day</t>
        </r>
      </text>
    </comment>
    <comment ref="C391" authorId="0" shapeId="0" xr:uid="{00000000-0006-0000-0800-000042020000}">
      <text>
        <r>
          <rPr>
            <sz val="10"/>
            <color rgb="FF000000"/>
            <rFont val="Arial"/>
            <family val="2"/>
            <charset val="238"/>
            <scheme val="minor"/>
          </rPr>
          <t>======
ID#AAAA45tmGK0
    (2023-08-28 11:23:40)
Orientuje se v terminologii a v jednotlivých typech strategických partnerstvích 4fin. Má přehled o aktuálních akcích partnerů. Zná specifika jednotlivých  strategických partnerstvích a hlavní přínosy, které klienti získají.</t>
        </r>
      </text>
    </comment>
    <comment ref="I391" authorId="0" shapeId="0" xr:uid="{00000000-0006-0000-0800-0000FF010000}">
      <text>
        <r>
          <rPr>
            <sz val="10"/>
            <color rgb="FF000000"/>
            <rFont val="Arial"/>
            <family val="2"/>
            <charset val="238"/>
            <scheme val="minor"/>
          </rPr>
          <t>======
ID#AAAA45tmGRU
    (2023-08-28 11:23:40)
Sledovat aktuální produktové webináře partnerských společností
Účast na 4investment day</t>
        </r>
      </text>
    </comment>
    <comment ref="C392" authorId="0" shapeId="0" xr:uid="{00000000-0006-0000-0800-00003D020000}">
      <text>
        <r>
          <rPr>
            <sz val="10"/>
            <color rgb="FF000000"/>
            <rFont val="Arial"/>
            <family val="2"/>
            <charset val="238"/>
            <scheme val="minor"/>
          </rPr>
          <t>======
ID#AAAA45tmGLQ
    (2023-08-28 11:23:40)
Umí zjistit požadavky a cíle klienta v oblasti strategických partnerstvích. Dokáže mu vysvětlit přínos investice do  strategických partnerství a navrhnout optimální částku na investice.</t>
        </r>
      </text>
    </comment>
    <comment ref="I392" authorId="0" shapeId="0" xr:uid="{00000000-0006-0000-0800-000047010000}">
      <text>
        <r>
          <rPr>
            <sz val="10"/>
            <color rgb="FF000000"/>
            <rFont val="Arial"/>
            <family val="2"/>
            <charset val="238"/>
            <scheme val="minor"/>
          </rPr>
          <t>======
ID#AAAA45tmGh4
    (2023-08-28 11:23:40)
Absolvovat školení 4servis</t>
        </r>
      </text>
    </comment>
    <comment ref="C393" authorId="0" shapeId="0" xr:uid="{00000000-0006-0000-0800-0000F4010000}">
      <text>
        <r>
          <rPr>
            <sz val="10"/>
            <color rgb="FF000000"/>
            <rFont val="Arial"/>
            <family val="2"/>
            <charset val="238"/>
            <scheme val="minor"/>
          </rPr>
          <t>======
ID#AAAA45tmGSM
    (2023-08-28 11:23:40)
Orientuje se v celém procesu sjednání  strategických partnerstvích až po odevzdání produkce. Ví, jaké jsou náležitosti smlouvy a co obsahuje povinná dokumentace.</t>
        </r>
      </text>
    </comment>
    <comment ref="I393" authorId="0" shapeId="0" xr:uid="{00000000-0006-0000-0800-00001E010000}">
      <text>
        <r>
          <rPr>
            <sz val="10"/>
            <color rgb="FF000000"/>
            <rFont val="Arial"/>
            <family val="2"/>
            <charset val="238"/>
            <scheme val="minor"/>
          </rPr>
          <t>======
ID#AAAA45tmGlo
    (2023-08-28 11:23:41)
Sledovat aktuální produktové webináře partnerských společností
Účast na 4investment day</t>
        </r>
      </text>
    </comment>
    <comment ref="C394" authorId="0" shapeId="0" xr:uid="{00000000-0006-0000-0800-00005E020000}">
      <text>
        <r>
          <rPr>
            <sz val="10"/>
            <color rgb="FF000000"/>
            <rFont val="Arial"/>
            <family val="2"/>
            <charset val="238"/>
            <scheme val="minor"/>
          </rPr>
          <t>======
ID#AAAA45tmGIU
    (2023-08-28 11:23:40)
Orientuje se v terminologii a v jednotlivých typech úvěrů. Má přehled o aktuálním dění na finančním trhu. Zná specifika jednotlivých úvěrových nástrojů a dokáže porovnat rozdíly mezi společnostmi, které úvěry nabízí.</t>
        </r>
      </text>
    </comment>
    <comment ref="I394" authorId="0" shapeId="0" xr:uid="{00000000-0006-0000-0800-0000EA020000}">
      <text>
        <r>
          <rPr>
            <sz val="10"/>
            <color rgb="FF000000"/>
            <rFont val="Arial"/>
            <family val="2"/>
            <charset val="238"/>
            <scheme val="minor"/>
          </rPr>
          <t>======
ID#AAAA45tmF6Y
    (2023-08-28 11:23:39)
Sledovat aktuální produktové webináře partnerských společností
Účast na 4credit day</t>
        </r>
      </text>
    </comment>
    <comment ref="C395" authorId="0" shapeId="0" xr:uid="{00000000-0006-0000-0800-00001B010000}">
      <text>
        <r>
          <rPr>
            <sz val="10"/>
            <color rgb="FF000000"/>
            <rFont val="Arial"/>
            <family val="2"/>
            <charset val="238"/>
            <scheme val="minor"/>
          </rPr>
          <t>======
ID#AAAA45tmGl4
    (2023-08-28 11:23:41)
Umí zjistit požadavky a cíle klienta v oblasti úvěru. Dokáže mu vysvětlit proces sjednání a hlavní přínosy jednotlivých poskytovatelů. Umí navrhnout optimální výši úvěru.</t>
        </r>
      </text>
    </comment>
    <comment ref="I395" authorId="0" shapeId="0" xr:uid="{00000000-0006-0000-0800-00000F010000}">
      <text>
        <r>
          <rPr>
            <sz val="10"/>
            <color rgb="FF000000"/>
            <rFont val="Arial"/>
            <family val="2"/>
            <charset val="238"/>
            <scheme val="minor"/>
          </rPr>
          <t>======
ID#AAAA45tmGnE
    (2023-08-28 11:23:41)
Absolvovat školení 4servis</t>
        </r>
      </text>
    </comment>
    <comment ref="C396" authorId="0" shapeId="0" xr:uid="{00000000-0006-0000-0800-00001B000000}">
      <text>
        <r>
          <rPr>
            <sz val="10"/>
            <color rgb="FF000000"/>
            <rFont val="Arial"/>
            <family val="2"/>
            <charset val="238"/>
            <scheme val="minor"/>
          </rPr>
          <t>======
ID#AAAA466P5Io
    (2023-08-28 11:23:41)
Orientuje se v celém procesu sjednání úvěru pro klienta až po odevzdání všech podkladů. Ví, jaké jsou náležitosti smlouvy a co obsahuje povinná dokumentace pro úspěšné čerpání.</t>
        </r>
      </text>
    </comment>
    <comment ref="I396" authorId="0" shapeId="0" xr:uid="{00000000-0006-0000-0800-000034020000}">
      <text>
        <r>
          <rPr>
            <sz val="10"/>
            <color rgb="FF000000"/>
            <rFont val="Arial"/>
            <family val="2"/>
            <charset val="238"/>
            <scheme val="minor"/>
          </rPr>
          <t>======
ID#AAAA45tmGMM
    (2023-08-28 11:23:40)
Sledovat aktuální produktové webináře partnerských společností
Účast na 4credit day</t>
        </r>
      </text>
    </comment>
    <comment ref="C397" authorId="0" shapeId="0" xr:uid="{00000000-0006-0000-0800-0000FD020000}">
      <text>
        <r>
          <rPr>
            <sz val="10"/>
            <color rgb="FF000000"/>
            <rFont val="Arial"/>
            <family val="2"/>
            <charset val="238"/>
            <scheme val="minor"/>
          </rPr>
          <t>======
ID#AAAA45tmF4k
    (2023-08-28 11:23:39)
Orientuje se v terminologii a v jednotlivých typech bankovních produktů. Zná specifika jednotlivých bankovních produktů a dokáže porovnat rozdíly mezi společnostmi, které tyto produkty nabízí.</t>
        </r>
      </text>
    </comment>
    <comment ref="I397" authorId="0" shapeId="0" xr:uid="{00000000-0006-0000-0800-000098010000}">
      <text>
        <r>
          <rPr>
            <sz val="10"/>
            <color rgb="FF000000"/>
            <rFont val="Arial"/>
            <family val="2"/>
            <charset val="238"/>
            <scheme val="minor"/>
          </rPr>
          <t>======
ID#AAAA45tmGaw
    (2023-08-28 11:23:40)
Sledovat aktuální produktové webináře partnerských společností</t>
        </r>
      </text>
    </comment>
    <comment ref="C398" authorId="0" shapeId="0" xr:uid="{00000000-0006-0000-0800-000017000000}">
      <text>
        <r>
          <rPr>
            <sz val="10"/>
            <color rgb="FF000000"/>
            <rFont val="Arial"/>
            <family val="2"/>
            <charset val="238"/>
            <scheme val="minor"/>
          </rPr>
          <t>======
ID#AAAA466P5I4
    (2023-08-28 11:23:41)
Umí zjistit požadavky klienta v oblasti bankovních produktů. Dokáže mu vysvětlit proces sjednání a hlavní přínosy jednotlivých produktů.</t>
        </r>
      </text>
    </comment>
    <comment ref="I398" authorId="0" shapeId="0" xr:uid="{00000000-0006-0000-0800-0000F6010000}">
      <text>
        <r>
          <rPr>
            <sz val="10"/>
            <color rgb="FF000000"/>
            <rFont val="Arial"/>
            <family val="2"/>
            <charset val="238"/>
            <scheme val="minor"/>
          </rPr>
          <t>======
ID#AAAA45tmGSE
    (2023-08-28 11:23:40)
Absolvovat školení 4servis</t>
        </r>
      </text>
    </comment>
    <comment ref="C399" authorId="0" shapeId="0" xr:uid="{00000000-0006-0000-0800-000010010000}">
      <text>
        <r>
          <rPr>
            <sz val="10"/>
            <color rgb="FF000000"/>
            <rFont val="Arial"/>
            <family val="2"/>
            <charset val="238"/>
            <scheme val="minor"/>
          </rPr>
          <t>======
ID#AAAA45tmGm8
    (2023-08-28 11:23:41)
Orientuje se v celém procesu sjednání bankovních produktů až po odevzdání produkce. Ví, jaké jsou náležitosti smlouvy a co obsahuje povinná dokumentace.</t>
        </r>
      </text>
    </comment>
    <comment ref="I399" authorId="0" shapeId="0" xr:uid="{00000000-0006-0000-0800-000045000000}">
      <text>
        <r>
          <rPr>
            <sz val="10"/>
            <color rgb="FF000000"/>
            <rFont val="Arial"/>
            <family val="2"/>
            <charset val="238"/>
            <scheme val="minor"/>
          </rPr>
          <t>======
ID#AAAA466P5Es
    (2023-08-28 11:23:41)
Sledovat aktuální produktové webináře partnerských společností</t>
        </r>
      </text>
    </comment>
    <comment ref="C400" authorId="0" shapeId="0" xr:uid="{00000000-0006-0000-0800-0000C0000000}">
      <text>
        <r>
          <rPr>
            <sz val="10"/>
            <color rgb="FF000000"/>
            <rFont val="Arial"/>
            <family val="2"/>
            <charset val="238"/>
            <scheme val="minor"/>
          </rPr>
          <t>======
ID#AAAA466P45Q
    (2023-08-28 11:23:41)
Umí si najít vhodné klienty pro obchodní spolupráci. Dokáže využívat různé zdroje. Má vždy dostatek kontaktů pro telefonování.</t>
        </r>
      </text>
    </comment>
    <comment ref="I400" authorId="0" shapeId="0" xr:uid="{00000000-0006-0000-0800-0000F1010000}">
      <text>
        <r>
          <rPr>
            <sz val="10"/>
            <color rgb="FF000000"/>
            <rFont val="Arial"/>
            <family val="2"/>
            <charset val="238"/>
            <scheme val="minor"/>
          </rPr>
          <t>======
ID#AAAA45tmGSo
    (2023-08-28 11:23:40)
Absolvovat školení 4servis</t>
        </r>
      </text>
    </comment>
    <comment ref="C401" authorId="0" shapeId="0" xr:uid="{00000000-0006-0000-0800-000096020000}">
      <text>
        <r>
          <rPr>
            <sz val="10"/>
            <color rgb="FF000000"/>
            <rFont val="Arial"/>
            <family val="2"/>
            <charset val="238"/>
            <scheme val="minor"/>
          </rPr>
          <t>======
ID#AAAA45tmGCE
    (2023-08-28 11:23:40)
Má promyšlenou leadovou strategii, kterou využívá k rozvoji svého podnikání. Aktivně spolupracuje s tipaři a hledá další obchodní příležitosti.</t>
        </r>
      </text>
    </comment>
    <comment ref="I401" authorId="0" shapeId="0" xr:uid="{00000000-0006-0000-0800-0000D9000000}">
      <text>
        <r>
          <rPr>
            <sz val="10"/>
            <color rgb="FF000000"/>
            <rFont val="Arial"/>
            <family val="2"/>
            <charset val="238"/>
            <scheme val="minor"/>
          </rPr>
          <t>======
ID#AAAA466P420
    (2023-08-28 11:23:41)
Aktivně využívat tipaře k rozvoji svého podnikání</t>
        </r>
      </text>
    </comment>
    <comment ref="C402" authorId="0" shapeId="0" xr:uid="{00000000-0006-0000-0800-000004020000}">
      <text>
        <r>
          <rPr>
            <sz val="10"/>
            <color rgb="FF000000"/>
            <rFont val="Arial"/>
            <family val="2"/>
            <charset val="238"/>
            <scheme val="minor"/>
          </rPr>
          <t>======
ID#AAAA45tmGQ4
    (2023-08-28 11:23:40)
Má svoji strategii na realitní synergii a aktivně spolupracuje s realitním makléřem. Účastní se s makléřem společných obchodních a rozvojových aktivit. Prezentuje klientům propojení finančního a realitního světa.</t>
        </r>
      </text>
    </comment>
    <comment ref="I402" authorId="0" shapeId="0" xr:uid="{00000000-0006-0000-0800-00002D010000}">
      <text>
        <r>
          <rPr>
            <sz val="10"/>
            <color rgb="FF000000"/>
            <rFont val="Arial"/>
            <family val="2"/>
            <charset val="238"/>
            <scheme val="minor"/>
          </rPr>
          <t>======
ID#AAAA45tmGkY
    (2023-08-28 11:23:41)
Rozvíjet spolupráci s realitním makléřem</t>
        </r>
      </text>
    </comment>
    <comment ref="C403" authorId="0" shapeId="0" xr:uid="{00000000-0006-0000-0800-000011000000}">
      <text>
        <r>
          <rPr>
            <sz val="10"/>
            <color rgb="FF000000"/>
            <rFont val="Arial"/>
            <family val="2"/>
            <charset val="238"/>
            <scheme val="minor"/>
          </rPr>
          <t>======
ID#AAAA466P5Jg
    (2023-08-28 11:23:41)
Umí si telefonicky domluvit schůzku s novým i se stávajícím klientem. Dokáže klienta v telefonu zaujmout a vyřešit jeho případné obavy ze spolupráce.</t>
        </r>
      </text>
    </comment>
    <comment ref="I403" authorId="0" shapeId="0" xr:uid="{00000000-0006-0000-0800-000020010000}">
      <text>
        <r>
          <rPr>
            <sz val="10"/>
            <color rgb="FF000000"/>
            <rFont val="Arial"/>
            <family val="2"/>
            <charset val="238"/>
            <scheme val="minor"/>
          </rPr>
          <t>======
ID#AAAA45tmGlc
    (2023-08-28 11:23:41)
Absolvovat školení 4servis</t>
        </r>
      </text>
    </comment>
    <comment ref="C404" authorId="0" shapeId="0" xr:uid="{00000000-0006-0000-0800-00005F010000}">
      <text>
        <r>
          <rPr>
            <sz val="10"/>
            <color rgb="FF000000"/>
            <rFont val="Arial"/>
            <family val="2"/>
            <charset val="238"/>
            <scheme val="minor"/>
          </rPr>
          <t>======
ID#AAAA45tmGfw
    (2023-08-28 11:23:40)
Umí s klientem navázat přátelskou atmosféru. Dokáže mu vysvětlit smysl a přínosy finančního plánování. Umí představit společnost 4fin i sám sebe. Umí si získat klientovu důvěru a domluvit se na další schůzce.</t>
        </r>
      </text>
    </comment>
    <comment ref="I404" authorId="0" shapeId="0" xr:uid="{00000000-0006-0000-0800-0000B9010000}">
      <text>
        <r>
          <rPr>
            <sz val="10"/>
            <color rgb="FF000000"/>
            <rFont val="Arial"/>
            <family val="2"/>
            <charset val="238"/>
            <scheme val="minor"/>
          </rPr>
          <t>======
ID#AAAA45tmGX0
    (2023-08-28 11:23:40)
Absolvovat školení 4servis</t>
        </r>
      </text>
    </comment>
    <comment ref="C405" authorId="0" shapeId="0" xr:uid="{00000000-0006-0000-0800-0000B8020000}">
      <text>
        <r>
          <rPr>
            <sz val="10"/>
            <color rgb="FF000000"/>
            <rFont val="Arial"/>
            <family val="2"/>
            <charset val="238"/>
            <scheme val="minor"/>
          </rPr>
          <t>======
ID#AAAA45tmF-o
    (2023-08-28 11:23:40)
Dokáže efektivně zjistit současnou finanční a rodinnou situaci klienta, jeho přání a finanční cíle. Při finanční analýze aktivně pracuje s dostupnými nástroji a technologiemi.</t>
        </r>
      </text>
    </comment>
    <comment ref="I405" authorId="0" shapeId="0" xr:uid="{00000000-0006-0000-0800-0000BA020000}">
      <text>
        <r>
          <rPr>
            <sz val="10"/>
            <color rgb="FF000000"/>
            <rFont val="Arial"/>
            <family val="2"/>
            <charset val="238"/>
            <scheme val="minor"/>
          </rPr>
          <t>======
ID#AAAA45tmF-c
    (2023-08-28 11:23:40)
Absolvovat školení 4servis</t>
        </r>
      </text>
    </comment>
    <comment ref="C406" authorId="0" shapeId="0" xr:uid="{00000000-0006-0000-0800-00006D020000}">
      <text>
        <r>
          <rPr>
            <sz val="10"/>
            <color rgb="FF000000"/>
            <rFont val="Arial"/>
            <family val="2"/>
            <charset val="238"/>
            <scheme val="minor"/>
          </rPr>
          <t>======
ID#AAAA45tmGHA
    (2023-08-28 11:23:40)
Umí vytvořit takový finanční plán, který pokryje klientova přání a stanovené cíle. Při tvorbě plnu používá dostupné nástroje a technologie. Umí klientovi představit přínosy sestaveného finančního plánu a  přesvědčit ho k jeho realizaci.</t>
        </r>
      </text>
    </comment>
    <comment ref="I406" authorId="0" shapeId="0" xr:uid="{00000000-0006-0000-0800-000058010000}">
      <text>
        <r>
          <rPr>
            <sz val="10"/>
            <color rgb="FF000000"/>
            <rFont val="Arial"/>
            <family val="2"/>
            <charset val="238"/>
            <scheme val="minor"/>
          </rPr>
          <t>======
ID#AAAA45tmGgc
    (2023-08-28 11:23:40)
Absolvovat školení 4servis</t>
        </r>
      </text>
    </comment>
    <comment ref="C407" authorId="0" shapeId="0" xr:uid="{00000000-0006-0000-0800-00000D010000}">
      <text>
        <r>
          <rPr>
            <sz val="10"/>
            <color rgb="FF000000"/>
            <rFont val="Arial"/>
            <family val="2"/>
            <charset val="238"/>
            <scheme val="minor"/>
          </rPr>
          <t>======
ID#AAAA45tmGnM
    (2023-08-28 11:23:41)
Na každé schůzce si umí říct o doporučení na dalšího klienta. S doporučením aktivně pracuje a využívá ho k dalším obchodním příležitostem.</t>
        </r>
      </text>
    </comment>
    <comment ref="I407" authorId="0" shapeId="0" xr:uid="{00000000-0006-0000-0800-000015020000}">
      <text>
        <r>
          <rPr>
            <sz val="10"/>
            <color rgb="FF000000"/>
            <rFont val="Arial"/>
            <family val="2"/>
            <charset val="238"/>
            <scheme val="minor"/>
          </rPr>
          <t>======
ID#AAAA45tmGPM
    (2023-08-28 11:23:40)
Absolvovat školení 4servis</t>
        </r>
      </text>
    </comment>
    <comment ref="C408" authorId="0" shapeId="0" xr:uid="{00000000-0006-0000-0800-00006A010000}">
      <text>
        <r>
          <rPr>
            <sz val="10"/>
            <color rgb="FF000000"/>
            <rFont val="Arial"/>
            <family val="2"/>
            <charset val="238"/>
            <scheme val="minor"/>
          </rPr>
          <t>======
ID#AAAA45tmGew
    (2023-08-28 11:23:40)
Na každé schůzce si umí říct o doporučení na spolupracovníka 4fin. Zná hlavní přínosy spolupráce a umí je klientovi jednoduše vysvětlit. Aktivně rozvíjí své podnikání.</t>
        </r>
      </text>
    </comment>
    <comment ref="I408" authorId="0" shapeId="0" xr:uid="{00000000-0006-0000-0800-0000D8000000}">
      <text>
        <r>
          <rPr>
            <sz val="10"/>
            <color rgb="FF000000"/>
            <rFont val="Arial"/>
            <family val="2"/>
            <charset val="238"/>
            <scheme val="minor"/>
          </rPr>
          <t>======
ID#AAAA466P424
    (2023-08-28 11:23:41)
Absolvovat školení 4servis</t>
        </r>
      </text>
    </comment>
    <comment ref="C409" authorId="0" shapeId="0" xr:uid="{00000000-0006-0000-0800-000011010000}">
      <text>
        <r>
          <rPr>
            <sz val="10"/>
            <color rgb="FF000000"/>
            <rFont val="Arial"/>
            <family val="2"/>
            <charset val="238"/>
            <scheme val="minor"/>
          </rPr>
          <t>======
ID#AAAA45tmGm4
    (2023-08-28 11:23:41)
Pravidelně pracuje se svými klienty. Minimálně jednou za rok se s nimi sejde na servisní schůzce. Umí si klienty rozdělit podle důležitosti a podle toho jim věnovat svoji pozornost.</t>
        </r>
      </text>
    </comment>
    <comment ref="I409" authorId="0" shapeId="0" xr:uid="{00000000-0006-0000-0800-0000B1020000}">
      <text>
        <r>
          <rPr>
            <sz val="10"/>
            <color rgb="FF000000"/>
            <rFont val="Arial"/>
            <family val="2"/>
            <charset val="238"/>
            <scheme val="minor"/>
          </rPr>
          <t>======
ID#AAAA45tmF_U
    (2023-08-28 11:23:40)
Absolvovat školení 4servis</t>
        </r>
      </text>
    </comment>
    <comment ref="C410" authorId="0" shapeId="0" xr:uid="{00000000-0006-0000-0800-000082020000}">
      <text>
        <r>
          <rPr>
            <sz val="10"/>
            <color rgb="FF000000"/>
            <rFont val="Arial"/>
            <family val="2"/>
            <charset val="238"/>
            <scheme val="minor"/>
          </rPr>
          <t>======
ID#AAAA45tmGEQ
    (2023-08-28 11:23:40)
Umí si zjistit aktuální informace od stávajícího klienta. Dokáže reagovat na změnu přání a finančních cílů a následně upravit finanční plán a sjednané produkty ve prospěch klienta.</t>
        </r>
      </text>
    </comment>
    <comment ref="I410" authorId="0" shapeId="0" xr:uid="{00000000-0006-0000-0800-000084010000}">
      <text>
        <r>
          <rPr>
            <sz val="10"/>
            <color rgb="FF000000"/>
            <rFont val="Arial"/>
            <family val="2"/>
            <charset val="238"/>
            <scheme val="minor"/>
          </rPr>
          <t>======
ID#AAAA45tmGcg
    (2023-08-28 11:23:40)
Absolvovat školení 4servis</t>
        </r>
      </text>
    </comment>
    <comment ref="C411" authorId="0" shapeId="0" xr:uid="{00000000-0006-0000-0800-0000EF020000}">
      <text>
        <r>
          <rPr>
            <sz val="10"/>
            <color rgb="FF000000"/>
            <rFont val="Arial"/>
            <family val="2"/>
            <charset val="238"/>
            <scheme val="minor"/>
          </rPr>
          <t>======
ID#AAAA45tmF5w
    (2023-08-28 11:23:39)
Umí získat kontakty na VIP klienty a v rámci spolupráce jim nabídnout exkluzivní služby. Dokáže zjistit jejich cíle a očekávání a následně navrhnout exkluzivní finanční řešení.</t>
        </r>
      </text>
    </comment>
    <comment ref="I411" authorId="0" shapeId="0" xr:uid="{00000000-0006-0000-0800-000089000000}">
      <text>
        <r>
          <rPr>
            <sz val="10"/>
            <color rgb="FF000000"/>
            <rFont val="Arial"/>
            <family val="2"/>
            <charset val="238"/>
            <scheme val="minor"/>
          </rPr>
          <t>======
ID#AAAA466P4-I
    (2023-08-28 11:23:41)
Absolvovat školení 4servis</t>
        </r>
      </text>
    </comment>
    <comment ref="C412" authorId="0" shapeId="0" xr:uid="{00000000-0006-0000-0800-0000D3010000}">
      <text>
        <r>
          <rPr>
            <sz val="10"/>
            <color rgb="FF000000"/>
            <rFont val="Arial"/>
            <family val="2"/>
            <charset val="238"/>
            <scheme val="minor"/>
          </rPr>
          <t>======
ID#AAAA45tmGVY
    (2023-08-28 11:23:40)
Aktivně spolupracuje s asistentkou. Dokáže vysvětlit výhody, které mu spolupráce přináší. Umí si vyhledat a zapracovat vhodnou asistentku. Dokáže nastavit pravidla pro spolupráci a vytvářet vhodné prostředí pro rozvoj společného podnikání.</t>
        </r>
      </text>
    </comment>
    <comment ref="I412" authorId="0" shapeId="0" xr:uid="{00000000-0006-0000-0800-000026000000}">
      <text>
        <r>
          <rPr>
            <sz val="10"/>
            <color rgb="FF000000"/>
            <rFont val="Arial"/>
            <family val="2"/>
            <charset val="238"/>
            <scheme val="minor"/>
          </rPr>
          <t>======
ID#AAAA466P5Ho
    (2023-08-28 11:23:41)
Sledovat trendy a novinky v oblasti manažerských dovedností a aplikovat je do praxe</t>
        </r>
      </text>
    </comment>
    <comment ref="C413" authorId="0" shapeId="0" xr:uid="{00000000-0006-0000-0800-0000AD010000}">
      <text>
        <r>
          <rPr>
            <sz val="10"/>
            <color rgb="FF000000"/>
            <rFont val="Arial"/>
            <family val="2"/>
            <charset val="238"/>
            <scheme val="minor"/>
          </rPr>
          <t>======
ID#AAAA45tmGZI
    (2023-08-28 11:23:40)
Aktivně spolupracuje s koncipientem. Dokáže vysvětlit výhody, které mu spolupráce přináší. Umí si vyhledat a zapracovat vhodného koncipienta. Dokáže nastavit pravidla pro spolupráci a vytvářet vhodné prostředí pro rozvoj společného podnikání.</t>
        </r>
      </text>
    </comment>
    <comment ref="I413" authorId="0" shapeId="0" xr:uid="{00000000-0006-0000-0800-0000FC000000}">
      <text>
        <r>
          <rPr>
            <sz val="10"/>
            <color rgb="FF000000"/>
            <rFont val="Arial"/>
            <family val="2"/>
            <charset val="238"/>
            <scheme val="minor"/>
          </rPr>
          <t>======
ID#AAAA45tmGow
    (2023-08-28 11:23:41)
Sledovat trendy a novinky v oblasti manažerských dovedností a aplikovat je do praxe</t>
        </r>
      </text>
    </comment>
    <comment ref="C414" authorId="0" shapeId="0" xr:uid="{00000000-0006-0000-0800-000019010000}">
      <text>
        <r>
          <rPr>
            <sz val="10"/>
            <color rgb="FF000000"/>
            <rFont val="Arial"/>
            <family val="2"/>
            <charset val="238"/>
            <scheme val="minor"/>
          </rPr>
          <t>======
ID#AAAA45tmGmE
    (2023-08-28 11:23:41)
Dokáže si nastavit pravidelný pracovní týden. V rámci činností které dělá pracuje efektivně. Čas věnuje důležitým věcem. Činnosti, které nemusí vykonávat osobně, deleguje.</t>
        </r>
      </text>
    </comment>
    <comment ref="I414" authorId="0" shapeId="0" xr:uid="{00000000-0006-0000-0800-0000AC010000}">
      <text>
        <r>
          <rPr>
            <sz val="10"/>
            <color rgb="FF000000"/>
            <rFont val="Arial"/>
            <family val="2"/>
            <charset val="238"/>
            <scheme val="minor"/>
          </rPr>
          <t>======
ID#AAAA45tmGZM
    (2023-08-28 11:23:40)
Sledovat trendy a novinky v oblasti manažerských dovedností a aplikovat je do praxe</t>
        </r>
      </text>
    </comment>
    <comment ref="C415" authorId="0" shapeId="0" xr:uid="{00000000-0006-0000-0800-000038020000}">
      <text>
        <r>
          <rPr>
            <sz val="10"/>
            <color rgb="FF000000"/>
            <rFont val="Arial"/>
            <family val="2"/>
            <charset val="238"/>
            <scheme val="minor"/>
          </rPr>
          <t>======
ID#AAAA45tmGL4
    (2023-08-28 11:23:40)
K zadávání úkolů využívá SMART. Dokáže se k úkolům vracet a vyhodnocovat je. Aktivně využívá systém dohod s druhou stranou a tím podporuje jejich naplnění.</t>
        </r>
      </text>
    </comment>
    <comment ref="I415" authorId="0" shapeId="0" xr:uid="{00000000-0006-0000-0800-0000E7010000}">
      <text>
        <r>
          <rPr>
            <sz val="10"/>
            <color rgb="FF000000"/>
            <rFont val="Arial"/>
            <family val="2"/>
            <charset val="238"/>
            <scheme val="minor"/>
          </rPr>
          <t>======
ID#AAAA45tmGTo
    (2023-08-28 11:23:40)
Sledovat trendy a novinky v oblasti manažerských dovedností a aplikovat je do praxe</t>
        </r>
      </text>
    </comment>
    <comment ref="C416" authorId="0" shapeId="0" xr:uid="{00000000-0006-0000-0800-0000B4010000}">
      <text>
        <r>
          <rPr>
            <sz val="10"/>
            <color rgb="FF000000"/>
            <rFont val="Arial"/>
            <family val="2"/>
            <charset val="238"/>
            <scheme val="minor"/>
          </rPr>
          <t>======
ID#AAAA45tmGYc
    (2023-08-28 11:23:40)
Umí dát druhé osobě zpětnou vazbu, v rámci které dokáže konkrétně a věcně pojmenovat prostor pro zlepšení. Nepouští se do osobních útoků a dbá na budování a udržování dobrých vztahů.</t>
        </r>
      </text>
    </comment>
    <comment ref="I416" authorId="0" shapeId="0" xr:uid="{00000000-0006-0000-0800-0000D6010000}">
      <text>
        <r>
          <rPr>
            <sz val="10"/>
            <color rgb="FF000000"/>
            <rFont val="Arial"/>
            <family val="2"/>
            <charset val="238"/>
            <scheme val="minor"/>
          </rPr>
          <t>======
ID#AAAA45tmGVI
    (2023-08-28 11:23:40)
Sledovat trendy a novinky v oblasti manažerských dovedností a aplikovat je do praxe</t>
        </r>
      </text>
    </comment>
    <comment ref="C417" authorId="0" shapeId="0" xr:uid="{00000000-0006-0000-0800-000080020000}">
      <text>
        <r>
          <rPr>
            <sz val="10"/>
            <color rgb="FF000000"/>
            <rFont val="Arial"/>
            <family val="2"/>
            <charset val="238"/>
            <scheme val="minor"/>
          </rPr>
          <t>======
ID#AAAA45tmGEk
    (2023-08-28 11:23:40)
Umí si vytvořit krátkodobý i dlouhodobý obchodní plán svého podnikání. Ví, kam směřuje a čeho chce v rámci spolupráce s 4fin dosáhnout.</t>
        </r>
      </text>
    </comment>
    <comment ref="I417" authorId="0" shapeId="0" xr:uid="{00000000-0006-0000-0800-00000B000000}">
      <text>
        <r>
          <rPr>
            <sz val="10"/>
            <color rgb="FF000000"/>
            <rFont val="Arial"/>
            <family val="2"/>
            <charset val="238"/>
            <scheme val="minor"/>
          </rPr>
          <t>======
ID#AAAA466P5KM
    (2023-08-28 11:23:41)
Sestavit Dohodu o vzájemné podpoře a odpovědnosti v IK kartě</t>
        </r>
      </text>
    </comment>
    <comment ref="C418" authorId="0" shapeId="0" xr:uid="{00000000-0006-0000-0800-00005A020000}">
      <text>
        <r>
          <rPr>
            <sz val="10"/>
            <color rgb="FF000000"/>
            <rFont val="Arial"/>
            <family val="2"/>
            <charset val="238"/>
            <scheme val="minor"/>
          </rPr>
          <t>======
ID#AAAA45tmGIo
    (2023-08-28 11:23:40)
Umí si naplánovat a realizovat svůj aktivitní standard. Důsledně dodržuje naplánované aktivity, kterými směřuje k naplňování svého obchodního cíle.</t>
        </r>
      </text>
    </comment>
    <comment ref="I418" authorId="0" shapeId="0" xr:uid="{00000000-0006-0000-0800-000093020000}">
      <text>
        <r>
          <rPr>
            <sz val="10"/>
            <color rgb="FF000000"/>
            <rFont val="Arial"/>
            <family val="2"/>
            <charset val="238"/>
            <scheme val="minor"/>
          </rPr>
          <t>======
ID#AAAA45tmGCg
    (2023-08-28 11:23:40)
Aktivně pracovat se záložku Aktivity v rámci IK karty</t>
        </r>
      </text>
    </comment>
    <comment ref="C419" authorId="0" shapeId="0" xr:uid="{00000000-0006-0000-0800-0000F7000000}">
      <text>
        <r>
          <rPr>
            <sz val="10"/>
            <color rgb="FF000000"/>
            <rFont val="Arial"/>
            <family val="2"/>
            <charset val="238"/>
            <scheme val="minor"/>
          </rPr>
          <t>======
ID#AAAA45tmGpI
    (2023-08-28 11:23:41)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t>
        </r>
      </text>
    </comment>
    <comment ref="I419" authorId="0" shapeId="0" xr:uid="{00000000-0006-0000-0800-0000B4000000}">
      <text>
        <r>
          <rPr>
            <sz val="10"/>
            <color rgb="FF000000"/>
            <rFont val="Arial"/>
            <family val="2"/>
            <charset val="238"/>
            <scheme val="minor"/>
          </rPr>
          <t>======
ID#AAAA466P46c
    (2023-08-28 11:23:41)
Sledovat novinky v legislativě a daňových povinnostech, které se týkají práce finančního poradce</t>
        </r>
      </text>
    </comment>
    <comment ref="C420" authorId="0" shapeId="0" xr:uid="{00000000-0006-0000-0800-000094020000}">
      <text>
        <r>
          <rPr>
            <sz val="10"/>
            <color rgb="FF000000"/>
            <rFont val="Arial"/>
            <family val="2"/>
            <charset val="238"/>
            <scheme val="minor"/>
          </rPr>
          <t>======
ID#AAAA45tmGCU
    (2023-08-28 11:23:40)
Aktivně se věnuje sebevzdělávání. Zajímá se o dění ve světe a ve společnosti. Sám vyhledává odborné články z oboru finančního poradenství, poslouchá inspirativní podcasty a sleduje na sociálních sítích zajímavé osobnosti.</t>
        </r>
      </text>
    </comment>
    <comment ref="I420" authorId="0" shapeId="0" xr:uid="{00000000-0006-0000-0800-000021000000}">
      <text>
        <r>
          <rPr>
            <sz val="10"/>
            <color rgb="FF000000"/>
            <rFont val="Arial"/>
            <family val="2"/>
            <charset val="238"/>
            <scheme val="minor"/>
          </rPr>
          <t>======
ID#AAAA466P5IM
    (2023-08-28 11:23:41)
Začít studovat na zkoušku EFA</t>
        </r>
      </text>
    </comment>
    <comment ref="C421" authorId="0" shapeId="0" xr:uid="{00000000-0006-0000-0800-000070010000}">
      <text>
        <r>
          <rPr>
            <sz val="10"/>
            <color rgb="FF000000"/>
            <rFont val="Arial"/>
            <family val="2"/>
            <charset val="238"/>
            <scheme val="minor"/>
          </rPr>
          <t>======
ID#AAAA45tmGeE
    (2023-08-28 11:23:40)
Aktivně pracuje na svém osobním marketingu. Má profily na sociálních sítích Linkedin, Facebook, Instagram, na kterých informuje klienty a kolegy o sobě, svých službách a novinkách z oboru.</t>
        </r>
      </text>
    </comment>
    <comment ref="I421" authorId="0" shapeId="0" xr:uid="{00000000-0006-0000-0800-0000CF000000}">
      <text>
        <r>
          <rPr>
            <sz val="10"/>
            <color rgb="FF000000"/>
            <rFont val="Arial"/>
            <family val="2"/>
            <charset val="238"/>
            <scheme val="minor"/>
          </rPr>
          <t>======
ID#AAAA466P43s
    (2023-08-28 11:23:41)
Sledovat trendy a novinky v oblasti osobního marketingu a aktivně je využívat při budování své značky</t>
        </r>
      </text>
    </comment>
  </commentList>
  <extLst>
    <ext xmlns:r="http://schemas.openxmlformats.org/officeDocument/2006/relationships" uri="GoogleSheetsCustomDataVersion2">
      <go:sheetsCustomData xmlns:go="http://customooxmlschemas.google.com/" r:id="rId1" roundtripDataSignature="AMtx7mhzNGucC6aUx5xkSEwHIAUL8FpYB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E00-000077000000}">
      <text>
        <r>
          <rPr>
            <sz val="10"/>
            <color rgb="FF000000"/>
            <rFont val="Arial"/>
            <family val="2"/>
            <charset val="238"/>
            <scheme val="minor"/>
          </rPr>
          <t>======
ID#AAAA45tmGoM
    (2023-08-28 11:23:41)
Zkouška dle zákona o distribuci pojištění a zajištění.
Zkoušku je třeba složit do 3 měsíců od zasmluvnění.
Následné vzdělávání v rozsahu 15 hodin, které odpovídá typu zkoušky. Povinnost následného vzdělávání se nevztahuje na rok, ve kterém byla zkouška složena.</t>
        </r>
      </text>
    </comment>
    <comment ref="A10" authorId="0" shapeId="0" xr:uid="{00000000-0006-0000-0E00-000067010000}">
      <text>
        <r>
          <rPr>
            <sz val="10"/>
            <color rgb="FF000000"/>
            <rFont val="Arial"/>
            <family val="2"/>
            <charset val="238"/>
            <scheme val="minor"/>
          </rPr>
          <t>======
ID#AAAA45tmF4o
    (2023-08-28 11:23:39)
Zkouška podle zákona o podnikání na kapitálovém trhu.
Zkoušku je třeba složit do 6 měsíců od zasmluvnění.
Následné vzdělávání pro udržení a prohlubování odborné způsobilosti. Povinnost následného vzdělávání se nevztahuje na rok, ve kterém byla zkouška složena.</t>
        </r>
      </text>
    </comment>
    <comment ref="A13" authorId="0" shapeId="0" xr:uid="{00000000-0006-0000-0E00-0000D5000000}">
      <text>
        <r>
          <rPr>
            <sz val="10"/>
            <color rgb="FF000000"/>
            <rFont val="Arial"/>
            <family val="2"/>
            <charset val="238"/>
            <scheme val="minor"/>
          </rPr>
          <t>======
ID#AAAA45tmGT8
    (2023-08-28 11:23:40)
Zkouška podle zákona o spotřebitelském úvěru.
Zkoušku je třeba složit do 6 měsíců od zasmluvnění.
Následné vzdělávání pro udržení a prohlubování odborné způsobilosti. Povinnost následného vzdělávání se nevztahuje na rok, ve kterém byla zkouška složena.</t>
        </r>
      </text>
    </comment>
    <comment ref="A16" authorId="0" shapeId="0" xr:uid="{00000000-0006-0000-0E00-000054000000}">
      <text>
        <r>
          <rPr>
            <sz val="10"/>
            <color rgb="FF000000"/>
            <rFont val="Arial"/>
            <family val="2"/>
            <charset val="238"/>
            <scheme val="minor"/>
          </rPr>
          <t>======
ID#AAAA466P46Q
    (2023-08-28 11:23:41)
Zkouška dle zákona o doplňkovém penzijním spoření.
Zkoušku je třeba složit do 3 měsíců od zasmluvnění.
Osvědčení o složení zkoušky platí 5 let.</t>
        </r>
      </text>
    </comment>
    <comment ref="A21" authorId="0" shapeId="0" xr:uid="{00000000-0006-0000-0E00-0000C0000000}">
      <text>
        <r>
          <rPr>
            <sz val="10"/>
            <color rgb="FF000000"/>
            <rFont val="Arial"/>
            <family val="2"/>
            <charset val="238"/>
            <scheme val="minor"/>
          </rPr>
          <t>======
ID#AAAA45tmGYM
    (2023-08-28 11:23:40)
Anti Money Laundering. Zákon o některých opatřeních proti legalizaci výnosů z trestné činnosti a financování terorismu. Každoroční povinnost na portálu BT.</t>
        </r>
      </text>
    </comment>
    <comment ref="A22" authorId="0" shapeId="0" xr:uid="{00000000-0006-0000-0E00-00004C000000}">
      <text>
        <r>
          <rPr>
            <sz val="10"/>
            <color rgb="FF000000"/>
            <rFont val="Arial"/>
            <family val="2"/>
            <charset val="238"/>
            <scheme val="minor"/>
          </rPr>
          <t>======
ID#AAAA466P488
    (2023-08-28 11:23:41)
Pro všechny se zkouškou na investice. Každoroční povinnost na portálu BT.</t>
        </r>
      </text>
    </comment>
    <comment ref="C25" authorId="0" shapeId="0" xr:uid="{00000000-0006-0000-0E00-000033000000}">
      <text>
        <r>
          <rPr>
            <sz val="10"/>
            <color rgb="FF000000"/>
            <rFont val="Arial"/>
            <family val="2"/>
            <charset val="238"/>
            <scheme val="minor"/>
          </rPr>
          <t>======
ID#AAAA466P5CA
    (2023-08-28 11:23:41)
Poradce finančního plánování. Základní stupeň profesního rozvoje ve finančním poradenství. Uděluje EFPA ČR.</t>
        </r>
      </text>
    </comment>
    <comment ref="C26" authorId="0" shapeId="0" xr:uid="{00000000-0006-0000-0E00-00008E000000}">
      <text>
        <r>
          <rPr>
            <sz val="10"/>
            <color rgb="FF000000"/>
            <rFont val="Arial"/>
            <family val="2"/>
            <charset val="238"/>
            <scheme val="minor"/>
          </rPr>
          <t>======
ID#AAAA45tmGjQ
    (2023-08-28 11:23:41)
European Financial Advisor. Střední stupeň profesního rozvoje ve finančním poradenství. Uděluje EFPA ČR.</t>
        </r>
      </text>
    </comment>
    <comment ref="C27" authorId="0" shapeId="0" xr:uid="{00000000-0006-0000-0E00-000015010000}">
      <text>
        <r>
          <rPr>
            <sz val="10"/>
            <color rgb="FF000000"/>
            <rFont val="Arial"/>
            <family val="2"/>
            <charset val="238"/>
            <scheme val="minor"/>
          </rPr>
          <t>======
ID#AAAA45tmGHM
    (2023-08-28 11:23:40)
European Financial Planner. Nejvyšší stupeň profesního rozvoje ve finančním poradenství. Uděluje EFPA ČR.</t>
        </r>
      </text>
    </comment>
    <comment ref="D33" authorId="0" shapeId="0" xr:uid="{00000000-0006-0000-0E00-000052000000}">
      <text>
        <r>
          <rPr>
            <sz val="10"/>
            <color rgb="FF000000"/>
            <rFont val="Arial"/>
            <family val="2"/>
            <charset val="238"/>
            <scheme val="minor"/>
          </rPr>
          <t>======
ID#AAAA466P47Q
    (2023-08-28 11:23:41)
Úroveň je zcela v rozporu s požadovanou úrovní, případně kompetence zcela chybí, i když byla příležitost ji projevit. Lze formulovat rozvoj od základů a hned.</t>
        </r>
      </text>
    </comment>
    <comment ref="E33" authorId="0" shapeId="0" xr:uid="{00000000-0006-0000-0E00-00006C000000}">
      <text>
        <r>
          <rPr>
            <sz val="10"/>
            <color rgb="FF000000"/>
            <rFont val="Arial"/>
            <family val="2"/>
            <charset val="238"/>
            <scheme val="minor"/>
          </rPr>
          <t>======
ID#AAAA466P42A
    (2023-08-28 11:23:41)
Limitující úroveň. Lze konstatovat zásadní rozpor s požadovanou úrovní. V dané kompetenci lze formulovat systematický rozvoj, jehož cílem je potlačení slabých stránek.</t>
        </r>
      </text>
    </comment>
    <comment ref="F33" authorId="0" shapeId="0" xr:uid="{00000000-0006-0000-0E00-0000A5000000}">
      <text>
        <r>
          <rPr>
            <sz val="10"/>
            <color rgb="FF000000"/>
            <rFont val="Arial"/>
            <family val="2"/>
            <charset val="238"/>
            <scheme val="minor"/>
          </rPr>
          <t>======
ID#AAAA45tmGec
    (2023-08-28 11:23:40)
Minimální úroveň. S dílčími výhradami odpovídá požadované úrovni. Lze formulovat klíčové oblasti ke zlepšení. Rozvoj se zaměřuje na posílení silných a potlačení slabých stránek.</t>
        </r>
      </text>
    </comment>
    <comment ref="G33" authorId="0" shapeId="0" xr:uid="{00000000-0006-0000-0E00-000035000000}">
      <text>
        <r>
          <rPr>
            <sz val="10"/>
            <color rgb="FF000000"/>
            <rFont val="Arial"/>
            <family val="2"/>
            <charset val="238"/>
            <scheme val="minor"/>
          </rPr>
          <t>======
ID#AAAA466P5Bw
    (2023-08-28 11:23:41)
Přesně odpovídá požadované úrovni. V dané kompetenci lze formulovat dílčí oblasti ke zlepšení. V dané kompetenci nelze formulovat žádnou výhradu. Rozvoj se zaměřuje na posilování silných stránek.</t>
        </r>
      </text>
    </comment>
    <comment ref="H33" authorId="0" shapeId="0" xr:uid="{00000000-0006-0000-0E00-000066010000}">
      <text>
        <r>
          <rPr>
            <sz val="10"/>
            <color rgb="FF000000"/>
            <rFont val="Arial"/>
            <family val="2"/>
            <charset val="238"/>
            <scheme val="minor"/>
          </rPr>
          <t>======
ID#AAAA45tmF4s
    (2023-08-28 11:23:39)
Ideální stav. Projev kompetence je na vzorové úrovni, při níž nelze formulovat žádnou dílčí oblast pro zlepšení.</t>
        </r>
      </text>
    </comment>
    <comment ref="C35" authorId="0" shapeId="0" xr:uid="{00000000-0006-0000-0E00-00002F000000}">
      <text>
        <r>
          <rPr>
            <sz val="10"/>
            <color rgb="FF000000"/>
            <rFont val="Arial"/>
            <family val="2"/>
            <charset val="238"/>
            <scheme val="minor"/>
          </rPr>
          <t>======
ID#AAAA466P5Ck
    (2023-08-28 11:23:41)
Zná cíle a směřování holdingu. Umí vysvětlit strategii, která k naplnění cílů povede. Zná firemní hodnoty, umí je jednoduše vysvětlit a přenést do svých každodenních činností.</t>
        </r>
      </text>
    </comment>
    <comment ref="I35" authorId="0" shapeId="0" xr:uid="{00000000-0006-0000-0E00-0000A9000000}">
      <text>
        <r>
          <rPr>
            <sz val="10"/>
            <color rgb="FF000000"/>
            <rFont val="Arial"/>
            <family val="2"/>
            <charset val="238"/>
            <scheme val="minor"/>
          </rPr>
          <t>======
ID#AAAA45tmGdc
    (2023-08-28 11:23:40)
4fin GO novinky, shrnutí předešlého roku
4edu newsletter novinky
Náborová brožura
Manuál Poradenský proces</t>
        </r>
      </text>
    </comment>
    <comment ref="C36" authorId="0" shapeId="0" xr:uid="{00000000-0006-0000-0E00-000025000000}">
      <text>
        <r>
          <rPr>
            <sz val="10"/>
            <color rgb="FF000000"/>
            <rFont val="Arial"/>
            <family val="2"/>
            <charset val="238"/>
            <scheme val="minor"/>
          </rPr>
          <t>======
ID#AAAA466P5Ec
    (2023-08-28 11:23:41)
Zná společnosti v holdingu a ví, jaký je předmět jejich podnikání. Zná jednotlivé útvary společnosti, jejich hlavní odpovědnosti a přínosy pro obchod. Zná personální obsazení a důležité kontaktní osoby.</t>
        </r>
      </text>
    </comment>
    <comment ref="I36" authorId="0" shapeId="0" xr:uid="{00000000-0006-0000-0E00-000091000000}">
      <text>
        <r>
          <rPr>
            <sz val="10"/>
            <color rgb="FF000000"/>
            <rFont val="Arial"/>
            <family val="2"/>
            <charset val="238"/>
            <scheme val="minor"/>
          </rPr>
          <t>======
ID#AAAA45tmGis
    (2023-08-28 11:23:41)
E-mail Start Pack
Kurz Vstupní zaškolení pro nováčky konzultanty Start Pack (1h) 4eko události 
Tabulka kontaktů centrála 4fin 
Marketing (grafický manuál, firemní fonty, logo, manuál pro podpis do mailu)</t>
        </r>
      </text>
    </comment>
    <comment ref="C37" authorId="0" shapeId="0" xr:uid="{00000000-0006-0000-0E00-000061000000}">
      <text>
        <r>
          <rPr>
            <sz val="10"/>
            <color rgb="FF000000"/>
            <rFont val="Arial"/>
            <family val="2"/>
            <charset val="238"/>
            <scheme val="minor"/>
          </rPr>
          <t>======
ID#AAAA466P438
    (2023-08-28 11:23:41)
Zná principy budování kariéry. Umí vysvětlit podmínky pro jednotlivé pozice. Zná prémiové kluby a benefity, které jsou pro jednotlivé pozice k dispozici.</t>
        </r>
      </text>
    </comment>
    <comment ref="I37" authorId="0" shapeId="0" xr:uid="{00000000-0006-0000-0E00-0000F4000000}">
      <text>
        <r>
          <rPr>
            <sz val="10"/>
            <color rgb="FF000000"/>
            <rFont val="Arial"/>
            <family val="2"/>
            <charset val="238"/>
            <scheme val="minor"/>
          </rPr>
          <t>======
ID#AAAA45tmGOU
    (2023-08-28 11:23:40)
Smlouva o spolupráci FO, PO  koeficienty jednotlivých pozic, bonusy, VIP start, BANK start 
Elite, Premium, Hypoklub podmínky a členové klubů
4benefits
Kariérní řád</t>
        </r>
      </text>
    </comment>
    <comment ref="C38" authorId="0" shapeId="0" xr:uid="{00000000-0006-0000-0E00-0000F9000000}">
      <text>
        <r>
          <rPr>
            <sz val="10"/>
            <color rgb="FF000000"/>
            <rFont val="Arial"/>
            <family val="2"/>
            <charset val="238"/>
            <scheme val="minor"/>
          </rPr>
          <t>======
ID#AAAA45tmGNY
    (2023-08-28 11:23:40)
Zná principy vzdělávacího systému společnosti. Dokáže vysvětlit smysl kompetenčního modelu a orientuje se v nabídce vzdělávacích aktivit pro konzultanty a manažery. Zná svůj vzdělávací plán a aktivně ho využívá k rozvoji svých znalostí a dovedností.</t>
        </r>
      </text>
    </comment>
    <comment ref="I38" authorId="0" shapeId="0" xr:uid="{00000000-0006-0000-0E00-000046000000}">
      <text>
        <r>
          <rPr>
            <sz val="10"/>
            <color rgb="FF000000"/>
            <rFont val="Arial"/>
            <family val="2"/>
            <charset val="238"/>
            <scheme val="minor"/>
          </rPr>
          <t>======
ID#AAAA466P4-A
    (2023-08-28 11:23:41)
IK karta
4edu 4ekoblog (rozcestník vzdělávání, letáky k jednotlivým kurzům, 4synergie)</t>
        </r>
      </text>
    </comment>
    <comment ref="C39" authorId="0" shapeId="0" xr:uid="{00000000-0006-0000-0E00-00001F000000}">
      <text>
        <r>
          <rPr>
            <sz val="10"/>
            <color rgb="FF000000"/>
            <rFont val="Arial"/>
            <family val="2"/>
            <charset val="238"/>
            <scheme val="minor"/>
          </rPr>
          <t>======
ID#AAAA466P5Fw
    (2023-08-28 11:23:41)
Zná veškeré IT nástroje, které jsou pro manažery dostupné. Aktivně pracuje s IK kartou a umí s ní efektivně řídit obchodní a vzdělávací aktivity svého týmu. Aktivně se zapojuje do vývoje a testování nových funkcí.</t>
        </r>
      </text>
    </comment>
    <comment ref="C40" authorId="0" shapeId="0" xr:uid="{00000000-0006-0000-0E00-000034010000}">
      <text>
        <r>
          <rPr>
            <sz val="10"/>
            <color rgb="FF000000"/>
            <rFont val="Arial"/>
            <family val="2"/>
            <charset val="238"/>
            <scheme val="minor"/>
          </rPr>
          <t>======
ID#AAAA45tmGDc
    (2023-08-28 11:23:40)
Umí pracovat se systémem 4eko, Umí aktivně pracovat s reporty a pomáhat konzultantům hledat cesty k rozvoji jejich podnikání.</t>
        </r>
      </text>
    </comment>
    <comment ref="I40" authorId="0" shapeId="0" xr:uid="{00000000-0006-0000-0E00-0000FF000000}">
      <text>
        <r>
          <rPr>
            <sz val="10"/>
            <color rgb="FF000000"/>
            <rFont val="Arial"/>
            <family val="2"/>
            <charset val="238"/>
            <scheme val="minor"/>
          </rPr>
          <t>======
ID#AAAA45tmGL0
    (2023-08-28 11:23:40)
Kurz Vstupní zaškolení pro nováčky konzultanty 4eko - základní informace o systému 2h 4eko události
4plan vč. 4solve+4eko individuální školení pro objednané skupiny
4plan vč. 4solve + 4eko - NOVINKY 1x měsíčně 4eko události
4click 4ekoblok
Novinky 4ekoblok</t>
        </r>
      </text>
    </comment>
    <comment ref="C41" authorId="0" shapeId="0" xr:uid="{00000000-0006-0000-0E00-0000D0000000}">
      <text>
        <r>
          <rPr>
            <sz val="10"/>
            <color rgb="FF000000"/>
            <rFont val="Arial"/>
            <family val="2"/>
            <charset val="238"/>
            <scheme val="minor"/>
          </rPr>
          <t>======
ID#AAAA45tmGVA
    (2023-08-28 11:23:40)
Dokáže vysvětlit funkce jednotlivých widgetů. Umí si je přizpůsobit v prostředí 4eko a aktivně je využívá k rozvoji podnikání.</t>
        </r>
      </text>
    </comment>
    <comment ref="I41" authorId="0" shapeId="0" xr:uid="{00000000-0006-0000-0E00-0000E2000000}">
      <text>
        <r>
          <rPr>
            <sz val="10"/>
            <color rgb="FF000000"/>
            <rFont val="Arial"/>
            <family val="2"/>
            <charset val="238"/>
            <scheme val="minor"/>
          </rPr>
          <t>======
ID#AAAA45tmGR0
    (2023-08-28 11:23:40)
4synergie - nové widgety 4eko -  cesta k efektivní práci s CRM (widget UPOZORNĚNÍ, widget AUM)</t>
        </r>
      </text>
    </comment>
    <comment ref="C42" authorId="0" shapeId="0" xr:uid="{00000000-0006-0000-0E00-00006A000000}">
      <text>
        <r>
          <rPr>
            <sz val="10"/>
            <color rgb="FF000000"/>
            <rFont val="Arial"/>
            <family val="2"/>
            <charset val="238"/>
            <scheme val="minor"/>
          </rPr>
          <t>======
ID#AAAA466P42c
    (2023-08-28 11:23:41)
Umí vysvětlit smysl a fungování leadového modulu. Aktivně ho využívá v rámci své leadové strategie a podporuje svůj tým v jeho využívání.</t>
        </r>
      </text>
    </comment>
    <comment ref="I42" authorId="0" shapeId="0" xr:uid="{00000000-0006-0000-0E00-0000BD000000}">
      <text>
        <r>
          <rPr>
            <sz val="10"/>
            <color rgb="FF000000"/>
            <rFont val="Arial"/>
            <family val="2"/>
            <charset val="238"/>
            <scheme val="minor"/>
          </rPr>
          <t>======
ID#AAAA45tmGY0
    (2023-08-28 11:23:40)
Jak zadá tipař lead do leadového modulu 
4assistant servis - záznam webináře</t>
        </r>
      </text>
    </comment>
    <comment ref="C43" authorId="0" shapeId="0" xr:uid="{00000000-0006-0000-0E00-000010010000}">
      <text>
        <r>
          <rPr>
            <sz val="10"/>
            <color rgb="FF000000"/>
            <rFont val="Arial"/>
            <family val="2"/>
            <charset val="238"/>
            <scheme val="minor"/>
          </rPr>
          <t>======
ID#AAAA45tmGIk
    (2023-08-28 11:23:40)
Umí velmi dobře používat gmail, google meet, kalendář, online tabulky, dokumenty, google disk. Podporuje svůj tým v jejich využívání a pracuje na efektivní komunikaci v rámci svého týmu.</t>
        </r>
      </text>
    </comment>
    <comment ref="C44" authorId="0" shapeId="0" xr:uid="{00000000-0006-0000-0E00-0000BC000000}">
      <text>
        <r>
          <rPr>
            <sz val="10"/>
            <color rgb="FF000000"/>
            <rFont val="Arial"/>
            <family val="2"/>
            <charset val="238"/>
            <scheme val="minor"/>
          </rPr>
          <t>======
ID#AAAA45tmGY4
    (2023-08-28 11:23:40)
Aktivně řídí obchodní aktivity svého týmu. Stanovuje obchodní cíle a pravidelně je vyhodnocuje. Pracuje s IK kartou a vyhodnocuje četnost, strukturu a kvalitu obchodních aktivit.</t>
        </r>
      </text>
    </comment>
    <comment ref="C45" authorId="0" shapeId="0" xr:uid="{00000000-0006-0000-0E00-000032010000}">
      <text>
        <r>
          <rPr>
            <sz val="10"/>
            <color rgb="FF000000"/>
            <rFont val="Arial"/>
            <family val="2"/>
            <charset val="238"/>
            <scheme val="minor"/>
          </rPr>
          <t>======
ID#AAAA45tmGDs
    (2023-08-28 11:23:40)
Vede pravidelné IK se svými podřízenými. V rámci IK umí ocenit dosažené výsledky a najít prostor pro další zlepšení. Aktivně pracuje s IK kartou a motivuje k vyššímu výkonu.</t>
        </r>
      </text>
    </comment>
    <comment ref="C46" authorId="0" shapeId="0" xr:uid="{00000000-0006-0000-0E00-000058010000}">
      <text>
        <r>
          <rPr>
            <sz val="10"/>
            <color rgb="FF000000"/>
            <rFont val="Arial"/>
            <family val="2"/>
            <charset val="238"/>
            <scheme val="minor"/>
          </rPr>
          <t>======
ID#AAAA45tmF7M
    (2023-08-28 11:23:40)
Ví, jak připravit a realizovat týmovou poradu. Dokáže jednoduše a srozumitelně předat důležité informace a motivovat tým k dosahování obchodních výsledků. Z porad vede zápis. Předané úkoly pravidelně vyhodnocuje.</t>
        </r>
      </text>
    </comment>
    <comment ref="C47" authorId="0" shapeId="0" xr:uid="{00000000-0006-0000-0E00-0000FD000000}">
      <text>
        <r>
          <rPr>
            <sz val="10"/>
            <color rgb="FF000000"/>
            <rFont val="Arial"/>
            <family val="2"/>
            <charset val="238"/>
            <scheme val="minor"/>
          </rPr>
          <t>======
ID#AAAA45tmGMo
    (2023-08-28 11:23:40)
Umí připravit a realizovat  workshop pro svůj tým. Pravidelně realizuje workshopy na různá témata a zapojuje do jejich vedení i své podřízené. K výstupům z workshopů se pravidelně vrací a vyhodnocuje je na poradách a IK.</t>
        </r>
      </text>
    </comment>
    <comment ref="C48" authorId="0" shapeId="0" xr:uid="{00000000-0006-0000-0E00-000025010000}">
      <text>
        <r>
          <rPr>
            <sz val="10"/>
            <color rgb="FF000000"/>
            <rFont val="Arial"/>
            <family val="2"/>
            <charset val="238"/>
            <scheme val="minor"/>
          </rPr>
          <t>======
ID#AAAA45tmGFI
    (2023-08-28 11:23:40)
Umí připravit a realizovat call party, která je nedílnou součástí pravidelného pracovního týdne. Umí namotivovat účastníky k aktivitě a dokáže ocenit dosažené výsledky.</t>
        </r>
      </text>
    </comment>
    <comment ref="I48" authorId="0" shapeId="0" xr:uid="{00000000-0006-0000-0E00-0000EC000000}">
      <text>
        <r>
          <rPr>
            <sz val="10"/>
            <color rgb="FF000000"/>
            <rFont val="Arial"/>
            <family val="2"/>
            <charset val="238"/>
            <scheme val="minor"/>
          </rPr>
          <t>======
ID#AAAA45tmGP4
    (2023-08-28 11:23:40)
Vedení efektivní call party</t>
        </r>
      </text>
    </comment>
    <comment ref="C49" authorId="0" shapeId="0" xr:uid="{00000000-0006-0000-0E00-0000CA000000}">
      <text>
        <r>
          <rPr>
            <sz val="10"/>
            <color rgb="FF000000"/>
            <rFont val="Arial"/>
            <family val="2"/>
            <charset val="238"/>
            <scheme val="minor"/>
          </rPr>
          <t>======
ID#AAAA45tmGWM
    (2023-08-28 11:23:40)
Myslí pozitivně a věří v úspěch. Dokáže pracovat s individuální motivací každého člena svého týmu a zároveň motivovat tým v rámci společných setkání.</t>
        </r>
      </text>
    </comment>
    <comment ref="I49" authorId="0" shapeId="0" xr:uid="{00000000-0006-0000-0E00-000024000000}">
      <text>
        <r>
          <rPr>
            <sz val="10"/>
            <color rgb="FF000000"/>
            <rFont val="Arial"/>
            <family val="2"/>
            <charset val="238"/>
            <scheme val="minor"/>
          </rPr>
          <t>======
ID#AAAA466P5Eg
    (2023-08-28 11:23:41)
Kurzy Filipa Vítka -  Pozitivní myšlení, Řečnictví, Hodnotový leadership, Kmenové vůdcovství</t>
        </r>
      </text>
    </comment>
    <comment ref="C50" authorId="0" shapeId="0" xr:uid="{00000000-0006-0000-0E00-00003F010000}">
      <text>
        <r>
          <rPr>
            <sz val="10"/>
            <color rgb="FF000000"/>
            <rFont val="Arial"/>
            <family val="2"/>
            <charset val="238"/>
            <scheme val="minor"/>
          </rPr>
          <t>======
ID#AAAA45tmGBg
    (2023-08-28 11:23:40)
Umí předat konstruktivní zpětnou vazbu a to nezraňujícím způsobem. Zaměřuje se především na posílení silných stránek, které povede k osobnímu rozvoji a k naplnění stanovených obchodních cílů.</t>
        </r>
      </text>
    </comment>
    <comment ref="C51" authorId="0" shapeId="0" xr:uid="{00000000-0006-0000-0E00-00000B010000}">
      <text>
        <r>
          <rPr>
            <sz val="10"/>
            <color rgb="FF000000"/>
            <rFont val="Arial"/>
            <family val="2"/>
            <charset val="238"/>
            <scheme val="minor"/>
          </rPr>
          <t>======
ID#AAAA45tmGJc
    (2023-08-28 11:23:40)
Zná principy situačního vedení. Umí v každé situaci zvolit ten správný styl vedení, který povede k požadovanému výsledku.</t>
        </r>
      </text>
    </comment>
    <comment ref="C52" authorId="0" shapeId="0" xr:uid="{00000000-0006-0000-0E00-0000E5000000}">
      <text>
        <r>
          <rPr>
            <sz val="10"/>
            <color rgb="FF000000"/>
            <rFont val="Arial"/>
            <family val="2"/>
            <charset val="238"/>
            <scheme val="minor"/>
          </rPr>
          <t>======
ID#AAAA45tmGQw
    (2023-08-28 11:23:40)
Aktivně spolupracuje s asistentkou. Dokáže vysvětlit výhody, které tato spolupráce přináší. Ví, jak vyhledat a zapracovat vhodnou asistentku. Dokáže nastavit pravidla pro spolupráci a vytvářet vhodné prostředí pro rozvoj svého podnikání.</t>
        </r>
      </text>
    </comment>
    <comment ref="I52" authorId="0" shapeId="0" xr:uid="{00000000-0006-0000-0E00-000007010000}">
      <text>
        <r>
          <rPr>
            <sz val="10"/>
            <color rgb="FF000000"/>
            <rFont val="Arial"/>
            <family val="2"/>
            <charset val="238"/>
            <scheme val="minor"/>
          </rPr>
          <t>======
ID#AAAA45tmGKY
    (2023-08-28 11:23:40)
4synergie - jak zapracovat a zefektivnit spolupráci s asistentkou/tem krok po kroku
4synergie - Obchodní příležitosti ve spolupráci s asistentkou;
Kurzy Filipa Vítka -  Pozitivní myšlení, Řečnictví, Hodnotový leadership, Kmenové vůdcovství</t>
        </r>
      </text>
    </comment>
    <comment ref="C53" authorId="0" shapeId="0" xr:uid="{00000000-0006-0000-0E00-0000AB000000}">
      <text>
        <r>
          <rPr>
            <sz val="10"/>
            <color rgb="FF000000"/>
            <rFont val="Arial"/>
            <family val="2"/>
            <charset val="238"/>
            <scheme val="minor"/>
          </rPr>
          <t>======
ID#AAAA45tmGc4
    (2023-08-28 11:23:40)
Umí zadat úkol podle pravidla SMART. Zadané úkoly pravidelně vyhodnocuje. Umí se svými podřízenými pracovat na základě dohod. Dbá na to, aby byly dohody oboustranné a aby se pravidelně aktualizovaly.</t>
        </r>
      </text>
    </comment>
    <comment ref="C54" authorId="0" shapeId="0" xr:uid="{00000000-0006-0000-0E00-0000A2000000}">
      <text>
        <r>
          <rPr>
            <sz val="10"/>
            <color rgb="FF000000"/>
            <rFont val="Arial"/>
            <family val="2"/>
            <charset val="238"/>
            <scheme val="minor"/>
          </rPr>
          <t>======
ID#AAAA45tmGe4
    (2023-08-28 11:23:40)
Umí efektivně rozdělit úkoly, stanovit termíny a pravidelně vyhodnocovat výsledky. Věnuje pozornost činnostem, které vedou k naplňování obchodních cílů.</t>
        </r>
      </text>
    </comment>
    <comment ref="C55" authorId="0" shapeId="0" xr:uid="{00000000-0006-0000-0E00-000050000000}">
      <text>
        <r>
          <rPr>
            <sz val="10"/>
            <color rgb="FF000000"/>
            <rFont val="Arial"/>
            <family val="2"/>
            <charset val="238"/>
            <scheme val="minor"/>
          </rPr>
          <t>======
ID#AAAA466P48M
    (2023-08-28 11:23:41)
Má připravenou strategii rozvoje svého týmu. Ví jaké kroky udělat k naplnění svých náborových cílů a rozvoji svého podnikání. Strategii pravidelně vyhodnocuje a aktualizuje. Umí v této oblasti rozvíjet své spolupracovníky.</t>
        </r>
      </text>
    </comment>
    <comment ref="I55" authorId="0" shapeId="0" xr:uid="{00000000-0006-0000-0E00-000050010000}">
      <text>
        <r>
          <rPr>
            <sz val="10"/>
            <color rgb="FF000000"/>
            <rFont val="Arial"/>
            <family val="2"/>
            <charset val="238"/>
            <scheme val="minor"/>
          </rPr>
          <t>======
ID#AAAA45tmF-U
    (2023-08-28 11:23:40)
Kurz 4leader NÁBOR 
4synergie - 7 druhů příjmů v očích náboráře</t>
        </r>
      </text>
    </comment>
    <comment ref="C56" authorId="0" shapeId="0" xr:uid="{00000000-0006-0000-0E00-000064010000}">
      <text>
        <r>
          <rPr>
            <sz val="10"/>
            <color rgb="FF000000"/>
            <rFont val="Arial"/>
            <family val="2"/>
            <charset val="238"/>
            <scheme val="minor"/>
          </rPr>
          <t>======
ID#AAAA45tmF40
    (2023-08-28 11:23:39)
Umí si v rámci své strategie naplánovat a realizovat své náborové aktivity. Aktivity jsou nedílnou součástí jeho pravidelného pracovního týdne a pravidelně je vyhodnocuje. Ví jaké aktivity a v jakém množství ho dovedou k cíli.</t>
        </r>
      </text>
    </comment>
    <comment ref="I56" authorId="0" shapeId="0" xr:uid="{00000000-0006-0000-0E00-000030000000}">
      <text>
        <r>
          <rPr>
            <sz val="10"/>
            <color rgb="FF000000"/>
            <rFont val="Arial"/>
            <family val="2"/>
            <charset val="238"/>
            <scheme val="minor"/>
          </rPr>
          <t>======
ID#AAAA466P5Cg
    (2023-08-28 11:23:41)
Kurz 4leader NÁBOR 
4synergie - 7 druhů příjmů v očích náboráře</t>
        </r>
      </text>
    </comment>
    <comment ref="C57" authorId="0" shapeId="0" xr:uid="{00000000-0006-0000-0E00-000095000000}">
      <text>
        <r>
          <rPr>
            <sz val="10"/>
            <color rgb="FF000000"/>
            <rFont val="Arial"/>
            <family val="2"/>
            <charset val="238"/>
            <scheme val="minor"/>
          </rPr>
          <t>======
ID#AAAA45tmGh8
    (2023-08-28 11:23:40)
Aktivně využívá sociální sítě k vyhledávání a oslovování vhodných kandidátů. Ví, jaké formáty k oslovení využít. Průběžně vyhodnocuje svoji úspěšnost a aktualizuje svoji strategii.</t>
        </r>
      </text>
    </comment>
    <comment ref="C58" authorId="0" shapeId="0" xr:uid="{00000000-0006-0000-0E00-00001E000000}">
      <text>
        <r>
          <rPr>
            <sz val="10"/>
            <color rgb="FF000000"/>
            <rFont val="Arial"/>
            <family val="2"/>
            <charset val="238"/>
            <scheme val="minor"/>
          </rPr>
          <t>======
ID#AAAA466P5F0
    (2023-08-28 11:23:41)
Umí oslovit a zaujmout kandidáty z netrhu. Umí vysvětlit výhody práce ve financích a prodat spolupráci na IČO. Aktivně s touto cílovou skupinou pracuje. Pravidelně vyhodnocuje svoji úspěšnost.</t>
        </r>
      </text>
    </comment>
    <comment ref="I58" authorId="0" shapeId="0" xr:uid="{00000000-0006-0000-0E00-000094000000}">
      <text>
        <r>
          <rPr>
            <sz val="10"/>
            <color rgb="FF000000"/>
            <rFont val="Arial"/>
            <family val="2"/>
            <charset val="238"/>
            <scheme val="minor"/>
          </rPr>
          <t>======
ID#AAAA45tmGiA
    (2023-08-28 11:23:40)
Kurz 4leader NÁBOR
4synergie - jak pracovat s náborovou brožurou s Lukášem Gašníkem a Jaroslavem Bezouškou</t>
        </r>
      </text>
    </comment>
    <comment ref="C59" authorId="0" shapeId="0" xr:uid="{00000000-0006-0000-0E00-000004010000}">
      <text>
        <r>
          <rPr>
            <sz val="10"/>
            <color rgb="FF000000"/>
            <rFont val="Arial"/>
            <family val="2"/>
            <charset val="238"/>
            <scheme val="minor"/>
          </rPr>
          <t>======
ID#AAAA45tmGLA
    (2023-08-28 11:23:40)
Umí oslovit a zaujmout kandidáty z konkurence. Umí prodat výhody spolupráce s 4fin. Aktivně s touto cílovou skupinou pracuje. Pravidelně vyhodnocuje svoji úspěšnost.</t>
        </r>
      </text>
    </comment>
    <comment ref="I59" authorId="0" shapeId="0" xr:uid="{00000000-0006-0000-0E00-0000BB000000}">
      <text>
        <r>
          <rPr>
            <sz val="10"/>
            <color rgb="FF000000"/>
            <rFont val="Arial"/>
            <family val="2"/>
            <charset val="238"/>
            <scheme val="minor"/>
          </rPr>
          <t>======
ID#AAAA45tmGY8
    (2023-08-28 11:23:40)
Kurz 4leader NÁBOR
4synergie - jak pracovat s náborovou brožurou s Lukášem Gašníkem a Jaroslavem Bezouškou</t>
        </r>
      </text>
    </comment>
    <comment ref="C60" authorId="0" shapeId="0" xr:uid="{00000000-0006-0000-0E00-000069000000}">
      <text>
        <r>
          <rPr>
            <sz val="10"/>
            <color rgb="FF000000"/>
            <rFont val="Arial"/>
            <family val="2"/>
            <charset val="238"/>
            <scheme val="minor"/>
          </rPr>
          <t>======
ID#AAAA466P42g
    (2023-08-28 11:23:41)
Umí oslovit a zaujmout týmy z konkurence. Umí najít problémový stav a představit výhody budoucí spolupráce. Aktivně vyhledává a oslovuje týmy z konkurence a vyhodnocuje svoji úspěšnost.</t>
        </r>
      </text>
    </comment>
    <comment ref="I60" authorId="0" shapeId="0" xr:uid="{00000000-0006-0000-0E00-000080000000}">
      <text>
        <r>
          <rPr>
            <sz val="10"/>
            <color rgb="FF000000"/>
            <rFont val="Arial"/>
            <family val="2"/>
            <charset val="238"/>
            <scheme val="minor"/>
          </rPr>
          <t>======
ID#AAAA45tmGmQ
    (2023-08-28 11:23:41)
Kurz 4leader NÁBOR
4synergie - jak pracovat s náborovou brožurou s Lukášem Gašníkem a Jaroslavem Bezouškou</t>
        </r>
      </text>
    </comment>
    <comment ref="C61" authorId="0" shapeId="0" xr:uid="{00000000-0006-0000-0E00-0000F7000000}">
      <text>
        <r>
          <rPr>
            <sz val="10"/>
            <color rgb="FF000000"/>
            <rFont val="Arial"/>
            <family val="2"/>
            <charset val="238"/>
            <scheme val="minor"/>
          </rPr>
          <t>======
ID#AAAA45tmGOA
    (2023-08-28 11:23:40)
Umí si připravit call skript pro různé typy kandidátů. Dokáže si domluvit první schůzku s kandidátem. V telefonu umí jednoduše představit hlavní důvody, proč se společně sejít.</t>
        </r>
      </text>
    </comment>
    <comment ref="I61" authorId="0" shapeId="0" xr:uid="{00000000-0006-0000-0E00-000060000000}">
      <text>
        <r>
          <rPr>
            <sz val="10"/>
            <color rgb="FF000000"/>
            <rFont val="Arial"/>
            <family val="2"/>
            <charset val="238"/>
            <scheme val="minor"/>
          </rPr>
          <t>======
ID#AAAA466P44E
    (2023-08-28 11:23:41)
Kurz 4leader NÁBOR
4synergie - jak pracovat s náborovou brožurou s Lukášem Gašníkem a Jaroslavem Bezouškou</t>
        </r>
      </text>
    </comment>
    <comment ref="C62" authorId="0" shapeId="0" xr:uid="{00000000-0006-0000-0E00-0000AF000000}">
      <text>
        <r>
          <rPr>
            <sz val="10"/>
            <color rgb="FF000000"/>
            <rFont val="Arial"/>
            <family val="2"/>
            <charset val="238"/>
            <scheme val="minor"/>
          </rPr>
          <t>======
ID#AAAA45tmGcI
    (2023-08-28 11:23:40)
Umí vytvořit přátelskou atmosfér. Dokáže jednoduše představit společnost a hlavní výhody spolupráce. Zjišťuje od kandidáta hlavní motivy a obavy a umí je za pomoci vhodných materiálů využít pro další jednání.</t>
        </r>
      </text>
    </comment>
    <comment ref="I62" authorId="0" shapeId="0" xr:uid="{00000000-0006-0000-0E00-000019010000}">
      <text>
        <r>
          <rPr>
            <sz val="10"/>
            <color rgb="FF000000"/>
            <rFont val="Arial"/>
            <family val="2"/>
            <charset val="238"/>
            <scheme val="minor"/>
          </rPr>
          <t>======
ID#AAAA45tmGGs
    (2023-08-28 11:23:40)
Kurz 4leader NÁBOR
4synergie - jak pracovat s náborovou brožurou s Lukášem Gašníkem a Jaroslavem Bezouškou</t>
        </r>
      </text>
    </comment>
    <comment ref="C63" authorId="0" shapeId="0" xr:uid="{00000000-0006-0000-0E00-00002E010000}">
      <text>
        <r>
          <rPr>
            <sz val="10"/>
            <color rgb="FF000000"/>
            <rFont val="Arial"/>
            <family val="2"/>
            <charset val="238"/>
            <scheme val="minor"/>
          </rPr>
          <t>======
ID#AAAA45tmGEI
    (2023-08-28 11:23:40)
Na základě zjištěných informací umí představit hlavní výhody a přínosy spolupráce s 4fin a s ním samotným. Má připravenou jasnou vizi, jak dosáhnout úspěšné kariéry a dokáže ji kandidátovi představit a získat ho na svoji stranu.</t>
        </r>
      </text>
    </comment>
    <comment ref="I63" authorId="0" shapeId="0" xr:uid="{00000000-0006-0000-0E00-000085000000}">
      <text>
        <r>
          <rPr>
            <sz val="10"/>
            <color rgb="FF000000"/>
            <rFont val="Arial"/>
            <family val="2"/>
            <charset val="238"/>
            <scheme val="minor"/>
          </rPr>
          <t>======
ID#AAAA45tmGk8
    (2023-08-28 11:23:41)
Kurz 4leader NÁBOR
4synergie - jak pracovat s náborovou brožurou s Lukášem Gašníkem a Jaroslavem Bezouškou</t>
        </r>
      </text>
    </comment>
    <comment ref="C64" authorId="0" shapeId="0" xr:uid="{00000000-0006-0000-0E00-0000D6000000}">
      <text>
        <r>
          <rPr>
            <sz val="10"/>
            <color rgb="FF000000"/>
            <rFont val="Arial"/>
            <family val="2"/>
            <charset val="238"/>
            <scheme val="minor"/>
          </rPr>
          <t>======
ID#AAAA45tmGT4
    (2023-08-28 11:23:40)
Umí dobře zjistit obavy kandidáta. Má připravené podklady a příklady na nejčastější obavy, které mohou ze strany kandidáta přijít. Neustále pracuje na zdokonalení své argumentace v této oblasti.</t>
        </r>
      </text>
    </comment>
    <comment ref="I64" authorId="0" shapeId="0" xr:uid="{00000000-0006-0000-0E00-000068000000}">
      <text>
        <r>
          <rPr>
            <sz val="10"/>
            <color rgb="FF000000"/>
            <rFont val="Arial"/>
            <family val="2"/>
            <charset val="238"/>
            <scheme val="minor"/>
          </rPr>
          <t>======
ID#AAAA466P42k
    (2023-08-28 11:23:41)
Kurz 4leader NÁBOR
4synergie - jak pracovat s náborovou brožurou s Lukášem Gašníkem a Jaroslavem Bezouškou</t>
        </r>
      </text>
    </comment>
    <comment ref="C65" authorId="0" shapeId="0" xr:uid="{00000000-0006-0000-0E00-000058000000}">
      <text>
        <r>
          <rPr>
            <sz val="10"/>
            <color rgb="FF000000"/>
            <rFont val="Arial"/>
            <family val="2"/>
            <charset val="238"/>
            <scheme val="minor"/>
          </rPr>
          <t>======
ID#AAAA466P45o
    (2023-08-28 11:23:41)
Na každé schůzce si aktivně říká o doporučení na spolupracovníka. Zná hlavní přínosy spolupráce a umí je jednoduše vysvětlit. Aktivně využívá výtahové řeči a dlouhodobě rozvíjí své podnikání.</t>
        </r>
      </text>
    </comment>
    <comment ref="I65" authorId="0" shapeId="0" xr:uid="{00000000-0006-0000-0E00-000042000000}">
      <text>
        <r>
          <rPr>
            <sz val="10"/>
            <color rgb="FF000000"/>
            <rFont val="Arial"/>
            <family val="2"/>
            <charset val="238"/>
            <scheme val="minor"/>
          </rPr>
          <t>======
ID#AAAA466P4_E
    (2023-08-28 11:23:41)
Kurz 4leader NÁBOR
4synergie - jak pracovat s náborovou brožurou s Lukášem Gašníkem a Jaroslavem Bezouškou</t>
        </r>
      </text>
    </comment>
    <comment ref="C66" authorId="0" shapeId="0" xr:uid="{00000000-0006-0000-0E00-000056000000}">
      <text>
        <r>
          <rPr>
            <sz val="10"/>
            <color rgb="FF000000"/>
            <rFont val="Arial"/>
            <family val="2"/>
            <charset val="238"/>
            <scheme val="minor"/>
          </rPr>
          <t>======
ID#AAAA466P450
    (2023-08-28 11:23:41)
Ví, jaké aktivity do adaptace konzultanta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66" authorId="0" shapeId="0" xr:uid="{00000000-0006-0000-0E00-00005D000000}">
      <text>
        <r>
          <rPr>
            <sz val="10"/>
            <color rgb="FF000000"/>
            <rFont val="Arial"/>
            <family val="2"/>
            <charset val="238"/>
            <scheme val="minor"/>
          </rPr>
          <t>======
ID#AAAA466P44Q
    (2023-08-28 11:23:41)
Kurz 4leader ADAPTACE 
4syergie - Manuál na poradenský proces a jeho praktické využití</t>
        </r>
      </text>
    </comment>
    <comment ref="C67" authorId="0" shapeId="0" xr:uid="{00000000-0006-0000-0E00-0000DB000000}">
      <text>
        <r>
          <rPr>
            <sz val="10"/>
            <color rgb="FF000000"/>
            <rFont val="Arial"/>
            <family val="2"/>
            <charset val="238"/>
            <scheme val="minor"/>
          </rPr>
          <t>======
ID#AAAA45tmGTA
    (2023-08-28 11:23:40)
Ví, jaké aktivity do adaptace manažera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67" authorId="0" shapeId="0" xr:uid="{00000000-0006-0000-0E00-00006E010000}">
      <text>
        <r>
          <rPr>
            <sz val="10"/>
            <color rgb="FF000000"/>
            <rFont val="Arial"/>
            <family val="2"/>
            <charset val="238"/>
            <scheme val="minor"/>
          </rPr>
          <t>======
ID#AAAA45tmF3s
    (2023-08-28 11:23:39)
Kurz 4leader ADAPTACE</t>
        </r>
      </text>
    </comment>
    <comment ref="C68" authorId="0" shapeId="0" xr:uid="{00000000-0006-0000-0E00-0000CC000000}">
      <text>
        <r>
          <rPr>
            <sz val="10"/>
            <color rgb="FF000000"/>
            <rFont val="Arial"/>
            <family val="2"/>
            <charset val="238"/>
            <scheme val="minor"/>
          </rPr>
          <t>======
ID#AAAA45tmGWE
    (2023-08-28 11:23:40)
Ví, jaké aktivity do adaptace ředitele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68" authorId="0" shapeId="0" xr:uid="{00000000-0006-0000-0E00-000045010000}">
      <text>
        <r>
          <rPr>
            <sz val="10"/>
            <color rgb="FF000000"/>
            <rFont val="Arial"/>
            <family val="2"/>
            <charset val="238"/>
            <scheme val="minor"/>
          </rPr>
          <t>======
ID#AAAA45tmGAk
    (2023-08-28 11:23:40)
Kurz 4leader ADAPTACE</t>
        </r>
      </text>
    </comment>
    <comment ref="C69" authorId="0" shapeId="0" xr:uid="{00000000-0006-0000-0E00-000023010000}">
      <text>
        <r>
          <rPr>
            <sz val="10"/>
            <color rgb="FF000000"/>
            <rFont val="Arial"/>
            <family val="2"/>
            <charset val="238"/>
            <scheme val="minor"/>
          </rPr>
          <t>======
ID#AAAA45tmGFU
    (2023-08-28 11:23:40)
Ví, jak funguje pravidelný pracovní týden a umí ho jednoduše sestavit. Dbá na to, aby se v PPT objevovali všechny požadované aktivity, které povedou k dosahování požadovaných výsledků. Aktivit průběžně vyhodnocuje a aktualizuje.</t>
        </r>
      </text>
    </comment>
    <comment ref="I69" authorId="0" shapeId="0" xr:uid="{00000000-0006-0000-0E00-000099000000}">
      <text>
        <r>
          <rPr>
            <sz val="10"/>
            <color rgb="FF000000"/>
            <rFont val="Arial"/>
            <family val="2"/>
            <charset val="238"/>
            <scheme val="minor"/>
          </rPr>
          <t>======
ID#AAAA45tmGhM
    (2023-08-28 11:23:40)
Kurz 4leader ADAPTACE</t>
        </r>
      </text>
    </comment>
    <comment ref="C70" authorId="0" shapeId="0" xr:uid="{00000000-0006-0000-0E00-00000A000000}">
      <text>
        <r>
          <rPr>
            <sz val="10"/>
            <color rgb="FF000000"/>
            <rFont val="Arial"/>
            <family val="2"/>
            <charset val="238"/>
            <scheme val="minor"/>
          </rPr>
          <t>======
ID#AAAA466P5J8
    (2023-08-28 11:23:41)
Doprovází nového spolupracovníka na schůzky ke klientům. Umí mu ukázat, jak má schůzka u klienta vypadat a zároveň mu umí dát rozvojovou zpětnou vazbu. Pracuje s akčním plánem, ve kterém pravidelně vyhodnocuje posuny ve vedení schůzky.</t>
        </r>
      </text>
    </comment>
    <comment ref="I70" authorId="0" shapeId="0" xr:uid="{00000000-0006-0000-0E00-0000B8000000}">
      <text>
        <r>
          <rPr>
            <sz val="10"/>
            <color rgb="FF000000"/>
            <rFont val="Arial"/>
            <family val="2"/>
            <charset val="238"/>
            <scheme val="minor"/>
          </rPr>
          <t>======
ID#AAAA45tmGZ4
    (2023-08-28 11:23:40)
Kurz 4leader ADAPTACE</t>
        </r>
      </text>
    </comment>
    <comment ref="C71" authorId="0" shapeId="0" xr:uid="{00000000-0006-0000-0E00-000060010000}">
      <text>
        <r>
          <rPr>
            <sz val="10"/>
            <color rgb="FF000000"/>
            <rFont val="Arial"/>
            <family val="2"/>
            <charset val="238"/>
            <scheme val="minor"/>
          </rPr>
          <t>======
ID#AAAA45tmF6Q
    (2023-08-28 11:23:39)
Ovládá direktivní styl vedení, který vychází ze situačního vedení. Aktivně používá IK kartu, ve které nastavuje a vyhodnocuje aktivity pro splnění obchodních a rozvojových cílů spolupracovníka.</t>
        </r>
      </text>
    </comment>
    <comment ref="I71" authorId="0" shapeId="0" xr:uid="{00000000-0006-0000-0E00-00004E000000}">
      <text>
        <r>
          <rPr>
            <sz val="10"/>
            <color rgb="FF000000"/>
            <rFont val="Arial"/>
            <family val="2"/>
            <charset val="238"/>
            <scheme val="minor"/>
          </rPr>
          <t>======
ID#AAAA466P48s
    (2023-08-28 11:23:41)
Kurz 4leader ADAPTACE</t>
        </r>
      </text>
    </comment>
    <comment ref="C72" authorId="0" shapeId="0" xr:uid="{00000000-0006-0000-0E00-000053000000}">
      <text>
        <r>
          <rPr>
            <sz val="10"/>
            <color rgb="FF000000"/>
            <rFont val="Arial"/>
            <family val="2"/>
            <charset val="238"/>
            <scheme val="minor"/>
          </rPr>
          <t>======
ID#AAAA466P46s
    (2023-08-28 11:23:41)
Ovládá koučovací styl vedení, který vychází ze situačního vedení. Dokáže pomocí koučinku hledat problémové stavy a pomáhat najít vhodná řešení.</t>
        </r>
      </text>
    </comment>
    <comment ref="I72" authorId="0" shapeId="0" xr:uid="{00000000-0006-0000-0E00-000072000000}">
      <text>
        <r>
          <rPr>
            <sz val="10"/>
            <color rgb="FF000000"/>
            <rFont val="Arial"/>
            <family val="2"/>
            <charset val="238"/>
            <scheme val="minor"/>
          </rPr>
          <t>======
ID#AAAA466P40k
    (2023-08-28 11:23:41)
Kurz 4leader ADAPTACE 
Kurz Základy koučování</t>
        </r>
      </text>
    </comment>
    <comment ref="C73" authorId="0" shapeId="0" xr:uid="{00000000-0006-0000-0E00-000046010000}">
      <text>
        <r>
          <rPr>
            <sz val="10"/>
            <color rgb="FF000000"/>
            <rFont val="Arial"/>
            <family val="2"/>
            <charset val="238"/>
            <scheme val="minor"/>
          </rPr>
          <t>======
ID#AAAA45tmGAc
    (2023-08-28 11:23:40)
Ovládá podporující styl vedení, který vychází ze situačního vedení. Dokáže spolupracovníky podporovat v dosahování jejich obchodních a personálních cílů.</t>
        </r>
      </text>
    </comment>
    <comment ref="I73" authorId="0" shapeId="0" xr:uid="{00000000-0006-0000-0E00-00001D010000}">
      <text>
        <r>
          <rPr>
            <sz val="10"/>
            <color rgb="FF000000"/>
            <rFont val="Arial"/>
            <family val="2"/>
            <charset val="238"/>
            <scheme val="minor"/>
          </rPr>
          <t>======
ID#AAAA45tmGGA
    (2023-08-28 11:23:40)
Kurz 4leader ADAPTACE</t>
        </r>
      </text>
    </comment>
    <comment ref="C74" authorId="0" shapeId="0" xr:uid="{00000000-0006-0000-0E00-000040010000}">
      <text>
        <r>
          <rPr>
            <sz val="10"/>
            <color rgb="FF000000"/>
            <rFont val="Arial"/>
            <family val="2"/>
            <charset val="238"/>
            <scheme val="minor"/>
          </rPr>
          <t>======
ID#AAAA45tmGBY
    (2023-08-28 11:23:40)
Umí vysvětlit přínosy kompetenčního modelu. Dokáže určit úroveň jednotlivých kompetencí a navrhnout doporučené aktivity pro jejich rozvoj.</t>
        </r>
      </text>
    </comment>
    <comment ref="I74" authorId="0" shapeId="0" xr:uid="{00000000-0006-0000-0E00-0000CE000000}">
      <text>
        <r>
          <rPr>
            <sz val="10"/>
            <color rgb="FF000000"/>
            <rFont val="Arial"/>
            <family val="2"/>
            <charset val="238"/>
            <scheme val="minor"/>
          </rPr>
          <t>======
ID#AAAA45tmGVk
    (2023-08-28 11:23:40)
Kurz 4leader ADAPTACE</t>
        </r>
      </text>
    </comment>
    <comment ref="C75" authorId="0" shapeId="0" xr:uid="{00000000-0006-0000-0E00-00002B010000}">
      <text>
        <r>
          <rPr>
            <sz val="10"/>
            <color rgb="FF000000"/>
            <rFont val="Arial"/>
            <family val="2"/>
            <charset val="238"/>
            <scheme val="minor"/>
          </rPr>
          <t>======
ID#AAAA45tmGEg
    (2023-08-28 11:23:40)
Dlouhodobě rozvíjí své podnikání. Ví, jaké činnosti jsou pro jeho úspěšný rozvoj nezbytné, pracuje na nich a pravidelně je vyhodnocuje.</t>
        </r>
      </text>
    </comment>
    <comment ref="C76" authorId="0" shapeId="0" xr:uid="{00000000-0006-0000-0E00-00001E010000}">
      <text>
        <r>
          <rPr>
            <sz val="10"/>
            <color rgb="FF000000"/>
            <rFont val="Arial"/>
            <family val="2"/>
            <charset val="238"/>
            <scheme val="minor"/>
          </rPr>
          <t>======
ID#AAAA45tmGF8
    (2023-08-28 11:23:40)
Umí si vytvořit krátkodobý i dlouhodobý obchodní plán svého podnikání. Ví, kam směřuje a čeho chce v rámci spolupráce s 4fin dosáhnout.</t>
        </r>
      </text>
    </comment>
    <comment ref="C77" authorId="0" shapeId="0" xr:uid="{00000000-0006-0000-0E00-0000FA000000}">
      <text>
        <r>
          <rPr>
            <sz val="10"/>
            <color rgb="FF000000"/>
            <rFont val="Arial"/>
            <family val="2"/>
            <charset val="238"/>
            <scheme val="minor"/>
          </rPr>
          <t>======
ID#AAAA45tmGNQ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 Umí tyto podmínky jednoduše vysvětlit svým spolupracovníkům.</t>
        </r>
      </text>
    </comment>
    <comment ref="C78" authorId="0" shapeId="0" xr:uid="{00000000-0006-0000-0E00-000031000000}">
      <text>
        <r>
          <rPr>
            <sz val="10"/>
            <color rgb="FF000000"/>
            <rFont val="Arial"/>
            <family val="2"/>
            <charset val="238"/>
            <scheme val="minor"/>
          </rPr>
          <t>======
ID#AAAA466P5CY
    (2023-08-28 11:23:41)
Má promyšlenou leadovou strategii, kterou využívá k rozvoji svého podnikání. Aktivně spolupracuje s tipaři a hledá další obchodní příležitosti. Umí představit hlavní výhody svým spolupracovníkům a aktivně je v této činnosti podporuje.</t>
        </r>
      </text>
    </comment>
    <comment ref="I78" authorId="0" shapeId="0" xr:uid="{00000000-0006-0000-0E00-00007F000000}">
      <text>
        <r>
          <rPr>
            <sz val="10"/>
            <color rgb="FF000000"/>
            <rFont val="Arial"/>
            <family val="2"/>
            <charset val="238"/>
            <scheme val="minor"/>
          </rPr>
          <t>======
ID#AAAA45tmGmU
    (2023-08-28 11:23:41)
4synergie - předávání potenciálních tipařů
Leady 4fin
Manuál Poradenský proces</t>
        </r>
      </text>
    </comment>
    <comment ref="C79" authorId="0" shapeId="0" xr:uid="{00000000-0006-0000-0E00-00002D000000}">
      <text>
        <r>
          <rPr>
            <sz val="10"/>
            <color rgb="FF000000"/>
            <rFont val="Arial"/>
            <family val="2"/>
            <charset val="238"/>
            <scheme val="minor"/>
          </rPr>
          <t>======
ID#AAAA466P5C4
    (2023-08-28 11:23:41)
Má svoji strategii na realitní synergii a aktivně spolupracuje s realitním makléřem. Umí představit hlavní výhody této spolupráce svým spolupracovníkům a aktivně je v této činnosti podporuje.</t>
        </r>
      </text>
    </comment>
    <comment ref="I79" authorId="0" shapeId="0" xr:uid="{00000000-0006-0000-0E00-000017010000}">
      <text>
        <r>
          <rPr>
            <sz val="10"/>
            <color rgb="FF000000"/>
            <rFont val="Arial"/>
            <family val="2"/>
            <charset val="238"/>
            <scheme val="minor"/>
          </rPr>
          <t>======
ID#AAAA45tmGG0
    (2023-08-28 11:23:40)
Kurz 4academy  
Kurz 4servis 
Synergie 4fin Reality a 4fin Finance
Manuál realitní synergie</t>
        </r>
      </text>
    </comment>
    <comment ref="C80" authorId="0" shapeId="0" xr:uid="{00000000-0006-0000-0E00-0000A4000000}">
      <text>
        <r>
          <rPr>
            <sz val="10"/>
            <color rgb="FF000000"/>
            <rFont val="Arial"/>
            <family val="2"/>
            <charset val="238"/>
            <scheme val="minor"/>
          </rPr>
          <t>======
ID#AAAA45tmGek
    (2023-08-28 11:23:40)
Pravidelně plánuje obchodní a náborové aktivity a to nejen své, ale i svého týmu. Aktivity průběžně vyhodnocuje a aktualizuje. Je zodpovědný za realizaci pravidelného pracovního týdne a to jak na straně konzultantů, tak i manažerů.</t>
        </r>
      </text>
    </comment>
    <comment ref="C81" authorId="0" shapeId="0" xr:uid="{00000000-0006-0000-0E00-000062010000}">
      <text>
        <r>
          <rPr>
            <sz val="10"/>
            <color rgb="FF000000"/>
            <rFont val="Arial"/>
            <family val="2"/>
            <charset val="238"/>
            <scheme val="minor"/>
          </rPr>
          <t>======
ID#AAAA45tmF6A
    (2023-08-28 11:23:39)
Aktivně spolupracuje s ostatními řediteli při přípravě nových strategií, projektů a vytváření nových nástrojů, které vedou k rozvoji podnikání a růstu celé společnosti.</t>
        </r>
      </text>
    </comment>
    <comment ref="I81" authorId="0" shapeId="0" xr:uid="{00000000-0006-0000-0E00-0000B9000000}">
      <text>
        <r>
          <rPr>
            <sz val="10"/>
            <color rgb="FF000000"/>
            <rFont val="Arial"/>
            <family val="2"/>
            <charset val="238"/>
            <scheme val="minor"/>
          </rPr>
          <t>======
ID#AAAA45tmGZc
    (2023-08-28 11:23:40)
4synergie - cesta k úspěchu s Petrem Koštělem, Petrem Mikšíčkem, Karlem Peterem</t>
        </r>
      </text>
    </comment>
    <comment ref="C82" authorId="0" shapeId="0" xr:uid="{00000000-0006-0000-0E00-000027000000}">
      <text>
        <r>
          <rPr>
            <sz val="10"/>
            <color rgb="FF000000"/>
            <rFont val="Arial"/>
            <family val="2"/>
            <charset val="238"/>
            <scheme val="minor"/>
          </rPr>
          <t>======
ID#AAAA466P5D0
    (2023-08-28 11:23:41)
Aktivně se podílí na inovaci firemního prostředí. Přináší nápady a účastní se pracovních skupin, které pracují na posílení pozice společnosti na trhu.</t>
        </r>
      </text>
    </comment>
    <comment ref="C83" authorId="0" shapeId="0" xr:uid="{00000000-0006-0000-0E00-0000A6000000}">
      <text>
        <r>
          <rPr>
            <sz val="10"/>
            <color rgb="FF000000"/>
            <rFont val="Arial"/>
            <family val="2"/>
            <charset val="238"/>
            <scheme val="minor"/>
          </rPr>
          <t>======
ID#AAAA45tmGeU
    (2023-08-28 11:23:40)
Aktivně se podílí na inovaci vzdělávacího systému společnosti. Přináší nové nápady a podněty. Účastní se rozvojových aktivit a spolupracuje na přípravě rozvojových materiálů.</t>
        </r>
      </text>
    </comment>
    <comment ref="C84" authorId="0" shapeId="0" xr:uid="{00000000-0006-0000-0E00-00000E000000}">
      <text>
        <r>
          <rPr>
            <sz val="10"/>
            <color rgb="FF000000"/>
            <rFont val="Arial"/>
            <family val="2"/>
            <charset val="238"/>
            <scheme val="minor"/>
          </rPr>
          <t>======
ID#AAAA466P5I8
    (2023-08-28 11:23:41)
Aktivně pracuje na svém osobním marketingu. Má profily na sociálních sítích Linkedin, Facebook, Instagram, na kterých informuje klienty a kolegy o sobě, svých službách a novinkách z oboru. Podporuje své spolupracovníky v jejich prezentaci na sociálních sítích.</t>
        </r>
      </text>
    </comment>
    <comment ref="I84" authorId="0" shapeId="0" xr:uid="{00000000-0006-0000-0E00-0000A1000000}">
      <text>
        <r>
          <rPr>
            <sz val="10"/>
            <color rgb="FF000000"/>
            <rFont val="Arial"/>
            <family val="2"/>
            <charset val="238"/>
            <scheme val="minor"/>
          </rPr>
          <t>======
ID#AAAA45tmGfA
    (2023-08-28 11:23:40)
Kurzy Filipa Vítka -  pozitivní myšlení, řečnictví, prezentování, hodnotový leadership</t>
        </r>
      </text>
    </comment>
    <comment ref="C85" authorId="0" shapeId="0" xr:uid="{00000000-0006-0000-0E00-00000E010000}">
      <text>
        <r>
          <rPr>
            <sz val="10"/>
            <color rgb="FF000000"/>
            <rFont val="Arial"/>
            <family val="2"/>
            <charset val="238"/>
            <scheme val="minor"/>
          </rPr>
          <t>======
ID#AAAA45tmGI0
    (2023-08-28 11:23:40)
Aktivně se věnuje sebevzdělávání. Zajímá se o dění ve světe a ve společnosti. Sám vyhledává odborné články z oboru finančního poradenství, poslouchá inspirativní podcasty a sleduje na sociálních sítích zajímavé osobnosti. Rozvíjí své manažerské dovednosti a hledá nové cesty pro rozvoj svého podnikání.</t>
        </r>
      </text>
    </comment>
    <comment ref="I85" authorId="0" shapeId="0" xr:uid="{00000000-0006-0000-0E00-0000BE000000}">
      <text>
        <r>
          <rPr>
            <sz val="10"/>
            <color rgb="FF000000"/>
            <rFont val="Arial"/>
            <family val="2"/>
            <charset val="238"/>
            <scheme val="minor"/>
          </rPr>
          <t>======
ID#AAAA45tmGYU
    (2023-08-28 11:23:40)
Eko blog/4inspirace</t>
        </r>
      </text>
    </comment>
    <comment ref="D87" authorId="0" shapeId="0" xr:uid="{00000000-0006-0000-0E00-000086000000}">
      <text>
        <r>
          <rPr>
            <sz val="10"/>
            <color rgb="FF000000"/>
            <rFont val="Arial"/>
            <family val="2"/>
            <charset val="238"/>
            <scheme val="minor"/>
          </rPr>
          <t>======
ID#AAAA45tmGk0
    (2023-08-28 11:23:41)
Úroveň je zcela v rozporu s požadovanou úrovní, případně kompetence zcela chybí, i když byla příležitost ji projevit. Lze formulovat rozvoj od základů a hned.</t>
        </r>
      </text>
    </comment>
    <comment ref="E87" authorId="0" shapeId="0" xr:uid="{00000000-0006-0000-0E00-0000B0000000}">
      <text>
        <r>
          <rPr>
            <sz val="10"/>
            <color rgb="FF000000"/>
            <rFont val="Arial"/>
            <family val="2"/>
            <charset val="238"/>
            <scheme val="minor"/>
          </rPr>
          <t>======
ID#AAAA45tmGbM
    (2023-08-28 11:23:40)
Limitující úroveň. Lze konstatovat zásadní rozpor s požadovanou úrovní. V dané kompetenci lze formulovat systematický rozvoj, jehož cílem je potlačení slabých stránek.</t>
        </r>
      </text>
    </comment>
    <comment ref="F87" authorId="0" shapeId="0" xr:uid="{00000000-0006-0000-0E00-00000A010000}">
      <text>
        <r>
          <rPr>
            <sz val="10"/>
            <color rgb="FF000000"/>
            <rFont val="Arial"/>
            <family val="2"/>
            <charset val="238"/>
            <scheme val="minor"/>
          </rPr>
          <t>======
ID#AAAA45tmGJg
    (2023-08-28 11:23:40)
Minimální úroveň. S dílčími výhradami odpovídá požadované úrovni. Lze formulovat klíčové oblasti ke zlepšení. Rozvoj se zaměřuje na posílení silných a potlačení slabých stránek.</t>
        </r>
      </text>
    </comment>
    <comment ref="G87" authorId="0" shapeId="0" xr:uid="{00000000-0006-0000-0E00-00001C010000}">
      <text>
        <r>
          <rPr>
            <sz val="10"/>
            <color rgb="FF000000"/>
            <rFont val="Arial"/>
            <family val="2"/>
            <charset val="238"/>
            <scheme val="minor"/>
          </rPr>
          <t>======
ID#AAAA45tmGGI
    (2023-08-28 11:23:40)
Přesně odpovídá požadované úrovni. V dané kompetenci lze formulovat dílčí oblasti ke zlepšení. V dané kompetenci nelze formulovat žádnou výhradu. Rozvoj se zaměřuje na posilování silných stránek.</t>
        </r>
      </text>
    </comment>
    <comment ref="H87" authorId="0" shapeId="0" xr:uid="{00000000-0006-0000-0E00-00002E000000}">
      <text>
        <r>
          <rPr>
            <sz val="10"/>
            <color rgb="FF000000"/>
            <rFont val="Arial"/>
            <family val="2"/>
            <charset val="238"/>
            <scheme val="minor"/>
          </rPr>
          <t>======
ID#AAAA466P5C0
    (2023-08-28 11:23:41)
Ideální stav. Projev kompetence je na vzorové úrovni, při níž nelze formulovat žádnou dílčí oblast pro zlepšení.</t>
        </r>
      </text>
    </comment>
    <comment ref="C89" authorId="0" shapeId="0" xr:uid="{00000000-0006-0000-0E00-000043000000}">
      <text>
        <r>
          <rPr>
            <sz val="10"/>
            <color rgb="FF000000"/>
            <rFont val="Arial"/>
            <family val="2"/>
            <charset val="238"/>
            <scheme val="minor"/>
          </rPr>
          <t>======
ID#AAAA466P4-w
    (2023-08-28 11:23:41)
Zná cíle a směřování holdingu. Umí vysvětlit strategii, která k naplnění cílů povede. Zná firemní hodnoty, umí je jednoduše vysvětlit a přenést do svých každodenních činností.</t>
        </r>
      </text>
    </comment>
    <comment ref="I89" authorId="0" shapeId="0" xr:uid="{00000000-0006-0000-0E00-000036000000}">
      <text>
        <r>
          <rPr>
            <sz val="10"/>
            <color rgb="FF000000"/>
            <rFont val="Arial"/>
            <family val="2"/>
            <charset val="238"/>
            <scheme val="minor"/>
          </rPr>
          <t>======
ID#AAAA466P5BI
    (2023-08-28 11:23:41)
4fin GO novinky, shrnutí předešlého roku
4edu newsletter novinky
Náborová brožura
Manuál Poradenský proces</t>
        </r>
      </text>
    </comment>
    <comment ref="C90" authorId="0" shapeId="0" xr:uid="{00000000-0006-0000-0E00-000023000000}">
      <text>
        <r>
          <rPr>
            <sz val="10"/>
            <color rgb="FF000000"/>
            <rFont val="Arial"/>
            <family val="2"/>
            <charset val="238"/>
            <scheme val="minor"/>
          </rPr>
          <t>======
ID#AAAA466P5E4
    (2023-08-28 11:23:41)
Zná společnosti v holdingu a ví, jaký je předmět jejich podnikání. Zná jednotlivé útvary společnosti, jejich hlavní odpovědnosti a přínosy pro obchod. Zná personální obsazení a důležité kontaktní osoby.</t>
        </r>
      </text>
    </comment>
    <comment ref="I90" authorId="0" shapeId="0" xr:uid="{00000000-0006-0000-0E00-0000EB000000}">
      <text>
        <r>
          <rPr>
            <sz val="10"/>
            <color rgb="FF000000"/>
            <rFont val="Arial"/>
            <family val="2"/>
            <charset val="238"/>
            <scheme val="minor"/>
          </rPr>
          <t>======
ID#AAAA45tmGP0
    (2023-08-28 11:23:40)
E-mail Start Pack
Kurz Vstupní zaškolení pro nováčky konzultanty Start Pack (1h) 4eko události 
Tabulka kontaktů centrála 4fin 
Marketing (grafický manuál, firemní fonty, logo, manuál pro podpis do mailu)</t>
        </r>
      </text>
    </comment>
    <comment ref="C91" authorId="0" shapeId="0" xr:uid="{00000000-0006-0000-0E00-000005010000}">
      <text>
        <r>
          <rPr>
            <sz val="10"/>
            <color rgb="FF000000"/>
            <rFont val="Arial"/>
            <family val="2"/>
            <charset val="238"/>
            <scheme val="minor"/>
          </rPr>
          <t>======
ID#AAAA45tmGKo
    (2023-08-28 11:23:40)
Zná principy budování kariéry. Umí vysvětlit podmínky pro jednotlivé pozice. Zná prémiové kluby a benefity, které jsou pro jednotlivé pozice k dispozici.</t>
        </r>
      </text>
    </comment>
    <comment ref="I91" authorId="0" shapeId="0" xr:uid="{00000000-0006-0000-0E00-0000DE000000}">
      <text>
        <r>
          <rPr>
            <sz val="10"/>
            <color rgb="FF000000"/>
            <rFont val="Arial"/>
            <family val="2"/>
            <charset val="238"/>
            <scheme val="minor"/>
          </rPr>
          <t>======
ID#AAAA45tmGSY
    (2023-08-28 11:23:40)
Smlouva o spolupráci FO, PO  koeficienty jednotlivých pozic, bonusy, VIP start, BANK start 
Elite, Premium, Hypoklub podmínky a členové klubů
4benefits
Kariérní řád</t>
        </r>
      </text>
    </comment>
    <comment ref="C92" authorId="0" shapeId="0" xr:uid="{00000000-0006-0000-0E00-000040000000}">
      <text>
        <r>
          <rPr>
            <sz val="10"/>
            <color rgb="FF000000"/>
            <rFont val="Arial"/>
            <family val="2"/>
            <charset val="238"/>
            <scheme val="minor"/>
          </rPr>
          <t>======
ID#AAAA466P4_Y
    (2023-08-28 11:23:41)
Zná principy vzdělávacího systému společnosti. Dokáže vysvětlit smysl kompetenčního modelu a orientuje se v nabídce vzdělávacích aktivit pro konzultanty a manažery. Zná svůj vzdělávací plán a aktivně ho využívá k rozvoji svých znalostí a dovedností.</t>
        </r>
      </text>
    </comment>
    <comment ref="I92" authorId="0" shapeId="0" xr:uid="{00000000-0006-0000-0E00-000047010000}">
      <text>
        <r>
          <rPr>
            <sz val="10"/>
            <color rgb="FF000000"/>
            <rFont val="Arial"/>
            <family val="2"/>
            <charset val="238"/>
            <scheme val="minor"/>
          </rPr>
          <t>======
ID#AAAA45tmGAQ
    (2023-08-28 11:23:40)
IK karta
4edu 4ekoblog (rozcestník vzdělávání, letáky k jednotlivým kurzům, 4synergie)</t>
        </r>
      </text>
    </comment>
    <comment ref="C93" authorId="0" shapeId="0" xr:uid="{00000000-0006-0000-0E00-0000B2000000}">
      <text>
        <r>
          <rPr>
            <sz val="10"/>
            <color rgb="FF000000"/>
            <rFont val="Arial"/>
            <family val="2"/>
            <charset val="238"/>
            <scheme val="minor"/>
          </rPr>
          <t>======
ID#AAAA45tmGbE
    (2023-08-28 11:23:40)
Zná veškeré IT nástroje, které jsou pro manažery dostupné. Aktivně pracuje s IK kartou a umí s ní efektivně řídit obchodní a vzdělávací aktivity svého týmu. Aktivně se zapojuje do vývoje a testování nových funkcí.</t>
        </r>
      </text>
    </comment>
    <comment ref="C94" authorId="0" shapeId="0" xr:uid="{00000000-0006-0000-0E00-000078000000}">
      <text>
        <r>
          <rPr>
            <sz val="10"/>
            <color rgb="FF000000"/>
            <rFont val="Arial"/>
            <family val="2"/>
            <charset val="238"/>
            <scheme val="minor"/>
          </rPr>
          <t>======
ID#AAAA45tmGnw
    (2023-08-28 11:23:41)
Umí pracovat se systémem 4eko, Umí aktivně pracovat s reporty a pomáhat konzultantům hledat cesty k rozvoji jejich podnikání.</t>
        </r>
      </text>
    </comment>
    <comment ref="I94" authorId="0" shapeId="0" xr:uid="{00000000-0006-0000-0E00-00009E000000}">
      <text>
        <r>
          <rPr>
            <sz val="10"/>
            <color rgb="FF000000"/>
            <rFont val="Arial"/>
            <family val="2"/>
            <charset val="238"/>
            <scheme val="minor"/>
          </rPr>
          <t>======
ID#AAAA45tmGfk
    (2023-08-28 11:23:40)
Kurz Vstupní zaškolení pro nováčky konzultanty 4eko - základní informace o systému 2h 4eko události
4plan vč. 4solve+4eko individuální školení pro objednané skupiny
4plan vč. 4solve + 4eko - NOVINKY 1x měsíčně 4eko události
4click 4ekoblok
Novinky 4ekoblok</t>
        </r>
      </text>
    </comment>
    <comment ref="C95" authorId="0" shapeId="0" xr:uid="{00000000-0006-0000-0E00-000026010000}">
      <text>
        <r>
          <rPr>
            <sz val="10"/>
            <color rgb="FF000000"/>
            <rFont val="Arial"/>
            <family val="2"/>
            <charset val="238"/>
            <scheme val="minor"/>
          </rPr>
          <t>======
ID#AAAA45tmGE8
    (2023-08-28 11:23:40)
Dokáže vysvětlit funkce jednotlivých widgetů. Umí si je přizpůsobit v prostředí 4eko a aktivně je využívá k rozvoji podnikání.</t>
        </r>
      </text>
    </comment>
    <comment ref="I95" authorId="0" shapeId="0" xr:uid="{00000000-0006-0000-0E00-00008D000000}">
      <text>
        <r>
          <rPr>
            <sz val="10"/>
            <color rgb="FF000000"/>
            <rFont val="Arial"/>
            <family val="2"/>
            <charset val="238"/>
            <scheme val="minor"/>
          </rPr>
          <t>======
ID#AAAA45tmGjU
    (2023-08-28 11:23:41)
4synergie - nové widgety 4eko -  cesta k efektivní práci s CRM (widget UPOZORNĚNÍ, widget AUM)</t>
        </r>
      </text>
    </comment>
    <comment ref="C96" authorId="0" shapeId="0" xr:uid="{00000000-0006-0000-0E00-00001F010000}">
      <text>
        <r>
          <rPr>
            <sz val="10"/>
            <color rgb="FF000000"/>
            <rFont val="Arial"/>
            <family val="2"/>
            <charset val="238"/>
            <scheme val="minor"/>
          </rPr>
          <t>======
ID#AAAA45tmGFs
    (2023-08-28 11:23:40)
Umí vysvětlit smysl a fungování leadového modulu. Aktivně ho využívá v rámci své leadové strategie a podporuje svůj tým v jeho využívání.</t>
        </r>
      </text>
    </comment>
    <comment ref="I96" authorId="0" shapeId="0" xr:uid="{00000000-0006-0000-0E00-000009000000}">
      <text>
        <r>
          <rPr>
            <sz val="10"/>
            <color rgb="FF000000"/>
            <rFont val="Arial"/>
            <family val="2"/>
            <charset val="238"/>
            <scheme val="minor"/>
          </rPr>
          <t>======
ID#AAAA466P5KA
    (2023-08-28 11:23:41)
Jak zadá tipař lead do leadového modulu 
4assistant servis - záznam webináře</t>
        </r>
      </text>
    </comment>
    <comment ref="C97" authorId="0" shapeId="0" xr:uid="{00000000-0006-0000-0E00-000093000000}">
      <text>
        <r>
          <rPr>
            <sz val="10"/>
            <color rgb="FF000000"/>
            <rFont val="Arial"/>
            <family val="2"/>
            <charset val="238"/>
            <scheme val="minor"/>
          </rPr>
          <t>======
ID#AAAA45tmGiY
    (2023-08-28 11:23:41)
Umí velmi dobře používat gmail, google meet, kalendář, online tabulky, dokumenty, google disk. Podporuje svůj tým v jejich využívání a pracuje na efektivní komunikaci v rámci svého týmu.</t>
        </r>
      </text>
    </comment>
    <comment ref="C98" authorId="0" shapeId="0" xr:uid="{00000000-0006-0000-0E00-000079000000}">
      <text>
        <r>
          <rPr>
            <sz val="10"/>
            <color rgb="FF000000"/>
            <rFont val="Arial"/>
            <family val="2"/>
            <charset val="238"/>
            <scheme val="minor"/>
          </rPr>
          <t>======
ID#AAAA45tmGnk
    (2023-08-28 11:23:41)
Aktivně řídí obchodní aktivity svého týmu. Stanovuje obchodní cíle a pravidelně je vyhodnocuje. Pracuje s IK kartou a vyhodnocuje četnost, strukturu a kvalitu obchodních aktivit.</t>
        </r>
      </text>
    </comment>
    <comment ref="C99" authorId="0" shapeId="0" xr:uid="{00000000-0006-0000-0E00-000067000000}">
      <text>
        <r>
          <rPr>
            <sz val="10"/>
            <color rgb="FF000000"/>
            <rFont val="Arial"/>
            <family val="2"/>
            <charset val="238"/>
            <scheme val="minor"/>
          </rPr>
          <t>======
ID#AAAA466P43M
    (2023-08-28 11:23:41)
Vede pravidelné IK se svými podřízenými. V rámci IK umí ocenit dosažené výsledky a najít prostor pro další zlepšení. Aktivně pracuje s IK kartou a motivuje k vyššímu výkonu.</t>
        </r>
      </text>
    </comment>
    <comment ref="C100" authorId="0" shapeId="0" xr:uid="{00000000-0006-0000-0E00-0000CD000000}">
      <text>
        <r>
          <rPr>
            <sz val="10"/>
            <color rgb="FF000000"/>
            <rFont val="Arial"/>
            <family val="2"/>
            <charset val="238"/>
            <scheme val="minor"/>
          </rPr>
          <t>======
ID#AAAA45tmGVo
    (2023-08-28 11:23:40)
Ví, jak připravit a realizovat týmovou poradu. Dokáže jednoduše a srozumitelně předat důležité informace a motivovat tým k dosahování obchodních výsledků. Z porad vede zápis. Předané úkoly pravidelně vyhodnocuje.</t>
        </r>
      </text>
    </comment>
    <comment ref="C101" authorId="0" shapeId="0" xr:uid="{00000000-0006-0000-0E00-0000A7000000}">
      <text>
        <r>
          <rPr>
            <sz val="10"/>
            <color rgb="FF000000"/>
            <rFont val="Arial"/>
            <family val="2"/>
            <charset val="238"/>
            <scheme val="minor"/>
          </rPr>
          <t>======
ID#AAAA45tmGeQ
    (2023-08-28 11:23:40)
Umí připravit a realizovat  workshop pro svůj tým. Pravidelně realizuje workshopy na různá témata a zapojuje do jejich vedení i své podřízené. K výstupům z workshopů se pravidelně vrací a vyhodnocuje je na poradách a IK.</t>
        </r>
      </text>
    </comment>
    <comment ref="C102" authorId="0" shapeId="0" xr:uid="{00000000-0006-0000-0E00-0000FB000000}">
      <text>
        <r>
          <rPr>
            <sz val="10"/>
            <color rgb="FF000000"/>
            <rFont val="Arial"/>
            <family val="2"/>
            <charset val="238"/>
            <scheme val="minor"/>
          </rPr>
          <t>======
ID#AAAA45tmGNI
    (2023-08-28 11:23:40)
Umí připravit a realizovat call party, která je nedílnou součástí pravidelného pracovního týdne. Umí namotivovat účastníky k aktivitě a dokáže ocenit dosažené výsledky.</t>
        </r>
      </text>
    </comment>
    <comment ref="I102" authorId="0" shapeId="0" xr:uid="{00000000-0006-0000-0E00-00006F010000}">
      <text>
        <r>
          <rPr>
            <sz val="10"/>
            <color rgb="FF000000"/>
            <rFont val="Arial"/>
            <family val="2"/>
            <charset val="238"/>
            <scheme val="minor"/>
          </rPr>
          <t>======
ID#AAAA45tmF3k
    (2023-08-28 11:23:39)
Vedení efektivní call party</t>
        </r>
      </text>
    </comment>
    <comment ref="C103" authorId="0" shapeId="0" xr:uid="{00000000-0006-0000-0E00-00001C000000}">
      <text>
        <r>
          <rPr>
            <sz val="10"/>
            <color rgb="FF000000"/>
            <rFont val="Arial"/>
            <family val="2"/>
            <charset val="238"/>
            <scheme val="minor"/>
          </rPr>
          <t>======
ID#AAAA466P5GQ
    (2023-08-28 11:23:41)
Myslí pozitivně a věří v úspěch. Dokáže pracovat s individuální motivací každého člena svého týmu a zároveň motivovat tým v rámci společných setkání.</t>
        </r>
      </text>
    </comment>
    <comment ref="I103" authorId="0" shapeId="0" xr:uid="{00000000-0006-0000-0E00-000098000000}">
      <text>
        <r>
          <rPr>
            <sz val="10"/>
            <color rgb="FF000000"/>
            <rFont val="Arial"/>
            <family val="2"/>
            <charset val="238"/>
            <scheme val="minor"/>
          </rPr>
          <t>======
ID#AAAA45tmGhQ
    (2023-08-28 11:23:40)
Kurzy Filipa Vítka -  Pozitivní myšlení, Řečnictví, Hodnotový leadership, Kmenové vůdcovství</t>
        </r>
      </text>
    </comment>
    <comment ref="C104" authorId="0" shapeId="0" xr:uid="{00000000-0006-0000-0E00-000002010000}">
      <text>
        <r>
          <rPr>
            <sz val="10"/>
            <color rgb="FF000000"/>
            <rFont val="Arial"/>
            <family val="2"/>
            <charset val="238"/>
            <scheme val="minor"/>
          </rPr>
          <t>======
ID#AAAA45tmGLc
    (2023-08-28 11:23:40)
Umí předat konstruktivní zpětnou vazbu a to nezraňujícím způsobem. Zaměřuje se především na posílení silných stránek, které povede k osobnímu rozvoji a k naplnění stanovených obchodních cílů.</t>
        </r>
      </text>
    </comment>
    <comment ref="C105" authorId="0" shapeId="0" xr:uid="{00000000-0006-0000-0E00-00005B000000}">
      <text>
        <r>
          <rPr>
            <sz val="10"/>
            <color rgb="FF000000"/>
            <rFont val="Arial"/>
            <family val="2"/>
            <charset val="238"/>
            <scheme val="minor"/>
          </rPr>
          <t>======
ID#AAAA466P44k
    (2023-08-28 11:23:41)
Zná principy situačního vedení. Umí v každé situaci zvolit ten správný styl vedení, který povede k požadovanému výsledku.</t>
        </r>
      </text>
    </comment>
    <comment ref="C106" authorId="0" shapeId="0" xr:uid="{00000000-0006-0000-0E00-000092000000}">
      <text>
        <r>
          <rPr>
            <sz val="10"/>
            <color rgb="FF000000"/>
            <rFont val="Arial"/>
            <family val="2"/>
            <charset val="238"/>
            <scheme val="minor"/>
          </rPr>
          <t>======
ID#AAAA45tmGio
    (2023-08-28 11:23:41)
Aktivně spolupracuje s asistentkou. Dokáže vysvětlit výhody, které tato spolupráce přináší. Ví, jak vyhledat a zapracovat vhodnou asistentku. Dokáže nastavit pravidla pro spolupráci a vytvářet vhodné prostředí pro rozvoj svého podnikání.</t>
        </r>
      </text>
    </comment>
    <comment ref="I106" authorId="0" shapeId="0" xr:uid="{00000000-0006-0000-0E00-000064000000}">
      <text>
        <r>
          <rPr>
            <sz val="10"/>
            <color rgb="FF000000"/>
            <rFont val="Arial"/>
            <family val="2"/>
            <charset val="238"/>
            <scheme val="minor"/>
          </rPr>
          <t>======
ID#AAAA466P43o
    (2023-08-28 11:23:41)
4synergie - jak zapracovat a zefektivnit spolupráci s asistentkou/tem krok po kroku
4synergie - Obchodní příležitosti ve spolupráci s asistentkou;
Kurzy Filipa Vítka -  Pozitivní myšlení, Řečnictví, Hodnotový leadership, Kmenové vůdcovství</t>
        </r>
      </text>
    </comment>
    <comment ref="C107" authorId="0" shapeId="0" xr:uid="{00000000-0006-0000-0E00-00006F000000}">
      <text>
        <r>
          <rPr>
            <sz val="10"/>
            <color rgb="FF000000"/>
            <rFont val="Arial"/>
            <family val="2"/>
            <charset val="238"/>
            <scheme val="minor"/>
          </rPr>
          <t>======
ID#AAAA466P41g
    (2023-08-28 11:23:41)
Umí zadat úkol podle pravidla SMART. Zadané úkoly pravidelně vyhodnocuje. Umí se svými podřízenými pracovat na základě dohod. Dbá na to, aby byly dohody oboustranné a aby se pravidelně aktualizovaly.</t>
        </r>
      </text>
    </comment>
    <comment ref="C108" authorId="0" shapeId="0" xr:uid="{00000000-0006-0000-0E00-000013010000}">
      <text>
        <r>
          <rPr>
            <sz val="10"/>
            <color rgb="FF000000"/>
            <rFont val="Arial"/>
            <family val="2"/>
            <charset val="238"/>
            <scheme val="minor"/>
          </rPr>
          <t>======
ID#AAAA45tmGHo
    (2023-08-28 11:23:40)
Umí efektivně rozdělit úkoly, stanovit termíny a pravidelně vyhodnocovat výsledky. Věnuje pozornost činnostem, které vedou k naplňování obchodních cílů.</t>
        </r>
      </text>
    </comment>
    <comment ref="C109" authorId="0" shapeId="0" xr:uid="{00000000-0006-0000-0E00-000059010000}">
      <text>
        <r>
          <rPr>
            <sz val="10"/>
            <color rgb="FF000000"/>
            <rFont val="Arial"/>
            <family val="2"/>
            <charset val="238"/>
            <scheme val="minor"/>
          </rPr>
          <t>======
ID#AAAA45tmF7A
    (2023-08-28 11:23:40)
Má připravenou strategii rozvoje svého týmu. Ví jaké kroky udělat k naplnění svých náborových cílů a rozvoji svého podnikání. Strategii pravidelně vyhodnocuje a aktualizuje. Umí v této oblasti rozvíjet své spolupracovníky.</t>
        </r>
      </text>
    </comment>
    <comment ref="I109" authorId="0" shapeId="0" xr:uid="{00000000-0006-0000-0E00-000021010000}">
      <text>
        <r>
          <rPr>
            <sz val="10"/>
            <color rgb="FF000000"/>
            <rFont val="Arial"/>
            <family val="2"/>
            <charset val="238"/>
            <scheme val="minor"/>
          </rPr>
          <t>======
ID#AAAA45tmGFc
    (2023-08-28 11:23:40)
Kurz 4leader NÁBOR 
4synergie - 7 druhů příjmů v očích náboráře</t>
        </r>
      </text>
    </comment>
    <comment ref="C110" authorId="0" shapeId="0" xr:uid="{00000000-0006-0000-0E00-00001D000000}">
      <text>
        <r>
          <rPr>
            <sz val="10"/>
            <color rgb="FF000000"/>
            <rFont val="Arial"/>
            <family val="2"/>
            <charset val="238"/>
            <scheme val="minor"/>
          </rPr>
          <t>======
ID#AAAA466P5GA
    (2023-08-28 11:23:41)
Umí si v rámci své strategie naplánovat a realizovat své náborové aktivity. Aktivity jsou nedílnou součástí jeho pravidelného pracovního týdne a pravidelně je vyhodnocuje. Ví jaké aktivity a v jakém množství ho dovedou k cíli.</t>
        </r>
      </text>
    </comment>
    <comment ref="I110" authorId="0" shapeId="0" xr:uid="{00000000-0006-0000-0E00-000008000000}">
      <text>
        <r>
          <rPr>
            <sz val="10"/>
            <color rgb="FF000000"/>
            <rFont val="Arial"/>
            <family val="2"/>
            <charset val="238"/>
            <scheme val="minor"/>
          </rPr>
          <t>======
ID#AAAA466P5KE
    (2023-08-28 11:23:41)
Kurz 4leader NÁBOR 
4synergie - 7 druhů příjmů v očích náboráře</t>
        </r>
      </text>
    </comment>
    <comment ref="C111" authorId="0" shapeId="0" xr:uid="{00000000-0006-0000-0E00-0000C5000000}">
      <text>
        <r>
          <rPr>
            <sz val="10"/>
            <color rgb="FF000000"/>
            <rFont val="Arial"/>
            <family val="2"/>
            <charset val="238"/>
            <scheme val="minor"/>
          </rPr>
          <t>======
ID#AAAA45tmGXI
    (2023-08-28 11:23:40)
Aktivně využívá sociální sítě k vyhledávání a oslovování vhodných kandidátů. Ví, jaké formáty k oslovení využít. Průběžně vyhodnocuje svoji úspěšnost a aktualizuje svoji strategii.</t>
        </r>
      </text>
    </comment>
    <comment ref="C112" authorId="0" shapeId="0" xr:uid="{00000000-0006-0000-0E00-000018000000}">
      <text>
        <r>
          <rPr>
            <sz val="10"/>
            <color rgb="FF000000"/>
            <rFont val="Arial"/>
            <family val="2"/>
            <charset val="238"/>
            <scheme val="minor"/>
          </rPr>
          <t>======
ID#AAAA466P5HE
    (2023-08-28 11:23:41)
Umí oslovit a zaujmout kandidáty z netrhu. Umí vysvětlit výhody práce ve financích a prodat spolupráci na IČO. Aktivně s touto cílovou skupinou pracuje. Pravidelně vyhodnocuje svoji úspěšnost.</t>
        </r>
      </text>
    </comment>
    <comment ref="I112" authorId="0" shapeId="0" xr:uid="{00000000-0006-0000-0E00-00004F000000}">
      <text>
        <r>
          <rPr>
            <sz val="10"/>
            <color rgb="FF000000"/>
            <rFont val="Arial"/>
            <family val="2"/>
            <charset val="238"/>
            <scheme val="minor"/>
          </rPr>
          <t>======
ID#AAAA466P48Q
    (2023-08-28 11:23:41)
Kurz 4leader NÁBOR
4synergie - jak pracovat s náborovou brožurou s Lukášem Gašníkem a Jaroslavem Bezouškou</t>
        </r>
      </text>
    </comment>
    <comment ref="C113" authorId="0" shapeId="0" xr:uid="{00000000-0006-0000-0E00-000065010000}">
      <text>
        <r>
          <rPr>
            <sz val="10"/>
            <color rgb="FF000000"/>
            <rFont val="Arial"/>
            <family val="2"/>
            <charset val="238"/>
            <scheme val="minor"/>
          </rPr>
          <t>======
ID#AAAA45tmF4w
    (2023-08-28 11:23:39)
Umí oslovit a zaujmout kandidáty z konkurence. Umí prodat výhody spolupráce s 4fin. Aktivně s touto cílovou skupinou pracuje. Pravidelně vyhodnocuje svoji úspěšnost.</t>
        </r>
      </text>
    </comment>
    <comment ref="I113" authorId="0" shapeId="0" xr:uid="{00000000-0006-0000-0E00-00005E000000}">
      <text>
        <r>
          <rPr>
            <sz val="10"/>
            <color rgb="FF000000"/>
            <rFont val="Arial"/>
            <family val="2"/>
            <charset val="238"/>
            <scheme val="minor"/>
          </rPr>
          <t>======
ID#AAAA466P44I
    (2023-08-28 11:23:41)
Kurz 4leader NÁBOR
4synergie - jak pracovat s náborovou brožurou s Lukášem Gašníkem a Jaroslavem Bezouškou</t>
        </r>
      </text>
    </comment>
    <comment ref="C114" authorId="0" shapeId="0" xr:uid="{00000000-0006-0000-0E00-0000EA000000}">
      <text>
        <r>
          <rPr>
            <sz val="10"/>
            <color rgb="FF000000"/>
            <rFont val="Arial"/>
            <family val="2"/>
            <charset val="238"/>
            <scheme val="minor"/>
          </rPr>
          <t>======
ID#AAAA45tmGQU
    (2023-08-28 11:23:40)
Umí oslovit a zaujmout týmy z konkurence. Umí najít problémový stav a představit výhody budoucí spolupráce. Aktivně vyhledává a oslovuje týmy z konkurence a vyhodnocuje svoji úspěšnost.</t>
        </r>
      </text>
    </comment>
    <comment ref="I114" authorId="0" shapeId="0" xr:uid="{00000000-0006-0000-0E00-0000F8000000}">
      <text>
        <r>
          <rPr>
            <sz val="10"/>
            <color rgb="FF000000"/>
            <rFont val="Arial"/>
            <family val="2"/>
            <charset val="238"/>
            <scheme val="minor"/>
          </rPr>
          <t>======
ID#AAAA45tmGNw
    (2023-08-28 11:23:40)
Kurz 4leader NÁBOR
4synergie - jak pracovat s náborovou brožurou s Lukášem Gašníkem a Jaroslavem Bezouškou</t>
        </r>
      </text>
    </comment>
    <comment ref="C115" authorId="0" shapeId="0" xr:uid="{00000000-0006-0000-0E00-00004D000000}">
      <text>
        <r>
          <rPr>
            <sz val="10"/>
            <color rgb="FF000000"/>
            <rFont val="Arial"/>
            <family val="2"/>
            <charset val="238"/>
            <scheme val="minor"/>
          </rPr>
          <t>======
ID#AAAA466P480
    (2023-08-28 11:23:41)
Umí si připravit call skript pro různé typy kandidátů. Dokáže si domluvit první schůzku s kandidátem. V telefonu umí jednoduše představit hlavní důvody, proč se společně sejít.</t>
        </r>
      </text>
    </comment>
    <comment ref="I115" authorId="0" shapeId="0" xr:uid="{00000000-0006-0000-0E00-000004000000}">
      <text>
        <r>
          <rPr>
            <sz val="10"/>
            <color rgb="FF000000"/>
            <rFont val="Arial"/>
            <family val="2"/>
            <charset val="238"/>
            <scheme val="minor"/>
          </rPr>
          <t>======
ID#AAAA466P5Ko
    (2023-08-28 11:23:41)
Kurz 4leader NÁBOR
4synergie - jak pracovat s náborovou brožurou s Lukášem Gašníkem a Jaroslavem Bezouškou</t>
        </r>
      </text>
    </comment>
    <comment ref="C116" authorId="0" shapeId="0" xr:uid="{00000000-0006-0000-0E00-0000C8000000}">
      <text>
        <r>
          <rPr>
            <sz val="10"/>
            <color rgb="FF000000"/>
            <rFont val="Arial"/>
            <family val="2"/>
            <charset val="238"/>
            <scheme val="minor"/>
          </rPr>
          <t>======
ID#AAAA45tmGWw
    (2023-08-28 11:23:40)
Umí vytvořit přátelskou atmosfér. Dokáže jednoduše představit společnost a hlavní výhody spolupráce. Zjišťuje od kandidáta hlavní motivy a obavy a umí je za pomoci vhodných materiálů využít pro další jednání.</t>
        </r>
      </text>
    </comment>
    <comment ref="I116" authorId="0" shapeId="0" xr:uid="{00000000-0006-0000-0E00-000073000000}">
      <text>
        <r>
          <rPr>
            <sz val="10"/>
            <color rgb="FF000000"/>
            <rFont val="Arial"/>
            <family val="2"/>
            <charset val="238"/>
            <scheme val="minor"/>
          </rPr>
          <t>======
ID#AAAA466P40U
    (2023-08-28 11:23:41)
Kurz 4leader NÁBOR
4synergie - jak pracovat s náborovou brožurou s Lukášem Gašníkem a Jaroslavem Bezouškou</t>
        </r>
      </text>
    </comment>
    <comment ref="C117" authorId="0" shapeId="0" xr:uid="{00000000-0006-0000-0E00-000034000000}">
      <text>
        <r>
          <rPr>
            <sz val="10"/>
            <color rgb="FF000000"/>
            <rFont val="Arial"/>
            <family val="2"/>
            <charset val="238"/>
            <scheme val="minor"/>
          </rPr>
          <t>======
ID#AAAA466P5B0
    (2023-08-28 11:23:41)
Na základě zjištěných informací umí představit hlavní výhody a přínosy spolupráce s 4fin a s ním samotným. Má připravenou jasnou vizi, jak dosáhnout úspěšné kariéry a dokáže ji kandidátovi představit a získat ho na svoji stranu.</t>
        </r>
      </text>
    </comment>
    <comment ref="I117" authorId="0" shapeId="0" xr:uid="{00000000-0006-0000-0E00-00006C010000}">
      <text>
        <r>
          <rPr>
            <sz val="10"/>
            <color rgb="FF000000"/>
            <rFont val="Arial"/>
            <family val="2"/>
            <charset val="238"/>
            <scheme val="minor"/>
          </rPr>
          <t>======
ID#AAAA45tmF38
    (2023-08-28 11:23:39)
Kurz 4leader NÁBOR
4synergie - jak pracovat s náborovou brožurou s Lukášem Gašníkem a Jaroslavem Bezouškou</t>
        </r>
      </text>
    </comment>
    <comment ref="C118" authorId="0" shapeId="0" xr:uid="{00000000-0006-0000-0E00-000049000000}">
      <text>
        <r>
          <rPr>
            <sz val="10"/>
            <color rgb="FF000000"/>
            <rFont val="Arial"/>
            <family val="2"/>
            <charset val="238"/>
            <scheme val="minor"/>
          </rPr>
          <t>======
ID#AAAA466P49c
    (2023-08-28 11:23:41)
Umí dobře zjistit obavy kandidáta. Má připravené podklady a příklady na nejčastější obavy, které mohou ze strany kandidáta přijít. Neustále pracuje na zdokonalení své argumentace v této oblasti.</t>
        </r>
      </text>
    </comment>
    <comment ref="I118" authorId="0" shapeId="0" xr:uid="{00000000-0006-0000-0E00-000029010000}">
      <text>
        <r>
          <rPr>
            <sz val="10"/>
            <color rgb="FF000000"/>
            <rFont val="Arial"/>
            <family val="2"/>
            <charset val="238"/>
            <scheme val="minor"/>
          </rPr>
          <t>======
ID#AAAA45tmGEs
    (2023-08-28 11:23:40)
Kurz 4leader NÁBOR
4synergie - jak pracovat s náborovou brožurou s Lukášem Gašníkem a Jaroslavem Bezouškou</t>
        </r>
      </text>
    </comment>
    <comment ref="C119" authorId="0" shapeId="0" xr:uid="{00000000-0006-0000-0E00-000019000000}">
      <text>
        <r>
          <rPr>
            <sz val="10"/>
            <color rgb="FF000000"/>
            <rFont val="Arial"/>
            <family val="2"/>
            <charset val="238"/>
            <scheme val="minor"/>
          </rPr>
          <t>======
ID#AAAA466P5HA
    (2023-08-28 11:23:41)
Na každé schůzce si aktivně říká o doporučení na spolupracovníka. Zná hlavní přínosy spolupráce a umí je jednoduše vysvětlit. Aktivně využívá výtahové řeči a dlouhodobě rozvíjí své podnikání.</t>
        </r>
      </text>
    </comment>
    <comment ref="I119" authorId="0" shapeId="0" xr:uid="{00000000-0006-0000-0E00-0000EE000000}">
      <text>
        <r>
          <rPr>
            <sz val="10"/>
            <color rgb="FF000000"/>
            <rFont val="Arial"/>
            <family val="2"/>
            <charset val="238"/>
            <scheme val="minor"/>
          </rPr>
          <t>======
ID#AAAA45tmGPY
    (2023-08-28 11:23:40)
Kurz 4leader NÁBOR
4synergie - jak pracovat s náborovou brožurou s Lukášem Gašníkem a Jaroslavem Bezouškou</t>
        </r>
      </text>
    </comment>
    <comment ref="C120" authorId="0" shapeId="0" xr:uid="{00000000-0006-0000-0E00-00005A000000}">
      <text>
        <r>
          <rPr>
            <sz val="10"/>
            <color rgb="FF000000"/>
            <rFont val="Arial"/>
            <family val="2"/>
            <charset val="238"/>
            <scheme val="minor"/>
          </rPr>
          <t>======
ID#AAAA466P45c
    (2023-08-28 11:23:41)
Ví, jaké aktivity do adaptace konzultanta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20" authorId="0" shapeId="0" xr:uid="{00000000-0006-0000-0E00-0000FC000000}">
      <text>
        <r>
          <rPr>
            <sz val="10"/>
            <color rgb="FF000000"/>
            <rFont val="Arial"/>
            <family val="2"/>
            <charset val="238"/>
            <scheme val="minor"/>
          </rPr>
          <t>======
ID#AAAA45tmGM4
    (2023-08-28 11:23:40)
Kurz 4leader ADAPTACE 
4syergie - Manuál na poradenský proces a jeho praktické využití</t>
        </r>
      </text>
    </comment>
    <comment ref="C121" authorId="0" shapeId="0" xr:uid="{00000000-0006-0000-0E00-000053010000}">
      <text>
        <r>
          <rPr>
            <sz val="10"/>
            <color rgb="FF000000"/>
            <rFont val="Arial"/>
            <family val="2"/>
            <charset val="238"/>
            <scheme val="minor"/>
          </rPr>
          <t>======
ID#AAAA45tmF9Y
    (2023-08-28 11:23:40)
Ví, jaké aktivity do adaptace manažera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21" authorId="0" shapeId="0" xr:uid="{00000000-0006-0000-0E00-0000D3000000}">
      <text>
        <r>
          <rPr>
            <sz val="10"/>
            <color rgb="FF000000"/>
            <rFont val="Arial"/>
            <family val="2"/>
            <charset val="238"/>
            <scheme val="minor"/>
          </rPr>
          <t>======
ID#AAAA45tmGUI
    (2023-08-28 11:23:40)
Kurz 4leader ADAPTACE</t>
        </r>
      </text>
    </comment>
    <comment ref="C122" authorId="0" shapeId="0" xr:uid="{00000000-0006-0000-0E00-0000D4000000}">
      <text>
        <r>
          <rPr>
            <sz val="10"/>
            <color rgb="FF000000"/>
            <rFont val="Arial"/>
            <family val="2"/>
            <charset val="238"/>
            <scheme val="minor"/>
          </rPr>
          <t>======
ID#AAAA45tmGUA
    (2023-08-28 11:23:40)
Ví, jaké aktivity do adaptace ředitele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22" authorId="0" shapeId="0" xr:uid="{00000000-0006-0000-0E00-0000DC000000}">
      <text>
        <r>
          <rPr>
            <sz val="10"/>
            <color rgb="FF000000"/>
            <rFont val="Arial"/>
            <family val="2"/>
            <charset val="238"/>
            <scheme val="minor"/>
          </rPr>
          <t>======
ID#AAAA45tmGS4
    (2023-08-28 11:23:40)
Kurz 4leader ADAPTACE</t>
        </r>
      </text>
    </comment>
    <comment ref="C123" authorId="0" shapeId="0" xr:uid="{00000000-0006-0000-0E00-0000E7000000}">
      <text>
        <r>
          <rPr>
            <sz val="10"/>
            <color rgb="FF000000"/>
            <rFont val="Arial"/>
            <family val="2"/>
            <charset val="238"/>
            <scheme val="minor"/>
          </rPr>
          <t>======
ID#AAAA45tmGQo
    (2023-08-28 11:23:40)
Ví, jak funguje pravidelný pracovní týden a umí ho jednoduše sestavit. Dbá na to, aby se v PPT objevovali všechny požadované aktivity, které povedou k dosahování požadovaných výsledků. Aktivit průběžně vyhodnocuje a aktualizuje.</t>
        </r>
      </text>
    </comment>
    <comment ref="I123" authorId="0" shapeId="0" xr:uid="{00000000-0006-0000-0E00-00006E000000}">
      <text>
        <r>
          <rPr>
            <sz val="10"/>
            <color rgb="FF000000"/>
            <rFont val="Arial"/>
            <family val="2"/>
            <charset val="238"/>
            <scheme val="minor"/>
          </rPr>
          <t>======
ID#AAAA466P41s
    (2023-08-28 11:23:41)
Kurz 4leader ADAPTACE</t>
        </r>
      </text>
    </comment>
    <comment ref="C124" authorId="0" shapeId="0" xr:uid="{00000000-0006-0000-0E00-000038010000}">
      <text>
        <r>
          <rPr>
            <sz val="10"/>
            <color rgb="FF000000"/>
            <rFont val="Arial"/>
            <family val="2"/>
            <charset val="238"/>
            <scheme val="minor"/>
          </rPr>
          <t>======
ID#AAAA45tmGC0
    (2023-08-28 11:23:40)
Doprovází nového spolupracovníka na schůzky ke klientům. Umí mu ukázat, jak má schůzka u klienta vypadat a zároveň mu umí dát rozvojovou zpětnou vazbu. Pracuje s akčním plánem, ve kterém pravidelně vyhodnocuje posuny ve vedení schůzky.</t>
        </r>
      </text>
    </comment>
    <comment ref="I124" authorId="0" shapeId="0" xr:uid="{00000000-0006-0000-0E00-00006B010000}">
      <text>
        <r>
          <rPr>
            <sz val="10"/>
            <color rgb="FF000000"/>
            <rFont val="Arial"/>
            <family val="2"/>
            <charset val="238"/>
            <scheme val="minor"/>
          </rPr>
          <t>======
ID#AAAA45tmF4A
    (2023-08-28 11:23:39)
Kurz 4leader ADAPTACE</t>
        </r>
      </text>
    </comment>
    <comment ref="C125" authorId="0" shapeId="0" xr:uid="{00000000-0006-0000-0E00-00004D010000}">
      <text>
        <r>
          <rPr>
            <sz val="10"/>
            <color rgb="FF000000"/>
            <rFont val="Arial"/>
            <family val="2"/>
            <charset val="238"/>
            <scheme val="minor"/>
          </rPr>
          <t>======
ID#AAAA45tmF_E
    (2023-08-28 11:23:40)
Ovládá direktivní styl vedení, který vychází ze situačního vedení. Aktivně používá IK kartu, ve které nastavuje a vyhodnocuje aktivity pro splnění obchodních a rozvojových cílů spolupracovníka.</t>
        </r>
      </text>
    </comment>
    <comment ref="I125" authorId="0" shapeId="0" xr:uid="{00000000-0006-0000-0E00-000057010000}">
      <text>
        <r>
          <rPr>
            <sz val="10"/>
            <color rgb="FF000000"/>
            <rFont val="Arial"/>
            <family val="2"/>
            <charset val="238"/>
            <scheme val="minor"/>
          </rPr>
          <t>======
ID#AAAA45tmF7g
    (2023-08-28 11:23:40)
Kurz 4leader ADAPTACE</t>
        </r>
      </text>
    </comment>
    <comment ref="C126" authorId="0" shapeId="0" xr:uid="{00000000-0006-0000-0E00-00000B000000}">
      <text>
        <r>
          <rPr>
            <sz val="10"/>
            <color rgb="FF000000"/>
            <rFont val="Arial"/>
            <family val="2"/>
            <charset val="238"/>
            <scheme val="minor"/>
          </rPr>
          <t>======
ID#AAAA466P5Jk
    (2023-08-28 11:23:41)
Ovládá koučovací styl vedení, který vychází ze situačního vedení. Dokáže pomocí koučinku hledat problémové stavy a pomáhat najít vhodná řešení.</t>
        </r>
      </text>
    </comment>
    <comment ref="I126" authorId="0" shapeId="0" xr:uid="{00000000-0006-0000-0E00-00004A000000}">
      <text>
        <r>
          <rPr>
            <sz val="10"/>
            <color rgb="FF000000"/>
            <rFont val="Arial"/>
            <family val="2"/>
            <charset val="238"/>
            <scheme val="minor"/>
          </rPr>
          <t>======
ID#AAAA466P49I
    (2023-08-28 11:23:41)
Kurz 4leader ADAPTACE 
Kurz Základy koučování</t>
        </r>
      </text>
    </comment>
    <comment ref="C127" authorId="0" shapeId="0" xr:uid="{00000000-0006-0000-0E00-000007000000}">
      <text>
        <r>
          <rPr>
            <sz val="10"/>
            <color rgb="FF000000"/>
            <rFont val="Arial"/>
            <family val="2"/>
            <charset val="238"/>
            <scheme val="minor"/>
          </rPr>
          <t>======
ID#AAAA466P5KI
    (2023-08-28 11:23:41)
Ovládá podporující styl vedení, který vychází ze situačního vedení. Dokáže spolupracovníky podporovat v dosahování jejich obchodních a personálních cílů.</t>
        </r>
      </text>
    </comment>
    <comment ref="I127" authorId="0" shapeId="0" xr:uid="{00000000-0006-0000-0E00-0000B1000000}">
      <text>
        <r>
          <rPr>
            <sz val="10"/>
            <color rgb="FF000000"/>
            <rFont val="Arial"/>
            <family val="2"/>
            <charset val="238"/>
            <scheme val="minor"/>
          </rPr>
          <t>======
ID#AAAA45tmGbI
    (2023-08-28 11:23:40)
Kurz 4leader ADAPTACE</t>
        </r>
      </text>
    </comment>
    <comment ref="C128" authorId="0" shapeId="0" xr:uid="{00000000-0006-0000-0E00-000070010000}">
      <text>
        <r>
          <rPr>
            <sz val="10"/>
            <color rgb="FF000000"/>
            <rFont val="Arial"/>
            <family val="2"/>
            <charset val="238"/>
            <scheme val="minor"/>
          </rPr>
          <t>======
ID#AAAA45tmF3I
    (2023-08-28 11:23:39)
Umí vysvětlit přínosy kompetenčního modelu. Dokáže určit úroveň jednotlivých kompetencí a navrhnout doporučené aktivity pro jejich rozvoj.</t>
        </r>
      </text>
    </comment>
    <comment ref="I128" authorId="0" shapeId="0" xr:uid="{00000000-0006-0000-0E00-000055000000}">
      <text>
        <r>
          <rPr>
            <sz val="10"/>
            <color rgb="FF000000"/>
            <rFont val="Arial"/>
            <family val="2"/>
            <charset val="238"/>
            <scheme val="minor"/>
          </rPr>
          <t>======
ID#AAAA466P46U
    (2023-08-28 11:23:41)
Kurz 4leader ADAPTACE</t>
        </r>
      </text>
    </comment>
    <comment ref="C129" authorId="0" shapeId="0" xr:uid="{00000000-0006-0000-0E00-00007D000000}">
      <text>
        <r>
          <rPr>
            <sz val="10"/>
            <color rgb="FF000000"/>
            <rFont val="Arial"/>
            <family val="2"/>
            <charset val="238"/>
            <scheme val="minor"/>
          </rPr>
          <t>======
ID#AAAA45tmGmk
    (2023-08-28 11:23:41)
Dlouhodobě rozvíjí své podnikání. Ví, jaké činnosti jsou pro jeho úspěšný rozvoj nezbytné, pracuje na nich a pravidelně je vyhodnocuje.</t>
        </r>
      </text>
    </comment>
    <comment ref="C130" authorId="0" shapeId="0" xr:uid="{00000000-0006-0000-0E00-000011000000}">
      <text>
        <r>
          <rPr>
            <sz val="10"/>
            <color rgb="FF000000"/>
            <rFont val="Arial"/>
            <family val="2"/>
            <charset val="238"/>
            <scheme val="minor"/>
          </rPr>
          <t>======
ID#AAAA466P5IE
    (2023-08-28 11:23:41)
Umí si vytvořit krátkodobý i dlouhodobý obchodní plán svého podnikání. Ví, kam směřuje a čeho chce v rámci spolupráce s 4fin dosáhnout.</t>
        </r>
      </text>
    </comment>
    <comment ref="C131" authorId="0" shapeId="0" xr:uid="{00000000-0006-0000-0E00-00004C010000}">
      <text>
        <r>
          <rPr>
            <sz val="10"/>
            <color rgb="FF000000"/>
            <rFont val="Arial"/>
            <family val="2"/>
            <charset val="238"/>
            <scheme val="minor"/>
          </rPr>
          <t>======
ID#AAAA45tmF_M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 Umí tyto podmínky jednoduše vysvětlit svým spolupracovníkům.</t>
        </r>
      </text>
    </comment>
    <comment ref="C132" authorId="0" shapeId="0" xr:uid="{00000000-0006-0000-0E00-00005C010000}">
      <text>
        <r>
          <rPr>
            <sz val="10"/>
            <color rgb="FF000000"/>
            <rFont val="Arial"/>
            <family val="2"/>
            <charset val="238"/>
            <scheme val="minor"/>
          </rPr>
          <t>======
ID#AAAA45tmF60
    (2023-08-28 11:23:40)
Má promyšlenou leadovou strategii, kterou využívá k rozvoji svého podnikání. Aktivně spolupracuje s tipaři a hledá další obchodní příležitosti. Umí představit hlavní výhody svým spolupracovníkům a aktivně je v této činnosti podporuje.</t>
        </r>
      </text>
    </comment>
    <comment ref="I132" authorId="0" shapeId="0" xr:uid="{00000000-0006-0000-0E00-000030010000}">
      <text>
        <r>
          <rPr>
            <sz val="10"/>
            <color rgb="FF000000"/>
            <rFont val="Arial"/>
            <family val="2"/>
            <charset val="238"/>
            <scheme val="minor"/>
          </rPr>
          <t>======
ID#AAAA45tmGD4
    (2023-08-28 11:23:40)
4synergie - předávání potenciálních tipařů
Leady 4fin
Manuál Poradenský proces</t>
        </r>
      </text>
    </comment>
    <comment ref="C133" authorId="0" shapeId="0" xr:uid="{00000000-0006-0000-0E00-0000F1000000}">
      <text>
        <r>
          <rPr>
            <sz val="10"/>
            <color rgb="FF000000"/>
            <rFont val="Arial"/>
            <family val="2"/>
            <charset val="238"/>
            <scheme val="minor"/>
          </rPr>
          <t>======
ID#AAAA45tmGOw
    (2023-08-28 11:23:40)
Má svoji strategii na realitní synergii a aktivně spolupracuje s realitním makléřem. Umí představit hlavní výhody této spolupráce svým spolupracovníkům a aktivně je v této činnosti podporuje.</t>
        </r>
      </text>
    </comment>
    <comment ref="I133" authorId="0" shapeId="0" xr:uid="{00000000-0006-0000-0E00-00003A010000}">
      <text>
        <r>
          <rPr>
            <sz val="10"/>
            <color rgb="FF000000"/>
            <rFont val="Arial"/>
            <family val="2"/>
            <charset val="238"/>
            <scheme val="minor"/>
          </rPr>
          <t>======
ID#AAAA45tmGCY
    (2023-08-28 11:23:40)
Kurz 4academy  
Kurz 4servis 
Synergie 4fin Reality a 4fin Finance
Manuál realitní synergie</t>
        </r>
      </text>
    </comment>
    <comment ref="C134" authorId="0" shapeId="0" xr:uid="{00000000-0006-0000-0E00-0000E3000000}">
      <text>
        <r>
          <rPr>
            <sz val="10"/>
            <color rgb="FF000000"/>
            <rFont val="Arial"/>
            <family val="2"/>
            <charset val="238"/>
            <scheme val="minor"/>
          </rPr>
          <t>======
ID#AAAA45tmGRI
    (2023-08-28 11:23:40)
Pravidelně plánuje obchodní a náborové aktivity a to nejen své, ale i svého týmu. Aktivity průběžně vyhodnocuje a aktualizuje. Je zodpovědný za realizaci pravidelného pracovního týdne a to jak na straně konzultantů, tak i manažerů.</t>
        </r>
      </text>
    </comment>
    <comment ref="C135" authorId="0" shapeId="0" xr:uid="{00000000-0006-0000-0E00-00007A000000}">
      <text>
        <r>
          <rPr>
            <sz val="10"/>
            <color rgb="FF000000"/>
            <rFont val="Arial"/>
            <family val="2"/>
            <charset val="238"/>
            <scheme val="minor"/>
          </rPr>
          <t>======
ID#AAAA45tmGnU
    (2023-08-28 11:23:41)
Aktivně spolupracuje s ostatními řediteli při přípravě nových strategií, projektů a vytváření nových nástrojů, které vedou k rozvoji podnikání a růstu celé společnosti.</t>
        </r>
      </text>
    </comment>
    <comment ref="I135" authorId="0" shapeId="0" xr:uid="{00000000-0006-0000-0E00-0000F2000000}">
      <text>
        <r>
          <rPr>
            <sz val="10"/>
            <color rgb="FF000000"/>
            <rFont val="Arial"/>
            <family val="2"/>
            <charset val="238"/>
            <scheme val="minor"/>
          </rPr>
          <t>======
ID#AAAA45tmGOs
    (2023-08-28 11:23:40)
4synergie - cesta k úspěchu s Petrem Koštělem, Petrem Mikšíčkem, Karlem Peterem</t>
        </r>
      </text>
    </comment>
    <comment ref="C136" authorId="0" shapeId="0" xr:uid="{00000000-0006-0000-0E00-000016000000}">
      <text>
        <r>
          <rPr>
            <sz val="10"/>
            <color rgb="FF000000"/>
            <rFont val="Arial"/>
            <family val="2"/>
            <charset val="238"/>
            <scheme val="minor"/>
          </rPr>
          <t>======
ID#AAAA466P5HY
    (2023-08-28 11:23:41)
Aktivně se podílí na inovaci firemního prostředí. Přináší nápady a účastní se pracovních skupin, které pracují na posílení pozice společnosti na trhu.</t>
        </r>
      </text>
    </comment>
    <comment ref="C137" authorId="0" shapeId="0" xr:uid="{00000000-0006-0000-0E00-00006D010000}">
      <text>
        <r>
          <rPr>
            <sz val="10"/>
            <color rgb="FF000000"/>
            <rFont val="Arial"/>
            <family val="2"/>
            <charset val="238"/>
            <scheme val="minor"/>
          </rPr>
          <t>======
ID#AAAA45tmF3w
    (2023-08-28 11:23:39)
Aktivně se podílí na inovaci vzdělávacího systému společnosti. Přináší nové nápady a podněty. Účastní se rozvojových aktivit a spolupracuje na přípravě rozvojových materiálů.</t>
        </r>
      </text>
    </comment>
    <comment ref="C138" authorId="0" shapeId="0" xr:uid="{00000000-0006-0000-0E00-00002F010000}">
      <text>
        <r>
          <rPr>
            <sz val="10"/>
            <color rgb="FF000000"/>
            <rFont val="Arial"/>
            <family val="2"/>
            <charset val="238"/>
            <scheme val="minor"/>
          </rPr>
          <t>======
ID#AAAA45tmGEA
    (2023-08-28 11:23:40)
Aktivně pracuje na svém osobním marketingu. Má profily na sociálních sítích Linkedin, Facebook, Instagram, na kterých informuje klienty a kolegy o sobě, svých službách a novinkách z oboru. Podporuje své spolupracovníky v jejich prezentaci na sociálních sítích.</t>
        </r>
      </text>
    </comment>
    <comment ref="I138" authorId="0" shapeId="0" xr:uid="{00000000-0006-0000-0E00-000055010000}">
      <text>
        <r>
          <rPr>
            <sz val="10"/>
            <color rgb="FF000000"/>
            <rFont val="Arial"/>
            <family val="2"/>
            <charset val="238"/>
            <scheme val="minor"/>
          </rPr>
          <t>======
ID#AAAA45tmF74
    (2023-08-28 11:23:40)
Kurzy Filipa Vítka -  pozitivní myšlení, řečnictví, prezentování, hodnotový leadership</t>
        </r>
      </text>
    </comment>
    <comment ref="C139" authorId="0" shapeId="0" xr:uid="{00000000-0006-0000-0E00-000037000000}">
      <text>
        <r>
          <rPr>
            <sz val="10"/>
            <color rgb="FF000000"/>
            <rFont val="Arial"/>
            <family val="2"/>
            <charset val="238"/>
            <scheme val="minor"/>
          </rPr>
          <t>======
ID#AAAA466P5A4
    (2023-08-28 11:23:41)
Aktivně se věnuje sebevzdělávání. Zajímá se o dění ve světe a ve společnosti. Sám vyhledává odborné články z oboru finančního poradenství, poslouchá inspirativní podcasty a sleduje na sociálních sítích zajímavé osobnosti. Rozvíjí své manažerské dovednosti a hledá nové cesty pro rozvoj svého podnikání.</t>
        </r>
      </text>
    </comment>
    <comment ref="I139" authorId="0" shapeId="0" xr:uid="{00000000-0006-0000-0E00-00005F000000}">
      <text>
        <r>
          <rPr>
            <sz val="10"/>
            <color rgb="FF000000"/>
            <rFont val="Arial"/>
            <family val="2"/>
            <charset val="238"/>
            <scheme val="minor"/>
          </rPr>
          <t>======
ID#AAAA466P44M
    (2023-08-28 11:23:41)
Eko blog/4inspirace</t>
        </r>
      </text>
    </comment>
    <comment ref="D141" authorId="0" shapeId="0" xr:uid="{00000000-0006-0000-0E00-0000E4000000}">
      <text>
        <r>
          <rPr>
            <sz val="10"/>
            <color rgb="FF000000"/>
            <rFont val="Arial"/>
            <family val="2"/>
            <charset val="238"/>
            <scheme val="minor"/>
          </rPr>
          <t>======
ID#AAAA45tmGRA
    (2023-08-28 11:23:40)
Úroveň je zcela v rozporu s požadovanou úrovní, případně kompetence zcela chybí, i když byla příležitost ji projevit. Lze formulovat rozvoj od základů a hned.</t>
        </r>
      </text>
    </comment>
    <comment ref="E141" authorId="0" shapeId="0" xr:uid="{00000000-0006-0000-0E00-000017000000}">
      <text>
        <r>
          <rPr>
            <sz val="10"/>
            <color rgb="FF000000"/>
            <rFont val="Arial"/>
            <family val="2"/>
            <charset val="238"/>
            <scheme val="minor"/>
          </rPr>
          <t>======
ID#AAAA466P5HM
    (2023-08-28 11:23:41)
Limitující úroveň. Lze konstatovat zásadní rozpor s požadovanou úrovní. V dané kompetenci lze formulovat systematický rozvoj, jehož cílem je potlačení slabých stránek.</t>
        </r>
      </text>
    </comment>
    <comment ref="F141" authorId="0" shapeId="0" xr:uid="{00000000-0006-0000-0E00-000028000000}">
      <text>
        <r>
          <rPr>
            <sz val="10"/>
            <color rgb="FF000000"/>
            <rFont val="Arial"/>
            <family val="2"/>
            <charset val="238"/>
            <scheme val="minor"/>
          </rPr>
          <t>======
ID#AAAA466P5Dw
    (2023-08-28 11:23:41)
Minimální úroveň. S dílčími výhradami odpovídá požadované úrovni. Lze formulovat klíčové oblasti ke zlepšení. Rozvoj se zaměřuje na posílení silných a potlačení slabých stránek.</t>
        </r>
      </text>
    </comment>
    <comment ref="G141" authorId="0" shapeId="0" xr:uid="{00000000-0006-0000-0E00-000087000000}">
      <text>
        <r>
          <rPr>
            <sz val="10"/>
            <color rgb="FF000000"/>
            <rFont val="Arial"/>
            <family val="2"/>
            <charset val="238"/>
            <scheme val="minor"/>
          </rPr>
          <t>======
ID#AAAA45tmGkk
    (2023-08-28 11:23:41)
Přesně odpovídá požadované úrovni. V dané kompetenci lze formulovat dílčí oblasti ke zlepšení. V dané kompetenci nelze formulovat žádnou výhradu. Rozvoj se zaměřuje na posilování silných stránek.</t>
        </r>
      </text>
    </comment>
    <comment ref="H141" authorId="0" shapeId="0" xr:uid="{00000000-0006-0000-0E00-000096000000}">
      <text>
        <r>
          <rPr>
            <sz val="10"/>
            <color rgb="FF000000"/>
            <rFont val="Arial"/>
            <family val="2"/>
            <charset val="238"/>
            <scheme val="minor"/>
          </rPr>
          <t>======
ID#AAAA45tmGh0
    (2023-08-28 11:23:40)
Ideální stav. Projev kompetence je na vzorové úrovni, při níž nelze formulovat žádnou dílčí oblast pro zlepšení.</t>
        </r>
      </text>
    </comment>
    <comment ref="C143" authorId="0" shapeId="0" xr:uid="{00000000-0006-0000-0E00-0000CF000000}">
      <text>
        <r>
          <rPr>
            <sz val="10"/>
            <color rgb="FF000000"/>
            <rFont val="Arial"/>
            <family val="2"/>
            <charset val="238"/>
            <scheme val="minor"/>
          </rPr>
          <t>======
ID#AAAA45tmGVM
    (2023-08-28 11:23:40)
Zná cíle a směřování holdingu. Umí vysvětlit strategii, která k naplnění cílů povede. Zná firemní hodnoty, umí je jednoduše vysvětlit a přenést do svých každodenních činností.</t>
        </r>
      </text>
    </comment>
    <comment ref="I143" authorId="0" shapeId="0" xr:uid="{00000000-0006-0000-0E00-000051010000}">
      <text>
        <r>
          <rPr>
            <sz val="10"/>
            <color rgb="FF000000"/>
            <rFont val="Arial"/>
            <family val="2"/>
            <charset val="238"/>
            <scheme val="minor"/>
          </rPr>
          <t>======
ID#AAAA45tmF98
    (2023-08-28 11:23:40)
4fin GO novinky, shrnutí předešlého roku
4edu newsletter novinky
Náborová brožura
Manuál Poradenský proces</t>
        </r>
      </text>
    </comment>
    <comment ref="C144" authorId="0" shapeId="0" xr:uid="{00000000-0006-0000-0E00-00003F000000}">
      <text>
        <r>
          <rPr>
            <sz val="10"/>
            <color rgb="FF000000"/>
            <rFont val="Arial"/>
            <family val="2"/>
            <charset val="238"/>
            <scheme val="minor"/>
          </rPr>
          <t>======
ID#AAAA466P4_c
    (2023-08-28 11:23:41)
Zná společnosti v holdingu a ví, jaký je předmět jejich podnikání. Zná jednotlivé útvary společnosti, jejich hlavní odpovědnosti a přínosy pro obchod. Zná personální obsazení a důležité kontaktní osoby.</t>
        </r>
      </text>
    </comment>
    <comment ref="I144" authorId="0" shapeId="0" xr:uid="{00000000-0006-0000-0E00-000063000000}">
      <text>
        <r>
          <rPr>
            <sz val="10"/>
            <color rgb="FF000000"/>
            <rFont val="Arial"/>
            <family val="2"/>
            <charset val="238"/>
            <scheme val="minor"/>
          </rPr>
          <t>======
ID#AAAA466P43w
    (2023-08-28 11:23:41)
E-mail Start Pack
Kurz Vstupní zaškolení pro nováčky konzultanty Start Pack (1h) 4eko události 
Tabulka kontaktů centrála 4fin 
Marketing (grafický manuál, firemní fonty, logo, manuál pro podpis do mailu)</t>
        </r>
      </text>
    </comment>
    <comment ref="C145" authorId="0" shapeId="0" xr:uid="{00000000-0006-0000-0E00-000036010000}">
      <text>
        <r>
          <rPr>
            <sz val="10"/>
            <color rgb="FF000000"/>
            <rFont val="Arial"/>
            <family val="2"/>
            <charset val="238"/>
            <scheme val="minor"/>
          </rPr>
          <t>======
ID#AAAA45tmGDI
    (2023-08-28 11:23:40)
Zná principy budování kariéry. Umí vysvětlit podmínky pro jednotlivé pozice. Zná prémiové kluby a benefity, které jsou pro jednotlivé pozice k dispozici.</t>
        </r>
      </text>
    </comment>
    <comment ref="I145" authorId="0" shapeId="0" xr:uid="{00000000-0006-0000-0E00-000071000000}">
      <text>
        <r>
          <rPr>
            <sz val="10"/>
            <color rgb="FF000000"/>
            <rFont val="Arial"/>
            <family val="2"/>
            <charset val="238"/>
            <scheme val="minor"/>
          </rPr>
          <t>======
ID#AAAA466P40w
    (2023-08-28 11:23:41)
Smlouva o spolupráci FO, PO  koeficienty jednotlivých pozic, bonusy, VIP start, BANK start 
Elite, Premium, Hypoklub podmínky a členové klubů
4benefits
Kariérní řád</t>
        </r>
      </text>
    </comment>
    <comment ref="C146" authorId="0" shapeId="0" xr:uid="{00000000-0006-0000-0E00-000059000000}">
      <text>
        <r>
          <rPr>
            <sz val="10"/>
            <color rgb="FF000000"/>
            <rFont val="Arial"/>
            <family val="2"/>
            <charset val="238"/>
            <scheme val="minor"/>
          </rPr>
          <t>======
ID#AAAA466P45g
    (2023-08-28 11:23:41)
Zná principy vzdělávacího systému společnosti. Dokáže vysvětlit smysl kompetenčního modelu a orientuje se v nabídce vzdělávacích aktivit pro konzultanty a manažery. Zná svůj vzdělávací plán a aktivně ho využívá k rozvoji svých znalostí a dovedností.</t>
        </r>
      </text>
    </comment>
    <comment ref="I146" authorId="0" shapeId="0" xr:uid="{00000000-0006-0000-0E00-000069010000}">
      <text>
        <r>
          <rPr>
            <sz val="10"/>
            <color rgb="FF000000"/>
            <rFont val="Arial"/>
            <family val="2"/>
            <charset val="238"/>
            <scheme val="minor"/>
          </rPr>
          <t>======
ID#AAAA45tmF4M
    (2023-08-28 11:23:39)
IK karta
4edu 4ekoblog (rozcestník vzdělávání, letáky k jednotlivým kurzům, 4synergie)</t>
        </r>
      </text>
    </comment>
    <comment ref="C147" authorId="0" shapeId="0" xr:uid="{00000000-0006-0000-0E00-000012010000}">
      <text>
        <r>
          <rPr>
            <sz val="10"/>
            <color rgb="FF000000"/>
            <rFont val="Arial"/>
            <family val="2"/>
            <charset val="238"/>
            <scheme val="minor"/>
          </rPr>
          <t>======
ID#AAAA45tmGIA
    (2023-08-28 11:23:40)
Zná veškeré IT nástroje, které jsou pro manažery dostupné. Aktivně pracuje s IK kartou a umí s ní efektivně řídit obchodní a vzdělávací aktivity svého týmu. Aktivně se zapojuje do vývoje a testování nových funkcí.</t>
        </r>
      </text>
    </comment>
    <comment ref="C148" authorId="0" shapeId="0" xr:uid="{00000000-0006-0000-0E00-000006010000}">
      <text>
        <r>
          <rPr>
            <sz val="10"/>
            <color rgb="FF000000"/>
            <rFont val="Arial"/>
            <family val="2"/>
            <charset val="238"/>
            <scheme val="minor"/>
          </rPr>
          <t>======
ID#AAAA45tmGKk
    (2023-08-28 11:23:40)
Umí pracovat se systémem 4eko, Umí aktivně pracovat s reporty a pomáhat konzultantům hledat cesty k rozvoji jejich podnikání.</t>
        </r>
      </text>
    </comment>
    <comment ref="I148" authorId="0" shapeId="0" xr:uid="{00000000-0006-0000-0E00-000015000000}">
      <text>
        <r>
          <rPr>
            <sz val="10"/>
            <color rgb="FF000000"/>
            <rFont val="Arial"/>
            <family val="2"/>
            <charset val="238"/>
            <scheme val="minor"/>
          </rPr>
          <t>======
ID#AAAA466P5Hc
    (2023-08-28 11:23:41)
Kurz Vstupní zaškolení pro nováčky konzultanty 4eko - základní informace o systému 2h 4eko události
4plan vč. 4solve+4eko individuální školení pro objednané skupiny
4plan vč. 4solve + 4eko - NOVINKY 1x měsíčně 4eko události
4click 4ekoblok
Novinky 4ekoblok</t>
        </r>
      </text>
    </comment>
    <comment ref="C149" authorId="0" shapeId="0" xr:uid="{00000000-0006-0000-0E00-00004A010000}">
      <text>
        <r>
          <rPr>
            <sz val="10"/>
            <color rgb="FF000000"/>
            <rFont val="Arial"/>
            <family val="2"/>
            <charset val="238"/>
            <scheme val="minor"/>
          </rPr>
          <t>======
ID#AAAA45tmF_8
    (2023-08-28 11:23:40)
Dokáže vysvětlit funkce jednotlivých widgetů. Umí si je přizpůsobit v prostředí 4eko a aktivně je využívá k rozvoji podnikání.</t>
        </r>
      </text>
    </comment>
    <comment ref="I149" authorId="0" shapeId="0" xr:uid="{00000000-0006-0000-0E00-00001A000000}">
      <text>
        <r>
          <rPr>
            <sz val="10"/>
            <color rgb="FF000000"/>
            <rFont val="Arial"/>
            <family val="2"/>
            <charset val="238"/>
            <scheme val="minor"/>
          </rPr>
          <t>======
ID#AAAA466P5G0
    (2023-08-28 11:23:41)
4synergie - nové widgety 4eko -  cesta k efektivní práci s CRM (widget UPOZORNĚNÍ, widget AUM)</t>
        </r>
      </text>
    </comment>
    <comment ref="C150" authorId="0" shapeId="0" xr:uid="{00000000-0006-0000-0E00-000048010000}">
      <text>
        <r>
          <rPr>
            <sz val="10"/>
            <color rgb="FF000000"/>
            <rFont val="Arial"/>
            <family val="2"/>
            <charset val="238"/>
            <scheme val="minor"/>
          </rPr>
          <t>======
ID#AAAA45tmGAI
    (2023-08-28 11:23:40)
Umí vysvětlit smysl a fungování leadového modulu. Aktivně ho využívá v rámci své leadové strategie a podporuje svůj tým v jeho využívání.</t>
        </r>
      </text>
    </comment>
    <comment ref="I150" authorId="0" shapeId="0" xr:uid="{00000000-0006-0000-0E00-000020000000}">
      <text>
        <r>
          <rPr>
            <sz val="10"/>
            <color rgb="FF000000"/>
            <rFont val="Arial"/>
            <family val="2"/>
            <charset val="238"/>
            <scheme val="minor"/>
          </rPr>
          <t>======
ID#AAAA466P5Fg
    (2023-08-28 11:23:41)
Jak zadá tipař lead do leadového modulu 
4assistant servis - záznam webináře</t>
        </r>
      </text>
    </comment>
    <comment ref="C151" authorId="0" shapeId="0" xr:uid="{00000000-0006-0000-0E00-0000C7000000}">
      <text>
        <r>
          <rPr>
            <sz val="10"/>
            <color rgb="FF000000"/>
            <rFont val="Arial"/>
            <family val="2"/>
            <charset val="238"/>
            <scheme val="minor"/>
          </rPr>
          <t>======
ID#AAAA45tmGW8
    (2023-08-28 11:23:40)
Umí velmi dobře používat gmail, google meet, kalendář, online tabulky, dokumenty, google disk. Podporuje svůj tým v jejich využívání a pracuje na efektivní komunikaci v rámci svého týmu.</t>
        </r>
      </text>
    </comment>
    <comment ref="C152" authorId="0" shapeId="0" xr:uid="{00000000-0006-0000-0E00-000049010000}">
      <text>
        <r>
          <rPr>
            <sz val="10"/>
            <color rgb="FF000000"/>
            <rFont val="Arial"/>
            <family val="2"/>
            <charset val="238"/>
            <scheme val="minor"/>
          </rPr>
          <t>======
ID#AAAA45tmGAA
    (2023-08-28 11:23:40)
Aktivně řídí obchodní aktivity svého týmu. Stanovuje obchodní cíle a pravidelně je vyhodnocuje. Pracuje s IK kartou a vyhodnocuje četnost, strukturu a kvalitu obchodních aktivit.</t>
        </r>
      </text>
    </comment>
    <comment ref="C153" authorId="0" shapeId="0" xr:uid="{00000000-0006-0000-0E00-00005B010000}">
      <text>
        <r>
          <rPr>
            <sz val="10"/>
            <color rgb="FF000000"/>
            <rFont val="Arial"/>
            <family val="2"/>
            <charset val="238"/>
            <scheme val="minor"/>
          </rPr>
          <t>======
ID#AAAA45tmF64
    (2023-08-28 11:23:40)
Vede pravidelné IK se svými podřízenými. V rámci IK umí ocenit dosažené výsledky a najít prostor pro další zlepšení. Aktivně pracuje s IK kartou a motivuje k vyššímu výkonu.</t>
        </r>
      </text>
    </comment>
    <comment ref="C154" authorId="0" shapeId="0" xr:uid="{00000000-0006-0000-0E00-00006B000000}">
      <text>
        <r>
          <rPr>
            <sz val="10"/>
            <color rgb="FF000000"/>
            <rFont val="Arial"/>
            <family val="2"/>
            <charset val="238"/>
            <scheme val="minor"/>
          </rPr>
          <t>======
ID#AAAA466P42E
    (2023-08-28 11:23:41)
Ví, jak připravit a realizovat týmovou poradu. Dokáže jednoduše a srozumitelně předat důležité informace a motivovat tým k dosahování obchodních výsledků. Z porad vede zápis. Předané úkoly pravidelně vyhodnocuje.</t>
        </r>
      </text>
    </comment>
    <comment ref="C155" authorId="0" shapeId="0" xr:uid="{00000000-0006-0000-0E00-00002A010000}">
      <text>
        <r>
          <rPr>
            <sz val="10"/>
            <color rgb="FF000000"/>
            <rFont val="Arial"/>
            <family val="2"/>
            <charset val="238"/>
            <scheme val="minor"/>
          </rPr>
          <t>======
ID#AAAA45tmGEo
    (2023-08-28 11:23:40)
Umí připravit a realizovat  workshop pro svůj tým. Pravidelně realizuje workshopy na různá témata a zapojuje do jejich vedení i své podřízené. K výstupům z workshopů se pravidelně vrací a vyhodnocuje je na poradách a IK.</t>
        </r>
      </text>
    </comment>
    <comment ref="C156" authorId="0" shapeId="0" xr:uid="{00000000-0006-0000-0E00-000033010000}">
      <text>
        <r>
          <rPr>
            <sz val="10"/>
            <color rgb="FF000000"/>
            <rFont val="Arial"/>
            <family val="2"/>
            <charset val="238"/>
            <scheme val="minor"/>
          </rPr>
          <t>======
ID#AAAA45tmGDg
    (2023-08-28 11:23:40)
Umí připravit a realizovat call party, která je nedílnou součástí pravidelného pracovního týdne. Umí namotivovat účastníky k aktivitě a dokáže ocenit dosažené výsledky.</t>
        </r>
      </text>
    </comment>
    <comment ref="I156" authorId="0" shapeId="0" xr:uid="{00000000-0006-0000-0E00-00002D010000}">
      <text>
        <r>
          <rPr>
            <sz val="10"/>
            <color rgb="FF000000"/>
            <rFont val="Arial"/>
            <family val="2"/>
            <charset val="238"/>
            <scheme val="minor"/>
          </rPr>
          <t>======
ID#AAAA45tmGEU
    (2023-08-28 11:23:40)
Vedení efektivní call party</t>
        </r>
      </text>
    </comment>
    <comment ref="C157" authorId="0" shapeId="0" xr:uid="{00000000-0006-0000-0E00-000039010000}">
      <text>
        <r>
          <rPr>
            <sz val="10"/>
            <color rgb="FF000000"/>
            <rFont val="Arial"/>
            <family val="2"/>
            <charset val="238"/>
            <scheme val="minor"/>
          </rPr>
          <t>======
ID#AAAA45tmGCo
    (2023-08-28 11:23:40)
Myslí pozitivně a věří v úspěch. Dokáže pracovat s individuální motivací každého člena svého týmu a zároveň motivovat tým v rámci společných setkání.</t>
        </r>
      </text>
    </comment>
    <comment ref="I157" authorId="0" shapeId="0" xr:uid="{00000000-0006-0000-0E00-000041010000}">
      <text>
        <r>
          <rPr>
            <sz val="10"/>
            <color rgb="FF000000"/>
            <rFont val="Arial"/>
            <family val="2"/>
            <charset val="238"/>
            <scheme val="minor"/>
          </rPr>
          <t>======
ID#AAAA45tmGBM
    (2023-08-28 11:23:40)
Kurzy Filipa Vítka -  Pozitivní myšlení, Řečnictví, Hodnotový leadership, Kmenové vůdcovství</t>
        </r>
      </text>
    </comment>
    <comment ref="C158" authorId="0" shapeId="0" xr:uid="{00000000-0006-0000-0E00-000027010000}">
      <text>
        <r>
          <rPr>
            <sz val="10"/>
            <color rgb="FF000000"/>
            <rFont val="Arial"/>
            <family val="2"/>
            <charset val="238"/>
            <scheme val="minor"/>
          </rPr>
          <t>======
ID#AAAA45tmGE4
    (2023-08-28 11:23:40)
Umí předat konstruktivní zpětnou vazbu a to nezraňujícím způsobem. Zaměřuje se především na posílení silných stránek, které povede k osobnímu rozvoji a k naplnění stanovených obchodních cílů.</t>
        </r>
      </text>
    </comment>
    <comment ref="C159" authorId="0" shapeId="0" xr:uid="{00000000-0006-0000-0E00-0000F6000000}">
      <text>
        <r>
          <rPr>
            <sz val="10"/>
            <color rgb="FF000000"/>
            <rFont val="Arial"/>
            <family val="2"/>
            <charset val="238"/>
            <scheme val="minor"/>
          </rPr>
          <t>======
ID#AAAA45tmGOI
    (2023-08-28 11:23:40)
Zná principy situačního vedení. Umí v každé situaci zvolit ten správný styl vedení, který povede k požadovanému výsledku.</t>
        </r>
      </text>
    </comment>
    <comment ref="C160" authorId="0" shapeId="0" xr:uid="{00000000-0006-0000-0E00-000061010000}">
      <text>
        <r>
          <rPr>
            <sz val="10"/>
            <color rgb="FF000000"/>
            <rFont val="Arial"/>
            <family val="2"/>
            <charset val="238"/>
            <scheme val="minor"/>
          </rPr>
          <t>======
ID#AAAA45tmF6I
    (2023-08-28 11:23:39)
Aktivně spolupracuje s asistentkou. Dokáže vysvětlit výhody, které tato spolupráce přináší. Ví, jak vyhledat a zapracovat vhodnou asistentku. Dokáže nastavit pravidla pro spolupráci a vytvářet vhodné prostředí pro rozvoj svého podnikání.</t>
        </r>
      </text>
    </comment>
    <comment ref="I160" authorId="0" shapeId="0" xr:uid="{00000000-0006-0000-0E00-00003C010000}">
      <text>
        <r>
          <rPr>
            <sz val="10"/>
            <color rgb="FF000000"/>
            <rFont val="Arial"/>
            <family val="2"/>
            <charset val="238"/>
            <scheme val="minor"/>
          </rPr>
          <t>======
ID#AAAA45tmGB4
    (2023-08-28 11:23:40)
4synergie - jak zapracovat a zefektivnit spolupráci s asistentkou/tem krok po kroku
4synergie - Obchodní příležitosti ve spolupráci s asistentkou;
Kurzy Filipa Vítka -  Pozitivní myšlení, Řečnictví, Hodnotový leadership, Kmenové vůdcovství</t>
        </r>
      </text>
    </comment>
    <comment ref="C161" authorId="0" shapeId="0" xr:uid="{00000000-0006-0000-0E00-000010000000}">
      <text>
        <r>
          <rPr>
            <sz val="10"/>
            <color rgb="FF000000"/>
            <rFont val="Arial"/>
            <family val="2"/>
            <charset val="238"/>
            <scheme val="minor"/>
          </rPr>
          <t>======
ID#AAAA466P5IQ
    (2023-08-28 11:23:41)
Umí zadat úkol podle pravidla SMART. Zadané úkoly pravidelně vyhodnocuje. Umí se svými podřízenými pracovat na základě dohod. Dbá na to, aby byly dohody oboustranné a aby se pravidelně aktualizovaly.</t>
        </r>
      </text>
    </comment>
    <comment ref="C162" authorId="0" shapeId="0" xr:uid="{00000000-0006-0000-0E00-000042010000}">
      <text>
        <r>
          <rPr>
            <sz val="10"/>
            <color rgb="FF000000"/>
            <rFont val="Arial"/>
            <family val="2"/>
            <charset val="238"/>
            <scheme val="minor"/>
          </rPr>
          <t>======
ID#AAAA45tmGBI
    (2023-08-28 11:23:40)
Umí efektivně rozdělit úkoly, stanovit termíny a pravidelně vyhodnocovat výsledky. Věnuje pozornost činnostem, které vedou k naplňování obchodních cílů.</t>
        </r>
      </text>
    </comment>
    <comment ref="C163" authorId="0" shapeId="0" xr:uid="{00000000-0006-0000-0E00-00009F000000}">
      <text>
        <r>
          <rPr>
            <sz val="10"/>
            <color rgb="FF000000"/>
            <rFont val="Arial"/>
            <family val="2"/>
            <charset val="238"/>
            <scheme val="minor"/>
          </rPr>
          <t>======
ID#AAAA45tmGfU
    (2023-08-28 11:23:40)
Má připravenou strategii rozvoje svého týmu. Ví jaké kroky udělat k naplnění svých náborových cílů a rozvoji svého podnikání. Strategii pravidelně vyhodnocuje a aktualizuje. Umí v této oblasti rozvíjet své spolupracovníky.</t>
        </r>
      </text>
    </comment>
    <comment ref="I163" authorId="0" shapeId="0" xr:uid="{00000000-0006-0000-0E00-00008B000000}">
      <text>
        <r>
          <rPr>
            <sz val="10"/>
            <color rgb="FF000000"/>
            <rFont val="Arial"/>
            <family val="2"/>
            <charset val="238"/>
            <scheme val="minor"/>
          </rPr>
          <t>======
ID#AAAA45tmGjo
    (2023-08-28 11:23:41)
Kurz 4leader NÁBOR 
4synergie - 7 druhů příjmů v očích náboráře</t>
        </r>
      </text>
    </comment>
    <comment ref="C164" authorId="0" shapeId="0" xr:uid="{00000000-0006-0000-0E00-00006A010000}">
      <text>
        <r>
          <rPr>
            <sz val="10"/>
            <color rgb="FF000000"/>
            <rFont val="Arial"/>
            <family val="2"/>
            <charset val="238"/>
            <scheme val="minor"/>
          </rPr>
          <t>======
ID#AAAA45tmF4I
    (2023-08-28 11:23:39)
Umí si v rámci své strategie naplánovat a realizovat své náborové aktivity. Aktivity jsou nedílnou součástí jeho pravidelného pracovního týdne a pravidelně je vyhodnocuje. Ví jaké aktivity a v jakém množství ho dovedou k cíli.</t>
        </r>
      </text>
    </comment>
    <comment ref="I164" authorId="0" shapeId="0" xr:uid="{00000000-0006-0000-0E00-0000C4000000}">
      <text>
        <r>
          <rPr>
            <sz val="10"/>
            <color rgb="FF000000"/>
            <rFont val="Arial"/>
            <family val="2"/>
            <charset val="238"/>
            <scheme val="minor"/>
          </rPr>
          <t>======
ID#AAAA45tmGXU
    (2023-08-28 11:23:40)
Kurz 4leader NÁBOR 
4synergie - 7 druhů příjmů v očích náboráře</t>
        </r>
      </text>
    </comment>
    <comment ref="C165" authorId="0" shapeId="0" xr:uid="{00000000-0006-0000-0E00-0000EF000000}">
      <text>
        <r>
          <rPr>
            <sz val="10"/>
            <color rgb="FF000000"/>
            <rFont val="Arial"/>
            <family val="2"/>
            <charset val="238"/>
            <scheme val="minor"/>
          </rPr>
          <t>======
ID#AAAA45tmGPA
    (2023-08-28 11:23:40)
Aktivně využívá sociální sítě k vyhledávání a oslovování vhodných kandidátů. Ví, jaké formáty k oslovení využít. Průběžně vyhodnocuje svoji úspěšnost a aktualizuje svoji strategii.</t>
        </r>
      </text>
    </comment>
    <comment ref="C166" authorId="0" shapeId="0" xr:uid="{00000000-0006-0000-0E00-000024010000}">
      <text>
        <r>
          <rPr>
            <sz val="10"/>
            <color rgb="FF000000"/>
            <rFont val="Arial"/>
            <family val="2"/>
            <charset val="238"/>
            <scheme val="minor"/>
          </rPr>
          <t>======
ID#AAAA45tmGFM
    (2023-08-28 11:23:40)
Umí oslovit a zaujmout kandidáty z netrhu. Umí vysvětlit výhody práce ve financích a prodat spolupráci na IČO. Aktivně s touto cílovou skupinou pracuje. Pravidelně vyhodnocuje svoji úspěšnost.</t>
        </r>
      </text>
    </comment>
    <comment ref="I166" authorId="0" shapeId="0" xr:uid="{00000000-0006-0000-0E00-000032000000}">
      <text>
        <r>
          <rPr>
            <sz val="10"/>
            <color rgb="FF000000"/>
            <rFont val="Arial"/>
            <family val="2"/>
            <charset val="238"/>
            <scheme val="minor"/>
          </rPr>
          <t>======
ID#AAAA466P5CQ
    (2023-08-28 11:23:41)
Kurz 4leader NÁBOR
4synergie - jak pracovat s náborovou brožurou s Lukášem Gašníkem a Jaroslavem Bezouškou</t>
        </r>
      </text>
    </comment>
    <comment ref="C167" authorId="0" shapeId="0" xr:uid="{00000000-0006-0000-0E00-00004E010000}">
      <text>
        <r>
          <rPr>
            <sz val="10"/>
            <color rgb="FF000000"/>
            <rFont val="Arial"/>
            <family val="2"/>
            <charset val="238"/>
            <scheme val="minor"/>
          </rPr>
          <t>======
ID#AAAA45tmF-k
    (2023-08-28 11:23:40)
Umí oslovit a zaujmout kandidáty z konkurence. Umí prodat výhody spolupráce s 4fin. Aktivně s touto cílovou skupinou pracuje. Pravidelně vyhodnocuje svoji úspěšnost.</t>
        </r>
      </text>
    </comment>
    <comment ref="I167" authorId="0" shapeId="0" xr:uid="{00000000-0006-0000-0E00-00003B010000}">
      <text>
        <r>
          <rPr>
            <sz val="10"/>
            <color rgb="FF000000"/>
            <rFont val="Arial"/>
            <family val="2"/>
            <charset val="238"/>
            <scheme val="minor"/>
          </rPr>
          <t>======
ID#AAAA45tmGCI
    (2023-08-28 11:23:40)
Kurz 4leader NÁBOR
4synergie - jak pracovat s náborovou brožurou s Lukášem Gašníkem a Jaroslavem Bezouškou</t>
        </r>
      </text>
    </comment>
    <comment ref="C168" authorId="0" shapeId="0" xr:uid="{00000000-0006-0000-0E00-000089000000}">
      <text>
        <r>
          <rPr>
            <sz val="10"/>
            <color rgb="FF000000"/>
            <rFont val="Arial"/>
            <family val="2"/>
            <charset val="238"/>
            <scheme val="minor"/>
          </rPr>
          <t>======
ID#AAAA45tmGkE
    (2023-08-28 11:23:41)
Umí oslovit a zaujmout týmy z konkurence. Umí najít problémový stav a představit výhody budoucí spolupráce. Aktivně vyhledává a oslovuje týmy z konkurence a vyhodnocuje svoji úspěšnost.</t>
        </r>
      </text>
    </comment>
    <comment ref="I168" authorId="0" shapeId="0" xr:uid="{00000000-0006-0000-0E00-00003C000000}">
      <text>
        <r>
          <rPr>
            <sz val="10"/>
            <color rgb="FF000000"/>
            <rFont val="Arial"/>
            <family val="2"/>
            <charset val="238"/>
            <scheme val="minor"/>
          </rPr>
          <t>======
ID#AAAA466P5AI
    (2023-08-28 11:23:41)
Kurz 4leader NÁBOR
4synergie - jak pracovat s náborovou brožurou s Lukášem Gašníkem a Jaroslavem Bezouškou</t>
        </r>
      </text>
    </comment>
    <comment ref="C169" authorId="0" shapeId="0" xr:uid="{00000000-0006-0000-0E00-000056010000}">
      <text>
        <r>
          <rPr>
            <sz val="10"/>
            <color rgb="FF000000"/>
            <rFont val="Arial"/>
            <family val="2"/>
            <charset val="238"/>
            <scheme val="minor"/>
          </rPr>
          <t>======
ID#AAAA45tmF70
    (2023-08-28 11:23:40)
Umí si připravit call skript pro různé typy kandidátů. Dokáže si domluvit první schůzku s kandidátem. V telefonu umí jednoduše představit hlavní důvody, proč se společně sejít.</t>
        </r>
      </text>
    </comment>
    <comment ref="I169" authorId="0" shapeId="0" xr:uid="{00000000-0006-0000-0E00-000011010000}">
      <text>
        <r>
          <rPr>
            <sz val="10"/>
            <color rgb="FF000000"/>
            <rFont val="Arial"/>
            <family val="2"/>
            <charset val="238"/>
            <scheme val="minor"/>
          </rPr>
          <t>======
ID#AAAA45tmGII
    (2023-08-28 11:23:40)
Kurz 4leader NÁBOR
4synergie - jak pracovat s náborovou brožurou s Lukášem Gašníkem a Jaroslavem Bezouškou</t>
        </r>
      </text>
    </comment>
    <comment ref="C170" authorId="0" shapeId="0" xr:uid="{00000000-0006-0000-0E00-00009D000000}">
      <text>
        <r>
          <rPr>
            <sz val="10"/>
            <color rgb="FF000000"/>
            <rFont val="Arial"/>
            <family val="2"/>
            <charset val="238"/>
            <scheme val="minor"/>
          </rPr>
          <t>======
ID#AAAA45tmGf4
    (2023-08-28 11:23:40)
Umí vytvořit přátelskou atmosfér. Dokáže jednoduše představit společnost a hlavní výhody spolupráce. Zjišťuje od kandidáta hlavní motivy a obavy a umí je za pomoci vhodných materiálů využít pro další jednání.</t>
        </r>
      </text>
    </comment>
    <comment ref="I170" authorId="0" shapeId="0" xr:uid="{00000000-0006-0000-0E00-0000F0000000}">
      <text>
        <r>
          <rPr>
            <sz val="10"/>
            <color rgb="FF000000"/>
            <rFont val="Arial"/>
            <family val="2"/>
            <charset val="238"/>
            <scheme val="minor"/>
          </rPr>
          <t>======
ID#AAAA45tmGO4
    (2023-08-28 11:23:40)
Kurz 4leader NÁBOR
4synergie - jak pracovat s náborovou brožurou s Lukášem Gašníkem a Jaroslavem Bezouškou</t>
        </r>
      </text>
    </comment>
    <comment ref="C171" authorId="0" shapeId="0" xr:uid="{00000000-0006-0000-0E00-000081000000}">
      <text>
        <r>
          <rPr>
            <sz val="10"/>
            <color rgb="FF000000"/>
            <rFont val="Arial"/>
            <family val="2"/>
            <charset val="238"/>
            <scheme val="minor"/>
          </rPr>
          <t>======
ID#AAAA45tmGl8
    (2023-08-28 11:23:41)
Na základě zjištěných informací umí představit hlavní výhody a přínosy spolupráce s 4fin a s ním samotným. Má připravenou jasnou vizi, jak dosáhnout úspěšné kariéry a dokáže ji kandidátovi představit a získat ho na svoji stranu.</t>
        </r>
      </text>
    </comment>
    <comment ref="I171" authorId="0" shapeId="0" xr:uid="{00000000-0006-0000-0E00-0000A3000000}">
      <text>
        <r>
          <rPr>
            <sz val="10"/>
            <color rgb="FF000000"/>
            <rFont val="Arial"/>
            <family val="2"/>
            <charset val="238"/>
            <scheme val="minor"/>
          </rPr>
          <t>======
ID#AAAA45tmGes
    (2023-08-28 11:23:40)
Kurz 4leader NÁBOR
4synergie - jak pracovat s náborovou brožurou s Lukášem Gašníkem a Jaroslavem Bezouškou</t>
        </r>
      </text>
    </comment>
    <comment ref="C172" authorId="0" shapeId="0" xr:uid="{00000000-0006-0000-0E00-0000C3000000}">
      <text>
        <r>
          <rPr>
            <sz val="10"/>
            <color rgb="FF000000"/>
            <rFont val="Arial"/>
            <family val="2"/>
            <charset val="238"/>
            <scheme val="minor"/>
          </rPr>
          <t>======
ID#AAAA45tmGXw
    (2023-08-28 11:23:40)
Umí dobře zjistit obavy kandidáta. Má připravené podklady a příklady na nejčastější obavy, které mohou ze strany kandidáta přijít. Neustále pracuje na zdokonalení své argumentace v této oblasti.</t>
        </r>
      </text>
    </comment>
    <comment ref="I172" authorId="0" shapeId="0" xr:uid="{00000000-0006-0000-0E00-00000F000000}">
      <text>
        <r>
          <rPr>
            <sz val="10"/>
            <color rgb="FF000000"/>
            <rFont val="Arial"/>
            <family val="2"/>
            <charset val="238"/>
            <scheme val="minor"/>
          </rPr>
          <t>======
ID#AAAA466P5IY
    (2023-08-28 11:23:41)
Kurz 4leader NÁBOR
4synergie - jak pracovat s náborovou brožurou s Lukášem Gašníkem a Jaroslavem Bezouškou</t>
        </r>
      </text>
    </comment>
    <comment ref="C173" authorId="0" shapeId="0" xr:uid="{00000000-0006-0000-0E00-00008C000000}">
      <text>
        <r>
          <rPr>
            <sz val="10"/>
            <color rgb="FF000000"/>
            <rFont val="Arial"/>
            <family val="2"/>
            <charset val="238"/>
            <scheme val="minor"/>
          </rPr>
          <t>======
ID#AAAA45tmGjc
    (2023-08-28 11:23:41)
Na každé schůzce si aktivně říká o doporučení na spolupracovníka. Zná hlavní přínosy spolupráce a umí je jednoduše vysvětlit. Aktivně využívá výtahové řeči a dlouhodobě rozvíjí své podnikání.</t>
        </r>
      </text>
    </comment>
    <comment ref="I173" authorId="0" shapeId="0" xr:uid="{00000000-0006-0000-0E00-0000ED000000}">
      <text>
        <r>
          <rPr>
            <sz val="10"/>
            <color rgb="FF000000"/>
            <rFont val="Arial"/>
            <family val="2"/>
            <charset val="238"/>
            <scheme val="minor"/>
          </rPr>
          <t>======
ID#AAAA45tmGPo
    (2023-08-28 11:23:40)
Kurz 4leader NÁBOR
4synergie - jak pracovat s náborovou brožurou s Lukášem Gašníkem a Jaroslavem Bezouškou</t>
        </r>
      </text>
    </comment>
    <comment ref="C174" authorId="0" shapeId="0" xr:uid="{00000000-0006-0000-0E00-000031010000}">
      <text>
        <r>
          <rPr>
            <sz val="10"/>
            <color rgb="FF000000"/>
            <rFont val="Arial"/>
            <family val="2"/>
            <charset val="238"/>
            <scheme val="minor"/>
          </rPr>
          <t>======
ID#AAAA45tmGD0
    (2023-08-28 11:23:40)
Ví, jaké aktivity do adaptace konzultanta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74" authorId="0" shapeId="0" xr:uid="{00000000-0006-0000-0E00-0000B4000000}">
      <text>
        <r>
          <rPr>
            <sz val="10"/>
            <color rgb="FF000000"/>
            <rFont val="Arial"/>
            <family val="2"/>
            <charset val="238"/>
            <scheme val="minor"/>
          </rPr>
          <t>======
ID#AAAA45tmGa8
    (2023-08-28 11:23:40)
Kurz 4leader ADAPTACE 
4syergie - Manuál na poradenský proces a jeho praktické využití</t>
        </r>
      </text>
    </comment>
    <comment ref="C175" authorId="0" shapeId="0" xr:uid="{00000000-0006-0000-0E00-000014010000}">
      <text>
        <r>
          <rPr>
            <sz val="10"/>
            <color rgb="FF000000"/>
            <rFont val="Arial"/>
            <family val="2"/>
            <charset val="238"/>
            <scheme val="minor"/>
          </rPr>
          <t>======
ID#AAAA45tmGHc
    (2023-08-28 11:23:40)
Ví, jaké aktivity do adaptace manažera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75" authorId="0" shapeId="0" xr:uid="{00000000-0006-0000-0E00-000082000000}">
      <text>
        <r>
          <rPr>
            <sz val="10"/>
            <color rgb="FF000000"/>
            <rFont val="Arial"/>
            <family val="2"/>
            <charset val="238"/>
            <scheme val="minor"/>
          </rPr>
          <t>======
ID#AAAA45tmGls
    (2023-08-28 11:23:41)
Kurz 4leader ADAPTACE</t>
        </r>
      </text>
    </comment>
    <comment ref="C176" authorId="0" shapeId="0" xr:uid="{00000000-0006-0000-0E00-00003D000000}">
      <text>
        <r>
          <rPr>
            <sz val="10"/>
            <color rgb="FF000000"/>
            <rFont val="Arial"/>
            <family val="2"/>
            <charset val="238"/>
            <scheme val="minor"/>
          </rPr>
          <t>======
ID#AAAA466P5AA
    (2023-08-28 11:23:41)
Ví, jaké aktivity do adaptace ředitele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176" authorId="0" shapeId="0" xr:uid="{00000000-0006-0000-0E00-000006000000}">
      <text>
        <r>
          <rPr>
            <sz val="10"/>
            <color rgb="FF000000"/>
            <rFont val="Arial"/>
            <family val="2"/>
            <charset val="238"/>
            <scheme val="minor"/>
          </rPr>
          <t>======
ID#AAAA466P5Kg
    (2023-08-28 11:23:41)
Kurz 4leader ADAPTACE</t>
        </r>
      </text>
    </comment>
    <comment ref="C177" authorId="0" shapeId="0" xr:uid="{00000000-0006-0000-0E00-00008F000000}">
      <text>
        <r>
          <rPr>
            <sz val="10"/>
            <color rgb="FF000000"/>
            <rFont val="Arial"/>
            <family val="2"/>
            <charset val="238"/>
            <scheme val="minor"/>
          </rPr>
          <t>======
ID#AAAA45tmGjM
    (2023-08-28 11:23:41)
Ví, jak funguje pravidelný pracovní týden a umí ho jednoduše sestavit. Dbá na to, aby se v PPT objevovali všechny požadované aktivity, které povedou k dosahování požadovaných výsledků. Aktivit průběžně vyhodnocuje a aktualizuje.</t>
        </r>
      </text>
    </comment>
    <comment ref="I177" authorId="0" shapeId="0" xr:uid="{00000000-0006-0000-0E00-000022010000}">
      <text>
        <r>
          <rPr>
            <sz val="10"/>
            <color rgb="FF000000"/>
            <rFont val="Arial"/>
            <family val="2"/>
            <charset val="238"/>
            <scheme val="minor"/>
          </rPr>
          <t>======
ID#AAAA45tmGFk
    (2023-08-28 11:23:40)
Kurz 4leader ADAPTACE</t>
        </r>
      </text>
    </comment>
    <comment ref="C178" authorId="0" shapeId="0" xr:uid="{00000000-0006-0000-0E00-000065000000}">
      <text>
        <r>
          <rPr>
            <sz val="10"/>
            <color rgb="FF000000"/>
            <rFont val="Arial"/>
            <family val="2"/>
            <charset val="238"/>
            <scheme val="minor"/>
          </rPr>
          <t>======
ID#AAAA466P43g
    (2023-08-28 11:23:41)
Doprovází nového spolupracovníka na schůzky ke klientům. Umí mu ukázat, jak má schůzka u klienta vypadat a zároveň mu umí dát rozvojovou zpětnou vazbu. Pracuje s akčním plánem, ve kterém pravidelně vyhodnocuje posuny ve vedení schůzky.</t>
        </r>
      </text>
    </comment>
    <comment ref="I178" authorId="0" shapeId="0" xr:uid="{00000000-0006-0000-0E00-000037010000}">
      <text>
        <r>
          <rPr>
            <sz val="10"/>
            <color rgb="FF000000"/>
            <rFont val="Arial"/>
            <family val="2"/>
            <charset val="238"/>
            <scheme val="minor"/>
          </rPr>
          <t>======
ID#AAAA45tmGDA
    (2023-08-28 11:23:40)
Kurz 4leader ADAPTACE</t>
        </r>
      </text>
    </comment>
    <comment ref="C179" authorId="0" shapeId="0" xr:uid="{00000000-0006-0000-0E00-00000F010000}">
      <text>
        <r>
          <rPr>
            <sz val="10"/>
            <color rgb="FF000000"/>
            <rFont val="Arial"/>
            <family val="2"/>
            <charset val="238"/>
            <scheme val="minor"/>
          </rPr>
          <t>======
ID#AAAA45tmGIs
    (2023-08-28 11:23:40)
Ovládá direktivní styl vedení, který vychází ze situačního vedení. Aktivně používá IK kartu, ve které nastavuje a vyhodnocuje aktivity pro splnění obchodních a rozvojových cílů spolupracovníka.</t>
        </r>
      </text>
    </comment>
    <comment ref="I179" authorId="0" shapeId="0" xr:uid="{00000000-0006-0000-0E00-00004B010000}">
      <text>
        <r>
          <rPr>
            <sz val="10"/>
            <color rgb="FF000000"/>
            <rFont val="Arial"/>
            <family val="2"/>
            <charset val="238"/>
            <scheme val="minor"/>
          </rPr>
          <t>======
ID#AAAA45tmF_o
    (2023-08-28 11:23:40)
Kurz 4leader ADAPTACE</t>
        </r>
      </text>
    </comment>
    <comment ref="C180" authorId="0" shapeId="0" xr:uid="{00000000-0006-0000-0E00-0000D8000000}">
      <text>
        <r>
          <rPr>
            <sz val="10"/>
            <color rgb="FF000000"/>
            <rFont val="Arial"/>
            <family val="2"/>
            <charset val="238"/>
            <scheme val="minor"/>
          </rPr>
          <t>======
ID#AAAA45tmGTU
    (2023-08-28 11:23:40)
Ovládá koučovací styl vedení, který vychází ze situačního vedení. Dokáže pomocí koučinku hledat problémové stavy a pomáhat najít vhodná řešení.</t>
        </r>
      </text>
    </comment>
    <comment ref="I180" authorId="0" shapeId="0" xr:uid="{00000000-0006-0000-0E00-000044000000}">
      <text>
        <r>
          <rPr>
            <sz val="10"/>
            <color rgb="FF000000"/>
            <rFont val="Arial"/>
            <family val="2"/>
            <charset val="238"/>
            <scheme val="minor"/>
          </rPr>
          <t>======
ID#AAAA466P4-k
    (2023-08-28 11:23:41)
Kurz 4leader ADAPTACE 
Kurz Základy koučování</t>
        </r>
      </text>
    </comment>
    <comment ref="C181" authorId="0" shapeId="0" xr:uid="{00000000-0006-0000-0E00-000047000000}">
      <text>
        <r>
          <rPr>
            <sz val="10"/>
            <color rgb="FF000000"/>
            <rFont val="Arial"/>
            <family val="2"/>
            <charset val="238"/>
            <scheme val="minor"/>
          </rPr>
          <t>======
ID#AAAA466P494
    (2023-08-28 11:23:41)
Ovládá podporující styl vedení, který vychází ze situačního vedení. Dokáže spolupracovníky podporovat v dosahování jejich obchodních a personálních cílů.</t>
        </r>
      </text>
    </comment>
    <comment ref="I181" authorId="0" shapeId="0" xr:uid="{00000000-0006-0000-0E00-000003010000}">
      <text>
        <r>
          <rPr>
            <sz val="10"/>
            <color rgb="FF000000"/>
            <rFont val="Arial"/>
            <family val="2"/>
            <charset val="238"/>
            <scheme val="minor"/>
          </rPr>
          <t>======
ID#AAAA45tmGLE
    (2023-08-28 11:23:40)
Kurz 4leader ADAPTACE</t>
        </r>
      </text>
    </comment>
    <comment ref="C182" authorId="0" shapeId="0" xr:uid="{00000000-0006-0000-0E00-0000F3000000}">
      <text>
        <r>
          <rPr>
            <sz val="10"/>
            <color rgb="FF000000"/>
            <rFont val="Arial"/>
            <family val="2"/>
            <charset val="238"/>
            <scheme val="minor"/>
          </rPr>
          <t>======
ID#AAAA45tmGOo
    (2023-08-28 11:23:40)
Umí vysvětlit přínosy kompetenčního modelu. Dokáže určit úroveň jednotlivých kompetencí a navrhnout doporučené aktivity pro jejich rozvoj.</t>
        </r>
      </text>
    </comment>
    <comment ref="I182" authorId="0" shapeId="0" xr:uid="{00000000-0006-0000-0E00-000020010000}">
      <text>
        <r>
          <rPr>
            <sz val="10"/>
            <color rgb="FF000000"/>
            <rFont val="Arial"/>
            <family val="2"/>
            <charset val="238"/>
            <scheme val="minor"/>
          </rPr>
          <t>======
ID#AAAA45tmGFg
    (2023-08-28 11:23:40)
Kurz 4leader ADAPTACE</t>
        </r>
      </text>
    </comment>
    <comment ref="C183" authorId="0" shapeId="0" xr:uid="{00000000-0006-0000-0E00-0000B7000000}">
      <text>
        <r>
          <rPr>
            <sz val="10"/>
            <color rgb="FF000000"/>
            <rFont val="Arial"/>
            <family val="2"/>
            <charset val="238"/>
            <scheme val="minor"/>
          </rPr>
          <t>======
ID#AAAA45tmGaI
    (2023-08-28 11:23:40)
Dlouhodobě rozvíjí své podnikání. Ví, jaké činnosti jsou pro jeho úspěšný rozvoj nezbytné, pracuje na nich a pravidelně je vyhodnocuje.</t>
        </r>
      </text>
    </comment>
    <comment ref="C184" authorId="0" shapeId="0" xr:uid="{00000000-0006-0000-0E00-000028010000}">
      <text>
        <r>
          <rPr>
            <sz val="10"/>
            <color rgb="FF000000"/>
            <rFont val="Arial"/>
            <family val="2"/>
            <charset val="238"/>
            <scheme val="minor"/>
          </rPr>
          <t>======
ID#AAAA45tmGE0
    (2023-08-28 11:23:40)
Umí si vytvořit krátkodobý i dlouhodobý obchodní plán svého podnikání. Ví, kam směřuje a čeho chce v rámci spolupráce s 4fin dosáhnout.</t>
        </r>
      </text>
    </comment>
    <comment ref="C185" authorId="0" shapeId="0" xr:uid="{00000000-0006-0000-0E00-000043010000}">
      <text>
        <r>
          <rPr>
            <sz val="10"/>
            <color rgb="FF000000"/>
            <rFont val="Arial"/>
            <family val="2"/>
            <charset val="238"/>
            <scheme val="minor"/>
          </rPr>
          <t>======
ID#AAAA45tmGA4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 Umí tyto podmínky jednoduše vysvětlit svým spolupracovníkům.</t>
        </r>
      </text>
    </comment>
    <comment ref="C186" authorId="0" shapeId="0" xr:uid="{00000000-0006-0000-0E00-00003A000000}">
      <text>
        <r>
          <rPr>
            <sz val="10"/>
            <color rgb="FF000000"/>
            <rFont val="Arial"/>
            <family val="2"/>
            <charset val="238"/>
            <scheme val="minor"/>
          </rPr>
          <t>======
ID#AAAA466P5AQ
    (2023-08-28 11:23:41)
Má promyšlenou leadovou strategii, kterou využívá k rozvoji svého podnikání. Aktivně spolupracuje s tipaři a hledá další obchodní příležitosti. Umí představit hlavní výhody svým spolupracovníkům a aktivně je v této činnosti podporuje.</t>
        </r>
      </text>
    </comment>
    <comment ref="I186" authorId="0" shapeId="0" xr:uid="{00000000-0006-0000-0E00-000041000000}">
      <text>
        <r>
          <rPr>
            <sz val="10"/>
            <color rgb="FF000000"/>
            <rFont val="Arial"/>
            <family val="2"/>
            <charset val="238"/>
            <scheme val="minor"/>
          </rPr>
          <t>======
ID#AAAA466P4_I
    (2023-08-28 11:23:41)
4synergie - předávání potenciálních tipařů
Leady 4fin
Manuál Poradenský proces</t>
        </r>
      </text>
    </comment>
    <comment ref="C187" authorId="0" shapeId="0" xr:uid="{00000000-0006-0000-0E00-0000AA000000}">
      <text>
        <r>
          <rPr>
            <sz val="10"/>
            <color rgb="FF000000"/>
            <rFont val="Arial"/>
            <family val="2"/>
            <charset val="238"/>
            <scheme val="minor"/>
          </rPr>
          <t>======
ID#AAAA45tmGdM
    (2023-08-28 11:23:40)
Má svoji strategii na realitní synergii a aktivně spolupracuje s realitním makléřem. Umí představit hlavní výhody této spolupráce svým spolupracovníkům a aktivně je v této činnosti podporuje.</t>
        </r>
      </text>
    </comment>
    <comment ref="I187" authorId="0" shapeId="0" xr:uid="{00000000-0006-0000-0E00-0000C1000000}">
      <text>
        <r>
          <rPr>
            <sz val="10"/>
            <color rgb="FF000000"/>
            <rFont val="Arial"/>
            <family val="2"/>
            <charset val="238"/>
            <scheme val="minor"/>
          </rPr>
          <t>======
ID#AAAA45tmGYI
    (2023-08-28 11:23:40)
Kurz 4academy  
Kurz 4servis 
Synergie 4fin Reality a 4fin Finance
Manuál realitní synergie</t>
        </r>
      </text>
    </comment>
    <comment ref="C188" authorId="0" shapeId="0" xr:uid="{00000000-0006-0000-0E00-0000B5000000}">
      <text>
        <r>
          <rPr>
            <sz val="10"/>
            <color rgb="FF000000"/>
            <rFont val="Arial"/>
            <family val="2"/>
            <charset val="238"/>
            <scheme val="minor"/>
          </rPr>
          <t>======
ID#AAAA45tmGas
    (2023-08-28 11:23:40)
Pravidelně plánuje obchodní a náborové aktivity a to nejen své, ale i svého týmu. Aktivity průběžně vyhodnocuje a aktualizuje. Je zodpovědný za realizaci pravidelného pracovního týdne a to jak na straně konzultantů, tak i manažerů.</t>
        </r>
      </text>
    </comment>
    <comment ref="C189" authorId="0" shapeId="0" xr:uid="{00000000-0006-0000-0E00-000066000000}">
      <text>
        <r>
          <rPr>
            <sz val="10"/>
            <color rgb="FF000000"/>
            <rFont val="Arial"/>
            <family val="2"/>
            <charset val="238"/>
            <scheme val="minor"/>
          </rPr>
          <t>======
ID#AAAA466P43U
    (2023-08-28 11:23:41)
Aktivně spolupracuje s ostatními řediteli při přípravě nových strategií, projektů a vytváření nových nástrojů, které vedou k rozvoji podnikání a růstu celé společnosti.</t>
        </r>
      </text>
    </comment>
    <comment ref="I189" authorId="0" shapeId="0" xr:uid="{00000000-0006-0000-0E00-000057000000}">
      <text>
        <r>
          <rPr>
            <sz val="10"/>
            <color rgb="FF000000"/>
            <rFont val="Arial"/>
            <family val="2"/>
            <charset val="238"/>
            <scheme val="minor"/>
          </rPr>
          <t>======
ID#AAAA466P45w
    (2023-08-28 11:23:41)
4synergie - cesta k úspěchu s Petrem Koštělem, Petrem Mikšíčkem, Karlem Peterem</t>
        </r>
      </text>
    </comment>
    <comment ref="C190" authorId="0" shapeId="0" xr:uid="{00000000-0006-0000-0E00-000063010000}">
      <text>
        <r>
          <rPr>
            <sz val="10"/>
            <color rgb="FF000000"/>
            <rFont val="Arial"/>
            <family val="2"/>
            <charset val="238"/>
            <scheme val="minor"/>
          </rPr>
          <t>======
ID#AAAA45tmF58
    (2023-08-28 11:23:39)
Aktivně se podílí na inovaci firemního prostředí. Přináší nápady a účastní se pracovních skupin, které pracují na posílení pozice společnosti na trhu.</t>
        </r>
      </text>
    </comment>
    <comment ref="C191" authorId="0" shapeId="0" xr:uid="{00000000-0006-0000-0E00-000068010000}">
      <text>
        <r>
          <rPr>
            <sz val="10"/>
            <color rgb="FF000000"/>
            <rFont val="Arial"/>
            <family val="2"/>
            <charset val="238"/>
            <scheme val="minor"/>
          </rPr>
          <t>======
ID#AAAA45tmF4g
    (2023-08-28 11:23:39)
Aktivně se podílí na inovaci vzdělávacího systému společnosti. Přináší nové nápady a podněty. Účastní se rozvojových aktivit a spolupracuje na přípravě rozvojových materiálů.</t>
        </r>
      </text>
    </comment>
    <comment ref="C192" authorId="0" shapeId="0" xr:uid="{00000000-0006-0000-0E00-000035010000}">
      <text>
        <r>
          <rPr>
            <sz val="10"/>
            <color rgb="FF000000"/>
            <rFont val="Arial"/>
            <family val="2"/>
            <charset val="238"/>
            <scheme val="minor"/>
          </rPr>
          <t>======
ID#AAAA45tmGDY
    (2023-08-28 11:23:40)
Aktivně pracuje na svém osobním marketingu. Má profily na sociálních sítích Linkedin, Facebook, Instagram, na kterých informuje klienty a kolegy o sobě, svých službách a novinkách z oboru. Podporuje své spolupracovníky v jejich prezentaci na sociálních sítích.</t>
        </r>
      </text>
    </comment>
    <comment ref="I192" authorId="0" shapeId="0" xr:uid="{00000000-0006-0000-0E00-000045000000}">
      <text>
        <r>
          <rPr>
            <sz val="10"/>
            <color rgb="FF000000"/>
            <rFont val="Arial"/>
            <family val="2"/>
            <charset val="238"/>
            <scheme val="minor"/>
          </rPr>
          <t>======
ID#AAAA466P4-M
    (2023-08-28 11:23:41)
Kurzy Filipa Vítka -  pozitivní myšlení, řečnictví, prezentování, hodnotový leadership</t>
        </r>
      </text>
    </comment>
    <comment ref="C193" authorId="0" shapeId="0" xr:uid="{00000000-0006-0000-0E00-000026000000}">
      <text>
        <r>
          <rPr>
            <sz val="10"/>
            <color rgb="FF000000"/>
            <rFont val="Arial"/>
            <family val="2"/>
            <charset val="238"/>
            <scheme val="minor"/>
          </rPr>
          <t>======
ID#AAAA466P5EA
    (2023-08-28 11:23:41)
Aktivně se věnuje sebevzdělávání. Zajímá se o dění ve světe a ve společnosti. Sám vyhledává odborné články z oboru finančního poradenství, poslouchá inspirativní podcasty a sleduje na sociálních sítích zajímavé osobnosti. Rozvíjí své manažerské dovednosti a hledá nové cesty pro rozvoj svého podnikání.</t>
        </r>
      </text>
    </comment>
    <comment ref="I193" authorId="0" shapeId="0" xr:uid="{00000000-0006-0000-0E00-0000BF000000}">
      <text>
        <r>
          <rPr>
            <sz val="10"/>
            <color rgb="FF000000"/>
            <rFont val="Arial"/>
            <family val="2"/>
            <charset val="238"/>
            <scheme val="minor"/>
          </rPr>
          <t>======
ID#AAAA45tmGYQ
    (2023-08-28 11:23:40)
Eko blog/4inspirace</t>
        </r>
      </text>
    </comment>
    <comment ref="D195" authorId="0" shapeId="0" xr:uid="{00000000-0006-0000-0E00-00001B010000}">
      <text>
        <r>
          <rPr>
            <sz val="10"/>
            <color rgb="FF000000"/>
            <rFont val="Arial"/>
            <family val="2"/>
            <charset val="238"/>
            <scheme val="minor"/>
          </rPr>
          <t>======
ID#AAAA45tmGGc
    (2023-08-28 11:23:40)
Úroveň je zcela v rozporu s požadovanou úrovní, případně kompetence zcela chybí, i když byla příležitost ji projevit. Lze formulovat rozvoj od základů a hned.</t>
        </r>
      </text>
    </comment>
    <comment ref="E195" authorId="0" shapeId="0" xr:uid="{00000000-0006-0000-0E00-000022000000}">
      <text>
        <r>
          <rPr>
            <sz val="10"/>
            <color rgb="FF000000"/>
            <rFont val="Arial"/>
            <family val="2"/>
            <charset val="238"/>
            <scheme val="minor"/>
          </rPr>
          <t>======
ID#AAAA466P5E8
    (2023-08-28 11:23:41)
Limitující úroveň. Lze konstatovat zásadní rozpor s požadovanou úrovní. V dané kompetenci lze formulovat systematický rozvoj, jehož cílem je potlačení slabých stránek.</t>
        </r>
      </text>
    </comment>
    <comment ref="F195" authorId="0" shapeId="0" xr:uid="{00000000-0006-0000-0E00-0000C6000000}">
      <text>
        <r>
          <rPr>
            <sz val="10"/>
            <color rgb="FF000000"/>
            <rFont val="Arial"/>
            <family val="2"/>
            <charset val="238"/>
            <scheme val="minor"/>
          </rPr>
          <t>======
ID#AAAA45tmGXE
    (2023-08-28 11:23:40)
Minimální úroveň. S dílčími výhradami odpovídá požadované úrovni. Lze formulovat klíčové oblasti ke zlepšení. Rozvoj se zaměřuje na posílení silných a potlačení slabých stránek.</t>
        </r>
      </text>
    </comment>
    <comment ref="G195" authorId="0" shapeId="0" xr:uid="{00000000-0006-0000-0E00-000039000000}">
      <text>
        <r>
          <rPr>
            <sz val="10"/>
            <color rgb="FF000000"/>
            <rFont val="Arial"/>
            <family val="2"/>
            <charset val="238"/>
            <scheme val="minor"/>
          </rPr>
          <t>======
ID#AAAA466P5Aw
    (2023-08-28 11:23:41)
Přesně odpovídá požadované úrovni. V dané kompetenci lze formulovat dílčí oblasti ke zlepšení. V dané kompetenci nelze formulovat žádnou výhradu. Rozvoj se zaměřuje na posilování silných stránek.</t>
        </r>
      </text>
    </comment>
    <comment ref="H195" authorId="0" shapeId="0" xr:uid="{00000000-0006-0000-0E00-000029000000}">
      <text>
        <r>
          <rPr>
            <sz val="10"/>
            <color rgb="FF000000"/>
            <rFont val="Arial"/>
            <family val="2"/>
            <charset val="238"/>
            <scheme val="minor"/>
          </rPr>
          <t>======
ID#AAAA466P5Do
    (2023-08-28 11:23:41)
Ideální stav. Projev kompetence je na vzorové úrovni, při níž nelze formulovat žádnou dílčí oblast pro zlepšení.</t>
        </r>
      </text>
    </comment>
    <comment ref="C197" authorId="0" shapeId="0" xr:uid="{00000000-0006-0000-0E00-00007E000000}">
      <text>
        <r>
          <rPr>
            <sz val="10"/>
            <color rgb="FF000000"/>
            <rFont val="Arial"/>
            <family val="2"/>
            <charset val="238"/>
            <scheme val="minor"/>
          </rPr>
          <t>======
ID#AAAA45tmGmg
    (2023-08-28 11:23:41)
Zná cíle a směřování holdingu. Umí vysvětlit strategii, která k naplnění cílů povede. Zná firemní hodnoty, umí je jednoduše vysvětlit a přenést do svých každodenních činností.</t>
        </r>
      </text>
    </comment>
    <comment ref="I197" authorId="0" shapeId="0" xr:uid="{00000000-0006-0000-0E00-000075000000}">
      <text>
        <r>
          <rPr>
            <sz val="10"/>
            <color rgb="FF000000"/>
            <rFont val="Arial"/>
            <family val="2"/>
            <charset val="238"/>
            <scheme val="minor"/>
          </rPr>
          <t>======
ID#AAAA45tmGoo
    (2023-08-28 11:23:41)
4fin GO novinky, shrnutí předešlého roku
4edu newsletter novinky
Náborová brožura
Manuál Poradenský proces</t>
        </r>
      </text>
    </comment>
    <comment ref="C198" authorId="0" shapeId="0" xr:uid="{00000000-0006-0000-0E00-00005D010000}">
      <text>
        <r>
          <rPr>
            <sz val="10"/>
            <color rgb="FF000000"/>
            <rFont val="Arial"/>
            <family val="2"/>
            <charset val="238"/>
            <scheme val="minor"/>
          </rPr>
          <t>======
ID#AAAA45tmF6k
    (2023-08-28 11:23:40)
Zná společnosti v holdingu a ví, jaký je předmět jejich podnikání. Zná jednotlivé útvary společnosti, jejich hlavní odpovědnosti a přínosy pro obchod. Zná personální obsazení a důležité kontaktní osoby.</t>
        </r>
      </text>
    </comment>
    <comment ref="I198" authorId="0" shapeId="0" xr:uid="{00000000-0006-0000-0E00-0000CB000000}">
      <text>
        <r>
          <rPr>
            <sz val="10"/>
            <color rgb="FF000000"/>
            <rFont val="Arial"/>
            <family val="2"/>
            <charset val="238"/>
            <scheme val="minor"/>
          </rPr>
          <t>======
ID#AAAA45tmGWI
    (2023-08-28 11:23:40)
E-mail Start Pack
Kurz Vstupní zaškolení pro nováčky konzultanty Start Pack (1h) 4eko události 
Tabulka kontaktů centrála 4fin 
Marketing (grafický manuál, firemní fonty, logo, manuál pro podpis do mailu)</t>
        </r>
      </text>
    </comment>
    <comment ref="C199" authorId="0" shapeId="0" xr:uid="{00000000-0006-0000-0E00-000038000000}">
      <text>
        <r>
          <rPr>
            <sz val="10"/>
            <color rgb="FF000000"/>
            <rFont val="Arial"/>
            <family val="2"/>
            <charset val="238"/>
            <scheme val="minor"/>
          </rPr>
          <t>======
ID#AAAA466P5A0
    (2023-08-28 11:23:41)
Zná principy budování kariéry. Umí vysvětlit podmínky pro jednotlivé pozice. Zná prémiové kluby a benefity, které jsou pro jednotlivé pozice k dispozici.</t>
        </r>
      </text>
    </comment>
    <comment ref="I199" authorId="0" shapeId="0" xr:uid="{00000000-0006-0000-0E00-000021000000}">
      <text>
        <r>
          <rPr>
            <sz val="10"/>
            <color rgb="FF000000"/>
            <rFont val="Arial"/>
            <family val="2"/>
            <charset val="238"/>
            <scheme val="minor"/>
          </rPr>
          <t>======
ID#AAAA466P5FU
    (2023-08-28 11:23:41)
Smlouva o spolupráci FO, PO  koeficienty jednotlivých pozic, bonusy, VIP start, BANK start 
Elite, Premium, Hypoklub podmínky a členové klubů
4benefits
Kariérní řád</t>
        </r>
      </text>
    </comment>
    <comment ref="C200" authorId="0" shapeId="0" xr:uid="{00000000-0006-0000-0E00-0000E6000000}">
      <text>
        <r>
          <rPr>
            <sz val="10"/>
            <color rgb="FF000000"/>
            <rFont val="Arial"/>
            <family val="2"/>
            <charset val="238"/>
            <scheme val="minor"/>
          </rPr>
          <t>======
ID#AAAA45tmGQs
    (2023-08-28 11:23:40)
Zná principy vzdělávacího systému společnosti. Dokáže vysvětlit smysl kompetenčního modelu a orientuje se v nabídce vzdělávacích aktivit pro konzultanty a manažery. Zná svůj vzdělávací plán a aktivně ho využívá k rozvoji svých znalostí a dovedností.</t>
        </r>
      </text>
    </comment>
    <comment ref="I200" authorId="0" shapeId="0" xr:uid="{00000000-0006-0000-0E00-0000D9000000}">
      <text>
        <r>
          <rPr>
            <sz val="10"/>
            <color rgb="FF000000"/>
            <rFont val="Arial"/>
            <family val="2"/>
            <charset val="238"/>
            <scheme val="minor"/>
          </rPr>
          <t>======
ID#AAAA45tmGTQ
    (2023-08-28 11:23:40)
IK karta
4edu 4ekoblog (rozcestník vzdělávání, letáky k jednotlivým kurzům, 4synergie)</t>
        </r>
      </text>
    </comment>
    <comment ref="C201" authorId="0" shapeId="0" xr:uid="{00000000-0006-0000-0E00-00006D000000}">
      <text>
        <r>
          <rPr>
            <sz val="10"/>
            <color rgb="FF000000"/>
            <rFont val="Arial"/>
            <family val="2"/>
            <charset val="238"/>
            <scheme val="minor"/>
          </rPr>
          <t>======
ID#AAAA466P410
    (2023-08-28 11:23:41)
Zná veškeré IT nástroje, které jsou pro manažery dostupné. Aktivně pracuje s IK kartou a umí s ní efektivně řídit obchodní a vzdělávací aktivity svého týmu. Aktivně se zapojuje do vývoje a testování nových funkcí.</t>
        </r>
      </text>
    </comment>
    <comment ref="C202" authorId="0" shapeId="0" xr:uid="{00000000-0006-0000-0E00-0000D2000000}">
      <text>
        <r>
          <rPr>
            <sz val="10"/>
            <color rgb="FF000000"/>
            <rFont val="Arial"/>
            <family val="2"/>
            <charset val="238"/>
            <scheme val="minor"/>
          </rPr>
          <t>======
ID#AAAA45tmGU0
    (2023-08-28 11:23:40)
Umí pracovat se systémem 4eko, Umí aktivně pracovat s reporty a pomáhat konzultantům hledat cesty k rozvoji jejich podnikání.</t>
        </r>
      </text>
    </comment>
    <comment ref="I202" authorId="0" shapeId="0" xr:uid="{00000000-0006-0000-0E00-0000FE000000}">
      <text>
        <r>
          <rPr>
            <sz val="10"/>
            <color rgb="FF000000"/>
            <rFont val="Arial"/>
            <family val="2"/>
            <charset val="238"/>
            <scheme val="minor"/>
          </rPr>
          <t>======
ID#AAAA45tmGMc
    (2023-08-28 11:23:40)
Kurz Vstupní zaškolení pro nováčky konzultanty 4eko - základní informace o systému 2h 4eko události
4plan vč. 4solve+4eko individuální školení pro objednané skupiny
4plan vč. 4solve + 4eko - NOVINKY 1x měsíčně 4eko události
4click 4ekoblok
Novinky 4ekoblok</t>
        </r>
      </text>
    </comment>
    <comment ref="C203" authorId="0" shapeId="0" xr:uid="{00000000-0006-0000-0E00-000070000000}">
      <text>
        <r>
          <rPr>
            <sz val="10"/>
            <color rgb="FF000000"/>
            <rFont val="Arial"/>
            <family val="2"/>
            <charset val="238"/>
            <scheme val="minor"/>
          </rPr>
          <t>======
ID#AAAA466P41U
    (2023-08-28 11:23:41)
Dokáže vysvětlit funkce jednotlivých widgetů. Umí si je přizpůsobit v prostředí 4eko a aktivně je využívá k rozvoji podnikání.</t>
        </r>
      </text>
    </comment>
    <comment ref="I203" authorId="0" shapeId="0" xr:uid="{00000000-0006-0000-0E00-0000E9000000}">
      <text>
        <r>
          <rPr>
            <sz val="10"/>
            <color rgb="FF000000"/>
            <rFont val="Arial"/>
            <family val="2"/>
            <charset val="238"/>
            <scheme val="minor"/>
          </rPr>
          <t>======
ID#AAAA45tmGQg
    (2023-08-28 11:23:40)
4synergie - nové widgety 4eko -  cesta k efektivní práci s CRM (widget UPOZORNĚNÍ, widget AUM)</t>
        </r>
      </text>
    </comment>
    <comment ref="C204" authorId="0" shapeId="0" xr:uid="{00000000-0006-0000-0E00-0000C9000000}">
      <text>
        <r>
          <rPr>
            <sz val="10"/>
            <color rgb="FF000000"/>
            <rFont val="Arial"/>
            <family val="2"/>
            <charset val="238"/>
            <scheme val="minor"/>
          </rPr>
          <t>======
ID#AAAA45tmGWY
    (2023-08-28 11:23:40)
Umí vysvětlit smysl a fungování leadového modulu. Aktivně ho využívá v rámci své leadové strategie a podporuje svůj tým v jeho využívání.</t>
        </r>
      </text>
    </comment>
    <comment ref="I204" authorId="0" shapeId="0" xr:uid="{00000000-0006-0000-0E00-0000A0000000}">
      <text>
        <r>
          <rPr>
            <sz val="10"/>
            <color rgb="FF000000"/>
            <rFont val="Arial"/>
            <family val="2"/>
            <charset val="238"/>
            <scheme val="minor"/>
          </rPr>
          <t>======
ID#AAAA45tmGfQ
    (2023-08-28 11:23:40)
Jak zadá tipař lead do leadového modulu 
4assistant servis - záznam webináře</t>
        </r>
      </text>
    </comment>
    <comment ref="C205" authorId="0" shapeId="0" xr:uid="{00000000-0006-0000-0E00-00001B000000}">
      <text>
        <r>
          <rPr>
            <sz val="10"/>
            <color rgb="FF000000"/>
            <rFont val="Arial"/>
            <family val="2"/>
            <charset val="238"/>
            <scheme val="minor"/>
          </rPr>
          <t>======
ID#AAAA466P5Gs
    (2023-08-28 11:23:41)
Umí velmi dobře používat gmail, google meet, kalendář, online tabulky, dokumenty, google disk. Podporuje svůj tým v jejich využívání a pracuje na efektivní komunikaci v rámci svého týmu.</t>
        </r>
      </text>
    </comment>
    <comment ref="C206" authorId="0" shapeId="0" xr:uid="{00000000-0006-0000-0E00-000051000000}">
      <text>
        <r>
          <rPr>
            <sz val="10"/>
            <color rgb="FF000000"/>
            <rFont val="Arial"/>
            <family val="2"/>
            <charset val="238"/>
            <scheme val="minor"/>
          </rPr>
          <t>======
ID#AAAA466P474
    (2023-08-28 11:23:41)
Aktivně řídí obchodní aktivity svého týmu. Stanovuje obchodní cíle a pravidelně je vyhodnocuje. Pracuje s IK kartou a vyhodnocuje četnost, strukturu a kvalitu obchodních aktivit.</t>
        </r>
      </text>
    </comment>
    <comment ref="C207" authorId="0" shapeId="0" xr:uid="{00000000-0006-0000-0E00-000000010000}">
      <text>
        <r>
          <rPr>
            <sz val="10"/>
            <color rgb="FF000000"/>
            <rFont val="Arial"/>
            <family val="2"/>
            <charset val="238"/>
            <scheme val="minor"/>
          </rPr>
          <t>======
ID#AAAA45tmGLw
    (2023-08-28 11:23:40)
Vede pravidelné IK se svými podřízenými. V rámci IK umí ocenit dosažené výsledky a najít prostor pro další zlepšení. Aktivně pracuje s IK kartou a motivuje k vyššímu výkonu.</t>
        </r>
      </text>
    </comment>
    <comment ref="C208" authorId="0" shapeId="0" xr:uid="{00000000-0006-0000-0E00-0000E8000000}">
      <text>
        <r>
          <rPr>
            <sz val="10"/>
            <color rgb="FF000000"/>
            <rFont val="Arial"/>
            <family val="2"/>
            <charset val="238"/>
            <scheme val="minor"/>
          </rPr>
          <t>======
ID#AAAA45tmGQk
    (2023-08-28 11:23:40)
Ví, jak připravit a realizovat týmovou poradu. Dokáže jednoduše a srozumitelně předat důležité informace a motivovat tým k dosahování obchodních výsledků. Z porad vede zápis. Předané úkoly pravidelně vyhodnocuje.</t>
        </r>
      </text>
    </comment>
    <comment ref="C209" authorId="0" shapeId="0" xr:uid="{00000000-0006-0000-0E00-0000D7000000}">
      <text>
        <r>
          <rPr>
            <sz val="10"/>
            <color rgb="FF000000"/>
            <rFont val="Arial"/>
            <family val="2"/>
            <charset val="238"/>
            <scheme val="minor"/>
          </rPr>
          <t>======
ID#AAAA45tmGTY
    (2023-08-28 11:23:40)
Umí připravit a realizovat  workshop pro svůj tým. Pravidelně realizuje workshopy na různá témata a zapojuje do jejich vedení i své podřízené. K výstupům z workshopů se pravidelně vrací a vyhodnocuje je na poradách a IK.</t>
        </r>
      </text>
    </comment>
    <comment ref="C210" authorId="0" shapeId="0" xr:uid="{00000000-0006-0000-0E00-0000DD000000}">
      <text>
        <r>
          <rPr>
            <sz val="10"/>
            <color rgb="FF000000"/>
            <rFont val="Arial"/>
            <family val="2"/>
            <charset val="238"/>
            <scheme val="minor"/>
          </rPr>
          <t>======
ID#AAAA45tmGSc
    (2023-08-28 11:23:40)
Umí připravit a realizovat call party, která je nedílnou součástí pravidelného pracovního týdne. Umí namotivovat účastníky k aktivitě a dokáže ocenit dosažené výsledky.</t>
        </r>
      </text>
    </comment>
    <comment ref="I210" authorId="0" shapeId="0" xr:uid="{00000000-0006-0000-0E00-0000AC000000}">
      <text>
        <r>
          <rPr>
            <sz val="10"/>
            <color rgb="FF000000"/>
            <rFont val="Arial"/>
            <family val="2"/>
            <charset val="238"/>
            <scheme val="minor"/>
          </rPr>
          <t>======
ID#AAAA45tmGcs
    (2023-08-28 11:23:40)
Vedení efektivní call party</t>
        </r>
      </text>
    </comment>
    <comment ref="C211" authorId="0" shapeId="0" xr:uid="{00000000-0006-0000-0E00-00005F010000}">
      <text>
        <r>
          <rPr>
            <sz val="10"/>
            <color rgb="FF000000"/>
            <rFont val="Arial"/>
            <family val="2"/>
            <charset val="238"/>
            <scheme val="minor"/>
          </rPr>
          <t>======
ID#AAAA45tmF6U
    (2023-08-28 11:23:39)
Myslí pozitivně a věří v úspěch. Dokáže pracovat s individuální motivací každého člena svého týmu a zároveň motivovat tým v rámci společných setkání.</t>
        </r>
      </text>
    </comment>
    <comment ref="I211" authorId="0" shapeId="0" xr:uid="{00000000-0006-0000-0E00-00005A010000}">
      <text>
        <r>
          <rPr>
            <sz val="10"/>
            <color rgb="FF000000"/>
            <rFont val="Arial"/>
            <family val="2"/>
            <charset val="238"/>
            <scheme val="minor"/>
          </rPr>
          <t>======
ID#AAAA45tmF68
    (2023-08-28 11:23:40)
Kurzy Filipa Vítka -  Pozitivní myšlení, Řečnictví, Hodnotový leadership, Kmenové vůdcovství</t>
        </r>
      </text>
    </comment>
    <comment ref="C212" authorId="0" shapeId="0" xr:uid="{00000000-0006-0000-0E00-00002C000000}">
      <text>
        <r>
          <rPr>
            <sz val="10"/>
            <color rgb="FF000000"/>
            <rFont val="Arial"/>
            <family val="2"/>
            <charset val="238"/>
            <scheme val="minor"/>
          </rPr>
          <t>======
ID#AAAA466P5DU
    (2023-08-28 11:23:41)
Umí předat konstruktivní zpětnou vazbu a to nezraňujícím způsobem. Zaměřuje se především na posílení silných stránek, které povede k osobnímu rozvoji a k naplnění stanovených obchodních cílů.</t>
        </r>
      </text>
    </comment>
    <comment ref="C213" authorId="0" shapeId="0" xr:uid="{00000000-0006-0000-0E00-0000C2000000}">
      <text>
        <r>
          <rPr>
            <sz val="10"/>
            <color rgb="FF000000"/>
            <rFont val="Arial"/>
            <family val="2"/>
            <charset val="238"/>
            <scheme val="minor"/>
          </rPr>
          <t>======
ID#AAAA45tmGX4
    (2023-08-28 11:23:40)
Zná principy situačního vedení. Umí v každé situaci zvolit ten správný styl vedení, který povede k požadovanému výsledku.</t>
        </r>
      </text>
    </comment>
    <comment ref="C214" authorId="0" shapeId="0" xr:uid="{00000000-0006-0000-0E00-0000DF000000}">
      <text>
        <r>
          <rPr>
            <sz val="10"/>
            <color rgb="FF000000"/>
            <rFont val="Arial"/>
            <family val="2"/>
            <charset val="238"/>
            <scheme val="minor"/>
          </rPr>
          <t>======
ID#AAAA45tmGSU
    (2023-08-28 11:23:40)
Aktivně spolupracuje s asistentkou. Dokáže vysvětlit výhody, které tato spolupráce přináší. Ví, jak vyhledat a zapracovat vhodnou asistentku. Dokáže nastavit pravidla pro spolupráci a vytvářet vhodné prostředí pro rozvoj svého podnikání.</t>
        </r>
      </text>
    </comment>
    <comment ref="I214" authorId="0" shapeId="0" xr:uid="{00000000-0006-0000-0E00-00003E000000}">
      <text>
        <r>
          <rPr>
            <sz val="10"/>
            <color rgb="FF000000"/>
            <rFont val="Arial"/>
            <family val="2"/>
            <charset val="238"/>
            <scheme val="minor"/>
          </rPr>
          <t>======
ID#AAAA466P4_0
    (2023-08-28 11:23:41)
4synergie - jak zapracovat a zefektivnit spolupráci s asistentkou/tem krok po kroku
4synergie - Obchodní příležitosti ve spolupráci s asistentkou;
Kurzy Filipa Vítka -  Pozitivní myšlení, Řečnictví, Hodnotový leadership, Kmenové vůdcovství</t>
        </r>
      </text>
    </comment>
    <comment ref="C215" authorId="0" shapeId="0" xr:uid="{00000000-0006-0000-0E00-00005E010000}">
      <text>
        <r>
          <rPr>
            <sz val="10"/>
            <color rgb="FF000000"/>
            <rFont val="Arial"/>
            <family val="2"/>
            <charset val="238"/>
            <scheme val="minor"/>
          </rPr>
          <t>======
ID#AAAA45tmF6c
    (2023-08-28 11:23:40)
Umí zadat úkol podle pravidla SMART. Zadané úkoly pravidelně vyhodnocuje. Umí se svými podřízenými pracovat na základě dohod. Dbá na to, aby byly dohody oboustranné a aby se pravidelně aktualizovaly.</t>
        </r>
      </text>
    </comment>
    <comment ref="C216" authorId="0" shapeId="0" xr:uid="{00000000-0006-0000-0E00-00000C000000}">
      <text>
        <r>
          <rPr>
            <sz val="10"/>
            <color rgb="FF000000"/>
            <rFont val="Arial"/>
            <family val="2"/>
            <charset val="238"/>
            <scheme val="minor"/>
          </rPr>
          <t>======
ID#AAAA466P5JU
    (2023-08-28 11:23:41)
Umí efektivně rozdělit úkoly, stanovit termíny a pravidelně vyhodnocovat výsledky. Věnuje pozornost činnostem, které vedou k naplňování obchodních cílů.</t>
        </r>
      </text>
    </comment>
    <comment ref="C217" authorId="0" shapeId="0" xr:uid="{00000000-0006-0000-0E00-0000DA000000}">
      <text>
        <r>
          <rPr>
            <sz val="10"/>
            <color rgb="FF000000"/>
            <rFont val="Arial"/>
            <family val="2"/>
            <charset val="238"/>
            <scheme val="minor"/>
          </rPr>
          <t>======
ID#AAAA45tmGTE
    (2023-08-28 11:23:40)
Má připravenou strategii rozvoje svého týmu. Ví jaké kroky udělat k naplnění svých náborových cílů a rozvoji svého podnikání. Strategii pravidelně vyhodnocuje a aktualizuje. Umí v této oblasti rozvíjet své spolupracovníky.</t>
        </r>
      </text>
    </comment>
    <comment ref="I217" authorId="0" shapeId="0" xr:uid="{00000000-0006-0000-0E00-000009010000}">
      <text>
        <r>
          <rPr>
            <sz val="10"/>
            <color rgb="FF000000"/>
            <rFont val="Arial"/>
            <family val="2"/>
            <charset val="238"/>
            <scheme val="minor"/>
          </rPr>
          <t>======
ID#AAAA45tmGJo
    (2023-08-28 11:23:40)
Kurz 4leader NÁBOR 
4synergie - 7 druhů příjmů v očích náboráře</t>
        </r>
      </text>
    </comment>
    <comment ref="C218" authorId="0" shapeId="0" xr:uid="{00000000-0006-0000-0E00-000062000000}">
      <text>
        <r>
          <rPr>
            <sz val="10"/>
            <color rgb="FF000000"/>
            <rFont val="Arial"/>
            <family val="2"/>
            <charset val="238"/>
            <scheme val="minor"/>
          </rPr>
          <t>======
ID#AAAA466P430
    (2023-08-28 11:23:41)
Umí si v rámci své strategie naplánovat a realizovat své náborové aktivity. Aktivity jsou nedílnou součástí jeho pravidelného pracovního týdne a pravidelně je vyhodnocuje. Ví jaké aktivity a v jakém množství ho dovedou k cíli.</t>
        </r>
      </text>
    </comment>
    <comment ref="I218" authorId="0" shapeId="0" xr:uid="{00000000-0006-0000-0E00-000083000000}">
      <text>
        <r>
          <rPr>
            <sz val="10"/>
            <color rgb="FF000000"/>
            <rFont val="Arial"/>
            <family val="2"/>
            <charset val="238"/>
            <scheme val="minor"/>
          </rPr>
          <t>======
ID#AAAA45tmGlk
    (2023-08-28 11:23:41)
Kurz 4leader NÁBOR 
4synergie - 7 druhů příjmů v očích náboráře</t>
        </r>
      </text>
    </comment>
    <comment ref="C219" authorId="0" shapeId="0" xr:uid="{00000000-0006-0000-0E00-00007C000000}">
      <text>
        <r>
          <rPr>
            <sz val="10"/>
            <color rgb="FF000000"/>
            <rFont val="Arial"/>
            <family val="2"/>
            <charset val="238"/>
            <scheme val="minor"/>
          </rPr>
          <t>======
ID#AAAA45tmGm0
    (2023-08-28 11:23:41)
Aktivně využívá sociální sítě k vyhledávání a oslovování vhodných kandidátů. Ví, jaké formáty k oslovení využít. Průběžně vyhodnocuje svoji úspěšnost a aktualizuje svoji strategii.</t>
        </r>
      </text>
    </comment>
    <comment ref="C220" authorId="0" shapeId="0" xr:uid="{00000000-0006-0000-0E00-000018010000}">
      <text>
        <r>
          <rPr>
            <sz val="10"/>
            <color rgb="FF000000"/>
            <rFont val="Arial"/>
            <family val="2"/>
            <charset val="238"/>
            <scheme val="minor"/>
          </rPr>
          <t>======
ID#AAAA45tmGGw
    (2023-08-28 11:23:40)
Umí oslovit a zaujmout kandidáty z netrhu. Umí vysvětlit výhody práce ve financích a prodat spolupráci na IČO. Aktivně s touto cílovou skupinou pracuje. Pravidelně vyhodnocuje svoji úspěšnost.</t>
        </r>
      </text>
    </comment>
    <comment ref="I220" authorId="0" shapeId="0" xr:uid="{00000000-0006-0000-0E00-00000D010000}">
      <text>
        <r>
          <rPr>
            <sz val="10"/>
            <color rgb="FF000000"/>
            <rFont val="Arial"/>
            <family val="2"/>
            <charset val="238"/>
            <scheme val="minor"/>
          </rPr>
          <t>======
ID#AAAA45tmGI4
    (2023-08-28 11:23:40)
Kurz 4leader NÁBOR
4synergie - jak pracovat s náborovou brožurou s Lukášem Gašníkem a Jaroslavem Bezouškou</t>
        </r>
      </text>
    </comment>
    <comment ref="C221" authorId="0" shapeId="0" xr:uid="{00000000-0006-0000-0E00-000014000000}">
      <text>
        <r>
          <rPr>
            <sz val="10"/>
            <color rgb="FF000000"/>
            <rFont val="Arial"/>
            <family val="2"/>
            <charset val="238"/>
            <scheme val="minor"/>
          </rPr>
          <t>======
ID#AAAA466P5Hw
    (2023-08-28 11:23:41)
Umí oslovit a zaujmout kandidáty z konkurence. Umí prodat výhody spolupráce s 4fin. Aktivně s touto cílovou skupinou pracuje. Pravidelně vyhodnocuje svoji úspěšnost.</t>
        </r>
      </text>
    </comment>
    <comment ref="I221" authorId="0" shapeId="0" xr:uid="{00000000-0006-0000-0E00-00009A000000}">
      <text>
        <r>
          <rPr>
            <sz val="10"/>
            <color rgb="FF000000"/>
            <rFont val="Arial"/>
            <family val="2"/>
            <charset val="238"/>
            <scheme val="minor"/>
          </rPr>
          <t>======
ID#AAAA45tmGg0
    (2023-08-28 11:23:40)
Kurz 4leader NÁBOR
4synergie - jak pracovat s náborovou brožurou s Lukášem Gašníkem a Jaroslavem Bezouškou</t>
        </r>
      </text>
    </comment>
    <comment ref="C222" authorId="0" shapeId="0" xr:uid="{00000000-0006-0000-0E00-000001010000}">
      <text>
        <r>
          <rPr>
            <sz val="10"/>
            <color rgb="FF000000"/>
            <rFont val="Arial"/>
            <family val="2"/>
            <charset val="238"/>
            <scheme val="minor"/>
          </rPr>
          <t>======
ID#AAAA45tmGLg
    (2023-08-28 11:23:40)
Umí oslovit a zaujmout týmy z konkurence. Umí najít problémový stav a představit výhody budoucí spolupráce. Aktivně vyhledává a oslovuje týmy z konkurence a vyhodnocuje svoji úspěšnost.</t>
        </r>
      </text>
    </comment>
    <comment ref="I222" authorId="0" shapeId="0" xr:uid="{00000000-0006-0000-0E00-000016010000}">
      <text>
        <r>
          <rPr>
            <sz val="10"/>
            <color rgb="FF000000"/>
            <rFont val="Arial"/>
            <family val="2"/>
            <charset val="238"/>
            <scheme val="minor"/>
          </rPr>
          <t>======
ID#AAAA45tmGHE
    (2023-08-28 11:23:40)
Kurz 4leader NÁBOR
4synergie - jak pracovat s náborovou brožurou s Lukášem Gašníkem a Jaroslavem Bezouškou</t>
        </r>
      </text>
    </comment>
    <comment ref="C223" authorId="0" shapeId="0" xr:uid="{00000000-0006-0000-0E00-000052010000}">
      <text>
        <r>
          <rPr>
            <sz val="10"/>
            <color rgb="FF000000"/>
            <rFont val="Arial"/>
            <family val="2"/>
            <charset val="238"/>
            <scheme val="minor"/>
          </rPr>
          <t>======
ID#AAAA45tmF94
    (2023-08-28 11:23:40)
Umí si připravit call skript pro různé typy kandidátů. Dokáže si domluvit první schůzku s kandidátem. V telefonu umí jednoduše představit hlavní důvody, proč se společně sejít.</t>
        </r>
      </text>
    </comment>
    <comment ref="I223" authorId="0" shapeId="0" xr:uid="{00000000-0006-0000-0E00-0000D1000000}">
      <text>
        <r>
          <rPr>
            <sz val="10"/>
            <color rgb="FF000000"/>
            <rFont val="Arial"/>
            <family val="2"/>
            <charset val="238"/>
            <scheme val="minor"/>
          </rPr>
          <t>======
ID#AAAA45tmGU4
    (2023-08-28 11:23:40)
Kurz 4leader NÁBOR
4synergie - jak pracovat s náborovou brožurou s Lukášem Gašníkem a Jaroslavem Bezouškou</t>
        </r>
      </text>
    </comment>
    <comment ref="C224" authorId="0" shapeId="0" xr:uid="{00000000-0006-0000-0E00-00004B000000}">
      <text>
        <r>
          <rPr>
            <sz val="10"/>
            <color rgb="FF000000"/>
            <rFont val="Arial"/>
            <family val="2"/>
            <charset val="238"/>
            <scheme val="minor"/>
          </rPr>
          <t>======
ID#AAAA466P49A
    (2023-08-28 11:23:41)
Umí vytvořit přátelskou atmosfér. Dokáže jednoduše představit společnost a hlavní výhody spolupráce. Zjišťuje od kandidáta hlavní motivy a obavy a umí je za pomoci vhodných materiálů využít pro další jednání.</t>
        </r>
      </text>
    </comment>
    <comment ref="I224" authorId="0" shapeId="0" xr:uid="{00000000-0006-0000-0E00-00003B000000}">
      <text>
        <r>
          <rPr>
            <sz val="10"/>
            <color rgb="FF000000"/>
            <rFont val="Arial"/>
            <family val="2"/>
            <charset val="238"/>
            <scheme val="minor"/>
          </rPr>
          <t>======
ID#AAAA466P5AM
    (2023-08-28 11:23:41)
Kurz 4leader NÁBOR
4synergie - jak pracovat s náborovou brožurou s Lukášem Gašníkem a Jaroslavem Bezouškou</t>
        </r>
      </text>
    </comment>
    <comment ref="C225" authorId="0" shapeId="0" xr:uid="{00000000-0006-0000-0E00-00000D000000}">
      <text>
        <r>
          <rPr>
            <sz val="10"/>
            <color rgb="FF000000"/>
            <rFont val="Arial"/>
            <family val="2"/>
            <charset val="238"/>
            <scheme val="minor"/>
          </rPr>
          <t>======
ID#AAAA466P5JI
    (2023-08-28 11:23:41)
Na základě zjištěných informací umí představit hlavní výhody a přínosy spolupráce s 4fin a s ním samotným. Má připravenou jasnou vizi, jak dosáhnout úspěšné kariéry a dokáže ji kandidátovi představit a získat ho na svoji stranu.</t>
        </r>
      </text>
    </comment>
    <comment ref="I225" authorId="0" shapeId="0" xr:uid="{00000000-0006-0000-0E00-0000E1000000}">
      <text>
        <r>
          <rPr>
            <sz val="10"/>
            <color rgb="FF000000"/>
            <rFont val="Arial"/>
            <family val="2"/>
            <charset val="238"/>
            <scheme val="minor"/>
          </rPr>
          <t>======
ID#AAAA45tmGSA
    (2023-08-28 11:23:40)
Kurz 4leader NÁBOR
4synergie - jak pracovat s náborovou brožurou s Lukášem Gašníkem a Jaroslavem Bezouškou</t>
        </r>
      </text>
    </comment>
    <comment ref="C226" authorId="0" shapeId="0" xr:uid="{00000000-0006-0000-0E00-00002A000000}">
      <text>
        <r>
          <rPr>
            <sz val="10"/>
            <color rgb="FF000000"/>
            <rFont val="Arial"/>
            <family val="2"/>
            <charset val="238"/>
            <scheme val="minor"/>
          </rPr>
          <t>======
ID#AAAA466P5DY
    (2023-08-28 11:23:41)
Umí dobře zjistit obavy kandidáta. Má připravené podklady a příklady na nejčastější obavy, které mohou ze strany kandidáta přijít. Neustále pracuje na zdokonalení své argumentace v této oblasti.</t>
        </r>
      </text>
    </comment>
    <comment ref="I226" authorId="0" shapeId="0" xr:uid="{00000000-0006-0000-0E00-00009B000000}">
      <text>
        <r>
          <rPr>
            <sz val="10"/>
            <color rgb="FF000000"/>
            <rFont val="Arial"/>
            <family val="2"/>
            <charset val="238"/>
            <scheme val="minor"/>
          </rPr>
          <t>======
ID#AAAA45tmGgk
    (2023-08-28 11:23:40)
Kurz 4leader NÁBOR
4synergie - jak pracovat s náborovou brožurou s Lukášem Gašníkem a Jaroslavem Bezouškou</t>
        </r>
      </text>
    </comment>
    <comment ref="C227" authorId="0" shapeId="0" xr:uid="{00000000-0006-0000-0E00-0000A8000000}">
      <text>
        <r>
          <rPr>
            <sz val="10"/>
            <color rgb="FF000000"/>
            <rFont val="Arial"/>
            <family val="2"/>
            <charset val="238"/>
            <scheme val="minor"/>
          </rPr>
          <t>======
ID#AAAA45tmGdo
    (2023-08-28 11:23:40)
Na každé schůzce si aktivně říká o doporučení na spolupracovníka. Zná hlavní přínosy spolupráce a umí je jednoduše vysvětlit. Aktivně využívá výtahové řeči a dlouhodobě rozvíjí své podnikání.</t>
        </r>
      </text>
    </comment>
    <comment ref="I227" authorId="0" shapeId="0" xr:uid="{00000000-0006-0000-0E00-0000B6000000}">
      <text>
        <r>
          <rPr>
            <sz val="10"/>
            <color rgb="FF000000"/>
            <rFont val="Arial"/>
            <family val="2"/>
            <charset val="238"/>
            <scheme val="minor"/>
          </rPr>
          <t>======
ID#AAAA45tmGaM
    (2023-08-28 11:23:40)
Kurz 4leader NÁBOR
4synergie - jak pracovat s náborovou brožurou s Lukášem Gašníkem a Jaroslavem Bezouškou</t>
        </r>
      </text>
    </comment>
    <comment ref="C228" authorId="0" shapeId="0" xr:uid="{00000000-0006-0000-0E00-000054010000}">
      <text>
        <r>
          <rPr>
            <sz val="10"/>
            <color rgb="FF000000"/>
            <rFont val="Arial"/>
            <family val="2"/>
            <charset val="238"/>
            <scheme val="minor"/>
          </rPr>
          <t>======
ID#AAAA45tmF8E
    (2023-08-28 11:23:40)
Ví, jaké aktivity do adaptace konzultanta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228" authorId="0" shapeId="0" xr:uid="{00000000-0006-0000-0E00-000071010000}">
      <text>
        <r>
          <rPr>
            <sz val="10"/>
            <color rgb="FF000000"/>
            <rFont val="Arial"/>
            <family val="2"/>
            <charset val="238"/>
            <scheme val="minor"/>
          </rPr>
          <t>======
ID#AAAA45tmF3A
    (2023-08-28 11:23:39)
Kurz 4leader ADAPTACE 
4syergie - Manuál na poradenský proces a jeho praktické využití</t>
        </r>
      </text>
    </comment>
    <comment ref="C229" authorId="0" shapeId="0" xr:uid="{00000000-0006-0000-0E00-00005C000000}">
      <text>
        <r>
          <rPr>
            <sz val="10"/>
            <color rgb="FF000000"/>
            <rFont val="Arial"/>
            <family val="2"/>
            <charset val="238"/>
            <scheme val="minor"/>
          </rPr>
          <t>======
ID#AAAA466P44c
    (2023-08-28 11:23:41)
Ví, jaké aktivity do adaptace manažera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229" authorId="0" shapeId="0" xr:uid="{00000000-0006-0000-0E00-000044010000}">
      <text>
        <r>
          <rPr>
            <sz val="10"/>
            <color rgb="FF000000"/>
            <rFont val="Arial"/>
            <family val="2"/>
            <charset val="238"/>
            <scheme val="minor"/>
          </rPr>
          <t>======
ID#AAAA45tmGAo
    (2023-08-28 11:23:40)
Kurz 4leader ADAPTACE</t>
        </r>
      </text>
    </comment>
    <comment ref="C230" authorId="0" shapeId="0" xr:uid="{00000000-0006-0000-0E00-0000BA000000}">
      <text>
        <r>
          <rPr>
            <sz val="10"/>
            <color rgb="FF000000"/>
            <rFont val="Arial"/>
            <family val="2"/>
            <charset val="238"/>
            <scheme val="minor"/>
          </rPr>
          <t>======
ID#AAAA45tmGZA
    (2023-08-28 11:23:40)
Ví, jaké aktivity do adaptace ředitele patří. Umí jednoduše představit celý adaptační proces. Aktivně pracuje s kompetenčním modelem a adaptačním check listem. Dokáže jednotlivé aktivity vyhodnocovat a vést tak nového spolupracovníka k požadovanému výkonu a k samostatnosti.</t>
        </r>
      </text>
    </comment>
    <comment ref="I230" authorId="0" shapeId="0" xr:uid="{00000000-0006-0000-0E00-000074000000}">
      <text>
        <r>
          <rPr>
            <sz val="10"/>
            <color rgb="FF000000"/>
            <rFont val="Arial"/>
            <family val="2"/>
            <charset val="238"/>
            <scheme val="minor"/>
          </rPr>
          <t>======
ID#AAAA45tmGo4
    (2023-08-28 11:23:41)
Kurz 4leader ADAPTACE</t>
        </r>
      </text>
    </comment>
    <comment ref="C231" authorId="0" shapeId="0" xr:uid="{00000000-0006-0000-0E00-0000B3000000}">
      <text>
        <r>
          <rPr>
            <sz val="10"/>
            <color rgb="FF000000"/>
            <rFont val="Arial"/>
            <family val="2"/>
            <charset val="238"/>
            <scheme val="minor"/>
          </rPr>
          <t>======
ID#AAAA45tmGbA
    (2023-08-28 11:23:40)
Ví, jak funguje pravidelný pracovní týden a umí ho jednoduše sestavit. Dbá na to, aby se v PPT objevovali všechny požadované aktivity, které povedou k dosahování požadovaných výsledků. Aktivit průběžně vyhodnocuje a aktualizuje.</t>
        </r>
      </text>
    </comment>
    <comment ref="I231" authorId="0" shapeId="0" xr:uid="{00000000-0006-0000-0E00-00002B000000}">
      <text>
        <r>
          <rPr>
            <sz val="10"/>
            <color rgb="FF000000"/>
            <rFont val="Arial"/>
            <family val="2"/>
            <charset val="238"/>
            <scheme val="minor"/>
          </rPr>
          <t>======
ID#AAAA466P5Dc
    (2023-08-28 11:23:41)
Kurz 4leader ADAPTACE</t>
        </r>
      </text>
    </comment>
    <comment ref="C232" authorId="0" shapeId="0" xr:uid="{00000000-0006-0000-0E00-000001000000}">
      <text>
        <r>
          <rPr>
            <sz val="10"/>
            <color rgb="FF000000"/>
            <rFont val="Arial"/>
            <family val="2"/>
            <charset val="238"/>
            <scheme val="minor"/>
          </rPr>
          <t>======
ID#AAAA466P5LA
    (2023-08-28 11:23:41)
Doprovází nového spolupracovníka na schůzky ke klientům. Umí mu ukázat, jak má schůzka u klienta vypadat a zároveň mu umí dát rozvojovou zpětnou vazbu. Pracuje s akčním plánem, ve kterém pravidelně vyhodnocuje posuny ve vedení schůzky.</t>
        </r>
      </text>
    </comment>
    <comment ref="I232" authorId="0" shapeId="0" xr:uid="{00000000-0006-0000-0E00-00002C010000}">
      <text>
        <r>
          <rPr>
            <sz val="10"/>
            <color rgb="FF000000"/>
            <rFont val="Arial"/>
            <family val="2"/>
            <charset val="238"/>
            <scheme val="minor"/>
          </rPr>
          <t>======
ID#AAAA45tmGEY
    (2023-08-28 11:23:40)
Kurz 4leader ADAPTACE</t>
        </r>
      </text>
    </comment>
    <comment ref="C233" authorId="0" shapeId="0" xr:uid="{00000000-0006-0000-0E00-000002000000}">
      <text>
        <r>
          <rPr>
            <sz val="10"/>
            <color rgb="FF000000"/>
            <rFont val="Arial"/>
            <family val="2"/>
            <charset val="238"/>
            <scheme val="minor"/>
          </rPr>
          <t>======
ID#AAAA466P5K8
    (2023-08-28 11:23:41)
Ovládá direktivní styl vedení, který vychází ze situačního vedení. Aktivně používá IK kartu, ve které nastavuje a vyhodnocuje aktivity pro splnění obchodních a rozvojových cílů spolupracovníka.</t>
        </r>
      </text>
    </comment>
    <comment ref="I233" authorId="0" shapeId="0" xr:uid="{00000000-0006-0000-0E00-000084000000}">
      <text>
        <r>
          <rPr>
            <sz val="10"/>
            <color rgb="FF000000"/>
            <rFont val="Arial"/>
            <family val="2"/>
            <charset val="238"/>
            <scheme val="minor"/>
          </rPr>
          <t>======
ID#AAAA45tmGlU
    (2023-08-28 11:23:41)
Kurz 4leader ADAPTACE</t>
        </r>
      </text>
    </comment>
    <comment ref="C234" authorId="0" shapeId="0" xr:uid="{00000000-0006-0000-0E00-000003000000}">
      <text>
        <r>
          <rPr>
            <sz val="10"/>
            <color rgb="FF000000"/>
            <rFont val="Arial"/>
            <family val="2"/>
            <charset val="238"/>
            <scheme val="minor"/>
          </rPr>
          <t>======
ID#AAAA466P5Kw
    (2023-08-28 11:23:41)
Ovládá koučovací styl vedení, který vychází ze situačního vedení. Dokáže pomocí koučinku hledat problémové stavy a pomáhat najít vhodná řešení.</t>
        </r>
      </text>
    </comment>
    <comment ref="I234" authorId="0" shapeId="0" xr:uid="{00000000-0006-0000-0E00-000005000000}">
      <text>
        <r>
          <rPr>
            <sz val="10"/>
            <color rgb="FF000000"/>
            <rFont val="Arial"/>
            <family val="2"/>
            <charset val="238"/>
            <scheme val="minor"/>
          </rPr>
          <t>======
ID#AAAA466P5Ks
    (2023-08-28 11:23:41)
Kurz 4leader ADAPTACE 
Kurz Základy koučování</t>
        </r>
      </text>
    </comment>
    <comment ref="C235" authorId="0" shapeId="0" xr:uid="{00000000-0006-0000-0E00-000012000000}">
      <text>
        <r>
          <rPr>
            <sz val="10"/>
            <color rgb="FF000000"/>
            <rFont val="Arial"/>
            <family val="2"/>
            <charset val="238"/>
            <scheme val="minor"/>
          </rPr>
          <t>======
ID#AAAA466P5H8
    (2023-08-28 11:23:41)
Ovládá podporující styl vedení, který vychází ze situačního vedení. Dokáže spolupracovníky podporovat v dosahování jejich obchodních a personálních cílů.</t>
        </r>
      </text>
    </comment>
    <comment ref="I235" authorId="0" shapeId="0" xr:uid="{00000000-0006-0000-0E00-0000F5000000}">
      <text>
        <r>
          <rPr>
            <sz val="10"/>
            <color rgb="FF000000"/>
            <rFont val="Arial"/>
            <family val="2"/>
            <charset val="238"/>
            <scheme val="minor"/>
          </rPr>
          <t>======
ID#AAAA45tmGOQ
    (2023-08-28 11:23:40)
Kurz 4leader ADAPTACE</t>
        </r>
      </text>
    </comment>
    <comment ref="C236" authorId="0" shapeId="0" xr:uid="{00000000-0006-0000-0E00-00000C010000}">
      <text>
        <r>
          <rPr>
            <sz val="10"/>
            <color rgb="FF000000"/>
            <rFont val="Arial"/>
            <family val="2"/>
            <charset val="238"/>
            <scheme val="minor"/>
          </rPr>
          <t>======
ID#AAAA45tmGJU
    (2023-08-28 11:23:40)
Umí vysvětlit přínosy kompetenčního modelu. Dokáže určit úroveň jednotlivých kompetencí a navrhnout doporučené aktivity pro jejich rozvoj.</t>
        </r>
      </text>
    </comment>
    <comment ref="I236" authorId="0" shapeId="0" xr:uid="{00000000-0006-0000-0E00-000008010000}">
      <text>
        <r>
          <rPr>
            <sz val="10"/>
            <color rgb="FF000000"/>
            <rFont val="Arial"/>
            <family val="2"/>
            <charset val="238"/>
            <scheme val="minor"/>
          </rPr>
          <t>======
ID#AAAA45tmGJ8
    (2023-08-28 11:23:40)
Kurz 4leader ADAPTACE</t>
        </r>
      </text>
    </comment>
    <comment ref="C237" authorId="0" shapeId="0" xr:uid="{00000000-0006-0000-0E00-00004F010000}">
      <text>
        <r>
          <rPr>
            <sz val="10"/>
            <color rgb="FF000000"/>
            <rFont val="Arial"/>
            <family val="2"/>
            <charset val="238"/>
            <scheme val="minor"/>
          </rPr>
          <t>======
ID#AAAA45tmF-g
    (2023-08-28 11:23:40)
Dlouhodobě rozvíjí své podnikání. Ví, jaké činnosti jsou pro jeho úspěšný rozvoj nezbytné, pracuje na nich a pravidelně je vyhodnocuje.</t>
        </r>
      </text>
    </comment>
    <comment ref="C238" authorId="0" shapeId="0" xr:uid="{00000000-0006-0000-0E00-00007B000000}">
      <text>
        <r>
          <rPr>
            <sz val="10"/>
            <color rgb="FF000000"/>
            <rFont val="Arial"/>
            <family val="2"/>
            <charset val="238"/>
            <scheme val="minor"/>
          </rPr>
          <t>======
ID#AAAA45tmGnA
    (2023-08-28 11:23:41)
Umí si vytvořit krátkodobý i dlouhodobý obchodní plán svého podnikání. Ví, kam směřuje a čeho chce v rámci spolupráce s 4fin dosáhnout.</t>
        </r>
      </text>
    </comment>
    <comment ref="C239" authorId="0" shapeId="0" xr:uid="{00000000-0006-0000-0E00-000097000000}">
      <text>
        <r>
          <rPr>
            <sz val="10"/>
            <color rgb="FF000000"/>
            <rFont val="Arial"/>
            <family val="2"/>
            <charset val="238"/>
            <scheme val="minor"/>
          </rPr>
          <t>======
ID#AAAA45tmGhg
    (2023-08-28 11:23:40)
Zná legislativu, podle které se řídí obor podnikání ve finančním poradenství. Ví jaké jsou jeho povinnosti v rámci zdravotního a sociálního pojištění. Orientuje se v daňových paušálech a v podávání daňového přiznání. Zná výhody a podmínky pro plátce DPH. Umí tyto podmínky jednoduše vysvětlit svým spolupracovníkům.</t>
        </r>
      </text>
    </comment>
    <comment ref="C240" authorId="0" shapeId="0" xr:uid="{00000000-0006-0000-0E00-00003D010000}">
      <text>
        <r>
          <rPr>
            <sz val="10"/>
            <color rgb="FF000000"/>
            <rFont val="Arial"/>
            <family val="2"/>
            <charset val="238"/>
            <scheme val="minor"/>
          </rPr>
          <t>======
ID#AAAA45tmGB0
    (2023-08-28 11:23:40)
Má promyšlenou leadovou strategii, kterou využívá k rozvoji svého podnikání. Aktivně spolupracuje s tipaři a hledá další obchodní příležitosti. Umí představit hlavní výhody svým spolupracovníkům a aktivně je v této činnosti podporuje.</t>
        </r>
      </text>
    </comment>
    <comment ref="I240" authorId="0" shapeId="0" xr:uid="{00000000-0006-0000-0E00-00003E010000}">
      <text>
        <r>
          <rPr>
            <sz val="10"/>
            <color rgb="FF000000"/>
            <rFont val="Arial"/>
            <family val="2"/>
            <charset val="238"/>
            <scheme val="minor"/>
          </rPr>
          <t>======
ID#AAAA45tmGBk
    (2023-08-28 11:23:40)
4synergie - předávání potenciálních tipařů
Leady 4fin
Manuál Poradenský proces</t>
        </r>
      </text>
    </comment>
    <comment ref="C241" authorId="0" shapeId="0" xr:uid="{00000000-0006-0000-0E00-0000AE000000}">
      <text>
        <r>
          <rPr>
            <sz val="10"/>
            <color rgb="FF000000"/>
            <rFont val="Arial"/>
            <family val="2"/>
            <charset val="238"/>
            <scheme val="minor"/>
          </rPr>
          <t>======
ID#AAAA45tmGcU
    (2023-08-28 11:23:40)
Má svoji strategii na realitní synergii a aktivně spolupracuje s realitním makléřem. Umí představit hlavní výhody této spolupráce svým spolupracovníkům a aktivně je v této činnosti podporuje.</t>
        </r>
      </text>
    </comment>
    <comment ref="I241" authorId="0" shapeId="0" xr:uid="{00000000-0006-0000-0E00-0000AD000000}">
      <text>
        <r>
          <rPr>
            <sz val="10"/>
            <color rgb="FF000000"/>
            <rFont val="Arial"/>
            <family val="2"/>
            <charset val="238"/>
            <scheme val="minor"/>
          </rPr>
          <t>======
ID#AAAA45tmGcc
    (2023-08-28 11:23:40)
Kurz 4academy  
Kurz 4servis 
Synergie 4fin Reality a 4fin Finance
Manuál realitní synergie</t>
        </r>
      </text>
    </comment>
    <comment ref="C242" authorId="0" shapeId="0" xr:uid="{00000000-0006-0000-0E00-000048000000}">
      <text>
        <r>
          <rPr>
            <sz val="10"/>
            <color rgb="FF000000"/>
            <rFont val="Arial"/>
            <family val="2"/>
            <charset val="238"/>
            <scheme val="minor"/>
          </rPr>
          <t>======
ID#AAAA466P49s
    (2023-08-28 11:23:41)
Pravidelně plánuje obchodní a náborové aktivity a to nejen své, ale i svého týmu. Aktivity průběžně vyhodnocuje a aktualizuje. Je zodpovědný za realizaci pravidelného pracovního týdne a to jak na straně konzultantů, tak i manažerů.</t>
        </r>
      </text>
    </comment>
    <comment ref="C243" authorId="0" shapeId="0" xr:uid="{00000000-0006-0000-0E00-000090000000}">
      <text>
        <r>
          <rPr>
            <sz val="10"/>
            <color rgb="FF000000"/>
            <rFont val="Arial"/>
            <family val="2"/>
            <charset val="238"/>
            <scheme val="minor"/>
          </rPr>
          <t>======
ID#AAAA45tmGi8
    (2023-08-28 11:23:41)
Aktivně spolupracuje s ostatními řediteli při přípravě nových strategií, projektů a vytváření nových nástrojů, které vedou k rozvoji podnikání a růstu celé společnosti.</t>
        </r>
      </text>
    </comment>
    <comment ref="I243" authorId="0" shapeId="0" xr:uid="{00000000-0006-0000-0E00-000076000000}">
      <text>
        <r>
          <rPr>
            <sz val="10"/>
            <color rgb="FF000000"/>
            <rFont val="Arial"/>
            <family val="2"/>
            <charset val="238"/>
            <scheme val="minor"/>
          </rPr>
          <t>======
ID#AAAA45tmGog
    (2023-08-28 11:23:41)
4synergie - cesta k úspěchu s Petrem Koštělem, Petrem Mikšíčkem, Karlem Peterem</t>
        </r>
      </text>
    </comment>
    <comment ref="C244" authorId="0" shapeId="0" xr:uid="{00000000-0006-0000-0E00-0000E0000000}">
      <text>
        <r>
          <rPr>
            <sz val="10"/>
            <color rgb="FF000000"/>
            <rFont val="Arial"/>
            <family val="2"/>
            <charset val="238"/>
            <scheme val="minor"/>
          </rPr>
          <t>======
ID#AAAA45tmGSQ
    (2023-08-28 11:23:40)
Aktivně se podílí na inovaci firemního prostředí. Přináší nápady a účastní se pracovních skupin, které pracují na posílení pozice společnosti na trhu.</t>
        </r>
      </text>
    </comment>
    <comment ref="C245" authorId="0" shapeId="0" xr:uid="{00000000-0006-0000-0E00-000088000000}">
      <text>
        <r>
          <rPr>
            <sz val="10"/>
            <color rgb="FF000000"/>
            <rFont val="Arial"/>
            <family val="2"/>
            <charset val="238"/>
            <scheme val="minor"/>
          </rPr>
          <t>======
ID#AAAA45tmGkI
    (2023-08-28 11:23:41)
Aktivně se podílí na inovaci vzdělávacího systému společnosti. Přináší nové nápady a podněty. Účastní se rozvojových aktivit a spolupracuje na přípravě rozvojových materiálů.</t>
        </r>
      </text>
    </comment>
    <comment ref="C246" authorId="0" shapeId="0" xr:uid="{00000000-0006-0000-0E00-00009C000000}">
      <text>
        <r>
          <rPr>
            <sz val="10"/>
            <color rgb="FF000000"/>
            <rFont val="Arial"/>
            <family val="2"/>
            <charset val="238"/>
            <scheme val="minor"/>
          </rPr>
          <t>======
ID#AAAA45tmGgM
    (2023-08-28 11:23:40)
Aktivně pracuje na svém osobním marketingu. Má profily na sociálních sítích Linkedin, Facebook, Instagram, na kterých informuje klienty a kolegy o sobě, svých službách a novinkách z oboru. Podporuje své spolupracovníky v jejich prezentaci na sociálních sítích.</t>
        </r>
      </text>
    </comment>
    <comment ref="I246" authorId="0" shapeId="0" xr:uid="{00000000-0006-0000-0E00-00008A000000}">
      <text>
        <r>
          <rPr>
            <sz val="10"/>
            <color rgb="FF000000"/>
            <rFont val="Arial"/>
            <family val="2"/>
            <charset val="238"/>
            <scheme val="minor"/>
          </rPr>
          <t>======
ID#AAAA45tmGjs
    (2023-08-28 11:23:41)
Kurzy Filipa Vítka -  pozitivní myšlení, řečnictví, prezentování, hodnotový leadership</t>
        </r>
      </text>
    </comment>
    <comment ref="C247" authorId="0" shapeId="0" xr:uid="{00000000-0006-0000-0E00-00001A010000}">
      <text>
        <r>
          <rPr>
            <sz val="10"/>
            <color rgb="FF000000"/>
            <rFont val="Arial"/>
            <family val="2"/>
            <charset val="238"/>
            <scheme val="minor"/>
          </rPr>
          <t>======
ID#AAAA45tmGGg
    (2023-08-28 11:23:40)
Aktivně se věnuje sebevzdělávání. Zajímá se o dění ve světe a ve společnosti. Sám vyhledává odborné články z oboru finančního poradenství, poslouchá inspirativní podcasty a sleduje na sociálních sítích zajímavé osobnosti. Rozvíjí své manažerské dovednosti a hledá nové cesty pro rozvoj svého podnikání.</t>
        </r>
      </text>
    </comment>
    <comment ref="I247" authorId="0" shapeId="0" xr:uid="{00000000-0006-0000-0E00-000013000000}">
      <text>
        <r>
          <rPr>
            <sz val="10"/>
            <color rgb="FF000000"/>
            <rFont val="Arial"/>
            <family val="2"/>
            <charset val="238"/>
            <scheme val="minor"/>
          </rPr>
          <t>======
ID#AAAA466P5IA
    (2023-08-28 11:23:41)
Eko blog/4inspirace</t>
        </r>
      </text>
    </comment>
  </commentList>
  <extLst>
    <ext xmlns:r="http://schemas.openxmlformats.org/officeDocument/2006/relationships" uri="GoogleSheetsCustomDataVersion2">
      <go:sheetsCustomData xmlns:go="http://customooxmlschemas.google.com/" r:id="rId1" roundtripDataSignature="AMtx7mhZcBIFPw5xYYZCpCAJRRzlMcYBX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1200-000009000000}">
      <text>
        <r>
          <rPr>
            <sz val="10"/>
            <color rgb="FF000000"/>
            <rFont val="Arial"/>
            <family val="2"/>
            <charset val="238"/>
            <scheme val="minor"/>
          </rPr>
          <t>======
ID#AAAA45tmGCM
    (2023-08-28 11:23:40)
• ze svého adresáře
• od svých známých
• z personálních agentur
• z klubových seznamů
• z telefonních seznamů
• z dokumentů školského řádu
• z podnikového adresáře
• z adresáře knižních vydavatelství
• z obecního úřadu
• z matričního úřadu atd.</t>
        </r>
      </text>
    </comment>
    <comment ref="F6" authorId="0" shapeId="0" xr:uid="{00000000-0006-0000-1200-000007000000}">
      <text>
        <r>
          <rPr>
            <sz val="10"/>
            <color rgb="FF000000"/>
            <rFont val="Arial"/>
            <family val="2"/>
            <charset val="238"/>
            <scheme val="minor"/>
          </rPr>
          <t>======
ID#AAAA45tmGg8
    (2023-08-28 11:23:40)
• bývalé kolegy a kolegyně
• bývalé nadřízené a podřízené
• dřívější zákazníky a konkurenty
• členy komor a sdružení
• bývalé účastníky seminářů,
kurzů a školení</t>
        </r>
      </text>
    </comment>
    <comment ref="F7" authorId="0" shapeId="0" xr:uid="{00000000-0006-0000-1200-00000A000000}">
      <text>
        <r>
          <rPr>
            <sz val="10"/>
            <color rgb="FF000000"/>
            <rFont val="Arial"/>
            <family val="2"/>
            <charset val="238"/>
            <scheme val="minor"/>
          </rPr>
          <t>======
ID#AAAA45tmF-w
    (2023-08-28 11:23:40)
• kolegy a spolužáky mého partnera,
• organizace, ke kterým můj
partner patří
• okruh známých mého partnera
• rodiče spolužáků a kamarádů
našich dětí,
• vychovatele a učitele dětí
• známé a přátele našich dětí</t>
        </r>
      </text>
    </comment>
    <comment ref="F8" authorId="0" shapeId="0" xr:uid="{00000000-0006-0000-1200-000001000000}">
      <text>
        <r>
          <rPr>
            <sz val="10"/>
            <color rgb="FF000000"/>
            <rFont val="Arial"/>
            <family val="2"/>
            <charset val="238"/>
            <scheme val="minor"/>
          </rPr>
          <t>======
ID#AAAA466P5Gk
    (2023-08-28 11:23:41)
• z matčiny strany
• z otcovy strany
• z partnerovy strany
• ze strany přátel a známých</t>
        </r>
      </text>
    </comment>
    <comment ref="F9" authorId="0" shapeId="0" xr:uid="{00000000-0006-0000-1200-000003000000}">
      <text>
        <r>
          <rPr>
            <sz val="10"/>
            <color rgb="FF000000"/>
            <rFont val="Arial"/>
            <family val="2"/>
            <charset val="238"/>
            <scheme val="minor"/>
          </rPr>
          <t>======
ID#AAAA466P5BA
    (2023-08-28 11:23:41)
• spoluhráče, členy spolků a sponzory,
protihráče, rozhodčí
• lidi se stejnými koníčky: IT, hudba,
divadlo, turistika, fotografování atd.
• lidi z obchodů, řemesel a služeb</t>
        </r>
      </text>
    </comment>
    <comment ref="F10" authorId="0" shapeId="0" xr:uid="{00000000-0006-0000-1200-000008000000}">
      <text>
        <r>
          <rPr>
            <sz val="10"/>
            <color rgb="FF000000"/>
            <rFont val="Arial"/>
            <family val="2"/>
            <charset val="238"/>
            <scheme val="minor"/>
          </rPr>
          <t>======
ID#AAAA45tmGNc
    (2023-08-28 11:23:40)
• bývalé sousedy a přátele
• současné sousedy a přátele
• majitele pozemků a domů
• pronajímatele a makléře</t>
        </r>
      </text>
    </comment>
    <comment ref="F11" authorId="0" shapeId="0" xr:uid="{00000000-0006-0000-1200-000006000000}">
      <text>
        <r>
          <rPr>
            <sz val="10"/>
            <color rgb="FF000000"/>
            <rFont val="Arial"/>
            <family val="2"/>
            <charset val="238"/>
            <scheme val="minor"/>
          </rPr>
          <t>======
ID#AAAA466P44A
    (2023-08-28 11:23:41)
• pracovníky cestovní kanceláře,
průvodce
• gastronomy a hoteliéry
• obsluhující personál
• známé z dovolené</t>
        </r>
      </text>
    </comment>
    <comment ref="F12" authorId="0" shapeId="0" xr:uid="{00000000-0006-0000-1200-000005000000}">
      <text>
        <r>
          <rPr>
            <sz val="10"/>
            <color rgb="FF000000"/>
            <rFont val="Arial"/>
            <family val="2"/>
            <charset val="238"/>
            <scheme val="minor"/>
          </rPr>
          <t>======
ID#AAAA466P46g
    (2023-08-28 11:23:41)
• architekty, stavitele, dodavatele
• bývalého majitele, nájemníky,
makléře, notáře
• listonoše, daňové poradce, právníka
• instalatéry, údržbáře, malíře, elektrikáře
• ostatní řemeslníky</t>
        </r>
      </text>
    </comment>
    <comment ref="F13" authorId="0" shapeId="0" xr:uid="{00000000-0006-0000-1200-000004000000}">
      <text>
        <r>
          <rPr>
            <sz val="10"/>
            <color rgb="FF000000"/>
            <rFont val="Arial"/>
            <family val="2"/>
            <charset val="238"/>
            <scheme val="minor"/>
          </rPr>
          <t>======
ID#AAAA466P4_M
    (2023-08-28 11:23:41)
• kolegy, sponzory, předsedy, členy
• chráněnce</t>
        </r>
      </text>
    </comment>
    <comment ref="F14" authorId="0" shapeId="0" xr:uid="{00000000-0006-0000-1200-000002000000}">
      <text>
        <r>
          <rPr>
            <sz val="10"/>
            <color rgb="FF000000"/>
            <rFont val="Arial"/>
            <family val="2"/>
            <charset val="238"/>
            <scheme val="minor"/>
          </rPr>
          <t>======
ID#AAAA466P5BE
    (2023-08-28 11:23:41)
• z narozenin
• ze svátků
• z jubileí
• z večírků
• ze svateb
• z dětských slavností a školních oslav</t>
        </r>
      </text>
    </comment>
    <comment ref="F15" authorId="0" shapeId="0" xr:uid="{00000000-0006-0000-1200-00000B000000}">
      <text>
        <r>
          <rPr>
            <sz val="10"/>
            <color rgb="FF000000"/>
            <rFont val="Arial"/>
            <family val="2"/>
            <charset val="238"/>
            <scheme val="minor"/>
          </rPr>
          <t>======
ID#AAAA45tmF5Y
    (2023-08-28 11:23:39)
• prodavače potravin
• zaměstnance čistíren a prádelen
• obuvníky a prodavače textilu
• kadeřníky, pekaře, řezníky, trafikanty
• doktory, zubaře a lékárníky
• pracovníky bank a jiných veřejných institucí</t>
        </r>
      </text>
    </comment>
  </commentList>
  <extLst>
    <ext xmlns:r="http://schemas.openxmlformats.org/officeDocument/2006/relationships" uri="GoogleSheetsCustomDataVersion2">
      <go:sheetsCustomData xmlns:go="http://customooxmlschemas.google.com/" r:id="rId1" roundtripDataSignature="AMtx7mgm2s/a5B6Fg6KKNnM/5A8etlNxcg=="/>
    </ext>
  </extLst>
</comments>
</file>

<file path=xl/sharedStrings.xml><?xml version="1.0" encoding="utf-8"?>
<sst xmlns="http://schemas.openxmlformats.org/spreadsheetml/2006/main" count="4822" uniqueCount="782">
  <si>
    <t xml:space="preserve"> </t>
  </si>
  <si>
    <t>Leden</t>
  </si>
  <si>
    <t>Pozice</t>
  </si>
  <si>
    <t>Únor</t>
  </si>
  <si>
    <t>Březen</t>
  </si>
  <si>
    <t>Duben</t>
  </si>
  <si>
    <t>Květen</t>
  </si>
  <si>
    <t>Červen</t>
  </si>
  <si>
    <t>Červenec</t>
  </si>
  <si>
    <t>Srpen</t>
  </si>
  <si>
    <t>Září</t>
  </si>
  <si>
    <t>Říjen</t>
  </si>
  <si>
    <t>Listopad</t>
  </si>
  <si>
    <t>Prosinec</t>
  </si>
  <si>
    <t>ŽP</t>
  </si>
  <si>
    <t>In. S</t>
  </si>
  <si>
    <t>In. D</t>
  </si>
  <si>
    <t>Hypo</t>
  </si>
  <si>
    <t>Úvěr</t>
  </si>
  <si>
    <t>DPS</t>
  </si>
  <si>
    <t>POV, HAV</t>
  </si>
  <si>
    <t>NEM, DOM, ODP</t>
  </si>
  <si>
    <t>SS</t>
  </si>
  <si>
    <t>TIP reality</t>
  </si>
  <si>
    <t>Ostatní</t>
  </si>
  <si>
    <t>max</t>
  </si>
  <si>
    <t>0</t>
  </si>
  <si>
    <t>Info o poradci (manželka, děti, nutný výdaje)</t>
  </si>
  <si>
    <t>Manažer</t>
  </si>
  <si>
    <t>Koeficient</t>
  </si>
  <si>
    <t>Motivace</t>
  </si>
  <si>
    <t xml:space="preserve">Cíle </t>
  </si>
  <si>
    <t>KRÁTKODOBÉ</t>
  </si>
  <si>
    <t>STŘEDNĚDOBÉ</t>
  </si>
  <si>
    <t>DLOUHODOBÉ</t>
  </si>
  <si>
    <t>Silné a slabé stránky</t>
  </si>
  <si>
    <t>SILNÉ</t>
  </si>
  <si>
    <t>SLABÉ</t>
  </si>
  <si>
    <t>OB plán</t>
  </si>
  <si>
    <t>OB realita</t>
  </si>
  <si>
    <t>Rozpracované OB</t>
  </si>
  <si>
    <t>Rozpracovaní klienti</t>
  </si>
  <si>
    <t>Junior konzultant</t>
  </si>
  <si>
    <t>4,0</t>
  </si>
  <si>
    <t>Konzultant</t>
  </si>
  <si>
    <t>5,5</t>
  </si>
  <si>
    <t>Senior Konzultant</t>
  </si>
  <si>
    <t>7,3</t>
  </si>
  <si>
    <t>Samostatný konzultant</t>
  </si>
  <si>
    <t>9,2</t>
  </si>
  <si>
    <t>TOP Konzultant</t>
  </si>
  <si>
    <t>10,2</t>
  </si>
  <si>
    <t>Exkluzivní konzultant</t>
  </si>
  <si>
    <t>11,2</t>
  </si>
  <si>
    <t>Senior exkluzivní konzultant</t>
  </si>
  <si>
    <t>12,0</t>
  </si>
  <si>
    <t>9,6</t>
  </si>
  <si>
    <t>Oblastní ředitel</t>
  </si>
  <si>
    <t>11,1</t>
  </si>
  <si>
    <t>Regionální ředitel</t>
  </si>
  <si>
    <t>12,1</t>
  </si>
  <si>
    <t>Zemský ředitel</t>
  </si>
  <si>
    <t>12,9</t>
  </si>
  <si>
    <t>TABULKA KLIENTŮ 2023</t>
  </si>
  <si>
    <t>Měsíc</t>
  </si>
  <si>
    <t>Suma</t>
  </si>
  <si>
    <t>Plán původní</t>
  </si>
  <si>
    <t>Zvol si plán</t>
  </si>
  <si>
    <t>Průměrná délka poradenského procesu:</t>
  </si>
  <si>
    <t>Potenciál</t>
  </si>
  <si>
    <t>Průměr doporučení:</t>
  </si>
  <si>
    <t>Plán aktuální</t>
  </si>
  <si>
    <t>Zvol si v další záložce</t>
  </si>
  <si>
    <t>Průměrná produkce:</t>
  </si>
  <si>
    <t>Podepsané</t>
  </si>
  <si>
    <t>Zrcátko:</t>
  </si>
  <si>
    <t>Doplň si své zrcátko</t>
  </si>
  <si>
    <t>Sledované aktivity</t>
  </si>
  <si>
    <t>Stav klienta</t>
  </si>
  <si>
    <t>Zdroj</t>
  </si>
  <si>
    <t>Jméno klienta</t>
  </si>
  <si>
    <t>První oslovení</t>
  </si>
  <si>
    <t>Kdy znovu zavolám</t>
  </si>
  <si>
    <t>A1</t>
  </si>
  <si>
    <t>A2</t>
  </si>
  <si>
    <t>TKFP</t>
  </si>
  <si>
    <t>P1</t>
  </si>
  <si>
    <t>P2</t>
  </si>
  <si>
    <t>0. Servis</t>
  </si>
  <si>
    <t>Délka poradenského procesu</t>
  </si>
  <si>
    <t>Potenciál BB</t>
  </si>
  <si>
    <t>Uzávěrka</t>
  </si>
  <si>
    <t>Doporučení</t>
  </si>
  <si>
    <t>Podpis</t>
  </si>
  <si>
    <t>Investice stř.</t>
  </si>
  <si>
    <t>Investice dl.</t>
  </si>
  <si>
    <t>Hypotéka</t>
  </si>
  <si>
    <t>POV II</t>
  </si>
  <si>
    <t>Fotovoltaika</t>
  </si>
  <si>
    <t>Portfolio jako celek</t>
  </si>
  <si>
    <t>Představení asistentky</t>
  </si>
  <si>
    <t>Vyber si sledovanou aktivitu</t>
  </si>
  <si>
    <t>Rozpracováno</t>
  </si>
  <si>
    <t>Osobní</t>
  </si>
  <si>
    <t>ANO</t>
  </si>
  <si>
    <t>Další aktivity:</t>
  </si>
  <si>
    <t>Hotový</t>
  </si>
  <si>
    <t>Studený</t>
  </si>
  <si>
    <t>NE</t>
  </si>
  <si>
    <t>K servisu</t>
  </si>
  <si>
    <t>Komunikace poradenské kanceláře</t>
  </si>
  <si>
    <t>Koš</t>
  </si>
  <si>
    <t>Reality</t>
  </si>
  <si>
    <t>Leady</t>
  </si>
  <si>
    <t>Servis</t>
  </si>
  <si>
    <t>Propojení s leadařem</t>
  </si>
  <si>
    <t>Investice</t>
  </si>
  <si>
    <t>Měsíc:</t>
  </si>
  <si>
    <t>Potenciál:</t>
  </si>
  <si>
    <t>Podepsáno:</t>
  </si>
  <si>
    <t>Klient</t>
  </si>
  <si>
    <t>Součet OB</t>
  </si>
  <si>
    <t>Roztřídění pro platný měsíc (0/1)</t>
  </si>
  <si>
    <t>Podmíněné formátování:</t>
  </si>
  <si>
    <t>Datum CP</t>
  </si>
  <si>
    <t>Časová dotace na CP</t>
  </si>
  <si>
    <t>Příprava na CP</t>
  </si>
  <si>
    <t>Vyvoláno</t>
  </si>
  <si>
    <t>Dovoláno</t>
  </si>
  <si>
    <t>Domluveno</t>
  </si>
  <si>
    <t>Naplnění cíle CP</t>
  </si>
  <si>
    <t>Úspěšnost CP</t>
  </si>
  <si>
    <t>Zrcátko pro leden:</t>
  </si>
  <si>
    <t>Plán</t>
  </si>
  <si>
    <t>Kontakty</t>
  </si>
  <si>
    <t>měsíčně - domluveno</t>
  </si>
  <si>
    <t>měsíčně -  realizováno</t>
  </si>
  <si>
    <t>týdně - domluveno</t>
  </si>
  <si>
    <t>týdně - realizováno</t>
  </si>
  <si>
    <t>Celkem</t>
  </si>
  <si>
    <t>Týden</t>
  </si>
  <si>
    <t>A1-domluveno</t>
  </si>
  <si>
    <t>A1-realizováno</t>
  </si>
  <si>
    <t>A2-domluveno</t>
  </si>
  <si>
    <t>A2-realizováno</t>
  </si>
  <si>
    <t>P1-domluveno</t>
  </si>
  <si>
    <t>P1-realizováno</t>
  </si>
  <si>
    <t>P2-domluveno</t>
  </si>
  <si>
    <t>P2-realizováno</t>
  </si>
  <si>
    <t>3.-9.1</t>
  </si>
  <si>
    <t>10.-16.1</t>
  </si>
  <si>
    <t>17.-23.1</t>
  </si>
  <si>
    <t>24.-30.1</t>
  </si>
  <si>
    <t>Zrcátko pro únor:</t>
  </si>
  <si>
    <t>Doplň datum týdne</t>
  </si>
  <si>
    <t>Zrcátko pro březen:</t>
  </si>
  <si>
    <t>Zrcátko pro duben:</t>
  </si>
  <si>
    <t>Zrcátko pro květen:</t>
  </si>
  <si>
    <t>Zrcátko pro červen</t>
  </si>
  <si>
    <t>Zrcátko pro červenec:</t>
  </si>
  <si>
    <t>Zrcátko pro srpen:</t>
  </si>
  <si>
    <t>Zrcátko pro září:</t>
  </si>
  <si>
    <t>Zrcátko pro říjen:</t>
  </si>
  <si>
    <t>Zrcátko pro listopad:</t>
  </si>
  <si>
    <t>Zrcátko pro prosinec:</t>
  </si>
  <si>
    <t xml:space="preserve">Datum </t>
  </si>
  <si>
    <t>Úkoly pro poradce</t>
  </si>
  <si>
    <t>Stav</t>
  </si>
  <si>
    <t>Poznámka poradce</t>
  </si>
  <si>
    <t>5.10. 2023</t>
  </si>
  <si>
    <t xml:space="preserve">OBCHODNÍ PŔÍLEŽITOSTI </t>
  </si>
  <si>
    <t>M/Ž - Nezáleží, věk 25-40, pracovní zkušenosti, mladší - společensky aktivní, starší zkušenost s obchodem, vyšší motivace - hledal cestu? Co by se muselo stát, aby vydělával dvojnásobek? Vlastnosti: nekonfliktní, učitelnost, dostatek klientů - kapitalizace.</t>
  </si>
  <si>
    <t>Zdroj - klienti, sítě - inst, facebook - nábor - videa. Akce na terase</t>
  </si>
  <si>
    <t xml:space="preserve">Motivace: peníze, systém, čas, </t>
  </si>
  <si>
    <t>Schůzka ve třech s Marinou</t>
  </si>
  <si>
    <t>DOHODA O VZÁJEMNÉ PODPOŘE A VZÁJEMNÉ ODPOVĚDNOSTI</t>
  </si>
  <si>
    <t>PORADCE</t>
  </si>
  <si>
    <t>NADŘÍZENÝ ŘEDITEL</t>
  </si>
  <si>
    <t>Datum</t>
  </si>
  <si>
    <t>CÍL DOHODY</t>
  </si>
  <si>
    <t>CÍLE</t>
  </si>
  <si>
    <t>TERMÍN</t>
  </si>
  <si>
    <t>POTŘEBNÉ MĚSÍČNÍ AKTIVITY</t>
  </si>
  <si>
    <t>PLÁN MĚSÍČNÍCH PŘÍJMŮ</t>
  </si>
  <si>
    <t>Oslovení</t>
  </si>
  <si>
    <t>1. schůzky</t>
  </si>
  <si>
    <t>2. schůzky</t>
  </si>
  <si>
    <t>3. schůzky</t>
  </si>
  <si>
    <t>Měsíční příjem</t>
  </si>
  <si>
    <t>OB vlastní</t>
  </si>
  <si>
    <t xml:space="preserve">1. měsíc </t>
  </si>
  <si>
    <t>JK</t>
  </si>
  <si>
    <t xml:space="preserve">2. měsíc </t>
  </si>
  <si>
    <t>3. měsíc</t>
  </si>
  <si>
    <t>4. měsíc</t>
  </si>
  <si>
    <t>5. měsíc</t>
  </si>
  <si>
    <t>6. měsíc</t>
  </si>
  <si>
    <t>ODPOVĚDNOST PORADCE</t>
  </si>
  <si>
    <t>ODPOVĚDNOST ŘEDITELE</t>
  </si>
  <si>
    <t>Pro dosažení svých cílů a výdělku budu realizovat standardní aktivity poradce v plném pracovním nasazení</t>
  </si>
  <si>
    <t xml:space="preserve">Pro dosažení cílů a výdělku poradce zabezpečím </t>
  </si>
  <si>
    <t>V:</t>
  </si>
  <si>
    <t>Dne:</t>
  </si>
  <si>
    <t>Podpis poradce:</t>
  </si>
  <si>
    <t>Podpis ředitele:</t>
  </si>
  <si>
    <t>KLIENTI</t>
  </si>
  <si>
    <t>AKTIVITY</t>
  </si>
  <si>
    <t>Podepsané OB</t>
  </si>
  <si>
    <t>Příjmení, jméno</t>
  </si>
  <si>
    <t>ZDROJ</t>
  </si>
  <si>
    <t>TERMÍNY</t>
  </si>
  <si>
    <t>OB OČEKÁVÁNÉ</t>
  </si>
  <si>
    <t>OB PODEPSANÉ</t>
  </si>
  <si>
    <t>ŽIVOTNÍ POJIŠTĚNÍ</t>
  </si>
  <si>
    <t>NEŽIVOTNÍ POJIŠTĚNÍ</t>
  </si>
  <si>
    <t>INVESTICE</t>
  </si>
  <si>
    <t>ÚVĚRY</t>
  </si>
  <si>
    <t>PENZE</t>
  </si>
  <si>
    <t>DOPORUČENÍ</t>
  </si>
  <si>
    <t>POZNÁMKY</t>
  </si>
  <si>
    <t>schůzka</t>
  </si>
  <si>
    <t>A2 analýza</t>
  </si>
  <si>
    <t>Akční plán</t>
  </si>
  <si>
    <t>Název školení</t>
  </si>
  <si>
    <t>Lektor</t>
  </si>
  <si>
    <t>Co zavedu do praxe</t>
  </si>
  <si>
    <t>Co mi to přinese</t>
  </si>
  <si>
    <t>Kdy s tím začnu</t>
  </si>
  <si>
    <t>Splněno</t>
  </si>
  <si>
    <t>KOMPETENČNÍ MODEL</t>
  </si>
  <si>
    <t>Představení KM</t>
  </si>
  <si>
    <t>ODBORNÉ ZKOUŠKY</t>
  </si>
  <si>
    <t>Jméno konzultanta:</t>
  </si>
  <si>
    <t>Datum zasmluvnění:</t>
  </si>
  <si>
    <t>Užitečné odkazy</t>
  </si>
  <si>
    <t>POJIŠTĚNÍ</t>
  </si>
  <si>
    <t>ZKOUŠKA</t>
  </si>
  <si>
    <t>NÁSLEDNÉ VZDĚLÁVÁNÍ</t>
  </si>
  <si>
    <t>DATUM SLOŽENÍ</t>
  </si>
  <si>
    <t>TYP ZKOUŠKY</t>
  </si>
  <si>
    <t>Následné vzdělávání</t>
  </si>
  <si>
    <t>IX.</t>
  </si>
  <si>
    <t>Certifikace</t>
  </si>
  <si>
    <t>DATUM OBNOVENÍ</t>
  </si>
  <si>
    <t>AML</t>
  </si>
  <si>
    <t>Test AML</t>
  </si>
  <si>
    <t>DLUHOPISY</t>
  </si>
  <si>
    <t>Test Dluhopisy</t>
  </si>
  <si>
    <t>PROFESNÍ CERTIFIKÁTY</t>
  </si>
  <si>
    <t>DATUM SPLNĚNÍ</t>
  </si>
  <si>
    <t>PFP</t>
  </si>
  <si>
    <t>EFA</t>
  </si>
  <si>
    <t>EFP</t>
  </si>
  <si>
    <t>OSTATNÍ</t>
  </si>
  <si>
    <t>KONZULTANT - úroveň znalostí a dovedností po 3 měsících</t>
  </si>
  <si>
    <t>OBLAST</t>
  </si>
  <si>
    <t>KOMPETENCE</t>
  </si>
  <si>
    <t>ÚROVEŇ 1</t>
  </si>
  <si>
    <t>ÚROVEŇ 2</t>
  </si>
  <si>
    <t>ÚROVEŇ 3</t>
  </si>
  <si>
    <t>ÚROVEŇ 4</t>
  </si>
  <si>
    <t>ÚROVEŇ 5</t>
  </si>
  <si>
    <t>DOPORUČENÉ AKTIVITY</t>
  </si>
  <si>
    <t>UŽITEČNÉ ODKAZY</t>
  </si>
  <si>
    <t>NEDOSTATEČNÁ</t>
  </si>
  <si>
    <t>PODPRŮMĚRNÁ</t>
  </si>
  <si>
    <t>POSTAČUJÍCÍ</t>
  </si>
  <si>
    <t>OPTIMÁLNÍ</t>
  </si>
  <si>
    <t>EXCELENTNÍ</t>
  </si>
  <si>
    <t>ZNALOSTI</t>
  </si>
  <si>
    <t>4fin</t>
  </si>
  <si>
    <t>Strategie a hodnoty</t>
  </si>
  <si>
    <t>Doporučené aktivity</t>
  </si>
  <si>
    <r>
      <rPr>
        <u/>
        <sz val="10"/>
        <color rgb="FFB1004D"/>
        <rFont val="Arial"/>
        <family val="2"/>
        <charset val="238"/>
      </rPr>
      <t>Poradenský proces</t>
    </r>
    <r>
      <rPr>
        <u/>
        <sz val="10"/>
        <color rgb="FFB1004D"/>
        <rFont val="Arial"/>
        <family val="2"/>
        <charset val="238"/>
      </rPr>
      <t xml:space="preserve">
</t>
    </r>
    <r>
      <rPr>
        <u/>
        <sz val="10"/>
        <color rgb="FFB1004D"/>
        <rFont val="Arial"/>
        <family val="2"/>
        <charset val="238"/>
      </rPr>
      <t>4synergie - Manuál Poradenský proces a jeho využití v praxi</t>
    </r>
  </si>
  <si>
    <t>Útvary a procesy</t>
  </si>
  <si>
    <t>Vítej ve 4fin</t>
  </si>
  <si>
    <t>Kariéra a odměňování</t>
  </si>
  <si>
    <t>Poradenský proces</t>
  </si>
  <si>
    <t>Vzdělávání a adaptace</t>
  </si>
  <si>
    <t>4edu portál</t>
  </si>
  <si>
    <t>Instituce</t>
  </si>
  <si>
    <t>Smluvní dokumentace</t>
  </si>
  <si>
    <t>Odevzdání produkce</t>
  </si>
  <si>
    <t>4fin Základní procesy</t>
  </si>
  <si>
    <t>Telefonická komunikace</t>
  </si>
  <si>
    <t>Písemná komunikace</t>
  </si>
  <si>
    <t>Pomůcka</t>
  </si>
  <si>
    <t>Katastr nemovitostí</t>
  </si>
  <si>
    <t>Zápis do KN</t>
  </si>
  <si>
    <t>NÁSTROJE</t>
  </si>
  <si>
    <t>Google nástroje</t>
  </si>
  <si>
    <t>-</t>
  </si>
  <si>
    <t>4eko</t>
  </si>
  <si>
    <t>Vítejte ve 4fin</t>
  </si>
  <si>
    <t>4plan</t>
  </si>
  <si>
    <t>Kalkulátory 4fin</t>
  </si>
  <si>
    <t>Leadový modul</t>
  </si>
  <si>
    <t>BT</t>
  </si>
  <si>
    <t>BeTy</t>
  </si>
  <si>
    <t xml:space="preserve">Základní procesy </t>
  </si>
  <si>
    <t>BT Metodiky</t>
  </si>
  <si>
    <t>BT Neživot</t>
  </si>
  <si>
    <t>BT Kredit</t>
  </si>
  <si>
    <t>BT Invest</t>
  </si>
  <si>
    <t>PRODUKTY</t>
  </si>
  <si>
    <t>Pojištění</t>
  </si>
  <si>
    <t>Produktová znalost</t>
  </si>
  <si>
    <r>
      <rPr>
        <u/>
        <sz val="10"/>
        <color rgb="FFB1004D"/>
        <rFont val="Arial"/>
        <family val="2"/>
        <charset val="238"/>
      </rPr>
      <t xml:space="preserve">4basic manuál </t>
    </r>
    <r>
      <rPr>
        <u/>
        <sz val="10"/>
        <color rgb="FFB1004D"/>
        <rFont val="Arial"/>
        <family val="2"/>
        <charset val="238"/>
      </rPr>
      <t xml:space="preserve">
</t>
    </r>
    <r>
      <rPr>
        <u/>
        <sz val="10"/>
        <color rgb="FFB1004D"/>
        <rFont val="Arial"/>
        <family val="2"/>
        <charset val="238"/>
      </rPr>
      <t>Kurz 4basic</t>
    </r>
  </si>
  <si>
    <t>Komunikace s klientem</t>
  </si>
  <si>
    <t>Proces sjednání</t>
  </si>
  <si>
    <t>Návod EPP</t>
  </si>
  <si>
    <t>Penze</t>
  </si>
  <si>
    <t>4basic</t>
  </si>
  <si>
    <t>Stavební spoření</t>
  </si>
  <si>
    <t>Strategická partnerství</t>
  </si>
  <si>
    <t>Jak sjednat směnku RSBC</t>
  </si>
  <si>
    <t>Úvěry</t>
  </si>
  <si>
    <t>Sjednání úvěru</t>
  </si>
  <si>
    <t>Bankovní produkty</t>
  </si>
  <si>
    <t>DOVEDNOSTI</t>
  </si>
  <si>
    <t>Obchodní dovednosti</t>
  </si>
  <si>
    <t>Vyhledávání klientů</t>
  </si>
  <si>
    <t>Leadová strategie</t>
  </si>
  <si>
    <t xml:space="preserve">Návod </t>
  </si>
  <si>
    <t>Realitní synergie</t>
  </si>
  <si>
    <t>4fin reality</t>
  </si>
  <si>
    <t>Domluvení schůzky</t>
  </si>
  <si>
    <t>Manuál Poradenský proces</t>
  </si>
  <si>
    <t>Seznamovací schůzka</t>
  </si>
  <si>
    <t>Finanční analýza</t>
  </si>
  <si>
    <t>Prezentace řešení</t>
  </si>
  <si>
    <t>Doporučení na klienta</t>
  </si>
  <si>
    <t>Doporučení na spolupracovníka</t>
  </si>
  <si>
    <t>Správa kmene</t>
  </si>
  <si>
    <t>Servisní analýza</t>
  </si>
  <si>
    <t>Práce s VIP klienty</t>
  </si>
  <si>
    <t>Manažerské dovednosti</t>
  </si>
  <si>
    <t>Práce s asistentkou</t>
  </si>
  <si>
    <t>Práce s koncipientem</t>
  </si>
  <si>
    <t>Plánování času</t>
  </si>
  <si>
    <t>Zadávání úkolů a dohody</t>
  </si>
  <si>
    <t>Zpětná vazba</t>
  </si>
  <si>
    <t>Obchodní strategie</t>
  </si>
  <si>
    <t>Obchodní plán</t>
  </si>
  <si>
    <t>Řízení obchodních aktivit</t>
  </si>
  <si>
    <t>4synergie - Restartujte svůj business</t>
  </si>
  <si>
    <t>Legislativa a daně</t>
  </si>
  <si>
    <t>Sebevzdělávání</t>
  </si>
  <si>
    <t>Osobní rozvoj</t>
  </si>
  <si>
    <t>Osobní marketing</t>
  </si>
  <si>
    <t>SENIOR KONZULTANT - úroveň znalostí a dovedností po 6 měsících</t>
  </si>
  <si>
    <t>4fin GO</t>
  </si>
  <si>
    <t>Marketing</t>
  </si>
  <si>
    <t>Intervence a ohroženky</t>
  </si>
  <si>
    <t>Postupy</t>
  </si>
  <si>
    <t>Meodiky on-line</t>
  </si>
  <si>
    <t>Postoj k ŽP</t>
  </si>
  <si>
    <t>Produkotvá školení</t>
  </si>
  <si>
    <t>4academy</t>
  </si>
  <si>
    <t>Předávání tipařů</t>
  </si>
  <si>
    <t>Manuál</t>
  </si>
  <si>
    <t>Osobní branding</t>
  </si>
  <si>
    <t>SAMOSTATNÝ KONZULTANT - úroveň znalostí a dovedností po 9 měsících</t>
  </si>
  <si>
    <t>Podcasty</t>
  </si>
  <si>
    <t>Zapracování asist.</t>
  </si>
  <si>
    <t>Práce s časem</t>
  </si>
  <si>
    <t>Pozitivní myšlení</t>
  </si>
  <si>
    <t>TOP KONZULTANT - úroveň znalostí a dovedností po 12 měsících</t>
  </si>
  <si>
    <t>4servis</t>
  </si>
  <si>
    <t>Hodnotový leadership</t>
  </si>
  <si>
    <t>Řečnictví</t>
  </si>
  <si>
    <t>EXKLUZIVNÍ KONZULTANT - úroveň znalostí a dovedností po 18 měsících</t>
  </si>
  <si>
    <t>Kmenové vůdcovství</t>
  </si>
  <si>
    <t>SENIOR EXKLUZIVNÍ KONZULTANT - úroveň znalostí a dovedností po 24 měsících</t>
  </si>
  <si>
    <t>ADAPTACE - Check list</t>
  </si>
  <si>
    <t>Regionální ředitelství</t>
  </si>
  <si>
    <t>Počátek spolupráce</t>
  </si>
  <si>
    <t>PŘEDADAPTAČNÍ FÁZE</t>
  </si>
  <si>
    <t>Aktivity manažer</t>
  </si>
  <si>
    <t>Podpis SoS</t>
  </si>
  <si>
    <t>Výpis z trestního rejstříku</t>
  </si>
  <si>
    <t>Licence převod nebo vysvětlení postupu</t>
  </si>
  <si>
    <t>Vysvědčení (úředně ověřené)</t>
  </si>
  <si>
    <t>Živnostenský list</t>
  </si>
  <si>
    <t>Dodatek o odložené spolupráci</t>
  </si>
  <si>
    <t>Smlouva VIP start / Přestupní bonus</t>
  </si>
  <si>
    <t>Seznámení s kolegy, asistentka, recepce, nadřízení</t>
  </si>
  <si>
    <t>Skříňky</t>
  </si>
  <si>
    <t>Místo k sezení</t>
  </si>
  <si>
    <t>Platby za kanceláře</t>
  </si>
  <si>
    <t>Klíče od kanceláře</t>
  </si>
  <si>
    <t>Nastavení tiskárny</t>
  </si>
  <si>
    <t>Kancelářské směrnice</t>
  </si>
  <si>
    <t>Vysvětlení kariérního plánu</t>
  </si>
  <si>
    <t>Důležité termíny (nastavení pravidelného týdne: produktová školení, call party, týdenní workshop, pravidelné IK )</t>
  </si>
  <si>
    <t>Sepsat dohodu o odpovědnostech</t>
  </si>
  <si>
    <t>Předání manuálu "Poradenský proces" Naučit se do strany 21.</t>
  </si>
  <si>
    <t>Poslání IK karty. Vyplnit projekt 100 dle manuálu Poradenský proces</t>
  </si>
  <si>
    <t>ADAPTAČNÍ FÁZE</t>
  </si>
  <si>
    <t>1. TÝDEN</t>
  </si>
  <si>
    <t>1. týden</t>
  </si>
  <si>
    <t>Kontrola úkolů přečtení manuálu "Poradenský proces"  do 21. strany. Co nebylo jasné</t>
  </si>
  <si>
    <t>Kontrola úkolu projektu 100 + doplnění a probrání do hloubky, k čemu to je a proč je to důležité</t>
  </si>
  <si>
    <t>Vize poradenství</t>
  </si>
  <si>
    <t>Vize 4fin (7druhů příjmů, manuál "Poradenský proces")</t>
  </si>
  <si>
    <t>Proč podnikat ve financích</t>
  </si>
  <si>
    <t>Vysvětlení poradenského procesu</t>
  </si>
  <si>
    <t>Probrání, trénink call skriptu na klienty</t>
  </si>
  <si>
    <t>Ukázka první schůzky u klienta A1</t>
  </si>
  <si>
    <t>Vysvětlení situačního vedení (úvod do direktivy)</t>
  </si>
  <si>
    <t>Aktivity nováček</t>
  </si>
  <si>
    <t>Dodělat projekt 100</t>
  </si>
  <si>
    <t>Naučit se call skript</t>
  </si>
  <si>
    <t>Naučit se první schůzku u klienta A1</t>
  </si>
  <si>
    <t>Naučit se manuál do strany 49.</t>
  </si>
  <si>
    <t>Účast na call party na klienty (pasivně)</t>
  </si>
  <si>
    <t>Předat, přeposlat</t>
  </si>
  <si>
    <t>Předání Výpisu z trejstříku trestů, vysvědčení, atd..)</t>
  </si>
  <si>
    <t>Předání smluvní dokumentace manažerem na oddělení zasmluvnění</t>
  </si>
  <si>
    <t>Předání prezentéru první schůzky u klienta A1</t>
  </si>
  <si>
    <t>2. TÝDEN</t>
  </si>
  <si>
    <t>2. týden</t>
  </si>
  <si>
    <t>Kontrola úkolů přečtení manuálu "Poradenský proces"  do 49. strany. Co nebylo jasné</t>
  </si>
  <si>
    <t>Dovysvětlení Vize 4finu, poradenského procesu</t>
  </si>
  <si>
    <t>Práce na projektu 100</t>
  </si>
  <si>
    <t>Kontrola call skriptu na klienty</t>
  </si>
  <si>
    <t>Vyzkoušení z první schůzky u klienta A1</t>
  </si>
  <si>
    <t>Ukázání EKA (úvodní mail: 4startpack, přihlašování na školení, objednat vizitky, atd.)</t>
  </si>
  <si>
    <t>Gmail, diář - (přihlášení na Basic + nastavení sdílení diáře + nadílet termíny pravidelného týdne)</t>
  </si>
  <si>
    <t>Vysvětlení jak zjískávat doporučení od klientů + vysvětlit reality manuál 95-99</t>
  </si>
  <si>
    <t>Vysvětlení doporučitelské provize (7druhů příjmu) - vysvětelní projektu 30</t>
  </si>
  <si>
    <t>Call skript na klienty</t>
  </si>
  <si>
    <t>Práce na projektu 100/30</t>
  </si>
  <si>
    <t>Trénink první schůzky u klienta A1</t>
  </si>
  <si>
    <t>Napsání všech termínu do diáře (pravidelný týden)</t>
  </si>
  <si>
    <t>Aktivní účast na Call party (pravidelný týden)</t>
  </si>
  <si>
    <t>Plnění aktivit (počtu schůzek) dle dohody o odpovědnostech</t>
  </si>
  <si>
    <t>Trénink výtahové řeči na doporučení na klienty</t>
  </si>
  <si>
    <t>Předání manuálu Basic</t>
  </si>
  <si>
    <t>Nasdílení termínů pravidelné týdne</t>
  </si>
  <si>
    <t>3. TÝDEN</t>
  </si>
  <si>
    <t>3. týden</t>
  </si>
  <si>
    <t>Kontrola projektu 100</t>
  </si>
  <si>
    <t>Kontrola domluvených termínů + na které půjdeme společně</t>
  </si>
  <si>
    <t>Trénink výtahových řečí (současnou ekonomickou situaci, doporučení jak na klienty tak i na spolupracovníky)</t>
  </si>
  <si>
    <t>Představení 4planu</t>
  </si>
  <si>
    <t>Úkol přečíst manuál "Poradenský proces" do stránky 68. (bydlení, rodina)</t>
  </si>
  <si>
    <t>Kontrola na jaké školení se nováček přihlásil a zda se účastní všech aktivit na kanceláři (pravidelný týden)</t>
  </si>
  <si>
    <t>Trénink výtahových řečí</t>
  </si>
  <si>
    <t>Přečíst manuál "Poradenský proces" do stránky 68.</t>
  </si>
  <si>
    <t>Vyzkoušení na sobě 4planu</t>
  </si>
  <si>
    <t>4. TÝDEN</t>
  </si>
  <si>
    <t>4. týden</t>
  </si>
  <si>
    <t>Kontrola domluvených schůzek dle dohody o odpovědnostech</t>
  </si>
  <si>
    <t>Kontrola překlápění A1 do A2 (případně znovu protrénovat)</t>
  </si>
  <si>
    <t>Společné vyplnění záložky v IK kartě "aktivity" - rozpracovanost = spočítat kolik si může poradce vydělat</t>
  </si>
  <si>
    <t>Vyzkoušet z výtahových řečí</t>
  </si>
  <si>
    <t>Kontrola jak udělal 4plan sám na sobě</t>
  </si>
  <si>
    <t>Trénink A2 (bydlení, rodina) + úkol přečíst manuál "Poradesnký proces do stránky 81.)</t>
  </si>
  <si>
    <t>Kontrola, zpětná vazba základního školení basic</t>
  </si>
  <si>
    <t>Probrat v EKU videonávody (určené k poradenskému procesu)</t>
  </si>
  <si>
    <t>Přihlásit poradce na školení 4planu</t>
  </si>
  <si>
    <t>Trénink A2 (bydlení, rodina)</t>
  </si>
  <si>
    <t>Přečíst manuál "Poradenský proces" do stránky 81.</t>
  </si>
  <si>
    <t>Shlednou videonávody</t>
  </si>
  <si>
    <t>Absolvování školení 4planu</t>
  </si>
  <si>
    <t>5. TÝDEN</t>
  </si>
  <si>
    <t>5. týden</t>
  </si>
  <si>
    <t>Kontrola výtahových řečí (doporučení na klienty, spolupracovníky) - případně znovu vysvětlení 7druhů příjmů</t>
  </si>
  <si>
    <t>Identifikování na jaké A2 půjdu s poradcem</t>
  </si>
  <si>
    <t>Doplňovaní aktivit do IK karty</t>
  </si>
  <si>
    <t>Trénink A2 druhé části</t>
  </si>
  <si>
    <t>Naplánování termínu certifikačních zkoušek ČNB</t>
  </si>
  <si>
    <t>Úkol test AML + dluhopisy</t>
  </si>
  <si>
    <t>Trénink výtahových řečí (hlavně doporučení na klienty, spolupracovníky)</t>
  </si>
  <si>
    <t>Trénink A2 (všechny oblasti)</t>
  </si>
  <si>
    <t>Samostudium na zkoušky ČNB</t>
  </si>
  <si>
    <t>Udělat test AML + dluhopisy</t>
  </si>
  <si>
    <t>6. TÝDEN</t>
  </si>
  <si>
    <t>6. týden</t>
  </si>
  <si>
    <t>Trénink celé A2</t>
  </si>
  <si>
    <t>Úkol přečíst manuál "Poradesnký proces do stránky 93.)</t>
  </si>
  <si>
    <t>Přečíst manuál "Poradenský proces" do stránky 93.</t>
  </si>
  <si>
    <t>7. TÝDEN</t>
  </si>
  <si>
    <t>7. týden</t>
  </si>
  <si>
    <t>Kontrola A2 skrz 4plan a dávání zpětné vazby + dávat dopňující otázky</t>
  </si>
  <si>
    <t>Kontrola termínů v diáři</t>
  </si>
  <si>
    <t>Tvorba finančního plánu individuálně nebo na optimalizačním workshopu</t>
  </si>
  <si>
    <t>Přinést si vyplněnou A2 s klientem</t>
  </si>
  <si>
    <t>8. TÝDEN</t>
  </si>
  <si>
    <t>8. týden</t>
  </si>
  <si>
    <t>Kontrola domluvených schůzek dle dohody o odpovědnostch</t>
  </si>
  <si>
    <t>Kontrola výtěžnosti OB/klient</t>
  </si>
  <si>
    <t>Ukončení základního školení basic - zpětná vazba</t>
  </si>
  <si>
    <t>Ukázaní poradci, kde v EKU najde všechny možné kalkulačky ke všem oblastem finančního poradenství</t>
  </si>
  <si>
    <t>Vyhodnocení uplynulých 2měsíců spolupráce a případné přenastavení dohody o odpovědnosti</t>
  </si>
  <si>
    <t>Využívání 4planu + kalkulaček v EKU ke tvorbě finančního plánu</t>
  </si>
  <si>
    <t>9. TÝDEN</t>
  </si>
  <si>
    <t>9. týden</t>
  </si>
  <si>
    <t>Kontrola A2 skrz 4plan a dávání zpětné vazby + dávat doplňující otázky</t>
  </si>
  <si>
    <t>Kontrola zjískávání doporučení na klienty a na spolupracovníky</t>
  </si>
  <si>
    <t>Doprovod ke klientům na prodej finančního plánu</t>
  </si>
  <si>
    <t>Trénink prodeje finančního plánu individuálně nebo na optimalizačním workshopu</t>
  </si>
  <si>
    <t>Výpočet OB z realizovaného celého finančního plánu</t>
  </si>
  <si>
    <t>Propojit poradce s asistentkou na vysvětelní odevzdávání produkce, atd...</t>
  </si>
  <si>
    <t>Trénink prodeje finančního pláu</t>
  </si>
  <si>
    <t>10. TÝDEN</t>
  </si>
  <si>
    <t>10. týden</t>
  </si>
  <si>
    <t>Kontrola odevzdávané produkce</t>
  </si>
  <si>
    <t>Ve chvíli kdy poradce plní bez problému dohodou o odpovědnosti, možný přechod z direktivy 1 do direktivy 2</t>
  </si>
  <si>
    <t>Odevzdávání podepsané produkce</t>
  </si>
  <si>
    <t>11. TÝDEN</t>
  </si>
  <si>
    <t>11. týden</t>
  </si>
  <si>
    <t>Hledání a překonávání problémových stavů konzultanta</t>
  </si>
  <si>
    <t>Kontrola komplexnosti majetkového poradenství ve 4plan</t>
  </si>
  <si>
    <t>Nosit vyplněnou A2 na optimalizační workshop</t>
  </si>
  <si>
    <t>Školení od produktových partnerů</t>
  </si>
  <si>
    <t>12. TÝDEN</t>
  </si>
  <si>
    <t>12. týden</t>
  </si>
  <si>
    <t>Kontrola komplexnosti majetkového poradenství zkrz 4plan</t>
  </si>
  <si>
    <t>13. TÝDEN</t>
  </si>
  <si>
    <t>13. týden</t>
  </si>
  <si>
    <t>14. TÝDEN</t>
  </si>
  <si>
    <t>14. týden</t>
  </si>
  <si>
    <t>15. TÝDEN</t>
  </si>
  <si>
    <t>15. týden</t>
  </si>
  <si>
    <t>16. TÝDEN</t>
  </si>
  <si>
    <t>16. týden</t>
  </si>
  <si>
    <t>17. TÝDEN</t>
  </si>
  <si>
    <t>17. týden</t>
  </si>
  <si>
    <t>18. TÝDEN</t>
  </si>
  <si>
    <t>18. týden</t>
  </si>
  <si>
    <t>Servisní list</t>
  </si>
  <si>
    <t>19. TÝDEN</t>
  </si>
  <si>
    <t>19. týden</t>
  </si>
  <si>
    <t>20. TÝDEN</t>
  </si>
  <si>
    <t>20. týden</t>
  </si>
  <si>
    <t>21. TÝDEN</t>
  </si>
  <si>
    <t>21. týden</t>
  </si>
  <si>
    <t>22. TÝDEN</t>
  </si>
  <si>
    <t>22. týden</t>
  </si>
  <si>
    <t>23. TÝDEN</t>
  </si>
  <si>
    <t>23 týden</t>
  </si>
  <si>
    <t>24. TÝDEN</t>
  </si>
  <si>
    <t>24. týden</t>
  </si>
  <si>
    <t>Jak vytvořím potenciál?</t>
  </si>
  <si>
    <t>Ze základní, střední a vysoké školy, z učení a vojenské služby znám</t>
  </si>
  <si>
    <t>Z minulého zaměstnání znám</t>
  </si>
  <si>
    <t>Prostřednictvím manžela/ky a našich dětí znám</t>
  </si>
  <si>
    <t>Znám příbuzné</t>
  </si>
  <si>
    <t>Ze sportu, koníčků a ze svého okolí znám</t>
  </si>
  <si>
    <t>Z minulého a současného bydliště znám</t>
  </si>
  <si>
    <t>Z dovolených znám</t>
  </si>
  <si>
    <t>Jelikož mám vlastní dům, vlastní byt či pozemek, znám</t>
  </si>
  <si>
    <t>Znám lidi z dobročinné práce z mého členství v organizacích a klubech</t>
  </si>
  <si>
    <t>Znám lidi ze společenských událostí a oslav</t>
  </si>
  <si>
    <t>Znám lidi, se kterými přicházím denně do styku</t>
  </si>
  <si>
    <t>Číslo</t>
  </si>
  <si>
    <t>Příjmení</t>
  </si>
  <si>
    <t>Jméno</t>
  </si>
  <si>
    <t>Telefon</t>
  </si>
  <si>
    <t>Lokalita</t>
  </si>
  <si>
    <t>Vzdělání</t>
  </si>
  <si>
    <t>Věk</t>
  </si>
  <si>
    <t>Poznámka</t>
  </si>
  <si>
    <t>Hypotéky - rozpracované</t>
  </si>
  <si>
    <t>Refinanc</t>
  </si>
  <si>
    <t>Stavba + Reko</t>
  </si>
  <si>
    <t>Termín</t>
  </si>
  <si>
    <t>Hotovo</t>
  </si>
  <si>
    <t>Banka</t>
  </si>
  <si>
    <t>Žádost</t>
  </si>
  <si>
    <t>OP + ŘP</t>
  </si>
  <si>
    <t>POP</t>
  </si>
  <si>
    <t>Sazba</t>
  </si>
  <si>
    <t>Objem</t>
  </si>
  <si>
    <t>LTV</t>
  </si>
  <si>
    <t>Výpisy z BÚ</t>
  </si>
  <si>
    <t>DP 1 - 2 roky</t>
  </si>
  <si>
    <t>Odhad</t>
  </si>
  <si>
    <t>KS x SOSBK</t>
  </si>
  <si>
    <t>AU</t>
  </si>
  <si>
    <t>Vyčíslení</t>
  </si>
  <si>
    <t>Úvěrová smlouva</t>
  </si>
  <si>
    <t>Rozpočet</t>
  </si>
  <si>
    <t>Projektová dokumentace</t>
  </si>
  <si>
    <t>Do kdy čerpat???</t>
  </si>
  <si>
    <t>Schváleno</t>
  </si>
  <si>
    <t>Podepsáno</t>
  </si>
  <si>
    <t>Čerpáno</t>
  </si>
  <si>
    <t>CELKEM</t>
  </si>
  <si>
    <t>Výše</t>
  </si>
  <si>
    <t>OB</t>
  </si>
  <si>
    <t>Provize</t>
  </si>
  <si>
    <t>Procesní IK</t>
  </si>
  <si>
    <t>CÍL</t>
  </si>
  <si>
    <t>Zvědomit poradci stav businessu zpětnou vazbou skrze čísla. Náplánovat aktivity a vzdělávání na další týden</t>
  </si>
  <si>
    <t>Nástroje</t>
  </si>
  <si>
    <t>IK tabulka, IK Karta, Reporty EKO / Produkce / Proplacenost / Intervence / Koláč produkce / Následné provize</t>
  </si>
  <si>
    <t>OSNOVA</t>
  </si>
  <si>
    <t>Úvod (pokec, co je nového, můžeme začít?)</t>
  </si>
  <si>
    <t>Kontrola zadaných úkolů a dohod</t>
  </si>
  <si>
    <t>Zhodnocení období mezi IK (jak hodnotí poradce týden, co se mu povedlo, co by udělal jinak)</t>
  </si>
  <si>
    <t>Rekapitulace cílů (krátkodobé, střednědobé, dlouhodobé) - ověřit si že aktivity míří k cílům</t>
  </si>
  <si>
    <t>IK tabulka klientů</t>
  </si>
  <si>
    <t>Reporty EKO (proplacenost, intervence, koláč produkce, výplata)</t>
  </si>
  <si>
    <t>Výstup - zádání úkolů a dohod do příště</t>
  </si>
  <si>
    <t>Obsah</t>
  </si>
  <si>
    <t>Úkoly pro nadřízeného (ředitele, managera)</t>
  </si>
  <si>
    <t>MANAŽER</t>
  </si>
  <si>
    <t>IT pro manažery</t>
  </si>
  <si>
    <t>4eko analýzy</t>
  </si>
  <si>
    <t>4eko widgety</t>
  </si>
  <si>
    <t>Google nástroje pro manažery</t>
  </si>
  <si>
    <t>Práce s týmem</t>
  </si>
  <si>
    <t>Individuální konzultace</t>
  </si>
  <si>
    <t>Týmové porady</t>
  </si>
  <si>
    <t>Vedení workshopů</t>
  </si>
  <si>
    <t>Vedení callparty</t>
  </si>
  <si>
    <t>Pozitivní myšlení a motivace</t>
  </si>
  <si>
    <t>Situační styly vedení</t>
  </si>
  <si>
    <t>Spolupráce s asistentkou</t>
  </si>
  <si>
    <t>Delegování</t>
  </si>
  <si>
    <t>Nábor</t>
  </si>
  <si>
    <t>Strategie náboru</t>
  </si>
  <si>
    <t>Řízení náborových aktivit</t>
  </si>
  <si>
    <t>Využití sociálních sítí</t>
  </si>
  <si>
    <t>Práce s kandidáty z netrhu</t>
  </si>
  <si>
    <t>Práce s kandidáty z konkurence</t>
  </si>
  <si>
    <t>Práce s týmy z konkurence</t>
  </si>
  <si>
    <t>Domluvení náborové schůzky</t>
  </si>
  <si>
    <t>Vedení seznamovací schůzky</t>
  </si>
  <si>
    <t>Prezentace výhod spolupráce</t>
  </si>
  <si>
    <t>Práce s obavami kandidáta</t>
  </si>
  <si>
    <t>Doporučení na spolupracovníky</t>
  </si>
  <si>
    <t>Adaptace</t>
  </si>
  <si>
    <t>Plán adaptace poradce</t>
  </si>
  <si>
    <t>Plán adaptace manažera</t>
  </si>
  <si>
    <t>Plán adaptace ředitele</t>
  </si>
  <si>
    <t>Nastavení pravidelného týdne</t>
  </si>
  <si>
    <t>Doprovod na schůzky</t>
  </si>
  <si>
    <t>Direktivní styl vedení</t>
  </si>
  <si>
    <t>Koučovací styl vedení</t>
  </si>
  <si>
    <t>Podporující styl vedení</t>
  </si>
  <si>
    <t>Práce s kompetencemi</t>
  </si>
  <si>
    <t>Vedení vlastní firmy ve firmě</t>
  </si>
  <si>
    <t>Plánování aktivit</t>
  </si>
  <si>
    <t>Vytváření synergií mezi řediteli</t>
  </si>
  <si>
    <t>Inovace firemního prostředí</t>
  </si>
  <si>
    <t>Rozvoj vzdělávacího systému</t>
  </si>
  <si>
    <t>OBLASTNÍ ŘEDITEL</t>
  </si>
  <si>
    <t>REGIONÁLNÍ ŘEDITEL</t>
  </si>
  <si>
    <t>ZEMSKÝ A SENIOR ZEMSKÝ ŘEDITEL</t>
  </si>
  <si>
    <t>Aktivity oblastní ředitel</t>
  </si>
  <si>
    <t xml:space="preserve"> Business plán manažera</t>
  </si>
  <si>
    <t>Změna role poradce/manažer</t>
  </si>
  <si>
    <t>Změnu role v PPT</t>
  </si>
  <si>
    <t>Naplánovat diář</t>
  </si>
  <si>
    <t>IK karta manažera</t>
  </si>
  <si>
    <t>Dohoda o odpovědnostech aktivity klienti</t>
  </si>
  <si>
    <t>Dohoda o odpovědnostech aktivity nábory</t>
  </si>
  <si>
    <t>Dohoda o odpovědnostech adaptace nováčků</t>
  </si>
  <si>
    <t>Zdroje NÁBOR, projekt 30</t>
  </si>
  <si>
    <r>
      <rPr>
        <sz val="10"/>
        <color rgb="FF4A4847"/>
        <rFont val="Arial"/>
        <family val="2"/>
        <charset val="238"/>
      </rPr>
      <t xml:space="preserve">Aktivity v PPT </t>
    </r>
    <r>
      <rPr>
        <b/>
        <sz val="10"/>
        <color rgb="FF4A4847"/>
        <rFont val="Arial"/>
        <family val="2"/>
        <charset val="238"/>
      </rPr>
      <t xml:space="preserve">manažerský rozvoj </t>
    </r>
  </si>
  <si>
    <r>
      <rPr>
        <sz val="10"/>
        <color rgb="FF4A4847"/>
        <rFont val="Arial"/>
        <family val="2"/>
        <charset val="238"/>
      </rPr>
      <t xml:space="preserve">Aktivit v PPT </t>
    </r>
    <r>
      <rPr>
        <b/>
        <sz val="10"/>
        <color rgb="FF4A4847"/>
        <rFont val="Arial"/>
        <family val="2"/>
        <charset val="238"/>
      </rPr>
      <t>call party NÁBOR</t>
    </r>
  </si>
  <si>
    <r>
      <rPr>
        <sz val="10"/>
        <color rgb="FF4A4847"/>
        <rFont val="Arial"/>
        <family val="2"/>
        <charset val="238"/>
      </rPr>
      <t xml:space="preserve">Aktivity pravidelná účást (rotace) na </t>
    </r>
    <r>
      <rPr>
        <b/>
        <sz val="10"/>
        <color rgb="FF4A4847"/>
        <rFont val="Arial"/>
        <family val="2"/>
        <charset val="238"/>
      </rPr>
      <t>adaptaci nováčků</t>
    </r>
  </si>
  <si>
    <t>Podporující, motivující role na call party KLIENTSKÁ</t>
  </si>
  <si>
    <t>Projektu 30</t>
  </si>
  <si>
    <t>IK karta pro manažera</t>
  </si>
  <si>
    <t>Dohoda o odpvědnosti v IK kartě</t>
  </si>
  <si>
    <t>Projekt 30 v IK kartě</t>
  </si>
  <si>
    <t>Leadová spolupráce</t>
  </si>
  <si>
    <t>Prace s asistentkou</t>
  </si>
  <si>
    <t>Kontrola projektu 30</t>
  </si>
  <si>
    <t>Kontrola klientských aktivit dle dohody o odpovědnosti</t>
  </si>
  <si>
    <t>Stanovení termínu/tématu adaptace pro nováčky</t>
  </si>
  <si>
    <t>Příprava prezentace adaptace nováčků</t>
  </si>
  <si>
    <t>Náborová schůzka NÁBOROVÁ PREZENTACE NETRH</t>
  </si>
  <si>
    <t>Call party KLIENT</t>
  </si>
  <si>
    <t>Call party NÁBOR</t>
  </si>
  <si>
    <t>Domluvení prvních náborových schůzek</t>
  </si>
  <si>
    <t>Účast na manažerském rozovoji</t>
  </si>
  <si>
    <t>Tvorba prezentace na adaptaci nováčků</t>
  </si>
  <si>
    <t>Trénink náborové schůzky dle NÁBOROVÉ PREZENTACE NETRH</t>
  </si>
  <si>
    <t>Náborová prezentace NETRH</t>
  </si>
  <si>
    <t>Kontrola doporučení na spolupracovníky</t>
  </si>
  <si>
    <t>Kontrola leadových spoluprací</t>
  </si>
  <si>
    <t>Kontrola aktivit klientských dle DOO</t>
  </si>
  <si>
    <t>Kontrola aktivit náborových dle DOO</t>
  </si>
  <si>
    <t>Situační řízení</t>
  </si>
  <si>
    <t>Proč a jak na DIREKTIVU</t>
  </si>
  <si>
    <t>Vize</t>
  </si>
  <si>
    <t>Proč právě 4fin</t>
  </si>
  <si>
    <t>Projekt 30</t>
  </si>
  <si>
    <t>Aktivity klient dle DOO</t>
  </si>
  <si>
    <t>Aktivity nábor dle DOO</t>
  </si>
  <si>
    <t>Kontrola prezentace na adaptaci nováčků</t>
  </si>
  <si>
    <t>Manuál PORADENSKÝ PROCES</t>
  </si>
  <si>
    <t>IK karta check list nováčka</t>
  </si>
  <si>
    <t>Check list nováček</t>
  </si>
  <si>
    <t>Manuál poradenský proces</t>
  </si>
  <si>
    <t>IK karta check list nováček</t>
  </si>
  <si>
    <t>6. týden NÁSTUP PRVNÍHO NOVÁČKA</t>
  </si>
  <si>
    <t>Příprava ostrého startu adaptaci nováčků</t>
  </si>
  <si>
    <t>Příprava na IK s nováčkem dle check listu</t>
  </si>
  <si>
    <t>Situační řízení DIREKTIVA</t>
  </si>
  <si>
    <t>Vedení adaptace nováčků</t>
  </si>
  <si>
    <t>IK s nováčkem dle check listu pro nováčka</t>
  </si>
  <si>
    <t>IK karta pro konzultanta</t>
  </si>
  <si>
    <t>Zpětná vazba z vedení adaptace nováčků</t>
  </si>
  <si>
    <t>Trénink IK karta (dohoda o odpovědnosti)</t>
  </si>
  <si>
    <t>Trénik témat z check listu na IK s nováčkem</t>
  </si>
  <si>
    <t>Nastavení pravidelných IK s nováčkem</t>
  </si>
  <si>
    <t>Trénink práce s IK kartou</t>
  </si>
  <si>
    <t>Doprovod do terénu nováček</t>
  </si>
  <si>
    <t>Realizace pravidelných IK s nováčkem</t>
  </si>
  <si>
    <r>
      <rPr>
        <sz val="10"/>
        <color rgb="FF4A4847"/>
        <rFont val="Arial"/>
        <family val="2"/>
        <charset val="238"/>
      </rPr>
      <t xml:space="preserve">Kontrola aktivit </t>
    </r>
    <r>
      <rPr>
        <b/>
        <sz val="10"/>
        <color rgb="FF4A4847"/>
        <rFont val="Arial"/>
        <family val="2"/>
        <charset val="238"/>
      </rPr>
      <t>NOVÁČKA</t>
    </r>
    <r>
      <rPr>
        <sz val="10"/>
        <color rgb="FF4A4847"/>
        <rFont val="Arial"/>
        <family val="2"/>
        <charset val="238"/>
      </rPr>
      <t xml:space="preserve"> dle DOO</t>
    </r>
  </si>
  <si>
    <r>
      <rPr>
        <sz val="10"/>
        <color rgb="FF4A4847"/>
        <rFont val="Arial"/>
        <family val="2"/>
        <charset val="238"/>
      </rPr>
      <t xml:space="preserve">Kontrola účasti PPT </t>
    </r>
    <r>
      <rPr>
        <b/>
        <sz val="10"/>
        <color rgb="FF4A4847"/>
        <rFont val="Arial"/>
        <family val="2"/>
        <charset val="238"/>
      </rPr>
      <t>NOVÁČKA</t>
    </r>
    <r>
      <rPr>
        <sz val="10"/>
        <color rgb="FF4A4847"/>
        <rFont val="Arial"/>
        <family val="2"/>
        <charset val="238"/>
      </rPr>
      <t xml:space="preserve"> dle DOO</t>
    </r>
  </si>
  <si>
    <t>Příprava na IK s nováčkem dle check listu pro nováčka</t>
  </si>
  <si>
    <t>Rozdílová provize z týmu CELKEM</t>
  </si>
  <si>
    <t>Tým</t>
  </si>
  <si>
    <t>Počet lidí na pozici</t>
  </si>
  <si>
    <t>OB celkem</t>
  </si>
  <si>
    <t>Rozdílovka</t>
  </si>
  <si>
    <t>Senior konzultant</t>
  </si>
  <si>
    <t>TOP konzultant</t>
  </si>
  <si>
    <t>IK tabulka nábor</t>
  </si>
  <si>
    <t>Jméno, příjmení</t>
  </si>
  <si>
    <t>Doporučitel</t>
  </si>
  <si>
    <t>Co je potřeba řešit</t>
  </si>
  <si>
    <t>Poznámky</t>
  </si>
  <si>
    <t>Outcome</t>
  </si>
  <si>
    <t>Překážka / Problémový stav</t>
  </si>
  <si>
    <t>Řešení problémového stavu</t>
  </si>
  <si>
    <t>Ukázka řešení</t>
  </si>
  <si>
    <t>Nabídka / Zkušební režim</t>
  </si>
  <si>
    <t>Zpětná vazba - nadřízený</t>
  </si>
  <si>
    <t>Návod k přípravě vaší kariéry manažera</t>
  </si>
  <si>
    <t>Zkratka</t>
  </si>
  <si>
    <t>Junior</t>
  </si>
  <si>
    <t>Senior</t>
  </si>
  <si>
    <t>Samostatný</t>
  </si>
  <si>
    <t>TOP</t>
  </si>
  <si>
    <t>EX</t>
  </si>
  <si>
    <t>Senior EX</t>
  </si>
  <si>
    <t>Oblast</t>
  </si>
  <si>
    <t>Region</t>
  </si>
  <si>
    <t>Zemák</t>
  </si>
  <si>
    <t>Seznam poradců</t>
  </si>
  <si>
    <t>Ředitelství</t>
  </si>
  <si>
    <t>Banky</t>
  </si>
  <si>
    <t>Zdroje</t>
  </si>
  <si>
    <t>ZŘ</t>
  </si>
  <si>
    <t>Zemské ředitelství</t>
  </si>
  <si>
    <t>Artesa</t>
  </si>
  <si>
    <t>RŘ</t>
  </si>
  <si>
    <t>Česká spořitelna</t>
  </si>
  <si>
    <t>Lead</t>
  </si>
  <si>
    <t>OŘ</t>
  </si>
  <si>
    <t>Oblastní ředitelství</t>
  </si>
  <si>
    <t>ČSOB</t>
  </si>
  <si>
    <t>Přímý kontakt</t>
  </si>
  <si>
    <t>MNG</t>
  </si>
  <si>
    <t>Equa</t>
  </si>
  <si>
    <t>Realitní</t>
  </si>
  <si>
    <t>SEK</t>
  </si>
  <si>
    <t>Hypoteční banka</t>
  </si>
  <si>
    <t>EK</t>
  </si>
  <si>
    <t>Komeční banka</t>
  </si>
  <si>
    <t>mBank</t>
  </si>
  <si>
    <t>Tipař</t>
  </si>
  <si>
    <t>SAK</t>
  </si>
  <si>
    <t>Moneta</t>
  </si>
  <si>
    <t>SK</t>
  </si>
  <si>
    <t>Oberbank</t>
  </si>
  <si>
    <t>K</t>
  </si>
  <si>
    <t>Raiffeisenbank</t>
  </si>
  <si>
    <t>Sberbank</t>
  </si>
  <si>
    <t>Unicredit</t>
  </si>
  <si>
    <t>Wüstenrot</t>
  </si>
  <si>
    <t/>
  </si>
  <si>
    <t xml:space="preserve">Natalie Kruts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</si>
</sst>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quot; OB&quot;"/>
    <numFmt numFmtId="165" formatCode="#,##0&quot; BB&quot;"/>
    <numFmt numFmtId="166" formatCode="d\.m\.yyyy"/>
    <numFmt numFmtId="167" formatCode="#,##0\ &quot;Kč&quot;"/>
    <numFmt numFmtId="168" formatCode="#,##0.00\ &quot;Kč&quot;"/>
    <numFmt numFmtId="169" formatCode="#,##0&quot; min.&quot;"/>
    <numFmt numFmtId="170" formatCode="#,##0\ [$Kč-405]"/>
    <numFmt numFmtId="171" formatCode="#,##0.00\ [$Kč-405]"/>
  </numFmts>
  <fonts count="92" x14ac:knownFonts="1">
    <font>
      <sz val="10"/>
      <color rgb="FF000000"/>
      <name val="Arial"/>
      <scheme val="minor"/>
    </font>
    <font>
      <b/>
      <sz val="18"/>
      <color rgb="FFFFFFFF"/>
      <name val="Arial"/>
      <family val="2"/>
      <charset val="238"/>
    </font>
    <font>
      <sz val="11"/>
      <color theme="1"/>
      <name val="Calibri"/>
      <family val="2"/>
      <charset val="238"/>
    </font>
    <font>
      <sz val="10"/>
      <color theme="1"/>
      <name val="Arial"/>
      <family val="2"/>
      <charset val="238"/>
    </font>
    <font>
      <sz val="10"/>
      <color rgb="FFFFFFFF"/>
      <name val="Arial"/>
      <family val="2"/>
      <charset val="238"/>
    </font>
    <font>
      <sz val="10"/>
      <name val="Arial"/>
      <family val="2"/>
      <charset val="238"/>
    </font>
    <font>
      <b/>
      <sz val="12"/>
      <color theme="1"/>
      <name val="Arial"/>
      <family val="2"/>
      <charset val="238"/>
    </font>
    <font>
      <b/>
      <sz val="10"/>
      <color rgb="FFFFFFFF"/>
      <name val="Arial"/>
      <family val="2"/>
      <charset val="238"/>
    </font>
    <font>
      <b/>
      <sz val="20"/>
      <color rgb="FFB1004D"/>
      <name val="Arial"/>
      <family val="2"/>
      <charset val="238"/>
    </font>
    <font>
      <sz val="11"/>
      <color rgb="FF000000"/>
      <name val="Calibri"/>
      <family val="2"/>
      <charset val="238"/>
    </font>
    <font>
      <b/>
      <sz val="11"/>
      <color rgb="FFB1004D"/>
      <name val="Calibri"/>
      <family val="2"/>
      <charset val="238"/>
    </font>
    <font>
      <b/>
      <sz val="14"/>
      <color rgb="FFB1004D"/>
      <name val="Calibri"/>
      <family val="2"/>
      <charset val="238"/>
    </font>
    <font>
      <b/>
      <sz val="11"/>
      <color rgb="FF4A4847"/>
      <name val="Calibri"/>
      <family val="2"/>
      <charset val="238"/>
    </font>
    <font>
      <b/>
      <i/>
      <sz val="10"/>
      <color rgb="FFB1004D"/>
      <name val="Calibri"/>
      <family val="2"/>
      <charset val="238"/>
    </font>
    <font>
      <b/>
      <sz val="10"/>
      <color theme="1"/>
      <name val="Calibri"/>
      <family val="2"/>
      <charset val="238"/>
    </font>
    <font>
      <b/>
      <sz val="16"/>
      <color rgb="FF000000"/>
      <name val="Calibri"/>
      <family val="2"/>
      <charset val="238"/>
    </font>
    <font>
      <sz val="12"/>
      <color rgb="FF4A4847"/>
      <name val="Arial"/>
      <family val="2"/>
      <charset val="238"/>
    </font>
    <font>
      <b/>
      <sz val="12"/>
      <color rgb="FF4A4847"/>
      <name val="Arial"/>
      <family val="2"/>
      <charset val="238"/>
    </font>
    <font>
      <sz val="12"/>
      <color rgb="FF4A4847"/>
      <name val="Calibri"/>
      <family val="2"/>
      <charset val="238"/>
    </font>
    <font>
      <b/>
      <sz val="12"/>
      <color theme="1"/>
      <name val="Calibri"/>
      <family val="2"/>
      <charset val="238"/>
    </font>
    <font>
      <b/>
      <i/>
      <sz val="9"/>
      <color rgb="FFB1004D"/>
      <name val="Calibri"/>
      <family val="2"/>
      <charset val="238"/>
    </font>
    <font>
      <b/>
      <sz val="18"/>
      <color rgb="FF4A4847"/>
      <name val="Calibri"/>
      <family val="2"/>
      <charset val="238"/>
    </font>
    <font>
      <i/>
      <sz val="14"/>
      <color rgb="FFB1004D"/>
      <name val="Calibri"/>
      <family val="2"/>
      <charset val="238"/>
    </font>
    <font>
      <b/>
      <sz val="9"/>
      <color rgb="FFFFFFFF"/>
      <name val="Tahoma"/>
      <family val="2"/>
      <charset val="238"/>
    </font>
    <font>
      <b/>
      <sz val="9"/>
      <color rgb="FFCECDC2"/>
      <name val="Tahoma"/>
      <family val="2"/>
      <charset val="238"/>
    </font>
    <font>
      <b/>
      <sz val="9"/>
      <color rgb="FFB1004D"/>
      <name val="Tahoma"/>
      <family val="2"/>
      <charset val="238"/>
    </font>
    <font>
      <b/>
      <i/>
      <sz val="9"/>
      <color rgb="FFB1004D"/>
      <name val="Tahoma"/>
      <family val="2"/>
      <charset val="238"/>
    </font>
    <font>
      <b/>
      <sz val="11"/>
      <color rgb="FF000000"/>
      <name val="Calibri"/>
      <family val="2"/>
      <charset val="238"/>
    </font>
    <font>
      <sz val="1"/>
      <color rgb="FF000000"/>
      <name val="Calibri"/>
      <family val="2"/>
      <charset val="238"/>
    </font>
    <font>
      <u/>
      <sz val="11"/>
      <color rgb="FF000000"/>
      <name val="Calibri"/>
      <family val="2"/>
      <charset val="238"/>
    </font>
    <font>
      <u/>
      <sz val="11"/>
      <color rgb="FF000000"/>
      <name val="Calibri"/>
      <family val="2"/>
      <charset val="238"/>
    </font>
    <font>
      <u/>
      <sz val="11"/>
      <color rgb="FF000000"/>
      <name val="Calibri"/>
      <family val="2"/>
      <charset val="238"/>
    </font>
    <font>
      <u/>
      <sz val="11"/>
      <color rgb="FF000000"/>
      <name val="Calibri"/>
      <family val="2"/>
      <charset val="238"/>
    </font>
    <font>
      <sz val="11"/>
      <color theme="0"/>
      <name val="Calibri"/>
      <family val="2"/>
      <charset val="238"/>
    </font>
    <font>
      <sz val="11"/>
      <color rgb="FFFFFFFF"/>
      <name val="Calibri"/>
      <family val="2"/>
      <charset val="238"/>
    </font>
    <font>
      <sz val="11"/>
      <color rgb="FF000000"/>
      <name val="Inconsolata"/>
      <charset val="238"/>
    </font>
    <font>
      <i/>
      <sz val="11"/>
      <color rgb="FF000000"/>
      <name val="Calibri"/>
      <family val="2"/>
      <charset val="238"/>
    </font>
    <font>
      <sz val="10"/>
      <color rgb="FFB1004D"/>
      <name val="Arial"/>
      <family val="2"/>
      <charset val="238"/>
    </font>
    <font>
      <sz val="10"/>
      <color theme="1"/>
      <name val="Arial"/>
      <family val="2"/>
      <charset val="238"/>
      <scheme val="minor"/>
    </font>
    <font>
      <b/>
      <sz val="18"/>
      <color theme="1"/>
      <name val="Arial"/>
      <family val="2"/>
      <charset val="238"/>
    </font>
    <font>
      <sz val="11"/>
      <color rgb="FF4A4847"/>
      <name val="Arial"/>
      <family val="2"/>
      <charset val="238"/>
    </font>
    <font>
      <b/>
      <sz val="11"/>
      <color rgb="FF4A4847"/>
      <name val="Arial"/>
      <family val="2"/>
      <charset val="238"/>
    </font>
    <font>
      <sz val="10"/>
      <color rgb="FF4A4847"/>
      <name val="Arial"/>
      <family val="2"/>
      <charset val="238"/>
    </font>
    <font>
      <sz val="10"/>
      <color theme="0"/>
      <name val="Arial"/>
      <family val="2"/>
      <charset val="238"/>
    </font>
    <font>
      <b/>
      <sz val="10"/>
      <color theme="1"/>
      <name val="Arial"/>
      <family val="2"/>
      <charset val="238"/>
    </font>
    <font>
      <b/>
      <sz val="20"/>
      <color rgb="FFFFFFFF"/>
      <name val="Arial"/>
      <family val="2"/>
      <charset val="238"/>
    </font>
    <font>
      <sz val="10"/>
      <color theme="1"/>
      <name val="Arial"/>
      <family val="2"/>
      <charset val="238"/>
    </font>
    <font>
      <b/>
      <sz val="10"/>
      <color rgb="FFFFFFFF"/>
      <name val="Arial"/>
      <family val="2"/>
      <charset val="238"/>
    </font>
    <font>
      <sz val="10"/>
      <color rgb="FFFFFFFF"/>
      <name val="Arial"/>
      <family val="2"/>
      <charset val="238"/>
    </font>
    <font>
      <b/>
      <sz val="24"/>
      <color rgb="FFFFFFFF"/>
      <name val="Arial"/>
      <family val="2"/>
      <charset val="238"/>
    </font>
    <font>
      <b/>
      <sz val="12"/>
      <color rgb="FFFFFFFF"/>
      <name val="Arial"/>
      <family val="2"/>
      <charset val="238"/>
    </font>
    <font>
      <b/>
      <sz val="36"/>
      <color rgb="FFFFFFFF"/>
      <name val="Arial"/>
      <family val="2"/>
      <charset val="238"/>
    </font>
    <font>
      <sz val="10"/>
      <color rgb="FF4A4847"/>
      <name val="Arial"/>
      <family val="2"/>
      <charset val="238"/>
    </font>
    <font>
      <b/>
      <sz val="10"/>
      <color theme="1"/>
      <name val="Arial"/>
      <family val="2"/>
      <charset val="238"/>
    </font>
    <font>
      <sz val="10"/>
      <color rgb="FF000000"/>
      <name val="Arial"/>
      <family val="2"/>
      <charset val="238"/>
    </font>
    <font>
      <u/>
      <sz val="11"/>
      <color rgb="FFB1004D"/>
      <name val="Arial"/>
      <family val="2"/>
      <charset val="238"/>
    </font>
    <font>
      <b/>
      <sz val="11"/>
      <color rgb="FFFFFFFF"/>
      <name val="Arial"/>
      <family val="2"/>
      <charset val="238"/>
    </font>
    <font>
      <b/>
      <sz val="14"/>
      <color theme="0"/>
      <name val="Arial"/>
      <family val="2"/>
      <charset val="238"/>
    </font>
    <font>
      <b/>
      <sz val="11"/>
      <color theme="0"/>
      <name val="Arial"/>
      <family val="2"/>
      <charset val="238"/>
    </font>
    <font>
      <b/>
      <sz val="10"/>
      <color rgb="FF4A4847"/>
      <name val="Arial"/>
      <family val="2"/>
      <charset val="238"/>
    </font>
    <font>
      <u/>
      <sz val="11"/>
      <color rgb="FFB1004D"/>
      <name val="Arial"/>
      <family val="2"/>
      <charset val="238"/>
    </font>
    <font>
      <b/>
      <sz val="14"/>
      <color rgb="FF4A4847"/>
      <name val="Arial"/>
      <family val="2"/>
      <charset val="238"/>
    </font>
    <font>
      <u/>
      <sz val="11"/>
      <color rgb="FFB1004D"/>
      <name val="Arial"/>
      <family val="2"/>
      <charset val="238"/>
    </font>
    <font>
      <sz val="11"/>
      <color rgb="FFB1004D"/>
      <name val="Arial"/>
      <family val="2"/>
      <charset val="238"/>
    </font>
    <font>
      <u/>
      <sz val="11"/>
      <color rgb="FFB1004D"/>
      <name val="Arial"/>
      <family val="2"/>
      <charset val="238"/>
    </font>
    <font>
      <b/>
      <sz val="14"/>
      <color rgb="FFFFFFFF"/>
      <name val="Arial"/>
      <family val="2"/>
      <charset val="238"/>
    </font>
    <font>
      <sz val="9"/>
      <color rgb="FFB1004D"/>
      <name val="Arial"/>
      <family val="2"/>
      <charset val="238"/>
    </font>
    <font>
      <u/>
      <sz val="9"/>
      <color rgb="FFB1004D"/>
      <name val="Arial"/>
      <family val="2"/>
      <charset val="238"/>
    </font>
    <font>
      <b/>
      <sz val="9"/>
      <color theme="0"/>
      <name val="Arial"/>
      <family val="2"/>
      <charset val="238"/>
    </font>
    <font>
      <sz val="11"/>
      <color theme="0"/>
      <name val="Arial"/>
      <family val="2"/>
      <charset val="238"/>
    </font>
    <font>
      <b/>
      <sz val="9"/>
      <color rgb="FFFFFFFF"/>
      <name val="Arial"/>
      <family val="2"/>
      <charset val="238"/>
    </font>
    <font>
      <b/>
      <sz val="8"/>
      <color theme="0"/>
      <name val="Arial"/>
      <family val="2"/>
      <charset val="238"/>
    </font>
    <font>
      <sz val="10"/>
      <color theme="0"/>
      <name val="Arial"/>
      <family val="2"/>
      <charset val="238"/>
    </font>
    <font>
      <u/>
      <sz val="10"/>
      <color rgb="FFB1004D"/>
      <name val="Arial"/>
      <family val="2"/>
      <charset val="238"/>
    </font>
    <font>
      <u/>
      <sz val="10"/>
      <color rgb="FFB1004D"/>
      <name val="Arial"/>
      <family val="2"/>
      <charset val="238"/>
    </font>
    <font>
      <u/>
      <sz val="10"/>
      <color rgb="FFB1004D"/>
      <name val="Arial"/>
      <family val="2"/>
      <charset val="238"/>
    </font>
    <font>
      <u/>
      <sz val="10"/>
      <color rgb="FFB1004D"/>
      <name val="Arial"/>
      <family val="2"/>
      <charset val="238"/>
    </font>
    <font>
      <sz val="10"/>
      <color rgb="FFB1004D"/>
      <name val="Arial"/>
      <family val="2"/>
      <charset val="238"/>
    </font>
    <font>
      <b/>
      <sz val="14"/>
      <color rgb="FF000000"/>
      <name val="Arial"/>
      <family val="2"/>
      <charset val="238"/>
    </font>
    <font>
      <u/>
      <sz val="10"/>
      <color rgb="FFB1004D"/>
      <name val="Arial"/>
      <family val="2"/>
      <charset val="238"/>
    </font>
    <font>
      <u/>
      <sz val="10"/>
      <color rgb="FFB1004D"/>
      <name val="Arial"/>
      <family val="2"/>
      <charset val="238"/>
    </font>
    <font>
      <u/>
      <sz val="10"/>
      <color rgb="FFB1004D"/>
      <name val="Arial"/>
      <family val="2"/>
      <charset val="238"/>
    </font>
    <font>
      <u/>
      <sz val="10"/>
      <color rgb="FFB1004D"/>
      <name val="Arial"/>
      <family val="2"/>
      <charset val="238"/>
    </font>
    <font>
      <u/>
      <sz val="10"/>
      <color rgb="FFB1004D"/>
      <name val="Arial"/>
      <family val="2"/>
      <charset val="238"/>
    </font>
    <font>
      <sz val="12"/>
      <color theme="1"/>
      <name val="Arial"/>
      <family val="2"/>
      <charset val="238"/>
    </font>
    <font>
      <b/>
      <sz val="10"/>
      <color rgb="FF4A4847"/>
      <name val="Arial"/>
      <family val="2"/>
      <charset val="238"/>
    </font>
    <font>
      <sz val="12"/>
      <color rgb="FFFFFFFF"/>
      <name val="Arial"/>
      <family val="2"/>
      <charset val="238"/>
    </font>
    <font>
      <sz val="24"/>
      <color theme="1"/>
      <name val="Arial"/>
      <family val="2"/>
      <charset val="238"/>
    </font>
    <font>
      <sz val="18"/>
      <color rgb="FFFFFFFF"/>
      <name val="Arial"/>
      <family val="2"/>
      <charset val="238"/>
    </font>
    <font>
      <sz val="14"/>
      <color rgb="FFFFFFFF"/>
      <name val="Arial"/>
      <family val="2"/>
      <charset val="238"/>
    </font>
    <font>
      <u/>
      <sz val="10"/>
      <color rgb="FFB1004D"/>
      <name val="Arial"/>
      <family val="2"/>
      <charset val="238"/>
    </font>
    <font>
      <sz val="10"/>
      <color rgb="FF000000"/>
      <name val="Arial"/>
      <family val="2"/>
      <charset val="238"/>
      <scheme val="minor"/>
    </font>
  </fonts>
  <fills count="25">
    <fill>
      <patternFill patternType="none"/>
    </fill>
    <fill>
      <patternFill patternType="gray125"/>
    </fill>
    <fill>
      <patternFill patternType="solid">
        <fgColor rgb="FFB1004D"/>
        <bgColor rgb="FFB1004D"/>
      </patternFill>
    </fill>
    <fill>
      <patternFill patternType="solid">
        <fgColor rgb="FFCECDC2"/>
        <bgColor rgb="FFCECDC2"/>
      </patternFill>
    </fill>
    <fill>
      <patternFill patternType="solid">
        <fgColor rgb="FF4A4847"/>
        <bgColor rgb="FF4A4847"/>
      </patternFill>
    </fill>
    <fill>
      <patternFill patternType="solid">
        <fgColor rgb="FFF2F2F2"/>
        <bgColor rgb="FFF2F2F2"/>
      </patternFill>
    </fill>
    <fill>
      <patternFill patternType="solid">
        <fgColor rgb="FFD8D8D8"/>
        <bgColor rgb="FFD8D8D8"/>
      </patternFill>
    </fill>
    <fill>
      <patternFill patternType="solid">
        <fgColor rgb="FF861E41"/>
        <bgColor rgb="FF861E41"/>
      </patternFill>
    </fill>
    <fill>
      <patternFill patternType="solid">
        <fgColor theme="0"/>
        <bgColor theme="0"/>
      </patternFill>
    </fill>
    <fill>
      <patternFill patternType="solid">
        <fgColor rgb="FFA5A5A5"/>
        <bgColor rgb="FFA5A5A5"/>
      </patternFill>
    </fill>
    <fill>
      <patternFill patternType="solid">
        <fgColor rgb="FFFFFFFF"/>
        <bgColor rgb="FFFFFFFF"/>
      </patternFill>
    </fill>
    <fill>
      <patternFill patternType="solid">
        <fgColor rgb="FFBFBFBF"/>
        <bgColor rgb="FFBFBFBF"/>
      </patternFill>
    </fill>
    <fill>
      <patternFill patternType="solid">
        <fgColor rgb="FF7F7F7F"/>
        <bgColor rgb="FF7F7F7F"/>
      </patternFill>
    </fill>
    <fill>
      <patternFill patternType="solid">
        <fgColor rgb="FF9CB64F"/>
        <bgColor rgb="FF9CB64F"/>
      </patternFill>
    </fill>
    <fill>
      <patternFill patternType="solid">
        <fgColor rgb="FF92D050"/>
        <bgColor rgb="FF92D050"/>
      </patternFill>
    </fill>
    <fill>
      <patternFill patternType="solid">
        <fgColor rgb="FFC0504D"/>
        <bgColor rgb="FFC0504D"/>
      </patternFill>
    </fill>
    <fill>
      <patternFill patternType="solid">
        <fgColor rgb="FFF3F3F3"/>
        <bgColor rgb="FFF3F3F3"/>
      </patternFill>
    </fill>
    <fill>
      <patternFill patternType="solid">
        <fgColor rgb="FFEFEFEF"/>
        <bgColor rgb="FFEFEFEF"/>
      </patternFill>
    </fill>
    <fill>
      <patternFill patternType="solid">
        <fgColor rgb="FF3C78D8"/>
        <bgColor rgb="FF3C78D8"/>
      </patternFill>
    </fill>
    <fill>
      <patternFill patternType="solid">
        <fgColor rgb="FFC8B011"/>
        <bgColor rgb="FFC8B011"/>
      </patternFill>
    </fill>
    <fill>
      <patternFill patternType="solid">
        <fgColor rgb="FF00382A"/>
        <bgColor rgb="FF00382A"/>
      </patternFill>
    </fill>
    <fill>
      <patternFill patternType="solid">
        <fgColor rgb="FF1F3062"/>
        <bgColor rgb="FF1F3062"/>
      </patternFill>
    </fill>
    <fill>
      <patternFill patternType="solid">
        <fgColor rgb="FF6FA8DC"/>
        <bgColor rgb="FF6FA8DC"/>
      </patternFill>
    </fill>
    <fill>
      <patternFill patternType="solid">
        <fgColor rgb="FFEA9999"/>
        <bgColor rgb="FFEA9999"/>
      </patternFill>
    </fill>
    <fill>
      <patternFill patternType="solid">
        <fgColor rgb="FFB6D7A8"/>
        <bgColor rgb="FFB6D7A8"/>
      </patternFill>
    </fill>
  </fills>
  <borders count="246">
    <border>
      <left/>
      <right/>
      <top/>
      <bottom/>
      <diagonal/>
    </border>
    <border>
      <left/>
      <right/>
      <top/>
      <bottom style="hair">
        <color rgb="FF4A4847"/>
      </bottom>
      <diagonal/>
    </border>
    <border>
      <left/>
      <right/>
      <top style="hair">
        <color rgb="FF4A4847"/>
      </top>
      <bottom style="hair">
        <color rgb="FF4A4847"/>
      </bottom>
      <diagonal/>
    </border>
    <border>
      <left/>
      <right/>
      <top style="hair">
        <color rgb="FF4A4847"/>
      </top>
      <bottom/>
      <diagonal/>
    </border>
    <border>
      <left/>
      <right style="medium">
        <color rgb="FF4A4847"/>
      </right>
      <top/>
      <bottom style="hair">
        <color rgb="FF4A4847"/>
      </bottom>
      <diagonal/>
    </border>
    <border>
      <left style="medium">
        <color rgb="FF4A4847"/>
      </left>
      <right/>
      <top/>
      <bottom style="dotted">
        <color rgb="FF4A4847"/>
      </bottom>
      <diagonal/>
    </border>
    <border>
      <left/>
      <right style="medium">
        <color rgb="FF4A4847"/>
      </right>
      <top/>
      <bottom style="dotted">
        <color rgb="FF4A4847"/>
      </bottom>
      <diagonal/>
    </border>
    <border>
      <left/>
      <right/>
      <top/>
      <bottom style="dotted">
        <color rgb="FF4A4847"/>
      </bottom>
      <diagonal/>
    </border>
    <border>
      <left style="medium">
        <color rgb="FF4A4847"/>
      </left>
      <right/>
      <top style="dotted">
        <color rgb="FF4A4847"/>
      </top>
      <bottom style="hair">
        <color rgb="FF4A4847"/>
      </bottom>
      <diagonal/>
    </border>
    <border>
      <left/>
      <right style="medium">
        <color rgb="FF4A4847"/>
      </right>
      <top style="dotted">
        <color rgb="FF4A4847"/>
      </top>
      <bottom style="hair">
        <color rgb="FF4A4847"/>
      </bottom>
      <diagonal/>
    </border>
    <border>
      <left/>
      <right/>
      <top style="dotted">
        <color rgb="FF4A4847"/>
      </top>
      <bottom style="hair">
        <color rgb="FF4A4847"/>
      </bottom>
      <diagonal/>
    </border>
    <border>
      <left/>
      <right style="medium">
        <color rgb="FF4A4847"/>
      </right>
      <top style="hair">
        <color rgb="FF4A4847"/>
      </top>
      <bottom style="hair">
        <color rgb="FF4A4847"/>
      </bottom>
      <diagonal/>
    </border>
    <border>
      <left style="medium">
        <color rgb="FF4A4847"/>
      </left>
      <right/>
      <top style="hair">
        <color rgb="FF4A4847"/>
      </top>
      <bottom style="hair">
        <color rgb="FF4A4847"/>
      </bottom>
      <diagonal/>
    </border>
    <border>
      <left style="medium">
        <color rgb="FF4A4847"/>
      </left>
      <right/>
      <top/>
      <bottom style="hair">
        <color rgb="FF4A4847"/>
      </bottom>
      <diagonal/>
    </border>
    <border>
      <left/>
      <right style="medium">
        <color rgb="FF4A4847"/>
      </right>
      <top style="hair">
        <color rgb="FF4A4847"/>
      </top>
      <bottom/>
      <diagonal/>
    </border>
    <border>
      <left style="medium">
        <color rgb="FF4A4847"/>
      </left>
      <right/>
      <top style="hair">
        <color rgb="FF4A4847"/>
      </top>
      <bottom/>
      <diagonal/>
    </border>
    <border>
      <left/>
      <right/>
      <top/>
      <bottom style="dotted">
        <color rgb="FFCECDC2"/>
      </bottom>
      <diagonal/>
    </border>
    <border>
      <left/>
      <right/>
      <top style="dotted">
        <color rgb="FF4A4847"/>
      </top>
      <bottom style="dotted">
        <color rgb="FF4A4847"/>
      </bottom>
      <diagonal/>
    </border>
    <border>
      <left/>
      <right/>
      <top style="dotted">
        <color rgb="FFCECDC2"/>
      </top>
      <bottom style="dotted">
        <color rgb="FFCECDC2"/>
      </bottom>
      <diagonal/>
    </border>
    <border>
      <left/>
      <right/>
      <top style="dotted">
        <color rgb="FFCECDC2"/>
      </top>
      <bottom/>
      <diagonal/>
    </border>
    <border>
      <left/>
      <right/>
      <top/>
      <bottom/>
      <diagonal/>
    </border>
    <border>
      <left/>
      <right/>
      <top/>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right/>
      <top/>
      <bottom/>
      <diagonal/>
    </border>
    <border>
      <left/>
      <right/>
      <top/>
      <bottom/>
      <diagonal/>
    </border>
    <border>
      <left/>
      <right style="hair">
        <color rgb="FF000000"/>
      </right>
      <top/>
      <bottom/>
      <diagonal/>
    </border>
    <border>
      <left style="hair">
        <color rgb="FF000000"/>
      </left>
      <right style="hair">
        <color rgb="FF000000"/>
      </right>
      <top style="hair">
        <color rgb="FF000000"/>
      </top>
      <bottom style="medium">
        <color rgb="FFB1004D"/>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style="hair">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medium">
        <color rgb="FFB1004D"/>
      </top>
      <bottom style="hair">
        <color rgb="FF000000"/>
      </bottom>
      <diagonal/>
    </border>
    <border>
      <left/>
      <right/>
      <top style="hair">
        <color rgb="FF000000"/>
      </top>
      <bottom style="medium">
        <color rgb="FF000000"/>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style="thin">
        <color rgb="FF000000"/>
      </top>
      <bottom/>
      <diagonal/>
    </border>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top/>
      <bottom style="medium">
        <color rgb="FF4A4847"/>
      </bottom>
      <diagonal/>
    </border>
    <border>
      <left style="thin">
        <color rgb="FFFFFFFF"/>
      </left>
      <right style="thin">
        <color rgb="FFFFFFFF"/>
      </right>
      <top/>
      <bottom/>
      <diagonal/>
    </border>
    <border>
      <left/>
      <right style="thin">
        <color rgb="FFFFFFFF"/>
      </right>
      <top/>
      <bottom style="medium">
        <color rgb="FF4A4847"/>
      </bottom>
      <diagonal/>
    </border>
    <border>
      <left style="dotted">
        <color rgb="FFCECDC2"/>
      </left>
      <right style="dotted">
        <color rgb="FFCECDC2"/>
      </right>
      <top style="dotted">
        <color rgb="FFCECDC2"/>
      </top>
      <bottom style="dotted">
        <color rgb="FFCECDC2"/>
      </bottom>
      <diagonal/>
    </border>
    <border>
      <left style="dotted">
        <color rgb="FFCECDC2"/>
      </left>
      <right/>
      <top style="dotted">
        <color rgb="FFCECDC2"/>
      </top>
      <bottom style="dotted">
        <color rgb="FFCECDC2"/>
      </bottom>
      <diagonal/>
    </border>
    <border>
      <left/>
      <right style="dotted">
        <color rgb="FFCECDC2"/>
      </right>
      <top style="dotted">
        <color rgb="FFCECDC2"/>
      </top>
      <bottom style="dotted">
        <color rgb="FFCECDC2"/>
      </bottom>
      <diagonal/>
    </border>
    <border>
      <left/>
      <right style="thin">
        <color rgb="FFFFFFFF"/>
      </right>
      <top/>
      <bottom/>
      <diagonal/>
    </border>
    <border>
      <left style="thin">
        <color rgb="FFFFFFFF"/>
      </left>
      <right style="thin">
        <color rgb="FFFFFFFF"/>
      </right>
      <top style="thin">
        <color rgb="FFFFFFFF"/>
      </top>
      <bottom/>
      <diagonal/>
    </border>
    <border>
      <left style="dotted">
        <color rgb="FFCECDC2"/>
      </left>
      <right/>
      <top style="dotted">
        <color rgb="FFCECDC2"/>
      </top>
      <bottom/>
      <diagonal/>
    </border>
    <border>
      <left/>
      <right style="dotted">
        <color rgb="FFCECDC2"/>
      </right>
      <top style="dotted">
        <color rgb="FFCECDC2"/>
      </top>
      <bottom/>
      <diagonal/>
    </border>
    <border>
      <left style="dotted">
        <color rgb="FFCECDC2"/>
      </left>
      <right/>
      <top/>
      <bottom style="dotted">
        <color rgb="FFCECDC2"/>
      </bottom>
      <diagonal/>
    </border>
    <border>
      <left/>
      <right style="dotted">
        <color rgb="FFCECDC2"/>
      </right>
      <top/>
      <bottom style="dotted">
        <color rgb="FFCECDC2"/>
      </bottom>
      <diagonal/>
    </border>
    <border>
      <left style="thin">
        <color rgb="FFFFFFFF"/>
      </left>
      <right style="dotted">
        <color rgb="FFFFFFFF"/>
      </right>
      <top/>
      <bottom/>
      <diagonal/>
    </border>
    <border>
      <left style="dotted">
        <color rgb="FFFFFFFF"/>
      </left>
      <right style="dotted">
        <color rgb="FFFFFFFF"/>
      </right>
      <top/>
      <bottom/>
      <diagonal/>
    </border>
    <border>
      <left style="thin">
        <color rgb="FFFFFFFF"/>
      </left>
      <right/>
      <top/>
      <bottom/>
      <diagonal/>
    </border>
    <border>
      <left style="dotted">
        <color rgb="FFCECDC2"/>
      </left>
      <right style="dotted">
        <color rgb="FFCECDC2"/>
      </right>
      <top/>
      <bottom style="thin">
        <color rgb="FFFFFFFF"/>
      </bottom>
      <diagonal/>
    </border>
    <border>
      <left/>
      <right/>
      <top/>
      <bottom style="dotted">
        <color rgb="FFFFFFFF"/>
      </bottom>
      <diagonal/>
    </border>
    <border>
      <left/>
      <right/>
      <top style="dotted">
        <color rgb="FFFFFFFF"/>
      </top>
      <bottom style="dotted">
        <color rgb="FFFFFFFF"/>
      </bottom>
      <diagonal/>
    </border>
    <border>
      <left style="thin">
        <color rgb="FFFFFFFF"/>
      </left>
      <right style="thin">
        <color rgb="FFFFFFFF"/>
      </right>
      <top style="dotted">
        <color rgb="FFFFFFFF"/>
      </top>
      <bottom style="dotted">
        <color rgb="FFFFFFFF"/>
      </bottom>
      <diagonal/>
    </border>
    <border>
      <left style="dotted">
        <color rgb="FFCECDC2"/>
      </left>
      <right/>
      <top style="dotted">
        <color rgb="FFCECDC2"/>
      </top>
      <bottom style="thin">
        <color rgb="FFFFFFFF"/>
      </bottom>
      <diagonal/>
    </border>
    <border>
      <left/>
      <right/>
      <top style="dotted">
        <color rgb="FFCECDC2"/>
      </top>
      <bottom style="thin">
        <color rgb="FFFFFFFF"/>
      </bottom>
      <diagonal/>
    </border>
    <border>
      <left/>
      <right style="dotted">
        <color rgb="FFCECDC2"/>
      </right>
      <top style="dotted">
        <color rgb="FFCECDC2"/>
      </top>
      <bottom style="thin">
        <color rgb="FFFFFFFF"/>
      </bottom>
      <diagonal/>
    </border>
    <border>
      <left style="dotted">
        <color rgb="FFCECDC2"/>
      </left>
      <right/>
      <top style="thin">
        <color rgb="FFFFFFFF"/>
      </top>
      <bottom style="thin">
        <color rgb="FFFFFFFF"/>
      </bottom>
      <diagonal/>
    </border>
    <border>
      <left/>
      <right style="dotted">
        <color rgb="FFCECDC2"/>
      </right>
      <top style="thin">
        <color rgb="FFFFFFFF"/>
      </top>
      <bottom style="thin">
        <color rgb="FFFFFFFF"/>
      </bottom>
      <diagonal/>
    </border>
    <border>
      <left style="dotted">
        <color rgb="FFCECDC2"/>
      </left>
      <right/>
      <top style="thin">
        <color rgb="FFFFFFFF"/>
      </top>
      <bottom style="dotted">
        <color rgb="FFCECDC2"/>
      </bottom>
      <diagonal/>
    </border>
    <border>
      <left/>
      <right/>
      <top style="thin">
        <color rgb="FFFFFFFF"/>
      </top>
      <bottom style="dotted">
        <color rgb="FFCECDC2"/>
      </bottom>
      <diagonal/>
    </border>
    <border>
      <left/>
      <right style="dotted">
        <color rgb="FFCECDC2"/>
      </right>
      <top style="thin">
        <color rgb="FFFFFFFF"/>
      </top>
      <bottom style="dotted">
        <color rgb="FFCECDC2"/>
      </bottom>
      <diagonal/>
    </border>
    <border>
      <left style="thin">
        <color rgb="FFFFFFFF"/>
      </left>
      <right style="thin">
        <color rgb="FFFFFFFF"/>
      </right>
      <top style="dotted">
        <color rgb="FFFFFFFF"/>
      </top>
      <bottom style="thin">
        <color rgb="FFFFFFFF"/>
      </bottom>
      <diagonal/>
    </border>
    <border>
      <left style="thin">
        <color rgb="FFFFFFFF"/>
      </left>
      <right style="thin">
        <color rgb="FFFFFFFF"/>
      </right>
      <top style="thin">
        <color rgb="FFFFFFFF"/>
      </top>
      <bottom style="medium">
        <color rgb="FF4A4847"/>
      </bottom>
      <diagonal/>
    </border>
    <border>
      <left style="thin">
        <color rgb="FFFFFFFF"/>
      </left>
      <right style="thin">
        <color rgb="FFFFFFFF"/>
      </right>
      <top style="thin">
        <color rgb="FFFFFFFF"/>
      </top>
      <bottom style="dotted">
        <color rgb="FFFFFFFF"/>
      </bottom>
      <diagonal/>
    </border>
    <border>
      <left style="thin">
        <color rgb="FFFFFFFF"/>
      </left>
      <right/>
      <top/>
      <bottom style="thin">
        <color rgb="FFFFFFFF"/>
      </bottom>
      <diagonal/>
    </border>
    <border>
      <left/>
      <right style="thin">
        <color rgb="FFFFFFFF"/>
      </right>
      <top/>
      <bottom style="thin">
        <color rgb="FFFFFFFF"/>
      </bottom>
      <diagonal/>
    </border>
    <border>
      <left style="thick">
        <color rgb="FFCECDC2"/>
      </left>
      <right/>
      <top/>
      <bottom/>
      <diagonal/>
    </border>
    <border>
      <left/>
      <right style="thick">
        <color rgb="FFCECDC2"/>
      </right>
      <top/>
      <bottom/>
      <diagonal/>
    </border>
    <border>
      <left style="thick">
        <color rgb="FFCECDC2"/>
      </left>
      <right style="thin">
        <color rgb="FFCECDC2"/>
      </right>
      <top/>
      <bottom/>
      <diagonal/>
    </border>
    <border>
      <left/>
      <right style="thin">
        <color rgb="FFCECDC2"/>
      </right>
      <top/>
      <bottom style="dotted">
        <color rgb="FFCECDC2"/>
      </bottom>
      <diagonal/>
    </border>
    <border>
      <left style="thin">
        <color rgb="FFCECDC2"/>
      </left>
      <right style="thin">
        <color rgb="FFCECDC2"/>
      </right>
      <top/>
      <bottom style="dotted">
        <color rgb="FFCECDC2"/>
      </bottom>
      <diagonal/>
    </border>
    <border>
      <left style="thin">
        <color rgb="FFCECDC2"/>
      </left>
      <right style="thin">
        <color rgb="FFCECDC2"/>
      </right>
      <top style="dotted">
        <color rgb="FFCECDC2"/>
      </top>
      <bottom style="dotted">
        <color rgb="FFCECDC2"/>
      </bottom>
      <diagonal/>
    </border>
    <border>
      <left style="thin">
        <color rgb="FFCECDC2"/>
      </left>
      <right style="thin">
        <color rgb="FFCECDC2"/>
      </right>
      <top style="dotted">
        <color rgb="FFCECDC2"/>
      </top>
      <bottom/>
      <diagonal/>
    </border>
    <border>
      <left style="thin">
        <color rgb="FFCECDC2"/>
      </left>
      <right style="thin">
        <color rgb="FFCECDC2"/>
      </right>
      <top/>
      <bottom/>
      <diagonal/>
    </border>
    <border>
      <left style="thin">
        <color rgb="FFCECDC2"/>
      </left>
      <right/>
      <top/>
      <bottom style="thin">
        <color rgb="FFCECDC2"/>
      </bottom>
      <diagonal/>
    </border>
    <border>
      <left/>
      <right/>
      <top/>
      <bottom style="thin">
        <color rgb="FFCECDC2"/>
      </bottom>
      <diagonal/>
    </border>
    <border>
      <left/>
      <right style="thin">
        <color rgb="FFCECDC2"/>
      </right>
      <top/>
      <bottom style="thin">
        <color rgb="FFCECDC2"/>
      </bottom>
      <diagonal/>
    </border>
    <border>
      <left style="thin">
        <color rgb="FFCECDC2"/>
      </left>
      <right/>
      <top/>
      <bottom/>
      <diagonal/>
    </border>
    <border>
      <left style="thin">
        <color rgb="FFCECDC2"/>
      </left>
      <right style="thin">
        <color rgb="FFCECDC2"/>
      </right>
      <top/>
      <bottom style="thin">
        <color rgb="FFCECDC2"/>
      </bottom>
      <diagonal/>
    </border>
    <border>
      <left style="thin">
        <color rgb="FFCECDC2"/>
      </left>
      <right style="thin">
        <color rgb="FFCECDC2"/>
      </right>
      <top style="thin">
        <color rgb="FFCECDC2"/>
      </top>
      <bottom style="thin">
        <color rgb="FFCECDC2"/>
      </bottom>
      <diagonal/>
    </border>
    <border>
      <left style="thick">
        <color rgb="FFCECDC2"/>
      </left>
      <right style="thin">
        <color rgb="FFCECDC2"/>
      </right>
      <top style="thin">
        <color rgb="FFCECDC2"/>
      </top>
      <bottom style="thin">
        <color rgb="FFCECDC2"/>
      </bottom>
      <diagonal/>
    </border>
    <border>
      <left/>
      <right style="dotted">
        <color rgb="FF4A4847"/>
      </right>
      <top/>
      <bottom style="dotted">
        <color rgb="FF4A4847"/>
      </bottom>
      <diagonal/>
    </border>
    <border>
      <left style="medium">
        <color rgb="FFCECDC2"/>
      </left>
      <right style="medium">
        <color rgb="FFCECDC2"/>
      </right>
      <top style="dotted">
        <color rgb="FFCECDC2"/>
      </top>
      <bottom style="dotted">
        <color rgb="FFCECDC2"/>
      </bottom>
      <diagonal/>
    </border>
    <border>
      <left style="medium">
        <color rgb="FFCECDC2"/>
      </left>
      <right style="medium">
        <color rgb="FFCECDC2"/>
      </right>
      <top/>
      <bottom style="dotted">
        <color rgb="FFCECDC2"/>
      </bottom>
      <diagonal/>
    </border>
    <border>
      <left/>
      <right style="thick">
        <color rgb="FFCECDC2"/>
      </right>
      <top/>
      <bottom style="dotted">
        <color rgb="FFCECDC2"/>
      </bottom>
      <diagonal/>
    </border>
    <border>
      <left style="dotted">
        <color rgb="FF4A4847"/>
      </left>
      <right/>
      <top style="dotted">
        <color rgb="FF4A4847"/>
      </top>
      <bottom style="dotted">
        <color rgb="FF4A4847"/>
      </bottom>
      <diagonal/>
    </border>
    <border>
      <left/>
      <right style="dotted">
        <color rgb="FF4A4847"/>
      </right>
      <top style="dotted">
        <color rgb="FF4A4847"/>
      </top>
      <bottom style="dotted">
        <color rgb="FF4A4847"/>
      </bottom>
      <diagonal/>
    </border>
    <border>
      <left style="medium">
        <color rgb="FFCECDC2"/>
      </left>
      <right style="medium">
        <color rgb="FFCECDC2"/>
      </right>
      <top style="dotted">
        <color rgb="FFCECDC2"/>
      </top>
      <bottom/>
      <diagonal/>
    </border>
    <border>
      <left style="thick">
        <color rgb="FFCECDC2"/>
      </left>
      <right style="medium">
        <color rgb="FFCECDC2"/>
      </right>
      <top/>
      <bottom/>
      <diagonal/>
    </border>
    <border>
      <left/>
      <right style="medium">
        <color rgb="FFCECDC2"/>
      </right>
      <top style="dotted">
        <color rgb="FFCECDC2"/>
      </top>
      <bottom style="dotted">
        <color rgb="FFCECDC2"/>
      </bottom>
      <diagonal/>
    </border>
    <border>
      <left style="thin">
        <color rgb="FFCECDC2"/>
      </left>
      <right style="medium">
        <color rgb="FFCECDC2"/>
      </right>
      <top style="dotted">
        <color rgb="FFCECDC2"/>
      </top>
      <bottom style="dotted">
        <color rgb="FFCECDC2"/>
      </bottom>
      <diagonal/>
    </border>
    <border>
      <left style="thick">
        <color rgb="FFCECDC2"/>
      </left>
      <right/>
      <top/>
      <bottom style="thick">
        <color rgb="FFCECDC2"/>
      </bottom>
      <diagonal/>
    </border>
    <border>
      <left style="thin">
        <color rgb="FFCECDC2"/>
      </left>
      <right style="medium">
        <color rgb="FFCECDC2"/>
      </right>
      <top style="dotted">
        <color rgb="FFCECDC2"/>
      </top>
      <bottom style="thick">
        <color rgb="FFCECDC2"/>
      </bottom>
      <diagonal/>
    </border>
    <border>
      <left style="medium">
        <color rgb="FFCECDC2"/>
      </left>
      <right style="medium">
        <color rgb="FFCECDC2"/>
      </right>
      <top style="dotted">
        <color rgb="FFCECDC2"/>
      </top>
      <bottom style="thick">
        <color rgb="FFCECDC2"/>
      </bottom>
      <diagonal/>
    </border>
    <border>
      <left style="medium">
        <color rgb="FFCECDC2"/>
      </left>
      <right style="medium">
        <color rgb="FFCECDC2"/>
      </right>
      <top/>
      <bottom style="thick">
        <color rgb="FFCECDC2"/>
      </bottom>
      <diagonal/>
    </border>
    <border>
      <left style="dotted">
        <color rgb="FFCECDC2"/>
      </left>
      <right/>
      <top/>
      <bottom/>
      <diagonal/>
    </border>
    <border>
      <left/>
      <right style="dotted">
        <color rgb="FFCECDC2"/>
      </right>
      <top/>
      <bottom/>
      <diagonal/>
    </border>
    <border>
      <left style="thick">
        <color rgb="FFCECDC2"/>
      </left>
      <right/>
      <top style="thick">
        <color rgb="FFCECDC2"/>
      </top>
      <bottom/>
      <diagonal/>
    </border>
    <border>
      <left/>
      <right/>
      <top style="thick">
        <color rgb="FFCECDC2"/>
      </top>
      <bottom/>
      <diagonal/>
    </border>
    <border>
      <left/>
      <right style="thick">
        <color rgb="FFCECDC2"/>
      </right>
      <top style="thick">
        <color rgb="FFCECDC2"/>
      </top>
      <bottom/>
      <diagonal/>
    </border>
    <border>
      <left style="thick">
        <color rgb="FFCECDC2"/>
      </left>
      <right/>
      <top style="dotted">
        <color rgb="FFCECDC2"/>
      </top>
      <bottom/>
      <diagonal/>
    </border>
    <border>
      <left style="dotted">
        <color rgb="FFCECDC2"/>
      </left>
      <right style="thick">
        <color rgb="FFCECDC2"/>
      </right>
      <top/>
      <bottom/>
      <diagonal/>
    </border>
    <border>
      <left style="thick">
        <color rgb="FFCECDC2"/>
      </left>
      <right/>
      <top/>
      <bottom style="dotted">
        <color rgb="FFCECDC2"/>
      </bottom>
      <diagonal/>
    </border>
    <border>
      <left style="dotted">
        <color rgb="FF4A4847"/>
      </left>
      <right style="dotted">
        <color rgb="FF4A4847"/>
      </right>
      <top style="dotted">
        <color rgb="FF4A4847"/>
      </top>
      <bottom style="dotted">
        <color rgb="FF4A4847"/>
      </bottom>
      <diagonal/>
    </border>
    <border>
      <left/>
      <right style="dotted">
        <color rgb="FF4A4847"/>
      </right>
      <top style="dotted">
        <color rgb="FFCECDC2"/>
      </top>
      <bottom/>
      <diagonal/>
    </border>
    <border>
      <left/>
      <right style="dotted">
        <color rgb="FF4A4847"/>
      </right>
      <top/>
      <bottom/>
      <diagonal/>
    </border>
    <border>
      <left/>
      <right style="dotted">
        <color rgb="FF4A4847"/>
      </right>
      <top/>
      <bottom style="dotted">
        <color rgb="FFCECDC2"/>
      </bottom>
      <diagonal/>
    </border>
    <border>
      <left/>
      <right style="dotted">
        <color rgb="FFCECDC2"/>
      </right>
      <top style="dotted">
        <color rgb="FF4A4847"/>
      </top>
      <bottom style="dotted">
        <color rgb="FF4A4847"/>
      </bottom>
      <diagonal/>
    </border>
    <border>
      <left style="thick">
        <color rgb="FFCECDC2"/>
      </left>
      <right/>
      <top style="dotted">
        <color rgb="FFCECDC2"/>
      </top>
      <bottom style="dotted">
        <color rgb="FFCECDC2"/>
      </bottom>
      <diagonal/>
    </border>
    <border>
      <left style="dotted">
        <color rgb="FF4A4847"/>
      </left>
      <right style="dotted">
        <color rgb="FF4A4847"/>
      </right>
      <top style="dotted">
        <color rgb="FFCECDC2"/>
      </top>
      <bottom/>
      <diagonal/>
    </border>
    <border>
      <left style="hair">
        <color rgb="FF000000"/>
      </left>
      <right style="hair">
        <color rgb="FF000000"/>
      </right>
      <top style="hair">
        <color rgb="FF000000"/>
      </top>
      <bottom/>
      <diagonal/>
    </border>
    <border>
      <left style="dotted">
        <color rgb="FF4A4847"/>
      </left>
      <right style="dotted">
        <color rgb="FF4A4847"/>
      </right>
      <top/>
      <bottom style="dotted">
        <color rgb="FF4A4847"/>
      </bottom>
      <diagonal/>
    </border>
    <border>
      <left style="hair">
        <color rgb="FF000000"/>
      </left>
      <right style="hair">
        <color rgb="FF000000"/>
      </right>
      <top/>
      <bottom/>
      <diagonal/>
    </border>
    <border>
      <left style="dotted">
        <color rgb="FF4A4847"/>
      </left>
      <right style="dotted">
        <color rgb="FF4A4847"/>
      </right>
      <top style="dotted">
        <color rgb="FF4A4847"/>
      </top>
      <bottom style="dotted">
        <color rgb="FFCECDC2"/>
      </bottom>
      <diagonal/>
    </border>
    <border>
      <left style="dotted">
        <color rgb="FF4A4847"/>
      </left>
      <right/>
      <top style="dotted">
        <color rgb="FF4A4847"/>
      </top>
      <bottom style="dotted">
        <color rgb="FFCECDC2"/>
      </bottom>
      <diagonal/>
    </border>
    <border>
      <left/>
      <right style="dotted">
        <color rgb="FF4A4847"/>
      </right>
      <top style="dotted">
        <color rgb="FF4A4847"/>
      </top>
      <bottom style="dotted">
        <color rgb="FFCECDC2"/>
      </bottom>
      <diagonal/>
    </border>
    <border>
      <left style="hair">
        <color rgb="FF000000"/>
      </left>
      <right style="hair">
        <color rgb="FF000000"/>
      </right>
      <top/>
      <bottom style="hair">
        <color rgb="FF000000"/>
      </bottom>
      <diagonal/>
    </border>
    <border>
      <left/>
      <right/>
      <top style="dotted">
        <color rgb="FFCECDC2"/>
      </top>
      <bottom style="dotted">
        <color rgb="FF4A4847"/>
      </bottom>
      <diagonal/>
    </border>
    <border>
      <left/>
      <right style="dotted">
        <color rgb="FF4A4847"/>
      </right>
      <top style="dotted">
        <color rgb="FFCECDC2"/>
      </top>
      <bottom style="dotted">
        <color rgb="FF4A4847"/>
      </bottom>
      <diagonal/>
    </border>
    <border>
      <left style="dotted">
        <color rgb="FF4A4847"/>
      </left>
      <right/>
      <top style="dotted">
        <color rgb="FFCECDC2"/>
      </top>
      <bottom style="dotted">
        <color rgb="FF4A4847"/>
      </bottom>
      <diagonal/>
    </border>
    <border>
      <left style="dotted">
        <color rgb="FFCECDC2"/>
      </left>
      <right style="dotted">
        <color rgb="FFCECDC2"/>
      </right>
      <top style="dotted">
        <color rgb="FFCECDC2"/>
      </top>
      <bottom/>
      <diagonal/>
    </border>
    <border>
      <left style="dotted">
        <color rgb="FFCECDC2"/>
      </left>
      <right style="thick">
        <color rgb="FFCECDC2"/>
      </right>
      <top/>
      <bottom style="dotted">
        <color rgb="FFCECDC2"/>
      </bottom>
      <diagonal/>
    </border>
    <border>
      <left style="thick">
        <color rgb="FFCECDC2"/>
      </left>
      <right/>
      <top style="dotted">
        <color rgb="FF4A4847"/>
      </top>
      <bottom/>
      <diagonal/>
    </border>
    <border>
      <left/>
      <right/>
      <top style="dotted">
        <color rgb="FF4A4847"/>
      </top>
      <bottom/>
      <diagonal/>
    </border>
    <border>
      <left/>
      <right style="thick">
        <color rgb="FFCECDC2"/>
      </right>
      <top style="dotted">
        <color rgb="FF4A4847"/>
      </top>
      <bottom/>
      <diagonal/>
    </border>
    <border>
      <left/>
      <right style="thick">
        <color rgb="FFCECDC2"/>
      </right>
      <top style="dotted">
        <color rgb="FFCECDC2"/>
      </top>
      <bottom/>
      <diagonal/>
    </border>
    <border>
      <left style="hair">
        <color rgb="FF000000"/>
      </left>
      <right style="dotted">
        <color rgb="FFCECDC2"/>
      </right>
      <top/>
      <bottom/>
      <diagonal/>
    </border>
    <border>
      <left style="dotted">
        <color rgb="FFCECDC2"/>
      </left>
      <right style="dotted">
        <color rgb="FFCECDC2"/>
      </right>
      <top/>
      <bottom/>
      <diagonal/>
    </border>
    <border>
      <left style="dotted">
        <color rgb="FFCECDC2"/>
      </left>
      <right style="dotted">
        <color rgb="FFCECDC2"/>
      </right>
      <top/>
      <bottom style="dotted">
        <color rgb="FFCECDC2"/>
      </bottom>
      <diagonal/>
    </border>
    <border>
      <left style="hair">
        <color rgb="FF000000"/>
      </left>
      <right/>
      <top/>
      <bottom style="hair">
        <color rgb="FF000000"/>
      </bottom>
      <diagonal/>
    </border>
    <border>
      <left style="dotted">
        <color rgb="FFCECDC2"/>
      </left>
      <right/>
      <top style="hair">
        <color rgb="FF000000"/>
      </top>
      <bottom style="dotted">
        <color rgb="FFCECDC2"/>
      </bottom>
      <diagonal/>
    </border>
    <border>
      <left/>
      <right/>
      <top style="hair">
        <color rgb="FF000000"/>
      </top>
      <bottom style="dotted">
        <color rgb="FFCECDC2"/>
      </bottom>
      <diagonal/>
    </border>
    <border>
      <left/>
      <right style="dotted">
        <color rgb="FFCECDC2"/>
      </right>
      <top style="hair">
        <color rgb="FF000000"/>
      </top>
      <bottom style="dotted">
        <color rgb="FFCECDC2"/>
      </bottom>
      <diagonal/>
    </border>
    <border>
      <left/>
      <right style="medium">
        <color rgb="FFCECDC2"/>
      </right>
      <top/>
      <bottom style="hair">
        <color rgb="FF000000"/>
      </bottom>
      <diagonal/>
    </border>
    <border>
      <left/>
      <right style="medium">
        <color rgb="FFCECDC2"/>
      </right>
      <top style="hair">
        <color rgb="FF000000"/>
      </top>
      <bottom style="hair">
        <color rgb="FF000000"/>
      </bottom>
      <diagonal/>
    </border>
    <border>
      <left/>
      <right style="medium">
        <color rgb="FFCECDC2"/>
      </right>
      <top/>
      <bottom/>
      <diagonal/>
    </border>
    <border>
      <left style="dotted">
        <color rgb="FFCECDC2"/>
      </left>
      <right style="dotted">
        <color rgb="FFCECDC2"/>
      </right>
      <top/>
      <bottom style="hair">
        <color rgb="FF000000"/>
      </bottom>
      <diagonal/>
    </border>
    <border>
      <left style="dotted">
        <color rgb="FFCECDC2"/>
      </left>
      <right/>
      <top style="dotted">
        <color rgb="FFCECDC2"/>
      </top>
      <bottom style="hair">
        <color rgb="FF000000"/>
      </bottom>
      <diagonal/>
    </border>
    <border>
      <left/>
      <right/>
      <top style="dotted">
        <color rgb="FFCECDC2"/>
      </top>
      <bottom style="hair">
        <color rgb="FF000000"/>
      </bottom>
      <diagonal/>
    </border>
    <border>
      <left/>
      <right style="dotted">
        <color rgb="FFCECDC2"/>
      </right>
      <top style="dotted">
        <color rgb="FFCECDC2"/>
      </top>
      <bottom style="hair">
        <color rgb="FF000000"/>
      </bottom>
      <diagonal/>
    </border>
    <border>
      <left style="dotted">
        <color rgb="FF4A4847"/>
      </left>
      <right style="hair">
        <color rgb="FF000000"/>
      </right>
      <top style="dotted">
        <color rgb="FF4A4847"/>
      </top>
      <bottom/>
      <diagonal/>
    </border>
    <border>
      <left style="hair">
        <color rgb="FF000000"/>
      </left>
      <right style="hair">
        <color rgb="FF000000"/>
      </right>
      <top style="dotted">
        <color rgb="FF4A4847"/>
      </top>
      <bottom style="hair">
        <color rgb="FF000000"/>
      </bottom>
      <diagonal/>
    </border>
    <border>
      <left/>
      <right/>
      <top style="hair">
        <color rgb="FF000000"/>
      </top>
      <bottom style="hair">
        <color rgb="FF000000"/>
      </bottom>
      <diagonal/>
    </border>
    <border>
      <left style="dotted">
        <color rgb="FF4A4847"/>
      </left>
      <right style="medium">
        <color rgb="FFCECDC2"/>
      </right>
      <top style="hair">
        <color rgb="FF000000"/>
      </top>
      <bottom style="hair">
        <color rgb="FF000000"/>
      </bottom>
      <diagonal/>
    </border>
    <border>
      <left style="dotted">
        <color rgb="FF4A4847"/>
      </left>
      <right style="hair">
        <color rgb="FF000000"/>
      </right>
      <top/>
      <bottom/>
      <diagonal/>
    </border>
    <border>
      <left style="hair">
        <color rgb="FF000000"/>
      </left>
      <right style="dotted">
        <color rgb="FFCECDC2"/>
      </right>
      <top/>
      <bottom style="hair">
        <color rgb="FF000000"/>
      </bottom>
      <diagonal/>
    </border>
    <border>
      <left style="dotted">
        <color rgb="FF4A4847"/>
      </left>
      <right style="hair">
        <color rgb="FF000000"/>
      </right>
      <top/>
      <bottom style="hair">
        <color rgb="FF000000"/>
      </bottom>
      <diagonal/>
    </border>
    <border>
      <left style="hair">
        <color rgb="FF000000"/>
      </left>
      <right style="dotted">
        <color rgb="FFCECDC2"/>
      </right>
      <top style="dotted">
        <color rgb="FFCECDC2"/>
      </top>
      <bottom/>
      <diagonal/>
    </border>
    <border>
      <left/>
      <right style="dotted">
        <color rgb="FFCECDC2"/>
      </right>
      <top/>
      <bottom style="hair">
        <color rgb="FF000000"/>
      </bottom>
      <diagonal/>
    </border>
    <border>
      <left style="hair">
        <color rgb="FF000000"/>
      </left>
      <right style="dotted">
        <color rgb="FFCECDC2"/>
      </right>
      <top/>
      <bottom style="dotted">
        <color rgb="FFCECDC2"/>
      </bottom>
      <diagonal/>
    </border>
    <border>
      <left style="hair">
        <color rgb="FF000000"/>
      </left>
      <right style="medium">
        <color rgb="FFCECDC2"/>
      </right>
      <top style="hair">
        <color rgb="FF000000"/>
      </top>
      <bottom style="hair">
        <color rgb="FF000000"/>
      </bottom>
      <diagonal/>
    </border>
    <border>
      <left style="dotted">
        <color rgb="FFCECDC2"/>
      </left>
      <right style="dotted">
        <color rgb="FFCECDC2"/>
      </right>
      <top style="dotted">
        <color rgb="FFCECDC2"/>
      </top>
      <bottom style="hair">
        <color rgb="FF000000"/>
      </bottom>
      <diagonal/>
    </border>
    <border>
      <left style="dotted">
        <color rgb="FF4A4847"/>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right/>
      <top/>
      <bottom style="hair">
        <color rgb="FF000000"/>
      </bottom>
      <diagonal/>
    </border>
    <border>
      <left style="dotted">
        <color rgb="FFCECDC2"/>
      </left>
      <right style="dotted">
        <color rgb="FFCECDC2"/>
      </right>
      <top style="hair">
        <color rgb="FF000000"/>
      </top>
      <bottom/>
      <diagonal/>
    </border>
    <border>
      <left style="dotted">
        <color rgb="FFCECDC2"/>
      </left>
      <right style="dotted">
        <color rgb="FFCECDC2"/>
      </right>
      <top style="hair">
        <color rgb="FF000000"/>
      </top>
      <bottom style="dotted">
        <color rgb="FFCECDC2"/>
      </bottom>
      <diagonal/>
    </border>
    <border>
      <left style="hair">
        <color rgb="FF000000"/>
      </left>
      <right/>
      <top/>
      <bottom/>
      <diagonal/>
    </border>
    <border>
      <left style="hair">
        <color rgb="FF000000"/>
      </left>
      <right style="medium">
        <color rgb="FFCECDC2"/>
      </right>
      <top/>
      <bottom style="hair">
        <color rgb="FF000000"/>
      </bottom>
      <diagonal/>
    </border>
    <border>
      <left/>
      <right style="medium">
        <color rgb="FFCECDC2"/>
      </right>
      <top style="hair">
        <color rgb="FF000000"/>
      </top>
      <bottom/>
      <diagonal/>
    </border>
    <border>
      <left style="dotted">
        <color rgb="FFCECDC2"/>
      </left>
      <right style="medium">
        <color rgb="FFCECDC2"/>
      </right>
      <top style="dotted">
        <color rgb="FFCECDC2"/>
      </top>
      <bottom/>
      <diagonal/>
    </border>
    <border>
      <left style="dotted">
        <color rgb="FFCECDC2"/>
      </left>
      <right style="medium">
        <color rgb="FFCECDC2"/>
      </right>
      <top/>
      <bottom style="dotted">
        <color rgb="FFCECDC2"/>
      </bottom>
      <diagonal/>
    </border>
    <border>
      <left style="thick">
        <color rgb="FFCECDC2"/>
      </left>
      <right/>
      <top/>
      <bottom style="thin">
        <color rgb="FFFFFFFF"/>
      </bottom>
      <diagonal/>
    </border>
    <border>
      <left/>
      <right/>
      <top/>
      <bottom style="thin">
        <color rgb="FFFFFFFF"/>
      </bottom>
      <diagonal/>
    </border>
    <border>
      <left/>
      <right style="thick">
        <color rgb="FFCECDC2"/>
      </right>
      <top/>
      <bottom style="thin">
        <color rgb="FFFFFFFF"/>
      </bottom>
      <diagonal/>
    </border>
    <border>
      <left style="thick">
        <color rgb="FFCECDC2"/>
      </left>
      <right/>
      <top style="thin">
        <color rgb="FFFFFFFF"/>
      </top>
      <bottom/>
      <diagonal/>
    </border>
    <border>
      <left/>
      <right/>
      <top style="thin">
        <color rgb="FFFFFFFF"/>
      </top>
      <bottom/>
      <diagonal/>
    </border>
    <border>
      <left/>
      <right style="thick">
        <color rgb="FFCECDC2"/>
      </right>
      <top style="thin">
        <color rgb="FFFFFFFF"/>
      </top>
      <bottom/>
      <diagonal/>
    </border>
    <border>
      <left style="dotted">
        <color rgb="FF4A4847"/>
      </left>
      <right style="thick">
        <color rgb="FFCECDC2"/>
      </right>
      <top style="dotted">
        <color rgb="FF4A4847"/>
      </top>
      <bottom style="dotted">
        <color rgb="FF4A4847"/>
      </bottom>
      <diagonal/>
    </border>
    <border>
      <left style="dotted">
        <color rgb="FF4A4847"/>
      </left>
      <right style="dotted">
        <color rgb="FF4A4847"/>
      </right>
      <top style="dotted">
        <color rgb="FF4A4847"/>
      </top>
      <bottom/>
      <diagonal/>
    </border>
    <border>
      <left style="dotted">
        <color rgb="FF4A4847"/>
      </left>
      <right/>
      <top style="dotted">
        <color rgb="FF4A4847"/>
      </top>
      <bottom/>
      <diagonal/>
    </border>
    <border>
      <left/>
      <right style="dotted">
        <color rgb="FF4A4847"/>
      </right>
      <top style="dotted">
        <color rgb="FF4A4847"/>
      </top>
      <bottom/>
      <diagonal/>
    </border>
    <border>
      <left style="dotted">
        <color rgb="FF4A4847"/>
      </left>
      <right style="thick">
        <color rgb="FFCECDC2"/>
      </right>
      <top style="dotted">
        <color rgb="FF4A4847"/>
      </top>
      <bottom/>
      <diagonal/>
    </border>
    <border>
      <left style="dotted">
        <color rgb="FFCECDC2"/>
      </left>
      <right style="thick">
        <color rgb="FFCECDC2"/>
      </right>
      <top style="dotted">
        <color rgb="FFCECDC2"/>
      </top>
      <bottom/>
      <diagonal/>
    </border>
    <border>
      <left style="thick">
        <color rgb="FFCECDC2"/>
      </left>
      <right style="medium">
        <color rgb="FFCECDC2"/>
      </right>
      <top/>
      <bottom style="dotted">
        <color rgb="FFCECDC2"/>
      </bottom>
      <diagonal/>
    </border>
    <border>
      <left style="thick">
        <color rgb="FFCECDC2"/>
      </left>
      <right style="medium">
        <color rgb="FFCECDC2"/>
      </right>
      <top style="dotted">
        <color rgb="FFCECDC2"/>
      </top>
      <bottom style="dotted">
        <color rgb="FFCECDC2"/>
      </bottom>
      <diagonal/>
    </border>
    <border>
      <left style="thick">
        <color rgb="FFCECDC2"/>
      </left>
      <right style="medium">
        <color rgb="FFCECDC2"/>
      </right>
      <top style="dotted">
        <color rgb="FFCECDC2"/>
      </top>
      <bottom/>
      <diagonal/>
    </border>
    <border>
      <left/>
      <right style="thick">
        <color rgb="FFCECDC2"/>
      </right>
      <top style="dotted">
        <color rgb="FF4A4847"/>
      </top>
      <bottom style="dotted">
        <color rgb="FF4A4847"/>
      </bottom>
      <diagonal/>
    </border>
    <border>
      <left style="medium">
        <color rgb="FFCECDC2"/>
      </left>
      <right style="dotted">
        <color rgb="FF4A4847"/>
      </right>
      <top style="dotted">
        <color rgb="FF4A4847"/>
      </top>
      <bottom style="dotted">
        <color rgb="FF4A4847"/>
      </bottom>
      <diagonal/>
    </border>
    <border>
      <left style="thick">
        <color rgb="FFCECDC2"/>
      </left>
      <right style="medium">
        <color rgb="FFCECDC2"/>
      </right>
      <top/>
      <bottom style="thick">
        <color rgb="FFCECDC2"/>
      </bottom>
      <diagonal/>
    </border>
    <border>
      <left/>
      <right style="dotted">
        <color rgb="FF4A4847"/>
      </right>
      <top style="dotted">
        <color rgb="FF4A4847"/>
      </top>
      <bottom style="thick">
        <color rgb="FFCECDC2"/>
      </bottom>
      <diagonal/>
    </border>
    <border>
      <left style="dotted">
        <color rgb="FF4A4847"/>
      </left>
      <right style="dotted">
        <color rgb="FF4A4847"/>
      </right>
      <top style="dotted">
        <color rgb="FF4A4847"/>
      </top>
      <bottom style="thick">
        <color rgb="FFCECDC2"/>
      </bottom>
      <diagonal/>
    </border>
    <border>
      <left style="dotted">
        <color rgb="FF4A4847"/>
      </left>
      <right style="thick">
        <color rgb="FFCECDC2"/>
      </right>
      <top style="dotted">
        <color rgb="FF4A4847"/>
      </top>
      <bottom style="thick">
        <color rgb="FFCECDC2"/>
      </bottom>
      <diagonal/>
    </border>
    <border>
      <left/>
      <right style="medium">
        <color rgb="FFCECDC2"/>
      </right>
      <top/>
      <bottom style="thin">
        <color rgb="FFFFFFFF"/>
      </bottom>
      <diagonal/>
    </border>
    <border>
      <left/>
      <right style="medium">
        <color rgb="FFCECDC2"/>
      </right>
      <top style="thin">
        <color rgb="FFFFFFFF"/>
      </top>
      <bottom/>
      <diagonal/>
    </border>
    <border>
      <left style="thick">
        <color rgb="FFCECDC2"/>
      </left>
      <right style="dotted">
        <color rgb="FFCECDC2"/>
      </right>
      <top style="medium">
        <color rgb="FFCECDC2"/>
      </top>
      <bottom/>
      <diagonal/>
    </border>
    <border>
      <left style="dotted">
        <color rgb="FFCECDC2"/>
      </left>
      <right style="dotted">
        <color rgb="FFCECDC2"/>
      </right>
      <top style="medium">
        <color rgb="FFCECDC2"/>
      </top>
      <bottom/>
      <diagonal/>
    </border>
    <border>
      <left style="dotted">
        <color rgb="FFCECDC2"/>
      </left>
      <right/>
      <top style="medium">
        <color rgb="FFCECDC2"/>
      </top>
      <bottom/>
      <diagonal/>
    </border>
    <border>
      <left/>
      <right/>
      <top style="medium">
        <color rgb="FFCECDC2"/>
      </top>
      <bottom/>
      <diagonal/>
    </border>
    <border>
      <left/>
      <right style="medium">
        <color rgb="FFCECDC2"/>
      </right>
      <top style="medium">
        <color rgb="FFCECDC2"/>
      </top>
      <bottom/>
      <diagonal/>
    </border>
    <border>
      <left/>
      <right/>
      <top/>
      <bottom style="thick">
        <color rgb="FFCECDC2"/>
      </bottom>
      <diagonal/>
    </border>
    <border>
      <left style="thick">
        <color rgb="FFCECDC2"/>
      </left>
      <right/>
      <top style="thin">
        <color rgb="FFFFFFFF"/>
      </top>
      <bottom style="thin">
        <color rgb="FFFFFFFF"/>
      </bottom>
      <diagonal/>
    </border>
    <border>
      <left/>
      <right style="thick">
        <color rgb="FFCECDC2"/>
      </right>
      <top style="thin">
        <color rgb="FFFFFFFF"/>
      </top>
      <bottom style="thin">
        <color rgb="FFFFFFFF"/>
      </bottom>
      <diagonal/>
    </border>
    <border>
      <left/>
      <right style="thick">
        <color rgb="FFCECDC2"/>
      </right>
      <top/>
      <bottom style="dotted">
        <color rgb="FF4A4847"/>
      </bottom>
      <diagonal/>
    </border>
    <border>
      <left style="dotted">
        <color rgb="FFCECDC2"/>
      </left>
      <right style="thick">
        <color rgb="FFCECDC2"/>
      </right>
      <top style="dotted">
        <color rgb="FFCECDC2"/>
      </top>
      <bottom style="dotted">
        <color rgb="FFCECDC2"/>
      </bottom>
      <diagonal/>
    </border>
    <border>
      <left/>
      <right style="dotted">
        <color rgb="FFCECDC2"/>
      </right>
      <top style="dotted">
        <color rgb="FFCECDC2"/>
      </top>
      <bottom style="dotted">
        <color rgb="FF4A4847"/>
      </bottom>
      <diagonal/>
    </border>
    <border>
      <left style="dotted">
        <color rgb="FFCECDC2"/>
      </left>
      <right style="thick">
        <color rgb="FFCECDC2"/>
      </right>
      <top style="dotted">
        <color rgb="FFCECDC2"/>
      </top>
      <bottom style="dotted">
        <color rgb="FF4A4847"/>
      </bottom>
      <diagonal/>
    </border>
    <border>
      <left/>
      <right/>
      <top style="dotted">
        <color rgb="FFCECDC2"/>
      </top>
      <bottom style="thick">
        <color rgb="FFCECDC2"/>
      </bottom>
      <diagonal/>
    </border>
    <border>
      <left/>
      <right style="dotted">
        <color rgb="FFCECDC2"/>
      </right>
      <top style="dotted">
        <color rgb="FFCECDC2"/>
      </top>
      <bottom style="thick">
        <color rgb="FFCECDC2"/>
      </bottom>
      <diagonal/>
    </border>
    <border>
      <left style="dotted">
        <color rgb="FFCECDC2"/>
      </left>
      <right style="thick">
        <color rgb="FFCECDC2"/>
      </right>
      <top style="dotted">
        <color rgb="FFCECDC2"/>
      </top>
      <bottom style="thick">
        <color rgb="FFCECDC2"/>
      </bottom>
      <diagonal/>
    </border>
    <border>
      <left style="dotted">
        <color rgb="FF4A4847"/>
      </left>
      <right style="thick">
        <color rgb="FFCECDC2"/>
      </right>
      <top/>
      <bottom/>
      <diagonal/>
    </border>
    <border>
      <left style="thick">
        <color rgb="FFCECDC2"/>
      </left>
      <right/>
      <top style="dotted">
        <color rgb="FF4A4847"/>
      </top>
      <bottom style="dotted">
        <color rgb="FF4A4847"/>
      </bottom>
      <diagonal/>
    </border>
    <border>
      <left style="dotted">
        <color rgb="FFCECDC2"/>
      </left>
      <right style="dotted">
        <color rgb="FFCECDC2"/>
      </right>
      <top/>
      <bottom style="dotted">
        <color rgb="FF4A4847"/>
      </bottom>
      <diagonal/>
    </border>
    <border>
      <left style="dotted">
        <color rgb="FFCECDC2"/>
      </left>
      <right/>
      <top style="dotted">
        <color rgb="FFCECDC2"/>
      </top>
      <bottom style="dotted">
        <color rgb="FF4A4847"/>
      </bottom>
      <diagonal/>
    </border>
    <border>
      <left style="dotted">
        <color rgb="FF4A4847"/>
      </left>
      <right style="dotted">
        <color rgb="FF4A4847"/>
      </right>
      <top/>
      <bottom/>
      <diagonal/>
    </border>
    <border>
      <left style="dotted">
        <color rgb="FF4A4847"/>
      </left>
      <right style="dotted">
        <color rgb="FF4A4847"/>
      </right>
      <top/>
      <bottom style="dotted">
        <color rgb="FFCECDC2"/>
      </bottom>
      <diagonal/>
    </border>
    <border>
      <left style="dotted">
        <color rgb="FF4A4847"/>
      </left>
      <right/>
      <top/>
      <bottom style="dotted">
        <color rgb="FF4A4847"/>
      </bottom>
      <diagonal/>
    </border>
    <border>
      <left/>
      <right style="dotted">
        <color rgb="FFCECDC2"/>
      </right>
      <top/>
      <bottom style="dotted">
        <color rgb="FF4A4847"/>
      </bottom>
      <diagonal/>
    </border>
    <border>
      <left style="thick">
        <color rgb="FFCECDC2"/>
      </left>
      <right/>
      <top/>
      <bottom style="dotted">
        <color rgb="FF4A4847"/>
      </bottom>
      <diagonal/>
    </border>
    <border>
      <left style="dotted">
        <color rgb="FFCECDC2"/>
      </left>
      <right style="dotted">
        <color rgb="FFCECDC2"/>
      </right>
      <top style="dotted">
        <color rgb="FFCECDC2"/>
      </top>
      <bottom style="dotted">
        <color rgb="FF4A4847"/>
      </bottom>
      <diagonal/>
    </border>
    <border>
      <left style="dotted">
        <color rgb="FFCECDC2"/>
      </left>
      <right style="dotted">
        <color rgb="FFCECDC2"/>
      </right>
      <top style="dotted">
        <color rgb="FF4A4847"/>
      </top>
      <bottom style="dotted">
        <color rgb="FFCECDC2"/>
      </bottom>
      <diagonal/>
    </border>
    <border>
      <left style="dotted">
        <color rgb="FF4A4847"/>
      </left>
      <right style="thick">
        <color rgb="FFCECDC2"/>
      </right>
      <top/>
      <bottom style="dotted">
        <color rgb="FF4A4847"/>
      </bottom>
      <diagonal/>
    </border>
    <border>
      <left/>
      <right style="medium">
        <color rgb="FFCECDC2"/>
      </right>
      <top/>
      <bottom style="thick">
        <color rgb="FFCECDC2"/>
      </bottom>
      <diagonal/>
    </border>
  </borders>
  <cellStyleXfs count="1">
    <xf numFmtId="0" fontId="0" fillId="0" borderId="0"/>
  </cellStyleXfs>
  <cellXfs count="678">
    <xf numFmtId="0" fontId="0" fillId="0" borderId="0" xfId="0"/>
    <xf numFmtId="0" fontId="2" fillId="0" borderId="0" xfId="0" applyFont="1"/>
    <xf numFmtId="49" fontId="2" fillId="0" borderId="0" xfId="0" applyNumberFormat="1" applyFont="1" applyAlignment="1">
      <alignment horizontal="right"/>
    </xf>
    <xf numFmtId="49" fontId="2" fillId="0" borderId="0" xfId="0" applyNumberFormat="1" applyFont="1"/>
    <xf numFmtId="0" fontId="3" fillId="3" borderId="0" xfId="0" applyFont="1" applyFill="1"/>
    <xf numFmtId="0" fontId="2" fillId="0" borderId="0" xfId="0" applyFont="1" applyAlignment="1">
      <alignment horizontal="right"/>
    </xf>
    <xf numFmtId="0" fontId="4" fillId="2" borderId="0" xfId="0" applyFont="1" applyFill="1" applyAlignment="1">
      <alignment horizontal="center" vertical="center" wrapText="1"/>
    </xf>
    <xf numFmtId="0" fontId="3" fillId="0" borderId="0" xfId="0" applyFont="1" applyAlignment="1">
      <alignment horizontal="center"/>
    </xf>
    <xf numFmtId="0" fontId="7" fillId="4" borderId="0" xfId="0" applyFont="1" applyFill="1" applyAlignment="1">
      <alignment horizontal="center"/>
    </xf>
    <xf numFmtId="0" fontId="7" fillId="4" borderId="16" xfId="0" applyFont="1" applyFill="1" applyBorder="1"/>
    <xf numFmtId="0" fontId="3" fillId="0" borderId="17" xfId="0" applyFont="1" applyBorder="1" applyAlignment="1">
      <alignment horizontal="center"/>
    </xf>
    <xf numFmtId="164" fontId="3" fillId="0" borderId="7" xfId="0" applyNumberFormat="1" applyFont="1" applyBorder="1" applyAlignment="1">
      <alignment horizontal="center"/>
    </xf>
    <xf numFmtId="49" fontId="3" fillId="0" borderId="7" xfId="0" applyNumberFormat="1" applyFont="1" applyBorder="1" applyAlignment="1">
      <alignment horizontal="center"/>
    </xf>
    <xf numFmtId="0" fontId="7" fillId="4" borderId="18" xfId="0" applyFont="1" applyFill="1" applyBorder="1"/>
    <xf numFmtId="0" fontId="7" fillId="4" borderId="19" xfId="0" applyFont="1" applyFill="1" applyBorder="1"/>
    <xf numFmtId="49" fontId="3" fillId="3" borderId="0" xfId="0" applyNumberFormat="1" applyFont="1" applyFill="1"/>
    <xf numFmtId="0" fontId="10" fillId="5" borderId="23" xfId="0" applyFont="1" applyFill="1" applyBorder="1" applyAlignment="1">
      <alignment horizontal="left" vertical="center"/>
    </xf>
    <xf numFmtId="0" fontId="11" fillId="3" borderId="23" xfId="0" applyFont="1" applyFill="1" applyBorder="1" applyAlignment="1">
      <alignment horizontal="center" vertical="center"/>
    </xf>
    <xf numFmtId="165" fontId="11" fillId="3" borderId="23" xfId="0" applyNumberFormat="1" applyFont="1" applyFill="1" applyBorder="1" applyAlignment="1">
      <alignment horizontal="center" vertical="center"/>
    </xf>
    <xf numFmtId="165" fontId="11" fillId="5" borderId="23" xfId="0" applyNumberFormat="1" applyFont="1" applyFill="1" applyBorder="1" applyAlignment="1">
      <alignment horizontal="right" vertical="center"/>
    </xf>
    <xf numFmtId="0" fontId="9" fillId="5" borderId="24" xfId="0" applyFont="1" applyFill="1" applyBorder="1"/>
    <xf numFmtId="0" fontId="9" fillId="5" borderId="0" xfId="0" applyFont="1" applyFill="1"/>
    <xf numFmtId="0" fontId="12" fillId="5" borderId="27" xfId="0" applyFont="1" applyFill="1" applyBorder="1" applyAlignment="1">
      <alignment horizontal="left" vertical="center"/>
    </xf>
    <xf numFmtId="164" fontId="13" fillId="5" borderId="27" xfId="0" applyNumberFormat="1" applyFont="1" applyFill="1" applyBorder="1" applyAlignment="1">
      <alignment horizontal="center" vertical="center"/>
    </xf>
    <xf numFmtId="164" fontId="14" fillId="5" borderId="27" xfId="0" applyNumberFormat="1" applyFont="1" applyFill="1" applyBorder="1" applyAlignment="1">
      <alignment horizontal="right" vertical="center"/>
    </xf>
    <xf numFmtId="0" fontId="15" fillId="5" borderId="24" xfId="0" applyFont="1" applyFill="1" applyBorder="1" applyAlignment="1">
      <alignment vertical="center"/>
    </xf>
    <xf numFmtId="0" fontId="15" fillId="5" borderId="0" xfId="0" applyFont="1" applyFill="1" applyAlignment="1">
      <alignment vertical="center"/>
    </xf>
    <xf numFmtId="3" fontId="17" fillId="5" borderId="23" xfId="0" applyNumberFormat="1" applyFont="1" applyFill="1" applyBorder="1" applyAlignment="1">
      <alignment horizontal="center" vertical="center" wrapText="1"/>
    </xf>
    <xf numFmtId="0" fontId="12" fillId="5" borderId="30" xfId="0" applyFont="1" applyFill="1" applyBorder="1" applyAlignment="1">
      <alignment horizontal="left" vertical="center"/>
    </xf>
    <xf numFmtId="164" fontId="18" fillId="5" borderId="30" xfId="0" applyNumberFormat="1" applyFont="1" applyFill="1" applyBorder="1" applyAlignment="1">
      <alignment horizontal="center" vertical="center"/>
    </xf>
    <xf numFmtId="164" fontId="19" fillId="5" borderId="31" xfId="0" applyNumberFormat="1" applyFont="1" applyFill="1" applyBorder="1" applyAlignment="1">
      <alignment horizontal="right" vertical="center"/>
    </xf>
    <xf numFmtId="0" fontId="12" fillId="5" borderId="32" xfId="0" applyFont="1" applyFill="1" applyBorder="1" applyAlignment="1">
      <alignment horizontal="left" vertical="center"/>
    </xf>
    <xf numFmtId="164" fontId="20" fillId="5" borderId="32" xfId="0" applyNumberFormat="1" applyFont="1" applyFill="1" applyBorder="1" applyAlignment="1">
      <alignment horizontal="center" vertical="center"/>
    </xf>
    <xf numFmtId="164" fontId="19" fillId="5" borderId="32" xfId="0" applyNumberFormat="1" applyFont="1" applyFill="1" applyBorder="1" applyAlignment="1">
      <alignment horizontal="right" vertical="center"/>
    </xf>
    <xf numFmtId="164" fontId="17" fillId="5" borderId="23" xfId="0" applyNumberFormat="1" applyFont="1" applyFill="1" applyBorder="1" applyAlignment="1">
      <alignment horizontal="center" vertical="center" wrapText="1"/>
    </xf>
    <xf numFmtId="0" fontId="12" fillId="5" borderId="35" xfId="0" applyFont="1" applyFill="1" applyBorder="1" applyAlignment="1">
      <alignment horizontal="left" vertical="center"/>
    </xf>
    <xf numFmtId="164" fontId="18" fillId="5" borderId="35" xfId="0" applyNumberFormat="1" applyFont="1" applyFill="1" applyBorder="1" applyAlignment="1">
      <alignment horizontal="center" vertical="center"/>
    </xf>
    <xf numFmtId="164" fontId="19" fillId="5" borderId="35" xfId="0" applyNumberFormat="1" applyFont="1" applyFill="1" applyBorder="1" applyAlignment="1">
      <alignment horizontal="right" vertical="center"/>
    </xf>
    <xf numFmtId="14" fontId="9" fillId="0" borderId="0" xfId="0" applyNumberFormat="1" applyFont="1"/>
    <xf numFmtId="0" fontId="21" fillId="5" borderId="36" xfId="0" applyFont="1" applyFill="1" applyBorder="1" applyAlignment="1">
      <alignment horizontal="center" vertical="center" wrapText="1"/>
    </xf>
    <xf numFmtId="0" fontId="23" fillId="2" borderId="38" xfId="0" applyFont="1" applyFill="1" applyBorder="1" applyAlignment="1">
      <alignment horizontal="center" vertical="center" wrapText="1"/>
    </xf>
    <xf numFmtId="0" fontId="23" fillId="2" borderId="39" xfId="0" applyFont="1" applyFill="1" applyBorder="1" applyAlignment="1">
      <alignment horizontal="center" vertical="center" wrapText="1"/>
    </xf>
    <xf numFmtId="14" fontId="23" fillId="2" borderId="39" xfId="0" applyNumberFormat="1" applyFont="1" applyFill="1" applyBorder="1" applyAlignment="1">
      <alignment horizontal="center" vertical="center" wrapText="1"/>
    </xf>
    <xf numFmtId="165" fontId="24" fillId="4" borderId="39" xfId="0" applyNumberFormat="1" applyFont="1" applyFill="1" applyBorder="1" applyAlignment="1">
      <alignment horizontal="center" vertical="center" wrapText="1"/>
    </xf>
    <xf numFmtId="14" fontId="24" fillId="4" borderId="39" xfId="0" applyNumberFormat="1" applyFont="1" applyFill="1" applyBorder="1" applyAlignment="1">
      <alignment horizontal="center" vertical="center" wrapText="1"/>
    </xf>
    <xf numFmtId="14" fontId="25" fillId="3" borderId="39" xfId="0" applyNumberFormat="1"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3" fillId="2" borderId="40" xfId="0" applyFont="1" applyFill="1" applyBorder="1" applyAlignment="1">
      <alignment horizontal="center" vertical="center" wrapText="1"/>
    </xf>
    <xf numFmtId="0" fontId="23" fillId="2" borderId="41" xfId="0" applyFont="1" applyFill="1" applyBorder="1" applyAlignment="1">
      <alignment horizontal="center" vertical="center" wrapText="1"/>
    </xf>
    <xf numFmtId="0" fontId="25" fillId="3" borderId="42" xfId="0" applyFont="1" applyFill="1" applyBorder="1" applyAlignment="1">
      <alignment horizontal="center" vertical="center" wrapText="1"/>
    </xf>
    <xf numFmtId="0" fontId="26" fillId="3" borderId="43" xfId="0" applyFont="1" applyFill="1" applyBorder="1" applyAlignment="1">
      <alignment horizontal="center" vertical="center" wrapText="1"/>
    </xf>
    <xf numFmtId="0" fontId="9" fillId="0" borderId="0" xfId="0" applyFont="1"/>
    <xf numFmtId="0" fontId="9" fillId="5" borderId="24" xfId="0" applyFont="1" applyFill="1" applyBorder="1" applyAlignment="1">
      <alignment horizontal="center" vertical="center" shrinkToFit="1"/>
    </xf>
    <xf numFmtId="0" fontId="9" fillId="5" borderId="24" xfId="0" applyFont="1" applyFill="1" applyBorder="1" applyAlignment="1">
      <alignment horizontal="center"/>
    </xf>
    <xf numFmtId="166" fontId="2" fillId="5" borderId="24" xfId="0" applyNumberFormat="1" applyFont="1" applyFill="1" applyBorder="1" applyAlignment="1">
      <alignment horizontal="center"/>
    </xf>
    <xf numFmtId="0" fontId="2" fillId="5" borderId="24" xfId="0" applyFont="1" applyFill="1" applyBorder="1" applyAlignment="1">
      <alignment horizontal="center"/>
    </xf>
    <xf numFmtId="164" fontId="9" fillId="6" borderId="24" xfId="0" applyNumberFormat="1" applyFont="1" applyFill="1" applyBorder="1" applyAlignment="1">
      <alignment horizontal="center"/>
    </xf>
    <xf numFmtId="3" fontId="27" fillId="5" borderId="24" xfId="0" applyNumberFormat="1" applyFont="1" applyFill="1" applyBorder="1" applyAlignment="1">
      <alignment horizontal="center"/>
    </xf>
    <xf numFmtId="164" fontId="9" fillId="5" borderId="24" xfId="0" applyNumberFormat="1" applyFont="1" applyFill="1" applyBorder="1" applyAlignment="1">
      <alignment horizontal="center"/>
    </xf>
    <xf numFmtId="166" fontId="9" fillId="0" borderId="0" xfId="0" applyNumberFormat="1" applyFont="1"/>
    <xf numFmtId="0" fontId="28" fillId="5" borderId="24" xfId="0" applyFont="1" applyFill="1" applyBorder="1" applyAlignment="1">
      <alignment horizontal="center" vertical="center" shrinkToFit="1"/>
    </xf>
    <xf numFmtId="0" fontId="9" fillId="0" borderId="0" xfId="0" applyFont="1" applyAlignment="1">
      <alignment horizontal="center" vertical="center"/>
    </xf>
    <xf numFmtId="0" fontId="9" fillId="0" borderId="0" xfId="0" applyFont="1" applyAlignment="1">
      <alignment horizontal="center"/>
    </xf>
    <xf numFmtId="0" fontId="9" fillId="6" borderId="24" xfId="0" applyFont="1" applyFill="1" applyBorder="1" applyAlignment="1">
      <alignment horizontal="center" vertical="center"/>
    </xf>
    <xf numFmtId="0" fontId="23" fillId="7" borderId="39" xfId="0" applyFont="1" applyFill="1" applyBorder="1" applyAlignment="1">
      <alignment horizontal="center" wrapText="1"/>
    </xf>
    <xf numFmtId="0" fontId="23" fillId="7" borderId="45" xfId="0" applyFont="1" applyFill="1" applyBorder="1" applyAlignment="1">
      <alignment horizontal="center" wrapText="1"/>
    </xf>
    <xf numFmtId="0" fontId="23" fillId="7" borderId="46" xfId="0" applyFont="1" applyFill="1" applyBorder="1" applyAlignment="1">
      <alignment horizontal="center" wrapText="1"/>
    </xf>
    <xf numFmtId="0" fontId="29" fillId="0" borderId="0" xfId="0" applyFont="1"/>
    <xf numFmtId="0" fontId="30" fillId="0" borderId="0" xfId="0" applyFont="1" applyAlignment="1">
      <alignment horizontal="center" vertical="center"/>
    </xf>
    <xf numFmtId="0" fontId="31" fillId="0" borderId="0" xfId="0" applyFont="1" applyAlignment="1">
      <alignment horizontal="center"/>
    </xf>
    <xf numFmtId="0" fontId="32" fillId="6" borderId="24" xfId="0" applyFont="1" applyFill="1" applyBorder="1" applyAlignment="1">
      <alignment horizontal="center" vertical="center"/>
    </xf>
    <xf numFmtId="0" fontId="33" fillId="2" borderId="53" xfId="0" applyFont="1" applyFill="1" applyBorder="1" applyAlignment="1">
      <alignment horizontal="center" vertical="center"/>
    </xf>
    <xf numFmtId="0" fontId="34" fillId="2" borderId="53" xfId="0" applyFont="1" applyFill="1" applyBorder="1" applyAlignment="1">
      <alignment horizontal="center" vertical="center"/>
    </xf>
    <xf numFmtId="0" fontId="34" fillId="2" borderId="53" xfId="0" applyFont="1" applyFill="1" applyBorder="1" applyAlignment="1">
      <alignment horizontal="center" vertical="center" wrapText="1"/>
    </xf>
    <xf numFmtId="0" fontId="9" fillId="6" borderId="53" xfId="0" applyFont="1" applyFill="1" applyBorder="1"/>
    <xf numFmtId="164" fontId="9" fillId="0" borderId="53" xfId="0" applyNumberFormat="1" applyFont="1" applyBorder="1"/>
    <xf numFmtId="164" fontId="9" fillId="6" borderId="53" xfId="0" applyNumberFormat="1" applyFont="1" applyFill="1" applyBorder="1"/>
    <xf numFmtId="164" fontId="9" fillId="8" borderId="53" xfId="0" applyNumberFormat="1" applyFont="1" applyFill="1" applyBorder="1"/>
    <xf numFmtId="164" fontId="9" fillId="9" borderId="53" xfId="0" applyNumberFormat="1" applyFont="1" applyFill="1" applyBorder="1"/>
    <xf numFmtId="0" fontId="35" fillId="10" borderId="24" xfId="0" applyFont="1" applyFill="1" applyBorder="1" applyAlignment="1">
      <alignment horizontal="left"/>
    </xf>
    <xf numFmtId="164" fontId="9" fillId="0" borderId="0" xfId="0" applyNumberFormat="1" applyFont="1"/>
    <xf numFmtId="0" fontId="9" fillId="0" borderId="0" xfId="0" applyFont="1" applyAlignment="1">
      <alignment horizontal="center" vertical="center" wrapText="1"/>
    </xf>
    <xf numFmtId="49" fontId="35" fillId="10" borderId="0" xfId="0" applyNumberFormat="1" applyFont="1" applyFill="1" applyAlignment="1">
      <alignment horizontal="left"/>
    </xf>
    <xf numFmtId="166" fontId="9" fillId="11" borderId="53" xfId="0" applyNumberFormat="1" applyFont="1" applyFill="1" applyBorder="1" applyAlignment="1">
      <alignment horizontal="right" vertical="center"/>
    </xf>
    <xf numFmtId="169" fontId="9" fillId="0" borderId="53" xfId="0" applyNumberFormat="1" applyFont="1" applyBorder="1" applyAlignment="1">
      <alignment horizontal="center" vertical="center"/>
    </xf>
    <xf numFmtId="0" fontId="9" fillId="0" borderId="53" xfId="0" applyFont="1" applyBorder="1" applyAlignment="1">
      <alignment horizontal="center" vertical="center"/>
    </xf>
    <xf numFmtId="9" fontId="9" fillId="8" borderId="53" xfId="0" applyNumberFormat="1" applyFont="1" applyFill="1" applyBorder="1" applyAlignment="1">
      <alignment horizontal="center" vertical="center"/>
    </xf>
    <xf numFmtId="9" fontId="9" fillId="0" borderId="53" xfId="0" applyNumberFormat="1" applyFont="1" applyBorder="1" applyAlignment="1">
      <alignment horizontal="center" vertical="center"/>
    </xf>
    <xf numFmtId="0" fontId="2" fillId="6" borderId="50" xfId="0" applyFont="1" applyFill="1" applyBorder="1" applyAlignment="1">
      <alignment horizontal="center" vertical="center"/>
    </xf>
    <xf numFmtId="0" fontId="2" fillId="6" borderId="52" xfId="0" applyFont="1" applyFill="1" applyBorder="1" applyAlignment="1">
      <alignment horizontal="center" vertical="center"/>
    </xf>
    <xf numFmtId="0" fontId="2" fillId="0" borderId="50" xfId="0" applyFont="1" applyBorder="1" applyAlignment="1">
      <alignment horizontal="center" vertical="center"/>
    </xf>
    <xf numFmtId="0" fontId="2" fillId="0" borderId="52" xfId="0" applyFont="1" applyBorder="1" applyAlignment="1">
      <alignment horizontal="center" vertical="center"/>
    </xf>
    <xf numFmtId="14" fontId="9" fillId="12" borderId="53" xfId="0" applyNumberFormat="1" applyFont="1" applyFill="1" applyBorder="1" applyAlignment="1">
      <alignment horizontal="center" vertical="center"/>
    </xf>
    <xf numFmtId="0" fontId="9" fillId="11" borderId="53" xfId="0" applyFont="1" applyFill="1" applyBorder="1" applyAlignment="1">
      <alignment horizontal="right" vertical="center"/>
    </xf>
    <xf numFmtId="0" fontId="9" fillId="6" borderId="53" xfId="0" applyFont="1" applyFill="1" applyBorder="1" applyAlignment="1">
      <alignment horizontal="center" vertical="center"/>
    </xf>
    <xf numFmtId="9" fontId="9" fillId="6" borderId="53" xfId="0" applyNumberFormat="1" applyFont="1" applyFill="1" applyBorder="1" applyAlignment="1">
      <alignment horizontal="center" vertical="center"/>
    </xf>
    <xf numFmtId="9" fontId="2" fillId="13" borderId="53" xfId="0" applyNumberFormat="1" applyFont="1" applyFill="1" applyBorder="1" applyAlignment="1">
      <alignment horizontal="center"/>
    </xf>
    <xf numFmtId="9" fontId="2" fillId="14" borderId="57" xfId="0" applyNumberFormat="1" applyFont="1" applyFill="1" applyBorder="1" applyAlignment="1">
      <alignment horizontal="center"/>
    </xf>
    <xf numFmtId="9" fontId="2" fillId="15" borderId="57" xfId="0" applyNumberFormat="1" applyFont="1" applyFill="1" applyBorder="1" applyAlignment="1">
      <alignment horizontal="center"/>
    </xf>
    <xf numFmtId="9" fontId="2" fillId="10" borderId="53" xfId="0" applyNumberFormat="1" applyFont="1" applyFill="1" applyBorder="1" applyAlignment="1">
      <alignment horizontal="center"/>
    </xf>
    <xf numFmtId="9" fontId="2" fillId="10" borderId="57" xfId="0" applyNumberFormat="1" applyFont="1" applyFill="1" applyBorder="1" applyAlignment="1">
      <alignment horizontal="center"/>
    </xf>
    <xf numFmtId="10" fontId="9" fillId="0" borderId="53" xfId="0" applyNumberFormat="1" applyFont="1" applyBorder="1" applyAlignment="1">
      <alignment horizontal="center" vertical="center"/>
    </xf>
    <xf numFmtId="0" fontId="36" fillId="11" borderId="53" xfId="0" applyFont="1" applyFill="1" applyBorder="1" applyAlignment="1">
      <alignment horizontal="right" vertical="center"/>
    </xf>
    <xf numFmtId="0" fontId="4" fillId="2" borderId="0" xfId="0" applyFont="1" applyFill="1" applyAlignment="1">
      <alignment horizontal="center" vertical="center"/>
    </xf>
    <xf numFmtId="0" fontId="3" fillId="0" borderId="0" xfId="0" applyFont="1"/>
    <xf numFmtId="0" fontId="37" fillId="0" borderId="0" xfId="0" applyFont="1"/>
    <xf numFmtId="0" fontId="38" fillId="0" borderId="0" xfId="0" applyFont="1"/>
    <xf numFmtId="166" fontId="3" fillId="0" borderId="0" xfId="0" applyNumberFormat="1" applyFont="1" applyAlignment="1">
      <alignment horizontal="center"/>
    </xf>
    <xf numFmtId="0" fontId="3" fillId="0" borderId="63" xfId="0" applyFont="1" applyBorder="1"/>
    <xf numFmtId="0" fontId="40" fillId="0" borderId="64" xfId="0" applyFont="1" applyBorder="1" applyAlignment="1">
      <alignment vertical="center"/>
    </xf>
    <xf numFmtId="0" fontId="42" fillId="0" borderId="66" xfId="0" applyFont="1" applyBorder="1"/>
    <xf numFmtId="0" fontId="40" fillId="0" borderId="66" xfId="0" applyFont="1" applyBorder="1" applyAlignment="1">
      <alignment vertical="center"/>
    </xf>
    <xf numFmtId="0" fontId="3" fillId="0" borderId="66" xfId="0" applyFont="1" applyBorder="1"/>
    <xf numFmtId="0" fontId="3" fillId="0" borderId="64" xfId="0" applyFont="1" applyBorder="1"/>
    <xf numFmtId="0" fontId="4" fillId="2" borderId="68" xfId="0" applyFont="1" applyFill="1" applyBorder="1" applyAlignment="1">
      <alignment vertical="center"/>
    </xf>
    <xf numFmtId="0" fontId="3" fillId="0" borderId="71" xfId="0" applyFont="1" applyBorder="1"/>
    <xf numFmtId="0" fontId="3" fillId="0" borderId="72" xfId="0" applyFont="1" applyBorder="1"/>
    <xf numFmtId="0" fontId="3" fillId="0" borderId="77" xfId="0" applyFont="1" applyBorder="1"/>
    <xf numFmtId="0" fontId="3" fillId="0" borderId="78" xfId="0" applyFont="1" applyBorder="1"/>
    <xf numFmtId="0" fontId="43" fillId="0" borderId="61" xfId="0" applyFont="1" applyBorder="1" applyAlignment="1">
      <alignment horizontal="center"/>
    </xf>
    <xf numFmtId="0" fontId="43" fillId="2" borderId="68" xfId="0" applyFont="1" applyFill="1" applyBorder="1"/>
    <xf numFmtId="0" fontId="43" fillId="2" borderId="68" xfId="0" applyFont="1" applyFill="1" applyBorder="1" applyAlignment="1">
      <alignment horizontal="center"/>
    </xf>
    <xf numFmtId="0" fontId="43" fillId="10" borderId="80" xfId="0" applyFont="1" applyFill="1" applyBorder="1"/>
    <xf numFmtId="0" fontId="4" fillId="2" borderId="68" xfId="0" applyFont="1" applyFill="1" applyBorder="1" applyAlignment="1">
      <alignment horizontal="center"/>
    </xf>
    <xf numFmtId="0" fontId="3" fillId="0" borderId="68" xfId="0" applyFont="1" applyBorder="1"/>
    <xf numFmtId="0" fontId="3" fillId="0" borderId="81" xfId="0" applyFont="1" applyBorder="1"/>
    <xf numFmtId="170" fontId="3" fillId="16" borderId="68" xfId="0" applyNumberFormat="1" applyFont="1" applyFill="1" applyBorder="1" applyAlignment="1">
      <alignment horizontal="center"/>
    </xf>
    <xf numFmtId="0" fontId="3" fillId="16" borderId="68" xfId="0" applyFont="1" applyFill="1" applyBorder="1" applyAlignment="1">
      <alignment horizontal="center"/>
    </xf>
    <xf numFmtId="171" fontId="3" fillId="0" borderId="68" xfId="0" applyNumberFormat="1" applyFont="1" applyBorder="1" applyAlignment="1">
      <alignment horizontal="center"/>
    </xf>
    <xf numFmtId="0" fontId="3" fillId="0" borderId="68" xfId="0" applyFont="1" applyBorder="1" applyAlignment="1">
      <alignment horizontal="center"/>
    </xf>
    <xf numFmtId="0" fontId="3" fillId="0" borderId="82" xfId="0" applyFont="1" applyBorder="1"/>
    <xf numFmtId="0" fontId="3" fillId="0" borderId="83" xfId="0" applyFont="1" applyBorder="1"/>
    <xf numFmtId="0" fontId="3" fillId="0" borderId="82" xfId="0" applyFont="1" applyBorder="1" applyAlignment="1">
      <alignment horizontal="center"/>
    </xf>
    <xf numFmtId="0" fontId="3" fillId="0" borderId="92" xfId="0" applyFont="1" applyBorder="1"/>
    <xf numFmtId="0" fontId="3" fillId="0" borderId="64" xfId="0" applyFont="1" applyBorder="1" applyAlignment="1">
      <alignment horizontal="right"/>
    </xf>
    <xf numFmtId="0" fontId="3" fillId="0" borderId="64" xfId="0" applyFont="1" applyBorder="1" applyAlignment="1">
      <alignment horizontal="center"/>
    </xf>
    <xf numFmtId="0" fontId="3" fillId="0" borderId="63" xfId="0" applyFont="1" applyBorder="1" applyAlignment="1">
      <alignment horizontal="right"/>
    </xf>
    <xf numFmtId="166" fontId="3" fillId="0" borderId="63" xfId="0" applyNumberFormat="1" applyFont="1" applyBorder="1" applyAlignment="1">
      <alignment horizontal="center"/>
    </xf>
    <xf numFmtId="0" fontId="3" fillId="0" borderId="93" xfId="0" applyFont="1" applyBorder="1"/>
    <xf numFmtId="0" fontId="3" fillId="0" borderId="94" xfId="0" applyFont="1" applyBorder="1"/>
    <xf numFmtId="0" fontId="3" fillId="0" borderId="64" xfId="0" applyFont="1" applyBorder="1" applyAlignment="1">
      <alignment horizontal="center" vertical="center"/>
    </xf>
    <xf numFmtId="0" fontId="4" fillId="3" borderId="0" xfId="0" applyFont="1" applyFill="1" applyAlignment="1">
      <alignment horizontal="center" vertical="center" wrapText="1"/>
    </xf>
    <xf numFmtId="0" fontId="46" fillId="3" borderId="0" xfId="0" applyFont="1" applyFill="1" applyAlignment="1">
      <alignment horizontal="center" vertical="center" wrapText="1"/>
    </xf>
    <xf numFmtId="0" fontId="48" fillId="2" borderId="101" xfId="0" applyFont="1" applyFill="1" applyBorder="1" applyAlignment="1">
      <alignment horizontal="center"/>
    </xf>
    <xf numFmtId="0" fontId="48" fillId="2" borderId="102" xfId="0" applyFont="1" applyFill="1" applyBorder="1" applyAlignment="1">
      <alignment horizontal="center"/>
    </xf>
    <xf numFmtId="0" fontId="48" fillId="2" borderId="103" xfId="0" applyFont="1" applyFill="1" applyBorder="1" applyAlignment="1">
      <alignment horizontal="center"/>
    </xf>
    <xf numFmtId="0" fontId="47" fillId="3" borderId="0" xfId="0" applyFont="1" applyFill="1" applyAlignment="1">
      <alignment horizontal="center" vertical="center" wrapText="1"/>
    </xf>
    <xf numFmtId="0" fontId="48" fillId="3" borderId="0" xfId="0" applyFont="1" applyFill="1" applyAlignment="1">
      <alignment horizontal="center"/>
    </xf>
    <xf numFmtId="0" fontId="49" fillId="3" borderId="0" xfId="0" applyFont="1" applyFill="1" applyAlignment="1">
      <alignment horizontal="center" vertical="center"/>
    </xf>
    <xf numFmtId="0" fontId="47" fillId="4" borderId="110" xfId="0" applyFont="1" applyFill="1" applyBorder="1" applyAlignment="1">
      <alignment horizontal="center" vertical="center"/>
    </xf>
    <xf numFmtId="0" fontId="50" fillId="4" borderId="111" xfId="0" applyFont="1" applyFill="1" applyBorder="1" applyAlignment="1">
      <alignment horizontal="center" vertical="center"/>
    </xf>
    <xf numFmtId="0" fontId="46" fillId="0" borderId="113" xfId="0" applyFont="1" applyBorder="1" applyAlignment="1">
      <alignment horizontal="left"/>
    </xf>
    <xf numFmtId="166" fontId="46" fillId="0" borderId="113" xfId="0" applyNumberFormat="1" applyFont="1" applyBorder="1" applyAlignment="1">
      <alignment horizontal="center"/>
    </xf>
    <xf numFmtId="166" fontId="46" fillId="0" borderId="114" xfId="0" applyNumberFormat="1" applyFont="1" applyBorder="1" applyAlignment="1">
      <alignment horizontal="center"/>
    </xf>
    <xf numFmtId="0" fontId="46" fillId="0" borderId="114" xfId="0" applyFont="1" applyBorder="1" applyAlignment="1">
      <alignment horizontal="center"/>
    </xf>
    <xf numFmtId="0" fontId="52" fillId="0" borderId="114" xfId="0" applyFont="1" applyBorder="1" applyAlignment="1">
      <alignment horizontal="center" vertical="center"/>
    </xf>
    <xf numFmtId="0" fontId="46" fillId="0" borderId="113" xfId="0" applyFont="1" applyBorder="1" applyAlignment="1">
      <alignment horizontal="center"/>
    </xf>
    <xf numFmtId="166" fontId="46" fillId="0" borderId="113" xfId="0" applyNumberFormat="1" applyFont="1" applyBorder="1" applyAlignment="1">
      <alignment horizontal="center" vertical="center"/>
    </xf>
    <xf numFmtId="0" fontId="46" fillId="0" borderId="113" xfId="0" applyFont="1" applyBorder="1" applyAlignment="1">
      <alignment horizontal="center" vertical="center"/>
    </xf>
    <xf numFmtId="20" fontId="46" fillId="0" borderId="113" xfId="0" applyNumberFormat="1" applyFont="1" applyBorder="1" applyAlignment="1">
      <alignment horizontal="left"/>
    </xf>
    <xf numFmtId="166" fontId="53" fillId="0" borderId="113" xfId="0" applyNumberFormat="1" applyFont="1" applyBorder="1" applyAlignment="1">
      <alignment horizontal="center"/>
    </xf>
    <xf numFmtId="166" fontId="53" fillId="0" borderId="113" xfId="0" applyNumberFormat="1" applyFont="1" applyBorder="1" applyAlignment="1">
      <alignment horizontal="center" vertical="center"/>
    </xf>
    <xf numFmtId="166" fontId="54" fillId="0" borderId="113" xfId="0" applyNumberFormat="1" applyFont="1" applyBorder="1" applyAlignment="1">
      <alignment horizontal="center"/>
    </xf>
    <xf numFmtId="0" fontId="46" fillId="0" borderId="114" xfId="0" applyFont="1" applyBorder="1" applyAlignment="1">
      <alignment horizontal="left"/>
    </xf>
    <xf numFmtId="166" fontId="46" fillId="0" borderId="114" xfId="0" applyNumberFormat="1" applyFont="1" applyBorder="1" applyAlignment="1">
      <alignment horizontal="center" vertical="center"/>
    </xf>
    <xf numFmtId="0" fontId="46" fillId="0" borderId="118" xfId="0" applyFont="1" applyBorder="1" applyAlignment="1">
      <alignment horizontal="left"/>
    </xf>
    <xf numFmtId="166" fontId="46" fillId="0" borderId="118" xfId="0" applyNumberFormat="1" applyFont="1" applyBorder="1" applyAlignment="1">
      <alignment horizontal="center"/>
    </xf>
    <xf numFmtId="166" fontId="53" fillId="0" borderId="118" xfId="0" applyNumberFormat="1" applyFont="1" applyBorder="1" applyAlignment="1">
      <alignment horizontal="center"/>
    </xf>
    <xf numFmtId="0" fontId="46" fillId="0" borderId="118" xfId="0" applyFont="1" applyBorder="1" applyAlignment="1">
      <alignment horizontal="center"/>
    </xf>
    <xf numFmtId="0" fontId="3" fillId="0" borderId="120" xfId="0" applyFont="1" applyBorder="1" applyAlignment="1">
      <alignment horizontal="left"/>
    </xf>
    <xf numFmtId="166" fontId="3" fillId="0" borderId="113" xfId="0" applyNumberFormat="1" applyFont="1" applyBorder="1" applyAlignment="1">
      <alignment horizontal="center"/>
    </xf>
    <xf numFmtId="0" fontId="3" fillId="0" borderId="113" xfId="0" applyFont="1" applyBorder="1" applyAlignment="1">
      <alignment horizontal="center"/>
    </xf>
    <xf numFmtId="0" fontId="3" fillId="0" borderId="121" xfId="0" applyFont="1" applyBorder="1" applyAlignment="1">
      <alignment horizontal="left"/>
    </xf>
    <xf numFmtId="0" fontId="3" fillId="0" borderId="123" xfId="0" applyFont="1" applyBorder="1" applyAlignment="1">
      <alignment horizontal="left"/>
    </xf>
    <xf numFmtId="0" fontId="46" fillId="0" borderId="124" xfId="0" applyFont="1" applyBorder="1" applyAlignment="1">
      <alignment horizontal="left"/>
    </xf>
    <xf numFmtId="0" fontId="3" fillId="0" borderId="124" xfId="0" applyFont="1" applyBorder="1" applyAlignment="1">
      <alignment horizontal="center"/>
    </xf>
    <xf numFmtId="0" fontId="52" fillId="0" borderId="125" xfId="0" applyFont="1" applyBorder="1" applyAlignment="1">
      <alignment horizontal="center" vertical="center"/>
    </xf>
    <xf numFmtId="0" fontId="4" fillId="4" borderId="68" xfId="0" applyFont="1" applyFill="1" applyBorder="1" applyAlignment="1">
      <alignment horizontal="center"/>
    </xf>
    <xf numFmtId="0" fontId="3" fillId="0" borderId="0" xfId="0" applyFont="1" applyAlignment="1">
      <alignment vertical="center" wrapText="1"/>
    </xf>
    <xf numFmtId="166" fontId="3" fillId="0" borderId="0" xfId="0" applyNumberFormat="1" applyFont="1" applyAlignment="1">
      <alignment horizontal="center" vertical="center" wrapText="1"/>
    </xf>
    <xf numFmtId="0" fontId="3" fillId="3" borderId="0" xfId="0" applyFont="1" applyFill="1" applyAlignment="1">
      <alignment horizontal="center"/>
    </xf>
    <xf numFmtId="0" fontId="55" fillId="10" borderId="130" xfId="0" applyFont="1" applyFill="1" applyBorder="1" applyAlignment="1">
      <alignment horizontal="center" vertical="center" wrapText="1"/>
    </xf>
    <xf numFmtId="0" fontId="49" fillId="4" borderId="98" xfId="0" applyFont="1" applyFill="1" applyBorder="1" applyAlignment="1">
      <alignment horizontal="center" vertical="center"/>
    </xf>
    <xf numFmtId="0" fontId="41" fillId="3" borderId="97" xfId="0" applyFont="1" applyFill="1" applyBorder="1" applyAlignment="1">
      <alignment horizontal="center" vertical="center"/>
    </xf>
    <xf numFmtId="0" fontId="41" fillId="3" borderId="0" xfId="0" applyFont="1" applyFill="1" applyAlignment="1">
      <alignment horizontal="center" vertical="center"/>
    </xf>
    <xf numFmtId="0" fontId="41" fillId="3" borderId="98" xfId="0" applyFont="1" applyFill="1" applyBorder="1" applyAlignment="1">
      <alignment horizontal="center" vertical="center"/>
    </xf>
    <xf numFmtId="0" fontId="50" fillId="2" borderId="16" xfId="0" applyFont="1" applyFill="1" applyBorder="1" applyAlignment="1">
      <alignment horizontal="center" vertical="center"/>
    </xf>
    <xf numFmtId="0" fontId="56" fillId="2" borderId="98" xfId="0" applyFont="1" applyFill="1" applyBorder="1" applyAlignment="1">
      <alignment horizontal="center" vertical="center" wrapText="1"/>
    </xf>
    <xf numFmtId="0" fontId="58" fillId="4" borderId="132" xfId="0" applyFont="1" applyFill="1" applyBorder="1" applyAlignment="1">
      <alignment horizontal="center" vertical="center" wrapText="1"/>
    </xf>
    <xf numFmtId="0" fontId="60" fillId="10" borderId="23" xfId="0" applyFont="1" applyFill="1" applyBorder="1" applyAlignment="1">
      <alignment horizontal="center" wrapText="1"/>
    </xf>
    <xf numFmtId="166" fontId="52" fillId="0" borderId="116" xfId="0" applyNumberFormat="1" applyFont="1" applyBorder="1" applyAlignment="1">
      <alignment horizontal="center" vertical="center"/>
    </xf>
    <xf numFmtId="166" fontId="52" fillId="0" borderId="134" xfId="0" applyNumberFormat="1" applyFont="1" applyBorder="1" applyAlignment="1">
      <alignment horizontal="center" vertical="center"/>
    </xf>
    <xf numFmtId="0" fontId="62" fillId="3" borderId="23" xfId="0" applyFont="1" applyFill="1" applyBorder="1" applyAlignment="1">
      <alignment horizontal="center" wrapText="1"/>
    </xf>
    <xf numFmtId="0" fontId="63" fillId="4" borderId="23" xfId="0" applyFont="1" applyFill="1" applyBorder="1" applyAlignment="1">
      <alignment horizontal="center" vertical="center" wrapText="1"/>
    </xf>
    <xf numFmtId="0" fontId="64" fillId="10" borderId="23" xfId="0" applyFont="1" applyFill="1" applyBorder="1" applyAlignment="1">
      <alignment horizontal="center" vertical="center" wrapText="1"/>
    </xf>
    <xf numFmtId="0" fontId="52" fillId="0" borderId="134" xfId="0" applyFont="1" applyBorder="1" applyAlignment="1">
      <alignment horizontal="center" vertical="center"/>
    </xf>
    <xf numFmtId="0" fontId="63" fillId="3" borderId="23" xfId="0" applyFont="1" applyFill="1" applyBorder="1" applyAlignment="1">
      <alignment horizontal="center" vertical="center" wrapText="1"/>
    </xf>
    <xf numFmtId="0" fontId="63" fillId="10" borderId="23" xfId="0" applyFont="1" applyFill="1" applyBorder="1" applyAlignment="1">
      <alignment horizontal="center" vertical="center" wrapText="1"/>
    </xf>
    <xf numFmtId="0" fontId="66" fillId="4" borderId="23" xfId="0" applyFont="1" applyFill="1" applyBorder="1" applyAlignment="1">
      <alignment horizontal="center" vertical="center" wrapText="1"/>
    </xf>
    <xf numFmtId="0" fontId="66" fillId="10" borderId="23" xfId="0" applyFont="1" applyFill="1" applyBorder="1" applyAlignment="1">
      <alignment horizontal="center" vertical="center" wrapText="1"/>
    </xf>
    <xf numFmtId="0" fontId="67" fillId="10" borderId="23" xfId="0" applyFont="1" applyFill="1" applyBorder="1" applyAlignment="1">
      <alignment horizontal="center" vertical="center" wrapText="1"/>
    </xf>
    <xf numFmtId="0" fontId="40" fillId="3" borderId="142" xfId="0" applyFont="1" applyFill="1" applyBorder="1" applyAlignment="1">
      <alignment horizontal="left" vertical="center"/>
    </xf>
    <xf numFmtId="0" fontId="40" fillId="3" borderId="134" xfId="0" applyFont="1" applyFill="1" applyBorder="1" applyAlignment="1">
      <alignment horizontal="left" vertical="center"/>
    </xf>
    <xf numFmtId="0" fontId="40" fillId="3" borderId="144" xfId="0" applyFont="1" applyFill="1" applyBorder="1" applyAlignment="1">
      <alignment horizontal="left" vertical="center"/>
    </xf>
    <xf numFmtId="166" fontId="52" fillId="0" borderId="145" xfId="0" applyNumberFormat="1" applyFont="1" applyBorder="1" applyAlignment="1">
      <alignment horizontal="center" vertical="center"/>
    </xf>
    <xf numFmtId="166" fontId="52" fillId="0" borderId="144" xfId="0" applyNumberFormat="1" applyFont="1" applyBorder="1" applyAlignment="1">
      <alignment horizontal="center" vertical="center"/>
    </xf>
    <xf numFmtId="0" fontId="69" fillId="4" borderId="76" xfId="0" applyFont="1" applyFill="1" applyBorder="1" applyAlignment="1">
      <alignment horizontal="left" vertical="center"/>
    </xf>
    <xf numFmtId="0" fontId="69" fillId="4" borderId="68" xfId="0" applyFont="1" applyFill="1" applyBorder="1" applyAlignment="1">
      <alignment horizontal="left" vertical="center"/>
    </xf>
    <xf numFmtId="0" fontId="69" fillId="4" borderId="151" xfId="0" applyFont="1" applyFill="1" applyBorder="1" applyAlignment="1">
      <alignment horizontal="left" vertical="center"/>
    </xf>
    <xf numFmtId="0" fontId="56" fillId="4" borderId="68" xfId="0" applyFont="1" applyFill="1" applyBorder="1" applyAlignment="1">
      <alignment horizontal="center" vertical="center"/>
    </xf>
    <xf numFmtId="0" fontId="58" fillId="4" borderId="68" xfId="0" applyFont="1" applyFill="1" applyBorder="1" applyAlignment="1">
      <alignment horizontal="center" vertical="center"/>
    </xf>
    <xf numFmtId="0" fontId="71" fillId="2" borderId="68" xfId="0" applyFont="1" applyFill="1" applyBorder="1" applyAlignment="1">
      <alignment horizontal="center" vertical="center"/>
    </xf>
    <xf numFmtId="0" fontId="72" fillId="2" borderId="159" xfId="0" applyFont="1" applyFill="1" applyBorder="1" applyAlignment="1">
      <alignment vertical="center"/>
    </xf>
    <xf numFmtId="0" fontId="17" fillId="0" borderId="34" xfId="0" applyFont="1" applyBorder="1" applyAlignment="1">
      <alignment horizontal="center" vertical="center"/>
    </xf>
    <xf numFmtId="0" fontId="17" fillId="0" borderId="147" xfId="0" applyFont="1" applyBorder="1" applyAlignment="1">
      <alignment horizontal="center" vertical="center"/>
    </xf>
    <xf numFmtId="0" fontId="17" fillId="17" borderId="147" xfId="0" applyFont="1" applyFill="1" applyBorder="1" applyAlignment="1">
      <alignment horizontal="center" vertical="center"/>
    </xf>
    <xf numFmtId="0" fontId="17" fillId="0" borderId="160" xfId="0" applyFont="1" applyBorder="1" applyAlignment="1">
      <alignment horizontal="center" vertical="center"/>
    </xf>
    <xf numFmtId="0" fontId="73" fillId="0" borderId="164" xfId="0" applyFont="1" applyBorder="1" applyAlignment="1">
      <alignment horizontal="center" wrapText="1"/>
    </xf>
    <xf numFmtId="0" fontId="72" fillId="2" borderId="68" xfId="0" applyFont="1" applyFill="1" applyBorder="1"/>
    <xf numFmtId="0" fontId="17" fillId="0" borderId="29" xfId="0" applyFont="1" applyBorder="1" applyAlignment="1">
      <alignment horizontal="center"/>
    </xf>
    <xf numFmtId="0" fontId="17" fillId="0" borderId="23" xfId="0" applyFont="1" applyBorder="1" applyAlignment="1">
      <alignment horizontal="center"/>
    </xf>
    <xf numFmtId="0" fontId="17" fillId="17" borderId="23" xfId="0" applyFont="1" applyFill="1" applyBorder="1" applyAlignment="1">
      <alignment horizontal="center"/>
    </xf>
    <xf numFmtId="0" fontId="17" fillId="0" borderId="28" xfId="0" applyFont="1" applyBorder="1" applyAlignment="1">
      <alignment horizontal="center"/>
    </xf>
    <xf numFmtId="0" fontId="74" fillId="10" borderId="165" xfId="0" applyFont="1" applyFill="1" applyBorder="1" applyAlignment="1">
      <alignment horizontal="center"/>
    </xf>
    <xf numFmtId="0" fontId="75" fillId="0" borderId="166" xfId="0" applyFont="1" applyBorder="1" applyAlignment="1">
      <alignment horizontal="center"/>
    </xf>
    <xf numFmtId="0" fontId="72" fillId="2" borderId="151" xfId="0" applyFont="1" applyFill="1" applyBorder="1"/>
    <xf numFmtId="0" fontId="52" fillId="3" borderId="172" xfId="0" applyFont="1" applyFill="1" applyBorder="1"/>
    <xf numFmtId="0" fontId="76" fillId="10" borderId="174" xfId="0" applyFont="1" applyFill="1" applyBorder="1" applyAlignment="1">
      <alignment horizontal="center"/>
    </xf>
    <xf numFmtId="0" fontId="52" fillId="3" borderId="23" xfId="0" applyFont="1" applyFill="1" applyBorder="1"/>
    <xf numFmtId="0" fontId="52" fillId="3" borderId="141" xfId="0" applyFont="1" applyFill="1" applyBorder="1"/>
    <xf numFmtId="0" fontId="48" fillId="2" borderId="68" xfId="0" applyFont="1" applyFill="1" applyBorder="1"/>
    <xf numFmtId="0" fontId="77" fillId="10" borderId="165" xfId="0" applyFont="1" applyFill="1" applyBorder="1" applyAlignment="1">
      <alignment horizontal="center"/>
    </xf>
    <xf numFmtId="0" fontId="48" fillId="18" borderId="68" xfId="0" applyFont="1" applyFill="1" applyBorder="1"/>
    <xf numFmtId="0" fontId="72" fillId="4" borderId="68" xfId="0" applyFont="1" applyFill="1" applyBorder="1"/>
    <xf numFmtId="0" fontId="72" fillId="4" borderId="151" xfId="0" applyFont="1" applyFill="1" applyBorder="1"/>
    <xf numFmtId="0" fontId="54" fillId="3" borderId="172" xfId="0" applyFont="1" applyFill="1" applyBorder="1"/>
    <xf numFmtId="0" fontId="79" fillId="10" borderId="181" xfId="0" applyFont="1" applyFill="1" applyBorder="1" applyAlignment="1">
      <alignment horizontal="center"/>
    </xf>
    <xf numFmtId="0" fontId="54" fillId="3" borderId="23" xfId="0" applyFont="1" applyFill="1" applyBorder="1"/>
    <xf numFmtId="0" fontId="77" fillId="10" borderId="181" xfId="0" applyFont="1" applyFill="1" applyBorder="1" applyAlignment="1">
      <alignment horizontal="center"/>
    </xf>
    <xf numFmtId="0" fontId="54" fillId="3" borderId="141" xfId="0" applyFont="1" applyFill="1" applyBorder="1"/>
    <xf numFmtId="0" fontId="72" fillId="4" borderId="182" xfId="0" applyFont="1" applyFill="1" applyBorder="1"/>
    <xf numFmtId="0" fontId="72" fillId="4" borderId="189" xfId="0" applyFont="1" applyFill="1" applyBorder="1"/>
    <xf numFmtId="0" fontId="37" fillId="10" borderId="164" xfId="0" applyFont="1" applyFill="1" applyBorder="1" applyAlignment="1">
      <alignment horizontal="center"/>
    </xf>
    <xf numFmtId="0" fontId="72" fillId="19" borderId="23" xfId="0" applyFont="1" applyFill="1" applyBorder="1"/>
    <xf numFmtId="0" fontId="80" fillId="10" borderId="191" xfId="0" applyFont="1" applyFill="1" applyBorder="1" applyAlignment="1">
      <alignment horizontal="center"/>
    </xf>
    <xf numFmtId="0" fontId="37" fillId="10" borderId="191" xfId="0" applyFont="1" applyFill="1" applyBorder="1" applyAlignment="1">
      <alignment horizontal="center"/>
    </xf>
    <xf numFmtId="0" fontId="72" fillId="19" borderId="141" xfId="0" applyFont="1" applyFill="1" applyBorder="1"/>
    <xf numFmtId="0" fontId="72" fillId="20" borderId="68" xfId="0" applyFont="1" applyFill="1" applyBorder="1"/>
    <xf numFmtId="0" fontId="17" fillId="17" borderId="29" xfId="0" applyFont="1" applyFill="1" applyBorder="1" applyAlignment="1">
      <alignment horizontal="center"/>
    </xf>
    <xf numFmtId="0" fontId="72" fillId="21" borderId="68" xfId="0" applyFont="1" applyFill="1" applyBorder="1"/>
    <xf numFmtId="0" fontId="81" fillId="10" borderId="164" xfId="0" applyFont="1" applyFill="1" applyBorder="1" applyAlignment="1">
      <alignment horizontal="center"/>
    </xf>
    <xf numFmtId="0" fontId="72" fillId="21" borderId="182" xfId="0" applyFont="1" applyFill="1" applyBorder="1"/>
    <xf numFmtId="0" fontId="17" fillId="0" borderId="147" xfId="0" applyFont="1" applyBorder="1" applyAlignment="1">
      <alignment horizontal="center"/>
    </xf>
    <xf numFmtId="0" fontId="17" fillId="17" borderId="147" xfId="0" applyFont="1" applyFill="1" applyBorder="1" applyAlignment="1">
      <alignment horizontal="center"/>
    </xf>
    <xf numFmtId="0" fontId="17" fillId="0" borderId="160" xfId="0" applyFont="1" applyBorder="1" applyAlignment="1">
      <alignment horizontal="center"/>
    </xf>
    <xf numFmtId="0" fontId="82" fillId="10" borderId="164" xfId="0" applyFont="1" applyFill="1" applyBorder="1" applyAlignment="1">
      <alignment horizontal="center"/>
    </xf>
    <xf numFmtId="0" fontId="77" fillId="0" borderId="165" xfId="0" applyFont="1" applyBorder="1" applyAlignment="1">
      <alignment horizontal="center"/>
    </xf>
    <xf numFmtId="0" fontId="77" fillId="0" borderId="181" xfId="0" applyFont="1" applyBorder="1" applyAlignment="1">
      <alignment horizontal="center"/>
    </xf>
    <xf numFmtId="0" fontId="83" fillId="0" borderId="181" xfId="0" applyFont="1" applyBorder="1" applyAlignment="1">
      <alignment horizontal="center"/>
    </xf>
    <xf numFmtId="0" fontId="42" fillId="3" borderId="134" xfId="0" applyFont="1" applyFill="1" applyBorder="1" applyAlignment="1">
      <alignment horizontal="center" vertical="center" wrapText="1"/>
    </xf>
    <xf numFmtId="0" fontId="42" fillId="3" borderId="201" xfId="0" applyFont="1" applyFill="1" applyBorder="1" applyAlignment="1">
      <alignment horizontal="center" vertical="center" wrapText="1"/>
    </xf>
    <xf numFmtId="0" fontId="42" fillId="0" borderId="117" xfId="0" applyFont="1" applyBorder="1" applyAlignment="1">
      <alignment vertical="center"/>
    </xf>
    <xf numFmtId="0" fontId="42" fillId="0" borderId="134" xfId="0" applyFont="1" applyBorder="1" applyAlignment="1">
      <alignment vertical="center"/>
    </xf>
    <xf numFmtId="0" fontId="42" fillId="0" borderId="134" xfId="0" applyFont="1" applyBorder="1"/>
    <xf numFmtId="0" fontId="42" fillId="3" borderId="117" xfId="0" applyFont="1" applyFill="1" applyBorder="1" applyAlignment="1">
      <alignment horizontal="center" vertical="center" wrapText="1"/>
    </xf>
    <xf numFmtId="0" fontId="42" fillId="0" borderId="117" xfId="0" applyFont="1" applyBorder="1"/>
    <xf numFmtId="0" fontId="42" fillId="0" borderId="201" xfId="0" applyFont="1" applyBorder="1"/>
    <xf numFmtId="0" fontId="42" fillId="3" borderId="202" xfId="0" applyFont="1" applyFill="1" applyBorder="1" applyAlignment="1">
      <alignment horizontal="center" vertical="center" wrapText="1"/>
    </xf>
    <xf numFmtId="0" fontId="42" fillId="3" borderId="204" xfId="0" applyFont="1" applyFill="1" applyBorder="1" applyAlignment="1">
      <alignment horizontal="center" vertical="center" wrapText="1"/>
    </xf>
    <xf numFmtId="0" fontId="42" fillId="3" borderId="205" xfId="0" applyFont="1" applyFill="1" applyBorder="1" applyAlignment="1">
      <alignment horizontal="center" vertical="center" wrapText="1"/>
    </xf>
    <xf numFmtId="0" fontId="42" fillId="0" borderId="116" xfId="0" applyFont="1" applyBorder="1"/>
    <xf numFmtId="0" fontId="4" fillId="2" borderId="208" xfId="0" applyFont="1" applyFill="1" applyBorder="1" applyAlignment="1">
      <alignment horizontal="center" vertical="center" wrapText="1"/>
    </xf>
    <xf numFmtId="0" fontId="86" fillId="2" borderId="152" xfId="0" applyFont="1" applyFill="1" applyBorder="1" applyAlignment="1">
      <alignment horizontal="center" vertical="center"/>
    </xf>
    <xf numFmtId="0" fontId="42" fillId="0" borderId="204" xfId="0" applyFont="1" applyBorder="1"/>
    <xf numFmtId="0" fontId="42" fillId="0" borderId="202" xfId="0" applyFont="1" applyBorder="1"/>
    <xf numFmtId="0" fontId="42" fillId="0" borderId="205" xfId="0" applyFont="1" applyBorder="1"/>
    <xf numFmtId="0" fontId="42" fillId="3" borderId="142" xfId="0" applyFont="1" applyFill="1" applyBorder="1" applyAlignment="1">
      <alignment horizontal="center" vertical="center" wrapText="1"/>
    </xf>
    <xf numFmtId="0" fontId="4" fillId="2" borderId="207" xfId="0" applyFont="1" applyFill="1" applyBorder="1" applyAlignment="1">
      <alignment horizontal="center" vertical="center" wrapText="1"/>
    </xf>
    <xf numFmtId="0" fontId="42" fillId="3" borderId="211" xfId="0" applyFont="1" applyFill="1" applyBorder="1" applyAlignment="1">
      <alignment horizontal="center" vertical="center" wrapText="1"/>
    </xf>
    <xf numFmtId="0" fontId="42" fillId="0" borderId="213" xfId="0" applyFont="1" applyBorder="1"/>
    <xf numFmtId="0" fontId="42" fillId="0" borderId="214" xfId="0" applyFont="1" applyBorder="1"/>
    <xf numFmtId="0" fontId="42" fillId="0" borderId="215" xfId="0" applyFont="1" applyBorder="1"/>
    <xf numFmtId="0" fontId="46" fillId="0" borderId="0" xfId="0" applyFont="1" applyAlignment="1">
      <alignment horizontal="center" vertical="center"/>
    </xf>
    <xf numFmtId="0" fontId="4" fillId="4" borderId="218" xfId="0" applyFont="1" applyFill="1" applyBorder="1" applyAlignment="1">
      <alignment horizontal="center" vertical="center"/>
    </xf>
    <xf numFmtId="0" fontId="4" fillId="4" borderId="219" xfId="0" applyFont="1" applyFill="1" applyBorder="1" applyAlignment="1">
      <alignment horizontal="center" vertical="center"/>
    </xf>
    <xf numFmtId="0" fontId="4" fillId="4" borderId="97" xfId="0" applyFont="1" applyFill="1" applyBorder="1" applyAlignment="1">
      <alignment horizontal="center"/>
    </xf>
    <xf numFmtId="0" fontId="88" fillId="2" borderId="68" xfId="0" applyFont="1" applyFill="1" applyBorder="1" applyAlignment="1">
      <alignment horizontal="center"/>
    </xf>
    <xf numFmtId="0" fontId="4" fillId="2" borderId="151" xfId="0" applyFont="1" applyFill="1" applyBorder="1" applyAlignment="1">
      <alignment horizontal="center" vertical="center" wrapText="1"/>
    </xf>
    <xf numFmtId="0" fontId="3" fillId="0" borderId="0" xfId="0" applyFont="1" applyAlignment="1">
      <alignment horizontal="left"/>
    </xf>
    <xf numFmtId="10" fontId="3" fillId="0" borderId="0" xfId="0" applyNumberFormat="1" applyFont="1" applyAlignment="1">
      <alignment horizontal="center"/>
    </xf>
    <xf numFmtId="170" fontId="3" fillId="0" borderId="0" xfId="0" applyNumberFormat="1" applyFont="1" applyAlignment="1">
      <alignment horizontal="center"/>
    </xf>
    <xf numFmtId="9" fontId="3" fillId="0" borderId="0" xfId="0" applyNumberFormat="1" applyFont="1" applyAlignment="1">
      <alignment horizontal="center"/>
    </xf>
    <xf numFmtId="0" fontId="48" fillId="2" borderId="68" xfId="0" applyFont="1" applyFill="1" applyBorder="1" applyAlignment="1">
      <alignment horizontal="center" vertical="center"/>
    </xf>
    <xf numFmtId="0" fontId="42" fillId="0" borderId="152" xfId="0" applyFont="1" applyBorder="1" applyAlignment="1">
      <alignment horizontal="center" vertical="center" wrapText="1"/>
    </xf>
    <xf numFmtId="0" fontId="42" fillId="0" borderId="227" xfId="0" applyFont="1" applyBorder="1" applyAlignment="1">
      <alignment horizontal="center" vertical="center" wrapText="1"/>
    </xf>
    <xf numFmtId="0" fontId="42" fillId="0" borderId="229" xfId="0" applyFont="1" applyBorder="1" applyAlignment="1">
      <alignment horizontal="center" vertical="center" wrapText="1"/>
    </xf>
    <xf numFmtId="0" fontId="42" fillId="0" borderId="232" xfId="0" applyFont="1" applyBorder="1" applyAlignment="1">
      <alignment horizontal="center" vertical="center" wrapText="1"/>
    </xf>
    <xf numFmtId="0" fontId="7" fillId="2" borderId="0" xfId="0" applyFont="1" applyFill="1" applyAlignment="1">
      <alignment horizontal="center" vertical="center" wrapText="1"/>
    </xf>
    <xf numFmtId="0" fontId="7" fillId="2" borderId="0" xfId="0" applyFont="1" applyFill="1" applyAlignment="1">
      <alignment horizontal="center" vertical="center"/>
    </xf>
    <xf numFmtId="0" fontId="3" fillId="3" borderId="0" xfId="0" applyFont="1" applyFill="1" applyAlignment="1">
      <alignment vertical="center" wrapText="1"/>
    </xf>
    <xf numFmtId="0" fontId="3" fillId="3" borderId="0" xfId="0" applyFont="1" applyFill="1" applyAlignment="1">
      <alignment vertical="center"/>
    </xf>
    <xf numFmtId="0" fontId="37" fillId="0" borderId="0" xfId="0" applyFont="1" applyAlignment="1">
      <alignment vertical="center"/>
    </xf>
    <xf numFmtId="0" fontId="58" fillId="2" borderId="98" xfId="0" applyFont="1" applyFill="1" applyBorder="1" applyAlignment="1">
      <alignment horizontal="center" vertical="center" wrapText="1"/>
    </xf>
    <xf numFmtId="0" fontId="56" fillId="4" borderId="159" xfId="0" applyFont="1" applyFill="1" applyBorder="1" applyAlignment="1">
      <alignment horizontal="center" vertical="center"/>
    </xf>
    <xf numFmtId="0" fontId="58" fillId="4" borderId="159" xfId="0" applyFont="1" applyFill="1" applyBorder="1" applyAlignment="1">
      <alignment horizontal="center" vertical="center"/>
    </xf>
    <xf numFmtId="0" fontId="71" fillId="2" borderId="151" xfId="0" applyFont="1" applyFill="1" applyBorder="1" applyAlignment="1">
      <alignment horizontal="center" vertical="center"/>
    </xf>
    <xf numFmtId="0" fontId="17" fillId="0" borderId="117" xfId="0" applyFont="1" applyBorder="1" applyAlignment="1">
      <alignment horizontal="center"/>
    </xf>
    <xf numFmtId="0" fontId="17" fillId="0" borderId="134" xfId="0" applyFont="1" applyBorder="1" applyAlignment="1">
      <alignment horizontal="center"/>
    </xf>
    <xf numFmtId="0" fontId="17" fillId="17" borderId="134" xfId="0" applyFont="1" applyFill="1" applyBorder="1" applyAlignment="1">
      <alignment horizontal="center"/>
    </xf>
    <xf numFmtId="0" fontId="90" fillId="0" borderId="98" xfId="0" applyFont="1" applyBorder="1" applyAlignment="1">
      <alignment horizontal="center"/>
    </xf>
    <xf numFmtId="0" fontId="77" fillId="0" borderId="98" xfId="0" applyFont="1" applyBorder="1" applyAlignment="1">
      <alignment horizontal="center"/>
    </xf>
    <xf numFmtId="0" fontId="52" fillId="3" borderId="134" xfId="0" applyFont="1" applyFill="1" applyBorder="1"/>
    <xf numFmtId="0" fontId="48" fillId="19" borderId="134" xfId="0" applyFont="1" applyFill="1" applyBorder="1"/>
    <xf numFmtId="0" fontId="72" fillId="20" borderId="159" xfId="0" applyFont="1" applyFill="1" applyBorder="1"/>
    <xf numFmtId="0" fontId="72" fillId="20" borderId="151" xfId="0" applyFont="1" applyFill="1" applyBorder="1"/>
    <xf numFmtId="0" fontId="17" fillId="0" borderId="116" xfId="0" applyFont="1" applyBorder="1" applyAlignment="1">
      <alignment horizontal="center"/>
    </xf>
    <xf numFmtId="0" fontId="72" fillId="21" borderId="151" xfId="0" applyFont="1" applyFill="1" applyBorder="1"/>
    <xf numFmtId="0" fontId="72" fillId="21" borderId="242" xfId="0" applyFont="1" applyFill="1" applyBorder="1"/>
    <xf numFmtId="0" fontId="56" fillId="4" borderId="243" xfId="0" applyFont="1" applyFill="1" applyBorder="1" applyAlignment="1">
      <alignment horizontal="center" vertical="center"/>
    </xf>
    <xf numFmtId="0" fontId="58" fillId="4" borderId="243" xfId="0" applyFont="1" applyFill="1" applyBorder="1" applyAlignment="1">
      <alignment horizontal="center" vertical="center"/>
    </xf>
    <xf numFmtId="0" fontId="42" fillId="3" borderId="244" xfId="0" applyFont="1" applyFill="1" applyBorder="1" applyAlignment="1">
      <alignment horizontal="center" vertical="center" wrapText="1"/>
    </xf>
    <xf numFmtId="0" fontId="42" fillId="3" borderId="112" xfId="0" applyFont="1" applyFill="1" applyBorder="1" applyAlignment="1">
      <alignment horizontal="center" vertical="center" wrapText="1"/>
    </xf>
    <xf numFmtId="0" fontId="42" fillId="3" borderId="239" xfId="0" applyFont="1" applyFill="1" applyBorder="1" applyAlignment="1">
      <alignment horizontal="center" vertical="center" wrapText="1"/>
    </xf>
    <xf numFmtId="0" fontId="42" fillId="0" borderId="210" xfId="0" applyFont="1" applyBorder="1"/>
    <xf numFmtId="0" fontId="43" fillId="0" borderId="0" xfId="0" applyFont="1"/>
    <xf numFmtId="0" fontId="43" fillId="0" borderId="70" xfId="0" applyFont="1" applyBorder="1"/>
    <xf numFmtId="0" fontId="85" fillId="3" borderId="0" xfId="0" applyFont="1" applyFill="1" applyAlignment="1">
      <alignment horizontal="center" vertical="center"/>
    </xf>
    <xf numFmtId="0" fontId="85" fillId="3" borderId="0" xfId="0" applyFont="1" applyFill="1" applyAlignment="1">
      <alignment horizontal="center" vertical="center" wrapText="1"/>
    </xf>
    <xf numFmtId="171" fontId="3" fillId="0" borderId="0" xfId="0" applyNumberFormat="1" applyFont="1" applyAlignment="1">
      <alignment horizontal="center"/>
    </xf>
    <xf numFmtId="0" fontId="4" fillId="4" borderId="122" xfId="0" applyFont="1" applyFill="1" applyBorder="1" applyAlignment="1">
      <alignment horizontal="center"/>
    </xf>
    <xf numFmtId="0" fontId="3" fillId="0" borderId="223" xfId="0" applyFont="1" applyBorder="1"/>
    <xf numFmtId="0" fontId="3" fillId="0" borderId="223" xfId="0" applyFont="1" applyBorder="1" applyAlignment="1">
      <alignment horizontal="center"/>
    </xf>
    <xf numFmtId="171" fontId="3" fillId="17" borderId="0" xfId="0" applyNumberFormat="1" applyFont="1" applyFill="1" applyAlignment="1">
      <alignment horizontal="center"/>
    </xf>
    <xf numFmtId="0" fontId="3" fillId="0" borderId="2" xfId="0" applyFont="1" applyBorder="1" applyAlignment="1">
      <alignment horizontal="left" vertical="center"/>
    </xf>
    <xf numFmtId="0" fontId="5" fillId="0" borderId="2" xfId="0" applyFont="1" applyBorder="1"/>
    <xf numFmtId="0" fontId="3" fillId="0" borderId="8" xfId="0" applyFont="1" applyBorder="1"/>
    <xf numFmtId="0" fontId="5" fillId="0" borderId="10" xfId="0" applyFont="1" applyBorder="1"/>
    <xf numFmtId="0" fontId="3" fillId="0" borderId="3" xfId="0" applyFont="1" applyBorder="1" applyAlignment="1">
      <alignment horizontal="left" vertical="center"/>
    </xf>
    <xf numFmtId="0" fontId="5" fillId="0" borderId="3" xfId="0" applyFont="1" applyBorder="1"/>
    <xf numFmtId="0" fontId="3" fillId="3" borderId="0" xfId="0" applyFont="1" applyFill="1" applyAlignment="1">
      <alignment horizontal="center" vertical="center"/>
    </xf>
    <xf numFmtId="0" fontId="0" fillId="0" borderId="0" xfId="0"/>
    <xf numFmtId="0" fontId="7" fillId="4" borderId="0" xfId="0" applyFont="1" applyFill="1" applyAlignment="1">
      <alignment horizontal="center"/>
    </xf>
    <xf numFmtId="0" fontId="3" fillId="0" borderId="12" xfId="0" applyFont="1" applyBorder="1" applyAlignment="1">
      <alignment horizontal="left"/>
    </xf>
    <xf numFmtId="0" fontId="3" fillId="0" borderId="5" xfId="0" applyFont="1" applyBorder="1"/>
    <xf numFmtId="0" fontId="5" fillId="0" borderId="6" xfId="0" applyFont="1" applyBorder="1"/>
    <xf numFmtId="0" fontId="5" fillId="0" borderId="7" xfId="0" applyFont="1" applyBorder="1"/>
    <xf numFmtId="0" fontId="3" fillId="0" borderId="2" xfId="0" applyFont="1" applyBorder="1"/>
    <xf numFmtId="0" fontId="5" fillId="0" borderId="11" xfId="0" applyFont="1" applyBorder="1"/>
    <xf numFmtId="0" fontId="3" fillId="0" borderId="12" xfId="0" applyFont="1" applyBorder="1"/>
    <xf numFmtId="0" fontId="3" fillId="3" borderId="0" xfId="0" applyFont="1" applyFill="1"/>
    <xf numFmtId="0" fontId="4" fillId="2" borderId="0" xfId="0" applyFont="1" applyFill="1" applyAlignment="1">
      <alignment horizontal="center" vertical="center" wrapText="1"/>
    </xf>
    <xf numFmtId="0" fontId="3" fillId="0" borderId="1" xfId="0" applyFont="1" applyBorder="1"/>
    <xf numFmtId="0" fontId="5" fillId="0" borderId="4" xfId="0" applyFont="1" applyBorder="1"/>
    <xf numFmtId="0" fontId="5" fillId="0" borderId="9" xfId="0" applyFont="1" applyBorder="1"/>
    <xf numFmtId="0" fontId="3" fillId="0" borderId="15" xfId="0" applyFont="1" applyBorder="1" applyAlignment="1">
      <alignment horizontal="left"/>
    </xf>
    <xf numFmtId="0" fontId="7" fillId="3" borderId="0" xfId="0" applyFont="1" applyFill="1" applyAlignment="1">
      <alignment horizontal="center"/>
    </xf>
    <xf numFmtId="0" fontId="3" fillId="0" borderId="3" xfId="0" applyFont="1" applyBorder="1" applyAlignment="1">
      <alignment horizontal="left"/>
    </xf>
    <xf numFmtId="0" fontId="5" fillId="0" borderId="14" xfId="0" applyFont="1" applyBorder="1"/>
    <xf numFmtId="0" fontId="3" fillId="0" borderId="2" xfId="0" applyFont="1" applyBorder="1" applyAlignment="1">
      <alignment horizontal="left"/>
    </xf>
    <xf numFmtId="0" fontId="3" fillId="0" borderId="1" xfId="0" applyFont="1" applyBorder="1" applyAlignment="1">
      <alignment horizontal="left"/>
    </xf>
    <xf numFmtId="0" fontId="5" fillId="0" borderId="1" xfId="0" applyFont="1" applyBorder="1"/>
    <xf numFmtId="0" fontId="3" fillId="0" borderId="13" xfId="0" applyFont="1" applyBorder="1" applyAlignment="1">
      <alignment horizontal="left"/>
    </xf>
    <xf numFmtId="20" fontId="3" fillId="0" borderId="12" xfId="0" applyNumberFormat="1" applyFont="1" applyBorder="1" applyAlignment="1">
      <alignment horizontal="left"/>
    </xf>
    <xf numFmtId="0" fontId="3" fillId="0" borderId="0" xfId="0" applyFont="1" applyAlignment="1">
      <alignment horizontal="center" vertical="center"/>
    </xf>
    <xf numFmtId="49" fontId="6" fillId="0" borderId="0" xfId="0" applyNumberFormat="1" applyFont="1" applyAlignment="1">
      <alignment horizontal="center" vertical="center"/>
    </xf>
    <xf numFmtId="0" fontId="3" fillId="0" borderId="0" xfId="0" applyFont="1" applyAlignment="1">
      <alignment horizontal="center"/>
    </xf>
    <xf numFmtId="0" fontId="3" fillId="0" borderId="1" xfId="0" applyFont="1" applyBorder="1" applyAlignment="1">
      <alignment horizontal="left" vertical="center"/>
    </xf>
    <xf numFmtId="0" fontId="1" fillId="2" borderId="0" xfId="0" applyFont="1" applyFill="1" applyAlignment="1">
      <alignment horizontal="center" vertical="center"/>
    </xf>
    <xf numFmtId="0" fontId="6" fillId="0" borderId="0" xfId="0" applyFont="1" applyAlignment="1">
      <alignment horizontal="center" vertical="center"/>
    </xf>
    <xf numFmtId="0" fontId="9" fillId="5" borderId="0" xfId="0" applyFont="1" applyFill="1" applyAlignment="1">
      <alignment horizontal="center" vertical="center"/>
    </xf>
    <xf numFmtId="0" fontId="5" fillId="0" borderId="44" xfId="0" applyFont="1" applyBorder="1"/>
    <xf numFmtId="0" fontId="9" fillId="0" borderId="0" xfId="0" applyFont="1"/>
    <xf numFmtId="0" fontId="8" fillId="3" borderId="20" xfId="0" applyFont="1" applyFill="1" applyBorder="1" applyAlignment="1">
      <alignment horizontal="center" vertical="center" wrapText="1"/>
    </xf>
    <xf numFmtId="0" fontId="5" fillId="0" borderId="21" xfId="0" applyFont="1" applyBorder="1"/>
    <xf numFmtId="0" fontId="5" fillId="0" borderId="25" xfId="0" applyFont="1" applyBorder="1"/>
    <xf numFmtId="2" fontId="9" fillId="5" borderId="20" xfId="0" applyNumberFormat="1" applyFont="1" applyFill="1" applyBorder="1"/>
    <xf numFmtId="0" fontId="5" fillId="0" borderId="22" xfId="0" applyFont="1" applyBorder="1"/>
    <xf numFmtId="0" fontId="5" fillId="0" borderId="26" xfId="0" applyFont="1" applyBorder="1"/>
    <xf numFmtId="0" fontId="5" fillId="0" borderId="33" xfId="0" applyFont="1" applyBorder="1"/>
    <xf numFmtId="0" fontId="5" fillId="0" borderId="34" xfId="0" applyFont="1" applyBorder="1"/>
    <xf numFmtId="0" fontId="16" fillId="5" borderId="28" xfId="0" applyFont="1" applyFill="1" applyBorder="1" applyAlignment="1">
      <alignment horizontal="left" vertical="center" wrapText="1"/>
    </xf>
    <xf numFmtId="0" fontId="5" fillId="0" borderId="29" xfId="0" applyFont="1" applyBorder="1"/>
    <xf numFmtId="0" fontId="22" fillId="0" borderId="37" xfId="0" applyFont="1" applyBorder="1" applyAlignment="1">
      <alignment horizontal="left" vertical="center"/>
    </xf>
    <xf numFmtId="0" fontId="5" fillId="0" borderId="37" xfId="0" applyFont="1" applyBorder="1"/>
    <xf numFmtId="0" fontId="22" fillId="0" borderId="0" xfId="0" applyFont="1" applyAlignment="1">
      <alignment horizontal="center" vertical="center"/>
    </xf>
    <xf numFmtId="0" fontId="34" fillId="4" borderId="48" xfId="0" applyFont="1" applyFill="1" applyBorder="1" applyAlignment="1">
      <alignment horizontal="center" vertical="center"/>
    </xf>
    <xf numFmtId="0" fontId="5" fillId="0" borderId="49" xfId="0" applyFont="1" applyBorder="1"/>
    <xf numFmtId="0" fontId="5" fillId="0" borderId="51" xfId="0" applyFont="1" applyBorder="1"/>
    <xf numFmtId="0" fontId="5" fillId="0" borderId="52" xfId="0" applyFont="1" applyBorder="1"/>
    <xf numFmtId="164" fontId="9" fillId="3" borderId="47" xfId="0" applyNumberFormat="1" applyFont="1" applyFill="1" applyBorder="1" applyAlignment="1">
      <alignment horizontal="center" vertical="center"/>
    </xf>
    <xf numFmtId="0" fontId="5" fillId="0" borderId="50" xfId="0" applyFont="1" applyBorder="1"/>
    <xf numFmtId="167" fontId="9" fillId="3" borderId="47" xfId="0" applyNumberFormat="1" applyFont="1" applyFill="1" applyBorder="1" applyAlignment="1">
      <alignment horizontal="center" vertical="center"/>
    </xf>
    <xf numFmtId="0" fontId="33" fillId="4" borderId="47" xfId="0" applyFont="1" applyFill="1" applyBorder="1" applyAlignment="1">
      <alignment horizontal="center" vertical="center"/>
    </xf>
    <xf numFmtId="0" fontId="9" fillId="3" borderId="48" xfId="0" applyFont="1" applyFill="1" applyBorder="1" applyAlignment="1">
      <alignment horizontal="center" vertical="center"/>
    </xf>
    <xf numFmtId="0" fontId="33" fillId="4" borderId="48" xfId="0" applyFont="1" applyFill="1" applyBorder="1" applyAlignment="1">
      <alignment horizontal="center" vertical="center"/>
    </xf>
    <xf numFmtId="168" fontId="8" fillId="3" borderId="55" xfId="0" applyNumberFormat="1" applyFont="1" applyFill="1" applyBorder="1" applyAlignment="1">
      <alignment horizontal="center" vertical="center" wrapText="1"/>
    </xf>
    <xf numFmtId="0" fontId="5" fillId="0" borderId="56" xfId="0" applyFont="1" applyBorder="1"/>
    <xf numFmtId="14" fontId="9" fillId="12" borderId="58" xfId="0" applyNumberFormat="1" applyFont="1" applyFill="1" applyBorder="1" applyAlignment="1">
      <alignment horizontal="center" vertical="center"/>
    </xf>
    <xf numFmtId="0" fontId="5" fillId="0" borderId="59" xfId="0" applyFont="1" applyBorder="1"/>
    <xf numFmtId="168" fontId="8" fillId="3" borderId="20" xfId="0" applyNumberFormat="1" applyFont="1" applyFill="1" applyBorder="1" applyAlignment="1">
      <alignment horizontal="center" vertical="center" wrapText="1"/>
    </xf>
    <xf numFmtId="0" fontId="9" fillId="3" borderId="0" xfId="0" applyFont="1" applyFill="1"/>
    <xf numFmtId="164" fontId="2" fillId="6" borderId="54" xfId="0" applyNumberFormat="1" applyFont="1" applyFill="1" applyBorder="1" applyAlignment="1">
      <alignment horizontal="center" vertical="center"/>
    </xf>
    <xf numFmtId="0" fontId="2" fillId="6" borderId="54" xfId="0" applyFont="1" applyFill="1" applyBorder="1" applyAlignment="1">
      <alignment horizontal="center" vertical="center"/>
    </xf>
    <xf numFmtId="164" fontId="2" fillId="0" borderId="54" xfId="0" applyNumberFormat="1" applyFont="1" applyBorder="1" applyAlignment="1">
      <alignment horizontal="center" vertical="center"/>
    </xf>
    <xf numFmtId="0" fontId="2" fillId="0" borderId="54" xfId="0" applyFont="1" applyBorder="1" applyAlignment="1">
      <alignment horizontal="center" vertical="center"/>
    </xf>
    <xf numFmtId="0" fontId="39" fillId="0" borderId="60" xfId="0" applyFont="1" applyBorder="1" applyAlignment="1">
      <alignment horizontal="center" vertical="center"/>
    </xf>
    <xf numFmtId="0" fontId="5" fillId="0" borderId="61" xfId="0" applyFont="1" applyBorder="1"/>
    <xf numFmtId="0" fontId="5" fillId="0" borderId="62" xfId="0" applyFont="1" applyBorder="1"/>
    <xf numFmtId="0" fontId="41" fillId="0" borderId="65" xfId="0" applyFont="1" applyBorder="1"/>
    <xf numFmtId="0" fontId="5" fillId="0" borderId="65" xfId="0" applyFont="1" applyBorder="1"/>
    <xf numFmtId="0" fontId="5" fillId="0" borderId="67" xfId="0" applyFont="1" applyBorder="1"/>
    <xf numFmtId="166" fontId="3" fillId="0" borderId="69" xfId="0" applyNumberFormat="1" applyFont="1" applyBorder="1" applyAlignment="1">
      <alignment horizontal="center"/>
    </xf>
    <xf numFmtId="0" fontId="5" fillId="0" borderId="70" xfId="0" applyFont="1" applyBorder="1"/>
    <xf numFmtId="0" fontId="4" fillId="2" borderId="69" xfId="0" applyFont="1" applyFill="1" applyBorder="1" applyAlignment="1">
      <alignment horizontal="center"/>
    </xf>
    <xf numFmtId="0" fontId="5" fillId="0" borderId="18" xfId="0" applyFont="1" applyBorder="1"/>
    <xf numFmtId="0" fontId="4" fillId="0" borderId="73" xfId="0" applyFont="1" applyBorder="1" applyAlignment="1">
      <alignment vertical="center"/>
    </xf>
    <xf numFmtId="0" fontId="5" fillId="0" borderId="19" xfId="0" applyFont="1" applyBorder="1"/>
    <xf numFmtId="0" fontId="5" fillId="0" borderId="74" xfId="0" applyFont="1" applyBorder="1"/>
    <xf numFmtId="0" fontId="5" fillId="0" borderId="75" xfId="0" applyFont="1" applyBorder="1"/>
    <xf numFmtId="0" fontId="5" fillId="0" borderId="16" xfId="0" applyFont="1" applyBorder="1"/>
    <xf numFmtId="0" fontId="5" fillId="0" borderId="76" xfId="0" applyFont="1" applyBorder="1"/>
    <xf numFmtId="0" fontId="3" fillId="0" borderId="75" xfId="0" applyFont="1" applyBorder="1"/>
    <xf numFmtId="166" fontId="3" fillId="0" borderId="75" xfId="0" applyNumberFormat="1" applyFont="1" applyBorder="1" applyAlignment="1">
      <alignment horizontal="center"/>
    </xf>
    <xf numFmtId="0" fontId="3" fillId="0" borderId="69" xfId="0" applyFont="1" applyBorder="1"/>
    <xf numFmtId="0" fontId="3" fillId="0" borderId="79" xfId="0" applyFont="1" applyBorder="1"/>
    <xf numFmtId="0" fontId="5" fillId="0" borderId="71" xfId="0" applyFont="1" applyBorder="1"/>
    <xf numFmtId="0" fontId="44" fillId="0" borderId="73" xfId="0" applyFont="1" applyBorder="1" applyAlignment="1">
      <alignment horizontal="center" vertical="center" wrapText="1"/>
    </xf>
    <xf numFmtId="0" fontId="3" fillId="0" borderId="84" xfId="0" applyFont="1" applyBorder="1"/>
    <xf numFmtId="0" fontId="5" fillId="0" borderId="85" xfId="0" applyFont="1" applyBorder="1"/>
    <xf numFmtId="0" fontId="5" fillId="0" borderId="86" xfId="0" applyFont="1" applyBorder="1"/>
    <xf numFmtId="0" fontId="43" fillId="2" borderId="69" xfId="0" applyFont="1" applyFill="1" applyBorder="1" applyAlignment="1">
      <alignment horizontal="center"/>
    </xf>
    <xf numFmtId="0" fontId="3" fillId="0" borderId="89" xfId="0" applyFont="1" applyBorder="1"/>
    <xf numFmtId="0" fontId="5" fillId="0" borderId="90" xfId="0" applyFont="1" applyBorder="1"/>
    <xf numFmtId="0" fontId="5" fillId="0" borderId="91" xfId="0" applyFont="1" applyBorder="1"/>
    <xf numFmtId="0" fontId="3" fillId="0" borderId="60" xfId="0" applyFont="1" applyBorder="1"/>
    <xf numFmtId="0" fontId="44" fillId="0" borderId="95" xfId="0" applyFont="1" applyBorder="1" applyAlignment="1">
      <alignment horizontal="center" vertical="center"/>
    </xf>
    <xf numFmtId="0" fontId="5" fillId="0" borderId="96" xfId="0" applyFont="1" applyBorder="1"/>
    <xf numFmtId="0" fontId="3" fillId="0" borderId="87" xfId="0" applyFont="1" applyBorder="1"/>
    <xf numFmtId="0" fontId="5" fillId="0" borderId="88" xfId="0" applyFont="1" applyBorder="1"/>
    <xf numFmtId="0" fontId="4" fillId="3" borderId="0" xfId="0" applyFont="1" applyFill="1" applyAlignment="1">
      <alignment horizontal="center" vertical="center" wrapText="1"/>
    </xf>
    <xf numFmtId="0" fontId="45" fillId="2" borderId="97" xfId="0" applyFont="1" applyFill="1" applyBorder="1" applyAlignment="1">
      <alignment horizontal="center" vertical="center" wrapText="1"/>
    </xf>
    <xf numFmtId="0" fontId="5" fillId="0" borderId="98" xfId="0" applyFont="1" applyBorder="1"/>
    <xf numFmtId="0" fontId="46" fillId="3" borderId="0" xfId="0" applyFont="1" applyFill="1" applyAlignment="1">
      <alignment horizontal="center" vertical="center" wrapText="1"/>
    </xf>
    <xf numFmtId="0" fontId="47" fillId="2" borderId="99" xfId="0" applyFont="1" applyFill="1" applyBorder="1" applyAlignment="1">
      <alignment horizontal="center" vertical="center" wrapText="1"/>
    </xf>
    <xf numFmtId="0" fontId="5" fillId="0" borderId="99" xfId="0" applyFont="1" applyBorder="1"/>
    <xf numFmtId="0" fontId="47" fillId="2" borderId="16" xfId="0" applyFont="1" applyFill="1" applyBorder="1" applyAlignment="1">
      <alignment horizontal="center" vertical="center" wrapText="1"/>
    </xf>
    <xf numFmtId="0" fontId="5" fillId="0" borderId="100" xfId="0" applyFont="1" applyBorder="1"/>
    <xf numFmtId="0" fontId="49" fillId="2" borderId="0" xfId="0" applyFont="1" applyFill="1" applyAlignment="1">
      <alignment horizontal="center" vertical="center"/>
    </xf>
    <xf numFmtId="0" fontId="50" fillId="4" borderId="97" xfId="0" applyFont="1" applyFill="1" applyBorder="1" applyAlignment="1">
      <alignment horizontal="center" vertical="center" wrapText="1"/>
    </xf>
    <xf numFmtId="0" fontId="5" fillId="0" borderId="97" xfId="0" applyFont="1" applyBorder="1"/>
    <xf numFmtId="0" fontId="47" fillId="4" borderId="104" xfId="0" applyFont="1" applyFill="1" applyBorder="1" applyAlignment="1">
      <alignment horizontal="center" vertical="center" wrapText="1"/>
    </xf>
    <xf numFmtId="0" fontId="5" fillId="0" borderId="109" xfId="0" applyFont="1" applyBorder="1"/>
    <xf numFmtId="0" fontId="47" fillId="4" borderId="105" xfId="0" applyFont="1" applyFill="1" applyBorder="1" applyAlignment="1">
      <alignment horizontal="center" vertical="center"/>
    </xf>
    <xf numFmtId="0" fontId="5" fillId="0" borderId="106" xfId="0" applyFont="1" applyBorder="1"/>
    <xf numFmtId="0" fontId="5" fillId="0" borderId="107" xfId="0" applyFont="1" applyBorder="1"/>
    <xf numFmtId="0" fontId="52" fillId="0" borderId="16" xfId="0" applyFont="1" applyBorder="1" applyAlignment="1">
      <alignment horizontal="center" vertical="center"/>
    </xf>
    <xf numFmtId="0" fontId="5" fillId="0" borderId="115" xfId="0" applyFont="1" applyBorder="1"/>
    <xf numFmtId="0" fontId="47" fillId="4" borderId="108" xfId="0" applyFont="1" applyFill="1" applyBorder="1" applyAlignment="1">
      <alignment horizontal="center" vertical="center" wrapText="1"/>
    </xf>
    <xf numFmtId="0" fontId="5" fillId="0" borderId="105" xfId="0" applyFont="1" applyBorder="1"/>
    <xf numFmtId="0" fontId="47" fillId="4" borderId="108" xfId="0" applyFont="1" applyFill="1" applyBorder="1" applyAlignment="1">
      <alignment horizontal="center" vertical="center"/>
    </xf>
    <xf numFmtId="0" fontId="46" fillId="3" borderId="7" xfId="0" applyFont="1" applyFill="1" applyBorder="1" applyAlignment="1">
      <alignment horizontal="left"/>
    </xf>
    <xf numFmtId="0" fontId="5" fillId="0" borderId="112" xfId="0" applyFont="1" applyBorder="1"/>
    <xf numFmtId="0" fontId="46" fillId="3" borderId="116" xfId="0" applyFont="1" applyFill="1" applyBorder="1" applyAlignment="1">
      <alignment horizontal="center"/>
    </xf>
    <xf numFmtId="0" fontId="5" fillId="0" borderId="17" xfId="0" applyFont="1" applyBorder="1"/>
    <xf numFmtId="0" fontId="5" fillId="0" borderId="117" xfId="0" applyFont="1" applyBorder="1"/>
    <xf numFmtId="170" fontId="51" fillId="2" borderId="97" xfId="0" applyNumberFormat="1" applyFont="1" applyFill="1" applyBorder="1" applyAlignment="1">
      <alignment horizontal="center" vertical="center" textRotation="90"/>
    </xf>
    <xf numFmtId="0" fontId="5" fillId="0" borderId="122" xfId="0" applyFont="1" applyBorder="1"/>
    <xf numFmtId="170" fontId="51" fillId="2" borderId="119" xfId="0" applyNumberFormat="1" applyFont="1" applyFill="1" applyBorder="1" applyAlignment="1">
      <alignment horizontal="center" vertical="center" textRotation="90"/>
    </xf>
    <xf numFmtId="0" fontId="5" fillId="0" borderId="119" xfId="0" applyFont="1" applyBorder="1"/>
    <xf numFmtId="0" fontId="49" fillId="2" borderId="73" xfId="0" applyFont="1" applyFill="1" applyBorder="1" applyAlignment="1">
      <alignment horizontal="center" vertical="center"/>
    </xf>
    <xf numFmtId="0" fontId="5" fillId="0" borderId="126" xfId="0" applyFont="1" applyBorder="1"/>
    <xf numFmtId="0" fontId="5" fillId="0" borderId="127" xfId="0" applyFont="1" applyBorder="1"/>
    <xf numFmtId="0" fontId="57" fillId="2" borderId="157" xfId="0" applyFont="1" applyFill="1" applyBorder="1" applyAlignment="1">
      <alignment horizontal="center" vertical="center" textRotation="90"/>
    </xf>
    <xf numFmtId="0" fontId="5" fillId="0" borderId="157" xfId="0" applyFont="1" applyBorder="1"/>
    <xf numFmtId="0" fontId="5" fillId="0" borderId="180" xfId="0" applyFont="1" applyBorder="1"/>
    <xf numFmtId="0" fontId="57" fillId="4" borderId="190" xfId="0" applyFont="1" applyFill="1" applyBorder="1" applyAlignment="1">
      <alignment horizontal="center" vertical="center" textRotation="90"/>
    </xf>
    <xf numFmtId="0" fontId="5" fillId="0" borderId="190" xfId="0" applyFont="1" applyBorder="1"/>
    <xf numFmtId="0" fontId="5" fillId="0" borderId="160" xfId="0" applyFont="1" applyBorder="1"/>
    <xf numFmtId="0" fontId="5" fillId="0" borderId="176" xfId="0" applyFont="1" applyBorder="1"/>
    <xf numFmtId="0" fontId="57" fillId="4" borderId="178" xfId="0" applyFont="1" applyFill="1" applyBorder="1" applyAlignment="1">
      <alignment horizontal="center" vertical="center" textRotation="90"/>
    </xf>
    <xf numFmtId="0" fontId="78" fillId="3" borderId="183" xfId="0" applyFont="1" applyFill="1" applyBorder="1" applyAlignment="1">
      <alignment horizontal="center" vertical="center" wrapText="1"/>
    </xf>
    <xf numFmtId="0" fontId="5" fillId="0" borderId="175" xfId="0" applyFont="1" applyBorder="1"/>
    <xf numFmtId="0" fontId="5" fillId="0" borderId="177" xfId="0" applyFont="1" applyBorder="1"/>
    <xf numFmtId="0" fontId="65" fillId="4" borderId="151" xfId="0" applyFont="1" applyFill="1" applyBorder="1" applyAlignment="1">
      <alignment horizontal="center" vertical="center" wrapText="1"/>
    </xf>
    <xf numFmtId="0" fontId="5" fillId="0" borderId="158" xfId="0" applyFont="1" applyBorder="1"/>
    <xf numFmtId="0" fontId="5" fillId="0" borderId="167" xfId="0" applyFont="1" applyBorder="1"/>
    <xf numFmtId="0" fontId="57" fillId="4" borderId="188" xfId="0" applyFont="1" applyFill="1" applyBorder="1" applyAlignment="1">
      <alignment horizontal="center" vertical="center" wrapText="1"/>
    </xf>
    <xf numFmtId="0" fontId="57" fillId="19" borderId="183" xfId="0" applyFont="1" applyFill="1" applyBorder="1" applyAlignment="1">
      <alignment horizontal="center" vertical="center" wrapText="1"/>
    </xf>
    <xf numFmtId="0" fontId="57" fillId="20" borderId="151" xfId="0" applyFont="1" applyFill="1" applyBorder="1" applyAlignment="1">
      <alignment horizontal="center" vertical="center" wrapText="1"/>
    </xf>
    <xf numFmtId="0" fontId="5" fillId="0" borderId="159" xfId="0" applyFont="1" applyBorder="1"/>
    <xf numFmtId="0" fontId="65" fillId="4" borderId="131" xfId="0" applyFont="1" applyFill="1" applyBorder="1" applyAlignment="1">
      <alignment horizontal="center" vertical="center"/>
    </xf>
    <xf numFmtId="0" fontId="5" fillId="0" borderId="133" xfId="0" applyFont="1" applyBorder="1"/>
    <xf numFmtId="0" fontId="57" fillId="21" borderId="151" xfId="0" applyFont="1" applyFill="1" applyBorder="1" applyAlignment="1">
      <alignment horizontal="center" vertical="center" wrapText="1"/>
    </xf>
    <xf numFmtId="0" fontId="57" fillId="2" borderId="158" xfId="0" applyFont="1" applyFill="1" applyBorder="1" applyAlignment="1">
      <alignment horizontal="center" vertical="center" wrapText="1"/>
    </xf>
    <xf numFmtId="0" fontId="61" fillId="3" borderId="171" xfId="0" applyFont="1" applyFill="1" applyBorder="1" applyAlignment="1">
      <alignment horizontal="center" vertical="center" wrapText="1"/>
    </xf>
    <xf numFmtId="0" fontId="57" fillId="2" borderId="74" xfId="0" applyFont="1" applyFill="1" applyBorder="1" applyAlignment="1">
      <alignment horizontal="center" vertical="center" wrapText="1"/>
    </xf>
    <xf numFmtId="0" fontId="5" fillId="0" borderId="179" xfId="0" applyFont="1" applyBorder="1"/>
    <xf numFmtId="0" fontId="57" fillId="18" borderId="151" xfId="0" applyFont="1" applyFill="1" applyBorder="1" applyAlignment="1">
      <alignment horizontal="center" vertical="center" wrapText="1"/>
    </xf>
    <xf numFmtId="0" fontId="65" fillId="4" borderId="74" xfId="0" applyFont="1" applyFill="1" applyBorder="1" applyAlignment="1">
      <alignment horizontal="center" vertical="center" wrapText="1"/>
    </xf>
    <xf numFmtId="0" fontId="78" fillId="3" borderId="171" xfId="0" applyFont="1" applyFill="1" applyBorder="1" applyAlignment="1">
      <alignment horizontal="center" vertical="center" wrapText="1"/>
    </xf>
    <xf numFmtId="0" fontId="72" fillId="20" borderId="69" xfId="0" applyFont="1" applyFill="1" applyBorder="1" applyAlignment="1">
      <alignment horizontal="center"/>
    </xf>
    <xf numFmtId="0" fontId="72" fillId="21" borderId="69" xfId="0" applyFont="1" applyFill="1" applyBorder="1" applyAlignment="1">
      <alignment horizontal="center"/>
    </xf>
    <xf numFmtId="0" fontId="61" fillId="3" borderId="184" xfId="0" applyFont="1" applyFill="1" applyBorder="1" applyAlignment="1">
      <alignment horizontal="center" vertical="center"/>
    </xf>
    <xf numFmtId="0" fontId="5" fillId="0" borderId="185" xfId="0" applyFont="1" applyBorder="1"/>
    <xf numFmtId="0" fontId="5" fillId="0" borderId="192" xfId="0" applyFont="1" applyBorder="1"/>
    <xf numFmtId="0" fontId="57" fillId="4" borderId="73" xfId="0" applyFont="1" applyFill="1" applyBorder="1" applyAlignment="1">
      <alignment horizontal="center" vertical="center"/>
    </xf>
    <xf numFmtId="0" fontId="70" fillId="2" borderId="193" xfId="0" applyFont="1" applyFill="1" applyBorder="1" applyAlignment="1">
      <alignment horizontal="center" vertical="center" wrapText="1"/>
    </xf>
    <xf numFmtId="0" fontId="5" fillId="0" borderId="194" xfId="0" applyFont="1" applyBorder="1"/>
    <xf numFmtId="0" fontId="65" fillId="4" borderId="73" xfId="0" applyFont="1" applyFill="1" applyBorder="1" applyAlignment="1">
      <alignment horizontal="center" vertical="center"/>
    </xf>
    <xf numFmtId="0" fontId="48" fillId="2" borderId="161" xfId="0" applyFont="1" applyFill="1" applyBorder="1" applyAlignment="1">
      <alignment horizontal="center" vertical="center"/>
    </xf>
    <xf numFmtId="0" fontId="5" fillId="0" borderId="162" xfId="0" applyFont="1" applyBorder="1"/>
    <xf numFmtId="0" fontId="5" fillId="0" borderId="163" xfId="0" applyFont="1" applyBorder="1"/>
    <xf numFmtId="0" fontId="48" fillId="2" borderId="69" xfId="0" applyFont="1" applyFill="1" applyBorder="1" applyAlignment="1">
      <alignment horizontal="center"/>
    </xf>
    <xf numFmtId="0" fontId="72" fillId="2" borderId="69" xfId="0" applyFont="1" applyFill="1" applyBorder="1" applyAlignment="1">
      <alignment horizontal="center"/>
    </xf>
    <xf numFmtId="0" fontId="72" fillId="2" borderId="168" xfId="0" applyFont="1" applyFill="1" applyBorder="1" applyAlignment="1">
      <alignment horizontal="center"/>
    </xf>
    <xf numFmtId="0" fontId="5" fillId="0" borderId="169" xfId="0" applyFont="1" applyBorder="1"/>
    <xf numFmtId="0" fontId="5" fillId="0" borderId="170" xfId="0" applyFont="1" applyBorder="1"/>
    <xf numFmtId="0" fontId="52" fillId="3" borderId="28" xfId="0" applyFont="1" applyFill="1" applyBorder="1" applyAlignment="1">
      <alignment horizontal="center"/>
    </xf>
    <xf numFmtId="0" fontId="5" fillId="0" borderId="173" xfId="0" applyFont="1" applyBorder="1"/>
    <xf numFmtId="0" fontId="72" fillId="2" borderId="161" xfId="0" applyFont="1" applyFill="1" applyBorder="1" applyAlignment="1">
      <alignment horizontal="center"/>
    </xf>
    <xf numFmtId="0" fontId="4" fillId="18" borderId="69" xfId="0" applyFont="1" applyFill="1" applyBorder="1" applyAlignment="1">
      <alignment horizontal="center"/>
    </xf>
    <xf numFmtId="0" fontId="72" fillId="18" borderId="69" xfId="0" applyFont="1" applyFill="1" applyBorder="1" applyAlignment="1">
      <alignment horizontal="center"/>
    </xf>
    <xf numFmtId="0" fontId="72" fillId="4" borderId="69" xfId="0" applyFont="1" applyFill="1" applyBorder="1" applyAlignment="1">
      <alignment horizontal="center"/>
    </xf>
    <xf numFmtId="0" fontId="72" fillId="4" borderId="168" xfId="0" applyFont="1" applyFill="1" applyBorder="1" applyAlignment="1">
      <alignment horizontal="center"/>
    </xf>
    <xf numFmtId="0" fontId="72" fillId="4" borderId="161" xfId="0" applyFont="1" applyFill="1" applyBorder="1" applyAlignment="1">
      <alignment horizontal="center"/>
    </xf>
    <xf numFmtId="0" fontId="4" fillId="4" borderId="69" xfId="0" applyFont="1" applyFill="1" applyBorder="1" applyAlignment="1">
      <alignment horizontal="center"/>
    </xf>
    <xf numFmtId="0" fontId="52" fillId="3" borderId="184" xfId="0" applyFont="1" applyFill="1" applyBorder="1" applyAlignment="1">
      <alignment horizontal="center"/>
    </xf>
    <xf numFmtId="0" fontId="5" fillId="0" borderId="186" xfId="0" applyFont="1" applyBorder="1"/>
    <xf numFmtId="0" fontId="48" fillId="4" borderId="69" xfId="0" applyFont="1" applyFill="1" applyBorder="1" applyAlignment="1">
      <alignment horizontal="center"/>
    </xf>
    <xf numFmtId="0" fontId="52" fillId="3" borderId="160" xfId="0" applyFont="1" applyFill="1" applyBorder="1" applyAlignment="1">
      <alignment horizontal="center"/>
    </xf>
    <xf numFmtId="0" fontId="5" fillId="0" borderId="187" xfId="0" applyFont="1" applyBorder="1"/>
    <xf numFmtId="0" fontId="48" fillId="19" borderId="160" xfId="0" applyFont="1" applyFill="1" applyBorder="1" applyAlignment="1">
      <alignment horizontal="center"/>
    </xf>
    <xf numFmtId="0" fontId="72" fillId="19" borderId="28" xfId="0" applyFont="1" applyFill="1" applyBorder="1" applyAlignment="1">
      <alignment horizontal="center"/>
    </xf>
    <xf numFmtId="0" fontId="72" fillId="19" borderId="184" xfId="0" applyFont="1" applyFill="1" applyBorder="1" applyAlignment="1">
      <alignment horizontal="center"/>
    </xf>
    <xf numFmtId="166" fontId="52" fillId="0" borderId="116" xfId="0" applyNumberFormat="1" applyFont="1" applyBorder="1" applyAlignment="1">
      <alignment horizontal="center" vertical="center"/>
    </xf>
    <xf numFmtId="166" fontId="52" fillId="0" borderId="145" xfId="0" applyNumberFormat="1" applyFont="1" applyBorder="1" applyAlignment="1">
      <alignment horizontal="center" vertical="center"/>
    </xf>
    <xf numFmtId="0" fontId="5" fillId="0" borderId="146" xfId="0" applyFont="1" applyBorder="1"/>
    <xf numFmtId="0" fontId="59" fillId="3" borderId="126" xfId="0" applyFont="1" applyFill="1" applyBorder="1" applyAlignment="1">
      <alignment horizontal="center" vertical="center"/>
    </xf>
    <xf numFmtId="0" fontId="59" fillId="0" borderId="116" xfId="0" applyFont="1" applyBorder="1" applyAlignment="1">
      <alignment horizontal="center" vertical="center" wrapText="1"/>
    </xf>
    <xf numFmtId="0" fontId="47" fillId="4" borderId="126" xfId="0" applyFont="1" applyFill="1" applyBorder="1" applyAlignment="1">
      <alignment horizontal="center" vertical="center"/>
    </xf>
    <xf numFmtId="0" fontId="59" fillId="3" borderId="17" xfId="0" applyFont="1" applyFill="1" applyBorder="1" applyAlignment="1">
      <alignment horizontal="center" vertical="center" wrapText="1"/>
    </xf>
    <xf numFmtId="0" fontId="52" fillId="0" borderId="116" xfId="0" applyFont="1" applyBorder="1" applyAlignment="1">
      <alignment horizontal="center" vertical="center"/>
    </xf>
    <xf numFmtId="0" fontId="47" fillId="4" borderId="17" xfId="0" applyFont="1" applyFill="1" applyBorder="1" applyAlignment="1">
      <alignment horizontal="center" vertical="center" wrapText="1"/>
    </xf>
    <xf numFmtId="0" fontId="5" fillId="0" borderId="138" xfId="0" applyFont="1" applyBorder="1"/>
    <xf numFmtId="0" fontId="49" fillId="2" borderId="128" xfId="0" applyFont="1" applyFill="1" applyBorder="1" applyAlignment="1">
      <alignment horizontal="center" vertical="center"/>
    </xf>
    <xf numFmtId="0" fontId="5" fillId="0" borderId="129" xfId="0" applyFont="1" applyBorder="1"/>
    <xf numFmtId="0" fontId="45" fillId="3" borderId="97" xfId="0" applyFont="1" applyFill="1" applyBorder="1" applyAlignment="1">
      <alignment horizontal="left" vertical="center" wrapText="1"/>
    </xf>
    <xf numFmtId="0" fontId="49" fillId="4" borderId="97" xfId="0" applyFont="1" applyFill="1" applyBorder="1" applyAlignment="1">
      <alignment horizontal="center" vertical="center"/>
    </xf>
    <xf numFmtId="0" fontId="56" fillId="2" borderId="97" xfId="0" applyFont="1" applyFill="1" applyBorder="1" applyAlignment="1">
      <alignment horizontal="center" vertical="center"/>
    </xf>
    <xf numFmtId="0" fontId="47" fillId="2" borderId="16" xfId="0" applyFont="1" applyFill="1" applyBorder="1" applyAlignment="1">
      <alignment horizontal="center" vertical="center"/>
    </xf>
    <xf numFmtId="0" fontId="57" fillId="4" borderId="131" xfId="0" applyFont="1" applyFill="1" applyBorder="1" applyAlignment="1">
      <alignment horizontal="center" vertical="center"/>
    </xf>
    <xf numFmtId="166" fontId="47" fillId="2" borderId="16" xfId="0" applyNumberFormat="1" applyFont="1" applyFill="1" applyBorder="1" applyAlignment="1">
      <alignment horizontal="center" vertical="center" wrapText="1"/>
    </xf>
    <xf numFmtId="0" fontId="47" fillId="4" borderId="7" xfId="0" applyFont="1" applyFill="1" applyBorder="1" applyAlignment="1">
      <alignment horizontal="center" vertical="center" wrapText="1"/>
    </xf>
    <xf numFmtId="0" fontId="61" fillId="3" borderId="131" xfId="0" applyFont="1" applyFill="1" applyBorder="1" applyAlignment="1">
      <alignment horizontal="center" vertical="center"/>
    </xf>
    <xf numFmtId="0" fontId="5" fillId="0" borderId="135" xfId="0" applyFont="1" applyBorder="1"/>
    <xf numFmtId="0" fontId="5" fillId="0" borderId="136" xfId="0" applyFont="1" applyBorder="1"/>
    <xf numFmtId="0" fontId="5" fillId="0" borderId="137" xfId="0" applyFont="1" applyBorder="1"/>
    <xf numFmtId="0" fontId="57" fillId="4" borderId="139" xfId="0" applyFont="1" applyFill="1" applyBorder="1" applyAlignment="1">
      <alignment horizontal="center" vertical="center"/>
    </xf>
    <xf numFmtId="0" fontId="59" fillId="0" borderId="150" xfId="0" applyFont="1" applyBorder="1" applyAlignment="1">
      <alignment horizontal="center" vertical="center" wrapText="1"/>
    </xf>
    <xf numFmtId="0" fontId="5" fillId="0" borderId="148" xfId="0" applyFont="1" applyBorder="1"/>
    <xf numFmtId="0" fontId="5" fillId="0" borderId="149" xfId="0" applyFont="1" applyBorder="1"/>
    <xf numFmtId="0" fontId="61" fillId="3" borderId="153" xfId="0" applyFont="1" applyFill="1" applyBorder="1" applyAlignment="1">
      <alignment horizontal="center" vertical="center"/>
    </xf>
    <xf numFmtId="0" fontId="5" fillId="0" borderId="154" xfId="0" applyFont="1" applyBorder="1"/>
    <xf numFmtId="0" fontId="5" fillId="0" borderId="155" xfId="0" applyFont="1" applyBorder="1"/>
    <xf numFmtId="0" fontId="65" fillId="4" borderId="139" xfId="0" applyFont="1" applyFill="1" applyBorder="1" applyAlignment="1">
      <alignment horizontal="center" vertical="center"/>
    </xf>
    <xf numFmtId="0" fontId="61" fillId="3" borderId="131" xfId="0" applyFont="1" applyFill="1" applyBorder="1" applyAlignment="1">
      <alignment horizontal="center" vertical="center" wrapText="1"/>
    </xf>
    <xf numFmtId="0" fontId="40" fillId="3" borderId="140" xfId="0" applyFont="1" applyFill="1" applyBorder="1" applyAlignment="1">
      <alignment horizontal="left" vertical="center"/>
    </xf>
    <xf numFmtId="0" fontId="5" fillId="0" borderId="142" xfId="0" applyFont="1" applyBorder="1"/>
    <xf numFmtId="0" fontId="47" fillId="4" borderId="0" xfId="0" applyFont="1" applyFill="1" applyAlignment="1">
      <alignment horizontal="center" vertical="center" wrapText="1"/>
    </xf>
    <xf numFmtId="0" fontId="59" fillId="0" borderId="148" xfId="0" applyFont="1" applyBorder="1" applyAlignment="1">
      <alignment horizontal="center" vertical="center" wrapText="1"/>
    </xf>
    <xf numFmtId="166" fontId="52" fillId="0" borderId="17" xfId="0" applyNumberFormat="1" applyFont="1" applyBorder="1" applyAlignment="1">
      <alignment horizontal="center" vertical="center"/>
    </xf>
    <xf numFmtId="0" fontId="70" fillId="2" borderId="156" xfId="0" applyFont="1" applyFill="1" applyBorder="1" applyAlignment="1">
      <alignment horizontal="center" vertical="center" wrapText="1"/>
    </xf>
    <xf numFmtId="0" fontId="68" fillId="3" borderId="141" xfId="0" applyFont="1" applyFill="1" applyBorder="1" applyAlignment="1">
      <alignment horizontal="center" vertical="center" wrapText="1"/>
    </xf>
    <xf numFmtId="0" fontId="5" fillId="0" borderId="143" xfId="0" applyFont="1" applyBorder="1"/>
    <xf numFmtId="0" fontId="5" fillId="0" borderId="147" xfId="0" applyFont="1" applyBorder="1"/>
    <xf numFmtId="0" fontId="68" fillId="4" borderId="132" xfId="0" applyFont="1" applyFill="1" applyBorder="1" applyAlignment="1">
      <alignment horizontal="center" vertical="center" wrapText="1"/>
    </xf>
    <xf numFmtId="0" fontId="5" fillId="0" borderId="132" xfId="0" applyFont="1" applyBorder="1"/>
    <xf numFmtId="0" fontId="5" fillId="0" borderId="152" xfId="0" applyFont="1" applyBorder="1"/>
    <xf numFmtId="0" fontId="4" fillId="2" borderId="209" xfId="0" applyFont="1" applyFill="1" applyBorder="1" applyAlignment="1">
      <alignment horizontal="center" vertical="center" wrapText="1"/>
    </xf>
    <xf numFmtId="0" fontId="5" fillId="0" borderId="207" xfId="0" applyFont="1" applyBorder="1"/>
    <xf numFmtId="0" fontId="85" fillId="24" borderId="154" xfId="0" applyFont="1" applyFill="1" applyBorder="1" applyAlignment="1">
      <alignment horizontal="center" vertical="center" wrapText="1"/>
    </xf>
    <xf numFmtId="0" fontId="86" fillId="2" borderId="16" xfId="0" applyFont="1" applyFill="1" applyBorder="1" applyAlignment="1">
      <alignment horizontal="center" vertical="center"/>
    </xf>
    <xf numFmtId="0" fontId="85" fillId="22" borderId="0" xfId="0" applyFont="1" applyFill="1" applyAlignment="1">
      <alignment horizontal="center" vertical="center" wrapText="1"/>
    </xf>
    <xf numFmtId="0" fontId="85" fillId="23" borderId="17" xfId="0" applyFont="1" applyFill="1" applyBorder="1" applyAlignment="1">
      <alignment horizontal="center" vertical="center" wrapText="1"/>
    </xf>
    <xf numFmtId="0" fontId="5" fillId="0" borderId="210" xfId="0" applyFont="1" applyBorder="1"/>
    <xf numFmtId="0" fontId="42" fillId="3" borderId="116" xfId="0" applyFont="1" applyFill="1" applyBorder="1" applyAlignment="1">
      <alignment horizontal="center" vertical="center" wrapText="1"/>
    </xf>
    <xf numFmtId="0" fontId="42" fillId="0" borderId="116" xfId="0" applyFont="1" applyBorder="1"/>
    <xf numFmtId="0" fontId="1" fillId="2" borderId="128" xfId="0" applyFont="1" applyFill="1" applyBorder="1" applyAlignment="1">
      <alignment horizontal="center" vertical="center" wrapText="1"/>
    </xf>
    <xf numFmtId="0" fontId="5" fillId="0" borderId="130" xfId="0" applyFont="1" applyBorder="1"/>
    <xf numFmtId="0" fontId="3" fillId="3" borderId="97" xfId="0" applyFont="1" applyFill="1" applyBorder="1" applyAlignment="1">
      <alignment wrapText="1"/>
    </xf>
    <xf numFmtId="0" fontId="3" fillId="0" borderId="195" xfId="0" applyFont="1" applyBorder="1" applyAlignment="1">
      <alignment wrapText="1"/>
    </xf>
    <xf numFmtId="0" fontId="5" fillId="0" borderId="196" xfId="0" applyFont="1" applyBorder="1"/>
    <xf numFmtId="0" fontId="5" fillId="0" borderId="197" xfId="0" applyFont="1" applyBorder="1"/>
    <xf numFmtId="0" fontId="84" fillId="0" borderId="0" xfId="0" applyFont="1" applyAlignment="1">
      <alignment horizontal="center" vertical="center"/>
    </xf>
    <xf numFmtId="0" fontId="3" fillId="0" borderId="198" xfId="0" applyFont="1" applyBorder="1" applyAlignment="1">
      <alignment wrapText="1"/>
    </xf>
    <xf numFmtId="0" fontId="5" fillId="0" borderId="199" xfId="0" applyFont="1" applyBorder="1"/>
    <xf numFmtId="0" fontId="5" fillId="0" borderId="200" xfId="0" applyFont="1" applyBorder="1"/>
    <xf numFmtId="0" fontId="5" fillId="0" borderId="212" xfId="0" applyFont="1" applyBorder="1"/>
    <xf numFmtId="0" fontId="6" fillId="0" borderId="97" xfId="0" applyFont="1" applyBorder="1" applyAlignment="1">
      <alignment horizontal="center" vertical="center" wrapText="1"/>
    </xf>
    <xf numFmtId="0" fontId="4" fillId="2" borderId="119" xfId="0" applyFont="1" applyFill="1" applyBorder="1" applyAlignment="1">
      <alignment horizontal="center" vertical="center" wrapText="1"/>
    </xf>
    <xf numFmtId="0" fontId="42" fillId="3" borderId="203" xfId="0" applyFont="1" applyFill="1" applyBorder="1" applyAlignment="1">
      <alignment horizontal="center" vertical="center" wrapText="1"/>
    </xf>
    <xf numFmtId="0" fontId="5" fillId="0" borderId="204" xfId="0" applyFont="1" applyBorder="1"/>
    <xf numFmtId="0" fontId="1" fillId="4" borderId="19" xfId="0" applyFont="1" applyFill="1" applyBorder="1" applyAlignment="1">
      <alignment horizontal="center" vertical="center"/>
    </xf>
    <xf numFmtId="0" fontId="65" fillId="4" borderId="206" xfId="0" applyFont="1" applyFill="1" applyBorder="1" applyAlignment="1">
      <alignment horizontal="center" vertical="center"/>
    </xf>
    <xf numFmtId="0" fontId="1" fillId="4" borderId="0" xfId="0" applyFont="1" applyFill="1" applyAlignment="1">
      <alignment horizontal="center" vertical="center"/>
    </xf>
    <xf numFmtId="0" fontId="65" fillId="4" borderId="132" xfId="0" applyFont="1" applyFill="1" applyBorder="1" applyAlignment="1">
      <alignment horizontal="center" vertical="center"/>
    </xf>
    <xf numFmtId="0" fontId="88" fillId="2" borderId="69" xfId="0" applyFont="1" applyFill="1" applyBorder="1" applyAlignment="1">
      <alignment horizontal="center" vertical="center"/>
    </xf>
    <xf numFmtId="0" fontId="88" fillId="2" borderId="69" xfId="0" applyFont="1" applyFill="1" applyBorder="1" applyAlignment="1">
      <alignment horizontal="center"/>
    </xf>
    <xf numFmtId="0" fontId="89" fillId="2" borderId="73" xfId="0" applyFont="1" applyFill="1" applyBorder="1" applyAlignment="1">
      <alignment horizontal="center" vertical="center"/>
    </xf>
    <xf numFmtId="0" fontId="89" fillId="2" borderId="151" xfId="0" applyFont="1" applyFill="1" applyBorder="1" applyAlignment="1">
      <alignment horizontal="center" vertical="center"/>
    </xf>
    <xf numFmtId="0" fontId="4" fillId="2" borderId="73" xfId="0" applyFont="1" applyFill="1" applyBorder="1" applyAlignment="1">
      <alignment horizontal="center" vertical="center"/>
    </xf>
    <xf numFmtId="171" fontId="4" fillId="2" borderId="69" xfId="0" applyNumberFormat="1" applyFont="1" applyFill="1" applyBorder="1" applyAlignment="1">
      <alignment horizontal="center"/>
    </xf>
    <xf numFmtId="170" fontId="4" fillId="2" borderId="69" xfId="0" applyNumberFormat="1" applyFont="1" applyFill="1" applyBorder="1" applyAlignment="1">
      <alignment horizontal="center"/>
    </xf>
    <xf numFmtId="0" fontId="3" fillId="0" borderId="224" xfId="0" applyFont="1" applyBorder="1" applyAlignment="1">
      <alignment wrapText="1"/>
    </xf>
    <xf numFmtId="0" fontId="5" fillId="0" borderId="225" xfId="0" applyFont="1" applyBorder="1"/>
    <xf numFmtId="0" fontId="5" fillId="0" borderId="166" xfId="0" applyFont="1" applyBorder="1"/>
    <xf numFmtId="0" fontId="42" fillId="0" borderId="16" xfId="0" applyFont="1" applyBorder="1" applyAlignment="1">
      <alignment horizontal="left" vertical="center" wrapText="1"/>
    </xf>
    <xf numFmtId="0" fontId="42" fillId="0" borderId="18" xfId="0" applyFont="1" applyBorder="1" applyAlignment="1">
      <alignment horizontal="left" vertical="center" wrapText="1"/>
    </xf>
    <xf numFmtId="0" fontId="50" fillId="2" borderId="119" xfId="0" applyFont="1" applyFill="1" applyBorder="1" applyAlignment="1">
      <alignment horizontal="center" vertical="center" wrapText="1"/>
    </xf>
    <xf numFmtId="0" fontId="17" fillId="3" borderId="0" xfId="0" applyFont="1" applyFill="1" applyAlignment="1">
      <alignment horizontal="center" vertical="center" wrapText="1"/>
    </xf>
    <xf numFmtId="0" fontId="5" fillId="0" borderId="226" xfId="0" applyFont="1" applyBorder="1"/>
    <xf numFmtId="0" fontId="1" fillId="4" borderId="0" xfId="0" applyFont="1" applyFill="1" applyAlignment="1">
      <alignment horizontal="center" vertical="center" wrapText="1"/>
    </xf>
    <xf numFmtId="0" fontId="42" fillId="0" borderId="148" xfId="0" applyFont="1" applyBorder="1" applyAlignment="1">
      <alignment horizontal="left" vertical="center" wrapText="1"/>
    </xf>
    <xf numFmtId="0" fontId="5" fillId="0" borderId="228" xfId="0" applyFont="1" applyBorder="1"/>
    <xf numFmtId="0" fontId="42" fillId="0" borderId="230" xfId="0" applyFont="1" applyBorder="1" applyAlignment="1">
      <alignment horizontal="left" vertical="center" wrapText="1"/>
    </xf>
    <xf numFmtId="0" fontId="5" fillId="0" borderId="230" xfId="0" applyFont="1" applyBorder="1"/>
    <xf numFmtId="0" fontId="5" fillId="0" borderId="231" xfId="0" applyFont="1" applyBorder="1"/>
    <xf numFmtId="0" fontId="72" fillId="19" borderId="116" xfId="0" applyFont="1" applyFill="1" applyBorder="1" applyAlignment="1">
      <alignment horizontal="center"/>
    </xf>
    <xf numFmtId="0" fontId="52" fillId="3" borderId="17" xfId="0" applyFont="1" applyFill="1" applyBorder="1" applyAlignment="1">
      <alignment horizontal="center"/>
    </xf>
    <xf numFmtId="0" fontId="48" fillId="19" borderId="239" xfId="0" applyFont="1" applyFill="1" applyBorder="1" applyAlignment="1">
      <alignment horizontal="center"/>
    </xf>
    <xf numFmtId="0" fontId="5" fillId="0" borderId="240" xfId="0" applyFont="1" applyBorder="1"/>
    <xf numFmtId="0" fontId="65" fillId="4" borderId="126" xfId="0" applyFont="1" applyFill="1" applyBorder="1" applyAlignment="1">
      <alignment horizontal="center" vertical="center"/>
    </xf>
    <xf numFmtId="0" fontId="48" fillId="2" borderId="75" xfId="0" applyFont="1" applyFill="1" applyBorder="1" applyAlignment="1">
      <alignment horizontal="center"/>
    </xf>
    <xf numFmtId="0" fontId="72" fillId="2" borderId="236" xfId="0" applyFont="1" applyFill="1" applyBorder="1" applyAlignment="1">
      <alignment horizontal="center"/>
    </xf>
    <xf numFmtId="0" fontId="61" fillId="3" borderId="241" xfId="0" applyFont="1" applyFill="1" applyBorder="1" applyAlignment="1">
      <alignment horizontal="center" vertical="center"/>
    </xf>
    <xf numFmtId="0" fontId="57" fillId="2" borderId="131" xfId="0" applyFont="1" applyFill="1" applyBorder="1" applyAlignment="1">
      <alignment horizontal="center" vertical="center" textRotation="90"/>
    </xf>
    <xf numFmtId="0" fontId="57" fillId="2" borderId="151" xfId="0" applyFont="1" applyFill="1" applyBorder="1" applyAlignment="1">
      <alignment horizontal="center" vertical="center" wrapText="1"/>
    </xf>
    <xf numFmtId="0" fontId="5" fillId="0" borderId="235" xfId="0" applyFont="1" applyBorder="1"/>
    <xf numFmtId="0" fontId="61" fillId="3" borderId="237" xfId="0" applyFont="1" applyFill="1" applyBorder="1" applyAlignment="1">
      <alignment horizontal="center" vertical="center" wrapText="1"/>
    </xf>
    <xf numFmtId="0" fontId="5" fillId="0" borderId="237" xfId="0" applyFont="1" applyBorder="1"/>
    <xf numFmtId="0" fontId="5" fillId="0" borderId="238" xfId="0" applyFont="1" applyBorder="1"/>
    <xf numFmtId="0" fontId="57" fillId="4" borderId="131" xfId="0" applyFont="1" applyFill="1" applyBorder="1" applyAlignment="1">
      <alignment horizontal="center" vertical="center" textRotation="90"/>
    </xf>
    <xf numFmtId="0" fontId="5" fillId="0" borderId="241" xfId="0" applyFont="1" applyBorder="1"/>
    <xf numFmtId="0" fontId="65" fillId="19" borderId="202" xfId="0" applyFont="1" applyFill="1" applyBorder="1" applyAlignment="1">
      <alignment horizontal="center" vertical="center" wrapText="1"/>
    </xf>
    <xf numFmtId="0" fontId="65" fillId="20" borderId="158" xfId="0" applyFont="1" applyFill="1" applyBorder="1" applyAlignment="1">
      <alignment horizontal="center" vertical="center" wrapText="1"/>
    </xf>
    <xf numFmtId="0" fontId="65" fillId="2" borderId="158" xfId="0" applyFont="1" applyFill="1" applyBorder="1" applyAlignment="1">
      <alignment horizontal="center" vertical="center" wrapText="1"/>
    </xf>
    <xf numFmtId="0" fontId="49" fillId="2" borderId="97" xfId="0" applyFont="1" applyFill="1" applyBorder="1" applyAlignment="1">
      <alignment horizontal="center" vertical="center"/>
    </xf>
    <xf numFmtId="0" fontId="45" fillId="3" borderId="0" xfId="0" applyFont="1" applyFill="1" applyAlignment="1">
      <alignment horizontal="center" vertical="center" wrapText="1"/>
    </xf>
    <xf numFmtId="0" fontId="58" fillId="4" borderId="132" xfId="0" applyFont="1" applyFill="1" applyBorder="1" applyAlignment="1">
      <alignment horizontal="center" vertical="center" wrapText="1"/>
    </xf>
    <xf numFmtId="0" fontId="58" fillId="3" borderId="98" xfId="0" applyFont="1" applyFill="1" applyBorder="1" applyAlignment="1">
      <alignment horizontal="center" vertical="center" wrapText="1"/>
    </xf>
    <xf numFmtId="0" fontId="68" fillId="3" borderId="98" xfId="0" applyFont="1" applyFill="1" applyBorder="1" applyAlignment="1">
      <alignment horizontal="center" vertical="center" wrapText="1"/>
    </xf>
    <xf numFmtId="0" fontId="68" fillId="4" borderId="206" xfId="0" applyFont="1" applyFill="1" applyBorder="1" applyAlignment="1">
      <alignment horizontal="center" vertical="center" wrapText="1"/>
    </xf>
    <xf numFmtId="0" fontId="58" fillId="3" borderId="205" xfId="0" applyFont="1" applyFill="1" applyBorder="1" applyAlignment="1">
      <alignment horizontal="center" vertical="center" wrapText="1"/>
    </xf>
    <xf numFmtId="0" fontId="5" fillId="0" borderId="233" xfId="0" applyFont="1" applyBorder="1"/>
    <xf numFmtId="0" fontId="61" fillId="3" borderId="234" xfId="0" applyFont="1" applyFill="1" applyBorder="1" applyAlignment="1">
      <alignment horizontal="center" vertical="center"/>
    </xf>
    <xf numFmtId="0" fontId="57" fillId="4" borderId="69" xfId="0" applyFont="1" applyFill="1" applyBorder="1" applyAlignment="1">
      <alignment horizontal="center" vertical="center"/>
    </xf>
    <xf numFmtId="0" fontId="65" fillId="4" borderId="69" xfId="0" applyFont="1" applyFill="1" applyBorder="1" applyAlignment="1">
      <alignment horizontal="center" vertical="center"/>
    </xf>
    <xf numFmtId="0" fontId="65" fillId="4" borderId="97" xfId="0" applyFont="1" applyFill="1" applyBorder="1" applyAlignment="1">
      <alignment horizontal="center" vertical="center"/>
    </xf>
    <xf numFmtId="0" fontId="57" fillId="4" borderId="126" xfId="0" applyFont="1" applyFill="1" applyBorder="1" applyAlignment="1">
      <alignment horizontal="center" vertical="center"/>
    </xf>
    <xf numFmtId="0" fontId="1" fillId="2" borderId="73" xfId="0" applyFont="1" applyFill="1" applyBorder="1" applyAlignment="1">
      <alignment horizontal="center" vertical="center"/>
    </xf>
    <xf numFmtId="0" fontId="48" fillId="2" borderId="69" xfId="0" applyFont="1" applyFill="1" applyBorder="1" applyAlignment="1">
      <alignment horizontal="center" vertical="center"/>
    </xf>
    <xf numFmtId="170" fontId="43" fillId="4" borderId="69" xfId="0" applyNumberFormat="1" applyFont="1" applyFill="1" applyBorder="1" applyAlignment="1">
      <alignment horizontal="center"/>
    </xf>
    <xf numFmtId="0" fontId="1" fillId="2" borderId="69" xfId="0" applyFont="1" applyFill="1" applyBorder="1" applyAlignment="1">
      <alignment horizontal="center" vertical="center"/>
    </xf>
    <xf numFmtId="0" fontId="3" fillId="0" borderId="0" xfId="0" applyFont="1"/>
    <xf numFmtId="0" fontId="3" fillId="0" borderId="223" xfId="0" applyFont="1" applyBorder="1"/>
    <xf numFmtId="0" fontId="5" fillId="0" borderId="223" xfId="0" applyFont="1" applyBorder="1"/>
    <xf numFmtId="0" fontId="5" fillId="0" borderId="245" xfId="0" applyFont="1" applyBorder="1"/>
    <xf numFmtId="0" fontId="87" fillId="3" borderId="0" xfId="0" applyFont="1" applyFill="1" applyAlignment="1">
      <alignment horizontal="center" vertical="center" wrapText="1"/>
    </xf>
    <xf numFmtId="0" fontId="87" fillId="0" borderId="97" xfId="0" applyFont="1" applyBorder="1" applyAlignment="1">
      <alignment horizontal="center" vertical="center" wrapText="1"/>
    </xf>
    <xf numFmtId="0" fontId="46" fillId="0" borderId="0" xfId="0" applyFont="1" applyAlignment="1">
      <alignment horizontal="left" vertical="center"/>
    </xf>
    <xf numFmtId="0" fontId="46" fillId="0" borderId="196" xfId="0" applyFont="1" applyBorder="1" applyAlignment="1">
      <alignment horizontal="center" vertical="center"/>
    </xf>
    <xf numFmtId="0" fontId="5" fillId="0" borderId="216" xfId="0" applyFont="1" applyBorder="1"/>
    <xf numFmtId="0" fontId="46" fillId="0" borderId="0" xfId="0" applyFont="1" applyAlignment="1">
      <alignment horizontal="center" vertical="center"/>
    </xf>
    <xf numFmtId="0" fontId="46" fillId="0" borderId="199" xfId="0" applyFont="1" applyBorder="1" applyAlignment="1">
      <alignment horizontal="center" vertical="center"/>
    </xf>
    <xf numFmtId="0" fontId="5" fillId="0" borderId="217" xfId="0" applyFont="1" applyBorder="1"/>
    <xf numFmtId="0" fontId="4" fillId="4" borderId="220" xfId="0" applyFont="1" applyFill="1" applyBorder="1" applyAlignment="1">
      <alignment horizontal="center" vertical="center"/>
    </xf>
    <xf numFmtId="0" fontId="5" fillId="0" borderId="221" xfId="0" applyFont="1" applyBorder="1"/>
    <xf numFmtId="0" fontId="5" fillId="0" borderId="222" xfId="0" applyFont="1" applyBorder="1"/>
  </cellXfs>
  <cellStyles count="1">
    <cellStyle name="Normální" xfId="0" builtinId="0"/>
  </cellStyles>
  <dxfs count="3239">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ont>
        <color rgb="FFFF0000"/>
      </font>
      <fill>
        <patternFill patternType="none"/>
      </fill>
    </dxf>
    <dxf>
      <font>
        <color rgb="FF6AA84F"/>
      </font>
      <fill>
        <patternFill patternType="solid">
          <fgColor rgb="FFFFFFFF"/>
          <bgColor rgb="FFFFFFFF"/>
        </patternFill>
      </fill>
    </dxf>
    <dxf>
      <font>
        <color rgb="FF6AA84F"/>
      </font>
      <fill>
        <patternFill patternType="solid">
          <fgColor rgb="FFFFFFFF"/>
          <bgColor rgb="FFFFFFFF"/>
        </patternFill>
      </fill>
    </dxf>
    <dxf>
      <font>
        <color rgb="FFFF0000"/>
      </font>
      <fill>
        <patternFill patternType="none"/>
      </fill>
    </dxf>
    <dxf>
      <font>
        <color rgb="FFFFFFFF"/>
      </font>
      <fill>
        <patternFill patternType="solid">
          <fgColor rgb="FF00382A"/>
          <bgColor rgb="FF00382A"/>
        </patternFill>
      </fill>
    </dxf>
    <dxf>
      <font>
        <color rgb="FFFFFFFF"/>
      </font>
      <fill>
        <patternFill patternType="solid">
          <fgColor rgb="FF1F3062"/>
          <bgColor rgb="FF1F3062"/>
        </patternFill>
      </fill>
    </dxf>
    <dxf>
      <font>
        <color rgb="FFFFFFFF"/>
      </font>
      <fill>
        <patternFill patternType="solid">
          <fgColor rgb="FF4A4847"/>
          <bgColor rgb="FF4A4847"/>
        </patternFill>
      </fill>
    </dxf>
    <dxf>
      <font>
        <color rgb="FFFFFFFF"/>
      </font>
      <fill>
        <patternFill patternType="solid">
          <fgColor rgb="FFB1004D"/>
          <bgColor rgb="FFB1004D"/>
        </patternFill>
      </fill>
    </dxf>
    <dxf>
      <font>
        <color rgb="FF4A4847"/>
      </font>
      <fill>
        <patternFill patternType="solid">
          <fgColor rgb="FFCECDC2"/>
          <bgColor rgb="FFCECDC2"/>
        </patternFill>
      </fill>
    </dxf>
    <dxf>
      <font>
        <color rgb="FFFFFFFF"/>
      </font>
      <fill>
        <patternFill patternType="solid">
          <fgColor rgb="FFC8B011"/>
          <bgColor rgb="FFC8B011"/>
        </patternFill>
      </fill>
    </dxf>
    <dxf>
      <fill>
        <patternFill patternType="solid">
          <fgColor rgb="FF9BBB59"/>
          <bgColor rgb="FF9BBB59"/>
        </patternFill>
      </fill>
    </dxf>
    <dxf>
      <fill>
        <patternFill patternType="solid">
          <fgColor rgb="FF9BBB59"/>
          <bgColor rgb="FF9BBB59"/>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92D050"/>
          <bgColor rgb="FF92D050"/>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92D050"/>
          <bgColor rgb="FF92D050"/>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0</xdr:colOff>
      <xdr:row>9</xdr:row>
      <xdr:rowOff>0</xdr:rowOff>
    </xdr:from>
    <xdr:ext cx="695325" cy="200025"/>
    <xdr:pic>
      <xdr:nvPicPr>
        <xdr:cNvPr id="2" name="image1.gif">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19050</xdr:colOff>
      <xdr:row>0</xdr:row>
      <xdr:rowOff>200025</xdr:rowOff>
    </xdr:from>
    <xdr:ext cx="1990725" cy="1514475"/>
    <xdr:pic>
      <xdr:nvPicPr>
        <xdr:cNvPr id="2" name="image2.png" title="Obrázek">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4</xdr:row>
      <xdr:rowOff>0</xdr:rowOff>
    </xdr:from>
    <xdr:ext cx="1019175" cy="133350"/>
    <xdr:pic>
      <xdr:nvPicPr>
        <xdr:cNvPr id="2" name="image3.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25</xdr:row>
      <xdr:rowOff>0</xdr:rowOff>
    </xdr:from>
    <xdr:ext cx="866775" cy="114300"/>
    <xdr:pic>
      <xdr:nvPicPr>
        <xdr:cNvPr id="2" name="image3.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4</xdr:row>
      <xdr:rowOff>0</xdr:rowOff>
    </xdr:from>
    <xdr:ext cx="962025" cy="123825"/>
    <xdr:pic>
      <xdr:nvPicPr>
        <xdr:cNvPr id="2" name="image3.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4</xdr:row>
      <xdr:rowOff>0</xdr:rowOff>
    </xdr:from>
    <xdr:ext cx="990600" cy="133350"/>
    <xdr:pic>
      <xdr:nvPicPr>
        <xdr:cNvPr id="2" name="image3.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4</xdr:row>
      <xdr:rowOff>0</xdr:rowOff>
    </xdr:from>
    <xdr:ext cx="257175" cy="200025"/>
    <xdr:pic>
      <xdr:nvPicPr>
        <xdr:cNvPr id="2" name="image4.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5</xdr:row>
      <xdr:rowOff>0</xdr:rowOff>
    </xdr:from>
    <xdr:ext cx="257175" cy="200025"/>
    <xdr:pic>
      <xdr:nvPicPr>
        <xdr:cNvPr id="3" name="image4.png">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5</xdr:row>
      <xdr:rowOff>0</xdr:rowOff>
    </xdr:from>
    <xdr:ext cx="247650" cy="200025"/>
    <xdr:pic>
      <xdr:nvPicPr>
        <xdr:cNvPr id="4" name="image5.png">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6</xdr:row>
      <xdr:rowOff>0</xdr:rowOff>
    </xdr:from>
    <xdr:ext cx="257175" cy="200025"/>
    <xdr:pic>
      <xdr:nvPicPr>
        <xdr:cNvPr id="5" name="image4.png">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7</xdr:row>
      <xdr:rowOff>0</xdr:rowOff>
    </xdr:from>
    <xdr:ext cx="257175" cy="200025"/>
    <xdr:pic>
      <xdr:nvPicPr>
        <xdr:cNvPr id="6" name="image4.png">
          <a:extLst>
            <a:ext uri="{FF2B5EF4-FFF2-40B4-BE49-F238E27FC236}">
              <a16:creationId xmlns:a16="http://schemas.microsoft.com/office/drawing/2014/main" id="{00000000-0008-0000-1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8</xdr:row>
      <xdr:rowOff>0</xdr:rowOff>
    </xdr:from>
    <xdr:ext cx="257175" cy="200025"/>
    <xdr:pic>
      <xdr:nvPicPr>
        <xdr:cNvPr id="7" name="image4.png">
          <a:extLst>
            <a:ext uri="{FF2B5EF4-FFF2-40B4-BE49-F238E27FC236}">
              <a16:creationId xmlns:a16="http://schemas.microsoft.com/office/drawing/2014/main" id="{00000000-0008-0000-1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9</xdr:row>
      <xdr:rowOff>0</xdr:rowOff>
    </xdr:from>
    <xdr:ext cx="257175" cy="200025"/>
    <xdr:pic>
      <xdr:nvPicPr>
        <xdr:cNvPr id="8" name="image4.png">
          <a:extLst>
            <a:ext uri="{FF2B5EF4-FFF2-40B4-BE49-F238E27FC236}">
              <a16:creationId xmlns:a16="http://schemas.microsoft.com/office/drawing/2014/main" id="{00000000-0008-0000-1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10</xdr:row>
      <xdr:rowOff>0</xdr:rowOff>
    </xdr:from>
    <xdr:ext cx="257175" cy="200025"/>
    <xdr:pic>
      <xdr:nvPicPr>
        <xdr:cNvPr id="9" name="image4.png">
          <a:extLst>
            <a:ext uri="{FF2B5EF4-FFF2-40B4-BE49-F238E27FC236}">
              <a16:creationId xmlns:a16="http://schemas.microsoft.com/office/drawing/2014/main" id="{00000000-0008-0000-12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11</xdr:row>
      <xdr:rowOff>0</xdr:rowOff>
    </xdr:from>
    <xdr:ext cx="257175" cy="200025"/>
    <xdr:pic>
      <xdr:nvPicPr>
        <xdr:cNvPr id="10" name="image4.png">
          <a:extLst>
            <a:ext uri="{FF2B5EF4-FFF2-40B4-BE49-F238E27FC236}">
              <a16:creationId xmlns:a16="http://schemas.microsoft.com/office/drawing/2014/main" id="{00000000-0008-0000-12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12</xdr:row>
      <xdr:rowOff>0</xdr:rowOff>
    </xdr:from>
    <xdr:ext cx="257175" cy="200025"/>
    <xdr:pic>
      <xdr:nvPicPr>
        <xdr:cNvPr id="11" name="image4.png">
          <a:extLst>
            <a:ext uri="{FF2B5EF4-FFF2-40B4-BE49-F238E27FC236}">
              <a16:creationId xmlns:a16="http://schemas.microsoft.com/office/drawing/2014/main" id="{00000000-0008-0000-12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13</xdr:row>
      <xdr:rowOff>0</xdr:rowOff>
    </xdr:from>
    <xdr:ext cx="257175" cy="200025"/>
    <xdr:pic>
      <xdr:nvPicPr>
        <xdr:cNvPr id="12" name="image4.png">
          <a:extLst>
            <a:ext uri="{FF2B5EF4-FFF2-40B4-BE49-F238E27FC236}">
              <a16:creationId xmlns:a16="http://schemas.microsoft.com/office/drawing/2014/main" id="{00000000-0008-0000-12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14</xdr:row>
      <xdr:rowOff>0</xdr:rowOff>
    </xdr:from>
    <xdr:ext cx="257175" cy="200025"/>
    <xdr:pic>
      <xdr:nvPicPr>
        <xdr:cNvPr id="13" name="image4.png">
          <a:extLst>
            <a:ext uri="{FF2B5EF4-FFF2-40B4-BE49-F238E27FC236}">
              <a16:creationId xmlns:a16="http://schemas.microsoft.com/office/drawing/2014/main" id="{00000000-0008-0000-12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6" Type="http://schemas.openxmlformats.org/officeDocument/2006/relationships/hyperlink" Target="https://4fin.efpa.cz/kurzy/postupy-a-navody" TargetMode="External"/><Relationship Id="rId21" Type="http://schemas.openxmlformats.org/officeDocument/2006/relationships/hyperlink" Target="https://plan.4fin.cz/" TargetMode="External"/><Relationship Id="rId42" Type="http://schemas.openxmlformats.org/officeDocument/2006/relationships/hyperlink" Target="https://crm.4fin.cz/" TargetMode="External"/><Relationship Id="rId47" Type="http://schemas.openxmlformats.org/officeDocument/2006/relationships/hyperlink" Target="https://4fin.efpa.cz/produkt/forfin-restartujte-business" TargetMode="External"/><Relationship Id="rId63" Type="http://schemas.openxmlformats.org/officeDocument/2006/relationships/hyperlink" Target="https://4fin.efpa.cz/kurzy/produktova-skoleni-" TargetMode="External"/><Relationship Id="rId68" Type="http://schemas.openxmlformats.org/officeDocument/2006/relationships/hyperlink" Target="https://4fin.efpa.cz/produkt/forfin-4synergie-predavani-potencialnich-tiparu" TargetMode="External"/><Relationship Id="rId84" Type="http://schemas.openxmlformats.org/officeDocument/2006/relationships/hyperlink" Target="https://4fin.efpa.cz/produkt/1132-kurzy-filipa-vitka" TargetMode="External"/><Relationship Id="rId89" Type="http://schemas.openxmlformats.org/officeDocument/2006/relationships/comments" Target="../comments2.xml"/><Relationship Id="rId16" Type="http://schemas.openxmlformats.org/officeDocument/2006/relationships/hyperlink" Target="https://4fin.efpa.cz/produkt/-testovaci-zp" TargetMode="External"/><Relationship Id="rId11" Type="http://schemas.openxmlformats.org/officeDocument/2006/relationships/hyperlink" Target="https://crm.4fin.cz/" TargetMode="External"/><Relationship Id="rId32" Type="http://schemas.openxmlformats.org/officeDocument/2006/relationships/hyperlink" Target="https://crm.4fin.cz/" TargetMode="External"/><Relationship Id="rId37" Type="http://schemas.openxmlformats.org/officeDocument/2006/relationships/hyperlink" Target="https://crm.4fin.cz/" TargetMode="External"/><Relationship Id="rId53" Type="http://schemas.openxmlformats.org/officeDocument/2006/relationships/hyperlink" Target="https://4fin.efpa.cz/produkt/-testovaci-zp" TargetMode="External"/><Relationship Id="rId58" Type="http://schemas.openxmlformats.org/officeDocument/2006/relationships/hyperlink" Target="https://4fin.efpa.cz/kurzy/postupy-a-navody" TargetMode="External"/><Relationship Id="rId74" Type="http://schemas.openxmlformats.org/officeDocument/2006/relationships/hyperlink" Target="https://4fin.efpa.cz/kurzy/postupy-a-navody" TargetMode="External"/><Relationship Id="rId79" Type="http://schemas.openxmlformats.org/officeDocument/2006/relationships/hyperlink" Target="https://sites.google.com/4fin.cz/4ekoblog/4edu/konzultantimana%C5%BEe%C5%99i/vzd%C4%9Bl%C3%A1vac%C3%AD-kurzy/fv-p%C5%99ehled-kurz%C5%AF?authuser=0" TargetMode="External"/><Relationship Id="rId5" Type="http://schemas.openxmlformats.org/officeDocument/2006/relationships/hyperlink" Target="https://4fin.efpa.cz/kurzy/investice~1" TargetMode="External"/><Relationship Id="rId14" Type="http://schemas.openxmlformats.org/officeDocument/2006/relationships/hyperlink" Target="https://4fin.efpa.cz/dashboard/prehled" TargetMode="External"/><Relationship Id="rId22" Type="http://schemas.openxmlformats.org/officeDocument/2006/relationships/hyperlink" Target="https://4fin.efpa.cz/produkt/forfin-predstaveni-a-spoluprace-s-leadovym-oddelenim" TargetMode="External"/><Relationship Id="rId27" Type="http://schemas.openxmlformats.org/officeDocument/2006/relationships/hyperlink" Target="https://4fin.efpa.cz/produkt/-testovaci-zp" TargetMode="External"/><Relationship Id="rId30" Type="http://schemas.openxmlformats.org/officeDocument/2006/relationships/hyperlink" Target="https://crm.4fin.cz/" TargetMode="External"/><Relationship Id="rId35" Type="http://schemas.openxmlformats.org/officeDocument/2006/relationships/hyperlink" Target="https://4fin.efpa.cz/kurzy/it-aplikace" TargetMode="External"/><Relationship Id="rId43" Type="http://schemas.openxmlformats.org/officeDocument/2006/relationships/hyperlink" Target="https://crm.4fin.cz/" TargetMode="External"/><Relationship Id="rId48" Type="http://schemas.openxmlformats.org/officeDocument/2006/relationships/hyperlink" Target="https://4fin.efpa.cz/kurzy/osobni-rozvoj" TargetMode="External"/><Relationship Id="rId56" Type="http://schemas.openxmlformats.org/officeDocument/2006/relationships/hyperlink" Target="https://4fin.efpa.cz/produkt/forfin-metodiky" TargetMode="External"/><Relationship Id="rId64" Type="http://schemas.openxmlformats.org/officeDocument/2006/relationships/hyperlink" Target="https://4fin.efpa.cz/kurzy/produktova-skoleni-" TargetMode="External"/><Relationship Id="rId69" Type="http://schemas.openxmlformats.org/officeDocument/2006/relationships/hyperlink" Target="https://crm.4fin.cz/" TargetMode="External"/><Relationship Id="rId77" Type="http://schemas.openxmlformats.org/officeDocument/2006/relationships/hyperlink" Target="https://4fin.efpa.cz/produkt/forfin-spoluprace-s-asistentkou" TargetMode="External"/><Relationship Id="rId8" Type="http://schemas.openxmlformats.org/officeDocument/2006/relationships/hyperlink" Target="https://4fin.efpa.cz/kurzy/penze~1" TargetMode="External"/><Relationship Id="rId51" Type="http://schemas.openxmlformats.org/officeDocument/2006/relationships/hyperlink" Target="https://crm.4fin.cz/" TargetMode="External"/><Relationship Id="rId72" Type="http://schemas.openxmlformats.org/officeDocument/2006/relationships/hyperlink" Target="https://www.4fin.cz/podcasty/" TargetMode="External"/><Relationship Id="rId80" Type="http://schemas.openxmlformats.org/officeDocument/2006/relationships/hyperlink" Target="https://www.4fin.cz/podcasty/" TargetMode="External"/><Relationship Id="rId85" Type="http://schemas.openxmlformats.org/officeDocument/2006/relationships/hyperlink" Target="https://4fin.efpa.cz/produkt/1150-kurz-4servis-s-radomirem-pinosem" TargetMode="External"/><Relationship Id="rId3" Type="http://schemas.openxmlformats.org/officeDocument/2006/relationships/hyperlink" Target="https://4fin.efpa.cz/kurzy/pojisteni~1" TargetMode="External"/><Relationship Id="rId12" Type="http://schemas.openxmlformats.org/officeDocument/2006/relationships/hyperlink" Target="https://4fin.efpa.cz/kurzy/v%C3%ADtejte" TargetMode="External"/><Relationship Id="rId17" Type="http://schemas.openxmlformats.org/officeDocument/2006/relationships/hyperlink" Target="https://crm.4fin.cz/" TargetMode="External"/><Relationship Id="rId25" Type="http://schemas.openxmlformats.org/officeDocument/2006/relationships/hyperlink" Target="https://4fin.efpa.cz/kurzy/postupy-a-navody" TargetMode="External"/><Relationship Id="rId33" Type="http://schemas.openxmlformats.org/officeDocument/2006/relationships/hyperlink" Target="https://4fin.efpa.cz/kurzy/it-aplikace" TargetMode="External"/><Relationship Id="rId38" Type="http://schemas.openxmlformats.org/officeDocument/2006/relationships/hyperlink" Target="https://4fin.efpa.cz/produkt/forfin-rsbc-smenka" TargetMode="External"/><Relationship Id="rId46" Type="http://schemas.openxmlformats.org/officeDocument/2006/relationships/hyperlink" Target="https://crm.4fin.cz/" TargetMode="External"/><Relationship Id="rId59" Type="http://schemas.openxmlformats.org/officeDocument/2006/relationships/hyperlink" Target="https://4fin.efpa.cz/produkt/forfin-4synergie-postoj-k-zivotnimu-pojisteni" TargetMode="External"/><Relationship Id="rId67" Type="http://schemas.openxmlformats.org/officeDocument/2006/relationships/hyperlink" Target="https://4fin.efpa.cz/produkt/1151-kurz-4academy-s-radomirem-pinosem" TargetMode="External"/><Relationship Id="rId20" Type="http://schemas.openxmlformats.org/officeDocument/2006/relationships/hyperlink" Target="https://4fin.efpa.cz/kurzy/v%C3%ADtejte" TargetMode="External"/><Relationship Id="rId41" Type="http://schemas.openxmlformats.org/officeDocument/2006/relationships/hyperlink" Target="https://crm.4fin.cz/" TargetMode="External"/><Relationship Id="rId54" Type="http://schemas.openxmlformats.org/officeDocument/2006/relationships/hyperlink" Target="https://4fin.efpa.cz/produkt/forfin-predstaveni-a-spoluprace-s-leadovym-oddelenim" TargetMode="External"/><Relationship Id="rId62" Type="http://schemas.openxmlformats.org/officeDocument/2006/relationships/hyperlink" Target="https://4fin.efpa.cz/kurzy/produktova-skoleni-" TargetMode="External"/><Relationship Id="rId70" Type="http://schemas.openxmlformats.org/officeDocument/2006/relationships/hyperlink" Target="https://4fin.efpa.cz/produkt/1151-kurz-4academy-s-radomirem-pinosem" TargetMode="External"/><Relationship Id="rId75" Type="http://schemas.openxmlformats.org/officeDocument/2006/relationships/hyperlink" Target="https://4fin.efpa.cz/kurzy/postupy-a-navody" TargetMode="External"/><Relationship Id="rId83" Type="http://schemas.openxmlformats.org/officeDocument/2006/relationships/hyperlink" Target="https://4fin.efpa.cz/produkt/1132-kurzy-filipa-vitka" TargetMode="External"/><Relationship Id="rId88" Type="http://schemas.openxmlformats.org/officeDocument/2006/relationships/vmlDrawing" Target="../drawings/vmlDrawing2.vml"/><Relationship Id="rId1" Type="http://schemas.openxmlformats.org/officeDocument/2006/relationships/hyperlink" Target="https://4fin.efpa.cz/produkt/forfin-kapitansky-koucink-kompetencni-model" TargetMode="External"/><Relationship Id="rId6" Type="http://schemas.openxmlformats.org/officeDocument/2006/relationships/hyperlink" Target="https://4fin.efpa.cz/produkt/forfin-nv-zsu-2022" TargetMode="External"/><Relationship Id="rId15" Type="http://schemas.openxmlformats.org/officeDocument/2006/relationships/hyperlink" Target="https://4fin.efpa.cz/kurzy/v%C3%ADtejte" TargetMode="External"/><Relationship Id="rId23" Type="http://schemas.openxmlformats.org/officeDocument/2006/relationships/hyperlink" Target="https://4fin.efpa.cz/produkt/-testovaci-zp" TargetMode="External"/><Relationship Id="rId28" Type="http://schemas.openxmlformats.org/officeDocument/2006/relationships/hyperlink" Target="https://crm.4fin.cz/" TargetMode="External"/><Relationship Id="rId36" Type="http://schemas.openxmlformats.org/officeDocument/2006/relationships/hyperlink" Target="https://crm.4fin.cz/" TargetMode="External"/><Relationship Id="rId49" Type="http://schemas.openxmlformats.org/officeDocument/2006/relationships/hyperlink" Target="https://4fin.efpa.cz/kurzy/osobni-rozvoj" TargetMode="External"/><Relationship Id="rId57" Type="http://schemas.openxmlformats.org/officeDocument/2006/relationships/hyperlink" Target="https://4fin.efpa.cz/kurzy/postupy-a-navody" TargetMode="External"/><Relationship Id="rId10" Type="http://schemas.openxmlformats.org/officeDocument/2006/relationships/hyperlink" Target="https://4fin.efpa.cz/produkt/forfin-dluhopisy-bt" TargetMode="External"/><Relationship Id="rId31" Type="http://schemas.openxmlformats.org/officeDocument/2006/relationships/hyperlink" Target="https://4fin.efpa.cz/kurzy/it-aplikace" TargetMode="External"/><Relationship Id="rId44" Type="http://schemas.openxmlformats.org/officeDocument/2006/relationships/hyperlink" Target="https://4fin.efpa.cz/produkt/forfin-kde-najdu-leady-ve-4eko" TargetMode="External"/><Relationship Id="rId52" Type="http://schemas.openxmlformats.org/officeDocument/2006/relationships/hyperlink" Target="https://4fin.efpa.cz/produkt/forfin-intervence-ohrozenjy" TargetMode="External"/><Relationship Id="rId60" Type="http://schemas.openxmlformats.org/officeDocument/2006/relationships/hyperlink" Target="https://4fin.efpa.cz/kurzy/produktova-skoleni-" TargetMode="External"/><Relationship Id="rId65" Type="http://schemas.openxmlformats.org/officeDocument/2006/relationships/hyperlink" Target="https://4fin.efpa.cz/kurzy/produktova-skoleni-" TargetMode="External"/><Relationship Id="rId73" Type="http://schemas.openxmlformats.org/officeDocument/2006/relationships/hyperlink" Target="https://4fin.efpa.cz/kurzy/produktova-skoleni-" TargetMode="External"/><Relationship Id="rId78" Type="http://schemas.openxmlformats.org/officeDocument/2006/relationships/hyperlink" Target="https://4fin.efpa.cz/produkt/forfin-4synergie-prace-s-casem" TargetMode="External"/><Relationship Id="rId81" Type="http://schemas.openxmlformats.org/officeDocument/2006/relationships/hyperlink" Target="https://4fin.efpa.cz/produkt/1150-kurz-4servis-s-radomirem-pinosem" TargetMode="External"/><Relationship Id="rId86" Type="http://schemas.openxmlformats.org/officeDocument/2006/relationships/hyperlink" Target="https://4fin.efpa.cz/produkt/1132-kurzy-filipa-vitka" TargetMode="External"/><Relationship Id="rId4" Type="http://schemas.openxmlformats.org/officeDocument/2006/relationships/hyperlink" Target="https://4fin.efpa.cz/produkt/forfin-nv-zpkt-2022" TargetMode="External"/><Relationship Id="rId9" Type="http://schemas.openxmlformats.org/officeDocument/2006/relationships/hyperlink" Target="https://4fin.efpa.cz/produkt/832-aml" TargetMode="External"/><Relationship Id="rId13" Type="http://schemas.openxmlformats.org/officeDocument/2006/relationships/hyperlink" Target="https://crm.4fin.cz/" TargetMode="External"/><Relationship Id="rId18" Type="http://schemas.openxmlformats.org/officeDocument/2006/relationships/hyperlink" Target="https://crm.4fin.cz/" TargetMode="External"/><Relationship Id="rId39" Type="http://schemas.openxmlformats.org/officeDocument/2006/relationships/hyperlink" Target="https://4fin.efpa.cz/kurzy/it-aplikace" TargetMode="External"/><Relationship Id="rId34" Type="http://schemas.openxmlformats.org/officeDocument/2006/relationships/hyperlink" Target="https://crm.4fin.cz/" TargetMode="External"/><Relationship Id="rId50" Type="http://schemas.openxmlformats.org/officeDocument/2006/relationships/hyperlink" Target="https://sites.google.com/4fin.cz/4ekoblog/marketing/eventy?authuser=0" TargetMode="External"/><Relationship Id="rId55" Type="http://schemas.openxmlformats.org/officeDocument/2006/relationships/hyperlink" Target="https://bety.brokertrust.cz/postupy-nove/vitejte-u-brokertrustu/uvodni" TargetMode="External"/><Relationship Id="rId76" Type="http://schemas.openxmlformats.org/officeDocument/2006/relationships/hyperlink" Target="https://4fin.efpa.cz/produkt/1151-kurz-4academy-s-radomirem-pinosem" TargetMode="External"/><Relationship Id="rId7" Type="http://schemas.openxmlformats.org/officeDocument/2006/relationships/hyperlink" Target="https://4fin.efpa.cz/kurzy/uvery~1" TargetMode="External"/><Relationship Id="rId71" Type="http://schemas.openxmlformats.org/officeDocument/2006/relationships/hyperlink" Target="https://4fin.efpa.cz/produkt/forfin-osobni-branding-socialni-site-facebook-instagram-linkedin-" TargetMode="External"/><Relationship Id="rId2" Type="http://schemas.openxmlformats.org/officeDocument/2006/relationships/hyperlink" Target="https://4fin.efpa.cz/produkt/893-nasledne-vzdelavani-pojisteni-2022" TargetMode="External"/><Relationship Id="rId29" Type="http://schemas.openxmlformats.org/officeDocument/2006/relationships/hyperlink" Target="https://crm.4fin.cz/" TargetMode="External"/><Relationship Id="rId24" Type="http://schemas.openxmlformats.org/officeDocument/2006/relationships/hyperlink" Target="https://4fin.efpa.cz/kurzy/postupy-a-navody" TargetMode="External"/><Relationship Id="rId40" Type="http://schemas.openxmlformats.org/officeDocument/2006/relationships/hyperlink" Target="https://4fin.efpa.cz/produkt/forfin-4synergie-proces-sjednani-uveru-krok-po-kroku-pro-novacky" TargetMode="External"/><Relationship Id="rId45" Type="http://schemas.openxmlformats.org/officeDocument/2006/relationships/hyperlink" Target="https://www.4finreality.cz/" TargetMode="External"/><Relationship Id="rId66" Type="http://schemas.openxmlformats.org/officeDocument/2006/relationships/hyperlink" Target="https://4fin.efpa.cz/kurzy/produktova-skoleni-" TargetMode="External"/><Relationship Id="rId87" Type="http://schemas.openxmlformats.org/officeDocument/2006/relationships/hyperlink" Target="https://4fin.efpa.cz/produkt/1150-kurz-4servis-s-radomirem-pinosem" TargetMode="External"/><Relationship Id="rId61" Type="http://schemas.openxmlformats.org/officeDocument/2006/relationships/hyperlink" Target="https://4fin.efpa.cz/kurzy/produktova-skoleni-" TargetMode="External"/><Relationship Id="rId82" Type="http://schemas.openxmlformats.org/officeDocument/2006/relationships/hyperlink" Target="https://4fin.efpa.cz/produkt/1150-kurz-4servis-s-radomirem-pinosem" TargetMode="External"/><Relationship Id="rId19" Type="http://schemas.openxmlformats.org/officeDocument/2006/relationships/hyperlink" Target="https://cuzk.cz/Katastr-nemovitosti/Zapisy-do-KN/Zapisy-do-KN.aspx"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G294"/>
  <sheetViews>
    <sheetView workbookViewId="0">
      <selection activeCell="B8" sqref="B8:D8"/>
    </sheetView>
  </sheetViews>
  <sheetFormatPr defaultColWidth="12.5703125" defaultRowHeight="15" customHeight="1" x14ac:dyDescent="0.2"/>
  <cols>
    <col min="1" max="1" width="12.5703125" customWidth="1"/>
    <col min="2" max="7" width="18.85546875" customWidth="1"/>
    <col min="8" max="163" width="18.85546875" hidden="1" customWidth="1"/>
  </cols>
  <sheetData>
    <row r="1" spans="1:163" ht="15.75" customHeight="1" x14ac:dyDescent="0.25">
      <c r="A1" s="367" t="s">
        <v>0</v>
      </c>
      <c r="B1" s="367" t="s">
        <v>781</v>
      </c>
      <c r="C1" s="340"/>
      <c r="D1" s="340"/>
      <c r="E1" s="340"/>
      <c r="F1" s="340"/>
      <c r="G1" s="340"/>
      <c r="H1" s="1" t="s">
        <v>1</v>
      </c>
      <c r="I1" s="2">
        <f>MAX(T4:T294)</f>
        <v>0</v>
      </c>
      <c r="J1" s="1"/>
      <c r="K1" s="1"/>
      <c r="L1" s="1"/>
      <c r="M1" s="1"/>
      <c r="N1" s="1"/>
      <c r="O1" s="1"/>
      <c r="P1" s="1"/>
      <c r="Q1" s="1"/>
      <c r="R1" s="1"/>
      <c r="S1" s="1"/>
      <c r="T1" s="3" t="s">
        <v>2</v>
      </c>
      <c r="U1" s="1" t="s">
        <v>3</v>
      </c>
      <c r="V1" s="2">
        <f>MAX(AG4:AG294)</f>
        <v>0</v>
      </c>
      <c r="W1" s="1"/>
      <c r="X1" s="1"/>
      <c r="Y1" s="1"/>
      <c r="Z1" s="1"/>
      <c r="AA1" s="1"/>
      <c r="AB1" s="1"/>
      <c r="AC1" s="1"/>
      <c r="AD1" s="1"/>
      <c r="AE1" s="1"/>
      <c r="AF1" s="1"/>
      <c r="AG1" s="3" t="s">
        <v>2</v>
      </c>
      <c r="AH1" s="1" t="s">
        <v>4</v>
      </c>
      <c r="AI1" s="2">
        <f>MAX(AT4:AT294)</f>
        <v>0</v>
      </c>
      <c r="AJ1" s="1"/>
      <c r="AK1" s="1"/>
      <c r="AL1" s="1"/>
      <c r="AM1" s="1"/>
      <c r="AN1" s="1"/>
      <c r="AO1" s="1"/>
      <c r="AP1" s="1"/>
      <c r="AQ1" s="1"/>
      <c r="AR1" s="1"/>
      <c r="AS1" s="1"/>
      <c r="AT1" s="3" t="s">
        <v>2</v>
      </c>
      <c r="AU1" s="1" t="s">
        <v>5</v>
      </c>
      <c r="AV1" s="2">
        <f>MAX(BG4:BG294)</f>
        <v>0</v>
      </c>
      <c r="AW1" s="1"/>
      <c r="AX1" s="1"/>
      <c r="AY1" s="1"/>
      <c r="AZ1" s="1"/>
      <c r="BA1" s="1"/>
      <c r="BB1" s="1"/>
      <c r="BC1" s="1"/>
      <c r="BD1" s="1"/>
      <c r="BE1" s="1"/>
      <c r="BF1" s="1"/>
      <c r="BG1" s="3" t="s">
        <v>2</v>
      </c>
      <c r="BH1" s="1" t="s">
        <v>6</v>
      </c>
      <c r="BI1" s="2">
        <f>MAX(BT4:BT294)</f>
        <v>0</v>
      </c>
      <c r="BJ1" s="1"/>
      <c r="BK1" s="1"/>
      <c r="BL1" s="1"/>
      <c r="BM1" s="1"/>
      <c r="BN1" s="1"/>
      <c r="BO1" s="1"/>
      <c r="BP1" s="1"/>
      <c r="BQ1" s="1"/>
      <c r="BR1" s="1"/>
      <c r="BS1" s="1"/>
      <c r="BT1" s="3" t="s">
        <v>2</v>
      </c>
      <c r="BU1" s="1" t="s">
        <v>7</v>
      </c>
      <c r="BV1" s="2">
        <f>MAX(CG4:CG294)</f>
        <v>0</v>
      </c>
      <c r="BW1" s="1"/>
      <c r="BX1" s="1"/>
      <c r="BY1" s="1"/>
      <c r="BZ1" s="1"/>
      <c r="CA1" s="1"/>
      <c r="CB1" s="1"/>
      <c r="CC1" s="1"/>
      <c r="CD1" s="1"/>
      <c r="CE1" s="1"/>
      <c r="CF1" s="1"/>
      <c r="CG1" s="3" t="s">
        <v>2</v>
      </c>
      <c r="CH1" s="1" t="s">
        <v>8</v>
      </c>
      <c r="CI1" s="2">
        <f>MAX(CT4:CT294)</f>
        <v>0</v>
      </c>
      <c r="CJ1" s="1"/>
      <c r="CK1" s="1"/>
      <c r="CL1" s="1"/>
      <c r="CM1" s="1"/>
      <c r="CN1" s="1"/>
      <c r="CO1" s="1"/>
      <c r="CP1" s="1"/>
      <c r="CQ1" s="1"/>
      <c r="CR1" s="1"/>
      <c r="CS1" s="1"/>
      <c r="CT1" s="3" t="s">
        <v>2</v>
      </c>
      <c r="CU1" s="1" t="s">
        <v>9</v>
      </c>
      <c r="CV1" s="2">
        <f>MAX(DG4:DG294)</f>
        <v>0</v>
      </c>
      <c r="CW1" s="1"/>
      <c r="CX1" s="1"/>
      <c r="CY1" s="1"/>
      <c r="CZ1" s="1"/>
      <c r="DA1" s="1"/>
      <c r="DB1" s="1"/>
      <c r="DC1" s="1"/>
      <c r="DD1" s="1"/>
      <c r="DE1" s="1"/>
      <c r="DF1" s="1"/>
      <c r="DG1" s="3" t="s">
        <v>2</v>
      </c>
      <c r="DH1" s="1" t="s">
        <v>10</v>
      </c>
      <c r="DI1" s="2">
        <f>MAX(DT4:DT294)</f>
        <v>0</v>
      </c>
      <c r="DJ1" s="1"/>
      <c r="DK1" s="1"/>
      <c r="DL1" s="1"/>
      <c r="DM1" s="1"/>
      <c r="DN1" s="1"/>
      <c r="DO1" s="1"/>
      <c r="DP1" s="1"/>
      <c r="DQ1" s="1"/>
      <c r="DR1" s="1"/>
      <c r="DS1" s="1"/>
      <c r="DT1" s="3" t="s">
        <v>2</v>
      </c>
      <c r="DU1" s="1" t="s">
        <v>11</v>
      </c>
      <c r="DV1" s="2">
        <f>MAX(EG4:EG294)</f>
        <v>0</v>
      </c>
      <c r="DW1" s="1"/>
      <c r="DX1" s="1"/>
      <c r="DY1" s="1"/>
      <c r="DZ1" s="1"/>
      <c r="EA1" s="1"/>
      <c r="EB1" s="1"/>
      <c r="EC1" s="1"/>
      <c r="ED1" s="1"/>
      <c r="EE1" s="1"/>
      <c r="EF1" s="1"/>
      <c r="EG1" s="3" t="s">
        <v>2</v>
      </c>
      <c r="EH1" s="1" t="s">
        <v>12</v>
      </c>
      <c r="EI1" s="2">
        <f>MAX(ET4:ET294)</f>
        <v>0</v>
      </c>
      <c r="EJ1" s="1"/>
      <c r="EK1" s="1"/>
      <c r="EL1" s="1"/>
      <c r="EM1" s="1"/>
      <c r="EN1" s="1"/>
      <c r="EO1" s="1"/>
      <c r="EP1" s="1"/>
      <c r="EQ1" s="1"/>
      <c r="ER1" s="1"/>
      <c r="ES1" s="1"/>
      <c r="ET1" s="3" t="s">
        <v>2</v>
      </c>
      <c r="EU1" s="1" t="s">
        <v>13</v>
      </c>
      <c r="EV1" s="2">
        <f>MAX(FG4:FG294)</f>
        <v>0</v>
      </c>
      <c r="EW1" s="1"/>
      <c r="EX1" s="1"/>
      <c r="EY1" s="1"/>
      <c r="EZ1" s="1"/>
      <c r="FA1" s="1"/>
      <c r="FB1" s="1"/>
      <c r="FC1" s="1"/>
      <c r="FD1" s="1"/>
      <c r="FE1" s="1"/>
      <c r="FF1" s="1"/>
      <c r="FG1" s="3" t="s">
        <v>2</v>
      </c>
    </row>
    <row r="2" spans="1:163" ht="15.75" customHeight="1" x14ac:dyDescent="0.25">
      <c r="A2" s="340"/>
      <c r="B2" s="340"/>
      <c r="C2" s="340"/>
      <c r="D2" s="340"/>
      <c r="E2" s="340"/>
      <c r="F2" s="340"/>
      <c r="G2" s="340"/>
      <c r="H2" s="1" t="s">
        <v>14</v>
      </c>
      <c r="I2" s="1" t="s">
        <v>15</v>
      </c>
      <c r="J2" s="1" t="s">
        <v>16</v>
      </c>
      <c r="K2" s="1" t="s">
        <v>17</v>
      </c>
      <c r="L2" s="1" t="s">
        <v>18</v>
      </c>
      <c r="M2" s="1" t="s">
        <v>19</v>
      </c>
      <c r="N2" s="1" t="s">
        <v>20</v>
      </c>
      <c r="O2" s="1" t="s">
        <v>21</v>
      </c>
      <c r="P2" s="1" t="s">
        <v>22</v>
      </c>
      <c r="Q2" s="1" t="s">
        <v>23</v>
      </c>
      <c r="R2" s="1" t="s">
        <v>24</v>
      </c>
      <c r="S2" s="1" t="s">
        <v>25</v>
      </c>
      <c r="T2" s="2" t="s">
        <v>26</v>
      </c>
      <c r="U2" s="1" t="s">
        <v>14</v>
      </c>
      <c r="V2" s="1" t="s">
        <v>15</v>
      </c>
      <c r="W2" s="1" t="s">
        <v>16</v>
      </c>
      <c r="X2" s="1" t="s">
        <v>17</v>
      </c>
      <c r="Y2" s="1" t="s">
        <v>18</v>
      </c>
      <c r="Z2" s="1" t="s">
        <v>19</v>
      </c>
      <c r="AA2" s="1" t="s">
        <v>20</v>
      </c>
      <c r="AB2" s="1" t="s">
        <v>21</v>
      </c>
      <c r="AC2" s="1" t="s">
        <v>22</v>
      </c>
      <c r="AD2" s="1" t="s">
        <v>23</v>
      </c>
      <c r="AE2" s="1" t="s">
        <v>24</v>
      </c>
      <c r="AF2" s="1" t="s">
        <v>25</v>
      </c>
      <c r="AG2" s="2" t="s">
        <v>26</v>
      </c>
      <c r="AH2" s="1" t="s">
        <v>14</v>
      </c>
      <c r="AI2" s="1" t="s">
        <v>15</v>
      </c>
      <c r="AJ2" s="1" t="s">
        <v>16</v>
      </c>
      <c r="AK2" s="1" t="s">
        <v>17</v>
      </c>
      <c r="AL2" s="1" t="s">
        <v>18</v>
      </c>
      <c r="AM2" s="1" t="s">
        <v>19</v>
      </c>
      <c r="AN2" s="1" t="s">
        <v>20</v>
      </c>
      <c r="AO2" s="1" t="s">
        <v>21</v>
      </c>
      <c r="AP2" s="1" t="s">
        <v>22</v>
      </c>
      <c r="AQ2" s="1" t="s">
        <v>23</v>
      </c>
      <c r="AR2" s="1" t="s">
        <v>24</v>
      </c>
      <c r="AS2" s="1" t="s">
        <v>25</v>
      </c>
      <c r="AT2" s="2" t="s">
        <v>26</v>
      </c>
      <c r="AU2" s="1" t="s">
        <v>14</v>
      </c>
      <c r="AV2" s="1" t="s">
        <v>15</v>
      </c>
      <c r="AW2" s="1" t="s">
        <v>16</v>
      </c>
      <c r="AX2" s="1" t="s">
        <v>17</v>
      </c>
      <c r="AY2" s="1" t="s">
        <v>18</v>
      </c>
      <c r="AZ2" s="1" t="s">
        <v>19</v>
      </c>
      <c r="BA2" s="1" t="s">
        <v>20</v>
      </c>
      <c r="BB2" s="1" t="s">
        <v>21</v>
      </c>
      <c r="BC2" s="1" t="s">
        <v>22</v>
      </c>
      <c r="BD2" s="1" t="s">
        <v>23</v>
      </c>
      <c r="BE2" s="1" t="s">
        <v>24</v>
      </c>
      <c r="BF2" s="1" t="s">
        <v>25</v>
      </c>
      <c r="BG2" s="2" t="s">
        <v>26</v>
      </c>
      <c r="BH2" s="1" t="s">
        <v>14</v>
      </c>
      <c r="BI2" s="1" t="s">
        <v>15</v>
      </c>
      <c r="BJ2" s="1" t="s">
        <v>16</v>
      </c>
      <c r="BK2" s="1" t="s">
        <v>17</v>
      </c>
      <c r="BL2" s="1" t="s">
        <v>18</v>
      </c>
      <c r="BM2" s="1" t="s">
        <v>19</v>
      </c>
      <c r="BN2" s="1" t="s">
        <v>20</v>
      </c>
      <c r="BO2" s="1" t="s">
        <v>21</v>
      </c>
      <c r="BP2" s="1" t="s">
        <v>22</v>
      </c>
      <c r="BQ2" s="1" t="s">
        <v>23</v>
      </c>
      <c r="BR2" s="1" t="s">
        <v>24</v>
      </c>
      <c r="BS2" s="1" t="s">
        <v>25</v>
      </c>
      <c r="BT2" s="2" t="s">
        <v>26</v>
      </c>
      <c r="BU2" s="1" t="s">
        <v>14</v>
      </c>
      <c r="BV2" s="1" t="s">
        <v>15</v>
      </c>
      <c r="BW2" s="1" t="s">
        <v>16</v>
      </c>
      <c r="BX2" s="1" t="s">
        <v>17</v>
      </c>
      <c r="BY2" s="1" t="s">
        <v>18</v>
      </c>
      <c r="BZ2" s="1" t="s">
        <v>19</v>
      </c>
      <c r="CA2" s="1" t="s">
        <v>20</v>
      </c>
      <c r="CB2" s="1" t="s">
        <v>21</v>
      </c>
      <c r="CC2" s="1" t="s">
        <v>22</v>
      </c>
      <c r="CD2" s="1" t="s">
        <v>23</v>
      </c>
      <c r="CE2" s="1" t="s">
        <v>24</v>
      </c>
      <c r="CF2" s="1" t="s">
        <v>25</v>
      </c>
      <c r="CG2" s="2" t="s">
        <v>26</v>
      </c>
      <c r="CH2" s="1" t="s">
        <v>14</v>
      </c>
      <c r="CI2" s="1" t="s">
        <v>15</v>
      </c>
      <c r="CJ2" s="1" t="s">
        <v>16</v>
      </c>
      <c r="CK2" s="1" t="s">
        <v>17</v>
      </c>
      <c r="CL2" s="1" t="s">
        <v>18</v>
      </c>
      <c r="CM2" s="1" t="s">
        <v>19</v>
      </c>
      <c r="CN2" s="1" t="s">
        <v>20</v>
      </c>
      <c r="CO2" s="1" t="s">
        <v>21</v>
      </c>
      <c r="CP2" s="1" t="s">
        <v>22</v>
      </c>
      <c r="CQ2" s="1" t="s">
        <v>23</v>
      </c>
      <c r="CR2" s="1" t="s">
        <v>24</v>
      </c>
      <c r="CS2" s="1" t="s">
        <v>25</v>
      </c>
      <c r="CT2" s="2" t="s">
        <v>26</v>
      </c>
      <c r="CU2" s="1" t="s">
        <v>14</v>
      </c>
      <c r="CV2" s="1" t="s">
        <v>15</v>
      </c>
      <c r="CW2" s="1" t="s">
        <v>16</v>
      </c>
      <c r="CX2" s="1" t="s">
        <v>17</v>
      </c>
      <c r="CY2" s="1" t="s">
        <v>18</v>
      </c>
      <c r="CZ2" s="1" t="s">
        <v>19</v>
      </c>
      <c r="DA2" s="1" t="s">
        <v>20</v>
      </c>
      <c r="DB2" s="1" t="s">
        <v>21</v>
      </c>
      <c r="DC2" s="1" t="s">
        <v>22</v>
      </c>
      <c r="DD2" s="1" t="s">
        <v>23</v>
      </c>
      <c r="DE2" s="1" t="s">
        <v>24</v>
      </c>
      <c r="DF2" s="1" t="s">
        <v>25</v>
      </c>
      <c r="DG2" s="2" t="s">
        <v>26</v>
      </c>
      <c r="DH2" s="1" t="s">
        <v>14</v>
      </c>
      <c r="DI2" s="1" t="s">
        <v>15</v>
      </c>
      <c r="DJ2" s="1" t="s">
        <v>16</v>
      </c>
      <c r="DK2" s="1" t="s">
        <v>17</v>
      </c>
      <c r="DL2" s="1" t="s">
        <v>18</v>
      </c>
      <c r="DM2" s="1" t="s">
        <v>19</v>
      </c>
      <c r="DN2" s="1" t="s">
        <v>20</v>
      </c>
      <c r="DO2" s="1" t="s">
        <v>21</v>
      </c>
      <c r="DP2" s="1" t="s">
        <v>22</v>
      </c>
      <c r="DQ2" s="1" t="s">
        <v>23</v>
      </c>
      <c r="DR2" s="1" t="s">
        <v>24</v>
      </c>
      <c r="DS2" s="1" t="s">
        <v>25</v>
      </c>
      <c r="DT2" s="2" t="s">
        <v>26</v>
      </c>
      <c r="DU2" s="1" t="s">
        <v>14</v>
      </c>
      <c r="DV2" s="1" t="s">
        <v>15</v>
      </c>
      <c r="DW2" s="1" t="s">
        <v>16</v>
      </c>
      <c r="DX2" s="1" t="s">
        <v>17</v>
      </c>
      <c r="DY2" s="1" t="s">
        <v>18</v>
      </c>
      <c r="DZ2" s="1" t="s">
        <v>19</v>
      </c>
      <c r="EA2" s="1" t="s">
        <v>20</v>
      </c>
      <c r="EB2" s="1" t="s">
        <v>21</v>
      </c>
      <c r="EC2" s="1" t="s">
        <v>22</v>
      </c>
      <c r="ED2" s="1" t="s">
        <v>23</v>
      </c>
      <c r="EE2" s="1" t="s">
        <v>24</v>
      </c>
      <c r="EF2" s="1" t="s">
        <v>25</v>
      </c>
      <c r="EG2" s="2" t="s">
        <v>26</v>
      </c>
      <c r="EH2" s="1" t="s">
        <v>14</v>
      </c>
      <c r="EI2" s="1" t="s">
        <v>15</v>
      </c>
      <c r="EJ2" s="1" t="s">
        <v>16</v>
      </c>
      <c r="EK2" s="1" t="s">
        <v>17</v>
      </c>
      <c r="EL2" s="1" t="s">
        <v>18</v>
      </c>
      <c r="EM2" s="1" t="s">
        <v>19</v>
      </c>
      <c r="EN2" s="1" t="s">
        <v>20</v>
      </c>
      <c r="EO2" s="1" t="s">
        <v>21</v>
      </c>
      <c r="EP2" s="1" t="s">
        <v>22</v>
      </c>
      <c r="EQ2" s="1" t="s">
        <v>23</v>
      </c>
      <c r="ER2" s="1" t="s">
        <v>24</v>
      </c>
      <c r="ES2" s="1" t="s">
        <v>25</v>
      </c>
      <c r="ET2" s="2" t="s">
        <v>26</v>
      </c>
      <c r="EU2" s="1" t="s">
        <v>14</v>
      </c>
      <c r="EV2" s="1" t="s">
        <v>15</v>
      </c>
      <c r="EW2" s="1" t="s">
        <v>16</v>
      </c>
      <c r="EX2" s="1" t="s">
        <v>17</v>
      </c>
      <c r="EY2" s="1" t="s">
        <v>18</v>
      </c>
      <c r="EZ2" s="1" t="s">
        <v>19</v>
      </c>
      <c r="FA2" s="1" t="s">
        <v>20</v>
      </c>
      <c r="FB2" s="1" t="s">
        <v>21</v>
      </c>
      <c r="FC2" s="1" t="s">
        <v>22</v>
      </c>
      <c r="FD2" s="1" t="s">
        <v>23</v>
      </c>
      <c r="FE2" s="1" t="s">
        <v>24</v>
      </c>
      <c r="FF2" s="1" t="s">
        <v>25</v>
      </c>
      <c r="FG2" s="2" t="s">
        <v>26</v>
      </c>
    </row>
    <row r="3" spans="1:163" ht="1.5" customHeight="1" x14ac:dyDescent="0.25">
      <c r="A3" s="349"/>
      <c r="B3" s="340"/>
      <c r="C3" s="340"/>
      <c r="D3" s="340"/>
      <c r="E3" s="340"/>
      <c r="F3" s="340"/>
      <c r="G3" s="340"/>
      <c r="H3" s="5"/>
      <c r="I3" s="5"/>
      <c r="J3" s="5"/>
      <c r="K3" s="5"/>
      <c r="L3" s="5"/>
      <c r="M3" s="5"/>
      <c r="N3" s="5"/>
      <c r="O3" s="5"/>
      <c r="P3" s="5"/>
      <c r="Q3" s="5"/>
      <c r="R3" s="5"/>
      <c r="S3" s="5"/>
      <c r="T3" s="2"/>
      <c r="U3" s="5"/>
      <c r="V3" s="5"/>
      <c r="W3" s="5"/>
      <c r="X3" s="5"/>
      <c r="Y3" s="5"/>
      <c r="Z3" s="5"/>
      <c r="AA3" s="5"/>
      <c r="AB3" s="5"/>
      <c r="AC3" s="5"/>
      <c r="AD3" s="5"/>
      <c r="AE3" s="5"/>
      <c r="AF3" s="5"/>
      <c r="AG3" s="2"/>
      <c r="AH3" s="5"/>
      <c r="AI3" s="5"/>
      <c r="AJ3" s="5"/>
      <c r="AK3" s="5"/>
      <c r="AL3" s="5"/>
      <c r="AM3" s="5"/>
      <c r="AN3" s="5"/>
      <c r="AO3" s="5"/>
      <c r="AP3" s="5"/>
      <c r="AQ3" s="5"/>
      <c r="AR3" s="5"/>
      <c r="AS3" s="5"/>
      <c r="AT3" s="2"/>
      <c r="AU3" s="5"/>
      <c r="AV3" s="5"/>
      <c r="AW3" s="5"/>
      <c r="AX3" s="5"/>
      <c r="AY3" s="5"/>
      <c r="AZ3" s="5"/>
      <c r="BA3" s="5"/>
      <c r="BB3" s="5"/>
      <c r="BC3" s="5"/>
      <c r="BD3" s="5"/>
      <c r="BE3" s="5"/>
      <c r="BF3" s="5"/>
      <c r="BG3" s="2"/>
      <c r="BH3" s="5"/>
      <c r="BI3" s="5"/>
      <c r="BJ3" s="5"/>
      <c r="BK3" s="5"/>
      <c r="BL3" s="5"/>
      <c r="BM3" s="5"/>
      <c r="BN3" s="5"/>
      <c r="BO3" s="5"/>
      <c r="BP3" s="5"/>
      <c r="BQ3" s="5"/>
      <c r="BR3" s="5"/>
      <c r="BS3" s="5"/>
      <c r="BT3" s="2"/>
      <c r="BU3" s="5"/>
      <c r="BV3" s="5"/>
      <c r="BW3" s="5"/>
      <c r="BX3" s="5"/>
      <c r="BY3" s="5"/>
      <c r="BZ3" s="5"/>
      <c r="CA3" s="5"/>
      <c r="CB3" s="5"/>
      <c r="CC3" s="5"/>
      <c r="CD3" s="5"/>
      <c r="CE3" s="5"/>
      <c r="CF3" s="5"/>
      <c r="CG3" s="2"/>
      <c r="CH3" s="5"/>
      <c r="CI3" s="5"/>
      <c r="CJ3" s="5"/>
      <c r="CK3" s="5"/>
      <c r="CL3" s="5"/>
      <c r="CM3" s="5"/>
      <c r="CN3" s="5"/>
      <c r="CO3" s="5"/>
      <c r="CP3" s="5"/>
      <c r="CQ3" s="5"/>
      <c r="CR3" s="5"/>
      <c r="CS3" s="5"/>
      <c r="CT3" s="2"/>
      <c r="CU3" s="5"/>
      <c r="CV3" s="5"/>
      <c r="CW3" s="5"/>
      <c r="CX3" s="5"/>
      <c r="CY3" s="5"/>
      <c r="CZ3" s="5"/>
      <c r="DA3" s="5"/>
      <c r="DB3" s="5"/>
      <c r="DC3" s="5"/>
      <c r="DD3" s="5"/>
      <c r="DE3" s="5"/>
      <c r="DF3" s="5"/>
      <c r="DG3" s="2"/>
      <c r="DH3" s="5"/>
      <c r="DI3" s="5"/>
      <c r="DJ3" s="5"/>
      <c r="DK3" s="5"/>
      <c r="DL3" s="5"/>
      <c r="DM3" s="5"/>
      <c r="DN3" s="5"/>
      <c r="DO3" s="5"/>
      <c r="DP3" s="5"/>
      <c r="DQ3" s="5"/>
      <c r="DR3" s="5"/>
      <c r="DS3" s="5"/>
      <c r="DT3" s="2"/>
      <c r="DU3" s="5"/>
      <c r="DV3" s="5"/>
      <c r="DW3" s="5"/>
      <c r="DX3" s="5"/>
      <c r="DY3" s="5"/>
      <c r="DZ3" s="5"/>
      <c r="EA3" s="5"/>
      <c r="EB3" s="5"/>
      <c r="EC3" s="5"/>
      <c r="ED3" s="5"/>
      <c r="EE3" s="5"/>
      <c r="EF3" s="5"/>
      <c r="EG3" s="2"/>
      <c r="EH3" s="5"/>
      <c r="EI3" s="5"/>
      <c r="EJ3" s="5"/>
      <c r="EK3" s="5"/>
      <c r="EL3" s="5"/>
      <c r="EM3" s="5"/>
      <c r="EN3" s="5"/>
      <c r="EO3" s="5"/>
      <c r="EP3" s="5"/>
      <c r="EQ3" s="5"/>
      <c r="ER3" s="5"/>
      <c r="ES3" s="5"/>
      <c r="ET3" s="2"/>
      <c r="EU3" s="5"/>
      <c r="EV3" s="5"/>
      <c r="EW3" s="5"/>
      <c r="EX3" s="5"/>
      <c r="EY3" s="5"/>
      <c r="EZ3" s="5"/>
      <c r="FA3" s="5"/>
      <c r="FB3" s="5"/>
      <c r="FC3" s="5"/>
      <c r="FD3" s="5"/>
      <c r="FE3" s="5"/>
      <c r="FF3" s="5"/>
      <c r="FG3" s="2"/>
    </row>
    <row r="4" spans="1:163" ht="15.75" customHeight="1" x14ac:dyDescent="0.25">
      <c r="A4" s="350" t="s">
        <v>27</v>
      </c>
      <c r="B4" s="366"/>
      <c r="C4" s="360"/>
      <c r="D4" s="360"/>
      <c r="E4" s="366"/>
      <c r="F4" s="360"/>
      <c r="G4" s="360"/>
      <c r="H4" s="5">
        <f>IF('Tabulka klientů 2023'!$R8='Hlavní stránka'!$H$1,1,0)</f>
        <v>0</v>
      </c>
      <c r="I4" s="5">
        <f>IF('Tabulka klientů 2023'!$U8='Hlavní stránka'!$H$1,1,0)</f>
        <v>0</v>
      </c>
      <c r="J4" s="5">
        <f>IF('Tabulka klientů 2023'!$X8='Hlavní stránka'!$H$1,1,0)</f>
        <v>0</v>
      </c>
      <c r="K4" s="5">
        <f>IF('Tabulka klientů 2023'!$AA8='Hlavní stránka'!$H$1,1,0)</f>
        <v>0</v>
      </c>
      <c r="L4" s="5">
        <f>IF('Tabulka klientů 2023'!$AD8='Hlavní stránka'!$H$1,1,0)</f>
        <v>0</v>
      </c>
      <c r="M4" s="5">
        <f>IF('Tabulka klientů 2023'!$AG8='Hlavní stránka'!$H$1,1,0)</f>
        <v>0</v>
      </c>
      <c r="N4" s="5">
        <f>IF('Tabulka klientů 2023'!$AJ8='Hlavní stránka'!$H$1,1,0)</f>
        <v>0</v>
      </c>
      <c r="O4" s="5">
        <f>IF('Tabulka klientů 2023'!$AM8='Hlavní stránka'!$H$1,1,0)</f>
        <v>0</v>
      </c>
      <c r="P4" s="5">
        <f>IF('Tabulka klientů 2023'!$AP8='Hlavní stránka'!$H$1,1,0)</f>
        <v>0</v>
      </c>
      <c r="Q4" s="5">
        <f>IF('Tabulka klientů 2023'!$AS8='Hlavní stránka'!$H$1,1,0)</f>
        <v>0</v>
      </c>
      <c r="R4" s="5">
        <f>IF('Tabulka klientů 2023'!$AV8='Hlavní stránka'!$H$1,1,0)</f>
        <v>0</v>
      </c>
      <c r="S4" s="5">
        <f t="shared" ref="S4:S258" si="0">MAX(H4:R4)</f>
        <v>0</v>
      </c>
      <c r="T4" s="2">
        <f>T2+S4</f>
        <v>0</v>
      </c>
      <c r="U4" s="5">
        <f>IF('Tabulka klientů 2023'!$R8='Hlavní stránka'!U$1,1,0)</f>
        <v>0</v>
      </c>
      <c r="V4" s="5">
        <f>IF('Tabulka klientů 2023'!$U8='Hlavní stránka'!U$1,1,0)</f>
        <v>0</v>
      </c>
      <c r="W4" s="5">
        <f>IF('Tabulka klientů 2023'!$X8='Hlavní stránka'!U$1,1,0)</f>
        <v>0</v>
      </c>
      <c r="X4" s="5">
        <f>IF('Tabulka klientů 2023'!$AA8='Hlavní stránka'!U$1,1,0)</f>
        <v>0</v>
      </c>
      <c r="Y4" s="5">
        <f>IF('Tabulka klientů 2023'!$AD8='Hlavní stránka'!U$1,1,0)</f>
        <v>0</v>
      </c>
      <c r="Z4" s="5">
        <f>IF('Tabulka klientů 2023'!$AG8='Hlavní stránka'!U$1,1,0)</f>
        <v>0</v>
      </c>
      <c r="AA4" s="5">
        <f>IF('Tabulka klientů 2023'!$AJ8='Hlavní stránka'!U$1,1,0)</f>
        <v>0</v>
      </c>
      <c r="AB4" s="5">
        <f>IF('Tabulka klientů 2023'!$AM8='Hlavní stránka'!U$1,1,0)</f>
        <v>0</v>
      </c>
      <c r="AC4" s="5">
        <f>IF('Tabulka klientů 2023'!$AP8='Hlavní stránka'!U$1,1,0)</f>
        <v>0</v>
      </c>
      <c r="AD4" s="5">
        <f>IF('Tabulka klientů 2023'!$AS8='Hlavní stránka'!U$1,1,0)</f>
        <v>0</v>
      </c>
      <c r="AE4" s="5">
        <f>IF('Tabulka klientů 2023'!$AV8='Hlavní stránka'!U$1,1,0)</f>
        <v>0</v>
      </c>
      <c r="AF4" s="5">
        <f t="shared" ref="AF4:AF258" si="1">MAX(U4:AE4)</f>
        <v>0</v>
      </c>
      <c r="AG4" s="2">
        <f>AG2+AF4</f>
        <v>0</v>
      </c>
      <c r="AH4" s="5">
        <f>IF('Tabulka klientů 2023'!$R8='Hlavní stránka'!AH$1,1,0)</f>
        <v>0</v>
      </c>
      <c r="AI4" s="5">
        <f>IF('Tabulka klientů 2023'!$U8='Hlavní stránka'!AH$1,1,0)</f>
        <v>0</v>
      </c>
      <c r="AJ4" s="5">
        <f>IF('Tabulka klientů 2023'!$X8='Hlavní stránka'!AH$1,1,0)</f>
        <v>0</v>
      </c>
      <c r="AK4" s="5">
        <f>IF('Tabulka klientů 2023'!$AA8='Hlavní stránka'!AH$1,1,0)</f>
        <v>0</v>
      </c>
      <c r="AL4" s="5">
        <f>IF('Tabulka klientů 2023'!$AD8='Hlavní stránka'!AH$1,1,0)</f>
        <v>0</v>
      </c>
      <c r="AM4" s="5">
        <f>IF('Tabulka klientů 2023'!$AG8='Hlavní stránka'!AH$1,1,0)</f>
        <v>0</v>
      </c>
      <c r="AN4" s="5">
        <f>IF('Tabulka klientů 2023'!$AJ8='Hlavní stránka'!AH$1,1,0)</f>
        <v>0</v>
      </c>
      <c r="AO4" s="5">
        <f>IF('Tabulka klientů 2023'!$AM8='Hlavní stránka'!AH$1,1,0)</f>
        <v>0</v>
      </c>
      <c r="AP4" s="5">
        <f>IF('Tabulka klientů 2023'!$AP8='Hlavní stránka'!AH$1,1,0)</f>
        <v>0</v>
      </c>
      <c r="AQ4" s="5">
        <f>IF('Tabulka klientů 2023'!$AS8='Hlavní stránka'!AH$1,1,0)</f>
        <v>0</v>
      </c>
      <c r="AR4" s="5">
        <f>IF('Tabulka klientů 2023'!$AV8='Hlavní stránka'!AH$1,1,0)</f>
        <v>0</v>
      </c>
      <c r="AS4" s="5">
        <f t="shared" ref="AS4:AS258" si="2">MAX(AH4:AR4)</f>
        <v>0</v>
      </c>
      <c r="AT4" s="2">
        <f>AT2+AS4</f>
        <v>0</v>
      </c>
      <c r="AU4" s="5">
        <f>IF('Tabulka klientů 2023'!$R8='Hlavní stránka'!AU$1,1,0)</f>
        <v>0</v>
      </c>
      <c r="AV4" s="5">
        <f>IF('Tabulka klientů 2023'!$U8='Hlavní stránka'!AU$1,1,0)</f>
        <v>0</v>
      </c>
      <c r="AW4" s="5">
        <f>IF('Tabulka klientů 2023'!$X8='Hlavní stránka'!AU$1,1,0)</f>
        <v>0</v>
      </c>
      <c r="AX4" s="5">
        <f>IF('Tabulka klientů 2023'!$AA8='Hlavní stránka'!AU$1,1,0)</f>
        <v>0</v>
      </c>
      <c r="AY4" s="5">
        <f>IF('Tabulka klientů 2023'!$AD8='Hlavní stránka'!AU$1,1,0)</f>
        <v>0</v>
      </c>
      <c r="AZ4" s="5">
        <f>IF('Tabulka klientů 2023'!$AG8='Hlavní stránka'!AU$1,1,0)</f>
        <v>0</v>
      </c>
      <c r="BA4" s="5">
        <f>IF('Tabulka klientů 2023'!$AJ8='Hlavní stránka'!AU$1,1,0)</f>
        <v>0</v>
      </c>
      <c r="BB4" s="5">
        <f>IF('Tabulka klientů 2023'!$AM8='Hlavní stránka'!AU$1,1,0)</f>
        <v>0</v>
      </c>
      <c r="BC4" s="5">
        <f>IF('Tabulka klientů 2023'!$AP8='Hlavní stránka'!AU$1,1,0)</f>
        <v>0</v>
      </c>
      <c r="BD4" s="5">
        <f>IF('Tabulka klientů 2023'!$AS8='Hlavní stránka'!AU$1,1,0)</f>
        <v>0</v>
      </c>
      <c r="BE4" s="5">
        <f>IF('Tabulka klientů 2023'!$AV8='Hlavní stránka'!AU$1,1,0)</f>
        <v>0</v>
      </c>
      <c r="BF4" s="5">
        <f t="shared" ref="BF4:BF258" si="3">MAX(AU4:BE4)</f>
        <v>0</v>
      </c>
      <c r="BG4" s="2">
        <f>BG2+BF4</f>
        <v>0</v>
      </c>
      <c r="BH4" s="5">
        <f>IF('Tabulka klientů 2023'!$R8='Hlavní stránka'!BH$1,1,0)</f>
        <v>0</v>
      </c>
      <c r="BI4" s="5">
        <f>IF('Tabulka klientů 2023'!$U8='Hlavní stránka'!BH$1,1,0)</f>
        <v>0</v>
      </c>
      <c r="BJ4" s="5">
        <f>IF('Tabulka klientů 2023'!$X8='Hlavní stránka'!BH$1,1,0)</f>
        <v>0</v>
      </c>
      <c r="BK4" s="5">
        <f>IF('Tabulka klientů 2023'!$AA8='Hlavní stránka'!BH$1,1,0)</f>
        <v>0</v>
      </c>
      <c r="BL4" s="5">
        <f>IF('Tabulka klientů 2023'!$AD8='Hlavní stránka'!BH$1,1,0)</f>
        <v>0</v>
      </c>
      <c r="BM4" s="5">
        <f>IF('Tabulka klientů 2023'!$AG8='Hlavní stránka'!BH$1,1,0)</f>
        <v>0</v>
      </c>
      <c r="BN4" s="5">
        <f>IF('Tabulka klientů 2023'!$AJ8='Hlavní stránka'!BH$1,1,0)</f>
        <v>0</v>
      </c>
      <c r="BO4" s="5">
        <f>IF('Tabulka klientů 2023'!$AM8='Hlavní stránka'!BH$1,1,0)</f>
        <v>0</v>
      </c>
      <c r="BP4" s="5">
        <f>IF('Tabulka klientů 2023'!$AP8='Hlavní stránka'!BH$1,1,0)</f>
        <v>0</v>
      </c>
      <c r="BQ4" s="5">
        <f>IF('Tabulka klientů 2023'!$AS8='Hlavní stránka'!BH$1,1,0)</f>
        <v>0</v>
      </c>
      <c r="BR4" s="5">
        <f>IF('Tabulka klientů 2023'!$AV8='Hlavní stránka'!BH$1,1,0)</f>
        <v>0</v>
      </c>
      <c r="BS4" s="5">
        <f t="shared" ref="BS4:BS258" si="4">MAX(BH4:BR4)</f>
        <v>0</v>
      </c>
      <c r="BT4" s="2">
        <f>BT2+BS4</f>
        <v>0</v>
      </c>
      <c r="BU4" s="5">
        <f>IF('Tabulka klientů 2023'!$R8='Hlavní stránka'!BU$1,1,0)</f>
        <v>0</v>
      </c>
      <c r="BV4" s="5">
        <f>IF('Tabulka klientů 2023'!$U8='Hlavní stránka'!BU$1,1,0)</f>
        <v>0</v>
      </c>
      <c r="BW4" s="5">
        <f>IF('Tabulka klientů 2023'!$X8='Hlavní stránka'!BU$1,1,0)</f>
        <v>0</v>
      </c>
      <c r="BX4" s="5">
        <f>IF('Tabulka klientů 2023'!$AA8='Hlavní stránka'!BU$1,1,0)</f>
        <v>0</v>
      </c>
      <c r="BY4" s="5">
        <f>IF('Tabulka klientů 2023'!$AD8='Hlavní stránka'!BU$1,1,0)</f>
        <v>0</v>
      </c>
      <c r="BZ4" s="5">
        <f>IF('Tabulka klientů 2023'!$AG8='Hlavní stránka'!BU$1,1,0)</f>
        <v>0</v>
      </c>
      <c r="CA4" s="5">
        <f>IF('Tabulka klientů 2023'!$AJ8='Hlavní stránka'!BU$1,1,0)</f>
        <v>0</v>
      </c>
      <c r="CB4" s="5">
        <f>IF('Tabulka klientů 2023'!$AM8='Hlavní stránka'!BU$1,1,0)</f>
        <v>0</v>
      </c>
      <c r="CC4" s="5">
        <f>IF('Tabulka klientů 2023'!$AP8='Hlavní stránka'!BU$1,1,0)</f>
        <v>0</v>
      </c>
      <c r="CD4" s="5">
        <f>IF('Tabulka klientů 2023'!$AS8='Hlavní stránka'!BU$1,1,0)</f>
        <v>0</v>
      </c>
      <c r="CE4" s="5">
        <f>IF('Tabulka klientů 2023'!$AV8='Hlavní stránka'!BU$1,1,0)</f>
        <v>0</v>
      </c>
      <c r="CF4" s="5">
        <f t="shared" ref="CF4:CF258" si="5">MAX(BU4:CE4)</f>
        <v>0</v>
      </c>
      <c r="CG4" s="2">
        <f>CG2+CF4</f>
        <v>0</v>
      </c>
      <c r="CH4" s="5">
        <f>IF('Tabulka klientů 2023'!$R8='Hlavní stránka'!CH$1,1,0)</f>
        <v>0</v>
      </c>
      <c r="CI4" s="5">
        <f>IF('Tabulka klientů 2023'!$U8='Hlavní stránka'!CH$1,1,0)</f>
        <v>0</v>
      </c>
      <c r="CJ4" s="5">
        <f>IF('Tabulka klientů 2023'!$X8='Hlavní stránka'!CH$1,1,0)</f>
        <v>0</v>
      </c>
      <c r="CK4" s="5">
        <f>IF('Tabulka klientů 2023'!$AA8='Hlavní stránka'!CH$1,1,0)</f>
        <v>0</v>
      </c>
      <c r="CL4" s="5">
        <f>IF('Tabulka klientů 2023'!$AD8='Hlavní stránka'!CH$1,1,0)</f>
        <v>0</v>
      </c>
      <c r="CM4" s="5">
        <f>IF('Tabulka klientů 2023'!$AG8='Hlavní stránka'!CH$1,1,0)</f>
        <v>0</v>
      </c>
      <c r="CN4" s="5">
        <f>IF('Tabulka klientů 2023'!$AJ8='Hlavní stránka'!CH$1,1,0)</f>
        <v>0</v>
      </c>
      <c r="CO4" s="5">
        <f>IF('Tabulka klientů 2023'!$AM8='Hlavní stránka'!CH$1,1,0)</f>
        <v>0</v>
      </c>
      <c r="CP4" s="5">
        <f>IF('Tabulka klientů 2023'!$AP8='Hlavní stránka'!CH$1,1,0)</f>
        <v>0</v>
      </c>
      <c r="CQ4" s="5">
        <f>IF('Tabulka klientů 2023'!$AS8='Hlavní stránka'!CH$1,1,0)</f>
        <v>0</v>
      </c>
      <c r="CR4" s="5">
        <f>IF('Tabulka klientů 2023'!$AV8='Hlavní stránka'!CH$1,1,0)</f>
        <v>0</v>
      </c>
      <c r="CS4" s="5">
        <f t="shared" ref="CS4:CS258" si="6">MAX(CH4:CR4)</f>
        <v>0</v>
      </c>
      <c r="CT4" s="2">
        <f>CT2+CS4</f>
        <v>0</v>
      </c>
      <c r="CU4" s="5">
        <f>IF('Tabulka klientů 2023'!$R8='Hlavní stránka'!CU$1,1,0)</f>
        <v>0</v>
      </c>
      <c r="CV4" s="5">
        <f>IF('Tabulka klientů 2023'!$U8='Hlavní stránka'!CU$1,1,0)</f>
        <v>0</v>
      </c>
      <c r="CW4" s="5">
        <f>IF('Tabulka klientů 2023'!$X8='Hlavní stránka'!CU$1,1,0)</f>
        <v>0</v>
      </c>
      <c r="CX4" s="5">
        <f>IF('Tabulka klientů 2023'!$AA8='Hlavní stránka'!CU$1,1,0)</f>
        <v>0</v>
      </c>
      <c r="CY4" s="5">
        <f>IF('Tabulka klientů 2023'!$AD8='Hlavní stránka'!CU$1,1,0)</f>
        <v>0</v>
      </c>
      <c r="CZ4" s="5">
        <f>IF('Tabulka klientů 2023'!$AG8='Hlavní stránka'!CU$1,1,0)</f>
        <v>0</v>
      </c>
      <c r="DA4" s="5">
        <f>IF('Tabulka klientů 2023'!$AJ8='Hlavní stránka'!CU$1,1,0)</f>
        <v>0</v>
      </c>
      <c r="DB4" s="5">
        <f>IF('Tabulka klientů 2023'!$AM8='Hlavní stránka'!CU$1,1,0)</f>
        <v>0</v>
      </c>
      <c r="DC4" s="5">
        <f>IF('Tabulka klientů 2023'!$AP8='Hlavní stránka'!CU$1,1,0)</f>
        <v>0</v>
      </c>
      <c r="DD4" s="5">
        <f>IF('Tabulka klientů 2023'!$AS8='Hlavní stránka'!CU$1,1,0)</f>
        <v>0</v>
      </c>
      <c r="DE4" s="5">
        <f>IF('Tabulka klientů 2023'!$AV8='Hlavní stránka'!CU$1,1,0)</f>
        <v>0</v>
      </c>
      <c r="DF4" s="5">
        <f t="shared" ref="DF4:DF258" si="7">MAX(CU4:DE4)</f>
        <v>0</v>
      </c>
      <c r="DG4" s="2">
        <f>DG2+DF4</f>
        <v>0</v>
      </c>
      <c r="DH4" s="5">
        <f>IF('Tabulka klientů 2023'!$R8='Hlavní stránka'!DH$1,1,0)</f>
        <v>0</v>
      </c>
      <c r="DI4" s="5">
        <f>IF('Tabulka klientů 2023'!$U8='Hlavní stránka'!DH$1,1,0)</f>
        <v>0</v>
      </c>
      <c r="DJ4" s="5">
        <f>IF('Tabulka klientů 2023'!$X8='Hlavní stránka'!DH$1,1,0)</f>
        <v>0</v>
      </c>
      <c r="DK4" s="5">
        <f>IF('Tabulka klientů 2023'!$AA8='Hlavní stránka'!DH$1,1,0)</f>
        <v>0</v>
      </c>
      <c r="DL4" s="5">
        <f>IF('Tabulka klientů 2023'!$AD8='Hlavní stránka'!DH$1,1,0)</f>
        <v>0</v>
      </c>
      <c r="DM4" s="5">
        <f>IF('Tabulka klientů 2023'!$AG8='Hlavní stránka'!DH$1,1,0)</f>
        <v>0</v>
      </c>
      <c r="DN4" s="5">
        <f>IF('Tabulka klientů 2023'!$AJ8='Hlavní stránka'!DH$1,1,0)</f>
        <v>0</v>
      </c>
      <c r="DO4" s="5">
        <f>IF('Tabulka klientů 2023'!$AM8='Hlavní stránka'!DH$1,1,0)</f>
        <v>0</v>
      </c>
      <c r="DP4" s="5">
        <f>IF('Tabulka klientů 2023'!$AP8='Hlavní stránka'!DH$1,1,0)</f>
        <v>0</v>
      </c>
      <c r="DQ4" s="5">
        <f>IF('Tabulka klientů 2023'!$AS8='Hlavní stránka'!DH$1,1,0)</f>
        <v>0</v>
      </c>
      <c r="DR4" s="5">
        <f>IF('Tabulka klientů 2023'!$AV8='Hlavní stránka'!DH$1,1,0)</f>
        <v>0</v>
      </c>
      <c r="DS4" s="5">
        <f t="shared" ref="DS4:DS258" si="8">MAX(DH4:DR4)</f>
        <v>0</v>
      </c>
      <c r="DT4" s="2">
        <f>DT2+DS4</f>
        <v>0</v>
      </c>
      <c r="DU4" s="5">
        <f>IF('Tabulka klientů 2023'!$R8='Hlavní stránka'!DU$1,1,0)</f>
        <v>0</v>
      </c>
      <c r="DV4" s="5">
        <f>IF('Tabulka klientů 2023'!$U8='Hlavní stránka'!DU$1,1,0)</f>
        <v>0</v>
      </c>
      <c r="DW4" s="5">
        <f>IF('Tabulka klientů 2023'!$X8='Hlavní stránka'!DU$1,1,0)</f>
        <v>0</v>
      </c>
      <c r="DX4" s="5">
        <f>IF('Tabulka klientů 2023'!$AA8='Hlavní stránka'!DU$1,1,0)</f>
        <v>0</v>
      </c>
      <c r="DY4" s="5">
        <f>IF('Tabulka klientů 2023'!$AD8='Hlavní stránka'!DU$1,1,0)</f>
        <v>0</v>
      </c>
      <c r="DZ4" s="5">
        <f>IF('Tabulka klientů 2023'!$AG8='Hlavní stránka'!DU$1,1,0)</f>
        <v>0</v>
      </c>
      <c r="EA4" s="5">
        <f>IF('Tabulka klientů 2023'!$AJ8='Hlavní stránka'!DU$1,1,0)</f>
        <v>0</v>
      </c>
      <c r="EB4" s="5">
        <f>IF('Tabulka klientů 2023'!$AM8='Hlavní stránka'!DU$1,1,0)</f>
        <v>0</v>
      </c>
      <c r="EC4" s="5">
        <f>IF('Tabulka klientů 2023'!$AP8='Hlavní stránka'!DU$1,1,0)</f>
        <v>0</v>
      </c>
      <c r="ED4" s="5">
        <f>IF('Tabulka klientů 2023'!$AS8='Hlavní stránka'!DU$1,1,0)</f>
        <v>0</v>
      </c>
      <c r="EE4" s="5">
        <f>IF('Tabulka klientů 2023'!$AV8='Hlavní stránka'!DU$1,1,0)</f>
        <v>0</v>
      </c>
      <c r="EF4" s="5">
        <f t="shared" ref="EF4:EF258" si="9">MAX(DU4:EE4)</f>
        <v>0</v>
      </c>
      <c r="EG4" s="2">
        <f>EG2+EF4</f>
        <v>0</v>
      </c>
      <c r="EH4" s="5">
        <f>IF('Tabulka klientů 2023'!$R8='Hlavní stránka'!EH$1,1,0)</f>
        <v>0</v>
      </c>
      <c r="EI4" s="5">
        <f>IF('Tabulka klientů 2023'!$U8='Hlavní stránka'!EH$1,1,0)</f>
        <v>0</v>
      </c>
      <c r="EJ4" s="5">
        <f>IF('Tabulka klientů 2023'!$X8='Hlavní stránka'!EH$1,1,0)</f>
        <v>0</v>
      </c>
      <c r="EK4" s="5">
        <f>IF('Tabulka klientů 2023'!$AA8='Hlavní stránka'!EH$1,1,0)</f>
        <v>0</v>
      </c>
      <c r="EL4" s="5">
        <f>IF('Tabulka klientů 2023'!$AD8='Hlavní stránka'!EH$1,1,0)</f>
        <v>0</v>
      </c>
      <c r="EM4" s="5">
        <f>IF('Tabulka klientů 2023'!$AG8='Hlavní stránka'!EH$1,1,0)</f>
        <v>0</v>
      </c>
      <c r="EN4" s="5">
        <f>IF('Tabulka klientů 2023'!$AJ8='Hlavní stránka'!EH$1,1,0)</f>
        <v>0</v>
      </c>
      <c r="EO4" s="5">
        <f>IF('Tabulka klientů 2023'!$AM8='Hlavní stránka'!EH$1,1,0)</f>
        <v>0</v>
      </c>
      <c r="EP4" s="5">
        <f>IF('Tabulka klientů 2023'!$AP8='Hlavní stránka'!EH$1,1,0)</f>
        <v>0</v>
      </c>
      <c r="EQ4" s="5">
        <f>IF('Tabulka klientů 2023'!$AS8='Hlavní stránka'!EH$1,1,0)</f>
        <v>0</v>
      </c>
      <c r="ER4" s="5">
        <f>IF('Tabulka klientů 2023'!$AV8='Hlavní stránka'!EH$1,1,0)</f>
        <v>0</v>
      </c>
      <c r="ES4" s="5">
        <f t="shared" ref="ES4:ES258" si="10">MAX(EH4:ER4)</f>
        <v>0</v>
      </c>
      <c r="ET4" s="2">
        <f>ET2+ES4</f>
        <v>0</v>
      </c>
      <c r="EU4" s="5">
        <f>IF('Tabulka klientů 2023'!$R8='Hlavní stránka'!EU$1,1,0)</f>
        <v>0</v>
      </c>
      <c r="EV4" s="5">
        <f>IF('Tabulka klientů 2023'!$U8='Hlavní stránka'!EU$1,1,0)</f>
        <v>0</v>
      </c>
      <c r="EW4" s="5">
        <f>IF('Tabulka klientů 2023'!$X8='Hlavní stránka'!EU$1,1,0)</f>
        <v>0</v>
      </c>
      <c r="EX4" s="5">
        <f>IF('Tabulka klientů 2023'!$AA8='Hlavní stránka'!EU$1,1,0)</f>
        <v>0</v>
      </c>
      <c r="EY4" s="5">
        <f>IF('Tabulka klientů 2023'!$AD8='Hlavní stránka'!EU$1,1,0)</f>
        <v>0</v>
      </c>
      <c r="EZ4" s="5">
        <f>IF('Tabulka klientů 2023'!$AG8='Hlavní stránka'!EU$1,1,0)</f>
        <v>0</v>
      </c>
      <c r="FA4" s="5">
        <f>IF('Tabulka klientů 2023'!$AJ8='Hlavní stránka'!EU$1,1,0)</f>
        <v>0</v>
      </c>
      <c r="FB4" s="5">
        <f>IF('Tabulka klientů 2023'!$AM8='Hlavní stránka'!EU$1,1,0)</f>
        <v>0</v>
      </c>
      <c r="FC4" s="5">
        <f>IF('Tabulka klientů 2023'!$AP8='Hlavní stránka'!EU$1,1,0)</f>
        <v>0</v>
      </c>
      <c r="FD4" s="5">
        <f>IF('Tabulka klientů 2023'!$AS8='Hlavní stránka'!EU$1,1,0)</f>
        <v>0</v>
      </c>
      <c r="FE4" s="5">
        <f>IF('Tabulka klientů 2023'!$AV8='Hlavní stránka'!EU$1,1,0)</f>
        <v>0</v>
      </c>
      <c r="FF4" s="5">
        <f t="shared" ref="FF4:FF258" si="11">MAX(EU4:FE4)</f>
        <v>0</v>
      </c>
      <c r="FG4" s="2">
        <f>FG2+FF4</f>
        <v>0</v>
      </c>
    </row>
    <row r="5" spans="1:163" ht="15.75" customHeight="1" x14ac:dyDescent="0.25">
      <c r="A5" s="340"/>
      <c r="B5" s="333"/>
      <c r="C5" s="334"/>
      <c r="D5" s="334"/>
      <c r="E5" s="333"/>
      <c r="F5" s="334"/>
      <c r="G5" s="334"/>
      <c r="H5" s="5">
        <f>IF('Tabulka klientů 2023'!$R9='Hlavní stránka'!$H$1,1,0)</f>
        <v>0</v>
      </c>
      <c r="I5" s="5">
        <f>IF('Tabulka klientů 2023'!$U9='Hlavní stránka'!$H$1,1,0)</f>
        <v>0</v>
      </c>
      <c r="J5" s="5">
        <f>IF('Tabulka klientů 2023'!$X9='Hlavní stránka'!$H$1,1,0)</f>
        <v>0</v>
      </c>
      <c r="K5" s="5">
        <f>IF('Tabulka klientů 2023'!$AA9='Hlavní stránka'!$H$1,1,0)</f>
        <v>0</v>
      </c>
      <c r="L5" s="5">
        <f>IF('Tabulka klientů 2023'!$AD9='Hlavní stránka'!$H$1,1,0)</f>
        <v>0</v>
      </c>
      <c r="M5" s="5">
        <f>IF('Tabulka klientů 2023'!$AG9='Hlavní stránka'!$H$1,1,0)</f>
        <v>0</v>
      </c>
      <c r="N5" s="5">
        <f>IF('Tabulka klientů 2023'!$AJ9='Hlavní stránka'!$H$1,1,0)</f>
        <v>0</v>
      </c>
      <c r="O5" s="5">
        <f>IF('Tabulka klientů 2023'!$AM9='Hlavní stránka'!$H$1,1,0)</f>
        <v>0</v>
      </c>
      <c r="P5" s="5">
        <f>IF('Tabulka klientů 2023'!$AP9='Hlavní stránka'!$H$1,1,0)</f>
        <v>0</v>
      </c>
      <c r="Q5" s="5">
        <f>IF('Tabulka klientů 2023'!$AS9='Hlavní stránka'!$H$1,1,0)</f>
        <v>0</v>
      </c>
      <c r="R5" s="5">
        <f>IF('Tabulka klientů 2023'!$AV9='Hlavní stránka'!$H$1,1,0)</f>
        <v>0</v>
      </c>
      <c r="S5" s="5">
        <f t="shared" si="0"/>
        <v>0</v>
      </c>
      <c r="T5" s="2">
        <f t="shared" ref="T5:T259" si="12">T4+S4</f>
        <v>0</v>
      </c>
      <c r="U5" s="5">
        <f>IF('Tabulka klientů 2023'!$R9='Hlavní stránka'!U$1,1,0)</f>
        <v>0</v>
      </c>
      <c r="V5" s="5">
        <f>IF('Tabulka klientů 2023'!$U9='Hlavní stránka'!U$1,1,0)</f>
        <v>0</v>
      </c>
      <c r="W5" s="5">
        <f>IF('Tabulka klientů 2023'!$X9='Hlavní stránka'!U$1,1,0)</f>
        <v>0</v>
      </c>
      <c r="X5" s="5">
        <f>IF('Tabulka klientů 2023'!$AA9='Hlavní stránka'!U$1,1,0)</f>
        <v>0</v>
      </c>
      <c r="Y5" s="5">
        <f>IF('Tabulka klientů 2023'!$AD9='Hlavní stránka'!U$1,1,0)</f>
        <v>0</v>
      </c>
      <c r="Z5" s="5">
        <f>IF('Tabulka klientů 2023'!$AG9='Hlavní stránka'!U$1,1,0)</f>
        <v>0</v>
      </c>
      <c r="AA5" s="5">
        <f>IF('Tabulka klientů 2023'!$AJ9='Hlavní stránka'!U$1,1,0)</f>
        <v>0</v>
      </c>
      <c r="AB5" s="5">
        <f>IF('Tabulka klientů 2023'!$AM9='Hlavní stránka'!U$1,1,0)</f>
        <v>0</v>
      </c>
      <c r="AC5" s="5">
        <f>IF('Tabulka klientů 2023'!$AP9='Hlavní stránka'!U$1,1,0)</f>
        <v>0</v>
      </c>
      <c r="AD5" s="5">
        <f>IF('Tabulka klientů 2023'!$AS9='Hlavní stránka'!U$1,1,0)</f>
        <v>0</v>
      </c>
      <c r="AE5" s="5">
        <f>IF('Tabulka klientů 2023'!$AV9='Hlavní stránka'!U$1,1,0)</f>
        <v>0</v>
      </c>
      <c r="AF5" s="5">
        <f t="shared" si="1"/>
        <v>0</v>
      </c>
      <c r="AG5" s="2">
        <f t="shared" ref="AG5:AG259" si="13">AG4+AF4</f>
        <v>0</v>
      </c>
      <c r="AH5" s="5">
        <f>IF('Tabulka klientů 2023'!$R9='Hlavní stránka'!AH$1,1,0)</f>
        <v>0</v>
      </c>
      <c r="AI5" s="5">
        <f>IF('Tabulka klientů 2023'!$U9='Hlavní stránka'!AH$1,1,0)</f>
        <v>0</v>
      </c>
      <c r="AJ5" s="5">
        <f>IF('Tabulka klientů 2023'!$X9='Hlavní stránka'!AH$1,1,0)</f>
        <v>0</v>
      </c>
      <c r="AK5" s="5">
        <f>IF('Tabulka klientů 2023'!$AA9='Hlavní stránka'!AH$1,1,0)</f>
        <v>0</v>
      </c>
      <c r="AL5" s="5">
        <f>IF('Tabulka klientů 2023'!$AD9='Hlavní stránka'!AH$1,1,0)</f>
        <v>0</v>
      </c>
      <c r="AM5" s="5">
        <f>IF('Tabulka klientů 2023'!$AG9='Hlavní stránka'!AH$1,1,0)</f>
        <v>0</v>
      </c>
      <c r="AN5" s="5">
        <f>IF('Tabulka klientů 2023'!$AJ9='Hlavní stránka'!AH$1,1,0)</f>
        <v>0</v>
      </c>
      <c r="AO5" s="5">
        <f>IF('Tabulka klientů 2023'!$AM9='Hlavní stránka'!AH$1,1,0)</f>
        <v>0</v>
      </c>
      <c r="AP5" s="5">
        <f>IF('Tabulka klientů 2023'!$AP9='Hlavní stránka'!AH$1,1,0)</f>
        <v>0</v>
      </c>
      <c r="AQ5" s="5">
        <f>IF('Tabulka klientů 2023'!$AS9='Hlavní stránka'!AH$1,1,0)</f>
        <v>0</v>
      </c>
      <c r="AR5" s="5">
        <f>IF('Tabulka klientů 2023'!$AV9='Hlavní stránka'!AH$1,1,0)</f>
        <v>0</v>
      </c>
      <c r="AS5" s="5">
        <f t="shared" si="2"/>
        <v>0</v>
      </c>
      <c r="AT5" s="2">
        <f t="shared" ref="AT5:AT259" si="14">AT4+AS4</f>
        <v>0</v>
      </c>
      <c r="AU5" s="5">
        <f>IF('Tabulka klientů 2023'!$R9='Hlavní stránka'!AU$1,1,0)</f>
        <v>0</v>
      </c>
      <c r="AV5" s="5">
        <f>IF('Tabulka klientů 2023'!$U9='Hlavní stránka'!AU$1,1,0)</f>
        <v>0</v>
      </c>
      <c r="AW5" s="5">
        <f>IF('Tabulka klientů 2023'!$X9='Hlavní stránka'!AU$1,1,0)</f>
        <v>0</v>
      </c>
      <c r="AX5" s="5">
        <f>IF('Tabulka klientů 2023'!$AA9='Hlavní stránka'!AU$1,1,0)</f>
        <v>0</v>
      </c>
      <c r="AY5" s="5">
        <f>IF('Tabulka klientů 2023'!$AD9='Hlavní stránka'!AU$1,1,0)</f>
        <v>0</v>
      </c>
      <c r="AZ5" s="5">
        <f>IF('Tabulka klientů 2023'!$AG9='Hlavní stránka'!AU$1,1,0)</f>
        <v>0</v>
      </c>
      <c r="BA5" s="5">
        <f>IF('Tabulka klientů 2023'!$AJ9='Hlavní stránka'!AU$1,1,0)</f>
        <v>0</v>
      </c>
      <c r="BB5" s="5">
        <f>IF('Tabulka klientů 2023'!$AM9='Hlavní stránka'!AU$1,1,0)</f>
        <v>0</v>
      </c>
      <c r="BC5" s="5">
        <f>IF('Tabulka klientů 2023'!$AP9='Hlavní stránka'!AU$1,1,0)</f>
        <v>0</v>
      </c>
      <c r="BD5" s="5">
        <f>IF('Tabulka klientů 2023'!$AS9='Hlavní stránka'!AU$1,1,0)</f>
        <v>0</v>
      </c>
      <c r="BE5" s="5">
        <f>IF('Tabulka klientů 2023'!$AV9='Hlavní stránka'!AU$1,1,0)</f>
        <v>0</v>
      </c>
      <c r="BF5" s="5">
        <f t="shared" si="3"/>
        <v>0</v>
      </c>
      <c r="BG5" s="2">
        <f t="shared" ref="BG5:BG259" si="15">BG4+BF4</f>
        <v>0</v>
      </c>
      <c r="BH5" s="5">
        <f>IF('Tabulka klientů 2023'!$R9='Hlavní stránka'!BH$1,1,0)</f>
        <v>0</v>
      </c>
      <c r="BI5" s="5">
        <f>IF('Tabulka klientů 2023'!$U9='Hlavní stránka'!BH$1,1,0)</f>
        <v>0</v>
      </c>
      <c r="BJ5" s="5">
        <f>IF('Tabulka klientů 2023'!$X9='Hlavní stránka'!BH$1,1,0)</f>
        <v>0</v>
      </c>
      <c r="BK5" s="5">
        <f>IF('Tabulka klientů 2023'!$AA9='Hlavní stránka'!BH$1,1,0)</f>
        <v>0</v>
      </c>
      <c r="BL5" s="5">
        <f>IF('Tabulka klientů 2023'!$AD9='Hlavní stránka'!BH$1,1,0)</f>
        <v>0</v>
      </c>
      <c r="BM5" s="5">
        <f>IF('Tabulka klientů 2023'!$AG9='Hlavní stránka'!BH$1,1,0)</f>
        <v>0</v>
      </c>
      <c r="BN5" s="5">
        <f>IF('Tabulka klientů 2023'!$AJ9='Hlavní stránka'!BH$1,1,0)</f>
        <v>0</v>
      </c>
      <c r="BO5" s="5">
        <f>IF('Tabulka klientů 2023'!$AM9='Hlavní stránka'!BH$1,1,0)</f>
        <v>0</v>
      </c>
      <c r="BP5" s="5">
        <f>IF('Tabulka klientů 2023'!$AP9='Hlavní stránka'!BH$1,1,0)</f>
        <v>0</v>
      </c>
      <c r="BQ5" s="5">
        <f>IF('Tabulka klientů 2023'!$AS9='Hlavní stránka'!BH$1,1,0)</f>
        <v>0</v>
      </c>
      <c r="BR5" s="5">
        <f>IF('Tabulka klientů 2023'!$AV9='Hlavní stránka'!BH$1,1,0)</f>
        <v>0</v>
      </c>
      <c r="BS5" s="5">
        <f t="shared" si="4"/>
        <v>0</v>
      </c>
      <c r="BT5" s="2">
        <f t="shared" ref="BT5:BT259" si="16">BT4+BS4</f>
        <v>0</v>
      </c>
      <c r="BU5" s="5">
        <f>IF('Tabulka klientů 2023'!$R9='Hlavní stránka'!BU$1,1,0)</f>
        <v>0</v>
      </c>
      <c r="BV5" s="5">
        <f>IF('Tabulka klientů 2023'!$U9='Hlavní stránka'!BU$1,1,0)</f>
        <v>0</v>
      </c>
      <c r="BW5" s="5">
        <f>IF('Tabulka klientů 2023'!$X9='Hlavní stránka'!BU$1,1,0)</f>
        <v>0</v>
      </c>
      <c r="BX5" s="5">
        <f>IF('Tabulka klientů 2023'!$AA9='Hlavní stránka'!BU$1,1,0)</f>
        <v>0</v>
      </c>
      <c r="BY5" s="5">
        <f>IF('Tabulka klientů 2023'!$AD9='Hlavní stránka'!BU$1,1,0)</f>
        <v>0</v>
      </c>
      <c r="BZ5" s="5">
        <f>IF('Tabulka klientů 2023'!$AG9='Hlavní stránka'!BU$1,1,0)</f>
        <v>0</v>
      </c>
      <c r="CA5" s="5">
        <f>IF('Tabulka klientů 2023'!$AJ9='Hlavní stránka'!BU$1,1,0)</f>
        <v>0</v>
      </c>
      <c r="CB5" s="5">
        <f>IF('Tabulka klientů 2023'!$AM9='Hlavní stránka'!BU$1,1,0)</f>
        <v>0</v>
      </c>
      <c r="CC5" s="5">
        <f>IF('Tabulka klientů 2023'!$AP9='Hlavní stránka'!BU$1,1,0)</f>
        <v>0</v>
      </c>
      <c r="CD5" s="5">
        <f>IF('Tabulka klientů 2023'!$AS9='Hlavní stránka'!BU$1,1,0)</f>
        <v>0</v>
      </c>
      <c r="CE5" s="5">
        <f>IF('Tabulka klientů 2023'!$AV9='Hlavní stránka'!BU$1,1,0)</f>
        <v>0</v>
      </c>
      <c r="CF5" s="5">
        <f t="shared" si="5"/>
        <v>0</v>
      </c>
      <c r="CG5" s="2">
        <f t="shared" ref="CG5:CG259" si="17">CG4+CF4</f>
        <v>0</v>
      </c>
      <c r="CH5" s="5">
        <f>IF('Tabulka klientů 2023'!$R9='Hlavní stránka'!CH$1,1,0)</f>
        <v>0</v>
      </c>
      <c r="CI5" s="5">
        <f>IF('Tabulka klientů 2023'!$U9='Hlavní stránka'!CH$1,1,0)</f>
        <v>0</v>
      </c>
      <c r="CJ5" s="5">
        <f>IF('Tabulka klientů 2023'!$X9='Hlavní stránka'!CH$1,1,0)</f>
        <v>0</v>
      </c>
      <c r="CK5" s="5">
        <f>IF('Tabulka klientů 2023'!$AA9='Hlavní stránka'!CH$1,1,0)</f>
        <v>0</v>
      </c>
      <c r="CL5" s="5">
        <f>IF('Tabulka klientů 2023'!$AD9='Hlavní stránka'!CH$1,1,0)</f>
        <v>0</v>
      </c>
      <c r="CM5" s="5">
        <f>IF('Tabulka klientů 2023'!$AG9='Hlavní stránka'!CH$1,1,0)</f>
        <v>0</v>
      </c>
      <c r="CN5" s="5">
        <f>IF('Tabulka klientů 2023'!$AJ9='Hlavní stránka'!CH$1,1,0)</f>
        <v>0</v>
      </c>
      <c r="CO5" s="5">
        <f>IF('Tabulka klientů 2023'!$AM9='Hlavní stránka'!CH$1,1,0)</f>
        <v>0</v>
      </c>
      <c r="CP5" s="5">
        <f>IF('Tabulka klientů 2023'!$AP9='Hlavní stránka'!CH$1,1,0)</f>
        <v>0</v>
      </c>
      <c r="CQ5" s="5">
        <f>IF('Tabulka klientů 2023'!$AS9='Hlavní stránka'!CH$1,1,0)</f>
        <v>0</v>
      </c>
      <c r="CR5" s="5">
        <f>IF('Tabulka klientů 2023'!$AV9='Hlavní stránka'!CH$1,1,0)</f>
        <v>0</v>
      </c>
      <c r="CS5" s="5">
        <f t="shared" si="6"/>
        <v>0</v>
      </c>
      <c r="CT5" s="2">
        <f t="shared" ref="CT5:CT259" si="18">CT4+CS4</f>
        <v>0</v>
      </c>
      <c r="CU5" s="5">
        <f>IF('Tabulka klientů 2023'!$R9='Hlavní stránka'!CU$1,1,0)</f>
        <v>0</v>
      </c>
      <c r="CV5" s="5">
        <f>IF('Tabulka klientů 2023'!$U9='Hlavní stránka'!CU$1,1,0)</f>
        <v>0</v>
      </c>
      <c r="CW5" s="5">
        <f>IF('Tabulka klientů 2023'!$X9='Hlavní stránka'!CU$1,1,0)</f>
        <v>0</v>
      </c>
      <c r="CX5" s="5">
        <f>IF('Tabulka klientů 2023'!$AA9='Hlavní stránka'!CU$1,1,0)</f>
        <v>0</v>
      </c>
      <c r="CY5" s="5">
        <f>IF('Tabulka klientů 2023'!$AD9='Hlavní stránka'!CU$1,1,0)</f>
        <v>0</v>
      </c>
      <c r="CZ5" s="5">
        <f>IF('Tabulka klientů 2023'!$AG9='Hlavní stránka'!CU$1,1,0)</f>
        <v>0</v>
      </c>
      <c r="DA5" s="5">
        <f>IF('Tabulka klientů 2023'!$AJ9='Hlavní stránka'!CU$1,1,0)</f>
        <v>0</v>
      </c>
      <c r="DB5" s="5">
        <f>IF('Tabulka klientů 2023'!$AM9='Hlavní stránka'!CU$1,1,0)</f>
        <v>0</v>
      </c>
      <c r="DC5" s="5">
        <f>IF('Tabulka klientů 2023'!$AP9='Hlavní stránka'!CU$1,1,0)</f>
        <v>0</v>
      </c>
      <c r="DD5" s="5">
        <f>IF('Tabulka klientů 2023'!$AS9='Hlavní stránka'!CU$1,1,0)</f>
        <v>0</v>
      </c>
      <c r="DE5" s="5">
        <f>IF('Tabulka klientů 2023'!$AV9='Hlavní stránka'!CU$1,1,0)</f>
        <v>0</v>
      </c>
      <c r="DF5" s="5">
        <f t="shared" si="7"/>
        <v>0</v>
      </c>
      <c r="DG5" s="2">
        <f t="shared" ref="DG5:DG259" si="19">DG4+DF4</f>
        <v>0</v>
      </c>
      <c r="DH5" s="5">
        <f>IF('Tabulka klientů 2023'!$R9='Hlavní stránka'!DH$1,1,0)</f>
        <v>0</v>
      </c>
      <c r="DI5" s="5">
        <f>IF('Tabulka klientů 2023'!$U9='Hlavní stránka'!DH$1,1,0)</f>
        <v>0</v>
      </c>
      <c r="DJ5" s="5">
        <f>IF('Tabulka klientů 2023'!$X9='Hlavní stránka'!DH$1,1,0)</f>
        <v>0</v>
      </c>
      <c r="DK5" s="5">
        <f>IF('Tabulka klientů 2023'!$AA9='Hlavní stránka'!DH$1,1,0)</f>
        <v>0</v>
      </c>
      <c r="DL5" s="5">
        <f>IF('Tabulka klientů 2023'!$AD9='Hlavní stránka'!DH$1,1,0)</f>
        <v>0</v>
      </c>
      <c r="DM5" s="5">
        <f>IF('Tabulka klientů 2023'!$AG9='Hlavní stránka'!DH$1,1,0)</f>
        <v>0</v>
      </c>
      <c r="DN5" s="5">
        <f>IF('Tabulka klientů 2023'!$AJ9='Hlavní stránka'!DH$1,1,0)</f>
        <v>0</v>
      </c>
      <c r="DO5" s="5">
        <f>IF('Tabulka klientů 2023'!$AM9='Hlavní stránka'!DH$1,1,0)</f>
        <v>0</v>
      </c>
      <c r="DP5" s="5">
        <f>IF('Tabulka klientů 2023'!$AP9='Hlavní stránka'!DH$1,1,0)</f>
        <v>0</v>
      </c>
      <c r="DQ5" s="5">
        <f>IF('Tabulka klientů 2023'!$AS9='Hlavní stránka'!DH$1,1,0)</f>
        <v>0</v>
      </c>
      <c r="DR5" s="5">
        <f>IF('Tabulka klientů 2023'!$AV9='Hlavní stránka'!DH$1,1,0)</f>
        <v>0</v>
      </c>
      <c r="DS5" s="5">
        <f t="shared" si="8"/>
        <v>0</v>
      </c>
      <c r="DT5" s="2">
        <f t="shared" ref="DT5:DT259" si="20">DT4+DS4</f>
        <v>0</v>
      </c>
      <c r="DU5" s="5">
        <f>IF('Tabulka klientů 2023'!$R9='Hlavní stránka'!DU$1,1,0)</f>
        <v>0</v>
      </c>
      <c r="DV5" s="5">
        <f>IF('Tabulka klientů 2023'!$U9='Hlavní stránka'!DU$1,1,0)</f>
        <v>0</v>
      </c>
      <c r="DW5" s="5">
        <f>IF('Tabulka klientů 2023'!$X9='Hlavní stránka'!DU$1,1,0)</f>
        <v>0</v>
      </c>
      <c r="DX5" s="5">
        <f>IF('Tabulka klientů 2023'!$AA9='Hlavní stránka'!DU$1,1,0)</f>
        <v>0</v>
      </c>
      <c r="DY5" s="5">
        <f>IF('Tabulka klientů 2023'!$AD9='Hlavní stránka'!DU$1,1,0)</f>
        <v>0</v>
      </c>
      <c r="DZ5" s="5">
        <f>IF('Tabulka klientů 2023'!$AG9='Hlavní stránka'!DU$1,1,0)</f>
        <v>0</v>
      </c>
      <c r="EA5" s="5">
        <f>IF('Tabulka klientů 2023'!$AJ9='Hlavní stránka'!DU$1,1,0)</f>
        <v>0</v>
      </c>
      <c r="EB5" s="5">
        <f>IF('Tabulka klientů 2023'!$AM9='Hlavní stránka'!DU$1,1,0)</f>
        <v>0</v>
      </c>
      <c r="EC5" s="5">
        <f>IF('Tabulka klientů 2023'!$AP9='Hlavní stránka'!DU$1,1,0)</f>
        <v>0</v>
      </c>
      <c r="ED5" s="5">
        <f>IF('Tabulka klientů 2023'!$AS9='Hlavní stránka'!DU$1,1,0)</f>
        <v>0</v>
      </c>
      <c r="EE5" s="5">
        <f>IF('Tabulka klientů 2023'!$AV9='Hlavní stránka'!DU$1,1,0)</f>
        <v>0</v>
      </c>
      <c r="EF5" s="5">
        <f t="shared" si="9"/>
        <v>0</v>
      </c>
      <c r="EG5" s="2">
        <f t="shared" ref="EG5:EG259" si="21">EG4+EF4</f>
        <v>0</v>
      </c>
      <c r="EH5" s="5">
        <f>IF('Tabulka klientů 2023'!$R9='Hlavní stránka'!EH$1,1,0)</f>
        <v>0</v>
      </c>
      <c r="EI5" s="5">
        <f>IF('Tabulka klientů 2023'!$U9='Hlavní stránka'!EH$1,1,0)</f>
        <v>0</v>
      </c>
      <c r="EJ5" s="5">
        <f>IF('Tabulka klientů 2023'!$X9='Hlavní stránka'!EH$1,1,0)</f>
        <v>0</v>
      </c>
      <c r="EK5" s="5">
        <f>IF('Tabulka klientů 2023'!$AA9='Hlavní stránka'!EH$1,1,0)</f>
        <v>0</v>
      </c>
      <c r="EL5" s="5">
        <f>IF('Tabulka klientů 2023'!$AD9='Hlavní stránka'!EH$1,1,0)</f>
        <v>0</v>
      </c>
      <c r="EM5" s="5">
        <f>IF('Tabulka klientů 2023'!$AG9='Hlavní stránka'!EH$1,1,0)</f>
        <v>0</v>
      </c>
      <c r="EN5" s="5">
        <f>IF('Tabulka klientů 2023'!$AJ9='Hlavní stránka'!EH$1,1,0)</f>
        <v>0</v>
      </c>
      <c r="EO5" s="5">
        <f>IF('Tabulka klientů 2023'!$AM9='Hlavní stránka'!EH$1,1,0)</f>
        <v>0</v>
      </c>
      <c r="EP5" s="5">
        <f>IF('Tabulka klientů 2023'!$AP9='Hlavní stránka'!EH$1,1,0)</f>
        <v>0</v>
      </c>
      <c r="EQ5" s="5">
        <f>IF('Tabulka klientů 2023'!$AS9='Hlavní stránka'!EH$1,1,0)</f>
        <v>0</v>
      </c>
      <c r="ER5" s="5">
        <f>IF('Tabulka klientů 2023'!$AV9='Hlavní stránka'!EH$1,1,0)</f>
        <v>0</v>
      </c>
      <c r="ES5" s="5">
        <f t="shared" si="10"/>
        <v>0</v>
      </c>
      <c r="ET5" s="2">
        <f t="shared" ref="ET5:ET259" si="22">ET4+ES4</f>
        <v>0</v>
      </c>
      <c r="EU5" s="5">
        <f>IF('Tabulka klientů 2023'!$R9='Hlavní stránka'!EU$1,1,0)</f>
        <v>0</v>
      </c>
      <c r="EV5" s="5">
        <f>IF('Tabulka klientů 2023'!$U9='Hlavní stránka'!EU$1,1,0)</f>
        <v>0</v>
      </c>
      <c r="EW5" s="5">
        <f>IF('Tabulka klientů 2023'!$X9='Hlavní stránka'!EU$1,1,0)</f>
        <v>0</v>
      </c>
      <c r="EX5" s="5">
        <f>IF('Tabulka klientů 2023'!$AA9='Hlavní stránka'!EU$1,1,0)</f>
        <v>0</v>
      </c>
      <c r="EY5" s="5">
        <f>IF('Tabulka klientů 2023'!$AD9='Hlavní stránka'!EU$1,1,0)</f>
        <v>0</v>
      </c>
      <c r="EZ5" s="5">
        <f>IF('Tabulka klientů 2023'!$AG9='Hlavní stránka'!EU$1,1,0)</f>
        <v>0</v>
      </c>
      <c r="FA5" s="5">
        <f>IF('Tabulka klientů 2023'!$AJ9='Hlavní stránka'!EU$1,1,0)</f>
        <v>0</v>
      </c>
      <c r="FB5" s="5">
        <f>IF('Tabulka klientů 2023'!$AM9='Hlavní stránka'!EU$1,1,0)</f>
        <v>0</v>
      </c>
      <c r="FC5" s="5">
        <f>IF('Tabulka klientů 2023'!$AP9='Hlavní stránka'!EU$1,1,0)</f>
        <v>0</v>
      </c>
      <c r="FD5" s="5">
        <f>IF('Tabulka klientů 2023'!$AS9='Hlavní stránka'!EU$1,1,0)</f>
        <v>0</v>
      </c>
      <c r="FE5" s="5">
        <f>IF('Tabulka klientů 2023'!$AV9='Hlavní stránka'!EU$1,1,0)</f>
        <v>0</v>
      </c>
      <c r="FF5" s="5">
        <f t="shared" si="11"/>
        <v>0</v>
      </c>
      <c r="FG5" s="2">
        <f t="shared" ref="FG5:FG259" si="23">FG4+FF4</f>
        <v>0</v>
      </c>
    </row>
    <row r="6" spans="1:163" ht="15.75" customHeight="1" x14ac:dyDescent="0.25">
      <c r="A6" s="340"/>
      <c r="B6" s="333"/>
      <c r="C6" s="334"/>
      <c r="D6" s="334"/>
      <c r="E6" s="333"/>
      <c r="F6" s="334"/>
      <c r="G6" s="334"/>
      <c r="H6" s="5">
        <f>IF('Tabulka klientů 2023'!$R10='Hlavní stránka'!$H$1,1,0)</f>
        <v>0</v>
      </c>
      <c r="I6" s="5">
        <f>IF('Tabulka klientů 2023'!$U10='Hlavní stránka'!$H$1,1,0)</f>
        <v>0</v>
      </c>
      <c r="J6" s="5">
        <f>IF('Tabulka klientů 2023'!$X10='Hlavní stránka'!$H$1,1,0)</f>
        <v>0</v>
      </c>
      <c r="K6" s="5">
        <f>IF('Tabulka klientů 2023'!$AA10='Hlavní stránka'!$H$1,1,0)</f>
        <v>0</v>
      </c>
      <c r="L6" s="5">
        <f>IF('Tabulka klientů 2023'!$AD10='Hlavní stránka'!$H$1,1,0)</f>
        <v>0</v>
      </c>
      <c r="M6" s="5">
        <f>IF('Tabulka klientů 2023'!$AG10='Hlavní stránka'!$H$1,1,0)</f>
        <v>0</v>
      </c>
      <c r="N6" s="5">
        <f>IF('Tabulka klientů 2023'!$AJ10='Hlavní stránka'!$H$1,1,0)</f>
        <v>0</v>
      </c>
      <c r="O6" s="5">
        <f>IF('Tabulka klientů 2023'!$AM10='Hlavní stránka'!$H$1,1,0)</f>
        <v>0</v>
      </c>
      <c r="P6" s="5">
        <f>IF('Tabulka klientů 2023'!$AP10='Hlavní stránka'!$H$1,1,0)</f>
        <v>0</v>
      </c>
      <c r="Q6" s="5">
        <f>IF('Tabulka klientů 2023'!$AS10='Hlavní stránka'!$H$1,1,0)</f>
        <v>0</v>
      </c>
      <c r="R6" s="5">
        <f>IF('Tabulka klientů 2023'!$AV10='Hlavní stránka'!$H$1,1,0)</f>
        <v>0</v>
      </c>
      <c r="S6" s="5">
        <f t="shared" si="0"/>
        <v>0</v>
      </c>
      <c r="T6" s="2">
        <f t="shared" si="12"/>
        <v>0</v>
      </c>
      <c r="U6" s="5">
        <f>IF('Tabulka klientů 2023'!$R10='Hlavní stránka'!U$1,1,0)</f>
        <v>0</v>
      </c>
      <c r="V6" s="5">
        <f>IF('Tabulka klientů 2023'!$U10='Hlavní stránka'!U$1,1,0)</f>
        <v>0</v>
      </c>
      <c r="W6" s="5">
        <f>IF('Tabulka klientů 2023'!$X10='Hlavní stránka'!U$1,1,0)</f>
        <v>0</v>
      </c>
      <c r="X6" s="5">
        <f>IF('Tabulka klientů 2023'!$AA10='Hlavní stránka'!U$1,1,0)</f>
        <v>0</v>
      </c>
      <c r="Y6" s="5">
        <f>IF('Tabulka klientů 2023'!$AD10='Hlavní stránka'!U$1,1,0)</f>
        <v>0</v>
      </c>
      <c r="Z6" s="5">
        <f>IF('Tabulka klientů 2023'!$AG10='Hlavní stránka'!U$1,1,0)</f>
        <v>0</v>
      </c>
      <c r="AA6" s="5">
        <f>IF('Tabulka klientů 2023'!$AJ10='Hlavní stránka'!U$1,1,0)</f>
        <v>0</v>
      </c>
      <c r="AB6" s="5">
        <f>IF('Tabulka klientů 2023'!$AM10='Hlavní stránka'!U$1,1,0)</f>
        <v>0</v>
      </c>
      <c r="AC6" s="5">
        <f>IF('Tabulka klientů 2023'!$AP10='Hlavní stránka'!U$1,1,0)</f>
        <v>0</v>
      </c>
      <c r="AD6" s="5">
        <f>IF('Tabulka klientů 2023'!$AS10='Hlavní stránka'!U$1,1,0)</f>
        <v>0</v>
      </c>
      <c r="AE6" s="5">
        <f>IF('Tabulka klientů 2023'!$AV10='Hlavní stránka'!U$1,1,0)</f>
        <v>0</v>
      </c>
      <c r="AF6" s="5">
        <f t="shared" si="1"/>
        <v>0</v>
      </c>
      <c r="AG6" s="2">
        <f t="shared" si="13"/>
        <v>0</v>
      </c>
      <c r="AH6" s="5">
        <f>IF('Tabulka klientů 2023'!$R10='Hlavní stránka'!AH$1,1,0)</f>
        <v>0</v>
      </c>
      <c r="AI6" s="5">
        <f>IF('Tabulka klientů 2023'!$U10='Hlavní stránka'!AH$1,1,0)</f>
        <v>0</v>
      </c>
      <c r="AJ6" s="5">
        <f>IF('Tabulka klientů 2023'!$X10='Hlavní stránka'!AH$1,1,0)</f>
        <v>0</v>
      </c>
      <c r="AK6" s="5">
        <f>IF('Tabulka klientů 2023'!$AA10='Hlavní stránka'!AH$1,1,0)</f>
        <v>0</v>
      </c>
      <c r="AL6" s="5">
        <f>IF('Tabulka klientů 2023'!$AD10='Hlavní stránka'!AH$1,1,0)</f>
        <v>0</v>
      </c>
      <c r="AM6" s="5">
        <f>IF('Tabulka klientů 2023'!$AG10='Hlavní stránka'!AH$1,1,0)</f>
        <v>0</v>
      </c>
      <c r="AN6" s="5">
        <f>IF('Tabulka klientů 2023'!$AJ10='Hlavní stránka'!AH$1,1,0)</f>
        <v>0</v>
      </c>
      <c r="AO6" s="5">
        <f>IF('Tabulka klientů 2023'!$AM10='Hlavní stránka'!AH$1,1,0)</f>
        <v>0</v>
      </c>
      <c r="AP6" s="5">
        <f>IF('Tabulka klientů 2023'!$AP10='Hlavní stránka'!AH$1,1,0)</f>
        <v>0</v>
      </c>
      <c r="AQ6" s="5">
        <f>IF('Tabulka klientů 2023'!$AS10='Hlavní stránka'!AH$1,1,0)</f>
        <v>0</v>
      </c>
      <c r="AR6" s="5">
        <f>IF('Tabulka klientů 2023'!$AV10='Hlavní stránka'!AH$1,1,0)</f>
        <v>0</v>
      </c>
      <c r="AS6" s="5">
        <f t="shared" si="2"/>
        <v>0</v>
      </c>
      <c r="AT6" s="2">
        <f t="shared" si="14"/>
        <v>0</v>
      </c>
      <c r="AU6" s="5">
        <f>IF('Tabulka klientů 2023'!$R10='Hlavní stránka'!AU$1,1,0)</f>
        <v>0</v>
      </c>
      <c r="AV6" s="5">
        <f>IF('Tabulka klientů 2023'!$U10='Hlavní stránka'!AU$1,1,0)</f>
        <v>0</v>
      </c>
      <c r="AW6" s="5">
        <f>IF('Tabulka klientů 2023'!$X10='Hlavní stránka'!AU$1,1,0)</f>
        <v>0</v>
      </c>
      <c r="AX6" s="5">
        <f>IF('Tabulka klientů 2023'!$AA10='Hlavní stránka'!AU$1,1,0)</f>
        <v>0</v>
      </c>
      <c r="AY6" s="5">
        <f>IF('Tabulka klientů 2023'!$AD10='Hlavní stránka'!AU$1,1,0)</f>
        <v>0</v>
      </c>
      <c r="AZ6" s="5">
        <f>IF('Tabulka klientů 2023'!$AG10='Hlavní stránka'!AU$1,1,0)</f>
        <v>0</v>
      </c>
      <c r="BA6" s="5">
        <f>IF('Tabulka klientů 2023'!$AJ10='Hlavní stránka'!AU$1,1,0)</f>
        <v>0</v>
      </c>
      <c r="BB6" s="5">
        <f>IF('Tabulka klientů 2023'!$AM10='Hlavní stránka'!AU$1,1,0)</f>
        <v>0</v>
      </c>
      <c r="BC6" s="5">
        <f>IF('Tabulka klientů 2023'!$AP10='Hlavní stránka'!AU$1,1,0)</f>
        <v>0</v>
      </c>
      <c r="BD6" s="5">
        <f>IF('Tabulka klientů 2023'!$AS10='Hlavní stránka'!AU$1,1,0)</f>
        <v>0</v>
      </c>
      <c r="BE6" s="5">
        <f>IF('Tabulka klientů 2023'!$AV10='Hlavní stránka'!AU$1,1,0)</f>
        <v>0</v>
      </c>
      <c r="BF6" s="5">
        <f t="shared" si="3"/>
        <v>0</v>
      </c>
      <c r="BG6" s="2">
        <f t="shared" si="15"/>
        <v>0</v>
      </c>
      <c r="BH6" s="5">
        <f>IF('Tabulka klientů 2023'!$R10='Hlavní stránka'!BH$1,1,0)</f>
        <v>0</v>
      </c>
      <c r="BI6" s="5">
        <f>IF('Tabulka klientů 2023'!$U10='Hlavní stránka'!BH$1,1,0)</f>
        <v>0</v>
      </c>
      <c r="BJ6" s="5">
        <f>IF('Tabulka klientů 2023'!$X10='Hlavní stránka'!BH$1,1,0)</f>
        <v>0</v>
      </c>
      <c r="BK6" s="5">
        <f>IF('Tabulka klientů 2023'!$AA10='Hlavní stránka'!BH$1,1,0)</f>
        <v>0</v>
      </c>
      <c r="BL6" s="5">
        <f>IF('Tabulka klientů 2023'!$AD10='Hlavní stránka'!BH$1,1,0)</f>
        <v>0</v>
      </c>
      <c r="BM6" s="5">
        <f>IF('Tabulka klientů 2023'!$AG10='Hlavní stránka'!BH$1,1,0)</f>
        <v>0</v>
      </c>
      <c r="BN6" s="5">
        <f>IF('Tabulka klientů 2023'!$AJ10='Hlavní stránka'!BH$1,1,0)</f>
        <v>0</v>
      </c>
      <c r="BO6" s="5">
        <f>IF('Tabulka klientů 2023'!$AM10='Hlavní stránka'!BH$1,1,0)</f>
        <v>0</v>
      </c>
      <c r="BP6" s="5">
        <f>IF('Tabulka klientů 2023'!$AP10='Hlavní stránka'!BH$1,1,0)</f>
        <v>0</v>
      </c>
      <c r="BQ6" s="5">
        <f>IF('Tabulka klientů 2023'!$AS10='Hlavní stránka'!BH$1,1,0)</f>
        <v>0</v>
      </c>
      <c r="BR6" s="5">
        <f>IF('Tabulka klientů 2023'!$AV10='Hlavní stránka'!BH$1,1,0)</f>
        <v>0</v>
      </c>
      <c r="BS6" s="5">
        <f t="shared" si="4"/>
        <v>0</v>
      </c>
      <c r="BT6" s="2">
        <f t="shared" si="16"/>
        <v>0</v>
      </c>
      <c r="BU6" s="5">
        <f>IF('Tabulka klientů 2023'!$R10='Hlavní stránka'!BU$1,1,0)</f>
        <v>0</v>
      </c>
      <c r="BV6" s="5">
        <f>IF('Tabulka klientů 2023'!$U10='Hlavní stránka'!BU$1,1,0)</f>
        <v>0</v>
      </c>
      <c r="BW6" s="5">
        <f>IF('Tabulka klientů 2023'!$X10='Hlavní stránka'!BU$1,1,0)</f>
        <v>0</v>
      </c>
      <c r="BX6" s="5">
        <f>IF('Tabulka klientů 2023'!$AA10='Hlavní stránka'!BU$1,1,0)</f>
        <v>0</v>
      </c>
      <c r="BY6" s="5">
        <f>IF('Tabulka klientů 2023'!$AD10='Hlavní stránka'!BU$1,1,0)</f>
        <v>0</v>
      </c>
      <c r="BZ6" s="5">
        <f>IF('Tabulka klientů 2023'!$AG10='Hlavní stránka'!BU$1,1,0)</f>
        <v>0</v>
      </c>
      <c r="CA6" s="5">
        <f>IF('Tabulka klientů 2023'!$AJ10='Hlavní stránka'!BU$1,1,0)</f>
        <v>0</v>
      </c>
      <c r="CB6" s="5">
        <f>IF('Tabulka klientů 2023'!$AM10='Hlavní stránka'!BU$1,1,0)</f>
        <v>0</v>
      </c>
      <c r="CC6" s="5">
        <f>IF('Tabulka klientů 2023'!$AP10='Hlavní stránka'!BU$1,1,0)</f>
        <v>0</v>
      </c>
      <c r="CD6" s="5">
        <f>IF('Tabulka klientů 2023'!$AS10='Hlavní stránka'!BU$1,1,0)</f>
        <v>0</v>
      </c>
      <c r="CE6" s="5">
        <f>IF('Tabulka klientů 2023'!$AV10='Hlavní stránka'!BU$1,1,0)</f>
        <v>0</v>
      </c>
      <c r="CF6" s="5">
        <f t="shared" si="5"/>
        <v>0</v>
      </c>
      <c r="CG6" s="2">
        <f t="shared" si="17"/>
        <v>0</v>
      </c>
      <c r="CH6" s="5">
        <f>IF('Tabulka klientů 2023'!$R10='Hlavní stránka'!CH$1,1,0)</f>
        <v>0</v>
      </c>
      <c r="CI6" s="5">
        <f>IF('Tabulka klientů 2023'!$U10='Hlavní stránka'!CH$1,1,0)</f>
        <v>0</v>
      </c>
      <c r="CJ6" s="5">
        <f>IF('Tabulka klientů 2023'!$X10='Hlavní stránka'!CH$1,1,0)</f>
        <v>0</v>
      </c>
      <c r="CK6" s="5">
        <f>IF('Tabulka klientů 2023'!$AA10='Hlavní stránka'!CH$1,1,0)</f>
        <v>0</v>
      </c>
      <c r="CL6" s="5">
        <f>IF('Tabulka klientů 2023'!$AD10='Hlavní stránka'!CH$1,1,0)</f>
        <v>0</v>
      </c>
      <c r="CM6" s="5">
        <f>IF('Tabulka klientů 2023'!$AG10='Hlavní stránka'!CH$1,1,0)</f>
        <v>0</v>
      </c>
      <c r="CN6" s="5">
        <f>IF('Tabulka klientů 2023'!$AJ10='Hlavní stránka'!CH$1,1,0)</f>
        <v>0</v>
      </c>
      <c r="CO6" s="5">
        <f>IF('Tabulka klientů 2023'!$AM10='Hlavní stránka'!CH$1,1,0)</f>
        <v>0</v>
      </c>
      <c r="CP6" s="5">
        <f>IF('Tabulka klientů 2023'!$AP10='Hlavní stránka'!CH$1,1,0)</f>
        <v>0</v>
      </c>
      <c r="CQ6" s="5">
        <f>IF('Tabulka klientů 2023'!$AS10='Hlavní stránka'!CH$1,1,0)</f>
        <v>0</v>
      </c>
      <c r="CR6" s="5">
        <f>IF('Tabulka klientů 2023'!$AV10='Hlavní stránka'!CH$1,1,0)</f>
        <v>0</v>
      </c>
      <c r="CS6" s="5">
        <f t="shared" si="6"/>
        <v>0</v>
      </c>
      <c r="CT6" s="2">
        <f t="shared" si="18"/>
        <v>0</v>
      </c>
      <c r="CU6" s="5">
        <f>IF('Tabulka klientů 2023'!$R10='Hlavní stránka'!CU$1,1,0)</f>
        <v>0</v>
      </c>
      <c r="CV6" s="5">
        <f>IF('Tabulka klientů 2023'!$U10='Hlavní stránka'!CU$1,1,0)</f>
        <v>0</v>
      </c>
      <c r="CW6" s="5">
        <f>IF('Tabulka klientů 2023'!$X10='Hlavní stránka'!CU$1,1,0)</f>
        <v>0</v>
      </c>
      <c r="CX6" s="5">
        <f>IF('Tabulka klientů 2023'!$AA10='Hlavní stránka'!CU$1,1,0)</f>
        <v>0</v>
      </c>
      <c r="CY6" s="5">
        <f>IF('Tabulka klientů 2023'!$AD10='Hlavní stránka'!CU$1,1,0)</f>
        <v>0</v>
      </c>
      <c r="CZ6" s="5">
        <f>IF('Tabulka klientů 2023'!$AG10='Hlavní stránka'!CU$1,1,0)</f>
        <v>0</v>
      </c>
      <c r="DA6" s="5">
        <f>IF('Tabulka klientů 2023'!$AJ10='Hlavní stránka'!CU$1,1,0)</f>
        <v>0</v>
      </c>
      <c r="DB6" s="5">
        <f>IF('Tabulka klientů 2023'!$AM10='Hlavní stránka'!CU$1,1,0)</f>
        <v>0</v>
      </c>
      <c r="DC6" s="5">
        <f>IF('Tabulka klientů 2023'!$AP10='Hlavní stránka'!CU$1,1,0)</f>
        <v>0</v>
      </c>
      <c r="DD6" s="5">
        <f>IF('Tabulka klientů 2023'!$AS10='Hlavní stránka'!CU$1,1,0)</f>
        <v>0</v>
      </c>
      <c r="DE6" s="5">
        <f>IF('Tabulka klientů 2023'!$AV10='Hlavní stránka'!CU$1,1,0)</f>
        <v>0</v>
      </c>
      <c r="DF6" s="5">
        <f t="shared" si="7"/>
        <v>0</v>
      </c>
      <c r="DG6" s="2">
        <f t="shared" si="19"/>
        <v>0</v>
      </c>
      <c r="DH6" s="5">
        <f>IF('Tabulka klientů 2023'!$R10='Hlavní stránka'!DH$1,1,0)</f>
        <v>0</v>
      </c>
      <c r="DI6" s="5">
        <f>IF('Tabulka klientů 2023'!$U10='Hlavní stránka'!DH$1,1,0)</f>
        <v>0</v>
      </c>
      <c r="DJ6" s="5">
        <f>IF('Tabulka klientů 2023'!$X10='Hlavní stránka'!DH$1,1,0)</f>
        <v>0</v>
      </c>
      <c r="DK6" s="5">
        <f>IF('Tabulka klientů 2023'!$AA10='Hlavní stránka'!DH$1,1,0)</f>
        <v>0</v>
      </c>
      <c r="DL6" s="5">
        <f>IF('Tabulka klientů 2023'!$AD10='Hlavní stránka'!DH$1,1,0)</f>
        <v>0</v>
      </c>
      <c r="DM6" s="5">
        <f>IF('Tabulka klientů 2023'!$AG10='Hlavní stránka'!DH$1,1,0)</f>
        <v>0</v>
      </c>
      <c r="DN6" s="5">
        <f>IF('Tabulka klientů 2023'!$AJ10='Hlavní stránka'!DH$1,1,0)</f>
        <v>0</v>
      </c>
      <c r="DO6" s="5">
        <f>IF('Tabulka klientů 2023'!$AM10='Hlavní stránka'!DH$1,1,0)</f>
        <v>0</v>
      </c>
      <c r="DP6" s="5">
        <f>IF('Tabulka klientů 2023'!$AP10='Hlavní stránka'!DH$1,1,0)</f>
        <v>0</v>
      </c>
      <c r="DQ6" s="5">
        <f>IF('Tabulka klientů 2023'!$AS10='Hlavní stránka'!DH$1,1,0)</f>
        <v>0</v>
      </c>
      <c r="DR6" s="5">
        <f>IF('Tabulka klientů 2023'!$AV10='Hlavní stránka'!DH$1,1,0)</f>
        <v>0</v>
      </c>
      <c r="DS6" s="5">
        <f t="shared" si="8"/>
        <v>0</v>
      </c>
      <c r="DT6" s="2">
        <f t="shared" si="20"/>
        <v>0</v>
      </c>
      <c r="DU6" s="5">
        <f>IF('Tabulka klientů 2023'!$R10='Hlavní stránka'!DU$1,1,0)</f>
        <v>0</v>
      </c>
      <c r="DV6" s="5">
        <f>IF('Tabulka klientů 2023'!$U10='Hlavní stránka'!DU$1,1,0)</f>
        <v>0</v>
      </c>
      <c r="DW6" s="5">
        <f>IF('Tabulka klientů 2023'!$X10='Hlavní stránka'!DU$1,1,0)</f>
        <v>0</v>
      </c>
      <c r="DX6" s="5">
        <f>IF('Tabulka klientů 2023'!$AA10='Hlavní stránka'!DU$1,1,0)</f>
        <v>0</v>
      </c>
      <c r="DY6" s="5">
        <f>IF('Tabulka klientů 2023'!$AD10='Hlavní stránka'!DU$1,1,0)</f>
        <v>0</v>
      </c>
      <c r="DZ6" s="5">
        <f>IF('Tabulka klientů 2023'!$AG10='Hlavní stránka'!DU$1,1,0)</f>
        <v>0</v>
      </c>
      <c r="EA6" s="5">
        <f>IF('Tabulka klientů 2023'!$AJ10='Hlavní stránka'!DU$1,1,0)</f>
        <v>0</v>
      </c>
      <c r="EB6" s="5">
        <f>IF('Tabulka klientů 2023'!$AM10='Hlavní stránka'!DU$1,1,0)</f>
        <v>0</v>
      </c>
      <c r="EC6" s="5">
        <f>IF('Tabulka klientů 2023'!$AP10='Hlavní stránka'!DU$1,1,0)</f>
        <v>0</v>
      </c>
      <c r="ED6" s="5">
        <f>IF('Tabulka klientů 2023'!$AS10='Hlavní stránka'!DU$1,1,0)</f>
        <v>0</v>
      </c>
      <c r="EE6" s="5">
        <f>IF('Tabulka klientů 2023'!$AV10='Hlavní stránka'!DU$1,1,0)</f>
        <v>0</v>
      </c>
      <c r="EF6" s="5">
        <f t="shared" si="9"/>
        <v>0</v>
      </c>
      <c r="EG6" s="2">
        <f t="shared" si="21"/>
        <v>0</v>
      </c>
      <c r="EH6" s="5">
        <f>IF('Tabulka klientů 2023'!$R10='Hlavní stránka'!EH$1,1,0)</f>
        <v>0</v>
      </c>
      <c r="EI6" s="5">
        <f>IF('Tabulka klientů 2023'!$U10='Hlavní stránka'!EH$1,1,0)</f>
        <v>0</v>
      </c>
      <c r="EJ6" s="5">
        <f>IF('Tabulka klientů 2023'!$X10='Hlavní stránka'!EH$1,1,0)</f>
        <v>0</v>
      </c>
      <c r="EK6" s="5">
        <f>IF('Tabulka klientů 2023'!$AA10='Hlavní stránka'!EH$1,1,0)</f>
        <v>0</v>
      </c>
      <c r="EL6" s="5">
        <f>IF('Tabulka klientů 2023'!$AD10='Hlavní stránka'!EH$1,1,0)</f>
        <v>0</v>
      </c>
      <c r="EM6" s="5">
        <f>IF('Tabulka klientů 2023'!$AG10='Hlavní stránka'!EH$1,1,0)</f>
        <v>0</v>
      </c>
      <c r="EN6" s="5">
        <f>IF('Tabulka klientů 2023'!$AJ10='Hlavní stránka'!EH$1,1,0)</f>
        <v>0</v>
      </c>
      <c r="EO6" s="5">
        <f>IF('Tabulka klientů 2023'!$AM10='Hlavní stránka'!EH$1,1,0)</f>
        <v>0</v>
      </c>
      <c r="EP6" s="5">
        <f>IF('Tabulka klientů 2023'!$AP10='Hlavní stránka'!EH$1,1,0)</f>
        <v>0</v>
      </c>
      <c r="EQ6" s="5">
        <f>IF('Tabulka klientů 2023'!$AS10='Hlavní stránka'!EH$1,1,0)</f>
        <v>0</v>
      </c>
      <c r="ER6" s="5">
        <f>IF('Tabulka klientů 2023'!$AV10='Hlavní stránka'!EH$1,1,0)</f>
        <v>0</v>
      </c>
      <c r="ES6" s="5">
        <f t="shared" si="10"/>
        <v>0</v>
      </c>
      <c r="ET6" s="2">
        <f t="shared" si="22"/>
        <v>0</v>
      </c>
      <c r="EU6" s="5">
        <f>IF('Tabulka klientů 2023'!$R10='Hlavní stránka'!EU$1,1,0)</f>
        <v>0</v>
      </c>
      <c r="EV6" s="5">
        <f>IF('Tabulka klientů 2023'!$U10='Hlavní stránka'!EU$1,1,0)</f>
        <v>0</v>
      </c>
      <c r="EW6" s="5">
        <f>IF('Tabulka klientů 2023'!$X10='Hlavní stránka'!EU$1,1,0)</f>
        <v>0</v>
      </c>
      <c r="EX6" s="5">
        <f>IF('Tabulka klientů 2023'!$AA10='Hlavní stránka'!EU$1,1,0)</f>
        <v>0</v>
      </c>
      <c r="EY6" s="5">
        <f>IF('Tabulka klientů 2023'!$AD10='Hlavní stránka'!EU$1,1,0)</f>
        <v>0</v>
      </c>
      <c r="EZ6" s="5">
        <f>IF('Tabulka klientů 2023'!$AG10='Hlavní stránka'!EU$1,1,0)</f>
        <v>0</v>
      </c>
      <c r="FA6" s="5">
        <f>IF('Tabulka klientů 2023'!$AJ10='Hlavní stránka'!EU$1,1,0)</f>
        <v>0</v>
      </c>
      <c r="FB6" s="5">
        <f>IF('Tabulka klientů 2023'!$AM10='Hlavní stránka'!EU$1,1,0)</f>
        <v>0</v>
      </c>
      <c r="FC6" s="5">
        <f>IF('Tabulka klientů 2023'!$AP10='Hlavní stránka'!EU$1,1,0)</f>
        <v>0</v>
      </c>
      <c r="FD6" s="5">
        <f>IF('Tabulka klientů 2023'!$AS10='Hlavní stránka'!EU$1,1,0)</f>
        <v>0</v>
      </c>
      <c r="FE6" s="5">
        <f>IF('Tabulka klientů 2023'!$AV10='Hlavní stránka'!EU$1,1,0)</f>
        <v>0</v>
      </c>
      <c r="FF6" s="5">
        <f t="shared" si="11"/>
        <v>0</v>
      </c>
      <c r="FG6" s="2">
        <f t="shared" si="23"/>
        <v>0</v>
      </c>
    </row>
    <row r="7" spans="1:163" ht="15.75" customHeight="1" x14ac:dyDescent="0.25">
      <c r="A7" s="340"/>
      <c r="B7" s="333"/>
      <c r="C7" s="334"/>
      <c r="D7" s="334"/>
      <c r="E7" s="333"/>
      <c r="F7" s="334"/>
      <c r="G7" s="334"/>
      <c r="H7" s="5">
        <f>IF('Tabulka klientů 2023'!$R11='Hlavní stránka'!$H$1,1,0)</f>
        <v>0</v>
      </c>
      <c r="I7" s="5">
        <f>IF('Tabulka klientů 2023'!$U11='Hlavní stránka'!$H$1,1,0)</f>
        <v>0</v>
      </c>
      <c r="J7" s="5">
        <f>IF('Tabulka klientů 2023'!$X11='Hlavní stránka'!$H$1,1,0)</f>
        <v>0</v>
      </c>
      <c r="K7" s="5">
        <f>IF('Tabulka klientů 2023'!$AA11='Hlavní stránka'!$H$1,1,0)</f>
        <v>0</v>
      </c>
      <c r="L7" s="5">
        <f>IF('Tabulka klientů 2023'!$AD11='Hlavní stránka'!$H$1,1,0)</f>
        <v>0</v>
      </c>
      <c r="M7" s="5">
        <f>IF('Tabulka klientů 2023'!$AG11='Hlavní stránka'!$H$1,1,0)</f>
        <v>0</v>
      </c>
      <c r="N7" s="5">
        <f>IF('Tabulka klientů 2023'!$AJ11='Hlavní stránka'!$H$1,1,0)</f>
        <v>0</v>
      </c>
      <c r="O7" s="5">
        <f>IF('Tabulka klientů 2023'!$AM11='Hlavní stránka'!$H$1,1,0)</f>
        <v>0</v>
      </c>
      <c r="P7" s="5">
        <f>IF('Tabulka klientů 2023'!$AP11='Hlavní stránka'!$H$1,1,0)</f>
        <v>0</v>
      </c>
      <c r="Q7" s="5">
        <f>IF('Tabulka klientů 2023'!$AS11='Hlavní stránka'!$H$1,1,0)</f>
        <v>0</v>
      </c>
      <c r="R7" s="5">
        <f>IF('Tabulka klientů 2023'!$AV11='Hlavní stránka'!$H$1,1,0)</f>
        <v>0</v>
      </c>
      <c r="S7" s="5">
        <f t="shared" si="0"/>
        <v>0</v>
      </c>
      <c r="T7" s="2">
        <f t="shared" si="12"/>
        <v>0</v>
      </c>
      <c r="U7" s="5">
        <f>IF('Tabulka klientů 2023'!$R11='Hlavní stránka'!U$1,1,0)</f>
        <v>0</v>
      </c>
      <c r="V7" s="5">
        <f>IF('Tabulka klientů 2023'!$U11='Hlavní stránka'!U$1,1,0)</f>
        <v>0</v>
      </c>
      <c r="W7" s="5">
        <f>IF('Tabulka klientů 2023'!$X11='Hlavní stránka'!U$1,1,0)</f>
        <v>0</v>
      </c>
      <c r="X7" s="5">
        <f>IF('Tabulka klientů 2023'!$AA11='Hlavní stránka'!U$1,1,0)</f>
        <v>0</v>
      </c>
      <c r="Y7" s="5">
        <f>IF('Tabulka klientů 2023'!$AD11='Hlavní stránka'!U$1,1,0)</f>
        <v>0</v>
      </c>
      <c r="Z7" s="5">
        <f>IF('Tabulka klientů 2023'!$AG11='Hlavní stránka'!U$1,1,0)</f>
        <v>0</v>
      </c>
      <c r="AA7" s="5">
        <f>IF('Tabulka klientů 2023'!$AJ11='Hlavní stránka'!U$1,1,0)</f>
        <v>0</v>
      </c>
      <c r="AB7" s="5">
        <f>IF('Tabulka klientů 2023'!$AM11='Hlavní stránka'!U$1,1,0)</f>
        <v>0</v>
      </c>
      <c r="AC7" s="5">
        <f>IF('Tabulka klientů 2023'!$AP11='Hlavní stránka'!U$1,1,0)</f>
        <v>0</v>
      </c>
      <c r="AD7" s="5">
        <f>IF('Tabulka klientů 2023'!$AS11='Hlavní stránka'!U$1,1,0)</f>
        <v>0</v>
      </c>
      <c r="AE7" s="5">
        <f>IF('Tabulka klientů 2023'!$AV11='Hlavní stránka'!U$1,1,0)</f>
        <v>0</v>
      </c>
      <c r="AF7" s="5">
        <f t="shared" si="1"/>
        <v>0</v>
      </c>
      <c r="AG7" s="2">
        <f t="shared" si="13"/>
        <v>0</v>
      </c>
      <c r="AH7" s="5">
        <f>IF('Tabulka klientů 2023'!$R11='Hlavní stránka'!AH$1,1,0)</f>
        <v>0</v>
      </c>
      <c r="AI7" s="5">
        <f>IF('Tabulka klientů 2023'!$U11='Hlavní stránka'!AH$1,1,0)</f>
        <v>0</v>
      </c>
      <c r="AJ7" s="5">
        <f>IF('Tabulka klientů 2023'!$X11='Hlavní stránka'!AH$1,1,0)</f>
        <v>0</v>
      </c>
      <c r="AK7" s="5">
        <f>IF('Tabulka klientů 2023'!$AA11='Hlavní stránka'!AH$1,1,0)</f>
        <v>0</v>
      </c>
      <c r="AL7" s="5">
        <f>IF('Tabulka klientů 2023'!$AD11='Hlavní stránka'!AH$1,1,0)</f>
        <v>0</v>
      </c>
      <c r="AM7" s="5">
        <f>IF('Tabulka klientů 2023'!$AG11='Hlavní stránka'!AH$1,1,0)</f>
        <v>0</v>
      </c>
      <c r="AN7" s="5">
        <f>IF('Tabulka klientů 2023'!$AJ11='Hlavní stránka'!AH$1,1,0)</f>
        <v>0</v>
      </c>
      <c r="AO7" s="5">
        <f>IF('Tabulka klientů 2023'!$AM11='Hlavní stránka'!AH$1,1,0)</f>
        <v>0</v>
      </c>
      <c r="AP7" s="5">
        <f>IF('Tabulka klientů 2023'!$AP11='Hlavní stránka'!AH$1,1,0)</f>
        <v>0</v>
      </c>
      <c r="AQ7" s="5">
        <f>IF('Tabulka klientů 2023'!$AS11='Hlavní stránka'!AH$1,1,0)</f>
        <v>0</v>
      </c>
      <c r="AR7" s="5">
        <f>IF('Tabulka klientů 2023'!$AV11='Hlavní stránka'!AH$1,1,0)</f>
        <v>0</v>
      </c>
      <c r="AS7" s="5">
        <f t="shared" si="2"/>
        <v>0</v>
      </c>
      <c r="AT7" s="2">
        <f t="shared" si="14"/>
        <v>0</v>
      </c>
      <c r="AU7" s="5">
        <f>IF('Tabulka klientů 2023'!$R11='Hlavní stránka'!AU$1,1,0)</f>
        <v>0</v>
      </c>
      <c r="AV7" s="5">
        <f>IF('Tabulka klientů 2023'!$U11='Hlavní stránka'!AU$1,1,0)</f>
        <v>0</v>
      </c>
      <c r="AW7" s="5">
        <f>IF('Tabulka klientů 2023'!$X11='Hlavní stránka'!AU$1,1,0)</f>
        <v>0</v>
      </c>
      <c r="AX7" s="5">
        <f>IF('Tabulka klientů 2023'!$AA11='Hlavní stránka'!AU$1,1,0)</f>
        <v>0</v>
      </c>
      <c r="AY7" s="5">
        <f>IF('Tabulka klientů 2023'!$AD11='Hlavní stránka'!AU$1,1,0)</f>
        <v>0</v>
      </c>
      <c r="AZ7" s="5">
        <f>IF('Tabulka klientů 2023'!$AG11='Hlavní stránka'!AU$1,1,0)</f>
        <v>0</v>
      </c>
      <c r="BA7" s="5">
        <f>IF('Tabulka klientů 2023'!$AJ11='Hlavní stránka'!AU$1,1,0)</f>
        <v>0</v>
      </c>
      <c r="BB7" s="5">
        <f>IF('Tabulka klientů 2023'!$AM11='Hlavní stránka'!AU$1,1,0)</f>
        <v>0</v>
      </c>
      <c r="BC7" s="5">
        <f>IF('Tabulka klientů 2023'!$AP11='Hlavní stránka'!AU$1,1,0)</f>
        <v>0</v>
      </c>
      <c r="BD7" s="5">
        <f>IF('Tabulka klientů 2023'!$AS11='Hlavní stránka'!AU$1,1,0)</f>
        <v>0</v>
      </c>
      <c r="BE7" s="5">
        <f>IF('Tabulka klientů 2023'!$AV11='Hlavní stránka'!AU$1,1,0)</f>
        <v>0</v>
      </c>
      <c r="BF7" s="5">
        <f t="shared" si="3"/>
        <v>0</v>
      </c>
      <c r="BG7" s="2">
        <f t="shared" si="15"/>
        <v>0</v>
      </c>
      <c r="BH7" s="5">
        <f>IF('Tabulka klientů 2023'!$R11='Hlavní stránka'!BH$1,1,0)</f>
        <v>0</v>
      </c>
      <c r="BI7" s="5">
        <f>IF('Tabulka klientů 2023'!$U11='Hlavní stránka'!BH$1,1,0)</f>
        <v>0</v>
      </c>
      <c r="BJ7" s="5">
        <f>IF('Tabulka klientů 2023'!$X11='Hlavní stránka'!BH$1,1,0)</f>
        <v>0</v>
      </c>
      <c r="BK7" s="5">
        <f>IF('Tabulka klientů 2023'!$AA11='Hlavní stránka'!BH$1,1,0)</f>
        <v>0</v>
      </c>
      <c r="BL7" s="5">
        <f>IF('Tabulka klientů 2023'!$AD11='Hlavní stránka'!BH$1,1,0)</f>
        <v>0</v>
      </c>
      <c r="BM7" s="5">
        <f>IF('Tabulka klientů 2023'!$AG11='Hlavní stránka'!BH$1,1,0)</f>
        <v>0</v>
      </c>
      <c r="BN7" s="5">
        <f>IF('Tabulka klientů 2023'!$AJ11='Hlavní stránka'!BH$1,1,0)</f>
        <v>0</v>
      </c>
      <c r="BO7" s="5">
        <f>IF('Tabulka klientů 2023'!$AM11='Hlavní stránka'!BH$1,1,0)</f>
        <v>0</v>
      </c>
      <c r="BP7" s="5">
        <f>IF('Tabulka klientů 2023'!$AP11='Hlavní stránka'!BH$1,1,0)</f>
        <v>0</v>
      </c>
      <c r="BQ7" s="5">
        <f>IF('Tabulka klientů 2023'!$AS11='Hlavní stránka'!BH$1,1,0)</f>
        <v>0</v>
      </c>
      <c r="BR7" s="5">
        <f>IF('Tabulka klientů 2023'!$AV11='Hlavní stránka'!BH$1,1,0)</f>
        <v>0</v>
      </c>
      <c r="BS7" s="5">
        <f t="shared" si="4"/>
        <v>0</v>
      </c>
      <c r="BT7" s="2">
        <f t="shared" si="16"/>
        <v>0</v>
      </c>
      <c r="BU7" s="5">
        <f>IF('Tabulka klientů 2023'!$R11='Hlavní stránka'!BU$1,1,0)</f>
        <v>0</v>
      </c>
      <c r="BV7" s="5">
        <f>IF('Tabulka klientů 2023'!$U11='Hlavní stránka'!BU$1,1,0)</f>
        <v>0</v>
      </c>
      <c r="BW7" s="5">
        <f>IF('Tabulka klientů 2023'!$X11='Hlavní stránka'!BU$1,1,0)</f>
        <v>0</v>
      </c>
      <c r="BX7" s="5">
        <f>IF('Tabulka klientů 2023'!$AA11='Hlavní stránka'!BU$1,1,0)</f>
        <v>0</v>
      </c>
      <c r="BY7" s="5">
        <f>IF('Tabulka klientů 2023'!$AD11='Hlavní stránka'!BU$1,1,0)</f>
        <v>0</v>
      </c>
      <c r="BZ7" s="5">
        <f>IF('Tabulka klientů 2023'!$AG11='Hlavní stránka'!BU$1,1,0)</f>
        <v>0</v>
      </c>
      <c r="CA7" s="5">
        <f>IF('Tabulka klientů 2023'!$AJ11='Hlavní stránka'!BU$1,1,0)</f>
        <v>0</v>
      </c>
      <c r="CB7" s="5">
        <f>IF('Tabulka klientů 2023'!$AM11='Hlavní stránka'!BU$1,1,0)</f>
        <v>0</v>
      </c>
      <c r="CC7" s="5">
        <f>IF('Tabulka klientů 2023'!$AP11='Hlavní stránka'!BU$1,1,0)</f>
        <v>0</v>
      </c>
      <c r="CD7" s="5">
        <f>IF('Tabulka klientů 2023'!$AS11='Hlavní stránka'!BU$1,1,0)</f>
        <v>0</v>
      </c>
      <c r="CE7" s="5">
        <f>IF('Tabulka klientů 2023'!$AV11='Hlavní stránka'!BU$1,1,0)</f>
        <v>0</v>
      </c>
      <c r="CF7" s="5">
        <f t="shared" si="5"/>
        <v>0</v>
      </c>
      <c r="CG7" s="2">
        <f t="shared" si="17"/>
        <v>0</v>
      </c>
      <c r="CH7" s="5">
        <f>IF('Tabulka klientů 2023'!$R11='Hlavní stránka'!CH$1,1,0)</f>
        <v>0</v>
      </c>
      <c r="CI7" s="5">
        <f>IF('Tabulka klientů 2023'!$U11='Hlavní stránka'!CH$1,1,0)</f>
        <v>0</v>
      </c>
      <c r="CJ7" s="5">
        <f>IF('Tabulka klientů 2023'!$X11='Hlavní stránka'!CH$1,1,0)</f>
        <v>0</v>
      </c>
      <c r="CK7" s="5">
        <f>IF('Tabulka klientů 2023'!$AA11='Hlavní stránka'!CH$1,1,0)</f>
        <v>0</v>
      </c>
      <c r="CL7" s="5">
        <f>IF('Tabulka klientů 2023'!$AD11='Hlavní stránka'!CH$1,1,0)</f>
        <v>0</v>
      </c>
      <c r="CM7" s="5">
        <f>IF('Tabulka klientů 2023'!$AG11='Hlavní stránka'!CH$1,1,0)</f>
        <v>0</v>
      </c>
      <c r="CN7" s="5">
        <f>IF('Tabulka klientů 2023'!$AJ11='Hlavní stránka'!CH$1,1,0)</f>
        <v>0</v>
      </c>
      <c r="CO7" s="5">
        <f>IF('Tabulka klientů 2023'!$AM11='Hlavní stránka'!CH$1,1,0)</f>
        <v>0</v>
      </c>
      <c r="CP7" s="5">
        <f>IF('Tabulka klientů 2023'!$AP11='Hlavní stránka'!CH$1,1,0)</f>
        <v>0</v>
      </c>
      <c r="CQ7" s="5">
        <f>IF('Tabulka klientů 2023'!$AS11='Hlavní stránka'!CH$1,1,0)</f>
        <v>0</v>
      </c>
      <c r="CR7" s="5">
        <f>IF('Tabulka klientů 2023'!$AV11='Hlavní stránka'!CH$1,1,0)</f>
        <v>0</v>
      </c>
      <c r="CS7" s="5">
        <f t="shared" si="6"/>
        <v>0</v>
      </c>
      <c r="CT7" s="2">
        <f t="shared" si="18"/>
        <v>0</v>
      </c>
      <c r="CU7" s="5">
        <f>IF('Tabulka klientů 2023'!$R11='Hlavní stránka'!CU$1,1,0)</f>
        <v>0</v>
      </c>
      <c r="CV7" s="5">
        <f>IF('Tabulka klientů 2023'!$U11='Hlavní stránka'!CU$1,1,0)</f>
        <v>0</v>
      </c>
      <c r="CW7" s="5">
        <f>IF('Tabulka klientů 2023'!$X11='Hlavní stránka'!CU$1,1,0)</f>
        <v>0</v>
      </c>
      <c r="CX7" s="5">
        <f>IF('Tabulka klientů 2023'!$AA11='Hlavní stránka'!CU$1,1,0)</f>
        <v>0</v>
      </c>
      <c r="CY7" s="5">
        <f>IF('Tabulka klientů 2023'!$AD11='Hlavní stránka'!CU$1,1,0)</f>
        <v>0</v>
      </c>
      <c r="CZ7" s="5">
        <f>IF('Tabulka klientů 2023'!$AG11='Hlavní stránka'!CU$1,1,0)</f>
        <v>0</v>
      </c>
      <c r="DA7" s="5">
        <f>IF('Tabulka klientů 2023'!$AJ11='Hlavní stránka'!CU$1,1,0)</f>
        <v>0</v>
      </c>
      <c r="DB7" s="5">
        <f>IF('Tabulka klientů 2023'!$AM11='Hlavní stránka'!CU$1,1,0)</f>
        <v>0</v>
      </c>
      <c r="DC7" s="5">
        <f>IF('Tabulka klientů 2023'!$AP11='Hlavní stránka'!CU$1,1,0)</f>
        <v>0</v>
      </c>
      <c r="DD7" s="5">
        <f>IF('Tabulka klientů 2023'!$AS11='Hlavní stránka'!CU$1,1,0)</f>
        <v>0</v>
      </c>
      <c r="DE7" s="5">
        <f>IF('Tabulka klientů 2023'!$AV11='Hlavní stránka'!CU$1,1,0)</f>
        <v>0</v>
      </c>
      <c r="DF7" s="5">
        <f t="shared" si="7"/>
        <v>0</v>
      </c>
      <c r="DG7" s="2">
        <f t="shared" si="19"/>
        <v>0</v>
      </c>
      <c r="DH7" s="5">
        <f>IF('Tabulka klientů 2023'!$R11='Hlavní stránka'!DH$1,1,0)</f>
        <v>0</v>
      </c>
      <c r="DI7" s="5">
        <f>IF('Tabulka klientů 2023'!$U11='Hlavní stránka'!DH$1,1,0)</f>
        <v>0</v>
      </c>
      <c r="DJ7" s="5">
        <f>IF('Tabulka klientů 2023'!$X11='Hlavní stránka'!DH$1,1,0)</f>
        <v>0</v>
      </c>
      <c r="DK7" s="5">
        <f>IF('Tabulka klientů 2023'!$AA11='Hlavní stránka'!DH$1,1,0)</f>
        <v>0</v>
      </c>
      <c r="DL7" s="5">
        <f>IF('Tabulka klientů 2023'!$AD11='Hlavní stránka'!DH$1,1,0)</f>
        <v>0</v>
      </c>
      <c r="DM7" s="5">
        <f>IF('Tabulka klientů 2023'!$AG11='Hlavní stránka'!DH$1,1,0)</f>
        <v>0</v>
      </c>
      <c r="DN7" s="5">
        <f>IF('Tabulka klientů 2023'!$AJ11='Hlavní stránka'!DH$1,1,0)</f>
        <v>0</v>
      </c>
      <c r="DO7" s="5">
        <f>IF('Tabulka klientů 2023'!$AM11='Hlavní stránka'!DH$1,1,0)</f>
        <v>0</v>
      </c>
      <c r="DP7" s="5">
        <f>IF('Tabulka klientů 2023'!$AP11='Hlavní stránka'!DH$1,1,0)</f>
        <v>0</v>
      </c>
      <c r="DQ7" s="5">
        <f>IF('Tabulka klientů 2023'!$AS11='Hlavní stránka'!DH$1,1,0)</f>
        <v>0</v>
      </c>
      <c r="DR7" s="5">
        <f>IF('Tabulka klientů 2023'!$AV11='Hlavní stránka'!DH$1,1,0)</f>
        <v>0</v>
      </c>
      <c r="DS7" s="5">
        <f t="shared" si="8"/>
        <v>0</v>
      </c>
      <c r="DT7" s="2">
        <f t="shared" si="20"/>
        <v>0</v>
      </c>
      <c r="DU7" s="5">
        <f>IF('Tabulka klientů 2023'!$R11='Hlavní stránka'!DU$1,1,0)</f>
        <v>0</v>
      </c>
      <c r="DV7" s="5">
        <f>IF('Tabulka klientů 2023'!$U11='Hlavní stránka'!DU$1,1,0)</f>
        <v>0</v>
      </c>
      <c r="DW7" s="5">
        <f>IF('Tabulka klientů 2023'!$X11='Hlavní stránka'!DU$1,1,0)</f>
        <v>0</v>
      </c>
      <c r="DX7" s="5">
        <f>IF('Tabulka klientů 2023'!$AA11='Hlavní stránka'!DU$1,1,0)</f>
        <v>0</v>
      </c>
      <c r="DY7" s="5">
        <f>IF('Tabulka klientů 2023'!$AD11='Hlavní stránka'!DU$1,1,0)</f>
        <v>0</v>
      </c>
      <c r="DZ7" s="5">
        <f>IF('Tabulka klientů 2023'!$AG11='Hlavní stránka'!DU$1,1,0)</f>
        <v>0</v>
      </c>
      <c r="EA7" s="5">
        <f>IF('Tabulka klientů 2023'!$AJ11='Hlavní stránka'!DU$1,1,0)</f>
        <v>0</v>
      </c>
      <c r="EB7" s="5">
        <f>IF('Tabulka klientů 2023'!$AM11='Hlavní stránka'!DU$1,1,0)</f>
        <v>0</v>
      </c>
      <c r="EC7" s="5">
        <f>IF('Tabulka klientů 2023'!$AP11='Hlavní stránka'!DU$1,1,0)</f>
        <v>0</v>
      </c>
      <c r="ED7" s="5">
        <f>IF('Tabulka klientů 2023'!$AS11='Hlavní stránka'!DU$1,1,0)</f>
        <v>0</v>
      </c>
      <c r="EE7" s="5">
        <f>IF('Tabulka klientů 2023'!$AV11='Hlavní stránka'!DU$1,1,0)</f>
        <v>0</v>
      </c>
      <c r="EF7" s="5">
        <f t="shared" si="9"/>
        <v>0</v>
      </c>
      <c r="EG7" s="2">
        <f t="shared" si="21"/>
        <v>0</v>
      </c>
      <c r="EH7" s="5">
        <f>IF('Tabulka klientů 2023'!$R11='Hlavní stránka'!EH$1,1,0)</f>
        <v>0</v>
      </c>
      <c r="EI7" s="5">
        <f>IF('Tabulka klientů 2023'!$U11='Hlavní stránka'!EH$1,1,0)</f>
        <v>0</v>
      </c>
      <c r="EJ7" s="5">
        <f>IF('Tabulka klientů 2023'!$X11='Hlavní stránka'!EH$1,1,0)</f>
        <v>0</v>
      </c>
      <c r="EK7" s="5">
        <f>IF('Tabulka klientů 2023'!$AA11='Hlavní stránka'!EH$1,1,0)</f>
        <v>0</v>
      </c>
      <c r="EL7" s="5">
        <f>IF('Tabulka klientů 2023'!$AD11='Hlavní stránka'!EH$1,1,0)</f>
        <v>0</v>
      </c>
      <c r="EM7" s="5">
        <f>IF('Tabulka klientů 2023'!$AG11='Hlavní stránka'!EH$1,1,0)</f>
        <v>0</v>
      </c>
      <c r="EN7" s="5">
        <f>IF('Tabulka klientů 2023'!$AJ11='Hlavní stránka'!EH$1,1,0)</f>
        <v>0</v>
      </c>
      <c r="EO7" s="5">
        <f>IF('Tabulka klientů 2023'!$AM11='Hlavní stránka'!EH$1,1,0)</f>
        <v>0</v>
      </c>
      <c r="EP7" s="5">
        <f>IF('Tabulka klientů 2023'!$AP11='Hlavní stránka'!EH$1,1,0)</f>
        <v>0</v>
      </c>
      <c r="EQ7" s="5">
        <f>IF('Tabulka klientů 2023'!$AS11='Hlavní stránka'!EH$1,1,0)</f>
        <v>0</v>
      </c>
      <c r="ER7" s="5">
        <f>IF('Tabulka klientů 2023'!$AV11='Hlavní stránka'!EH$1,1,0)</f>
        <v>0</v>
      </c>
      <c r="ES7" s="5">
        <f t="shared" si="10"/>
        <v>0</v>
      </c>
      <c r="ET7" s="2">
        <f t="shared" si="22"/>
        <v>0</v>
      </c>
      <c r="EU7" s="5">
        <f>IF('Tabulka klientů 2023'!$R11='Hlavní stránka'!EU$1,1,0)</f>
        <v>0</v>
      </c>
      <c r="EV7" s="5">
        <f>IF('Tabulka klientů 2023'!$U11='Hlavní stránka'!EU$1,1,0)</f>
        <v>0</v>
      </c>
      <c r="EW7" s="5">
        <f>IF('Tabulka klientů 2023'!$X11='Hlavní stránka'!EU$1,1,0)</f>
        <v>0</v>
      </c>
      <c r="EX7" s="5">
        <f>IF('Tabulka klientů 2023'!$AA11='Hlavní stránka'!EU$1,1,0)</f>
        <v>0</v>
      </c>
      <c r="EY7" s="5">
        <f>IF('Tabulka klientů 2023'!$AD11='Hlavní stránka'!EU$1,1,0)</f>
        <v>0</v>
      </c>
      <c r="EZ7" s="5">
        <f>IF('Tabulka klientů 2023'!$AG11='Hlavní stránka'!EU$1,1,0)</f>
        <v>0</v>
      </c>
      <c r="FA7" s="5">
        <f>IF('Tabulka klientů 2023'!$AJ11='Hlavní stránka'!EU$1,1,0)</f>
        <v>0</v>
      </c>
      <c r="FB7" s="5">
        <f>IF('Tabulka klientů 2023'!$AM11='Hlavní stránka'!EU$1,1,0)</f>
        <v>0</v>
      </c>
      <c r="FC7" s="5">
        <f>IF('Tabulka klientů 2023'!$AP11='Hlavní stránka'!EU$1,1,0)</f>
        <v>0</v>
      </c>
      <c r="FD7" s="5">
        <f>IF('Tabulka klientů 2023'!$AS11='Hlavní stránka'!EU$1,1,0)</f>
        <v>0</v>
      </c>
      <c r="FE7" s="5">
        <f>IF('Tabulka klientů 2023'!$AV11='Hlavní stránka'!EU$1,1,0)</f>
        <v>0</v>
      </c>
      <c r="FF7" s="5">
        <f t="shared" si="11"/>
        <v>0</v>
      </c>
      <c r="FG7" s="2">
        <f t="shared" si="23"/>
        <v>0</v>
      </c>
    </row>
    <row r="8" spans="1:163" ht="15.75" customHeight="1" x14ac:dyDescent="0.25">
      <c r="A8" s="340"/>
      <c r="B8" s="337"/>
      <c r="C8" s="338"/>
      <c r="D8" s="338"/>
      <c r="E8" s="337"/>
      <c r="F8" s="338"/>
      <c r="G8" s="338"/>
      <c r="H8" s="5">
        <f>IF('Tabulka klientů 2023'!$R12='Hlavní stránka'!$H$1,1,0)</f>
        <v>0</v>
      </c>
      <c r="I8" s="5">
        <f>IF('Tabulka klientů 2023'!$U12='Hlavní stránka'!$H$1,1,0)</f>
        <v>0</v>
      </c>
      <c r="J8" s="5">
        <f>IF('Tabulka klientů 2023'!$X12='Hlavní stránka'!$H$1,1,0)</f>
        <v>0</v>
      </c>
      <c r="K8" s="5">
        <f>IF('Tabulka klientů 2023'!$AA12='Hlavní stránka'!$H$1,1,0)</f>
        <v>0</v>
      </c>
      <c r="L8" s="5">
        <f>IF('Tabulka klientů 2023'!$AD12='Hlavní stránka'!$H$1,1,0)</f>
        <v>0</v>
      </c>
      <c r="M8" s="5">
        <f>IF('Tabulka klientů 2023'!$AG12='Hlavní stránka'!$H$1,1,0)</f>
        <v>0</v>
      </c>
      <c r="N8" s="5">
        <f>IF('Tabulka klientů 2023'!$AJ12='Hlavní stránka'!$H$1,1,0)</f>
        <v>0</v>
      </c>
      <c r="O8" s="5">
        <f>IF('Tabulka klientů 2023'!$AM12='Hlavní stránka'!$H$1,1,0)</f>
        <v>0</v>
      </c>
      <c r="P8" s="5">
        <f>IF('Tabulka klientů 2023'!$AP12='Hlavní stránka'!$H$1,1,0)</f>
        <v>0</v>
      </c>
      <c r="Q8" s="5">
        <f>IF('Tabulka klientů 2023'!$AS12='Hlavní stránka'!$H$1,1,0)</f>
        <v>0</v>
      </c>
      <c r="R8" s="5">
        <f>IF('Tabulka klientů 2023'!$AV12='Hlavní stránka'!$H$1,1,0)</f>
        <v>0</v>
      </c>
      <c r="S8" s="5">
        <f t="shared" si="0"/>
        <v>0</v>
      </c>
      <c r="T8" s="2">
        <f t="shared" si="12"/>
        <v>0</v>
      </c>
      <c r="U8" s="5">
        <f>IF('Tabulka klientů 2023'!$R12='Hlavní stránka'!U$1,1,0)</f>
        <v>0</v>
      </c>
      <c r="V8" s="5">
        <f>IF('Tabulka klientů 2023'!$U12='Hlavní stránka'!U$1,1,0)</f>
        <v>0</v>
      </c>
      <c r="W8" s="5">
        <f>IF('Tabulka klientů 2023'!$X12='Hlavní stránka'!U$1,1,0)</f>
        <v>0</v>
      </c>
      <c r="X8" s="5">
        <f>IF('Tabulka klientů 2023'!$AA12='Hlavní stránka'!U$1,1,0)</f>
        <v>0</v>
      </c>
      <c r="Y8" s="5">
        <f>IF('Tabulka klientů 2023'!$AD12='Hlavní stránka'!U$1,1,0)</f>
        <v>0</v>
      </c>
      <c r="Z8" s="5">
        <f>IF('Tabulka klientů 2023'!$AG12='Hlavní stránka'!U$1,1,0)</f>
        <v>0</v>
      </c>
      <c r="AA8" s="5">
        <f>IF('Tabulka klientů 2023'!$AJ12='Hlavní stránka'!U$1,1,0)</f>
        <v>0</v>
      </c>
      <c r="AB8" s="5">
        <f>IF('Tabulka klientů 2023'!$AM12='Hlavní stránka'!U$1,1,0)</f>
        <v>0</v>
      </c>
      <c r="AC8" s="5">
        <f>IF('Tabulka klientů 2023'!$AP12='Hlavní stránka'!U$1,1,0)</f>
        <v>0</v>
      </c>
      <c r="AD8" s="5">
        <f>IF('Tabulka klientů 2023'!$AS12='Hlavní stránka'!U$1,1,0)</f>
        <v>0</v>
      </c>
      <c r="AE8" s="5">
        <f>IF('Tabulka klientů 2023'!$AV12='Hlavní stránka'!U$1,1,0)</f>
        <v>0</v>
      </c>
      <c r="AF8" s="5">
        <f t="shared" si="1"/>
        <v>0</v>
      </c>
      <c r="AG8" s="2">
        <f t="shared" si="13"/>
        <v>0</v>
      </c>
      <c r="AH8" s="5">
        <f>IF('Tabulka klientů 2023'!$R12='Hlavní stránka'!AH$1,1,0)</f>
        <v>0</v>
      </c>
      <c r="AI8" s="5">
        <f>IF('Tabulka klientů 2023'!$U12='Hlavní stránka'!AH$1,1,0)</f>
        <v>0</v>
      </c>
      <c r="AJ8" s="5">
        <f>IF('Tabulka klientů 2023'!$X12='Hlavní stránka'!AH$1,1,0)</f>
        <v>0</v>
      </c>
      <c r="AK8" s="5">
        <f>IF('Tabulka klientů 2023'!$AA12='Hlavní stránka'!AH$1,1,0)</f>
        <v>0</v>
      </c>
      <c r="AL8" s="5">
        <f>IF('Tabulka klientů 2023'!$AD12='Hlavní stránka'!AH$1,1,0)</f>
        <v>0</v>
      </c>
      <c r="AM8" s="5">
        <f>IF('Tabulka klientů 2023'!$AG12='Hlavní stránka'!AH$1,1,0)</f>
        <v>0</v>
      </c>
      <c r="AN8" s="5">
        <f>IF('Tabulka klientů 2023'!$AJ12='Hlavní stránka'!AH$1,1,0)</f>
        <v>0</v>
      </c>
      <c r="AO8" s="5">
        <f>IF('Tabulka klientů 2023'!$AM12='Hlavní stránka'!AH$1,1,0)</f>
        <v>0</v>
      </c>
      <c r="AP8" s="5">
        <f>IF('Tabulka klientů 2023'!$AP12='Hlavní stránka'!AH$1,1,0)</f>
        <v>0</v>
      </c>
      <c r="AQ8" s="5">
        <f>IF('Tabulka klientů 2023'!$AS12='Hlavní stránka'!AH$1,1,0)</f>
        <v>0</v>
      </c>
      <c r="AR8" s="5">
        <f>IF('Tabulka klientů 2023'!$AV12='Hlavní stránka'!AH$1,1,0)</f>
        <v>0</v>
      </c>
      <c r="AS8" s="5">
        <f t="shared" si="2"/>
        <v>0</v>
      </c>
      <c r="AT8" s="2">
        <f t="shared" si="14"/>
        <v>0</v>
      </c>
      <c r="AU8" s="5">
        <f>IF('Tabulka klientů 2023'!$R12='Hlavní stránka'!AU$1,1,0)</f>
        <v>0</v>
      </c>
      <c r="AV8" s="5">
        <f>IF('Tabulka klientů 2023'!$U12='Hlavní stránka'!AU$1,1,0)</f>
        <v>0</v>
      </c>
      <c r="AW8" s="5">
        <f>IF('Tabulka klientů 2023'!$X12='Hlavní stránka'!AU$1,1,0)</f>
        <v>0</v>
      </c>
      <c r="AX8" s="5">
        <f>IF('Tabulka klientů 2023'!$AA12='Hlavní stránka'!AU$1,1,0)</f>
        <v>0</v>
      </c>
      <c r="AY8" s="5">
        <f>IF('Tabulka klientů 2023'!$AD12='Hlavní stránka'!AU$1,1,0)</f>
        <v>0</v>
      </c>
      <c r="AZ8" s="5">
        <f>IF('Tabulka klientů 2023'!$AG12='Hlavní stránka'!AU$1,1,0)</f>
        <v>0</v>
      </c>
      <c r="BA8" s="5">
        <f>IF('Tabulka klientů 2023'!$AJ12='Hlavní stránka'!AU$1,1,0)</f>
        <v>0</v>
      </c>
      <c r="BB8" s="5">
        <f>IF('Tabulka klientů 2023'!$AM12='Hlavní stránka'!AU$1,1,0)</f>
        <v>0</v>
      </c>
      <c r="BC8" s="5">
        <f>IF('Tabulka klientů 2023'!$AP12='Hlavní stránka'!AU$1,1,0)</f>
        <v>0</v>
      </c>
      <c r="BD8" s="5">
        <f>IF('Tabulka klientů 2023'!$AS12='Hlavní stránka'!AU$1,1,0)</f>
        <v>0</v>
      </c>
      <c r="BE8" s="5">
        <f>IF('Tabulka klientů 2023'!$AV12='Hlavní stránka'!AU$1,1,0)</f>
        <v>0</v>
      </c>
      <c r="BF8" s="5">
        <f t="shared" si="3"/>
        <v>0</v>
      </c>
      <c r="BG8" s="2">
        <f t="shared" si="15"/>
        <v>0</v>
      </c>
      <c r="BH8" s="5">
        <f>IF('Tabulka klientů 2023'!$R12='Hlavní stránka'!BH$1,1,0)</f>
        <v>0</v>
      </c>
      <c r="BI8" s="5">
        <f>IF('Tabulka klientů 2023'!$U12='Hlavní stránka'!BH$1,1,0)</f>
        <v>0</v>
      </c>
      <c r="BJ8" s="5">
        <f>IF('Tabulka klientů 2023'!$X12='Hlavní stránka'!BH$1,1,0)</f>
        <v>0</v>
      </c>
      <c r="BK8" s="5">
        <f>IF('Tabulka klientů 2023'!$AA12='Hlavní stránka'!BH$1,1,0)</f>
        <v>0</v>
      </c>
      <c r="BL8" s="5">
        <f>IF('Tabulka klientů 2023'!$AD12='Hlavní stránka'!BH$1,1,0)</f>
        <v>0</v>
      </c>
      <c r="BM8" s="5">
        <f>IF('Tabulka klientů 2023'!$AG12='Hlavní stránka'!BH$1,1,0)</f>
        <v>0</v>
      </c>
      <c r="BN8" s="5">
        <f>IF('Tabulka klientů 2023'!$AJ12='Hlavní stránka'!BH$1,1,0)</f>
        <v>0</v>
      </c>
      <c r="BO8" s="5">
        <f>IF('Tabulka klientů 2023'!$AM12='Hlavní stránka'!BH$1,1,0)</f>
        <v>0</v>
      </c>
      <c r="BP8" s="5">
        <f>IF('Tabulka klientů 2023'!$AP12='Hlavní stránka'!BH$1,1,0)</f>
        <v>0</v>
      </c>
      <c r="BQ8" s="5">
        <f>IF('Tabulka klientů 2023'!$AS12='Hlavní stránka'!BH$1,1,0)</f>
        <v>0</v>
      </c>
      <c r="BR8" s="5">
        <f>IF('Tabulka klientů 2023'!$AV12='Hlavní stránka'!BH$1,1,0)</f>
        <v>0</v>
      </c>
      <c r="BS8" s="5">
        <f t="shared" si="4"/>
        <v>0</v>
      </c>
      <c r="BT8" s="2">
        <f t="shared" si="16"/>
        <v>0</v>
      </c>
      <c r="BU8" s="5">
        <f>IF('Tabulka klientů 2023'!$R12='Hlavní stránka'!BU$1,1,0)</f>
        <v>0</v>
      </c>
      <c r="BV8" s="5">
        <f>IF('Tabulka klientů 2023'!$U12='Hlavní stránka'!BU$1,1,0)</f>
        <v>0</v>
      </c>
      <c r="BW8" s="5">
        <f>IF('Tabulka klientů 2023'!$X12='Hlavní stránka'!BU$1,1,0)</f>
        <v>0</v>
      </c>
      <c r="BX8" s="5">
        <f>IF('Tabulka klientů 2023'!$AA12='Hlavní stránka'!BU$1,1,0)</f>
        <v>0</v>
      </c>
      <c r="BY8" s="5">
        <f>IF('Tabulka klientů 2023'!$AD12='Hlavní stránka'!BU$1,1,0)</f>
        <v>0</v>
      </c>
      <c r="BZ8" s="5">
        <f>IF('Tabulka klientů 2023'!$AG12='Hlavní stránka'!BU$1,1,0)</f>
        <v>0</v>
      </c>
      <c r="CA8" s="5">
        <f>IF('Tabulka klientů 2023'!$AJ12='Hlavní stránka'!BU$1,1,0)</f>
        <v>0</v>
      </c>
      <c r="CB8" s="5">
        <f>IF('Tabulka klientů 2023'!$AM12='Hlavní stránka'!BU$1,1,0)</f>
        <v>0</v>
      </c>
      <c r="CC8" s="5">
        <f>IF('Tabulka klientů 2023'!$AP12='Hlavní stránka'!BU$1,1,0)</f>
        <v>0</v>
      </c>
      <c r="CD8" s="5">
        <f>IF('Tabulka klientů 2023'!$AS12='Hlavní stránka'!BU$1,1,0)</f>
        <v>0</v>
      </c>
      <c r="CE8" s="5">
        <f>IF('Tabulka klientů 2023'!$AV12='Hlavní stránka'!BU$1,1,0)</f>
        <v>0</v>
      </c>
      <c r="CF8" s="5">
        <f t="shared" si="5"/>
        <v>0</v>
      </c>
      <c r="CG8" s="2">
        <f t="shared" si="17"/>
        <v>0</v>
      </c>
      <c r="CH8" s="5">
        <f>IF('Tabulka klientů 2023'!$R12='Hlavní stránka'!CH$1,1,0)</f>
        <v>0</v>
      </c>
      <c r="CI8" s="5">
        <f>IF('Tabulka klientů 2023'!$U12='Hlavní stránka'!CH$1,1,0)</f>
        <v>0</v>
      </c>
      <c r="CJ8" s="5">
        <f>IF('Tabulka klientů 2023'!$X12='Hlavní stránka'!CH$1,1,0)</f>
        <v>0</v>
      </c>
      <c r="CK8" s="5">
        <f>IF('Tabulka klientů 2023'!$AA12='Hlavní stránka'!CH$1,1,0)</f>
        <v>0</v>
      </c>
      <c r="CL8" s="5">
        <f>IF('Tabulka klientů 2023'!$AD12='Hlavní stránka'!CH$1,1,0)</f>
        <v>0</v>
      </c>
      <c r="CM8" s="5">
        <f>IF('Tabulka klientů 2023'!$AG12='Hlavní stránka'!CH$1,1,0)</f>
        <v>0</v>
      </c>
      <c r="CN8" s="5">
        <f>IF('Tabulka klientů 2023'!$AJ12='Hlavní stránka'!CH$1,1,0)</f>
        <v>0</v>
      </c>
      <c r="CO8" s="5">
        <f>IF('Tabulka klientů 2023'!$AM12='Hlavní stránka'!CH$1,1,0)</f>
        <v>0</v>
      </c>
      <c r="CP8" s="5">
        <f>IF('Tabulka klientů 2023'!$AP12='Hlavní stránka'!CH$1,1,0)</f>
        <v>0</v>
      </c>
      <c r="CQ8" s="5">
        <f>IF('Tabulka klientů 2023'!$AS12='Hlavní stránka'!CH$1,1,0)</f>
        <v>0</v>
      </c>
      <c r="CR8" s="5">
        <f>IF('Tabulka klientů 2023'!$AV12='Hlavní stránka'!CH$1,1,0)</f>
        <v>0</v>
      </c>
      <c r="CS8" s="5">
        <f t="shared" si="6"/>
        <v>0</v>
      </c>
      <c r="CT8" s="2">
        <f t="shared" si="18"/>
        <v>0</v>
      </c>
      <c r="CU8" s="5">
        <f>IF('Tabulka klientů 2023'!$R12='Hlavní stránka'!CU$1,1,0)</f>
        <v>0</v>
      </c>
      <c r="CV8" s="5">
        <f>IF('Tabulka klientů 2023'!$U12='Hlavní stránka'!CU$1,1,0)</f>
        <v>0</v>
      </c>
      <c r="CW8" s="5">
        <f>IF('Tabulka klientů 2023'!$X12='Hlavní stránka'!CU$1,1,0)</f>
        <v>0</v>
      </c>
      <c r="CX8" s="5">
        <f>IF('Tabulka klientů 2023'!$AA12='Hlavní stránka'!CU$1,1,0)</f>
        <v>0</v>
      </c>
      <c r="CY8" s="5">
        <f>IF('Tabulka klientů 2023'!$AD12='Hlavní stránka'!CU$1,1,0)</f>
        <v>0</v>
      </c>
      <c r="CZ8" s="5">
        <f>IF('Tabulka klientů 2023'!$AG12='Hlavní stránka'!CU$1,1,0)</f>
        <v>0</v>
      </c>
      <c r="DA8" s="5">
        <f>IF('Tabulka klientů 2023'!$AJ12='Hlavní stránka'!CU$1,1,0)</f>
        <v>0</v>
      </c>
      <c r="DB8" s="5">
        <f>IF('Tabulka klientů 2023'!$AM12='Hlavní stránka'!CU$1,1,0)</f>
        <v>0</v>
      </c>
      <c r="DC8" s="5">
        <f>IF('Tabulka klientů 2023'!$AP12='Hlavní stránka'!CU$1,1,0)</f>
        <v>0</v>
      </c>
      <c r="DD8" s="5">
        <f>IF('Tabulka klientů 2023'!$AS12='Hlavní stránka'!CU$1,1,0)</f>
        <v>0</v>
      </c>
      <c r="DE8" s="5">
        <f>IF('Tabulka klientů 2023'!$AV12='Hlavní stránka'!CU$1,1,0)</f>
        <v>0</v>
      </c>
      <c r="DF8" s="5">
        <f t="shared" si="7"/>
        <v>0</v>
      </c>
      <c r="DG8" s="2">
        <f t="shared" si="19"/>
        <v>0</v>
      </c>
      <c r="DH8" s="5">
        <f>IF('Tabulka klientů 2023'!$R12='Hlavní stránka'!DH$1,1,0)</f>
        <v>0</v>
      </c>
      <c r="DI8" s="5">
        <f>IF('Tabulka klientů 2023'!$U12='Hlavní stránka'!DH$1,1,0)</f>
        <v>0</v>
      </c>
      <c r="DJ8" s="5">
        <f>IF('Tabulka klientů 2023'!$X12='Hlavní stránka'!DH$1,1,0)</f>
        <v>0</v>
      </c>
      <c r="DK8" s="5">
        <f>IF('Tabulka klientů 2023'!$AA12='Hlavní stránka'!DH$1,1,0)</f>
        <v>0</v>
      </c>
      <c r="DL8" s="5">
        <f>IF('Tabulka klientů 2023'!$AD12='Hlavní stránka'!DH$1,1,0)</f>
        <v>0</v>
      </c>
      <c r="DM8" s="5">
        <f>IF('Tabulka klientů 2023'!$AG12='Hlavní stránka'!DH$1,1,0)</f>
        <v>0</v>
      </c>
      <c r="DN8" s="5">
        <f>IF('Tabulka klientů 2023'!$AJ12='Hlavní stránka'!DH$1,1,0)</f>
        <v>0</v>
      </c>
      <c r="DO8" s="5">
        <f>IF('Tabulka klientů 2023'!$AM12='Hlavní stránka'!DH$1,1,0)</f>
        <v>0</v>
      </c>
      <c r="DP8" s="5">
        <f>IF('Tabulka klientů 2023'!$AP12='Hlavní stránka'!DH$1,1,0)</f>
        <v>0</v>
      </c>
      <c r="DQ8" s="5">
        <f>IF('Tabulka klientů 2023'!$AS12='Hlavní stránka'!DH$1,1,0)</f>
        <v>0</v>
      </c>
      <c r="DR8" s="5">
        <f>IF('Tabulka klientů 2023'!$AV12='Hlavní stránka'!DH$1,1,0)</f>
        <v>0</v>
      </c>
      <c r="DS8" s="5">
        <f t="shared" si="8"/>
        <v>0</v>
      </c>
      <c r="DT8" s="2">
        <f t="shared" si="20"/>
        <v>0</v>
      </c>
      <c r="DU8" s="5">
        <f>IF('Tabulka klientů 2023'!$R12='Hlavní stránka'!DU$1,1,0)</f>
        <v>0</v>
      </c>
      <c r="DV8" s="5">
        <f>IF('Tabulka klientů 2023'!$U12='Hlavní stránka'!DU$1,1,0)</f>
        <v>0</v>
      </c>
      <c r="DW8" s="5">
        <f>IF('Tabulka klientů 2023'!$X12='Hlavní stránka'!DU$1,1,0)</f>
        <v>0</v>
      </c>
      <c r="DX8" s="5">
        <f>IF('Tabulka klientů 2023'!$AA12='Hlavní stránka'!DU$1,1,0)</f>
        <v>0</v>
      </c>
      <c r="DY8" s="5">
        <f>IF('Tabulka klientů 2023'!$AD12='Hlavní stránka'!DU$1,1,0)</f>
        <v>0</v>
      </c>
      <c r="DZ8" s="5">
        <f>IF('Tabulka klientů 2023'!$AG12='Hlavní stránka'!DU$1,1,0)</f>
        <v>0</v>
      </c>
      <c r="EA8" s="5">
        <f>IF('Tabulka klientů 2023'!$AJ12='Hlavní stránka'!DU$1,1,0)</f>
        <v>0</v>
      </c>
      <c r="EB8" s="5">
        <f>IF('Tabulka klientů 2023'!$AM12='Hlavní stránka'!DU$1,1,0)</f>
        <v>0</v>
      </c>
      <c r="EC8" s="5">
        <f>IF('Tabulka klientů 2023'!$AP12='Hlavní stránka'!DU$1,1,0)</f>
        <v>0</v>
      </c>
      <c r="ED8" s="5">
        <f>IF('Tabulka klientů 2023'!$AS12='Hlavní stránka'!DU$1,1,0)</f>
        <v>0</v>
      </c>
      <c r="EE8" s="5">
        <f>IF('Tabulka klientů 2023'!$AV12='Hlavní stránka'!DU$1,1,0)</f>
        <v>0</v>
      </c>
      <c r="EF8" s="5">
        <f t="shared" si="9"/>
        <v>0</v>
      </c>
      <c r="EG8" s="2">
        <f t="shared" si="21"/>
        <v>0</v>
      </c>
      <c r="EH8" s="5">
        <f>IF('Tabulka klientů 2023'!$R12='Hlavní stránka'!EH$1,1,0)</f>
        <v>0</v>
      </c>
      <c r="EI8" s="5">
        <f>IF('Tabulka klientů 2023'!$U12='Hlavní stránka'!EH$1,1,0)</f>
        <v>0</v>
      </c>
      <c r="EJ8" s="5">
        <f>IF('Tabulka klientů 2023'!$X12='Hlavní stránka'!EH$1,1,0)</f>
        <v>0</v>
      </c>
      <c r="EK8" s="5">
        <f>IF('Tabulka klientů 2023'!$AA12='Hlavní stránka'!EH$1,1,0)</f>
        <v>0</v>
      </c>
      <c r="EL8" s="5">
        <f>IF('Tabulka klientů 2023'!$AD12='Hlavní stránka'!EH$1,1,0)</f>
        <v>0</v>
      </c>
      <c r="EM8" s="5">
        <f>IF('Tabulka klientů 2023'!$AG12='Hlavní stránka'!EH$1,1,0)</f>
        <v>0</v>
      </c>
      <c r="EN8" s="5">
        <f>IF('Tabulka klientů 2023'!$AJ12='Hlavní stránka'!EH$1,1,0)</f>
        <v>0</v>
      </c>
      <c r="EO8" s="5">
        <f>IF('Tabulka klientů 2023'!$AM12='Hlavní stránka'!EH$1,1,0)</f>
        <v>0</v>
      </c>
      <c r="EP8" s="5">
        <f>IF('Tabulka klientů 2023'!$AP12='Hlavní stránka'!EH$1,1,0)</f>
        <v>0</v>
      </c>
      <c r="EQ8" s="5">
        <f>IF('Tabulka klientů 2023'!$AS12='Hlavní stránka'!EH$1,1,0)</f>
        <v>0</v>
      </c>
      <c r="ER8" s="5">
        <f>IF('Tabulka klientů 2023'!$AV12='Hlavní stránka'!EH$1,1,0)</f>
        <v>0</v>
      </c>
      <c r="ES8" s="5">
        <f t="shared" si="10"/>
        <v>0</v>
      </c>
      <c r="ET8" s="2">
        <f t="shared" si="22"/>
        <v>0</v>
      </c>
      <c r="EU8" s="5">
        <f>IF('Tabulka klientů 2023'!$R12='Hlavní stránka'!EU$1,1,0)</f>
        <v>0</v>
      </c>
      <c r="EV8" s="5">
        <f>IF('Tabulka klientů 2023'!$U12='Hlavní stránka'!EU$1,1,0)</f>
        <v>0</v>
      </c>
      <c r="EW8" s="5">
        <f>IF('Tabulka klientů 2023'!$X12='Hlavní stránka'!EU$1,1,0)</f>
        <v>0</v>
      </c>
      <c r="EX8" s="5">
        <f>IF('Tabulka klientů 2023'!$AA12='Hlavní stránka'!EU$1,1,0)</f>
        <v>0</v>
      </c>
      <c r="EY8" s="5">
        <f>IF('Tabulka klientů 2023'!$AD12='Hlavní stránka'!EU$1,1,0)</f>
        <v>0</v>
      </c>
      <c r="EZ8" s="5">
        <f>IF('Tabulka klientů 2023'!$AG12='Hlavní stránka'!EU$1,1,0)</f>
        <v>0</v>
      </c>
      <c r="FA8" s="5">
        <f>IF('Tabulka klientů 2023'!$AJ12='Hlavní stránka'!EU$1,1,0)</f>
        <v>0</v>
      </c>
      <c r="FB8" s="5">
        <f>IF('Tabulka klientů 2023'!$AM12='Hlavní stránka'!EU$1,1,0)</f>
        <v>0</v>
      </c>
      <c r="FC8" s="5">
        <f>IF('Tabulka klientů 2023'!$AP12='Hlavní stránka'!EU$1,1,0)</f>
        <v>0</v>
      </c>
      <c r="FD8" s="5">
        <f>IF('Tabulka klientů 2023'!$AS12='Hlavní stránka'!EU$1,1,0)</f>
        <v>0</v>
      </c>
      <c r="FE8" s="5">
        <f>IF('Tabulka klientů 2023'!$AV12='Hlavní stránka'!EU$1,1,0)</f>
        <v>0</v>
      </c>
      <c r="FF8" s="5">
        <f t="shared" si="11"/>
        <v>0</v>
      </c>
      <c r="FG8" s="2">
        <f t="shared" si="23"/>
        <v>0</v>
      </c>
    </row>
    <row r="9" spans="1:163" ht="1.5" customHeight="1" x14ac:dyDescent="0.25">
      <c r="A9" s="339"/>
      <c r="B9" s="340"/>
      <c r="C9" s="340"/>
      <c r="D9" s="340"/>
      <c r="E9" s="340"/>
      <c r="F9" s="340"/>
      <c r="G9" s="340"/>
      <c r="H9" s="5">
        <f>IF('Tabulka klientů 2023'!$R13='Hlavní stránka'!$H$1,1,0)</f>
        <v>0</v>
      </c>
      <c r="I9" s="5">
        <f>IF('Tabulka klientů 2023'!$U13='Hlavní stránka'!$H$1,1,0)</f>
        <v>0</v>
      </c>
      <c r="J9" s="5">
        <f>IF('Tabulka klientů 2023'!$X13='Hlavní stránka'!$H$1,1,0)</f>
        <v>0</v>
      </c>
      <c r="K9" s="5">
        <f>IF('Tabulka klientů 2023'!$AA13='Hlavní stránka'!$H$1,1,0)</f>
        <v>0</v>
      </c>
      <c r="L9" s="5">
        <f>IF('Tabulka klientů 2023'!$AD13='Hlavní stránka'!$H$1,1,0)</f>
        <v>0</v>
      </c>
      <c r="M9" s="5">
        <f>IF('Tabulka klientů 2023'!$AG13='Hlavní stránka'!$H$1,1,0)</f>
        <v>0</v>
      </c>
      <c r="N9" s="5">
        <f>IF('Tabulka klientů 2023'!$AJ13='Hlavní stránka'!$H$1,1,0)</f>
        <v>0</v>
      </c>
      <c r="O9" s="5">
        <f>IF('Tabulka klientů 2023'!$AM13='Hlavní stránka'!$H$1,1,0)</f>
        <v>0</v>
      </c>
      <c r="P9" s="5">
        <f>IF('Tabulka klientů 2023'!$AP13='Hlavní stránka'!$H$1,1,0)</f>
        <v>0</v>
      </c>
      <c r="Q9" s="5">
        <f>IF('Tabulka klientů 2023'!$AS13='Hlavní stránka'!$H$1,1,0)</f>
        <v>0</v>
      </c>
      <c r="R9" s="5">
        <f>IF('Tabulka klientů 2023'!$AV13='Hlavní stránka'!$H$1,1,0)</f>
        <v>0</v>
      </c>
      <c r="S9" s="5">
        <f t="shared" si="0"/>
        <v>0</v>
      </c>
      <c r="T9" s="2">
        <f t="shared" si="12"/>
        <v>0</v>
      </c>
      <c r="U9" s="5">
        <f>IF('Tabulka klientů 2023'!$R13='Hlavní stránka'!U$1,1,0)</f>
        <v>0</v>
      </c>
      <c r="V9" s="5">
        <f>IF('Tabulka klientů 2023'!$U13='Hlavní stránka'!U$1,1,0)</f>
        <v>0</v>
      </c>
      <c r="W9" s="5">
        <f>IF('Tabulka klientů 2023'!$X13='Hlavní stránka'!U$1,1,0)</f>
        <v>0</v>
      </c>
      <c r="X9" s="5">
        <f>IF('Tabulka klientů 2023'!$AA13='Hlavní stránka'!U$1,1,0)</f>
        <v>0</v>
      </c>
      <c r="Y9" s="5">
        <f>IF('Tabulka klientů 2023'!$AD13='Hlavní stránka'!U$1,1,0)</f>
        <v>0</v>
      </c>
      <c r="Z9" s="5">
        <f>IF('Tabulka klientů 2023'!$AG13='Hlavní stránka'!U$1,1,0)</f>
        <v>0</v>
      </c>
      <c r="AA9" s="5">
        <f>IF('Tabulka klientů 2023'!$AJ13='Hlavní stránka'!U$1,1,0)</f>
        <v>0</v>
      </c>
      <c r="AB9" s="5">
        <f>IF('Tabulka klientů 2023'!$AM13='Hlavní stránka'!U$1,1,0)</f>
        <v>0</v>
      </c>
      <c r="AC9" s="5">
        <f>IF('Tabulka klientů 2023'!$AP13='Hlavní stránka'!U$1,1,0)</f>
        <v>0</v>
      </c>
      <c r="AD9" s="5">
        <f>IF('Tabulka klientů 2023'!$AS13='Hlavní stránka'!U$1,1,0)</f>
        <v>0</v>
      </c>
      <c r="AE9" s="5">
        <f>IF('Tabulka klientů 2023'!$AV13='Hlavní stránka'!U$1,1,0)</f>
        <v>0</v>
      </c>
      <c r="AF9" s="5">
        <f t="shared" si="1"/>
        <v>0</v>
      </c>
      <c r="AG9" s="2">
        <f t="shared" si="13"/>
        <v>0</v>
      </c>
      <c r="AH9" s="5">
        <f>IF('Tabulka klientů 2023'!$R13='Hlavní stránka'!AH$1,1,0)</f>
        <v>0</v>
      </c>
      <c r="AI9" s="5">
        <f>IF('Tabulka klientů 2023'!$U13='Hlavní stránka'!AH$1,1,0)</f>
        <v>0</v>
      </c>
      <c r="AJ9" s="5">
        <f>IF('Tabulka klientů 2023'!$X13='Hlavní stránka'!AH$1,1,0)</f>
        <v>0</v>
      </c>
      <c r="AK9" s="5">
        <f>IF('Tabulka klientů 2023'!$AA13='Hlavní stránka'!AH$1,1,0)</f>
        <v>0</v>
      </c>
      <c r="AL9" s="5">
        <f>IF('Tabulka klientů 2023'!$AD13='Hlavní stránka'!AH$1,1,0)</f>
        <v>0</v>
      </c>
      <c r="AM9" s="5">
        <f>IF('Tabulka klientů 2023'!$AG13='Hlavní stránka'!AH$1,1,0)</f>
        <v>0</v>
      </c>
      <c r="AN9" s="5">
        <f>IF('Tabulka klientů 2023'!$AJ13='Hlavní stránka'!AH$1,1,0)</f>
        <v>0</v>
      </c>
      <c r="AO9" s="5">
        <f>IF('Tabulka klientů 2023'!$AM13='Hlavní stránka'!AH$1,1,0)</f>
        <v>0</v>
      </c>
      <c r="AP9" s="5">
        <f>IF('Tabulka klientů 2023'!$AP13='Hlavní stránka'!AH$1,1,0)</f>
        <v>0</v>
      </c>
      <c r="AQ9" s="5">
        <f>IF('Tabulka klientů 2023'!$AS13='Hlavní stránka'!AH$1,1,0)</f>
        <v>0</v>
      </c>
      <c r="AR9" s="5">
        <f>IF('Tabulka klientů 2023'!$AV13='Hlavní stránka'!AH$1,1,0)</f>
        <v>0</v>
      </c>
      <c r="AS9" s="5">
        <f t="shared" si="2"/>
        <v>0</v>
      </c>
      <c r="AT9" s="2">
        <f t="shared" si="14"/>
        <v>0</v>
      </c>
      <c r="AU9" s="5">
        <f>IF('Tabulka klientů 2023'!$R13='Hlavní stránka'!AU$1,1,0)</f>
        <v>0</v>
      </c>
      <c r="AV9" s="5">
        <f>IF('Tabulka klientů 2023'!$U13='Hlavní stránka'!AU$1,1,0)</f>
        <v>0</v>
      </c>
      <c r="AW9" s="5">
        <f>IF('Tabulka klientů 2023'!$X13='Hlavní stránka'!AU$1,1,0)</f>
        <v>0</v>
      </c>
      <c r="AX9" s="5">
        <f>IF('Tabulka klientů 2023'!$AA13='Hlavní stránka'!AU$1,1,0)</f>
        <v>0</v>
      </c>
      <c r="AY9" s="5">
        <f>IF('Tabulka klientů 2023'!$AD13='Hlavní stránka'!AU$1,1,0)</f>
        <v>0</v>
      </c>
      <c r="AZ9" s="5">
        <f>IF('Tabulka klientů 2023'!$AG13='Hlavní stránka'!AU$1,1,0)</f>
        <v>0</v>
      </c>
      <c r="BA9" s="5">
        <f>IF('Tabulka klientů 2023'!$AJ13='Hlavní stránka'!AU$1,1,0)</f>
        <v>0</v>
      </c>
      <c r="BB9" s="5">
        <f>IF('Tabulka klientů 2023'!$AM13='Hlavní stránka'!AU$1,1,0)</f>
        <v>0</v>
      </c>
      <c r="BC9" s="5">
        <f>IF('Tabulka klientů 2023'!$AP13='Hlavní stránka'!AU$1,1,0)</f>
        <v>0</v>
      </c>
      <c r="BD9" s="5">
        <f>IF('Tabulka klientů 2023'!$AS13='Hlavní stránka'!AU$1,1,0)</f>
        <v>0</v>
      </c>
      <c r="BE9" s="5">
        <f>IF('Tabulka klientů 2023'!$AV13='Hlavní stránka'!AU$1,1,0)</f>
        <v>0</v>
      </c>
      <c r="BF9" s="5">
        <f t="shared" si="3"/>
        <v>0</v>
      </c>
      <c r="BG9" s="2">
        <f t="shared" si="15"/>
        <v>0</v>
      </c>
      <c r="BH9" s="5">
        <f>IF('Tabulka klientů 2023'!$R13='Hlavní stránka'!BH$1,1,0)</f>
        <v>0</v>
      </c>
      <c r="BI9" s="5">
        <f>IF('Tabulka klientů 2023'!$U13='Hlavní stránka'!BH$1,1,0)</f>
        <v>0</v>
      </c>
      <c r="BJ9" s="5">
        <f>IF('Tabulka klientů 2023'!$X13='Hlavní stránka'!BH$1,1,0)</f>
        <v>0</v>
      </c>
      <c r="BK9" s="5">
        <f>IF('Tabulka klientů 2023'!$AA13='Hlavní stránka'!BH$1,1,0)</f>
        <v>0</v>
      </c>
      <c r="BL9" s="5">
        <f>IF('Tabulka klientů 2023'!$AD13='Hlavní stránka'!BH$1,1,0)</f>
        <v>0</v>
      </c>
      <c r="BM9" s="5">
        <f>IF('Tabulka klientů 2023'!$AG13='Hlavní stránka'!BH$1,1,0)</f>
        <v>0</v>
      </c>
      <c r="BN9" s="5">
        <f>IF('Tabulka klientů 2023'!$AJ13='Hlavní stránka'!BH$1,1,0)</f>
        <v>0</v>
      </c>
      <c r="BO9" s="5">
        <f>IF('Tabulka klientů 2023'!$AM13='Hlavní stránka'!BH$1,1,0)</f>
        <v>0</v>
      </c>
      <c r="BP9" s="5">
        <f>IF('Tabulka klientů 2023'!$AP13='Hlavní stránka'!BH$1,1,0)</f>
        <v>0</v>
      </c>
      <c r="BQ9" s="5">
        <f>IF('Tabulka klientů 2023'!$AS13='Hlavní stránka'!BH$1,1,0)</f>
        <v>0</v>
      </c>
      <c r="BR9" s="5">
        <f>IF('Tabulka klientů 2023'!$AV13='Hlavní stránka'!BH$1,1,0)</f>
        <v>0</v>
      </c>
      <c r="BS9" s="5">
        <f t="shared" si="4"/>
        <v>0</v>
      </c>
      <c r="BT9" s="2">
        <f t="shared" si="16"/>
        <v>0</v>
      </c>
      <c r="BU9" s="5">
        <f>IF('Tabulka klientů 2023'!$R13='Hlavní stránka'!BU$1,1,0)</f>
        <v>0</v>
      </c>
      <c r="BV9" s="5">
        <f>IF('Tabulka klientů 2023'!$U13='Hlavní stránka'!BU$1,1,0)</f>
        <v>0</v>
      </c>
      <c r="BW9" s="5">
        <f>IF('Tabulka klientů 2023'!$X13='Hlavní stránka'!BU$1,1,0)</f>
        <v>0</v>
      </c>
      <c r="BX9" s="5">
        <f>IF('Tabulka klientů 2023'!$AA13='Hlavní stránka'!BU$1,1,0)</f>
        <v>0</v>
      </c>
      <c r="BY9" s="5">
        <f>IF('Tabulka klientů 2023'!$AD13='Hlavní stránka'!BU$1,1,0)</f>
        <v>0</v>
      </c>
      <c r="BZ9" s="5">
        <f>IF('Tabulka klientů 2023'!$AG13='Hlavní stránka'!BU$1,1,0)</f>
        <v>0</v>
      </c>
      <c r="CA9" s="5">
        <f>IF('Tabulka klientů 2023'!$AJ13='Hlavní stránka'!BU$1,1,0)</f>
        <v>0</v>
      </c>
      <c r="CB9" s="5">
        <f>IF('Tabulka klientů 2023'!$AM13='Hlavní stránka'!BU$1,1,0)</f>
        <v>0</v>
      </c>
      <c r="CC9" s="5">
        <f>IF('Tabulka klientů 2023'!$AP13='Hlavní stránka'!BU$1,1,0)</f>
        <v>0</v>
      </c>
      <c r="CD9" s="5">
        <f>IF('Tabulka klientů 2023'!$AS13='Hlavní stránka'!BU$1,1,0)</f>
        <v>0</v>
      </c>
      <c r="CE9" s="5">
        <f>IF('Tabulka klientů 2023'!$AV13='Hlavní stránka'!BU$1,1,0)</f>
        <v>0</v>
      </c>
      <c r="CF9" s="5">
        <f t="shared" si="5"/>
        <v>0</v>
      </c>
      <c r="CG9" s="2">
        <f t="shared" si="17"/>
        <v>0</v>
      </c>
      <c r="CH9" s="5">
        <f>IF('Tabulka klientů 2023'!$R13='Hlavní stránka'!CH$1,1,0)</f>
        <v>0</v>
      </c>
      <c r="CI9" s="5">
        <f>IF('Tabulka klientů 2023'!$U13='Hlavní stránka'!CH$1,1,0)</f>
        <v>0</v>
      </c>
      <c r="CJ9" s="5">
        <f>IF('Tabulka klientů 2023'!$X13='Hlavní stránka'!CH$1,1,0)</f>
        <v>0</v>
      </c>
      <c r="CK9" s="5">
        <f>IF('Tabulka klientů 2023'!$AA13='Hlavní stránka'!CH$1,1,0)</f>
        <v>0</v>
      </c>
      <c r="CL9" s="5">
        <f>IF('Tabulka klientů 2023'!$AD13='Hlavní stránka'!CH$1,1,0)</f>
        <v>0</v>
      </c>
      <c r="CM9" s="5">
        <f>IF('Tabulka klientů 2023'!$AG13='Hlavní stránka'!CH$1,1,0)</f>
        <v>0</v>
      </c>
      <c r="CN9" s="5">
        <f>IF('Tabulka klientů 2023'!$AJ13='Hlavní stránka'!CH$1,1,0)</f>
        <v>0</v>
      </c>
      <c r="CO9" s="5">
        <f>IF('Tabulka klientů 2023'!$AM13='Hlavní stránka'!CH$1,1,0)</f>
        <v>0</v>
      </c>
      <c r="CP9" s="5">
        <f>IF('Tabulka klientů 2023'!$AP13='Hlavní stránka'!CH$1,1,0)</f>
        <v>0</v>
      </c>
      <c r="CQ9" s="5">
        <f>IF('Tabulka klientů 2023'!$AS13='Hlavní stránka'!CH$1,1,0)</f>
        <v>0</v>
      </c>
      <c r="CR9" s="5">
        <f>IF('Tabulka klientů 2023'!$AV13='Hlavní stránka'!CH$1,1,0)</f>
        <v>0</v>
      </c>
      <c r="CS9" s="5">
        <f t="shared" si="6"/>
        <v>0</v>
      </c>
      <c r="CT9" s="2">
        <f t="shared" si="18"/>
        <v>0</v>
      </c>
      <c r="CU9" s="5">
        <f>IF('Tabulka klientů 2023'!$R13='Hlavní stránka'!CU$1,1,0)</f>
        <v>0</v>
      </c>
      <c r="CV9" s="5">
        <f>IF('Tabulka klientů 2023'!$U13='Hlavní stránka'!CU$1,1,0)</f>
        <v>0</v>
      </c>
      <c r="CW9" s="5">
        <f>IF('Tabulka klientů 2023'!$X13='Hlavní stránka'!CU$1,1,0)</f>
        <v>0</v>
      </c>
      <c r="CX9" s="5">
        <f>IF('Tabulka klientů 2023'!$AA13='Hlavní stránka'!CU$1,1,0)</f>
        <v>0</v>
      </c>
      <c r="CY9" s="5">
        <f>IF('Tabulka klientů 2023'!$AD13='Hlavní stránka'!CU$1,1,0)</f>
        <v>0</v>
      </c>
      <c r="CZ9" s="5">
        <f>IF('Tabulka klientů 2023'!$AG13='Hlavní stránka'!CU$1,1,0)</f>
        <v>0</v>
      </c>
      <c r="DA9" s="5">
        <f>IF('Tabulka klientů 2023'!$AJ13='Hlavní stránka'!CU$1,1,0)</f>
        <v>0</v>
      </c>
      <c r="DB9" s="5">
        <f>IF('Tabulka klientů 2023'!$AM13='Hlavní stránka'!CU$1,1,0)</f>
        <v>0</v>
      </c>
      <c r="DC9" s="5">
        <f>IF('Tabulka klientů 2023'!$AP13='Hlavní stránka'!CU$1,1,0)</f>
        <v>0</v>
      </c>
      <c r="DD9" s="5">
        <f>IF('Tabulka klientů 2023'!$AS13='Hlavní stránka'!CU$1,1,0)</f>
        <v>0</v>
      </c>
      <c r="DE9" s="5">
        <f>IF('Tabulka klientů 2023'!$AV13='Hlavní stránka'!CU$1,1,0)</f>
        <v>0</v>
      </c>
      <c r="DF9" s="5">
        <f t="shared" si="7"/>
        <v>0</v>
      </c>
      <c r="DG9" s="2">
        <f t="shared" si="19"/>
        <v>0</v>
      </c>
      <c r="DH9" s="5">
        <f>IF('Tabulka klientů 2023'!$R13='Hlavní stránka'!DH$1,1,0)</f>
        <v>0</v>
      </c>
      <c r="DI9" s="5">
        <f>IF('Tabulka klientů 2023'!$U13='Hlavní stránka'!DH$1,1,0)</f>
        <v>0</v>
      </c>
      <c r="DJ9" s="5">
        <f>IF('Tabulka klientů 2023'!$X13='Hlavní stránka'!DH$1,1,0)</f>
        <v>0</v>
      </c>
      <c r="DK9" s="5">
        <f>IF('Tabulka klientů 2023'!$AA13='Hlavní stránka'!DH$1,1,0)</f>
        <v>0</v>
      </c>
      <c r="DL9" s="5">
        <f>IF('Tabulka klientů 2023'!$AD13='Hlavní stránka'!DH$1,1,0)</f>
        <v>0</v>
      </c>
      <c r="DM9" s="5">
        <f>IF('Tabulka klientů 2023'!$AG13='Hlavní stránka'!DH$1,1,0)</f>
        <v>0</v>
      </c>
      <c r="DN9" s="5">
        <f>IF('Tabulka klientů 2023'!$AJ13='Hlavní stránka'!DH$1,1,0)</f>
        <v>0</v>
      </c>
      <c r="DO9" s="5">
        <f>IF('Tabulka klientů 2023'!$AM13='Hlavní stránka'!DH$1,1,0)</f>
        <v>0</v>
      </c>
      <c r="DP9" s="5">
        <f>IF('Tabulka klientů 2023'!$AP13='Hlavní stránka'!DH$1,1,0)</f>
        <v>0</v>
      </c>
      <c r="DQ9" s="5">
        <f>IF('Tabulka klientů 2023'!$AS13='Hlavní stránka'!DH$1,1,0)</f>
        <v>0</v>
      </c>
      <c r="DR9" s="5">
        <f>IF('Tabulka klientů 2023'!$AV13='Hlavní stránka'!DH$1,1,0)</f>
        <v>0</v>
      </c>
      <c r="DS9" s="5">
        <f t="shared" si="8"/>
        <v>0</v>
      </c>
      <c r="DT9" s="2">
        <f t="shared" si="20"/>
        <v>0</v>
      </c>
      <c r="DU9" s="5">
        <f>IF('Tabulka klientů 2023'!$R13='Hlavní stránka'!DU$1,1,0)</f>
        <v>0</v>
      </c>
      <c r="DV9" s="5">
        <f>IF('Tabulka klientů 2023'!$U13='Hlavní stránka'!DU$1,1,0)</f>
        <v>0</v>
      </c>
      <c r="DW9" s="5">
        <f>IF('Tabulka klientů 2023'!$X13='Hlavní stránka'!DU$1,1,0)</f>
        <v>0</v>
      </c>
      <c r="DX9" s="5">
        <f>IF('Tabulka klientů 2023'!$AA13='Hlavní stránka'!DU$1,1,0)</f>
        <v>0</v>
      </c>
      <c r="DY9" s="5">
        <f>IF('Tabulka klientů 2023'!$AD13='Hlavní stránka'!DU$1,1,0)</f>
        <v>0</v>
      </c>
      <c r="DZ9" s="5">
        <f>IF('Tabulka klientů 2023'!$AG13='Hlavní stránka'!DU$1,1,0)</f>
        <v>0</v>
      </c>
      <c r="EA9" s="5">
        <f>IF('Tabulka klientů 2023'!$AJ13='Hlavní stránka'!DU$1,1,0)</f>
        <v>0</v>
      </c>
      <c r="EB9" s="5">
        <f>IF('Tabulka klientů 2023'!$AM13='Hlavní stránka'!DU$1,1,0)</f>
        <v>0</v>
      </c>
      <c r="EC9" s="5">
        <f>IF('Tabulka klientů 2023'!$AP13='Hlavní stránka'!DU$1,1,0)</f>
        <v>0</v>
      </c>
      <c r="ED9" s="5">
        <f>IF('Tabulka klientů 2023'!$AS13='Hlavní stránka'!DU$1,1,0)</f>
        <v>0</v>
      </c>
      <c r="EE9" s="5">
        <f>IF('Tabulka klientů 2023'!$AV13='Hlavní stránka'!DU$1,1,0)</f>
        <v>0</v>
      </c>
      <c r="EF9" s="5">
        <f t="shared" si="9"/>
        <v>0</v>
      </c>
      <c r="EG9" s="2">
        <f t="shared" si="21"/>
        <v>0</v>
      </c>
      <c r="EH9" s="5">
        <f>IF('Tabulka klientů 2023'!$R13='Hlavní stránka'!EH$1,1,0)</f>
        <v>0</v>
      </c>
      <c r="EI9" s="5">
        <f>IF('Tabulka klientů 2023'!$U13='Hlavní stránka'!EH$1,1,0)</f>
        <v>0</v>
      </c>
      <c r="EJ9" s="5">
        <f>IF('Tabulka klientů 2023'!$X13='Hlavní stránka'!EH$1,1,0)</f>
        <v>0</v>
      </c>
      <c r="EK9" s="5">
        <f>IF('Tabulka klientů 2023'!$AA13='Hlavní stránka'!EH$1,1,0)</f>
        <v>0</v>
      </c>
      <c r="EL9" s="5">
        <f>IF('Tabulka klientů 2023'!$AD13='Hlavní stránka'!EH$1,1,0)</f>
        <v>0</v>
      </c>
      <c r="EM9" s="5">
        <f>IF('Tabulka klientů 2023'!$AG13='Hlavní stránka'!EH$1,1,0)</f>
        <v>0</v>
      </c>
      <c r="EN9" s="5">
        <f>IF('Tabulka klientů 2023'!$AJ13='Hlavní stránka'!EH$1,1,0)</f>
        <v>0</v>
      </c>
      <c r="EO9" s="5">
        <f>IF('Tabulka klientů 2023'!$AM13='Hlavní stránka'!EH$1,1,0)</f>
        <v>0</v>
      </c>
      <c r="EP9" s="5">
        <f>IF('Tabulka klientů 2023'!$AP13='Hlavní stránka'!EH$1,1,0)</f>
        <v>0</v>
      </c>
      <c r="EQ9" s="5">
        <f>IF('Tabulka klientů 2023'!$AS13='Hlavní stránka'!EH$1,1,0)</f>
        <v>0</v>
      </c>
      <c r="ER9" s="5">
        <f>IF('Tabulka klientů 2023'!$AV13='Hlavní stránka'!EH$1,1,0)</f>
        <v>0</v>
      </c>
      <c r="ES9" s="5">
        <f t="shared" si="10"/>
        <v>0</v>
      </c>
      <c r="ET9" s="2">
        <f t="shared" si="22"/>
        <v>0</v>
      </c>
      <c r="EU9" s="5">
        <f>IF('Tabulka klientů 2023'!$R13='Hlavní stránka'!EU$1,1,0)</f>
        <v>0</v>
      </c>
      <c r="EV9" s="5">
        <f>IF('Tabulka klientů 2023'!$U13='Hlavní stránka'!EU$1,1,0)</f>
        <v>0</v>
      </c>
      <c r="EW9" s="5">
        <f>IF('Tabulka klientů 2023'!$X13='Hlavní stránka'!EU$1,1,0)</f>
        <v>0</v>
      </c>
      <c r="EX9" s="5">
        <f>IF('Tabulka klientů 2023'!$AA13='Hlavní stránka'!EU$1,1,0)</f>
        <v>0</v>
      </c>
      <c r="EY9" s="5">
        <f>IF('Tabulka klientů 2023'!$AD13='Hlavní stránka'!EU$1,1,0)</f>
        <v>0</v>
      </c>
      <c r="EZ9" s="5">
        <f>IF('Tabulka klientů 2023'!$AG13='Hlavní stránka'!EU$1,1,0)</f>
        <v>0</v>
      </c>
      <c r="FA9" s="5">
        <f>IF('Tabulka klientů 2023'!$AJ13='Hlavní stránka'!EU$1,1,0)</f>
        <v>0</v>
      </c>
      <c r="FB9" s="5">
        <f>IF('Tabulka klientů 2023'!$AM13='Hlavní stránka'!EU$1,1,0)</f>
        <v>0</v>
      </c>
      <c r="FC9" s="5">
        <f>IF('Tabulka klientů 2023'!$AP13='Hlavní stránka'!EU$1,1,0)</f>
        <v>0</v>
      </c>
      <c r="FD9" s="5">
        <f>IF('Tabulka klientů 2023'!$AS13='Hlavní stránka'!EU$1,1,0)</f>
        <v>0</v>
      </c>
      <c r="FE9" s="5">
        <f>IF('Tabulka klientů 2023'!$AV13='Hlavní stránka'!EU$1,1,0)</f>
        <v>0</v>
      </c>
      <c r="FF9" s="5">
        <f t="shared" si="11"/>
        <v>0</v>
      </c>
      <c r="FG9" s="2">
        <f t="shared" si="23"/>
        <v>0</v>
      </c>
    </row>
    <row r="10" spans="1:163" ht="15.75" customHeight="1" x14ac:dyDescent="0.25">
      <c r="A10" s="350" t="s">
        <v>2</v>
      </c>
      <c r="B10" s="368" t="s">
        <v>42</v>
      </c>
      <c r="C10" s="340"/>
      <c r="D10" s="363" t="s">
        <v>29</v>
      </c>
      <c r="E10" s="364" t="str">
        <f>IF(B10=B52,C52,IF(B10=B53,C53,IF(B10=B54,C54,IF(B10=B55,C55,IF(B10=B56,C56,IF(B10=B57,C57,IF(B10=B58,C58,IF(B10=B59,C59,IF(B10=B60,C60,IF(B10=B61,C61,IF(B10=B62,C62,"")))))))))))</f>
        <v>4,0</v>
      </c>
      <c r="F10" s="365"/>
      <c r="G10" s="340"/>
      <c r="H10" s="5">
        <f>IF('Tabulka klientů 2023'!$R14='Hlavní stránka'!$H$1,1,0)</f>
        <v>0</v>
      </c>
      <c r="I10" s="5">
        <f>IF('Tabulka klientů 2023'!$U14='Hlavní stránka'!$H$1,1,0)</f>
        <v>0</v>
      </c>
      <c r="J10" s="5">
        <f>IF('Tabulka klientů 2023'!$X14='Hlavní stránka'!$H$1,1,0)</f>
        <v>0</v>
      </c>
      <c r="K10" s="5">
        <f>IF('Tabulka klientů 2023'!$AA14='Hlavní stránka'!$H$1,1,0)</f>
        <v>0</v>
      </c>
      <c r="L10" s="5">
        <f>IF('Tabulka klientů 2023'!$AD14='Hlavní stránka'!$H$1,1,0)</f>
        <v>0</v>
      </c>
      <c r="M10" s="5">
        <f>IF('Tabulka klientů 2023'!$AG14='Hlavní stránka'!$H$1,1,0)</f>
        <v>0</v>
      </c>
      <c r="N10" s="5">
        <f>IF('Tabulka klientů 2023'!$AJ14='Hlavní stránka'!$H$1,1,0)</f>
        <v>0</v>
      </c>
      <c r="O10" s="5">
        <f>IF('Tabulka klientů 2023'!$AM14='Hlavní stránka'!$H$1,1,0)</f>
        <v>0</v>
      </c>
      <c r="P10" s="5">
        <f>IF('Tabulka klientů 2023'!$AP14='Hlavní stránka'!$H$1,1,0)</f>
        <v>0</v>
      </c>
      <c r="Q10" s="5">
        <f>IF('Tabulka klientů 2023'!$AS14='Hlavní stránka'!$H$1,1,0)</f>
        <v>0</v>
      </c>
      <c r="R10" s="5">
        <f>IF('Tabulka klientů 2023'!$AV14='Hlavní stránka'!$H$1,1,0)</f>
        <v>0</v>
      </c>
      <c r="S10" s="5">
        <f t="shared" si="0"/>
        <v>0</v>
      </c>
      <c r="T10" s="2">
        <f t="shared" si="12"/>
        <v>0</v>
      </c>
      <c r="U10" s="5">
        <f>IF('Tabulka klientů 2023'!$R14='Hlavní stránka'!U$1,1,0)</f>
        <v>0</v>
      </c>
      <c r="V10" s="5">
        <f>IF('Tabulka klientů 2023'!$U14='Hlavní stránka'!U$1,1,0)</f>
        <v>0</v>
      </c>
      <c r="W10" s="5">
        <f>IF('Tabulka klientů 2023'!$X14='Hlavní stránka'!U$1,1,0)</f>
        <v>0</v>
      </c>
      <c r="X10" s="5">
        <f>IF('Tabulka klientů 2023'!$AA14='Hlavní stránka'!U$1,1,0)</f>
        <v>0</v>
      </c>
      <c r="Y10" s="5">
        <f>IF('Tabulka klientů 2023'!$AD14='Hlavní stránka'!U$1,1,0)</f>
        <v>0</v>
      </c>
      <c r="Z10" s="5">
        <f>IF('Tabulka klientů 2023'!$AG14='Hlavní stránka'!U$1,1,0)</f>
        <v>0</v>
      </c>
      <c r="AA10" s="5">
        <f>IF('Tabulka klientů 2023'!$AJ14='Hlavní stránka'!U$1,1,0)</f>
        <v>0</v>
      </c>
      <c r="AB10" s="5">
        <f>IF('Tabulka klientů 2023'!$AM14='Hlavní stránka'!U$1,1,0)</f>
        <v>0</v>
      </c>
      <c r="AC10" s="5">
        <f>IF('Tabulka klientů 2023'!$AP14='Hlavní stránka'!U$1,1,0)</f>
        <v>0</v>
      </c>
      <c r="AD10" s="5">
        <f>IF('Tabulka klientů 2023'!$AS14='Hlavní stránka'!U$1,1,0)</f>
        <v>0</v>
      </c>
      <c r="AE10" s="5">
        <f>IF('Tabulka klientů 2023'!$AV14='Hlavní stránka'!U$1,1,0)</f>
        <v>0</v>
      </c>
      <c r="AF10" s="5">
        <f t="shared" si="1"/>
        <v>0</v>
      </c>
      <c r="AG10" s="2">
        <f t="shared" si="13"/>
        <v>0</v>
      </c>
      <c r="AH10" s="5">
        <f>IF('Tabulka klientů 2023'!$R14='Hlavní stránka'!AH$1,1,0)</f>
        <v>0</v>
      </c>
      <c r="AI10" s="5">
        <f>IF('Tabulka klientů 2023'!$U14='Hlavní stránka'!AH$1,1,0)</f>
        <v>0</v>
      </c>
      <c r="AJ10" s="5">
        <f>IF('Tabulka klientů 2023'!$X14='Hlavní stránka'!AH$1,1,0)</f>
        <v>0</v>
      </c>
      <c r="AK10" s="5">
        <f>IF('Tabulka klientů 2023'!$AA14='Hlavní stránka'!AH$1,1,0)</f>
        <v>0</v>
      </c>
      <c r="AL10" s="5">
        <f>IF('Tabulka klientů 2023'!$AD14='Hlavní stránka'!AH$1,1,0)</f>
        <v>0</v>
      </c>
      <c r="AM10" s="5">
        <f>IF('Tabulka klientů 2023'!$AG14='Hlavní stránka'!AH$1,1,0)</f>
        <v>0</v>
      </c>
      <c r="AN10" s="5">
        <f>IF('Tabulka klientů 2023'!$AJ14='Hlavní stránka'!AH$1,1,0)</f>
        <v>0</v>
      </c>
      <c r="AO10" s="5">
        <f>IF('Tabulka klientů 2023'!$AM14='Hlavní stránka'!AH$1,1,0)</f>
        <v>0</v>
      </c>
      <c r="AP10" s="5">
        <f>IF('Tabulka klientů 2023'!$AP14='Hlavní stránka'!AH$1,1,0)</f>
        <v>0</v>
      </c>
      <c r="AQ10" s="5">
        <f>IF('Tabulka klientů 2023'!$AS14='Hlavní stránka'!AH$1,1,0)</f>
        <v>0</v>
      </c>
      <c r="AR10" s="5">
        <f>IF('Tabulka klientů 2023'!$AV14='Hlavní stránka'!AH$1,1,0)</f>
        <v>0</v>
      </c>
      <c r="AS10" s="5">
        <f t="shared" si="2"/>
        <v>0</v>
      </c>
      <c r="AT10" s="2">
        <f t="shared" si="14"/>
        <v>0</v>
      </c>
      <c r="AU10" s="5">
        <f>IF('Tabulka klientů 2023'!$R14='Hlavní stránka'!AU$1,1,0)</f>
        <v>0</v>
      </c>
      <c r="AV10" s="5">
        <f>IF('Tabulka klientů 2023'!$U14='Hlavní stránka'!AU$1,1,0)</f>
        <v>0</v>
      </c>
      <c r="AW10" s="5">
        <f>IF('Tabulka klientů 2023'!$X14='Hlavní stránka'!AU$1,1,0)</f>
        <v>0</v>
      </c>
      <c r="AX10" s="5">
        <f>IF('Tabulka klientů 2023'!$AA14='Hlavní stránka'!AU$1,1,0)</f>
        <v>0</v>
      </c>
      <c r="AY10" s="5">
        <f>IF('Tabulka klientů 2023'!$AD14='Hlavní stránka'!AU$1,1,0)</f>
        <v>0</v>
      </c>
      <c r="AZ10" s="5">
        <f>IF('Tabulka klientů 2023'!$AG14='Hlavní stránka'!AU$1,1,0)</f>
        <v>0</v>
      </c>
      <c r="BA10" s="5">
        <f>IF('Tabulka klientů 2023'!$AJ14='Hlavní stránka'!AU$1,1,0)</f>
        <v>0</v>
      </c>
      <c r="BB10" s="5">
        <f>IF('Tabulka klientů 2023'!$AM14='Hlavní stránka'!AU$1,1,0)</f>
        <v>0</v>
      </c>
      <c r="BC10" s="5">
        <f>IF('Tabulka klientů 2023'!$AP14='Hlavní stránka'!AU$1,1,0)</f>
        <v>0</v>
      </c>
      <c r="BD10" s="5">
        <f>IF('Tabulka klientů 2023'!$AS14='Hlavní stránka'!AU$1,1,0)</f>
        <v>0</v>
      </c>
      <c r="BE10" s="5">
        <f>IF('Tabulka klientů 2023'!$AV14='Hlavní stránka'!AU$1,1,0)</f>
        <v>0</v>
      </c>
      <c r="BF10" s="5">
        <f t="shared" si="3"/>
        <v>0</v>
      </c>
      <c r="BG10" s="2">
        <f t="shared" si="15"/>
        <v>0</v>
      </c>
      <c r="BH10" s="5">
        <f>IF('Tabulka klientů 2023'!$R14='Hlavní stránka'!BH$1,1,0)</f>
        <v>0</v>
      </c>
      <c r="BI10" s="5">
        <f>IF('Tabulka klientů 2023'!$U14='Hlavní stránka'!BH$1,1,0)</f>
        <v>0</v>
      </c>
      <c r="BJ10" s="5">
        <f>IF('Tabulka klientů 2023'!$X14='Hlavní stránka'!BH$1,1,0)</f>
        <v>0</v>
      </c>
      <c r="BK10" s="5">
        <f>IF('Tabulka klientů 2023'!$AA14='Hlavní stránka'!BH$1,1,0)</f>
        <v>0</v>
      </c>
      <c r="BL10" s="5">
        <f>IF('Tabulka klientů 2023'!$AD14='Hlavní stránka'!BH$1,1,0)</f>
        <v>0</v>
      </c>
      <c r="BM10" s="5">
        <f>IF('Tabulka klientů 2023'!$AG14='Hlavní stránka'!BH$1,1,0)</f>
        <v>0</v>
      </c>
      <c r="BN10" s="5">
        <f>IF('Tabulka klientů 2023'!$AJ14='Hlavní stránka'!BH$1,1,0)</f>
        <v>0</v>
      </c>
      <c r="BO10" s="5">
        <f>IF('Tabulka klientů 2023'!$AM14='Hlavní stránka'!BH$1,1,0)</f>
        <v>0</v>
      </c>
      <c r="BP10" s="5">
        <f>IF('Tabulka klientů 2023'!$AP14='Hlavní stránka'!BH$1,1,0)</f>
        <v>0</v>
      </c>
      <c r="BQ10" s="5">
        <f>IF('Tabulka klientů 2023'!$AS14='Hlavní stránka'!BH$1,1,0)</f>
        <v>0</v>
      </c>
      <c r="BR10" s="5">
        <f>IF('Tabulka klientů 2023'!$AV14='Hlavní stránka'!BH$1,1,0)</f>
        <v>0</v>
      </c>
      <c r="BS10" s="5">
        <f t="shared" si="4"/>
        <v>0</v>
      </c>
      <c r="BT10" s="2">
        <f t="shared" si="16"/>
        <v>0</v>
      </c>
      <c r="BU10" s="5">
        <f>IF('Tabulka klientů 2023'!$R14='Hlavní stránka'!BU$1,1,0)</f>
        <v>0</v>
      </c>
      <c r="BV10" s="5">
        <f>IF('Tabulka klientů 2023'!$U14='Hlavní stránka'!BU$1,1,0)</f>
        <v>0</v>
      </c>
      <c r="BW10" s="5">
        <f>IF('Tabulka klientů 2023'!$X14='Hlavní stránka'!BU$1,1,0)</f>
        <v>0</v>
      </c>
      <c r="BX10" s="5">
        <f>IF('Tabulka klientů 2023'!$AA14='Hlavní stránka'!BU$1,1,0)</f>
        <v>0</v>
      </c>
      <c r="BY10" s="5">
        <f>IF('Tabulka klientů 2023'!$AD14='Hlavní stránka'!BU$1,1,0)</f>
        <v>0</v>
      </c>
      <c r="BZ10" s="5">
        <f>IF('Tabulka klientů 2023'!$AG14='Hlavní stránka'!BU$1,1,0)</f>
        <v>0</v>
      </c>
      <c r="CA10" s="5">
        <f>IF('Tabulka klientů 2023'!$AJ14='Hlavní stránka'!BU$1,1,0)</f>
        <v>0</v>
      </c>
      <c r="CB10" s="5">
        <f>IF('Tabulka klientů 2023'!$AM14='Hlavní stránka'!BU$1,1,0)</f>
        <v>0</v>
      </c>
      <c r="CC10" s="5">
        <f>IF('Tabulka klientů 2023'!$AP14='Hlavní stránka'!BU$1,1,0)</f>
        <v>0</v>
      </c>
      <c r="CD10" s="5">
        <f>IF('Tabulka klientů 2023'!$AS14='Hlavní stránka'!BU$1,1,0)</f>
        <v>0</v>
      </c>
      <c r="CE10" s="5">
        <f>IF('Tabulka klientů 2023'!$AV14='Hlavní stránka'!BU$1,1,0)</f>
        <v>0</v>
      </c>
      <c r="CF10" s="5">
        <f t="shared" si="5"/>
        <v>0</v>
      </c>
      <c r="CG10" s="2">
        <f t="shared" si="17"/>
        <v>0</v>
      </c>
      <c r="CH10" s="5">
        <f>IF('Tabulka klientů 2023'!$R14='Hlavní stránka'!CH$1,1,0)</f>
        <v>0</v>
      </c>
      <c r="CI10" s="5">
        <f>IF('Tabulka klientů 2023'!$U14='Hlavní stránka'!CH$1,1,0)</f>
        <v>0</v>
      </c>
      <c r="CJ10" s="5">
        <f>IF('Tabulka klientů 2023'!$X14='Hlavní stránka'!CH$1,1,0)</f>
        <v>0</v>
      </c>
      <c r="CK10" s="5">
        <f>IF('Tabulka klientů 2023'!$AA14='Hlavní stránka'!CH$1,1,0)</f>
        <v>0</v>
      </c>
      <c r="CL10" s="5">
        <f>IF('Tabulka klientů 2023'!$AD14='Hlavní stránka'!CH$1,1,0)</f>
        <v>0</v>
      </c>
      <c r="CM10" s="5">
        <f>IF('Tabulka klientů 2023'!$AG14='Hlavní stránka'!CH$1,1,0)</f>
        <v>0</v>
      </c>
      <c r="CN10" s="5">
        <f>IF('Tabulka klientů 2023'!$AJ14='Hlavní stránka'!CH$1,1,0)</f>
        <v>0</v>
      </c>
      <c r="CO10" s="5">
        <f>IF('Tabulka klientů 2023'!$AM14='Hlavní stránka'!CH$1,1,0)</f>
        <v>0</v>
      </c>
      <c r="CP10" s="5">
        <f>IF('Tabulka klientů 2023'!$AP14='Hlavní stránka'!CH$1,1,0)</f>
        <v>0</v>
      </c>
      <c r="CQ10" s="5">
        <f>IF('Tabulka klientů 2023'!$AS14='Hlavní stránka'!CH$1,1,0)</f>
        <v>0</v>
      </c>
      <c r="CR10" s="5">
        <f>IF('Tabulka klientů 2023'!$AV14='Hlavní stránka'!CH$1,1,0)</f>
        <v>0</v>
      </c>
      <c r="CS10" s="5">
        <f t="shared" si="6"/>
        <v>0</v>
      </c>
      <c r="CT10" s="2">
        <f t="shared" si="18"/>
        <v>0</v>
      </c>
      <c r="CU10" s="5">
        <f>IF('Tabulka klientů 2023'!$R14='Hlavní stránka'!CU$1,1,0)</f>
        <v>0</v>
      </c>
      <c r="CV10" s="5">
        <f>IF('Tabulka klientů 2023'!$U14='Hlavní stránka'!CU$1,1,0)</f>
        <v>0</v>
      </c>
      <c r="CW10" s="5">
        <f>IF('Tabulka klientů 2023'!$X14='Hlavní stránka'!CU$1,1,0)</f>
        <v>0</v>
      </c>
      <c r="CX10" s="5">
        <f>IF('Tabulka klientů 2023'!$AA14='Hlavní stránka'!CU$1,1,0)</f>
        <v>0</v>
      </c>
      <c r="CY10" s="5">
        <f>IF('Tabulka klientů 2023'!$AD14='Hlavní stránka'!CU$1,1,0)</f>
        <v>0</v>
      </c>
      <c r="CZ10" s="5">
        <f>IF('Tabulka klientů 2023'!$AG14='Hlavní stránka'!CU$1,1,0)</f>
        <v>0</v>
      </c>
      <c r="DA10" s="5">
        <f>IF('Tabulka klientů 2023'!$AJ14='Hlavní stránka'!CU$1,1,0)</f>
        <v>0</v>
      </c>
      <c r="DB10" s="5">
        <f>IF('Tabulka klientů 2023'!$AM14='Hlavní stránka'!CU$1,1,0)</f>
        <v>0</v>
      </c>
      <c r="DC10" s="5">
        <f>IF('Tabulka klientů 2023'!$AP14='Hlavní stránka'!CU$1,1,0)</f>
        <v>0</v>
      </c>
      <c r="DD10" s="5">
        <f>IF('Tabulka klientů 2023'!$AS14='Hlavní stránka'!CU$1,1,0)</f>
        <v>0</v>
      </c>
      <c r="DE10" s="5">
        <f>IF('Tabulka klientů 2023'!$AV14='Hlavní stránka'!CU$1,1,0)</f>
        <v>0</v>
      </c>
      <c r="DF10" s="5">
        <f t="shared" si="7"/>
        <v>0</v>
      </c>
      <c r="DG10" s="2">
        <f t="shared" si="19"/>
        <v>0</v>
      </c>
      <c r="DH10" s="5">
        <f>IF('Tabulka klientů 2023'!$R14='Hlavní stránka'!DH$1,1,0)</f>
        <v>0</v>
      </c>
      <c r="DI10" s="5">
        <f>IF('Tabulka klientů 2023'!$U14='Hlavní stránka'!DH$1,1,0)</f>
        <v>0</v>
      </c>
      <c r="DJ10" s="5">
        <f>IF('Tabulka klientů 2023'!$X14='Hlavní stránka'!DH$1,1,0)</f>
        <v>0</v>
      </c>
      <c r="DK10" s="5">
        <f>IF('Tabulka klientů 2023'!$AA14='Hlavní stránka'!DH$1,1,0)</f>
        <v>0</v>
      </c>
      <c r="DL10" s="5">
        <f>IF('Tabulka klientů 2023'!$AD14='Hlavní stránka'!DH$1,1,0)</f>
        <v>0</v>
      </c>
      <c r="DM10" s="5">
        <f>IF('Tabulka klientů 2023'!$AG14='Hlavní stránka'!DH$1,1,0)</f>
        <v>0</v>
      </c>
      <c r="DN10" s="5">
        <f>IF('Tabulka klientů 2023'!$AJ14='Hlavní stránka'!DH$1,1,0)</f>
        <v>0</v>
      </c>
      <c r="DO10" s="5">
        <f>IF('Tabulka klientů 2023'!$AM14='Hlavní stránka'!DH$1,1,0)</f>
        <v>0</v>
      </c>
      <c r="DP10" s="5">
        <f>IF('Tabulka klientů 2023'!$AP14='Hlavní stránka'!DH$1,1,0)</f>
        <v>0</v>
      </c>
      <c r="DQ10" s="5">
        <f>IF('Tabulka klientů 2023'!$AS14='Hlavní stránka'!DH$1,1,0)</f>
        <v>0</v>
      </c>
      <c r="DR10" s="5">
        <f>IF('Tabulka klientů 2023'!$AV14='Hlavní stránka'!DH$1,1,0)</f>
        <v>0</v>
      </c>
      <c r="DS10" s="5">
        <f t="shared" si="8"/>
        <v>0</v>
      </c>
      <c r="DT10" s="2">
        <f t="shared" si="20"/>
        <v>0</v>
      </c>
      <c r="DU10" s="5">
        <f>IF('Tabulka klientů 2023'!$R14='Hlavní stránka'!DU$1,1,0)</f>
        <v>0</v>
      </c>
      <c r="DV10" s="5">
        <f>IF('Tabulka klientů 2023'!$U14='Hlavní stránka'!DU$1,1,0)</f>
        <v>0</v>
      </c>
      <c r="DW10" s="5">
        <f>IF('Tabulka klientů 2023'!$X14='Hlavní stránka'!DU$1,1,0)</f>
        <v>0</v>
      </c>
      <c r="DX10" s="5">
        <f>IF('Tabulka klientů 2023'!$AA14='Hlavní stránka'!DU$1,1,0)</f>
        <v>0</v>
      </c>
      <c r="DY10" s="5">
        <f>IF('Tabulka klientů 2023'!$AD14='Hlavní stránka'!DU$1,1,0)</f>
        <v>0</v>
      </c>
      <c r="DZ10" s="5">
        <f>IF('Tabulka klientů 2023'!$AG14='Hlavní stránka'!DU$1,1,0)</f>
        <v>0</v>
      </c>
      <c r="EA10" s="5">
        <f>IF('Tabulka klientů 2023'!$AJ14='Hlavní stránka'!DU$1,1,0)</f>
        <v>0</v>
      </c>
      <c r="EB10" s="5">
        <f>IF('Tabulka klientů 2023'!$AM14='Hlavní stránka'!DU$1,1,0)</f>
        <v>0</v>
      </c>
      <c r="EC10" s="5">
        <f>IF('Tabulka klientů 2023'!$AP14='Hlavní stránka'!DU$1,1,0)</f>
        <v>0</v>
      </c>
      <c r="ED10" s="5">
        <f>IF('Tabulka klientů 2023'!$AS14='Hlavní stránka'!DU$1,1,0)</f>
        <v>0</v>
      </c>
      <c r="EE10" s="5">
        <f>IF('Tabulka klientů 2023'!$AV14='Hlavní stránka'!DU$1,1,0)</f>
        <v>0</v>
      </c>
      <c r="EF10" s="5">
        <f t="shared" si="9"/>
        <v>0</v>
      </c>
      <c r="EG10" s="2">
        <f t="shared" si="21"/>
        <v>0</v>
      </c>
      <c r="EH10" s="5">
        <f>IF('Tabulka klientů 2023'!$R14='Hlavní stránka'!EH$1,1,0)</f>
        <v>0</v>
      </c>
      <c r="EI10" s="5">
        <f>IF('Tabulka klientů 2023'!$U14='Hlavní stránka'!EH$1,1,0)</f>
        <v>0</v>
      </c>
      <c r="EJ10" s="5">
        <f>IF('Tabulka klientů 2023'!$X14='Hlavní stránka'!EH$1,1,0)</f>
        <v>0</v>
      </c>
      <c r="EK10" s="5">
        <f>IF('Tabulka klientů 2023'!$AA14='Hlavní stránka'!EH$1,1,0)</f>
        <v>0</v>
      </c>
      <c r="EL10" s="5">
        <f>IF('Tabulka klientů 2023'!$AD14='Hlavní stránka'!EH$1,1,0)</f>
        <v>0</v>
      </c>
      <c r="EM10" s="5">
        <f>IF('Tabulka klientů 2023'!$AG14='Hlavní stránka'!EH$1,1,0)</f>
        <v>0</v>
      </c>
      <c r="EN10" s="5">
        <f>IF('Tabulka klientů 2023'!$AJ14='Hlavní stránka'!EH$1,1,0)</f>
        <v>0</v>
      </c>
      <c r="EO10" s="5">
        <f>IF('Tabulka klientů 2023'!$AM14='Hlavní stránka'!EH$1,1,0)</f>
        <v>0</v>
      </c>
      <c r="EP10" s="5">
        <f>IF('Tabulka klientů 2023'!$AP14='Hlavní stránka'!EH$1,1,0)</f>
        <v>0</v>
      </c>
      <c r="EQ10" s="5">
        <f>IF('Tabulka klientů 2023'!$AS14='Hlavní stránka'!EH$1,1,0)</f>
        <v>0</v>
      </c>
      <c r="ER10" s="5">
        <f>IF('Tabulka klientů 2023'!$AV14='Hlavní stránka'!EH$1,1,0)</f>
        <v>0</v>
      </c>
      <c r="ES10" s="5">
        <f t="shared" si="10"/>
        <v>0</v>
      </c>
      <c r="ET10" s="2">
        <f t="shared" si="22"/>
        <v>0</v>
      </c>
      <c r="EU10" s="5">
        <f>IF('Tabulka klientů 2023'!$R14='Hlavní stránka'!EU$1,1,0)</f>
        <v>0</v>
      </c>
      <c r="EV10" s="5">
        <f>IF('Tabulka klientů 2023'!$U14='Hlavní stránka'!EU$1,1,0)</f>
        <v>0</v>
      </c>
      <c r="EW10" s="5">
        <f>IF('Tabulka klientů 2023'!$X14='Hlavní stránka'!EU$1,1,0)</f>
        <v>0</v>
      </c>
      <c r="EX10" s="5">
        <f>IF('Tabulka klientů 2023'!$AA14='Hlavní stránka'!EU$1,1,0)</f>
        <v>0</v>
      </c>
      <c r="EY10" s="5">
        <f>IF('Tabulka klientů 2023'!$AD14='Hlavní stránka'!EU$1,1,0)</f>
        <v>0</v>
      </c>
      <c r="EZ10" s="5">
        <f>IF('Tabulka klientů 2023'!$AG14='Hlavní stránka'!EU$1,1,0)</f>
        <v>0</v>
      </c>
      <c r="FA10" s="5">
        <f>IF('Tabulka klientů 2023'!$AJ14='Hlavní stránka'!EU$1,1,0)</f>
        <v>0</v>
      </c>
      <c r="FB10" s="5">
        <f>IF('Tabulka klientů 2023'!$AM14='Hlavní stránka'!EU$1,1,0)</f>
        <v>0</v>
      </c>
      <c r="FC10" s="5">
        <f>IF('Tabulka klientů 2023'!$AP14='Hlavní stránka'!EU$1,1,0)</f>
        <v>0</v>
      </c>
      <c r="FD10" s="5">
        <f>IF('Tabulka klientů 2023'!$AS14='Hlavní stránka'!EU$1,1,0)</f>
        <v>0</v>
      </c>
      <c r="FE10" s="5">
        <f>IF('Tabulka klientů 2023'!$AV14='Hlavní stránka'!EU$1,1,0)</f>
        <v>0</v>
      </c>
      <c r="FF10" s="5">
        <f t="shared" si="11"/>
        <v>0</v>
      </c>
      <c r="FG10" s="2">
        <f t="shared" si="23"/>
        <v>0</v>
      </c>
    </row>
    <row r="11" spans="1:163" ht="15.75" customHeight="1" x14ac:dyDescent="0.25">
      <c r="A11" s="340"/>
      <c r="B11" s="340"/>
      <c r="C11" s="340"/>
      <c r="D11" s="340"/>
      <c r="E11" s="340"/>
      <c r="F11" s="340"/>
      <c r="G11" s="340"/>
      <c r="H11" s="5">
        <f>IF('Tabulka klientů 2023'!$R15='Hlavní stránka'!$H$1,1,0)</f>
        <v>0</v>
      </c>
      <c r="I11" s="5">
        <f>IF('Tabulka klientů 2023'!$U15='Hlavní stránka'!$H$1,1,0)</f>
        <v>0</v>
      </c>
      <c r="J11" s="5">
        <f>IF('Tabulka klientů 2023'!$X15='Hlavní stránka'!$H$1,1,0)</f>
        <v>0</v>
      </c>
      <c r="K11" s="5">
        <f>IF('Tabulka klientů 2023'!$AA15='Hlavní stránka'!$H$1,1,0)</f>
        <v>0</v>
      </c>
      <c r="L11" s="5">
        <f>IF('Tabulka klientů 2023'!$AD15='Hlavní stránka'!$H$1,1,0)</f>
        <v>0</v>
      </c>
      <c r="M11" s="5">
        <f>IF('Tabulka klientů 2023'!$AG15='Hlavní stránka'!$H$1,1,0)</f>
        <v>0</v>
      </c>
      <c r="N11" s="5">
        <f>IF('Tabulka klientů 2023'!$AJ15='Hlavní stránka'!$H$1,1,0)</f>
        <v>0</v>
      </c>
      <c r="O11" s="5">
        <f>IF('Tabulka klientů 2023'!$AM15='Hlavní stránka'!$H$1,1,0)</f>
        <v>0</v>
      </c>
      <c r="P11" s="5">
        <f>IF('Tabulka klientů 2023'!$AP15='Hlavní stránka'!$H$1,1,0)</f>
        <v>0</v>
      </c>
      <c r="Q11" s="5">
        <f>IF('Tabulka klientů 2023'!$AS15='Hlavní stránka'!$H$1,1,0)</f>
        <v>0</v>
      </c>
      <c r="R11" s="5">
        <f>IF('Tabulka klientů 2023'!$AV15='Hlavní stránka'!$H$1,1,0)</f>
        <v>0</v>
      </c>
      <c r="S11" s="5">
        <f t="shared" si="0"/>
        <v>0</v>
      </c>
      <c r="T11" s="2">
        <f t="shared" si="12"/>
        <v>0</v>
      </c>
      <c r="U11" s="5">
        <f>IF('Tabulka klientů 2023'!$R15='Hlavní stránka'!U$1,1,0)</f>
        <v>0</v>
      </c>
      <c r="V11" s="5">
        <f>IF('Tabulka klientů 2023'!$U15='Hlavní stránka'!U$1,1,0)</f>
        <v>0</v>
      </c>
      <c r="W11" s="5">
        <f>IF('Tabulka klientů 2023'!$X15='Hlavní stránka'!U$1,1,0)</f>
        <v>0</v>
      </c>
      <c r="X11" s="5">
        <f>IF('Tabulka klientů 2023'!$AA15='Hlavní stránka'!U$1,1,0)</f>
        <v>0</v>
      </c>
      <c r="Y11" s="5">
        <f>IF('Tabulka klientů 2023'!$AD15='Hlavní stránka'!U$1,1,0)</f>
        <v>0</v>
      </c>
      <c r="Z11" s="5">
        <f>IF('Tabulka klientů 2023'!$AG15='Hlavní stránka'!U$1,1,0)</f>
        <v>0</v>
      </c>
      <c r="AA11" s="5">
        <f>IF('Tabulka klientů 2023'!$AJ15='Hlavní stránka'!U$1,1,0)</f>
        <v>0</v>
      </c>
      <c r="AB11" s="5">
        <f>IF('Tabulka klientů 2023'!$AM15='Hlavní stránka'!U$1,1,0)</f>
        <v>0</v>
      </c>
      <c r="AC11" s="5">
        <f>IF('Tabulka klientů 2023'!$AP15='Hlavní stránka'!U$1,1,0)</f>
        <v>0</v>
      </c>
      <c r="AD11" s="5">
        <f>IF('Tabulka klientů 2023'!$AS15='Hlavní stránka'!U$1,1,0)</f>
        <v>0</v>
      </c>
      <c r="AE11" s="5">
        <f>IF('Tabulka klientů 2023'!$AV15='Hlavní stránka'!U$1,1,0)</f>
        <v>0</v>
      </c>
      <c r="AF11" s="5">
        <f t="shared" si="1"/>
        <v>0</v>
      </c>
      <c r="AG11" s="2">
        <f t="shared" si="13"/>
        <v>0</v>
      </c>
      <c r="AH11" s="5">
        <f>IF('Tabulka klientů 2023'!$R15='Hlavní stránka'!AH$1,1,0)</f>
        <v>0</v>
      </c>
      <c r="AI11" s="5">
        <f>IF('Tabulka klientů 2023'!$U15='Hlavní stránka'!AH$1,1,0)</f>
        <v>0</v>
      </c>
      <c r="AJ11" s="5">
        <f>IF('Tabulka klientů 2023'!$X15='Hlavní stránka'!AH$1,1,0)</f>
        <v>0</v>
      </c>
      <c r="AK11" s="5">
        <f>IF('Tabulka klientů 2023'!$AA15='Hlavní stránka'!AH$1,1,0)</f>
        <v>0</v>
      </c>
      <c r="AL11" s="5">
        <f>IF('Tabulka klientů 2023'!$AD15='Hlavní stránka'!AH$1,1,0)</f>
        <v>0</v>
      </c>
      <c r="AM11" s="5">
        <f>IF('Tabulka klientů 2023'!$AG15='Hlavní stránka'!AH$1,1,0)</f>
        <v>0</v>
      </c>
      <c r="AN11" s="5">
        <f>IF('Tabulka klientů 2023'!$AJ15='Hlavní stránka'!AH$1,1,0)</f>
        <v>0</v>
      </c>
      <c r="AO11" s="5">
        <f>IF('Tabulka klientů 2023'!$AM15='Hlavní stránka'!AH$1,1,0)</f>
        <v>0</v>
      </c>
      <c r="AP11" s="5">
        <f>IF('Tabulka klientů 2023'!$AP15='Hlavní stránka'!AH$1,1,0)</f>
        <v>0</v>
      </c>
      <c r="AQ11" s="5">
        <f>IF('Tabulka klientů 2023'!$AS15='Hlavní stránka'!AH$1,1,0)</f>
        <v>0</v>
      </c>
      <c r="AR11" s="5">
        <f>IF('Tabulka klientů 2023'!$AV15='Hlavní stránka'!AH$1,1,0)</f>
        <v>0</v>
      </c>
      <c r="AS11" s="5">
        <f t="shared" si="2"/>
        <v>0</v>
      </c>
      <c r="AT11" s="2">
        <f t="shared" si="14"/>
        <v>0</v>
      </c>
      <c r="AU11" s="5">
        <f>IF('Tabulka klientů 2023'!$R15='Hlavní stránka'!AU$1,1,0)</f>
        <v>0</v>
      </c>
      <c r="AV11" s="5">
        <f>IF('Tabulka klientů 2023'!$U15='Hlavní stránka'!AU$1,1,0)</f>
        <v>0</v>
      </c>
      <c r="AW11" s="5">
        <f>IF('Tabulka klientů 2023'!$X15='Hlavní stránka'!AU$1,1,0)</f>
        <v>0</v>
      </c>
      <c r="AX11" s="5">
        <f>IF('Tabulka klientů 2023'!$AA15='Hlavní stránka'!AU$1,1,0)</f>
        <v>0</v>
      </c>
      <c r="AY11" s="5">
        <f>IF('Tabulka klientů 2023'!$AD15='Hlavní stránka'!AU$1,1,0)</f>
        <v>0</v>
      </c>
      <c r="AZ11" s="5">
        <f>IF('Tabulka klientů 2023'!$AG15='Hlavní stránka'!AU$1,1,0)</f>
        <v>0</v>
      </c>
      <c r="BA11" s="5">
        <f>IF('Tabulka klientů 2023'!$AJ15='Hlavní stránka'!AU$1,1,0)</f>
        <v>0</v>
      </c>
      <c r="BB11" s="5">
        <f>IF('Tabulka klientů 2023'!$AM15='Hlavní stránka'!AU$1,1,0)</f>
        <v>0</v>
      </c>
      <c r="BC11" s="5">
        <f>IF('Tabulka klientů 2023'!$AP15='Hlavní stránka'!AU$1,1,0)</f>
        <v>0</v>
      </c>
      <c r="BD11" s="5">
        <f>IF('Tabulka klientů 2023'!$AS15='Hlavní stránka'!AU$1,1,0)</f>
        <v>0</v>
      </c>
      <c r="BE11" s="5">
        <f>IF('Tabulka klientů 2023'!$AV15='Hlavní stránka'!AU$1,1,0)</f>
        <v>0</v>
      </c>
      <c r="BF11" s="5">
        <f t="shared" si="3"/>
        <v>0</v>
      </c>
      <c r="BG11" s="2">
        <f t="shared" si="15"/>
        <v>0</v>
      </c>
      <c r="BH11" s="5">
        <f>IF('Tabulka klientů 2023'!$R15='Hlavní stránka'!BH$1,1,0)</f>
        <v>0</v>
      </c>
      <c r="BI11" s="5">
        <f>IF('Tabulka klientů 2023'!$U15='Hlavní stránka'!BH$1,1,0)</f>
        <v>0</v>
      </c>
      <c r="BJ11" s="5">
        <f>IF('Tabulka klientů 2023'!$X15='Hlavní stránka'!BH$1,1,0)</f>
        <v>0</v>
      </c>
      <c r="BK11" s="5">
        <f>IF('Tabulka klientů 2023'!$AA15='Hlavní stránka'!BH$1,1,0)</f>
        <v>0</v>
      </c>
      <c r="BL11" s="5">
        <f>IF('Tabulka klientů 2023'!$AD15='Hlavní stránka'!BH$1,1,0)</f>
        <v>0</v>
      </c>
      <c r="BM11" s="5">
        <f>IF('Tabulka klientů 2023'!$AG15='Hlavní stránka'!BH$1,1,0)</f>
        <v>0</v>
      </c>
      <c r="BN11" s="5">
        <f>IF('Tabulka klientů 2023'!$AJ15='Hlavní stránka'!BH$1,1,0)</f>
        <v>0</v>
      </c>
      <c r="BO11" s="5">
        <f>IF('Tabulka klientů 2023'!$AM15='Hlavní stránka'!BH$1,1,0)</f>
        <v>0</v>
      </c>
      <c r="BP11" s="5">
        <f>IF('Tabulka klientů 2023'!$AP15='Hlavní stránka'!BH$1,1,0)</f>
        <v>0</v>
      </c>
      <c r="BQ11" s="5">
        <f>IF('Tabulka klientů 2023'!$AS15='Hlavní stránka'!BH$1,1,0)</f>
        <v>0</v>
      </c>
      <c r="BR11" s="5">
        <f>IF('Tabulka klientů 2023'!$AV15='Hlavní stránka'!BH$1,1,0)</f>
        <v>0</v>
      </c>
      <c r="BS11" s="5">
        <f t="shared" si="4"/>
        <v>0</v>
      </c>
      <c r="BT11" s="2">
        <f t="shared" si="16"/>
        <v>0</v>
      </c>
      <c r="BU11" s="5">
        <f>IF('Tabulka klientů 2023'!$R15='Hlavní stránka'!BU$1,1,0)</f>
        <v>0</v>
      </c>
      <c r="BV11" s="5">
        <f>IF('Tabulka klientů 2023'!$U15='Hlavní stránka'!BU$1,1,0)</f>
        <v>0</v>
      </c>
      <c r="BW11" s="5">
        <f>IF('Tabulka klientů 2023'!$X15='Hlavní stránka'!BU$1,1,0)</f>
        <v>0</v>
      </c>
      <c r="BX11" s="5">
        <f>IF('Tabulka klientů 2023'!$AA15='Hlavní stránka'!BU$1,1,0)</f>
        <v>0</v>
      </c>
      <c r="BY11" s="5">
        <f>IF('Tabulka klientů 2023'!$AD15='Hlavní stránka'!BU$1,1,0)</f>
        <v>0</v>
      </c>
      <c r="BZ11" s="5">
        <f>IF('Tabulka klientů 2023'!$AG15='Hlavní stránka'!BU$1,1,0)</f>
        <v>0</v>
      </c>
      <c r="CA11" s="5">
        <f>IF('Tabulka klientů 2023'!$AJ15='Hlavní stránka'!BU$1,1,0)</f>
        <v>0</v>
      </c>
      <c r="CB11" s="5">
        <f>IF('Tabulka klientů 2023'!$AM15='Hlavní stránka'!BU$1,1,0)</f>
        <v>0</v>
      </c>
      <c r="CC11" s="5">
        <f>IF('Tabulka klientů 2023'!$AP15='Hlavní stránka'!BU$1,1,0)</f>
        <v>0</v>
      </c>
      <c r="CD11" s="5">
        <f>IF('Tabulka klientů 2023'!$AS15='Hlavní stránka'!BU$1,1,0)</f>
        <v>0</v>
      </c>
      <c r="CE11" s="5">
        <f>IF('Tabulka klientů 2023'!$AV15='Hlavní stránka'!BU$1,1,0)</f>
        <v>0</v>
      </c>
      <c r="CF11" s="5">
        <f t="shared" si="5"/>
        <v>0</v>
      </c>
      <c r="CG11" s="2">
        <f t="shared" si="17"/>
        <v>0</v>
      </c>
      <c r="CH11" s="5">
        <f>IF('Tabulka klientů 2023'!$R15='Hlavní stránka'!CH$1,1,0)</f>
        <v>0</v>
      </c>
      <c r="CI11" s="5">
        <f>IF('Tabulka klientů 2023'!$U15='Hlavní stránka'!CH$1,1,0)</f>
        <v>0</v>
      </c>
      <c r="CJ11" s="5">
        <f>IF('Tabulka klientů 2023'!$X15='Hlavní stránka'!CH$1,1,0)</f>
        <v>0</v>
      </c>
      <c r="CK11" s="5">
        <f>IF('Tabulka klientů 2023'!$AA15='Hlavní stránka'!CH$1,1,0)</f>
        <v>0</v>
      </c>
      <c r="CL11" s="5">
        <f>IF('Tabulka klientů 2023'!$AD15='Hlavní stránka'!CH$1,1,0)</f>
        <v>0</v>
      </c>
      <c r="CM11" s="5">
        <f>IF('Tabulka klientů 2023'!$AG15='Hlavní stránka'!CH$1,1,0)</f>
        <v>0</v>
      </c>
      <c r="CN11" s="5">
        <f>IF('Tabulka klientů 2023'!$AJ15='Hlavní stránka'!CH$1,1,0)</f>
        <v>0</v>
      </c>
      <c r="CO11" s="5">
        <f>IF('Tabulka klientů 2023'!$AM15='Hlavní stránka'!CH$1,1,0)</f>
        <v>0</v>
      </c>
      <c r="CP11" s="5">
        <f>IF('Tabulka klientů 2023'!$AP15='Hlavní stránka'!CH$1,1,0)</f>
        <v>0</v>
      </c>
      <c r="CQ11" s="5">
        <f>IF('Tabulka klientů 2023'!$AS15='Hlavní stránka'!CH$1,1,0)</f>
        <v>0</v>
      </c>
      <c r="CR11" s="5">
        <f>IF('Tabulka klientů 2023'!$AV15='Hlavní stránka'!CH$1,1,0)</f>
        <v>0</v>
      </c>
      <c r="CS11" s="5">
        <f t="shared" si="6"/>
        <v>0</v>
      </c>
      <c r="CT11" s="2">
        <f t="shared" si="18"/>
        <v>0</v>
      </c>
      <c r="CU11" s="5">
        <f>IF('Tabulka klientů 2023'!$R15='Hlavní stránka'!CU$1,1,0)</f>
        <v>0</v>
      </c>
      <c r="CV11" s="5">
        <f>IF('Tabulka klientů 2023'!$U15='Hlavní stránka'!CU$1,1,0)</f>
        <v>0</v>
      </c>
      <c r="CW11" s="5">
        <f>IF('Tabulka klientů 2023'!$X15='Hlavní stránka'!CU$1,1,0)</f>
        <v>0</v>
      </c>
      <c r="CX11" s="5">
        <f>IF('Tabulka klientů 2023'!$AA15='Hlavní stránka'!CU$1,1,0)</f>
        <v>0</v>
      </c>
      <c r="CY11" s="5">
        <f>IF('Tabulka klientů 2023'!$AD15='Hlavní stránka'!CU$1,1,0)</f>
        <v>0</v>
      </c>
      <c r="CZ11" s="5">
        <f>IF('Tabulka klientů 2023'!$AG15='Hlavní stránka'!CU$1,1,0)</f>
        <v>0</v>
      </c>
      <c r="DA11" s="5">
        <f>IF('Tabulka klientů 2023'!$AJ15='Hlavní stránka'!CU$1,1,0)</f>
        <v>0</v>
      </c>
      <c r="DB11" s="5">
        <f>IF('Tabulka klientů 2023'!$AM15='Hlavní stránka'!CU$1,1,0)</f>
        <v>0</v>
      </c>
      <c r="DC11" s="5">
        <f>IF('Tabulka klientů 2023'!$AP15='Hlavní stránka'!CU$1,1,0)</f>
        <v>0</v>
      </c>
      <c r="DD11" s="5">
        <f>IF('Tabulka klientů 2023'!$AS15='Hlavní stránka'!CU$1,1,0)</f>
        <v>0</v>
      </c>
      <c r="DE11" s="5">
        <f>IF('Tabulka klientů 2023'!$AV15='Hlavní stránka'!CU$1,1,0)</f>
        <v>0</v>
      </c>
      <c r="DF11" s="5">
        <f t="shared" si="7"/>
        <v>0</v>
      </c>
      <c r="DG11" s="2">
        <f t="shared" si="19"/>
        <v>0</v>
      </c>
      <c r="DH11" s="5">
        <f>IF('Tabulka klientů 2023'!$R15='Hlavní stránka'!DH$1,1,0)</f>
        <v>0</v>
      </c>
      <c r="DI11" s="5">
        <f>IF('Tabulka klientů 2023'!$U15='Hlavní stránka'!DH$1,1,0)</f>
        <v>0</v>
      </c>
      <c r="DJ11" s="5">
        <f>IF('Tabulka klientů 2023'!$X15='Hlavní stránka'!DH$1,1,0)</f>
        <v>0</v>
      </c>
      <c r="DK11" s="5">
        <f>IF('Tabulka klientů 2023'!$AA15='Hlavní stránka'!DH$1,1,0)</f>
        <v>0</v>
      </c>
      <c r="DL11" s="5">
        <f>IF('Tabulka klientů 2023'!$AD15='Hlavní stránka'!DH$1,1,0)</f>
        <v>0</v>
      </c>
      <c r="DM11" s="5">
        <f>IF('Tabulka klientů 2023'!$AG15='Hlavní stránka'!DH$1,1,0)</f>
        <v>0</v>
      </c>
      <c r="DN11" s="5">
        <f>IF('Tabulka klientů 2023'!$AJ15='Hlavní stránka'!DH$1,1,0)</f>
        <v>0</v>
      </c>
      <c r="DO11" s="5">
        <f>IF('Tabulka klientů 2023'!$AM15='Hlavní stránka'!DH$1,1,0)</f>
        <v>0</v>
      </c>
      <c r="DP11" s="5">
        <f>IF('Tabulka klientů 2023'!$AP15='Hlavní stránka'!DH$1,1,0)</f>
        <v>0</v>
      </c>
      <c r="DQ11" s="5">
        <f>IF('Tabulka klientů 2023'!$AS15='Hlavní stránka'!DH$1,1,0)</f>
        <v>0</v>
      </c>
      <c r="DR11" s="5">
        <f>IF('Tabulka klientů 2023'!$AV15='Hlavní stránka'!DH$1,1,0)</f>
        <v>0</v>
      </c>
      <c r="DS11" s="5">
        <f t="shared" si="8"/>
        <v>0</v>
      </c>
      <c r="DT11" s="2">
        <f t="shared" si="20"/>
        <v>0</v>
      </c>
      <c r="DU11" s="5">
        <f>IF('Tabulka klientů 2023'!$R15='Hlavní stránka'!DU$1,1,0)</f>
        <v>0</v>
      </c>
      <c r="DV11" s="5">
        <f>IF('Tabulka klientů 2023'!$U15='Hlavní stránka'!DU$1,1,0)</f>
        <v>0</v>
      </c>
      <c r="DW11" s="5">
        <f>IF('Tabulka klientů 2023'!$X15='Hlavní stránka'!DU$1,1,0)</f>
        <v>0</v>
      </c>
      <c r="DX11" s="5">
        <f>IF('Tabulka klientů 2023'!$AA15='Hlavní stránka'!DU$1,1,0)</f>
        <v>0</v>
      </c>
      <c r="DY11" s="5">
        <f>IF('Tabulka klientů 2023'!$AD15='Hlavní stránka'!DU$1,1,0)</f>
        <v>0</v>
      </c>
      <c r="DZ11" s="5">
        <f>IF('Tabulka klientů 2023'!$AG15='Hlavní stránka'!DU$1,1,0)</f>
        <v>0</v>
      </c>
      <c r="EA11" s="5">
        <f>IF('Tabulka klientů 2023'!$AJ15='Hlavní stránka'!DU$1,1,0)</f>
        <v>0</v>
      </c>
      <c r="EB11" s="5">
        <f>IF('Tabulka klientů 2023'!$AM15='Hlavní stránka'!DU$1,1,0)</f>
        <v>0</v>
      </c>
      <c r="EC11" s="5">
        <f>IF('Tabulka klientů 2023'!$AP15='Hlavní stránka'!DU$1,1,0)</f>
        <v>0</v>
      </c>
      <c r="ED11" s="5">
        <f>IF('Tabulka klientů 2023'!$AS15='Hlavní stránka'!DU$1,1,0)</f>
        <v>0</v>
      </c>
      <c r="EE11" s="5">
        <f>IF('Tabulka klientů 2023'!$AV15='Hlavní stránka'!DU$1,1,0)</f>
        <v>0</v>
      </c>
      <c r="EF11" s="5">
        <f t="shared" si="9"/>
        <v>0</v>
      </c>
      <c r="EG11" s="2">
        <f t="shared" si="21"/>
        <v>0</v>
      </c>
      <c r="EH11" s="5">
        <f>IF('Tabulka klientů 2023'!$R15='Hlavní stránka'!EH$1,1,0)</f>
        <v>0</v>
      </c>
      <c r="EI11" s="5">
        <f>IF('Tabulka klientů 2023'!$U15='Hlavní stránka'!EH$1,1,0)</f>
        <v>0</v>
      </c>
      <c r="EJ11" s="5">
        <f>IF('Tabulka klientů 2023'!$X15='Hlavní stránka'!EH$1,1,0)</f>
        <v>0</v>
      </c>
      <c r="EK11" s="5">
        <f>IF('Tabulka klientů 2023'!$AA15='Hlavní stránka'!EH$1,1,0)</f>
        <v>0</v>
      </c>
      <c r="EL11" s="5">
        <f>IF('Tabulka klientů 2023'!$AD15='Hlavní stránka'!EH$1,1,0)</f>
        <v>0</v>
      </c>
      <c r="EM11" s="5">
        <f>IF('Tabulka klientů 2023'!$AG15='Hlavní stránka'!EH$1,1,0)</f>
        <v>0</v>
      </c>
      <c r="EN11" s="5">
        <f>IF('Tabulka klientů 2023'!$AJ15='Hlavní stránka'!EH$1,1,0)</f>
        <v>0</v>
      </c>
      <c r="EO11" s="5">
        <f>IF('Tabulka klientů 2023'!$AM15='Hlavní stránka'!EH$1,1,0)</f>
        <v>0</v>
      </c>
      <c r="EP11" s="5">
        <f>IF('Tabulka klientů 2023'!$AP15='Hlavní stránka'!EH$1,1,0)</f>
        <v>0</v>
      </c>
      <c r="EQ11" s="5">
        <f>IF('Tabulka klientů 2023'!$AS15='Hlavní stránka'!EH$1,1,0)</f>
        <v>0</v>
      </c>
      <c r="ER11" s="5">
        <f>IF('Tabulka klientů 2023'!$AV15='Hlavní stránka'!EH$1,1,0)</f>
        <v>0</v>
      </c>
      <c r="ES11" s="5">
        <f t="shared" si="10"/>
        <v>0</v>
      </c>
      <c r="ET11" s="2">
        <f t="shared" si="22"/>
        <v>0</v>
      </c>
      <c r="EU11" s="5">
        <f>IF('Tabulka klientů 2023'!$R15='Hlavní stránka'!EU$1,1,0)</f>
        <v>0</v>
      </c>
      <c r="EV11" s="5">
        <f>IF('Tabulka klientů 2023'!$U15='Hlavní stránka'!EU$1,1,0)</f>
        <v>0</v>
      </c>
      <c r="EW11" s="5">
        <f>IF('Tabulka klientů 2023'!$X15='Hlavní stránka'!EU$1,1,0)</f>
        <v>0</v>
      </c>
      <c r="EX11" s="5">
        <f>IF('Tabulka klientů 2023'!$AA15='Hlavní stránka'!EU$1,1,0)</f>
        <v>0</v>
      </c>
      <c r="EY11" s="5">
        <f>IF('Tabulka klientů 2023'!$AD15='Hlavní stránka'!EU$1,1,0)</f>
        <v>0</v>
      </c>
      <c r="EZ11" s="5">
        <f>IF('Tabulka klientů 2023'!$AG15='Hlavní stránka'!EU$1,1,0)</f>
        <v>0</v>
      </c>
      <c r="FA11" s="5">
        <f>IF('Tabulka klientů 2023'!$AJ15='Hlavní stránka'!EU$1,1,0)</f>
        <v>0</v>
      </c>
      <c r="FB11" s="5">
        <f>IF('Tabulka klientů 2023'!$AM15='Hlavní stránka'!EU$1,1,0)</f>
        <v>0</v>
      </c>
      <c r="FC11" s="5">
        <f>IF('Tabulka klientů 2023'!$AP15='Hlavní stránka'!EU$1,1,0)</f>
        <v>0</v>
      </c>
      <c r="FD11" s="5">
        <f>IF('Tabulka klientů 2023'!$AS15='Hlavní stránka'!EU$1,1,0)</f>
        <v>0</v>
      </c>
      <c r="FE11" s="5">
        <f>IF('Tabulka klientů 2023'!$AV15='Hlavní stránka'!EU$1,1,0)</f>
        <v>0</v>
      </c>
      <c r="FF11" s="5">
        <f t="shared" si="11"/>
        <v>0</v>
      </c>
      <c r="FG11" s="2">
        <f t="shared" si="23"/>
        <v>0</v>
      </c>
    </row>
    <row r="12" spans="1:163" ht="1.5" customHeight="1" x14ac:dyDescent="0.25">
      <c r="A12" s="349"/>
      <c r="B12" s="340"/>
      <c r="C12" s="340"/>
      <c r="D12" s="340"/>
      <c r="E12" s="340"/>
      <c r="F12" s="340"/>
      <c r="G12" s="340"/>
      <c r="H12" s="5">
        <f>IF('Tabulka klientů 2023'!$R16='Hlavní stránka'!$H$1,1,0)</f>
        <v>0</v>
      </c>
      <c r="I12" s="5">
        <f>IF('Tabulka klientů 2023'!$U16='Hlavní stránka'!$H$1,1,0)</f>
        <v>0</v>
      </c>
      <c r="J12" s="5">
        <f>IF('Tabulka klientů 2023'!$X16='Hlavní stránka'!$H$1,1,0)</f>
        <v>0</v>
      </c>
      <c r="K12" s="5">
        <f>IF('Tabulka klientů 2023'!$AA16='Hlavní stránka'!$H$1,1,0)</f>
        <v>0</v>
      </c>
      <c r="L12" s="5">
        <f>IF('Tabulka klientů 2023'!$AD16='Hlavní stránka'!$H$1,1,0)</f>
        <v>0</v>
      </c>
      <c r="M12" s="5">
        <f>IF('Tabulka klientů 2023'!$AG16='Hlavní stránka'!$H$1,1,0)</f>
        <v>0</v>
      </c>
      <c r="N12" s="5">
        <f>IF('Tabulka klientů 2023'!$AJ16='Hlavní stránka'!$H$1,1,0)</f>
        <v>0</v>
      </c>
      <c r="O12" s="5">
        <f>IF('Tabulka klientů 2023'!$AM16='Hlavní stránka'!$H$1,1,0)</f>
        <v>0</v>
      </c>
      <c r="P12" s="5">
        <f>IF('Tabulka klientů 2023'!$AP16='Hlavní stránka'!$H$1,1,0)</f>
        <v>0</v>
      </c>
      <c r="Q12" s="5">
        <f>IF('Tabulka klientů 2023'!$AS16='Hlavní stránka'!$H$1,1,0)</f>
        <v>0</v>
      </c>
      <c r="R12" s="5">
        <f>IF('Tabulka klientů 2023'!$AV16='Hlavní stránka'!$H$1,1,0)</f>
        <v>0</v>
      </c>
      <c r="S12" s="5">
        <f t="shared" si="0"/>
        <v>0</v>
      </c>
      <c r="T12" s="2">
        <f t="shared" si="12"/>
        <v>0</v>
      </c>
      <c r="U12" s="5">
        <f>IF('Tabulka klientů 2023'!$R16='Hlavní stránka'!U$1,1,0)</f>
        <v>0</v>
      </c>
      <c r="V12" s="5">
        <f>IF('Tabulka klientů 2023'!$U16='Hlavní stránka'!U$1,1,0)</f>
        <v>0</v>
      </c>
      <c r="W12" s="5">
        <f>IF('Tabulka klientů 2023'!$X16='Hlavní stránka'!U$1,1,0)</f>
        <v>0</v>
      </c>
      <c r="X12" s="5">
        <f>IF('Tabulka klientů 2023'!$AA16='Hlavní stránka'!U$1,1,0)</f>
        <v>0</v>
      </c>
      <c r="Y12" s="5">
        <f>IF('Tabulka klientů 2023'!$AD16='Hlavní stránka'!U$1,1,0)</f>
        <v>0</v>
      </c>
      <c r="Z12" s="5">
        <f>IF('Tabulka klientů 2023'!$AG16='Hlavní stránka'!U$1,1,0)</f>
        <v>0</v>
      </c>
      <c r="AA12" s="5">
        <f>IF('Tabulka klientů 2023'!$AJ16='Hlavní stránka'!U$1,1,0)</f>
        <v>0</v>
      </c>
      <c r="AB12" s="5">
        <f>IF('Tabulka klientů 2023'!$AM16='Hlavní stránka'!U$1,1,0)</f>
        <v>0</v>
      </c>
      <c r="AC12" s="5">
        <f>IF('Tabulka klientů 2023'!$AP16='Hlavní stránka'!U$1,1,0)</f>
        <v>0</v>
      </c>
      <c r="AD12" s="5">
        <f>IF('Tabulka klientů 2023'!$AS16='Hlavní stránka'!U$1,1,0)</f>
        <v>0</v>
      </c>
      <c r="AE12" s="5">
        <f>IF('Tabulka klientů 2023'!$AV16='Hlavní stránka'!U$1,1,0)</f>
        <v>0</v>
      </c>
      <c r="AF12" s="5">
        <f t="shared" si="1"/>
        <v>0</v>
      </c>
      <c r="AG12" s="2">
        <f t="shared" si="13"/>
        <v>0</v>
      </c>
      <c r="AH12" s="5">
        <f>IF('Tabulka klientů 2023'!$R16='Hlavní stránka'!AH$1,1,0)</f>
        <v>0</v>
      </c>
      <c r="AI12" s="5">
        <f>IF('Tabulka klientů 2023'!$U16='Hlavní stránka'!AH$1,1,0)</f>
        <v>0</v>
      </c>
      <c r="AJ12" s="5">
        <f>IF('Tabulka klientů 2023'!$X16='Hlavní stránka'!AH$1,1,0)</f>
        <v>0</v>
      </c>
      <c r="AK12" s="5">
        <f>IF('Tabulka klientů 2023'!$AA16='Hlavní stránka'!AH$1,1,0)</f>
        <v>0</v>
      </c>
      <c r="AL12" s="5">
        <f>IF('Tabulka klientů 2023'!$AD16='Hlavní stránka'!AH$1,1,0)</f>
        <v>0</v>
      </c>
      <c r="AM12" s="5">
        <f>IF('Tabulka klientů 2023'!$AG16='Hlavní stránka'!AH$1,1,0)</f>
        <v>0</v>
      </c>
      <c r="AN12" s="5">
        <f>IF('Tabulka klientů 2023'!$AJ16='Hlavní stránka'!AH$1,1,0)</f>
        <v>0</v>
      </c>
      <c r="AO12" s="5">
        <f>IF('Tabulka klientů 2023'!$AM16='Hlavní stránka'!AH$1,1,0)</f>
        <v>0</v>
      </c>
      <c r="AP12" s="5">
        <f>IF('Tabulka klientů 2023'!$AP16='Hlavní stránka'!AH$1,1,0)</f>
        <v>0</v>
      </c>
      <c r="AQ12" s="5">
        <f>IF('Tabulka klientů 2023'!$AS16='Hlavní stránka'!AH$1,1,0)</f>
        <v>0</v>
      </c>
      <c r="AR12" s="5">
        <f>IF('Tabulka klientů 2023'!$AV16='Hlavní stránka'!AH$1,1,0)</f>
        <v>0</v>
      </c>
      <c r="AS12" s="5">
        <f t="shared" si="2"/>
        <v>0</v>
      </c>
      <c r="AT12" s="2">
        <f t="shared" si="14"/>
        <v>0</v>
      </c>
      <c r="AU12" s="5">
        <f>IF('Tabulka klientů 2023'!$R16='Hlavní stránka'!AU$1,1,0)</f>
        <v>0</v>
      </c>
      <c r="AV12" s="5">
        <f>IF('Tabulka klientů 2023'!$U16='Hlavní stránka'!AU$1,1,0)</f>
        <v>0</v>
      </c>
      <c r="AW12" s="5">
        <f>IF('Tabulka klientů 2023'!$X16='Hlavní stránka'!AU$1,1,0)</f>
        <v>0</v>
      </c>
      <c r="AX12" s="5">
        <f>IF('Tabulka klientů 2023'!$AA16='Hlavní stránka'!AU$1,1,0)</f>
        <v>0</v>
      </c>
      <c r="AY12" s="5">
        <f>IF('Tabulka klientů 2023'!$AD16='Hlavní stránka'!AU$1,1,0)</f>
        <v>0</v>
      </c>
      <c r="AZ12" s="5">
        <f>IF('Tabulka klientů 2023'!$AG16='Hlavní stránka'!AU$1,1,0)</f>
        <v>0</v>
      </c>
      <c r="BA12" s="5">
        <f>IF('Tabulka klientů 2023'!$AJ16='Hlavní stránka'!AU$1,1,0)</f>
        <v>0</v>
      </c>
      <c r="BB12" s="5">
        <f>IF('Tabulka klientů 2023'!$AM16='Hlavní stránka'!AU$1,1,0)</f>
        <v>0</v>
      </c>
      <c r="BC12" s="5">
        <f>IF('Tabulka klientů 2023'!$AP16='Hlavní stránka'!AU$1,1,0)</f>
        <v>0</v>
      </c>
      <c r="BD12" s="5">
        <f>IF('Tabulka klientů 2023'!$AS16='Hlavní stránka'!AU$1,1,0)</f>
        <v>0</v>
      </c>
      <c r="BE12" s="5">
        <f>IF('Tabulka klientů 2023'!$AV16='Hlavní stránka'!AU$1,1,0)</f>
        <v>0</v>
      </c>
      <c r="BF12" s="5">
        <f t="shared" si="3"/>
        <v>0</v>
      </c>
      <c r="BG12" s="2">
        <f t="shared" si="15"/>
        <v>0</v>
      </c>
      <c r="BH12" s="5">
        <f>IF('Tabulka klientů 2023'!$R16='Hlavní stránka'!BH$1,1,0)</f>
        <v>0</v>
      </c>
      <c r="BI12" s="5">
        <f>IF('Tabulka klientů 2023'!$U16='Hlavní stránka'!BH$1,1,0)</f>
        <v>0</v>
      </c>
      <c r="BJ12" s="5">
        <f>IF('Tabulka klientů 2023'!$X16='Hlavní stránka'!BH$1,1,0)</f>
        <v>0</v>
      </c>
      <c r="BK12" s="5">
        <f>IF('Tabulka klientů 2023'!$AA16='Hlavní stránka'!BH$1,1,0)</f>
        <v>0</v>
      </c>
      <c r="BL12" s="5">
        <f>IF('Tabulka klientů 2023'!$AD16='Hlavní stránka'!BH$1,1,0)</f>
        <v>0</v>
      </c>
      <c r="BM12" s="5">
        <f>IF('Tabulka klientů 2023'!$AG16='Hlavní stránka'!BH$1,1,0)</f>
        <v>0</v>
      </c>
      <c r="BN12" s="5">
        <f>IF('Tabulka klientů 2023'!$AJ16='Hlavní stránka'!BH$1,1,0)</f>
        <v>0</v>
      </c>
      <c r="BO12" s="5">
        <f>IF('Tabulka klientů 2023'!$AM16='Hlavní stránka'!BH$1,1,0)</f>
        <v>0</v>
      </c>
      <c r="BP12" s="5">
        <f>IF('Tabulka klientů 2023'!$AP16='Hlavní stránka'!BH$1,1,0)</f>
        <v>0</v>
      </c>
      <c r="BQ12" s="5">
        <f>IF('Tabulka klientů 2023'!$AS16='Hlavní stránka'!BH$1,1,0)</f>
        <v>0</v>
      </c>
      <c r="BR12" s="5">
        <f>IF('Tabulka klientů 2023'!$AV16='Hlavní stránka'!BH$1,1,0)</f>
        <v>0</v>
      </c>
      <c r="BS12" s="5">
        <f t="shared" si="4"/>
        <v>0</v>
      </c>
      <c r="BT12" s="2">
        <f t="shared" si="16"/>
        <v>0</v>
      </c>
      <c r="BU12" s="5">
        <f>IF('Tabulka klientů 2023'!$R16='Hlavní stránka'!BU$1,1,0)</f>
        <v>0</v>
      </c>
      <c r="BV12" s="5">
        <f>IF('Tabulka klientů 2023'!$U16='Hlavní stránka'!BU$1,1,0)</f>
        <v>0</v>
      </c>
      <c r="BW12" s="5">
        <f>IF('Tabulka klientů 2023'!$X16='Hlavní stránka'!BU$1,1,0)</f>
        <v>0</v>
      </c>
      <c r="BX12" s="5">
        <f>IF('Tabulka klientů 2023'!$AA16='Hlavní stránka'!BU$1,1,0)</f>
        <v>0</v>
      </c>
      <c r="BY12" s="5">
        <f>IF('Tabulka klientů 2023'!$AD16='Hlavní stránka'!BU$1,1,0)</f>
        <v>0</v>
      </c>
      <c r="BZ12" s="5">
        <f>IF('Tabulka klientů 2023'!$AG16='Hlavní stránka'!BU$1,1,0)</f>
        <v>0</v>
      </c>
      <c r="CA12" s="5">
        <f>IF('Tabulka klientů 2023'!$AJ16='Hlavní stránka'!BU$1,1,0)</f>
        <v>0</v>
      </c>
      <c r="CB12" s="5">
        <f>IF('Tabulka klientů 2023'!$AM16='Hlavní stránka'!BU$1,1,0)</f>
        <v>0</v>
      </c>
      <c r="CC12" s="5">
        <f>IF('Tabulka klientů 2023'!$AP16='Hlavní stránka'!BU$1,1,0)</f>
        <v>0</v>
      </c>
      <c r="CD12" s="5">
        <f>IF('Tabulka klientů 2023'!$AS16='Hlavní stránka'!BU$1,1,0)</f>
        <v>0</v>
      </c>
      <c r="CE12" s="5">
        <f>IF('Tabulka klientů 2023'!$AV16='Hlavní stránka'!BU$1,1,0)</f>
        <v>0</v>
      </c>
      <c r="CF12" s="5">
        <f t="shared" si="5"/>
        <v>0</v>
      </c>
      <c r="CG12" s="2">
        <f t="shared" si="17"/>
        <v>0</v>
      </c>
      <c r="CH12" s="5">
        <f>IF('Tabulka klientů 2023'!$R16='Hlavní stránka'!CH$1,1,0)</f>
        <v>0</v>
      </c>
      <c r="CI12" s="5">
        <f>IF('Tabulka klientů 2023'!$U16='Hlavní stránka'!CH$1,1,0)</f>
        <v>0</v>
      </c>
      <c r="CJ12" s="5">
        <f>IF('Tabulka klientů 2023'!$X16='Hlavní stránka'!CH$1,1,0)</f>
        <v>0</v>
      </c>
      <c r="CK12" s="5">
        <f>IF('Tabulka klientů 2023'!$AA16='Hlavní stránka'!CH$1,1,0)</f>
        <v>0</v>
      </c>
      <c r="CL12" s="5">
        <f>IF('Tabulka klientů 2023'!$AD16='Hlavní stránka'!CH$1,1,0)</f>
        <v>0</v>
      </c>
      <c r="CM12" s="5">
        <f>IF('Tabulka klientů 2023'!$AG16='Hlavní stránka'!CH$1,1,0)</f>
        <v>0</v>
      </c>
      <c r="CN12" s="5">
        <f>IF('Tabulka klientů 2023'!$AJ16='Hlavní stránka'!CH$1,1,0)</f>
        <v>0</v>
      </c>
      <c r="CO12" s="5">
        <f>IF('Tabulka klientů 2023'!$AM16='Hlavní stránka'!CH$1,1,0)</f>
        <v>0</v>
      </c>
      <c r="CP12" s="5">
        <f>IF('Tabulka klientů 2023'!$AP16='Hlavní stránka'!CH$1,1,0)</f>
        <v>0</v>
      </c>
      <c r="CQ12" s="5">
        <f>IF('Tabulka klientů 2023'!$AS16='Hlavní stránka'!CH$1,1,0)</f>
        <v>0</v>
      </c>
      <c r="CR12" s="5">
        <f>IF('Tabulka klientů 2023'!$AV16='Hlavní stránka'!CH$1,1,0)</f>
        <v>0</v>
      </c>
      <c r="CS12" s="5">
        <f t="shared" si="6"/>
        <v>0</v>
      </c>
      <c r="CT12" s="2">
        <f t="shared" si="18"/>
        <v>0</v>
      </c>
      <c r="CU12" s="5">
        <f>IF('Tabulka klientů 2023'!$R16='Hlavní stránka'!CU$1,1,0)</f>
        <v>0</v>
      </c>
      <c r="CV12" s="5">
        <f>IF('Tabulka klientů 2023'!$U16='Hlavní stránka'!CU$1,1,0)</f>
        <v>0</v>
      </c>
      <c r="CW12" s="5">
        <f>IF('Tabulka klientů 2023'!$X16='Hlavní stránka'!CU$1,1,0)</f>
        <v>0</v>
      </c>
      <c r="CX12" s="5">
        <f>IF('Tabulka klientů 2023'!$AA16='Hlavní stránka'!CU$1,1,0)</f>
        <v>0</v>
      </c>
      <c r="CY12" s="5">
        <f>IF('Tabulka klientů 2023'!$AD16='Hlavní stránka'!CU$1,1,0)</f>
        <v>0</v>
      </c>
      <c r="CZ12" s="5">
        <f>IF('Tabulka klientů 2023'!$AG16='Hlavní stránka'!CU$1,1,0)</f>
        <v>0</v>
      </c>
      <c r="DA12" s="5">
        <f>IF('Tabulka klientů 2023'!$AJ16='Hlavní stránka'!CU$1,1,0)</f>
        <v>0</v>
      </c>
      <c r="DB12" s="5">
        <f>IF('Tabulka klientů 2023'!$AM16='Hlavní stránka'!CU$1,1,0)</f>
        <v>0</v>
      </c>
      <c r="DC12" s="5">
        <f>IF('Tabulka klientů 2023'!$AP16='Hlavní stránka'!CU$1,1,0)</f>
        <v>0</v>
      </c>
      <c r="DD12" s="5">
        <f>IF('Tabulka klientů 2023'!$AS16='Hlavní stránka'!CU$1,1,0)</f>
        <v>0</v>
      </c>
      <c r="DE12" s="5">
        <f>IF('Tabulka klientů 2023'!$AV16='Hlavní stránka'!CU$1,1,0)</f>
        <v>0</v>
      </c>
      <c r="DF12" s="5">
        <f t="shared" si="7"/>
        <v>0</v>
      </c>
      <c r="DG12" s="2">
        <f t="shared" si="19"/>
        <v>0</v>
      </c>
      <c r="DH12" s="5">
        <f>IF('Tabulka klientů 2023'!$R16='Hlavní stránka'!DH$1,1,0)</f>
        <v>0</v>
      </c>
      <c r="DI12" s="5">
        <f>IF('Tabulka klientů 2023'!$U16='Hlavní stránka'!DH$1,1,0)</f>
        <v>0</v>
      </c>
      <c r="DJ12" s="5">
        <f>IF('Tabulka klientů 2023'!$X16='Hlavní stránka'!DH$1,1,0)</f>
        <v>0</v>
      </c>
      <c r="DK12" s="5">
        <f>IF('Tabulka klientů 2023'!$AA16='Hlavní stránka'!DH$1,1,0)</f>
        <v>0</v>
      </c>
      <c r="DL12" s="5">
        <f>IF('Tabulka klientů 2023'!$AD16='Hlavní stránka'!DH$1,1,0)</f>
        <v>0</v>
      </c>
      <c r="DM12" s="5">
        <f>IF('Tabulka klientů 2023'!$AG16='Hlavní stránka'!DH$1,1,0)</f>
        <v>0</v>
      </c>
      <c r="DN12" s="5">
        <f>IF('Tabulka klientů 2023'!$AJ16='Hlavní stránka'!DH$1,1,0)</f>
        <v>0</v>
      </c>
      <c r="DO12" s="5">
        <f>IF('Tabulka klientů 2023'!$AM16='Hlavní stránka'!DH$1,1,0)</f>
        <v>0</v>
      </c>
      <c r="DP12" s="5">
        <f>IF('Tabulka klientů 2023'!$AP16='Hlavní stránka'!DH$1,1,0)</f>
        <v>0</v>
      </c>
      <c r="DQ12" s="5">
        <f>IF('Tabulka klientů 2023'!$AS16='Hlavní stránka'!DH$1,1,0)</f>
        <v>0</v>
      </c>
      <c r="DR12" s="5">
        <f>IF('Tabulka klientů 2023'!$AV16='Hlavní stránka'!DH$1,1,0)</f>
        <v>0</v>
      </c>
      <c r="DS12" s="5">
        <f t="shared" si="8"/>
        <v>0</v>
      </c>
      <c r="DT12" s="2">
        <f t="shared" si="20"/>
        <v>0</v>
      </c>
      <c r="DU12" s="5">
        <f>IF('Tabulka klientů 2023'!$R16='Hlavní stránka'!DU$1,1,0)</f>
        <v>0</v>
      </c>
      <c r="DV12" s="5">
        <f>IF('Tabulka klientů 2023'!$U16='Hlavní stránka'!DU$1,1,0)</f>
        <v>0</v>
      </c>
      <c r="DW12" s="5">
        <f>IF('Tabulka klientů 2023'!$X16='Hlavní stránka'!DU$1,1,0)</f>
        <v>0</v>
      </c>
      <c r="DX12" s="5">
        <f>IF('Tabulka klientů 2023'!$AA16='Hlavní stránka'!DU$1,1,0)</f>
        <v>0</v>
      </c>
      <c r="DY12" s="5">
        <f>IF('Tabulka klientů 2023'!$AD16='Hlavní stránka'!DU$1,1,0)</f>
        <v>0</v>
      </c>
      <c r="DZ12" s="5">
        <f>IF('Tabulka klientů 2023'!$AG16='Hlavní stránka'!DU$1,1,0)</f>
        <v>0</v>
      </c>
      <c r="EA12" s="5">
        <f>IF('Tabulka klientů 2023'!$AJ16='Hlavní stránka'!DU$1,1,0)</f>
        <v>0</v>
      </c>
      <c r="EB12" s="5">
        <f>IF('Tabulka klientů 2023'!$AM16='Hlavní stránka'!DU$1,1,0)</f>
        <v>0</v>
      </c>
      <c r="EC12" s="5">
        <f>IF('Tabulka klientů 2023'!$AP16='Hlavní stránka'!DU$1,1,0)</f>
        <v>0</v>
      </c>
      <c r="ED12" s="5">
        <f>IF('Tabulka klientů 2023'!$AS16='Hlavní stránka'!DU$1,1,0)</f>
        <v>0</v>
      </c>
      <c r="EE12" s="5">
        <f>IF('Tabulka klientů 2023'!$AV16='Hlavní stránka'!DU$1,1,0)</f>
        <v>0</v>
      </c>
      <c r="EF12" s="5">
        <f t="shared" si="9"/>
        <v>0</v>
      </c>
      <c r="EG12" s="2">
        <f t="shared" si="21"/>
        <v>0</v>
      </c>
      <c r="EH12" s="5">
        <f>IF('Tabulka klientů 2023'!$R16='Hlavní stránka'!EH$1,1,0)</f>
        <v>0</v>
      </c>
      <c r="EI12" s="5">
        <f>IF('Tabulka klientů 2023'!$U16='Hlavní stránka'!EH$1,1,0)</f>
        <v>0</v>
      </c>
      <c r="EJ12" s="5">
        <f>IF('Tabulka klientů 2023'!$X16='Hlavní stránka'!EH$1,1,0)</f>
        <v>0</v>
      </c>
      <c r="EK12" s="5">
        <f>IF('Tabulka klientů 2023'!$AA16='Hlavní stránka'!EH$1,1,0)</f>
        <v>0</v>
      </c>
      <c r="EL12" s="5">
        <f>IF('Tabulka klientů 2023'!$AD16='Hlavní stránka'!EH$1,1,0)</f>
        <v>0</v>
      </c>
      <c r="EM12" s="5">
        <f>IF('Tabulka klientů 2023'!$AG16='Hlavní stránka'!EH$1,1,0)</f>
        <v>0</v>
      </c>
      <c r="EN12" s="5">
        <f>IF('Tabulka klientů 2023'!$AJ16='Hlavní stránka'!EH$1,1,0)</f>
        <v>0</v>
      </c>
      <c r="EO12" s="5">
        <f>IF('Tabulka klientů 2023'!$AM16='Hlavní stránka'!EH$1,1,0)</f>
        <v>0</v>
      </c>
      <c r="EP12" s="5">
        <f>IF('Tabulka klientů 2023'!$AP16='Hlavní stránka'!EH$1,1,0)</f>
        <v>0</v>
      </c>
      <c r="EQ12" s="5">
        <f>IF('Tabulka klientů 2023'!$AS16='Hlavní stránka'!EH$1,1,0)</f>
        <v>0</v>
      </c>
      <c r="ER12" s="5">
        <f>IF('Tabulka klientů 2023'!$AV16='Hlavní stránka'!EH$1,1,0)</f>
        <v>0</v>
      </c>
      <c r="ES12" s="5">
        <f t="shared" si="10"/>
        <v>0</v>
      </c>
      <c r="ET12" s="2">
        <f t="shared" si="22"/>
        <v>0</v>
      </c>
      <c r="EU12" s="5">
        <f>IF('Tabulka klientů 2023'!$R16='Hlavní stránka'!EU$1,1,0)</f>
        <v>0</v>
      </c>
      <c r="EV12" s="5">
        <f>IF('Tabulka klientů 2023'!$U16='Hlavní stránka'!EU$1,1,0)</f>
        <v>0</v>
      </c>
      <c r="EW12" s="5">
        <f>IF('Tabulka klientů 2023'!$X16='Hlavní stránka'!EU$1,1,0)</f>
        <v>0</v>
      </c>
      <c r="EX12" s="5">
        <f>IF('Tabulka klientů 2023'!$AA16='Hlavní stránka'!EU$1,1,0)</f>
        <v>0</v>
      </c>
      <c r="EY12" s="5">
        <f>IF('Tabulka klientů 2023'!$AD16='Hlavní stránka'!EU$1,1,0)</f>
        <v>0</v>
      </c>
      <c r="EZ12" s="5">
        <f>IF('Tabulka klientů 2023'!$AG16='Hlavní stránka'!EU$1,1,0)</f>
        <v>0</v>
      </c>
      <c r="FA12" s="5">
        <f>IF('Tabulka klientů 2023'!$AJ16='Hlavní stránka'!EU$1,1,0)</f>
        <v>0</v>
      </c>
      <c r="FB12" s="5">
        <f>IF('Tabulka klientů 2023'!$AM16='Hlavní stránka'!EU$1,1,0)</f>
        <v>0</v>
      </c>
      <c r="FC12" s="5">
        <f>IF('Tabulka klientů 2023'!$AP16='Hlavní stránka'!EU$1,1,0)</f>
        <v>0</v>
      </c>
      <c r="FD12" s="5">
        <f>IF('Tabulka klientů 2023'!$AS16='Hlavní stránka'!EU$1,1,0)</f>
        <v>0</v>
      </c>
      <c r="FE12" s="5">
        <f>IF('Tabulka klientů 2023'!$AV16='Hlavní stránka'!EU$1,1,0)</f>
        <v>0</v>
      </c>
      <c r="FF12" s="5">
        <f t="shared" si="11"/>
        <v>0</v>
      </c>
      <c r="FG12" s="2">
        <f t="shared" si="23"/>
        <v>0</v>
      </c>
    </row>
    <row r="13" spans="1:163" ht="15.75" customHeight="1" x14ac:dyDescent="0.25">
      <c r="A13" s="350" t="s">
        <v>30</v>
      </c>
      <c r="B13" s="366"/>
      <c r="C13" s="360"/>
      <c r="D13" s="360"/>
      <c r="E13" s="366"/>
      <c r="F13" s="360"/>
      <c r="G13" s="360"/>
      <c r="H13" s="5">
        <f>IF('Tabulka klientů 2023'!$R17='Hlavní stránka'!$H$1,1,0)</f>
        <v>0</v>
      </c>
      <c r="I13" s="5">
        <f>IF('Tabulka klientů 2023'!$U17='Hlavní stránka'!$H$1,1,0)</f>
        <v>0</v>
      </c>
      <c r="J13" s="5">
        <f>IF('Tabulka klientů 2023'!$X17='Hlavní stránka'!$H$1,1,0)</f>
        <v>0</v>
      </c>
      <c r="K13" s="5">
        <f>IF('Tabulka klientů 2023'!$AA17='Hlavní stránka'!$H$1,1,0)</f>
        <v>0</v>
      </c>
      <c r="L13" s="5">
        <f>IF('Tabulka klientů 2023'!$AD17='Hlavní stránka'!$H$1,1,0)</f>
        <v>0</v>
      </c>
      <c r="M13" s="5">
        <f>IF('Tabulka klientů 2023'!$AG17='Hlavní stránka'!$H$1,1,0)</f>
        <v>0</v>
      </c>
      <c r="N13" s="5">
        <f>IF('Tabulka klientů 2023'!$AJ17='Hlavní stránka'!$H$1,1,0)</f>
        <v>0</v>
      </c>
      <c r="O13" s="5">
        <f>IF('Tabulka klientů 2023'!$AM17='Hlavní stránka'!$H$1,1,0)</f>
        <v>0</v>
      </c>
      <c r="P13" s="5">
        <f>IF('Tabulka klientů 2023'!$AP17='Hlavní stránka'!$H$1,1,0)</f>
        <v>0</v>
      </c>
      <c r="Q13" s="5">
        <f>IF('Tabulka klientů 2023'!$AS17='Hlavní stránka'!$H$1,1,0)</f>
        <v>0</v>
      </c>
      <c r="R13" s="5">
        <f>IF('Tabulka klientů 2023'!$AV17='Hlavní stránka'!$H$1,1,0)</f>
        <v>0</v>
      </c>
      <c r="S13" s="5">
        <f t="shared" si="0"/>
        <v>0</v>
      </c>
      <c r="T13" s="2">
        <f t="shared" si="12"/>
        <v>0</v>
      </c>
      <c r="U13" s="5">
        <f>IF('Tabulka klientů 2023'!$R17='Hlavní stránka'!U$1,1,0)</f>
        <v>0</v>
      </c>
      <c r="V13" s="5">
        <f>IF('Tabulka klientů 2023'!$U17='Hlavní stránka'!U$1,1,0)</f>
        <v>0</v>
      </c>
      <c r="W13" s="5">
        <f>IF('Tabulka klientů 2023'!$X17='Hlavní stránka'!U$1,1,0)</f>
        <v>0</v>
      </c>
      <c r="X13" s="5">
        <f>IF('Tabulka klientů 2023'!$AA17='Hlavní stránka'!U$1,1,0)</f>
        <v>0</v>
      </c>
      <c r="Y13" s="5">
        <f>IF('Tabulka klientů 2023'!$AD17='Hlavní stránka'!U$1,1,0)</f>
        <v>0</v>
      </c>
      <c r="Z13" s="5">
        <f>IF('Tabulka klientů 2023'!$AG17='Hlavní stránka'!U$1,1,0)</f>
        <v>0</v>
      </c>
      <c r="AA13" s="5">
        <f>IF('Tabulka klientů 2023'!$AJ17='Hlavní stránka'!U$1,1,0)</f>
        <v>0</v>
      </c>
      <c r="AB13" s="5">
        <f>IF('Tabulka klientů 2023'!$AM17='Hlavní stránka'!U$1,1,0)</f>
        <v>0</v>
      </c>
      <c r="AC13" s="5">
        <f>IF('Tabulka klientů 2023'!$AP17='Hlavní stránka'!U$1,1,0)</f>
        <v>0</v>
      </c>
      <c r="AD13" s="5">
        <f>IF('Tabulka klientů 2023'!$AS17='Hlavní stránka'!U$1,1,0)</f>
        <v>0</v>
      </c>
      <c r="AE13" s="5">
        <f>IF('Tabulka klientů 2023'!$AV17='Hlavní stránka'!U$1,1,0)</f>
        <v>0</v>
      </c>
      <c r="AF13" s="5">
        <f t="shared" si="1"/>
        <v>0</v>
      </c>
      <c r="AG13" s="2">
        <f t="shared" si="13"/>
        <v>0</v>
      </c>
      <c r="AH13" s="5">
        <f>IF('Tabulka klientů 2023'!$R17='Hlavní stránka'!AH$1,1,0)</f>
        <v>0</v>
      </c>
      <c r="AI13" s="5">
        <f>IF('Tabulka klientů 2023'!$U17='Hlavní stránka'!AH$1,1,0)</f>
        <v>0</v>
      </c>
      <c r="AJ13" s="5">
        <f>IF('Tabulka klientů 2023'!$X17='Hlavní stránka'!AH$1,1,0)</f>
        <v>0</v>
      </c>
      <c r="AK13" s="5">
        <f>IF('Tabulka klientů 2023'!$AA17='Hlavní stránka'!AH$1,1,0)</f>
        <v>0</v>
      </c>
      <c r="AL13" s="5">
        <f>IF('Tabulka klientů 2023'!$AD17='Hlavní stránka'!AH$1,1,0)</f>
        <v>0</v>
      </c>
      <c r="AM13" s="5">
        <f>IF('Tabulka klientů 2023'!$AG17='Hlavní stránka'!AH$1,1,0)</f>
        <v>0</v>
      </c>
      <c r="AN13" s="5">
        <f>IF('Tabulka klientů 2023'!$AJ17='Hlavní stránka'!AH$1,1,0)</f>
        <v>0</v>
      </c>
      <c r="AO13" s="5">
        <f>IF('Tabulka klientů 2023'!$AM17='Hlavní stránka'!AH$1,1,0)</f>
        <v>0</v>
      </c>
      <c r="AP13" s="5">
        <f>IF('Tabulka klientů 2023'!$AP17='Hlavní stránka'!AH$1,1,0)</f>
        <v>0</v>
      </c>
      <c r="AQ13" s="5">
        <f>IF('Tabulka klientů 2023'!$AS17='Hlavní stránka'!AH$1,1,0)</f>
        <v>0</v>
      </c>
      <c r="AR13" s="5">
        <f>IF('Tabulka klientů 2023'!$AV17='Hlavní stránka'!AH$1,1,0)</f>
        <v>0</v>
      </c>
      <c r="AS13" s="5">
        <f t="shared" si="2"/>
        <v>0</v>
      </c>
      <c r="AT13" s="2">
        <f t="shared" si="14"/>
        <v>0</v>
      </c>
      <c r="AU13" s="5">
        <f>IF('Tabulka klientů 2023'!$R17='Hlavní stránka'!AU$1,1,0)</f>
        <v>0</v>
      </c>
      <c r="AV13" s="5">
        <f>IF('Tabulka klientů 2023'!$U17='Hlavní stránka'!AU$1,1,0)</f>
        <v>0</v>
      </c>
      <c r="AW13" s="5">
        <f>IF('Tabulka klientů 2023'!$X17='Hlavní stránka'!AU$1,1,0)</f>
        <v>0</v>
      </c>
      <c r="AX13" s="5">
        <f>IF('Tabulka klientů 2023'!$AA17='Hlavní stránka'!AU$1,1,0)</f>
        <v>0</v>
      </c>
      <c r="AY13" s="5">
        <f>IF('Tabulka klientů 2023'!$AD17='Hlavní stránka'!AU$1,1,0)</f>
        <v>0</v>
      </c>
      <c r="AZ13" s="5">
        <f>IF('Tabulka klientů 2023'!$AG17='Hlavní stránka'!AU$1,1,0)</f>
        <v>0</v>
      </c>
      <c r="BA13" s="5">
        <f>IF('Tabulka klientů 2023'!$AJ17='Hlavní stránka'!AU$1,1,0)</f>
        <v>0</v>
      </c>
      <c r="BB13" s="5">
        <f>IF('Tabulka klientů 2023'!$AM17='Hlavní stránka'!AU$1,1,0)</f>
        <v>0</v>
      </c>
      <c r="BC13" s="5">
        <f>IF('Tabulka klientů 2023'!$AP17='Hlavní stránka'!AU$1,1,0)</f>
        <v>0</v>
      </c>
      <c r="BD13" s="5">
        <f>IF('Tabulka klientů 2023'!$AS17='Hlavní stránka'!AU$1,1,0)</f>
        <v>0</v>
      </c>
      <c r="BE13" s="5">
        <f>IF('Tabulka klientů 2023'!$AV17='Hlavní stránka'!AU$1,1,0)</f>
        <v>0</v>
      </c>
      <c r="BF13" s="5">
        <f t="shared" si="3"/>
        <v>0</v>
      </c>
      <c r="BG13" s="2">
        <f t="shared" si="15"/>
        <v>0</v>
      </c>
      <c r="BH13" s="5">
        <f>IF('Tabulka klientů 2023'!$R17='Hlavní stránka'!BH$1,1,0)</f>
        <v>0</v>
      </c>
      <c r="BI13" s="5">
        <f>IF('Tabulka klientů 2023'!$U17='Hlavní stránka'!BH$1,1,0)</f>
        <v>0</v>
      </c>
      <c r="BJ13" s="5">
        <f>IF('Tabulka klientů 2023'!$X17='Hlavní stránka'!BH$1,1,0)</f>
        <v>0</v>
      </c>
      <c r="BK13" s="5">
        <f>IF('Tabulka klientů 2023'!$AA17='Hlavní stránka'!BH$1,1,0)</f>
        <v>0</v>
      </c>
      <c r="BL13" s="5">
        <f>IF('Tabulka klientů 2023'!$AD17='Hlavní stránka'!BH$1,1,0)</f>
        <v>0</v>
      </c>
      <c r="BM13" s="5">
        <f>IF('Tabulka klientů 2023'!$AG17='Hlavní stránka'!BH$1,1,0)</f>
        <v>0</v>
      </c>
      <c r="BN13" s="5">
        <f>IF('Tabulka klientů 2023'!$AJ17='Hlavní stránka'!BH$1,1,0)</f>
        <v>0</v>
      </c>
      <c r="BO13" s="5">
        <f>IF('Tabulka klientů 2023'!$AM17='Hlavní stránka'!BH$1,1,0)</f>
        <v>0</v>
      </c>
      <c r="BP13" s="5">
        <f>IF('Tabulka klientů 2023'!$AP17='Hlavní stránka'!BH$1,1,0)</f>
        <v>0</v>
      </c>
      <c r="BQ13" s="5">
        <f>IF('Tabulka klientů 2023'!$AS17='Hlavní stránka'!BH$1,1,0)</f>
        <v>0</v>
      </c>
      <c r="BR13" s="5">
        <f>IF('Tabulka klientů 2023'!$AV17='Hlavní stránka'!BH$1,1,0)</f>
        <v>0</v>
      </c>
      <c r="BS13" s="5">
        <f t="shared" si="4"/>
        <v>0</v>
      </c>
      <c r="BT13" s="2">
        <f t="shared" si="16"/>
        <v>0</v>
      </c>
      <c r="BU13" s="5">
        <f>IF('Tabulka klientů 2023'!$R17='Hlavní stránka'!BU$1,1,0)</f>
        <v>0</v>
      </c>
      <c r="BV13" s="5">
        <f>IF('Tabulka klientů 2023'!$U17='Hlavní stránka'!BU$1,1,0)</f>
        <v>0</v>
      </c>
      <c r="BW13" s="5">
        <f>IF('Tabulka klientů 2023'!$X17='Hlavní stránka'!BU$1,1,0)</f>
        <v>0</v>
      </c>
      <c r="BX13" s="5">
        <f>IF('Tabulka klientů 2023'!$AA17='Hlavní stránka'!BU$1,1,0)</f>
        <v>0</v>
      </c>
      <c r="BY13" s="5">
        <f>IF('Tabulka klientů 2023'!$AD17='Hlavní stránka'!BU$1,1,0)</f>
        <v>0</v>
      </c>
      <c r="BZ13" s="5">
        <f>IF('Tabulka klientů 2023'!$AG17='Hlavní stránka'!BU$1,1,0)</f>
        <v>0</v>
      </c>
      <c r="CA13" s="5">
        <f>IF('Tabulka klientů 2023'!$AJ17='Hlavní stránka'!BU$1,1,0)</f>
        <v>0</v>
      </c>
      <c r="CB13" s="5">
        <f>IF('Tabulka klientů 2023'!$AM17='Hlavní stránka'!BU$1,1,0)</f>
        <v>0</v>
      </c>
      <c r="CC13" s="5">
        <f>IF('Tabulka klientů 2023'!$AP17='Hlavní stránka'!BU$1,1,0)</f>
        <v>0</v>
      </c>
      <c r="CD13" s="5">
        <f>IF('Tabulka klientů 2023'!$AS17='Hlavní stránka'!BU$1,1,0)</f>
        <v>0</v>
      </c>
      <c r="CE13" s="5">
        <f>IF('Tabulka klientů 2023'!$AV17='Hlavní stránka'!BU$1,1,0)</f>
        <v>0</v>
      </c>
      <c r="CF13" s="5">
        <f t="shared" si="5"/>
        <v>0</v>
      </c>
      <c r="CG13" s="2">
        <f t="shared" si="17"/>
        <v>0</v>
      </c>
      <c r="CH13" s="5">
        <f>IF('Tabulka klientů 2023'!$R17='Hlavní stránka'!CH$1,1,0)</f>
        <v>0</v>
      </c>
      <c r="CI13" s="5">
        <f>IF('Tabulka klientů 2023'!$U17='Hlavní stránka'!CH$1,1,0)</f>
        <v>0</v>
      </c>
      <c r="CJ13" s="5">
        <f>IF('Tabulka klientů 2023'!$X17='Hlavní stránka'!CH$1,1,0)</f>
        <v>0</v>
      </c>
      <c r="CK13" s="5">
        <f>IF('Tabulka klientů 2023'!$AA17='Hlavní stránka'!CH$1,1,0)</f>
        <v>0</v>
      </c>
      <c r="CL13" s="5">
        <f>IF('Tabulka klientů 2023'!$AD17='Hlavní stránka'!CH$1,1,0)</f>
        <v>0</v>
      </c>
      <c r="CM13" s="5">
        <f>IF('Tabulka klientů 2023'!$AG17='Hlavní stránka'!CH$1,1,0)</f>
        <v>0</v>
      </c>
      <c r="CN13" s="5">
        <f>IF('Tabulka klientů 2023'!$AJ17='Hlavní stránka'!CH$1,1,0)</f>
        <v>0</v>
      </c>
      <c r="CO13" s="5">
        <f>IF('Tabulka klientů 2023'!$AM17='Hlavní stránka'!CH$1,1,0)</f>
        <v>0</v>
      </c>
      <c r="CP13" s="5">
        <f>IF('Tabulka klientů 2023'!$AP17='Hlavní stránka'!CH$1,1,0)</f>
        <v>0</v>
      </c>
      <c r="CQ13" s="5">
        <f>IF('Tabulka klientů 2023'!$AS17='Hlavní stránka'!CH$1,1,0)</f>
        <v>0</v>
      </c>
      <c r="CR13" s="5">
        <f>IF('Tabulka klientů 2023'!$AV17='Hlavní stránka'!CH$1,1,0)</f>
        <v>0</v>
      </c>
      <c r="CS13" s="5">
        <f t="shared" si="6"/>
        <v>0</v>
      </c>
      <c r="CT13" s="2">
        <f t="shared" si="18"/>
        <v>0</v>
      </c>
      <c r="CU13" s="5">
        <f>IF('Tabulka klientů 2023'!$R17='Hlavní stránka'!CU$1,1,0)</f>
        <v>0</v>
      </c>
      <c r="CV13" s="5">
        <f>IF('Tabulka klientů 2023'!$U17='Hlavní stránka'!CU$1,1,0)</f>
        <v>0</v>
      </c>
      <c r="CW13" s="5">
        <f>IF('Tabulka klientů 2023'!$X17='Hlavní stránka'!CU$1,1,0)</f>
        <v>0</v>
      </c>
      <c r="CX13" s="5">
        <f>IF('Tabulka klientů 2023'!$AA17='Hlavní stránka'!CU$1,1,0)</f>
        <v>0</v>
      </c>
      <c r="CY13" s="5">
        <f>IF('Tabulka klientů 2023'!$AD17='Hlavní stránka'!CU$1,1,0)</f>
        <v>0</v>
      </c>
      <c r="CZ13" s="5">
        <f>IF('Tabulka klientů 2023'!$AG17='Hlavní stránka'!CU$1,1,0)</f>
        <v>0</v>
      </c>
      <c r="DA13" s="5">
        <f>IF('Tabulka klientů 2023'!$AJ17='Hlavní stránka'!CU$1,1,0)</f>
        <v>0</v>
      </c>
      <c r="DB13" s="5">
        <f>IF('Tabulka klientů 2023'!$AM17='Hlavní stránka'!CU$1,1,0)</f>
        <v>0</v>
      </c>
      <c r="DC13" s="5">
        <f>IF('Tabulka klientů 2023'!$AP17='Hlavní stránka'!CU$1,1,0)</f>
        <v>0</v>
      </c>
      <c r="DD13" s="5">
        <f>IF('Tabulka klientů 2023'!$AS17='Hlavní stránka'!CU$1,1,0)</f>
        <v>0</v>
      </c>
      <c r="DE13" s="5">
        <f>IF('Tabulka klientů 2023'!$AV17='Hlavní stránka'!CU$1,1,0)</f>
        <v>0</v>
      </c>
      <c r="DF13" s="5">
        <f t="shared" si="7"/>
        <v>0</v>
      </c>
      <c r="DG13" s="2">
        <f t="shared" si="19"/>
        <v>0</v>
      </c>
      <c r="DH13" s="5">
        <f>IF('Tabulka klientů 2023'!$R17='Hlavní stránka'!DH$1,1,0)</f>
        <v>0</v>
      </c>
      <c r="DI13" s="5">
        <f>IF('Tabulka klientů 2023'!$U17='Hlavní stránka'!DH$1,1,0)</f>
        <v>0</v>
      </c>
      <c r="DJ13" s="5">
        <f>IF('Tabulka klientů 2023'!$X17='Hlavní stránka'!DH$1,1,0)</f>
        <v>0</v>
      </c>
      <c r="DK13" s="5">
        <f>IF('Tabulka klientů 2023'!$AA17='Hlavní stránka'!DH$1,1,0)</f>
        <v>0</v>
      </c>
      <c r="DL13" s="5">
        <f>IF('Tabulka klientů 2023'!$AD17='Hlavní stránka'!DH$1,1,0)</f>
        <v>0</v>
      </c>
      <c r="DM13" s="5">
        <f>IF('Tabulka klientů 2023'!$AG17='Hlavní stránka'!DH$1,1,0)</f>
        <v>0</v>
      </c>
      <c r="DN13" s="5">
        <f>IF('Tabulka klientů 2023'!$AJ17='Hlavní stránka'!DH$1,1,0)</f>
        <v>0</v>
      </c>
      <c r="DO13" s="5">
        <f>IF('Tabulka klientů 2023'!$AM17='Hlavní stránka'!DH$1,1,0)</f>
        <v>0</v>
      </c>
      <c r="DP13" s="5">
        <f>IF('Tabulka klientů 2023'!$AP17='Hlavní stránka'!DH$1,1,0)</f>
        <v>0</v>
      </c>
      <c r="DQ13" s="5">
        <f>IF('Tabulka klientů 2023'!$AS17='Hlavní stránka'!DH$1,1,0)</f>
        <v>0</v>
      </c>
      <c r="DR13" s="5">
        <f>IF('Tabulka klientů 2023'!$AV17='Hlavní stránka'!DH$1,1,0)</f>
        <v>0</v>
      </c>
      <c r="DS13" s="5">
        <f t="shared" si="8"/>
        <v>0</v>
      </c>
      <c r="DT13" s="2">
        <f t="shared" si="20"/>
        <v>0</v>
      </c>
      <c r="DU13" s="5">
        <f>IF('Tabulka klientů 2023'!$R17='Hlavní stránka'!DU$1,1,0)</f>
        <v>0</v>
      </c>
      <c r="DV13" s="5">
        <f>IF('Tabulka klientů 2023'!$U17='Hlavní stránka'!DU$1,1,0)</f>
        <v>0</v>
      </c>
      <c r="DW13" s="5">
        <f>IF('Tabulka klientů 2023'!$X17='Hlavní stránka'!DU$1,1,0)</f>
        <v>0</v>
      </c>
      <c r="DX13" s="5">
        <f>IF('Tabulka klientů 2023'!$AA17='Hlavní stránka'!DU$1,1,0)</f>
        <v>0</v>
      </c>
      <c r="DY13" s="5">
        <f>IF('Tabulka klientů 2023'!$AD17='Hlavní stránka'!DU$1,1,0)</f>
        <v>0</v>
      </c>
      <c r="DZ13" s="5">
        <f>IF('Tabulka klientů 2023'!$AG17='Hlavní stránka'!DU$1,1,0)</f>
        <v>0</v>
      </c>
      <c r="EA13" s="5">
        <f>IF('Tabulka klientů 2023'!$AJ17='Hlavní stránka'!DU$1,1,0)</f>
        <v>0</v>
      </c>
      <c r="EB13" s="5">
        <f>IF('Tabulka klientů 2023'!$AM17='Hlavní stránka'!DU$1,1,0)</f>
        <v>0</v>
      </c>
      <c r="EC13" s="5">
        <f>IF('Tabulka klientů 2023'!$AP17='Hlavní stránka'!DU$1,1,0)</f>
        <v>0</v>
      </c>
      <c r="ED13" s="5">
        <f>IF('Tabulka klientů 2023'!$AS17='Hlavní stránka'!DU$1,1,0)</f>
        <v>0</v>
      </c>
      <c r="EE13" s="5">
        <f>IF('Tabulka klientů 2023'!$AV17='Hlavní stránka'!DU$1,1,0)</f>
        <v>0</v>
      </c>
      <c r="EF13" s="5">
        <f t="shared" si="9"/>
        <v>0</v>
      </c>
      <c r="EG13" s="2">
        <f t="shared" si="21"/>
        <v>0</v>
      </c>
      <c r="EH13" s="5">
        <f>IF('Tabulka klientů 2023'!$R17='Hlavní stránka'!EH$1,1,0)</f>
        <v>0</v>
      </c>
      <c r="EI13" s="5">
        <f>IF('Tabulka klientů 2023'!$U17='Hlavní stránka'!EH$1,1,0)</f>
        <v>0</v>
      </c>
      <c r="EJ13" s="5">
        <f>IF('Tabulka klientů 2023'!$X17='Hlavní stránka'!EH$1,1,0)</f>
        <v>0</v>
      </c>
      <c r="EK13" s="5">
        <f>IF('Tabulka klientů 2023'!$AA17='Hlavní stránka'!EH$1,1,0)</f>
        <v>0</v>
      </c>
      <c r="EL13" s="5">
        <f>IF('Tabulka klientů 2023'!$AD17='Hlavní stránka'!EH$1,1,0)</f>
        <v>0</v>
      </c>
      <c r="EM13" s="5">
        <f>IF('Tabulka klientů 2023'!$AG17='Hlavní stránka'!EH$1,1,0)</f>
        <v>0</v>
      </c>
      <c r="EN13" s="5">
        <f>IF('Tabulka klientů 2023'!$AJ17='Hlavní stránka'!EH$1,1,0)</f>
        <v>0</v>
      </c>
      <c r="EO13" s="5">
        <f>IF('Tabulka klientů 2023'!$AM17='Hlavní stránka'!EH$1,1,0)</f>
        <v>0</v>
      </c>
      <c r="EP13" s="5">
        <f>IF('Tabulka klientů 2023'!$AP17='Hlavní stránka'!EH$1,1,0)</f>
        <v>0</v>
      </c>
      <c r="EQ13" s="5">
        <f>IF('Tabulka klientů 2023'!$AS17='Hlavní stránka'!EH$1,1,0)</f>
        <v>0</v>
      </c>
      <c r="ER13" s="5">
        <f>IF('Tabulka klientů 2023'!$AV17='Hlavní stránka'!EH$1,1,0)</f>
        <v>0</v>
      </c>
      <c r="ES13" s="5">
        <f t="shared" si="10"/>
        <v>0</v>
      </c>
      <c r="ET13" s="2">
        <f t="shared" si="22"/>
        <v>0</v>
      </c>
      <c r="EU13" s="5">
        <f>IF('Tabulka klientů 2023'!$R17='Hlavní stránka'!EU$1,1,0)</f>
        <v>0</v>
      </c>
      <c r="EV13" s="5">
        <f>IF('Tabulka klientů 2023'!$U17='Hlavní stránka'!EU$1,1,0)</f>
        <v>0</v>
      </c>
      <c r="EW13" s="5">
        <f>IF('Tabulka klientů 2023'!$X17='Hlavní stránka'!EU$1,1,0)</f>
        <v>0</v>
      </c>
      <c r="EX13" s="5">
        <f>IF('Tabulka klientů 2023'!$AA17='Hlavní stránka'!EU$1,1,0)</f>
        <v>0</v>
      </c>
      <c r="EY13" s="5">
        <f>IF('Tabulka klientů 2023'!$AD17='Hlavní stránka'!EU$1,1,0)</f>
        <v>0</v>
      </c>
      <c r="EZ13" s="5">
        <f>IF('Tabulka klientů 2023'!$AG17='Hlavní stránka'!EU$1,1,0)</f>
        <v>0</v>
      </c>
      <c r="FA13" s="5">
        <f>IF('Tabulka klientů 2023'!$AJ17='Hlavní stránka'!EU$1,1,0)</f>
        <v>0</v>
      </c>
      <c r="FB13" s="5">
        <f>IF('Tabulka klientů 2023'!$AM17='Hlavní stránka'!EU$1,1,0)</f>
        <v>0</v>
      </c>
      <c r="FC13" s="5">
        <f>IF('Tabulka klientů 2023'!$AP17='Hlavní stránka'!EU$1,1,0)</f>
        <v>0</v>
      </c>
      <c r="FD13" s="5">
        <f>IF('Tabulka klientů 2023'!$AS17='Hlavní stránka'!EU$1,1,0)</f>
        <v>0</v>
      </c>
      <c r="FE13" s="5">
        <f>IF('Tabulka klientů 2023'!$AV17='Hlavní stránka'!EU$1,1,0)</f>
        <v>0</v>
      </c>
      <c r="FF13" s="5">
        <f t="shared" si="11"/>
        <v>0</v>
      </c>
      <c r="FG13" s="2">
        <f t="shared" si="23"/>
        <v>0</v>
      </c>
    </row>
    <row r="14" spans="1:163" ht="15.75" customHeight="1" x14ac:dyDescent="0.25">
      <c r="A14" s="340"/>
      <c r="B14" s="333"/>
      <c r="C14" s="334"/>
      <c r="D14" s="334"/>
      <c r="E14" s="333"/>
      <c r="F14" s="334"/>
      <c r="G14" s="334"/>
      <c r="H14" s="5">
        <f>IF('Tabulka klientů 2023'!$R18='Hlavní stránka'!$H$1,1,0)</f>
        <v>0</v>
      </c>
      <c r="I14" s="5">
        <f>IF('Tabulka klientů 2023'!$U18='Hlavní stránka'!$H$1,1,0)</f>
        <v>0</v>
      </c>
      <c r="J14" s="5">
        <f>IF('Tabulka klientů 2023'!$X18='Hlavní stránka'!$H$1,1,0)</f>
        <v>0</v>
      </c>
      <c r="K14" s="5">
        <f>IF('Tabulka klientů 2023'!$AA18='Hlavní stránka'!$H$1,1,0)</f>
        <v>0</v>
      </c>
      <c r="L14" s="5">
        <f>IF('Tabulka klientů 2023'!$AD18='Hlavní stránka'!$H$1,1,0)</f>
        <v>0</v>
      </c>
      <c r="M14" s="5">
        <f>IF('Tabulka klientů 2023'!$AG18='Hlavní stránka'!$H$1,1,0)</f>
        <v>0</v>
      </c>
      <c r="N14" s="5">
        <f>IF('Tabulka klientů 2023'!$AJ18='Hlavní stránka'!$H$1,1,0)</f>
        <v>0</v>
      </c>
      <c r="O14" s="5">
        <f>IF('Tabulka klientů 2023'!$AM18='Hlavní stránka'!$H$1,1,0)</f>
        <v>0</v>
      </c>
      <c r="P14" s="5">
        <f>IF('Tabulka klientů 2023'!$AP18='Hlavní stránka'!$H$1,1,0)</f>
        <v>0</v>
      </c>
      <c r="Q14" s="5">
        <f>IF('Tabulka klientů 2023'!$AS18='Hlavní stránka'!$H$1,1,0)</f>
        <v>0</v>
      </c>
      <c r="R14" s="5">
        <f>IF('Tabulka klientů 2023'!$AV18='Hlavní stránka'!$H$1,1,0)</f>
        <v>0</v>
      </c>
      <c r="S14" s="5">
        <f t="shared" si="0"/>
        <v>0</v>
      </c>
      <c r="T14" s="2">
        <f t="shared" si="12"/>
        <v>0</v>
      </c>
      <c r="U14" s="5">
        <f>IF('Tabulka klientů 2023'!$R18='Hlavní stránka'!U$1,1,0)</f>
        <v>0</v>
      </c>
      <c r="V14" s="5">
        <f>IF('Tabulka klientů 2023'!$U18='Hlavní stránka'!U$1,1,0)</f>
        <v>0</v>
      </c>
      <c r="W14" s="5">
        <f>IF('Tabulka klientů 2023'!$X18='Hlavní stránka'!U$1,1,0)</f>
        <v>0</v>
      </c>
      <c r="X14" s="5">
        <f>IF('Tabulka klientů 2023'!$AA18='Hlavní stránka'!U$1,1,0)</f>
        <v>0</v>
      </c>
      <c r="Y14" s="5">
        <f>IF('Tabulka klientů 2023'!$AD18='Hlavní stránka'!U$1,1,0)</f>
        <v>0</v>
      </c>
      <c r="Z14" s="5">
        <f>IF('Tabulka klientů 2023'!$AG18='Hlavní stránka'!U$1,1,0)</f>
        <v>0</v>
      </c>
      <c r="AA14" s="5">
        <f>IF('Tabulka klientů 2023'!$AJ18='Hlavní stránka'!U$1,1,0)</f>
        <v>0</v>
      </c>
      <c r="AB14" s="5">
        <f>IF('Tabulka klientů 2023'!$AM18='Hlavní stránka'!U$1,1,0)</f>
        <v>0</v>
      </c>
      <c r="AC14" s="5">
        <f>IF('Tabulka klientů 2023'!$AP18='Hlavní stránka'!U$1,1,0)</f>
        <v>0</v>
      </c>
      <c r="AD14" s="5">
        <f>IF('Tabulka klientů 2023'!$AS18='Hlavní stránka'!U$1,1,0)</f>
        <v>0</v>
      </c>
      <c r="AE14" s="5">
        <f>IF('Tabulka klientů 2023'!$AV18='Hlavní stránka'!U$1,1,0)</f>
        <v>0</v>
      </c>
      <c r="AF14" s="5">
        <f t="shared" si="1"/>
        <v>0</v>
      </c>
      <c r="AG14" s="2">
        <f t="shared" si="13"/>
        <v>0</v>
      </c>
      <c r="AH14" s="5">
        <f>IF('Tabulka klientů 2023'!$R18='Hlavní stránka'!AH$1,1,0)</f>
        <v>0</v>
      </c>
      <c r="AI14" s="5">
        <f>IF('Tabulka klientů 2023'!$U18='Hlavní stránka'!AH$1,1,0)</f>
        <v>0</v>
      </c>
      <c r="AJ14" s="5">
        <f>IF('Tabulka klientů 2023'!$X18='Hlavní stránka'!AH$1,1,0)</f>
        <v>0</v>
      </c>
      <c r="AK14" s="5">
        <f>IF('Tabulka klientů 2023'!$AA18='Hlavní stránka'!AH$1,1,0)</f>
        <v>0</v>
      </c>
      <c r="AL14" s="5">
        <f>IF('Tabulka klientů 2023'!$AD18='Hlavní stránka'!AH$1,1,0)</f>
        <v>0</v>
      </c>
      <c r="AM14" s="5">
        <f>IF('Tabulka klientů 2023'!$AG18='Hlavní stránka'!AH$1,1,0)</f>
        <v>0</v>
      </c>
      <c r="AN14" s="5">
        <f>IF('Tabulka klientů 2023'!$AJ18='Hlavní stránka'!AH$1,1,0)</f>
        <v>0</v>
      </c>
      <c r="AO14" s="5">
        <f>IF('Tabulka klientů 2023'!$AM18='Hlavní stránka'!AH$1,1,0)</f>
        <v>0</v>
      </c>
      <c r="AP14" s="5">
        <f>IF('Tabulka klientů 2023'!$AP18='Hlavní stránka'!AH$1,1,0)</f>
        <v>0</v>
      </c>
      <c r="AQ14" s="5">
        <f>IF('Tabulka klientů 2023'!$AS18='Hlavní stránka'!AH$1,1,0)</f>
        <v>0</v>
      </c>
      <c r="AR14" s="5">
        <f>IF('Tabulka klientů 2023'!$AV18='Hlavní stránka'!AH$1,1,0)</f>
        <v>0</v>
      </c>
      <c r="AS14" s="5">
        <f t="shared" si="2"/>
        <v>0</v>
      </c>
      <c r="AT14" s="2">
        <f t="shared" si="14"/>
        <v>0</v>
      </c>
      <c r="AU14" s="5">
        <f>IF('Tabulka klientů 2023'!$R18='Hlavní stránka'!AU$1,1,0)</f>
        <v>0</v>
      </c>
      <c r="AV14" s="5">
        <f>IF('Tabulka klientů 2023'!$U18='Hlavní stránka'!AU$1,1,0)</f>
        <v>0</v>
      </c>
      <c r="AW14" s="5">
        <f>IF('Tabulka klientů 2023'!$X18='Hlavní stránka'!AU$1,1,0)</f>
        <v>0</v>
      </c>
      <c r="AX14" s="5">
        <f>IF('Tabulka klientů 2023'!$AA18='Hlavní stránka'!AU$1,1,0)</f>
        <v>0</v>
      </c>
      <c r="AY14" s="5">
        <f>IF('Tabulka klientů 2023'!$AD18='Hlavní stránka'!AU$1,1,0)</f>
        <v>0</v>
      </c>
      <c r="AZ14" s="5">
        <f>IF('Tabulka klientů 2023'!$AG18='Hlavní stránka'!AU$1,1,0)</f>
        <v>0</v>
      </c>
      <c r="BA14" s="5">
        <f>IF('Tabulka klientů 2023'!$AJ18='Hlavní stránka'!AU$1,1,0)</f>
        <v>0</v>
      </c>
      <c r="BB14" s="5">
        <f>IF('Tabulka klientů 2023'!$AM18='Hlavní stránka'!AU$1,1,0)</f>
        <v>0</v>
      </c>
      <c r="BC14" s="5">
        <f>IF('Tabulka klientů 2023'!$AP18='Hlavní stránka'!AU$1,1,0)</f>
        <v>0</v>
      </c>
      <c r="BD14" s="5">
        <f>IF('Tabulka klientů 2023'!$AS18='Hlavní stránka'!AU$1,1,0)</f>
        <v>0</v>
      </c>
      <c r="BE14" s="5">
        <f>IF('Tabulka klientů 2023'!$AV18='Hlavní stránka'!AU$1,1,0)</f>
        <v>0</v>
      </c>
      <c r="BF14" s="5">
        <f t="shared" si="3"/>
        <v>0</v>
      </c>
      <c r="BG14" s="2">
        <f t="shared" si="15"/>
        <v>0</v>
      </c>
      <c r="BH14" s="5">
        <f>IF('Tabulka klientů 2023'!$R18='Hlavní stránka'!BH$1,1,0)</f>
        <v>0</v>
      </c>
      <c r="BI14" s="5">
        <f>IF('Tabulka klientů 2023'!$U18='Hlavní stránka'!BH$1,1,0)</f>
        <v>0</v>
      </c>
      <c r="BJ14" s="5">
        <f>IF('Tabulka klientů 2023'!$X18='Hlavní stránka'!BH$1,1,0)</f>
        <v>0</v>
      </c>
      <c r="BK14" s="5">
        <f>IF('Tabulka klientů 2023'!$AA18='Hlavní stránka'!BH$1,1,0)</f>
        <v>0</v>
      </c>
      <c r="BL14" s="5">
        <f>IF('Tabulka klientů 2023'!$AD18='Hlavní stránka'!BH$1,1,0)</f>
        <v>0</v>
      </c>
      <c r="BM14" s="5">
        <f>IF('Tabulka klientů 2023'!$AG18='Hlavní stránka'!BH$1,1,0)</f>
        <v>0</v>
      </c>
      <c r="BN14" s="5">
        <f>IF('Tabulka klientů 2023'!$AJ18='Hlavní stránka'!BH$1,1,0)</f>
        <v>0</v>
      </c>
      <c r="BO14" s="5">
        <f>IF('Tabulka klientů 2023'!$AM18='Hlavní stránka'!BH$1,1,0)</f>
        <v>0</v>
      </c>
      <c r="BP14" s="5">
        <f>IF('Tabulka klientů 2023'!$AP18='Hlavní stránka'!BH$1,1,0)</f>
        <v>0</v>
      </c>
      <c r="BQ14" s="5">
        <f>IF('Tabulka klientů 2023'!$AS18='Hlavní stránka'!BH$1,1,0)</f>
        <v>0</v>
      </c>
      <c r="BR14" s="5">
        <f>IF('Tabulka klientů 2023'!$AV18='Hlavní stránka'!BH$1,1,0)</f>
        <v>0</v>
      </c>
      <c r="BS14" s="5">
        <f t="shared" si="4"/>
        <v>0</v>
      </c>
      <c r="BT14" s="2">
        <f t="shared" si="16"/>
        <v>0</v>
      </c>
      <c r="BU14" s="5">
        <f>IF('Tabulka klientů 2023'!$R18='Hlavní stránka'!BU$1,1,0)</f>
        <v>0</v>
      </c>
      <c r="BV14" s="5">
        <f>IF('Tabulka klientů 2023'!$U18='Hlavní stránka'!BU$1,1,0)</f>
        <v>0</v>
      </c>
      <c r="BW14" s="5">
        <f>IF('Tabulka klientů 2023'!$X18='Hlavní stránka'!BU$1,1,0)</f>
        <v>0</v>
      </c>
      <c r="BX14" s="5">
        <f>IF('Tabulka klientů 2023'!$AA18='Hlavní stránka'!BU$1,1,0)</f>
        <v>0</v>
      </c>
      <c r="BY14" s="5">
        <f>IF('Tabulka klientů 2023'!$AD18='Hlavní stránka'!BU$1,1,0)</f>
        <v>0</v>
      </c>
      <c r="BZ14" s="5">
        <f>IF('Tabulka klientů 2023'!$AG18='Hlavní stránka'!BU$1,1,0)</f>
        <v>0</v>
      </c>
      <c r="CA14" s="5">
        <f>IF('Tabulka klientů 2023'!$AJ18='Hlavní stránka'!BU$1,1,0)</f>
        <v>0</v>
      </c>
      <c r="CB14" s="5">
        <f>IF('Tabulka klientů 2023'!$AM18='Hlavní stránka'!BU$1,1,0)</f>
        <v>0</v>
      </c>
      <c r="CC14" s="5">
        <f>IF('Tabulka klientů 2023'!$AP18='Hlavní stránka'!BU$1,1,0)</f>
        <v>0</v>
      </c>
      <c r="CD14" s="5">
        <f>IF('Tabulka klientů 2023'!$AS18='Hlavní stránka'!BU$1,1,0)</f>
        <v>0</v>
      </c>
      <c r="CE14" s="5">
        <f>IF('Tabulka klientů 2023'!$AV18='Hlavní stránka'!BU$1,1,0)</f>
        <v>0</v>
      </c>
      <c r="CF14" s="5">
        <f t="shared" si="5"/>
        <v>0</v>
      </c>
      <c r="CG14" s="2">
        <f t="shared" si="17"/>
        <v>0</v>
      </c>
      <c r="CH14" s="5">
        <f>IF('Tabulka klientů 2023'!$R18='Hlavní stránka'!CH$1,1,0)</f>
        <v>0</v>
      </c>
      <c r="CI14" s="5">
        <f>IF('Tabulka klientů 2023'!$U18='Hlavní stránka'!CH$1,1,0)</f>
        <v>0</v>
      </c>
      <c r="CJ14" s="5">
        <f>IF('Tabulka klientů 2023'!$X18='Hlavní stránka'!CH$1,1,0)</f>
        <v>0</v>
      </c>
      <c r="CK14" s="5">
        <f>IF('Tabulka klientů 2023'!$AA18='Hlavní stránka'!CH$1,1,0)</f>
        <v>0</v>
      </c>
      <c r="CL14" s="5">
        <f>IF('Tabulka klientů 2023'!$AD18='Hlavní stránka'!CH$1,1,0)</f>
        <v>0</v>
      </c>
      <c r="CM14" s="5">
        <f>IF('Tabulka klientů 2023'!$AG18='Hlavní stránka'!CH$1,1,0)</f>
        <v>0</v>
      </c>
      <c r="CN14" s="5">
        <f>IF('Tabulka klientů 2023'!$AJ18='Hlavní stránka'!CH$1,1,0)</f>
        <v>0</v>
      </c>
      <c r="CO14" s="5">
        <f>IF('Tabulka klientů 2023'!$AM18='Hlavní stránka'!CH$1,1,0)</f>
        <v>0</v>
      </c>
      <c r="CP14" s="5">
        <f>IF('Tabulka klientů 2023'!$AP18='Hlavní stránka'!CH$1,1,0)</f>
        <v>0</v>
      </c>
      <c r="CQ14" s="5">
        <f>IF('Tabulka klientů 2023'!$AS18='Hlavní stránka'!CH$1,1,0)</f>
        <v>0</v>
      </c>
      <c r="CR14" s="5">
        <f>IF('Tabulka klientů 2023'!$AV18='Hlavní stránka'!CH$1,1,0)</f>
        <v>0</v>
      </c>
      <c r="CS14" s="5">
        <f t="shared" si="6"/>
        <v>0</v>
      </c>
      <c r="CT14" s="2">
        <f t="shared" si="18"/>
        <v>0</v>
      </c>
      <c r="CU14" s="5">
        <f>IF('Tabulka klientů 2023'!$R18='Hlavní stránka'!CU$1,1,0)</f>
        <v>0</v>
      </c>
      <c r="CV14" s="5">
        <f>IF('Tabulka klientů 2023'!$U18='Hlavní stránka'!CU$1,1,0)</f>
        <v>0</v>
      </c>
      <c r="CW14" s="5">
        <f>IF('Tabulka klientů 2023'!$X18='Hlavní stránka'!CU$1,1,0)</f>
        <v>0</v>
      </c>
      <c r="CX14" s="5">
        <f>IF('Tabulka klientů 2023'!$AA18='Hlavní stránka'!CU$1,1,0)</f>
        <v>0</v>
      </c>
      <c r="CY14" s="5">
        <f>IF('Tabulka klientů 2023'!$AD18='Hlavní stránka'!CU$1,1,0)</f>
        <v>0</v>
      </c>
      <c r="CZ14" s="5">
        <f>IF('Tabulka klientů 2023'!$AG18='Hlavní stránka'!CU$1,1,0)</f>
        <v>0</v>
      </c>
      <c r="DA14" s="5">
        <f>IF('Tabulka klientů 2023'!$AJ18='Hlavní stránka'!CU$1,1,0)</f>
        <v>0</v>
      </c>
      <c r="DB14" s="5">
        <f>IF('Tabulka klientů 2023'!$AM18='Hlavní stránka'!CU$1,1,0)</f>
        <v>0</v>
      </c>
      <c r="DC14" s="5">
        <f>IF('Tabulka klientů 2023'!$AP18='Hlavní stránka'!CU$1,1,0)</f>
        <v>0</v>
      </c>
      <c r="DD14" s="5">
        <f>IF('Tabulka klientů 2023'!$AS18='Hlavní stránka'!CU$1,1,0)</f>
        <v>0</v>
      </c>
      <c r="DE14" s="5">
        <f>IF('Tabulka klientů 2023'!$AV18='Hlavní stránka'!CU$1,1,0)</f>
        <v>0</v>
      </c>
      <c r="DF14" s="5">
        <f t="shared" si="7"/>
        <v>0</v>
      </c>
      <c r="DG14" s="2">
        <f t="shared" si="19"/>
        <v>0</v>
      </c>
      <c r="DH14" s="5">
        <f>IF('Tabulka klientů 2023'!$R18='Hlavní stránka'!DH$1,1,0)</f>
        <v>0</v>
      </c>
      <c r="DI14" s="5">
        <f>IF('Tabulka klientů 2023'!$U18='Hlavní stránka'!DH$1,1,0)</f>
        <v>0</v>
      </c>
      <c r="DJ14" s="5">
        <f>IF('Tabulka klientů 2023'!$X18='Hlavní stránka'!DH$1,1,0)</f>
        <v>0</v>
      </c>
      <c r="DK14" s="5">
        <f>IF('Tabulka klientů 2023'!$AA18='Hlavní stránka'!DH$1,1,0)</f>
        <v>0</v>
      </c>
      <c r="DL14" s="5">
        <f>IF('Tabulka klientů 2023'!$AD18='Hlavní stránka'!DH$1,1,0)</f>
        <v>0</v>
      </c>
      <c r="DM14" s="5">
        <f>IF('Tabulka klientů 2023'!$AG18='Hlavní stránka'!DH$1,1,0)</f>
        <v>0</v>
      </c>
      <c r="DN14" s="5">
        <f>IF('Tabulka klientů 2023'!$AJ18='Hlavní stránka'!DH$1,1,0)</f>
        <v>0</v>
      </c>
      <c r="DO14" s="5">
        <f>IF('Tabulka klientů 2023'!$AM18='Hlavní stránka'!DH$1,1,0)</f>
        <v>0</v>
      </c>
      <c r="DP14" s="5">
        <f>IF('Tabulka klientů 2023'!$AP18='Hlavní stránka'!DH$1,1,0)</f>
        <v>0</v>
      </c>
      <c r="DQ14" s="5">
        <f>IF('Tabulka klientů 2023'!$AS18='Hlavní stránka'!DH$1,1,0)</f>
        <v>0</v>
      </c>
      <c r="DR14" s="5">
        <f>IF('Tabulka klientů 2023'!$AV18='Hlavní stránka'!DH$1,1,0)</f>
        <v>0</v>
      </c>
      <c r="DS14" s="5">
        <f t="shared" si="8"/>
        <v>0</v>
      </c>
      <c r="DT14" s="2">
        <f t="shared" si="20"/>
        <v>0</v>
      </c>
      <c r="DU14" s="5">
        <f>IF('Tabulka klientů 2023'!$R18='Hlavní stránka'!DU$1,1,0)</f>
        <v>0</v>
      </c>
      <c r="DV14" s="5">
        <f>IF('Tabulka klientů 2023'!$U18='Hlavní stránka'!DU$1,1,0)</f>
        <v>0</v>
      </c>
      <c r="DW14" s="5">
        <f>IF('Tabulka klientů 2023'!$X18='Hlavní stránka'!DU$1,1,0)</f>
        <v>0</v>
      </c>
      <c r="DX14" s="5">
        <f>IF('Tabulka klientů 2023'!$AA18='Hlavní stránka'!DU$1,1,0)</f>
        <v>0</v>
      </c>
      <c r="DY14" s="5">
        <f>IF('Tabulka klientů 2023'!$AD18='Hlavní stránka'!DU$1,1,0)</f>
        <v>0</v>
      </c>
      <c r="DZ14" s="5">
        <f>IF('Tabulka klientů 2023'!$AG18='Hlavní stránka'!DU$1,1,0)</f>
        <v>0</v>
      </c>
      <c r="EA14" s="5">
        <f>IF('Tabulka klientů 2023'!$AJ18='Hlavní stránka'!DU$1,1,0)</f>
        <v>0</v>
      </c>
      <c r="EB14" s="5">
        <f>IF('Tabulka klientů 2023'!$AM18='Hlavní stránka'!DU$1,1,0)</f>
        <v>0</v>
      </c>
      <c r="EC14" s="5">
        <f>IF('Tabulka klientů 2023'!$AP18='Hlavní stránka'!DU$1,1,0)</f>
        <v>0</v>
      </c>
      <c r="ED14" s="5">
        <f>IF('Tabulka klientů 2023'!$AS18='Hlavní stránka'!DU$1,1,0)</f>
        <v>0</v>
      </c>
      <c r="EE14" s="5">
        <f>IF('Tabulka klientů 2023'!$AV18='Hlavní stránka'!DU$1,1,0)</f>
        <v>0</v>
      </c>
      <c r="EF14" s="5">
        <f t="shared" si="9"/>
        <v>0</v>
      </c>
      <c r="EG14" s="2">
        <f t="shared" si="21"/>
        <v>0</v>
      </c>
      <c r="EH14" s="5">
        <f>IF('Tabulka klientů 2023'!$R18='Hlavní stránka'!EH$1,1,0)</f>
        <v>0</v>
      </c>
      <c r="EI14" s="5">
        <f>IF('Tabulka klientů 2023'!$U18='Hlavní stránka'!EH$1,1,0)</f>
        <v>0</v>
      </c>
      <c r="EJ14" s="5">
        <f>IF('Tabulka klientů 2023'!$X18='Hlavní stránka'!EH$1,1,0)</f>
        <v>0</v>
      </c>
      <c r="EK14" s="5">
        <f>IF('Tabulka klientů 2023'!$AA18='Hlavní stránka'!EH$1,1,0)</f>
        <v>0</v>
      </c>
      <c r="EL14" s="5">
        <f>IF('Tabulka klientů 2023'!$AD18='Hlavní stránka'!EH$1,1,0)</f>
        <v>0</v>
      </c>
      <c r="EM14" s="5">
        <f>IF('Tabulka klientů 2023'!$AG18='Hlavní stránka'!EH$1,1,0)</f>
        <v>0</v>
      </c>
      <c r="EN14" s="5">
        <f>IF('Tabulka klientů 2023'!$AJ18='Hlavní stránka'!EH$1,1,0)</f>
        <v>0</v>
      </c>
      <c r="EO14" s="5">
        <f>IF('Tabulka klientů 2023'!$AM18='Hlavní stránka'!EH$1,1,0)</f>
        <v>0</v>
      </c>
      <c r="EP14" s="5">
        <f>IF('Tabulka klientů 2023'!$AP18='Hlavní stránka'!EH$1,1,0)</f>
        <v>0</v>
      </c>
      <c r="EQ14" s="5">
        <f>IF('Tabulka klientů 2023'!$AS18='Hlavní stránka'!EH$1,1,0)</f>
        <v>0</v>
      </c>
      <c r="ER14" s="5">
        <f>IF('Tabulka klientů 2023'!$AV18='Hlavní stránka'!EH$1,1,0)</f>
        <v>0</v>
      </c>
      <c r="ES14" s="5">
        <f t="shared" si="10"/>
        <v>0</v>
      </c>
      <c r="ET14" s="2">
        <f t="shared" si="22"/>
        <v>0</v>
      </c>
      <c r="EU14" s="5">
        <f>IF('Tabulka klientů 2023'!$R18='Hlavní stránka'!EU$1,1,0)</f>
        <v>0</v>
      </c>
      <c r="EV14" s="5">
        <f>IF('Tabulka klientů 2023'!$U18='Hlavní stránka'!EU$1,1,0)</f>
        <v>0</v>
      </c>
      <c r="EW14" s="5">
        <f>IF('Tabulka klientů 2023'!$X18='Hlavní stránka'!EU$1,1,0)</f>
        <v>0</v>
      </c>
      <c r="EX14" s="5">
        <f>IF('Tabulka klientů 2023'!$AA18='Hlavní stránka'!EU$1,1,0)</f>
        <v>0</v>
      </c>
      <c r="EY14" s="5">
        <f>IF('Tabulka klientů 2023'!$AD18='Hlavní stránka'!EU$1,1,0)</f>
        <v>0</v>
      </c>
      <c r="EZ14" s="5">
        <f>IF('Tabulka klientů 2023'!$AG18='Hlavní stránka'!EU$1,1,0)</f>
        <v>0</v>
      </c>
      <c r="FA14" s="5">
        <f>IF('Tabulka klientů 2023'!$AJ18='Hlavní stránka'!EU$1,1,0)</f>
        <v>0</v>
      </c>
      <c r="FB14" s="5">
        <f>IF('Tabulka klientů 2023'!$AM18='Hlavní stránka'!EU$1,1,0)</f>
        <v>0</v>
      </c>
      <c r="FC14" s="5">
        <f>IF('Tabulka klientů 2023'!$AP18='Hlavní stránka'!EU$1,1,0)</f>
        <v>0</v>
      </c>
      <c r="FD14" s="5">
        <f>IF('Tabulka klientů 2023'!$AS18='Hlavní stránka'!EU$1,1,0)</f>
        <v>0</v>
      </c>
      <c r="FE14" s="5">
        <f>IF('Tabulka klientů 2023'!$AV18='Hlavní stránka'!EU$1,1,0)</f>
        <v>0</v>
      </c>
      <c r="FF14" s="5">
        <f t="shared" si="11"/>
        <v>0</v>
      </c>
      <c r="FG14" s="2">
        <f t="shared" si="23"/>
        <v>0</v>
      </c>
    </row>
    <row r="15" spans="1:163" ht="15.75" customHeight="1" x14ac:dyDescent="0.25">
      <c r="A15" s="340"/>
      <c r="B15" s="333"/>
      <c r="C15" s="334"/>
      <c r="D15" s="334"/>
      <c r="E15" s="333"/>
      <c r="F15" s="334"/>
      <c r="G15" s="334"/>
      <c r="H15" s="5">
        <f>IF('Tabulka klientů 2023'!$R19='Hlavní stránka'!$H$1,1,0)</f>
        <v>0</v>
      </c>
      <c r="I15" s="5">
        <f>IF('Tabulka klientů 2023'!$U19='Hlavní stránka'!$H$1,1,0)</f>
        <v>0</v>
      </c>
      <c r="J15" s="5">
        <f>IF('Tabulka klientů 2023'!$X19='Hlavní stránka'!$H$1,1,0)</f>
        <v>0</v>
      </c>
      <c r="K15" s="5">
        <f>IF('Tabulka klientů 2023'!$AA19='Hlavní stránka'!$H$1,1,0)</f>
        <v>0</v>
      </c>
      <c r="L15" s="5">
        <f>IF('Tabulka klientů 2023'!$AD19='Hlavní stránka'!$H$1,1,0)</f>
        <v>0</v>
      </c>
      <c r="M15" s="5">
        <f>IF('Tabulka klientů 2023'!$AG19='Hlavní stránka'!$H$1,1,0)</f>
        <v>0</v>
      </c>
      <c r="N15" s="5">
        <f>IF('Tabulka klientů 2023'!$AJ19='Hlavní stránka'!$H$1,1,0)</f>
        <v>0</v>
      </c>
      <c r="O15" s="5">
        <f>IF('Tabulka klientů 2023'!$AM19='Hlavní stránka'!$H$1,1,0)</f>
        <v>0</v>
      </c>
      <c r="P15" s="5">
        <f>IF('Tabulka klientů 2023'!$AP19='Hlavní stránka'!$H$1,1,0)</f>
        <v>0</v>
      </c>
      <c r="Q15" s="5">
        <f>IF('Tabulka klientů 2023'!$AS19='Hlavní stránka'!$H$1,1,0)</f>
        <v>0</v>
      </c>
      <c r="R15" s="5">
        <f>IF('Tabulka klientů 2023'!$AV19='Hlavní stránka'!$H$1,1,0)</f>
        <v>0</v>
      </c>
      <c r="S15" s="5">
        <f t="shared" si="0"/>
        <v>0</v>
      </c>
      <c r="T15" s="2">
        <f t="shared" si="12"/>
        <v>0</v>
      </c>
      <c r="U15" s="5">
        <f>IF('Tabulka klientů 2023'!$R19='Hlavní stránka'!U$1,1,0)</f>
        <v>0</v>
      </c>
      <c r="V15" s="5">
        <f>IF('Tabulka klientů 2023'!$U19='Hlavní stránka'!U$1,1,0)</f>
        <v>0</v>
      </c>
      <c r="W15" s="5">
        <f>IF('Tabulka klientů 2023'!$X19='Hlavní stránka'!U$1,1,0)</f>
        <v>0</v>
      </c>
      <c r="X15" s="5">
        <f>IF('Tabulka klientů 2023'!$AA19='Hlavní stránka'!U$1,1,0)</f>
        <v>0</v>
      </c>
      <c r="Y15" s="5">
        <f>IF('Tabulka klientů 2023'!$AD19='Hlavní stránka'!U$1,1,0)</f>
        <v>0</v>
      </c>
      <c r="Z15" s="5">
        <f>IF('Tabulka klientů 2023'!$AG19='Hlavní stránka'!U$1,1,0)</f>
        <v>0</v>
      </c>
      <c r="AA15" s="5">
        <f>IF('Tabulka klientů 2023'!$AJ19='Hlavní stránka'!U$1,1,0)</f>
        <v>0</v>
      </c>
      <c r="AB15" s="5">
        <f>IF('Tabulka klientů 2023'!$AM19='Hlavní stránka'!U$1,1,0)</f>
        <v>0</v>
      </c>
      <c r="AC15" s="5">
        <f>IF('Tabulka klientů 2023'!$AP19='Hlavní stránka'!U$1,1,0)</f>
        <v>0</v>
      </c>
      <c r="AD15" s="5">
        <f>IF('Tabulka klientů 2023'!$AS19='Hlavní stránka'!U$1,1,0)</f>
        <v>0</v>
      </c>
      <c r="AE15" s="5">
        <f>IF('Tabulka klientů 2023'!$AV19='Hlavní stránka'!U$1,1,0)</f>
        <v>0</v>
      </c>
      <c r="AF15" s="5">
        <f t="shared" si="1"/>
        <v>0</v>
      </c>
      <c r="AG15" s="2">
        <f t="shared" si="13"/>
        <v>0</v>
      </c>
      <c r="AH15" s="5">
        <f>IF('Tabulka klientů 2023'!$R19='Hlavní stránka'!AH$1,1,0)</f>
        <v>0</v>
      </c>
      <c r="AI15" s="5">
        <f>IF('Tabulka klientů 2023'!$U19='Hlavní stránka'!AH$1,1,0)</f>
        <v>0</v>
      </c>
      <c r="AJ15" s="5">
        <f>IF('Tabulka klientů 2023'!$X19='Hlavní stránka'!AH$1,1,0)</f>
        <v>0</v>
      </c>
      <c r="AK15" s="5">
        <f>IF('Tabulka klientů 2023'!$AA19='Hlavní stránka'!AH$1,1,0)</f>
        <v>0</v>
      </c>
      <c r="AL15" s="5">
        <f>IF('Tabulka klientů 2023'!$AD19='Hlavní stránka'!AH$1,1,0)</f>
        <v>0</v>
      </c>
      <c r="AM15" s="5">
        <f>IF('Tabulka klientů 2023'!$AG19='Hlavní stránka'!AH$1,1,0)</f>
        <v>0</v>
      </c>
      <c r="AN15" s="5">
        <f>IF('Tabulka klientů 2023'!$AJ19='Hlavní stránka'!AH$1,1,0)</f>
        <v>0</v>
      </c>
      <c r="AO15" s="5">
        <f>IF('Tabulka klientů 2023'!$AM19='Hlavní stránka'!AH$1,1,0)</f>
        <v>0</v>
      </c>
      <c r="AP15" s="5">
        <f>IF('Tabulka klientů 2023'!$AP19='Hlavní stránka'!AH$1,1,0)</f>
        <v>0</v>
      </c>
      <c r="AQ15" s="5">
        <f>IF('Tabulka klientů 2023'!$AS19='Hlavní stránka'!AH$1,1,0)</f>
        <v>0</v>
      </c>
      <c r="AR15" s="5">
        <f>IF('Tabulka klientů 2023'!$AV19='Hlavní stránka'!AH$1,1,0)</f>
        <v>0</v>
      </c>
      <c r="AS15" s="5">
        <f t="shared" si="2"/>
        <v>0</v>
      </c>
      <c r="AT15" s="2">
        <f t="shared" si="14"/>
        <v>0</v>
      </c>
      <c r="AU15" s="5">
        <f>IF('Tabulka klientů 2023'!$R19='Hlavní stránka'!AU$1,1,0)</f>
        <v>0</v>
      </c>
      <c r="AV15" s="5">
        <f>IF('Tabulka klientů 2023'!$U19='Hlavní stránka'!AU$1,1,0)</f>
        <v>0</v>
      </c>
      <c r="AW15" s="5">
        <f>IF('Tabulka klientů 2023'!$X19='Hlavní stránka'!AU$1,1,0)</f>
        <v>0</v>
      </c>
      <c r="AX15" s="5">
        <f>IF('Tabulka klientů 2023'!$AA19='Hlavní stránka'!AU$1,1,0)</f>
        <v>0</v>
      </c>
      <c r="AY15" s="5">
        <f>IF('Tabulka klientů 2023'!$AD19='Hlavní stránka'!AU$1,1,0)</f>
        <v>0</v>
      </c>
      <c r="AZ15" s="5">
        <f>IF('Tabulka klientů 2023'!$AG19='Hlavní stránka'!AU$1,1,0)</f>
        <v>0</v>
      </c>
      <c r="BA15" s="5">
        <f>IF('Tabulka klientů 2023'!$AJ19='Hlavní stránka'!AU$1,1,0)</f>
        <v>0</v>
      </c>
      <c r="BB15" s="5">
        <f>IF('Tabulka klientů 2023'!$AM19='Hlavní stránka'!AU$1,1,0)</f>
        <v>0</v>
      </c>
      <c r="BC15" s="5">
        <f>IF('Tabulka klientů 2023'!$AP19='Hlavní stránka'!AU$1,1,0)</f>
        <v>0</v>
      </c>
      <c r="BD15" s="5">
        <f>IF('Tabulka klientů 2023'!$AS19='Hlavní stránka'!AU$1,1,0)</f>
        <v>0</v>
      </c>
      <c r="BE15" s="5">
        <f>IF('Tabulka klientů 2023'!$AV19='Hlavní stránka'!AU$1,1,0)</f>
        <v>0</v>
      </c>
      <c r="BF15" s="5">
        <f t="shared" si="3"/>
        <v>0</v>
      </c>
      <c r="BG15" s="2">
        <f t="shared" si="15"/>
        <v>0</v>
      </c>
      <c r="BH15" s="5">
        <f>IF('Tabulka klientů 2023'!$R19='Hlavní stránka'!BH$1,1,0)</f>
        <v>0</v>
      </c>
      <c r="BI15" s="5">
        <f>IF('Tabulka klientů 2023'!$U19='Hlavní stránka'!BH$1,1,0)</f>
        <v>0</v>
      </c>
      <c r="BJ15" s="5">
        <f>IF('Tabulka klientů 2023'!$X19='Hlavní stránka'!BH$1,1,0)</f>
        <v>0</v>
      </c>
      <c r="BK15" s="5">
        <f>IF('Tabulka klientů 2023'!$AA19='Hlavní stránka'!BH$1,1,0)</f>
        <v>0</v>
      </c>
      <c r="BL15" s="5">
        <f>IF('Tabulka klientů 2023'!$AD19='Hlavní stránka'!BH$1,1,0)</f>
        <v>0</v>
      </c>
      <c r="BM15" s="5">
        <f>IF('Tabulka klientů 2023'!$AG19='Hlavní stránka'!BH$1,1,0)</f>
        <v>0</v>
      </c>
      <c r="BN15" s="5">
        <f>IF('Tabulka klientů 2023'!$AJ19='Hlavní stránka'!BH$1,1,0)</f>
        <v>0</v>
      </c>
      <c r="BO15" s="5">
        <f>IF('Tabulka klientů 2023'!$AM19='Hlavní stránka'!BH$1,1,0)</f>
        <v>0</v>
      </c>
      <c r="BP15" s="5">
        <f>IF('Tabulka klientů 2023'!$AP19='Hlavní stránka'!BH$1,1,0)</f>
        <v>0</v>
      </c>
      <c r="BQ15" s="5">
        <f>IF('Tabulka klientů 2023'!$AS19='Hlavní stránka'!BH$1,1,0)</f>
        <v>0</v>
      </c>
      <c r="BR15" s="5">
        <f>IF('Tabulka klientů 2023'!$AV19='Hlavní stránka'!BH$1,1,0)</f>
        <v>0</v>
      </c>
      <c r="BS15" s="5">
        <f t="shared" si="4"/>
        <v>0</v>
      </c>
      <c r="BT15" s="2">
        <f t="shared" si="16"/>
        <v>0</v>
      </c>
      <c r="BU15" s="5">
        <f>IF('Tabulka klientů 2023'!$R19='Hlavní stránka'!BU$1,1,0)</f>
        <v>0</v>
      </c>
      <c r="BV15" s="5">
        <f>IF('Tabulka klientů 2023'!$U19='Hlavní stránka'!BU$1,1,0)</f>
        <v>0</v>
      </c>
      <c r="BW15" s="5">
        <f>IF('Tabulka klientů 2023'!$X19='Hlavní stránka'!BU$1,1,0)</f>
        <v>0</v>
      </c>
      <c r="BX15" s="5">
        <f>IF('Tabulka klientů 2023'!$AA19='Hlavní stránka'!BU$1,1,0)</f>
        <v>0</v>
      </c>
      <c r="BY15" s="5">
        <f>IF('Tabulka klientů 2023'!$AD19='Hlavní stránka'!BU$1,1,0)</f>
        <v>0</v>
      </c>
      <c r="BZ15" s="5">
        <f>IF('Tabulka klientů 2023'!$AG19='Hlavní stránka'!BU$1,1,0)</f>
        <v>0</v>
      </c>
      <c r="CA15" s="5">
        <f>IF('Tabulka klientů 2023'!$AJ19='Hlavní stránka'!BU$1,1,0)</f>
        <v>0</v>
      </c>
      <c r="CB15" s="5">
        <f>IF('Tabulka klientů 2023'!$AM19='Hlavní stránka'!BU$1,1,0)</f>
        <v>0</v>
      </c>
      <c r="CC15" s="5">
        <f>IF('Tabulka klientů 2023'!$AP19='Hlavní stránka'!BU$1,1,0)</f>
        <v>0</v>
      </c>
      <c r="CD15" s="5">
        <f>IF('Tabulka klientů 2023'!$AS19='Hlavní stránka'!BU$1,1,0)</f>
        <v>0</v>
      </c>
      <c r="CE15" s="5">
        <f>IF('Tabulka klientů 2023'!$AV19='Hlavní stránka'!BU$1,1,0)</f>
        <v>0</v>
      </c>
      <c r="CF15" s="5">
        <f t="shared" si="5"/>
        <v>0</v>
      </c>
      <c r="CG15" s="2">
        <f t="shared" si="17"/>
        <v>0</v>
      </c>
      <c r="CH15" s="5">
        <f>IF('Tabulka klientů 2023'!$R19='Hlavní stránka'!CH$1,1,0)</f>
        <v>0</v>
      </c>
      <c r="CI15" s="5">
        <f>IF('Tabulka klientů 2023'!$U19='Hlavní stránka'!CH$1,1,0)</f>
        <v>0</v>
      </c>
      <c r="CJ15" s="5">
        <f>IF('Tabulka klientů 2023'!$X19='Hlavní stránka'!CH$1,1,0)</f>
        <v>0</v>
      </c>
      <c r="CK15" s="5">
        <f>IF('Tabulka klientů 2023'!$AA19='Hlavní stránka'!CH$1,1,0)</f>
        <v>0</v>
      </c>
      <c r="CL15" s="5">
        <f>IF('Tabulka klientů 2023'!$AD19='Hlavní stránka'!CH$1,1,0)</f>
        <v>0</v>
      </c>
      <c r="CM15" s="5">
        <f>IF('Tabulka klientů 2023'!$AG19='Hlavní stránka'!CH$1,1,0)</f>
        <v>0</v>
      </c>
      <c r="CN15" s="5">
        <f>IF('Tabulka klientů 2023'!$AJ19='Hlavní stránka'!CH$1,1,0)</f>
        <v>0</v>
      </c>
      <c r="CO15" s="5">
        <f>IF('Tabulka klientů 2023'!$AM19='Hlavní stránka'!CH$1,1,0)</f>
        <v>0</v>
      </c>
      <c r="CP15" s="5">
        <f>IF('Tabulka klientů 2023'!$AP19='Hlavní stránka'!CH$1,1,0)</f>
        <v>0</v>
      </c>
      <c r="CQ15" s="5">
        <f>IF('Tabulka klientů 2023'!$AS19='Hlavní stránka'!CH$1,1,0)</f>
        <v>0</v>
      </c>
      <c r="CR15" s="5">
        <f>IF('Tabulka klientů 2023'!$AV19='Hlavní stránka'!CH$1,1,0)</f>
        <v>0</v>
      </c>
      <c r="CS15" s="5">
        <f t="shared" si="6"/>
        <v>0</v>
      </c>
      <c r="CT15" s="2">
        <f t="shared" si="18"/>
        <v>0</v>
      </c>
      <c r="CU15" s="5">
        <f>IF('Tabulka klientů 2023'!$R19='Hlavní stránka'!CU$1,1,0)</f>
        <v>0</v>
      </c>
      <c r="CV15" s="5">
        <f>IF('Tabulka klientů 2023'!$U19='Hlavní stránka'!CU$1,1,0)</f>
        <v>0</v>
      </c>
      <c r="CW15" s="5">
        <f>IF('Tabulka klientů 2023'!$X19='Hlavní stránka'!CU$1,1,0)</f>
        <v>0</v>
      </c>
      <c r="CX15" s="5">
        <f>IF('Tabulka klientů 2023'!$AA19='Hlavní stránka'!CU$1,1,0)</f>
        <v>0</v>
      </c>
      <c r="CY15" s="5">
        <f>IF('Tabulka klientů 2023'!$AD19='Hlavní stránka'!CU$1,1,0)</f>
        <v>0</v>
      </c>
      <c r="CZ15" s="5">
        <f>IF('Tabulka klientů 2023'!$AG19='Hlavní stránka'!CU$1,1,0)</f>
        <v>0</v>
      </c>
      <c r="DA15" s="5">
        <f>IF('Tabulka klientů 2023'!$AJ19='Hlavní stránka'!CU$1,1,0)</f>
        <v>0</v>
      </c>
      <c r="DB15" s="5">
        <f>IF('Tabulka klientů 2023'!$AM19='Hlavní stránka'!CU$1,1,0)</f>
        <v>0</v>
      </c>
      <c r="DC15" s="5">
        <f>IF('Tabulka klientů 2023'!$AP19='Hlavní stránka'!CU$1,1,0)</f>
        <v>0</v>
      </c>
      <c r="DD15" s="5">
        <f>IF('Tabulka klientů 2023'!$AS19='Hlavní stránka'!CU$1,1,0)</f>
        <v>0</v>
      </c>
      <c r="DE15" s="5">
        <f>IF('Tabulka klientů 2023'!$AV19='Hlavní stránka'!CU$1,1,0)</f>
        <v>0</v>
      </c>
      <c r="DF15" s="5">
        <f t="shared" si="7"/>
        <v>0</v>
      </c>
      <c r="DG15" s="2">
        <f t="shared" si="19"/>
        <v>0</v>
      </c>
      <c r="DH15" s="5">
        <f>IF('Tabulka klientů 2023'!$R19='Hlavní stránka'!DH$1,1,0)</f>
        <v>0</v>
      </c>
      <c r="DI15" s="5">
        <f>IF('Tabulka klientů 2023'!$U19='Hlavní stránka'!DH$1,1,0)</f>
        <v>0</v>
      </c>
      <c r="DJ15" s="5">
        <f>IF('Tabulka klientů 2023'!$X19='Hlavní stránka'!DH$1,1,0)</f>
        <v>0</v>
      </c>
      <c r="DK15" s="5">
        <f>IF('Tabulka klientů 2023'!$AA19='Hlavní stránka'!DH$1,1,0)</f>
        <v>0</v>
      </c>
      <c r="DL15" s="5">
        <f>IF('Tabulka klientů 2023'!$AD19='Hlavní stránka'!DH$1,1,0)</f>
        <v>0</v>
      </c>
      <c r="DM15" s="5">
        <f>IF('Tabulka klientů 2023'!$AG19='Hlavní stránka'!DH$1,1,0)</f>
        <v>0</v>
      </c>
      <c r="DN15" s="5">
        <f>IF('Tabulka klientů 2023'!$AJ19='Hlavní stránka'!DH$1,1,0)</f>
        <v>0</v>
      </c>
      <c r="DO15" s="5">
        <f>IF('Tabulka klientů 2023'!$AM19='Hlavní stránka'!DH$1,1,0)</f>
        <v>0</v>
      </c>
      <c r="DP15" s="5">
        <f>IF('Tabulka klientů 2023'!$AP19='Hlavní stránka'!DH$1,1,0)</f>
        <v>0</v>
      </c>
      <c r="DQ15" s="5">
        <f>IF('Tabulka klientů 2023'!$AS19='Hlavní stránka'!DH$1,1,0)</f>
        <v>0</v>
      </c>
      <c r="DR15" s="5">
        <f>IF('Tabulka klientů 2023'!$AV19='Hlavní stránka'!DH$1,1,0)</f>
        <v>0</v>
      </c>
      <c r="DS15" s="5">
        <f t="shared" si="8"/>
        <v>0</v>
      </c>
      <c r="DT15" s="2">
        <f t="shared" si="20"/>
        <v>0</v>
      </c>
      <c r="DU15" s="5">
        <f>IF('Tabulka klientů 2023'!$R19='Hlavní stránka'!DU$1,1,0)</f>
        <v>0</v>
      </c>
      <c r="DV15" s="5">
        <f>IF('Tabulka klientů 2023'!$U19='Hlavní stránka'!DU$1,1,0)</f>
        <v>0</v>
      </c>
      <c r="DW15" s="5">
        <f>IF('Tabulka klientů 2023'!$X19='Hlavní stránka'!DU$1,1,0)</f>
        <v>0</v>
      </c>
      <c r="DX15" s="5">
        <f>IF('Tabulka klientů 2023'!$AA19='Hlavní stránka'!DU$1,1,0)</f>
        <v>0</v>
      </c>
      <c r="DY15" s="5">
        <f>IF('Tabulka klientů 2023'!$AD19='Hlavní stránka'!DU$1,1,0)</f>
        <v>0</v>
      </c>
      <c r="DZ15" s="5">
        <f>IF('Tabulka klientů 2023'!$AG19='Hlavní stránka'!DU$1,1,0)</f>
        <v>0</v>
      </c>
      <c r="EA15" s="5">
        <f>IF('Tabulka klientů 2023'!$AJ19='Hlavní stránka'!DU$1,1,0)</f>
        <v>0</v>
      </c>
      <c r="EB15" s="5">
        <f>IF('Tabulka klientů 2023'!$AM19='Hlavní stránka'!DU$1,1,0)</f>
        <v>0</v>
      </c>
      <c r="EC15" s="5">
        <f>IF('Tabulka klientů 2023'!$AP19='Hlavní stránka'!DU$1,1,0)</f>
        <v>0</v>
      </c>
      <c r="ED15" s="5">
        <f>IF('Tabulka klientů 2023'!$AS19='Hlavní stránka'!DU$1,1,0)</f>
        <v>0</v>
      </c>
      <c r="EE15" s="5">
        <f>IF('Tabulka klientů 2023'!$AV19='Hlavní stránka'!DU$1,1,0)</f>
        <v>0</v>
      </c>
      <c r="EF15" s="5">
        <f t="shared" si="9"/>
        <v>0</v>
      </c>
      <c r="EG15" s="2">
        <f t="shared" si="21"/>
        <v>0</v>
      </c>
      <c r="EH15" s="5">
        <f>IF('Tabulka klientů 2023'!$R19='Hlavní stránka'!EH$1,1,0)</f>
        <v>0</v>
      </c>
      <c r="EI15" s="5">
        <f>IF('Tabulka klientů 2023'!$U19='Hlavní stránka'!EH$1,1,0)</f>
        <v>0</v>
      </c>
      <c r="EJ15" s="5">
        <f>IF('Tabulka klientů 2023'!$X19='Hlavní stránka'!EH$1,1,0)</f>
        <v>0</v>
      </c>
      <c r="EK15" s="5">
        <f>IF('Tabulka klientů 2023'!$AA19='Hlavní stránka'!EH$1,1,0)</f>
        <v>0</v>
      </c>
      <c r="EL15" s="5">
        <f>IF('Tabulka klientů 2023'!$AD19='Hlavní stránka'!EH$1,1,0)</f>
        <v>0</v>
      </c>
      <c r="EM15" s="5">
        <f>IF('Tabulka klientů 2023'!$AG19='Hlavní stránka'!EH$1,1,0)</f>
        <v>0</v>
      </c>
      <c r="EN15" s="5">
        <f>IF('Tabulka klientů 2023'!$AJ19='Hlavní stránka'!EH$1,1,0)</f>
        <v>0</v>
      </c>
      <c r="EO15" s="5">
        <f>IF('Tabulka klientů 2023'!$AM19='Hlavní stránka'!EH$1,1,0)</f>
        <v>0</v>
      </c>
      <c r="EP15" s="5">
        <f>IF('Tabulka klientů 2023'!$AP19='Hlavní stránka'!EH$1,1,0)</f>
        <v>0</v>
      </c>
      <c r="EQ15" s="5">
        <f>IF('Tabulka klientů 2023'!$AS19='Hlavní stránka'!EH$1,1,0)</f>
        <v>0</v>
      </c>
      <c r="ER15" s="5">
        <f>IF('Tabulka klientů 2023'!$AV19='Hlavní stránka'!EH$1,1,0)</f>
        <v>0</v>
      </c>
      <c r="ES15" s="5">
        <f t="shared" si="10"/>
        <v>0</v>
      </c>
      <c r="ET15" s="2">
        <f t="shared" si="22"/>
        <v>0</v>
      </c>
      <c r="EU15" s="5">
        <f>IF('Tabulka klientů 2023'!$R19='Hlavní stránka'!EU$1,1,0)</f>
        <v>0</v>
      </c>
      <c r="EV15" s="5">
        <f>IF('Tabulka klientů 2023'!$U19='Hlavní stránka'!EU$1,1,0)</f>
        <v>0</v>
      </c>
      <c r="EW15" s="5">
        <f>IF('Tabulka klientů 2023'!$X19='Hlavní stránka'!EU$1,1,0)</f>
        <v>0</v>
      </c>
      <c r="EX15" s="5">
        <f>IF('Tabulka klientů 2023'!$AA19='Hlavní stránka'!EU$1,1,0)</f>
        <v>0</v>
      </c>
      <c r="EY15" s="5">
        <f>IF('Tabulka klientů 2023'!$AD19='Hlavní stránka'!EU$1,1,0)</f>
        <v>0</v>
      </c>
      <c r="EZ15" s="5">
        <f>IF('Tabulka klientů 2023'!$AG19='Hlavní stránka'!EU$1,1,0)</f>
        <v>0</v>
      </c>
      <c r="FA15" s="5">
        <f>IF('Tabulka klientů 2023'!$AJ19='Hlavní stránka'!EU$1,1,0)</f>
        <v>0</v>
      </c>
      <c r="FB15" s="5">
        <f>IF('Tabulka klientů 2023'!$AM19='Hlavní stránka'!EU$1,1,0)</f>
        <v>0</v>
      </c>
      <c r="FC15" s="5">
        <f>IF('Tabulka klientů 2023'!$AP19='Hlavní stránka'!EU$1,1,0)</f>
        <v>0</v>
      </c>
      <c r="FD15" s="5">
        <f>IF('Tabulka klientů 2023'!$AS19='Hlavní stránka'!EU$1,1,0)</f>
        <v>0</v>
      </c>
      <c r="FE15" s="5">
        <f>IF('Tabulka klientů 2023'!$AV19='Hlavní stránka'!EU$1,1,0)</f>
        <v>0</v>
      </c>
      <c r="FF15" s="5">
        <f t="shared" si="11"/>
        <v>0</v>
      </c>
      <c r="FG15" s="2">
        <f t="shared" si="23"/>
        <v>0</v>
      </c>
    </row>
    <row r="16" spans="1:163" ht="15.75" customHeight="1" x14ac:dyDescent="0.25">
      <c r="A16" s="340"/>
      <c r="B16" s="333"/>
      <c r="C16" s="334"/>
      <c r="D16" s="334"/>
      <c r="E16" s="333"/>
      <c r="F16" s="334"/>
      <c r="G16" s="334"/>
      <c r="H16" s="5">
        <f>IF('Tabulka klientů 2023'!$R20='Hlavní stránka'!$H$1,1,0)</f>
        <v>0</v>
      </c>
      <c r="I16" s="5">
        <f>IF('Tabulka klientů 2023'!$U20='Hlavní stránka'!$H$1,1,0)</f>
        <v>0</v>
      </c>
      <c r="J16" s="5">
        <f>IF('Tabulka klientů 2023'!$X20='Hlavní stránka'!$H$1,1,0)</f>
        <v>0</v>
      </c>
      <c r="K16" s="5">
        <f>IF('Tabulka klientů 2023'!$AA20='Hlavní stránka'!$H$1,1,0)</f>
        <v>0</v>
      </c>
      <c r="L16" s="5">
        <f>IF('Tabulka klientů 2023'!$AD20='Hlavní stránka'!$H$1,1,0)</f>
        <v>0</v>
      </c>
      <c r="M16" s="5">
        <f>IF('Tabulka klientů 2023'!$AG20='Hlavní stránka'!$H$1,1,0)</f>
        <v>0</v>
      </c>
      <c r="N16" s="5">
        <f>IF('Tabulka klientů 2023'!$AJ20='Hlavní stránka'!$H$1,1,0)</f>
        <v>0</v>
      </c>
      <c r="O16" s="5">
        <f>IF('Tabulka klientů 2023'!$AM20='Hlavní stránka'!$H$1,1,0)</f>
        <v>0</v>
      </c>
      <c r="P16" s="5">
        <f>IF('Tabulka klientů 2023'!$AP20='Hlavní stránka'!$H$1,1,0)</f>
        <v>0</v>
      </c>
      <c r="Q16" s="5">
        <f>IF('Tabulka klientů 2023'!$AS20='Hlavní stránka'!$H$1,1,0)</f>
        <v>0</v>
      </c>
      <c r="R16" s="5">
        <f>IF('Tabulka klientů 2023'!$AV20='Hlavní stránka'!$H$1,1,0)</f>
        <v>0</v>
      </c>
      <c r="S16" s="5">
        <f t="shared" si="0"/>
        <v>0</v>
      </c>
      <c r="T16" s="2">
        <f t="shared" si="12"/>
        <v>0</v>
      </c>
      <c r="U16" s="5">
        <f>IF('Tabulka klientů 2023'!$R20='Hlavní stránka'!U$1,1,0)</f>
        <v>0</v>
      </c>
      <c r="V16" s="5">
        <f>IF('Tabulka klientů 2023'!$U20='Hlavní stránka'!U$1,1,0)</f>
        <v>0</v>
      </c>
      <c r="W16" s="5">
        <f>IF('Tabulka klientů 2023'!$X20='Hlavní stránka'!U$1,1,0)</f>
        <v>0</v>
      </c>
      <c r="X16" s="5">
        <f>IF('Tabulka klientů 2023'!$AA20='Hlavní stránka'!U$1,1,0)</f>
        <v>0</v>
      </c>
      <c r="Y16" s="5">
        <f>IF('Tabulka klientů 2023'!$AD20='Hlavní stránka'!U$1,1,0)</f>
        <v>0</v>
      </c>
      <c r="Z16" s="5">
        <f>IF('Tabulka klientů 2023'!$AG20='Hlavní stránka'!U$1,1,0)</f>
        <v>0</v>
      </c>
      <c r="AA16" s="5">
        <f>IF('Tabulka klientů 2023'!$AJ20='Hlavní stránka'!U$1,1,0)</f>
        <v>0</v>
      </c>
      <c r="AB16" s="5">
        <f>IF('Tabulka klientů 2023'!$AM20='Hlavní stránka'!U$1,1,0)</f>
        <v>0</v>
      </c>
      <c r="AC16" s="5">
        <f>IF('Tabulka klientů 2023'!$AP20='Hlavní stránka'!U$1,1,0)</f>
        <v>0</v>
      </c>
      <c r="AD16" s="5">
        <f>IF('Tabulka klientů 2023'!$AS20='Hlavní stránka'!U$1,1,0)</f>
        <v>0</v>
      </c>
      <c r="AE16" s="5">
        <f>IF('Tabulka klientů 2023'!$AV20='Hlavní stránka'!U$1,1,0)</f>
        <v>0</v>
      </c>
      <c r="AF16" s="5">
        <f t="shared" si="1"/>
        <v>0</v>
      </c>
      <c r="AG16" s="2">
        <f t="shared" si="13"/>
        <v>0</v>
      </c>
      <c r="AH16" s="5">
        <f>IF('Tabulka klientů 2023'!$R20='Hlavní stránka'!AH$1,1,0)</f>
        <v>0</v>
      </c>
      <c r="AI16" s="5">
        <f>IF('Tabulka klientů 2023'!$U20='Hlavní stránka'!AH$1,1,0)</f>
        <v>0</v>
      </c>
      <c r="AJ16" s="5">
        <f>IF('Tabulka klientů 2023'!$X20='Hlavní stránka'!AH$1,1,0)</f>
        <v>0</v>
      </c>
      <c r="AK16" s="5">
        <f>IF('Tabulka klientů 2023'!$AA20='Hlavní stránka'!AH$1,1,0)</f>
        <v>0</v>
      </c>
      <c r="AL16" s="5">
        <f>IF('Tabulka klientů 2023'!$AD20='Hlavní stránka'!AH$1,1,0)</f>
        <v>0</v>
      </c>
      <c r="AM16" s="5">
        <f>IF('Tabulka klientů 2023'!$AG20='Hlavní stránka'!AH$1,1,0)</f>
        <v>0</v>
      </c>
      <c r="AN16" s="5">
        <f>IF('Tabulka klientů 2023'!$AJ20='Hlavní stránka'!AH$1,1,0)</f>
        <v>0</v>
      </c>
      <c r="AO16" s="5">
        <f>IF('Tabulka klientů 2023'!$AM20='Hlavní stránka'!AH$1,1,0)</f>
        <v>0</v>
      </c>
      <c r="AP16" s="5">
        <f>IF('Tabulka klientů 2023'!$AP20='Hlavní stránka'!AH$1,1,0)</f>
        <v>0</v>
      </c>
      <c r="AQ16" s="5">
        <f>IF('Tabulka klientů 2023'!$AS20='Hlavní stránka'!AH$1,1,0)</f>
        <v>0</v>
      </c>
      <c r="AR16" s="5">
        <f>IF('Tabulka klientů 2023'!$AV20='Hlavní stránka'!AH$1,1,0)</f>
        <v>0</v>
      </c>
      <c r="AS16" s="5">
        <f t="shared" si="2"/>
        <v>0</v>
      </c>
      <c r="AT16" s="2">
        <f t="shared" si="14"/>
        <v>0</v>
      </c>
      <c r="AU16" s="5">
        <f>IF('Tabulka klientů 2023'!$R20='Hlavní stránka'!AU$1,1,0)</f>
        <v>0</v>
      </c>
      <c r="AV16" s="5">
        <f>IF('Tabulka klientů 2023'!$U20='Hlavní stránka'!AU$1,1,0)</f>
        <v>0</v>
      </c>
      <c r="AW16" s="5">
        <f>IF('Tabulka klientů 2023'!$X20='Hlavní stránka'!AU$1,1,0)</f>
        <v>0</v>
      </c>
      <c r="AX16" s="5">
        <f>IF('Tabulka klientů 2023'!$AA20='Hlavní stránka'!AU$1,1,0)</f>
        <v>0</v>
      </c>
      <c r="AY16" s="5">
        <f>IF('Tabulka klientů 2023'!$AD20='Hlavní stránka'!AU$1,1,0)</f>
        <v>0</v>
      </c>
      <c r="AZ16" s="5">
        <f>IF('Tabulka klientů 2023'!$AG20='Hlavní stránka'!AU$1,1,0)</f>
        <v>0</v>
      </c>
      <c r="BA16" s="5">
        <f>IF('Tabulka klientů 2023'!$AJ20='Hlavní stránka'!AU$1,1,0)</f>
        <v>0</v>
      </c>
      <c r="BB16" s="5">
        <f>IF('Tabulka klientů 2023'!$AM20='Hlavní stránka'!AU$1,1,0)</f>
        <v>0</v>
      </c>
      <c r="BC16" s="5">
        <f>IF('Tabulka klientů 2023'!$AP20='Hlavní stránka'!AU$1,1,0)</f>
        <v>0</v>
      </c>
      <c r="BD16" s="5">
        <f>IF('Tabulka klientů 2023'!$AS20='Hlavní stránka'!AU$1,1,0)</f>
        <v>0</v>
      </c>
      <c r="BE16" s="5">
        <f>IF('Tabulka klientů 2023'!$AV20='Hlavní stránka'!AU$1,1,0)</f>
        <v>0</v>
      </c>
      <c r="BF16" s="5">
        <f t="shared" si="3"/>
        <v>0</v>
      </c>
      <c r="BG16" s="2">
        <f t="shared" si="15"/>
        <v>0</v>
      </c>
      <c r="BH16" s="5">
        <f>IF('Tabulka klientů 2023'!$R20='Hlavní stránka'!BH$1,1,0)</f>
        <v>0</v>
      </c>
      <c r="BI16" s="5">
        <f>IF('Tabulka klientů 2023'!$U20='Hlavní stránka'!BH$1,1,0)</f>
        <v>0</v>
      </c>
      <c r="BJ16" s="5">
        <f>IF('Tabulka klientů 2023'!$X20='Hlavní stránka'!BH$1,1,0)</f>
        <v>0</v>
      </c>
      <c r="BK16" s="5">
        <f>IF('Tabulka klientů 2023'!$AA20='Hlavní stránka'!BH$1,1,0)</f>
        <v>0</v>
      </c>
      <c r="BL16" s="5">
        <f>IF('Tabulka klientů 2023'!$AD20='Hlavní stránka'!BH$1,1,0)</f>
        <v>0</v>
      </c>
      <c r="BM16" s="5">
        <f>IF('Tabulka klientů 2023'!$AG20='Hlavní stránka'!BH$1,1,0)</f>
        <v>0</v>
      </c>
      <c r="BN16" s="5">
        <f>IF('Tabulka klientů 2023'!$AJ20='Hlavní stránka'!BH$1,1,0)</f>
        <v>0</v>
      </c>
      <c r="BO16" s="5">
        <f>IF('Tabulka klientů 2023'!$AM20='Hlavní stránka'!BH$1,1,0)</f>
        <v>0</v>
      </c>
      <c r="BP16" s="5">
        <f>IF('Tabulka klientů 2023'!$AP20='Hlavní stránka'!BH$1,1,0)</f>
        <v>0</v>
      </c>
      <c r="BQ16" s="5">
        <f>IF('Tabulka klientů 2023'!$AS20='Hlavní stránka'!BH$1,1,0)</f>
        <v>0</v>
      </c>
      <c r="BR16" s="5">
        <f>IF('Tabulka klientů 2023'!$AV20='Hlavní stránka'!BH$1,1,0)</f>
        <v>0</v>
      </c>
      <c r="BS16" s="5">
        <f t="shared" si="4"/>
        <v>0</v>
      </c>
      <c r="BT16" s="2">
        <f t="shared" si="16"/>
        <v>0</v>
      </c>
      <c r="BU16" s="5">
        <f>IF('Tabulka klientů 2023'!$R20='Hlavní stránka'!BU$1,1,0)</f>
        <v>0</v>
      </c>
      <c r="BV16" s="5">
        <f>IF('Tabulka klientů 2023'!$U20='Hlavní stránka'!BU$1,1,0)</f>
        <v>0</v>
      </c>
      <c r="BW16" s="5">
        <f>IF('Tabulka klientů 2023'!$X20='Hlavní stránka'!BU$1,1,0)</f>
        <v>0</v>
      </c>
      <c r="BX16" s="5">
        <f>IF('Tabulka klientů 2023'!$AA20='Hlavní stránka'!BU$1,1,0)</f>
        <v>0</v>
      </c>
      <c r="BY16" s="5">
        <f>IF('Tabulka klientů 2023'!$AD20='Hlavní stránka'!BU$1,1,0)</f>
        <v>0</v>
      </c>
      <c r="BZ16" s="5">
        <f>IF('Tabulka klientů 2023'!$AG20='Hlavní stránka'!BU$1,1,0)</f>
        <v>0</v>
      </c>
      <c r="CA16" s="5">
        <f>IF('Tabulka klientů 2023'!$AJ20='Hlavní stránka'!BU$1,1,0)</f>
        <v>0</v>
      </c>
      <c r="CB16" s="5">
        <f>IF('Tabulka klientů 2023'!$AM20='Hlavní stránka'!BU$1,1,0)</f>
        <v>0</v>
      </c>
      <c r="CC16" s="5">
        <f>IF('Tabulka klientů 2023'!$AP20='Hlavní stránka'!BU$1,1,0)</f>
        <v>0</v>
      </c>
      <c r="CD16" s="5">
        <f>IF('Tabulka klientů 2023'!$AS20='Hlavní stránka'!BU$1,1,0)</f>
        <v>0</v>
      </c>
      <c r="CE16" s="5">
        <f>IF('Tabulka klientů 2023'!$AV20='Hlavní stránka'!BU$1,1,0)</f>
        <v>0</v>
      </c>
      <c r="CF16" s="5">
        <f t="shared" si="5"/>
        <v>0</v>
      </c>
      <c r="CG16" s="2">
        <f t="shared" si="17"/>
        <v>0</v>
      </c>
      <c r="CH16" s="5">
        <f>IF('Tabulka klientů 2023'!$R20='Hlavní stránka'!CH$1,1,0)</f>
        <v>0</v>
      </c>
      <c r="CI16" s="5">
        <f>IF('Tabulka klientů 2023'!$U20='Hlavní stránka'!CH$1,1,0)</f>
        <v>0</v>
      </c>
      <c r="CJ16" s="5">
        <f>IF('Tabulka klientů 2023'!$X20='Hlavní stránka'!CH$1,1,0)</f>
        <v>0</v>
      </c>
      <c r="CK16" s="5">
        <f>IF('Tabulka klientů 2023'!$AA20='Hlavní stránka'!CH$1,1,0)</f>
        <v>0</v>
      </c>
      <c r="CL16" s="5">
        <f>IF('Tabulka klientů 2023'!$AD20='Hlavní stránka'!CH$1,1,0)</f>
        <v>0</v>
      </c>
      <c r="CM16" s="5">
        <f>IF('Tabulka klientů 2023'!$AG20='Hlavní stránka'!CH$1,1,0)</f>
        <v>0</v>
      </c>
      <c r="CN16" s="5">
        <f>IF('Tabulka klientů 2023'!$AJ20='Hlavní stránka'!CH$1,1,0)</f>
        <v>0</v>
      </c>
      <c r="CO16" s="5">
        <f>IF('Tabulka klientů 2023'!$AM20='Hlavní stránka'!CH$1,1,0)</f>
        <v>0</v>
      </c>
      <c r="CP16" s="5">
        <f>IF('Tabulka klientů 2023'!$AP20='Hlavní stránka'!CH$1,1,0)</f>
        <v>0</v>
      </c>
      <c r="CQ16" s="5">
        <f>IF('Tabulka klientů 2023'!$AS20='Hlavní stránka'!CH$1,1,0)</f>
        <v>0</v>
      </c>
      <c r="CR16" s="5">
        <f>IF('Tabulka klientů 2023'!$AV20='Hlavní stránka'!CH$1,1,0)</f>
        <v>0</v>
      </c>
      <c r="CS16" s="5">
        <f t="shared" si="6"/>
        <v>0</v>
      </c>
      <c r="CT16" s="2">
        <f t="shared" si="18"/>
        <v>0</v>
      </c>
      <c r="CU16" s="5">
        <f>IF('Tabulka klientů 2023'!$R20='Hlavní stránka'!CU$1,1,0)</f>
        <v>0</v>
      </c>
      <c r="CV16" s="5">
        <f>IF('Tabulka klientů 2023'!$U20='Hlavní stránka'!CU$1,1,0)</f>
        <v>0</v>
      </c>
      <c r="CW16" s="5">
        <f>IF('Tabulka klientů 2023'!$X20='Hlavní stránka'!CU$1,1,0)</f>
        <v>0</v>
      </c>
      <c r="CX16" s="5">
        <f>IF('Tabulka klientů 2023'!$AA20='Hlavní stránka'!CU$1,1,0)</f>
        <v>0</v>
      </c>
      <c r="CY16" s="5">
        <f>IF('Tabulka klientů 2023'!$AD20='Hlavní stránka'!CU$1,1,0)</f>
        <v>0</v>
      </c>
      <c r="CZ16" s="5">
        <f>IF('Tabulka klientů 2023'!$AG20='Hlavní stránka'!CU$1,1,0)</f>
        <v>0</v>
      </c>
      <c r="DA16" s="5">
        <f>IF('Tabulka klientů 2023'!$AJ20='Hlavní stránka'!CU$1,1,0)</f>
        <v>0</v>
      </c>
      <c r="DB16" s="5">
        <f>IF('Tabulka klientů 2023'!$AM20='Hlavní stránka'!CU$1,1,0)</f>
        <v>0</v>
      </c>
      <c r="DC16" s="5">
        <f>IF('Tabulka klientů 2023'!$AP20='Hlavní stránka'!CU$1,1,0)</f>
        <v>0</v>
      </c>
      <c r="DD16" s="5">
        <f>IF('Tabulka klientů 2023'!$AS20='Hlavní stránka'!CU$1,1,0)</f>
        <v>0</v>
      </c>
      <c r="DE16" s="5">
        <f>IF('Tabulka klientů 2023'!$AV20='Hlavní stránka'!CU$1,1,0)</f>
        <v>0</v>
      </c>
      <c r="DF16" s="5">
        <f t="shared" si="7"/>
        <v>0</v>
      </c>
      <c r="DG16" s="2">
        <f t="shared" si="19"/>
        <v>0</v>
      </c>
      <c r="DH16" s="5">
        <f>IF('Tabulka klientů 2023'!$R20='Hlavní stránka'!DH$1,1,0)</f>
        <v>0</v>
      </c>
      <c r="DI16" s="5">
        <f>IF('Tabulka klientů 2023'!$U20='Hlavní stránka'!DH$1,1,0)</f>
        <v>0</v>
      </c>
      <c r="DJ16" s="5">
        <f>IF('Tabulka klientů 2023'!$X20='Hlavní stránka'!DH$1,1,0)</f>
        <v>0</v>
      </c>
      <c r="DK16" s="5">
        <f>IF('Tabulka klientů 2023'!$AA20='Hlavní stránka'!DH$1,1,0)</f>
        <v>0</v>
      </c>
      <c r="DL16" s="5">
        <f>IF('Tabulka klientů 2023'!$AD20='Hlavní stránka'!DH$1,1,0)</f>
        <v>0</v>
      </c>
      <c r="DM16" s="5">
        <f>IF('Tabulka klientů 2023'!$AG20='Hlavní stránka'!DH$1,1,0)</f>
        <v>0</v>
      </c>
      <c r="DN16" s="5">
        <f>IF('Tabulka klientů 2023'!$AJ20='Hlavní stránka'!DH$1,1,0)</f>
        <v>0</v>
      </c>
      <c r="DO16" s="5">
        <f>IF('Tabulka klientů 2023'!$AM20='Hlavní stránka'!DH$1,1,0)</f>
        <v>0</v>
      </c>
      <c r="DP16" s="5">
        <f>IF('Tabulka klientů 2023'!$AP20='Hlavní stránka'!DH$1,1,0)</f>
        <v>0</v>
      </c>
      <c r="DQ16" s="5">
        <f>IF('Tabulka klientů 2023'!$AS20='Hlavní stránka'!DH$1,1,0)</f>
        <v>0</v>
      </c>
      <c r="DR16" s="5">
        <f>IF('Tabulka klientů 2023'!$AV20='Hlavní stránka'!DH$1,1,0)</f>
        <v>0</v>
      </c>
      <c r="DS16" s="5">
        <f t="shared" si="8"/>
        <v>0</v>
      </c>
      <c r="DT16" s="2">
        <f t="shared" si="20"/>
        <v>0</v>
      </c>
      <c r="DU16" s="5">
        <f>IF('Tabulka klientů 2023'!$R20='Hlavní stránka'!DU$1,1,0)</f>
        <v>0</v>
      </c>
      <c r="DV16" s="5">
        <f>IF('Tabulka klientů 2023'!$U20='Hlavní stránka'!DU$1,1,0)</f>
        <v>0</v>
      </c>
      <c r="DW16" s="5">
        <f>IF('Tabulka klientů 2023'!$X20='Hlavní stránka'!DU$1,1,0)</f>
        <v>0</v>
      </c>
      <c r="DX16" s="5">
        <f>IF('Tabulka klientů 2023'!$AA20='Hlavní stránka'!DU$1,1,0)</f>
        <v>0</v>
      </c>
      <c r="DY16" s="5">
        <f>IF('Tabulka klientů 2023'!$AD20='Hlavní stránka'!DU$1,1,0)</f>
        <v>0</v>
      </c>
      <c r="DZ16" s="5">
        <f>IF('Tabulka klientů 2023'!$AG20='Hlavní stránka'!DU$1,1,0)</f>
        <v>0</v>
      </c>
      <c r="EA16" s="5">
        <f>IF('Tabulka klientů 2023'!$AJ20='Hlavní stránka'!DU$1,1,0)</f>
        <v>0</v>
      </c>
      <c r="EB16" s="5">
        <f>IF('Tabulka klientů 2023'!$AM20='Hlavní stránka'!DU$1,1,0)</f>
        <v>0</v>
      </c>
      <c r="EC16" s="5">
        <f>IF('Tabulka klientů 2023'!$AP20='Hlavní stránka'!DU$1,1,0)</f>
        <v>0</v>
      </c>
      <c r="ED16" s="5">
        <f>IF('Tabulka klientů 2023'!$AS20='Hlavní stránka'!DU$1,1,0)</f>
        <v>0</v>
      </c>
      <c r="EE16" s="5">
        <f>IF('Tabulka klientů 2023'!$AV20='Hlavní stránka'!DU$1,1,0)</f>
        <v>0</v>
      </c>
      <c r="EF16" s="5">
        <f t="shared" si="9"/>
        <v>0</v>
      </c>
      <c r="EG16" s="2">
        <f t="shared" si="21"/>
        <v>0</v>
      </c>
      <c r="EH16" s="5">
        <f>IF('Tabulka klientů 2023'!$R20='Hlavní stránka'!EH$1,1,0)</f>
        <v>0</v>
      </c>
      <c r="EI16" s="5">
        <f>IF('Tabulka klientů 2023'!$U20='Hlavní stránka'!EH$1,1,0)</f>
        <v>0</v>
      </c>
      <c r="EJ16" s="5">
        <f>IF('Tabulka klientů 2023'!$X20='Hlavní stránka'!EH$1,1,0)</f>
        <v>0</v>
      </c>
      <c r="EK16" s="5">
        <f>IF('Tabulka klientů 2023'!$AA20='Hlavní stránka'!EH$1,1,0)</f>
        <v>0</v>
      </c>
      <c r="EL16" s="5">
        <f>IF('Tabulka klientů 2023'!$AD20='Hlavní stránka'!EH$1,1,0)</f>
        <v>0</v>
      </c>
      <c r="EM16" s="5">
        <f>IF('Tabulka klientů 2023'!$AG20='Hlavní stránka'!EH$1,1,0)</f>
        <v>0</v>
      </c>
      <c r="EN16" s="5">
        <f>IF('Tabulka klientů 2023'!$AJ20='Hlavní stránka'!EH$1,1,0)</f>
        <v>0</v>
      </c>
      <c r="EO16" s="5">
        <f>IF('Tabulka klientů 2023'!$AM20='Hlavní stránka'!EH$1,1,0)</f>
        <v>0</v>
      </c>
      <c r="EP16" s="5">
        <f>IF('Tabulka klientů 2023'!$AP20='Hlavní stránka'!EH$1,1,0)</f>
        <v>0</v>
      </c>
      <c r="EQ16" s="5">
        <f>IF('Tabulka klientů 2023'!$AS20='Hlavní stránka'!EH$1,1,0)</f>
        <v>0</v>
      </c>
      <c r="ER16" s="5">
        <f>IF('Tabulka klientů 2023'!$AV20='Hlavní stránka'!EH$1,1,0)</f>
        <v>0</v>
      </c>
      <c r="ES16" s="5">
        <f t="shared" si="10"/>
        <v>0</v>
      </c>
      <c r="ET16" s="2">
        <f t="shared" si="22"/>
        <v>0</v>
      </c>
      <c r="EU16" s="5">
        <f>IF('Tabulka klientů 2023'!$R20='Hlavní stránka'!EU$1,1,0)</f>
        <v>0</v>
      </c>
      <c r="EV16" s="5">
        <f>IF('Tabulka klientů 2023'!$U20='Hlavní stránka'!EU$1,1,0)</f>
        <v>0</v>
      </c>
      <c r="EW16" s="5">
        <f>IF('Tabulka klientů 2023'!$X20='Hlavní stránka'!EU$1,1,0)</f>
        <v>0</v>
      </c>
      <c r="EX16" s="5">
        <f>IF('Tabulka klientů 2023'!$AA20='Hlavní stránka'!EU$1,1,0)</f>
        <v>0</v>
      </c>
      <c r="EY16" s="5">
        <f>IF('Tabulka klientů 2023'!$AD20='Hlavní stránka'!EU$1,1,0)</f>
        <v>0</v>
      </c>
      <c r="EZ16" s="5">
        <f>IF('Tabulka klientů 2023'!$AG20='Hlavní stránka'!EU$1,1,0)</f>
        <v>0</v>
      </c>
      <c r="FA16" s="5">
        <f>IF('Tabulka klientů 2023'!$AJ20='Hlavní stránka'!EU$1,1,0)</f>
        <v>0</v>
      </c>
      <c r="FB16" s="5">
        <f>IF('Tabulka klientů 2023'!$AM20='Hlavní stránka'!EU$1,1,0)</f>
        <v>0</v>
      </c>
      <c r="FC16" s="5">
        <f>IF('Tabulka klientů 2023'!$AP20='Hlavní stránka'!EU$1,1,0)</f>
        <v>0</v>
      </c>
      <c r="FD16" s="5">
        <f>IF('Tabulka klientů 2023'!$AS20='Hlavní stránka'!EU$1,1,0)</f>
        <v>0</v>
      </c>
      <c r="FE16" s="5">
        <f>IF('Tabulka klientů 2023'!$AV20='Hlavní stránka'!EU$1,1,0)</f>
        <v>0</v>
      </c>
      <c r="FF16" s="5">
        <f t="shared" si="11"/>
        <v>0</v>
      </c>
      <c r="FG16" s="2">
        <f t="shared" si="23"/>
        <v>0</v>
      </c>
    </row>
    <row r="17" spans="1:163" ht="15.75" customHeight="1" x14ac:dyDescent="0.25">
      <c r="A17" s="340"/>
      <c r="B17" s="337"/>
      <c r="C17" s="338"/>
      <c r="D17" s="338"/>
      <c r="E17" s="337"/>
      <c r="F17" s="338"/>
      <c r="G17" s="338"/>
      <c r="H17" s="5">
        <f>IF('Tabulka klientů 2023'!$R21='Hlavní stránka'!$H$1,1,0)</f>
        <v>0</v>
      </c>
      <c r="I17" s="5">
        <f>IF('Tabulka klientů 2023'!$U21='Hlavní stránka'!$H$1,1,0)</f>
        <v>0</v>
      </c>
      <c r="J17" s="5">
        <f>IF('Tabulka klientů 2023'!$X21='Hlavní stránka'!$H$1,1,0)</f>
        <v>0</v>
      </c>
      <c r="K17" s="5">
        <f>IF('Tabulka klientů 2023'!$AA21='Hlavní stránka'!$H$1,1,0)</f>
        <v>0</v>
      </c>
      <c r="L17" s="5">
        <f>IF('Tabulka klientů 2023'!$AD21='Hlavní stránka'!$H$1,1,0)</f>
        <v>0</v>
      </c>
      <c r="M17" s="5">
        <f>IF('Tabulka klientů 2023'!$AG21='Hlavní stránka'!$H$1,1,0)</f>
        <v>0</v>
      </c>
      <c r="N17" s="5">
        <f>IF('Tabulka klientů 2023'!$AJ21='Hlavní stránka'!$H$1,1,0)</f>
        <v>0</v>
      </c>
      <c r="O17" s="5">
        <f>IF('Tabulka klientů 2023'!$AM21='Hlavní stránka'!$H$1,1,0)</f>
        <v>0</v>
      </c>
      <c r="P17" s="5">
        <f>IF('Tabulka klientů 2023'!$AP21='Hlavní stránka'!$H$1,1,0)</f>
        <v>0</v>
      </c>
      <c r="Q17" s="5">
        <f>IF('Tabulka klientů 2023'!$AS21='Hlavní stránka'!$H$1,1,0)</f>
        <v>0</v>
      </c>
      <c r="R17" s="5">
        <f>IF('Tabulka klientů 2023'!$AV21='Hlavní stránka'!$H$1,1,0)</f>
        <v>0</v>
      </c>
      <c r="S17" s="5">
        <f t="shared" si="0"/>
        <v>0</v>
      </c>
      <c r="T17" s="2">
        <f t="shared" si="12"/>
        <v>0</v>
      </c>
      <c r="U17" s="5">
        <f>IF('Tabulka klientů 2023'!$R21='Hlavní stránka'!U$1,1,0)</f>
        <v>0</v>
      </c>
      <c r="V17" s="5">
        <f>IF('Tabulka klientů 2023'!$U21='Hlavní stránka'!U$1,1,0)</f>
        <v>0</v>
      </c>
      <c r="W17" s="5">
        <f>IF('Tabulka klientů 2023'!$X21='Hlavní stránka'!U$1,1,0)</f>
        <v>0</v>
      </c>
      <c r="X17" s="5">
        <f>IF('Tabulka klientů 2023'!$AA21='Hlavní stránka'!U$1,1,0)</f>
        <v>0</v>
      </c>
      <c r="Y17" s="5">
        <f>IF('Tabulka klientů 2023'!$AD21='Hlavní stránka'!U$1,1,0)</f>
        <v>0</v>
      </c>
      <c r="Z17" s="5">
        <f>IF('Tabulka klientů 2023'!$AG21='Hlavní stránka'!U$1,1,0)</f>
        <v>0</v>
      </c>
      <c r="AA17" s="5">
        <f>IF('Tabulka klientů 2023'!$AJ21='Hlavní stránka'!U$1,1,0)</f>
        <v>0</v>
      </c>
      <c r="AB17" s="5">
        <f>IF('Tabulka klientů 2023'!$AM21='Hlavní stránka'!U$1,1,0)</f>
        <v>0</v>
      </c>
      <c r="AC17" s="5">
        <f>IF('Tabulka klientů 2023'!$AP21='Hlavní stránka'!U$1,1,0)</f>
        <v>0</v>
      </c>
      <c r="AD17" s="5">
        <f>IF('Tabulka klientů 2023'!$AS21='Hlavní stránka'!U$1,1,0)</f>
        <v>0</v>
      </c>
      <c r="AE17" s="5">
        <f>IF('Tabulka klientů 2023'!$AV21='Hlavní stránka'!U$1,1,0)</f>
        <v>0</v>
      </c>
      <c r="AF17" s="5">
        <f t="shared" si="1"/>
        <v>0</v>
      </c>
      <c r="AG17" s="2">
        <f t="shared" si="13"/>
        <v>0</v>
      </c>
      <c r="AH17" s="5">
        <f>IF('Tabulka klientů 2023'!$R21='Hlavní stránka'!AH$1,1,0)</f>
        <v>0</v>
      </c>
      <c r="AI17" s="5">
        <f>IF('Tabulka klientů 2023'!$U21='Hlavní stránka'!AH$1,1,0)</f>
        <v>0</v>
      </c>
      <c r="AJ17" s="5">
        <f>IF('Tabulka klientů 2023'!$X21='Hlavní stránka'!AH$1,1,0)</f>
        <v>0</v>
      </c>
      <c r="AK17" s="5">
        <f>IF('Tabulka klientů 2023'!$AA21='Hlavní stránka'!AH$1,1,0)</f>
        <v>0</v>
      </c>
      <c r="AL17" s="5">
        <f>IF('Tabulka klientů 2023'!$AD21='Hlavní stránka'!AH$1,1,0)</f>
        <v>0</v>
      </c>
      <c r="AM17" s="5">
        <f>IF('Tabulka klientů 2023'!$AG21='Hlavní stránka'!AH$1,1,0)</f>
        <v>0</v>
      </c>
      <c r="AN17" s="5">
        <f>IF('Tabulka klientů 2023'!$AJ21='Hlavní stránka'!AH$1,1,0)</f>
        <v>0</v>
      </c>
      <c r="AO17" s="5">
        <f>IF('Tabulka klientů 2023'!$AM21='Hlavní stránka'!AH$1,1,0)</f>
        <v>0</v>
      </c>
      <c r="AP17" s="5">
        <f>IF('Tabulka klientů 2023'!$AP21='Hlavní stránka'!AH$1,1,0)</f>
        <v>0</v>
      </c>
      <c r="AQ17" s="5">
        <f>IF('Tabulka klientů 2023'!$AS21='Hlavní stránka'!AH$1,1,0)</f>
        <v>0</v>
      </c>
      <c r="AR17" s="5">
        <f>IF('Tabulka klientů 2023'!$AV21='Hlavní stránka'!AH$1,1,0)</f>
        <v>0</v>
      </c>
      <c r="AS17" s="5">
        <f t="shared" si="2"/>
        <v>0</v>
      </c>
      <c r="AT17" s="2">
        <f t="shared" si="14"/>
        <v>0</v>
      </c>
      <c r="AU17" s="5">
        <f>IF('Tabulka klientů 2023'!$R21='Hlavní stránka'!AU$1,1,0)</f>
        <v>0</v>
      </c>
      <c r="AV17" s="5">
        <f>IF('Tabulka klientů 2023'!$U21='Hlavní stránka'!AU$1,1,0)</f>
        <v>0</v>
      </c>
      <c r="AW17" s="5">
        <f>IF('Tabulka klientů 2023'!$X21='Hlavní stránka'!AU$1,1,0)</f>
        <v>0</v>
      </c>
      <c r="AX17" s="5">
        <f>IF('Tabulka klientů 2023'!$AA21='Hlavní stránka'!AU$1,1,0)</f>
        <v>0</v>
      </c>
      <c r="AY17" s="5">
        <f>IF('Tabulka klientů 2023'!$AD21='Hlavní stránka'!AU$1,1,0)</f>
        <v>0</v>
      </c>
      <c r="AZ17" s="5">
        <f>IF('Tabulka klientů 2023'!$AG21='Hlavní stránka'!AU$1,1,0)</f>
        <v>0</v>
      </c>
      <c r="BA17" s="5">
        <f>IF('Tabulka klientů 2023'!$AJ21='Hlavní stránka'!AU$1,1,0)</f>
        <v>0</v>
      </c>
      <c r="BB17" s="5">
        <f>IF('Tabulka klientů 2023'!$AM21='Hlavní stránka'!AU$1,1,0)</f>
        <v>0</v>
      </c>
      <c r="BC17" s="5">
        <f>IF('Tabulka klientů 2023'!$AP21='Hlavní stránka'!AU$1,1,0)</f>
        <v>0</v>
      </c>
      <c r="BD17" s="5">
        <f>IF('Tabulka klientů 2023'!$AS21='Hlavní stránka'!AU$1,1,0)</f>
        <v>0</v>
      </c>
      <c r="BE17" s="5">
        <f>IF('Tabulka klientů 2023'!$AV21='Hlavní stránka'!AU$1,1,0)</f>
        <v>0</v>
      </c>
      <c r="BF17" s="5">
        <f t="shared" si="3"/>
        <v>0</v>
      </c>
      <c r="BG17" s="2">
        <f t="shared" si="15"/>
        <v>0</v>
      </c>
      <c r="BH17" s="5">
        <f>IF('Tabulka klientů 2023'!$R21='Hlavní stránka'!BH$1,1,0)</f>
        <v>0</v>
      </c>
      <c r="BI17" s="5">
        <f>IF('Tabulka klientů 2023'!$U21='Hlavní stránka'!BH$1,1,0)</f>
        <v>0</v>
      </c>
      <c r="BJ17" s="5">
        <f>IF('Tabulka klientů 2023'!$X21='Hlavní stránka'!BH$1,1,0)</f>
        <v>0</v>
      </c>
      <c r="BK17" s="5">
        <f>IF('Tabulka klientů 2023'!$AA21='Hlavní stránka'!BH$1,1,0)</f>
        <v>0</v>
      </c>
      <c r="BL17" s="5">
        <f>IF('Tabulka klientů 2023'!$AD21='Hlavní stránka'!BH$1,1,0)</f>
        <v>0</v>
      </c>
      <c r="BM17" s="5">
        <f>IF('Tabulka klientů 2023'!$AG21='Hlavní stránka'!BH$1,1,0)</f>
        <v>0</v>
      </c>
      <c r="BN17" s="5">
        <f>IF('Tabulka klientů 2023'!$AJ21='Hlavní stránka'!BH$1,1,0)</f>
        <v>0</v>
      </c>
      <c r="BO17" s="5">
        <f>IF('Tabulka klientů 2023'!$AM21='Hlavní stránka'!BH$1,1,0)</f>
        <v>0</v>
      </c>
      <c r="BP17" s="5">
        <f>IF('Tabulka klientů 2023'!$AP21='Hlavní stránka'!BH$1,1,0)</f>
        <v>0</v>
      </c>
      <c r="BQ17" s="5">
        <f>IF('Tabulka klientů 2023'!$AS21='Hlavní stránka'!BH$1,1,0)</f>
        <v>0</v>
      </c>
      <c r="BR17" s="5">
        <f>IF('Tabulka klientů 2023'!$AV21='Hlavní stránka'!BH$1,1,0)</f>
        <v>0</v>
      </c>
      <c r="BS17" s="5">
        <f t="shared" si="4"/>
        <v>0</v>
      </c>
      <c r="BT17" s="2">
        <f t="shared" si="16"/>
        <v>0</v>
      </c>
      <c r="BU17" s="5">
        <f>IF('Tabulka klientů 2023'!$R21='Hlavní stránka'!BU$1,1,0)</f>
        <v>0</v>
      </c>
      <c r="BV17" s="5">
        <f>IF('Tabulka klientů 2023'!$U21='Hlavní stránka'!BU$1,1,0)</f>
        <v>0</v>
      </c>
      <c r="BW17" s="5">
        <f>IF('Tabulka klientů 2023'!$X21='Hlavní stránka'!BU$1,1,0)</f>
        <v>0</v>
      </c>
      <c r="BX17" s="5">
        <f>IF('Tabulka klientů 2023'!$AA21='Hlavní stránka'!BU$1,1,0)</f>
        <v>0</v>
      </c>
      <c r="BY17" s="5">
        <f>IF('Tabulka klientů 2023'!$AD21='Hlavní stránka'!BU$1,1,0)</f>
        <v>0</v>
      </c>
      <c r="BZ17" s="5">
        <f>IF('Tabulka klientů 2023'!$AG21='Hlavní stránka'!BU$1,1,0)</f>
        <v>0</v>
      </c>
      <c r="CA17" s="5">
        <f>IF('Tabulka klientů 2023'!$AJ21='Hlavní stránka'!BU$1,1,0)</f>
        <v>0</v>
      </c>
      <c r="CB17" s="5">
        <f>IF('Tabulka klientů 2023'!$AM21='Hlavní stránka'!BU$1,1,0)</f>
        <v>0</v>
      </c>
      <c r="CC17" s="5">
        <f>IF('Tabulka klientů 2023'!$AP21='Hlavní stránka'!BU$1,1,0)</f>
        <v>0</v>
      </c>
      <c r="CD17" s="5">
        <f>IF('Tabulka klientů 2023'!$AS21='Hlavní stránka'!BU$1,1,0)</f>
        <v>0</v>
      </c>
      <c r="CE17" s="5">
        <f>IF('Tabulka klientů 2023'!$AV21='Hlavní stránka'!BU$1,1,0)</f>
        <v>0</v>
      </c>
      <c r="CF17" s="5">
        <f t="shared" si="5"/>
        <v>0</v>
      </c>
      <c r="CG17" s="2">
        <f t="shared" si="17"/>
        <v>0</v>
      </c>
      <c r="CH17" s="5">
        <f>IF('Tabulka klientů 2023'!$R21='Hlavní stránka'!CH$1,1,0)</f>
        <v>0</v>
      </c>
      <c r="CI17" s="5">
        <f>IF('Tabulka klientů 2023'!$U21='Hlavní stránka'!CH$1,1,0)</f>
        <v>0</v>
      </c>
      <c r="CJ17" s="5">
        <f>IF('Tabulka klientů 2023'!$X21='Hlavní stránka'!CH$1,1,0)</f>
        <v>0</v>
      </c>
      <c r="CK17" s="5">
        <f>IF('Tabulka klientů 2023'!$AA21='Hlavní stránka'!CH$1,1,0)</f>
        <v>0</v>
      </c>
      <c r="CL17" s="5">
        <f>IF('Tabulka klientů 2023'!$AD21='Hlavní stránka'!CH$1,1,0)</f>
        <v>0</v>
      </c>
      <c r="CM17" s="5">
        <f>IF('Tabulka klientů 2023'!$AG21='Hlavní stránka'!CH$1,1,0)</f>
        <v>0</v>
      </c>
      <c r="CN17" s="5">
        <f>IF('Tabulka klientů 2023'!$AJ21='Hlavní stránka'!CH$1,1,0)</f>
        <v>0</v>
      </c>
      <c r="CO17" s="5">
        <f>IF('Tabulka klientů 2023'!$AM21='Hlavní stránka'!CH$1,1,0)</f>
        <v>0</v>
      </c>
      <c r="CP17" s="5">
        <f>IF('Tabulka klientů 2023'!$AP21='Hlavní stránka'!CH$1,1,0)</f>
        <v>0</v>
      </c>
      <c r="CQ17" s="5">
        <f>IF('Tabulka klientů 2023'!$AS21='Hlavní stránka'!CH$1,1,0)</f>
        <v>0</v>
      </c>
      <c r="CR17" s="5">
        <f>IF('Tabulka klientů 2023'!$AV21='Hlavní stránka'!CH$1,1,0)</f>
        <v>0</v>
      </c>
      <c r="CS17" s="5">
        <f t="shared" si="6"/>
        <v>0</v>
      </c>
      <c r="CT17" s="2">
        <f t="shared" si="18"/>
        <v>0</v>
      </c>
      <c r="CU17" s="5">
        <f>IF('Tabulka klientů 2023'!$R21='Hlavní stránka'!CU$1,1,0)</f>
        <v>0</v>
      </c>
      <c r="CV17" s="5">
        <f>IF('Tabulka klientů 2023'!$U21='Hlavní stránka'!CU$1,1,0)</f>
        <v>0</v>
      </c>
      <c r="CW17" s="5">
        <f>IF('Tabulka klientů 2023'!$X21='Hlavní stránka'!CU$1,1,0)</f>
        <v>0</v>
      </c>
      <c r="CX17" s="5">
        <f>IF('Tabulka klientů 2023'!$AA21='Hlavní stránka'!CU$1,1,0)</f>
        <v>0</v>
      </c>
      <c r="CY17" s="5">
        <f>IF('Tabulka klientů 2023'!$AD21='Hlavní stránka'!CU$1,1,0)</f>
        <v>0</v>
      </c>
      <c r="CZ17" s="5">
        <f>IF('Tabulka klientů 2023'!$AG21='Hlavní stránka'!CU$1,1,0)</f>
        <v>0</v>
      </c>
      <c r="DA17" s="5">
        <f>IF('Tabulka klientů 2023'!$AJ21='Hlavní stránka'!CU$1,1,0)</f>
        <v>0</v>
      </c>
      <c r="DB17" s="5">
        <f>IF('Tabulka klientů 2023'!$AM21='Hlavní stránka'!CU$1,1,0)</f>
        <v>0</v>
      </c>
      <c r="DC17" s="5">
        <f>IF('Tabulka klientů 2023'!$AP21='Hlavní stránka'!CU$1,1,0)</f>
        <v>0</v>
      </c>
      <c r="DD17" s="5">
        <f>IF('Tabulka klientů 2023'!$AS21='Hlavní stránka'!CU$1,1,0)</f>
        <v>0</v>
      </c>
      <c r="DE17" s="5">
        <f>IF('Tabulka klientů 2023'!$AV21='Hlavní stránka'!CU$1,1,0)</f>
        <v>0</v>
      </c>
      <c r="DF17" s="5">
        <f t="shared" si="7"/>
        <v>0</v>
      </c>
      <c r="DG17" s="2">
        <f t="shared" si="19"/>
        <v>0</v>
      </c>
      <c r="DH17" s="5">
        <f>IF('Tabulka klientů 2023'!$R21='Hlavní stránka'!DH$1,1,0)</f>
        <v>0</v>
      </c>
      <c r="DI17" s="5">
        <f>IF('Tabulka klientů 2023'!$U21='Hlavní stránka'!DH$1,1,0)</f>
        <v>0</v>
      </c>
      <c r="DJ17" s="5">
        <f>IF('Tabulka klientů 2023'!$X21='Hlavní stránka'!DH$1,1,0)</f>
        <v>0</v>
      </c>
      <c r="DK17" s="5">
        <f>IF('Tabulka klientů 2023'!$AA21='Hlavní stránka'!DH$1,1,0)</f>
        <v>0</v>
      </c>
      <c r="DL17" s="5">
        <f>IF('Tabulka klientů 2023'!$AD21='Hlavní stránka'!DH$1,1,0)</f>
        <v>0</v>
      </c>
      <c r="DM17" s="5">
        <f>IF('Tabulka klientů 2023'!$AG21='Hlavní stránka'!DH$1,1,0)</f>
        <v>0</v>
      </c>
      <c r="DN17" s="5">
        <f>IF('Tabulka klientů 2023'!$AJ21='Hlavní stránka'!DH$1,1,0)</f>
        <v>0</v>
      </c>
      <c r="DO17" s="5">
        <f>IF('Tabulka klientů 2023'!$AM21='Hlavní stránka'!DH$1,1,0)</f>
        <v>0</v>
      </c>
      <c r="DP17" s="5">
        <f>IF('Tabulka klientů 2023'!$AP21='Hlavní stránka'!DH$1,1,0)</f>
        <v>0</v>
      </c>
      <c r="DQ17" s="5">
        <f>IF('Tabulka klientů 2023'!$AS21='Hlavní stránka'!DH$1,1,0)</f>
        <v>0</v>
      </c>
      <c r="DR17" s="5">
        <f>IF('Tabulka klientů 2023'!$AV21='Hlavní stránka'!DH$1,1,0)</f>
        <v>0</v>
      </c>
      <c r="DS17" s="5">
        <f t="shared" si="8"/>
        <v>0</v>
      </c>
      <c r="DT17" s="2">
        <f t="shared" si="20"/>
        <v>0</v>
      </c>
      <c r="DU17" s="5">
        <f>IF('Tabulka klientů 2023'!$R21='Hlavní stránka'!DU$1,1,0)</f>
        <v>0</v>
      </c>
      <c r="DV17" s="5">
        <f>IF('Tabulka klientů 2023'!$U21='Hlavní stránka'!DU$1,1,0)</f>
        <v>0</v>
      </c>
      <c r="DW17" s="5">
        <f>IF('Tabulka klientů 2023'!$X21='Hlavní stránka'!DU$1,1,0)</f>
        <v>0</v>
      </c>
      <c r="DX17" s="5">
        <f>IF('Tabulka klientů 2023'!$AA21='Hlavní stránka'!DU$1,1,0)</f>
        <v>0</v>
      </c>
      <c r="DY17" s="5">
        <f>IF('Tabulka klientů 2023'!$AD21='Hlavní stránka'!DU$1,1,0)</f>
        <v>0</v>
      </c>
      <c r="DZ17" s="5">
        <f>IF('Tabulka klientů 2023'!$AG21='Hlavní stránka'!DU$1,1,0)</f>
        <v>0</v>
      </c>
      <c r="EA17" s="5">
        <f>IF('Tabulka klientů 2023'!$AJ21='Hlavní stránka'!DU$1,1,0)</f>
        <v>0</v>
      </c>
      <c r="EB17" s="5">
        <f>IF('Tabulka klientů 2023'!$AM21='Hlavní stránka'!DU$1,1,0)</f>
        <v>0</v>
      </c>
      <c r="EC17" s="5">
        <f>IF('Tabulka klientů 2023'!$AP21='Hlavní stránka'!DU$1,1,0)</f>
        <v>0</v>
      </c>
      <c r="ED17" s="5">
        <f>IF('Tabulka klientů 2023'!$AS21='Hlavní stránka'!DU$1,1,0)</f>
        <v>0</v>
      </c>
      <c r="EE17" s="5">
        <f>IF('Tabulka klientů 2023'!$AV21='Hlavní stránka'!DU$1,1,0)</f>
        <v>0</v>
      </c>
      <c r="EF17" s="5">
        <f t="shared" si="9"/>
        <v>0</v>
      </c>
      <c r="EG17" s="2">
        <f t="shared" si="21"/>
        <v>0</v>
      </c>
      <c r="EH17" s="5">
        <f>IF('Tabulka klientů 2023'!$R21='Hlavní stránka'!EH$1,1,0)</f>
        <v>0</v>
      </c>
      <c r="EI17" s="5">
        <f>IF('Tabulka klientů 2023'!$U21='Hlavní stránka'!EH$1,1,0)</f>
        <v>0</v>
      </c>
      <c r="EJ17" s="5">
        <f>IF('Tabulka klientů 2023'!$X21='Hlavní stránka'!EH$1,1,0)</f>
        <v>0</v>
      </c>
      <c r="EK17" s="5">
        <f>IF('Tabulka klientů 2023'!$AA21='Hlavní stránka'!EH$1,1,0)</f>
        <v>0</v>
      </c>
      <c r="EL17" s="5">
        <f>IF('Tabulka klientů 2023'!$AD21='Hlavní stránka'!EH$1,1,0)</f>
        <v>0</v>
      </c>
      <c r="EM17" s="5">
        <f>IF('Tabulka klientů 2023'!$AG21='Hlavní stránka'!EH$1,1,0)</f>
        <v>0</v>
      </c>
      <c r="EN17" s="5">
        <f>IF('Tabulka klientů 2023'!$AJ21='Hlavní stránka'!EH$1,1,0)</f>
        <v>0</v>
      </c>
      <c r="EO17" s="5">
        <f>IF('Tabulka klientů 2023'!$AM21='Hlavní stránka'!EH$1,1,0)</f>
        <v>0</v>
      </c>
      <c r="EP17" s="5">
        <f>IF('Tabulka klientů 2023'!$AP21='Hlavní stránka'!EH$1,1,0)</f>
        <v>0</v>
      </c>
      <c r="EQ17" s="5">
        <f>IF('Tabulka klientů 2023'!$AS21='Hlavní stránka'!EH$1,1,0)</f>
        <v>0</v>
      </c>
      <c r="ER17" s="5">
        <f>IF('Tabulka klientů 2023'!$AV21='Hlavní stránka'!EH$1,1,0)</f>
        <v>0</v>
      </c>
      <c r="ES17" s="5">
        <f t="shared" si="10"/>
        <v>0</v>
      </c>
      <c r="ET17" s="2">
        <f t="shared" si="22"/>
        <v>0</v>
      </c>
      <c r="EU17" s="5">
        <f>IF('Tabulka klientů 2023'!$R21='Hlavní stránka'!EU$1,1,0)</f>
        <v>0</v>
      </c>
      <c r="EV17" s="5">
        <f>IF('Tabulka klientů 2023'!$U21='Hlavní stránka'!EU$1,1,0)</f>
        <v>0</v>
      </c>
      <c r="EW17" s="5">
        <f>IF('Tabulka klientů 2023'!$X21='Hlavní stránka'!EU$1,1,0)</f>
        <v>0</v>
      </c>
      <c r="EX17" s="5">
        <f>IF('Tabulka klientů 2023'!$AA21='Hlavní stránka'!EU$1,1,0)</f>
        <v>0</v>
      </c>
      <c r="EY17" s="5">
        <f>IF('Tabulka klientů 2023'!$AD21='Hlavní stránka'!EU$1,1,0)</f>
        <v>0</v>
      </c>
      <c r="EZ17" s="5">
        <f>IF('Tabulka klientů 2023'!$AG21='Hlavní stránka'!EU$1,1,0)</f>
        <v>0</v>
      </c>
      <c r="FA17" s="5">
        <f>IF('Tabulka klientů 2023'!$AJ21='Hlavní stránka'!EU$1,1,0)</f>
        <v>0</v>
      </c>
      <c r="FB17" s="5">
        <f>IF('Tabulka klientů 2023'!$AM21='Hlavní stránka'!EU$1,1,0)</f>
        <v>0</v>
      </c>
      <c r="FC17" s="5">
        <f>IF('Tabulka klientů 2023'!$AP21='Hlavní stránka'!EU$1,1,0)</f>
        <v>0</v>
      </c>
      <c r="FD17" s="5">
        <f>IF('Tabulka klientů 2023'!$AS21='Hlavní stránka'!EU$1,1,0)</f>
        <v>0</v>
      </c>
      <c r="FE17" s="5">
        <f>IF('Tabulka klientů 2023'!$AV21='Hlavní stránka'!EU$1,1,0)</f>
        <v>0</v>
      </c>
      <c r="FF17" s="5">
        <f t="shared" si="11"/>
        <v>0</v>
      </c>
      <c r="FG17" s="2">
        <f t="shared" si="23"/>
        <v>0</v>
      </c>
    </row>
    <row r="18" spans="1:163" ht="1.5" customHeight="1" x14ac:dyDescent="0.25">
      <c r="A18" s="339"/>
      <c r="B18" s="340"/>
      <c r="C18" s="340"/>
      <c r="D18" s="340"/>
      <c r="E18" s="340"/>
      <c r="F18" s="340"/>
      <c r="G18" s="340"/>
      <c r="H18" s="5">
        <f>IF('Tabulka klientů 2023'!$R22='Hlavní stránka'!$H$1,1,0)</f>
        <v>0</v>
      </c>
      <c r="I18" s="5">
        <f>IF('Tabulka klientů 2023'!$U22='Hlavní stránka'!$H$1,1,0)</f>
        <v>0</v>
      </c>
      <c r="J18" s="5">
        <f>IF('Tabulka klientů 2023'!$X22='Hlavní stránka'!$H$1,1,0)</f>
        <v>0</v>
      </c>
      <c r="K18" s="5">
        <f>IF('Tabulka klientů 2023'!$AA22='Hlavní stránka'!$H$1,1,0)</f>
        <v>0</v>
      </c>
      <c r="L18" s="5">
        <f>IF('Tabulka klientů 2023'!$AD22='Hlavní stránka'!$H$1,1,0)</f>
        <v>0</v>
      </c>
      <c r="M18" s="5">
        <f>IF('Tabulka klientů 2023'!$AG22='Hlavní stránka'!$H$1,1,0)</f>
        <v>0</v>
      </c>
      <c r="N18" s="5">
        <f>IF('Tabulka klientů 2023'!$AJ22='Hlavní stránka'!$H$1,1,0)</f>
        <v>0</v>
      </c>
      <c r="O18" s="5">
        <f>IF('Tabulka klientů 2023'!$AM22='Hlavní stránka'!$H$1,1,0)</f>
        <v>0</v>
      </c>
      <c r="P18" s="5">
        <f>IF('Tabulka klientů 2023'!$AP22='Hlavní stránka'!$H$1,1,0)</f>
        <v>0</v>
      </c>
      <c r="Q18" s="5">
        <f>IF('Tabulka klientů 2023'!$AS22='Hlavní stránka'!$H$1,1,0)</f>
        <v>0</v>
      </c>
      <c r="R18" s="5">
        <f>IF('Tabulka klientů 2023'!$AV22='Hlavní stránka'!$H$1,1,0)</f>
        <v>0</v>
      </c>
      <c r="S18" s="5">
        <f t="shared" si="0"/>
        <v>0</v>
      </c>
      <c r="T18" s="2">
        <f t="shared" si="12"/>
        <v>0</v>
      </c>
      <c r="U18" s="5">
        <f>IF('Tabulka klientů 2023'!$R22='Hlavní stránka'!U$1,1,0)</f>
        <v>0</v>
      </c>
      <c r="V18" s="5">
        <f>IF('Tabulka klientů 2023'!$U22='Hlavní stránka'!U$1,1,0)</f>
        <v>0</v>
      </c>
      <c r="W18" s="5">
        <f>IF('Tabulka klientů 2023'!$X22='Hlavní stránka'!U$1,1,0)</f>
        <v>0</v>
      </c>
      <c r="X18" s="5">
        <f>IF('Tabulka klientů 2023'!$AA22='Hlavní stránka'!U$1,1,0)</f>
        <v>0</v>
      </c>
      <c r="Y18" s="5">
        <f>IF('Tabulka klientů 2023'!$AD22='Hlavní stránka'!U$1,1,0)</f>
        <v>0</v>
      </c>
      <c r="Z18" s="5">
        <f>IF('Tabulka klientů 2023'!$AG22='Hlavní stránka'!U$1,1,0)</f>
        <v>0</v>
      </c>
      <c r="AA18" s="5">
        <f>IF('Tabulka klientů 2023'!$AJ22='Hlavní stránka'!U$1,1,0)</f>
        <v>0</v>
      </c>
      <c r="AB18" s="5">
        <f>IF('Tabulka klientů 2023'!$AM22='Hlavní stránka'!U$1,1,0)</f>
        <v>0</v>
      </c>
      <c r="AC18" s="5">
        <f>IF('Tabulka klientů 2023'!$AP22='Hlavní stránka'!U$1,1,0)</f>
        <v>0</v>
      </c>
      <c r="AD18" s="5">
        <f>IF('Tabulka klientů 2023'!$AS22='Hlavní stránka'!U$1,1,0)</f>
        <v>0</v>
      </c>
      <c r="AE18" s="5">
        <f>IF('Tabulka klientů 2023'!$AV22='Hlavní stránka'!U$1,1,0)</f>
        <v>0</v>
      </c>
      <c r="AF18" s="5">
        <f t="shared" si="1"/>
        <v>0</v>
      </c>
      <c r="AG18" s="2">
        <f t="shared" si="13"/>
        <v>0</v>
      </c>
      <c r="AH18" s="5">
        <f>IF('Tabulka klientů 2023'!$R22='Hlavní stránka'!AH$1,1,0)</f>
        <v>0</v>
      </c>
      <c r="AI18" s="5">
        <f>IF('Tabulka klientů 2023'!$U22='Hlavní stránka'!AH$1,1,0)</f>
        <v>0</v>
      </c>
      <c r="AJ18" s="5">
        <f>IF('Tabulka klientů 2023'!$X22='Hlavní stránka'!AH$1,1,0)</f>
        <v>0</v>
      </c>
      <c r="AK18" s="5">
        <f>IF('Tabulka klientů 2023'!$AA22='Hlavní stránka'!AH$1,1,0)</f>
        <v>0</v>
      </c>
      <c r="AL18" s="5">
        <f>IF('Tabulka klientů 2023'!$AD22='Hlavní stránka'!AH$1,1,0)</f>
        <v>0</v>
      </c>
      <c r="AM18" s="5">
        <f>IF('Tabulka klientů 2023'!$AG22='Hlavní stránka'!AH$1,1,0)</f>
        <v>0</v>
      </c>
      <c r="AN18" s="5">
        <f>IF('Tabulka klientů 2023'!$AJ22='Hlavní stránka'!AH$1,1,0)</f>
        <v>0</v>
      </c>
      <c r="AO18" s="5">
        <f>IF('Tabulka klientů 2023'!$AM22='Hlavní stránka'!AH$1,1,0)</f>
        <v>0</v>
      </c>
      <c r="AP18" s="5">
        <f>IF('Tabulka klientů 2023'!$AP22='Hlavní stránka'!AH$1,1,0)</f>
        <v>0</v>
      </c>
      <c r="AQ18" s="5">
        <f>IF('Tabulka klientů 2023'!$AS22='Hlavní stránka'!AH$1,1,0)</f>
        <v>0</v>
      </c>
      <c r="AR18" s="5">
        <f>IF('Tabulka klientů 2023'!$AV22='Hlavní stránka'!AH$1,1,0)</f>
        <v>0</v>
      </c>
      <c r="AS18" s="5">
        <f t="shared" si="2"/>
        <v>0</v>
      </c>
      <c r="AT18" s="2">
        <f t="shared" si="14"/>
        <v>0</v>
      </c>
      <c r="AU18" s="5">
        <f>IF('Tabulka klientů 2023'!$R22='Hlavní stránka'!AU$1,1,0)</f>
        <v>0</v>
      </c>
      <c r="AV18" s="5">
        <f>IF('Tabulka klientů 2023'!$U22='Hlavní stránka'!AU$1,1,0)</f>
        <v>0</v>
      </c>
      <c r="AW18" s="5">
        <f>IF('Tabulka klientů 2023'!$X22='Hlavní stránka'!AU$1,1,0)</f>
        <v>0</v>
      </c>
      <c r="AX18" s="5">
        <f>IF('Tabulka klientů 2023'!$AA22='Hlavní stránka'!AU$1,1,0)</f>
        <v>0</v>
      </c>
      <c r="AY18" s="5">
        <f>IF('Tabulka klientů 2023'!$AD22='Hlavní stránka'!AU$1,1,0)</f>
        <v>0</v>
      </c>
      <c r="AZ18" s="5">
        <f>IF('Tabulka klientů 2023'!$AG22='Hlavní stránka'!AU$1,1,0)</f>
        <v>0</v>
      </c>
      <c r="BA18" s="5">
        <f>IF('Tabulka klientů 2023'!$AJ22='Hlavní stránka'!AU$1,1,0)</f>
        <v>0</v>
      </c>
      <c r="BB18" s="5">
        <f>IF('Tabulka klientů 2023'!$AM22='Hlavní stránka'!AU$1,1,0)</f>
        <v>0</v>
      </c>
      <c r="BC18" s="5">
        <f>IF('Tabulka klientů 2023'!$AP22='Hlavní stránka'!AU$1,1,0)</f>
        <v>0</v>
      </c>
      <c r="BD18" s="5">
        <f>IF('Tabulka klientů 2023'!$AS22='Hlavní stránka'!AU$1,1,0)</f>
        <v>0</v>
      </c>
      <c r="BE18" s="5">
        <f>IF('Tabulka klientů 2023'!$AV22='Hlavní stránka'!AU$1,1,0)</f>
        <v>0</v>
      </c>
      <c r="BF18" s="5">
        <f t="shared" si="3"/>
        <v>0</v>
      </c>
      <c r="BG18" s="2">
        <f t="shared" si="15"/>
        <v>0</v>
      </c>
      <c r="BH18" s="5">
        <f>IF('Tabulka klientů 2023'!$R22='Hlavní stránka'!BH$1,1,0)</f>
        <v>0</v>
      </c>
      <c r="BI18" s="5">
        <f>IF('Tabulka klientů 2023'!$U22='Hlavní stránka'!BH$1,1,0)</f>
        <v>0</v>
      </c>
      <c r="BJ18" s="5">
        <f>IF('Tabulka klientů 2023'!$X22='Hlavní stránka'!BH$1,1,0)</f>
        <v>0</v>
      </c>
      <c r="BK18" s="5">
        <f>IF('Tabulka klientů 2023'!$AA22='Hlavní stránka'!BH$1,1,0)</f>
        <v>0</v>
      </c>
      <c r="BL18" s="5">
        <f>IF('Tabulka klientů 2023'!$AD22='Hlavní stránka'!BH$1,1,0)</f>
        <v>0</v>
      </c>
      <c r="BM18" s="5">
        <f>IF('Tabulka klientů 2023'!$AG22='Hlavní stránka'!BH$1,1,0)</f>
        <v>0</v>
      </c>
      <c r="BN18" s="5">
        <f>IF('Tabulka klientů 2023'!$AJ22='Hlavní stránka'!BH$1,1,0)</f>
        <v>0</v>
      </c>
      <c r="BO18" s="5">
        <f>IF('Tabulka klientů 2023'!$AM22='Hlavní stránka'!BH$1,1,0)</f>
        <v>0</v>
      </c>
      <c r="BP18" s="5">
        <f>IF('Tabulka klientů 2023'!$AP22='Hlavní stránka'!BH$1,1,0)</f>
        <v>0</v>
      </c>
      <c r="BQ18" s="5">
        <f>IF('Tabulka klientů 2023'!$AS22='Hlavní stránka'!BH$1,1,0)</f>
        <v>0</v>
      </c>
      <c r="BR18" s="5">
        <f>IF('Tabulka klientů 2023'!$AV22='Hlavní stránka'!BH$1,1,0)</f>
        <v>0</v>
      </c>
      <c r="BS18" s="5">
        <f t="shared" si="4"/>
        <v>0</v>
      </c>
      <c r="BT18" s="2">
        <f t="shared" si="16"/>
        <v>0</v>
      </c>
      <c r="BU18" s="5">
        <f>IF('Tabulka klientů 2023'!$R22='Hlavní stránka'!BU$1,1,0)</f>
        <v>0</v>
      </c>
      <c r="BV18" s="5">
        <f>IF('Tabulka klientů 2023'!$U22='Hlavní stránka'!BU$1,1,0)</f>
        <v>0</v>
      </c>
      <c r="BW18" s="5">
        <f>IF('Tabulka klientů 2023'!$X22='Hlavní stránka'!BU$1,1,0)</f>
        <v>0</v>
      </c>
      <c r="BX18" s="5">
        <f>IF('Tabulka klientů 2023'!$AA22='Hlavní stránka'!BU$1,1,0)</f>
        <v>0</v>
      </c>
      <c r="BY18" s="5">
        <f>IF('Tabulka klientů 2023'!$AD22='Hlavní stránka'!BU$1,1,0)</f>
        <v>0</v>
      </c>
      <c r="BZ18" s="5">
        <f>IF('Tabulka klientů 2023'!$AG22='Hlavní stránka'!BU$1,1,0)</f>
        <v>0</v>
      </c>
      <c r="CA18" s="5">
        <f>IF('Tabulka klientů 2023'!$AJ22='Hlavní stránka'!BU$1,1,0)</f>
        <v>0</v>
      </c>
      <c r="CB18" s="5">
        <f>IF('Tabulka klientů 2023'!$AM22='Hlavní stránka'!BU$1,1,0)</f>
        <v>0</v>
      </c>
      <c r="CC18" s="5">
        <f>IF('Tabulka klientů 2023'!$AP22='Hlavní stránka'!BU$1,1,0)</f>
        <v>0</v>
      </c>
      <c r="CD18" s="5">
        <f>IF('Tabulka klientů 2023'!$AS22='Hlavní stránka'!BU$1,1,0)</f>
        <v>0</v>
      </c>
      <c r="CE18" s="5">
        <f>IF('Tabulka klientů 2023'!$AV22='Hlavní stránka'!BU$1,1,0)</f>
        <v>0</v>
      </c>
      <c r="CF18" s="5">
        <f t="shared" si="5"/>
        <v>0</v>
      </c>
      <c r="CG18" s="2">
        <f t="shared" si="17"/>
        <v>0</v>
      </c>
      <c r="CH18" s="5">
        <f>IF('Tabulka klientů 2023'!$R22='Hlavní stránka'!CH$1,1,0)</f>
        <v>0</v>
      </c>
      <c r="CI18" s="5">
        <f>IF('Tabulka klientů 2023'!$U22='Hlavní stránka'!CH$1,1,0)</f>
        <v>0</v>
      </c>
      <c r="CJ18" s="5">
        <f>IF('Tabulka klientů 2023'!$X22='Hlavní stránka'!CH$1,1,0)</f>
        <v>0</v>
      </c>
      <c r="CK18" s="5">
        <f>IF('Tabulka klientů 2023'!$AA22='Hlavní stránka'!CH$1,1,0)</f>
        <v>0</v>
      </c>
      <c r="CL18" s="5">
        <f>IF('Tabulka klientů 2023'!$AD22='Hlavní stránka'!CH$1,1,0)</f>
        <v>0</v>
      </c>
      <c r="CM18" s="5">
        <f>IF('Tabulka klientů 2023'!$AG22='Hlavní stránka'!CH$1,1,0)</f>
        <v>0</v>
      </c>
      <c r="CN18" s="5">
        <f>IF('Tabulka klientů 2023'!$AJ22='Hlavní stránka'!CH$1,1,0)</f>
        <v>0</v>
      </c>
      <c r="CO18" s="5">
        <f>IF('Tabulka klientů 2023'!$AM22='Hlavní stránka'!CH$1,1,0)</f>
        <v>0</v>
      </c>
      <c r="CP18" s="5">
        <f>IF('Tabulka klientů 2023'!$AP22='Hlavní stránka'!CH$1,1,0)</f>
        <v>0</v>
      </c>
      <c r="CQ18" s="5">
        <f>IF('Tabulka klientů 2023'!$AS22='Hlavní stránka'!CH$1,1,0)</f>
        <v>0</v>
      </c>
      <c r="CR18" s="5">
        <f>IF('Tabulka klientů 2023'!$AV22='Hlavní stránka'!CH$1,1,0)</f>
        <v>0</v>
      </c>
      <c r="CS18" s="5">
        <f t="shared" si="6"/>
        <v>0</v>
      </c>
      <c r="CT18" s="2">
        <f t="shared" si="18"/>
        <v>0</v>
      </c>
      <c r="CU18" s="5">
        <f>IF('Tabulka klientů 2023'!$R22='Hlavní stránka'!CU$1,1,0)</f>
        <v>0</v>
      </c>
      <c r="CV18" s="5">
        <f>IF('Tabulka klientů 2023'!$U22='Hlavní stránka'!CU$1,1,0)</f>
        <v>0</v>
      </c>
      <c r="CW18" s="5">
        <f>IF('Tabulka klientů 2023'!$X22='Hlavní stránka'!CU$1,1,0)</f>
        <v>0</v>
      </c>
      <c r="CX18" s="5">
        <f>IF('Tabulka klientů 2023'!$AA22='Hlavní stránka'!CU$1,1,0)</f>
        <v>0</v>
      </c>
      <c r="CY18" s="5">
        <f>IF('Tabulka klientů 2023'!$AD22='Hlavní stránka'!CU$1,1,0)</f>
        <v>0</v>
      </c>
      <c r="CZ18" s="5">
        <f>IF('Tabulka klientů 2023'!$AG22='Hlavní stránka'!CU$1,1,0)</f>
        <v>0</v>
      </c>
      <c r="DA18" s="5">
        <f>IF('Tabulka klientů 2023'!$AJ22='Hlavní stránka'!CU$1,1,0)</f>
        <v>0</v>
      </c>
      <c r="DB18" s="5">
        <f>IF('Tabulka klientů 2023'!$AM22='Hlavní stránka'!CU$1,1,0)</f>
        <v>0</v>
      </c>
      <c r="DC18" s="5">
        <f>IF('Tabulka klientů 2023'!$AP22='Hlavní stránka'!CU$1,1,0)</f>
        <v>0</v>
      </c>
      <c r="DD18" s="5">
        <f>IF('Tabulka klientů 2023'!$AS22='Hlavní stránka'!CU$1,1,0)</f>
        <v>0</v>
      </c>
      <c r="DE18" s="5">
        <f>IF('Tabulka klientů 2023'!$AV22='Hlavní stránka'!CU$1,1,0)</f>
        <v>0</v>
      </c>
      <c r="DF18" s="5">
        <f t="shared" si="7"/>
        <v>0</v>
      </c>
      <c r="DG18" s="2">
        <f t="shared" si="19"/>
        <v>0</v>
      </c>
      <c r="DH18" s="5">
        <f>IF('Tabulka klientů 2023'!$R22='Hlavní stránka'!DH$1,1,0)</f>
        <v>0</v>
      </c>
      <c r="DI18" s="5">
        <f>IF('Tabulka klientů 2023'!$U22='Hlavní stránka'!DH$1,1,0)</f>
        <v>0</v>
      </c>
      <c r="DJ18" s="5">
        <f>IF('Tabulka klientů 2023'!$X22='Hlavní stránka'!DH$1,1,0)</f>
        <v>0</v>
      </c>
      <c r="DK18" s="5">
        <f>IF('Tabulka klientů 2023'!$AA22='Hlavní stránka'!DH$1,1,0)</f>
        <v>0</v>
      </c>
      <c r="DL18" s="5">
        <f>IF('Tabulka klientů 2023'!$AD22='Hlavní stránka'!DH$1,1,0)</f>
        <v>0</v>
      </c>
      <c r="DM18" s="5">
        <f>IF('Tabulka klientů 2023'!$AG22='Hlavní stránka'!DH$1,1,0)</f>
        <v>0</v>
      </c>
      <c r="DN18" s="5">
        <f>IF('Tabulka klientů 2023'!$AJ22='Hlavní stránka'!DH$1,1,0)</f>
        <v>0</v>
      </c>
      <c r="DO18" s="5">
        <f>IF('Tabulka klientů 2023'!$AM22='Hlavní stránka'!DH$1,1,0)</f>
        <v>0</v>
      </c>
      <c r="DP18" s="5">
        <f>IF('Tabulka klientů 2023'!$AP22='Hlavní stránka'!DH$1,1,0)</f>
        <v>0</v>
      </c>
      <c r="DQ18" s="5">
        <f>IF('Tabulka klientů 2023'!$AS22='Hlavní stránka'!DH$1,1,0)</f>
        <v>0</v>
      </c>
      <c r="DR18" s="5">
        <f>IF('Tabulka klientů 2023'!$AV22='Hlavní stránka'!DH$1,1,0)</f>
        <v>0</v>
      </c>
      <c r="DS18" s="5">
        <f t="shared" si="8"/>
        <v>0</v>
      </c>
      <c r="DT18" s="2">
        <f t="shared" si="20"/>
        <v>0</v>
      </c>
      <c r="DU18" s="5">
        <f>IF('Tabulka klientů 2023'!$R22='Hlavní stránka'!DU$1,1,0)</f>
        <v>0</v>
      </c>
      <c r="DV18" s="5">
        <f>IF('Tabulka klientů 2023'!$U22='Hlavní stránka'!DU$1,1,0)</f>
        <v>0</v>
      </c>
      <c r="DW18" s="5">
        <f>IF('Tabulka klientů 2023'!$X22='Hlavní stránka'!DU$1,1,0)</f>
        <v>0</v>
      </c>
      <c r="DX18" s="5">
        <f>IF('Tabulka klientů 2023'!$AA22='Hlavní stránka'!DU$1,1,0)</f>
        <v>0</v>
      </c>
      <c r="DY18" s="5">
        <f>IF('Tabulka klientů 2023'!$AD22='Hlavní stránka'!DU$1,1,0)</f>
        <v>0</v>
      </c>
      <c r="DZ18" s="5">
        <f>IF('Tabulka klientů 2023'!$AG22='Hlavní stránka'!DU$1,1,0)</f>
        <v>0</v>
      </c>
      <c r="EA18" s="5">
        <f>IF('Tabulka klientů 2023'!$AJ22='Hlavní stránka'!DU$1,1,0)</f>
        <v>0</v>
      </c>
      <c r="EB18" s="5">
        <f>IF('Tabulka klientů 2023'!$AM22='Hlavní stránka'!DU$1,1,0)</f>
        <v>0</v>
      </c>
      <c r="EC18" s="5">
        <f>IF('Tabulka klientů 2023'!$AP22='Hlavní stránka'!DU$1,1,0)</f>
        <v>0</v>
      </c>
      <c r="ED18" s="5">
        <f>IF('Tabulka klientů 2023'!$AS22='Hlavní stránka'!DU$1,1,0)</f>
        <v>0</v>
      </c>
      <c r="EE18" s="5">
        <f>IF('Tabulka klientů 2023'!$AV22='Hlavní stránka'!DU$1,1,0)</f>
        <v>0</v>
      </c>
      <c r="EF18" s="5">
        <f t="shared" si="9"/>
        <v>0</v>
      </c>
      <c r="EG18" s="2">
        <f t="shared" si="21"/>
        <v>0</v>
      </c>
      <c r="EH18" s="5">
        <f>IF('Tabulka klientů 2023'!$R22='Hlavní stránka'!EH$1,1,0)</f>
        <v>0</v>
      </c>
      <c r="EI18" s="5">
        <f>IF('Tabulka klientů 2023'!$U22='Hlavní stránka'!EH$1,1,0)</f>
        <v>0</v>
      </c>
      <c r="EJ18" s="5">
        <f>IF('Tabulka klientů 2023'!$X22='Hlavní stránka'!EH$1,1,0)</f>
        <v>0</v>
      </c>
      <c r="EK18" s="5">
        <f>IF('Tabulka klientů 2023'!$AA22='Hlavní stránka'!EH$1,1,0)</f>
        <v>0</v>
      </c>
      <c r="EL18" s="5">
        <f>IF('Tabulka klientů 2023'!$AD22='Hlavní stránka'!EH$1,1,0)</f>
        <v>0</v>
      </c>
      <c r="EM18" s="5">
        <f>IF('Tabulka klientů 2023'!$AG22='Hlavní stránka'!EH$1,1,0)</f>
        <v>0</v>
      </c>
      <c r="EN18" s="5">
        <f>IF('Tabulka klientů 2023'!$AJ22='Hlavní stránka'!EH$1,1,0)</f>
        <v>0</v>
      </c>
      <c r="EO18" s="5">
        <f>IF('Tabulka klientů 2023'!$AM22='Hlavní stránka'!EH$1,1,0)</f>
        <v>0</v>
      </c>
      <c r="EP18" s="5">
        <f>IF('Tabulka klientů 2023'!$AP22='Hlavní stránka'!EH$1,1,0)</f>
        <v>0</v>
      </c>
      <c r="EQ18" s="5">
        <f>IF('Tabulka klientů 2023'!$AS22='Hlavní stránka'!EH$1,1,0)</f>
        <v>0</v>
      </c>
      <c r="ER18" s="5">
        <f>IF('Tabulka klientů 2023'!$AV22='Hlavní stránka'!EH$1,1,0)</f>
        <v>0</v>
      </c>
      <c r="ES18" s="5">
        <f t="shared" si="10"/>
        <v>0</v>
      </c>
      <c r="ET18" s="2">
        <f t="shared" si="22"/>
        <v>0</v>
      </c>
      <c r="EU18" s="5">
        <f>IF('Tabulka klientů 2023'!$R22='Hlavní stránka'!EU$1,1,0)</f>
        <v>0</v>
      </c>
      <c r="EV18" s="5">
        <f>IF('Tabulka klientů 2023'!$U22='Hlavní stránka'!EU$1,1,0)</f>
        <v>0</v>
      </c>
      <c r="EW18" s="5">
        <f>IF('Tabulka klientů 2023'!$X22='Hlavní stránka'!EU$1,1,0)</f>
        <v>0</v>
      </c>
      <c r="EX18" s="5">
        <f>IF('Tabulka klientů 2023'!$AA22='Hlavní stránka'!EU$1,1,0)</f>
        <v>0</v>
      </c>
      <c r="EY18" s="5">
        <f>IF('Tabulka klientů 2023'!$AD22='Hlavní stránka'!EU$1,1,0)</f>
        <v>0</v>
      </c>
      <c r="EZ18" s="5">
        <f>IF('Tabulka klientů 2023'!$AG22='Hlavní stránka'!EU$1,1,0)</f>
        <v>0</v>
      </c>
      <c r="FA18" s="5">
        <f>IF('Tabulka klientů 2023'!$AJ22='Hlavní stránka'!EU$1,1,0)</f>
        <v>0</v>
      </c>
      <c r="FB18" s="5">
        <f>IF('Tabulka klientů 2023'!$AM22='Hlavní stránka'!EU$1,1,0)</f>
        <v>0</v>
      </c>
      <c r="FC18" s="5">
        <f>IF('Tabulka klientů 2023'!$AP22='Hlavní stránka'!EU$1,1,0)</f>
        <v>0</v>
      </c>
      <c r="FD18" s="5">
        <f>IF('Tabulka klientů 2023'!$AS22='Hlavní stránka'!EU$1,1,0)</f>
        <v>0</v>
      </c>
      <c r="FE18" s="5">
        <f>IF('Tabulka klientů 2023'!$AV22='Hlavní stránka'!EU$1,1,0)</f>
        <v>0</v>
      </c>
      <c r="FF18" s="5">
        <f t="shared" si="11"/>
        <v>0</v>
      </c>
      <c r="FG18" s="2">
        <f t="shared" si="23"/>
        <v>0</v>
      </c>
    </row>
    <row r="19" spans="1:163" ht="15.75" customHeight="1" x14ac:dyDescent="0.25">
      <c r="A19" s="350" t="s">
        <v>31</v>
      </c>
      <c r="B19" s="341" t="s">
        <v>32</v>
      </c>
      <c r="C19" s="340"/>
      <c r="D19" s="341" t="s">
        <v>33</v>
      </c>
      <c r="E19" s="340"/>
      <c r="F19" s="341" t="s">
        <v>34</v>
      </c>
      <c r="G19" s="340"/>
      <c r="H19" s="5">
        <f>IF('Tabulka klientů 2023'!$R23='Hlavní stránka'!$H$1,1,0)</f>
        <v>0</v>
      </c>
      <c r="I19" s="5">
        <f>IF('Tabulka klientů 2023'!$U23='Hlavní stránka'!$H$1,1,0)</f>
        <v>0</v>
      </c>
      <c r="J19" s="5">
        <f>IF('Tabulka klientů 2023'!$X23='Hlavní stránka'!$H$1,1,0)</f>
        <v>0</v>
      </c>
      <c r="K19" s="5">
        <f>IF('Tabulka klientů 2023'!$AA23='Hlavní stránka'!$H$1,1,0)</f>
        <v>0</v>
      </c>
      <c r="L19" s="5">
        <f>IF('Tabulka klientů 2023'!$AD23='Hlavní stránka'!$H$1,1,0)</f>
        <v>0</v>
      </c>
      <c r="M19" s="5">
        <f>IF('Tabulka klientů 2023'!$AG23='Hlavní stránka'!$H$1,1,0)</f>
        <v>0</v>
      </c>
      <c r="N19" s="5">
        <f>IF('Tabulka klientů 2023'!$AJ23='Hlavní stránka'!$H$1,1,0)</f>
        <v>0</v>
      </c>
      <c r="O19" s="5">
        <f>IF('Tabulka klientů 2023'!$AM23='Hlavní stránka'!$H$1,1,0)</f>
        <v>0</v>
      </c>
      <c r="P19" s="5">
        <f>IF('Tabulka klientů 2023'!$AP23='Hlavní stránka'!$H$1,1,0)</f>
        <v>0</v>
      </c>
      <c r="Q19" s="5">
        <f>IF('Tabulka klientů 2023'!$AS23='Hlavní stránka'!$H$1,1,0)</f>
        <v>0</v>
      </c>
      <c r="R19" s="5">
        <f>IF('Tabulka klientů 2023'!$AV23='Hlavní stránka'!$H$1,1,0)</f>
        <v>0</v>
      </c>
      <c r="S19" s="5">
        <f t="shared" si="0"/>
        <v>0</v>
      </c>
      <c r="T19" s="2">
        <f t="shared" si="12"/>
        <v>0</v>
      </c>
      <c r="U19" s="5">
        <f>IF('Tabulka klientů 2023'!$R23='Hlavní stránka'!U$1,1,0)</f>
        <v>0</v>
      </c>
      <c r="V19" s="5">
        <f>IF('Tabulka klientů 2023'!$U23='Hlavní stránka'!U$1,1,0)</f>
        <v>0</v>
      </c>
      <c r="W19" s="5">
        <f>IF('Tabulka klientů 2023'!$X23='Hlavní stránka'!U$1,1,0)</f>
        <v>0</v>
      </c>
      <c r="X19" s="5">
        <f>IF('Tabulka klientů 2023'!$AA23='Hlavní stránka'!U$1,1,0)</f>
        <v>0</v>
      </c>
      <c r="Y19" s="5">
        <f>IF('Tabulka klientů 2023'!$AD23='Hlavní stránka'!U$1,1,0)</f>
        <v>0</v>
      </c>
      <c r="Z19" s="5">
        <f>IF('Tabulka klientů 2023'!$AG23='Hlavní stránka'!U$1,1,0)</f>
        <v>0</v>
      </c>
      <c r="AA19" s="5">
        <f>IF('Tabulka klientů 2023'!$AJ23='Hlavní stránka'!U$1,1,0)</f>
        <v>0</v>
      </c>
      <c r="AB19" s="5">
        <f>IF('Tabulka klientů 2023'!$AM23='Hlavní stránka'!U$1,1,0)</f>
        <v>0</v>
      </c>
      <c r="AC19" s="5">
        <f>IF('Tabulka klientů 2023'!$AP23='Hlavní stránka'!U$1,1,0)</f>
        <v>0</v>
      </c>
      <c r="AD19" s="5">
        <f>IF('Tabulka klientů 2023'!$AS23='Hlavní stránka'!U$1,1,0)</f>
        <v>0</v>
      </c>
      <c r="AE19" s="5">
        <f>IF('Tabulka klientů 2023'!$AV23='Hlavní stránka'!U$1,1,0)</f>
        <v>0</v>
      </c>
      <c r="AF19" s="5">
        <f t="shared" si="1"/>
        <v>0</v>
      </c>
      <c r="AG19" s="2">
        <f t="shared" si="13"/>
        <v>0</v>
      </c>
      <c r="AH19" s="5">
        <f>IF('Tabulka klientů 2023'!$R23='Hlavní stránka'!AH$1,1,0)</f>
        <v>0</v>
      </c>
      <c r="AI19" s="5">
        <f>IF('Tabulka klientů 2023'!$U23='Hlavní stránka'!AH$1,1,0)</f>
        <v>0</v>
      </c>
      <c r="AJ19" s="5">
        <f>IF('Tabulka klientů 2023'!$X23='Hlavní stránka'!AH$1,1,0)</f>
        <v>0</v>
      </c>
      <c r="AK19" s="5">
        <f>IF('Tabulka klientů 2023'!$AA23='Hlavní stránka'!AH$1,1,0)</f>
        <v>0</v>
      </c>
      <c r="AL19" s="5">
        <f>IF('Tabulka klientů 2023'!$AD23='Hlavní stránka'!AH$1,1,0)</f>
        <v>0</v>
      </c>
      <c r="AM19" s="5">
        <f>IF('Tabulka klientů 2023'!$AG23='Hlavní stránka'!AH$1,1,0)</f>
        <v>0</v>
      </c>
      <c r="AN19" s="5">
        <f>IF('Tabulka klientů 2023'!$AJ23='Hlavní stránka'!AH$1,1,0)</f>
        <v>0</v>
      </c>
      <c r="AO19" s="5">
        <f>IF('Tabulka klientů 2023'!$AM23='Hlavní stránka'!AH$1,1,0)</f>
        <v>0</v>
      </c>
      <c r="AP19" s="5">
        <f>IF('Tabulka klientů 2023'!$AP23='Hlavní stránka'!AH$1,1,0)</f>
        <v>0</v>
      </c>
      <c r="AQ19" s="5">
        <f>IF('Tabulka klientů 2023'!$AS23='Hlavní stránka'!AH$1,1,0)</f>
        <v>0</v>
      </c>
      <c r="AR19" s="5">
        <f>IF('Tabulka klientů 2023'!$AV23='Hlavní stránka'!AH$1,1,0)</f>
        <v>0</v>
      </c>
      <c r="AS19" s="5">
        <f t="shared" si="2"/>
        <v>0</v>
      </c>
      <c r="AT19" s="2">
        <f t="shared" si="14"/>
        <v>0</v>
      </c>
      <c r="AU19" s="5">
        <f>IF('Tabulka klientů 2023'!$R23='Hlavní stránka'!AU$1,1,0)</f>
        <v>0</v>
      </c>
      <c r="AV19" s="5">
        <f>IF('Tabulka klientů 2023'!$U23='Hlavní stránka'!AU$1,1,0)</f>
        <v>0</v>
      </c>
      <c r="AW19" s="5">
        <f>IF('Tabulka klientů 2023'!$X23='Hlavní stránka'!AU$1,1,0)</f>
        <v>0</v>
      </c>
      <c r="AX19" s="5">
        <f>IF('Tabulka klientů 2023'!$AA23='Hlavní stránka'!AU$1,1,0)</f>
        <v>0</v>
      </c>
      <c r="AY19" s="5">
        <f>IF('Tabulka klientů 2023'!$AD23='Hlavní stránka'!AU$1,1,0)</f>
        <v>0</v>
      </c>
      <c r="AZ19" s="5">
        <f>IF('Tabulka klientů 2023'!$AG23='Hlavní stránka'!AU$1,1,0)</f>
        <v>0</v>
      </c>
      <c r="BA19" s="5">
        <f>IF('Tabulka klientů 2023'!$AJ23='Hlavní stránka'!AU$1,1,0)</f>
        <v>0</v>
      </c>
      <c r="BB19" s="5">
        <f>IF('Tabulka klientů 2023'!$AM23='Hlavní stránka'!AU$1,1,0)</f>
        <v>0</v>
      </c>
      <c r="BC19" s="5">
        <f>IF('Tabulka klientů 2023'!$AP23='Hlavní stránka'!AU$1,1,0)</f>
        <v>0</v>
      </c>
      <c r="BD19" s="5">
        <f>IF('Tabulka klientů 2023'!$AS23='Hlavní stránka'!AU$1,1,0)</f>
        <v>0</v>
      </c>
      <c r="BE19" s="5">
        <f>IF('Tabulka klientů 2023'!$AV23='Hlavní stránka'!AU$1,1,0)</f>
        <v>0</v>
      </c>
      <c r="BF19" s="5">
        <f t="shared" si="3"/>
        <v>0</v>
      </c>
      <c r="BG19" s="2">
        <f t="shared" si="15"/>
        <v>0</v>
      </c>
      <c r="BH19" s="5">
        <f>IF('Tabulka klientů 2023'!$R23='Hlavní stránka'!BH$1,1,0)</f>
        <v>0</v>
      </c>
      <c r="BI19" s="5">
        <f>IF('Tabulka klientů 2023'!$U23='Hlavní stránka'!BH$1,1,0)</f>
        <v>0</v>
      </c>
      <c r="BJ19" s="5">
        <f>IF('Tabulka klientů 2023'!$X23='Hlavní stránka'!BH$1,1,0)</f>
        <v>0</v>
      </c>
      <c r="BK19" s="5">
        <f>IF('Tabulka klientů 2023'!$AA23='Hlavní stránka'!BH$1,1,0)</f>
        <v>0</v>
      </c>
      <c r="BL19" s="5">
        <f>IF('Tabulka klientů 2023'!$AD23='Hlavní stránka'!BH$1,1,0)</f>
        <v>0</v>
      </c>
      <c r="BM19" s="5">
        <f>IF('Tabulka klientů 2023'!$AG23='Hlavní stránka'!BH$1,1,0)</f>
        <v>0</v>
      </c>
      <c r="BN19" s="5">
        <f>IF('Tabulka klientů 2023'!$AJ23='Hlavní stránka'!BH$1,1,0)</f>
        <v>0</v>
      </c>
      <c r="BO19" s="5">
        <f>IF('Tabulka klientů 2023'!$AM23='Hlavní stránka'!BH$1,1,0)</f>
        <v>0</v>
      </c>
      <c r="BP19" s="5">
        <f>IF('Tabulka klientů 2023'!$AP23='Hlavní stránka'!BH$1,1,0)</f>
        <v>0</v>
      </c>
      <c r="BQ19" s="5">
        <f>IF('Tabulka klientů 2023'!$AS23='Hlavní stránka'!BH$1,1,0)</f>
        <v>0</v>
      </c>
      <c r="BR19" s="5">
        <f>IF('Tabulka klientů 2023'!$AV23='Hlavní stránka'!BH$1,1,0)</f>
        <v>0</v>
      </c>
      <c r="BS19" s="5">
        <f t="shared" si="4"/>
        <v>0</v>
      </c>
      <c r="BT19" s="2">
        <f t="shared" si="16"/>
        <v>0</v>
      </c>
      <c r="BU19" s="5">
        <f>IF('Tabulka klientů 2023'!$R23='Hlavní stránka'!BU$1,1,0)</f>
        <v>0</v>
      </c>
      <c r="BV19" s="5">
        <f>IF('Tabulka klientů 2023'!$U23='Hlavní stránka'!BU$1,1,0)</f>
        <v>0</v>
      </c>
      <c r="BW19" s="5">
        <f>IF('Tabulka klientů 2023'!$X23='Hlavní stránka'!BU$1,1,0)</f>
        <v>0</v>
      </c>
      <c r="BX19" s="5">
        <f>IF('Tabulka klientů 2023'!$AA23='Hlavní stránka'!BU$1,1,0)</f>
        <v>0</v>
      </c>
      <c r="BY19" s="5">
        <f>IF('Tabulka klientů 2023'!$AD23='Hlavní stránka'!BU$1,1,0)</f>
        <v>0</v>
      </c>
      <c r="BZ19" s="5">
        <f>IF('Tabulka klientů 2023'!$AG23='Hlavní stránka'!BU$1,1,0)</f>
        <v>0</v>
      </c>
      <c r="CA19" s="5">
        <f>IF('Tabulka klientů 2023'!$AJ23='Hlavní stránka'!BU$1,1,0)</f>
        <v>0</v>
      </c>
      <c r="CB19" s="5">
        <f>IF('Tabulka klientů 2023'!$AM23='Hlavní stránka'!BU$1,1,0)</f>
        <v>0</v>
      </c>
      <c r="CC19" s="5">
        <f>IF('Tabulka klientů 2023'!$AP23='Hlavní stránka'!BU$1,1,0)</f>
        <v>0</v>
      </c>
      <c r="CD19" s="5">
        <f>IF('Tabulka klientů 2023'!$AS23='Hlavní stránka'!BU$1,1,0)</f>
        <v>0</v>
      </c>
      <c r="CE19" s="5">
        <f>IF('Tabulka klientů 2023'!$AV23='Hlavní stránka'!BU$1,1,0)</f>
        <v>0</v>
      </c>
      <c r="CF19" s="5">
        <f t="shared" si="5"/>
        <v>0</v>
      </c>
      <c r="CG19" s="2">
        <f t="shared" si="17"/>
        <v>0</v>
      </c>
      <c r="CH19" s="5">
        <f>IF('Tabulka klientů 2023'!$R23='Hlavní stránka'!CH$1,1,0)</f>
        <v>0</v>
      </c>
      <c r="CI19" s="5">
        <f>IF('Tabulka klientů 2023'!$U23='Hlavní stránka'!CH$1,1,0)</f>
        <v>0</v>
      </c>
      <c r="CJ19" s="5">
        <f>IF('Tabulka klientů 2023'!$X23='Hlavní stránka'!CH$1,1,0)</f>
        <v>0</v>
      </c>
      <c r="CK19" s="5">
        <f>IF('Tabulka klientů 2023'!$AA23='Hlavní stránka'!CH$1,1,0)</f>
        <v>0</v>
      </c>
      <c r="CL19" s="5">
        <f>IF('Tabulka klientů 2023'!$AD23='Hlavní stránka'!CH$1,1,0)</f>
        <v>0</v>
      </c>
      <c r="CM19" s="5">
        <f>IF('Tabulka klientů 2023'!$AG23='Hlavní stránka'!CH$1,1,0)</f>
        <v>0</v>
      </c>
      <c r="CN19" s="5">
        <f>IF('Tabulka klientů 2023'!$AJ23='Hlavní stránka'!CH$1,1,0)</f>
        <v>0</v>
      </c>
      <c r="CO19" s="5">
        <f>IF('Tabulka klientů 2023'!$AM23='Hlavní stránka'!CH$1,1,0)</f>
        <v>0</v>
      </c>
      <c r="CP19" s="5">
        <f>IF('Tabulka klientů 2023'!$AP23='Hlavní stránka'!CH$1,1,0)</f>
        <v>0</v>
      </c>
      <c r="CQ19" s="5">
        <f>IF('Tabulka klientů 2023'!$AS23='Hlavní stránka'!CH$1,1,0)</f>
        <v>0</v>
      </c>
      <c r="CR19" s="5">
        <f>IF('Tabulka klientů 2023'!$AV23='Hlavní stránka'!CH$1,1,0)</f>
        <v>0</v>
      </c>
      <c r="CS19" s="5">
        <f t="shared" si="6"/>
        <v>0</v>
      </c>
      <c r="CT19" s="2">
        <f t="shared" si="18"/>
        <v>0</v>
      </c>
      <c r="CU19" s="5">
        <f>IF('Tabulka klientů 2023'!$R23='Hlavní stránka'!CU$1,1,0)</f>
        <v>0</v>
      </c>
      <c r="CV19" s="5">
        <f>IF('Tabulka klientů 2023'!$U23='Hlavní stránka'!CU$1,1,0)</f>
        <v>0</v>
      </c>
      <c r="CW19" s="5">
        <f>IF('Tabulka klientů 2023'!$X23='Hlavní stránka'!CU$1,1,0)</f>
        <v>0</v>
      </c>
      <c r="CX19" s="5">
        <f>IF('Tabulka klientů 2023'!$AA23='Hlavní stránka'!CU$1,1,0)</f>
        <v>0</v>
      </c>
      <c r="CY19" s="5">
        <f>IF('Tabulka klientů 2023'!$AD23='Hlavní stránka'!CU$1,1,0)</f>
        <v>0</v>
      </c>
      <c r="CZ19" s="5">
        <f>IF('Tabulka klientů 2023'!$AG23='Hlavní stránka'!CU$1,1,0)</f>
        <v>0</v>
      </c>
      <c r="DA19" s="5">
        <f>IF('Tabulka klientů 2023'!$AJ23='Hlavní stránka'!CU$1,1,0)</f>
        <v>0</v>
      </c>
      <c r="DB19" s="5">
        <f>IF('Tabulka klientů 2023'!$AM23='Hlavní stránka'!CU$1,1,0)</f>
        <v>0</v>
      </c>
      <c r="DC19" s="5">
        <f>IF('Tabulka klientů 2023'!$AP23='Hlavní stránka'!CU$1,1,0)</f>
        <v>0</v>
      </c>
      <c r="DD19" s="5">
        <f>IF('Tabulka klientů 2023'!$AS23='Hlavní stránka'!CU$1,1,0)</f>
        <v>0</v>
      </c>
      <c r="DE19" s="5">
        <f>IF('Tabulka klientů 2023'!$AV23='Hlavní stránka'!CU$1,1,0)</f>
        <v>0</v>
      </c>
      <c r="DF19" s="5">
        <f t="shared" si="7"/>
        <v>0</v>
      </c>
      <c r="DG19" s="2">
        <f t="shared" si="19"/>
        <v>0</v>
      </c>
      <c r="DH19" s="5">
        <f>IF('Tabulka klientů 2023'!$R23='Hlavní stránka'!DH$1,1,0)</f>
        <v>0</v>
      </c>
      <c r="DI19" s="5">
        <f>IF('Tabulka klientů 2023'!$U23='Hlavní stránka'!DH$1,1,0)</f>
        <v>0</v>
      </c>
      <c r="DJ19" s="5">
        <f>IF('Tabulka klientů 2023'!$X23='Hlavní stránka'!DH$1,1,0)</f>
        <v>0</v>
      </c>
      <c r="DK19" s="5">
        <f>IF('Tabulka klientů 2023'!$AA23='Hlavní stránka'!DH$1,1,0)</f>
        <v>0</v>
      </c>
      <c r="DL19" s="5">
        <f>IF('Tabulka klientů 2023'!$AD23='Hlavní stránka'!DH$1,1,0)</f>
        <v>0</v>
      </c>
      <c r="DM19" s="5">
        <f>IF('Tabulka klientů 2023'!$AG23='Hlavní stránka'!DH$1,1,0)</f>
        <v>0</v>
      </c>
      <c r="DN19" s="5">
        <f>IF('Tabulka klientů 2023'!$AJ23='Hlavní stránka'!DH$1,1,0)</f>
        <v>0</v>
      </c>
      <c r="DO19" s="5">
        <f>IF('Tabulka klientů 2023'!$AM23='Hlavní stránka'!DH$1,1,0)</f>
        <v>0</v>
      </c>
      <c r="DP19" s="5">
        <f>IF('Tabulka klientů 2023'!$AP23='Hlavní stránka'!DH$1,1,0)</f>
        <v>0</v>
      </c>
      <c r="DQ19" s="5">
        <f>IF('Tabulka klientů 2023'!$AS23='Hlavní stránka'!DH$1,1,0)</f>
        <v>0</v>
      </c>
      <c r="DR19" s="5">
        <f>IF('Tabulka klientů 2023'!$AV23='Hlavní stránka'!DH$1,1,0)</f>
        <v>0</v>
      </c>
      <c r="DS19" s="5">
        <f t="shared" si="8"/>
        <v>0</v>
      </c>
      <c r="DT19" s="2">
        <f t="shared" si="20"/>
        <v>0</v>
      </c>
      <c r="DU19" s="5">
        <f>IF('Tabulka klientů 2023'!$R23='Hlavní stránka'!DU$1,1,0)</f>
        <v>0</v>
      </c>
      <c r="DV19" s="5">
        <f>IF('Tabulka klientů 2023'!$U23='Hlavní stránka'!DU$1,1,0)</f>
        <v>0</v>
      </c>
      <c r="DW19" s="5">
        <f>IF('Tabulka klientů 2023'!$X23='Hlavní stránka'!DU$1,1,0)</f>
        <v>0</v>
      </c>
      <c r="DX19" s="5">
        <f>IF('Tabulka klientů 2023'!$AA23='Hlavní stránka'!DU$1,1,0)</f>
        <v>0</v>
      </c>
      <c r="DY19" s="5">
        <f>IF('Tabulka klientů 2023'!$AD23='Hlavní stránka'!DU$1,1,0)</f>
        <v>0</v>
      </c>
      <c r="DZ19" s="5">
        <f>IF('Tabulka klientů 2023'!$AG23='Hlavní stránka'!DU$1,1,0)</f>
        <v>0</v>
      </c>
      <c r="EA19" s="5">
        <f>IF('Tabulka klientů 2023'!$AJ23='Hlavní stránka'!DU$1,1,0)</f>
        <v>0</v>
      </c>
      <c r="EB19" s="5">
        <f>IF('Tabulka klientů 2023'!$AM23='Hlavní stránka'!DU$1,1,0)</f>
        <v>0</v>
      </c>
      <c r="EC19" s="5">
        <f>IF('Tabulka klientů 2023'!$AP23='Hlavní stránka'!DU$1,1,0)</f>
        <v>0</v>
      </c>
      <c r="ED19" s="5">
        <f>IF('Tabulka klientů 2023'!$AS23='Hlavní stránka'!DU$1,1,0)</f>
        <v>0</v>
      </c>
      <c r="EE19" s="5">
        <f>IF('Tabulka klientů 2023'!$AV23='Hlavní stránka'!DU$1,1,0)</f>
        <v>0</v>
      </c>
      <c r="EF19" s="5">
        <f t="shared" si="9"/>
        <v>0</v>
      </c>
      <c r="EG19" s="2">
        <f t="shared" si="21"/>
        <v>0</v>
      </c>
      <c r="EH19" s="5">
        <f>IF('Tabulka klientů 2023'!$R23='Hlavní stránka'!EH$1,1,0)</f>
        <v>0</v>
      </c>
      <c r="EI19" s="5">
        <f>IF('Tabulka klientů 2023'!$U23='Hlavní stránka'!EH$1,1,0)</f>
        <v>0</v>
      </c>
      <c r="EJ19" s="5">
        <f>IF('Tabulka klientů 2023'!$X23='Hlavní stránka'!EH$1,1,0)</f>
        <v>0</v>
      </c>
      <c r="EK19" s="5">
        <f>IF('Tabulka klientů 2023'!$AA23='Hlavní stránka'!EH$1,1,0)</f>
        <v>0</v>
      </c>
      <c r="EL19" s="5">
        <f>IF('Tabulka klientů 2023'!$AD23='Hlavní stránka'!EH$1,1,0)</f>
        <v>0</v>
      </c>
      <c r="EM19" s="5">
        <f>IF('Tabulka klientů 2023'!$AG23='Hlavní stránka'!EH$1,1,0)</f>
        <v>0</v>
      </c>
      <c r="EN19" s="5">
        <f>IF('Tabulka klientů 2023'!$AJ23='Hlavní stránka'!EH$1,1,0)</f>
        <v>0</v>
      </c>
      <c r="EO19" s="5">
        <f>IF('Tabulka klientů 2023'!$AM23='Hlavní stránka'!EH$1,1,0)</f>
        <v>0</v>
      </c>
      <c r="EP19" s="5">
        <f>IF('Tabulka klientů 2023'!$AP23='Hlavní stránka'!EH$1,1,0)</f>
        <v>0</v>
      </c>
      <c r="EQ19" s="5">
        <f>IF('Tabulka klientů 2023'!$AS23='Hlavní stránka'!EH$1,1,0)</f>
        <v>0</v>
      </c>
      <c r="ER19" s="5">
        <f>IF('Tabulka klientů 2023'!$AV23='Hlavní stránka'!EH$1,1,0)</f>
        <v>0</v>
      </c>
      <c r="ES19" s="5">
        <f t="shared" si="10"/>
        <v>0</v>
      </c>
      <c r="ET19" s="2">
        <f t="shared" si="22"/>
        <v>0</v>
      </c>
      <c r="EU19" s="5">
        <f>IF('Tabulka klientů 2023'!$R23='Hlavní stránka'!EU$1,1,0)</f>
        <v>0</v>
      </c>
      <c r="EV19" s="5">
        <f>IF('Tabulka klientů 2023'!$U23='Hlavní stránka'!EU$1,1,0)</f>
        <v>0</v>
      </c>
      <c r="EW19" s="5">
        <f>IF('Tabulka klientů 2023'!$X23='Hlavní stránka'!EU$1,1,0)</f>
        <v>0</v>
      </c>
      <c r="EX19" s="5">
        <f>IF('Tabulka klientů 2023'!$AA23='Hlavní stránka'!EU$1,1,0)</f>
        <v>0</v>
      </c>
      <c r="EY19" s="5">
        <f>IF('Tabulka klientů 2023'!$AD23='Hlavní stránka'!EU$1,1,0)</f>
        <v>0</v>
      </c>
      <c r="EZ19" s="5">
        <f>IF('Tabulka klientů 2023'!$AG23='Hlavní stránka'!EU$1,1,0)</f>
        <v>0</v>
      </c>
      <c r="FA19" s="5">
        <f>IF('Tabulka klientů 2023'!$AJ23='Hlavní stránka'!EU$1,1,0)</f>
        <v>0</v>
      </c>
      <c r="FB19" s="5">
        <f>IF('Tabulka klientů 2023'!$AM23='Hlavní stránka'!EU$1,1,0)</f>
        <v>0</v>
      </c>
      <c r="FC19" s="5">
        <f>IF('Tabulka klientů 2023'!$AP23='Hlavní stránka'!EU$1,1,0)</f>
        <v>0</v>
      </c>
      <c r="FD19" s="5">
        <f>IF('Tabulka klientů 2023'!$AS23='Hlavní stránka'!EU$1,1,0)</f>
        <v>0</v>
      </c>
      <c r="FE19" s="5">
        <f>IF('Tabulka klientů 2023'!$AV23='Hlavní stránka'!EU$1,1,0)</f>
        <v>0</v>
      </c>
      <c r="FF19" s="5">
        <f t="shared" si="11"/>
        <v>0</v>
      </c>
      <c r="FG19" s="2">
        <f t="shared" si="23"/>
        <v>0</v>
      </c>
    </row>
    <row r="20" spans="1:163" ht="15.75" customHeight="1" x14ac:dyDescent="0.25">
      <c r="A20" s="340"/>
      <c r="B20" s="351"/>
      <c r="C20" s="352"/>
      <c r="D20" s="343"/>
      <c r="E20" s="344"/>
      <c r="F20" s="343"/>
      <c r="G20" s="345"/>
      <c r="H20" s="5">
        <f>IF('Tabulka klientů 2023'!$R24='Hlavní stránka'!$H$1,1,0)</f>
        <v>0</v>
      </c>
      <c r="I20" s="5">
        <f>IF('Tabulka klientů 2023'!$U24='Hlavní stránka'!$H$1,1,0)</f>
        <v>0</v>
      </c>
      <c r="J20" s="5">
        <f>IF('Tabulka klientů 2023'!$X24='Hlavní stránka'!$H$1,1,0)</f>
        <v>0</v>
      </c>
      <c r="K20" s="5">
        <f>IF('Tabulka klientů 2023'!$AA24='Hlavní stránka'!$H$1,1,0)</f>
        <v>0</v>
      </c>
      <c r="L20" s="5">
        <f>IF('Tabulka klientů 2023'!$AD24='Hlavní stránka'!$H$1,1,0)</f>
        <v>0</v>
      </c>
      <c r="M20" s="5">
        <f>IF('Tabulka klientů 2023'!$AG24='Hlavní stránka'!$H$1,1,0)</f>
        <v>0</v>
      </c>
      <c r="N20" s="5">
        <f>IF('Tabulka klientů 2023'!$AJ24='Hlavní stránka'!$H$1,1,0)</f>
        <v>0</v>
      </c>
      <c r="O20" s="5">
        <f>IF('Tabulka klientů 2023'!$AM24='Hlavní stránka'!$H$1,1,0)</f>
        <v>0</v>
      </c>
      <c r="P20" s="5">
        <f>IF('Tabulka klientů 2023'!$AP24='Hlavní stránka'!$H$1,1,0)</f>
        <v>0</v>
      </c>
      <c r="Q20" s="5">
        <f>IF('Tabulka klientů 2023'!$AS24='Hlavní stránka'!$H$1,1,0)</f>
        <v>0</v>
      </c>
      <c r="R20" s="5">
        <f>IF('Tabulka klientů 2023'!$AV24='Hlavní stránka'!$H$1,1,0)</f>
        <v>0</v>
      </c>
      <c r="S20" s="5">
        <f t="shared" si="0"/>
        <v>0</v>
      </c>
      <c r="T20" s="2">
        <f t="shared" si="12"/>
        <v>0</v>
      </c>
      <c r="U20" s="5">
        <f>IF('Tabulka klientů 2023'!$R24='Hlavní stránka'!U$1,1,0)</f>
        <v>0</v>
      </c>
      <c r="V20" s="5">
        <f>IF('Tabulka klientů 2023'!$U24='Hlavní stránka'!U$1,1,0)</f>
        <v>0</v>
      </c>
      <c r="W20" s="5">
        <f>IF('Tabulka klientů 2023'!$X24='Hlavní stránka'!U$1,1,0)</f>
        <v>0</v>
      </c>
      <c r="X20" s="5">
        <f>IF('Tabulka klientů 2023'!$AA24='Hlavní stránka'!U$1,1,0)</f>
        <v>0</v>
      </c>
      <c r="Y20" s="5">
        <f>IF('Tabulka klientů 2023'!$AD24='Hlavní stránka'!U$1,1,0)</f>
        <v>0</v>
      </c>
      <c r="Z20" s="5">
        <f>IF('Tabulka klientů 2023'!$AG24='Hlavní stránka'!U$1,1,0)</f>
        <v>0</v>
      </c>
      <c r="AA20" s="5">
        <f>IF('Tabulka klientů 2023'!$AJ24='Hlavní stránka'!U$1,1,0)</f>
        <v>0</v>
      </c>
      <c r="AB20" s="5">
        <f>IF('Tabulka klientů 2023'!$AM24='Hlavní stránka'!U$1,1,0)</f>
        <v>0</v>
      </c>
      <c r="AC20" s="5">
        <f>IF('Tabulka klientů 2023'!$AP24='Hlavní stránka'!U$1,1,0)</f>
        <v>0</v>
      </c>
      <c r="AD20" s="5">
        <f>IF('Tabulka klientů 2023'!$AS24='Hlavní stránka'!U$1,1,0)</f>
        <v>0</v>
      </c>
      <c r="AE20" s="5">
        <f>IF('Tabulka klientů 2023'!$AV24='Hlavní stránka'!U$1,1,0)</f>
        <v>0</v>
      </c>
      <c r="AF20" s="5">
        <f t="shared" si="1"/>
        <v>0</v>
      </c>
      <c r="AG20" s="2">
        <f t="shared" si="13"/>
        <v>0</v>
      </c>
      <c r="AH20" s="5">
        <f>IF('Tabulka klientů 2023'!$R24='Hlavní stránka'!AH$1,1,0)</f>
        <v>0</v>
      </c>
      <c r="AI20" s="5">
        <f>IF('Tabulka klientů 2023'!$U24='Hlavní stránka'!AH$1,1,0)</f>
        <v>0</v>
      </c>
      <c r="AJ20" s="5">
        <f>IF('Tabulka klientů 2023'!$X24='Hlavní stránka'!AH$1,1,0)</f>
        <v>0</v>
      </c>
      <c r="AK20" s="5">
        <f>IF('Tabulka klientů 2023'!$AA24='Hlavní stránka'!AH$1,1,0)</f>
        <v>0</v>
      </c>
      <c r="AL20" s="5">
        <f>IF('Tabulka klientů 2023'!$AD24='Hlavní stránka'!AH$1,1,0)</f>
        <v>0</v>
      </c>
      <c r="AM20" s="5">
        <f>IF('Tabulka klientů 2023'!$AG24='Hlavní stránka'!AH$1,1,0)</f>
        <v>0</v>
      </c>
      <c r="AN20" s="5">
        <f>IF('Tabulka klientů 2023'!$AJ24='Hlavní stránka'!AH$1,1,0)</f>
        <v>0</v>
      </c>
      <c r="AO20" s="5">
        <f>IF('Tabulka klientů 2023'!$AM24='Hlavní stránka'!AH$1,1,0)</f>
        <v>0</v>
      </c>
      <c r="AP20" s="5">
        <f>IF('Tabulka klientů 2023'!$AP24='Hlavní stránka'!AH$1,1,0)</f>
        <v>0</v>
      </c>
      <c r="AQ20" s="5">
        <f>IF('Tabulka klientů 2023'!$AS24='Hlavní stránka'!AH$1,1,0)</f>
        <v>0</v>
      </c>
      <c r="AR20" s="5">
        <f>IF('Tabulka klientů 2023'!$AV24='Hlavní stránka'!AH$1,1,0)</f>
        <v>0</v>
      </c>
      <c r="AS20" s="5">
        <f t="shared" si="2"/>
        <v>0</v>
      </c>
      <c r="AT20" s="2">
        <f t="shared" si="14"/>
        <v>0</v>
      </c>
      <c r="AU20" s="5">
        <f>IF('Tabulka klientů 2023'!$R24='Hlavní stránka'!AU$1,1,0)</f>
        <v>0</v>
      </c>
      <c r="AV20" s="5">
        <f>IF('Tabulka klientů 2023'!$U24='Hlavní stránka'!AU$1,1,0)</f>
        <v>0</v>
      </c>
      <c r="AW20" s="5">
        <f>IF('Tabulka klientů 2023'!$X24='Hlavní stránka'!AU$1,1,0)</f>
        <v>0</v>
      </c>
      <c r="AX20" s="5">
        <f>IF('Tabulka klientů 2023'!$AA24='Hlavní stránka'!AU$1,1,0)</f>
        <v>0</v>
      </c>
      <c r="AY20" s="5">
        <f>IF('Tabulka klientů 2023'!$AD24='Hlavní stránka'!AU$1,1,0)</f>
        <v>0</v>
      </c>
      <c r="AZ20" s="5">
        <f>IF('Tabulka klientů 2023'!$AG24='Hlavní stránka'!AU$1,1,0)</f>
        <v>0</v>
      </c>
      <c r="BA20" s="5">
        <f>IF('Tabulka klientů 2023'!$AJ24='Hlavní stránka'!AU$1,1,0)</f>
        <v>0</v>
      </c>
      <c r="BB20" s="5">
        <f>IF('Tabulka klientů 2023'!$AM24='Hlavní stránka'!AU$1,1,0)</f>
        <v>0</v>
      </c>
      <c r="BC20" s="5">
        <f>IF('Tabulka klientů 2023'!$AP24='Hlavní stránka'!AU$1,1,0)</f>
        <v>0</v>
      </c>
      <c r="BD20" s="5">
        <f>IF('Tabulka klientů 2023'!$AS24='Hlavní stránka'!AU$1,1,0)</f>
        <v>0</v>
      </c>
      <c r="BE20" s="5">
        <f>IF('Tabulka klientů 2023'!$AV24='Hlavní stránka'!AU$1,1,0)</f>
        <v>0</v>
      </c>
      <c r="BF20" s="5">
        <f t="shared" si="3"/>
        <v>0</v>
      </c>
      <c r="BG20" s="2">
        <f t="shared" si="15"/>
        <v>0</v>
      </c>
      <c r="BH20" s="5">
        <f>IF('Tabulka klientů 2023'!$R24='Hlavní stránka'!BH$1,1,0)</f>
        <v>0</v>
      </c>
      <c r="BI20" s="5">
        <f>IF('Tabulka klientů 2023'!$U24='Hlavní stránka'!BH$1,1,0)</f>
        <v>0</v>
      </c>
      <c r="BJ20" s="5">
        <f>IF('Tabulka klientů 2023'!$X24='Hlavní stránka'!BH$1,1,0)</f>
        <v>0</v>
      </c>
      <c r="BK20" s="5">
        <f>IF('Tabulka klientů 2023'!$AA24='Hlavní stránka'!BH$1,1,0)</f>
        <v>0</v>
      </c>
      <c r="BL20" s="5">
        <f>IF('Tabulka klientů 2023'!$AD24='Hlavní stránka'!BH$1,1,0)</f>
        <v>0</v>
      </c>
      <c r="BM20" s="5">
        <f>IF('Tabulka klientů 2023'!$AG24='Hlavní stránka'!BH$1,1,0)</f>
        <v>0</v>
      </c>
      <c r="BN20" s="5">
        <f>IF('Tabulka klientů 2023'!$AJ24='Hlavní stránka'!BH$1,1,0)</f>
        <v>0</v>
      </c>
      <c r="BO20" s="5">
        <f>IF('Tabulka klientů 2023'!$AM24='Hlavní stránka'!BH$1,1,0)</f>
        <v>0</v>
      </c>
      <c r="BP20" s="5">
        <f>IF('Tabulka klientů 2023'!$AP24='Hlavní stránka'!BH$1,1,0)</f>
        <v>0</v>
      </c>
      <c r="BQ20" s="5">
        <f>IF('Tabulka klientů 2023'!$AS24='Hlavní stránka'!BH$1,1,0)</f>
        <v>0</v>
      </c>
      <c r="BR20" s="5">
        <f>IF('Tabulka klientů 2023'!$AV24='Hlavní stránka'!BH$1,1,0)</f>
        <v>0</v>
      </c>
      <c r="BS20" s="5">
        <f t="shared" si="4"/>
        <v>0</v>
      </c>
      <c r="BT20" s="2">
        <f t="shared" si="16"/>
        <v>0</v>
      </c>
      <c r="BU20" s="5">
        <f>IF('Tabulka klientů 2023'!$R24='Hlavní stránka'!BU$1,1,0)</f>
        <v>0</v>
      </c>
      <c r="BV20" s="5">
        <f>IF('Tabulka klientů 2023'!$U24='Hlavní stránka'!BU$1,1,0)</f>
        <v>0</v>
      </c>
      <c r="BW20" s="5">
        <f>IF('Tabulka klientů 2023'!$X24='Hlavní stránka'!BU$1,1,0)</f>
        <v>0</v>
      </c>
      <c r="BX20" s="5">
        <f>IF('Tabulka klientů 2023'!$AA24='Hlavní stránka'!BU$1,1,0)</f>
        <v>0</v>
      </c>
      <c r="BY20" s="5">
        <f>IF('Tabulka klientů 2023'!$AD24='Hlavní stránka'!BU$1,1,0)</f>
        <v>0</v>
      </c>
      <c r="BZ20" s="5">
        <f>IF('Tabulka klientů 2023'!$AG24='Hlavní stránka'!BU$1,1,0)</f>
        <v>0</v>
      </c>
      <c r="CA20" s="5">
        <f>IF('Tabulka klientů 2023'!$AJ24='Hlavní stránka'!BU$1,1,0)</f>
        <v>0</v>
      </c>
      <c r="CB20" s="5">
        <f>IF('Tabulka klientů 2023'!$AM24='Hlavní stránka'!BU$1,1,0)</f>
        <v>0</v>
      </c>
      <c r="CC20" s="5">
        <f>IF('Tabulka klientů 2023'!$AP24='Hlavní stránka'!BU$1,1,0)</f>
        <v>0</v>
      </c>
      <c r="CD20" s="5">
        <f>IF('Tabulka klientů 2023'!$AS24='Hlavní stránka'!BU$1,1,0)</f>
        <v>0</v>
      </c>
      <c r="CE20" s="5">
        <f>IF('Tabulka klientů 2023'!$AV24='Hlavní stránka'!BU$1,1,0)</f>
        <v>0</v>
      </c>
      <c r="CF20" s="5">
        <f t="shared" si="5"/>
        <v>0</v>
      </c>
      <c r="CG20" s="2">
        <f t="shared" si="17"/>
        <v>0</v>
      </c>
      <c r="CH20" s="5">
        <f>IF('Tabulka klientů 2023'!$R24='Hlavní stránka'!CH$1,1,0)</f>
        <v>0</v>
      </c>
      <c r="CI20" s="5">
        <f>IF('Tabulka klientů 2023'!$U24='Hlavní stránka'!CH$1,1,0)</f>
        <v>0</v>
      </c>
      <c r="CJ20" s="5">
        <f>IF('Tabulka klientů 2023'!$X24='Hlavní stránka'!CH$1,1,0)</f>
        <v>0</v>
      </c>
      <c r="CK20" s="5">
        <f>IF('Tabulka klientů 2023'!$AA24='Hlavní stránka'!CH$1,1,0)</f>
        <v>0</v>
      </c>
      <c r="CL20" s="5">
        <f>IF('Tabulka klientů 2023'!$AD24='Hlavní stránka'!CH$1,1,0)</f>
        <v>0</v>
      </c>
      <c r="CM20" s="5">
        <f>IF('Tabulka klientů 2023'!$AG24='Hlavní stránka'!CH$1,1,0)</f>
        <v>0</v>
      </c>
      <c r="CN20" s="5">
        <f>IF('Tabulka klientů 2023'!$AJ24='Hlavní stránka'!CH$1,1,0)</f>
        <v>0</v>
      </c>
      <c r="CO20" s="5">
        <f>IF('Tabulka klientů 2023'!$AM24='Hlavní stránka'!CH$1,1,0)</f>
        <v>0</v>
      </c>
      <c r="CP20" s="5">
        <f>IF('Tabulka klientů 2023'!$AP24='Hlavní stránka'!CH$1,1,0)</f>
        <v>0</v>
      </c>
      <c r="CQ20" s="5">
        <f>IF('Tabulka klientů 2023'!$AS24='Hlavní stránka'!CH$1,1,0)</f>
        <v>0</v>
      </c>
      <c r="CR20" s="5">
        <f>IF('Tabulka klientů 2023'!$AV24='Hlavní stránka'!CH$1,1,0)</f>
        <v>0</v>
      </c>
      <c r="CS20" s="5">
        <f t="shared" si="6"/>
        <v>0</v>
      </c>
      <c r="CT20" s="2">
        <f t="shared" si="18"/>
        <v>0</v>
      </c>
      <c r="CU20" s="5">
        <f>IF('Tabulka klientů 2023'!$R24='Hlavní stránka'!CU$1,1,0)</f>
        <v>0</v>
      </c>
      <c r="CV20" s="5">
        <f>IF('Tabulka klientů 2023'!$U24='Hlavní stránka'!CU$1,1,0)</f>
        <v>0</v>
      </c>
      <c r="CW20" s="5">
        <f>IF('Tabulka klientů 2023'!$X24='Hlavní stránka'!CU$1,1,0)</f>
        <v>0</v>
      </c>
      <c r="CX20" s="5">
        <f>IF('Tabulka klientů 2023'!$AA24='Hlavní stránka'!CU$1,1,0)</f>
        <v>0</v>
      </c>
      <c r="CY20" s="5">
        <f>IF('Tabulka klientů 2023'!$AD24='Hlavní stránka'!CU$1,1,0)</f>
        <v>0</v>
      </c>
      <c r="CZ20" s="5">
        <f>IF('Tabulka klientů 2023'!$AG24='Hlavní stránka'!CU$1,1,0)</f>
        <v>0</v>
      </c>
      <c r="DA20" s="5">
        <f>IF('Tabulka klientů 2023'!$AJ24='Hlavní stránka'!CU$1,1,0)</f>
        <v>0</v>
      </c>
      <c r="DB20" s="5">
        <f>IF('Tabulka klientů 2023'!$AM24='Hlavní stránka'!CU$1,1,0)</f>
        <v>0</v>
      </c>
      <c r="DC20" s="5">
        <f>IF('Tabulka klientů 2023'!$AP24='Hlavní stránka'!CU$1,1,0)</f>
        <v>0</v>
      </c>
      <c r="DD20" s="5">
        <f>IF('Tabulka klientů 2023'!$AS24='Hlavní stránka'!CU$1,1,0)</f>
        <v>0</v>
      </c>
      <c r="DE20" s="5">
        <f>IF('Tabulka klientů 2023'!$AV24='Hlavní stránka'!CU$1,1,0)</f>
        <v>0</v>
      </c>
      <c r="DF20" s="5">
        <f t="shared" si="7"/>
        <v>0</v>
      </c>
      <c r="DG20" s="2">
        <f t="shared" si="19"/>
        <v>0</v>
      </c>
      <c r="DH20" s="5">
        <f>IF('Tabulka klientů 2023'!$R24='Hlavní stránka'!DH$1,1,0)</f>
        <v>0</v>
      </c>
      <c r="DI20" s="5">
        <f>IF('Tabulka klientů 2023'!$U24='Hlavní stránka'!DH$1,1,0)</f>
        <v>0</v>
      </c>
      <c r="DJ20" s="5">
        <f>IF('Tabulka klientů 2023'!$X24='Hlavní stránka'!DH$1,1,0)</f>
        <v>0</v>
      </c>
      <c r="DK20" s="5">
        <f>IF('Tabulka klientů 2023'!$AA24='Hlavní stránka'!DH$1,1,0)</f>
        <v>0</v>
      </c>
      <c r="DL20" s="5">
        <f>IF('Tabulka klientů 2023'!$AD24='Hlavní stránka'!DH$1,1,0)</f>
        <v>0</v>
      </c>
      <c r="DM20" s="5">
        <f>IF('Tabulka klientů 2023'!$AG24='Hlavní stránka'!DH$1,1,0)</f>
        <v>0</v>
      </c>
      <c r="DN20" s="5">
        <f>IF('Tabulka klientů 2023'!$AJ24='Hlavní stránka'!DH$1,1,0)</f>
        <v>0</v>
      </c>
      <c r="DO20" s="5">
        <f>IF('Tabulka klientů 2023'!$AM24='Hlavní stránka'!DH$1,1,0)</f>
        <v>0</v>
      </c>
      <c r="DP20" s="5">
        <f>IF('Tabulka klientů 2023'!$AP24='Hlavní stránka'!DH$1,1,0)</f>
        <v>0</v>
      </c>
      <c r="DQ20" s="5">
        <f>IF('Tabulka klientů 2023'!$AS24='Hlavní stránka'!DH$1,1,0)</f>
        <v>0</v>
      </c>
      <c r="DR20" s="5">
        <f>IF('Tabulka klientů 2023'!$AV24='Hlavní stránka'!DH$1,1,0)</f>
        <v>0</v>
      </c>
      <c r="DS20" s="5">
        <f t="shared" si="8"/>
        <v>0</v>
      </c>
      <c r="DT20" s="2">
        <f t="shared" si="20"/>
        <v>0</v>
      </c>
      <c r="DU20" s="5">
        <f>IF('Tabulka klientů 2023'!$R24='Hlavní stránka'!DU$1,1,0)</f>
        <v>0</v>
      </c>
      <c r="DV20" s="5">
        <f>IF('Tabulka klientů 2023'!$U24='Hlavní stránka'!DU$1,1,0)</f>
        <v>0</v>
      </c>
      <c r="DW20" s="5">
        <f>IF('Tabulka klientů 2023'!$X24='Hlavní stránka'!DU$1,1,0)</f>
        <v>0</v>
      </c>
      <c r="DX20" s="5">
        <f>IF('Tabulka klientů 2023'!$AA24='Hlavní stránka'!DU$1,1,0)</f>
        <v>0</v>
      </c>
      <c r="DY20" s="5">
        <f>IF('Tabulka klientů 2023'!$AD24='Hlavní stránka'!DU$1,1,0)</f>
        <v>0</v>
      </c>
      <c r="DZ20" s="5">
        <f>IF('Tabulka klientů 2023'!$AG24='Hlavní stránka'!DU$1,1,0)</f>
        <v>0</v>
      </c>
      <c r="EA20" s="5">
        <f>IF('Tabulka klientů 2023'!$AJ24='Hlavní stránka'!DU$1,1,0)</f>
        <v>0</v>
      </c>
      <c r="EB20" s="5">
        <f>IF('Tabulka klientů 2023'!$AM24='Hlavní stránka'!DU$1,1,0)</f>
        <v>0</v>
      </c>
      <c r="EC20" s="5">
        <f>IF('Tabulka klientů 2023'!$AP24='Hlavní stránka'!DU$1,1,0)</f>
        <v>0</v>
      </c>
      <c r="ED20" s="5">
        <f>IF('Tabulka klientů 2023'!$AS24='Hlavní stránka'!DU$1,1,0)</f>
        <v>0</v>
      </c>
      <c r="EE20" s="5">
        <f>IF('Tabulka klientů 2023'!$AV24='Hlavní stránka'!DU$1,1,0)</f>
        <v>0</v>
      </c>
      <c r="EF20" s="5">
        <f t="shared" si="9"/>
        <v>0</v>
      </c>
      <c r="EG20" s="2">
        <f t="shared" si="21"/>
        <v>0</v>
      </c>
      <c r="EH20" s="5">
        <f>IF('Tabulka klientů 2023'!$R24='Hlavní stránka'!EH$1,1,0)</f>
        <v>0</v>
      </c>
      <c r="EI20" s="5">
        <f>IF('Tabulka klientů 2023'!$U24='Hlavní stránka'!EH$1,1,0)</f>
        <v>0</v>
      </c>
      <c r="EJ20" s="5">
        <f>IF('Tabulka klientů 2023'!$X24='Hlavní stránka'!EH$1,1,0)</f>
        <v>0</v>
      </c>
      <c r="EK20" s="5">
        <f>IF('Tabulka klientů 2023'!$AA24='Hlavní stránka'!EH$1,1,0)</f>
        <v>0</v>
      </c>
      <c r="EL20" s="5">
        <f>IF('Tabulka klientů 2023'!$AD24='Hlavní stránka'!EH$1,1,0)</f>
        <v>0</v>
      </c>
      <c r="EM20" s="5">
        <f>IF('Tabulka klientů 2023'!$AG24='Hlavní stránka'!EH$1,1,0)</f>
        <v>0</v>
      </c>
      <c r="EN20" s="5">
        <f>IF('Tabulka klientů 2023'!$AJ24='Hlavní stránka'!EH$1,1,0)</f>
        <v>0</v>
      </c>
      <c r="EO20" s="5">
        <f>IF('Tabulka klientů 2023'!$AM24='Hlavní stránka'!EH$1,1,0)</f>
        <v>0</v>
      </c>
      <c r="EP20" s="5">
        <f>IF('Tabulka klientů 2023'!$AP24='Hlavní stránka'!EH$1,1,0)</f>
        <v>0</v>
      </c>
      <c r="EQ20" s="5">
        <f>IF('Tabulka klientů 2023'!$AS24='Hlavní stránka'!EH$1,1,0)</f>
        <v>0</v>
      </c>
      <c r="ER20" s="5">
        <f>IF('Tabulka klientů 2023'!$AV24='Hlavní stránka'!EH$1,1,0)</f>
        <v>0</v>
      </c>
      <c r="ES20" s="5">
        <f t="shared" si="10"/>
        <v>0</v>
      </c>
      <c r="ET20" s="2">
        <f t="shared" si="22"/>
        <v>0</v>
      </c>
      <c r="EU20" s="5">
        <f>IF('Tabulka klientů 2023'!$R24='Hlavní stránka'!EU$1,1,0)</f>
        <v>0</v>
      </c>
      <c r="EV20" s="5">
        <f>IF('Tabulka klientů 2023'!$U24='Hlavní stránka'!EU$1,1,0)</f>
        <v>0</v>
      </c>
      <c r="EW20" s="5">
        <f>IF('Tabulka klientů 2023'!$X24='Hlavní stránka'!EU$1,1,0)</f>
        <v>0</v>
      </c>
      <c r="EX20" s="5">
        <f>IF('Tabulka klientů 2023'!$AA24='Hlavní stránka'!EU$1,1,0)</f>
        <v>0</v>
      </c>
      <c r="EY20" s="5">
        <f>IF('Tabulka klientů 2023'!$AD24='Hlavní stránka'!EU$1,1,0)</f>
        <v>0</v>
      </c>
      <c r="EZ20" s="5">
        <f>IF('Tabulka klientů 2023'!$AG24='Hlavní stránka'!EU$1,1,0)</f>
        <v>0</v>
      </c>
      <c r="FA20" s="5">
        <f>IF('Tabulka klientů 2023'!$AJ24='Hlavní stránka'!EU$1,1,0)</f>
        <v>0</v>
      </c>
      <c r="FB20" s="5">
        <f>IF('Tabulka klientů 2023'!$AM24='Hlavní stránka'!EU$1,1,0)</f>
        <v>0</v>
      </c>
      <c r="FC20" s="5">
        <f>IF('Tabulka klientů 2023'!$AP24='Hlavní stránka'!EU$1,1,0)</f>
        <v>0</v>
      </c>
      <c r="FD20" s="5">
        <f>IF('Tabulka klientů 2023'!$AS24='Hlavní stránka'!EU$1,1,0)</f>
        <v>0</v>
      </c>
      <c r="FE20" s="5">
        <f>IF('Tabulka klientů 2023'!$AV24='Hlavní stránka'!EU$1,1,0)</f>
        <v>0</v>
      </c>
      <c r="FF20" s="5">
        <f t="shared" si="11"/>
        <v>0</v>
      </c>
      <c r="FG20" s="2">
        <f t="shared" si="23"/>
        <v>0</v>
      </c>
    </row>
    <row r="21" spans="1:163" ht="15.75" customHeight="1" x14ac:dyDescent="0.25">
      <c r="A21" s="340"/>
      <c r="B21" s="340"/>
      <c r="C21" s="340"/>
      <c r="D21" s="335"/>
      <c r="E21" s="353"/>
      <c r="F21" s="335"/>
      <c r="G21" s="336"/>
      <c r="H21" s="5">
        <f>IF('Tabulka klientů 2023'!$R25='Hlavní stránka'!$H$1,1,0)</f>
        <v>0</v>
      </c>
      <c r="I21" s="5">
        <f>IF('Tabulka klientů 2023'!$U25='Hlavní stránka'!$H$1,1,0)</f>
        <v>0</v>
      </c>
      <c r="J21" s="5">
        <f>IF('Tabulka klientů 2023'!$X25='Hlavní stránka'!$H$1,1,0)</f>
        <v>0</v>
      </c>
      <c r="K21" s="5">
        <f>IF('Tabulka klientů 2023'!$AA25='Hlavní stránka'!$H$1,1,0)</f>
        <v>0</v>
      </c>
      <c r="L21" s="5">
        <f>IF('Tabulka klientů 2023'!$AD25='Hlavní stránka'!$H$1,1,0)</f>
        <v>0</v>
      </c>
      <c r="M21" s="5">
        <f>IF('Tabulka klientů 2023'!$AG25='Hlavní stránka'!$H$1,1,0)</f>
        <v>0</v>
      </c>
      <c r="N21" s="5">
        <f>IF('Tabulka klientů 2023'!$AJ25='Hlavní stránka'!$H$1,1,0)</f>
        <v>0</v>
      </c>
      <c r="O21" s="5">
        <f>IF('Tabulka klientů 2023'!$AM25='Hlavní stránka'!$H$1,1,0)</f>
        <v>0</v>
      </c>
      <c r="P21" s="5">
        <f>IF('Tabulka klientů 2023'!$AP25='Hlavní stránka'!$H$1,1,0)</f>
        <v>0</v>
      </c>
      <c r="Q21" s="5">
        <f>IF('Tabulka klientů 2023'!$AS25='Hlavní stránka'!$H$1,1,0)</f>
        <v>0</v>
      </c>
      <c r="R21" s="5">
        <f>IF('Tabulka klientů 2023'!$AV25='Hlavní stránka'!$H$1,1,0)</f>
        <v>0</v>
      </c>
      <c r="S21" s="5">
        <f t="shared" si="0"/>
        <v>0</v>
      </c>
      <c r="T21" s="2">
        <f t="shared" si="12"/>
        <v>0</v>
      </c>
      <c r="U21" s="5">
        <f>IF('Tabulka klientů 2023'!$R25='Hlavní stránka'!U$1,1,0)</f>
        <v>0</v>
      </c>
      <c r="V21" s="5">
        <f>IF('Tabulka klientů 2023'!$U25='Hlavní stránka'!U$1,1,0)</f>
        <v>0</v>
      </c>
      <c r="W21" s="5">
        <f>IF('Tabulka klientů 2023'!$X25='Hlavní stránka'!U$1,1,0)</f>
        <v>0</v>
      </c>
      <c r="X21" s="5">
        <f>IF('Tabulka klientů 2023'!$AA25='Hlavní stránka'!U$1,1,0)</f>
        <v>0</v>
      </c>
      <c r="Y21" s="5">
        <f>IF('Tabulka klientů 2023'!$AD25='Hlavní stránka'!U$1,1,0)</f>
        <v>0</v>
      </c>
      <c r="Z21" s="5">
        <f>IF('Tabulka klientů 2023'!$AG25='Hlavní stránka'!U$1,1,0)</f>
        <v>0</v>
      </c>
      <c r="AA21" s="5">
        <f>IF('Tabulka klientů 2023'!$AJ25='Hlavní stránka'!U$1,1,0)</f>
        <v>0</v>
      </c>
      <c r="AB21" s="5">
        <f>IF('Tabulka klientů 2023'!$AM25='Hlavní stránka'!U$1,1,0)</f>
        <v>0</v>
      </c>
      <c r="AC21" s="5">
        <f>IF('Tabulka klientů 2023'!$AP25='Hlavní stránka'!U$1,1,0)</f>
        <v>0</v>
      </c>
      <c r="AD21" s="5">
        <f>IF('Tabulka klientů 2023'!$AS25='Hlavní stránka'!U$1,1,0)</f>
        <v>0</v>
      </c>
      <c r="AE21" s="5">
        <f>IF('Tabulka klientů 2023'!$AV25='Hlavní stránka'!U$1,1,0)</f>
        <v>0</v>
      </c>
      <c r="AF21" s="5">
        <f t="shared" si="1"/>
        <v>0</v>
      </c>
      <c r="AG21" s="2">
        <f t="shared" si="13"/>
        <v>0</v>
      </c>
      <c r="AH21" s="5">
        <f>IF('Tabulka klientů 2023'!$R25='Hlavní stránka'!AH$1,1,0)</f>
        <v>0</v>
      </c>
      <c r="AI21" s="5">
        <f>IF('Tabulka klientů 2023'!$U25='Hlavní stránka'!AH$1,1,0)</f>
        <v>0</v>
      </c>
      <c r="AJ21" s="5">
        <f>IF('Tabulka klientů 2023'!$X25='Hlavní stránka'!AH$1,1,0)</f>
        <v>0</v>
      </c>
      <c r="AK21" s="5">
        <f>IF('Tabulka klientů 2023'!$AA25='Hlavní stránka'!AH$1,1,0)</f>
        <v>0</v>
      </c>
      <c r="AL21" s="5">
        <f>IF('Tabulka klientů 2023'!$AD25='Hlavní stránka'!AH$1,1,0)</f>
        <v>0</v>
      </c>
      <c r="AM21" s="5">
        <f>IF('Tabulka klientů 2023'!$AG25='Hlavní stránka'!AH$1,1,0)</f>
        <v>0</v>
      </c>
      <c r="AN21" s="5">
        <f>IF('Tabulka klientů 2023'!$AJ25='Hlavní stránka'!AH$1,1,0)</f>
        <v>0</v>
      </c>
      <c r="AO21" s="5">
        <f>IF('Tabulka klientů 2023'!$AM25='Hlavní stránka'!AH$1,1,0)</f>
        <v>0</v>
      </c>
      <c r="AP21" s="5">
        <f>IF('Tabulka klientů 2023'!$AP25='Hlavní stránka'!AH$1,1,0)</f>
        <v>0</v>
      </c>
      <c r="AQ21" s="5">
        <f>IF('Tabulka klientů 2023'!$AS25='Hlavní stránka'!AH$1,1,0)</f>
        <v>0</v>
      </c>
      <c r="AR21" s="5">
        <f>IF('Tabulka klientů 2023'!$AV25='Hlavní stránka'!AH$1,1,0)</f>
        <v>0</v>
      </c>
      <c r="AS21" s="5">
        <f t="shared" si="2"/>
        <v>0</v>
      </c>
      <c r="AT21" s="2">
        <f t="shared" si="14"/>
        <v>0</v>
      </c>
      <c r="AU21" s="5">
        <f>IF('Tabulka klientů 2023'!$R25='Hlavní stránka'!AU$1,1,0)</f>
        <v>0</v>
      </c>
      <c r="AV21" s="5">
        <f>IF('Tabulka klientů 2023'!$U25='Hlavní stránka'!AU$1,1,0)</f>
        <v>0</v>
      </c>
      <c r="AW21" s="5">
        <f>IF('Tabulka klientů 2023'!$X25='Hlavní stránka'!AU$1,1,0)</f>
        <v>0</v>
      </c>
      <c r="AX21" s="5">
        <f>IF('Tabulka klientů 2023'!$AA25='Hlavní stránka'!AU$1,1,0)</f>
        <v>0</v>
      </c>
      <c r="AY21" s="5">
        <f>IF('Tabulka klientů 2023'!$AD25='Hlavní stránka'!AU$1,1,0)</f>
        <v>0</v>
      </c>
      <c r="AZ21" s="5">
        <f>IF('Tabulka klientů 2023'!$AG25='Hlavní stránka'!AU$1,1,0)</f>
        <v>0</v>
      </c>
      <c r="BA21" s="5">
        <f>IF('Tabulka klientů 2023'!$AJ25='Hlavní stránka'!AU$1,1,0)</f>
        <v>0</v>
      </c>
      <c r="BB21" s="5">
        <f>IF('Tabulka klientů 2023'!$AM25='Hlavní stránka'!AU$1,1,0)</f>
        <v>0</v>
      </c>
      <c r="BC21" s="5">
        <f>IF('Tabulka klientů 2023'!$AP25='Hlavní stránka'!AU$1,1,0)</f>
        <v>0</v>
      </c>
      <c r="BD21" s="5">
        <f>IF('Tabulka klientů 2023'!$AS25='Hlavní stránka'!AU$1,1,0)</f>
        <v>0</v>
      </c>
      <c r="BE21" s="5">
        <f>IF('Tabulka klientů 2023'!$AV25='Hlavní stránka'!AU$1,1,0)</f>
        <v>0</v>
      </c>
      <c r="BF21" s="5">
        <f t="shared" si="3"/>
        <v>0</v>
      </c>
      <c r="BG21" s="2">
        <f t="shared" si="15"/>
        <v>0</v>
      </c>
      <c r="BH21" s="5">
        <f>IF('Tabulka klientů 2023'!$R25='Hlavní stránka'!BH$1,1,0)</f>
        <v>0</v>
      </c>
      <c r="BI21" s="5">
        <f>IF('Tabulka klientů 2023'!$U25='Hlavní stránka'!BH$1,1,0)</f>
        <v>0</v>
      </c>
      <c r="BJ21" s="5">
        <f>IF('Tabulka klientů 2023'!$X25='Hlavní stránka'!BH$1,1,0)</f>
        <v>0</v>
      </c>
      <c r="BK21" s="5">
        <f>IF('Tabulka klientů 2023'!$AA25='Hlavní stránka'!BH$1,1,0)</f>
        <v>0</v>
      </c>
      <c r="BL21" s="5">
        <f>IF('Tabulka klientů 2023'!$AD25='Hlavní stránka'!BH$1,1,0)</f>
        <v>0</v>
      </c>
      <c r="BM21" s="5">
        <f>IF('Tabulka klientů 2023'!$AG25='Hlavní stránka'!BH$1,1,0)</f>
        <v>0</v>
      </c>
      <c r="BN21" s="5">
        <f>IF('Tabulka klientů 2023'!$AJ25='Hlavní stránka'!BH$1,1,0)</f>
        <v>0</v>
      </c>
      <c r="BO21" s="5">
        <f>IF('Tabulka klientů 2023'!$AM25='Hlavní stránka'!BH$1,1,0)</f>
        <v>0</v>
      </c>
      <c r="BP21" s="5">
        <f>IF('Tabulka klientů 2023'!$AP25='Hlavní stránka'!BH$1,1,0)</f>
        <v>0</v>
      </c>
      <c r="BQ21" s="5">
        <f>IF('Tabulka klientů 2023'!$AS25='Hlavní stránka'!BH$1,1,0)</f>
        <v>0</v>
      </c>
      <c r="BR21" s="5">
        <f>IF('Tabulka klientů 2023'!$AV25='Hlavní stránka'!BH$1,1,0)</f>
        <v>0</v>
      </c>
      <c r="BS21" s="5">
        <f t="shared" si="4"/>
        <v>0</v>
      </c>
      <c r="BT21" s="2">
        <f t="shared" si="16"/>
        <v>0</v>
      </c>
      <c r="BU21" s="5">
        <f>IF('Tabulka klientů 2023'!$R25='Hlavní stránka'!BU$1,1,0)</f>
        <v>0</v>
      </c>
      <c r="BV21" s="5">
        <f>IF('Tabulka klientů 2023'!$U25='Hlavní stránka'!BU$1,1,0)</f>
        <v>0</v>
      </c>
      <c r="BW21" s="5">
        <f>IF('Tabulka klientů 2023'!$X25='Hlavní stránka'!BU$1,1,0)</f>
        <v>0</v>
      </c>
      <c r="BX21" s="5">
        <f>IF('Tabulka klientů 2023'!$AA25='Hlavní stránka'!BU$1,1,0)</f>
        <v>0</v>
      </c>
      <c r="BY21" s="5">
        <f>IF('Tabulka klientů 2023'!$AD25='Hlavní stránka'!BU$1,1,0)</f>
        <v>0</v>
      </c>
      <c r="BZ21" s="5">
        <f>IF('Tabulka klientů 2023'!$AG25='Hlavní stránka'!BU$1,1,0)</f>
        <v>0</v>
      </c>
      <c r="CA21" s="5">
        <f>IF('Tabulka klientů 2023'!$AJ25='Hlavní stránka'!BU$1,1,0)</f>
        <v>0</v>
      </c>
      <c r="CB21" s="5">
        <f>IF('Tabulka klientů 2023'!$AM25='Hlavní stránka'!BU$1,1,0)</f>
        <v>0</v>
      </c>
      <c r="CC21" s="5">
        <f>IF('Tabulka klientů 2023'!$AP25='Hlavní stránka'!BU$1,1,0)</f>
        <v>0</v>
      </c>
      <c r="CD21" s="5">
        <f>IF('Tabulka klientů 2023'!$AS25='Hlavní stránka'!BU$1,1,0)</f>
        <v>0</v>
      </c>
      <c r="CE21" s="5">
        <f>IF('Tabulka klientů 2023'!$AV25='Hlavní stránka'!BU$1,1,0)</f>
        <v>0</v>
      </c>
      <c r="CF21" s="5">
        <f t="shared" si="5"/>
        <v>0</v>
      </c>
      <c r="CG21" s="2">
        <f t="shared" si="17"/>
        <v>0</v>
      </c>
      <c r="CH21" s="5">
        <f>IF('Tabulka klientů 2023'!$R25='Hlavní stránka'!CH$1,1,0)</f>
        <v>0</v>
      </c>
      <c r="CI21" s="5">
        <f>IF('Tabulka klientů 2023'!$U25='Hlavní stránka'!CH$1,1,0)</f>
        <v>0</v>
      </c>
      <c r="CJ21" s="5">
        <f>IF('Tabulka klientů 2023'!$X25='Hlavní stránka'!CH$1,1,0)</f>
        <v>0</v>
      </c>
      <c r="CK21" s="5">
        <f>IF('Tabulka klientů 2023'!$AA25='Hlavní stránka'!CH$1,1,0)</f>
        <v>0</v>
      </c>
      <c r="CL21" s="5">
        <f>IF('Tabulka klientů 2023'!$AD25='Hlavní stránka'!CH$1,1,0)</f>
        <v>0</v>
      </c>
      <c r="CM21" s="5">
        <f>IF('Tabulka klientů 2023'!$AG25='Hlavní stránka'!CH$1,1,0)</f>
        <v>0</v>
      </c>
      <c r="CN21" s="5">
        <f>IF('Tabulka klientů 2023'!$AJ25='Hlavní stránka'!CH$1,1,0)</f>
        <v>0</v>
      </c>
      <c r="CO21" s="5">
        <f>IF('Tabulka klientů 2023'!$AM25='Hlavní stránka'!CH$1,1,0)</f>
        <v>0</v>
      </c>
      <c r="CP21" s="5">
        <f>IF('Tabulka klientů 2023'!$AP25='Hlavní stránka'!CH$1,1,0)</f>
        <v>0</v>
      </c>
      <c r="CQ21" s="5">
        <f>IF('Tabulka klientů 2023'!$AS25='Hlavní stránka'!CH$1,1,0)</f>
        <v>0</v>
      </c>
      <c r="CR21" s="5">
        <f>IF('Tabulka klientů 2023'!$AV25='Hlavní stránka'!CH$1,1,0)</f>
        <v>0</v>
      </c>
      <c r="CS21" s="5">
        <f t="shared" si="6"/>
        <v>0</v>
      </c>
      <c r="CT21" s="2">
        <f t="shared" si="18"/>
        <v>0</v>
      </c>
      <c r="CU21" s="5">
        <f>IF('Tabulka klientů 2023'!$R25='Hlavní stránka'!CU$1,1,0)</f>
        <v>0</v>
      </c>
      <c r="CV21" s="5">
        <f>IF('Tabulka klientů 2023'!$U25='Hlavní stránka'!CU$1,1,0)</f>
        <v>0</v>
      </c>
      <c r="CW21" s="5">
        <f>IF('Tabulka klientů 2023'!$X25='Hlavní stránka'!CU$1,1,0)</f>
        <v>0</v>
      </c>
      <c r="CX21" s="5">
        <f>IF('Tabulka klientů 2023'!$AA25='Hlavní stránka'!CU$1,1,0)</f>
        <v>0</v>
      </c>
      <c r="CY21" s="5">
        <f>IF('Tabulka klientů 2023'!$AD25='Hlavní stránka'!CU$1,1,0)</f>
        <v>0</v>
      </c>
      <c r="CZ21" s="5">
        <f>IF('Tabulka klientů 2023'!$AG25='Hlavní stránka'!CU$1,1,0)</f>
        <v>0</v>
      </c>
      <c r="DA21" s="5">
        <f>IF('Tabulka klientů 2023'!$AJ25='Hlavní stránka'!CU$1,1,0)</f>
        <v>0</v>
      </c>
      <c r="DB21" s="5">
        <f>IF('Tabulka klientů 2023'!$AM25='Hlavní stránka'!CU$1,1,0)</f>
        <v>0</v>
      </c>
      <c r="DC21" s="5">
        <f>IF('Tabulka klientů 2023'!$AP25='Hlavní stránka'!CU$1,1,0)</f>
        <v>0</v>
      </c>
      <c r="DD21" s="5">
        <f>IF('Tabulka klientů 2023'!$AS25='Hlavní stránka'!CU$1,1,0)</f>
        <v>0</v>
      </c>
      <c r="DE21" s="5">
        <f>IF('Tabulka klientů 2023'!$AV25='Hlavní stránka'!CU$1,1,0)</f>
        <v>0</v>
      </c>
      <c r="DF21" s="5">
        <f t="shared" si="7"/>
        <v>0</v>
      </c>
      <c r="DG21" s="2">
        <f t="shared" si="19"/>
        <v>0</v>
      </c>
      <c r="DH21" s="5">
        <f>IF('Tabulka klientů 2023'!$R25='Hlavní stránka'!DH$1,1,0)</f>
        <v>0</v>
      </c>
      <c r="DI21" s="5">
        <f>IF('Tabulka klientů 2023'!$U25='Hlavní stránka'!DH$1,1,0)</f>
        <v>0</v>
      </c>
      <c r="DJ21" s="5">
        <f>IF('Tabulka klientů 2023'!$X25='Hlavní stránka'!DH$1,1,0)</f>
        <v>0</v>
      </c>
      <c r="DK21" s="5">
        <f>IF('Tabulka klientů 2023'!$AA25='Hlavní stránka'!DH$1,1,0)</f>
        <v>0</v>
      </c>
      <c r="DL21" s="5">
        <f>IF('Tabulka klientů 2023'!$AD25='Hlavní stránka'!DH$1,1,0)</f>
        <v>0</v>
      </c>
      <c r="DM21" s="5">
        <f>IF('Tabulka klientů 2023'!$AG25='Hlavní stránka'!DH$1,1,0)</f>
        <v>0</v>
      </c>
      <c r="DN21" s="5">
        <f>IF('Tabulka klientů 2023'!$AJ25='Hlavní stránka'!DH$1,1,0)</f>
        <v>0</v>
      </c>
      <c r="DO21" s="5">
        <f>IF('Tabulka klientů 2023'!$AM25='Hlavní stránka'!DH$1,1,0)</f>
        <v>0</v>
      </c>
      <c r="DP21" s="5">
        <f>IF('Tabulka klientů 2023'!$AP25='Hlavní stránka'!DH$1,1,0)</f>
        <v>0</v>
      </c>
      <c r="DQ21" s="5">
        <f>IF('Tabulka klientů 2023'!$AS25='Hlavní stránka'!DH$1,1,0)</f>
        <v>0</v>
      </c>
      <c r="DR21" s="5">
        <f>IF('Tabulka klientů 2023'!$AV25='Hlavní stránka'!DH$1,1,0)</f>
        <v>0</v>
      </c>
      <c r="DS21" s="5">
        <f t="shared" si="8"/>
        <v>0</v>
      </c>
      <c r="DT21" s="2">
        <f t="shared" si="20"/>
        <v>0</v>
      </c>
      <c r="DU21" s="5">
        <f>IF('Tabulka klientů 2023'!$R25='Hlavní stránka'!DU$1,1,0)</f>
        <v>0</v>
      </c>
      <c r="DV21" s="5">
        <f>IF('Tabulka klientů 2023'!$U25='Hlavní stránka'!DU$1,1,0)</f>
        <v>0</v>
      </c>
      <c r="DW21" s="5">
        <f>IF('Tabulka klientů 2023'!$X25='Hlavní stránka'!DU$1,1,0)</f>
        <v>0</v>
      </c>
      <c r="DX21" s="5">
        <f>IF('Tabulka klientů 2023'!$AA25='Hlavní stránka'!DU$1,1,0)</f>
        <v>0</v>
      </c>
      <c r="DY21" s="5">
        <f>IF('Tabulka klientů 2023'!$AD25='Hlavní stránka'!DU$1,1,0)</f>
        <v>0</v>
      </c>
      <c r="DZ21" s="5">
        <f>IF('Tabulka klientů 2023'!$AG25='Hlavní stránka'!DU$1,1,0)</f>
        <v>0</v>
      </c>
      <c r="EA21" s="5">
        <f>IF('Tabulka klientů 2023'!$AJ25='Hlavní stránka'!DU$1,1,0)</f>
        <v>0</v>
      </c>
      <c r="EB21" s="5">
        <f>IF('Tabulka klientů 2023'!$AM25='Hlavní stránka'!DU$1,1,0)</f>
        <v>0</v>
      </c>
      <c r="EC21" s="5">
        <f>IF('Tabulka klientů 2023'!$AP25='Hlavní stránka'!DU$1,1,0)</f>
        <v>0</v>
      </c>
      <c r="ED21" s="5">
        <f>IF('Tabulka klientů 2023'!$AS25='Hlavní stránka'!DU$1,1,0)</f>
        <v>0</v>
      </c>
      <c r="EE21" s="5">
        <f>IF('Tabulka klientů 2023'!$AV25='Hlavní stránka'!DU$1,1,0)</f>
        <v>0</v>
      </c>
      <c r="EF21" s="5">
        <f t="shared" si="9"/>
        <v>0</v>
      </c>
      <c r="EG21" s="2">
        <f t="shared" si="21"/>
        <v>0</v>
      </c>
      <c r="EH21" s="5">
        <f>IF('Tabulka klientů 2023'!$R25='Hlavní stránka'!EH$1,1,0)</f>
        <v>0</v>
      </c>
      <c r="EI21" s="5">
        <f>IF('Tabulka klientů 2023'!$U25='Hlavní stránka'!EH$1,1,0)</f>
        <v>0</v>
      </c>
      <c r="EJ21" s="5">
        <f>IF('Tabulka klientů 2023'!$X25='Hlavní stránka'!EH$1,1,0)</f>
        <v>0</v>
      </c>
      <c r="EK21" s="5">
        <f>IF('Tabulka klientů 2023'!$AA25='Hlavní stránka'!EH$1,1,0)</f>
        <v>0</v>
      </c>
      <c r="EL21" s="5">
        <f>IF('Tabulka klientů 2023'!$AD25='Hlavní stránka'!EH$1,1,0)</f>
        <v>0</v>
      </c>
      <c r="EM21" s="5">
        <f>IF('Tabulka klientů 2023'!$AG25='Hlavní stránka'!EH$1,1,0)</f>
        <v>0</v>
      </c>
      <c r="EN21" s="5">
        <f>IF('Tabulka klientů 2023'!$AJ25='Hlavní stránka'!EH$1,1,0)</f>
        <v>0</v>
      </c>
      <c r="EO21" s="5">
        <f>IF('Tabulka klientů 2023'!$AM25='Hlavní stránka'!EH$1,1,0)</f>
        <v>0</v>
      </c>
      <c r="EP21" s="5">
        <f>IF('Tabulka klientů 2023'!$AP25='Hlavní stránka'!EH$1,1,0)</f>
        <v>0</v>
      </c>
      <c r="EQ21" s="5">
        <f>IF('Tabulka klientů 2023'!$AS25='Hlavní stránka'!EH$1,1,0)</f>
        <v>0</v>
      </c>
      <c r="ER21" s="5">
        <f>IF('Tabulka klientů 2023'!$AV25='Hlavní stránka'!EH$1,1,0)</f>
        <v>0</v>
      </c>
      <c r="ES21" s="5">
        <f t="shared" si="10"/>
        <v>0</v>
      </c>
      <c r="ET21" s="2">
        <f t="shared" si="22"/>
        <v>0</v>
      </c>
      <c r="EU21" s="5">
        <f>IF('Tabulka klientů 2023'!$R25='Hlavní stránka'!EU$1,1,0)</f>
        <v>0</v>
      </c>
      <c r="EV21" s="5">
        <f>IF('Tabulka klientů 2023'!$U25='Hlavní stránka'!EU$1,1,0)</f>
        <v>0</v>
      </c>
      <c r="EW21" s="5">
        <f>IF('Tabulka klientů 2023'!$X25='Hlavní stránka'!EU$1,1,0)</f>
        <v>0</v>
      </c>
      <c r="EX21" s="5">
        <f>IF('Tabulka klientů 2023'!$AA25='Hlavní stránka'!EU$1,1,0)</f>
        <v>0</v>
      </c>
      <c r="EY21" s="5">
        <f>IF('Tabulka klientů 2023'!$AD25='Hlavní stránka'!EU$1,1,0)</f>
        <v>0</v>
      </c>
      <c r="EZ21" s="5">
        <f>IF('Tabulka klientů 2023'!$AG25='Hlavní stránka'!EU$1,1,0)</f>
        <v>0</v>
      </c>
      <c r="FA21" s="5">
        <f>IF('Tabulka klientů 2023'!$AJ25='Hlavní stránka'!EU$1,1,0)</f>
        <v>0</v>
      </c>
      <c r="FB21" s="5">
        <f>IF('Tabulka klientů 2023'!$AM25='Hlavní stránka'!EU$1,1,0)</f>
        <v>0</v>
      </c>
      <c r="FC21" s="5">
        <f>IF('Tabulka klientů 2023'!$AP25='Hlavní stránka'!EU$1,1,0)</f>
        <v>0</v>
      </c>
      <c r="FD21" s="5">
        <f>IF('Tabulka klientů 2023'!$AS25='Hlavní stránka'!EU$1,1,0)</f>
        <v>0</v>
      </c>
      <c r="FE21" s="5">
        <f>IF('Tabulka klientů 2023'!$AV25='Hlavní stránka'!EU$1,1,0)</f>
        <v>0</v>
      </c>
      <c r="FF21" s="5">
        <f t="shared" si="11"/>
        <v>0</v>
      </c>
      <c r="FG21" s="2">
        <f t="shared" si="23"/>
        <v>0</v>
      </c>
    </row>
    <row r="22" spans="1:163" ht="15.75" customHeight="1" x14ac:dyDescent="0.25">
      <c r="A22" s="340"/>
      <c r="B22" s="346"/>
      <c r="C22" s="347"/>
      <c r="D22" s="348"/>
      <c r="E22" s="347"/>
      <c r="F22" s="348"/>
      <c r="G22" s="334"/>
      <c r="H22" s="5">
        <f>IF('Tabulka klientů 2023'!$R26='Hlavní stránka'!$H$1,1,0)</f>
        <v>0</v>
      </c>
      <c r="I22" s="5">
        <f>IF('Tabulka klientů 2023'!$U26='Hlavní stránka'!$H$1,1,0)</f>
        <v>0</v>
      </c>
      <c r="J22" s="5">
        <f>IF('Tabulka klientů 2023'!$X26='Hlavní stránka'!$H$1,1,0)</f>
        <v>0</v>
      </c>
      <c r="K22" s="5">
        <f>IF('Tabulka klientů 2023'!$AA26='Hlavní stránka'!$H$1,1,0)</f>
        <v>0</v>
      </c>
      <c r="L22" s="5">
        <f>IF('Tabulka klientů 2023'!$AD26='Hlavní stránka'!$H$1,1,0)</f>
        <v>0</v>
      </c>
      <c r="M22" s="5">
        <f>IF('Tabulka klientů 2023'!$AG26='Hlavní stránka'!$H$1,1,0)</f>
        <v>0</v>
      </c>
      <c r="N22" s="5">
        <f>IF('Tabulka klientů 2023'!$AJ26='Hlavní stránka'!$H$1,1,0)</f>
        <v>0</v>
      </c>
      <c r="O22" s="5">
        <f>IF('Tabulka klientů 2023'!$AM26='Hlavní stránka'!$H$1,1,0)</f>
        <v>0</v>
      </c>
      <c r="P22" s="5">
        <f>IF('Tabulka klientů 2023'!$AP26='Hlavní stránka'!$H$1,1,0)</f>
        <v>0</v>
      </c>
      <c r="Q22" s="5">
        <f>IF('Tabulka klientů 2023'!$AS26='Hlavní stránka'!$H$1,1,0)</f>
        <v>0</v>
      </c>
      <c r="R22" s="5">
        <f>IF('Tabulka klientů 2023'!$AV26='Hlavní stránka'!$H$1,1,0)</f>
        <v>0</v>
      </c>
      <c r="S22" s="5">
        <f t="shared" si="0"/>
        <v>0</v>
      </c>
      <c r="T22" s="2">
        <f t="shared" si="12"/>
        <v>0</v>
      </c>
      <c r="U22" s="5">
        <f>IF('Tabulka klientů 2023'!$R26='Hlavní stránka'!U$1,1,0)</f>
        <v>0</v>
      </c>
      <c r="V22" s="5">
        <f>IF('Tabulka klientů 2023'!$U26='Hlavní stránka'!U$1,1,0)</f>
        <v>0</v>
      </c>
      <c r="W22" s="5">
        <f>IF('Tabulka klientů 2023'!$X26='Hlavní stránka'!U$1,1,0)</f>
        <v>0</v>
      </c>
      <c r="X22" s="5">
        <f>IF('Tabulka klientů 2023'!$AA26='Hlavní stránka'!U$1,1,0)</f>
        <v>0</v>
      </c>
      <c r="Y22" s="5">
        <f>IF('Tabulka klientů 2023'!$AD26='Hlavní stránka'!U$1,1,0)</f>
        <v>0</v>
      </c>
      <c r="Z22" s="5">
        <f>IF('Tabulka klientů 2023'!$AG26='Hlavní stránka'!U$1,1,0)</f>
        <v>0</v>
      </c>
      <c r="AA22" s="5">
        <f>IF('Tabulka klientů 2023'!$AJ26='Hlavní stránka'!U$1,1,0)</f>
        <v>0</v>
      </c>
      <c r="AB22" s="5">
        <f>IF('Tabulka klientů 2023'!$AM26='Hlavní stránka'!U$1,1,0)</f>
        <v>0</v>
      </c>
      <c r="AC22" s="5">
        <f>IF('Tabulka klientů 2023'!$AP26='Hlavní stránka'!U$1,1,0)</f>
        <v>0</v>
      </c>
      <c r="AD22" s="5">
        <f>IF('Tabulka klientů 2023'!$AS26='Hlavní stránka'!U$1,1,0)</f>
        <v>0</v>
      </c>
      <c r="AE22" s="5">
        <f>IF('Tabulka klientů 2023'!$AV26='Hlavní stránka'!U$1,1,0)</f>
        <v>0</v>
      </c>
      <c r="AF22" s="5">
        <f t="shared" si="1"/>
        <v>0</v>
      </c>
      <c r="AG22" s="2">
        <f t="shared" si="13"/>
        <v>0</v>
      </c>
      <c r="AH22" s="5">
        <f>IF('Tabulka klientů 2023'!$R26='Hlavní stránka'!AH$1,1,0)</f>
        <v>0</v>
      </c>
      <c r="AI22" s="5">
        <f>IF('Tabulka klientů 2023'!$U26='Hlavní stránka'!AH$1,1,0)</f>
        <v>0</v>
      </c>
      <c r="AJ22" s="5">
        <f>IF('Tabulka klientů 2023'!$X26='Hlavní stránka'!AH$1,1,0)</f>
        <v>0</v>
      </c>
      <c r="AK22" s="5">
        <f>IF('Tabulka klientů 2023'!$AA26='Hlavní stránka'!AH$1,1,0)</f>
        <v>0</v>
      </c>
      <c r="AL22" s="5">
        <f>IF('Tabulka klientů 2023'!$AD26='Hlavní stránka'!AH$1,1,0)</f>
        <v>0</v>
      </c>
      <c r="AM22" s="5">
        <f>IF('Tabulka klientů 2023'!$AG26='Hlavní stránka'!AH$1,1,0)</f>
        <v>0</v>
      </c>
      <c r="AN22" s="5">
        <f>IF('Tabulka klientů 2023'!$AJ26='Hlavní stránka'!AH$1,1,0)</f>
        <v>0</v>
      </c>
      <c r="AO22" s="5">
        <f>IF('Tabulka klientů 2023'!$AM26='Hlavní stránka'!AH$1,1,0)</f>
        <v>0</v>
      </c>
      <c r="AP22" s="5">
        <f>IF('Tabulka klientů 2023'!$AP26='Hlavní stránka'!AH$1,1,0)</f>
        <v>0</v>
      </c>
      <c r="AQ22" s="5">
        <f>IF('Tabulka klientů 2023'!$AS26='Hlavní stránka'!AH$1,1,0)</f>
        <v>0</v>
      </c>
      <c r="AR22" s="5">
        <f>IF('Tabulka klientů 2023'!$AV26='Hlavní stránka'!AH$1,1,0)</f>
        <v>0</v>
      </c>
      <c r="AS22" s="5">
        <f t="shared" si="2"/>
        <v>0</v>
      </c>
      <c r="AT22" s="2">
        <f t="shared" si="14"/>
        <v>0</v>
      </c>
      <c r="AU22" s="5">
        <f>IF('Tabulka klientů 2023'!$R26='Hlavní stránka'!AU$1,1,0)</f>
        <v>0</v>
      </c>
      <c r="AV22" s="5">
        <f>IF('Tabulka klientů 2023'!$U26='Hlavní stránka'!AU$1,1,0)</f>
        <v>0</v>
      </c>
      <c r="AW22" s="5">
        <f>IF('Tabulka klientů 2023'!$X26='Hlavní stránka'!AU$1,1,0)</f>
        <v>0</v>
      </c>
      <c r="AX22" s="5">
        <f>IF('Tabulka klientů 2023'!$AA26='Hlavní stránka'!AU$1,1,0)</f>
        <v>0</v>
      </c>
      <c r="AY22" s="5">
        <f>IF('Tabulka klientů 2023'!$AD26='Hlavní stránka'!AU$1,1,0)</f>
        <v>0</v>
      </c>
      <c r="AZ22" s="5">
        <f>IF('Tabulka klientů 2023'!$AG26='Hlavní stránka'!AU$1,1,0)</f>
        <v>0</v>
      </c>
      <c r="BA22" s="5">
        <f>IF('Tabulka klientů 2023'!$AJ26='Hlavní stránka'!AU$1,1,0)</f>
        <v>0</v>
      </c>
      <c r="BB22" s="5">
        <f>IF('Tabulka klientů 2023'!$AM26='Hlavní stránka'!AU$1,1,0)</f>
        <v>0</v>
      </c>
      <c r="BC22" s="5">
        <f>IF('Tabulka klientů 2023'!$AP26='Hlavní stránka'!AU$1,1,0)</f>
        <v>0</v>
      </c>
      <c r="BD22" s="5">
        <f>IF('Tabulka klientů 2023'!$AS26='Hlavní stránka'!AU$1,1,0)</f>
        <v>0</v>
      </c>
      <c r="BE22" s="5">
        <f>IF('Tabulka klientů 2023'!$AV26='Hlavní stránka'!AU$1,1,0)</f>
        <v>0</v>
      </c>
      <c r="BF22" s="5">
        <f t="shared" si="3"/>
        <v>0</v>
      </c>
      <c r="BG22" s="2">
        <f t="shared" si="15"/>
        <v>0</v>
      </c>
      <c r="BH22" s="5">
        <f>IF('Tabulka klientů 2023'!$R26='Hlavní stránka'!BH$1,1,0)</f>
        <v>0</v>
      </c>
      <c r="BI22" s="5">
        <f>IF('Tabulka klientů 2023'!$U26='Hlavní stránka'!BH$1,1,0)</f>
        <v>0</v>
      </c>
      <c r="BJ22" s="5">
        <f>IF('Tabulka klientů 2023'!$X26='Hlavní stránka'!BH$1,1,0)</f>
        <v>0</v>
      </c>
      <c r="BK22" s="5">
        <f>IF('Tabulka klientů 2023'!$AA26='Hlavní stránka'!BH$1,1,0)</f>
        <v>0</v>
      </c>
      <c r="BL22" s="5">
        <f>IF('Tabulka klientů 2023'!$AD26='Hlavní stránka'!BH$1,1,0)</f>
        <v>0</v>
      </c>
      <c r="BM22" s="5">
        <f>IF('Tabulka klientů 2023'!$AG26='Hlavní stránka'!BH$1,1,0)</f>
        <v>0</v>
      </c>
      <c r="BN22" s="5">
        <f>IF('Tabulka klientů 2023'!$AJ26='Hlavní stránka'!BH$1,1,0)</f>
        <v>0</v>
      </c>
      <c r="BO22" s="5">
        <f>IF('Tabulka klientů 2023'!$AM26='Hlavní stránka'!BH$1,1,0)</f>
        <v>0</v>
      </c>
      <c r="BP22" s="5">
        <f>IF('Tabulka klientů 2023'!$AP26='Hlavní stránka'!BH$1,1,0)</f>
        <v>0</v>
      </c>
      <c r="BQ22" s="5">
        <f>IF('Tabulka klientů 2023'!$AS26='Hlavní stránka'!BH$1,1,0)</f>
        <v>0</v>
      </c>
      <c r="BR22" s="5">
        <f>IF('Tabulka klientů 2023'!$AV26='Hlavní stránka'!BH$1,1,0)</f>
        <v>0</v>
      </c>
      <c r="BS22" s="5">
        <f t="shared" si="4"/>
        <v>0</v>
      </c>
      <c r="BT22" s="2">
        <f t="shared" si="16"/>
        <v>0</v>
      </c>
      <c r="BU22" s="5">
        <f>IF('Tabulka klientů 2023'!$R26='Hlavní stránka'!BU$1,1,0)</f>
        <v>0</v>
      </c>
      <c r="BV22" s="5">
        <f>IF('Tabulka klientů 2023'!$U26='Hlavní stránka'!BU$1,1,0)</f>
        <v>0</v>
      </c>
      <c r="BW22" s="5">
        <f>IF('Tabulka klientů 2023'!$X26='Hlavní stránka'!BU$1,1,0)</f>
        <v>0</v>
      </c>
      <c r="BX22" s="5">
        <f>IF('Tabulka klientů 2023'!$AA26='Hlavní stránka'!BU$1,1,0)</f>
        <v>0</v>
      </c>
      <c r="BY22" s="5">
        <f>IF('Tabulka klientů 2023'!$AD26='Hlavní stránka'!BU$1,1,0)</f>
        <v>0</v>
      </c>
      <c r="BZ22" s="5">
        <f>IF('Tabulka klientů 2023'!$AG26='Hlavní stránka'!BU$1,1,0)</f>
        <v>0</v>
      </c>
      <c r="CA22" s="5">
        <f>IF('Tabulka klientů 2023'!$AJ26='Hlavní stránka'!BU$1,1,0)</f>
        <v>0</v>
      </c>
      <c r="CB22" s="5">
        <f>IF('Tabulka klientů 2023'!$AM26='Hlavní stránka'!BU$1,1,0)</f>
        <v>0</v>
      </c>
      <c r="CC22" s="5">
        <f>IF('Tabulka klientů 2023'!$AP26='Hlavní stránka'!BU$1,1,0)</f>
        <v>0</v>
      </c>
      <c r="CD22" s="5">
        <f>IF('Tabulka klientů 2023'!$AS26='Hlavní stránka'!BU$1,1,0)</f>
        <v>0</v>
      </c>
      <c r="CE22" s="5">
        <f>IF('Tabulka klientů 2023'!$AV26='Hlavní stránka'!BU$1,1,0)</f>
        <v>0</v>
      </c>
      <c r="CF22" s="5">
        <f t="shared" si="5"/>
        <v>0</v>
      </c>
      <c r="CG22" s="2">
        <f t="shared" si="17"/>
        <v>0</v>
      </c>
      <c r="CH22" s="5">
        <f>IF('Tabulka klientů 2023'!$R26='Hlavní stránka'!CH$1,1,0)</f>
        <v>0</v>
      </c>
      <c r="CI22" s="5">
        <f>IF('Tabulka klientů 2023'!$U26='Hlavní stránka'!CH$1,1,0)</f>
        <v>0</v>
      </c>
      <c r="CJ22" s="5">
        <f>IF('Tabulka klientů 2023'!$X26='Hlavní stránka'!CH$1,1,0)</f>
        <v>0</v>
      </c>
      <c r="CK22" s="5">
        <f>IF('Tabulka klientů 2023'!$AA26='Hlavní stránka'!CH$1,1,0)</f>
        <v>0</v>
      </c>
      <c r="CL22" s="5">
        <f>IF('Tabulka klientů 2023'!$AD26='Hlavní stránka'!CH$1,1,0)</f>
        <v>0</v>
      </c>
      <c r="CM22" s="5">
        <f>IF('Tabulka klientů 2023'!$AG26='Hlavní stránka'!CH$1,1,0)</f>
        <v>0</v>
      </c>
      <c r="CN22" s="5">
        <f>IF('Tabulka klientů 2023'!$AJ26='Hlavní stránka'!CH$1,1,0)</f>
        <v>0</v>
      </c>
      <c r="CO22" s="5">
        <f>IF('Tabulka klientů 2023'!$AM26='Hlavní stránka'!CH$1,1,0)</f>
        <v>0</v>
      </c>
      <c r="CP22" s="5">
        <f>IF('Tabulka klientů 2023'!$AP26='Hlavní stránka'!CH$1,1,0)</f>
        <v>0</v>
      </c>
      <c r="CQ22" s="5">
        <f>IF('Tabulka klientů 2023'!$AS26='Hlavní stránka'!CH$1,1,0)</f>
        <v>0</v>
      </c>
      <c r="CR22" s="5">
        <f>IF('Tabulka klientů 2023'!$AV26='Hlavní stránka'!CH$1,1,0)</f>
        <v>0</v>
      </c>
      <c r="CS22" s="5">
        <f t="shared" si="6"/>
        <v>0</v>
      </c>
      <c r="CT22" s="2">
        <f t="shared" si="18"/>
        <v>0</v>
      </c>
      <c r="CU22" s="5">
        <f>IF('Tabulka klientů 2023'!$R26='Hlavní stránka'!CU$1,1,0)</f>
        <v>0</v>
      </c>
      <c r="CV22" s="5">
        <f>IF('Tabulka klientů 2023'!$U26='Hlavní stránka'!CU$1,1,0)</f>
        <v>0</v>
      </c>
      <c r="CW22" s="5">
        <f>IF('Tabulka klientů 2023'!$X26='Hlavní stránka'!CU$1,1,0)</f>
        <v>0</v>
      </c>
      <c r="CX22" s="5">
        <f>IF('Tabulka klientů 2023'!$AA26='Hlavní stránka'!CU$1,1,0)</f>
        <v>0</v>
      </c>
      <c r="CY22" s="5">
        <f>IF('Tabulka klientů 2023'!$AD26='Hlavní stránka'!CU$1,1,0)</f>
        <v>0</v>
      </c>
      <c r="CZ22" s="5">
        <f>IF('Tabulka klientů 2023'!$AG26='Hlavní stránka'!CU$1,1,0)</f>
        <v>0</v>
      </c>
      <c r="DA22" s="5">
        <f>IF('Tabulka klientů 2023'!$AJ26='Hlavní stránka'!CU$1,1,0)</f>
        <v>0</v>
      </c>
      <c r="DB22" s="5">
        <f>IF('Tabulka klientů 2023'!$AM26='Hlavní stránka'!CU$1,1,0)</f>
        <v>0</v>
      </c>
      <c r="DC22" s="5">
        <f>IF('Tabulka klientů 2023'!$AP26='Hlavní stránka'!CU$1,1,0)</f>
        <v>0</v>
      </c>
      <c r="DD22" s="5">
        <f>IF('Tabulka klientů 2023'!$AS26='Hlavní stránka'!CU$1,1,0)</f>
        <v>0</v>
      </c>
      <c r="DE22" s="5">
        <f>IF('Tabulka klientů 2023'!$AV26='Hlavní stránka'!CU$1,1,0)</f>
        <v>0</v>
      </c>
      <c r="DF22" s="5">
        <f t="shared" si="7"/>
        <v>0</v>
      </c>
      <c r="DG22" s="2">
        <f t="shared" si="19"/>
        <v>0</v>
      </c>
      <c r="DH22" s="5">
        <f>IF('Tabulka klientů 2023'!$R26='Hlavní stránka'!DH$1,1,0)</f>
        <v>0</v>
      </c>
      <c r="DI22" s="5">
        <f>IF('Tabulka klientů 2023'!$U26='Hlavní stránka'!DH$1,1,0)</f>
        <v>0</v>
      </c>
      <c r="DJ22" s="5">
        <f>IF('Tabulka klientů 2023'!$X26='Hlavní stránka'!DH$1,1,0)</f>
        <v>0</v>
      </c>
      <c r="DK22" s="5">
        <f>IF('Tabulka klientů 2023'!$AA26='Hlavní stránka'!DH$1,1,0)</f>
        <v>0</v>
      </c>
      <c r="DL22" s="5">
        <f>IF('Tabulka klientů 2023'!$AD26='Hlavní stránka'!DH$1,1,0)</f>
        <v>0</v>
      </c>
      <c r="DM22" s="5">
        <f>IF('Tabulka klientů 2023'!$AG26='Hlavní stránka'!DH$1,1,0)</f>
        <v>0</v>
      </c>
      <c r="DN22" s="5">
        <f>IF('Tabulka klientů 2023'!$AJ26='Hlavní stránka'!DH$1,1,0)</f>
        <v>0</v>
      </c>
      <c r="DO22" s="5">
        <f>IF('Tabulka klientů 2023'!$AM26='Hlavní stránka'!DH$1,1,0)</f>
        <v>0</v>
      </c>
      <c r="DP22" s="5">
        <f>IF('Tabulka klientů 2023'!$AP26='Hlavní stránka'!DH$1,1,0)</f>
        <v>0</v>
      </c>
      <c r="DQ22" s="5">
        <f>IF('Tabulka klientů 2023'!$AS26='Hlavní stránka'!DH$1,1,0)</f>
        <v>0</v>
      </c>
      <c r="DR22" s="5">
        <f>IF('Tabulka klientů 2023'!$AV26='Hlavní stránka'!DH$1,1,0)</f>
        <v>0</v>
      </c>
      <c r="DS22" s="5">
        <f t="shared" si="8"/>
        <v>0</v>
      </c>
      <c r="DT22" s="2">
        <f t="shared" si="20"/>
        <v>0</v>
      </c>
      <c r="DU22" s="5">
        <f>IF('Tabulka klientů 2023'!$R26='Hlavní stránka'!DU$1,1,0)</f>
        <v>0</v>
      </c>
      <c r="DV22" s="5">
        <f>IF('Tabulka klientů 2023'!$U26='Hlavní stránka'!DU$1,1,0)</f>
        <v>0</v>
      </c>
      <c r="DW22" s="5">
        <f>IF('Tabulka klientů 2023'!$X26='Hlavní stránka'!DU$1,1,0)</f>
        <v>0</v>
      </c>
      <c r="DX22" s="5">
        <f>IF('Tabulka klientů 2023'!$AA26='Hlavní stránka'!DU$1,1,0)</f>
        <v>0</v>
      </c>
      <c r="DY22" s="5">
        <f>IF('Tabulka klientů 2023'!$AD26='Hlavní stránka'!DU$1,1,0)</f>
        <v>0</v>
      </c>
      <c r="DZ22" s="5">
        <f>IF('Tabulka klientů 2023'!$AG26='Hlavní stránka'!DU$1,1,0)</f>
        <v>0</v>
      </c>
      <c r="EA22" s="5">
        <f>IF('Tabulka klientů 2023'!$AJ26='Hlavní stránka'!DU$1,1,0)</f>
        <v>0</v>
      </c>
      <c r="EB22" s="5">
        <f>IF('Tabulka klientů 2023'!$AM26='Hlavní stránka'!DU$1,1,0)</f>
        <v>0</v>
      </c>
      <c r="EC22" s="5">
        <f>IF('Tabulka klientů 2023'!$AP26='Hlavní stránka'!DU$1,1,0)</f>
        <v>0</v>
      </c>
      <c r="ED22" s="5">
        <f>IF('Tabulka klientů 2023'!$AS26='Hlavní stránka'!DU$1,1,0)</f>
        <v>0</v>
      </c>
      <c r="EE22" s="5">
        <f>IF('Tabulka klientů 2023'!$AV26='Hlavní stránka'!DU$1,1,0)</f>
        <v>0</v>
      </c>
      <c r="EF22" s="5">
        <f t="shared" si="9"/>
        <v>0</v>
      </c>
      <c r="EG22" s="2">
        <f t="shared" si="21"/>
        <v>0</v>
      </c>
      <c r="EH22" s="5">
        <f>IF('Tabulka klientů 2023'!$R26='Hlavní stránka'!EH$1,1,0)</f>
        <v>0</v>
      </c>
      <c r="EI22" s="5">
        <f>IF('Tabulka klientů 2023'!$U26='Hlavní stránka'!EH$1,1,0)</f>
        <v>0</v>
      </c>
      <c r="EJ22" s="5">
        <f>IF('Tabulka klientů 2023'!$X26='Hlavní stránka'!EH$1,1,0)</f>
        <v>0</v>
      </c>
      <c r="EK22" s="5">
        <f>IF('Tabulka klientů 2023'!$AA26='Hlavní stránka'!EH$1,1,0)</f>
        <v>0</v>
      </c>
      <c r="EL22" s="5">
        <f>IF('Tabulka klientů 2023'!$AD26='Hlavní stránka'!EH$1,1,0)</f>
        <v>0</v>
      </c>
      <c r="EM22" s="5">
        <f>IF('Tabulka klientů 2023'!$AG26='Hlavní stránka'!EH$1,1,0)</f>
        <v>0</v>
      </c>
      <c r="EN22" s="5">
        <f>IF('Tabulka klientů 2023'!$AJ26='Hlavní stránka'!EH$1,1,0)</f>
        <v>0</v>
      </c>
      <c r="EO22" s="5">
        <f>IF('Tabulka klientů 2023'!$AM26='Hlavní stránka'!EH$1,1,0)</f>
        <v>0</v>
      </c>
      <c r="EP22" s="5">
        <f>IF('Tabulka klientů 2023'!$AP26='Hlavní stránka'!EH$1,1,0)</f>
        <v>0</v>
      </c>
      <c r="EQ22" s="5">
        <f>IF('Tabulka klientů 2023'!$AS26='Hlavní stránka'!EH$1,1,0)</f>
        <v>0</v>
      </c>
      <c r="ER22" s="5">
        <f>IF('Tabulka klientů 2023'!$AV26='Hlavní stránka'!EH$1,1,0)</f>
        <v>0</v>
      </c>
      <c r="ES22" s="5">
        <f t="shared" si="10"/>
        <v>0</v>
      </c>
      <c r="ET22" s="2">
        <f t="shared" si="22"/>
        <v>0</v>
      </c>
      <c r="EU22" s="5">
        <f>IF('Tabulka klientů 2023'!$R26='Hlavní stránka'!EU$1,1,0)</f>
        <v>0</v>
      </c>
      <c r="EV22" s="5">
        <f>IF('Tabulka klientů 2023'!$U26='Hlavní stránka'!EU$1,1,0)</f>
        <v>0</v>
      </c>
      <c r="EW22" s="5">
        <f>IF('Tabulka klientů 2023'!$X26='Hlavní stránka'!EU$1,1,0)</f>
        <v>0</v>
      </c>
      <c r="EX22" s="5">
        <f>IF('Tabulka klientů 2023'!$AA26='Hlavní stránka'!EU$1,1,0)</f>
        <v>0</v>
      </c>
      <c r="EY22" s="5">
        <f>IF('Tabulka klientů 2023'!$AD26='Hlavní stránka'!EU$1,1,0)</f>
        <v>0</v>
      </c>
      <c r="EZ22" s="5">
        <f>IF('Tabulka klientů 2023'!$AG26='Hlavní stránka'!EU$1,1,0)</f>
        <v>0</v>
      </c>
      <c r="FA22" s="5">
        <f>IF('Tabulka klientů 2023'!$AJ26='Hlavní stránka'!EU$1,1,0)</f>
        <v>0</v>
      </c>
      <c r="FB22" s="5">
        <f>IF('Tabulka klientů 2023'!$AM26='Hlavní stránka'!EU$1,1,0)</f>
        <v>0</v>
      </c>
      <c r="FC22" s="5">
        <f>IF('Tabulka klientů 2023'!$AP26='Hlavní stránka'!EU$1,1,0)</f>
        <v>0</v>
      </c>
      <c r="FD22" s="5">
        <f>IF('Tabulka klientů 2023'!$AS26='Hlavní stránka'!EU$1,1,0)</f>
        <v>0</v>
      </c>
      <c r="FE22" s="5">
        <f>IF('Tabulka klientů 2023'!$AV26='Hlavní stránka'!EU$1,1,0)</f>
        <v>0</v>
      </c>
      <c r="FF22" s="5">
        <f t="shared" si="11"/>
        <v>0</v>
      </c>
      <c r="FG22" s="2">
        <f t="shared" si="23"/>
        <v>0</v>
      </c>
    </row>
    <row r="23" spans="1:163" ht="15.75" customHeight="1" x14ac:dyDescent="0.25">
      <c r="A23" s="340"/>
      <c r="B23" s="346"/>
      <c r="C23" s="347"/>
      <c r="D23" s="348"/>
      <c r="E23" s="347"/>
      <c r="F23" s="348"/>
      <c r="G23" s="334"/>
      <c r="H23" s="5">
        <f>IF('Tabulka klientů 2023'!$R27='Hlavní stránka'!$H$1,1,0)</f>
        <v>0</v>
      </c>
      <c r="I23" s="5">
        <f>IF('Tabulka klientů 2023'!$U27='Hlavní stránka'!$H$1,1,0)</f>
        <v>0</v>
      </c>
      <c r="J23" s="5">
        <f>IF('Tabulka klientů 2023'!$X27='Hlavní stránka'!$H$1,1,0)</f>
        <v>0</v>
      </c>
      <c r="K23" s="5">
        <f>IF('Tabulka klientů 2023'!$AA27='Hlavní stránka'!$H$1,1,0)</f>
        <v>0</v>
      </c>
      <c r="L23" s="5">
        <f>IF('Tabulka klientů 2023'!$AD27='Hlavní stránka'!$H$1,1,0)</f>
        <v>0</v>
      </c>
      <c r="M23" s="5">
        <f>IF('Tabulka klientů 2023'!$AG27='Hlavní stránka'!$H$1,1,0)</f>
        <v>0</v>
      </c>
      <c r="N23" s="5">
        <f>IF('Tabulka klientů 2023'!$AJ27='Hlavní stránka'!$H$1,1,0)</f>
        <v>0</v>
      </c>
      <c r="O23" s="5">
        <f>IF('Tabulka klientů 2023'!$AM27='Hlavní stránka'!$H$1,1,0)</f>
        <v>0</v>
      </c>
      <c r="P23" s="5">
        <f>IF('Tabulka klientů 2023'!$AP27='Hlavní stránka'!$H$1,1,0)</f>
        <v>0</v>
      </c>
      <c r="Q23" s="5">
        <f>IF('Tabulka klientů 2023'!$AS27='Hlavní stránka'!$H$1,1,0)</f>
        <v>0</v>
      </c>
      <c r="R23" s="5">
        <f>IF('Tabulka klientů 2023'!$AV27='Hlavní stránka'!$H$1,1,0)</f>
        <v>0</v>
      </c>
      <c r="S23" s="5">
        <f t="shared" si="0"/>
        <v>0</v>
      </c>
      <c r="T23" s="2">
        <f t="shared" si="12"/>
        <v>0</v>
      </c>
      <c r="U23" s="5">
        <f>IF('Tabulka klientů 2023'!$R27='Hlavní stránka'!U$1,1,0)</f>
        <v>0</v>
      </c>
      <c r="V23" s="5">
        <f>IF('Tabulka klientů 2023'!$U27='Hlavní stránka'!U$1,1,0)</f>
        <v>0</v>
      </c>
      <c r="W23" s="5">
        <f>IF('Tabulka klientů 2023'!$X27='Hlavní stránka'!U$1,1,0)</f>
        <v>0</v>
      </c>
      <c r="X23" s="5">
        <f>IF('Tabulka klientů 2023'!$AA27='Hlavní stránka'!U$1,1,0)</f>
        <v>0</v>
      </c>
      <c r="Y23" s="5">
        <f>IF('Tabulka klientů 2023'!$AD27='Hlavní stránka'!U$1,1,0)</f>
        <v>0</v>
      </c>
      <c r="Z23" s="5">
        <f>IF('Tabulka klientů 2023'!$AG27='Hlavní stránka'!U$1,1,0)</f>
        <v>0</v>
      </c>
      <c r="AA23" s="5">
        <f>IF('Tabulka klientů 2023'!$AJ27='Hlavní stránka'!U$1,1,0)</f>
        <v>0</v>
      </c>
      <c r="AB23" s="5">
        <f>IF('Tabulka klientů 2023'!$AM27='Hlavní stránka'!U$1,1,0)</f>
        <v>0</v>
      </c>
      <c r="AC23" s="5">
        <f>IF('Tabulka klientů 2023'!$AP27='Hlavní stránka'!U$1,1,0)</f>
        <v>0</v>
      </c>
      <c r="AD23" s="5">
        <f>IF('Tabulka klientů 2023'!$AS27='Hlavní stránka'!U$1,1,0)</f>
        <v>0</v>
      </c>
      <c r="AE23" s="5">
        <f>IF('Tabulka klientů 2023'!$AV27='Hlavní stránka'!U$1,1,0)</f>
        <v>0</v>
      </c>
      <c r="AF23" s="5">
        <f t="shared" si="1"/>
        <v>0</v>
      </c>
      <c r="AG23" s="2">
        <f t="shared" si="13"/>
        <v>0</v>
      </c>
      <c r="AH23" s="5">
        <f>IF('Tabulka klientů 2023'!$R27='Hlavní stránka'!AH$1,1,0)</f>
        <v>0</v>
      </c>
      <c r="AI23" s="5">
        <f>IF('Tabulka klientů 2023'!$U27='Hlavní stránka'!AH$1,1,0)</f>
        <v>0</v>
      </c>
      <c r="AJ23" s="5">
        <f>IF('Tabulka klientů 2023'!$X27='Hlavní stránka'!AH$1,1,0)</f>
        <v>0</v>
      </c>
      <c r="AK23" s="5">
        <f>IF('Tabulka klientů 2023'!$AA27='Hlavní stránka'!AH$1,1,0)</f>
        <v>0</v>
      </c>
      <c r="AL23" s="5">
        <f>IF('Tabulka klientů 2023'!$AD27='Hlavní stránka'!AH$1,1,0)</f>
        <v>0</v>
      </c>
      <c r="AM23" s="5">
        <f>IF('Tabulka klientů 2023'!$AG27='Hlavní stránka'!AH$1,1,0)</f>
        <v>0</v>
      </c>
      <c r="AN23" s="5">
        <f>IF('Tabulka klientů 2023'!$AJ27='Hlavní stránka'!AH$1,1,0)</f>
        <v>0</v>
      </c>
      <c r="AO23" s="5">
        <f>IF('Tabulka klientů 2023'!$AM27='Hlavní stránka'!AH$1,1,0)</f>
        <v>0</v>
      </c>
      <c r="AP23" s="5">
        <f>IF('Tabulka klientů 2023'!$AP27='Hlavní stránka'!AH$1,1,0)</f>
        <v>0</v>
      </c>
      <c r="AQ23" s="5">
        <f>IF('Tabulka klientů 2023'!$AS27='Hlavní stránka'!AH$1,1,0)</f>
        <v>0</v>
      </c>
      <c r="AR23" s="5">
        <f>IF('Tabulka klientů 2023'!$AV27='Hlavní stránka'!AH$1,1,0)</f>
        <v>0</v>
      </c>
      <c r="AS23" s="5">
        <f t="shared" si="2"/>
        <v>0</v>
      </c>
      <c r="AT23" s="2">
        <f t="shared" si="14"/>
        <v>0</v>
      </c>
      <c r="AU23" s="5">
        <f>IF('Tabulka klientů 2023'!$R27='Hlavní stránka'!AU$1,1,0)</f>
        <v>0</v>
      </c>
      <c r="AV23" s="5">
        <f>IF('Tabulka klientů 2023'!$U27='Hlavní stránka'!AU$1,1,0)</f>
        <v>0</v>
      </c>
      <c r="AW23" s="5">
        <f>IF('Tabulka klientů 2023'!$X27='Hlavní stránka'!AU$1,1,0)</f>
        <v>0</v>
      </c>
      <c r="AX23" s="5">
        <f>IF('Tabulka klientů 2023'!$AA27='Hlavní stránka'!AU$1,1,0)</f>
        <v>0</v>
      </c>
      <c r="AY23" s="5">
        <f>IF('Tabulka klientů 2023'!$AD27='Hlavní stránka'!AU$1,1,0)</f>
        <v>0</v>
      </c>
      <c r="AZ23" s="5">
        <f>IF('Tabulka klientů 2023'!$AG27='Hlavní stránka'!AU$1,1,0)</f>
        <v>0</v>
      </c>
      <c r="BA23" s="5">
        <f>IF('Tabulka klientů 2023'!$AJ27='Hlavní stránka'!AU$1,1,0)</f>
        <v>0</v>
      </c>
      <c r="BB23" s="5">
        <f>IF('Tabulka klientů 2023'!$AM27='Hlavní stránka'!AU$1,1,0)</f>
        <v>0</v>
      </c>
      <c r="BC23" s="5">
        <f>IF('Tabulka klientů 2023'!$AP27='Hlavní stránka'!AU$1,1,0)</f>
        <v>0</v>
      </c>
      <c r="BD23" s="5">
        <f>IF('Tabulka klientů 2023'!$AS27='Hlavní stránka'!AU$1,1,0)</f>
        <v>0</v>
      </c>
      <c r="BE23" s="5">
        <f>IF('Tabulka klientů 2023'!$AV27='Hlavní stránka'!AU$1,1,0)</f>
        <v>0</v>
      </c>
      <c r="BF23" s="5">
        <f t="shared" si="3"/>
        <v>0</v>
      </c>
      <c r="BG23" s="2">
        <f t="shared" si="15"/>
        <v>0</v>
      </c>
      <c r="BH23" s="5">
        <f>IF('Tabulka klientů 2023'!$R27='Hlavní stránka'!BH$1,1,0)</f>
        <v>0</v>
      </c>
      <c r="BI23" s="5">
        <f>IF('Tabulka klientů 2023'!$U27='Hlavní stránka'!BH$1,1,0)</f>
        <v>0</v>
      </c>
      <c r="BJ23" s="5">
        <f>IF('Tabulka klientů 2023'!$X27='Hlavní stránka'!BH$1,1,0)</f>
        <v>0</v>
      </c>
      <c r="BK23" s="5">
        <f>IF('Tabulka klientů 2023'!$AA27='Hlavní stránka'!BH$1,1,0)</f>
        <v>0</v>
      </c>
      <c r="BL23" s="5">
        <f>IF('Tabulka klientů 2023'!$AD27='Hlavní stránka'!BH$1,1,0)</f>
        <v>0</v>
      </c>
      <c r="BM23" s="5">
        <f>IF('Tabulka klientů 2023'!$AG27='Hlavní stránka'!BH$1,1,0)</f>
        <v>0</v>
      </c>
      <c r="BN23" s="5">
        <f>IF('Tabulka klientů 2023'!$AJ27='Hlavní stránka'!BH$1,1,0)</f>
        <v>0</v>
      </c>
      <c r="BO23" s="5">
        <f>IF('Tabulka klientů 2023'!$AM27='Hlavní stránka'!BH$1,1,0)</f>
        <v>0</v>
      </c>
      <c r="BP23" s="5">
        <f>IF('Tabulka klientů 2023'!$AP27='Hlavní stránka'!BH$1,1,0)</f>
        <v>0</v>
      </c>
      <c r="BQ23" s="5">
        <f>IF('Tabulka klientů 2023'!$AS27='Hlavní stránka'!BH$1,1,0)</f>
        <v>0</v>
      </c>
      <c r="BR23" s="5">
        <f>IF('Tabulka klientů 2023'!$AV27='Hlavní stránka'!BH$1,1,0)</f>
        <v>0</v>
      </c>
      <c r="BS23" s="5">
        <f t="shared" si="4"/>
        <v>0</v>
      </c>
      <c r="BT23" s="2">
        <f t="shared" si="16"/>
        <v>0</v>
      </c>
      <c r="BU23" s="5">
        <f>IF('Tabulka klientů 2023'!$R27='Hlavní stránka'!BU$1,1,0)</f>
        <v>0</v>
      </c>
      <c r="BV23" s="5">
        <f>IF('Tabulka klientů 2023'!$U27='Hlavní stránka'!BU$1,1,0)</f>
        <v>0</v>
      </c>
      <c r="BW23" s="5">
        <f>IF('Tabulka klientů 2023'!$X27='Hlavní stránka'!BU$1,1,0)</f>
        <v>0</v>
      </c>
      <c r="BX23" s="5">
        <f>IF('Tabulka klientů 2023'!$AA27='Hlavní stránka'!BU$1,1,0)</f>
        <v>0</v>
      </c>
      <c r="BY23" s="5">
        <f>IF('Tabulka klientů 2023'!$AD27='Hlavní stránka'!BU$1,1,0)</f>
        <v>0</v>
      </c>
      <c r="BZ23" s="5">
        <f>IF('Tabulka klientů 2023'!$AG27='Hlavní stránka'!BU$1,1,0)</f>
        <v>0</v>
      </c>
      <c r="CA23" s="5">
        <f>IF('Tabulka klientů 2023'!$AJ27='Hlavní stránka'!BU$1,1,0)</f>
        <v>0</v>
      </c>
      <c r="CB23" s="5">
        <f>IF('Tabulka klientů 2023'!$AM27='Hlavní stránka'!BU$1,1,0)</f>
        <v>0</v>
      </c>
      <c r="CC23" s="5">
        <f>IF('Tabulka klientů 2023'!$AP27='Hlavní stránka'!BU$1,1,0)</f>
        <v>0</v>
      </c>
      <c r="CD23" s="5">
        <f>IF('Tabulka klientů 2023'!$AS27='Hlavní stránka'!BU$1,1,0)</f>
        <v>0</v>
      </c>
      <c r="CE23" s="5">
        <f>IF('Tabulka klientů 2023'!$AV27='Hlavní stránka'!BU$1,1,0)</f>
        <v>0</v>
      </c>
      <c r="CF23" s="5">
        <f t="shared" si="5"/>
        <v>0</v>
      </c>
      <c r="CG23" s="2">
        <f t="shared" si="17"/>
        <v>0</v>
      </c>
      <c r="CH23" s="5">
        <f>IF('Tabulka klientů 2023'!$R27='Hlavní stránka'!CH$1,1,0)</f>
        <v>0</v>
      </c>
      <c r="CI23" s="5">
        <f>IF('Tabulka klientů 2023'!$U27='Hlavní stránka'!CH$1,1,0)</f>
        <v>0</v>
      </c>
      <c r="CJ23" s="5">
        <f>IF('Tabulka klientů 2023'!$X27='Hlavní stránka'!CH$1,1,0)</f>
        <v>0</v>
      </c>
      <c r="CK23" s="5">
        <f>IF('Tabulka klientů 2023'!$AA27='Hlavní stránka'!CH$1,1,0)</f>
        <v>0</v>
      </c>
      <c r="CL23" s="5">
        <f>IF('Tabulka klientů 2023'!$AD27='Hlavní stránka'!CH$1,1,0)</f>
        <v>0</v>
      </c>
      <c r="CM23" s="5">
        <f>IF('Tabulka klientů 2023'!$AG27='Hlavní stránka'!CH$1,1,0)</f>
        <v>0</v>
      </c>
      <c r="CN23" s="5">
        <f>IF('Tabulka klientů 2023'!$AJ27='Hlavní stránka'!CH$1,1,0)</f>
        <v>0</v>
      </c>
      <c r="CO23" s="5">
        <f>IF('Tabulka klientů 2023'!$AM27='Hlavní stránka'!CH$1,1,0)</f>
        <v>0</v>
      </c>
      <c r="CP23" s="5">
        <f>IF('Tabulka klientů 2023'!$AP27='Hlavní stránka'!CH$1,1,0)</f>
        <v>0</v>
      </c>
      <c r="CQ23" s="5">
        <f>IF('Tabulka klientů 2023'!$AS27='Hlavní stránka'!CH$1,1,0)</f>
        <v>0</v>
      </c>
      <c r="CR23" s="5">
        <f>IF('Tabulka klientů 2023'!$AV27='Hlavní stránka'!CH$1,1,0)</f>
        <v>0</v>
      </c>
      <c r="CS23" s="5">
        <f t="shared" si="6"/>
        <v>0</v>
      </c>
      <c r="CT23" s="2">
        <f t="shared" si="18"/>
        <v>0</v>
      </c>
      <c r="CU23" s="5">
        <f>IF('Tabulka klientů 2023'!$R27='Hlavní stránka'!CU$1,1,0)</f>
        <v>0</v>
      </c>
      <c r="CV23" s="5">
        <f>IF('Tabulka klientů 2023'!$U27='Hlavní stránka'!CU$1,1,0)</f>
        <v>0</v>
      </c>
      <c r="CW23" s="5">
        <f>IF('Tabulka klientů 2023'!$X27='Hlavní stránka'!CU$1,1,0)</f>
        <v>0</v>
      </c>
      <c r="CX23" s="5">
        <f>IF('Tabulka klientů 2023'!$AA27='Hlavní stránka'!CU$1,1,0)</f>
        <v>0</v>
      </c>
      <c r="CY23" s="5">
        <f>IF('Tabulka klientů 2023'!$AD27='Hlavní stránka'!CU$1,1,0)</f>
        <v>0</v>
      </c>
      <c r="CZ23" s="5">
        <f>IF('Tabulka klientů 2023'!$AG27='Hlavní stránka'!CU$1,1,0)</f>
        <v>0</v>
      </c>
      <c r="DA23" s="5">
        <f>IF('Tabulka klientů 2023'!$AJ27='Hlavní stránka'!CU$1,1,0)</f>
        <v>0</v>
      </c>
      <c r="DB23" s="5">
        <f>IF('Tabulka klientů 2023'!$AM27='Hlavní stránka'!CU$1,1,0)</f>
        <v>0</v>
      </c>
      <c r="DC23" s="5">
        <f>IF('Tabulka klientů 2023'!$AP27='Hlavní stránka'!CU$1,1,0)</f>
        <v>0</v>
      </c>
      <c r="DD23" s="5">
        <f>IF('Tabulka klientů 2023'!$AS27='Hlavní stránka'!CU$1,1,0)</f>
        <v>0</v>
      </c>
      <c r="DE23" s="5">
        <f>IF('Tabulka klientů 2023'!$AV27='Hlavní stránka'!CU$1,1,0)</f>
        <v>0</v>
      </c>
      <c r="DF23" s="5">
        <f t="shared" si="7"/>
        <v>0</v>
      </c>
      <c r="DG23" s="2">
        <f t="shared" si="19"/>
        <v>0</v>
      </c>
      <c r="DH23" s="5">
        <f>IF('Tabulka klientů 2023'!$R27='Hlavní stránka'!DH$1,1,0)</f>
        <v>0</v>
      </c>
      <c r="DI23" s="5">
        <f>IF('Tabulka klientů 2023'!$U27='Hlavní stránka'!DH$1,1,0)</f>
        <v>0</v>
      </c>
      <c r="DJ23" s="5">
        <f>IF('Tabulka klientů 2023'!$X27='Hlavní stránka'!DH$1,1,0)</f>
        <v>0</v>
      </c>
      <c r="DK23" s="5">
        <f>IF('Tabulka klientů 2023'!$AA27='Hlavní stránka'!DH$1,1,0)</f>
        <v>0</v>
      </c>
      <c r="DL23" s="5">
        <f>IF('Tabulka klientů 2023'!$AD27='Hlavní stránka'!DH$1,1,0)</f>
        <v>0</v>
      </c>
      <c r="DM23" s="5">
        <f>IF('Tabulka klientů 2023'!$AG27='Hlavní stránka'!DH$1,1,0)</f>
        <v>0</v>
      </c>
      <c r="DN23" s="5">
        <f>IF('Tabulka klientů 2023'!$AJ27='Hlavní stránka'!DH$1,1,0)</f>
        <v>0</v>
      </c>
      <c r="DO23" s="5">
        <f>IF('Tabulka klientů 2023'!$AM27='Hlavní stránka'!DH$1,1,0)</f>
        <v>0</v>
      </c>
      <c r="DP23" s="5">
        <f>IF('Tabulka klientů 2023'!$AP27='Hlavní stránka'!DH$1,1,0)</f>
        <v>0</v>
      </c>
      <c r="DQ23" s="5">
        <f>IF('Tabulka klientů 2023'!$AS27='Hlavní stránka'!DH$1,1,0)</f>
        <v>0</v>
      </c>
      <c r="DR23" s="5">
        <f>IF('Tabulka klientů 2023'!$AV27='Hlavní stránka'!DH$1,1,0)</f>
        <v>0</v>
      </c>
      <c r="DS23" s="5">
        <f t="shared" si="8"/>
        <v>0</v>
      </c>
      <c r="DT23" s="2">
        <f t="shared" si="20"/>
        <v>0</v>
      </c>
      <c r="DU23" s="5">
        <f>IF('Tabulka klientů 2023'!$R27='Hlavní stránka'!DU$1,1,0)</f>
        <v>0</v>
      </c>
      <c r="DV23" s="5">
        <f>IF('Tabulka klientů 2023'!$U27='Hlavní stránka'!DU$1,1,0)</f>
        <v>0</v>
      </c>
      <c r="DW23" s="5">
        <f>IF('Tabulka klientů 2023'!$X27='Hlavní stránka'!DU$1,1,0)</f>
        <v>0</v>
      </c>
      <c r="DX23" s="5">
        <f>IF('Tabulka klientů 2023'!$AA27='Hlavní stránka'!DU$1,1,0)</f>
        <v>0</v>
      </c>
      <c r="DY23" s="5">
        <f>IF('Tabulka klientů 2023'!$AD27='Hlavní stránka'!DU$1,1,0)</f>
        <v>0</v>
      </c>
      <c r="DZ23" s="5">
        <f>IF('Tabulka klientů 2023'!$AG27='Hlavní stránka'!DU$1,1,0)</f>
        <v>0</v>
      </c>
      <c r="EA23" s="5">
        <f>IF('Tabulka klientů 2023'!$AJ27='Hlavní stránka'!DU$1,1,0)</f>
        <v>0</v>
      </c>
      <c r="EB23" s="5">
        <f>IF('Tabulka klientů 2023'!$AM27='Hlavní stránka'!DU$1,1,0)</f>
        <v>0</v>
      </c>
      <c r="EC23" s="5">
        <f>IF('Tabulka klientů 2023'!$AP27='Hlavní stránka'!DU$1,1,0)</f>
        <v>0</v>
      </c>
      <c r="ED23" s="5">
        <f>IF('Tabulka klientů 2023'!$AS27='Hlavní stránka'!DU$1,1,0)</f>
        <v>0</v>
      </c>
      <c r="EE23" s="5">
        <f>IF('Tabulka klientů 2023'!$AV27='Hlavní stránka'!DU$1,1,0)</f>
        <v>0</v>
      </c>
      <c r="EF23" s="5">
        <f t="shared" si="9"/>
        <v>0</v>
      </c>
      <c r="EG23" s="2">
        <f t="shared" si="21"/>
        <v>0</v>
      </c>
      <c r="EH23" s="5">
        <f>IF('Tabulka klientů 2023'!$R27='Hlavní stránka'!EH$1,1,0)</f>
        <v>0</v>
      </c>
      <c r="EI23" s="5">
        <f>IF('Tabulka klientů 2023'!$U27='Hlavní stránka'!EH$1,1,0)</f>
        <v>0</v>
      </c>
      <c r="EJ23" s="5">
        <f>IF('Tabulka klientů 2023'!$X27='Hlavní stránka'!EH$1,1,0)</f>
        <v>0</v>
      </c>
      <c r="EK23" s="5">
        <f>IF('Tabulka klientů 2023'!$AA27='Hlavní stránka'!EH$1,1,0)</f>
        <v>0</v>
      </c>
      <c r="EL23" s="5">
        <f>IF('Tabulka klientů 2023'!$AD27='Hlavní stránka'!EH$1,1,0)</f>
        <v>0</v>
      </c>
      <c r="EM23" s="5">
        <f>IF('Tabulka klientů 2023'!$AG27='Hlavní stránka'!EH$1,1,0)</f>
        <v>0</v>
      </c>
      <c r="EN23" s="5">
        <f>IF('Tabulka klientů 2023'!$AJ27='Hlavní stránka'!EH$1,1,0)</f>
        <v>0</v>
      </c>
      <c r="EO23" s="5">
        <f>IF('Tabulka klientů 2023'!$AM27='Hlavní stránka'!EH$1,1,0)</f>
        <v>0</v>
      </c>
      <c r="EP23" s="5">
        <f>IF('Tabulka klientů 2023'!$AP27='Hlavní stránka'!EH$1,1,0)</f>
        <v>0</v>
      </c>
      <c r="EQ23" s="5">
        <f>IF('Tabulka klientů 2023'!$AS27='Hlavní stránka'!EH$1,1,0)</f>
        <v>0</v>
      </c>
      <c r="ER23" s="5">
        <f>IF('Tabulka klientů 2023'!$AV27='Hlavní stránka'!EH$1,1,0)</f>
        <v>0</v>
      </c>
      <c r="ES23" s="5">
        <f t="shared" si="10"/>
        <v>0</v>
      </c>
      <c r="ET23" s="2">
        <f t="shared" si="22"/>
        <v>0</v>
      </c>
      <c r="EU23" s="5">
        <f>IF('Tabulka klientů 2023'!$R27='Hlavní stránka'!EU$1,1,0)</f>
        <v>0</v>
      </c>
      <c r="EV23" s="5">
        <f>IF('Tabulka klientů 2023'!$U27='Hlavní stránka'!EU$1,1,0)</f>
        <v>0</v>
      </c>
      <c r="EW23" s="5">
        <f>IF('Tabulka klientů 2023'!$X27='Hlavní stránka'!EU$1,1,0)</f>
        <v>0</v>
      </c>
      <c r="EX23" s="5">
        <f>IF('Tabulka klientů 2023'!$AA27='Hlavní stránka'!EU$1,1,0)</f>
        <v>0</v>
      </c>
      <c r="EY23" s="5">
        <f>IF('Tabulka klientů 2023'!$AD27='Hlavní stránka'!EU$1,1,0)</f>
        <v>0</v>
      </c>
      <c r="EZ23" s="5">
        <f>IF('Tabulka klientů 2023'!$AG27='Hlavní stránka'!EU$1,1,0)</f>
        <v>0</v>
      </c>
      <c r="FA23" s="5">
        <f>IF('Tabulka klientů 2023'!$AJ27='Hlavní stránka'!EU$1,1,0)</f>
        <v>0</v>
      </c>
      <c r="FB23" s="5">
        <f>IF('Tabulka klientů 2023'!$AM27='Hlavní stránka'!EU$1,1,0)</f>
        <v>0</v>
      </c>
      <c r="FC23" s="5">
        <f>IF('Tabulka klientů 2023'!$AP27='Hlavní stránka'!EU$1,1,0)</f>
        <v>0</v>
      </c>
      <c r="FD23" s="5">
        <f>IF('Tabulka klientů 2023'!$AS27='Hlavní stránka'!EU$1,1,0)</f>
        <v>0</v>
      </c>
      <c r="FE23" s="5">
        <f>IF('Tabulka klientů 2023'!$AV27='Hlavní stránka'!EU$1,1,0)</f>
        <v>0</v>
      </c>
      <c r="FF23" s="5">
        <f t="shared" si="11"/>
        <v>0</v>
      </c>
      <c r="FG23" s="2">
        <f t="shared" si="23"/>
        <v>0</v>
      </c>
    </row>
    <row r="24" spans="1:163" ht="15.75" customHeight="1" x14ac:dyDescent="0.25">
      <c r="A24" s="340"/>
      <c r="B24" s="346"/>
      <c r="C24" s="347"/>
      <c r="D24" s="348"/>
      <c r="E24" s="347"/>
      <c r="F24" s="348"/>
      <c r="G24" s="334"/>
      <c r="H24" s="5">
        <f>IF('Tabulka klientů 2023'!$R28='Hlavní stránka'!$H$1,1,0)</f>
        <v>0</v>
      </c>
      <c r="I24" s="5">
        <f>IF('Tabulka klientů 2023'!$U28='Hlavní stránka'!$H$1,1,0)</f>
        <v>0</v>
      </c>
      <c r="J24" s="5">
        <f>IF('Tabulka klientů 2023'!$X28='Hlavní stránka'!$H$1,1,0)</f>
        <v>0</v>
      </c>
      <c r="K24" s="5">
        <f>IF('Tabulka klientů 2023'!$AA28='Hlavní stránka'!$H$1,1,0)</f>
        <v>0</v>
      </c>
      <c r="L24" s="5">
        <f>IF('Tabulka klientů 2023'!$AD28='Hlavní stránka'!$H$1,1,0)</f>
        <v>0</v>
      </c>
      <c r="M24" s="5">
        <f>IF('Tabulka klientů 2023'!$AG28='Hlavní stránka'!$H$1,1,0)</f>
        <v>0</v>
      </c>
      <c r="N24" s="5">
        <f>IF('Tabulka klientů 2023'!$AJ28='Hlavní stránka'!$H$1,1,0)</f>
        <v>0</v>
      </c>
      <c r="O24" s="5">
        <f>IF('Tabulka klientů 2023'!$AM28='Hlavní stránka'!$H$1,1,0)</f>
        <v>0</v>
      </c>
      <c r="P24" s="5">
        <f>IF('Tabulka klientů 2023'!$AP28='Hlavní stránka'!$H$1,1,0)</f>
        <v>0</v>
      </c>
      <c r="Q24" s="5">
        <f>IF('Tabulka klientů 2023'!$AS28='Hlavní stránka'!$H$1,1,0)</f>
        <v>0</v>
      </c>
      <c r="R24" s="5">
        <f>IF('Tabulka klientů 2023'!$AV28='Hlavní stránka'!$H$1,1,0)</f>
        <v>0</v>
      </c>
      <c r="S24" s="5">
        <f t="shared" si="0"/>
        <v>0</v>
      </c>
      <c r="T24" s="2">
        <f t="shared" si="12"/>
        <v>0</v>
      </c>
      <c r="U24" s="5">
        <f>IF('Tabulka klientů 2023'!$R28='Hlavní stránka'!U$1,1,0)</f>
        <v>0</v>
      </c>
      <c r="V24" s="5">
        <f>IF('Tabulka klientů 2023'!$U28='Hlavní stránka'!U$1,1,0)</f>
        <v>0</v>
      </c>
      <c r="W24" s="5">
        <f>IF('Tabulka klientů 2023'!$X28='Hlavní stránka'!U$1,1,0)</f>
        <v>0</v>
      </c>
      <c r="X24" s="5">
        <f>IF('Tabulka klientů 2023'!$AA28='Hlavní stránka'!U$1,1,0)</f>
        <v>0</v>
      </c>
      <c r="Y24" s="5">
        <f>IF('Tabulka klientů 2023'!$AD28='Hlavní stránka'!U$1,1,0)</f>
        <v>0</v>
      </c>
      <c r="Z24" s="5">
        <f>IF('Tabulka klientů 2023'!$AG28='Hlavní stránka'!U$1,1,0)</f>
        <v>0</v>
      </c>
      <c r="AA24" s="5">
        <f>IF('Tabulka klientů 2023'!$AJ28='Hlavní stránka'!U$1,1,0)</f>
        <v>0</v>
      </c>
      <c r="AB24" s="5">
        <f>IF('Tabulka klientů 2023'!$AM28='Hlavní stránka'!U$1,1,0)</f>
        <v>0</v>
      </c>
      <c r="AC24" s="5">
        <f>IF('Tabulka klientů 2023'!$AP28='Hlavní stránka'!U$1,1,0)</f>
        <v>0</v>
      </c>
      <c r="AD24" s="5">
        <f>IF('Tabulka klientů 2023'!$AS28='Hlavní stránka'!U$1,1,0)</f>
        <v>0</v>
      </c>
      <c r="AE24" s="5">
        <f>IF('Tabulka klientů 2023'!$AV28='Hlavní stránka'!U$1,1,0)</f>
        <v>0</v>
      </c>
      <c r="AF24" s="5">
        <f t="shared" si="1"/>
        <v>0</v>
      </c>
      <c r="AG24" s="2">
        <f t="shared" si="13"/>
        <v>0</v>
      </c>
      <c r="AH24" s="5">
        <f>IF('Tabulka klientů 2023'!$R28='Hlavní stránka'!AH$1,1,0)</f>
        <v>0</v>
      </c>
      <c r="AI24" s="5">
        <f>IF('Tabulka klientů 2023'!$U28='Hlavní stránka'!AH$1,1,0)</f>
        <v>0</v>
      </c>
      <c r="AJ24" s="5">
        <f>IF('Tabulka klientů 2023'!$X28='Hlavní stránka'!AH$1,1,0)</f>
        <v>0</v>
      </c>
      <c r="AK24" s="5">
        <f>IF('Tabulka klientů 2023'!$AA28='Hlavní stránka'!AH$1,1,0)</f>
        <v>0</v>
      </c>
      <c r="AL24" s="5">
        <f>IF('Tabulka klientů 2023'!$AD28='Hlavní stránka'!AH$1,1,0)</f>
        <v>0</v>
      </c>
      <c r="AM24" s="5">
        <f>IF('Tabulka klientů 2023'!$AG28='Hlavní stránka'!AH$1,1,0)</f>
        <v>0</v>
      </c>
      <c r="AN24" s="5">
        <f>IF('Tabulka klientů 2023'!$AJ28='Hlavní stránka'!AH$1,1,0)</f>
        <v>0</v>
      </c>
      <c r="AO24" s="5">
        <f>IF('Tabulka klientů 2023'!$AM28='Hlavní stránka'!AH$1,1,0)</f>
        <v>0</v>
      </c>
      <c r="AP24" s="5">
        <f>IF('Tabulka klientů 2023'!$AP28='Hlavní stránka'!AH$1,1,0)</f>
        <v>0</v>
      </c>
      <c r="AQ24" s="5">
        <f>IF('Tabulka klientů 2023'!$AS28='Hlavní stránka'!AH$1,1,0)</f>
        <v>0</v>
      </c>
      <c r="AR24" s="5">
        <f>IF('Tabulka klientů 2023'!$AV28='Hlavní stránka'!AH$1,1,0)</f>
        <v>0</v>
      </c>
      <c r="AS24" s="5">
        <f t="shared" si="2"/>
        <v>0</v>
      </c>
      <c r="AT24" s="2">
        <f t="shared" si="14"/>
        <v>0</v>
      </c>
      <c r="AU24" s="5">
        <f>IF('Tabulka klientů 2023'!$R28='Hlavní stránka'!AU$1,1,0)</f>
        <v>0</v>
      </c>
      <c r="AV24" s="5">
        <f>IF('Tabulka klientů 2023'!$U28='Hlavní stránka'!AU$1,1,0)</f>
        <v>0</v>
      </c>
      <c r="AW24" s="5">
        <f>IF('Tabulka klientů 2023'!$X28='Hlavní stránka'!AU$1,1,0)</f>
        <v>0</v>
      </c>
      <c r="AX24" s="5">
        <f>IF('Tabulka klientů 2023'!$AA28='Hlavní stránka'!AU$1,1,0)</f>
        <v>0</v>
      </c>
      <c r="AY24" s="5">
        <f>IF('Tabulka klientů 2023'!$AD28='Hlavní stránka'!AU$1,1,0)</f>
        <v>0</v>
      </c>
      <c r="AZ24" s="5">
        <f>IF('Tabulka klientů 2023'!$AG28='Hlavní stránka'!AU$1,1,0)</f>
        <v>0</v>
      </c>
      <c r="BA24" s="5">
        <f>IF('Tabulka klientů 2023'!$AJ28='Hlavní stránka'!AU$1,1,0)</f>
        <v>0</v>
      </c>
      <c r="BB24" s="5">
        <f>IF('Tabulka klientů 2023'!$AM28='Hlavní stránka'!AU$1,1,0)</f>
        <v>0</v>
      </c>
      <c r="BC24" s="5">
        <f>IF('Tabulka klientů 2023'!$AP28='Hlavní stránka'!AU$1,1,0)</f>
        <v>0</v>
      </c>
      <c r="BD24" s="5">
        <f>IF('Tabulka klientů 2023'!$AS28='Hlavní stránka'!AU$1,1,0)</f>
        <v>0</v>
      </c>
      <c r="BE24" s="5">
        <f>IF('Tabulka klientů 2023'!$AV28='Hlavní stránka'!AU$1,1,0)</f>
        <v>0</v>
      </c>
      <c r="BF24" s="5">
        <f t="shared" si="3"/>
        <v>0</v>
      </c>
      <c r="BG24" s="2">
        <f t="shared" si="15"/>
        <v>0</v>
      </c>
      <c r="BH24" s="5">
        <f>IF('Tabulka klientů 2023'!$R28='Hlavní stránka'!BH$1,1,0)</f>
        <v>0</v>
      </c>
      <c r="BI24" s="5">
        <f>IF('Tabulka klientů 2023'!$U28='Hlavní stránka'!BH$1,1,0)</f>
        <v>0</v>
      </c>
      <c r="BJ24" s="5">
        <f>IF('Tabulka klientů 2023'!$X28='Hlavní stránka'!BH$1,1,0)</f>
        <v>0</v>
      </c>
      <c r="BK24" s="5">
        <f>IF('Tabulka klientů 2023'!$AA28='Hlavní stránka'!BH$1,1,0)</f>
        <v>0</v>
      </c>
      <c r="BL24" s="5">
        <f>IF('Tabulka klientů 2023'!$AD28='Hlavní stránka'!BH$1,1,0)</f>
        <v>0</v>
      </c>
      <c r="BM24" s="5">
        <f>IF('Tabulka klientů 2023'!$AG28='Hlavní stránka'!BH$1,1,0)</f>
        <v>0</v>
      </c>
      <c r="BN24" s="5">
        <f>IF('Tabulka klientů 2023'!$AJ28='Hlavní stránka'!BH$1,1,0)</f>
        <v>0</v>
      </c>
      <c r="BO24" s="5">
        <f>IF('Tabulka klientů 2023'!$AM28='Hlavní stránka'!BH$1,1,0)</f>
        <v>0</v>
      </c>
      <c r="BP24" s="5">
        <f>IF('Tabulka klientů 2023'!$AP28='Hlavní stránka'!BH$1,1,0)</f>
        <v>0</v>
      </c>
      <c r="BQ24" s="5">
        <f>IF('Tabulka klientů 2023'!$AS28='Hlavní stránka'!BH$1,1,0)</f>
        <v>0</v>
      </c>
      <c r="BR24" s="5">
        <f>IF('Tabulka klientů 2023'!$AV28='Hlavní stránka'!BH$1,1,0)</f>
        <v>0</v>
      </c>
      <c r="BS24" s="5">
        <f t="shared" si="4"/>
        <v>0</v>
      </c>
      <c r="BT24" s="2">
        <f t="shared" si="16"/>
        <v>0</v>
      </c>
      <c r="BU24" s="5">
        <f>IF('Tabulka klientů 2023'!$R28='Hlavní stránka'!BU$1,1,0)</f>
        <v>0</v>
      </c>
      <c r="BV24" s="5">
        <f>IF('Tabulka klientů 2023'!$U28='Hlavní stránka'!BU$1,1,0)</f>
        <v>0</v>
      </c>
      <c r="BW24" s="5">
        <f>IF('Tabulka klientů 2023'!$X28='Hlavní stránka'!BU$1,1,0)</f>
        <v>0</v>
      </c>
      <c r="BX24" s="5">
        <f>IF('Tabulka klientů 2023'!$AA28='Hlavní stránka'!BU$1,1,0)</f>
        <v>0</v>
      </c>
      <c r="BY24" s="5">
        <f>IF('Tabulka klientů 2023'!$AD28='Hlavní stránka'!BU$1,1,0)</f>
        <v>0</v>
      </c>
      <c r="BZ24" s="5">
        <f>IF('Tabulka klientů 2023'!$AG28='Hlavní stránka'!BU$1,1,0)</f>
        <v>0</v>
      </c>
      <c r="CA24" s="5">
        <f>IF('Tabulka klientů 2023'!$AJ28='Hlavní stránka'!BU$1,1,0)</f>
        <v>0</v>
      </c>
      <c r="CB24" s="5">
        <f>IF('Tabulka klientů 2023'!$AM28='Hlavní stránka'!BU$1,1,0)</f>
        <v>0</v>
      </c>
      <c r="CC24" s="5">
        <f>IF('Tabulka klientů 2023'!$AP28='Hlavní stránka'!BU$1,1,0)</f>
        <v>0</v>
      </c>
      <c r="CD24" s="5">
        <f>IF('Tabulka klientů 2023'!$AS28='Hlavní stránka'!BU$1,1,0)</f>
        <v>0</v>
      </c>
      <c r="CE24" s="5">
        <f>IF('Tabulka klientů 2023'!$AV28='Hlavní stránka'!BU$1,1,0)</f>
        <v>0</v>
      </c>
      <c r="CF24" s="5">
        <f t="shared" si="5"/>
        <v>0</v>
      </c>
      <c r="CG24" s="2">
        <f t="shared" si="17"/>
        <v>0</v>
      </c>
      <c r="CH24" s="5">
        <f>IF('Tabulka klientů 2023'!$R28='Hlavní stránka'!CH$1,1,0)</f>
        <v>0</v>
      </c>
      <c r="CI24" s="5">
        <f>IF('Tabulka klientů 2023'!$U28='Hlavní stránka'!CH$1,1,0)</f>
        <v>0</v>
      </c>
      <c r="CJ24" s="5">
        <f>IF('Tabulka klientů 2023'!$X28='Hlavní stránka'!CH$1,1,0)</f>
        <v>0</v>
      </c>
      <c r="CK24" s="5">
        <f>IF('Tabulka klientů 2023'!$AA28='Hlavní stránka'!CH$1,1,0)</f>
        <v>0</v>
      </c>
      <c r="CL24" s="5">
        <f>IF('Tabulka klientů 2023'!$AD28='Hlavní stránka'!CH$1,1,0)</f>
        <v>0</v>
      </c>
      <c r="CM24" s="5">
        <f>IF('Tabulka klientů 2023'!$AG28='Hlavní stránka'!CH$1,1,0)</f>
        <v>0</v>
      </c>
      <c r="CN24" s="5">
        <f>IF('Tabulka klientů 2023'!$AJ28='Hlavní stránka'!CH$1,1,0)</f>
        <v>0</v>
      </c>
      <c r="CO24" s="5">
        <f>IF('Tabulka klientů 2023'!$AM28='Hlavní stránka'!CH$1,1,0)</f>
        <v>0</v>
      </c>
      <c r="CP24" s="5">
        <f>IF('Tabulka klientů 2023'!$AP28='Hlavní stránka'!CH$1,1,0)</f>
        <v>0</v>
      </c>
      <c r="CQ24" s="5">
        <f>IF('Tabulka klientů 2023'!$AS28='Hlavní stránka'!CH$1,1,0)</f>
        <v>0</v>
      </c>
      <c r="CR24" s="5">
        <f>IF('Tabulka klientů 2023'!$AV28='Hlavní stránka'!CH$1,1,0)</f>
        <v>0</v>
      </c>
      <c r="CS24" s="5">
        <f t="shared" si="6"/>
        <v>0</v>
      </c>
      <c r="CT24" s="2">
        <f t="shared" si="18"/>
        <v>0</v>
      </c>
      <c r="CU24" s="5">
        <f>IF('Tabulka klientů 2023'!$R28='Hlavní stránka'!CU$1,1,0)</f>
        <v>0</v>
      </c>
      <c r="CV24" s="5">
        <f>IF('Tabulka klientů 2023'!$U28='Hlavní stránka'!CU$1,1,0)</f>
        <v>0</v>
      </c>
      <c r="CW24" s="5">
        <f>IF('Tabulka klientů 2023'!$X28='Hlavní stránka'!CU$1,1,0)</f>
        <v>0</v>
      </c>
      <c r="CX24" s="5">
        <f>IF('Tabulka klientů 2023'!$AA28='Hlavní stránka'!CU$1,1,0)</f>
        <v>0</v>
      </c>
      <c r="CY24" s="5">
        <f>IF('Tabulka klientů 2023'!$AD28='Hlavní stránka'!CU$1,1,0)</f>
        <v>0</v>
      </c>
      <c r="CZ24" s="5">
        <f>IF('Tabulka klientů 2023'!$AG28='Hlavní stránka'!CU$1,1,0)</f>
        <v>0</v>
      </c>
      <c r="DA24" s="5">
        <f>IF('Tabulka klientů 2023'!$AJ28='Hlavní stránka'!CU$1,1,0)</f>
        <v>0</v>
      </c>
      <c r="DB24" s="5">
        <f>IF('Tabulka klientů 2023'!$AM28='Hlavní stránka'!CU$1,1,0)</f>
        <v>0</v>
      </c>
      <c r="DC24" s="5">
        <f>IF('Tabulka klientů 2023'!$AP28='Hlavní stránka'!CU$1,1,0)</f>
        <v>0</v>
      </c>
      <c r="DD24" s="5">
        <f>IF('Tabulka klientů 2023'!$AS28='Hlavní stránka'!CU$1,1,0)</f>
        <v>0</v>
      </c>
      <c r="DE24" s="5">
        <f>IF('Tabulka klientů 2023'!$AV28='Hlavní stránka'!CU$1,1,0)</f>
        <v>0</v>
      </c>
      <c r="DF24" s="5">
        <f t="shared" si="7"/>
        <v>0</v>
      </c>
      <c r="DG24" s="2">
        <f t="shared" si="19"/>
        <v>0</v>
      </c>
      <c r="DH24" s="5">
        <f>IF('Tabulka klientů 2023'!$R28='Hlavní stránka'!DH$1,1,0)</f>
        <v>0</v>
      </c>
      <c r="DI24" s="5">
        <f>IF('Tabulka klientů 2023'!$U28='Hlavní stránka'!DH$1,1,0)</f>
        <v>0</v>
      </c>
      <c r="DJ24" s="5">
        <f>IF('Tabulka klientů 2023'!$X28='Hlavní stránka'!DH$1,1,0)</f>
        <v>0</v>
      </c>
      <c r="DK24" s="5">
        <f>IF('Tabulka klientů 2023'!$AA28='Hlavní stránka'!DH$1,1,0)</f>
        <v>0</v>
      </c>
      <c r="DL24" s="5">
        <f>IF('Tabulka klientů 2023'!$AD28='Hlavní stránka'!DH$1,1,0)</f>
        <v>0</v>
      </c>
      <c r="DM24" s="5">
        <f>IF('Tabulka klientů 2023'!$AG28='Hlavní stránka'!DH$1,1,0)</f>
        <v>0</v>
      </c>
      <c r="DN24" s="5">
        <f>IF('Tabulka klientů 2023'!$AJ28='Hlavní stránka'!DH$1,1,0)</f>
        <v>0</v>
      </c>
      <c r="DO24" s="5">
        <f>IF('Tabulka klientů 2023'!$AM28='Hlavní stránka'!DH$1,1,0)</f>
        <v>0</v>
      </c>
      <c r="DP24" s="5">
        <f>IF('Tabulka klientů 2023'!$AP28='Hlavní stránka'!DH$1,1,0)</f>
        <v>0</v>
      </c>
      <c r="DQ24" s="5">
        <f>IF('Tabulka klientů 2023'!$AS28='Hlavní stránka'!DH$1,1,0)</f>
        <v>0</v>
      </c>
      <c r="DR24" s="5">
        <f>IF('Tabulka klientů 2023'!$AV28='Hlavní stránka'!DH$1,1,0)</f>
        <v>0</v>
      </c>
      <c r="DS24" s="5">
        <f t="shared" si="8"/>
        <v>0</v>
      </c>
      <c r="DT24" s="2">
        <f t="shared" si="20"/>
        <v>0</v>
      </c>
      <c r="DU24" s="5">
        <f>IF('Tabulka klientů 2023'!$R28='Hlavní stránka'!DU$1,1,0)</f>
        <v>0</v>
      </c>
      <c r="DV24" s="5">
        <f>IF('Tabulka klientů 2023'!$U28='Hlavní stránka'!DU$1,1,0)</f>
        <v>0</v>
      </c>
      <c r="DW24" s="5">
        <f>IF('Tabulka klientů 2023'!$X28='Hlavní stránka'!DU$1,1,0)</f>
        <v>0</v>
      </c>
      <c r="DX24" s="5">
        <f>IF('Tabulka klientů 2023'!$AA28='Hlavní stránka'!DU$1,1,0)</f>
        <v>0</v>
      </c>
      <c r="DY24" s="5">
        <f>IF('Tabulka klientů 2023'!$AD28='Hlavní stránka'!DU$1,1,0)</f>
        <v>0</v>
      </c>
      <c r="DZ24" s="5">
        <f>IF('Tabulka klientů 2023'!$AG28='Hlavní stránka'!DU$1,1,0)</f>
        <v>0</v>
      </c>
      <c r="EA24" s="5">
        <f>IF('Tabulka klientů 2023'!$AJ28='Hlavní stránka'!DU$1,1,0)</f>
        <v>0</v>
      </c>
      <c r="EB24" s="5">
        <f>IF('Tabulka klientů 2023'!$AM28='Hlavní stránka'!DU$1,1,0)</f>
        <v>0</v>
      </c>
      <c r="EC24" s="5">
        <f>IF('Tabulka klientů 2023'!$AP28='Hlavní stránka'!DU$1,1,0)</f>
        <v>0</v>
      </c>
      <c r="ED24" s="5">
        <f>IF('Tabulka klientů 2023'!$AS28='Hlavní stránka'!DU$1,1,0)</f>
        <v>0</v>
      </c>
      <c r="EE24" s="5">
        <f>IF('Tabulka klientů 2023'!$AV28='Hlavní stránka'!DU$1,1,0)</f>
        <v>0</v>
      </c>
      <c r="EF24" s="5">
        <f t="shared" si="9"/>
        <v>0</v>
      </c>
      <c r="EG24" s="2">
        <f t="shared" si="21"/>
        <v>0</v>
      </c>
      <c r="EH24" s="5">
        <f>IF('Tabulka klientů 2023'!$R28='Hlavní stránka'!EH$1,1,0)</f>
        <v>0</v>
      </c>
      <c r="EI24" s="5">
        <f>IF('Tabulka klientů 2023'!$U28='Hlavní stránka'!EH$1,1,0)</f>
        <v>0</v>
      </c>
      <c r="EJ24" s="5">
        <f>IF('Tabulka klientů 2023'!$X28='Hlavní stránka'!EH$1,1,0)</f>
        <v>0</v>
      </c>
      <c r="EK24" s="5">
        <f>IF('Tabulka klientů 2023'!$AA28='Hlavní stránka'!EH$1,1,0)</f>
        <v>0</v>
      </c>
      <c r="EL24" s="5">
        <f>IF('Tabulka klientů 2023'!$AD28='Hlavní stránka'!EH$1,1,0)</f>
        <v>0</v>
      </c>
      <c r="EM24" s="5">
        <f>IF('Tabulka klientů 2023'!$AG28='Hlavní stránka'!EH$1,1,0)</f>
        <v>0</v>
      </c>
      <c r="EN24" s="5">
        <f>IF('Tabulka klientů 2023'!$AJ28='Hlavní stránka'!EH$1,1,0)</f>
        <v>0</v>
      </c>
      <c r="EO24" s="5">
        <f>IF('Tabulka klientů 2023'!$AM28='Hlavní stránka'!EH$1,1,0)</f>
        <v>0</v>
      </c>
      <c r="EP24" s="5">
        <f>IF('Tabulka klientů 2023'!$AP28='Hlavní stránka'!EH$1,1,0)</f>
        <v>0</v>
      </c>
      <c r="EQ24" s="5">
        <f>IF('Tabulka klientů 2023'!$AS28='Hlavní stránka'!EH$1,1,0)</f>
        <v>0</v>
      </c>
      <c r="ER24" s="5">
        <f>IF('Tabulka klientů 2023'!$AV28='Hlavní stránka'!EH$1,1,0)</f>
        <v>0</v>
      </c>
      <c r="ES24" s="5">
        <f t="shared" si="10"/>
        <v>0</v>
      </c>
      <c r="ET24" s="2">
        <f t="shared" si="22"/>
        <v>0</v>
      </c>
      <c r="EU24" s="5">
        <f>IF('Tabulka klientů 2023'!$R28='Hlavní stránka'!EU$1,1,0)</f>
        <v>0</v>
      </c>
      <c r="EV24" s="5">
        <f>IF('Tabulka klientů 2023'!$U28='Hlavní stránka'!EU$1,1,0)</f>
        <v>0</v>
      </c>
      <c r="EW24" s="5">
        <f>IF('Tabulka klientů 2023'!$X28='Hlavní stránka'!EU$1,1,0)</f>
        <v>0</v>
      </c>
      <c r="EX24" s="5">
        <f>IF('Tabulka klientů 2023'!$AA28='Hlavní stránka'!EU$1,1,0)</f>
        <v>0</v>
      </c>
      <c r="EY24" s="5">
        <f>IF('Tabulka klientů 2023'!$AD28='Hlavní stránka'!EU$1,1,0)</f>
        <v>0</v>
      </c>
      <c r="EZ24" s="5">
        <f>IF('Tabulka klientů 2023'!$AG28='Hlavní stránka'!EU$1,1,0)</f>
        <v>0</v>
      </c>
      <c r="FA24" s="5">
        <f>IF('Tabulka klientů 2023'!$AJ28='Hlavní stránka'!EU$1,1,0)</f>
        <v>0</v>
      </c>
      <c r="FB24" s="5">
        <f>IF('Tabulka klientů 2023'!$AM28='Hlavní stránka'!EU$1,1,0)</f>
        <v>0</v>
      </c>
      <c r="FC24" s="5">
        <f>IF('Tabulka klientů 2023'!$AP28='Hlavní stránka'!EU$1,1,0)</f>
        <v>0</v>
      </c>
      <c r="FD24" s="5">
        <f>IF('Tabulka klientů 2023'!$AS28='Hlavní stránka'!EU$1,1,0)</f>
        <v>0</v>
      </c>
      <c r="FE24" s="5">
        <f>IF('Tabulka klientů 2023'!$AV28='Hlavní stránka'!EU$1,1,0)</f>
        <v>0</v>
      </c>
      <c r="FF24" s="5">
        <f t="shared" si="11"/>
        <v>0</v>
      </c>
      <c r="FG24" s="2">
        <f t="shared" si="23"/>
        <v>0</v>
      </c>
    </row>
    <row r="25" spans="1:163" ht="1.5" customHeight="1" x14ac:dyDescent="0.25">
      <c r="A25" s="349"/>
      <c r="B25" s="340"/>
      <c r="C25" s="340"/>
      <c r="D25" s="340"/>
      <c r="E25" s="340"/>
      <c r="F25" s="340"/>
      <c r="G25" s="340"/>
      <c r="H25" s="5">
        <f>IF('Tabulka klientů 2023'!$R29='Hlavní stránka'!$H$1,1,0)</f>
        <v>0</v>
      </c>
      <c r="I25" s="5">
        <f>IF('Tabulka klientů 2023'!$U29='Hlavní stránka'!$H$1,1,0)</f>
        <v>0</v>
      </c>
      <c r="J25" s="5">
        <f>IF('Tabulka klientů 2023'!$X29='Hlavní stránka'!$H$1,1,0)</f>
        <v>0</v>
      </c>
      <c r="K25" s="5">
        <f>IF('Tabulka klientů 2023'!$AA29='Hlavní stránka'!$H$1,1,0)</f>
        <v>0</v>
      </c>
      <c r="L25" s="5">
        <f>IF('Tabulka klientů 2023'!$AD29='Hlavní stránka'!$H$1,1,0)</f>
        <v>0</v>
      </c>
      <c r="M25" s="5">
        <f>IF('Tabulka klientů 2023'!$AG29='Hlavní stránka'!$H$1,1,0)</f>
        <v>0</v>
      </c>
      <c r="N25" s="5">
        <f>IF('Tabulka klientů 2023'!$AJ29='Hlavní stránka'!$H$1,1,0)</f>
        <v>0</v>
      </c>
      <c r="O25" s="5">
        <f>IF('Tabulka klientů 2023'!$AM29='Hlavní stránka'!$H$1,1,0)</f>
        <v>0</v>
      </c>
      <c r="P25" s="5">
        <f>IF('Tabulka klientů 2023'!$AP29='Hlavní stránka'!$H$1,1,0)</f>
        <v>0</v>
      </c>
      <c r="Q25" s="5">
        <f>IF('Tabulka klientů 2023'!$AS29='Hlavní stránka'!$H$1,1,0)</f>
        <v>0</v>
      </c>
      <c r="R25" s="5">
        <f>IF('Tabulka klientů 2023'!$AV29='Hlavní stránka'!$H$1,1,0)</f>
        <v>0</v>
      </c>
      <c r="S25" s="5">
        <f t="shared" si="0"/>
        <v>0</v>
      </c>
      <c r="T25" s="2">
        <f t="shared" si="12"/>
        <v>0</v>
      </c>
      <c r="U25" s="5">
        <f>IF('Tabulka klientů 2023'!$R29='Hlavní stránka'!U$1,1,0)</f>
        <v>0</v>
      </c>
      <c r="V25" s="5">
        <f>IF('Tabulka klientů 2023'!$U29='Hlavní stránka'!U$1,1,0)</f>
        <v>0</v>
      </c>
      <c r="W25" s="5">
        <f>IF('Tabulka klientů 2023'!$X29='Hlavní stránka'!U$1,1,0)</f>
        <v>0</v>
      </c>
      <c r="X25" s="5">
        <f>IF('Tabulka klientů 2023'!$AA29='Hlavní stránka'!U$1,1,0)</f>
        <v>0</v>
      </c>
      <c r="Y25" s="5">
        <f>IF('Tabulka klientů 2023'!$AD29='Hlavní stránka'!U$1,1,0)</f>
        <v>0</v>
      </c>
      <c r="Z25" s="5">
        <f>IF('Tabulka klientů 2023'!$AG29='Hlavní stránka'!U$1,1,0)</f>
        <v>0</v>
      </c>
      <c r="AA25" s="5">
        <f>IF('Tabulka klientů 2023'!$AJ29='Hlavní stránka'!U$1,1,0)</f>
        <v>0</v>
      </c>
      <c r="AB25" s="5">
        <f>IF('Tabulka klientů 2023'!$AM29='Hlavní stránka'!U$1,1,0)</f>
        <v>0</v>
      </c>
      <c r="AC25" s="5">
        <f>IF('Tabulka klientů 2023'!$AP29='Hlavní stránka'!U$1,1,0)</f>
        <v>0</v>
      </c>
      <c r="AD25" s="5">
        <f>IF('Tabulka klientů 2023'!$AS29='Hlavní stránka'!U$1,1,0)</f>
        <v>0</v>
      </c>
      <c r="AE25" s="5">
        <f>IF('Tabulka klientů 2023'!$AV29='Hlavní stránka'!U$1,1,0)</f>
        <v>0</v>
      </c>
      <c r="AF25" s="5">
        <f t="shared" si="1"/>
        <v>0</v>
      </c>
      <c r="AG25" s="2">
        <f t="shared" si="13"/>
        <v>0</v>
      </c>
      <c r="AH25" s="5">
        <f>IF('Tabulka klientů 2023'!$R29='Hlavní stránka'!AH$1,1,0)</f>
        <v>0</v>
      </c>
      <c r="AI25" s="5">
        <f>IF('Tabulka klientů 2023'!$U29='Hlavní stránka'!AH$1,1,0)</f>
        <v>0</v>
      </c>
      <c r="AJ25" s="5">
        <f>IF('Tabulka klientů 2023'!$X29='Hlavní stránka'!AH$1,1,0)</f>
        <v>0</v>
      </c>
      <c r="AK25" s="5">
        <f>IF('Tabulka klientů 2023'!$AA29='Hlavní stránka'!AH$1,1,0)</f>
        <v>0</v>
      </c>
      <c r="AL25" s="5">
        <f>IF('Tabulka klientů 2023'!$AD29='Hlavní stránka'!AH$1,1,0)</f>
        <v>0</v>
      </c>
      <c r="AM25" s="5">
        <f>IF('Tabulka klientů 2023'!$AG29='Hlavní stránka'!AH$1,1,0)</f>
        <v>0</v>
      </c>
      <c r="AN25" s="5">
        <f>IF('Tabulka klientů 2023'!$AJ29='Hlavní stránka'!AH$1,1,0)</f>
        <v>0</v>
      </c>
      <c r="AO25" s="5">
        <f>IF('Tabulka klientů 2023'!$AM29='Hlavní stránka'!AH$1,1,0)</f>
        <v>0</v>
      </c>
      <c r="AP25" s="5">
        <f>IF('Tabulka klientů 2023'!$AP29='Hlavní stránka'!AH$1,1,0)</f>
        <v>0</v>
      </c>
      <c r="AQ25" s="5">
        <f>IF('Tabulka klientů 2023'!$AS29='Hlavní stránka'!AH$1,1,0)</f>
        <v>0</v>
      </c>
      <c r="AR25" s="5">
        <f>IF('Tabulka klientů 2023'!$AV29='Hlavní stránka'!AH$1,1,0)</f>
        <v>0</v>
      </c>
      <c r="AS25" s="5">
        <f t="shared" si="2"/>
        <v>0</v>
      </c>
      <c r="AT25" s="2">
        <f t="shared" si="14"/>
        <v>0</v>
      </c>
      <c r="AU25" s="5">
        <f>IF('Tabulka klientů 2023'!$R29='Hlavní stránka'!AU$1,1,0)</f>
        <v>0</v>
      </c>
      <c r="AV25" s="5">
        <f>IF('Tabulka klientů 2023'!$U29='Hlavní stránka'!AU$1,1,0)</f>
        <v>0</v>
      </c>
      <c r="AW25" s="5">
        <f>IF('Tabulka klientů 2023'!$X29='Hlavní stránka'!AU$1,1,0)</f>
        <v>0</v>
      </c>
      <c r="AX25" s="5">
        <f>IF('Tabulka klientů 2023'!$AA29='Hlavní stránka'!AU$1,1,0)</f>
        <v>0</v>
      </c>
      <c r="AY25" s="5">
        <f>IF('Tabulka klientů 2023'!$AD29='Hlavní stránka'!AU$1,1,0)</f>
        <v>0</v>
      </c>
      <c r="AZ25" s="5">
        <f>IF('Tabulka klientů 2023'!$AG29='Hlavní stránka'!AU$1,1,0)</f>
        <v>0</v>
      </c>
      <c r="BA25" s="5">
        <f>IF('Tabulka klientů 2023'!$AJ29='Hlavní stránka'!AU$1,1,0)</f>
        <v>0</v>
      </c>
      <c r="BB25" s="5">
        <f>IF('Tabulka klientů 2023'!$AM29='Hlavní stránka'!AU$1,1,0)</f>
        <v>0</v>
      </c>
      <c r="BC25" s="5">
        <f>IF('Tabulka klientů 2023'!$AP29='Hlavní stránka'!AU$1,1,0)</f>
        <v>0</v>
      </c>
      <c r="BD25" s="5">
        <f>IF('Tabulka klientů 2023'!$AS29='Hlavní stránka'!AU$1,1,0)</f>
        <v>0</v>
      </c>
      <c r="BE25" s="5">
        <f>IF('Tabulka klientů 2023'!$AV29='Hlavní stránka'!AU$1,1,0)</f>
        <v>0</v>
      </c>
      <c r="BF25" s="5">
        <f t="shared" si="3"/>
        <v>0</v>
      </c>
      <c r="BG25" s="2">
        <f t="shared" si="15"/>
        <v>0</v>
      </c>
      <c r="BH25" s="5">
        <f>IF('Tabulka klientů 2023'!$R29='Hlavní stránka'!BH$1,1,0)</f>
        <v>0</v>
      </c>
      <c r="BI25" s="5">
        <f>IF('Tabulka klientů 2023'!$U29='Hlavní stránka'!BH$1,1,0)</f>
        <v>0</v>
      </c>
      <c r="BJ25" s="5">
        <f>IF('Tabulka klientů 2023'!$X29='Hlavní stránka'!BH$1,1,0)</f>
        <v>0</v>
      </c>
      <c r="BK25" s="5">
        <f>IF('Tabulka klientů 2023'!$AA29='Hlavní stránka'!BH$1,1,0)</f>
        <v>0</v>
      </c>
      <c r="BL25" s="5">
        <f>IF('Tabulka klientů 2023'!$AD29='Hlavní stránka'!BH$1,1,0)</f>
        <v>0</v>
      </c>
      <c r="BM25" s="5">
        <f>IF('Tabulka klientů 2023'!$AG29='Hlavní stránka'!BH$1,1,0)</f>
        <v>0</v>
      </c>
      <c r="BN25" s="5">
        <f>IF('Tabulka klientů 2023'!$AJ29='Hlavní stránka'!BH$1,1,0)</f>
        <v>0</v>
      </c>
      <c r="BO25" s="5">
        <f>IF('Tabulka klientů 2023'!$AM29='Hlavní stránka'!BH$1,1,0)</f>
        <v>0</v>
      </c>
      <c r="BP25" s="5">
        <f>IF('Tabulka klientů 2023'!$AP29='Hlavní stránka'!BH$1,1,0)</f>
        <v>0</v>
      </c>
      <c r="BQ25" s="5">
        <f>IF('Tabulka klientů 2023'!$AS29='Hlavní stránka'!BH$1,1,0)</f>
        <v>0</v>
      </c>
      <c r="BR25" s="5">
        <f>IF('Tabulka klientů 2023'!$AV29='Hlavní stránka'!BH$1,1,0)</f>
        <v>0</v>
      </c>
      <c r="BS25" s="5">
        <f t="shared" si="4"/>
        <v>0</v>
      </c>
      <c r="BT25" s="2">
        <f t="shared" si="16"/>
        <v>0</v>
      </c>
      <c r="BU25" s="5">
        <f>IF('Tabulka klientů 2023'!$R29='Hlavní stránka'!BU$1,1,0)</f>
        <v>0</v>
      </c>
      <c r="BV25" s="5">
        <f>IF('Tabulka klientů 2023'!$U29='Hlavní stránka'!BU$1,1,0)</f>
        <v>0</v>
      </c>
      <c r="BW25" s="5">
        <f>IF('Tabulka klientů 2023'!$X29='Hlavní stránka'!BU$1,1,0)</f>
        <v>0</v>
      </c>
      <c r="BX25" s="5">
        <f>IF('Tabulka klientů 2023'!$AA29='Hlavní stránka'!BU$1,1,0)</f>
        <v>0</v>
      </c>
      <c r="BY25" s="5">
        <f>IF('Tabulka klientů 2023'!$AD29='Hlavní stránka'!BU$1,1,0)</f>
        <v>0</v>
      </c>
      <c r="BZ25" s="5">
        <f>IF('Tabulka klientů 2023'!$AG29='Hlavní stránka'!BU$1,1,0)</f>
        <v>0</v>
      </c>
      <c r="CA25" s="5">
        <f>IF('Tabulka klientů 2023'!$AJ29='Hlavní stránka'!BU$1,1,0)</f>
        <v>0</v>
      </c>
      <c r="CB25" s="5">
        <f>IF('Tabulka klientů 2023'!$AM29='Hlavní stránka'!BU$1,1,0)</f>
        <v>0</v>
      </c>
      <c r="CC25" s="5">
        <f>IF('Tabulka klientů 2023'!$AP29='Hlavní stránka'!BU$1,1,0)</f>
        <v>0</v>
      </c>
      <c r="CD25" s="5">
        <f>IF('Tabulka klientů 2023'!$AS29='Hlavní stránka'!BU$1,1,0)</f>
        <v>0</v>
      </c>
      <c r="CE25" s="5">
        <f>IF('Tabulka klientů 2023'!$AV29='Hlavní stránka'!BU$1,1,0)</f>
        <v>0</v>
      </c>
      <c r="CF25" s="5">
        <f t="shared" si="5"/>
        <v>0</v>
      </c>
      <c r="CG25" s="2">
        <f t="shared" si="17"/>
        <v>0</v>
      </c>
      <c r="CH25" s="5">
        <f>IF('Tabulka klientů 2023'!$R29='Hlavní stránka'!CH$1,1,0)</f>
        <v>0</v>
      </c>
      <c r="CI25" s="5">
        <f>IF('Tabulka klientů 2023'!$U29='Hlavní stránka'!CH$1,1,0)</f>
        <v>0</v>
      </c>
      <c r="CJ25" s="5">
        <f>IF('Tabulka klientů 2023'!$X29='Hlavní stránka'!CH$1,1,0)</f>
        <v>0</v>
      </c>
      <c r="CK25" s="5">
        <f>IF('Tabulka klientů 2023'!$AA29='Hlavní stránka'!CH$1,1,0)</f>
        <v>0</v>
      </c>
      <c r="CL25" s="5">
        <f>IF('Tabulka klientů 2023'!$AD29='Hlavní stránka'!CH$1,1,0)</f>
        <v>0</v>
      </c>
      <c r="CM25" s="5">
        <f>IF('Tabulka klientů 2023'!$AG29='Hlavní stránka'!CH$1,1,0)</f>
        <v>0</v>
      </c>
      <c r="CN25" s="5">
        <f>IF('Tabulka klientů 2023'!$AJ29='Hlavní stránka'!CH$1,1,0)</f>
        <v>0</v>
      </c>
      <c r="CO25" s="5">
        <f>IF('Tabulka klientů 2023'!$AM29='Hlavní stránka'!CH$1,1,0)</f>
        <v>0</v>
      </c>
      <c r="CP25" s="5">
        <f>IF('Tabulka klientů 2023'!$AP29='Hlavní stránka'!CH$1,1,0)</f>
        <v>0</v>
      </c>
      <c r="CQ25" s="5">
        <f>IF('Tabulka klientů 2023'!$AS29='Hlavní stránka'!CH$1,1,0)</f>
        <v>0</v>
      </c>
      <c r="CR25" s="5">
        <f>IF('Tabulka klientů 2023'!$AV29='Hlavní stránka'!CH$1,1,0)</f>
        <v>0</v>
      </c>
      <c r="CS25" s="5">
        <f t="shared" si="6"/>
        <v>0</v>
      </c>
      <c r="CT25" s="2">
        <f t="shared" si="18"/>
        <v>0</v>
      </c>
      <c r="CU25" s="5">
        <f>IF('Tabulka klientů 2023'!$R29='Hlavní stránka'!CU$1,1,0)</f>
        <v>0</v>
      </c>
      <c r="CV25" s="5">
        <f>IF('Tabulka klientů 2023'!$U29='Hlavní stránka'!CU$1,1,0)</f>
        <v>0</v>
      </c>
      <c r="CW25" s="5">
        <f>IF('Tabulka klientů 2023'!$X29='Hlavní stránka'!CU$1,1,0)</f>
        <v>0</v>
      </c>
      <c r="CX25" s="5">
        <f>IF('Tabulka klientů 2023'!$AA29='Hlavní stránka'!CU$1,1,0)</f>
        <v>0</v>
      </c>
      <c r="CY25" s="5">
        <f>IF('Tabulka klientů 2023'!$AD29='Hlavní stránka'!CU$1,1,0)</f>
        <v>0</v>
      </c>
      <c r="CZ25" s="5">
        <f>IF('Tabulka klientů 2023'!$AG29='Hlavní stránka'!CU$1,1,0)</f>
        <v>0</v>
      </c>
      <c r="DA25" s="5">
        <f>IF('Tabulka klientů 2023'!$AJ29='Hlavní stránka'!CU$1,1,0)</f>
        <v>0</v>
      </c>
      <c r="DB25" s="5">
        <f>IF('Tabulka klientů 2023'!$AM29='Hlavní stránka'!CU$1,1,0)</f>
        <v>0</v>
      </c>
      <c r="DC25" s="5">
        <f>IF('Tabulka klientů 2023'!$AP29='Hlavní stránka'!CU$1,1,0)</f>
        <v>0</v>
      </c>
      <c r="DD25" s="5">
        <f>IF('Tabulka klientů 2023'!$AS29='Hlavní stránka'!CU$1,1,0)</f>
        <v>0</v>
      </c>
      <c r="DE25" s="5">
        <f>IF('Tabulka klientů 2023'!$AV29='Hlavní stránka'!CU$1,1,0)</f>
        <v>0</v>
      </c>
      <c r="DF25" s="5">
        <f t="shared" si="7"/>
        <v>0</v>
      </c>
      <c r="DG25" s="2">
        <f t="shared" si="19"/>
        <v>0</v>
      </c>
      <c r="DH25" s="5">
        <f>IF('Tabulka klientů 2023'!$R29='Hlavní stránka'!DH$1,1,0)</f>
        <v>0</v>
      </c>
      <c r="DI25" s="5">
        <f>IF('Tabulka klientů 2023'!$U29='Hlavní stránka'!DH$1,1,0)</f>
        <v>0</v>
      </c>
      <c r="DJ25" s="5">
        <f>IF('Tabulka klientů 2023'!$X29='Hlavní stránka'!DH$1,1,0)</f>
        <v>0</v>
      </c>
      <c r="DK25" s="5">
        <f>IF('Tabulka klientů 2023'!$AA29='Hlavní stránka'!DH$1,1,0)</f>
        <v>0</v>
      </c>
      <c r="DL25" s="5">
        <f>IF('Tabulka klientů 2023'!$AD29='Hlavní stránka'!DH$1,1,0)</f>
        <v>0</v>
      </c>
      <c r="DM25" s="5">
        <f>IF('Tabulka klientů 2023'!$AG29='Hlavní stránka'!DH$1,1,0)</f>
        <v>0</v>
      </c>
      <c r="DN25" s="5">
        <f>IF('Tabulka klientů 2023'!$AJ29='Hlavní stránka'!DH$1,1,0)</f>
        <v>0</v>
      </c>
      <c r="DO25" s="5">
        <f>IF('Tabulka klientů 2023'!$AM29='Hlavní stránka'!DH$1,1,0)</f>
        <v>0</v>
      </c>
      <c r="DP25" s="5">
        <f>IF('Tabulka klientů 2023'!$AP29='Hlavní stránka'!DH$1,1,0)</f>
        <v>0</v>
      </c>
      <c r="DQ25" s="5">
        <f>IF('Tabulka klientů 2023'!$AS29='Hlavní stránka'!DH$1,1,0)</f>
        <v>0</v>
      </c>
      <c r="DR25" s="5">
        <f>IF('Tabulka klientů 2023'!$AV29='Hlavní stránka'!DH$1,1,0)</f>
        <v>0</v>
      </c>
      <c r="DS25" s="5">
        <f t="shared" si="8"/>
        <v>0</v>
      </c>
      <c r="DT25" s="2">
        <f t="shared" si="20"/>
        <v>0</v>
      </c>
      <c r="DU25" s="5">
        <f>IF('Tabulka klientů 2023'!$R29='Hlavní stránka'!DU$1,1,0)</f>
        <v>0</v>
      </c>
      <c r="DV25" s="5">
        <f>IF('Tabulka klientů 2023'!$U29='Hlavní stránka'!DU$1,1,0)</f>
        <v>0</v>
      </c>
      <c r="DW25" s="5">
        <f>IF('Tabulka klientů 2023'!$X29='Hlavní stránka'!DU$1,1,0)</f>
        <v>0</v>
      </c>
      <c r="DX25" s="5">
        <f>IF('Tabulka klientů 2023'!$AA29='Hlavní stránka'!DU$1,1,0)</f>
        <v>0</v>
      </c>
      <c r="DY25" s="5">
        <f>IF('Tabulka klientů 2023'!$AD29='Hlavní stránka'!DU$1,1,0)</f>
        <v>0</v>
      </c>
      <c r="DZ25" s="5">
        <f>IF('Tabulka klientů 2023'!$AG29='Hlavní stránka'!DU$1,1,0)</f>
        <v>0</v>
      </c>
      <c r="EA25" s="5">
        <f>IF('Tabulka klientů 2023'!$AJ29='Hlavní stránka'!DU$1,1,0)</f>
        <v>0</v>
      </c>
      <c r="EB25" s="5">
        <f>IF('Tabulka klientů 2023'!$AM29='Hlavní stránka'!DU$1,1,0)</f>
        <v>0</v>
      </c>
      <c r="EC25" s="5">
        <f>IF('Tabulka klientů 2023'!$AP29='Hlavní stránka'!DU$1,1,0)</f>
        <v>0</v>
      </c>
      <c r="ED25" s="5">
        <f>IF('Tabulka klientů 2023'!$AS29='Hlavní stránka'!DU$1,1,0)</f>
        <v>0</v>
      </c>
      <c r="EE25" s="5">
        <f>IF('Tabulka klientů 2023'!$AV29='Hlavní stránka'!DU$1,1,0)</f>
        <v>0</v>
      </c>
      <c r="EF25" s="5">
        <f t="shared" si="9"/>
        <v>0</v>
      </c>
      <c r="EG25" s="2">
        <f t="shared" si="21"/>
        <v>0</v>
      </c>
      <c r="EH25" s="5">
        <f>IF('Tabulka klientů 2023'!$R29='Hlavní stránka'!EH$1,1,0)</f>
        <v>0</v>
      </c>
      <c r="EI25" s="5">
        <f>IF('Tabulka klientů 2023'!$U29='Hlavní stránka'!EH$1,1,0)</f>
        <v>0</v>
      </c>
      <c r="EJ25" s="5">
        <f>IF('Tabulka klientů 2023'!$X29='Hlavní stránka'!EH$1,1,0)</f>
        <v>0</v>
      </c>
      <c r="EK25" s="5">
        <f>IF('Tabulka klientů 2023'!$AA29='Hlavní stránka'!EH$1,1,0)</f>
        <v>0</v>
      </c>
      <c r="EL25" s="5">
        <f>IF('Tabulka klientů 2023'!$AD29='Hlavní stránka'!EH$1,1,0)</f>
        <v>0</v>
      </c>
      <c r="EM25" s="5">
        <f>IF('Tabulka klientů 2023'!$AG29='Hlavní stránka'!EH$1,1,0)</f>
        <v>0</v>
      </c>
      <c r="EN25" s="5">
        <f>IF('Tabulka klientů 2023'!$AJ29='Hlavní stránka'!EH$1,1,0)</f>
        <v>0</v>
      </c>
      <c r="EO25" s="5">
        <f>IF('Tabulka klientů 2023'!$AM29='Hlavní stránka'!EH$1,1,0)</f>
        <v>0</v>
      </c>
      <c r="EP25" s="5">
        <f>IF('Tabulka klientů 2023'!$AP29='Hlavní stránka'!EH$1,1,0)</f>
        <v>0</v>
      </c>
      <c r="EQ25" s="5">
        <f>IF('Tabulka klientů 2023'!$AS29='Hlavní stránka'!EH$1,1,0)</f>
        <v>0</v>
      </c>
      <c r="ER25" s="5">
        <f>IF('Tabulka klientů 2023'!$AV29='Hlavní stránka'!EH$1,1,0)</f>
        <v>0</v>
      </c>
      <c r="ES25" s="5">
        <f t="shared" si="10"/>
        <v>0</v>
      </c>
      <c r="ET25" s="2">
        <f t="shared" si="22"/>
        <v>0</v>
      </c>
      <c r="EU25" s="5">
        <f>IF('Tabulka klientů 2023'!$R29='Hlavní stránka'!EU$1,1,0)</f>
        <v>0</v>
      </c>
      <c r="EV25" s="5">
        <f>IF('Tabulka klientů 2023'!$U29='Hlavní stránka'!EU$1,1,0)</f>
        <v>0</v>
      </c>
      <c r="EW25" s="5">
        <f>IF('Tabulka klientů 2023'!$X29='Hlavní stránka'!EU$1,1,0)</f>
        <v>0</v>
      </c>
      <c r="EX25" s="5">
        <f>IF('Tabulka klientů 2023'!$AA29='Hlavní stránka'!EU$1,1,0)</f>
        <v>0</v>
      </c>
      <c r="EY25" s="5">
        <f>IF('Tabulka klientů 2023'!$AD29='Hlavní stránka'!EU$1,1,0)</f>
        <v>0</v>
      </c>
      <c r="EZ25" s="5">
        <f>IF('Tabulka klientů 2023'!$AG29='Hlavní stránka'!EU$1,1,0)</f>
        <v>0</v>
      </c>
      <c r="FA25" s="5">
        <f>IF('Tabulka klientů 2023'!$AJ29='Hlavní stránka'!EU$1,1,0)</f>
        <v>0</v>
      </c>
      <c r="FB25" s="5">
        <f>IF('Tabulka klientů 2023'!$AM29='Hlavní stránka'!EU$1,1,0)</f>
        <v>0</v>
      </c>
      <c r="FC25" s="5">
        <f>IF('Tabulka klientů 2023'!$AP29='Hlavní stránka'!EU$1,1,0)</f>
        <v>0</v>
      </c>
      <c r="FD25" s="5">
        <f>IF('Tabulka klientů 2023'!$AS29='Hlavní stránka'!EU$1,1,0)</f>
        <v>0</v>
      </c>
      <c r="FE25" s="5">
        <f>IF('Tabulka klientů 2023'!$AV29='Hlavní stránka'!EU$1,1,0)</f>
        <v>0</v>
      </c>
      <c r="FF25" s="5">
        <f t="shared" si="11"/>
        <v>0</v>
      </c>
      <c r="FG25" s="2">
        <f t="shared" si="23"/>
        <v>0</v>
      </c>
    </row>
    <row r="26" spans="1:163" ht="15.75" customHeight="1" x14ac:dyDescent="0.25">
      <c r="A26" s="350" t="s">
        <v>35</v>
      </c>
      <c r="B26" s="341" t="s">
        <v>36</v>
      </c>
      <c r="C26" s="340"/>
      <c r="D26" s="340"/>
      <c r="E26" s="341" t="s">
        <v>37</v>
      </c>
      <c r="F26" s="340"/>
      <c r="G26" s="340"/>
      <c r="H26" s="5">
        <f>IF('Tabulka klientů 2023'!$R30='Hlavní stránka'!$H$1,1,0)</f>
        <v>0</v>
      </c>
      <c r="I26" s="5">
        <f>IF('Tabulka klientů 2023'!$U30='Hlavní stránka'!$H$1,1,0)</f>
        <v>0</v>
      </c>
      <c r="J26" s="5">
        <f>IF('Tabulka klientů 2023'!$X30='Hlavní stránka'!$H$1,1,0)</f>
        <v>0</v>
      </c>
      <c r="K26" s="5">
        <f>IF('Tabulka klientů 2023'!$AA30='Hlavní stránka'!$H$1,1,0)</f>
        <v>0</v>
      </c>
      <c r="L26" s="5">
        <f>IF('Tabulka klientů 2023'!$AD30='Hlavní stránka'!$H$1,1,0)</f>
        <v>0</v>
      </c>
      <c r="M26" s="5">
        <f>IF('Tabulka klientů 2023'!$AG30='Hlavní stránka'!$H$1,1,0)</f>
        <v>0</v>
      </c>
      <c r="N26" s="5">
        <f>IF('Tabulka klientů 2023'!$AJ30='Hlavní stránka'!$H$1,1,0)</f>
        <v>0</v>
      </c>
      <c r="O26" s="5">
        <f>IF('Tabulka klientů 2023'!$AM30='Hlavní stránka'!$H$1,1,0)</f>
        <v>0</v>
      </c>
      <c r="P26" s="5">
        <f>IF('Tabulka klientů 2023'!$AP30='Hlavní stránka'!$H$1,1,0)</f>
        <v>0</v>
      </c>
      <c r="Q26" s="5">
        <f>IF('Tabulka klientů 2023'!$AS30='Hlavní stránka'!$H$1,1,0)</f>
        <v>0</v>
      </c>
      <c r="R26" s="5">
        <f>IF('Tabulka klientů 2023'!$AV30='Hlavní stránka'!$H$1,1,0)</f>
        <v>0</v>
      </c>
      <c r="S26" s="5">
        <f t="shared" si="0"/>
        <v>0</v>
      </c>
      <c r="T26" s="2">
        <f t="shared" si="12"/>
        <v>0</v>
      </c>
      <c r="U26" s="5">
        <f>IF('Tabulka klientů 2023'!$R30='Hlavní stránka'!U$1,1,0)</f>
        <v>0</v>
      </c>
      <c r="V26" s="5">
        <f>IF('Tabulka klientů 2023'!$U30='Hlavní stránka'!U$1,1,0)</f>
        <v>0</v>
      </c>
      <c r="W26" s="5">
        <f>IF('Tabulka klientů 2023'!$X30='Hlavní stránka'!U$1,1,0)</f>
        <v>0</v>
      </c>
      <c r="X26" s="5">
        <f>IF('Tabulka klientů 2023'!$AA30='Hlavní stránka'!U$1,1,0)</f>
        <v>0</v>
      </c>
      <c r="Y26" s="5">
        <f>IF('Tabulka klientů 2023'!$AD30='Hlavní stránka'!U$1,1,0)</f>
        <v>0</v>
      </c>
      <c r="Z26" s="5">
        <f>IF('Tabulka klientů 2023'!$AG30='Hlavní stránka'!U$1,1,0)</f>
        <v>0</v>
      </c>
      <c r="AA26" s="5">
        <f>IF('Tabulka klientů 2023'!$AJ30='Hlavní stránka'!U$1,1,0)</f>
        <v>0</v>
      </c>
      <c r="AB26" s="5">
        <f>IF('Tabulka klientů 2023'!$AM30='Hlavní stránka'!U$1,1,0)</f>
        <v>0</v>
      </c>
      <c r="AC26" s="5">
        <f>IF('Tabulka klientů 2023'!$AP30='Hlavní stránka'!U$1,1,0)</f>
        <v>0</v>
      </c>
      <c r="AD26" s="5">
        <f>IF('Tabulka klientů 2023'!$AS30='Hlavní stránka'!U$1,1,0)</f>
        <v>0</v>
      </c>
      <c r="AE26" s="5">
        <f>IF('Tabulka klientů 2023'!$AV30='Hlavní stránka'!U$1,1,0)</f>
        <v>0</v>
      </c>
      <c r="AF26" s="5">
        <f t="shared" si="1"/>
        <v>0</v>
      </c>
      <c r="AG26" s="2">
        <f t="shared" si="13"/>
        <v>0</v>
      </c>
      <c r="AH26" s="5">
        <f>IF('Tabulka klientů 2023'!$R30='Hlavní stránka'!AH$1,1,0)</f>
        <v>0</v>
      </c>
      <c r="AI26" s="5">
        <f>IF('Tabulka klientů 2023'!$U30='Hlavní stránka'!AH$1,1,0)</f>
        <v>0</v>
      </c>
      <c r="AJ26" s="5">
        <f>IF('Tabulka klientů 2023'!$X30='Hlavní stránka'!AH$1,1,0)</f>
        <v>0</v>
      </c>
      <c r="AK26" s="5">
        <f>IF('Tabulka klientů 2023'!$AA30='Hlavní stránka'!AH$1,1,0)</f>
        <v>0</v>
      </c>
      <c r="AL26" s="5">
        <f>IF('Tabulka klientů 2023'!$AD30='Hlavní stránka'!AH$1,1,0)</f>
        <v>0</v>
      </c>
      <c r="AM26" s="5">
        <f>IF('Tabulka klientů 2023'!$AG30='Hlavní stránka'!AH$1,1,0)</f>
        <v>0</v>
      </c>
      <c r="AN26" s="5">
        <f>IF('Tabulka klientů 2023'!$AJ30='Hlavní stránka'!AH$1,1,0)</f>
        <v>0</v>
      </c>
      <c r="AO26" s="5">
        <f>IF('Tabulka klientů 2023'!$AM30='Hlavní stránka'!AH$1,1,0)</f>
        <v>0</v>
      </c>
      <c r="AP26" s="5">
        <f>IF('Tabulka klientů 2023'!$AP30='Hlavní stránka'!AH$1,1,0)</f>
        <v>0</v>
      </c>
      <c r="AQ26" s="5">
        <f>IF('Tabulka klientů 2023'!$AS30='Hlavní stránka'!AH$1,1,0)</f>
        <v>0</v>
      </c>
      <c r="AR26" s="5">
        <f>IF('Tabulka klientů 2023'!$AV30='Hlavní stránka'!AH$1,1,0)</f>
        <v>0</v>
      </c>
      <c r="AS26" s="5">
        <f t="shared" si="2"/>
        <v>0</v>
      </c>
      <c r="AT26" s="2">
        <f t="shared" si="14"/>
        <v>0</v>
      </c>
      <c r="AU26" s="5">
        <f>IF('Tabulka klientů 2023'!$R30='Hlavní stránka'!AU$1,1,0)</f>
        <v>0</v>
      </c>
      <c r="AV26" s="5">
        <f>IF('Tabulka klientů 2023'!$U30='Hlavní stránka'!AU$1,1,0)</f>
        <v>0</v>
      </c>
      <c r="AW26" s="5">
        <f>IF('Tabulka klientů 2023'!$X30='Hlavní stránka'!AU$1,1,0)</f>
        <v>0</v>
      </c>
      <c r="AX26" s="5">
        <f>IF('Tabulka klientů 2023'!$AA30='Hlavní stránka'!AU$1,1,0)</f>
        <v>0</v>
      </c>
      <c r="AY26" s="5">
        <f>IF('Tabulka klientů 2023'!$AD30='Hlavní stránka'!AU$1,1,0)</f>
        <v>0</v>
      </c>
      <c r="AZ26" s="5">
        <f>IF('Tabulka klientů 2023'!$AG30='Hlavní stránka'!AU$1,1,0)</f>
        <v>0</v>
      </c>
      <c r="BA26" s="5">
        <f>IF('Tabulka klientů 2023'!$AJ30='Hlavní stránka'!AU$1,1,0)</f>
        <v>0</v>
      </c>
      <c r="BB26" s="5">
        <f>IF('Tabulka klientů 2023'!$AM30='Hlavní stránka'!AU$1,1,0)</f>
        <v>0</v>
      </c>
      <c r="BC26" s="5">
        <f>IF('Tabulka klientů 2023'!$AP30='Hlavní stránka'!AU$1,1,0)</f>
        <v>0</v>
      </c>
      <c r="BD26" s="5">
        <f>IF('Tabulka klientů 2023'!$AS30='Hlavní stránka'!AU$1,1,0)</f>
        <v>0</v>
      </c>
      <c r="BE26" s="5">
        <f>IF('Tabulka klientů 2023'!$AV30='Hlavní stránka'!AU$1,1,0)</f>
        <v>0</v>
      </c>
      <c r="BF26" s="5">
        <f t="shared" si="3"/>
        <v>0</v>
      </c>
      <c r="BG26" s="2">
        <f t="shared" si="15"/>
        <v>0</v>
      </c>
      <c r="BH26" s="5">
        <f>IF('Tabulka klientů 2023'!$R30='Hlavní stránka'!BH$1,1,0)</f>
        <v>0</v>
      </c>
      <c r="BI26" s="5">
        <f>IF('Tabulka klientů 2023'!$U30='Hlavní stránka'!BH$1,1,0)</f>
        <v>0</v>
      </c>
      <c r="BJ26" s="5">
        <f>IF('Tabulka klientů 2023'!$X30='Hlavní stránka'!BH$1,1,0)</f>
        <v>0</v>
      </c>
      <c r="BK26" s="5">
        <f>IF('Tabulka klientů 2023'!$AA30='Hlavní stránka'!BH$1,1,0)</f>
        <v>0</v>
      </c>
      <c r="BL26" s="5">
        <f>IF('Tabulka klientů 2023'!$AD30='Hlavní stránka'!BH$1,1,0)</f>
        <v>0</v>
      </c>
      <c r="BM26" s="5">
        <f>IF('Tabulka klientů 2023'!$AG30='Hlavní stránka'!BH$1,1,0)</f>
        <v>0</v>
      </c>
      <c r="BN26" s="5">
        <f>IF('Tabulka klientů 2023'!$AJ30='Hlavní stránka'!BH$1,1,0)</f>
        <v>0</v>
      </c>
      <c r="BO26" s="5">
        <f>IF('Tabulka klientů 2023'!$AM30='Hlavní stránka'!BH$1,1,0)</f>
        <v>0</v>
      </c>
      <c r="BP26" s="5">
        <f>IF('Tabulka klientů 2023'!$AP30='Hlavní stránka'!BH$1,1,0)</f>
        <v>0</v>
      </c>
      <c r="BQ26" s="5">
        <f>IF('Tabulka klientů 2023'!$AS30='Hlavní stránka'!BH$1,1,0)</f>
        <v>0</v>
      </c>
      <c r="BR26" s="5">
        <f>IF('Tabulka klientů 2023'!$AV30='Hlavní stránka'!BH$1,1,0)</f>
        <v>0</v>
      </c>
      <c r="BS26" s="5">
        <f t="shared" si="4"/>
        <v>0</v>
      </c>
      <c r="BT26" s="2">
        <f t="shared" si="16"/>
        <v>0</v>
      </c>
      <c r="BU26" s="5">
        <f>IF('Tabulka klientů 2023'!$R30='Hlavní stránka'!BU$1,1,0)</f>
        <v>0</v>
      </c>
      <c r="BV26" s="5">
        <f>IF('Tabulka klientů 2023'!$U30='Hlavní stránka'!BU$1,1,0)</f>
        <v>0</v>
      </c>
      <c r="BW26" s="5">
        <f>IF('Tabulka klientů 2023'!$X30='Hlavní stránka'!BU$1,1,0)</f>
        <v>0</v>
      </c>
      <c r="BX26" s="5">
        <f>IF('Tabulka klientů 2023'!$AA30='Hlavní stránka'!BU$1,1,0)</f>
        <v>0</v>
      </c>
      <c r="BY26" s="5">
        <f>IF('Tabulka klientů 2023'!$AD30='Hlavní stránka'!BU$1,1,0)</f>
        <v>0</v>
      </c>
      <c r="BZ26" s="5">
        <f>IF('Tabulka klientů 2023'!$AG30='Hlavní stránka'!BU$1,1,0)</f>
        <v>0</v>
      </c>
      <c r="CA26" s="5">
        <f>IF('Tabulka klientů 2023'!$AJ30='Hlavní stránka'!BU$1,1,0)</f>
        <v>0</v>
      </c>
      <c r="CB26" s="5">
        <f>IF('Tabulka klientů 2023'!$AM30='Hlavní stránka'!BU$1,1,0)</f>
        <v>0</v>
      </c>
      <c r="CC26" s="5">
        <f>IF('Tabulka klientů 2023'!$AP30='Hlavní stránka'!BU$1,1,0)</f>
        <v>0</v>
      </c>
      <c r="CD26" s="5">
        <f>IF('Tabulka klientů 2023'!$AS30='Hlavní stránka'!BU$1,1,0)</f>
        <v>0</v>
      </c>
      <c r="CE26" s="5">
        <f>IF('Tabulka klientů 2023'!$AV30='Hlavní stránka'!BU$1,1,0)</f>
        <v>0</v>
      </c>
      <c r="CF26" s="5">
        <f t="shared" si="5"/>
        <v>0</v>
      </c>
      <c r="CG26" s="2">
        <f t="shared" si="17"/>
        <v>0</v>
      </c>
      <c r="CH26" s="5">
        <f>IF('Tabulka klientů 2023'!$R30='Hlavní stránka'!CH$1,1,0)</f>
        <v>0</v>
      </c>
      <c r="CI26" s="5">
        <f>IF('Tabulka klientů 2023'!$U30='Hlavní stránka'!CH$1,1,0)</f>
        <v>0</v>
      </c>
      <c r="CJ26" s="5">
        <f>IF('Tabulka klientů 2023'!$X30='Hlavní stránka'!CH$1,1,0)</f>
        <v>0</v>
      </c>
      <c r="CK26" s="5">
        <f>IF('Tabulka klientů 2023'!$AA30='Hlavní stránka'!CH$1,1,0)</f>
        <v>0</v>
      </c>
      <c r="CL26" s="5">
        <f>IF('Tabulka klientů 2023'!$AD30='Hlavní stránka'!CH$1,1,0)</f>
        <v>0</v>
      </c>
      <c r="CM26" s="5">
        <f>IF('Tabulka klientů 2023'!$AG30='Hlavní stránka'!CH$1,1,0)</f>
        <v>0</v>
      </c>
      <c r="CN26" s="5">
        <f>IF('Tabulka klientů 2023'!$AJ30='Hlavní stránka'!CH$1,1,0)</f>
        <v>0</v>
      </c>
      <c r="CO26" s="5">
        <f>IF('Tabulka klientů 2023'!$AM30='Hlavní stránka'!CH$1,1,0)</f>
        <v>0</v>
      </c>
      <c r="CP26" s="5">
        <f>IF('Tabulka klientů 2023'!$AP30='Hlavní stránka'!CH$1,1,0)</f>
        <v>0</v>
      </c>
      <c r="CQ26" s="5">
        <f>IF('Tabulka klientů 2023'!$AS30='Hlavní stránka'!CH$1,1,0)</f>
        <v>0</v>
      </c>
      <c r="CR26" s="5">
        <f>IF('Tabulka klientů 2023'!$AV30='Hlavní stránka'!CH$1,1,0)</f>
        <v>0</v>
      </c>
      <c r="CS26" s="5">
        <f t="shared" si="6"/>
        <v>0</v>
      </c>
      <c r="CT26" s="2">
        <f t="shared" si="18"/>
        <v>0</v>
      </c>
      <c r="CU26" s="5">
        <f>IF('Tabulka klientů 2023'!$R30='Hlavní stránka'!CU$1,1,0)</f>
        <v>0</v>
      </c>
      <c r="CV26" s="5">
        <f>IF('Tabulka klientů 2023'!$U30='Hlavní stránka'!CU$1,1,0)</f>
        <v>0</v>
      </c>
      <c r="CW26" s="5">
        <f>IF('Tabulka klientů 2023'!$X30='Hlavní stránka'!CU$1,1,0)</f>
        <v>0</v>
      </c>
      <c r="CX26" s="5">
        <f>IF('Tabulka klientů 2023'!$AA30='Hlavní stránka'!CU$1,1,0)</f>
        <v>0</v>
      </c>
      <c r="CY26" s="5">
        <f>IF('Tabulka klientů 2023'!$AD30='Hlavní stránka'!CU$1,1,0)</f>
        <v>0</v>
      </c>
      <c r="CZ26" s="5">
        <f>IF('Tabulka klientů 2023'!$AG30='Hlavní stránka'!CU$1,1,0)</f>
        <v>0</v>
      </c>
      <c r="DA26" s="5">
        <f>IF('Tabulka klientů 2023'!$AJ30='Hlavní stránka'!CU$1,1,0)</f>
        <v>0</v>
      </c>
      <c r="DB26" s="5">
        <f>IF('Tabulka klientů 2023'!$AM30='Hlavní stránka'!CU$1,1,0)</f>
        <v>0</v>
      </c>
      <c r="DC26" s="5">
        <f>IF('Tabulka klientů 2023'!$AP30='Hlavní stránka'!CU$1,1,0)</f>
        <v>0</v>
      </c>
      <c r="DD26" s="5">
        <f>IF('Tabulka klientů 2023'!$AS30='Hlavní stránka'!CU$1,1,0)</f>
        <v>0</v>
      </c>
      <c r="DE26" s="5">
        <f>IF('Tabulka klientů 2023'!$AV30='Hlavní stránka'!CU$1,1,0)</f>
        <v>0</v>
      </c>
      <c r="DF26" s="5">
        <f t="shared" si="7"/>
        <v>0</v>
      </c>
      <c r="DG26" s="2">
        <f t="shared" si="19"/>
        <v>0</v>
      </c>
      <c r="DH26" s="5">
        <f>IF('Tabulka klientů 2023'!$R30='Hlavní stránka'!DH$1,1,0)</f>
        <v>0</v>
      </c>
      <c r="DI26" s="5">
        <f>IF('Tabulka klientů 2023'!$U30='Hlavní stránka'!DH$1,1,0)</f>
        <v>0</v>
      </c>
      <c r="DJ26" s="5">
        <f>IF('Tabulka klientů 2023'!$X30='Hlavní stránka'!DH$1,1,0)</f>
        <v>0</v>
      </c>
      <c r="DK26" s="5">
        <f>IF('Tabulka klientů 2023'!$AA30='Hlavní stránka'!DH$1,1,0)</f>
        <v>0</v>
      </c>
      <c r="DL26" s="5">
        <f>IF('Tabulka klientů 2023'!$AD30='Hlavní stránka'!DH$1,1,0)</f>
        <v>0</v>
      </c>
      <c r="DM26" s="5">
        <f>IF('Tabulka klientů 2023'!$AG30='Hlavní stránka'!DH$1,1,0)</f>
        <v>0</v>
      </c>
      <c r="DN26" s="5">
        <f>IF('Tabulka klientů 2023'!$AJ30='Hlavní stránka'!DH$1,1,0)</f>
        <v>0</v>
      </c>
      <c r="DO26" s="5">
        <f>IF('Tabulka klientů 2023'!$AM30='Hlavní stránka'!DH$1,1,0)</f>
        <v>0</v>
      </c>
      <c r="DP26" s="5">
        <f>IF('Tabulka klientů 2023'!$AP30='Hlavní stránka'!DH$1,1,0)</f>
        <v>0</v>
      </c>
      <c r="DQ26" s="5">
        <f>IF('Tabulka klientů 2023'!$AS30='Hlavní stránka'!DH$1,1,0)</f>
        <v>0</v>
      </c>
      <c r="DR26" s="5">
        <f>IF('Tabulka klientů 2023'!$AV30='Hlavní stránka'!DH$1,1,0)</f>
        <v>0</v>
      </c>
      <c r="DS26" s="5">
        <f t="shared" si="8"/>
        <v>0</v>
      </c>
      <c r="DT26" s="2">
        <f t="shared" si="20"/>
        <v>0</v>
      </c>
      <c r="DU26" s="5">
        <f>IF('Tabulka klientů 2023'!$R30='Hlavní stránka'!DU$1,1,0)</f>
        <v>0</v>
      </c>
      <c r="DV26" s="5">
        <f>IF('Tabulka klientů 2023'!$U30='Hlavní stránka'!DU$1,1,0)</f>
        <v>0</v>
      </c>
      <c r="DW26" s="5">
        <f>IF('Tabulka klientů 2023'!$X30='Hlavní stránka'!DU$1,1,0)</f>
        <v>0</v>
      </c>
      <c r="DX26" s="5">
        <f>IF('Tabulka klientů 2023'!$AA30='Hlavní stránka'!DU$1,1,0)</f>
        <v>0</v>
      </c>
      <c r="DY26" s="5">
        <f>IF('Tabulka klientů 2023'!$AD30='Hlavní stránka'!DU$1,1,0)</f>
        <v>0</v>
      </c>
      <c r="DZ26" s="5">
        <f>IF('Tabulka klientů 2023'!$AG30='Hlavní stránka'!DU$1,1,0)</f>
        <v>0</v>
      </c>
      <c r="EA26" s="5">
        <f>IF('Tabulka klientů 2023'!$AJ30='Hlavní stránka'!DU$1,1,0)</f>
        <v>0</v>
      </c>
      <c r="EB26" s="5">
        <f>IF('Tabulka klientů 2023'!$AM30='Hlavní stránka'!DU$1,1,0)</f>
        <v>0</v>
      </c>
      <c r="EC26" s="5">
        <f>IF('Tabulka klientů 2023'!$AP30='Hlavní stránka'!DU$1,1,0)</f>
        <v>0</v>
      </c>
      <c r="ED26" s="5">
        <f>IF('Tabulka klientů 2023'!$AS30='Hlavní stránka'!DU$1,1,0)</f>
        <v>0</v>
      </c>
      <c r="EE26" s="5">
        <f>IF('Tabulka klientů 2023'!$AV30='Hlavní stránka'!DU$1,1,0)</f>
        <v>0</v>
      </c>
      <c r="EF26" s="5">
        <f t="shared" si="9"/>
        <v>0</v>
      </c>
      <c r="EG26" s="2">
        <f t="shared" si="21"/>
        <v>0</v>
      </c>
      <c r="EH26" s="5">
        <f>IF('Tabulka klientů 2023'!$R30='Hlavní stránka'!EH$1,1,0)</f>
        <v>0</v>
      </c>
      <c r="EI26" s="5">
        <f>IF('Tabulka klientů 2023'!$U30='Hlavní stránka'!EH$1,1,0)</f>
        <v>0</v>
      </c>
      <c r="EJ26" s="5">
        <f>IF('Tabulka klientů 2023'!$X30='Hlavní stránka'!EH$1,1,0)</f>
        <v>0</v>
      </c>
      <c r="EK26" s="5">
        <f>IF('Tabulka klientů 2023'!$AA30='Hlavní stránka'!EH$1,1,0)</f>
        <v>0</v>
      </c>
      <c r="EL26" s="5">
        <f>IF('Tabulka klientů 2023'!$AD30='Hlavní stránka'!EH$1,1,0)</f>
        <v>0</v>
      </c>
      <c r="EM26" s="5">
        <f>IF('Tabulka klientů 2023'!$AG30='Hlavní stránka'!EH$1,1,0)</f>
        <v>0</v>
      </c>
      <c r="EN26" s="5">
        <f>IF('Tabulka klientů 2023'!$AJ30='Hlavní stránka'!EH$1,1,0)</f>
        <v>0</v>
      </c>
      <c r="EO26" s="5">
        <f>IF('Tabulka klientů 2023'!$AM30='Hlavní stránka'!EH$1,1,0)</f>
        <v>0</v>
      </c>
      <c r="EP26" s="5">
        <f>IF('Tabulka klientů 2023'!$AP30='Hlavní stránka'!EH$1,1,0)</f>
        <v>0</v>
      </c>
      <c r="EQ26" s="5">
        <f>IF('Tabulka klientů 2023'!$AS30='Hlavní stránka'!EH$1,1,0)</f>
        <v>0</v>
      </c>
      <c r="ER26" s="5">
        <f>IF('Tabulka klientů 2023'!$AV30='Hlavní stránka'!EH$1,1,0)</f>
        <v>0</v>
      </c>
      <c r="ES26" s="5">
        <f t="shared" si="10"/>
        <v>0</v>
      </c>
      <c r="ET26" s="2">
        <f t="shared" si="22"/>
        <v>0</v>
      </c>
      <c r="EU26" s="5">
        <f>IF('Tabulka klientů 2023'!$R30='Hlavní stránka'!EU$1,1,0)</f>
        <v>0</v>
      </c>
      <c r="EV26" s="5">
        <f>IF('Tabulka klientů 2023'!$U30='Hlavní stránka'!EU$1,1,0)</f>
        <v>0</v>
      </c>
      <c r="EW26" s="5">
        <f>IF('Tabulka klientů 2023'!$X30='Hlavní stránka'!EU$1,1,0)</f>
        <v>0</v>
      </c>
      <c r="EX26" s="5">
        <f>IF('Tabulka klientů 2023'!$AA30='Hlavní stránka'!EU$1,1,0)</f>
        <v>0</v>
      </c>
      <c r="EY26" s="5">
        <f>IF('Tabulka klientů 2023'!$AD30='Hlavní stránka'!EU$1,1,0)</f>
        <v>0</v>
      </c>
      <c r="EZ26" s="5">
        <f>IF('Tabulka klientů 2023'!$AG30='Hlavní stránka'!EU$1,1,0)</f>
        <v>0</v>
      </c>
      <c r="FA26" s="5">
        <f>IF('Tabulka klientů 2023'!$AJ30='Hlavní stránka'!EU$1,1,0)</f>
        <v>0</v>
      </c>
      <c r="FB26" s="5">
        <f>IF('Tabulka klientů 2023'!$AM30='Hlavní stránka'!EU$1,1,0)</f>
        <v>0</v>
      </c>
      <c r="FC26" s="5">
        <f>IF('Tabulka klientů 2023'!$AP30='Hlavní stránka'!EU$1,1,0)</f>
        <v>0</v>
      </c>
      <c r="FD26" s="5">
        <f>IF('Tabulka klientů 2023'!$AS30='Hlavní stránka'!EU$1,1,0)</f>
        <v>0</v>
      </c>
      <c r="FE26" s="5">
        <f>IF('Tabulka klientů 2023'!$AV30='Hlavní stránka'!EU$1,1,0)</f>
        <v>0</v>
      </c>
      <c r="FF26" s="5">
        <f t="shared" si="11"/>
        <v>0</v>
      </c>
      <c r="FG26" s="2">
        <f t="shared" si="23"/>
        <v>0</v>
      </c>
    </row>
    <row r="27" spans="1:163" ht="15.75" customHeight="1" x14ac:dyDescent="0.25">
      <c r="A27" s="340"/>
      <c r="B27" s="359"/>
      <c r="C27" s="360"/>
      <c r="D27" s="352"/>
      <c r="E27" s="361"/>
      <c r="F27" s="360"/>
      <c r="G27" s="360"/>
      <c r="H27" s="5">
        <f>IF('Tabulka klientů 2023'!$R31='Hlavní stránka'!$H$1,1,0)</f>
        <v>0</v>
      </c>
      <c r="I27" s="5">
        <f>IF('Tabulka klientů 2023'!$U31='Hlavní stránka'!$H$1,1,0)</f>
        <v>0</v>
      </c>
      <c r="J27" s="5">
        <f>IF('Tabulka klientů 2023'!$X31='Hlavní stránka'!$H$1,1,0)</f>
        <v>0</v>
      </c>
      <c r="K27" s="5">
        <f>IF('Tabulka klientů 2023'!$AA31='Hlavní stránka'!$H$1,1,0)</f>
        <v>0</v>
      </c>
      <c r="L27" s="5">
        <f>IF('Tabulka klientů 2023'!$AD31='Hlavní stránka'!$H$1,1,0)</f>
        <v>0</v>
      </c>
      <c r="M27" s="5">
        <f>IF('Tabulka klientů 2023'!$AG31='Hlavní stránka'!$H$1,1,0)</f>
        <v>0</v>
      </c>
      <c r="N27" s="5">
        <f>IF('Tabulka klientů 2023'!$AJ31='Hlavní stránka'!$H$1,1,0)</f>
        <v>0</v>
      </c>
      <c r="O27" s="5">
        <f>IF('Tabulka klientů 2023'!$AM31='Hlavní stránka'!$H$1,1,0)</f>
        <v>0</v>
      </c>
      <c r="P27" s="5">
        <f>IF('Tabulka klientů 2023'!$AP31='Hlavní stránka'!$H$1,1,0)</f>
        <v>0</v>
      </c>
      <c r="Q27" s="5">
        <f>IF('Tabulka klientů 2023'!$AS31='Hlavní stránka'!$H$1,1,0)</f>
        <v>0</v>
      </c>
      <c r="R27" s="5">
        <f>IF('Tabulka klientů 2023'!$AV31='Hlavní stránka'!$H$1,1,0)</f>
        <v>0</v>
      </c>
      <c r="S27" s="5">
        <f t="shared" si="0"/>
        <v>0</v>
      </c>
      <c r="T27" s="2">
        <f t="shared" si="12"/>
        <v>0</v>
      </c>
      <c r="U27" s="5">
        <f>IF('Tabulka klientů 2023'!$R31='Hlavní stránka'!U$1,1,0)</f>
        <v>0</v>
      </c>
      <c r="V27" s="5">
        <f>IF('Tabulka klientů 2023'!$U31='Hlavní stránka'!U$1,1,0)</f>
        <v>0</v>
      </c>
      <c r="W27" s="5">
        <f>IF('Tabulka klientů 2023'!$X31='Hlavní stránka'!U$1,1,0)</f>
        <v>0</v>
      </c>
      <c r="X27" s="5">
        <f>IF('Tabulka klientů 2023'!$AA31='Hlavní stránka'!U$1,1,0)</f>
        <v>0</v>
      </c>
      <c r="Y27" s="5">
        <f>IF('Tabulka klientů 2023'!$AD31='Hlavní stránka'!U$1,1,0)</f>
        <v>0</v>
      </c>
      <c r="Z27" s="5">
        <f>IF('Tabulka klientů 2023'!$AG31='Hlavní stránka'!U$1,1,0)</f>
        <v>0</v>
      </c>
      <c r="AA27" s="5">
        <f>IF('Tabulka klientů 2023'!$AJ31='Hlavní stránka'!U$1,1,0)</f>
        <v>0</v>
      </c>
      <c r="AB27" s="5">
        <f>IF('Tabulka klientů 2023'!$AM31='Hlavní stránka'!U$1,1,0)</f>
        <v>0</v>
      </c>
      <c r="AC27" s="5">
        <f>IF('Tabulka klientů 2023'!$AP31='Hlavní stránka'!U$1,1,0)</f>
        <v>0</v>
      </c>
      <c r="AD27" s="5">
        <f>IF('Tabulka klientů 2023'!$AS31='Hlavní stránka'!U$1,1,0)</f>
        <v>0</v>
      </c>
      <c r="AE27" s="5">
        <f>IF('Tabulka klientů 2023'!$AV31='Hlavní stránka'!U$1,1,0)</f>
        <v>0</v>
      </c>
      <c r="AF27" s="5">
        <f t="shared" si="1"/>
        <v>0</v>
      </c>
      <c r="AG27" s="2">
        <f t="shared" si="13"/>
        <v>0</v>
      </c>
      <c r="AH27" s="5">
        <f>IF('Tabulka klientů 2023'!$R31='Hlavní stránka'!AH$1,1,0)</f>
        <v>0</v>
      </c>
      <c r="AI27" s="5">
        <f>IF('Tabulka klientů 2023'!$U31='Hlavní stránka'!AH$1,1,0)</f>
        <v>0</v>
      </c>
      <c r="AJ27" s="5">
        <f>IF('Tabulka klientů 2023'!$X31='Hlavní stránka'!AH$1,1,0)</f>
        <v>0</v>
      </c>
      <c r="AK27" s="5">
        <f>IF('Tabulka klientů 2023'!$AA31='Hlavní stránka'!AH$1,1,0)</f>
        <v>0</v>
      </c>
      <c r="AL27" s="5">
        <f>IF('Tabulka klientů 2023'!$AD31='Hlavní stránka'!AH$1,1,0)</f>
        <v>0</v>
      </c>
      <c r="AM27" s="5">
        <f>IF('Tabulka klientů 2023'!$AG31='Hlavní stránka'!AH$1,1,0)</f>
        <v>0</v>
      </c>
      <c r="AN27" s="5">
        <f>IF('Tabulka klientů 2023'!$AJ31='Hlavní stránka'!AH$1,1,0)</f>
        <v>0</v>
      </c>
      <c r="AO27" s="5">
        <f>IF('Tabulka klientů 2023'!$AM31='Hlavní stránka'!AH$1,1,0)</f>
        <v>0</v>
      </c>
      <c r="AP27" s="5">
        <f>IF('Tabulka klientů 2023'!$AP31='Hlavní stránka'!AH$1,1,0)</f>
        <v>0</v>
      </c>
      <c r="AQ27" s="5">
        <f>IF('Tabulka klientů 2023'!$AS31='Hlavní stránka'!AH$1,1,0)</f>
        <v>0</v>
      </c>
      <c r="AR27" s="5">
        <f>IF('Tabulka klientů 2023'!$AV31='Hlavní stránka'!AH$1,1,0)</f>
        <v>0</v>
      </c>
      <c r="AS27" s="5">
        <f t="shared" si="2"/>
        <v>0</v>
      </c>
      <c r="AT27" s="2">
        <f t="shared" si="14"/>
        <v>0</v>
      </c>
      <c r="AU27" s="5">
        <f>IF('Tabulka klientů 2023'!$R31='Hlavní stránka'!AU$1,1,0)</f>
        <v>0</v>
      </c>
      <c r="AV27" s="5">
        <f>IF('Tabulka klientů 2023'!$U31='Hlavní stránka'!AU$1,1,0)</f>
        <v>0</v>
      </c>
      <c r="AW27" s="5">
        <f>IF('Tabulka klientů 2023'!$X31='Hlavní stránka'!AU$1,1,0)</f>
        <v>0</v>
      </c>
      <c r="AX27" s="5">
        <f>IF('Tabulka klientů 2023'!$AA31='Hlavní stránka'!AU$1,1,0)</f>
        <v>0</v>
      </c>
      <c r="AY27" s="5">
        <f>IF('Tabulka klientů 2023'!$AD31='Hlavní stránka'!AU$1,1,0)</f>
        <v>0</v>
      </c>
      <c r="AZ27" s="5">
        <f>IF('Tabulka klientů 2023'!$AG31='Hlavní stránka'!AU$1,1,0)</f>
        <v>0</v>
      </c>
      <c r="BA27" s="5">
        <f>IF('Tabulka klientů 2023'!$AJ31='Hlavní stránka'!AU$1,1,0)</f>
        <v>0</v>
      </c>
      <c r="BB27" s="5">
        <f>IF('Tabulka klientů 2023'!$AM31='Hlavní stránka'!AU$1,1,0)</f>
        <v>0</v>
      </c>
      <c r="BC27" s="5">
        <f>IF('Tabulka klientů 2023'!$AP31='Hlavní stránka'!AU$1,1,0)</f>
        <v>0</v>
      </c>
      <c r="BD27" s="5">
        <f>IF('Tabulka klientů 2023'!$AS31='Hlavní stránka'!AU$1,1,0)</f>
        <v>0</v>
      </c>
      <c r="BE27" s="5">
        <f>IF('Tabulka klientů 2023'!$AV31='Hlavní stránka'!AU$1,1,0)</f>
        <v>0</v>
      </c>
      <c r="BF27" s="5">
        <f t="shared" si="3"/>
        <v>0</v>
      </c>
      <c r="BG27" s="2">
        <f t="shared" si="15"/>
        <v>0</v>
      </c>
      <c r="BH27" s="5">
        <f>IF('Tabulka klientů 2023'!$R31='Hlavní stránka'!BH$1,1,0)</f>
        <v>0</v>
      </c>
      <c r="BI27" s="5">
        <f>IF('Tabulka klientů 2023'!$U31='Hlavní stránka'!BH$1,1,0)</f>
        <v>0</v>
      </c>
      <c r="BJ27" s="5">
        <f>IF('Tabulka klientů 2023'!$X31='Hlavní stránka'!BH$1,1,0)</f>
        <v>0</v>
      </c>
      <c r="BK27" s="5">
        <f>IF('Tabulka klientů 2023'!$AA31='Hlavní stránka'!BH$1,1,0)</f>
        <v>0</v>
      </c>
      <c r="BL27" s="5">
        <f>IF('Tabulka klientů 2023'!$AD31='Hlavní stránka'!BH$1,1,0)</f>
        <v>0</v>
      </c>
      <c r="BM27" s="5">
        <f>IF('Tabulka klientů 2023'!$AG31='Hlavní stránka'!BH$1,1,0)</f>
        <v>0</v>
      </c>
      <c r="BN27" s="5">
        <f>IF('Tabulka klientů 2023'!$AJ31='Hlavní stránka'!BH$1,1,0)</f>
        <v>0</v>
      </c>
      <c r="BO27" s="5">
        <f>IF('Tabulka klientů 2023'!$AM31='Hlavní stránka'!BH$1,1,0)</f>
        <v>0</v>
      </c>
      <c r="BP27" s="5">
        <f>IF('Tabulka klientů 2023'!$AP31='Hlavní stránka'!BH$1,1,0)</f>
        <v>0</v>
      </c>
      <c r="BQ27" s="5">
        <f>IF('Tabulka klientů 2023'!$AS31='Hlavní stránka'!BH$1,1,0)</f>
        <v>0</v>
      </c>
      <c r="BR27" s="5">
        <f>IF('Tabulka klientů 2023'!$AV31='Hlavní stránka'!BH$1,1,0)</f>
        <v>0</v>
      </c>
      <c r="BS27" s="5">
        <f t="shared" si="4"/>
        <v>0</v>
      </c>
      <c r="BT27" s="2">
        <f t="shared" si="16"/>
        <v>0</v>
      </c>
      <c r="BU27" s="5">
        <f>IF('Tabulka klientů 2023'!$R31='Hlavní stránka'!BU$1,1,0)</f>
        <v>0</v>
      </c>
      <c r="BV27" s="5">
        <f>IF('Tabulka klientů 2023'!$U31='Hlavní stránka'!BU$1,1,0)</f>
        <v>0</v>
      </c>
      <c r="BW27" s="5">
        <f>IF('Tabulka klientů 2023'!$X31='Hlavní stránka'!BU$1,1,0)</f>
        <v>0</v>
      </c>
      <c r="BX27" s="5">
        <f>IF('Tabulka klientů 2023'!$AA31='Hlavní stránka'!BU$1,1,0)</f>
        <v>0</v>
      </c>
      <c r="BY27" s="5">
        <f>IF('Tabulka klientů 2023'!$AD31='Hlavní stránka'!BU$1,1,0)</f>
        <v>0</v>
      </c>
      <c r="BZ27" s="5">
        <f>IF('Tabulka klientů 2023'!$AG31='Hlavní stránka'!BU$1,1,0)</f>
        <v>0</v>
      </c>
      <c r="CA27" s="5">
        <f>IF('Tabulka klientů 2023'!$AJ31='Hlavní stránka'!BU$1,1,0)</f>
        <v>0</v>
      </c>
      <c r="CB27" s="5">
        <f>IF('Tabulka klientů 2023'!$AM31='Hlavní stránka'!BU$1,1,0)</f>
        <v>0</v>
      </c>
      <c r="CC27" s="5">
        <f>IF('Tabulka klientů 2023'!$AP31='Hlavní stránka'!BU$1,1,0)</f>
        <v>0</v>
      </c>
      <c r="CD27" s="5">
        <f>IF('Tabulka klientů 2023'!$AS31='Hlavní stránka'!BU$1,1,0)</f>
        <v>0</v>
      </c>
      <c r="CE27" s="5">
        <f>IF('Tabulka klientů 2023'!$AV31='Hlavní stránka'!BU$1,1,0)</f>
        <v>0</v>
      </c>
      <c r="CF27" s="5">
        <f t="shared" si="5"/>
        <v>0</v>
      </c>
      <c r="CG27" s="2">
        <f t="shared" si="17"/>
        <v>0</v>
      </c>
      <c r="CH27" s="5">
        <f>IF('Tabulka klientů 2023'!$R31='Hlavní stránka'!CH$1,1,0)</f>
        <v>0</v>
      </c>
      <c r="CI27" s="5">
        <f>IF('Tabulka klientů 2023'!$U31='Hlavní stránka'!CH$1,1,0)</f>
        <v>0</v>
      </c>
      <c r="CJ27" s="5">
        <f>IF('Tabulka klientů 2023'!$X31='Hlavní stránka'!CH$1,1,0)</f>
        <v>0</v>
      </c>
      <c r="CK27" s="5">
        <f>IF('Tabulka klientů 2023'!$AA31='Hlavní stránka'!CH$1,1,0)</f>
        <v>0</v>
      </c>
      <c r="CL27" s="5">
        <f>IF('Tabulka klientů 2023'!$AD31='Hlavní stránka'!CH$1,1,0)</f>
        <v>0</v>
      </c>
      <c r="CM27" s="5">
        <f>IF('Tabulka klientů 2023'!$AG31='Hlavní stránka'!CH$1,1,0)</f>
        <v>0</v>
      </c>
      <c r="CN27" s="5">
        <f>IF('Tabulka klientů 2023'!$AJ31='Hlavní stránka'!CH$1,1,0)</f>
        <v>0</v>
      </c>
      <c r="CO27" s="5">
        <f>IF('Tabulka klientů 2023'!$AM31='Hlavní stránka'!CH$1,1,0)</f>
        <v>0</v>
      </c>
      <c r="CP27" s="5">
        <f>IF('Tabulka klientů 2023'!$AP31='Hlavní stránka'!CH$1,1,0)</f>
        <v>0</v>
      </c>
      <c r="CQ27" s="5">
        <f>IF('Tabulka klientů 2023'!$AS31='Hlavní stránka'!CH$1,1,0)</f>
        <v>0</v>
      </c>
      <c r="CR27" s="5">
        <f>IF('Tabulka klientů 2023'!$AV31='Hlavní stránka'!CH$1,1,0)</f>
        <v>0</v>
      </c>
      <c r="CS27" s="5">
        <f t="shared" si="6"/>
        <v>0</v>
      </c>
      <c r="CT27" s="2">
        <f t="shared" si="18"/>
        <v>0</v>
      </c>
      <c r="CU27" s="5">
        <f>IF('Tabulka klientů 2023'!$R31='Hlavní stránka'!CU$1,1,0)</f>
        <v>0</v>
      </c>
      <c r="CV27" s="5">
        <f>IF('Tabulka klientů 2023'!$U31='Hlavní stránka'!CU$1,1,0)</f>
        <v>0</v>
      </c>
      <c r="CW27" s="5">
        <f>IF('Tabulka klientů 2023'!$X31='Hlavní stránka'!CU$1,1,0)</f>
        <v>0</v>
      </c>
      <c r="CX27" s="5">
        <f>IF('Tabulka klientů 2023'!$AA31='Hlavní stránka'!CU$1,1,0)</f>
        <v>0</v>
      </c>
      <c r="CY27" s="5">
        <f>IF('Tabulka klientů 2023'!$AD31='Hlavní stránka'!CU$1,1,0)</f>
        <v>0</v>
      </c>
      <c r="CZ27" s="5">
        <f>IF('Tabulka klientů 2023'!$AG31='Hlavní stránka'!CU$1,1,0)</f>
        <v>0</v>
      </c>
      <c r="DA27" s="5">
        <f>IF('Tabulka klientů 2023'!$AJ31='Hlavní stránka'!CU$1,1,0)</f>
        <v>0</v>
      </c>
      <c r="DB27" s="5">
        <f>IF('Tabulka klientů 2023'!$AM31='Hlavní stránka'!CU$1,1,0)</f>
        <v>0</v>
      </c>
      <c r="DC27" s="5">
        <f>IF('Tabulka klientů 2023'!$AP31='Hlavní stránka'!CU$1,1,0)</f>
        <v>0</v>
      </c>
      <c r="DD27" s="5">
        <f>IF('Tabulka klientů 2023'!$AS31='Hlavní stránka'!CU$1,1,0)</f>
        <v>0</v>
      </c>
      <c r="DE27" s="5">
        <f>IF('Tabulka klientů 2023'!$AV31='Hlavní stránka'!CU$1,1,0)</f>
        <v>0</v>
      </c>
      <c r="DF27" s="5">
        <f t="shared" si="7"/>
        <v>0</v>
      </c>
      <c r="DG27" s="2">
        <f t="shared" si="19"/>
        <v>0</v>
      </c>
      <c r="DH27" s="5">
        <f>IF('Tabulka klientů 2023'!$R31='Hlavní stránka'!DH$1,1,0)</f>
        <v>0</v>
      </c>
      <c r="DI27" s="5">
        <f>IF('Tabulka klientů 2023'!$U31='Hlavní stránka'!DH$1,1,0)</f>
        <v>0</v>
      </c>
      <c r="DJ27" s="5">
        <f>IF('Tabulka klientů 2023'!$X31='Hlavní stránka'!DH$1,1,0)</f>
        <v>0</v>
      </c>
      <c r="DK27" s="5">
        <f>IF('Tabulka klientů 2023'!$AA31='Hlavní stránka'!DH$1,1,0)</f>
        <v>0</v>
      </c>
      <c r="DL27" s="5">
        <f>IF('Tabulka klientů 2023'!$AD31='Hlavní stránka'!DH$1,1,0)</f>
        <v>0</v>
      </c>
      <c r="DM27" s="5">
        <f>IF('Tabulka klientů 2023'!$AG31='Hlavní stránka'!DH$1,1,0)</f>
        <v>0</v>
      </c>
      <c r="DN27" s="5">
        <f>IF('Tabulka klientů 2023'!$AJ31='Hlavní stránka'!DH$1,1,0)</f>
        <v>0</v>
      </c>
      <c r="DO27" s="5">
        <f>IF('Tabulka klientů 2023'!$AM31='Hlavní stránka'!DH$1,1,0)</f>
        <v>0</v>
      </c>
      <c r="DP27" s="5">
        <f>IF('Tabulka klientů 2023'!$AP31='Hlavní stránka'!DH$1,1,0)</f>
        <v>0</v>
      </c>
      <c r="DQ27" s="5">
        <f>IF('Tabulka klientů 2023'!$AS31='Hlavní stránka'!DH$1,1,0)</f>
        <v>0</v>
      </c>
      <c r="DR27" s="5">
        <f>IF('Tabulka klientů 2023'!$AV31='Hlavní stránka'!DH$1,1,0)</f>
        <v>0</v>
      </c>
      <c r="DS27" s="5">
        <f t="shared" si="8"/>
        <v>0</v>
      </c>
      <c r="DT27" s="2">
        <f t="shared" si="20"/>
        <v>0</v>
      </c>
      <c r="DU27" s="5">
        <f>IF('Tabulka klientů 2023'!$R31='Hlavní stránka'!DU$1,1,0)</f>
        <v>0</v>
      </c>
      <c r="DV27" s="5">
        <f>IF('Tabulka klientů 2023'!$U31='Hlavní stránka'!DU$1,1,0)</f>
        <v>0</v>
      </c>
      <c r="DW27" s="5">
        <f>IF('Tabulka klientů 2023'!$X31='Hlavní stránka'!DU$1,1,0)</f>
        <v>0</v>
      </c>
      <c r="DX27" s="5">
        <f>IF('Tabulka klientů 2023'!$AA31='Hlavní stránka'!DU$1,1,0)</f>
        <v>0</v>
      </c>
      <c r="DY27" s="5">
        <f>IF('Tabulka klientů 2023'!$AD31='Hlavní stránka'!DU$1,1,0)</f>
        <v>0</v>
      </c>
      <c r="DZ27" s="5">
        <f>IF('Tabulka klientů 2023'!$AG31='Hlavní stránka'!DU$1,1,0)</f>
        <v>0</v>
      </c>
      <c r="EA27" s="5">
        <f>IF('Tabulka klientů 2023'!$AJ31='Hlavní stránka'!DU$1,1,0)</f>
        <v>0</v>
      </c>
      <c r="EB27" s="5">
        <f>IF('Tabulka klientů 2023'!$AM31='Hlavní stránka'!DU$1,1,0)</f>
        <v>0</v>
      </c>
      <c r="EC27" s="5">
        <f>IF('Tabulka klientů 2023'!$AP31='Hlavní stránka'!DU$1,1,0)</f>
        <v>0</v>
      </c>
      <c r="ED27" s="5">
        <f>IF('Tabulka klientů 2023'!$AS31='Hlavní stránka'!DU$1,1,0)</f>
        <v>0</v>
      </c>
      <c r="EE27" s="5">
        <f>IF('Tabulka klientů 2023'!$AV31='Hlavní stránka'!DU$1,1,0)</f>
        <v>0</v>
      </c>
      <c r="EF27" s="5">
        <f t="shared" si="9"/>
        <v>0</v>
      </c>
      <c r="EG27" s="2">
        <f t="shared" si="21"/>
        <v>0</v>
      </c>
      <c r="EH27" s="5">
        <f>IF('Tabulka klientů 2023'!$R31='Hlavní stránka'!EH$1,1,0)</f>
        <v>0</v>
      </c>
      <c r="EI27" s="5">
        <f>IF('Tabulka klientů 2023'!$U31='Hlavní stránka'!EH$1,1,0)</f>
        <v>0</v>
      </c>
      <c r="EJ27" s="5">
        <f>IF('Tabulka klientů 2023'!$X31='Hlavní stránka'!EH$1,1,0)</f>
        <v>0</v>
      </c>
      <c r="EK27" s="5">
        <f>IF('Tabulka klientů 2023'!$AA31='Hlavní stránka'!EH$1,1,0)</f>
        <v>0</v>
      </c>
      <c r="EL27" s="5">
        <f>IF('Tabulka klientů 2023'!$AD31='Hlavní stránka'!EH$1,1,0)</f>
        <v>0</v>
      </c>
      <c r="EM27" s="5">
        <f>IF('Tabulka klientů 2023'!$AG31='Hlavní stránka'!EH$1,1,0)</f>
        <v>0</v>
      </c>
      <c r="EN27" s="5">
        <f>IF('Tabulka klientů 2023'!$AJ31='Hlavní stránka'!EH$1,1,0)</f>
        <v>0</v>
      </c>
      <c r="EO27" s="5">
        <f>IF('Tabulka klientů 2023'!$AM31='Hlavní stránka'!EH$1,1,0)</f>
        <v>0</v>
      </c>
      <c r="EP27" s="5">
        <f>IF('Tabulka klientů 2023'!$AP31='Hlavní stránka'!EH$1,1,0)</f>
        <v>0</v>
      </c>
      <c r="EQ27" s="5">
        <f>IF('Tabulka klientů 2023'!$AS31='Hlavní stránka'!EH$1,1,0)</f>
        <v>0</v>
      </c>
      <c r="ER27" s="5">
        <f>IF('Tabulka klientů 2023'!$AV31='Hlavní stránka'!EH$1,1,0)</f>
        <v>0</v>
      </c>
      <c r="ES27" s="5">
        <f t="shared" si="10"/>
        <v>0</v>
      </c>
      <c r="ET27" s="2">
        <f t="shared" si="22"/>
        <v>0</v>
      </c>
      <c r="EU27" s="5">
        <f>IF('Tabulka klientů 2023'!$R31='Hlavní stránka'!EU$1,1,0)</f>
        <v>0</v>
      </c>
      <c r="EV27" s="5">
        <f>IF('Tabulka klientů 2023'!$U31='Hlavní stránka'!EU$1,1,0)</f>
        <v>0</v>
      </c>
      <c r="EW27" s="5">
        <f>IF('Tabulka klientů 2023'!$X31='Hlavní stránka'!EU$1,1,0)</f>
        <v>0</v>
      </c>
      <c r="EX27" s="5">
        <f>IF('Tabulka klientů 2023'!$AA31='Hlavní stránka'!EU$1,1,0)</f>
        <v>0</v>
      </c>
      <c r="EY27" s="5">
        <f>IF('Tabulka klientů 2023'!$AD31='Hlavní stránka'!EU$1,1,0)</f>
        <v>0</v>
      </c>
      <c r="EZ27" s="5">
        <f>IF('Tabulka klientů 2023'!$AG31='Hlavní stránka'!EU$1,1,0)</f>
        <v>0</v>
      </c>
      <c r="FA27" s="5">
        <f>IF('Tabulka klientů 2023'!$AJ31='Hlavní stránka'!EU$1,1,0)</f>
        <v>0</v>
      </c>
      <c r="FB27" s="5">
        <f>IF('Tabulka klientů 2023'!$AM31='Hlavní stránka'!EU$1,1,0)</f>
        <v>0</v>
      </c>
      <c r="FC27" s="5">
        <f>IF('Tabulka klientů 2023'!$AP31='Hlavní stránka'!EU$1,1,0)</f>
        <v>0</v>
      </c>
      <c r="FD27" s="5">
        <f>IF('Tabulka klientů 2023'!$AS31='Hlavní stránka'!EU$1,1,0)</f>
        <v>0</v>
      </c>
      <c r="FE27" s="5">
        <f>IF('Tabulka klientů 2023'!$AV31='Hlavní stránka'!EU$1,1,0)</f>
        <v>0</v>
      </c>
      <c r="FF27" s="5">
        <f t="shared" si="11"/>
        <v>0</v>
      </c>
      <c r="FG27" s="2">
        <f t="shared" si="23"/>
        <v>0</v>
      </c>
    </row>
    <row r="28" spans="1:163" ht="15.75" customHeight="1" x14ac:dyDescent="0.25">
      <c r="A28" s="340"/>
      <c r="B28" s="358"/>
      <c r="C28" s="334"/>
      <c r="D28" s="347"/>
      <c r="E28" s="342"/>
      <c r="F28" s="334"/>
      <c r="G28" s="334"/>
      <c r="H28" s="5">
        <f>IF('Tabulka klientů 2023'!$R32='Hlavní stránka'!$H$1,1,0)</f>
        <v>0</v>
      </c>
      <c r="I28" s="5">
        <f>IF('Tabulka klientů 2023'!$U32='Hlavní stránka'!$H$1,1,0)</f>
        <v>0</v>
      </c>
      <c r="J28" s="5">
        <f>IF('Tabulka klientů 2023'!$X32='Hlavní stránka'!$H$1,1,0)</f>
        <v>0</v>
      </c>
      <c r="K28" s="5">
        <f>IF('Tabulka klientů 2023'!$AA32='Hlavní stránka'!$H$1,1,0)</f>
        <v>0</v>
      </c>
      <c r="L28" s="5">
        <f>IF('Tabulka klientů 2023'!$AD32='Hlavní stránka'!$H$1,1,0)</f>
        <v>0</v>
      </c>
      <c r="M28" s="5">
        <f>IF('Tabulka klientů 2023'!$AG32='Hlavní stránka'!$H$1,1,0)</f>
        <v>0</v>
      </c>
      <c r="N28" s="5">
        <f>IF('Tabulka klientů 2023'!$AJ32='Hlavní stránka'!$H$1,1,0)</f>
        <v>0</v>
      </c>
      <c r="O28" s="5">
        <f>IF('Tabulka klientů 2023'!$AM32='Hlavní stránka'!$H$1,1,0)</f>
        <v>0</v>
      </c>
      <c r="P28" s="5">
        <f>IF('Tabulka klientů 2023'!$AP32='Hlavní stránka'!$H$1,1,0)</f>
        <v>0</v>
      </c>
      <c r="Q28" s="5">
        <f>IF('Tabulka klientů 2023'!$AS32='Hlavní stránka'!$H$1,1,0)</f>
        <v>0</v>
      </c>
      <c r="R28" s="5">
        <f>IF('Tabulka klientů 2023'!$AV32='Hlavní stránka'!$H$1,1,0)</f>
        <v>0</v>
      </c>
      <c r="S28" s="5">
        <f t="shared" si="0"/>
        <v>0</v>
      </c>
      <c r="T28" s="2">
        <f t="shared" si="12"/>
        <v>0</v>
      </c>
      <c r="U28" s="5">
        <f>IF('Tabulka klientů 2023'!$R32='Hlavní stránka'!U$1,1,0)</f>
        <v>0</v>
      </c>
      <c r="V28" s="5">
        <f>IF('Tabulka klientů 2023'!$U32='Hlavní stránka'!U$1,1,0)</f>
        <v>0</v>
      </c>
      <c r="W28" s="5">
        <f>IF('Tabulka klientů 2023'!$X32='Hlavní stránka'!U$1,1,0)</f>
        <v>0</v>
      </c>
      <c r="X28" s="5">
        <f>IF('Tabulka klientů 2023'!$AA32='Hlavní stránka'!U$1,1,0)</f>
        <v>0</v>
      </c>
      <c r="Y28" s="5">
        <f>IF('Tabulka klientů 2023'!$AD32='Hlavní stránka'!U$1,1,0)</f>
        <v>0</v>
      </c>
      <c r="Z28" s="5">
        <f>IF('Tabulka klientů 2023'!$AG32='Hlavní stránka'!U$1,1,0)</f>
        <v>0</v>
      </c>
      <c r="AA28" s="5">
        <f>IF('Tabulka klientů 2023'!$AJ32='Hlavní stránka'!U$1,1,0)</f>
        <v>0</v>
      </c>
      <c r="AB28" s="5">
        <f>IF('Tabulka klientů 2023'!$AM32='Hlavní stránka'!U$1,1,0)</f>
        <v>0</v>
      </c>
      <c r="AC28" s="5">
        <f>IF('Tabulka klientů 2023'!$AP32='Hlavní stránka'!U$1,1,0)</f>
        <v>0</v>
      </c>
      <c r="AD28" s="5">
        <f>IF('Tabulka klientů 2023'!$AS32='Hlavní stránka'!U$1,1,0)</f>
        <v>0</v>
      </c>
      <c r="AE28" s="5">
        <f>IF('Tabulka klientů 2023'!$AV32='Hlavní stránka'!U$1,1,0)</f>
        <v>0</v>
      </c>
      <c r="AF28" s="5">
        <f t="shared" si="1"/>
        <v>0</v>
      </c>
      <c r="AG28" s="2">
        <f t="shared" si="13"/>
        <v>0</v>
      </c>
      <c r="AH28" s="5">
        <f>IF('Tabulka klientů 2023'!$R32='Hlavní stránka'!AH$1,1,0)</f>
        <v>0</v>
      </c>
      <c r="AI28" s="5">
        <f>IF('Tabulka klientů 2023'!$U32='Hlavní stránka'!AH$1,1,0)</f>
        <v>0</v>
      </c>
      <c r="AJ28" s="5">
        <f>IF('Tabulka klientů 2023'!$X32='Hlavní stránka'!AH$1,1,0)</f>
        <v>0</v>
      </c>
      <c r="AK28" s="5">
        <f>IF('Tabulka klientů 2023'!$AA32='Hlavní stránka'!AH$1,1,0)</f>
        <v>0</v>
      </c>
      <c r="AL28" s="5">
        <f>IF('Tabulka klientů 2023'!$AD32='Hlavní stránka'!AH$1,1,0)</f>
        <v>0</v>
      </c>
      <c r="AM28" s="5">
        <f>IF('Tabulka klientů 2023'!$AG32='Hlavní stránka'!AH$1,1,0)</f>
        <v>0</v>
      </c>
      <c r="AN28" s="5">
        <f>IF('Tabulka klientů 2023'!$AJ32='Hlavní stránka'!AH$1,1,0)</f>
        <v>0</v>
      </c>
      <c r="AO28" s="5">
        <f>IF('Tabulka klientů 2023'!$AM32='Hlavní stránka'!AH$1,1,0)</f>
        <v>0</v>
      </c>
      <c r="AP28" s="5">
        <f>IF('Tabulka klientů 2023'!$AP32='Hlavní stránka'!AH$1,1,0)</f>
        <v>0</v>
      </c>
      <c r="AQ28" s="5">
        <f>IF('Tabulka klientů 2023'!$AS32='Hlavní stránka'!AH$1,1,0)</f>
        <v>0</v>
      </c>
      <c r="AR28" s="5">
        <f>IF('Tabulka klientů 2023'!$AV32='Hlavní stránka'!AH$1,1,0)</f>
        <v>0</v>
      </c>
      <c r="AS28" s="5">
        <f t="shared" si="2"/>
        <v>0</v>
      </c>
      <c r="AT28" s="2">
        <f t="shared" si="14"/>
        <v>0</v>
      </c>
      <c r="AU28" s="5">
        <f>IF('Tabulka klientů 2023'!$R32='Hlavní stránka'!AU$1,1,0)</f>
        <v>0</v>
      </c>
      <c r="AV28" s="5">
        <f>IF('Tabulka klientů 2023'!$U32='Hlavní stránka'!AU$1,1,0)</f>
        <v>0</v>
      </c>
      <c r="AW28" s="5">
        <f>IF('Tabulka klientů 2023'!$X32='Hlavní stránka'!AU$1,1,0)</f>
        <v>0</v>
      </c>
      <c r="AX28" s="5">
        <f>IF('Tabulka klientů 2023'!$AA32='Hlavní stránka'!AU$1,1,0)</f>
        <v>0</v>
      </c>
      <c r="AY28" s="5">
        <f>IF('Tabulka klientů 2023'!$AD32='Hlavní stránka'!AU$1,1,0)</f>
        <v>0</v>
      </c>
      <c r="AZ28" s="5">
        <f>IF('Tabulka klientů 2023'!$AG32='Hlavní stránka'!AU$1,1,0)</f>
        <v>0</v>
      </c>
      <c r="BA28" s="5">
        <f>IF('Tabulka klientů 2023'!$AJ32='Hlavní stránka'!AU$1,1,0)</f>
        <v>0</v>
      </c>
      <c r="BB28" s="5">
        <f>IF('Tabulka klientů 2023'!$AM32='Hlavní stránka'!AU$1,1,0)</f>
        <v>0</v>
      </c>
      <c r="BC28" s="5">
        <f>IF('Tabulka klientů 2023'!$AP32='Hlavní stránka'!AU$1,1,0)</f>
        <v>0</v>
      </c>
      <c r="BD28" s="5">
        <f>IF('Tabulka klientů 2023'!$AS32='Hlavní stránka'!AU$1,1,0)</f>
        <v>0</v>
      </c>
      <c r="BE28" s="5">
        <f>IF('Tabulka klientů 2023'!$AV32='Hlavní stránka'!AU$1,1,0)</f>
        <v>0</v>
      </c>
      <c r="BF28" s="5">
        <f t="shared" si="3"/>
        <v>0</v>
      </c>
      <c r="BG28" s="2">
        <f t="shared" si="15"/>
        <v>0</v>
      </c>
      <c r="BH28" s="5">
        <f>IF('Tabulka klientů 2023'!$R32='Hlavní stránka'!BH$1,1,0)</f>
        <v>0</v>
      </c>
      <c r="BI28" s="5">
        <f>IF('Tabulka klientů 2023'!$U32='Hlavní stránka'!BH$1,1,0)</f>
        <v>0</v>
      </c>
      <c r="BJ28" s="5">
        <f>IF('Tabulka klientů 2023'!$X32='Hlavní stránka'!BH$1,1,0)</f>
        <v>0</v>
      </c>
      <c r="BK28" s="5">
        <f>IF('Tabulka klientů 2023'!$AA32='Hlavní stránka'!BH$1,1,0)</f>
        <v>0</v>
      </c>
      <c r="BL28" s="5">
        <f>IF('Tabulka klientů 2023'!$AD32='Hlavní stránka'!BH$1,1,0)</f>
        <v>0</v>
      </c>
      <c r="BM28" s="5">
        <f>IF('Tabulka klientů 2023'!$AG32='Hlavní stránka'!BH$1,1,0)</f>
        <v>0</v>
      </c>
      <c r="BN28" s="5">
        <f>IF('Tabulka klientů 2023'!$AJ32='Hlavní stránka'!BH$1,1,0)</f>
        <v>0</v>
      </c>
      <c r="BO28" s="5">
        <f>IF('Tabulka klientů 2023'!$AM32='Hlavní stránka'!BH$1,1,0)</f>
        <v>0</v>
      </c>
      <c r="BP28" s="5">
        <f>IF('Tabulka klientů 2023'!$AP32='Hlavní stránka'!BH$1,1,0)</f>
        <v>0</v>
      </c>
      <c r="BQ28" s="5">
        <f>IF('Tabulka klientů 2023'!$AS32='Hlavní stránka'!BH$1,1,0)</f>
        <v>0</v>
      </c>
      <c r="BR28" s="5">
        <f>IF('Tabulka klientů 2023'!$AV32='Hlavní stránka'!BH$1,1,0)</f>
        <v>0</v>
      </c>
      <c r="BS28" s="5">
        <f t="shared" si="4"/>
        <v>0</v>
      </c>
      <c r="BT28" s="2">
        <f t="shared" si="16"/>
        <v>0</v>
      </c>
      <c r="BU28" s="5">
        <f>IF('Tabulka klientů 2023'!$R32='Hlavní stránka'!BU$1,1,0)</f>
        <v>0</v>
      </c>
      <c r="BV28" s="5">
        <f>IF('Tabulka klientů 2023'!$U32='Hlavní stránka'!BU$1,1,0)</f>
        <v>0</v>
      </c>
      <c r="BW28" s="5">
        <f>IF('Tabulka klientů 2023'!$X32='Hlavní stránka'!BU$1,1,0)</f>
        <v>0</v>
      </c>
      <c r="BX28" s="5">
        <f>IF('Tabulka klientů 2023'!$AA32='Hlavní stránka'!BU$1,1,0)</f>
        <v>0</v>
      </c>
      <c r="BY28" s="5">
        <f>IF('Tabulka klientů 2023'!$AD32='Hlavní stránka'!BU$1,1,0)</f>
        <v>0</v>
      </c>
      <c r="BZ28" s="5">
        <f>IF('Tabulka klientů 2023'!$AG32='Hlavní stránka'!BU$1,1,0)</f>
        <v>0</v>
      </c>
      <c r="CA28" s="5">
        <f>IF('Tabulka klientů 2023'!$AJ32='Hlavní stránka'!BU$1,1,0)</f>
        <v>0</v>
      </c>
      <c r="CB28" s="5">
        <f>IF('Tabulka klientů 2023'!$AM32='Hlavní stránka'!BU$1,1,0)</f>
        <v>0</v>
      </c>
      <c r="CC28" s="5">
        <f>IF('Tabulka klientů 2023'!$AP32='Hlavní stránka'!BU$1,1,0)</f>
        <v>0</v>
      </c>
      <c r="CD28" s="5">
        <f>IF('Tabulka klientů 2023'!$AS32='Hlavní stránka'!BU$1,1,0)</f>
        <v>0</v>
      </c>
      <c r="CE28" s="5">
        <f>IF('Tabulka klientů 2023'!$AV32='Hlavní stránka'!BU$1,1,0)</f>
        <v>0</v>
      </c>
      <c r="CF28" s="5">
        <f t="shared" si="5"/>
        <v>0</v>
      </c>
      <c r="CG28" s="2">
        <f t="shared" si="17"/>
        <v>0</v>
      </c>
      <c r="CH28" s="5">
        <f>IF('Tabulka klientů 2023'!$R32='Hlavní stránka'!CH$1,1,0)</f>
        <v>0</v>
      </c>
      <c r="CI28" s="5">
        <f>IF('Tabulka klientů 2023'!$U32='Hlavní stránka'!CH$1,1,0)</f>
        <v>0</v>
      </c>
      <c r="CJ28" s="5">
        <f>IF('Tabulka klientů 2023'!$X32='Hlavní stránka'!CH$1,1,0)</f>
        <v>0</v>
      </c>
      <c r="CK28" s="5">
        <f>IF('Tabulka klientů 2023'!$AA32='Hlavní stránka'!CH$1,1,0)</f>
        <v>0</v>
      </c>
      <c r="CL28" s="5">
        <f>IF('Tabulka klientů 2023'!$AD32='Hlavní stránka'!CH$1,1,0)</f>
        <v>0</v>
      </c>
      <c r="CM28" s="5">
        <f>IF('Tabulka klientů 2023'!$AG32='Hlavní stránka'!CH$1,1,0)</f>
        <v>0</v>
      </c>
      <c r="CN28" s="5">
        <f>IF('Tabulka klientů 2023'!$AJ32='Hlavní stránka'!CH$1,1,0)</f>
        <v>0</v>
      </c>
      <c r="CO28" s="5">
        <f>IF('Tabulka klientů 2023'!$AM32='Hlavní stránka'!CH$1,1,0)</f>
        <v>0</v>
      </c>
      <c r="CP28" s="5">
        <f>IF('Tabulka klientů 2023'!$AP32='Hlavní stránka'!CH$1,1,0)</f>
        <v>0</v>
      </c>
      <c r="CQ28" s="5">
        <f>IF('Tabulka klientů 2023'!$AS32='Hlavní stránka'!CH$1,1,0)</f>
        <v>0</v>
      </c>
      <c r="CR28" s="5">
        <f>IF('Tabulka klientů 2023'!$AV32='Hlavní stránka'!CH$1,1,0)</f>
        <v>0</v>
      </c>
      <c r="CS28" s="5">
        <f t="shared" si="6"/>
        <v>0</v>
      </c>
      <c r="CT28" s="2">
        <f t="shared" si="18"/>
        <v>0</v>
      </c>
      <c r="CU28" s="5">
        <f>IF('Tabulka klientů 2023'!$R32='Hlavní stránka'!CU$1,1,0)</f>
        <v>0</v>
      </c>
      <c r="CV28" s="5">
        <f>IF('Tabulka klientů 2023'!$U32='Hlavní stránka'!CU$1,1,0)</f>
        <v>0</v>
      </c>
      <c r="CW28" s="5">
        <f>IF('Tabulka klientů 2023'!$X32='Hlavní stránka'!CU$1,1,0)</f>
        <v>0</v>
      </c>
      <c r="CX28" s="5">
        <f>IF('Tabulka klientů 2023'!$AA32='Hlavní stránka'!CU$1,1,0)</f>
        <v>0</v>
      </c>
      <c r="CY28" s="5">
        <f>IF('Tabulka klientů 2023'!$AD32='Hlavní stránka'!CU$1,1,0)</f>
        <v>0</v>
      </c>
      <c r="CZ28" s="5">
        <f>IF('Tabulka klientů 2023'!$AG32='Hlavní stránka'!CU$1,1,0)</f>
        <v>0</v>
      </c>
      <c r="DA28" s="5">
        <f>IF('Tabulka klientů 2023'!$AJ32='Hlavní stránka'!CU$1,1,0)</f>
        <v>0</v>
      </c>
      <c r="DB28" s="5">
        <f>IF('Tabulka klientů 2023'!$AM32='Hlavní stránka'!CU$1,1,0)</f>
        <v>0</v>
      </c>
      <c r="DC28" s="5">
        <f>IF('Tabulka klientů 2023'!$AP32='Hlavní stránka'!CU$1,1,0)</f>
        <v>0</v>
      </c>
      <c r="DD28" s="5">
        <f>IF('Tabulka klientů 2023'!$AS32='Hlavní stránka'!CU$1,1,0)</f>
        <v>0</v>
      </c>
      <c r="DE28" s="5">
        <f>IF('Tabulka klientů 2023'!$AV32='Hlavní stránka'!CU$1,1,0)</f>
        <v>0</v>
      </c>
      <c r="DF28" s="5">
        <f t="shared" si="7"/>
        <v>0</v>
      </c>
      <c r="DG28" s="2">
        <f t="shared" si="19"/>
        <v>0</v>
      </c>
      <c r="DH28" s="5">
        <f>IF('Tabulka klientů 2023'!$R32='Hlavní stránka'!DH$1,1,0)</f>
        <v>0</v>
      </c>
      <c r="DI28" s="5">
        <f>IF('Tabulka klientů 2023'!$U32='Hlavní stránka'!DH$1,1,0)</f>
        <v>0</v>
      </c>
      <c r="DJ28" s="5">
        <f>IF('Tabulka klientů 2023'!$X32='Hlavní stránka'!DH$1,1,0)</f>
        <v>0</v>
      </c>
      <c r="DK28" s="5">
        <f>IF('Tabulka klientů 2023'!$AA32='Hlavní stránka'!DH$1,1,0)</f>
        <v>0</v>
      </c>
      <c r="DL28" s="5">
        <f>IF('Tabulka klientů 2023'!$AD32='Hlavní stránka'!DH$1,1,0)</f>
        <v>0</v>
      </c>
      <c r="DM28" s="5">
        <f>IF('Tabulka klientů 2023'!$AG32='Hlavní stránka'!DH$1,1,0)</f>
        <v>0</v>
      </c>
      <c r="DN28" s="5">
        <f>IF('Tabulka klientů 2023'!$AJ32='Hlavní stránka'!DH$1,1,0)</f>
        <v>0</v>
      </c>
      <c r="DO28" s="5">
        <f>IF('Tabulka klientů 2023'!$AM32='Hlavní stránka'!DH$1,1,0)</f>
        <v>0</v>
      </c>
      <c r="DP28" s="5">
        <f>IF('Tabulka klientů 2023'!$AP32='Hlavní stránka'!DH$1,1,0)</f>
        <v>0</v>
      </c>
      <c r="DQ28" s="5">
        <f>IF('Tabulka klientů 2023'!$AS32='Hlavní stránka'!DH$1,1,0)</f>
        <v>0</v>
      </c>
      <c r="DR28" s="5">
        <f>IF('Tabulka klientů 2023'!$AV32='Hlavní stránka'!DH$1,1,0)</f>
        <v>0</v>
      </c>
      <c r="DS28" s="5">
        <f t="shared" si="8"/>
        <v>0</v>
      </c>
      <c r="DT28" s="2">
        <f t="shared" si="20"/>
        <v>0</v>
      </c>
      <c r="DU28" s="5">
        <f>IF('Tabulka klientů 2023'!$R32='Hlavní stránka'!DU$1,1,0)</f>
        <v>0</v>
      </c>
      <c r="DV28" s="5">
        <f>IF('Tabulka klientů 2023'!$U32='Hlavní stránka'!DU$1,1,0)</f>
        <v>0</v>
      </c>
      <c r="DW28" s="5">
        <f>IF('Tabulka klientů 2023'!$X32='Hlavní stránka'!DU$1,1,0)</f>
        <v>0</v>
      </c>
      <c r="DX28" s="5">
        <f>IF('Tabulka klientů 2023'!$AA32='Hlavní stránka'!DU$1,1,0)</f>
        <v>0</v>
      </c>
      <c r="DY28" s="5">
        <f>IF('Tabulka klientů 2023'!$AD32='Hlavní stránka'!DU$1,1,0)</f>
        <v>0</v>
      </c>
      <c r="DZ28" s="5">
        <f>IF('Tabulka klientů 2023'!$AG32='Hlavní stránka'!DU$1,1,0)</f>
        <v>0</v>
      </c>
      <c r="EA28" s="5">
        <f>IF('Tabulka klientů 2023'!$AJ32='Hlavní stránka'!DU$1,1,0)</f>
        <v>0</v>
      </c>
      <c r="EB28" s="5">
        <f>IF('Tabulka klientů 2023'!$AM32='Hlavní stránka'!DU$1,1,0)</f>
        <v>0</v>
      </c>
      <c r="EC28" s="5">
        <f>IF('Tabulka klientů 2023'!$AP32='Hlavní stránka'!DU$1,1,0)</f>
        <v>0</v>
      </c>
      <c r="ED28" s="5">
        <f>IF('Tabulka klientů 2023'!$AS32='Hlavní stránka'!DU$1,1,0)</f>
        <v>0</v>
      </c>
      <c r="EE28" s="5">
        <f>IF('Tabulka klientů 2023'!$AV32='Hlavní stránka'!DU$1,1,0)</f>
        <v>0</v>
      </c>
      <c r="EF28" s="5">
        <f t="shared" si="9"/>
        <v>0</v>
      </c>
      <c r="EG28" s="2">
        <f t="shared" si="21"/>
        <v>0</v>
      </c>
      <c r="EH28" s="5">
        <f>IF('Tabulka klientů 2023'!$R32='Hlavní stránka'!EH$1,1,0)</f>
        <v>0</v>
      </c>
      <c r="EI28" s="5">
        <f>IF('Tabulka klientů 2023'!$U32='Hlavní stránka'!EH$1,1,0)</f>
        <v>0</v>
      </c>
      <c r="EJ28" s="5">
        <f>IF('Tabulka klientů 2023'!$X32='Hlavní stránka'!EH$1,1,0)</f>
        <v>0</v>
      </c>
      <c r="EK28" s="5">
        <f>IF('Tabulka klientů 2023'!$AA32='Hlavní stránka'!EH$1,1,0)</f>
        <v>0</v>
      </c>
      <c r="EL28" s="5">
        <f>IF('Tabulka klientů 2023'!$AD32='Hlavní stránka'!EH$1,1,0)</f>
        <v>0</v>
      </c>
      <c r="EM28" s="5">
        <f>IF('Tabulka klientů 2023'!$AG32='Hlavní stránka'!EH$1,1,0)</f>
        <v>0</v>
      </c>
      <c r="EN28" s="5">
        <f>IF('Tabulka klientů 2023'!$AJ32='Hlavní stránka'!EH$1,1,0)</f>
        <v>0</v>
      </c>
      <c r="EO28" s="5">
        <f>IF('Tabulka klientů 2023'!$AM32='Hlavní stránka'!EH$1,1,0)</f>
        <v>0</v>
      </c>
      <c r="EP28" s="5">
        <f>IF('Tabulka klientů 2023'!$AP32='Hlavní stránka'!EH$1,1,0)</f>
        <v>0</v>
      </c>
      <c r="EQ28" s="5">
        <f>IF('Tabulka klientů 2023'!$AS32='Hlavní stránka'!EH$1,1,0)</f>
        <v>0</v>
      </c>
      <c r="ER28" s="5">
        <f>IF('Tabulka klientů 2023'!$AV32='Hlavní stránka'!EH$1,1,0)</f>
        <v>0</v>
      </c>
      <c r="ES28" s="5">
        <f t="shared" si="10"/>
        <v>0</v>
      </c>
      <c r="ET28" s="2">
        <f t="shared" si="22"/>
        <v>0</v>
      </c>
      <c r="EU28" s="5">
        <f>IF('Tabulka klientů 2023'!$R32='Hlavní stránka'!EU$1,1,0)</f>
        <v>0</v>
      </c>
      <c r="EV28" s="5">
        <f>IF('Tabulka klientů 2023'!$U32='Hlavní stránka'!EU$1,1,0)</f>
        <v>0</v>
      </c>
      <c r="EW28" s="5">
        <f>IF('Tabulka klientů 2023'!$X32='Hlavní stránka'!EU$1,1,0)</f>
        <v>0</v>
      </c>
      <c r="EX28" s="5">
        <f>IF('Tabulka klientů 2023'!$AA32='Hlavní stránka'!EU$1,1,0)</f>
        <v>0</v>
      </c>
      <c r="EY28" s="5">
        <f>IF('Tabulka klientů 2023'!$AD32='Hlavní stránka'!EU$1,1,0)</f>
        <v>0</v>
      </c>
      <c r="EZ28" s="5">
        <f>IF('Tabulka klientů 2023'!$AG32='Hlavní stránka'!EU$1,1,0)</f>
        <v>0</v>
      </c>
      <c r="FA28" s="5">
        <f>IF('Tabulka klientů 2023'!$AJ32='Hlavní stránka'!EU$1,1,0)</f>
        <v>0</v>
      </c>
      <c r="FB28" s="5">
        <f>IF('Tabulka klientů 2023'!$AM32='Hlavní stránka'!EU$1,1,0)</f>
        <v>0</v>
      </c>
      <c r="FC28" s="5">
        <f>IF('Tabulka klientů 2023'!$AP32='Hlavní stránka'!EU$1,1,0)</f>
        <v>0</v>
      </c>
      <c r="FD28" s="5">
        <f>IF('Tabulka klientů 2023'!$AS32='Hlavní stránka'!EU$1,1,0)</f>
        <v>0</v>
      </c>
      <c r="FE28" s="5">
        <f>IF('Tabulka klientů 2023'!$AV32='Hlavní stránka'!EU$1,1,0)</f>
        <v>0</v>
      </c>
      <c r="FF28" s="5">
        <f t="shared" si="11"/>
        <v>0</v>
      </c>
      <c r="FG28" s="2">
        <f t="shared" si="23"/>
        <v>0</v>
      </c>
    </row>
    <row r="29" spans="1:163" ht="15.75" customHeight="1" x14ac:dyDescent="0.25">
      <c r="A29" s="340"/>
      <c r="B29" s="358"/>
      <c r="C29" s="334"/>
      <c r="D29" s="347"/>
      <c r="E29" s="342"/>
      <c r="F29" s="334"/>
      <c r="G29" s="334"/>
      <c r="H29" s="5">
        <f>IF('Tabulka klientů 2023'!$R33='Hlavní stránka'!$H$1,1,0)</f>
        <v>0</v>
      </c>
      <c r="I29" s="5">
        <f>IF('Tabulka klientů 2023'!$U33='Hlavní stránka'!$H$1,1,0)</f>
        <v>0</v>
      </c>
      <c r="J29" s="5">
        <f>IF('Tabulka klientů 2023'!$X33='Hlavní stránka'!$H$1,1,0)</f>
        <v>0</v>
      </c>
      <c r="K29" s="5">
        <f>IF('Tabulka klientů 2023'!$AA33='Hlavní stránka'!$H$1,1,0)</f>
        <v>0</v>
      </c>
      <c r="L29" s="5">
        <f>IF('Tabulka klientů 2023'!$AD33='Hlavní stránka'!$H$1,1,0)</f>
        <v>0</v>
      </c>
      <c r="M29" s="5">
        <f>IF('Tabulka klientů 2023'!$AG33='Hlavní stránka'!$H$1,1,0)</f>
        <v>0</v>
      </c>
      <c r="N29" s="5">
        <f>IF('Tabulka klientů 2023'!$AJ33='Hlavní stránka'!$H$1,1,0)</f>
        <v>0</v>
      </c>
      <c r="O29" s="5">
        <f>IF('Tabulka klientů 2023'!$AM33='Hlavní stránka'!$H$1,1,0)</f>
        <v>0</v>
      </c>
      <c r="P29" s="5">
        <f>IF('Tabulka klientů 2023'!$AP33='Hlavní stránka'!$H$1,1,0)</f>
        <v>0</v>
      </c>
      <c r="Q29" s="5">
        <f>IF('Tabulka klientů 2023'!$AS33='Hlavní stránka'!$H$1,1,0)</f>
        <v>0</v>
      </c>
      <c r="R29" s="5">
        <f>IF('Tabulka klientů 2023'!$AV33='Hlavní stránka'!$H$1,1,0)</f>
        <v>0</v>
      </c>
      <c r="S29" s="5">
        <f t="shared" si="0"/>
        <v>0</v>
      </c>
      <c r="T29" s="2">
        <f t="shared" si="12"/>
        <v>0</v>
      </c>
      <c r="U29" s="5">
        <f>IF('Tabulka klientů 2023'!$R33='Hlavní stránka'!U$1,1,0)</f>
        <v>0</v>
      </c>
      <c r="V29" s="5">
        <f>IF('Tabulka klientů 2023'!$U33='Hlavní stránka'!U$1,1,0)</f>
        <v>0</v>
      </c>
      <c r="W29" s="5">
        <f>IF('Tabulka klientů 2023'!$X33='Hlavní stránka'!U$1,1,0)</f>
        <v>0</v>
      </c>
      <c r="X29" s="5">
        <f>IF('Tabulka klientů 2023'!$AA33='Hlavní stránka'!U$1,1,0)</f>
        <v>0</v>
      </c>
      <c r="Y29" s="5">
        <f>IF('Tabulka klientů 2023'!$AD33='Hlavní stránka'!U$1,1,0)</f>
        <v>0</v>
      </c>
      <c r="Z29" s="5">
        <f>IF('Tabulka klientů 2023'!$AG33='Hlavní stránka'!U$1,1,0)</f>
        <v>0</v>
      </c>
      <c r="AA29" s="5">
        <f>IF('Tabulka klientů 2023'!$AJ33='Hlavní stránka'!U$1,1,0)</f>
        <v>0</v>
      </c>
      <c r="AB29" s="5">
        <f>IF('Tabulka klientů 2023'!$AM33='Hlavní stránka'!U$1,1,0)</f>
        <v>0</v>
      </c>
      <c r="AC29" s="5">
        <f>IF('Tabulka klientů 2023'!$AP33='Hlavní stránka'!U$1,1,0)</f>
        <v>0</v>
      </c>
      <c r="AD29" s="5">
        <f>IF('Tabulka klientů 2023'!$AS33='Hlavní stránka'!U$1,1,0)</f>
        <v>0</v>
      </c>
      <c r="AE29" s="5">
        <f>IF('Tabulka klientů 2023'!$AV33='Hlavní stránka'!U$1,1,0)</f>
        <v>0</v>
      </c>
      <c r="AF29" s="5">
        <f t="shared" si="1"/>
        <v>0</v>
      </c>
      <c r="AG29" s="2">
        <f t="shared" si="13"/>
        <v>0</v>
      </c>
      <c r="AH29" s="5">
        <f>IF('Tabulka klientů 2023'!$R33='Hlavní stránka'!AH$1,1,0)</f>
        <v>0</v>
      </c>
      <c r="AI29" s="5">
        <f>IF('Tabulka klientů 2023'!$U33='Hlavní stránka'!AH$1,1,0)</f>
        <v>0</v>
      </c>
      <c r="AJ29" s="5">
        <f>IF('Tabulka klientů 2023'!$X33='Hlavní stránka'!AH$1,1,0)</f>
        <v>0</v>
      </c>
      <c r="AK29" s="5">
        <f>IF('Tabulka klientů 2023'!$AA33='Hlavní stránka'!AH$1,1,0)</f>
        <v>0</v>
      </c>
      <c r="AL29" s="5">
        <f>IF('Tabulka klientů 2023'!$AD33='Hlavní stránka'!AH$1,1,0)</f>
        <v>0</v>
      </c>
      <c r="AM29" s="5">
        <f>IF('Tabulka klientů 2023'!$AG33='Hlavní stránka'!AH$1,1,0)</f>
        <v>0</v>
      </c>
      <c r="AN29" s="5">
        <f>IF('Tabulka klientů 2023'!$AJ33='Hlavní stránka'!AH$1,1,0)</f>
        <v>0</v>
      </c>
      <c r="AO29" s="5">
        <f>IF('Tabulka klientů 2023'!$AM33='Hlavní stránka'!AH$1,1,0)</f>
        <v>0</v>
      </c>
      <c r="AP29" s="5">
        <f>IF('Tabulka klientů 2023'!$AP33='Hlavní stránka'!AH$1,1,0)</f>
        <v>0</v>
      </c>
      <c r="AQ29" s="5">
        <f>IF('Tabulka klientů 2023'!$AS33='Hlavní stránka'!AH$1,1,0)</f>
        <v>0</v>
      </c>
      <c r="AR29" s="5">
        <f>IF('Tabulka klientů 2023'!$AV33='Hlavní stránka'!AH$1,1,0)</f>
        <v>0</v>
      </c>
      <c r="AS29" s="5">
        <f t="shared" si="2"/>
        <v>0</v>
      </c>
      <c r="AT29" s="2">
        <f t="shared" si="14"/>
        <v>0</v>
      </c>
      <c r="AU29" s="5">
        <f>IF('Tabulka klientů 2023'!$R33='Hlavní stránka'!AU$1,1,0)</f>
        <v>0</v>
      </c>
      <c r="AV29" s="5">
        <f>IF('Tabulka klientů 2023'!$U33='Hlavní stránka'!AU$1,1,0)</f>
        <v>0</v>
      </c>
      <c r="AW29" s="5">
        <f>IF('Tabulka klientů 2023'!$X33='Hlavní stránka'!AU$1,1,0)</f>
        <v>0</v>
      </c>
      <c r="AX29" s="5">
        <f>IF('Tabulka klientů 2023'!$AA33='Hlavní stránka'!AU$1,1,0)</f>
        <v>0</v>
      </c>
      <c r="AY29" s="5">
        <f>IF('Tabulka klientů 2023'!$AD33='Hlavní stránka'!AU$1,1,0)</f>
        <v>0</v>
      </c>
      <c r="AZ29" s="5">
        <f>IF('Tabulka klientů 2023'!$AG33='Hlavní stránka'!AU$1,1,0)</f>
        <v>0</v>
      </c>
      <c r="BA29" s="5">
        <f>IF('Tabulka klientů 2023'!$AJ33='Hlavní stránka'!AU$1,1,0)</f>
        <v>0</v>
      </c>
      <c r="BB29" s="5">
        <f>IF('Tabulka klientů 2023'!$AM33='Hlavní stránka'!AU$1,1,0)</f>
        <v>0</v>
      </c>
      <c r="BC29" s="5">
        <f>IF('Tabulka klientů 2023'!$AP33='Hlavní stránka'!AU$1,1,0)</f>
        <v>0</v>
      </c>
      <c r="BD29" s="5">
        <f>IF('Tabulka klientů 2023'!$AS33='Hlavní stránka'!AU$1,1,0)</f>
        <v>0</v>
      </c>
      <c r="BE29" s="5">
        <f>IF('Tabulka klientů 2023'!$AV33='Hlavní stránka'!AU$1,1,0)</f>
        <v>0</v>
      </c>
      <c r="BF29" s="5">
        <f t="shared" si="3"/>
        <v>0</v>
      </c>
      <c r="BG29" s="2">
        <f t="shared" si="15"/>
        <v>0</v>
      </c>
      <c r="BH29" s="5">
        <f>IF('Tabulka klientů 2023'!$R33='Hlavní stránka'!BH$1,1,0)</f>
        <v>0</v>
      </c>
      <c r="BI29" s="5">
        <f>IF('Tabulka klientů 2023'!$U33='Hlavní stránka'!BH$1,1,0)</f>
        <v>0</v>
      </c>
      <c r="BJ29" s="5">
        <f>IF('Tabulka klientů 2023'!$X33='Hlavní stránka'!BH$1,1,0)</f>
        <v>0</v>
      </c>
      <c r="BK29" s="5">
        <f>IF('Tabulka klientů 2023'!$AA33='Hlavní stránka'!BH$1,1,0)</f>
        <v>0</v>
      </c>
      <c r="BL29" s="5">
        <f>IF('Tabulka klientů 2023'!$AD33='Hlavní stránka'!BH$1,1,0)</f>
        <v>0</v>
      </c>
      <c r="BM29" s="5">
        <f>IF('Tabulka klientů 2023'!$AG33='Hlavní stránka'!BH$1,1,0)</f>
        <v>0</v>
      </c>
      <c r="BN29" s="5">
        <f>IF('Tabulka klientů 2023'!$AJ33='Hlavní stránka'!BH$1,1,0)</f>
        <v>0</v>
      </c>
      <c r="BO29" s="5">
        <f>IF('Tabulka klientů 2023'!$AM33='Hlavní stránka'!BH$1,1,0)</f>
        <v>0</v>
      </c>
      <c r="BP29" s="5">
        <f>IF('Tabulka klientů 2023'!$AP33='Hlavní stránka'!BH$1,1,0)</f>
        <v>0</v>
      </c>
      <c r="BQ29" s="5">
        <f>IF('Tabulka klientů 2023'!$AS33='Hlavní stránka'!BH$1,1,0)</f>
        <v>0</v>
      </c>
      <c r="BR29" s="5">
        <f>IF('Tabulka klientů 2023'!$AV33='Hlavní stránka'!BH$1,1,0)</f>
        <v>0</v>
      </c>
      <c r="BS29" s="5">
        <f t="shared" si="4"/>
        <v>0</v>
      </c>
      <c r="BT29" s="2">
        <f t="shared" si="16"/>
        <v>0</v>
      </c>
      <c r="BU29" s="5">
        <f>IF('Tabulka klientů 2023'!$R33='Hlavní stránka'!BU$1,1,0)</f>
        <v>0</v>
      </c>
      <c r="BV29" s="5">
        <f>IF('Tabulka klientů 2023'!$U33='Hlavní stránka'!BU$1,1,0)</f>
        <v>0</v>
      </c>
      <c r="BW29" s="5">
        <f>IF('Tabulka klientů 2023'!$X33='Hlavní stránka'!BU$1,1,0)</f>
        <v>0</v>
      </c>
      <c r="BX29" s="5">
        <f>IF('Tabulka klientů 2023'!$AA33='Hlavní stránka'!BU$1,1,0)</f>
        <v>0</v>
      </c>
      <c r="BY29" s="5">
        <f>IF('Tabulka klientů 2023'!$AD33='Hlavní stránka'!BU$1,1,0)</f>
        <v>0</v>
      </c>
      <c r="BZ29" s="5">
        <f>IF('Tabulka klientů 2023'!$AG33='Hlavní stránka'!BU$1,1,0)</f>
        <v>0</v>
      </c>
      <c r="CA29" s="5">
        <f>IF('Tabulka klientů 2023'!$AJ33='Hlavní stránka'!BU$1,1,0)</f>
        <v>0</v>
      </c>
      <c r="CB29" s="5">
        <f>IF('Tabulka klientů 2023'!$AM33='Hlavní stránka'!BU$1,1,0)</f>
        <v>0</v>
      </c>
      <c r="CC29" s="5">
        <f>IF('Tabulka klientů 2023'!$AP33='Hlavní stránka'!BU$1,1,0)</f>
        <v>0</v>
      </c>
      <c r="CD29" s="5">
        <f>IF('Tabulka klientů 2023'!$AS33='Hlavní stránka'!BU$1,1,0)</f>
        <v>0</v>
      </c>
      <c r="CE29" s="5">
        <f>IF('Tabulka klientů 2023'!$AV33='Hlavní stránka'!BU$1,1,0)</f>
        <v>0</v>
      </c>
      <c r="CF29" s="5">
        <f t="shared" si="5"/>
        <v>0</v>
      </c>
      <c r="CG29" s="2">
        <f t="shared" si="17"/>
        <v>0</v>
      </c>
      <c r="CH29" s="5">
        <f>IF('Tabulka klientů 2023'!$R33='Hlavní stránka'!CH$1,1,0)</f>
        <v>0</v>
      </c>
      <c r="CI29" s="5">
        <f>IF('Tabulka klientů 2023'!$U33='Hlavní stránka'!CH$1,1,0)</f>
        <v>0</v>
      </c>
      <c r="CJ29" s="5">
        <f>IF('Tabulka klientů 2023'!$X33='Hlavní stránka'!CH$1,1,0)</f>
        <v>0</v>
      </c>
      <c r="CK29" s="5">
        <f>IF('Tabulka klientů 2023'!$AA33='Hlavní stránka'!CH$1,1,0)</f>
        <v>0</v>
      </c>
      <c r="CL29" s="5">
        <f>IF('Tabulka klientů 2023'!$AD33='Hlavní stránka'!CH$1,1,0)</f>
        <v>0</v>
      </c>
      <c r="CM29" s="5">
        <f>IF('Tabulka klientů 2023'!$AG33='Hlavní stránka'!CH$1,1,0)</f>
        <v>0</v>
      </c>
      <c r="CN29" s="5">
        <f>IF('Tabulka klientů 2023'!$AJ33='Hlavní stránka'!CH$1,1,0)</f>
        <v>0</v>
      </c>
      <c r="CO29" s="5">
        <f>IF('Tabulka klientů 2023'!$AM33='Hlavní stránka'!CH$1,1,0)</f>
        <v>0</v>
      </c>
      <c r="CP29" s="5">
        <f>IF('Tabulka klientů 2023'!$AP33='Hlavní stránka'!CH$1,1,0)</f>
        <v>0</v>
      </c>
      <c r="CQ29" s="5">
        <f>IF('Tabulka klientů 2023'!$AS33='Hlavní stránka'!CH$1,1,0)</f>
        <v>0</v>
      </c>
      <c r="CR29" s="5">
        <f>IF('Tabulka klientů 2023'!$AV33='Hlavní stránka'!CH$1,1,0)</f>
        <v>0</v>
      </c>
      <c r="CS29" s="5">
        <f t="shared" si="6"/>
        <v>0</v>
      </c>
      <c r="CT29" s="2">
        <f t="shared" si="18"/>
        <v>0</v>
      </c>
      <c r="CU29" s="5">
        <f>IF('Tabulka klientů 2023'!$R33='Hlavní stránka'!CU$1,1,0)</f>
        <v>0</v>
      </c>
      <c r="CV29" s="5">
        <f>IF('Tabulka klientů 2023'!$U33='Hlavní stránka'!CU$1,1,0)</f>
        <v>0</v>
      </c>
      <c r="CW29" s="5">
        <f>IF('Tabulka klientů 2023'!$X33='Hlavní stránka'!CU$1,1,0)</f>
        <v>0</v>
      </c>
      <c r="CX29" s="5">
        <f>IF('Tabulka klientů 2023'!$AA33='Hlavní stránka'!CU$1,1,0)</f>
        <v>0</v>
      </c>
      <c r="CY29" s="5">
        <f>IF('Tabulka klientů 2023'!$AD33='Hlavní stránka'!CU$1,1,0)</f>
        <v>0</v>
      </c>
      <c r="CZ29" s="5">
        <f>IF('Tabulka klientů 2023'!$AG33='Hlavní stránka'!CU$1,1,0)</f>
        <v>0</v>
      </c>
      <c r="DA29" s="5">
        <f>IF('Tabulka klientů 2023'!$AJ33='Hlavní stránka'!CU$1,1,0)</f>
        <v>0</v>
      </c>
      <c r="DB29" s="5">
        <f>IF('Tabulka klientů 2023'!$AM33='Hlavní stránka'!CU$1,1,0)</f>
        <v>0</v>
      </c>
      <c r="DC29" s="5">
        <f>IF('Tabulka klientů 2023'!$AP33='Hlavní stránka'!CU$1,1,0)</f>
        <v>0</v>
      </c>
      <c r="DD29" s="5">
        <f>IF('Tabulka klientů 2023'!$AS33='Hlavní stránka'!CU$1,1,0)</f>
        <v>0</v>
      </c>
      <c r="DE29" s="5">
        <f>IF('Tabulka klientů 2023'!$AV33='Hlavní stránka'!CU$1,1,0)</f>
        <v>0</v>
      </c>
      <c r="DF29" s="5">
        <f t="shared" si="7"/>
        <v>0</v>
      </c>
      <c r="DG29" s="2">
        <f t="shared" si="19"/>
        <v>0</v>
      </c>
      <c r="DH29" s="5">
        <f>IF('Tabulka klientů 2023'!$R33='Hlavní stránka'!DH$1,1,0)</f>
        <v>0</v>
      </c>
      <c r="DI29" s="5">
        <f>IF('Tabulka klientů 2023'!$U33='Hlavní stránka'!DH$1,1,0)</f>
        <v>0</v>
      </c>
      <c r="DJ29" s="5">
        <f>IF('Tabulka klientů 2023'!$X33='Hlavní stránka'!DH$1,1,0)</f>
        <v>0</v>
      </c>
      <c r="DK29" s="5">
        <f>IF('Tabulka klientů 2023'!$AA33='Hlavní stránka'!DH$1,1,0)</f>
        <v>0</v>
      </c>
      <c r="DL29" s="5">
        <f>IF('Tabulka klientů 2023'!$AD33='Hlavní stránka'!DH$1,1,0)</f>
        <v>0</v>
      </c>
      <c r="DM29" s="5">
        <f>IF('Tabulka klientů 2023'!$AG33='Hlavní stránka'!DH$1,1,0)</f>
        <v>0</v>
      </c>
      <c r="DN29" s="5">
        <f>IF('Tabulka klientů 2023'!$AJ33='Hlavní stránka'!DH$1,1,0)</f>
        <v>0</v>
      </c>
      <c r="DO29" s="5">
        <f>IF('Tabulka klientů 2023'!$AM33='Hlavní stránka'!DH$1,1,0)</f>
        <v>0</v>
      </c>
      <c r="DP29" s="5">
        <f>IF('Tabulka klientů 2023'!$AP33='Hlavní stránka'!DH$1,1,0)</f>
        <v>0</v>
      </c>
      <c r="DQ29" s="5">
        <f>IF('Tabulka klientů 2023'!$AS33='Hlavní stránka'!DH$1,1,0)</f>
        <v>0</v>
      </c>
      <c r="DR29" s="5">
        <f>IF('Tabulka klientů 2023'!$AV33='Hlavní stránka'!DH$1,1,0)</f>
        <v>0</v>
      </c>
      <c r="DS29" s="5">
        <f t="shared" si="8"/>
        <v>0</v>
      </c>
      <c r="DT29" s="2">
        <f t="shared" si="20"/>
        <v>0</v>
      </c>
      <c r="DU29" s="5">
        <f>IF('Tabulka klientů 2023'!$R33='Hlavní stránka'!DU$1,1,0)</f>
        <v>0</v>
      </c>
      <c r="DV29" s="5">
        <f>IF('Tabulka klientů 2023'!$U33='Hlavní stránka'!DU$1,1,0)</f>
        <v>0</v>
      </c>
      <c r="DW29" s="5">
        <f>IF('Tabulka klientů 2023'!$X33='Hlavní stránka'!DU$1,1,0)</f>
        <v>0</v>
      </c>
      <c r="DX29" s="5">
        <f>IF('Tabulka klientů 2023'!$AA33='Hlavní stránka'!DU$1,1,0)</f>
        <v>0</v>
      </c>
      <c r="DY29" s="5">
        <f>IF('Tabulka klientů 2023'!$AD33='Hlavní stránka'!DU$1,1,0)</f>
        <v>0</v>
      </c>
      <c r="DZ29" s="5">
        <f>IF('Tabulka klientů 2023'!$AG33='Hlavní stránka'!DU$1,1,0)</f>
        <v>0</v>
      </c>
      <c r="EA29" s="5">
        <f>IF('Tabulka klientů 2023'!$AJ33='Hlavní stránka'!DU$1,1,0)</f>
        <v>0</v>
      </c>
      <c r="EB29" s="5">
        <f>IF('Tabulka klientů 2023'!$AM33='Hlavní stránka'!DU$1,1,0)</f>
        <v>0</v>
      </c>
      <c r="EC29" s="5">
        <f>IF('Tabulka klientů 2023'!$AP33='Hlavní stránka'!DU$1,1,0)</f>
        <v>0</v>
      </c>
      <c r="ED29" s="5">
        <f>IF('Tabulka klientů 2023'!$AS33='Hlavní stránka'!DU$1,1,0)</f>
        <v>0</v>
      </c>
      <c r="EE29" s="5">
        <f>IF('Tabulka klientů 2023'!$AV33='Hlavní stránka'!DU$1,1,0)</f>
        <v>0</v>
      </c>
      <c r="EF29" s="5">
        <f t="shared" si="9"/>
        <v>0</v>
      </c>
      <c r="EG29" s="2">
        <f t="shared" si="21"/>
        <v>0</v>
      </c>
      <c r="EH29" s="5">
        <f>IF('Tabulka klientů 2023'!$R33='Hlavní stránka'!EH$1,1,0)</f>
        <v>0</v>
      </c>
      <c r="EI29" s="5">
        <f>IF('Tabulka klientů 2023'!$U33='Hlavní stránka'!EH$1,1,0)</f>
        <v>0</v>
      </c>
      <c r="EJ29" s="5">
        <f>IF('Tabulka klientů 2023'!$X33='Hlavní stránka'!EH$1,1,0)</f>
        <v>0</v>
      </c>
      <c r="EK29" s="5">
        <f>IF('Tabulka klientů 2023'!$AA33='Hlavní stránka'!EH$1,1,0)</f>
        <v>0</v>
      </c>
      <c r="EL29" s="5">
        <f>IF('Tabulka klientů 2023'!$AD33='Hlavní stránka'!EH$1,1,0)</f>
        <v>0</v>
      </c>
      <c r="EM29" s="5">
        <f>IF('Tabulka klientů 2023'!$AG33='Hlavní stránka'!EH$1,1,0)</f>
        <v>0</v>
      </c>
      <c r="EN29" s="5">
        <f>IF('Tabulka klientů 2023'!$AJ33='Hlavní stránka'!EH$1,1,0)</f>
        <v>0</v>
      </c>
      <c r="EO29" s="5">
        <f>IF('Tabulka klientů 2023'!$AM33='Hlavní stránka'!EH$1,1,0)</f>
        <v>0</v>
      </c>
      <c r="EP29" s="5">
        <f>IF('Tabulka klientů 2023'!$AP33='Hlavní stránka'!EH$1,1,0)</f>
        <v>0</v>
      </c>
      <c r="EQ29" s="5">
        <f>IF('Tabulka klientů 2023'!$AS33='Hlavní stránka'!EH$1,1,0)</f>
        <v>0</v>
      </c>
      <c r="ER29" s="5">
        <f>IF('Tabulka klientů 2023'!$AV33='Hlavní stránka'!EH$1,1,0)</f>
        <v>0</v>
      </c>
      <c r="ES29" s="5">
        <f t="shared" si="10"/>
        <v>0</v>
      </c>
      <c r="ET29" s="2">
        <f t="shared" si="22"/>
        <v>0</v>
      </c>
      <c r="EU29" s="5">
        <f>IF('Tabulka klientů 2023'!$R33='Hlavní stránka'!EU$1,1,0)</f>
        <v>0</v>
      </c>
      <c r="EV29" s="5">
        <f>IF('Tabulka klientů 2023'!$U33='Hlavní stránka'!EU$1,1,0)</f>
        <v>0</v>
      </c>
      <c r="EW29" s="5">
        <f>IF('Tabulka klientů 2023'!$X33='Hlavní stránka'!EU$1,1,0)</f>
        <v>0</v>
      </c>
      <c r="EX29" s="5">
        <f>IF('Tabulka klientů 2023'!$AA33='Hlavní stránka'!EU$1,1,0)</f>
        <v>0</v>
      </c>
      <c r="EY29" s="5">
        <f>IF('Tabulka klientů 2023'!$AD33='Hlavní stránka'!EU$1,1,0)</f>
        <v>0</v>
      </c>
      <c r="EZ29" s="5">
        <f>IF('Tabulka klientů 2023'!$AG33='Hlavní stránka'!EU$1,1,0)</f>
        <v>0</v>
      </c>
      <c r="FA29" s="5">
        <f>IF('Tabulka klientů 2023'!$AJ33='Hlavní stránka'!EU$1,1,0)</f>
        <v>0</v>
      </c>
      <c r="FB29" s="5">
        <f>IF('Tabulka klientů 2023'!$AM33='Hlavní stránka'!EU$1,1,0)</f>
        <v>0</v>
      </c>
      <c r="FC29" s="5">
        <f>IF('Tabulka klientů 2023'!$AP33='Hlavní stránka'!EU$1,1,0)</f>
        <v>0</v>
      </c>
      <c r="FD29" s="5">
        <f>IF('Tabulka klientů 2023'!$AS33='Hlavní stránka'!EU$1,1,0)</f>
        <v>0</v>
      </c>
      <c r="FE29" s="5">
        <f>IF('Tabulka klientů 2023'!$AV33='Hlavní stránka'!EU$1,1,0)</f>
        <v>0</v>
      </c>
      <c r="FF29" s="5">
        <f t="shared" si="11"/>
        <v>0</v>
      </c>
      <c r="FG29" s="2">
        <f t="shared" si="23"/>
        <v>0</v>
      </c>
    </row>
    <row r="30" spans="1:163" ht="15.75" customHeight="1" x14ac:dyDescent="0.25">
      <c r="A30" s="340"/>
      <c r="B30" s="358"/>
      <c r="C30" s="334"/>
      <c r="D30" s="347"/>
      <c r="E30" s="342"/>
      <c r="F30" s="334"/>
      <c r="G30" s="334"/>
      <c r="H30" s="5">
        <f>IF('Tabulka klientů 2023'!$R34='Hlavní stránka'!$H$1,1,0)</f>
        <v>0</v>
      </c>
      <c r="I30" s="5">
        <f>IF('Tabulka klientů 2023'!$U34='Hlavní stránka'!$H$1,1,0)</f>
        <v>0</v>
      </c>
      <c r="J30" s="5">
        <f>IF('Tabulka klientů 2023'!$X34='Hlavní stránka'!$H$1,1,0)</f>
        <v>0</v>
      </c>
      <c r="K30" s="5">
        <f>IF('Tabulka klientů 2023'!$AA34='Hlavní stránka'!$H$1,1,0)</f>
        <v>0</v>
      </c>
      <c r="L30" s="5">
        <f>IF('Tabulka klientů 2023'!$AD34='Hlavní stránka'!$H$1,1,0)</f>
        <v>0</v>
      </c>
      <c r="M30" s="5">
        <f>IF('Tabulka klientů 2023'!$AG34='Hlavní stránka'!$H$1,1,0)</f>
        <v>0</v>
      </c>
      <c r="N30" s="5">
        <f>IF('Tabulka klientů 2023'!$AJ34='Hlavní stránka'!$H$1,1,0)</f>
        <v>0</v>
      </c>
      <c r="O30" s="5">
        <f>IF('Tabulka klientů 2023'!$AM34='Hlavní stránka'!$H$1,1,0)</f>
        <v>0</v>
      </c>
      <c r="P30" s="5">
        <f>IF('Tabulka klientů 2023'!$AP34='Hlavní stránka'!$H$1,1,0)</f>
        <v>0</v>
      </c>
      <c r="Q30" s="5">
        <f>IF('Tabulka klientů 2023'!$AS34='Hlavní stránka'!$H$1,1,0)</f>
        <v>0</v>
      </c>
      <c r="R30" s="5">
        <f>IF('Tabulka klientů 2023'!$AV34='Hlavní stránka'!$H$1,1,0)</f>
        <v>0</v>
      </c>
      <c r="S30" s="5">
        <f t="shared" si="0"/>
        <v>0</v>
      </c>
      <c r="T30" s="2">
        <f t="shared" si="12"/>
        <v>0</v>
      </c>
      <c r="U30" s="5">
        <f>IF('Tabulka klientů 2023'!$R34='Hlavní stránka'!U$1,1,0)</f>
        <v>0</v>
      </c>
      <c r="V30" s="5">
        <f>IF('Tabulka klientů 2023'!$U34='Hlavní stránka'!U$1,1,0)</f>
        <v>0</v>
      </c>
      <c r="W30" s="5">
        <f>IF('Tabulka klientů 2023'!$X34='Hlavní stránka'!U$1,1,0)</f>
        <v>0</v>
      </c>
      <c r="X30" s="5">
        <f>IF('Tabulka klientů 2023'!$AA34='Hlavní stránka'!U$1,1,0)</f>
        <v>0</v>
      </c>
      <c r="Y30" s="5">
        <f>IF('Tabulka klientů 2023'!$AD34='Hlavní stránka'!U$1,1,0)</f>
        <v>0</v>
      </c>
      <c r="Z30" s="5">
        <f>IF('Tabulka klientů 2023'!$AG34='Hlavní stránka'!U$1,1,0)</f>
        <v>0</v>
      </c>
      <c r="AA30" s="5">
        <f>IF('Tabulka klientů 2023'!$AJ34='Hlavní stránka'!U$1,1,0)</f>
        <v>0</v>
      </c>
      <c r="AB30" s="5">
        <f>IF('Tabulka klientů 2023'!$AM34='Hlavní stránka'!U$1,1,0)</f>
        <v>0</v>
      </c>
      <c r="AC30" s="5">
        <f>IF('Tabulka klientů 2023'!$AP34='Hlavní stránka'!U$1,1,0)</f>
        <v>0</v>
      </c>
      <c r="AD30" s="5">
        <f>IF('Tabulka klientů 2023'!$AS34='Hlavní stránka'!U$1,1,0)</f>
        <v>0</v>
      </c>
      <c r="AE30" s="5">
        <f>IF('Tabulka klientů 2023'!$AV34='Hlavní stránka'!U$1,1,0)</f>
        <v>0</v>
      </c>
      <c r="AF30" s="5">
        <f t="shared" si="1"/>
        <v>0</v>
      </c>
      <c r="AG30" s="2">
        <f t="shared" si="13"/>
        <v>0</v>
      </c>
      <c r="AH30" s="5">
        <f>IF('Tabulka klientů 2023'!$R34='Hlavní stránka'!AH$1,1,0)</f>
        <v>0</v>
      </c>
      <c r="AI30" s="5">
        <f>IF('Tabulka klientů 2023'!$U34='Hlavní stránka'!AH$1,1,0)</f>
        <v>0</v>
      </c>
      <c r="AJ30" s="5">
        <f>IF('Tabulka klientů 2023'!$X34='Hlavní stránka'!AH$1,1,0)</f>
        <v>0</v>
      </c>
      <c r="AK30" s="5">
        <f>IF('Tabulka klientů 2023'!$AA34='Hlavní stránka'!AH$1,1,0)</f>
        <v>0</v>
      </c>
      <c r="AL30" s="5">
        <f>IF('Tabulka klientů 2023'!$AD34='Hlavní stránka'!AH$1,1,0)</f>
        <v>0</v>
      </c>
      <c r="AM30" s="5">
        <f>IF('Tabulka klientů 2023'!$AG34='Hlavní stránka'!AH$1,1,0)</f>
        <v>0</v>
      </c>
      <c r="AN30" s="5">
        <f>IF('Tabulka klientů 2023'!$AJ34='Hlavní stránka'!AH$1,1,0)</f>
        <v>0</v>
      </c>
      <c r="AO30" s="5">
        <f>IF('Tabulka klientů 2023'!$AM34='Hlavní stránka'!AH$1,1,0)</f>
        <v>0</v>
      </c>
      <c r="AP30" s="5">
        <f>IF('Tabulka klientů 2023'!$AP34='Hlavní stránka'!AH$1,1,0)</f>
        <v>0</v>
      </c>
      <c r="AQ30" s="5">
        <f>IF('Tabulka klientů 2023'!$AS34='Hlavní stránka'!AH$1,1,0)</f>
        <v>0</v>
      </c>
      <c r="AR30" s="5">
        <f>IF('Tabulka klientů 2023'!$AV34='Hlavní stránka'!AH$1,1,0)</f>
        <v>0</v>
      </c>
      <c r="AS30" s="5">
        <f t="shared" si="2"/>
        <v>0</v>
      </c>
      <c r="AT30" s="2">
        <f t="shared" si="14"/>
        <v>0</v>
      </c>
      <c r="AU30" s="5">
        <f>IF('Tabulka klientů 2023'!$R34='Hlavní stránka'!AU$1,1,0)</f>
        <v>0</v>
      </c>
      <c r="AV30" s="5">
        <f>IF('Tabulka klientů 2023'!$U34='Hlavní stránka'!AU$1,1,0)</f>
        <v>0</v>
      </c>
      <c r="AW30" s="5">
        <f>IF('Tabulka klientů 2023'!$X34='Hlavní stránka'!AU$1,1,0)</f>
        <v>0</v>
      </c>
      <c r="AX30" s="5">
        <f>IF('Tabulka klientů 2023'!$AA34='Hlavní stránka'!AU$1,1,0)</f>
        <v>0</v>
      </c>
      <c r="AY30" s="5">
        <f>IF('Tabulka klientů 2023'!$AD34='Hlavní stránka'!AU$1,1,0)</f>
        <v>0</v>
      </c>
      <c r="AZ30" s="5">
        <f>IF('Tabulka klientů 2023'!$AG34='Hlavní stránka'!AU$1,1,0)</f>
        <v>0</v>
      </c>
      <c r="BA30" s="5">
        <f>IF('Tabulka klientů 2023'!$AJ34='Hlavní stránka'!AU$1,1,0)</f>
        <v>0</v>
      </c>
      <c r="BB30" s="5">
        <f>IF('Tabulka klientů 2023'!$AM34='Hlavní stránka'!AU$1,1,0)</f>
        <v>0</v>
      </c>
      <c r="BC30" s="5">
        <f>IF('Tabulka klientů 2023'!$AP34='Hlavní stránka'!AU$1,1,0)</f>
        <v>0</v>
      </c>
      <c r="BD30" s="5">
        <f>IF('Tabulka klientů 2023'!$AS34='Hlavní stránka'!AU$1,1,0)</f>
        <v>0</v>
      </c>
      <c r="BE30" s="5">
        <f>IF('Tabulka klientů 2023'!$AV34='Hlavní stránka'!AU$1,1,0)</f>
        <v>0</v>
      </c>
      <c r="BF30" s="5">
        <f t="shared" si="3"/>
        <v>0</v>
      </c>
      <c r="BG30" s="2">
        <f t="shared" si="15"/>
        <v>0</v>
      </c>
      <c r="BH30" s="5">
        <f>IF('Tabulka klientů 2023'!$R34='Hlavní stránka'!BH$1,1,0)</f>
        <v>0</v>
      </c>
      <c r="BI30" s="5">
        <f>IF('Tabulka klientů 2023'!$U34='Hlavní stránka'!BH$1,1,0)</f>
        <v>0</v>
      </c>
      <c r="BJ30" s="5">
        <f>IF('Tabulka klientů 2023'!$X34='Hlavní stránka'!BH$1,1,0)</f>
        <v>0</v>
      </c>
      <c r="BK30" s="5">
        <f>IF('Tabulka klientů 2023'!$AA34='Hlavní stránka'!BH$1,1,0)</f>
        <v>0</v>
      </c>
      <c r="BL30" s="5">
        <f>IF('Tabulka klientů 2023'!$AD34='Hlavní stránka'!BH$1,1,0)</f>
        <v>0</v>
      </c>
      <c r="BM30" s="5">
        <f>IF('Tabulka klientů 2023'!$AG34='Hlavní stránka'!BH$1,1,0)</f>
        <v>0</v>
      </c>
      <c r="BN30" s="5">
        <f>IF('Tabulka klientů 2023'!$AJ34='Hlavní stránka'!BH$1,1,0)</f>
        <v>0</v>
      </c>
      <c r="BO30" s="5">
        <f>IF('Tabulka klientů 2023'!$AM34='Hlavní stránka'!BH$1,1,0)</f>
        <v>0</v>
      </c>
      <c r="BP30" s="5">
        <f>IF('Tabulka klientů 2023'!$AP34='Hlavní stránka'!BH$1,1,0)</f>
        <v>0</v>
      </c>
      <c r="BQ30" s="5">
        <f>IF('Tabulka klientů 2023'!$AS34='Hlavní stránka'!BH$1,1,0)</f>
        <v>0</v>
      </c>
      <c r="BR30" s="5">
        <f>IF('Tabulka klientů 2023'!$AV34='Hlavní stránka'!BH$1,1,0)</f>
        <v>0</v>
      </c>
      <c r="BS30" s="5">
        <f t="shared" si="4"/>
        <v>0</v>
      </c>
      <c r="BT30" s="2">
        <f t="shared" si="16"/>
        <v>0</v>
      </c>
      <c r="BU30" s="5">
        <f>IF('Tabulka klientů 2023'!$R34='Hlavní stránka'!BU$1,1,0)</f>
        <v>0</v>
      </c>
      <c r="BV30" s="5">
        <f>IF('Tabulka klientů 2023'!$U34='Hlavní stránka'!BU$1,1,0)</f>
        <v>0</v>
      </c>
      <c r="BW30" s="5">
        <f>IF('Tabulka klientů 2023'!$X34='Hlavní stránka'!BU$1,1,0)</f>
        <v>0</v>
      </c>
      <c r="BX30" s="5">
        <f>IF('Tabulka klientů 2023'!$AA34='Hlavní stránka'!BU$1,1,0)</f>
        <v>0</v>
      </c>
      <c r="BY30" s="5">
        <f>IF('Tabulka klientů 2023'!$AD34='Hlavní stránka'!BU$1,1,0)</f>
        <v>0</v>
      </c>
      <c r="BZ30" s="5">
        <f>IF('Tabulka klientů 2023'!$AG34='Hlavní stránka'!BU$1,1,0)</f>
        <v>0</v>
      </c>
      <c r="CA30" s="5">
        <f>IF('Tabulka klientů 2023'!$AJ34='Hlavní stránka'!BU$1,1,0)</f>
        <v>0</v>
      </c>
      <c r="CB30" s="5">
        <f>IF('Tabulka klientů 2023'!$AM34='Hlavní stránka'!BU$1,1,0)</f>
        <v>0</v>
      </c>
      <c r="CC30" s="5">
        <f>IF('Tabulka klientů 2023'!$AP34='Hlavní stránka'!BU$1,1,0)</f>
        <v>0</v>
      </c>
      <c r="CD30" s="5">
        <f>IF('Tabulka klientů 2023'!$AS34='Hlavní stránka'!BU$1,1,0)</f>
        <v>0</v>
      </c>
      <c r="CE30" s="5">
        <f>IF('Tabulka klientů 2023'!$AV34='Hlavní stránka'!BU$1,1,0)</f>
        <v>0</v>
      </c>
      <c r="CF30" s="5">
        <f t="shared" si="5"/>
        <v>0</v>
      </c>
      <c r="CG30" s="2">
        <f t="shared" si="17"/>
        <v>0</v>
      </c>
      <c r="CH30" s="5">
        <f>IF('Tabulka klientů 2023'!$R34='Hlavní stránka'!CH$1,1,0)</f>
        <v>0</v>
      </c>
      <c r="CI30" s="5">
        <f>IF('Tabulka klientů 2023'!$U34='Hlavní stránka'!CH$1,1,0)</f>
        <v>0</v>
      </c>
      <c r="CJ30" s="5">
        <f>IF('Tabulka klientů 2023'!$X34='Hlavní stránka'!CH$1,1,0)</f>
        <v>0</v>
      </c>
      <c r="CK30" s="5">
        <f>IF('Tabulka klientů 2023'!$AA34='Hlavní stránka'!CH$1,1,0)</f>
        <v>0</v>
      </c>
      <c r="CL30" s="5">
        <f>IF('Tabulka klientů 2023'!$AD34='Hlavní stránka'!CH$1,1,0)</f>
        <v>0</v>
      </c>
      <c r="CM30" s="5">
        <f>IF('Tabulka klientů 2023'!$AG34='Hlavní stránka'!CH$1,1,0)</f>
        <v>0</v>
      </c>
      <c r="CN30" s="5">
        <f>IF('Tabulka klientů 2023'!$AJ34='Hlavní stránka'!CH$1,1,0)</f>
        <v>0</v>
      </c>
      <c r="CO30" s="5">
        <f>IF('Tabulka klientů 2023'!$AM34='Hlavní stránka'!CH$1,1,0)</f>
        <v>0</v>
      </c>
      <c r="CP30" s="5">
        <f>IF('Tabulka klientů 2023'!$AP34='Hlavní stránka'!CH$1,1,0)</f>
        <v>0</v>
      </c>
      <c r="CQ30" s="5">
        <f>IF('Tabulka klientů 2023'!$AS34='Hlavní stránka'!CH$1,1,0)</f>
        <v>0</v>
      </c>
      <c r="CR30" s="5">
        <f>IF('Tabulka klientů 2023'!$AV34='Hlavní stránka'!CH$1,1,0)</f>
        <v>0</v>
      </c>
      <c r="CS30" s="5">
        <f t="shared" si="6"/>
        <v>0</v>
      </c>
      <c r="CT30" s="2">
        <f t="shared" si="18"/>
        <v>0</v>
      </c>
      <c r="CU30" s="5">
        <f>IF('Tabulka klientů 2023'!$R34='Hlavní stránka'!CU$1,1,0)</f>
        <v>0</v>
      </c>
      <c r="CV30" s="5">
        <f>IF('Tabulka klientů 2023'!$U34='Hlavní stránka'!CU$1,1,0)</f>
        <v>0</v>
      </c>
      <c r="CW30" s="5">
        <f>IF('Tabulka klientů 2023'!$X34='Hlavní stránka'!CU$1,1,0)</f>
        <v>0</v>
      </c>
      <c r="CX30" s="5">
        <f>IF('Tabulka klientů 2023'!$AA34='Hlavní stránka'!CU$1,1,0)</f>
        <v>0</v>
      </c>
      <c r="CY30" s="5">
        <f>IF('Tabulka klientů 2023'!$AD34='Hlavní stránka'!CU$1,1,0)</f>
        <v>0</v>
      </c>
      <c r="CZ30" s="5">
        <f>IF('Tabulka klientů 2023'!$AG34='Hlavní stránka'!CU$1,1,0)</f>
        <v>0</v>
      </c>
      <c r="DA30" s="5">
        <f>IF('Tabulka klientů 2023'!$AJ34='Hlavní stránka'!CU$1,1,0)</f>
        <v>0</v>
      </c>
      <c r="DB30" s="5">
        <f>IF('Tabulka klientů 2023'!$AM34='Hlavní stránka'!CU$1,1,0)</f>
        <v>0</v>
      </c>
      <c r="DC30" s="5">
        <f>IF('Tabulka klientů 2023'!$AP34='Hlavní stránka'!CU$1,1,0)</f>
        <v>0</v>
      </c>
      <c r="DD30" s="5">
        <f>IF('Tabulka klientů 2023'!$AS34='Hlavní stránka'!CU$1,1,0)</f>
        <v>0</v>
      </c>
      <c r="DE30" s="5">
        <f>IF('Tabulka klientů 2023'!$AV34='Hlavní stránka'!CU$1,1,0)</f>
        <v>0</v>
      </c>
      <c r="DF30" s="5">
        <f t="shared" si="7"/>
        <v>0</v>
      </c>
      <c r="DG30" s="2">
        <f t="shared" si="19"/>
        <v>0</v>
      </c>
      <c r="DH30" s="5">
        <f>IF('Tabulka klientů 2023'!$R34='Hlavní stránka'!DH$1,1,0)</f>
        <v>0</v>
      </c>
      <c r="DI30" s="5">
        <f>IF('Tabulka klientů 2023'!$U34='Hlavní stránka'!DH$1,1,0)</f>
        <v>0</v>
      </c>
      <c r="DJ30" s="5">
        <f>IF('Tabulka klientů 2023'!$X34='Hlavní stránka'!DH$1,1,0)</f>
        <v>0</v>
      </c>
      <c r="DK30" s="5">
        <f>IF('Tabulka klientů 2023'!$AA34='Hlavní stránka'!DH$1,1,0)</f>
        <v>0</v>
      </c>
      <c r="DL30" s="5">
        <f>IF('Tabulka klientů 2023'!$AD34='Hlavní stránka'!DH$1,1,0)</f>
        <v>0</v>
      </c>
      <c r="DM30" s="5">
        <f>IF('Tabulka klientů 2023'!$AG34='Hlavní stránka'!DH$1,1,0)</f>
        <v>0</v>
      </c>
      <c r="DN30" s="5">
        <f>IF('Tabulka klientů 2023'!$AJ34='Hlavní stránka'!DH$1,1,0)</f>
        <v>0</v>
      </c>
      <c r="DO30" s="5">
        <f>IF('Tabulka klientů 2023'!$AM34='Hlavní stránka'!DH$1,1,0)</f>
        <v>0</v>
      </c>
      <c r="DP30" s="5">
        <f>IF('Tabulka klientů 2023'!$AP34='Hlavní stránka'!DH$1,1,0)</f>
        <v>0</v>
      </c>
      <c r="DQ30" s="5">
        <f>IF('Tabulka klientů 2023'!$AS34='Hlavní stránka'!DH$1,1,0)</f>
        <v>0</v>
      </c>
      <c r="DR30" s="5">
        <f>IF('Tabulka klientů 2023'!$AV34='Hlavní stránka'!DH$1,1,0)</f>
        <v>0</v>
      </c>
      <c r="DS30" s="5">
        <f t="shared" si="8"/>
        <v>0</v>
      </c>
      <c r="DT30" s="2">
        <f t="shared" si="20"/>
        <v>0</v>
      </c>
      <c r="DU30" s="5">
        <f>IF('Tabulka klientů 2023'!$R34='Hlavní stránka'!DU$1,1,0)</f>
        <v>0</v>
      </c>
      <c r="DV30" s="5">
        <f>IF('Tabulka klientů 2023'!$U34='Hlavní stránka'!DU$1,1,0)</f>
        <v>0</v>
      </c>
      <c r="DW30" s="5">
        <f>IF('Tabulka klientů 2023'!$X34='Hlavní stránka'!DU$1,1,0)</f>
        <v>0</v>
      </c>
      <c r="DX30" s="5">
        <f>IF('Tabulka klientů 2023'!$AA34='Hlavní stránka'!DU$1,1,0)</f>
        <v>0</v>
      </c>
      <c r="DY30" s="5">
        <f>IF('Tabulka klientů 2023'!$AD34='Hlavní stránka'!DU$1,1,0)</f>
        <v>0</v>
      </c>
      <c r="DZ30" s="5">
        <f>IF('Tabulka klientů 2023'!$AG34='Hlavní stránka'!DU$1,1,0)</f>
        <v>0</v>
      </c>
      <c r="EA30" s="5">
        <f>IF('Tabulka klientů 2023'!$AJ34='Hlavní stránka'!DU$1,1,0)</f>
        <v>0</v>
      </c>
      <c r="EB30" s="5">
        <f>IF('Tabulka klientů 2023'!$AM34='Hlavní stránka'!DU$1,1,0)</f>
        <v>0</v>
      </c>
      <c r="EC30" s="5">
        <f>IF('Tabulka klientů 2023'!$AP34='Hlavní stránka'!DU$1,1,0)</f>
        <v>0</v>
      </c>
      <c r="ED30" s="5">
        <f>IF('Tabulka klientů 2023'!$AS34='Hlavní stránka'!DU$1,1,0)</f>
        <v>0</v>
      </c>
      <c r="EE30" s="5">
        <f>IF('Tabulka klientů 2023'!$AV34='Hlavní stránka'!DU$1,1,0)</f>
        <v>0</v>
      </c>
      <c r="EF30" s="5">
        <f t="shared" si="9"/>
        <v>0</v>
      </c>
      <c r="EG30" s="2">
        <f t="shared" si="21"/>
        <v>0</v>
      </c>
      <c r="EH30" s="5">
        <f>IF('Tabulka klientů 2023'!$R34='Hlavní stránka'!EH$1,1,0)</f>
        <v>0</v>
      </c>
      <c r="EI30" s="5">
        <f>IF('Tabulka klientů 2023'!$U34='Hlavní stránka'!EH$1,1,0)</f>
        <v>0</v>
      </c>
      <c r="EJ30" s="5">
        <f>IF('Tabulka klientů 2023'!$X34='Hlavní stránka'!EH$1,1,0)</f>
        <v>0</v>
      </c>
      <c r="EK30" s="5">
        <f>IF('Tabulka klientů 2023'!$AA34='Hlavní stránka'!EH$1,1,0)</f>
        <v>0</v>
      </c>
      <c r="EL30" s="5">
        <f>IF('Tabulka klientů 2023'!$AD34='Hlavní stránka'!EH$1,1,0)</f>
        <v>0</v>
      </c>
      <c r="EM30" s="5">
        <f>IF('Tabulka klientů 2023'!$AG34='Hlavní stránka'!EH$1,1,0)</f>
        <v>0</v>
      </c>
      <c r="EN30" s="5">
        <f>IF('Tabulka klientů 2023'!$AJ34='Hlavní stránka'!EH$1,1,0)</f>
        <v>0</v>
      </c>
      <c r="EO30" s="5">
        <f>IF('Tabulka klientů 2023'!$AM34='Hlavní stránka'!EH$1,1,0)</f>
        <v>0</v>
      </c>
      <c r="EP30" s="5">
        <f>IF('Tabulka klientů 2023'!$AP34='Hlavní stránka'!EH$1,1,0)</f>
        <v>0</v>
      </c>
      <c r="EQ30" s="5">
        <f>IF('Tabulka klientů 2023'!$AS34='Hlavní stránka'!EH$1,1,0)</f>
        <v>0</v>
      </c>
      <c r="ER30" s="5">
        <f>IF('Tabulka klientů 2023'!$AV34='Hlavní stránka'!EH$1,1,0)</f>
        <v>0</v>
      </c>
      <c r="ES30" s="5">
        <f t="shared" si="10"/>
        <v>0</v>
      </c>
      <c r="ET30" s="2">
        <f t="shared" si="22"/>
        <v>0</v>
      </c>
      <c r="EU30" s="5">
        <f>IF('Tabulka klientů 2023'!$R34='Hlavní stránka'!EU$1,1,0)</f>
        <v>0</v>
      </c>
      <c r="EV30" s="5">
        <f>IF('Tabulka klientů 2023'!$U34='Hlavní stránka'!EU$1,1,0)</f>
        <v>0</v>
      </c>
      <c r="EW30" s="5">
        <f>IF('Tabulka klientů 2023'!$X34='Hlavní stránka'!EU$1,1,0)</f>
        <v>0</v>
      </c>
      <c r="EX30" s="5">
        <f>IF('Tabulka klientů 2023'!$AA34='Hlavní stránka'!EU$1,1,0)</f>
        <v>0</v>
      </c>
      <c r="EY30" s="5">
        <f>IF('Tabulka klientů 2023'!$AD34='Hlavní stránka'!EU$1,1,0)</f>
        <v>0</v>
      </c>
      <c r="EZ30" s="5">
        <f>IF('Tabulka klientů 2023'!$AG34='Hlavní stránka'!EU$1,1,0)</f>
        <v>0</v>
      </c>
      <c r="FA30" s="5">
        <f>IF('Tabulka klientů 2023'!$AJ34='Hlavní stránka'!EU$1,1,0)</f>
        <v>0</v>
      </c>
      <c r="FB30" s="5">
        <f>IF('Tabulka klientů 2023'!$AM34='Hlavní stránka'!EU$1,1,0)</f>
        <v>0</v>
      </c>
      <c r="FC30" s="5">
        <f>IF('Tabulka klientů 2023'!$AP34='Hlavní stránka'!EU$1,1,0)</f>
        <v>0</v>
      </c>
      <c r="FD30" s="5">
        <f>IF('Tabulka klientů 2023'!$AS34='Hlavní stránka'!EU$1,1,0)</f>
        <v>0</v>
      </c>
      <c r="FE30" s="5">
        <f>IF('Tabulka klientů 2023'!$AV34='Hlavní stránka'!EU$1,1,0)</f>
        <v>0</v>
      </c>
      <c r="FF30" s="5">
        <f t="shared" si="11"/>
        <v>0</v>
      </c>
      <c r="FG30" s="2">
        <f t="shared" si="23"/>
        <v>0</v>
      </c>
    </row>
    <row r="31" spans="1:163" ht="15.75" customHeight="1" x14ac:dyDescent="0.25">
      <c r="A31" s="340"/>
      <c r="B31" s="358"/>
      <c r="C31" s="334"/>
      <c r="D31" s="347"/>
      <c r="E31" s="342"/>
      <c r="F31" s="334"/>
      <c r="G31" s="334"/>
      <c r="H31" s="5">
        <f>IF('Tabulka klientů 2023'!$R35='Hlavní stránka'!$H$1,1,0)</f>
        <v>0</v>
      </c>
      <c r="I31" s="5">
        <f>IF('Tabulka klientů 2023'!$U35='Hlavní stránka'!$H$1,1,0)</f>
        <v>0</v>
      </c>
      <c r="J31" s="5">
        <f>IF('Tabulka klientů 2023'!$X35='Hlavní stránka'!$H$1,1,0)</f>
        <v>0</v>
      </c>
      <c r="K31" s="5">
        <f>IF('Tabulka klientů 2023'!$AA35='Hlavní stránka'!$H$1,1,0)</f>
        <v>0</v>
      </c>
      <c r="L31" s="5">
        <f>IF('Tabulka klientů 2023'!$AD35='Hlavní stránka'!$H$1,1,0)</f>
        <v>0</v>
      </c>
      <c r="M31" s="5">
        <f>IF('Tabulka klientů 2023'!$AG35='Hlavní stránka'!$H$1,1,0)</f>
        <v>0</v>
      </c>
      <c r="N31" s="5">
        <f>IF('Tabulka klientů 2023'!$AJ35='Hlavní stránka'!$H$1,1,0)</f>
        <v>0</v>
      </c>
      <c r="O31" s="5">
        <f>IF('Tabulka klientů 2023'!$AM35='Hlavní stránka'!$H$1,1,0)</f>
        <v>0</v>
      </c>
      <c r="P31" s="5">
        <f>IF('Tabulka klientů 2023'!$AP35='Hlavní stránka'!$H$1,1,0)</f>
        <v>0</v>
      </c>
      <c r="Q31" s="5">
        <f>IF('Tabulka klientů 2023'!$AS35='Hlavní stránka'!$H$1,1,0)</f>
        <v>0</v>
      </c>
      <c r="R31" s="5">
        <f>IF('Tabulka klientů 2023'!$AV35='Hlavní stránka'!$H$1,1,0)</f>
        <v>0</v>
      </c>
      <c r="S31" s="5">
        <f t="shared" si="0"/>
        <v>0</v>
      </c>
      <c r="T31" s="2">
        <f t="shared" si="12"/>
        <v>0</v>
      </c>
      <c r="U31" s="5">
        <f>IF('Tabulka klientů 2023'!$R35='Hlavní stránka'!U$1,1,0)</f>
        <v>0</v>
      </c>
      <c r="V31" s="5">
        <f>IF('Tabulka klientů 2023'!$U35='Hlavní stránka'!U$1,1,0)</f>
        <v>0</v>
      </c>
      <c r="W31" s="5">
        <f>IF('Tabulka klientů 2023'!$X35='Hlavní stránka'!U$1,1,0)</f>
        <v>0</v>
      </c>
      <c r="X31" s="5">
        <f>IF('Tabulka klientů 2023'!$AA35='Hlavní stránka'!U$1,1,0)</f>
        <v>0</v>
      </c>
      <c r="Y31" s="5">
        <f>IF('Tabulka klientů 2023'!$AD35='Hlavní stránka'!U$1,1,0)</f>
        <v>0</v>
      </c>
      <c r="Z31" s="5">
        <f>IF('Tabulka klientů 2023'!$AG35='Hlavní stránka'!U$1,1,0)</f>
        <v>0</v>
      </c>
      <c r="AA31" s="5">
        <f>IF('Tabulka klientů 2023'!$AJ35='Hlavní stránka'!U$1,1,0)</f>
        <v>0</v>
      </c>
      <c r="AB31" s="5">
        <f>IF('Tabulka klientů 2023'!$AM35='Hlavní stránka'!U$1,1,0)</f>
        <v>0</v>
      </c>
      <c r="AC31" s="5">
        <f>IF('Tabulka klientů 2023'!$AP35='Hlavní stránka'!U$1,1,0)</f>
        <v>0</v>
      </c>
      <c r="AD31" s="5">
        <f>IF('Tabulka klientů 2023'!$AS35='Hlavní stránka'!U$1,1,0)</f>
        <v>0</v>
      </c>
      <c r="AE31" s="5">
        <f>IF('Tabulka klientů 2023'!$AV35='Hlavní stránka'!U$1,1,0)</f>
        <v>0</v>
      </c>
      <c r="AF31" s="5">
        <f t="shared" si="1"/>
        <v>0</v>
      </c>
      <c r="AG31" s="2">
        <f t="shared" si="13"/>
        <v>0</v>
      </c>
      <c r="AH31" s="5">
        <f>IF('Tabulka klientů 2023'!$R35='Hlavní stránka'!AH$1,1,0)</f>
        <v>0</v>
      </c>
      <c r="AI31" s="5">
        <f>IF('Tabulka klientů 2023'!$U35='Hlavní stránka'!AH$1,1,0)</f>
        <v>0</v>
      </c>
      <c r="AJ31" s="5">
        <f>IF('Tabulka klientů 2023'!$X35='Hlavní stránka'!AH$1,1,0)</f>
        <v>0</v>
      </c>
      <c r="AK31" s="5">
        <f>IF('Tabulka klientů 2023'!$AA35='Hlavní stránka'!AH$1,1,0)</f>
        <v>0</v>
      </c>
      <c r="AL31" s="5">
        <f>IF('Tabulka klientů 2023'!$AD35='Hlavní stránka'!AH$1,1,0)</f>
        <v>0</v>
      </c>
      <c r="AM31" s="5">
        <f>IF('Tabulka klientů 2023'!$AG35='Hlavní stránka'!AH$1,1,0)</f>
        <v>0</v>
      </c>
      <c r="AN31" s="5">
        <f>IF('Tabulka klientů 2023'!$AJ35='Hlavní stránka'!AH$1,1,0)</f>
        <v>0</v>
      </c>
      <c r="AO31" s="5">
        <f>IF('Tabulka klientů 2023'!$AM35='Hlavní stránka'!AH$1,1,0)</f>
        <v>0</v>
      </c>
      <c r="AP31" s="5">
        <f>IF('Tabulka klientů 2023'!$AP35='Hlavní stránka'!AH$1,1,0)</f>
        <v>0</v>
      </c>
      <c r="AQ31" s="5">
        <f>IF('Tabulka klientů 2023'!$AS35='Hlavní stránka'!AH$1,1,0)</f>
        <v>0</v>
      </c>
      <c r="AR31" s="5">
        <f>IF('Tabulka klientů 2023'!$AV35='Hlavní stránka'!AH$1,1,0)</f>
        <v>0</v>
      </c>
      <c r="AS31" s="5">
        <f t="shared" si="2"/>
        <v>0</v>
      </c>
      <c r="AT31" s="2">
        <f t="shared" si="14"/>
        <v>0</v>
      </c>
      <c r="AU31" s="5">
        <f>IF('Tabulka klientů 2023'!$R35='Hlavní stránka'!AU$1,1,0)</f>
        <v>0</v>
      </c>
      <c r="AV31" s="5">
        <f>IF('Tabulka klientů 2023'!$U35='Hlavní stránka'!AU$1,1,0)</f>
        <v>0</v>
      </c>
      <c r="AW31" s="5">
        <f>IF('Tabulka klientů 2023'!$X35='Hlavní stránka'!AU$1,1,0)</f>
        <v>0</v>
      </c>
      <c r="AX31" s="5">
        <f>IF('Tabulka klientů 2023'!$AA35='Hlavní stránka'!AU$1,1,0)</f>
        <v>0</v>
      </c>
      <c r="AY31" s="5">
        <f>IF('Tabulka klientů 2023'!$AD35='Hlavní stránka'!AU$1,1,0)</f>
        <v>0</v>
      </c>
      <c r="AZ31" s="5">
        <f>IF('Tabulka klientů 2023'!$AG35='Hlavní stránka'!AU$1,1,0)</f>
        <v>0</v>
      </c>
      <c r="BA31" s="5">
        <f>IF('Tabulka klientů 2023'!$AJ35='Hlavní stránka'!AU$1,1,0)</f>
        <v>0</v>
      </c>
      <c r="BB31" s="5">
        <f>IF('Tabulka klientů 2023'!$AM35='Hlavní stránka'!AU$1,1,0)</f>
        <v>0</v>
      </c>
      <c r="BC31" s="5">
        <f>IF('Tabulka klientů 2023'!$AP35='Hlavní stránka'!AU$1,1,0)</f>
        <v>0</v>
      </c>
      <c r="BD31" s="5">
        <f>IF('Tabulka klientů 2023'!$AS35='Hlavní stránka'!AU$1,1,0)</f>
        <v>0</v>
      </c>
      <c r="BE31" s="5">
        <f>IF('Tabulka klientů 2023'!$AV35='Hlavní stránka'!AU$1,1,0)</f>
        <v>0</v>
      </c>
      <c r="BF31" s="5">
        <f t="shared" si="3"/>
        <v>0</v>
      </c>
      <c r="BG31" s="2">
        <f t="shared" si="15"/>
        <v>0</v>
      </c>
      <c r="BH31" s="5">
        <f>IF('Tabulka klientů 2023'!$R35='Hlavní stránka'!BH$1,1,0)</f>
        <v>0</v>
      </c>
      <c r="BI31" s="5">
        <f>IF('Tabulka klientů 2023'!$U35='Hlavní stránka'!BH$1,1,0)</f>
        <v>0</v>
      </c>
      <c r="BJ31" s="5">
        <f>IF('Tabulka klientů 2023'!$X35='Hlavní stránka'!BH$1,1,0)</f>
        <v>0</v>
      </c>
      <c r="BK31" s="5">
        <f>IF('Tabulka klientů 2023'!$AA35='Hlavní stránka'!BH$1,1,0)</f>
        <v>0</v>
      </c>
      <c r="BL31" s="5">
        <f>IF('Tabulka klientů 2023'!$AD35='Hlavní stránka'!BH$1,1,0)</f>
        <v>0</v>
      </c>
      <c r="BM31" s="5">
        <f>IF('Tabulka klientů 2023'!$AG35='Hlavní stránka'!BH$1,1,0)</f>
        <v>0</v>
      </c>
      <c r="BN31" s="5">
        <f>IF('Tabulka klientů 2023'!$AJ35='Hlavní stránka'!BH$1,1,0)</f>
        <v>0</v>
      </c>
      <c r="BO31" s="5">
        <f>IF('Tabulka klientů 2023'!$AM35='Hlavní stránka'!BH$1,1,0)</f>
        <v>0</v>
      </c>
      <c r="BP31" s="5">
        <f>IF('Tabulka klientů 2023'!$AP35='Hlavní stránka'!BH$1,1,0)</f>
        <v>0</v>
      </c>
      <c r="BQ31" s="5">
        <f>IF('Tabulka klientů 2023'!$AS35='Hlavní stránka'!BH$1,1,0)</f>
        <v>0</v>
      </c>
      <c r="BR31" s="5">
        <f>IF('Tabulka klientů 2023'!$AV35='Hlavní stránka'!BH$1,1,0)</f>
        <v>0</v>
      </c>
      <c r="BS31" s="5">
        <f t="shared" si="4"/>
        <v>0</v>
      </c>
      <c r="BT31" s="2">
        <f t="shared" si="16"/>
        <v>0</v>
      </c>
      <c r="BU31" s="5">
        <f>IF('Tabulka klientů 2023'!$R35='Hlavní stránka'!BU$1,1,0)</f>
        <v>0</v>
      </c>
      <c r="BV31" s="5">
        <f>IF('Tabulka klientů 2023'!$U35='Hlavní stránka'!BU$1,1,0)</f>
        <v>0</v>
      </c>
      <c r="BW31" s="5">
        <f>IF('Tabulka klientů 2023'!$X35='Hlavní stránka'!BU$1,1,0)</f>
        <v>0</v>
      </c>
      <c r="BX31" s="5">
        <f>IF('Tabulka klientů 2023'!$AA35='Hlavní stránka'!BU$1,1,0)</f>
        <v>0</v>
      </c>
      <c r="BY31" s="5">
        <f>IF('Tabulka klientů 2023'!$AD35='Hlavní stránka'!BU$1,1,0)</f>
        <v>0</v>
      </c>
      <c r="BZ31" s="5">
        <f>IF('Tabulka klientů 2023'!$AG35='Hlavní stránka'!BU$1,1,0)</f>
        <v>0</v>
      </c>
      <c r="CA31" s="5">
        <f>IF('Tabulka klientů 2023'!$AJ35='Hlavní stránka'!BU$1,1,0)</f>
        <v>0</v>
      </c>
      <c r="CB31" s="5">
        <f>IF('Tabulka klientů 2023'!$AM35='Hlavní stránka'!BU$1,1,0)</f>
        <v>0</v>
      </c>
      <c r="CC31" s="5">
        <f>IF('Tabulka klientů 2023'!$AP35='Hlavní stránka'!BU$1,1,0)</f>
        <v>0</v>
      </c>
      <c r="CD31" s="5">
        <f>IF('Tabulka klientů 2023'!$AS35='Hlavní stránka'!BU$1,1,0)</f>
        <v>0</v>
      </c>
      <c r="CE31" s="5">
        <f>IF('Tabulka klientů 2023'!$AV35='Hlavní stránka'!BU$1,1,0)</f>
        <v>0</v>
      </c>
      <c r="CF31" s="5">
        <f t="shared" si="5"/>
        <v>0</v>
      </c>
      <c r="CG31" s="2">
        <f t="shared" si="17"/>
        <v>0</v>
      </c>
      <c r="CH31" s="5">
        <f>IF('Tabulka klientů 2023'!$R35='Hlavní stránka'!CH$1,1,0)</f>
        <v>0</v>
      </c>
      <c r="CI31" s="5">
        <f>IF('Tabulka klientů 2023'!$U35='Hlavní stránka'!CH$1,1,0)</f>
        <v>0</v>
      </c>
      <c r="CJ31" s="5">
        <f>IF('Tabulka klientů 2023'!$X35='Hlavní stránka'!CH$1,1,0)</f>
        <v>0</v>
      </c>
      <c r="CK31" s="5">
        <f>IF('Tabulka klientů 2023'!$AA35='Hlavní stránka'!CH$1,1,0)</f>
        <v>0</v>
      </c>
      <c r="CL31" s="5">
        <f>IF('Tabulka klientů 2023'!$AD35='Hlavní stránka'!CH$1,1,0)</f>
        <v>0</v>
      </c>
      <c r="CM31" s="5">
        <f>IF('Tabulka klientů 2023'!$AG35='Hlavní stránka'!CH$1,1,0)</f>
        <v>0</v>
      </c>
      <c r="CN31" s="5">
        <f>IF('Tabulka klientů 2023'!$AJ35='Hlavní stránka'!CH$1,1,0)</f>
        <v>0</v>
      </c>
      <c r="CO31" s="5">
        <f>IF('Tabulka klientů 2023'!$AM35='Hlavní stránka'!CH$1,1,0)</f>
        <v>0</v>
      </c>
      <c r="CP31" s="5">
        <f>IF('Tabulka klientů 2023'!$AP35='Hlavní stránka'!CH$1,1,0)</f>
        <v>0</v>
      </c>
      <c r="CQ31" s="5">
        <f>IF('Tabulka klientů 2023'!$AS35='Hlavní stránka'!CH$1,1,0)</f>
        <v>0</v>
      </c>
      <c r="CR31" s="5">
        <f>IF('Tabulka klientů 2023'!$AV35='Hlavní stránka'!CH$1,1,0)</f>
        <v>0</v>
      </c>
      <c r="CS31" s="5">
        <f t="shared" si="6"/>
        <v>0</v>
      </c>
      <c r="CT31" s="2">
        <f t="shared" si="18"/>
        <v>0</v>
      </c>
      <c r="CU31" s="5">
        <f>IF('Tabulka klientů 2023'!$R35='Hlavní stránka'!CU$1,1,0)</f>
        <v>0</v>
      </c>
      <c r="CV31" s="5">
        <f>IF('Tabulka klientů 2023'!$U35='Hlavní stránka'!CU$1,1,0)</f>
        <v>0</v>
      </c>
      <c r="CW31" s="5">
        <f>IF('Tabulka klientů 2023'!$X35='Hlavní stránka'!CU$1,1,0)</f>
        <v>0</v>
      </c>
      <c r="CX31" s="5">
        <f>IF('Tabulka klientů 2023'!$AA35='Hlavní stránka'!CU$1,1,0)</f>
        <v>0</v>
      </c>
      <c r="CY31" s="5">
        <f>IF('Tabulka klientů 2023'!$AD35='Hlavní stránka'!CU$1,1,0)</f>
        <v>0</v>
      </c>
      <c r="CZ31" s="5">
        <f>IF('Tabulka klientů 2023'!$AG35='Hlavní stránka'!CU$1,1,0)</f>
        <v>0</v>
      </c>
      <c r="DA31" s="5">
        <f>IF('Tabulka klientů 2023'!$AJ35='Hlavní stránka'!CU$1,1,0)</f>
        <v>0</v>
      </c>
      <c r="DB31" s="5">
        <f>IF('Tabulka klientů 2023'!$AM35='Hlavní stránka'!CU$1,1,0)</f>
        <v>0</v>
      </c>
      <c r="DC31" s="5">
        <f>IF('Tabulka klientů 2023'!$AP35='Hlavní stránka'!CU$1,1,0)</f>
        <v>0</v>
      </c>
      <c r="DD31" s="5">
        <f>IF('Tabulka klientů 2023'!$AS35='Hlavní stránka'!CU$1,1,0)</f>
        <v>0</v>
      </c>
      <c r="DE31" s="5">
        <f>IF('Tabulka klientů 2023'!$AV35='Hlavní stránka'!CU$1,1,0)</f>
        <v>0</v>
      </c>
      <c r="DF31" s="5">
        <f t="shared" si="7"/>
        <v>0</v>
      </c>
      <c r="DG31" s="2">
        <f t="shared" si="19"/>
        <v>0</v>
      </c>
      <c r="DH31" s="5">
        <f>IF('Tabulka klientů 2023'!$R35='Hlavní stránka'!DH$1,1,0)</f>
        <v>0</v>
      </c>
      <c r="DI31" s="5">
        <f>IF('Tabulka klientů 2023'!$U35='Hlavní stránka'!DH$1,1,0)</f>
        <v>0</v>
      </c>
      <c r="DJ31" s="5">
        <f>IF('Tabulka klientů 2023'!$X35='Hlavní stránka'!DH$1,1,0)</f>
        <v>0</v>
      </c>
      <c r="DK31" s="5">
        <f>IF('Tabulka klientů 2023'!$AA35='Hlavní stránka'!DH$1,1,0)</f>
        <v>0</v>
      </c>
      <c r="DL31" s="5">
        <f>IF('Tabulka klientů 2023'!$AD35='Hlavní stránka'!DH$1,1,0)</f>
        <v>0</v>
      </c>
      <c r="DM31" s="5">
        <f>IF('Tabulka klientů 2023'!$AG35='Hlavní stránka'!DH$1,1,0)</f>
        <v>0</v>
      </c>
      <c r="DN31" s="5">
        <f>IF('Tabulka klientů 2023'!$AJ35='Hlavní stránka'!DH$1,1,0)</f>
        <v>0</v>
      </c>
      <c r="DO31" s="5">
        <f>IF('Tabulka klientů 2023'!$AM35='Hlavní stránka'!DH$1,1,0)</f>
        <v>0</v>
      </c>
      <c r="DP31" s="5">
        <f>IF('Tabulka klientů 2023'!$AP35='Hlavní stránka'!DH$1,1,0)</f>
        <v>0</v>
      </c>
      <c r="DQ31" s="5">
        <f>IF('Tabulka klientů 2023'!$AS35='Hlavní stránka'!DH$1,1,0)</f>
        <v>0</v>
      </c>
      <c r="DR31" s="5">
        <f>IF('Tabulka klientů 2023'!$AV35='Hlavní stránka'!DH$1,1,0)</f>
        <v>0</v>
      </c>
      <c r="DS31" s="5">
        <f t="shared" si="8"/>
        <v>0</v>
      </c>
      <c r="DT31" s="2">
        <f t="shared" si="20"/>
        <v>0</v>
      </c>
      <c r="DU31" s="5">
        <f>IF('Tabulka klientů 2023'!$R35='Hlavní stránka'!DU$1,1,0)</f>
        <v>0</v>
      </c>
      <c r="DV31" s="5">
        <f>IF('Tabulka klientů 2023'!$U35='Hlavní stránka'!DU$1,1,0)</f>
        <v>0</v>
      </c>
      <c r="DW31" s="5">
        <f>IF('Tabulka klientů 2023'!$X35='Hlavní stránka'!DU$1,1,0)</f>
        <v>0</v>
      </c>
      <c r="DX31" s="5">
        <f>IF('Tabulka klientů 2023'!$AA35='Hlavní stránka'!DU$1,1,0)</f>
        <v>0</v>
      </c>
      <c r="DY31" s="5">
        <f>IF('Tabulka klientů 2023'!$AD35='Hlavní stránka'!DU$1,1,0)</f>
        <v>0</v>
      </c>
      <c r="DZ31" s="5">
        <f>IF('Tabulka klientů 2023'!$AG35='Hlavní stránka'!DU$1,1,0)</f>
        <v>0</v>
      </c>
      <c r="EA31" s="5">
        <f>IF('Tabulka klientů 2023'!$AJ35='Hlavní stránka'!DU$1,1,0)</f>
        <v>0</v>
      </c>
      <c r="EB31" s="5">
        <f>IF('Tabulka klientů 2023'!$AM35='Hlavní stránka'!DU$1,1,0)</f>
        <v>0</v>
      </c>
      <c r="EC31" s="5">
        <f>IF('Tabulka klientů 2023'!$AP35='Hlavní stránka'!DU$1,1,0)</f>
        <v>0</v>
      </c>
      <c r="ED31" s="5">
        <f>IF('Tabulka klientů 2023'!$AS35='Hlavní stránka'!DU$1,1,0)</f>
        <v>0</v>
      </c>
      <c r="EE31" s="5">
        <f>IF('Tabulka klientů 2023'!$AV35='Hlavní stránka'!DU$1,1,0)</f>
        <v>0</v>
      </c>
      <c r="EF31" s="5">
        <f t="shared" si="9"/>
        <v>0</v>
      </c>
      <c r="EG31" s="2">
        <f t="shared" si="21"/>
        <v>0</v>
      </c>
      <c r="EH31" s="5">
        <f>IF('Tabulka klientů 2023'!$R35='Hlavní stránka'!EH$1,1,0)</f>
        <v>0</v>
      </c>
      <c r="EI31" s="5">
        <f>IF('Tabulka klientů 2023'!$U35='Hlavní stránka'!EH$1,1,0)</f>
        <v>0</v>
      </c>
      <c r="EJ31" s="5">
        <f>IF('Tabulka klientů 2023'!$X35='Hlavní stránka'!EH$1,1,0)</f>
        <v>0</v>
      </c>
      <c r="EK31" s="5">
        <f>IF('Tabulka klientů 2023'!$AA35='Hlavní stránka'!EH$1,1,0)</f>
        <v>0</v>
      </c>
      <c r="EL31" s="5">
        <f>IF('Tabulka klientů 2023'!$AD35='Hlavní stránka'!EH$1,1,0)</f>
        <v>0</v>
      </c>
      <c r="EM31" s="5">
        <f>IF('Tabulka klientů 2023'!$AG35='Hlavní stránka'!EH$1,1,0)</f>
        <v>0</v>
      </c>
      <c r="EN31" s="5">
        <f>IF('Tabulka klientů 2023'!$AJ35='Hlavní stránka'!EH$1,1,0)</f>
        <v>0</v>
      </c>
      <c r="EO31" s="5">
        <f>IF('Tabulka klientů 2023'!$AM35='Hlavní stránka'!EH$1,1,0)</f>
        <v>0</v>
      </c>
      <c r="EP31" s="5">
        <f>IF('Tabulka klientů 2023'!$AP35='Hlavní stránka'!EH$1,1,0)</f>
        <v>0</v>
      </c>
      <c r="EQ31" s="5">
        <f>IF('Tabulka klientů 2023'!$AS35='Hlavní stránka'!EH$1,1,0)</f>
        <v>0</v>
      </c>
      <c r="ER31" s="5">
        <f>IF('Tabulka klientů 2023'!$AV35='Hlavní stránka'!EH$1,1,0)</f>
        <v>0</v>
      </c>
      <c r="ES31" s="5">
        <f t="shared" si="10"/>
        <v>0</v>
      </c>
      <c r="ET31" s="2">
        <f t="shared" si="22"/>
        <v>0</v>
      </c>
      <c r="EU31" s="5">
        <f>IF('Tabulka klientů 2023'!$R35='Hlavní stránka'!EU$1,1,0)</f>
        <v>0</v>
      </c>
      <c r="EV31" s="5">
        <f>IF('Tabulka klientů 2023'!$U35='Hlavní stránka'!EU$1,1,0)</f>
        <v>0</v>
      </c>
      <c r="EW31" s="5">
        <f>IF('Tabulka klientů 2023'!$X35='Hlavní stránka'!EU$1,1,0)</f>
        <v>0</v>
      </c>
      <c r="EX31" s="5">
        <f>IF('Tabulka klientů 2023'!$AA35='Hlavní stránka'!EU$1,1,0)</f>
        <v>0</v>
      </c>
      <c r="EY31" s="5">
        <f>IF('Tabulka klientů 2023'!$AD35='Hlavní stránka'!EU$1,1,0)</f>
        <v>0</v>
      </c>
      <c r="EZ31" s="5">
        <f>IF('Tabulka klientů 2023'!$AG35='Hlavní stránka'!EU$1,1,0)</f>
        <v>0</v>
      </c>
      <c r="FA31" s="5">
        <f>IF('Tabulka klientů 2023'!$AJ35='Hlavní stránka'!EU$1,1,0)</f>
        <v>0</v>
      </c>
      <c r="FB31" s="5">
        <f>IF('Tabulka klientů 2023'!$AM35='Hlavní stránka'!EU$1,1,0)</f>
        <v>0</v>
      </c>
      <c r="FC31" s="5">
        <f>IF('Tabulka klientů 2023'!$AP35='Hlavní stránka'!EU$1,1,0)</f>
        <v>0</v>
      </c>
      <c r="FD31" s="5">
        <f>IF('Tabulka klientů 2023'!$AS35='Hlavní stránka'!EU$1,1,0)</f>
        <v>0</v>
      </c>
      <c r="FE31" s="5">
        <f>IF('Tabulka klientů 2023'!$AV35='Hlavní stránka'!EU$1,1,0)</f>
        <v>0</v>
      </c>
      <c r="FF31" s="5">
        <f t="shared" si="11"/>
        <v>0</v>
      </c>
      <c r="FG31" s="2">
        <f t="shared" si="23"/>
        <v>0</v>
      </c>
    </row>
    <row r="32" spans="1:163" ht="15.75" customHeight="1" x14ac:dyDescent="0.25">
      <c r="A32" s="340"/>
      <c r="B32" s="358"/>
      <c r="C32" s="334"/>
      <c r="D32" s="347"/>
      <c r="E32" s="362"/>
      <c r="F32" s="334"/>
      <c r="G32" s="334"/>
      <c r="H32" s="5">
        <f>IF('Tabulka klientů 2023'!$R36='Hlavní stránka'!$H$1,1,0)</f>
        <v>0</v>
      </c>
      <c r="I32" s="5">
        <f>IF('Tabulka klientů 2023'!$U36='Hlavní stránka'!$H$1,1,0)</f>
        <v>0</v>
      </c>
      <c r="J32" s="5">
        <f>IF('Tabulka klientů 2023'!$X36='Hlavní stránka'!$H$1,1,0)</f>
        <v>0</v>
      </c>
      <c r="K32" s="5">
        <f>IF('Tabulka klientů 2023'!$AA36='Hlavní stránka'!$H$1,1,0)</f>
        <v>0</v>
      </c>
      <c r="L32" s="5">
        <f>IF('Tabulka klientů 2023'!$AD36='Hlavní stránka'!$H$1,1,0)</f>
        <v>0</v>
      </c>
      <c r="M32" s="5">
        <f>IF('Tabulka klientů 2023'!$AG36='Hlavní stránka'!$H$1,1,0)</f>
        <v>0</v>
      </c>
      <c r="N32" s="5">
        <f>IF('Tabulka klientů 2023'!$AJ36='Hlavní stránka'!$H$1,1,0)</f>
        <v>0</v>
      </c>
      <c r="O32" s="5">
        <f>IF('Tabulka klientů 2023'!$AM36='Hlavní stránka'!$H$1,1,0)</f>
        <v>0</v>
      </c>
      <c r="P32" s="5">
        <f>IF('Tabulka klientů 2023'!$AP36='Hlavní stránka'!$H$1,1,0)</f>
        <v>0</v>
      </c>
      <c r="Q32" s="5">
        <f>IF('Tabulka klientů 2023'!$AS36='Hlavní stránka'!$H$1,1,0)</f>
        <v>0</v>
      </c>
      <c r="R32" s="5">
        <f>IF('Tabulka klientů 2023'!$AV36='Hlavní stránka'!$H$1,1,0)</f>
        <v>0</v>
      </c>
      <c r="S32" s="5">
        <f t="shared" si="0"/>
        <v>0</v>
      </c>
      <c r="T32" s="2">
        <f t="shared" si="12"/>
        <v>0</v>
      </c>
      <c r="U32" s="5">
        <f>IF('Tabulka klientů 2023'!$R36='Hlavní stránka'!U$1,1,0)</f>
        <v>0</v>
      </c>
      <c r="V32" s="5">
        <f>IF('Tabulka klientů 2023'!$U36='Hlavní stránka'!U$1,1,0)</f>
        <v>0</v>
      </c>
      <c r="W32" s="5">
        <f>IF('Tabulka klientů 2023'!$X36='Hlavní stránka'!U$1,1,0)</f>
        <v>0</v>
      </c>
      <c r="X32" s="5">
        <f>IF('Tabulka klientů 2023'!$AA36='Hlavní stránka'!U$1,1,0)</f>
        <v>0</v>
      </c>
      <c r="Y32" s="5">
        <f>IF('Tabulka klientů 2023'!$AD36='Hlavní stránka'!U$1,1,0)</f>
        <v>0</v>
      </c>
      <c r="Z32" s="5">
        <f>IF('Tabulka klientů 2023'!$AG36='Hlavní stránka'!U$1,1,0)</f>
        <v>0</v>
      </c>
      <c r="AA32" s="5">
        <f>IF('Tabulka klientů 2023'!$AJ36='Hlavní stránka'!U$1,1,0)</f>
        <v>0</v>
      </c>
      <c r="AB32" s="5">
        <f>IF('Tabulka klientů 2023'!$AM36='Hlavní stránka'!U$1,1,0)</f>
        <v>0</v>
      </c>
      <c r="AC32" s="5">
        <f>IF('Tabulka klientů 2023'!$AP36='Hlavní stránka'!U$1,1,0)</f>
        <v>0</v>
      </c>
      <c r="AD32" s="5">
        <f>IF('Tabulka klientů 2023'!$AS36='Hlavní stránka'!U$1,1,0)</f>
        <v>0</v>
      </c>
      <c r="AE32" s="5">
        <f>IF('Tabulka klientů 2023'!$AV36='Hlavní stránka'!U$1,1,0)</f>
        <v>0</v>
      </c>
      <c r="AF32" s="5">
        <f t="shared" si="1"/>
        <v>0</v>
      </c>
      <c r="AG32" s="2">
        <f t="shared" si="13"/>
        <v>0</v>
      </c>
      <c r="AH32" s="5">
        <f>IF('Tabulka klientů 2023'!$R36='Hlavní stránka'!AH$1,1,0)</f>
        <v>0</v>
      </c>
      <c r="AI32" s="5">
        <f>IF('Tabulka klientů 2023'!$U36='Hlavní stránka'!AH$1,1,0)</f>
        <v>0</v>
      </c>
      <c r="AJ32" s="5">
        <f>IF('Tabulka klientů 2023'!$X36='Hlavní stránka'!AH$1,1,0)</f>
        <v>0</v>
      </c>
      <c r="AK32" s="5">
        <f>IF('Tabulka klientů 2023'!$AA36='Hlavní stránka'!AH$1,1,0)</f>
        <v>0</v>
      </c>
      <c r="AL32" s="5">
        <f>IF('Tabulka klientů 2023'!$AD36='Hlavní stránka'!AH$1,1,0)</f>
        <v>0</v>
      </c>
      <c r="AM32" s="5">
        <f>IF('Tabulka klientů 2023'!$AG36='Hlavní stránka'!AH$1,1,0)</f>
        <v>0</v>
      </c>
      <c r="AN32" s="5">
        <f>IF('Tabulka klientů 2023'!$AJ36='Hlavní stránka'!AH$1,1,0)</f>
        <v>0</v>
      </c>
      <c r="AO32" s="5">
        <f>IF('Tabulka klientů 2023'!$AM36='Hlavní stránka'!AH$1,1,0)</f>
        <v>0</v>
      </c>
      <c r="AP32" s="5">
        <f>IF('Tabulka klientů 2023'!$AP36='Hlavní stránka'!AH$1,1,0)</f>
        <v>0</v>
      </c>
      <c r="AQ32" s="5">
        <f>IF('Tabulka klientů 2023'!$AS36='Hlavní stránka'!AH$1,1,0)</f>
        <v>0</v>
      </c>
      <c r="AR32" s="5">
        <f>IF('Tabulka klientů 2023'!$AV36='Hlavní stránka'!AH$1,1,0)</f>
        <v>0</v>
      </c>
      <c r="AS32" s="5">
        <f t="shared" si="2"/>
        <v>0</v>
      </c>
      <c r="AT32" s="2">
        <f t="shared" si="14"/>
        <v>0</v>
      </c>
      <c r="AU32" s="5">
        <f>IF('Tabulka klientů 2023'!$R36='Hlavní stránka'!AU$1,1,0)</f>
        <v>0</v>
      </c>
      <c r="AV32" s="5">
        <f>IF('Tabulka klientů 2023'!$U36='Hlavní stránka'!AU$1,1,0)</f>
        <v>0</v>
      </c>
      <c r="AW32" s="5">
        <f>IF('Tabulka klientů 2023'!$X36='Hlavní stránka'!AU$1,1,0)</f>
        <v>0</v>
      </c>
      <c r="AX32" s="5">
        <f>IF('Tabulka klientů 2023'!$AA36='Hlavní stránka'!AU$1,1,0)</f>
        <v>0</v>
      </c>
      <c r="AY32" s="5">
        <f>IF('Tabulka klientů 2023'!$AD36='Hlavní stránka'!AU$1,1,0)</f>
        <v>0</v>
      </c>
      <c r="AZ32" s="5">
        <f>IF('Tabulka klientů 2023'!$AG36='Hlavní stránka'!AU$1,1,0)</f>
        <v>0</v>
      </c>
      <c r="BA32" s="5">
        <f>IF('Tabulka klientů 2023'!$AJ36='Hlavní stránka'!AU$1,1,0)</f>
        <v>0</v>
      </c>
      <c r="BB32" s="5">
        <f>IF('Tabulka klientů 2023'!$AM36='Hlavní stránka'!AU$1,1,0)</f>
        <v>0</v>
      </c>
      <c r="BC32" s="5">
        <f>IF('Tabulka klientů 2023'!$AP36='Hlavní stránka'!AU$1,1,0)</f>
        <v>0</v>
      </c>
      <c r="BD32" s="5">
        <f>IF('Tabulka klientů 2023'!$AS36='Hlavní stránka'!AU$1,1,0)</f>
        <v>0</v>
      </c>
      <c r="BE32" s="5">
        <f>IF('Tabulka klientů 2023'!$AV36='Hlavní stránka'!AU$1,1,0)</f>
        <v>0</v>
      </c>
      <c r="BF32" s="5">
        <f t="shared" si="3"/>
        <v>0</v>
      </c>
      <c r="BG32" s="2">
        <f t="shared" si="15"/>
        <v>0</v>
      </c>
      <c r="BH32" s="5">
        <f>IF('Tabulka klientů 2023'!$R36='Hlavní stránka'!BH$1,1,0)</f>
        <v>0</v>
      </c>
      <c r="BI32" s="5">
        <f>IF('Tabulka klientů 2023'!$U36='Hlavní stránka'!BH$1,1,0)</f>
        <v>0</v>
      </c>
      <c r="BJ32" s="5">
        <f>IF('Tabulka klientů 2023'!$X36='Hlavní stránka'!BH$1,1,0)</f>
        <v>0</v>
      </c>
      <c r="BK32" s="5">
        <f>IF('Tabulka klientů 2023'!$AA36='Hlavní stránka'!BH$1,1,0)</f>
        <v>0</v>
      </c>
      <c r="BL32" s="5">
        <f>IF('Tabulka klientů 2023'!$AD36='Hlavní stránka'!BH$1,1,0)</f>
        <v>0</v>
      </c>
      <c r="BM32" s="5">
        <f>IF('Tabulka klientů 2023'!$AG36='Hlavní stránka'!BH$1,1,0)</f>
        <v>0</v>
      </c>
      <c r="BN32" s="5">
        <f>IF('Tabulka klientů 2023'!$AJ36='Hlavní stránka'!BH$1,1,0)</f>
        <v>0</v>
      </c>
      <c r="BO32" s="5">
        <f>IF('Tabulka klientů 2023'!$AM36='Hlavní stránka'!BH$1,1,0)</f>
        <v>0</v>
      </c>
      <c r="BP32" s="5">
        <f>IF('Tabulka klientů 2023'!$AP36='Hlavní stránka'!BH$1,1,0)</f>
        <v>0</v>
      </c>
      <c r="BQ32" s="5">
        <f>IF('Tabulka klientů 2023'!$AS36='Hlavní stránka'!BH$1,1,0)</f>
        <v>0</v>
      </c>
      <c r="BR32" s="5">
        <f>IF('Tabulka klientů 2023'!$AV36='Hlavní stránka'!BH$1,1,0)</f>
        <v>0</v>
      </c>
      <c r="BS32" s="5">
        <f t="shared" si="4"/>
        <v>0</v>
      </c>
      <c r="BT32" s="2">
        <f t="shared" si="16"/>
        <v>0</v>
      </c>
      <c r="BU32" s="5">
        <f>IF('Tabulka klientů 2023'!$R36='Hlavní stránka'!BU$1,1,0)</f>
        <v>0</v>
      </c>
      <c r="BV32" s="5">
        <f>IF('Tabulka klientů 2023'!$U36='Hlavní stránka'!BU$1,1,0)</f>
        <v>0</v>
      </c>
      <c r="BW32" s="5">
        <f>IF('Tabulka klientů 2023'!$X36='Hlavní stránka'!BU$1,1,0)</f>
        <v>0</v>
      </c>
      <c r="BX32" s="5">
        <f>IF('Tabulka klientů 2023'!$AA36='Hlavní stránka'!BU$1,1,0)</f>
        <v>0</v>
      </c>
      <c r="BY32" s="5">
        <f>IF('Tabulka klientů 2023'!$AD36='Hlavní stránka'!BU$1,1,0)</f>
        <v>0</v>
      </c>
      <c r="BZ32" s="5">
        <f>IF('Tabulka klientů 2023'!$AG36='Hlavní stránka'!BU$1,1,0)</f>
        <v>0</v>
      </c>
      <c r="CA32" s="5">
        <f>IF('Tabulka klientů 2023'!$AJ36='Hlavní stránka'!BU$1,1,0)</f>
        <v>0</v>
      </c>
      <c r="CB32" s="5">
        <f>IF('Tabulka klientů 2023'!$AM36='Hlavní stránka'!BU$1,1,0)</f>
        <v>0</v>
      </c>
      <c r="CC32" s="5">
        <f>IF('Tabulka klientů 2023'!$AP36='Hlavní stránka'!BU$1,1,0)</f>
        <v>0</v>
      </c>
      <c r="CD32" s="5">
        <f>IF('Tabulka klientů 2023'!$AS36='Hlavní stránka'!BU$1,1,0)</f>
        <v>0</v>
      </c>
      <c r="CE32" s="5">
        <f>IF('Tabulka klientů 2023'!$AV36='Hlavní stránka'!BU$1,1,0)</f>
        <v>0</v>
      </c>
      <c r="CF32" s="5">
        <f t="shared" si="5"/>
        <v>0</v>
      </c>
      <c r="CG32" s="2">
        <f t="shared" si="17"/>
        <v>0</v>
      </c>
      <c r="CH32" s="5">
        <f>IF('Tabulka klientů 2023'!$R36='Hlavní stránka'!CH$1,1,0)</f>
        <v>0</v>
      </c>
      <c r="CI32" s="5">
        <f>IF('Tabulka klientů 2023'!$U36='Hlavní stránka'!CH$1,1,0)</f>
        <v>0</v>
      </c>
      <c r="CJ32" s="5">
        <f>IF('Tabulka klientů 2023'!$X36='Hlavní stránka'!CH$1,1,0)</f>
        <v>0</v>
      </c>
      <c r="CK32" s="5">
        <f>IF('Tabulka klientů 2023'!$AA36='Hlavní stránka'!CH$1,1,0)</f>
        <v>0</v>
      </c>
      <c r="CL32" s="5">
        <f>IF('Tabulka klientů 2023'!$AD36='Hlavní stránka'!CH$1,1,0)</f>
        <v>0</v>
      </c>
      <c r="CM32" s="5">
        <f>IF('Tabulka klientů 2023'!$AG36='Hlavní stránka'!CH$1,1,0)</f>
        <v>0</v>
      </c>
      <c r="CN32" s="5">
        <f>IF('Tabulka klientů 2023'!$AJ36='Hlavní stránka'!CH$1,1,0)</f>
        <v>0</v>
      </c>
      <c r="CO32" s="5">
        <f>IF('Tabulka klientů 2023'!$AM36='Hlavní stránka'!CH$1,1,0)</f>
        <v>0</v>
      </c>
      <c r="CP32" s="5">
        <f>IF('Tabulka klientů 2023'!$AP36='Hlavní stránka'!CH$1,1,0)</f>
        <v>0</v>
      </c>
      <c r="CQ32" s="5">
        <f>IF('Tabulka klientů 2023'!$AS36='Hlavní stránka'!CH$1,1,0)</f>
        <v>0</v>
      </c>
      <c r="CR32" s="5">
        <f>IF('Tabulka klientů 2023'!$AV36='Hlavní stránka'!CH$1,1,0)</f>
        <v>0</v>
      </c>
      <c r="CS32" s="5">
        <f t="shared" si="6"/>
        <v>0</v>
      </c>
      <c r="CT32" s="2">
        <f t="shared" si="18"/>
        <v>0</v>
      </c>
      <c r="CU32" s="5">
        <f>IF('Tabulka klientů 2023'!$R36='Hlavní stránka'!CU$1,1,0)</f>
        <v>0</v>
      </c>
      <c r="CV32" s="5">
        <f>IF('Tabulka klientů 2023'!$U36='Hlavní stránka'!CU$1,1,0)</f>
        <v>0</v>
      </c>
      <c r="CW32" s="5">
        <f>IF('Tabulka klientů 2023'!$X36='Hlavní stránka'!CU$1,1,0)</f>
        <v>0</v>
      </c>
      <c r="CX32" s="5">
        <f>IF('Tabulka klientů 2023'!$AA36='Hlavní stránka'!CU$1,1,0)</f>
        <v>0</v>
      </c>
      <c r="CY32" s="5">
        <f>IF('Tabulka klientů 2023'!$AD36='Hlavní stránka'!CU$1,1,0)</f>
        <v>0</v>
      </c>
      <c r="CZ32" s="5">
        <f>IF('Tabulka klientů 2023'!$AG36='Hlavní stránka'!CU$1,1,0)</f>
        <v>0</v>
      </c>
      <c r="DA32" s="5">
        <f>IF('Tabulka klientů 2023'!$AJ36='Hlavní stránka'!CU$1,1,0)</f>
        <v>0</v>
      </c>
      <c r="DB32" s="5">
        <f>IF('Tabulka klientů 2023'!$AM36='Hlavní stránka'!CU$1,1,0)</f>
        <v>0</v>
      </c>
      <c r="DC32" s="5">
        <f>IF('Tabulka klientů 2023'!$AP36='Hlavní stránka'!CU$1,1,0)</f>
        <v>0</v>
      </c>
      <c r="DD32" s="5">
        <f>IF('Tabulka klientů 2023'!$AS36='Hlavní stránka'!CU$1,1,0)</f>
        <v>0</v>
      </c>
      <c r="DE32" s="5">
        <f>IF('Tabulka klientů 2023'!$AV36='Hlavní stránka'!CU$1,1,0)</f>
        <v>0</v>
      </c>
      <c r="DF32" s="5">
        <f t="shared" si="7"/>
        <v>0</v>
      </c>
      <c r="DG32" s="2">
        <f t="shared" si="19"/>
        <v>0</v>
      </c>
      <c r="DH32" s="5">
        <f>IF('Tabulka klientů 2023'!$R36='Hlavní stránka'!DH$1,1,0)</f>
        <v>0</v>
      </c>
      <c r="DI32" s="5">
        <f>IF('Tabulka klientů 2023'!$U36='Hlavní stránka'!DH$1,1,0)</f>
        <v>0</v>
      </c>
      <c r="DJ32" s="5">
        <f>IF('Tabulka klientů 2023'!$X36='Hlavní stránka'!DH$1,1,0)</f>
        <v>0</v>
      </c>
      <c r="DK32" s="5">
        <f>IF('Tabulka klientů 2023'!$AA36='Hlavní stránka'!DH$1,1,0)</f>
        <v>0</v>
      </c>
      <c r="DL32" s="5">
        <f>IF('Tabulka klientů 2023'!$AD36='Hlavní stránka'!DH$1,1,0)</f>
        <v>0</v>
      </c>
      <c r="DM32" s="5">
        <f>IF('Tabulka klientů 2023'!$AG36='Hlavní stránka'!DH$1,1,0)</f>
        <v>0</v>
      </c>
      <c r="DN32" s="5">
        <f>IF('Tabulka klientů 2023'!$AJ36='Hlavní stránka'!DH$1,1,0)</f>
        <v>0</v>
      </c>
      <c r="DO32" s="5">
        <f>IF('Tabulka klientů 2023'!$AM36='Hlavní stránka'!DH$1,1,0)</f>
        <v>0</v>
      </c>
      <c r="DP32" s="5">
        <f>IF('Tabulka klientů 2023'!$AP36='Hlavní stránka'!DH$1,1,0)</f>
        <v>0</v>
      </c>
      <c r="DQ32" s="5">
        <f>IF('Tabulka klientů 2023'!$AS36='Hlavní stránka'!DH$1,1,0)</f>
        <v>0</v>
      </c>
      <c r="DR32" s="5">
        <f>IF('Tabulka klientů 2023'!$AV36='Hlavní stránka'!DH$1,1,0)</f>
        <v>0</v>
      </c>
      <c r="DS32" s="5">
        <f t="shared" si="8"/>
        <v>0</v>
      </c>
      <c r="DT32" s="2">
        <f t="shared" si="20"/>
        <v>0</v>
      </c>
      <c r="DU32" s="5">
        <f>IF('Tabulka klientů 2023'!$R36='Hlavní stránka'!DU$1,1,0)</f>
        <v>0</v>
      </c>
      <c r="DV32" s="5">
        <f>IF('Tabulka klientů 2023'!$U36='Hlavní stránka'!DU$1,1,0)</f>
        <v>0</v>
      </c>
      <c r="DW32" s="5">
        <f>IF('Tabulka klientů 2023'!$X36='Hlavní stránka'!DU$1,1,0)</f>
        <v>0</v>
      </c>
      <c r="DX32" s="5">
        <f>IF('Tabulka klientů 2023'!$AA36='Hlavní stránka'!DU$1,1,0)</f>
        <v>0</v>
      </c>
      <c r="DY32" s="5">
        <f>IF('Tabulka klientů 2023'!$AD36='Hlavní stránka'!DU$1,1,0)</f>
        <v>0</v>
      </c>
      <c r="DZ32" s="5">
        <f>IF('Tabulka klientů 2023'!$AG36='Hlavní stránka'!DU$1,1,0)</f>
        <v>0</v>
      </c>
      <c r="EA32" s="5">
        <f>IF('Tabulka klientů 2023'!$AJ36='Hlavní stránka'!DU$1,1,0)</f>
        <v>0</v>
      </c>
      <c r="EB32" s="5">
        <f>IF('Tabulka klientů 2023'!$AM36='Hlavní stránka'!DU$1,1,0)</f>
        <v>0</v>
      </c>
      <c r="EC32" s="5">
        <f>IF('Tabulka klientů 2023'!$AP36='Hlavní stránka'!DU$1,1,0)</f>
        <v>0</v>
      </c>
      <c r="ED32" s="5">
        <f>IF('Tabulka klientů 2023'!$AS36='Hlavní stránka'!DU$1,1,0)</f>
        <v>0</v>
      </c>
      <c r="EE32" s="5">
        <f>IF('Tabulka klientů 2023'!$AV36='Hlavní stránka'!DU$1,1,0)</f>
        <v>0</v>
      </c>
      <c r="EF32" s="5">
        <f t="shared" si="9"/>
        <v>0</v>
      </c>
      <c r="EG32" s="2">
        <f t="shared" si="21"/>
        <v>0</v>
      </c>
      <c r="EH32" s="5">
        <f>IF('Tabulka klientů 2023'!$R36='Hlavní stránka'!EH$1,1,0)</f>
        <v>0</v>
      </c>
      <c r="EI32" s="5">
        <f>IF('Tabulka klientů 2023'!$U36='Hlavní stránka'!EH$1,1,0)</f>
        <v>0</v>
      </c>
      <c r="EJ32" s="5">
        <f>IF('Tabulka klientů 2023'!$X36='Hlavní stránka'!EH$1,1,0)</f>
        <v>0</v>
      </c>
      <c r="EK32" s="5">
        <f>IF('Tabulka klientů 2023'!$AA36='Hlavní stránka'!EH$1,1,0)</f>
        <v>0</v>
      </c>
      <c r="EL32" s="5">
        <f>IF('Tabulka klientů 2023'!$AD36='Hlavní stránka'!EH$1,1,0)</f>
        <v>0</v>
      </c>
      <c r="EM32" s="5">
        <f>IF('Tabulka klientů 2023'!$AG36='Hlavní stránka'!EH$1,1,0)</f>
        <v>0</v>
      </c>
      <c r="EN32" s="5">
        <f>IF('Tabulka klientů 2023'!$AJ36='Hlavní stránka'!EH$1,1,0)</f>
        <v>0</v>
      </c>
      <c r="EO32" s="5">
        <f>IF('Tabulka klientů 2023'!$AM36='Hlavní stránka'!EH$1,1,0)</f>
        <v>0</v>
      </c>
      <c r="EP32" s="5">
        <f>IF('Tabulka klientů 2023'!$AP36='Hlavní stránka'!EH$1,1,0)</f>
        <v>0</v>
      </c>
      <c r="EQ32" s="5">
        <f>IF('Tabulka klientů 2023'!$AS36='Hlavní stránka'!EH$1,1,0)</f>
        <v>0</v>
      </c>
      <c r="ER32" s="5">
        <f>IF('Tabulka klientů 2023'!$AV36='Hlavní stránka'!EH$1,1,0)</f>
        <v>0</v>
      </c>
      <c r="ES32" s="5">
        <f t="shared" si="10"/>
        <v>0</v>
      </c>
      <c r="ET32" s="2">
        <f t="shared" si="22"/>
        <v>0</v>
      </c>
      <c r="EU32" s="5">
        <f>IF('Tabulka klientů 2023'!$R36='Hlavní stránka'!EU$1,1,0)</f>
        <v>0</v>
      </c>
      <c r="EV32" s="5">
        <f>IF('Tabulka klientů 2023'!$U36='Hlavní stránka'!EU$1,1,0)</f>
        <v>0</v>
      </c>
      <c r="EW32" s="5">
        <f>IF('Tabulka klientů 2023'!$X36='Hlavní stránka'!EU$1,1,0)</f>
        <v>0</v>
      </c>
      <c r="EX32" s="5">
        <f>IF('Tabulka klientů 2023'!$AA36='Hlavní stránka'!EU$1,1,0)</f>
        <v>0</v>
      </c>
      <c r="EY32" s="5">
        <f>IF('Tabulka klientů 2023'!$AD36='Hlavní stránka'!EU$1,1,0)</f>
        <v>0</v>
      </c>
      <c r="EZ32" s="5">
        <f>IF('Tabulka klientů 2023'!$AG36='Hlavní stránka'!EU$1,1,0)</f>
        <v>0</v>
      </c>
      <c r="FA32" s="5">
        <f>IF('Tabulka klientů 2023'!$AJ36='Hlavní stránka'!EU$1,1,0)</f>
        <v>0</v>
      </c>
      <c r="FB32" s="5">
        <f>IF('Tabulka klientů 2023'!$AM36='Hlavní stránka'!EU$1,1,0)</f>
        <v>0</v>
      </c>
      <c r="FC32" s="5">
        <f>IF('Tabulka klientů 2023'!$AP36='Hlavní stránka'!EU$1,1,0)</f>
        <v>0</v>
      </c>
      <c r="FD32" s="5">
        <f>IF('Tabulka klientů 2023'!$AS36='Hlavní stránka'!EU$1,1,0)</f>
        <v>0</v>
      </c>
      <c r="FE32" s="5">
        <f>IF('Tabulka klientů 2023'!$AV36='Hlavní stránka'!EU$1,1,0)</f>
        <v>0</v>
      </c>
      <c r="FF32" s="5">
        <f t="shared" si="11"/>
        <v>0</v>
      </c>
      <c r="FG32" s="2">
        <f t="shared" si="23"/>
        <v>0</v>
      </c>
    </row>
    <row r="33" spans="1:163" ht="15.75" customHeight="1" x14ac:dyDescent="0.25">
      <c r="A33" s="340"/>
      <c r="B33" s="358"/>
      <c r="C33" s="334"/>
      <c r="D33" s="347"/>
      <c r="E33" s="342"/>
      <c r="F33" s="334"/>
      <c r="G33" s="334"/>
      <c r="H33" s="5">
        <f>IF('Tabulka klientů 2023'!$R37='Hlavní stránka'!$H$1,1,0)</f>
        <v>0</v>
      </c>
      <c r="I33" s="5">
        <f>IF('Tabulka klientů 2023'!$U37='Hlavní stránka'!$H$1,1,0)</f>
        <v>0</v>
      </c>
      <c r="J33" s="5">
        <f>IF('Tabulka klientů 2023'!$X37='Hlavní stránka'!$H$1,1,0)</f>
        <v>0</v>
      </c>
      <c r="K33" s="5">
        <f>IF('Tabulka klientů 2023'!$AA37='Hlavní stránka'!$H$1,1,0)</f>
        <v>0</v>
      </c>
      <c r="L33" s="5">
        <f>IF('Tabulka klientů 2023'!$AD37='Hlavní stránka'!$H$1,1,0)</f>
        <v>0</v>
      </c>
      <c r="M33" s="5">
        <f>IF('Tabulka klientů 2023'!$AG37='Hlavní stránka'!$H$1,1,0)</f>
        <v>0</v>
      </c>
      <c r="N33" s="5">
        <f>IF('Tabulka klientů 2023'!$AJ37='Hlavní stránka'!$H$1,1,0)</f>
        <v>0</v>
      </c>
      <c r="O33" s="5">
        <f>IF('Tabulka klientů 2023'!$AM37='Hlavní stránka'!$H$1,1,0)</f>
        <v>0</v>
      </c>
      <c r="P33" s="5">
        <f>IF('Tabulka klientů 2023'!$AP37='Hlavní stránka'!$H$1,1,0)</f>
        <v>0</v>
      </c>
      <c r="Q33" s="5">
        <f>IF('Tabulka klientů 2023'!$AS37='Hlavní stránka'!$H$1,1,0)</f>
        <v>0</v>
      </c>
      <c r="R33" s="5">
        <f>IF('Tabulka klientů 2023'!$AV37='Hlavní stránka'!$H$1,1,0)</f>
        <v>0</v>
      </c>
      <c r="S33" s="5">
        <f t="shared" si="0"/>
        <v>0</v>
      </c>
      <c r="T33" s="2">
        <f t="shared" si="12"/>
        <v>0</v>
      </c>
      <c r="U33" s="5">
        <f>IF('Tabulka klientů 2023'!$R37='Hlavní stránka'!U$1,1,0)</f>
        <v>0</v>
      </c>
      <c r="V33" s="5">
        <f>IF('Tabulka klientů 2023'!$U37='Hlavní stránka'!U$1,1,0)</f>
        <v>0</v>
      </c>
      <c r="W33" s="5">
        <f>IF('Tabulka klientů 2023'!$X37='Hlavní stránka'!U$1,1,0)</f>
        <v>0</v>
      </c>
      <c r="X33" s="5">
        <f>IF('Tabulka klientů 2023'!$AA37='Hlavní stránka'!U$1,1,0)</f>
        <v>0</v>
      </c>
      <c r="Y33" s="5">
        <f>IF('Tabulka klientů 2023'!$AD37='Hlavní stránka'!U$1,1,0)</f>
        <v>0</v>
      </c>
      <c r="Z33" s="5">
        <f>IF('Tabulka klientů 2023'!$AG37='Hlavní stránka'!U$1,1,0)</f>
        <v>0</v>
      </c>
      <c r="AA33" s="5">
        <f>IF('Tabulka klientů 2023'!$AJ37='Hlavní stránka'!U$1,1,0)</f>
        <v>0</v>
      </c>
      <c r="AB33" s="5">
        <f>IF('Tabulka klientů 2023'!$AM37='Hlavní stránka'!U$1,1,0)</f>
        <v>0</v>
      </c>
      <c r="AC33" s="5">
        <f>IF('Tabulka klientů 2023'!$AP37='Hlavní stránka'!U$1,1,0)</f>
        <v>0</v>
      </c>
      <c r="AD33" s="5">
        <f>IF('Tabulka klientů 2023'!$AS37='Hlavní stránka'!U$1,1,0)</f>
        <v>0</v>
      </c>
      <c r="AE33" s="5">
        <f>IF('Tabulka klientů 2023'!$AV37='Hlavní stránka'!U$1,1,0)</f>
        <v>0</v>
      </c>
      <c r="AF33" s="5">
        <f t="shared" si="1"/>
        <v>0</v>
      </c>
      <c r="AG33" s="2">
        <f t="shared" si="13"/>
        <v>0</v>
      </c>
      <c r="AH33" s="5">
        <f>IF('Tabulka klientů 2023'!$R37='Hlavní stránka'!AH$1,1,0)</f>
        <v>0</v>
      </c>
      <c r="AI33" s="5">
        <f>IF('Tabulka klientů 2023'!$U37='Hlavní stránka'!AH$1,1,0)</f>
        <v>0</v>
      </c>
      <c r="AJ33" s="5">
        <f>IF('Tabulka klientů 2023'!$X37='Hlavní stránka'!AH$1,1,0)</f>
        <v>0</v>
      </c>
      <c r="AK33" s="5">
        <f>IF('Tabulka klientů 2023'!$AA37='Hlavní stránka'!AH$1,1,0)</f>
        <v>0</v>
      </c>
      <c r="AL33" s="5">
        <f>IF('Tabulka klientů 2023'!$AD37='Hlavní stránka'!AH$1,1,0)</f>
        <v>0</v>
      </c>
      <c r="AM33" s="5">
        <f>IF('Tabulka klientů 2023'!$AG37='Hlavní stránka'!AH$1,1,0)</f>
        <v>0</v>
      </c>
      <c r="AN33" s="5">
        <f>IF('Tabulka klientů 2023'!$AJ37='Hlavní stránka'!AH$1,1,0)</f>
        <v>0</v>
      </c>
      <c r="AO33" s="5">
        <f>IF('Tabulka klientů 2023'!$AM37='Hlavní stránka'!AH$1,1,0)</f>
        <v>0</v>
      </c>
      <c r="AP33" s="5">
        <f>IF('Tabulka klientů 2023'!$AP37='Hlavní stránka'!AH$1,1,0)</f>
        <v>0</v>
      </c>
      <c r="AQ33" s="5">
        <f>IF('Tabulka klientů 2023'!$AS37='Hlavní stránka'!AH$1,1,0)</f>
        <v>0</v>
      </c>
      <c r="AR33" s="5">
        <f>IF('Tabulka klientů 2023'!$AV37='Hlavní stránka'!AH$1,1,0)</f>
        <v>0</v>
      </c>
      <c r="AS33" s="5">
        <f t="shared" si="2"/>
        <v>0</v>
      </c>
      <c r="AT33" s="2">
        <f t="shared" si="14"/>
        <v>0</v>
      </c>
      <c r="AU33" s="5">
        <f>IF('Tabulka klientů 2023'!$R37='Hlavní stránka'!AU$1,1,0)</f>
        <v>0</v>
      </c>
      <c r="AV33" s="5">
        <f>IF('Tabulka klientů 2023'!$U37='Hlavní stránka'!AU$1,1,0)</f>
        <v>0</v>
      </c>
      <c r="AW33" s="5">
        <f>IF('Tabulka klientů 2023'!$X37='Hlavní stránka'!AU$1,1,0)</f>
        <v>0</v>
      </c>
      <c r="AX33" s="5">
        <f>IF('Tabulka klientů 2023'!$AA37='Hlavní stránka'!AU$1,1,0)</f>
        <v>0</v>
      </c>
      <c r="AY33" s="5">
        <f>IF('Tabulka klientů 2023'!$AD37='Hlavní stránka'!AU$1,1,0)</f>
        <v>0</v>
      </c>
      <c r="AZ33" s="5">
        <f>IF('Tabulka klientů 2023'!$AG37='Hlavní stránka'!AU$1,1,0)</f>
        <v>0</v>
      </c>
      <c r="BA33" s="5">
        <f>IF('Tabulka klientů 2023'!$AJ37='Hlavní stránka'!AU$1,1,0)</f>
        <v>0</v>
      </c>
      <c r="BB33" s="5">
        <f>IF('Tabulka klientů 2023'!$AM37='Hlavní stránka'!AU$1,1,0)</f>
        <v>0</v>
      </c>
      <c r="BC33" s="5">
        <f>IF('Tabulka klientů 2023'!$AP37='Hlavní stránka'!AU$1,1,0)</f>
        <v>0</v>
      </c>
      <c r="BD33" s="5">
        <f>IF('Tabulka klientů 2023'!$AS37='Hlavní stránka'!AU$1,1,0)</f>
        <v>0</v>
      </c>
      <c r="BE33" s="5">
        <f>IF('Tabulka klientů 2023'!$AV37='Hlavní stránka'!AU$1,1,0)</f>
        <v>0</v>
      </c>
      <c r="BF33" s="5">
        <f t="shared" si="3"/>
        <v>0</v>
      </c>
      <c r="BG33" s="2">
        <f t="shared" si="15"/>
        <v>0</v>
      </c>
      <c r="BH33" s="5">
        <f>IF('Tabulka klientů 2023'!$R37='Hlavní stránka'!BH$1,1,0)</f>
        <v>0</v>
      </c>
      <c r="BI33" s="5">
        <f>IF('Tabulka klientů 2023'!$U37='Hlavní stránka'!BH$1,1,0)</f>
        <v>0</v>
      </c>
      <c r="BJ33" s="5">
        <f>IF('Tabulka klientů 2023'!$X37='Hlavní stránka'!BH$1,1,0)</f>
        <v>0</v>
      </c>
      <c r="BK33" s="5">
        <f>IF('Tabulka klientů 2023'!$AA37='Hlavní stránka'!BH$1,1,0)</f>
        <v>0</v>
      </c>
      <c r="BL33" s="5">
        <f>IF('Tabulka klientů 2023'!$AD37='Hlavní stránka'!BH$1,1,0)</f>
        <v>0</v>
      </c>
      <c r="BM33" s="5">
        <f>IF('Tabulka klientů 2023'!$AG37='Hlavní stránka'!BH$1,1,0)</f>
        <v>0</v>
      </c>
      <c r="BN33" s="5">
        <f>IF('Tabulka klientů 2023'!$AJ37='Hlavní stránka'!BH$1,1,0)</f>
        <v>0</v>
      </c>
      <c r="BO33" s="5">
        <f>IF('Tabulka klientů 2023'!$AM37='Hlavní stránka'!BH$1,1,0)</f>
        <v>0</v>
      </c>
      <c r="BP33" s="5">
        <f>IF('Tabulka klientů 2023'!$AP37='Hlavní stránka'!BH$1,1,0)</f>
        <v>0</v>
      </c>
      <c r="BQ33" s="5">
        <f>IF('Tabulka klientů 2023'!$AS37='Hlavní stránka'!BH$1,1,0)</f>
        <v>0</v>
      </c>
      <c r="BR33" s="5">
        <f>IF('Tabulka klientů 2023'!$AV37='Hlavní stránka'!BH$1,1,0)</f>
        <v>0</v>
      </c>
      <c r="BS33" s="5">
        <f t="shared" si="4"/>
        <v>0</v>
      </c>
      <c r="BT33" s="2">
        <f t="shared" si="16"/>
        <v>0</v>
      </c>
      <c r="BU33" s="5">
        <f>IF('Tabulka klientů 2023'!$R37='Hlavní stránka'!BU$1,1,0)</f>
        <v>0</v>
      </c>
      <c r="BV33" s="5">
        <f>IF('Tabulka klientů 2023'!$U37='Hlavní stránka'!BU$1,1,0)</f>
        <v>0</v>
      </c>
      <c r="BW33" s="5">
        <f>IF('Tabulka klientů 2023'!$X37='Hlavní stránka'!BU$1,1,0)</f>
        <v>0</v>
      </c>
      <c r="BX33" s="5">
        <f>IF('Tabulka klientů 2023'!$AA37='Hlavní stránka'!BU$1,1,0)</f>
        <v>0</v>
      </c>
      <c r="BY33" s="5">
        <f>IF('Tabulka klientů 2023'!$AD37='Hlavní stránka'!BU$1,1,0)</f>
        <v>0</v>
      </c>
      <c r="BZ33" s="5">
        <f>IF('Tabulka klientů 2023'!$AG37='Hlavní stránka'!BU$1,1,0)</f>
        <v>0</v>
      </c>
      <c r="CA33" s="5">
        <f>IF('Tabulka klientů 2023'!$AJ37='Hlavní stránka'!BU$1,1,0)</f>
        <v>0</v>
      </c>
      <c r="CB33" s="5">
        <f>IF('Tabulka klientů 2023'!$AM37='Hlavní stránka'!BU$1,1,0)</f>
        <v>0</v>
      </c>
      <c r="CC33" s="5">
        <f>IF('Tabulka klientů 2023'!$AP37='Hlavní stránka'!BU$1,1,0)</f>
        <v>0</v>
      </c>
      <c r="CD33" s="5">
        <f>IF('Tabulka klientů 2023'!$AS37='Hlavní stránka'!BU$1,1,0)</f>
        <v>0</v>
      </c>
      <c r="CE33" s="5">
        <f>IF('Tabulka klientů 2023'!$AV37='Hlavní stránka'!BU$1,1,0)</f>
        <v>0</v>
      </c>
      <c r="CF33" s="5">
        <f t="shared" si="5"/>
        <v>0</v>
      </c>
      <c r="CG33" s="2">
        <f t="shared" si="17"/>
        <v>0</v>
      </c>
      <c r="CH33" s="5">
        <f>IF('Tabulka klientů 2023'!$R37='Hlavní stránka'!CH$1,1,0)</f>
        <v>0</v>
      </c>
      <c r="CI33" s="5">
        <f>IF('Tabulka klientů 2023'!$U37='Hlavní stránka'!CH$1,1,0)</f>
        <v>0</v>
      </c>
      <c r="CJ33" s="5">
        <f>IF('Tabulka klientů 2023'!$X37='Hlavní stránka'!CH$1,1,0)</f>
        <v>0</v>
      </c>
      <c r="CK33" s="5">
        <f>IF('Tabulka klientů 2023'!$AA37='Hlavní stránka'!CH$1,1,0)</f>
        <v>0</v>
      </c>
      <c r="CL33" s="5">
        <f>IF('Tabulka klientů 2023'!$AD37='Hlavní stránka'!CH$1,1,0)</f>
        <v>0</v>
      </c>
      <c r="CM33" s="5">
        <f>IF('Tabulka klientů 2023'!$AG37='Hlavní stránka'!CH$1,1,0)</f>
        <v>0</v>
      </c>
      <c r="CN33" s="5">
        <f>IF('Tabulka klientů 2023'!$AJ37='Hlavní stránka'!CH$1,1,0)</f>
        <v>0</v>
      </c>
      <c r="CO33" s="5">
        <f>IF('Tabulka klientů 2023'!$AM37='Hlavní stránka'!CH$1,1,0)</f>
        <v>0</v>
      </c>
      <c r="CP33" s="5">
        <f>IF('Tabulka klientů 2023'!$AP37='Hlavní stránka'!CH$1,1,0)</f>
        <v>0</v>
      </c>
      <c r="CQ33" s="5">
        <f>IF('Tabulka klientů 2023'!$AS37='Hlavní stránka'!CH$1,1,0)</f>
        <v>0</v>
      </c>
      <c r="CR33" s="5">
        <f>IF('Tabulka klientů 2023'!$AV37='Hlavní stránka'!CH$1,1,0)</f>
        <v>0</v>
      </c>
      <c r="CS33" s="5">
        <f t="shared" si="6"/>
        <v>0</v>
      </c>
      <c r="CT33" s="2">
        <f t="shared" si="18"/>
        <v>0</v>
      </c>
      <c r="CU33" s="5">
        <f>IF('Tabulka klientů 2023'!$R37='Hlavní stránka'!CU$1,1,0)</f>
        <v>0</v>
      </c>
      <c r="CV33" s="5">
        <f>IF('Tabulka klientů 2023'!$U37='Hlavní stránka'!CU$1,1,0)</f>
        <v>0</v>
      </c>
      <c r="CW33" s="5">
        <f>IF('Tabulka klientů 2023'!$X37='Hlavní stránka'!CU$1,1,0)</f>
        <v>0</v>
      </c>
      <c r="CX33" s="5">
        <f>IF('Tabulka klientů 2023'!$AA37='Hlavní stránka'!CU$1,1,0)</f>
        <v>0</v>
      </c>
      <c r="CY33" s="5">
        <f>IF('Tabulka klientů 2023'!$AD37='Hlavní stránka'!CU$1,1,0)</f>
        <v>0</v>
      </c>
      <c r="CZ33" s="5">
        <f>IF('Tabulka klientů 2023'!$AG37='Hlavní stránka'!CU$1,1,0)</f>
        <v>0</v>
      </c>
      <c r="DA33" s="5">
        <f>IF('Tabulka klientů 2023'!$AJ37='Hlavní stránka'!CU$1,1,0)</f>
        <v>0</v>
      </c>
      <c r="DB33" s="5">
        <f>IF('Tabulka klientů 2023'!$AM37='Hlavní stránka'!CU$1,1,0)</f>
        <v>0</v>
      </c>
      <c r="DC33" s="5">
        <f>IF('Tabulka klientů 2023'!$AP37='Hlavní stránka'!CU$1,1,0)</f>
        <v>0</v>
      </c>
      <c r="DD33" s="5">
        <f>IF('Tabulka klientů 2023'!$AS37='Hlavní stránka'!CU$1,1,0)</f>
        <v>0</v>
      </c>
      <c r="DE33" s="5">
        <f>IF('Tabulka klientů 2023'!$AV37='Hlavní stránka'!CU$1,1,0)</f>
        <v>0</v>
      </c>
      <c r="DF33" s="5">
        <f t="shared" si="7"/>
        <v>0</v>
      </c>
      <c r="DG33" s="2">
        <f t="shared" si="19"/>
        <v>0</v>
      </c>
      <c r="DH33" s="5">
        <f>IF('Tabulka klientů 2023'!$R37='Hlavní stránka'!DH$1,1,0)</f>
        <v>0</v>
      </c>
      <c r="DI33" s="5">
        <f>IF('Tabulka klientů 2023'!$U37='Hlavní stránka'!DH$1,1,0)</f>
        <v>0</v>
      </c>
      <c r="DJ33" s="5">
        <f>IF('Tabulka klientů 2023'!$X37='Hlavní stránka'!DH$1,1,0)</f>
        <v>0</v>
      </c>
      <c r="DK33" s="5">
        <f>IF('Tabulka klientů 2023'!$AA37='Hlavní stránka'!DH$1,1,0)</f>
        <v>0</v>
      </c>
      <c r="DL33" s="5">
        <f>IF('Tabulka klientů 2023'!$AD37='Hlavní stránka'!DH$1,1,0)</f>
        <v>0</v>
      </c>
      <c r="DM33" s="5">
        <f>IF('Tabulka klientů 2023'!$AG37='Hlavní stránka'!DH$1,1,0)</f>
        <v>0</v>
      </c>
      <c r="DN33" s="5">
        <f>IF('Tabulka klientů 2023'!$AJ37='Hlavní stránka'!DH$1,1,0)</f>
        <v>0</v>
      </c>
      <c r="DO33" s="5">
        <f>IF('Tabulka klientů 2023'!$AM37='Hlavní stránka'!DH$1,1,0)</f>
        <v>0</v>
      </c>
      <c r="DP33" s="5">
        <f>IF('Tabulka klientů 2023'!$AP37='Hlavní stránka'!DH$1,1,0)</f>
        <v>0</v>
      </c>
      <c r="DQ33" s="5">
        <f>IF('Tabulka klientů 2023'!$AS37='Hlavní stránka'!DH$1,1,0)</f>
        <v>0</v>
      </c>
      <c r="DR33" s="5">
        <f>IF('Tabulka klientů 2023'!$AV37='Hlavní stránka'!DH$1,1,0)</f>
        <v>0</v>
      </c>
      <c r="DS33" s="5">
        <f t="shared" si="8"/>
        <v>0</v>
      </c>
      <c r="DT33" s="2">
        <f t="shared" si="20"/>
        <v>0</v>
      </c>
      <c r="DU33" s="5">
        <f>IF('Tabulka klientů 2023'!$R37='Hlavní stránka'!DU$1,1,0)</f>
        <v>0</v>
      </c>
      <c r="DV33" s="5">
        <f>IF('Tabulka klientů 2023'!$U37='Hlavní stránka'!DU$1,1,0)</f>
        <v>0</v>
      </c>
      <c r="DW33" s="5">
        <f>IF('Tabulka klientů 2023'!$X37='Hlavní stránka'!DU$1,1,0)</f>
        <v>0</v>
      </c>
      <c r="DX33" s="5">
        <f>IF('Tabulka klientů 2023'!$AA37='Hlavní stránka'!DU$1,1,0)</f>
        <v>0</v>
      </c>
      <c r="DY33" s="5">
        <f>IF('Tabulka klientů 2023'!$AD37='Hlavní stránka'!DU$1,1,0)</f>
        <v>0</v>
      </c>
      <c r="DZ33" s="5">
        <f>IF('Tabulka klientů 2023'!$AG37='Hlavní stránka'!DU$1,1,0)</f>
        <v>0</v>
      </c>
      <c r="EA33" s="5">
        <f>IF('Tabulka klientů 2023'!$AJ37='Hlavní stránka'!DU$1,1,0)</f>
        <v>0</v>
      </c>
      <c r="EB33" s="5">
        <f>IF('Tabulka klientů 2023'!$AM37='Hlavní stránka'!DU$1,1,0)</f>
        <v>0</v>
      </c>
      <c r="EC33" s="5">
        <f>IF('Tabulka klientů 2023'!$AP37='Hlavní stránka'!DU$1,1,0)</f>
        <v>0</v>
      </c>
      <c r="ED33" s="5">
        <f>IF('Tabulka klientů 2023'!$AS37='Hlavní stránka'!DU$1,1,0)</f>
        <v>0</v>
      </c>
      <c r="EE33" s="5">
        <f>IF('Tabulka klientů 2023'!$AV37='Hlavní stránka'!DU$1,1,0)</f>
        <v>0</v>
      </c>
      <c r="EF33" s="5">
        <f t="shared" si="9"/>
        <v>0</v>
      </c>
      <c r="EG33" s="2">
        <f t="shared" si="21"/>
        <v>0</v>
      </c>
      <c r="EH33" s="5">
        <f>IF('Tabulka klientů 2023'!$R37='Hlavní stránka'!EH$1,1,0)</f>
        <v>0</v>
      </c>
      <c r="EI33" s="5">
        <f>IF('Tabulka klientů 2023'!$U37='Hlavní stránka'!EH$1,1,0)</f>
        <v>0</v>
      </c>
      <c r="EJ33" s="5">
        <f>IF('Tabulka klientů 2023'!$X37='Hlavní stránka'!EH$1,1,0)</f>
        <v>0</v>
      </c>
      <c r="EK33" s="5">
        <f>IF('Tabulka klientů 2023'!$AA37='Hlavní stránka'!EH$1,1,0)</f>
        <v>0</v>
      </c>
      <c r="EL33" s="5">
        <f>IF('Tabulka klientů 2023'!$AD37='Hlavní stránka'!EH$1,1,0)</f>
        <v>0</v>
      </c>
      <c r="EM33" s="5">
        <f>IF('Tabulka klientů 2023'!$AG37='Hlavní stránka'!EH$1,1,0)</f>
        <v>0</v>
      </c>
      <c r="EN33" s="5">
        <f>IF('Tabulka klientů 2023'!$AJ37='Hlavní stránka'!EH$1,1,0)</f>
        <v>0</v>
      </c>
      <c r="EO33" s="5">
        <f>IF('Tabulka klientů 2023'!$AM37='Hlavní stránka'!EH$1,1,0)</f>
        <v>0</v>
      </c>
      <c r="EP33" s="5">
        <f>IF('Tabulka klientů 2023'!$AP37='Hlavní stránka'!EH$1,1,0)</f>
        <v>0</v>
      </c>
      <c r="EQ33" s="5">
        <f>IF('Tabulka klientů 2023'!$AS37='Hlavní stránka'!EH$1,1,0)</f>
        <v>0</v>
      </c>
      <c r="ER33" s="5">
        <f>IF('Tabulka klientů 2023'!$AV37='Hlavní stránka'!EH$1,1,0)</f>
        <v>0</v>
      </c>
      <c r="ES33" s="5">
        <f t="shared" si="10"/>
        <v>0</v>
      </c>
      <c r="ET33" s="2">
        <f t="shared" si="22"/>
        <v>0</v>
      </c>
      <c r="EU33" s="5">
        <f>IF('Tabulka klientů 2023'!$R37='Hlavní stránka'!EU$1,1,0)</f>
        <v>0</v>
      </c>
      <c r="EV33" s="5">
        <f>IF('Tabulka klientů 2023'!$U37='Hlavní stránka'!EU$1,1,0)</f>
        <v>0</v>
      </c>
      <c r="EW33" s="5">
        <f>IF('Tabulka klientů 2023'!$X37='Hlavní stránka'!EU$1,1,0)</f>
        <v>0</v>
      </c>
      <c r="EX33" s="5">
        <f>IF('Tabulka klientů 2023'!$AA37='Hlavní stránka'!EU$1,1,0)</f>
        <v>0</v>
      </c>
      <c r="EY33" s="5">
        <f>IF('Tabulka klientů 2023'!$AD37='Hlavní stránka'!EU$1,1,0)</f>
        <v>0</v>
      </c>
      <c r="EZ33" s="5">
        <f>IF('Tabulka klientů 2023'!$AG37='Hlavní stránka'!EU$1,1,0)</f>
        <v>0</v>
      </c>
      <c r="FA33" s="5">
        <f>IF('Tabulka klientů 2023'!$AJ37='Hlavní stránka'!EU$1,1,0)</f>
        <v>0</v>
      </c>
      <c r="FB33" s="5">
        <f>IF('Tabulka klientů 2023'!$AM37='Hlavní stránka'!EU$1,1,0)</f>
        <v>0</v>
      </c>
      <c r="FC33" s="5">
        <f>IF('Tabulka klientů 2023'!$AP37='Hlavní stránka'!EU$1,1,0)</f>
        <v>0</v>
      </c>
      <c r="FD33" s="5">
        <f>IF('Tabulka klientů 2023'!$AS37='Hlavní stránka'!EU$1,1,0)</f>
        <v>0</v>
      </c>
      <c r="FE33" s="5">
        <f>IF('Tabulka klientů 2023'!$AV37='Hlavní stránka'!EU$1,1,0)</f>
        <v>0</v>
      </c>
      <c r="FF33" s="5">
        <f t="shared" si="11"/>
        <v>0</v>
      </c>
      <c r="FG33" s="2">
        <f t="shared" si="23"/>
        <v>0</v>
      </c>
    </row>
    <row r="34" spans="1:163" ht="15.75" customHeight="1" x14ac:dyDescent="0.25">
      <c r="A34" s="340"/>
      <c r="B34" s="358"/>
      <c r="C34" s="334"/>
      <c r="D34" s="347"/>
      <c r="E34" s="342"/>
      <c r="F34" s="334"/>
      <c r="G34" s="334"/>
      <c r="H34" s="5">
        <f>IF('Tabulka klientů 2023'!$R38='Hlavní stránka'!$H$1,1,0)</f>
        <v>0</v>
      </c>
      <c r="I34" s="5">
        <f>IF('Tabulka klientů 2023'!$U38='Hlavní stránka'!$H$1,1,0)</f>
        <v>0</v>
      </c>
      <c r="J34" s="5">
        <f>IF('Tabulka klientů 2023'!$X38='Hlavní stránka'!$H$1,1,0)</f>
        <v>0</v>
      </c>
      <c r="K34" s="5">
        <f>IF('Tabulka klientů 2023'!$AA38='Hlavní stránka'!$H$1,1,0)</f>
        <v>0</v>
      </c>
      <c r="L34" s="5">
        <f>IF('Tabulka klientů 2023'!$AD38='Hlavní stránka'!$H$1,1,0)</f>
        <v>0</v>
      </c>
      <c r="M34" s="5">
        <f>IF('Tabulka klientů 2023'!$AG38='Hlavní stránka'!$H$1,1,0)</f>
        <v>0</v>
      </c>
      <c r="N34" s="5">
        <f>IF('Tabulka klientů 2023'!$AJ38='Hlavní stránka'!$H$1,1,0)</f>
        <v>0</v>
      </c>
      <c r="O34" s="5">
        <f>IF('Tabulka klientů 2023'!$AM38='Hlavní stránka'!$H$1,1,0)</f>
        <v>0</v>
      </c>
      <c r="P34" s="5">
        <f>IF('Tabulka klientů 2023'!$AP38='Hlavní stránka'!$H$1,1,0)</f>
        <v>0</v>
      </c>
      <c r="Q34" s="5">
        <f>IF('Tabulka klientů 2023'!$AS38='Hlavní stránka'!$H$1,1,0)</f>
        <v>0</v>
      </c>
      <c r="R34" s="5">
        <f>IF('Tabulka klientů 2023'!$AV38='Hlavní stránka'!$H$1,1,0)</f>
        <v>0</v>
      </c>
      <c r="S34" s="5">
        <f t="shared" si="0"/>
        <v>0</v>
      </c>
      <c r="T34" s="2">
        <f t="shared" si="12"/>
        <v>0</v>
      </c>
      <c r="U34" s="5">
        <f>IF('Tabulka klientů 2023'!$R38='Hlavní stránka'!U$1,1,0)</f>
        <v>0</v>
      </c>
      <c r="V34" s="5">
        <f>IF('Tabulka klientů 2023'!$U38='Hlavní stránka'!U$1,1,0)</f>
        <v>0</v>
      </c>
      <c r="W34" s="5">
        <f>IF('Tabulka klientů 2023'!$X38='Hlavní stránka'!U$1,1,0)</f>
        <v>0</v>
      </c>
      <c r="X34" s="5">
        <f>IF('Tabulka klientů 2023'!$AA38='Hlavní stránka'!U$1,1,0)</f>
        <v>0</v>
      </c>
      <c r="Y34" s="5">
        <f>IF('Tabulka klientů 2023'!$AD38='Hlavní stránka'!U$1,1,0)</f>
        <v>0</v>
      </c>
      <c r="Z34" s="5">
        <f>IF('Tabulka klientů 2023'!$AG38='Hlavní stránka'!U$1,1,0)</f>
        <v>0</v>
      </c>
      <c r="AA34" s="5">
        <f>IF('Tabulka klientů 2023'!$AJ38='Hlavní stránka'!U$1,1,0)</f>
        <v>0</v>
      </c>
      <c r="AB34" s="5">
        <f>IF('Tabulka klientů 2023'!$AM38='Hlavní stránka'!U$1,1,0)</f>
        <v>0</v>
      </c>
      <c r="AC34" s="5">
        <f>IF('Tabulka klientů 2023'!$AP38='Hlavní stránka'!U$1,1,0)</f>
        <v>0</v>
      </c>
      <c r="AD34" s="5">
        <f>IF('Tabulka klientů 2023'!$AS38='Hlavní stránka'!U$1,1,0)</f>
        <v>0</v>
      </c>
      <c r="AE34" s="5">
        <f>IF('Tabulka klientů 2023'!$AV38='Hlavní stránka'!U$1,1,0)</f>
        <v>0</v>
      </c>
      <c r="AF34" s="5">
        <f t="shared" si="1"/>
        <v>0</v>
      </c>
      <c r="AG34" s="2">
        <f t="shared" si="13"/>
        <v>0</v>
      </c>
      <c r="AH34" s="5">
        <f>IF('Tabulka klientů 2023'!$R38='Hlavní stránka'!AH$1,1,0)</f>
        <v>0</v>
      </c>
      <c r="AI34" s="5">
        <f>IF('Tabulka klientů 2023'!$U38='Hlavní stránka'!AH$1,1,0)</f>
        <v>0</v>
      </c>
      <c r="AJ34" s="5">
        <f>IF('Tabulka klientů 2023'!$X38='Hlavní stránka'!AH$1,1,0)</f>
        <v>0</v>
      </c>
      <c r="AK34" s="5">
        <f>IF('Tabulka klientů 2023'!$AA38='Hlavní stránka'!AH$1,1,0)</f>
        <v>0</v>
      </c>
      <c r="AL34" s="5">
        <f>IF('Tabulka klientů 2023'!$AD38='Hlavní stránka'!AH$1,1,0)</f>
        <v>0</v>
      </c>
      <c r="AM34" s="5">
        <f>IF('Tabulka klientů 2023'!$AG38='Hlavní stránka'!AH$1,1,0)</f>
        <v>0</v>
      </c>
      <c r="AN34" s="5">
        <f>IF('Tabulka klientů 2023'!$AJ38='Hlavní stránka'!AH$1,1,0)</f>
        <v>0</v>
      </c>
      <c r="AO34" s="5">
        <f>IF('Tabulka klientů 2023'!$AM38='Hlavní stránka'!AH$1,1,0)</f>
        <v>0</v>
      </c>
      <c r="AP34" s="5">
        <f>IF('Tabulka klientů 2023'!$AP38='Hlavní stránka'!AH$1,1,0)</f>
        <v>0</v>
      </c>
      <c r="AQ34" s="5">
        <f>IF('Tabulka klientů 2023'!$AS38='Hlavní stránka'!AH$1,1,0)</f>
        <v>0</v>
      </c>
      <c r="AR34" s="5">
        <f>IF('Tabulka klientů 2023'!$AV38='Hlavní stránka'!AH$1,1,0)</f>
        <v>0</v>
      </c>
      <c r="AS34" s="5">
        <f t="shared" si="2"/>
        <v>0</v>
      </c>
      <c r="AT34" s="2">
        <f t="shared" si="14"/>
        <v>0</v>
      </c>
      <c r="AU34" s="5">
        <f>IF('Tabulka klientů 2023'!$R38='Hlavní stránka'!AU$1,1,0)</f>
        <v>0</v>
      </c>
      <c r="AV34" s="5">
        <f>IF('Tabulka klientů 2023'!$U38='Hlavní stránka'!AU$1,1,0)</f>
        <v>0</v>
      </c>
      <c r="AW34" s="5">
        <f>IF('Tabulka klientů 2023'!$X38='Hlavní stránka'!AU$1,1,0)</f>
        <v>0</v>
      </c>
      <c r="AX34" s="5">
        <f>IF('Tabulka klientů 2023'!$AA38='Hlavní stránka'!AU$1,1,0)</f>
        <v>0</v>
      </c>
      <c r="AY34" s="5">
        <f>IF('Tabulka klientů 2023'!$AD38='Hlavní stránka'!AU$1,1,0)</f>
        <v>0</v>
      </c>
      <c r="AZ34" s="5">
        <f>IF('Tabulka klientů 2023'!$AG38='Hlavní stránka'!AU$1,1,0)</f>
        <v>0</v>
      </c>
      <c r="BA34" s="5">
        <f>IF('Tabulka klientů 2023'!$AJ38='Hlavní stránka'!AU$1,1,0)</f>
        <v>0</v>
      </c>
      <c r="BB34" s="5">
        <f>IF('Tabulka klientů 2023'!$AM38='Hlavní stránka'!AU$1,1,0)</f>
        <v>0</v>
      </c>
      <c r="BC34" s="5">
        <f>IF('Tabulka klientů 2023'!$AP38='Hlavní stránka'!AU$1,1,0)</f>
        <v>0</v>
      </c>
      <c r="BD34" s="5">
        <f>IF('Tabulka klientů 2023'!$AS38='Hlavní stránka'!AU$1,1,0)</f>
        <v>0</v>
      </c>
      <c r="BE34" s="5">
        <f>IF('Tabulka klientů 2023'!$AV38='Hlavní stránka'!AU$1,1,0)</f>
        <v>0</v>
      </c>
      <c r="BF34" s="5">
        <f t="shared" si="3"/>
        <v>0</v>
      </c>
      <c r="BG34" s="2">
        <f t="shared" si="15"/>
        <v>0</v>
      </c>
      <c r="BH34" s="5">
        <f>IF('Tabulka klientů 2023'!$R38='Hlavní stránka'!BH$1,1,0)</f>
        <v>0</v>
      </c>
      <c r="BI34" s="5">
        <f>IF('Tabulka klientů 2023'!$U38='Hlavní stránka'!BH$1,1,0)</f>
        <v>0</v>
      </c>
      <c r="BJ34" s="5">
        <f>IF('Tabulka klientů 2023'!$X38='Hlavní stránka'!BH$1,1,0)</f>
        <v>0</v>
      </c>
      <c r="BK34" s="5">
        <f>IF('Tabulka klientů 2023'!$AA38='Hlavní stránka'!BH$1,1,0)</f>
        <v>0</v>
      </c>
      <c r="BL34" s="5">
        <f>IF('Tabulka klientů 2023'!$AD38='Hlavní stránka'!BH$1,1,0)</f>
        <v>0</v>
      </c>
      <c r="BM34" s="5">
        <f>IF('Tabulka klientů 2023'!$AG38='Hlavní stránka'!BH$1,1,0)</f>
        <v>0</v>
      </c>
      <c r="BN34" s="5">
        <f>IF('Tabulka klientů 2023'!$AJ38='Hlavní stránka'!BH$1,1,0)</f>
        <v>0</v>
      </c>
      <c r="BO34" s="5">
        <f>IF('Tabulka klientů 2023'!$AM38='Hlavní stránka'!BH$1,1,0)</f>
        <v>0</v>
      </c>
      <c r="BP34" s="5">
        <f>IF('Tabulka klientů 2023'!$AP38='Hlavní stránka'!BH$1,1,0)</f>
        <v>0</v>
      </c>
      <c r="BQ34" s="5">
        <f>IF('Tabulka klientů 2023'!$AS38='Hlavní stránka'!BH$1,1,0)</f>
        <v>0</v>
      </c>
      <c r="BR34" s="5">
        <f>IF('Tabulka klientů 2023'!$AV38='Hlavní stránka'!BH$1,1,0)</f>
        <v>0</v>
      </c>
      <c r="BS34" s="5">
        <f t="shared" si="4"/>
        <v>0</v>
      </c>
      <c r="BT34" s="2">
        <f t="shared" si="16"/>
        <v>0</v>
      </c>
      <c r="BU34" s="5">
        <f>IF('Tabulka klientů 2023'!$R38='Hlavní stránka'!BU$1,1,0)</f>
        <v>0</v>
      </c>
      <c r="BV34" s="5">
        <f>IF('Tabulka klientů 2023'!$U38='Hlavní stránka'!BU$1,1,0)</f>
        <v>0</v>
      </c>
      <c r="BW34" s="5">
        <f>IF('Tabulka klientů 2023'!$X38='Hlavní stránka'!BU$1,1,0)</f>
        <v>0</v>
      </c>
      <c r="BX34" s="5">
        <f>IF('Tabulka klientů 2023'!$AA38='Hlavní stránka'!BU$1,1,0)</f>
        <v>0</v>
      </c>
      <c r="BY34" s="5">
        <f>IF('Tabulka klientů 2023'!$AD38='Hlavní stránka'!BU$1,1,0)</f>
        <v>0</v>
      </c>
      <c r="BZ34" s="5">
        <f>IF('Tabulka klientů 2023'!$AG38='Hlavní stránka'!BU$1,1,0)</f>
        <v>0</v>
      </c>
      <c r="CA34" s="5">
        <f>IF('Tabulka klientů 2023'!$AJ38='Hlavní stránka'!BU$1,1,0)</f>
        <v>0</v>
      </c>
      <c r="CB34" s="5">
        <f>IF('Tabulka klientů 2023'!$AM38='Hlavní stránka'!BU$1,1,0)</f>
        <v>0</v>
      </c>
      <c r="CC34" s="5">
        <f>IF('Tabulka klientů 2023'!$AP38='Hlavní stránka'!BU$1,1,0)</f>
        <v>0</v>
      </c>
      <c r="CD34" s="5">
        <f>IF('Tabulka klientů 2023'!$AS38='Hlavní stránka'!BU$1,1,0)</f>
        <v>0</v>
      </c>
      <c r="CE34" s="5">
        <f>IF('Tabulka klientů 2023'!$AV38='Hlavní stránka'!BU$1,1,0)</f>
        <v>0</v>
      </c>
      <c r="CF34" s="5">
        <f t="shared" si="5"/>
        <v>0</v>
      </c>
      <c r="CG34" s="2">
        <f t="shared" si="17"/>
        <v>0</v>
      </c>
      <c r="CH34" s="5">
        <f>IF('Tabulka klientů 2023'!$R38='Hlavní stránka'!CH$1,1,0)</f>
        <v>0</v>
      </c>
      <c r="CI34" s="5">
        <f>IF('Tabulka klientů 2023'!$U38='Hlavní stránka'!CH$1,1,0)</f>
        <v>0</v>
      </c>
      <c r="CJ34" s="5">
        <f>IF('Tabulka klientů 2023'!$X38='Hlavní stránka'!CH$1,1,0)</f>
        <v>0</v>
      </c>
      <c r="CK34" s="5">
        <f>IF('Tabulka klientů 2023'!$AA38='Hlavní stránka'!CH$1,1,0)</f>
        <v>0</v>
      </c>
      <c r="CL34" s="5">
        <f>IF('Tabulka klientů 2023'!$AD38='Hlavní stránka'!CH$1,1,0)</f>
        <v>0</v>
      </c>
      <c r="CM34" s="5">
        <f>IF('Tabulka klientů 2023'!$AG38='Hlavní stránka'!CH$1,1,0)</f>
        <v>0</v>
      </c>
      <c r="CN34" s="5">
        <f>IF('Tabulka klientů 2023'!$AJ38='Hlavní stránka'!CH$1,1,0)</f>
        <v>0</v>
      </c>
      <c r="CO34" s="5">
        <f>IF('Tabulka klientů 2023'!$AM38='Hlavní stránka'!CH$1,1,0)</f>
        <v>0</v>
      </c>
      <c r="CP34" s="5">
        <f>IF('Tabulka klientů 2023'!$AP38='Hlavní stránka'!CH$1,1,0)</f>
        <v>0</v>
      </c>
      <c r="CQ34" s="5">
        <f>IF('Tabulka klientů 2023'!$AS38='Hlavní stránka'!CH$1,1,0)</f>
        <v>0</v>
      </c>
      <c r="CR34" s="5">
        <f>IF('Tabulka klientů 2023'!$AV38='Hlavní stránka'!CH$1,1,0)</f>
        <v>0</v>
      </c>
      <c r="CS34" s="5">
        <f t="shared" si="6"/>
        <v>0</v>
      </c>
      <c r="CT34" s="2">
        <f t="shared" si="18"/>
        <v>0</v>
      </c>
      <c r="CU34" s="5">
        <f>IF('Tabulka klientů 2023'!$R38='Hlavní stránka'!CU$1,1,0)</f>
        <v>0</v>
      </c>
      <c r="CV34" s="5">
        <f>IF('Tabulka klientů 2023'!$U38='Hlavní stránka'!CU$1,1,0)</f>
        <v>0</v>
      </c>
      <c r="CW34" s="5">
        <f>IF('Tabulka klientů 2023'!$X38='Hlavní stránka'!CU$1,1,0)</f>
        <v>0</v>
      </c>
      <c r="CX34" s="5">
        <f>IF('Tabulka klientů 2023'!$AA38='Hlavní stránka'!CU$1,1,0)</f>
        <v>0</v>
      </c>
      <c r="CY34" s="5">
        <f>IF('Tabulka klientů 2023'!$AD38='Hlavní stránka'!CU$1,1,0)</f>
        <v>0</v>
      </c>
      <c r="CZ34" s="5">
        <f>IF('Tabulka klientů 2023'!$AG38='Hlavní stránka'!CU$1,1,0)</f>
        <v>0</v>
      </c>
      <c r="DA34" s="5">
        <f>IF('Tabulka klientů 2023'!$AJ38='Hlavní stránka'!CU$1,1,0)</f>
        <v>0</v>
      </c>
      <c r="DB34" s="5">
        <f>IF('Tabulka klientů 2023'!$AM38='Hlavní stránka'!CU$1,1,0)</f>
        <v>0</v>
      </c>
      <c r="DC34" s="5">
        <f>IF('Tabulka klientů 2023'!$AP38='Hlavní stránka'!CU$1,1,0)</f>
        <v>0</v>
      </c>
      <c r="DD34" s="5">
        <f>IF('Tabulka klientů 2023'!$AS38='Hlavní stránka'!CU$1,1,0)</f>
        <v>0</v>
      </c>
      <c r="DE34" s="5">
        <f>IF('Tabulka klientů 2023'!$AV38='Hlavní stránka'!CU$1,1,0)</f>
        <v>0</v>
      </c>
      <c r="DF34" s="5">
        <f t="shared" si="7"/>
        <v>0</v>
      </c>
      <c r="DG34" s="2">
        <f t="shared" si="19"/>
        <v>0</v>
      </c>
      <c r="DH34" s="5">
        <f>IF('Tabulka klientů 2023'!$R38='Hlavní stránka'!DH$1,1,0)</f>
        <v>0</v>
      </c>
      <c r="DI34" s="5">
        <f>IF('Tabulka klientů 2023'!$U38='Hlavní stránka'!DH$1,1,0)</f>
        <v>0</v>
      </c>
      <c r="DJ34" s="5">
        <f>IF('Tabulka klientů 2023'!$X38='Hlavní stránka'!DH$1,1,0)</f>
        <v>0</v>
      </c>
      <c r="DK34" s="5">
        <f>IF('Tabulka klientů 2023'!$AA38='Hlavní stránka'!DH$1,1,0)</f>
        <v>0</v>
      </c>
      <c r="DL34" s="5">
        <f>IF('Tabulka klientů 2023'!$AD38='Hlavní stránka'!DH$1,1,0)</f>
        <v>0</v>
      </c>
      <c r="DM34" s="5">
        <f>IF('Tabulka klientů 2023'!$AG38='Hlavní stránka'!DH$1,1,0)</f>
        <v>0</v>
      </c>
      <c r="DN34" s="5">
        <f>IF('Tabulka klientů 2023'!$AJ38='Hlavní stránka'!DH$1,1,0)</f>
        <v>0</v>
      </c>
      <c r="DO34" s="5">
        <f>IF('Tabulka klientů 2023'!$AM38='Hlavní stránka'!DH$1,1,0)</f>
        <v>0</v>
      </c>
      <c r="DP34" s="5">
        <f>IF('Tabulka klientů 2023'!$AP38='Hlavní stránka'!DH$1,1,0)</f>
        <v>0</v>
      </c>
      <c r="DQ34" s="5">
        <f>IF('Tabulka klientů 2023'!$AS38='Hlavní stránka'!DH$1,1,0)</f>
        <v>0</v>
      </c>
      <c r="DR34" s="5">
        <f>IF('Tabulka klientů 2023'!$AV38='Hlavní stránka'!DH$1,1,0)</f>
        <v>0</v>
      </c>
      <c r="DS34" s="5">
        <f t="shared" si="8"/>
        <v>0</v>
      </c>
      <c r="DT34" s="2">
        <f t="shared" si="20"/>
        <v>0</v>
      </c>
      <c r="DU34" s="5">
        <f>IF('Tabulka klientů 2023'!$R38='Hlavní stránka'!DU$1,1,0)</f>
        <v>0</v>
      </c>
      <c r="DV34" s="5">
        <f>IF('Tabulka klientů 2023'!$U38='Hlavní stránka'!DU$1,1,0)</f>
        <v>0</v>
      </c>
      <c r="DW34" s="5">
        <f>IF('Tabulka klientů 2023'!$X38='Hlavní stránka'!DU$1,1,0)</f>
        <v>0</v>
      </c>
      <c r="DX34" s="5">
        <f>IF('Tabulka klientů 2023'!$AA38='Hlavní stránka'!DU$1,1,0)</f>
        <v>0</v>
      </c>
      <c r="DY34" s="5">
        <f>IF('Tabulka klientů 2023'!$AD38='Hlavní stránka'!DU$1,1,0)</f>
        <v>0</v>
      </c>
      <c r="DZ34" s="5">
        <f>IF('Tabulka klientů 2023'!$AG38='Hlavní stránka'!DU$1,1,0)</f>
        <v>0</v>
      </c>
      <c r="EA34" s="5">
        <f>IF('Tabulka klientů 2023'!$AJ38='Hlavní stránka'!DU$1,1,0)</f>
        <v>0</v>
      </c>
      <c r="EB34" s="5">
        <f>IF('Tabulka klientů 2023'!$AM38='Hlavní stránka'!DU$1,1,0)</f>
        <v>0</v>
      </c>
      <c r="EC34" s="5">
        <f>IF('Tabulka klientů 2023'!$AP38='Hlavní stránka'!DU$1,1,0)</f>
        <v>0</v>
      </c>
      <c r="ED34" s="5">
        <f>IF('Tabulka klientů 2023'!$AS38='Hlavní stránka'!DU$1,1,0)</f>
        <v>0</v>
      </c>
      <c r="EE34" s="5">
        <f>IF('Tabulka klientů 2023'!$AV38='Hlavní stránka'!DU$1,1,0)</f>
        <v>0</v>
      </c>
      <c r="EF34" s="5">
        <f t="shared" si="9"/>
        <v>0</v>
      </c>
      <c r="EG34" s="2">
        <f t="shared" si="21"/>
        <v>0</v>
      </c>
      <c r="EH34" s="5">
        <f>IF('Tabulka klientů 2023'!$R38='Hlavní stránka'!EH$1,1,0)</f>
        <v>0</v>
      </c>
      <c r="EI34" s="5">
        <f>IF('Tabulka klientů 2023'!$U38='Hlavní stránka'!EH$1,1,0)</f>
        <v>0</v>
      </c>
      <c r="EJ34" s="5">
        <f>IF('Tabulka klientů 2023'!$X38='Hlavní stránka'!EH$1,1,0)</f>
        <v>0</v>
      </c>
      <c r="EK34" s="5">
        <f>IF('Tabulka klientů 2023'!$AA38='Hlavní stránka'!EH$1,1,0)</f>
        <v>0</v>
      </c>
      <c r="EL34" s="5">
        <f>IF('Tabulka klientů 2023'!$AD38='Hlavní stránka'!EH$1,1,0)</f>
        <v>0</v>
      </c>
      <c r="EM34" s="5">
        <f>IF('Tabulka klientů 2023'!$AG38='Hlavní stránka'!EH$1,1,0)</f>
        <v>0</v>
      </c>
      <c r="EN34" s="5">
        <f>IF('Tabulka klientů 2023'!$AJ38='Hlavní stránka'!EH$1,1,0)</f>
        <v>0</v>
      </c>
      <c r="EO34" s="5">
        <f>IF('Tabulka klientů 2023'!$AM38='Hlavní stránka'!EH$1,1,0)</f>
        <v>0</v>
      </c>
      <c r="EP34" s="5">
        <f>IF('Tabulka klientů 2023'!$AP38='Hlavní stránka'!EH$1,1,0)</f>
        <v>0</v>
      </c>
      <c r="EQ34" s="5">
        <f>IF('Tabulka klientů 2023'!$AS38='Hlavní stránka'!EH$1,1,0)</f>
        <v>0</v>
      </c>
      <c r="ER34" s="5">
        <f>IF('Tabulka klientů 2023'!$AV38='Hlavní stránka'!EH$1,1,0)</f>
        <v>0</v>
      </c>
      <c r="ES34" s="5">
        <f t="shared" si="10"/>
        <v>0</v>
      </c>
      <c r="ET34" s="2">
        <f t="shared" si="22"/>
        <v>0</v>
      </c>
      <c r="EU34" s="5">
        <f>IF('Tabulka klientů 2023'!$R38='Hlavní stránka'!EU$1,1,0)</f>
        <v>0</v>
      </c>
      <c r="EV34" s="5">
        <f>IF('Tabulka klientů 2023'!$U38='Hlavní stránka'!EU$1,1,0)</f>
        <v>0</v>
      </c>
      <c r="EW34" s="5">
        <f>IF('Tabulka klientů 2023'!$X38='Hlavní stránka'!EU$1,1,0)</f>
        <v>0</v>
      </c>
      <c r="EX34" s="5">
        <f>IF('Tabulka klientů 2023'!$AA38='Hlavní stránka'!EU$1,1,0)</f>
        <v>0</v>
      </c>
      <c r="EY34" s="5">
        <f>IF('Tabulka klientů 2023'!$AD38='Hlavní stránka'!EU$1,1,0)</f>
        <v>0</v>
      </c>
      <c r="EZ34" s="5">
        <f>IF('Tabulka klientů 2023'!$AG38='Hlavní stránka'!EU$1,1,0)</f>
        <v>0</v>
      </c>
      <c r="FA34" s="5">
        <f>IF('Tabulka klientů 2023'!$AJ38='Hlavní stránka'!EU$1,1,0)</f>
        <v>0</v>
      </c>
      <c r="FB34" s="5">
        <f>IF('Tabulka klientů 2023'!$AM38='Hlavní stránka'!EU$1,1,0)</f>
        <v>0</v>
      </c>
      <c r="FC34" s="5">
        <f>IF('Tabulka klientů 2023'!$AP38='Hlavní stránka'!EU$1,1,0)</f>
        <v>0</v>
      </c>
      <c r="FD34" s="5">
        <f>IF('Tabulka klientů 2023'!$AS38='Hlavní stránka'!EU$1,1,0)</f>
        <v>0</v>
      </c>
      <c r="FE34" s="5">
        <f>IF('Tabulka klientů 2023'!$AV38='Hlavní stránka'!EU$1,1,0)</f>
        <v>0</v>
      </c>
      <c r="FF34" s="5">
        <f t="shared" si="11"/>
        <v>0</v>
      </c>
      <c r="FG34" s="2">
        <f t="shared" si="23"/>
        <v>0</v>
      </c>
    </row>
    <row r="35" spans="1:163" ht="15.75" customHeight="1" x14ac:dyDescent="0.25">
      <c r="A35" s="340"/>
      <c r="B35" s="356"/>
      <c r="C35" s="338"/>
      <c r="D35" s="357"/>
      <c r="E35" s="354"/>
      <c r="F35" s="338"/>
      <c r="G35" s="338"/>
      <c r="H35" s="5">
        <f>IF('Tabulka klientů 2023'!$R39='Hlavní stránka'!$H$1,1,0)</f>
        <v>0</v>
      </c>
      <c r="I35" s="5">
        <f>IF('Tabulka klientů 2023'!$U39='Hlavní stránka'!$H$1,1,0)</f>
        <v>0</v>
      </c>
      <c r="J35" s="5">
        <f>IF('Tabulka klientů 2023'!$X39='Hlavní stránka'!$H$1,1,0)</f>
        <v>0</v>
      </c>
      <c r="K35" s="5">
        <f>IF('Tabulka klientů 2023'!$AA39='Hlavní stránka'!$H$1,1,0)</f>
        <v>0</v>
      </c>
      <c r="L35" s="5">
        <f>IF('Tabulka klientů 2023'!$AD39='Hlavní stránka'!$H$1,1,0)</f>
        <v>0</v>
      </c>
      <c r="M35" s="5">
        <f>IF('Tabulka klientů 2023'!$AG39='Hlavní stránka'!$H$1,1,0)</f>
        <v>0</v>
      </c>
      <c r="N35" s="5">
        <f>IF('Tabulka klientů 2023'!$AJ39='Hlavní stránka'!$H$1,1,0)</f>
        <v>0</v>
      </c>
      <c r="O35" s="5">
        <f>IF('Tabulka klientů 2023'!$AM39='Hlavní stránka'!$H$1,1,0)</f>
        <v>0</v>
      </c>
      <c r="P35" s="5">
        <f>IF('Tabulka klientů 2023'!$AP39='Hlavní stránka'!$H$1,1,0)</f>
        <v>0</v>
      </c>
      <c r="Q35" s="5">
        <f>IF('Tabulka klientů 2023'!$AS39='Hlavní stránka'!$H$1,1,0)</f>
        <v>0</v>
      </c>
      <c r="R35" s="5">
        <f>IF('Tabulka klientů 2023'!$AV39='Hlavní stránka'!$H$1,1,0)</f>
        <v>0</v>
      </c>
      <c r="S35" s="5">
        <f t="shared" si="0"/>
        <v>0</v>
      </c>
      <c r="T35" s="2">
        <f t="shared" si="12"/>
        <v>0</v>
      </c>
      <c r="U35" s="5">
        <f>IF('Tabulka klientů 2023'!$R39='Hlavní stránka'!U$1,1,0)</f>
        <v>0</v>
      </c>
      <c r="V35" s="5">
        <f>IF('Tabulka klientů 2023'!$U39='Hlavní stránka'!U$1,1,0)</f>
        <v>0</v>
      </c>
      <c r="W35" s="5">
        <f>IF('Tabulka klientů 2023'!$X39='Hlavní stránka'!U$1,1,0)</f>
        <v>0</v>
      </c>
      <c r="X35" s="5">
        <f>IF('Tabulka klientů 2023'!$AA39='Hlavní stránka'!U$1,1,0)</f>
        <v>0</v>
      </c>
      <c r="Y35" s="5">
        <f>IF('Tabulka klientů 2023'!$AD39='Hlavní stránka'!U$1,1,0)</f>
        <v>0</v>
      </c>
      <c r="Z35" s="5">
        <f>IF('Tabulka klientů 2023'!$AG39='Hlavní stránka'!U$1,1,0)</f>
        <v>0</v>
      </c>
      <c r="AA35" s="5">
        <f>IF('Tabulka klientů 2023'!$AJ39='Hlavní stránka'!U$1,1,0)</f>
        <v>0</v>
      </c>
      <c r="AB35" s="5">
        <f>IF('Tabulka klientů 2023'!$AM39='Hlavní stránka'!U$1,1,0)</f>
        <v>0</v>
      </c>
      <c r="AC35" s="5">
        <f>IF('Tabulka klientů 2023'!$AP39='Hlavní stránka'!U$1,1,0)</f>
        <v>0</v>
      </c>
      <c r="AD35" s="5">
        <f>IF('Tabulka klientů 2023'!$AS39='Hlavní stránka'!U$1,1,0)</f>
        <v>0</v>
      </c>
      <c r="AE35" s="5">
        <f>IF('Tabulka klientů 2023'!$AV39='Hlavní stránka'!U$1,1,0)</f>
        <v>0</v>
      </c>
      <c r="AF35" s="5">
        <f t="shared" si="1"/>
        <v>0</v>
      </c>
      <c r="AG35" s="2">
        <f t="shared" si="13"/>
        <v>0</v>
      </c>
      <c r="AH35" s="5">
        <f>IF('Tabulka klientů 2023'!$R39='Hlavní stránka'!AH$1,1,0)</f>
        <v>0</v>
      </c>
      <c r="AI35" s="5">
        <f>IF('Tabulka klientů 2023'!$U39='Hlavní stránka'!AH$1,1,0)</f>
        <v>0</v>
      </c>
      <c r="AJ35" s="5">
        <f>IF('Tabulka klientů 2023'!$X39='Hlavní stránka'!AH$1,1,0)</f>
        <v>0</v>
      </c>
      <c r="AK35" s="5">
        <f>IF('Tabulka klientů 2023'!$AA39='Hlavní stránka'!AH$1,1,0)</f>
        <v>0</v>
      </c>
      <c r="AL35" s="5">
        <f>IF('Tabulka klientů 2023'!$AD39='Hlavní stránka'!AH$1,1,0)</f>
        <v>0</v>
      </c>
      <c r="AM35" s="5">
        <f>IF('Tabulka klientů 2023'!$AG39='Hlavní stránka'!AH$1,1,0)</f>
        <v>0</v>
      </c>
      <c r="AN35" s="5">
        <f>IF('Tabulka klientů 2023'!$AJ39='Hlavní stránka'!AH$1,1,0)</f>
        <v>0</v>
      </c>
      <c r="AO35" s="5">
        <f>IF('Tabulka klientů 2023'!$AM39='Hlavní stránka'!AH$1,1,0)</f>
        <v>0</v>
      </c>
      <c r="AP35" s="5">
        <f>IF('Tabulka klientů 2023'!$AP39='Hlavní stránka'!AH$1,1,0)</f>
        <v>0</v>
      </c>
      <c r="AQ35" s="5">
        <f>IF('Tabulka klientů 2023'!$AS39='Hlavní stránka'!AH$1,1,0)</f>
        <v>0</v>
      </c>
      <c r="AR35" s="5">
        <f>IF('Tabulka klientů 2023'!$AV39='Hlavní stránka'!AH$1,1,0)</f>
        <v>0</v>
      </c>
      <c r="AS35" s="5">
        <f t="shared" si="2"/>
        <v>0</v>
      </c>
      <c r="AT35" s="2">
        <f t="shared" si="14"/>
        <v>0</v>
      </c>
      <c r="AU35" s="5">
        <f>IF('Tabulka klientů 2023'!$R39='Hlavní stránka'!AU$1,1,0)</f>
        <v>0</v>
      </c>
      <c r="AV35" s="5">
        <f>IF('Tabulka klientů 2023'!$U39='Hlavní stránka'!AU$1,1,0)</f>
        <v>0</v>
      </c>
      <c r="AW35" s="5">
        <f>IF('Tabulka klientů 2023'!$X39='Hlavní stránka'!AU$1,1,0)</f>
        <v>0</v>
      </c>
      <c r="AX35" s="5">
        <f>IF('Tabulka klientů 2023'!$AA39='Hlavní stránka'!AU$1,1,0)</f>
        <v>0</v>
      </c>
      <c r="AY35" s="5">
        <f>IF('Tabulka klientů 2023'!$AD39='Hlavní stránka'!AU$1,1,0)</f>
        <v>0</v>
      </c>
      <c r="AZ35" s="5">
        <f>IF('Tabulka klientů 2023'!$AG39='Hlavní stránka'!AU$1,1,0)</f>
        <v>0</v>
      </c>
      <c r="BA35" s="5">
        <f>IF('Tabulka klientů 2023'!$AJ39='Hlavní stránka'!AU$1,1,0)</f>
        <v>0</v>
      </c>
      <c r="BB35" s="5">
        <f>IF('Tabulka klientů 2023'!$AM39='Hlavní stránka'!AU$1,1,0)</f>
        <v>0</v>
      </c>
      <c r="BC35" s="5">
        <f>IF('Tabulka klientů 2023'!$AP39='Hlavní stránka'!AU$1,1,0)</f>
        <v>0</v>
      </c>
      <c r="BD35" s="5">
        <f>IF('Tabulka klientů 2023'!$AS39='Hlavní stránka'!AU$1,1,0)</f>
        <v>0</v>
      </c>
      <c r="BE35" s="5">
        <f>IF('Tabulka klientů 2023'!$AV39='Hlavní stránka'!AU$1,1,0)</f>
        <v>0</v>
      </c>
      <c r="BF35" s="5">
        <f t="shared" si="3"/>
        <v>0</v>
      </c>
      <c r="BG35" s="2">
        <f t="shared" si="15"/>
        <v>0</v>
      </c>
      <c r="BH35" s="5">
        <f>IF('Tabulka klientů 2023'!$R39='Hlavní stránka'!BH$1,1,0)</f>
        <v>0</v>
      </c>
      <c r="BI35" s="5">
        <f>IF('Tabulka klientů 2023'!$U39='Hlavní stránka'!BH$1,1,0)</f>
        <v>0</v>
      </c>
      <c r="BJ35" s="5">
        <f>IF('Tabulka klientů 2023'!$X39='Hlavní stránka'!BH$1,1,0)</f>
        <v>0</v>
      </c>
      <c r="BK35" s="5">
        <f>IF('Tabulka klientů 2023'!$AA39='Hlavní stránka'!BH$1,1,0)</f>
        <v>0</v>
      </c>
      <c r="BL35" s="5">
        <f>IF('Tabulka klientů 2023'!$AD39='Hlavní stránka'!BH$1,1,0)</f>
        <v>0</v>
      </c>
      <c r="BM35" s="5">
        <f>IF('Tabulka klientů 2023'!$AG39='Hlavní stránka'!BH$1,1,0)</f>
        <v>0</v>
      </c>
      <c r="BN35" s="5">
        <f>IF('Tabulka klientů 2023'!$AJ39='Hlavní stránka'!BH$1,1,0)</f>
        <v>0</v>
      </c>
      <c r="BO35" s="5">
        <f>IF('Tabulka klientů 2023'!$AM39='Hlavní stránka'!BH$1,1,0)</f>
        <v>0</v>
      </c>
      <c r="BP35" s="5">
        <f>IF('Tabulka klientů 2023'!$AP39='Hlavní stránka'!BH$1,1,0)</f>
        <v>0</v>
      </c>
      <c r="BQ35" s="5">
        <f>IF('Tabulka klientů 2023'!$AS39='Hlavní stránka'!BH$1,1,0)</f>
        <v>0</v>
      </c>
      <c r="BR35" s="5">
        <f>IF('Tabulka klientů 2023'!$AV39='Hlavní stránka'!BH$1,1,0)</f>
        <v>0</v>
      </c>
      <c r="BS35" s="5">
        <f t="shared" si="4"/>
        <v>0</v>
      </c>
      <c r="BT35" s="2">
        <f t="shared" si="16"/>
        <v>0</v>
      </c>
      <c r="BU35" s="5">
        <f>IF('Tabulka klientů 2023'!$R39='Hlavní stránka'!BU$1,1,0)</f>
        <v>0</v>
      </c>
      <c r="BV35" s="5">
        <f>IF('Tabulka klientů 2023'!$U39='Hlavní stránka'!BU$1,1,0)</f>
        <v>0</v>
      </c>
      <c r="BW35" s="5">
        <f>IF('Tabulka klientů 2023'!$X39='Hlavní stránka'!BU$1,1,0)</f>
        <v>0</v>
      </c>
      <c r="BX35" s="5">
        <f>IF('Tabulka klientů 2023'!$AA39='Hlavní stránka'!BU$1,1,0)</f>
        <v>0</v>
      </c>
      <c r="BY35" s="5">
        <f>IF('Tabulka klientů 2023'!$AD39='Hlavní stránka'!BU$1,1,0)</f>
        <v>0</v>
      </c>
      <c r="BZ35" s="5">
        <f>IF('Tabulka klientů 2023'!$AG39='Hlavní stránka'!BU$1,1,0)</f>
        <v>0</v>
      </c>
      <c r="CA35" s="5">
        <f>IF('Tabulka klientů 2023'!$AJ39='Hlavní stránka'!BU$1,1,0)</f>
        <v>0</v>
      </c>
      <c r="CB35" s="5">
        <f>IF('Tabulka klientů 2023'!$AM39='Hlavní stránka'!BU$1,1,0)</f>
        <v>0</v>
      </c>
      <c r="CC35" s="5">
        <f>IF('Tabulka klientů 2023'!$AP39='Hlavní stránka'!BU$1,1,0)</f>
        <v>0</v>
      </c>
      <c r="CD35" s="5">
        <f>IF('Tabulka klientů 2023'!$AS39='Hlavní stránka'!BU$1,1,0)</f>
        <v>0</v>
      </c>
      <c r="CE35" s="5">
        <f>IF('Tabulka klientů 2023'!$AV39='Hlavní stránka'!BU$1,1,0)</f>
        <v>0</v>
      </c>
      <c r="CF35" s="5">
        <f t="shared" si="5"/>
        <v>0</v>
      </c>
      <c r="CG35" s="2">
        <f t="shared" si="17"/>
        <v>0</v>
      </c>
      <c r="CH35" s="5">
        <f>IF('Tabulka klientů 2023'!$R39='Hlavní stránka'!CH$1,1,0)</f>
        <v>0</v>
      </c>
      <c r="CI35" s="5">
        <f>IF('Tabulka klientů 2023'!$U39='Hlavní stránka'!CH$1,1,0)</f>
        <v>0</v>
      </c>
      <c r="CJ35" s="5">
        <f>IF('Tabulka klientů 2023'!$X39='Hlavní stránka'!CH$1,1,0)</f>
        <v>0</v>
      </c>
      <c r="CK35" s="5">
        <f>IF('Tabulka klientů 2023'!$AA39='Hlavní stránka'!CH$1,1,0)</f>
        <v>0</v>
      </c>
      <c r="CL35" s="5">
        <f>IF('Tabulka klientů 2023'!$AD39='Hlavní stránka'!CH$1,1,0)</f>
        <v>0</v>
      </c>
      <c r="CM35" s="5">
        <f>IF('Tabulka klientů 2023'!$AG39='Hlavní stránka'!CH$1,1,0)</f>
        <v>0</v>
      </c>
      <c r="CN35" s="5">
        <f>IF('Tabulka klientů 2023'!$AJ39='Hlavní stránka'!CH$1,1,0)</f>
        <v>0</v>
      </c>
      <c r="CO35" s="5">
        <f>IF('Tabulka klientů 2023'!$AM39='Hlavní stránka'!CH$1,1,0)</f>
        <v>0</v>
      </c>
      <c r="CP35" s="5">
        <f>IF('Tabulka klientů 2023'!$AP39='Hlavní stránka'!CH$1,1,0)</f>
        <v>0</v>
      </c>
      <c r="CQ35" s="5">
        <f>IF('Tabulka klientů 2023'!$AS39='Hlavní stránka'!CH$1,1,0)</f>
        <v>0</v>
      </c>
      <c r="CR35" s="5">
        <f>IF('Tabulka klientů 2023'!$AV39='Hlavní stránka'!CH$1,1,0)</f>
        <v>0</v>
      </c>
      <c r="CS35" s="5">
        <f t="shared" si="6"/>
        <v>0</v>
      </c>
      <c r="CT35" s="2">
        <f t="shared" si="18"/>
        <v>0</v>
      </c>
      <c r="CU35" s="5">
        <f>IF('Tabulka klientů 2023'!$R39='Hlavní stránka'!CU$1,1,0)</f>
        <v>0</v>
      </c>
      <c r="CV35" s="5">
        <f>IF('Tabulka klientů 2023'!$U39='Hlavní stránka'!CU$1,1,0)</f>
        <v>0</v>
      </c>
      <c r="CW35" s="5">
        <f>IF('Tabulka klientů 2023'!$X39='Hlavní stránka'!CU$1,1,0)</f>
        <v>0</v>
      </c>
      <c r="CX35" s="5">
        <f>IF('Tabulka klientů 2023'!$AA39='Hlavní stránka'!CU$1,1,0)</f>
        <v>0</v>
      </c>
      <c r="CY35" s="5">
        <f>IF('Tabulka klientů 2023'!$AD39='Hlavní stránka'!CU$1,1,0)</f>
        <v>0</v>
      </c>
      <c r="CZ35" s="5">
        <f>IF('Tabulka klientů 2023'!$AG39='Hlavní stránka'!CU$1,1,0)</f>
        <v>0</v>
      </c>
      <c r="DA35" s="5">
        <f>IF('Tabulka klientů 2023'!$AJ39='Hlavní stránka'!CU$1,1,0)</f>
        <v>0</v>
      </c>
      <c r="DB35" s="5">
        <f>IF('Tabulka klientů 2023'!$AM39='Hlavní stránka'!CU$1,1,0)</f>
        <v>0</v>
      </c>
      <c r="DC35" s="5">
        <f>IF('Tabulka klientů 2023'!$AP39='Hlavní stránka'!CU$1,1,0)</f>
        <v>0</v>
      </c>
      <c r="DD35" s="5">
        <f>IF('Tabulka klientů 2023'!$AS39='Hlavní stránka'!CU$1,1,0)</f>
        <v>0</v>
      </c>
      <c r="DE35" s="5">
        <f>IF('Tabulka klientů 2023'!$AV39='Hlavní stránka'!CU$1,1,0)</f>
        <v>0</v>
      </c>
      <c r="DF35" s="5">
        <f t="shared" si="7"/>
        <v>0</v>
      </c>
      <c r="DG35" s="2">
        <f t="shared" si="19"/>
        <v>0</v>
      </c>
      <c r="DH35" s="5">
        <f>IF('Tabulka klientů 2023'!$R39='Hlavní stránka'!DH$1,1,0)</f>
        <v>0</v>
      </c>
      <c r="DI35" s="5">
        <f>IF('Tabulka klientů 2023'!$U39='Hlavní stránka'!DH$1,1,0)</f>
        <v>0</v>
      </c>
      <c r="DJ35" s="5">
        <f>IF('Tabulka klientů 2023'!$X39='Hlavní stránka'!DH$1,1,0)</f>
        <v>0</v>
      </c>
      <c r="DK35" s="5">
        <f>IF('Tabulka klientů 2023'!$AA39='Hlavní stránka'!DH$1,1,0)</f>
        <v>0</v>
      </c>
      <c r="DL35" s="5">
        <f>IF('Tabulka klientů 2023'!$AD39='Hlavní stránka'!DH$1,1,0)</f>
        <v>0</v>
      </c>
      <c r="DM35" s="5">
        <f>IF('Tabulka klientů 2023'!$AG39='Hlavní stránka'!DH$1,1,0)</f>
        <v>0</v>
      </c>
      <c r="DN35" s="5">
        <f>IF('Tabulka klientů 2023'!$AJ39='Hlavní stránka'!DH$1,1,0)</f>
        <v>0</v>
      </c>
      <c r="DO35" s="5">
        <f>IF('Tabulka klientů 2023'!$AM39='Hlavní stránka'!DH$1,1,0)</f>
        <v>0</v>
      </c>
      <c r="DP35" s="5">
        <f>IF('Tabulka klientů 2023'!$AP39='Hlavní stránka'!DH$1,1,0)</f>
        <v>0</v>
      </c>
      <c r="DQ35" s="5">
        <f>IF('Tabulka klientů 2023'!$AS39='Hlavní stránka'!DH$1,1,0)</f>
        <v>0</v>
      </c>
      <c r="DR35" s="5">
        <f>IF('Tabulka klientů 2023'!$AV39='Hlavní stránka'!DH$1,1,0)</f>
        <v>0</v>
      </c>
      <c r="DS35" s="5">
        <f t="shared" si="8"/>
        <v>0</v>
      </c>
      <c r="DT35" s="2">
        <f t="shared" si="20"/>
        <v>0</v>
      </c>
      <c r="DU35" s="5">
        <f>IF('Tabulka klientů 2023'!$R39='Hlavní stránka'!DU$1,1,0)</f>
        <v>0</v>
      </c>
      <c r="DV35" s="5">
        <f>IF('Tabulka klientů 2023'!$U39='Hlavní stránka'!DU$1,1,0)</f>
        <v>0</v>
      </c>
      <c r="DW35" s="5">
        <f>IF('Tabulka klientů 2023'!$X39='Hlavní stránka'!DU$1,1,0)</f>
        <v>0</v>
      </c>
      <c r="DX35" s="5">
        <f>IF('Tabulka klientů 2023'!$AA39='Hlavní stránka'!DU$1,1,0)</f>
        <v>0</v>
      </c>
      <c r="DY35" s="5">
        <f>IF('Tabulka klientů 2023'!$AD39='Hlavní stránka'!DU$1,1,0)</f>
        <v>0</v>
      </c>
      <c r="DZ35" s="5">
        <f>IF('Tabulka klientů 2023'!$AG39='Hlavní stránka'!DU$1,1,0)</f>
        <v>0</v>
      </c>
      <c r="EA35" s="5">
        <f>IF('Tabulka klientů 2023'!$AJ39='Hlavní stránka'!DU$1,1,0)</f>
        <v>0</v>
      </c>
      <c r="EB35" s="5">
        <f>IF('Tabulka klientů 2023'!$AM39='Hlavní stránka'!DU$1,1,0)</f>
        <v>0</v>
      </c>
      <c r="EC35" s="5">
        <f>IF('Tabulka klientů 2023'!$AP39='Hlavní stránka'!DU$1,1,0)</f>
        <v>0</v>
      </c>
      <c r="ED35" s="5">
        <f>IF('Tabulka klientů 2023'!$AS39='Hlavní stránka'!DU$1,1,0)</f>
        <v>0</v>
      </c>
      <c r="EE35" s="5">
        <f>IF('Tabulka klientů 2023'!$AV39='Hlavní stránka'!DU$1,1,0)</f>
        <v>0</v>
      </c>
      <c r="EF35" s="5">
        <f t="shared" si="9"/>
        <v>0</v>
      </c>
      <c r="EG35" s="2">
        <f t="shared" si="21"/>
        <v>0</v>
      </c>
      <c r="EH35" s="5">
        <f>IF('Tabulka klientů 2023'!$R39='Hlavní stránka'!EH$1,1,0)</f>
        <v>0</v>
      </c>
      <c r="EI35" s="5">
        <f>IF('Tabulka klientů 2023'!$U39='Hlavní stránka'!EH$1,1,0)</f>
        <v>0</v>
      </c>
      <c r="EJ35" s="5">
        <f>IF('Tabulka klientů 2023'!$X39='Hlavní stránka'!EH$1,1,0)</f>
        <v>0</v>
      </c>
      <c r="EK35" s="5">
        <f>IF('Tabulka klientů 2023'!$AA39='Hlavní stránka'!EH$1,1,0)</f>
        <v>0</v>
      </c>
      <c r="EL35" s="5">
        <f>IF('Tabulka klientů 2023'!$AD39='Hlavní stránka'!EH$1,1,0)</f>
        <v>0</v>
      </c>
      <c r="EM35" s="5">
        <f>IF('Tabulka klientů 2023'!$AG39='Hlavní stránka'!EH$1,1,0)</f>
        <v>0</v>
      </c>
      <c r="EN35" s="5">
        <f>IF('Tabulka klientů 2023'!$AJ39='Hlavní stránka'!EH$1,1,0)</f>
        <v>0</v>
      </c>
      <c r="EO35" s="5">
        <f>IF('Tabulka klientů 2023'!$AM39='Hlavní stránka'!EH$1,1,0)</f>
        <v>0</v>
      </c>
      <c r="EP35" s="5">
        <f>IF('Tabulka klientů 2023'!$AP39='Hlavní stránka'!EH$1,1,0)</f>
        <v>0</v>
      </c>
      <c r="EQ35" s="5">
        <f>IF('Tabulka klientů 2023'!$AS39='Hlavní stránka'!EH$1,1,0)</f>
        <v>0</v>
      </c>
      <c r="ER35" s="5">
        <f>IF('Tabulka klientů 2023'!$AV39='Hlavní stránka'!EH$1,1,0)</f>
        <v>0</v>
      </c>
      <c r="ES35" s="5">
        <f t="shared" si="10"/>
        <v>0</v>
      </c>
      <c r="ET35" s="2">
        <f t="shared" si="22"/>
        <v>0</v>
      </c>
      <c r="EU35" s="5">
        <f>IF('Tabulka klientů 2023'!$R39='Hlavní stránka'!EU$1,1,0)</f>
        <v>0</v>
      </c>
      <c r="EV35" s="5">
        <f>IF('Tabulka klientů 2023'!$U39='Hlavní stránka'!EU$1,1,0)</f>
        <v>0</v>
      </c>
      <c r="EW35" s="5">
        <f>IF('Tabulka klientů 2023'!$X39='Hlavní stránka'!EU$1,1,0)</f>
        <v>0</v>
      </c>
      <c r="EX35" s="5">
        <f>IF('Tabulka klientů 2023'!$AA39='Hlavní stránka'!EU$1,1,0)</f>
        <v>0</v>
      </c>
      <c r="EY35" s="5">
        <f>IF('Tabulka klientů 2023'!$AD39='Hlavní stránka'!EU$1,1,0)</f>
        <v>0</v>
      </c>
      <c r="EZ35" s="5">
        <f>IF('Tabulka klientů 2023'!$AG39='Hlavní stránka'!EU$1,1,0)</f>
        <v>0</v>
      </c>
      <c r="FA35" s="5">
        <f>IF('Tabulka klientů 2023'!$AJ39='Hlavní stránka'!EU$1,1,0)</f>
        <v>0</v>
      </c>
      <c r="FB35" s="5">
        <f>IF('Tabulka klientů 2023'!$AM39='Hlavní stránka'!EU$1,1,0)</f>
        <v>0</v>
      </c>
      <c r="FC35" s="5">
        <f>IF('Tabulka klientů 2023'!$AP39='Hlavní stránka'!EU$1,1,0)</f>
        <v>0</v>
      </c>
      <c r="FD35" s="5">
        <f>IF('Tabulka klientů 2023'!$AS39='Hlavní stránka'!EU$1,1,0)</f>
        <v>0</v>
      </c>
      <c r="FE35" s="5">
        <f>IF('Tabulka klientů 2023'!$AV39='Hlavní stránka'!EU$1,1,0)</f>
        <v>0</v>
      </c>
      <c r="FF35" s="5">
        <f t="shared" si="11"/>
        <v>0</v>
      </c>
      <c r="FG35" s="2">
        <f t="shared" si="23"/>
        <v>0</v>
      </c>
    </row>
    <row r="36" spans="1:163" ht="1.5" customHeight="1" x14ac:dyDescent="0.25">
      <c r="A36" s="349"/>
      <c r="B36" s="340"/>
      <c r="C36" s="340"/>
      <c r="D36" s="340"/>
      <c r="E36" s="340"/>
      <c r="F36" s="340"/>
      <c r="G36" s="340"/>
      <c r="H36" s="5">
        <f>IF('Tabulka klientů 2023'!$R40='Hlavní stránka'!$H$1,1,0)</f>
        <v>0</v>
      </c>
      <c r="I36" s="5">
        <f>IF('Tabulka klientů 2023'!$U40='Hlavní stránka'!$H$1,1,0)</f>
        <v>0</v>
      </c>
      <c r="J36" s="5">
        <f>IF('Tabulka klientů 2023'!$X40='Hlavní stránka'!$H$1,1,0)</f>
        <v>0</v>
      </c>
      <c r="K36" s="5">
        <f>IF('Tabulka klientů 2023'!$AA40='Hlavní stránka'!$H$1,1,0)</f>
        <v>0</v>
      </c>
      <c r="L36" s="5">
        <f>IF('Tabulka klientů 2023'!$AD40='Hlavní stránka'!$H$1,1,0)</f>
        <v>0</v>
      </c>
      <c r="M36" s="5">
        <f>IF('Tabulka klientů 2023'!$AG40='Hlavní stránka'!$H$1,1,0)</f>
        <v>0</v>
      </c>
      <c r="N36" s="5">
        <f>IF('Tabulka klientů 2023'!$AJ40='Hlavní stránka'!$H$1,1,0)</f>
        <v>0</v>
      </c>
      <c r="O36" s="5">
        <f>IF('Tabulka klientů 2023'!$AM40='Hlavní stránka'!$H$1,1,0)</f>
        <v>0</v>
      </c>
      <c r="P36" s="5">
        <f>IF('Tabulka klientů 2023'!$AP40='Hlavní stránka'!$H$1,1,0)</f>
        <v>0</v>
      </c>
      <c r="Q36" s="5">
        <f>IF('Tabulka klientů 2023'!$AS40='Hlavní stránka'!$H$1,1,0)</f>
        <v>0</v>
      </c>
      <c r="R36" s="5">
        <f>IF('Tabulka klientů 2023'!$AV40='Hlavní stránka'!$H$1,1,0)</f>
        <v>0</v>
      </c>
      <c r="S36" s="5">
        <f t="shared" si="0"/>
        <v>0</v>
      </c>
      <c r="T36" s="2">
        <f t="shared" si="12"/>
        <v>0</v>
      </c>
      <c r="U36" s="5">
        <f>IF('Tabulka klientů 2023'!$R40='Hlavní stránka'!U$1,1,0)</f>
        <v>0</v>
      </c>
      <c r="V36" s="5">
        <f>IF('Tabulka klientů 2023'!$U40='Hlavní stránka'!U$1,1,0)</f>
        <v>0</v>
      </c>
      <c r="W36" s="5">
        <f>IF('Tabulka klientů 2023'!$X40='Hlavní stránka'!U$1,1,0)</f>
        <v>0</v>
      </c>
      <c r="X36" s="5">
        <f>IF('Tabulka klientů 2023'!$AA40='Hlavní stránka'!U$1,1,0)</f>
        <v>0</v>
      </c>
      <c r="Y36" s="5">
        <f>IF('Tabulka klientů 2023'!$AD40='Hlavní stránka'!U$1,1,0)</f>
        <v>0</v>
      </c>
      <c r="Z36" s="5">
        <f>IF('Tabulka klientů 2023'!$AG40='Hlavní stránka'!U$1,1,0)</f>
        <v>0</v>
      </c>
      <c r="AA36" s="5">
        <f>IF('Tabulka klientů 2023'!$AJ40='Hlavní stránka'!U$1,1,0)</f>
        <v>0</v>
      </c>
      <c r="AB36" s="5">
        <f>IF('Tabulka klientů 2023'!$AM40='Hlavní stránka'!U$1,1,0)</f>
        <v>0</v>
      </c>
      <c r="AC36" s="5">
        <f>IF('Tabulka klientů 2023'!$AP40='Hlavní stránka'!U$1,1,0)</f>
        <v>0</v>
      </c>
      <c r="AD36" s="5">
        <f>IF('Tabulka klientů 2023'!$AS40='Hlavní stránka'!U$1,1,0)</f>
        <v>0</v>
      </c>
      <c r="AE36" s="5">
        <f>IF('Tabulka klientů 2023'!$AV40='Hlavní stránka'!U$1,1,0)</f>
        <v>0</v>
      </c>
      <c r="AF36" s="5">
        <f t="shared" si="1"/>
        <v>0</v>
      </c>
      <c r="AG36" s="2">
        <f t="shared" si="13"/>
        <v>0</v>
      </c>
      <c r="AH36" s="5">
        <f>IF('Tabulka klientů 2023'!$R40='Hlavní stránka'!AH$1,1,0)</f>
        <v>0</v>
      </c>
      <c r="AI36" s="5">
        <f>IF('Tabulka klientů 2023'!$U40='Hlavní stránka'!AH$1,1,0)</f>
        <v>0</v>
      </c>
      <c r="AJ36" s="5">
        <f>IF('Tabulka klientů 2023'!$X40='Hlavní stránka'!AH$1,1,0)</f>
        <v>0</v>
      </c>
      <c r="AK36" s="5">
        <f>IF('Tabulka klientů 2023'!$AA40='Hlavní stránka'!AH$1,1,0)</f>
        <v>0</v>
      </c>
      <c r="AL36" s="5">
        <f>IF('Tabulka klientů 2023'!$AD40='Hlavní stránka'!AH$1,1,0)</f>
        <v>0</v>
      </c>
      <c r="AM36" s="5">
        <f>IF('Tabulka klientů 2023'!$AG40='Hlavní stránka'!AH$1,1,0)</f>
        <v>0</v>
      </c>
      <c r="AN36" s="5">
        <f>IF('Tabulka klientů 2023'!$AJ40='Hlavní stránka'!AH$1,1,0)</f>
        <v>0</v>
      </c>
      <c r="AO36" s="5">
        <f>IF('Tabulka klientů 2023'!$AM40='Hlavní stránka'!AH$1,1,0)</f>
        <v>0</v>
      </c>
      <c r="AP36" s="5">
        <f>IF('Tabulka klientů 2023'!$AP40='Hlavní stránka'!AH$1,1,0)</f>
        <v>0</v>
      </c>
      <c r="AQ36" s="5">
        <f>IF('Tabulka klientů 2023'!$AS40='Hlavní stránka'!AH$1,1,0)</f>
        <v>0</v>
      </c>
      <c r="AR36" s="5">
        <f>IF('Tabulka klientů 2023'!$AV40='Hlavní stránka'!AH$1,1,0)</f>
        <v>0</v>
      </c>
      <c r="AS36" s="5">
        <f t="shared" si="2"/>
        <v>0</v>
      </c>
      <c r="AT36" s="2">
        <f t="shared" si="14"/>
        <v>0</v>
      </c>
      <c r="AU36" s="5">
        <f>IF('Tabulka klientů 2023'!$R40='Hlavní stránka'!AU$1,1,0)</f>
        <v>0</v>
      </c>
      <c r="AV36" s="5">
        <f>IF('Tabulka klientů 2023'!$U40='Hlavní stránka'!AU$1,1,0)</f>
        <v>0</v>
      </c>
      <c r="AW36" s="5">
        <f>IF('Tabulka klientů 2023'!$X40='Hlavní stránka'!AU$1,1,0)</f>
        <v>0</v>
      </c>
      <c r="AX36" s="5">
        <f>IF('Tabulka klientů 2023'!$AA40='Hlavní stránka'!AU$1,1,0)</f>
        <v>0</v>
      </c>
      <c r="AY36" s="5">
        <f>IF('Tabulka klientů 2023'!$AD40='Hlavní stránka'!AU$1,1,0)</f>
        <v>0</v>
      </c>
      <c r="AZ36" s="5">
        <f>IF('Tabulka klientů 2023'!$AG40='Hlavní stránka'!AU$1,1,0)</f>
        <v>0</v>
      </c>
      <c r="BA36" s="5">
        <f>IF('Tabulka klientů 2023'!$AJ40='Hlavní stránka'!AU$1,1,0)</f>
        <v>0</v>
      </c>
      <c r="BB36" s="5">
        <f>IF('Tabulka klientů 2023'!$AM40='Hlavní stránka'!AU$1,1,0)</f>
        <v>0</v>
      </c>
      <c r="BC36" s="5">
        <f>IF('Tabulka klientů 2023'!$AP40='Hlavní stránka'!AU$1,1,0)</f>
        <v>0</v>
      </c>
      <c r="BD36" s="5">
        <f>IF('Tabulka klientů 2023'!$AS40='Hlavní stránka'!AU$1,1,0)</f>
        <v>0</v>
      </c>
      <c r="BE36" s="5">
        <f>IF('Tabulka klientů 2023'!$AV40='Hlavní stránka'!AU$1,1,0)</f>
        <v>0</v>
      </c>
      <c r="BF36" s="5">
        <f t="shared" si="3"/>
        <v>0</v>
      </c>
      <c r="BG36" s="2">
        <f t="shared" si="15"/>
        <v>0</v>
      </c>
      <c r="BH36" s="5">
        <f>IF('Tabulka klientů 2023'!$R40='Hlavní stránka'!BH$1,1,0)</f>
        <v>0</v>
      </c>
      <c r="BI36" s="5">
        <f>IF('Tabulka klientů 2023'!$U40='Hlavní stránka'!BH$1,1,0)</f>
        <v>0</v>
      </c>
      <c r="BJ36" s="5">
        <f>IF('Tabulka klientů 2023'!$X40='Hlavní stránka'!BH$1,1,0)</f>
        <v>0</v>
      </c>
      <c r="BK36" s="5">
        <f>IF('Tabulka klientů 2023'!$AA40='Hlavní stránka'!BH$1,1,0)</f>
        <v>0</v>
      </c>
      <c r="BL36" s="5">
        <f>IF('Tabulka klientů 2023'!$AD40='Hlavní stránka'!BH$1,1,0)</f>
        <v>0</v>
      </c>
      <c r="BM36" s="5">
        <f>IF('Tabulka klientů 2023'!$AG40='Hlavní stránka'!BH$1,1,0)</f>
        <v>0</v>
      </c>
      <c r="BN36" s="5">
        <f>IF('Tabulka klientů 2023'!$AJ40='Hlavní stránka'!BH$1,1,0)</f>
        <v>0</v>
      </c>
      <c r="BO36" s="5">
        <f>IF('Tabulka klientů 2023'!$AM40='Hlavní stránka'!BH$1,1,0)</f>
        <v>0</v>
      </c>
      <c r="BP36" s="5">
        <f>IF('Tabulka klientů 2023'!$AP40='Hlavní stránka'!BH$1,1,0)</f>
        <v>0</v>
      </c>
      <c r="BQ36" s="5">
        <f>IF('Tabulka klientů 2023'!$AS40='Hlavní stránka'!BH$1,1,0)</f>
        <v>0</v>
      </c>
      <c r="BR36" s="5">
        <f>IF('Tabulka klientů 2023'!$AV40='Hlavní stránka'!BH$1,1,0)</f>
        <v>0</v>
      </c>
      <c r="BS36" s="5">
        <f t="shared" si="4"/>
        <v>0</v>
      </c>
      <c r="BT36" s="2">
        <f t="shared" si="16"/>
        <v>0</v>
      </c>
      <c r="BU36" s="5">
        <f>IF('Tabulka klientů 2023'!$R40='Hlavní stránka'!BU$1,1,0)</f>
        <v>0</v>
      </c>
      <c r="BV36" s="5">
        <f>IF('Tabulka klientů 2023'!$U40='Hlavní stránka'!BU$1,1,0)</f>
        <v>0</v>
      </c>
      <c r="BW36" s="5">
        <f>IF('Tabulka klientů 2023'!$X40='Hlavní stránka'!BU$1,1,0)</f>
        <v>0</v>
      </c>
      <c r="BX36" s="5">
        <f>IF('Tabulka klientů 2023'!$AA40='Hlavní stránka'!BU$1,1,0)</f>
        <v>0</v>
      </c>
      <c r="BY36" s="5">
        <f>IF('Tabulka klientů 2023'!$AD40='Hlavní stránka'!BU$1,1,0)</f>
        <v>0</v>
      </c>
      <c r="BZ36" s="5">
        <f>IF('Tabulka klientů 2023'!$AG40='Hlavní stránka'!BU$1,1,0)</f>
        <v>0</v>
      </c>
      <c r="CA36" s="5">
        <f>IF('Tabulka klientů 2023'!$AJ40='Hlavní stránka'!BU$1,1,0)</f>
        <v>0</v>
      </c>
      <c r="CB36" s="5">
        <f>IF('Tabulka klientů 2023'!$AM40='Hlavní stránka'!BU$1,1,0)</f>
        <v>0</v>
      </c>
      <c r="CC36" s="5">
        <f>IF('Tabulka klientů 2023'!$AP40='Hlavní stránka'!BU$1,1,0)</f>
        <v>0</v>
      </c>
      <c r="CD36" s="5">
        <f>IF('Tabulka klientů 2023'!$AS40='Hlavní stránka'!BU$1,1,0)</f>
        <v>0</v>
      </c>
      <c r="CE36" s="5">
        <f>IF('Tabulka klientů 2023'!$AV40='Hlavní stránka'!BU$1,1,0)</f>
        <v>0</v>
      </c>
      <c r="CF36" s="5">
        <f t="shared" si="5"/>
        <v>0</v>
      </c>
      <c r="CG36" s="2">
        <f t="shared" si="17"/>
        <v>0</v>
      </c>
      <c r="CH36" s="5">
        <f>IF('Tabulka klientů 2023'!$R40='Hlavní stránka'!CH$1,1,0)</f>
        <v>0</v>
      </c>
      <c r="CI36" s="5">
        <f>IF('Tabulka klientů 2023'!$U40='Hlavní stránka'!CH$1,1,0)</f>
        <v>0</v>
      </c>
      <c r="CJ36" s="5">
        <f>IF('Tabulka klientů 2023'!$X40='Hlavní stránka'!CH$1,1,0)</f>
        <v>0</v>
      </c>
      <c r="CK36" s="5">
        <f>IF('Tabulka klientů 2023'!$AA40='Hlavní stránka'!CH$1,1,0)</f>
        <v>0</v>
      </c>
      <c r="CL36" s="5">
        <f>IF('Tabulka klientů 2023'!$AD40='Hlavní stránka'!CH$1,1,0)</f>
        <v>0</v>
      </c>
      <c r="CM36" s="5">
        <f>IF('Tabulka klientů 2023'!$AG40='Hlavní stránka'!CH$1,1,0)</f>
        <v>0</v>
      </c>
      <c r="CN36" s="5">
        <f>IF('Tabulka klientů 2023'!$AJ40='Hlavní stránka'!CH$1,1,0)</f>
        <v>0</v>
      </c>
      <c r="CO36" s="5">
        <f>IF('Tabulka klientů 2023'!$AM40='Hlavní stránka'!CH$1,1,0)</f>
        <v>0</v>
      </c>
      <c r="CP36" s="5">
        <f>IF('Tabulka klientů 2023'!$AP40='Hlavní stránka'!CH$1,1,0)</f>
        <v>0</v>
      </c>
      <c r="CQ36" s="5">
        <f>IF('Tabulka klientů 2023'!$AS40='Hlavní stránka'!CH$1,1,0)</f>
        <v>0</v>
      </c>
      <c r="CR36" s="5">
        <f>IF('Tabulka klientů 2023'!$AV40='Hlavní stránka'!CH$1,1,0)</f>
        <v>0</v>
      </c>
      <c r="CS36" s="5">
        <f t="shared" si="6"/>
        <v>0</v>
      </c>
      <c r="CT36" s="2">
        <f t="shared" si="18"/>
        <v>0</v>
      </c>
      <c r="CU36" s="5">
        <f>IF('Tabulka klientů 2023'!$R40='Hlavní stránka'!CU$1,1,0)</f>
        <v>0</v>
      </c>
      <c r="CV36" s="5">
        <f>IF('Tabulka klientů 2023'!$U40='Hlavní stránka'!CU$1,1,0)</f>
        <v>0</v>
      </c>
      <c r="CW36" s="5">
        <f>IF('Tabulka klientů 2023'!$X40='Hlavní stránka'!CU$1,1,0)</f>
        <v>0</v>
      </c>
      <c r="CX36" s="5">
        <f>IF('Tabulka klientů 2023'!$AA40='Hlavní stránka'!CU$1,1,0)</f>
        <v>0</v>
      </c>
      <c r="CY36" s="5">
        <f>IF('Tabulka klientů 2023'!$AD40='Hlavní stránka'!CU$1,1,0)</f>
        <v>0</v>
      </c>
      <c r="CZ36" s="5">
        <f>IF('Tabulka klientů 2023'!$AG40='Hlavní stránka'!CU$1,1,0)</f>
        <v>0</v>
      </c>
      <c r="DA36" s="5">
        <f>IF('Tabulka klientů 2023'!$AJ40='Hlavní stránka'!CU$1,1,0)</f>
        <v>0</v>
      </c>
      <c r="DB36" s="5">
        <f>IF('Tabulka klientů 2023'!$AM40='Hlavní stránka'!CU$1,1,0)</f>
        <v>0</v>
      </c>
      <c r="DC36" s="5">
        <f>IF('Tabulka klientů 2023'!$AP40='Hlavní stránka'!CU$1,1,0)</f>
        <v>0</v>
      </c>
      <c r="DD36" s="5">
        <f>IF('Tabulka klientů 2023'!$AS40='Hlavní stránka'!CU$1,1,0)</f>
        <v>0</v>
      </c>
      <c r="DE36" s="5">
        <f>IF('Tabulka klientů 2023'!$AV40='Hlavní stránka'!CU$1,1,0)</f>
        <v>0</v>
      </c>
      <c r="DF36" s="5">
        <f t="shared" si="7"/>
        <v>0</v>
      </c>
      <c r="DG36" s="2">
        <f t="shared" si="19"/>
        <v>0</v>
      </c>
      <c r="DH36" s="5">
        <f>IF('Tabulka klientů 2023'!$R40='Hlavní stránka'!DH$1,1,0)</f>
        <v>0</v>
      </c>
      <c r="DI36" s="5">
        <f>IF('Tabulka klientů 2023'!$U40='Hlavní stránka'!DH$1,1,0)</f>
        <v>0</v>
      </c>
      <c r="DJ36" s="5">
        <f>IF('Tabulka klientů 2023'!$X40='Hlavní stránka'!DH$1,1,0)</f>
        <v>0</v>
      </c>
      <c r="DK36" s="5">
        <f>IF('Tabulka klientů 2023'!$AA40='Hlavní stránka'!DH$1,1,0)</f>
        <v>0</v>
      </c>
      <c r="DL36" s="5">
        <f>IF('Tabulka klientů 2023'!$AD40='Hlavní stránka'!DH$1,1,0)</f>
        <v>0</v>
      </c>
      <c r="DM36" s="5">
        <f>IF('Tabulka klientů 2023'!$AG40='Hlavní stránka'!DH$1,1,0)</f>
        <v>0</v>
      </c>
      <c r="DN36" s="5">
        <f>IF('Tabulka klientů 2023'!$AJ40='Hlavní stránka'!DH$1,1,0)</f>
        <v>0</v>
      </c>
      <c r="DO36" s="5">
        <f>IF('Tabulka klientů 2023'!$AM40='Hlavní stránka'!DH$1,1,0)</f>
        <v>0</v>
      </c>
      <c r="DP36" s="5">
        <f>IF('Tabulka klientů 2023'!$AP40='Hlavní stránka'!DH$1,1,0)</f>
        <v>0</v>
      </c>
      <c r="DQ36" s="5">
        <f>IF('Tabulka klientů 2023'!$AS40='Hlavní stránka'!DH$1,1,0)</f>
        <v>0</v>
      </c>
      <c r="DR36" s="5">
        <f>IF('Tabulka klientů 2023'!$AV40='Hlavní stránka'!DH$1,1,0)</f>
        <v>0</v>
      </c>
      <c r="DS36" s="5">
        <f t="shared" si="8"/>
        <v>0</v>
      </c>
      <c r="DT36" s="2">
        <f t="shared" si="20"/>
        <v>0</v>
      </c>
      <c r="DU36" s="5">
        <f>IF('Tabulka klientů 2023'!$R40='Hlavní stránka'!DU$1,1,0)</f>
        <v>0</v>
      </c>
      <c r="DV36" s="5">
        <f>IF('Tabulka klientů 2023'!$U40='Hlavní stránka'!DU$1,1,0)</f>
        <v>0</v>
      </c>
      <c r="DW36" s="5">
        <f>IF('Tabulka klientů 2023'!$X40='Hlavní stránka'!DU$1,1,0)</f>
        <v>0</v>
      </c>
      <c r="DX36" s="5">
        <f>IF('Tabulka klientů 2023'!$AA40='Hlavní stránka'!DU$1,1,0)</f>
        <v>0</v>
      </c>
      <c r="DY36" s="5">
        <f>IF('Tabulka klientů 2023'!$AD40='Hlavní stránka'!DU$1,1,0)</f>
        <v>0</v>
      </c>
      <c r="DZ36" s="5">
        <f>IF('Tabulka klientů 2023'!$AG40='Hlavní stránka'!DU$1,1,0)</f>
        <v>0</v>
      </c>
      <c r="EA36" s="5">
        <f>IF('Tabulka klientů 2023'!$AJ40='Hlavní stránka'!DU$1,1,0)</f>
        <v>0</v>
      </c>
      <c r="EB36" s="5">
        <f>IF('Tabulka klientů 2023'!$AM40='Hlavní stránka'!DU$1,1,0)</f>
        <v>0</v>
      </c>
      <c r="EC36" s="5">
        <f>IF('Tabulka klientů 2023'!$AP40='Hlavní stránka'!DU$1,1,0)</f>
        <v>0</v>
      </c>
      <c r="ED36" s="5">
        <f>IF('Tabulka klientů 2023'!$AS40='Hlavní stránka'!DU$1,1,0)</f>
        <v>0</v>
      </c>
      <c r="EE36" s="5">
        <f>IF('Tabulka klientů 2023'!$AV40='Hlavní stránka'!DU$1,1,0)</f>
        <v>0</v>
      </c>
      <c r="EF36" s="5">
        <f t="shared" si="9"/>
        <v>0</v>
      </c>
      <c r="EG36" s="2">
        <f t="shared" si="21"/>
        <v>0</v>
      </c>
      <c r="EH36" s="5">
        <f>IF('Tabulka klientů 2023'!$R40='Hlavní stránka'!EH$1,1,0)</f>
        <v>0</v>
      </c>
      <c r="EI36" s="5">
        <f>IF('Tabulka klientů 2023'!$U40='Hlavní stránka'!EH$1,1,0)</f>
        <v>0</v>
      </c>
      <c r="EJ36" s="5">
        <f>IF('Tabulka klientů 2023'!$X40='Hlavní stránka'!EH$1,1,0)</f>
        <v>0</v>
      </c>
      <c r="EK36" s="5">
        <f>IF('Tabulka klientů 2023'!$AA40='Hlavní stránka'!EH$1,1,0)</f>
        <v>0</v>
      </c>
      <c r="EL36" s="5">
        <f>IF('Tabulka klientů 2023'!$AD40='Hlavní stránka'!EH$1,1,0)</f>
        <v>0</v>
      </c>
      <c r="EM36" s="5">
        <f>IF('Tabulka klientů 2023'!$AG40='Hlavní stránka'!EH$1,1,0)</f>
        <v>0</v>
      </c>
      <c r="EN36" s="5">
        <f>IF('Tabulka klientů 2023'!$AJ40='Hlavní stránka'!EH$1,1,0)</f>
        <v>0</v>
      </c>
      <c r="EO36" s="5">
        <f>IF('Tabulka klientů 2023'!$AM40='Hlavní stránka'!EH$1,1,0)</f>
        <v>0</v>
      </c>
      <c r="EP36" s="5">
        <f>IF('Tabulka klientů 2023'!$AP40='Hlavní stránka'!EH$1,1,0)</f>
        <v>0</v>
      </c>
      <c r="EQ36" s="5">
        <f>IF('Tabulka klientů 2023'!$AS40='Hlavní stránka'!EH$1,1,0)</f>
        <v>0</v>
      </c>
      <c r="ER36" s="5">
        <f>IF('Tabulka klientů 2023'!$AV40='Hlavní stránka'!EH$1,1,0)</f>
        <v>0</v>
      </c>
      <c r="ES36" s="5">
        <f t="shared" si="10"/>
        <v>0</v>
      </c>
      <c r="ET36" s="2">
        <f t="shared" si="22"/>
        <v>0</v>
      </c>
      <c r="EU36" s="5">
        <f>IF('Tabulka klientů 2023'!$R40='Hlavní stránka'!EU$1,1,0)</f>
        <v>0</v>
      </c>
      <c r="EV36" s="5">
        <f>IF('Tabulka klientů 2023'!$U40='Hlavní stránka'!EU$1,1,0)</f>
        <v>0</v>
      </c>
      <c r="EW36" s="5">
        <f>IF('Tabulka klientů 2023'!$X40='Hlavní stránka'!EU$1,1,0)</f>
        <v>0</v>
      </c>
      <c r="EX36" s="5">
        <f>IF('Tabulka klientů 2023'!$AA40='Hlavní stránka'!EU$1,1,0)</f>
        <v>0</v>
      </c>
      <c r="EY36" s="5">
        <f>IF('Tabulka klientů 2023'!$AD40='Hlavní stránka'!EU$1,1,0)</f>
        <v>0</v>
      </c>
      <c r="EZ36" s="5">
        <f>IF('Tabulka klientů 2023'!$AG40='Hlavní stránka'!EU$1,1,0)</f>
        <v>0</v>
      </c>
      <c r="FA36" s="5">
        <f>IF('Tabulka klientů 2023'!$AJ40='Hlavní stránka'!EU$1,1,0)</f>
        <v>0</v>
      </c>
      <c r="FB36" s="5">
        <f>IF('Tabulka klientů 2023'!$AM40='Hlavní stránka'!EU$1,1,0)</f>
        <v>0</v>
      </c>
      <c r="FC36" s="5">
        <f>IF('Tabulka klientů 2023'!$AP40='Hlavní stránka'!EU$1,1,0)</f>
        <v>0</v>
      </c>
      <c r="FD36" s="5">
        <f>IF('Tabulka klientů 2023'!$AS40='Hlavní stránka'!EU$1,1,0)</f>
        <v>0</v>
      </c>
      <c r="FE36" s="5">
        <f>IF('Tabulka klientů 2023'!$AV40='Hlavní stránka'!EU$1,1,0)</f>
        <v>0</v>
      </c>
      <c r="FF36" s="5">
        <f t="shared" si="11"/>
        <v>0</v>
      </c>
      <c r="FG36" s="2">
        <f t="shared" si="23"/>
        <v>0</v>
      </c>
    </row>
    <row r="37" spans="1:163" ht="15.75" customHeight="1" x14ac:dyDescent="0.25">
      <c r="A37" s="350">
        <f ca="1">YEAR(TODAY())</f>
        <v>2024</v>
      </c>
      <c r="B37" s="8"/>
      <c r="C37" s="8" t="s">
        <v>38</v>
      </c>
      <c r="D37" s="8" t="s">
        <v>39</v>
      </c>
      <c r="E37" s="8"/>
      <c r="F37" s="8" t="s">
        <v>40</v>
      </c>
      <c r="G37" s="8" t="s">
        <v>41</v>
      </c>
      <c r="H37" s="5">
        <f>IF('Tabulka klientů 2023'!$R41='Hlavní stránka'!$H$1,1,0)</f>
        <v>0</v>
      </c>
      <c r="I37" s="5">
        <f>IF('Tabulka klientů 2023'!$U41='Hlavní stránka'!$H$1,1,0)</f>
        <v>0</v>
      </c>
      <c r="J37" s="5">
        <f>IF('Tabulka klientů 2023'!$X41='Hlavní stránka'!$H$1,1,0)</f>
        <v>0</v>
      </c>
      <c r="K37" s="5">
        <f>IF('Tabulka klientů 2023'!$AA41='Hlavní stránka'!$H$1,1,0)</f>
        <v>0</v>
      </c>
      <c r="L37" s="5">
        <f>IF('Tabulka klientů 2023'!$AD41='Hlavní stránka'!$H$1,1,0)</f>
        <v>0</v>
      </c>
      <c r="M37" s="5">
        <f>IF('Tabulka klientů 2023'!$AG41='Hlavní stránka'!$H$1,1,0)</f>
        <v>0</v>
      </c>
      <c r="N37" s="5">
        <f>IF('Tabulka klientů 2023'!$AJ41='Hlavní stránka'!$H$1,1,0)</f>
        <v>0</v>
      </c>
      <c r="O37" s="5">
        <f>IF('Tabulka klientů 2023'!$AM41='Hlavní stránka'!$H$1,1,0)</f>
        <v>0</v>
      </c>
      <c r="P37" s="5">
        <f>IF('Tabulka klientů 2023'!$AP41='Hlavní stránka'!$H$1,1,0)</f>
        <v>0</v>
      </c>
      <c r="Q37" s="5">
        <f>IF('Tabulka klientů 2023'!$AS41='Hlavní stránka'!$H$1,1,0)</f>
        <v>0</v>
      </c>
      <c r="R37" s="5">
        <f>IF('Tabulka klientů 2023'!$AV41='Hlavní stránka'!$H$1,1,0)</f>
        <v>0</v>
      </c>
      <c r="S37" s="5">
        <f t="shared" si="0"/>
        <v>0</v>
      </c>
      <c r="T37" s="2">
        <f t="shared" si="12"/>
        <v>0</v>
      </c>
      <c r="U37" s="5">
        <f>IF('Tabulka klientů 2023'!$R41='Hlavní stránka'!U$1,1,0)</f>
        <v>0</v>
      </c>
      <c r="V37" s="5">
        <f>IF('Tabulka klientů 2023'!$U41='Hlavní stránka'!U$1,1,0)</f>
        <v>0</v>
      </c>
      <c r="W37" s="5">
        <f>IF('Tabulka klientů 2023'!$X41='Hlavní stránka'!U$1,1,0)</f>
        <v>0</v>
      </c>
      <c r="X37" s="5">
        <f>IF('Tabulka klientů 2023'!$AA41='Hlavní stránka'!U$1,1,0)</f>
        <v>0</v>
      </c>
      <c r="Y37" s="5">
        <f>IF('Tabulka klientů 2023'!$AD41='Hlavní stránka'!U$1,1,0)</f>
        <v>0</v>
      </c>
      <c r="Z37" s="5">
        <f>IF('Tabulka klientů 2023'!$AG41='Hlavní stránka'!U$1,1,0)</f>
        <v>0</v>
      </c>
      <c r="AA37" s="5">
        <f>IF('Tabulka klientů 2023'!$AJ41='Hlavní stránka'!U$1,1,0)</f>
        <v>0</v>
      </c>
      <c r="AB37" s="5">
        <f>IF('Tabulka klientů 2023'!$AM41='Hlavní stránka'!U$1,1,0)</f>
        <v>0</v>
      </c>
      <c r="AC37" s="5">
        <f>IF('Tabulka klientů 2023'!$AP41='Hlavní stránka'!U$1,1,0)</f>
        <v>0</v>
      </c>
      <c r="AD37" s="5">
        <f>IF('Tabulka klientů 2023'!$AS41='Hlavní stránka'!U$1,1,0)</f>
        <v>0</v>
      </c>
      <c r="AE37" s="5">
        <f>IF('Tabulka klientů 2023'!$AV41='Hlavní stránka'!U$1,1,0)</f>
        <v>0</v>
      </c>
      <c r="AF37" s="5">
        <f t="shared" si="1"/>
        <v>0</v>
      </c>
      <c r="AG37" s="2">
        <f t="shared" si="13"/>
        <v>0</v>
      </c>
      <c r="AH37" s="5">
        <f>IF('Tabulka klientů 2023'!$R41='Hlavní stránka'!AH$1,1,0)</f>
        <v>0</v>
      </c>
      <c r="AI37" s="5">
        <f>IF('Tabulka klientů 2023'!$U41='Hlavní stránka'!AH$1,1,0)</f>
        <v>0</v>
      </c>
      <c r="AJ37" s="5">
        <f>IF('Tabulka klientů 2023'!$X41='Hlavní stránka'!AH$1,1,0)</f>
        <v>0</v>
      </c>
      <c r="AK37" s="5">
        <f>IF('Tabulka klientů 2023'!$AA41='Hlavní stránka'!AH$1,1,0)</f>
        <v>0</v>
      </c>
      <c r="AL37" s="5">
        <f>IF('Tabulka klientů 2023'!$AD41='Hlavní stránka'!AH$1,1,0)</f>
        <v>0</v>
      </c>
      <c r="AM37" s="5">
        <f>IF('Tabulka klientů 2023'!$AG41='Hlavní stránka'!AH$1,1,0)</f>
        <v>0</v>
      </c>
      <c r="AN37" s="5">
        <f>IF('Tabulka klientů 2023'!$AJ41='Hlavní stránka'!AH$1,1,0)</f>
        <v>0</v>
      </c>
      <c r="AO37" s="5">
        <f>IF('Tabulka klientů 2023'!$AM41='Hlavní stránka'!AH$1,1,0)</f>
        <v>0</v>
      </c>
      <c r="AP37" s="5">
        <f>IF('Tabulka klientů 2023'!$AP41='Hlavní stránka'!AH$1,1,0)</f>
        <v>0</v>
      </c>
      <c r="AQ37" s="5">
        <f>IF('Tabulka klientů 2023'!$AS41='Hlavní stránka'!AH$1,1,0)</f>
        <v>0</v>
      </c>
      <c r="AR37" s="5">
        <f>IF('Tabulka klientů 2023'!$AV41='Hlavní stránka'!AH$1,1,0)</f>
        <v>0</v>
      </c>
      <c r="AS37" s="5">
        <f t="shared" si="2"/>
        <v>0</v>
      </c>
      <c r="AT37" s="2">
        <f t="shared" si="14"/>
        <v>0</v>
      </c>
      <c r="AU37" s="5">
        <f>IF('Tabulka klientů 2023'!$R41='Hlavní stránka'!AU$1,1,0)</f>
        <v>0</v>
      </c>
      <c r="AV37" s="5">
        <f>IF('Tabulka klientů 2023'!$U41='Hlavní stránka'!AU$1,1,0)</f>
        <v>0</v>
      </c>
      <c r="AW37" s="5">
        <f>IF('Tabulka klientů 2023'!$X41='Hlavní stránka'!AU$1,1,0)</f>
        <v>0</v>
      </c>
      <c r="AX37" s="5">
        <f>IF('Tabulka klientů 2023'!$AA41='Hlavní stránka'!AU$1,1,0)</f>
        <v>0</v>
      </c>
      <c r="AY37" s="5">
        <f>IF('Tabulka klientů 2023'!$AD41='Hlavní stránka'!AU$1,1,0)</f>
        <v>0</v>
      </c>
      <c r="AZ37" s="5">
        <f>IF('Tabulka klientů 2023'!$AG41='Hlavní stránka'!AU$1,1,0)</f>
        <v>0</v>
      </c>
      <c r="BA37" s="5">
        <f>IF('Tabulka klientů 2023'!$AJ41='Hlavní stránka'!AU$1,1,0)</f>
        <v>0</v>
      </c>
      <c r="BB37" s="5">
        <f>IF('Tabulka klientů 2023'!$AM41='Hlavní stránka'!AU$1,1,0)</f>
        <v>0</v>
      </c>
      <c r="BC37" s="5">
        <f>IF('Tabulka klientů 2023'!$AP41='Hlavní stránka'!AU$1,1,0)</f>
        <v>0</v>
      </c>
      <c r="BD37" s="5">
        <f>IF('Tabulka klientů 2023'!$AS41='Hlavní stránka'!AU$1,1,0)</f>
        <v>0</v>
      </c>
      <c r="BE37" s="5">
        <f>IF('Tabulka klientů 2023'!$AV41='Hlavní stránka'!AU$1,1,0)</f>
        <v>0</v>
      </c>
      <c r="BF37" s="5">
        <f t="shared" si="3"/>
        <v>0</v>
      </c>
      <c r="BG37" s="2">
        <f t="shared" si="15"/>
        <v>0</v>
      </c>
      <c r="BH37" s="5">
        <f>IF('Tabulka klientů 2023'!$R41='Hlavní stránka'!BH$1,1,0)</f>
        <v>0</v>
      </c>
      <c r="BI37" s="5">
        <f>IF('Tabulka klientů 2023'!$U41='Hlavní stránka'!BH$1,1,0)</f>
        <v>0</v>
      </c>
      <c r="BJ37" s="5">
        <f>IF('Tabulka klientů 2023'!$X41='Hlavní stránka'!BH$1,1,0)</f>
        <v>0</v>
      </c>
      <c r="BK37" s="5">
        <f>IF('Tabulka klientů 2023'!$AA41='Hlavní stránka'!BH$1,1,0)</f>
        <v>0</v>
      </c>
      <c r="BL37" s="5">
        <f>IF('Tabulka klientů 2023'!$AD41='Hlavní stránka'!BH$1,1,0)</f>
        <v>0</v>
      </c>
      <c r="BM37" s="5">
        <f>IF('Tabulka klientů 2023'!$AG41='Hlavní stránka'!BH$1,1,0)</f>
        <v>0</v>
      </c>
      <c r="BN37" s="5">
        <f>IF('Tabulka klientů 2023'!$AJ41='Hlavní stránka'!BH$1,1,0)</f>
        <v>0</v>
      </c>
      <c r="BO37" s="5">
        <f>IF('Tabulka klientů 2023'!$AM41='Hlavní stránka'!BH$1,1,0)</f>
        <v>0</v>
      </c>
      <c r="BP37" s="5">
        <f>IF('Tabulka klientů 2023'!$AP41='Hlavní stránka'!BH$1,1,0)</f>
        <v>0</v>
      </c>
      <c r="BQ37" s="5">
        <f>IF('Tabulka klientů 2023'!$AS41='Hlavní stránka'!BH$1,1,0)</f>
        <v>0</v>
      </c>
      <c r="BR37" s="5">
        <f>IF('Tabulka klientů 2023'!$AV41='Hlavní stránka'!BH$1,1,0)</f>
        <v>0</v>
      </c>
      <c r="BS37" s="5">
        <f t="shared" si="4"/>
        <v>0</v>
      </c>
      <c r="BT37" s="2">
        <f t="shared" si="16"/>
        <v>0</v>
      </c>
      <c r="BU37" s="5">
        <f>IF('Tabulka klientů 2023'!$R41='Hlavní stránka'!BU$1,1,0)</f>
        <v>0</v>
      </c>
      <c r="BV37" s="5">
        <f>IF('Tabulka klientů 2023'!$U41='Hlavní stránka'!BU$1,1,0)</f>
        <v>0</v>
      </c>
      <c r="BW37" s="5">
        <f>IF('Tabulka klientů 2023'!$X41='Hlavní stránka'!BU$1,1,0)</f>
        <v>0</v>
      </c>
      <c r="BX37" s="5">
        <f>IF('Tabulka klientů 2023'!$AA41='Hlavní stránka'!BU$1,1,0)</f>
        <v>0</v>
      </c>
      <c r="BY37" s="5">
        <f>IF('Tabulka klientů 2023'!$AD41='Hlavní stránka'!BU$1,1,0)</f>
        <v>0</v>
      </c>
      <c r="BZ37" s="5">
        <f>IF('Tabulka klientů 2023'!$AG41='Hlavní stránka'!BU$1,1,0)</f>
        <v>0</v>
      </c>
      <c r="CA37" s="5">
        <f>IF('Tabulka klientů 2023'!$AJ41='Hlavní stránka'!BU$1,1,0)</f>
        <v>0</v>
      </c>
      <c r="CB37" s="5">
        <f>IF('Tabulka klientů 2023'!$AM41='Hlavní stránka'!BU$1,1,0)</f>
        <v>0</v>
      </c>
      <c r="CC37" s="5">
        <f>IF('Tabulka klientů 2023'!$AP41='Hlavní stránka'!BU$1,1,0)</f>
        <v>0</v>
      </c>
      <c r="CD37" s="5">
        <f>IF('Tabulka klientů 2023'!$AS41='Hlavní stránka'!BU$1,1,0)</f>
        <v>0</v>
      </c>
      <c r="CE37" s="5">
        <f>IF('Tabulka klientů 2023'!$AV41='Hlavní stránka'!BU$1,1,0)</f>
        <v>0</v>
      </c>
      <c r="CF37" s="5">
        <f t="shared" si="5"/>
        <v>0</v>
      </c>
      <c r="CG37" s="2">
        <f t="shared" si="17"/>
        <v>0</v>
      </c>
      <c r="CH37" s="5">
        <f>IF('Tabulka klientů 2023'!$R41='Hlavní stránka'!CH$1,1,0)</f>
        <v>0</v>
      </c>
      <c r="CI37" s="5">
        <f>IF('Tabulka klientů 2023'!$U41='Hlavní stránka'!CH$1,1,0)</f>
        <v>0</v>
      </c>
      <c r="CJ37" s="5">
        <f>IF('Tabulka klientů 2023'!$X41='Hlavní stránka'!CH$1,1,0)</f>
        <v>0</v>
      </c>
      <c r="CK37" s="5">
        <f>IF('Tabulka klientů 2023'!$AA41='Hlavní stránka'!CH$1,1,0)</f>
        <v>0</v>
      </c>
      <c r="CL37" s="5">
        <f>IF('Tabulka klientů 2023'!$AD41='Hlavní stránka'!CH$1,1,0)</f>
        <v>0</v>
      </c>
      <c r="CM37" s="5">
        <f>IF('Tabulka klientů 2023'!$AG41='Hlavní stránka'!CH$1,1,0)</f>
        <v>0</v>
      </c>
      <c r="CN37" s="5">
        <f>IF('Tabulka klientů 2023'!$AJ41='Hlavní stránka'!CH$1,1,0)</f>
        <v>0</v>
      </c>
      <c r="CO37" s="5">
        <f>IF('Tabulka klientů 2023'!$AM41='Hlavní stránka'!CH$1,1,0)</f>
        <v>0</v>
      </c>
      <c r="CP37" s="5">
        <f>IF('Tabulka klientů 2023'!$AP41='Hlavní stránka'!CH$1,1,0)</f>
        <v>0</v>
      </c>
      <c r="CQ37" s="5">
        <f>IF('Tabulka klientů 2023'!$AS41='Hlavní stránka'!CH$1,1,0)</f>
        <v>0</v>
      </c>
      <c r="CR37" s="5">
        <f>IF('Tabulka klientů 2023'!$AV41='Hlavní stránka'!CH$1,1,0)</f>
        <v>0</v>
      </c>
      <c r="CS37" s="5">
        <f t="shared" si="6"/>
        <v>0</v>
      </c>
      <c r="CT37" s="2">
        <f t="shared" si="18"/>
        <v>0</v>
      </c>
      <c r="CU37" s="5">
        <f>IF('Tabulka klientů 2023'!$R41='Hlavní stránka'!CU$1,1,0)</f>
        <v>0</v>
      </c>
      <c r="CV37" s="5">
        <f>IF('Tabulka klientů 2023'!$U41='Hlavní stránka'!CU$1,1,0)</f>
        <v>0</v>
      </c>
      <c r="CW37" s="5">
        <f>IF('Tabulka klientů 2023'!$X41='Hlavní stránka'!CU$1,1,0)</f>
        <v>0</v>
      </c>
      <c r="CX37" s="5">
        <f>IF('Tabulka klientů 2023'!$AA41='Hlavní stránka'!CU$1,1,0)</f>
        <v>0</v>
      </c>
      <c r="CY37" s="5">
        <f>IF('Tabulka klientů 2023'!$AD41='Hlavní stránka'!CU$1,1,0)</f>
        <v>0</v>
      </c>
      <c r="CZ37" s="5">
        <f>IF('Tabulka klientů 2023'!$AG41='Hlavní stránka'!CU$1,1,0)</f>
        <v>0</v>
      </c>
      <c r="DA37" s="5">
        <f>IF('Tabulka klientů 2023'!$AJ41='Hlavní stránka'!CU$1,1,0)</f>
        <v>0</v>
      </c>
      <c r="DB37" s="5">
        <f>IF('Tabulka klientů 2023'!$AM41='Hlavní stránka'!CU$1,1,0)</f>
        <v>0</v>
      </c>
      <c r="DC37" s="5">
        <f>IF('Tabulka klientů 2023'!$AP41='Hlavní stránka'!CU$1,1,0)</f>
        <v>0</v>
      </c>
      <c r="DD37" s="5">
        <f>IF('Tabulka klientů 2023'!$AS41='Hlavní stránka'!CU$1,1,0)</f>
        <v>0</v>
      </c>
      <c r="DE37" s="5">
        <f>IF('Tabulka klientů 2023'!$AV41='Hlavní stránka'!CU$1,1,0)</f>
        <v>0</v>
      </c>
      <c r="DF37" s="5">
        <f t="shared" si="7"/>
        <v>0</v>
      </c>
      <c r="DG37" s="2">
        <f t="shared" si="19"/>
        <v>0</v>
      </c>
      <c r="DH37" s="5">
        <f>IF('Tabulka klientů 2023'!$R41='Hlavní stránka'!DH$1,1,0)</f>
        <v>0</v>
      </c>
      <c r="DI37" s="5">
        <f>IF('Tabulka klientů 2023'!$U41='Hlavní stránka'!DH$1,1,0)</f>
        <v>0</v>
      </c>
      <c r="DJ37" s="5">
        <f>IF('Tabulka klientů 2023'!$X41='Hlavní stránka'!DH$1,1,0)</f>
        <v>0</v>
      </c>
      <c r="DK37" s="5">
        <f>IF('Tabulka klientů 2023'!$AA41='Hlavní stránka'!DH$1,1,0)</f>
        <v>0</v>
      </c>
      <c r="DL37" s="5">
        <f>IF('Tabulka klientů 2023'!$AD41='Hlavní stránka'!DH$1,1,0)</f>
        <v>0</v>
      </c>
      <c r="DM37" s="5">
        <f>IF('Tabulka klientů 2023'!$AG41='Hlavní stránka'!DH$1,1,0)</f>
        <v>0</v>
      </c>
      <c r="DN37" s="5">
        <f>IF('Tabulka klientů 2023'!$AJ41='Hlavní stránka'!DH$1,1,0)</f>
        <v>0</v>
      </c>
      <c r="DO37" s="5">
        <f>IF('Tabulka klientů 2023'!$AM41='Hlavní stránka'!DH$1,1,0)</f>
        <v>0</v>
      </c>
      <c r="DP37" s="5">
        <f>IF('Tabulka klientů 2023'!$AP41='Hlavní stránka'!DH$1,1,0)</f>
        <v>0</v>
      </c>
      <c r="DQ37" s="5">
        <f>IF('Tabulka klientů 2023'!$AS41='Hlavní stránka'!DH$1,1,0)</f>
        <v>0</v>
      </c>
      <c r="DR37" s="5">
        <f>IF('Tabulka klientů 2023'!$AV41='Hlavní stránka'!DH$1,1,0)</f>
        <v>0</v>
      </c>
      <c r="DS37" s="5">
        <f t="shared" si="8"/>
        <v>0</v>
      </c>
      <c r="DT37" s="2">
        <f t="shared" si="20"/>
        <v>0</v>
      </c>
      <c r="DU37" s="5">
        <f>IF('Tabulka klientů 2023'!$R41='Hlavní stránka'!DU$1,1,0)</f>
        <v>0</v>
      </c>
      <c r="DV37" s="5">
        <f>IF('Tabulka klientů 2023'!$U41='Hlavní stránka'!DU$1,1,0)</f>
        <v>0</v>
      </c>
      <c r="DW37" s="5">
        <f>IF('Tabulka klientů 2023'!$X41='Hlavní stránka'!DU$1,1,0)</f>
        <v>0</v>
      </c>
      <c r="DX37" s="5">
        <f>IF('Tabulka klientů 2023'!$AA41='Hlavní stránka'!DU$1,1,0)</f>
        <v>0</v>
      </c>
      <c r="DY37" s="5">
        <f>IF('Tabulka klientů 2023'!$AD41='Hlavní stránka'!DU$1,1,0)</f>
        <v>0</v>
      </c>
      <c r="DZ37" s="5">
        <f>IF('Tabulka klientů 2023'!$AG41='Hlavní stránka'!DU$1,1,0)</f>
        <v>0</v>
      </c>
      <c r="EA37" s="5">
        <f>IF('Tabulka klientů 2023'!$AJ41='Hlavní stránka'!DU$1,1,0)</f>
        <v>0</v>
      </c>
      <c r="EB37" s="5">
        <f>IF('Tabulka klientů 2023'!$AM41='Hlavní stránka'!DU$1,1,0)</f>
        <v>0</v>
      </c>
      <c r="EC37" s="5">
        <f>IF('Tabulka klientů 2023'!$AP41='Hlavní stránka'!DU$1,1,0)</f>
        <v>0</v>
      </c>
      <c r="ED37" s="5">
        <f>IF('Tabulka klientů 2023'!$AS41='Hlavní stránka'!DU$1,1,0)</f>
        <v>0</v>
      </c>
      <c r="EE37" s="5">
        <f>IF('Tabulka klientů 2023'!$AV41='Hlavní stránka'!DU$1,1,0)</f>
        <v>0</v>
      </c>
      <c r="EF37" s="5">
        <f t="shared" si="9"/>
        <v>0</v>
      </c>
      <c r="EG37" s="2">
        <f t="shared" si="21"/>
        <v>0</v>
      </c>
      <c r="EH37" s="5">
        <f>IF('Tabulka klientů 2023'!$R41='Hlavní stránka'!EH$1,1,0)</f>
        <v>0</v>
      </c>
      <c r="EI37" s="5">
        <f>IF('Tabulka klientů 2023'!$U41='Hlavní stránka'!EH$1,1,0)</f>
        <v>0</v>
      </c>
      <c r="EJ37" s="5">
        <f>IF('Tabulka klientů 2023'!$X41='Hlavní stránka'!EH$1,1,0)</f>
        <v>0</v>
      </c>
      <c r="EK37" s="5">
        <f>IF('Tabulka klientů 2023'!$AA41='Hlavní stránka'!EH$1,1,0)</f>
        <v>0</v>
      </c>
      <c r="EL37" s="5">
        <f>IF('Tabulka klientů 2023'!$AD41='Hlavní stránka'!EH$1,1,0)</f>
        <v>0</v>
      </c>
      <c r="EM37" s="5">
        <f>IF('Tabulka klientů 2023'!$AG41='Hlavní stránka'!EH$1,1,0)</f>
        <v>0</v>
      </c>
      <c r="EN37" s="5">
        <f>IF('Tabulka klientů 2023'!$AJ41='Hlavní stránka'!EH$1,1,0)</f>
        <v>0</v>
      </c>
      <c r="EO37" s="5">
        <f>IF('Tabulka klientů 2023'!$AM41='Hlavní stránka'!EH$1,1,0)</f>
        <v>0</v>
      </c>
      <c r="EP37" s="5">
        <f>IF('Tabulka klientů 2023'!$AP41='Hlavní stránka'!EH$1,1,0)</f>
        <v>0</v>
      </c>
      <c r="EQ37" s="5">
        <f>IF('Tabulka klientů 2023'!$AS41='Hlavní stránka'!EH$1,1,0)</f>
        <v>0</v>
      </c>
      <c r="ER37" s="5">
        <f>IF('Tabulka klientů 2023'!$AV41='Hlavní stránka'!EH$1,1,0)</f>
        <v>0</v>
      </c>
      <c r="ES37" s="5">
        <f t="shared" si="10"/>
        <v>0</v>
      </c>
      <c r="ET37" s="2">
        <f t="shared" si="22"/>
        <v>0</v>
      </c>
      <c r="EU37" s="5">
        <f>IF('Tabulka klientů 2023'!$R41='Hlavní stránka'!EU$1,1,0)</f>
        <v>0</v>
      </c>
      <c r="EV37" s="5">
        <f>IF('Tabulka klientů 2023'!$U41='Hlavní stránka'!EU$1,1,0)</f>
        <v>0</v>
      </c>
      <c r="EW37" s="5">
        <f>IF('Tabulka klientů 2023'!$X41='Hlavní stránka'!EU$1,1,0)</f>
        <v>0</v>
      </c>
      <c r="EX37" s="5">
        <f>IF('Tabulka klientů 2023'!$AA41='Hlavní stránka'!EU$1,1,0)</f>
        <v>0</v>
      </c>
      <c r="EY37" s="5">
        <f>IF('Tabulka klientů 2023'!$AD41='Hlavní stránka'!EU$1,1,0)</f>
        <v>0</v>
      </c>
      <c r="EZ37" s="5">
        <f>IF('Tabulka klientů 2023'!$AG41='Hlavní stránka'!EU$1,1,0)</f>
        <v>0</v>
      </c>
      <c r="FA37" s="5">
        <f>IF('Tabulka klientů 2023'!$AJ41='Hlavní stránka'!EU$1,1,0)</f>
        <v>0</v>
      </c>
      <c r="FB37" s="5">
        <f>IF('Tabulka klientů 2023'!$AM41='Hlavní stránka'!EU$1,1,0)</f>
        <v>0</v>
      </c>
      <c r="FC37" s="5">
        <f>IF('Tabulka klientů 2023'!$AP41='Hlavní stránka'!EU$1,1,0)</f>
        <v>0</v>
      </c>
      <c r="FD37" s="5">
        <f>IF('Tabulka klientů 2023'!$AS41='Hlavní stránka'!EU$1,1,0)</f>
        <v>0</v>
      </c>
      <c r="FE37" s="5">
        <f>IF('Tabulka klientů 2023'!$AV41='Hlavní stránka'!EU$1,1,0)</f>
        <v>0</v>
      </c>
      <c r="FF37" s="5">
        <f t="shared" si="11"/>
        <v>0</v>
      </c>
      <c r="FG37" s="2">
        <f t="shared" si="23"/>
        <v>0</v>
      </c>
    </row>
    <row r="38" spans="1:163" ht="1.5" customHeight="1" x14ac:dyDescent="0.25">
      <c r="A38" s="340"/>
      <c r="B38" s="355"/>
      <c r="C38" s="340"/>
      <c r="D38" s="340"/>
      <c r="E38" s="340"/>
      <c r="F38" s="340"/>
      <c r="G38" s="340"/>
      <c r="H38" s="5">
        <f>IF('Tabulka klientů 2023'!$R42='Hlavní stránka'!$H$1,1,0)</f>
        <v>0</v>
      </c>
      <c r="I38" s="5">
        <f>IF('Tabulka klientů 2023'!$U42='Hlavní stránka'!$H$1,1,0)</f>
        <v>0</v>
      </c>
      <c r="J38" s="5">
        <f>IF('Tabulka klientů 2023'!$X42='Hlavní stránka'!$H$1,1,0)</f>
        <v>0</v>
      </c>
      <c r="K38" s="5">
        <f>IF('Tabulka klientů 2023'!$AA42='Hlavní stránka'!$H$1,1,0)</f>
        <v>0</v>
      </c>
      <c r="L38" s="5">
        <f>IF('Tabulka klientů 2023'!$AD42='Hlavní stránka'!$H$1,1,0)</f>
        <v>0</v>
      </c>
      <c r="M38" s="5">
        <f>IF('Tabulka klientů 2023'!$AG42='Hlavní stránka'!$H$1,1,0)</f>
        <v>0</v>
      </c>
      <c r="N38" s="5">
        <f>IF('Tabulka klientů 2023'!$AJ42='Hlavní stránka'!$H$1,1,0)</f>
        <v>0</v>
      </c>
      <c r="O38" s="5">
        <f>IF('Tabulka klientů 2023'!$AM42='Hlavní stránka'!$H$1,1,0)</f>
        <v>0</v>
      </c>
      <c r="P38" s="5">
        <f>IF('Tabulka klientů 2023'!$AP42='Hlavní stránka'!$H$1,1,0)</f>
        <v>0</v>
      </c>
      <c r="Q38" s="5">
        <f>IF('Tabulka klientů 2023'!$AS42='Hlavní stránka'!$H$1,1,0)</f>
        <v>0</v>
      </c>
      <c r="R38" s="5">
        <f>IF('Tabulka klientů 2023'!$AV42='Hlavní stránka'!$H$1,1,0)</f>
        <v>0</v>
      </c>
      <c r="S38" s="5">
        <f t="shared" si="0"/>
        <v>0</v>
      </c>
      <c r="T38" s="2">
        <f t="shared" si="12"/>
        <v>0</v>
      </c>
      <c r="U38" s="5">
        <f>IF('Tabulka klientů 2023'!$R42='Hlavní stránka'!U$1,1,0)</f>
        <v>0</v>
      </c>
      <c r="V38" s="5">
        <f>IF('Tabulka klientů 2023'!$U42='Hlavní stránka'!U$1,1,0)</f>
        <v>0</v>
      </c>
      <c r="W38" s="5">
        <f>IF('Tabulka klientů 2023'!$X42='Hlavní stránka'!U$1,1,0)</f>
        <v>0</v>
      </c>
      <c r="X38" s="5">
        <f>IF('Tabulka klientů 2023'!$AA42='Hlavní stránka'!U$1,1,0)</f>
        <v>0</v>
      </c>
      <c r="Y38" s="5">
        <f>IF('Tabulka klientů 2023'!$AD42='Hlavní stránka'!U$1,1,0)</f>
        <v>0</v>
      </c>
      <c r="Z38" s="5">
        <f>IF('Tabulka klientů 2023'!$AG42='Hlavní stránka'!U$1,1,0)</f>
        <v>0</v>
      </c>
      <c r="AA38" s="5">
        <f>IF('Tabulka klientů 2023'!$AJ42='Hlavní stránka'!U$1,1,0)</f>
        <v>0</v>
      </c>
      <c r="AB38" s="5">
        <f>IF('Tabulka klientů 2023'!$AM42='Hlavní stránka'!U$1,1,0)</f>
        <v>0</v>
      </c>
      <c r="AC38" s="5">
        <f>IF('Tabulka klientů 2023'!$AP42='Hlavní stránka'!U$1,1,0)</f>
        <v>0</v>
      </c>
      <c r="AD38" s="5">
        <f>IF('Tabulka klientů 2023'!$AS42='Hlavní stránka'!U$1,1,0)</f>
        <v>0</v>
      </c>
      <c r="AE38" s="5">
        <f>IF('Tabulka klientů 2023'!$AV42='Hlavní stránka'!U$1,1,0)</f>
        <v>0</v>
      </c>
      <c r="AF38" s="5">
        <f t="shared" si="1"/>
        <v>0</v>
      </c>
      <c r="AG38" s="2">
        <f t="shared" si="13"/>
        <v>0</v>
      </c>
      <c r="AH38" s="5">
        <f>IF('Tabulka klientů 2023'!$R42='Hlavní stránka'!AH$1,1,0)</f>
        <v>0</v>
      </c>
      <c r="AI38" s="5">
        <f>IF('Tabulka klientů 2023'!$U42='Hlavní stránka'!AH$1,1,0)</f>
        <v>0</v>
      </c>
      <c r="AJ38" s="5">
        <f>IF('Tabulka klientů 2023'!$X42='Hlavní stránka'!AH$1,1,0)</f>
        <v>0</v>
      </c>
      <c r="AK38" s="5">
        <f>IF('Tabulka klientů 2023'!$AA42='Hlavní stránka'!AH$1,1,0)</f>
        <v>0</v>
      </c>
      <c r="AL38" s="5">
        <f>IF('Tabulka klientů 2023'!$AD42='Hlavní stránka'!AH$1,1,0)</f>
        <v>0</v>
      </c>
      <c r="AM38" s="5">
        <f>IF('Tabulka klientů 2023'!$AG42='Hlavní stránka'!AH$1,1,0)</f>
        <v>0</v>
      </c>
      <c r="AN38" s="5">
        <f>IF('Tabulka klientů 2023'!$AJ42='Hlavní stránka'!AH$1,1,0)</f>
        <v>0</v>
      </c>
      <c r="AO38" s="5">
        <f>IF('Tabulka klientů 2023'!$AM42='Hlavní stránka'!AH$1,1,0)</f>
        <v>0</v>
      </c>
      <c r="AP38" s="5">
        <f>IF('Tabulka klientů 2023'!$AP42='Hlavní stránka'!AH$1,1,0)</f>
        <v>0</v>
      </c>
      <c r="AQ38" s="5">
        <f>IF('Tabulka klientů 2023'!$AS42='Hlavní stránka'!AH$1,1,0)</f>
        <v>0</v>
      </c>
      <c r="AR38" s="5">
        <f>IF('Tabulka klientů 2023'!$AV42='Hlavní stránka'!AH$1,1,0)</f>
        <v>0</v>
      </c>
      <c r="AS38" s="5">
        <f t="shared" si="2"/>
        <v>0</v>
      </c>
      <c r="AT38" s="2">
        <f t="shared" si="14"/>
        <v>0</v>
      </c>
      <c r="AU38" s="5">
        <f>IF('Tabulka klientů 2023'!$R42='Hlavní stránka'!AU$1,1,0)</f>
        <v>0</v>
      </c>
      <c r="AV38" s="5">
        <f>IF('Tabulka klientů 2023'!$U42='Hlavní stránka'!AU$1,1,0)</f>
        <v>0</v>
      </c>
      <c r="AW38" s="5">
        <f>IF('Tabulka klientů 2023'!$X42='Hlavní stránka'!AU$1,1,0)</f>
        <v>0</v>
      </c>
      <c r="AX38" s="5">
        <f>IF('Tabulka klientů 2023'!$AA42='Hlavní stránka'!AU$1,1,0)</f>
        <v>0</v>
      </c>
      <c r="AY38" s="5">
        <f>IF('Tabulka klientů 2023'!$AD42='Hlavní stránka'!AU$1,1,0)</f>
        <v>0</v>
      </c>
      <c r="AZ38" s="5">
        <f>IF('Tabulka klientů 2023'!$AG42='Hlavní stránka'!AU$1,1,0)</f>
        <v>0</v>
      </c>
      <c r="BA38" s="5">
        <f>IF('Tabulka klientů 2023'!$AJ42='Hlavní stránka'!AU$1,1,0)</f>
        <v>0</v>
      </c>
      <c r="BB38" s="5">
        <f>IF('Tabulka klientů 2023'!$AM42='Hlavní stránka'!AU$1,1,0)</f>
        <v>0</v>
      </c>
      <c r="BC38" s="5">
        <f>IF('Tabulka klientů 2023'!$AP42='Hlavní stránka'!AU$1,1,0)</f>
        <v>0</v>
      </c>
      <c r="BD38" s="5">
        <f>IF('Tabulka klientů 2023'!$AS42='Hlavní stránka'!AU$1,1,0)</f>
        <v>0</v>
      </c>
      <c r="BE38" s="5">
        <f>IF('Tabulka klientů 2023'!$AV42='Hlavní stránka'!AU$1,1,0)</f>
        <v>0</v>
      </c>
      <c r="BF38" s="5">
        <f t="shared" si="3"/>
        <v>0</v>
      </c>
      <c r="BG38" s="2">
        <f t="shared" si="15"/>
        <v>0</v>
      </c>
      <c r="BH38" s="5">
        <f>IF('Tabulka klientů 2023'!$R42='Hlavní stránka'!BH$1,1,0)</f>
        <v>0</v>
      </c>
      <c r="BI38" s="5">
        <f>IF('Tabulka klientů 2023'!$U42='Hlavní stránka'!BH$1,1,0)</f>
        <v>0</v>
      </c>
      <c r="BJ38" s="5">
        <f>IF('Tabulka klientů 2023'!$X42='Hlavní stránka'!BH$1,1,0)</f>
        <v>0</v>
      </c>
      <c r="BK38" s="5">
        <f>IF('Tabulka klientů 2023'!$AA42='Hlavní stránka'!BH$1,1,0)</f>
        <v>0</v>
      </c>
      <c r="BL38" s="5">
        <f>IF('Tabulka klientů 2023'!$AD42='Hlavní stránka'!BH$1,1,0)</f>
        <v>0</v>
      </c>
      <c r="BM38" s="5">
        <f>IF('Tabulka klientů 2023'!$AG42='Hlavní stránka'!BH$1,1,0)</f>
        <v>0</v>
      </c>
      <c r="BN38" s="5">
        <f>IF('Tabulka klientů 2023'!$AJ42='Hlavní stránka'!BH$1,1,0)</f>
        <v>0</v>
      </c>
      <c r="BO38" s="5">
        <f>IF('Tabulka klientů 2023'!$AM42='Hlavní stránka'!BH$1,1,0)</f>
        <v>0</v>
      </c>
      <c r="BP38" s="5">
        <f>IF('Tabulka klientů 2023'!$AP42='Hlavní stránka'!BH$1,1,0)</f>
        <v>0</v>
      </c>
      <c r="BQ38" s="5">
        <f>IF('Tabulka klientů 2023'!$AS42='Hlavní stránka'!BH$1,1,0)</f>
        <v>0</v>
      </c>
      <c r="BR38" s="5">
        <f>IF('Tabulka klientů 2023'!$AV42='Hlavní stránka'!BH$1,1,0)</f>
        <v>0</v>
      </c>
      <c r="BS38" s="5">
        <f t="shared" si="4"/>
        <v>0</v>
      </c>
      <c r="BT38" s="2">
        <f t="shared" si="16"/>
        <v>0</v>
      </c>
      <c r="BU38" s="5">
        <f>IF('Tabulka klientů 2023'!$R42='Hlavní stránka'!BU$1,1,0)</f>
        <v>0</v>
      </c>
      <c r="BV38" s="5">
        <f>IF('Tabulka klientů 2023'!$U42='Hlavní stránka'!BU$1,1,0)</f>
        <v>0</v>
      </c>
      <c r="BW38" s="5">
        <f>IF('Tabulka klientů 2023'!$X42='Hlavní stránka'!BU$1,1,0)</f>
        <v>0</v>
      </c>
      <c r="BX38" s="5">
        <f>IF('Tabulka klientů 2023'!$AA42='Hlavní stránka'!BU$1,1,0)</f>
        <v>0</v>
      </c>
      <c r="BY38" s="5">
        <f>IF('Tabulka klientů 2023'!$AD42='Hlavní stránka'!BU$1,1,0)</f>
        <v>0</v>
      </c>
      <c r="BZ38" s="5">
        <f>IF('Tabulka klientů 2023'!$AG42='Hlavní stránka'!BU$1,1,0)</f>
        <v>0</v>
      </c>
      <c r="CA38" s="5">
        <f>IF('Tabulka klientů 2023'!$AJ42='Hlavní stránka'!BU$1,1,0)</f>
        <v>0</v>
      </c>
      <c r="CB38" s="5">
        <f>IF('Tabulka klientů 2023'!$AM42='Hlavní stránka'!BU$1,1,0)</f>
        <v>0</v>
      </c>
      <c r="CC38" s="5">
        <f>IF('Tabulka klientů 2023'!$AP42='Hlavní stránka'!BU$1,1,0)</f>
        <v>0</v>
      </c>
      <c r="CD38" s="5">
        <f>IF('Tabulka klientů 2023'!$AS42='Hlavní stránka'!BU$1,1,0)</f>
        <v>0</v>
      </c>
      <c r="CE38" s="5">
        <f>IF('Tabulka klientů 2023'!$AV42='Hlavní stránka'!BU$1,1,0)</f>
        <v>0</v>
      </c>
      <c r="CF38" s="5">
        <f t="shared" si="5"/>
        <v>0</v>
      </c>
      <c r="CG38" s="2">
        <f t="shared" si="17"/>
        <v>0</v>
      </c>
      <c r="CH38" s="5">
        <f>IF('Tabulka klientů 2023'!$R42='Hlavní stránka'!CH$1,1,0)</f>
        <v>0</v>
      </c>
      <c r="CI38" s="5">
        <f>IF('Tabulka klientů 2023'!$U42='Hlavní stránka'!CH$1,1,0)</f>
        <v>0</v>
      </c>
      <c r="CJ38" s="5">
        <f>IF('Tabulka klientů 2023'!$X42='Hlavní stránka'!CH$1,1,0)</f>
        <v>0</v>
      </c>
      <c r="CK38" s="5">
        <f>IF('Tabulka klientů 2023'!$AA42='Hlavní stránka'!CH$1,1,0)</f>
        <v>0</v>
      </c>
      <c r="CL38" s="5">
        <f>IF('Tabulka klientů 2023'!$AD42='Hlavní stránka'!CH$1,1,0)</f>
        <v>0</v>
      </c>
      <c r="CM38" s="5">
        <f>IF('Tabulka klientů 2023'!$AG42='Hlavní stránka'!CH$1,1,0)</f>
        <v>0</v>
      </c>
      <c r="CN38" s="5">
        <f>IF('Tabulka klientů 2023'!$AJ42='Hlavní stránka'!CH$1,1,0)</f>
        <v>0</v>
      </c>
      <c r="CO38" s="5">
        <f>IF('Tabulka klientů 2023'!$AM42='Hlavní stránka'!CH$1,1,0)</f>
        <v>0</v>
      </c>
      <c r="CP38" s="5">
        <f>IF('Tabulka klientů 2023'!$AP42='Hlavní stránka'!CH$1,1,0)</f>
        <v>0</v>
      </c>
      <c r="CQ38" s="5">
        <f>IF('Tabulka klientů 2023'!$AS42='Hlavní stránka'!CH$1,1,0)</f>
        <v>0</v>
      </c>
      <c r="CR38" s="5">
        <f>IF('Tabulka klientů 2023'!$AV42='Hlavní stránka'!CH$1,1,0)</f>
        <v>0</v>
      </c>
      <c r="CS38" s="5">
        <f t="shared" si="6"/>
        <v>0</v>
      </c>
      <c r="CT38" s="2">
        <f t="shared" si="18"/>
        <v>0</v>
      </c>
      <c r="CU38" s="5">
        <f>IF('Tabulka klientů 2023'!$R42='Hlavní stránka'!CU$1,1,0)</f>
        <v>0</v>
      </c>
      <c r="CV38" s="5">
        <f>IF('Tabulka klientů 2023'!$U42='Hlavní stránka'!CU$1,1,0)</f>
        <v>0</v>
      </c>
      <c r="CW38" s="5">
        <f>IF('Tabulka klientů 2023'!$X42='Hlavní stránka'!CU$1,1,0)</f>
        <v>0</v>
      </c>
      <c r="CX38" s="5">
        <f>IF('Tabulka klientů 2023'!$AA42='Hlavní stránka'!CU$1,1,0)</f>
        <v>0</v>
      </c>
      <c r="CY38" s="5">
        <f>IF('Tabulka klientů 2023'!$AD42='Hlavní stránka'!CU$1,1,0)</f>
        <v>0</v>
      </c>
      <c r="CZ38" s="5">
        <f>IF('Tabulka klientů 2023'!$AG42='Hlavní stránka'!CU$1,1,0)</f>
        <v>0</v>
      </c>
      <c r="DA38" s="5">
        <f>IF('Tabulka klientů 2023'!$AJ42='Hlavní stránka'!CU$1,1,0)</f>
        <v>0</v>
      </c>
      <c r="DB38" s="5">
        <f>IF('Tabulka klientů 2023'!$AM42='Hlavní stránka'!CU$1,1,0)</f>
        <v>0</v>
      </c>
      <c r="DC38" s="5">
        <f>IF('Tabulka klientů 2023'!$AP42='Hlavní stránka'!CU$1,1,0)</f>
        <v>0</v>
      </c>
      <c r="DD38" s="5">
        <f>IF('Tabulka klientů 2023'!$AS42='Hlavní stránka'!CU$1,1,0)</f>
        <v>0</v>
      </c>
      <c r="DE38" s="5">
        <f>IF('Tabulka klientů 2023'!$AV42='Hlavní stránka'!CU$1,1,0)</f>
        <v>0</v>
      </c>
      <c r="DF38" s="5">
        <f t="shared" si="7"/>
        <v>0</v>
      </c>
      <c r="DG38" s="2">
        <f t="shared" si="19"/>
        <v>0</v>
      </c>
      <c r="DH38" s="5">
        <f>IF('Tabulka klientů 2023'!$R42='Hlavní stránka'!DH$1,1,0)</f>
        <v>0</v>
      </c>
      <c r="DI38" s="5">
        <f>IF('Tabulka klientů 2023'!$U42='Hlavní stránka'!DH$1,1,0)</f>
        <v>0</v>
      </c>
      <c r="DJ38" s="5">
        <f>IF('Tabulka klientů 2023'!$X42='Hlavní stránka'!DH$1,1,0)</f>
        <v>0</v>
      </c>
      <c r="DK38" s="5">
        <f>IF('Tabulka klientů 2023'!$AA42='Hlavní stránka'!DH$1,1,0)</f>
        <v>0</v>
      </c>
      <c r="DL38" s="5">
        <f>IF('Tabulka klientů 2023'!$AD42='Hlavní stránka'!DH$1,1,0)</f>
        <v>0</v>
      </c>
      <c r="DM38" s="5">
        <f>IF('Tabulka klientů 2023'!$AG42='Hlavní stránka'!DH$1,1,0)</f>
        <v>0</v>
      </c>
      <c r="DN38" s="5">
        <f>IF('Tabulka klientů 2023'!$AJ42='Hlavní stránka'!DH$1,1,0)</f>
        <v>0</v>
      </c>
      <c r="DO38" s="5">
        <f>IF('Tabulka klientů 2023'!$AM42='Hlavní stránka'!DH$1,1,0)</f>
        <v>0</v>
      </c>
      <c r="DP38" s="5">
        <f>IF('Tabulka klientů 2023'!$AP42='Hlavní stránka'!DH$1,1,0)</f>
        <v>0</v>
      </c>
      <c r="DQ38" s="5">
        <f>IF('Tabulka klientů 2023'!$AS42='Hlavní stránka'!DH$1,1,0)</f>
        <v>0</v>
      </c>
      <c r="DR38" s="5">
        <f>IF('Tabulka klientů 2023'!$AV42='Hlavní stránka'!DH$1,1,0)</f>
        <v>0</v>
      </c>
      <c r="DS38" s="5">
        <f t="shared" si="8"/>
        <v>0</v>
      </c>
      <c r="DT38" s="2">
        <f t="shared" si="20"/>
        <v>0</v>
      </c>
      <c r="DU38" s="5">
        <f>IF('Tabulka klientů 2023'!$R42='Hlavní stránka'!DU$1,1,0)</f>
        <v>0</v>
      </c>
      <c r="DV38" s="5">
        <f>IF('Tabulka klientů 2023'!$U42='Hlavní stránka'!DU$1,1,0)</f>
        <v>0</v>
      </c>
      <c r="DW38" s="5">
        <f>IF('Tabulka klientů 2023'!$X42='Hlavní stránka'!DU$1,1,0)</f>
        <v>0</v>
      </c>
      <c r="DX38" s="5">
        <f>IF('Tabulka klientů 2023'!$AA42='Hlavní stránka'!DU$1,1,0)</f>
        <v>0</v>
      </c>
      <c r="DY38" s="5">
        <f>IF('Tabulka klientů 2023'!$AD42='Hlavní stránka'!DU$1,1,0)</f>
        <v>0</v>
      </c>
      <c r="DZ38" s="5">
        <f>IF('Tabulka klientů 2023'!$AG42='Hlavní stránka'!DU$1,1,0)</f>
        <v>0</v>
      </c>
      <c r="EA38" s="5">
        <f>IF('Tabulka klientů 2023'!$AJ42='Hlavní stránka'!DU$1,1,0)</f>
        <v>0</v>
      </c>
      <c r="EB38" s="5">
        <f>IF('Tabulka klientů 2023'!$AM42='Hlavní stránka'!DU$1,1,0)</f>
        <v>0</v>
      </c>
      <c r="EC38" s="5">
        <f>IF('Tabulka klientů 2023'!$AP42='Hlavní stránka'!DU$1,1,0)</f>
        <v>0</v>
      </c>
      <c r="ED38" s="5">
        <f>IF('Tabulka klientů 2023'!$AS42='Hlavní stránka'!DU$1,1,0)</f>
        <v>0</v>
      </c>
      <c r="EE38" s="5">
        <f>IF('Tabulka klientů 2023'!$AV42='Hlavní stránka'!DU$1,1,0)</f>
        <v>0</v>
      </c>
      <c r="EF38" s="5">
        <f t="shared" si="9"/>
        <v>0</v>
      </c>
      <c r="EG38" s="2">
        <f t="shared" si="21"/>
        <v>0</v>
      </c>
      <c r="EH38" s="5">
        <f>IF('Tabulka klientů 2023'!$R42='Hlavní stránka'!EH$1,1,0)</f>
        <v>0</v>
      </c>
      <c r="EI38" s="5">
        <f>IF('Tabulka klientů 2023'!$U42='Hlavní stránka'!EH$1,1,0)</f>
        <v>0</v>
      </c>
      <c r="EJ38" s="5">
        <f>IF('Tabulka klientů 2023'!$X42='Hlavní stránka'!EH$1,1,0)</f>
        <v>0</v>
      </c>
      <c r="EK38" s="5">
        <f>IF('Tabulka klientů 2023'!$AA42='Hlavní stránka'!EH$1,1,0)</f>
        <v>0</v>
      </c>
      <c r="EL38" s="5">
        <f>IF('Tabulka klientů 2023'!$AD42='Hlavní stránka'!EH$1,1,0)</f>
        <v>0</v>
      </c>
      <c r="EM38" s="5">
        <f>IF('Tabulka klientů 2023'!$AG42='Hlavní stránka'!EH$1,1,0)</f>
        <v>0</v>
      </c>
      <c r="EN38" s="5">
        <f>IF('Tabulka klientů 2023'!$AJ42='Hlavní stránka'!EH$1,1,0)</f>
        <v>0</v>
      </c>
      <c r="EO38" s="5">
        <f>IF('Tabulka klientů 2023'!$AM42='Hlavní stránka'!EH$1,1,0)</f>
        <v>0</v>
      </c>
      <c r="EP38" s="5">
        <f>IF('Tabulka klientů 2023'!$AP42='Hlavní stránka'!EH$1,1,0)</f>
        <v>0</v>
      </c>
      <c r="EQ38" s="5">
        <f>IF('Tabulka klientů 2023'!$AS42='Hlavní stránka'!EH$1,1,0)</f>
        <v>0</v>
      </c>
      <c r="ER38" s="5">
        <f>IF('Tabulka klientů 2023'!$AV42='Hlavní stránka'!EH$1,1,0)</f>
        <v>0</v>
      </c>
      <c r="ES38" s="5">
        <f t="shared" si="10"/>
        <v>0</v>
      </c>
      <c r="ET38" s="2">
        <f t="shared" si="22"/>
        <v>0</v>
      </c>
      <c r="EU38" s="5">
        <f>IF('Tabulka klientů 2023'!$R42='Hlavní stránka'!EU$1,1,0)</f>
        <v>0</v>
      </c>
      <c r="EV38" s="5">
        <f>IF('Tabulka klientů 2023'!$U42='Hlavní stránka'!EU$1,1,0)</f>
        <v>0</v>
      </c>
      <c r="EW38" s="5">
        <f>IF('Tabulka klientů 2023'!$X42='Hlavní stránka'!EU$1,1,0)</f>
        <v>0</v>
      </c>
      <c r="EX38" s="5">
        <f>IF('Tabulka klientů 2023'!$AA42='Hlavní stránka'!EU$1,1,0)</f>
        <v>0</v>
      </c>
      <c r="EY38" s="5">
        <f>IF('Tabulka klientů 2023'!$AD42='Hlavní stránka'!EU$1,1,0)</f>
        <v>0</v>
      </c>
      <c r="EZ38" s="5">
        <f>IF('Tabulka klientů 2023'!$AG42='Hlavní stránka'!EU$1,1,0)</f>
        <v>0</v>
      </c>
      <c r="FA38" s="5">
        <f>IF('Tabulka klientů 2023'!$AJ42='Hlavní stránka'!EU$1,1,0)</f>
        <v>0</v>
      </c>
      <c r="FB38" s="5">
        <f>IF('Tabulka klientů 2023'!$AM42='Hlavní stránka'!EU$1,1,0)</f>
        <v>0</v>
      </c>
      <c r="FC38" s="5">
        <f>IF('Tabulka klientů 2023'!$AP42='Hlavní stránka'!EU$1,1,0)</f>
        <v>0</v>
      </c>
      <c r="FD38" s="5">
        <f>IF('Tabulka klientů 2023'!$AS42='Hlavní stránka'!EU$1,1,0)</f>
        <v>0</v>
      </c>
      <c r="FE38" s="5">
        <f>IF('Tabulka klientů 2023'!$AV42='Hlavní stránka'!EU$1,1,0)</f>
        <v>0</v>
      </c>
      <c r="FF38" s="5">
        <f t="shared" si="11"/>
        <v>0</v>
      </c>
      <c r="FG38" s="2">
        <f t="shared" si="23"/>
        <v>0</v>
      </c>
    </row>
    <row r="39" spans="1:163" ht="15.75" customHeight="1" x14ac:dyDescent="0.25">
      <c r="A39" s="340"/>
      <c r="B39" s="9" t="s">
        <v>1</v>
      </c>
      <c r="C39" s="10" t="str">
        <f>'Tabulka klientů 2023'!G4</f>
        <v>Zvol si v další záložce</v>
      </c>
      <c r="D39" s="10">
        <f>'Tabulka klientů 2023'!G5</f>
        <v>0</v>
      </c>
      <c r="E39" s="9" t="s">
        <v>1</v>
      </c>
      <c r="F39" s="11">
        <f>'Tabulka klientů 2023'!G3</f>
        <v>0</v>
      </c>
      <c r="G39" s="12">
        <f>I1</f>
        <v>0</v>
      </c>
      <c r="H39" s="5">
        <f>IF('Tabulka klientů 2023'!$R43='Hlavní stránka'!$H$1,1,0)</f>
        <v>0</v>
      </c>
      <c r="I39" s="5">
        <f>IF('Tabulka klientů 2023'!$U43='Hlavní stránka'!$H$1,1,0)</f>
        <v>0</v>
      </c>
      <c r="J39" s="5">
        <f>IF('Tabulka klientů 2023'!$X43='Hlavní stránka'!$H$1,1,0)</f>
        <v>0</v>
      </c>
      <c r="K39" s="5">
        <f>IF('Tabulka klientů 2023'!$AA43='Hlavní stránka'!$H$1,1,0)</f>
        <v>0</v>
      </c>
      <c r="L39" s="5">
        <f>IF('Tabulka klientů 2023'!$AD43='Hlavní stránka'!$H$1,1,0)</f>
        <v>0</v>
      </c>
      <c r="M39" s="5">
        <f>IF('Tabulka klientů 2023'!$AG43='Hlavní stránka'!$H$1,1,0)</f>
        <v>0</v>
      </c>
      <c r="N39" s="5">
        <f>IF('Tabulka klientů 2023'!$AJ43='Hlavní stránka'!$H$1,1,0)</f>
        <v>0</v>
      </c>
      <c r="O39" s="5">
        <f>IF('Tabulka klientů 2023'!$AM43='Hlavní stránka'!$H$1,1,0)</f>
        <v>0</v>
      </c>
      <c r="P39" s="5">
        <f>IF('Tabulka klientů 2023'!$AP43='Hlavní stránka'!$H$1,1,0)</f>
        <v>0</v>
      </c>
      <c r="Q39" s="5">
        <f>IF('Tabulka klientů 2023'!$AS43='Hlavní stránka'!$H$1,1,0)</f>
        <v>0</v>
      </c>
      <c r="R39" s="5">
        <f>IF('Tabulka klientů 2023'!$AV43='Hlavní stránka'!$H$1,1,0)</f>
        <v>0</v>
      </c>
      <c r="S39" s="5">
        <f t="shared" si="0"/>
        <v>0</v>
      </c>
      <c r="T39" s="2">
        <f t="shared" si="12"/>
        <v>0</v>
      </c>
      <c r="U39" s="5">
        <f>IF('Tabulka klientů 2023'!$R43='Hlavní stránka'!U$1,1,0)</f>
        <v>0</v>
      </c>
      <c r="V39" s="5">
        <f>IF('Tabulka klientů 2023'!$U43='Hlavní stránka'!U$1,1,0)</f>
        <v>0</v>
      </c>
      <c r="W39" s="5">
        <f>IF('Tabulka klientů 2023'!$X43='Hlavní stránka'!U$1,1,0)</f>
        <v>0</v>
      </c>
      <c r="X39" s="5">
        <f>IF('Tabulka klientů 2023'!$AA43='Hlavní stránka'!U$1,1,0)</f>
        <v>0</v>
      </c>
      <c r="Y39" s="5">
        <f>IF('Tabulka klientů 2023'!$AD43='Hlavní stránka'!U$1,1,0)</f>
        <v>0</v>
      </c>
      <c r="Z39" s="5">
        <f>IF('Tabulka klientů 2023'!$AG43='Hlavní stránka'!U$1,1,0)</f>
        <v>0</v>
      </c>
      <c r="AA39" s="5">
        <f>IF('Tabulka klientů 2023'!$AJ43='Hlavní stránka'!U$1,1,0)</f>
        <v>0</v>
      </c>
      <c r="AB39" s="5">
        <f>IF('Tabulka klientů 2023'!$AM43='Hlavní stránka'!U$1,1,0)</f>
        <v>0</v>
      </c>
      <c r="AC39" s="5">
        <f>IF('Tabulka klientů 2023'!$AP43='Hlavní stránka'!U$1,1,0)</f>
        <v>0</v>
      </c>
      <c r="AD39" s="5">
        <f>IF('Tabulka klientů 2023'!$AS43='Hlavní stránka'!U$1,1,0)</f>
        <v>0</v>
      </c>
      <c r="AE39" s="5">
        <f>IF('Tabulka klientů 2023'!$AV43='Hlavní stránka'!U$1,1,0)</f>
        <v>0</v>
      </c>
      <c r="AF39" s="5">
        <f t="shared" si="1"/>
        <v>0</v>
      </c>
      <c r="AG39" s="2">
        <f t="shared" si="13"/>
        <v>0</v>
      </c>
      <c r="AH39" s="5">
        <f>IF('Tabulka klientů 2023'!$R43='Hlavní stránka'!AH$1,1,0)</f>
        <v>0</v>
      </c>
      <c r="AI39" s="5">
        <f>IF('Tabulka klientů 2023'!$U43='Hlavní stránka'!AH$1,1,0)</f>
        <v>0</v>
      </c>
      <c r="AJ39" s="5">
        <f>IF('Tabulka klientů 2023'!$X43='Hlavní stránka'!AH$1,1,0)</f>
        <v>0</v>
      </c>
      <c r="AK39" s="5">
        <f>IF('Tabulka klientů 2023'!$AA43='Hlavní stránka'!AH$1,1,0)</f>
        <v>0</v>
      </c>
      <c r="AL39" s="5">
        <f>IF('Tabulka klientů 2023'!$AD43='Hlavní stránka'!AH$1,1,0)</f>
        <v>0</v>
      </c>
      <c r="AM39" s="5">
        <f>IF('Tabulka klientů 2023'!$AG43='Hlavní stránka'!AH$1,1,0)</f>
        <v>0</v>
      </c>
      <c r="AN39" s="5">
        <f>IF('Tabulka klientů 2023'!$AJ43='Hlavní stránka'!AH$1,1,0)</f>
        <v>0</v>
      </c>
      <c r="AO39" s="5">
        <f>IF('Tabulka klientů 2023'!$AM43='Hlavní stránka'!AH$1,1,0)</f>
        <v>0</v>
      </c>
      <c r="AP39" s="5">
        <f>IF('Tabulka klientů 2023'!$AP43='Hlavní stránka'!AH$1,1,0)</f>
        <v>0</v>
      </c>
      <c r="AQ39" s="5">
        <f>IF('Tabulka klientů 2023'!$AS43='Hlavní stránka'!AH$1,1,0)</f>
        <v>0</v>
      </c>
      <c r="AR39" s="5">
        <f>IF('Tabulka klientů 2023'!$AV43='Hlavní stránka'!AH$1,1,0)</f>
        <v>0</v>
      </c>
      <c r="AS39" s="5">
        <f t="shared" si="2"/>
        <v>0</v>
      </c>
      <c r="AT39" s="2">
        <f t="shared" si="14"/>
        <v>0</v>
      </c>
      <c r="AU39" s="5">
        <f>IF('Tabulka klientů 2023'!$R43='Hlavní stránka'!AU$1,1,0)</f>
        <v>0</v>
      </c>
      <c r="AV39" s="5">
        <f>IF('Tabulka klientů 2023'!$U43='Hlavní stránka'!AU$1,1,0)</f>
        <v>0</v>
      </c>
      <c r="AW39" s="5">
        <f>IF('Tabulka klientů 2023'!$X43='Hlavní stránka'!AU$1,1,0)</f>
        <v>0</v>
      </c>
      <c r="AX39" s="5">
        <f>IF('Tabulka klientů 2023'!$AA43='Hlavní stránka'!AU$1,1,0)</f>
        <v>0</v>
      </c>
      <c r="AY39" s="5">
        <f>IF('Tabulka klientů 2023'!$AD43='Hlavní stránka'!AU$1,1,0)</f>
        <v>0</v>
      </c>
      <c r="AZ39" s="5">
        <f>IF('Tabulka klientů 2023'!$AG43='Hlavní stránka'!AU$1,1,0)</f>
        <v>0</v>
      </c>
      <c r="BA39" s="5">
        <f>IF('Tabulka klientů 2023'!$AJ43='Hlavní stránka'!AU$1,1,0)</f>
        <v>0</v>
      </c>
      <c r="BB39" s="5">
        <f>IF('Tabulka klientů 2023'!$AM43='Hlavní stránka'!AU$1,1,0)</f>
        <v>0</v>
      </c>
      <c r="BC39" s="5">
        <f>IF('Tabulka klientů 2023'!$AP43='Hlavní stránka'!AU$1,1,0)</f>
        <v>0</v>
      </c>
      <c r="BD39" s="5">
        <f>IF('Tabulka klientů 2023'!$AS43='Hlavní stránka'!AU$1,1,0)</f>
        <v>0</v>
      </c>
      <c r="BE39" s="5">
        <f>IF('Tabulka klientů 2023'!$AV43='Hlavní stránka'!AU$1,1,0)</f>
        <v>0</v>
      </c>
      <c r="BF39" s="5">
        <f t="shared" si="3"/>
        <v>0</v>
      </c>
      <c r="BG39" s="2">
        <f t="shared" si="15"/>
        <v>0</v>
      </c>
      <c r="BH39" s="5">
        <f>IF('Tabulka klientů 2023'!$R43='Hlavní stránka'!BH$1,1,0)</f>
        <v>0</v>
      </c>
      <c r="BI39" s="5">
        <f>IF('Tabulka klientů 2023'!$U43='Hlavní stránka'!BH$1,1,0)</f>
        <v>0</v>
      </c>
      <c r="BJ39" s="5">
        <f>IF('Tabulka klientů 2023'!$X43='Hlavní stránka'!BH$1,1,0)</f>
        <v>0</v>
      </c>
      <c r="BK39" s="5">
        <f>IF('Tabulka klientů 2023'!$AA43='Hlavní stránka'!BH$1,1,0)</f>
        <v>0</v>
      </c>
      <c r="BL39" s="5">
        <f>IF('Tabulka klientů 2023'!$AD43='Hlavní stránka'!BH$1,1,0)</f>
        <v>0</v>
      </c>
      <c r="BM39" s="5">
        <f>IF('Tabulka klientů 2023'!$AG43='Hlavní stránka'!BH$1,1,0)</f>
        <v>0</v>
      </c>
      <c r="BN39" s="5">
        <f>IF('Tabulka klientů 2023'!$AJ43='Hlavní stránka'!BH$1,1,0)</f>
        <v>0</v>
      </c>
      <c r="BO39" s="5">
        <f>IF('Tabulka klientů 2023'!$AM43='Hlavní stránka'!BH$1,1,0)</f>
        <v>0</v>
      </c>
      <c r="BP39" s="5">
        <f>IF('Tabulka klientů 2023'!$AP43='Hlavní stránka'!BH$1,1,0)</f>
        <v>0</v>
      </c>
      <c r="BQ39" s="5">
        <f>IF('Tabulka klientů 2023'!$AS43='Hlavní stránka'!BH$1,1,0)</f>
        <v>0</v>
      </c>
      <c r="BR39" s="5">
        <f>IF('Tabulka klientů 2023'!$AV43='Hlavní stránka'!BH$1,1,0)</f>
        <v>0</v>
      </c>
      <c r="BS39" s="5">
        <f t="shared" si="4"/>
        <v>0</v>
      </c>
      <c r="BT39" s="2">
        <f t="shared" si="16"/>
        <v>0</v>
      </c>
      <c r="BU39" s="5">
        <f>IF('Tabulka klientů 2023'!$R43='Hlavní stránka'!BU$1,1,0)</f>
        <v>0</v>
      </c>
      <c r="BV39" s="5">
        <f>IF('Tabulka klientů 2023'!$U43='Hlavní stránka'!BU$1,1,0)</f>
        <v>0</v>
      </c>
      <c r="BW39" s="5">
        <f>IF('Tabulka klientů 2023'!$X43='Hlavní stránka'!BU$1,1,0)</f>
        <v>0</v>
      </c>
      <c r="BX39" s="5">
        <f>IF('Tabulka klientů 2023'!$AA43='Hlavní stránka'!BU$1,1,0)</f>
        <v>0</v>
      </c>
      <c r="BY39" s="5">
        <f>IF('Tabulka klientů 2023'!$AD43='Hlavní stránka'!BU$1,1,0)</f>
        <v>0</v>
      </c>
      <c r="BZ39" s="5">
        <f>IF('Tabulka klientů 2023'!$AG43='Hlavní stránka'!BU$1,1,0)</f>
        <v>0</v>
      </c>
      <c r="CA39" s="5">
        <f>IF('Tabulka klientů 2023'!$AJ43='Hlavní stránka'!BU$1,1,0)</f>
        <v>0</v>
      </c>
      <c r="CB39" s="5">
        <f>IF('Tabulka klientů 2023'!$AM43='Hlavní stránka'!BU$1,1,0)</f>
        <v>0</v>
      </c>
      <c r="CC39" s="5">
        <f>IF('Tabulka klientů 2023'!$AP43='Hlavní stránka'!BU$1,1,0)</f>
        <v>0</v>
      </c>
      <c r="CD39" s="5">
        <f>IF('Tabulka klientů 2023'!$AS43='Hlavní stránka'!BU$1,1,0)</f>
        <v>0</v>
      </c>
      <c r="CE39" s="5">
        <f>IF('Tabulka klientů 2023'!$AV43='Hlavní stránka'!BU$1,1,0)</f>
        <v>0</v>
      </c>
      <c r="CF39" s="5">
        <f t="shared" si="5"/>
        <v>0</v>
      </c>
      <c r="CG39" s="2">
        <f t="shared" si="17"/>
        <v>0</v>
      </c>
      <c r="CH39" s="5">
        <f>IF('Tabulka klientů 2023'!$R43='Hlavní stránka'!CH$1,1,0)</f>
        <v>0</v>
      </c>
      <c r="CI39" s="5">
        <f>IF('Tabulka klientů 2023'!$U43='Hlavní stránka'!CH$1,1,0)</f>
        <v>0</v>
      </c>
      <c r="CJ39" s="5">
        <f>IF('Tabulka klientů 2023'!$X43='Hlavní stránka'!CH$1,1,0)</f>
        <v>0</v>
      </c>
      <c r="CK39" s="5">
        <f>IF('Tabulka klientů 2023'!$AA43='Hlavní stránka'!CH$1,1,0)</f>
        <v>0</v>
      </c>
      <c r="CL39" s="5">
        <f>IF('Tabulka klientů 2023'!$AD43='Hlavní stránka'!CH$1,1,0)</f>
        <v>0</v>
      </c>
      <c r="CM39" s="5">
        <f>IF('Tabulka klientů 2023'!$AG43='Hlavní stránka'!CH$1,1,0)</f>
        <v>0</v>
      </c>
      <c r="CN39" s="5">
        <f>IF('Tabulka klientů 2023'!$AJ43='Hlavní stránka'!CH$1,1,0)</f>
        <v>0</v>
      </c>
      <c r="CO39" s="5">
        <f>IF('Tabulka klientů 2023'!$AM43='Hlavní stránka'!CH$1,1,0)</f>
        <v>0</v>
      </c>
      <c r="CP39" s="5">
        <f>IF('Tabulka klientů 2023'!$AP43='Hlavní stránka'!CH$1,1,0)</f>
        <v>0</v>
      </c>
      <c r="CQ39" s="5">
        <f>IF('Tabulka klientů 2023'!$AS43='Hlavní stránka'!CH$1,1,0)</f>
        <v>0</v>
      </c>
      <c r="CR39" s="5">
        <f>IF('Tabulka klientů 2023'!$AV43='Hlavní stránka'!CH$1,1,0)</f>
        <v>0</v>
      </c>
      <c r="CS39" s="5">
        <f t="shared" si="6"/>
        <v>0</v>
      </c>
      <c r="CT39" s="2">
        <f t="shared" si="18"/>
        <v>0</v>
      </c>
      <c r="CU39" s="5">
        <f>IF('Tabulka klientů 2023'!$R43='Hlavní stránka'!CU$1,1,0)</f>
        <v>0</v>
      </c>
      <c r="CV39" s="5">
        <f>IF('Tabulka klientů 2023'!$U43='Hlavní stránka'!CU$1,1,0)</f>
        <v>0</v>
      </c>
      <c r="CW39" s="5">
        <f>IF('Tabulka klientů 2023'!$X43='Hlavní stránka'!CU$1,1,0)</f>
        <v>0</v>
      </c>
      <c r="CX39" s="5">
        <f>IF('Tabulka klientů 2023'!$AA43='Hlavní stránka'!CU$1,1,0)</f>
        <v>0</v>
      </c>
      <c r="CY39" s="5">
        <f>IF('Tabulka klientů 2023'!$AD43='Hlavní stránka'!CU$1,1,0)</f>
        <v>0</v>
      </c>
      <c r="CZ39" s="5">
        <f>IF('Tabulka klientů 2023'!$AG43='Hlavní stránka'!CU$1,1,0)</f>
        <v>0</v>
      </c>
      <c r="DA39" s="5">
        <f>IF('Tabulka klientů 2023'!$AJ43='Hlavní stránka'!CU$1,1,0)</f>
        <v>0</v>
      </c>
      <c r="DB39" s="5">
        <f>IF('Tabulka klientů 2023'!$AM43='Hlavní stránka'!CU$1,1,0)</f>
        <v>0</v>
      </c>
      <c r="DC39" s="5">
        <f>IF('Tabulka klientů 2023'!$AP43='Hlavní stránka'!CU$1,1,0)</f>
        <v>0</v>
      </c>
      <c r="DD39" s="5">
        <f>IF('Tabulka klientů 2023'!$AS43='Hlavní stránka'!CU$1,1,0)</f>
        <v>0</v>
      </c>
      <c r="DE39" s="5">
        <f>IF('Tabulka klientů 2023'!$AV43='Hlavní stránka'!CU$1,1,0)</f>
        <v>0</v>
      </c>
      <c r="DF39" s="5">
        <f t="shared" si="7"/>
        <v>0</v>
      </c>
      <c r="DG39" s="2">
        <f t="shared" si="19"/>
        <v>0</v>
      </c>
      <c r="DH39" s="5">
        <f>IF('Tabulka klientů 2023'!$R43='Hlavní stránka'!DH$1,1,0)</f>
        <v>0</v>
      </c>
      <c r="DI39" s="5">
        <f>IF('Tabulka klientů 2023'!$U43='Hlavní stránka'!DH$1,1,0)</f>
        <v>0</v>
      </c>
      <c r="DJ39" s="5">
        <f>IF('Tabulka klientů 2023'!$X43='Hlavní stránka'!DH$1,1,0)</f>
        <v>0</v>
      </c>
      <c r="DK39" s="5">
        <f>IF('Tabulka klientů 2023'!$AA43='Hlavní stránka'!DH$1,1,0)</f>
        <v>0</v>
      </c>
      <c r="DL39" s="5">
        <f>IF('Tabulka klientů 2023'!$AD43='Hlavní stránka'!DH$1,1,0)</f>
        <v>0</v>
      </c>
      <c r="DM39" s="5">
        <f>IF('Tabulka klientů 2023'!$AG43='Hlavní stránka'!DH$1,1,0)</f>
        <v>0</v>
      </c>
      <c r="DN39" s="5">
        <f>IF('Tabulka klientů 2023'!$AJ43='Hlavní stránka'!DH$1,1,0)</f>
        <v>0</v>
      </c>
      <c r="DO39" s="5">
        <f>IF('Tabulka klientů 2023'!$AM43='Hlavní stránka'!DH$1,1,0)</f>
        <v>0</v>
      </c>
      <c r="DP39" s="5">
        <f>IF('Tabulka klientů 2023'!$AP43='Hlavní stránka'!DH$1,1,0)</f>
        <v>0</v>
      </c>
      <c r="DQ39" s="5">
        <f>IF('Tabulka klientů 2023'!$AS43='Hlavní stránka'!DH$1,1,0)</f>
        <v>0</v>
      </c>
      <c r="DR39" s="5">
        <f>IF('Tabulka klientů 2023'!$AV43='Hlavní stránka'!DH$1,1,0)</f>
        <v>0</v>
      </c>
      <c r="DS39" s="5">
        <f t="shared" si="8"/>
        <v>0</v>
      </c>
      <c r="DT39" s="2">
        <f t="shared" si="20"/>
        <v>0</v>
      </c>
      <c r="DU39" s="5">
        <f>IF('Tabulka klientů 2023'!$R43='Hlavní stránka'!DU$1,1,0)</f>
        <v>0</v>
      </c>
      <c r="DV39" s="5">
        <f>IF('Tabulka klientů 2023'!$U43='Hlavní stránka'!DU$1,1,0)</f>
        <v>0</v>
      </c>
      <c r="DW39" s="5">
        <f>IF('Tabulka klientů 2023'!$X43='Hlavní stránka'!DU$1,1,0)</f>
        <v>0</v>
      </c>
      <c r="DX39" s="5">
        <f>IF('Tabulka klientů 2023'!$AA43='Hlavní stránka'!DU$1,1,0)</f>
        <v>0</v>
      </c>
      <c r="DY39" s="5">
        <f>IF('Tabulka klientů 2023'!$AD43='Hlavní stránka'!DU$1,1,0)</f>
        <v>0</v>
      </c>
      <c r="DZ39" s="5">
        <f>IF('Tabulka klientů 2023'!$AG43='Hlavní stránka'!DU$1,1,0)</f>
        <v>0</v>
      </c>
      <c r="EA39" s="5">
        <f>IF('Tabulka klientů 2023'!$AJ43='Hlavní stránka'!DU$1,1,0)</f>
        <v>0</v>
      </c>
      <c r="EB39" s="5">
        <f>IF('Tabulka klientů 2023'!$AM43='Hlavní stránka'!DU$1,1,0)</f>
        <v>0</v>
      </c>
      <c r="EC39" s="5">
        <f>IF('Tabulka klientů 2023'!$AP43='Hlavní stránka'!DU$1,1,0)</f>
        <v>0</v>
      </c>
      <c r="ED39" s="5">
        <f>IF('Tabulka klientů 2023'!$AS43='Hlavní stránka'!DU$1,1,0)</f>
        <v>0</v>
      </c>
      <c r="EE39" s="5">
        <f>IF('Tabulka klientů 2023'!$AV43='Hlavní stránka'!DU$1,1,0)</f>
        <v>0</v>
      </c>
      <c r="EF39" s="5">
        <f t="shared" si="9"/>
        <v>0</v>
      </c>
      <c r="EG39" s="2">
        <f t="shared" si="21"/>
        <v>0</v>
      </c>
      <c r="EH39" s="5">
        <f>IF('Tabulka klientů 2023'!$R43='Hlavní stránka'!EH$1,1,0)</f>
        <v>0</v>
      </c>
      <c r="EI39" s="5">
        <f>IF('Tabulka klientů 2023'!$U43='Hlavní stránka'!EH$1,1,0)</f>
        <v>0</v>
      </c>
      <c r="EJ39" s="5">
        <f>IF('Tabulka klientů 2023'!$X43='Hlavní stránka'!EH$1,1,0)</f>
        <v>0</v>
      </c>
      <c r="EK39" s="5">
        <f>IF('Tabulka klientů 2023'!$AA43='Hlavní stránka'!EH$1,1,0)</f>
        <v>0</v>
      </c>
      <c r="EL39" s="5">
        <f>IF('Tabulka klientů 2023'!$AD43='Hlavní stránka'!EH$1,1,0)</f>
        <v>0</v>
      </c>
      <c r="EM39" s="5">
        <f>IF('Tabulka klientů 2023'!$AG43='Hlavní stránka'!EH$1,1,0)</f>
        <v>0</v>
      </c>
      <c r="EN39" s="5">
        <f>IF('Tabulka klientů 2023'!$AJ43='Hlavní stránka'!EH$1,1,0)</f>
        <v>0</v>
      </c>
      <c r="EO39" s="5">
        <f>IF('Tabulka klientů 2023'!$AM43='Hlavní stránka'!EH$1,1,0)</f>
        <v>0</v>
      </c>
      <c r="EP39" s="5">
        <f>IF('Tabulka klientů 2023'!$AP43='Hlavní stránka'!EH$1,1,0)</f>
        <v>0</v>
      </c>
      <c r="EQ39" s="5">
        <f>IF('Tabulka klientů 2023'!$AS43='Hlavní stránka'!EH$1,1,0)</f>
        <v>0</v>
      </c>
      <c r="ER39" s="5">
        <f>IF('Tabulka klientů 2023'!$AV43='Hlavní stránka'!EH$1,1,0)</f>
        <v>0</v>
      </c>
      <c r="ES39" s="5">
        <f t="shared" si="10"/>
        <v>0</v>
      </c>
      <c r="ET39" s="2">
        <f t="shared" si="22"/>
        <v>0</v>
      </c>
      <c r="EU39" s="5">
        <f>IF('Tabulka klientů 2023'!$R43='Hlavní stránka'!EU$1,1,0)</f>
        <v>0</v>
      </c>
      <c r="EV39" s="5">
        <f>IF('Tabulka klientů 2023'!$U43='Hlavní stránka'!EU$1,1,0)</f>
        <v>0</v>
      </c>
      <c r="EW39" s="5">
        <f>IF('Tabulka klientů 2023'!$X43='Hlavní stránka'!EU$1,1,0)</f>
        <v>0</v>
      </c>
      <c r="EX39" s="5">
        <f>IF('Tabulka klientů 2023'!$AA43='Hlavní stránka'!EU$1,1,0)</f>
        <v>0</v>
      </c>
      <c r="EY39" s="5">
        <f>IF('Tabulka klientů 2023'!$AD43='Hlavní stránka'!EU$1,1,0)</f>
        <v>0</v>
      </c>
      <c r="EZ39" s="5">
        <f>IF('Tabulka klientů 2023'!$AG43='Hlavní stránka'!EU$1,1,0)</f>
        <v>0</v>
      </c>
      <c r="FA39" s="5">
        <f>IF('Tabulka klientů 2023'!$AJ43='Hlavní stránka'!EU$1,1,0)</f>
        <v>0</v>
      </c>
      <c r="FB39" s="5">
        <f>IF('Tabulka klientů 2023'!$AM43='Hlavní stránka'!EU$1,1,0)</f>
        <v>0</v>
      </c>
      <c r="FC39" s="5">
        <f>IF('Tabulka klientů 2023'!$AP43='Hlavní stránka'!EU$1,1,0)</f>
        <v>0</v>
      </c>
      <c r="FD39" s="5">
        <f>IF('Tabulka klientů 2023'!$AS43='Hlavní stránka'!EU$1,1,0)</f>
        <v>0</v>
      </c>
      <c r="FE39" s="5">
        <f>IF('Tabulka klientů 2023'!$AV43='Hlavní stránka'!EU$1,1,0)</f>
        <v>0</v>
      </c>
      <c r="FF39" s="5">
        <f t="shared" si="11"/>
        <v>0</v>
      </c>
      <c r="FG39" s="2">
        <f t="shared" si="23"/>
        <v>0</v>
      </c>
    </row>
    <row r="40" spans="1:163" ht="15.75" customHeight="1" x14ac:dyDescent="0.25">
      <c r="A40" s="340"/>
      <c r="B40" s="13" t="s">
        <v>3</v>
      </c>
      <c r="C40" s="10" t="str">
        <f>'Tabulka klientů 2023'!H4</f>
        <v>Zvol si v další záložce</v>
      </c>
      <c r="D40" s="10">
        <f>'Tabulka klientů 2023'!H5</f>
        <v>0</v>
      </c>
      <c r="E40" s="13" t="s">
        <v>3</v>
      </c>
      <c r="F40" s="11">
        <f>'Tabulka klientů 2023'!H3</f>
        <v>0</v>
      </c>
      <c r="G40" s="12">
        <f>V1</f>
        <v>0</v>
      </c>
      <c r="H40" s="5">
        <f>IF('Tabulka klientů 2023'!$R44='Hlavní stránka'!$H$1,1,0)</f>
        <v>0</v>
      </c>
      <c r="I40" s="5">
        <f>IF('Tabulka klientů 2023'!$U44='Hlavní stránka'!$H$1,1,0)</f>
        <v>0</v>
      </c>
      <c r="J40" s="5">
        <f>IF('Tabulka klientů 2023'!$X44='Hlavní stránka'!$H$1,1,0)</f>
        <v>0</v>
      </c>
      <c r="K40" s="5">
        <f>IF('Tabulka klientů 2023'!$AA44='Hlavní stránka'!$H$1,1,0)</f>
        <v>0</v>
      </c>
      <c r="L40" s="5">
        <f>IF('Tabulka klientů 2023'!$AD44='Hlavní stránka'!$H$1,1,0)</f>
        <v>0</v>
      </c>
      <c r="M40" s="5">
        <f>IF('Tabulka klientů 2023'!$AG44='Hlavní stránka'!$H$1,1,0)</f>
        <v>0</v>
      </c>
      <c r="N40" s="5">
        <f>IF('Tabulka klientů 2023'!$AJ44='Hlavní stránka'!$H$1,1,0)</f>
        <v>0</v>
      </c>
      <c r="O40" s="5">
        <f>IF('Tabulka klientů 2023'!$AM44='Hlavní stránka'!$H$1,1,0)</f>
        <v>0</v>
      </c>
      <c r="P40" s="5">
        <f>IF('Tabulka klientů 2023'!$AP44='Hlavní stránka'!$H$1,1,0)</f>
        <v>0</v>
      </c>
      <c r="Q40" s="5">
        <f>IF('Tabulka klientů 2023'!$AS44='Hlavní stránka'!$H$1,1,0)</f>
        <v>0</v>
      </c>
      <c r="R40" s="5">
        <f>IF('Tabulka klientů 2023'!$AV44='Hlavní stránka'!$H$1,1,0)</f>
        <v>0</v>
      </c>
      <c r="S40" s="5">
        <f t="shared" si="0"/>
        <v>0</v>
      </c>
      <c r="T40" s="2">
        <f t="shared" si="12"/>
        <v>0</v>
      </c>
      <c r="U40" s="5">
        <f>IF('Tabulka klientů 2023'!$R44='Hlavní stránka'!U$1,1,0)</f>
        <v>0</v>
      </c>
      <c r="V40" s="5">
        <f>IF('Tabulka klientů 2023'!$U44='Hlavní stránka'!U$1,1,0)</f>
        <v>0</v>
      </c>
      <c r="W40" s="5">
        <f>IF('Tabulka klientů 2023'!$X44='Hlavní stránka'!U$1,1,0)</f>
        <v>0</v>
      </c>
      <c r="X40" s="5">
        <f>IF('Tabulka klientů 2023'!$AA44='Hlavní stránka'!U$1,1,0)</f>
        <v>0</v>
      </c>
      <c r="Y40" s="5">
        <f>IF('Tabulka klientů 2023'!$AD44='Hlavní stránka'!U$1,1,0)</f>
        <v>0</v>
      </c>
      <c r="Z40" s="5">
        <f>IF('Tabulka klientů 2023'!$AG44='Hlavní stránka'!U$1,1,0)</f>
        <v>0</v>
      </c>
      <c r="AA40" s="5">
        <f>IF('Tabulka klientů 2023'!$AJ44='Hlavní stránka'!U$1,1,0)</f>
        <v>0</v>
      </c>
      <c r="AB40" s="5">
        <f>IF('Tabulka klientů 2023'!$AM44='Hlavní stránka'!U$1,1,0)</f>
        <v>0</v>
      </c>
      <c r="AC40" s="5">
        <f>IF('Tabulka klientů 2023'!$AP44='Hlavní stránka'!U$1,1,0)</f>
        <v>0</v>
      </c>
      <c r="AD40" s="5">
        <f>IF('Tabulka klientů 2023'!$AS44='Hlavní stránka'!U$1,1,0)</f>
        <v>0</v>
      </c>
      <c r="AE40" s="5">
        <f>IF('Tabulka klientů 2023'!$AV44='Hlavní stránka'!U$1,1,0)</f>
        <v>0</v>
      </c>
      <c r="AF40" s="5">
        <f t="shared" si="1"/>
        <v>0</v>
      </c>
      <c r="AG40" s="2">
        <f t="shared" si="13"/>
        <v>0</v>
      </c>
      <c r="AH40" s="5">
        <f>IF('Tabulka klientů 2023'!$R44='Hlavní stránka'!AH$1,1,0)</f>
        <v>0</v>
      </c>
      <c r="AI40" s="5">
        <f>IF('Tabulka klientů 2023'!$U44='Hlavní stránka'!AH$1,1,0)</f>
        <v>0</v>
      </c>
      <c r="AJ40" s="5">
        <f>IF('Tabulka klientů 2023'!$X44='Hlavní stránka'!AH$1,1,0)</f>
        <v>0</v>
      </c>
      <c r="AK40" s="5">
        <f>IF('Tabulka klientů 2023'!$AA44='Hlavní stránka'!AH$1,1,0)</f>
        <v>0</v>
      </c>
      <c r="AL40" s="5">
        <f>IF('Tabulka klientů 2023'!$AD44='Hlavní stránka'!AH$1,1,0)</f>
        <v>0</v>
      </c>
      <c r="AM40" s="5">
        <f>IF('Tabulka klientů 2023'!$AG44='Hlavní stránka'!AH$1,1,0)</f>
        <v>0</v>
      </c>
      <c r="AN40" s="5">
        <f>IF('Tabulka klientů 2023'!$AJ44='Hlavní stránka'!AH$1,1,0)</f>
        <v>0</v>
      </c>
      <c r="AO40" s="5">
        <f>IF('Tabulka klientů 2023'!$AM44='Hlavní stránka'!AH$1,1,0)</f>
        <v>0</v>
      </c>
      <c r="AP40" s="5">
        <f>IF('Tabulka klientů 2023'!$AP44='Hlavní stránka'!AH$1,1,0)</f>
        <v>0</v>
      </c>
      <c r="AQ40" s="5">
        <f>IF('Tabulka klientů 2023'!$AS44='Hlavní stránka'!AH$1,1,0)</f>
        <v>0</v>
      </c>
      <c r="AR40" s="5">
        <f>IF('Tabulka klientů 2023'!$AV44='Hlavní stránka'!AH$1,1,0)</f>
        <v>0</v>
      </c>
      <c r="AS40" s="5">
        <f t="shared" si="2"/>
        <v>0</v>
      </c>
      <c r="AT40" s="2">
        <f t="shared" si="14"/>
        <v>0</v>
      </c>
      <c r="AU40" s="5">
        <f>IF('Tabulka klientů 2023'!$R44='Hlavní stránka'!AU$1,1,0)</f>
        <v>0</v>
      </c>
      <c r="AV40" s="5">
        <f>IF('Tabulka klientů 2023'!$U44='Hlavní stránka'!AU$1,1,0)</f>
        <v>0</v>
      </c>
      <c r="AW40" s="5">
        <f>IF('Tabulka klientů 2023'!$X44='Hlavní stránka'!AU$1,1,0)</f>
        <v>0</v>
      </c>
      <c r="AX40" s="5">
        <f>IF('Tabulka klientů 2023'!$AA44='Hlavní stránka'!AU$1,1,0)</f>
        <v>0</v>
      </c>
      <c r="AY40" s="5">
        <f>IF('Tabulka klientů 2023'!$AD44='Hlavní stránka'!AU$1,1,0)</f>
        <v>0</v>
      </c>
      <c r="AZ40" s="5">
        <f>IF('Tabulka klientů 2023'!$AG44='Hlavní stránka'!AU$1,1,0)</f>
        <v>0</v>
      </c>
      <c r="BA40" s="5">
        <f>IF('Tabulka klientů 2023'!$AJ44='Hlavní stránka'!AU$1,1,0)</f>
        <v>0</v>
      </c>
      <c r="BB40" s="5">
        <f>IF('Tabulka klientů 2023'!$AM44='Hlavní stránka'!AU$1,1,0)</f>
        <v>0</v>
      </c>
      <c r="BC40" s="5">
        <f>IF('Tabulka klientů 2023'!$AP44='Hlavní stránka'!AU$1,1,0)</f>
        <v>0</v>
      </c>
      <c r="BD40" s="5">
        <f>IF('Tabulka klientů 2023'!$AS44='Hlavní stránka'!AU$1,1,0)</f>
        <v>0</v>
      </c>
      <c r="BE40" s="5">
        <f>IF('Tabulka klientů 2023'!$AV44='Hlavní stránka'!AU$1,1,0)</f>
        <v>0</v>
      </c>
      <c r="BF40" s="5">
        <f t="shared" si="3"/>
        <v>0</v>
      </c>
      <c r="BG40" s="2">
        <f t="shared" si="15"/>
        <v>0</v>
      </c>
      <c r="BH40" s="5">
        <f>IF('Tabulka klientů 2023'!$R44='Hlavní stránka'!BH$1,1,0)</f>
        <v>0</v>
      </c>
      <c r="BI40" s="5">
        <f>IF('Tabulka klientů 2023'!$U44='Hlavní stránka'!BH$1,1,0)</f>
        <v>0</v>
      </c>
      <c r="BJ40" s="5">
        <f>IF('Tabulka klientů 2023'!$X44='Hlavní stránka'!BH$1,1,0)</f>
        <v>0</v>
      </c>
      <c r="BK40" s="5">
        <f>IF('Tabulka klientů 2023'!$AA44='Hlavní stránka'!BH$1,1,0)</f>
        <v>0</v>
      </c>
      <c r="BL40" s="5">
        <f>IF('Tabulka klientů 2023'!$AD44='Hlavní stránka'!BH$1,1,0)</f>
        <v>0</v>
      </c>
      <c r="BM40" s="5">
        <f>IF('Tabulka klientů 2023'!$AG44='Hlavní stránka'!BH$1,1,0)</f>
        <v>0</v>
      </c>
      <c r="BN40" s="5">
        <f>IF('Tabulka klientů 2023'!$AJ44='Hlavní stránka'!BH$1,1,0)</f>
        <v>0</v>
      </c>
      <c r="BO40" s="5">
        <f>IF('Tabulka klientů 2023'!$AM44='Hlavní stránka'!BH$1,1,0)</f>
        <v>0</v>
      </c>
      <c r="BP40" s="5">
        <f>IF('Tabulka klientů 2023'!$AP44='Hlavní stránka'!BH$1,1,0)</f>
        <v>0</v>
      </c>
      <c r="BQ40" s="5">
        <f>IF('Tabulka klientů 2023'!$AS44='Hlavní stránka'!BH$1,1,0)</f>
        <v>0</v>
      </c>
      <c r="BR40" s="5">
        <f>IF('Tabulka klientů 2023'!$AV44='Hlavní stránka'!BH$1,1,0)</f>
        <v>0</v>
      </c>
      <c r="BS40" s="5">
        <f t="shared" si="4"/>
        <v>0</v>
      </c>
      <c r="BT40" s="2">
        <f t="shared" si="16"/>
        <v>0</v>
      </c>
      <c r="BU40" s="5">
        <f>IF('Tabulka klientů 2023'!$R44='Hlavní stránka'!BU$1,1,0)</f>
        <v>0</v>
      </c>
      <c r="BV40" s="5">
        <f>IF('Tabulka klientů 2023'!$U44='Hlavní stránka'!BU$1,1,0)</f>
        <v>0</v>
      </c>
      <c r="BW40" s="5">
        <f>IF('Tabulka klientů 2023'!$X44='Hlavní stránka'!BU$1,1,0)</f>
        <v>0</v>
      </c>
      <c r="BX40" s="5">
        <f>IF('Tabulka klientů 2023'!$AA44='Hlavní stránka'!BU$1,1,0)</f>
        <v>0</v>
      </c>
      <c r="BY40" s="5">
        <f>IF('Tabulka klientů 2023'!$AD44='Hlavní stránka'!BU$1,1,0)</f>
        <v>0</v>
      </c>
      <c r="BZ40" s="5">
        <f>IF('Tabulka klientů 2023'!$AG44='Hlavní stránka'!BU$1,1,0)</f>
        <v>0</v>
      </c>
      <c r="CA40" s="5">
        <f>IF('Tabulka klientů 2023'!$AJ44='Hlavní stránka'!BU$1,1,0)</f>
        <v>0</v>
      </c>
      <c r="CB40" s="5">
        <f>IF('Tabulka klientů 2023'!$AM44='Hlavní stránka'!BU$1,1,0)</f>
        <v>0</v>
      </c>
      <c r="CC40" s="5">
        <f>IF('Tabulka klientů 2023'!$AP44='Hlavní stránka'!BU$1,1,0)</f>
        <v>0</v>
      </c>
      <c r="CD40" s="5">
        <f>IF('Tabulka klientů 2023'!$AS44='Hlavní stránka'!BU$1,1,0)</f>
        <v>0</v>
      </c>
      <c r="CE40" s="5">
        <f>IF('Tabulka klientů 2023'!$AV44='Hlavní stránka'!BU$1,1,0)</f>
        <v>0</v>
      </c>
      <c r="CF40" s="5">
        <f t="shared" si="5"/>
        <v>0</v>
      </c>
      <c r="CG40" s="2">
        <f t="shared" si="17"/>
        <v>0</v>
      </c>
      <c r="CH40" s="5">
        <f>IF('Tabulka klientů 2023'!$R44='Hlavní stránka'!CH$1,1,0)</f>
        <v>0</v>
      </c>
      <c r="CI40" s="5">
        <f>IF('Tabulka klientů 2023'!$U44='Hlavní stránka'!CH$1,1,0)</f>
        <v>0</v>
      </c>
      <c r="CJ40" s="5">
        <f>IF('Tabulka klientů 2023'!$X44='Hlavní stránka'!CH$1,1,0)</f>
        <v>0</v>
      </c>
      <c r="CK40" s="5">
        <f>IF('Tabulka klientů 2023'!$AA44='Hlavní stránka'!CH$1,1,0)</f>
        <v>0</v>
      </c>
      <c r="CL40" s="5">
        <f>IF('Tabulka klientů 2023'!$AD44='Hlavní stránka'!CH$1,1,0)</f>
        <v>0</v>
      </c>
      <c r="CM40" s="5">
        <f>IF('Tabulka klientů 2023'!$AG44='Hlavní stránka'!CH$1,1,0)</f>
        <v>0</v>
      </c>
      <c r="CN40" s="5">
        <f>IF('Tabulka klientů 2023'!$AJ44='Hlavní stránka'!CH$1,1,0)</f>
        <v>0</v>
      </c>
      <c r="CO40" s="5">
        <f>IF('Tabulka klientů 2023'!$AM44='Hlavní stránka'!CH$1,1,0)</f>
        <v>0</v>
      </c>
      <c r="CP40" s="5">
        <f>IF('Tabulka klientů 2023'!$AP44='Hlavní stránka'!CH$1,1,0)</f>
        <v>0</v>
      </c>
      <c r="CQ40" s="5">
        <f>IF('Tabulka klientů 2023'!$AS44='Hlavní stránka'!CH$1,1,0)</f>
        <v>0</v>
      </c>
      <c r="CR40" s="5">
        <f>IF('Tabulka klientů 2023'!$AV44='Hlavní stránka'!CH$1,1,0)</f>
        <v>0</v>
      </c>
      <c r="CS40" s="5">
        <f t="shared" si="6"/>
        <v>0</v>
      </c>
      <c r="CT40" s="2">
        <f t="shared" si="18"/>
        <v>0</v>
      </c>
      <c r="CU40" s="5">
        <f>IF('Tabulka klientů 2023'!$R44='Hlavní stránka'!CU$1,1,0)</f>
        <v>0</v>
      </c>
      <c r="CV40" s="5">
        <f>IF('Tabulka klientů 2023'!$U44='Hlavní stránka'!CU$1,1,0)</f>
        <v>0</v>
      </c>
      <c r="CW40" s="5">
        <f>IF('Tabulka klientů 2023'!$X44='Hlavní stránka'!CU$1,1,0)</f>
        <v>0</v>
      </c>
      <c r="CX40" s="5">
        <f>IF('Tabulka klientů 2023'!$AA44='Hlavní stránka'!CU$1,1,0)</f>
        <v>0</v>
      </c>
      <c r="CY40" s="5">
        <f>IF('Tabulka klientů 2023'!$AD44='Hlavní stránka'!CU$1,1,0)</f>
        <v>0</v>
      </c>
      <c r="CZ40" s="5">
        <f>IF('Tabulka klientů 2023'!$AG44='Hlavní stránka'!CU$1,1,0)</f>
        <v>0</v>
      </c>
      <c r="DA40" s="5">
        <f>IF('Tabulka klientů 2023'!$AJ44='Hlavní stránka'!CU$1,1,0)</f>
        <v>0</v>
      </c>
      <c r="DB40" s="5">
        <f>IF('Tabulka klientů 2023'!$AM44='Hlavní stránka'!CU$1,1,0)</f>
        <v>0</v>
      </c>
      <c r="DC40" s="5">
        <f>IF('Tabulka klientů 2023'!$AP44='Hlavní stránka'!CU$1,1,0)</f>
        <v>0</v>
      </c>
      <c r="DD40" s="5">
        <f>IF('Tabulka klientů 2023'!$AS44='Hlavní stránka'!CU$1,1,0)</f>
        <v>0</v>
      </c>
      <c r="DE40" s="5">
        <f>IF('Tabulka klientů 2023'!$AV44='Hlavní stránka'!CU$1,1,0)</f>
        <v>0</v>
      </c>
      <c r="DF40" s="5">
        <f t="shared" si="7"/>
        <v>0</v>
      </c>
      <c r="DG40" s="2">
        <f t="shared" si="19"/>
        <v>0</v>
      </c>
      <c r="DH40" s="5">
        <f>IF('Tabulka klientů 2023'!$R44='Hlavní stránka'!DH$1,1,0)</f>
        <v>0</v>
      </c>
      <c r="DI40" s="5">
        <f>IF('Tabulka klientů 2023'!$U44='Hlavní stránka'!DH$1,1,0)</f>
        <v>0</v>
      </c>
      <c r="DJ40" s="5">
        <f>IF('Tabulka klientů 2023'!$X44='Hlavní stránka'!DH$1,1,0)</f>
        <v>0</v>
      </c>
      <c r="DK40" s="5">
        <f>IF('Tabulka klientů 2023'!$AA44='Hlavní stránka'!DH$1,1,0)</f>
        <v>0</v>
      </c>
      <c r="DL40" s="5">
        <f>IF('Tabulka klientů 2023'!$AD44='Hlavní stránka'!DH$1,1,0)</f>
        <v>0</v>
      </c>
      <c r="DM40" s="5">
        <f>IF('Tabulka klientů 2023'!$AG44='Hlavní stránka'!DH$1,1,0)</f>
        <v>0</v>
      </c>
      <c r="DN40" s="5">
        <f>IF('Tabulka klientů 2023'!$AJ44='Hlavní stránka'!DH$1,1,0)</f>
        <v>0</v>
      </c>
      <c r="DO40" s="5">
        <f>IF('Tabulka klientů 2023'!$AM44='Hlavní stránka'!DH$1,1,0)</f>
        <v>0</v>
      </c>
      <c r="DP40" s="5">
        <f>IF('Tabulka klientů 2023'!$AP44='Hlavní stránka'!DH$1,1,0)</f>
        <v>0</v>
      </c>
      <c r="DQ40" s="5">
        <f>IF('Tabulka klientů 2023'!$AS44='Hlavní stránka'!DH$1,1,0)</f>
        <v>0</v>
      </c>
      <c r="DR40" s="5">
        <f>IF('Tabulka klientů 2023'!$AV44='Hlavní stránka'!DH$1,1,0)</f>
        <v>0</v>
      </c>
      <c r="DS40" s="5">
        <f t="shared" si="8"/>
        <v>0</v>
      </c>
      <c r="DT40" s="2">
        <f t="shared" si="20"/>
        <v>0</v>
      </c>
      <c r="DU40" s="5">
        <f>IF('Tabulka klientů 2023'!$R44='Hlavní stránka'!DU$1,1,0)</f>
        <v>0</v>
      </c>
      <c r="DV40" s="5">
        <f>IF('Tabulka klientů 2023'!$U44='Hlavní stránka'!DU$1,1,0)</f>
        <v>0</v>
      </c>
      <c r="DW40" s="5">
        <f>IF('Tabulka klientů 2023'!$X44='Hlavní stránka'!DU$1,1,0)</f>
        <v>0</v>
      </c>
      <c r="DX40" s="5">
        <f>IF('Tabulka klientů 2023'!$AA44='Hlavní stránka'!DU$1,1,0)</f>
        <v>0</v>
      </c>
      <c r="DY40" s="5">
        <f>IF('Tabulka klientů 2023'!$AD44='Hlavní stránka'!DU$1,1,0)</f>
        <v>0</v>
      </c>
      <c r="DZ40" s="5">
        <f>IF('Tabulka klientů 2023'!$AG44='Hlavní stránka'!DU$1,1,0)</f>
        <v>0</v>
      </c>
      <c r="EA40" s="5">
        <f>IF('Tabulka klientů 2023'!$AJ44='Hlavní stránka'!DU$1,1,0)</f>
        <v>0</v>
      </c>
      <c r="EB40" s="5">
        <f>IF('Tabulka klientů 2023'!$AM44='Hlavní stránka'!DU$1,1,0)</f>
        <v>0</v>
      </c>
      <c r="EC40" s="5">
        <f>IF('Tabulka klientů 2023'!$AP44='Hlavní stránka'!DU$1,1,0)</f>
        <v>0</v>
      </c>
      <c r="ED40" s="5">
        <f>IF('Tabulka klientů 2023'!$AS44='Hlavní stránka'!DU$1,1,0)</f>
        <v>0</v>
      </c>
      <c r="EE40" s="5">
        <f>IF('Tabulka klientů 2023'!$AV44='Hlavní stránka'!DU$1,1,0)</f>
        <v>0</v>
      </c>
      <c r="EF40" s="5">
        <f t="shared" si="9"/>
        <v>0</v>
      </c>
      <c r="EG40" s="2">
        <f t="shared" si="21"/>
        <v>0</v>
      </c>
      <c r="EH40" s="5">
        <f>IF('Tabulka klientů 2023'!$R44='Hlavní stránka'!EH$1,1,0)</f>
        <v>0</v>
      </c>
      <c r="EI40" s="5">
        <f>IF('Tabulka klientů 2023'!$U44='Hlavní stránka'!EH$1,1,0)</f>
        <v>0</v>
      </c>
      <c r="EJ40" s="5">
        <f>IF('Tabulka klientů 2023'!$X44='Hlavní stránka'!EH$1,1,0)</f>
        <v>0</v>
      </c>
      <c r="EK40" s="5">
        <f>IF('Tabulka klientů 2023'!$AA44='Hlavní stránka'!EH$1,1,0)</f>
        <v>0</v>
      </c>
      <c r="EL40" s="5">
        <f>IF('Tabulka klientů 2023'!$AD44='Hlavní stránka'!EH$1,1,0)</f>
        <v>0</v>
      </c>
      <c r="EM40" s="5">
        <f>IF('Tabulka klientů 2023'!$AG44='Hlavní stránka'!EH$1,1,0)</f>
        <v>0</v>
      </c>
      <c r="EN40" s="5">
        <f>IF('Tabulka klientů 2023'!$AJ44='Hlavní stránka'!EH$1,1,0)</f>
        <v>0</v>
      </c>
      <c r="EO40" s="5">
        <f>IF('Tabulka klientů 2023'!$AM44='Hlavní stránka'!EH$1,1,0)</f>
        <v>0</v>
      </c>
      <c r="EP40" s="5">
        <f>IF('Tabulka klientů 2023'!$AP44='Hlavní stránka'!EH$1,1,0)</f>
        <v>0</v>
      </c>
      <c r="EQ40" s="5">
        <f>IF('Tabulka klientů 2023'!$AS44='Hlavní stránka'!EH$1,1,0)</f>
        <v>0</v>
      </c>
      <c r="ER40" s="5">
        <f>IF('Tabulka klientů 2023'!$AV44='Hlavní stránka'!EH$1,1,0)</f>
        <v>0</v>
      </c>
      <c r="ES40" s="5">
        <f t="shared" si="10"/>
        <v>0</v>
      </c>
      <c r="ET40" s="2">
        <f t="shared" si="22"/>
        <v>0</v>
      </c>
      <c r="EU40" s="5">
        <f>IF('Tabulka klientů 2023'!$R44='Hlavní stránka'!EU$1,1,0)</f>
        <v>0</v>
      </c>
      <c r="EV40" s="5">
        <f>IF('Tabulka klientů 2023'!$U44='Hlavní stránka'!EU$1,1,0)</f>
        <v>0</v>
      </c>
      <c r="EW40" s="5">
        <f>IF('Tabulka klientů 2023'!$X44='Hlavní stránka'!EU$1,1,0)</f>
        <v>0</v>
      </c>
      <c r="EX40" s="5">
        <f>IF('Tabulka klientů 2023'!$AA44='Hlavní stránka'!EU$1,1,0)</f>
        <v>0</v>
      </c>
      <c r="EY40" s="5">
        <f>IF('Tabulka klientů 2023'!$AD44='Hlavní stránka'!EU$1,1,0)</f>
        <v>0</v>
      </c>
      <c r="EZ40" s="5">
        <f>IF('Tabulka klientů 2023'!$AG44='Hlavní stránka'!EU$1,1,0)</f>
        <v>0</v>
      </c>
      <c r="FA40" s="5">
        <f>IF('Tabulka klientů 2023'!$AJ44='Hlavní stránka'!EU$1,1,0)</f>
        <v>0</v>
      </c>
      <c r="FB40" s="5">
        <f>IF('Tabulka klientů 2023'!$AM44='Hlavní stránka'!EU$1,1,0)</f>
        <v>0</v>
      </c>
      <c r="FC40" s="5">
        <f>IF('Tabulka klientů 2023'!$AP44='Hlavní stránka'!EU$1,1,0)</f>
        <v>0</v>
      </c>
      <c r="FD40" s="5">
        <f>IF('Tabulka klientů 2023'!$AS44='Hlavní stránka'!EU$1,1,0)</f>
        <v>0</v>
      </c>
      <c r="FE40" s="5">
        <f>IF('Tabulka klientů 2023'!$AV44='Hlavní stránka'!EU$1,1,0)</f>
        <v>0</v>
      </c>
      <c r="FF40" s="5">
        <f t="shared" si="11"/>
        <v>0</v>
      </c>
      <c r="FG40" s="2">
        <f t="shared" si="23"/>
        <v>0</v>
      </c>
    </row>
    <row r="41" spans="1:163" ht="15.75" customHeight="1" x14ac:dyDescent="0.25">
      <c r="A41" s="340"/>
      <c r="B41" s="13" t="s">
        <v>4</v>
      </c>
      <c r="C41" s="10" t="str">
        <f>'Tabulka klientů 2023'!I4</f>
        <v>Zvol si v další záložce</v>
      </c>
      <c r="D41" s="10">
        <f>'Tabulka klientů 2023'!I5</f>
        <v>0</v>
      </c>
      <c r="E41" s="13" t="s">
        <v>4</v>
      </c>
      <c r="F41" s="11">
        <f>'Tabulka klientů 2023'!I3</f>
        <v>0</v>
      </c>
      <c r="G41" s="12">
        <f>AI1</f>
        <v>0</v>
      </c>
      <c r="H41" s="5">
        <f>IF('Tabulka klientů 2023'!$R45='Hlavní stránka'!$H$1,1,0)</f>
        <v>0</v>
      </c>
      <c r="I41" s="5">
        <f>IF('Tabulka klientů 2023'!$U45='Hlavní stránka'!$H$1,1,0)</f>
        <v>0</v>
      </c>
      <c r="J41" s="5">
        <f>IF('Tabulka klientů 2023'!$X45='Hlavní stránka'!$H$1,1,0)</f>
        <v>0</v>
      </c>
      <c r="K41" s="5">
        <f>IF('Tabulka klientů 2023'!$AA45='Hlavní stránka'!$H$1,1,0)</f>
        <v>0</v>
      </c>
      <c r="L41" s="5">
        <f>IF('Tabulka klientů 2023'!$AD45='Hlavní stránka'!$H$1,1,0)</f>
        <v>0</v>
      </c>
      <c r="M41" s="5">
        <f>IF('Tabulka klientů 2023'!$AG45='Hlavní stránka'!$H$1,1,0)</f>
        <v>0</v>
      </c>
      <c r="N41" s="5">
        <f>IF('Tabulka klientů 2023'!$AJ45='Hlavní stránka'!$H$1,1,0)</f>
        <v>0</v>
      </c>
      <c r="O41" s="5">
        <f>IF('Tabulka klientů 2023'!$AM45='Hlavní stránka'!$H$1,1,0)</f>
        <v>0</v>
      </c>
      <c r="P41" s="5">
        <f>IF('Tabulka klientů 2023'!$AP45='Hlavní stránka'!$H$1,1,0)</f>
        <v>0</v>
      </c>
      <c r="Q41" s="5">
        <f>IF('Tabulka klientů 2023'!$AS45='Hlavní stránka'!$H$1,1,0)</f>
        <v>0</v>
      </c>
      <c r="R41" s="5">
        <f>IF('Tabulka klientů 2023'!$AV45='Hlavní stránka'!$H$1,1,0)</f>
        <v>0</v>
      </c>
      <c r="S41" s="5">
        <f t="shared" si="0"/>
        <v>0</v>
      </c>
      <c r="T41" s="2">
        <f t="shared" si="12"/>
        <v>0</v>
      </c>
      <c r="U41" s="5">
        <f>IF('Tabulka klientů 2023'!$R45='Hlavní stránka'!U$1,1,0)</f>
        <v>0</v>
      </c>
      <c r="V41" s="5">
        <f>IF('Tabulka klientů 2023'!$U45='Hlavní stránka'!U$1,1,0)</f>
        <v>0</v>
      </c>
      <c r="W41" s="5">
        <f>IF('Tabulka klientů 2023'!$X45='Hlavní stránka'!U$1,1,0)</f>
        <v>0</v>
      </c>
      <c r="X41" s="5">
        <f>IF('Tabulka klientů 2023'!$AA45='Hlavní stránka'!U$1,1,0)</f>
        <v>0</v>
      </c>
      <c r="Y41" s="5">
        <f>IF('Tabulka klientů 2023'!$AD45='Hlavní stránka'!U$1,1,0)</f>
        <v>0</v>
      </c>
      <c r="Z41" s="5">
        <f>IF('Tabulka klientů 2023'!$AG45='Hlavní stránka'!U$1,1,0)</f>
        <v>0</v>
      </c>
      <c r="AA41" s="5">
        <f>IF('Tabulka klientů 2023'!$AJ45='Hlavní stránka'!U$1,1,0)</f>
        <v>0</v>
      </c>
      <c r="AB41" s="5">
        <f>IF('Tabulka klientů 2023'!$AM45='Hlavní stránka'!U$1,1,0)</f>
        <v>0</v>
      </c>
      <c r="AC41" s="5">
        <f>IF('Tabulka klientů 2023'!$AP45='Hlavní stránka'!U$1,1,0)</f>
        <v>0</v>
      </c>
      <c r="AD41" s="5">
        <f>IF('Tabulka klientů 2023'!$AS45='Hlavní stránka'!U$1,1,0)</f>
        <v>0</v>
      </c>
      <c r="AE41" s="5">
        <f>IF('Tabulka klientů 2023'!$AV45='Hlavní stránka'!U$1,1,0)</f>
        <v>0</v>
      </c>
      <c r="AF41" s="5">
        <f t="shared" si="1"/>
        <v>0</v>
      </c>
      <c r="AG41" s="2">
        <f t="shared" si="13"/>
        <v>0</v>
      </c>
      <c r="AH41" s="5">
        <f>IF('Tabulka klientů 2023'!$R45='Hlavní stránka'!AH$1,1,0)</f>
        <v>0</v>
      </c>
      <c r="AI41" s="5">
        <f>IF('Tabulka klientů 2023'!$U45='Hlavní stránka'!AH$1,1,0)</f>
        <v>0</v>
      </c>
      <c r="AJ41" s="5">
        <f>IF('Tabulka klientů 2023'!$X45='Hlavní stránka'!AH$1,1,0)</f>
        <v>0</v>
      </c>
      <c r="AK41" s="5">
        <f>IF('Tabulka klientů 2023'!$AA45='Hlavní stránka'!AH$1,1,0)</f>
        <v>0</v>
      </c>
      <c r="AL41" s="5">
        <f>IF('Tabulka klientů 2023'!$AD45='Hlavní stránka'!AH$1,1,0)</f>
        <v>0</v>
      </c>
      <c r="AM41" s="5">
        <f>IF('Tabulka klientů 2023'!$AG45='Hlavní stránka'!AH$1,1,0)</f>
        <v>0</v>
      </c>
      <c r="AN41" s="5">
        <f>IF('Tabulka klientů 2023'!$AJ45='Hlavní stránka'!AH$1,1,0)</f>
        <v>0</v>
      </c>
      <c r="AO41" s="5">
        <f>IF('Tabulka klientů 2023'!$AM45='Hlavní stránka'!AH$1,1,0)</f>
        <v>0</v>
      </c>
      <c r="AP41" s="5">
        <f>IF('Tabulka klientů 2023'!$AP45='Hlavní stránka'!AH$1,1,0)</f>
        <v>0</v>
      </c>
      <c r="AQ41" s="5">
        <f>IF('Tabulka klientů 2023'!$AS45='Hlavní stránka'!AH$1,1,0)</f>
        <v>0</v>
      </c>
      <c r="AR41" s="5">
        <f>IF('Tabulka klientů 2023'!$AV45='Hlavní stránka'!AH$1,1,0)</f>
        <v>0</v>
      </c>
      <c r="AS41" s="5">
        <f t="shared" si="2"/>
        <v>0</v>
      </c>
      <c r="AT41" s="2">
        <f t="shared" si="14"/>
        <v>0</v>
      </c>
      <c r="AU41" s="5">
        <f>IF('Tabulka klientů 2023'!$R45='Hlavní stránka'!AU$1,1,0)</f>
        <v>0</v>
      </c>
      <c r="AV41" s="5">
        <f>IF('Tabulka klientů 2023'!$U45='Hlavní stránka'!AU$1,1,0)</f>
        <v>0</v>
      </c>
      <c r="AW41" s="5">
        <f>IF('Tabulka klientů 2023'!$X45='Hlavní stránka'!AU$1,1,0)</f>
        <v>0</v>
      </c>
      <c r="AX41" s="5">
        <f>IF('Tabulka klientů 2023'!$AA45='Hlavní stránka'!AU$1,1,0)</f>
        <v>0</v>
      </c>
      <c r="AY41" s="5">
        <f>IF('Tabulka klientů 2023'!$AD45='Hlavní stránka'!AU$1,1,0)</f>
        <v>0</v>
      </c>
      <c r="AZ41" s="5">
        <f>IF('Tabulka klientů 2023'!$AG45='Hlavní stránka'!AU$1,1,0)</f>
        <v>0</v>
      </c>
      <c r="BA41" s="5">
        <f>IF('Tabulka klientů 2023'!$AJ45='Hlavní stránka'!AU$1,1,0)</f>
        <v>0</v>
      </c>
      <c r="BB41" s="5">
        <f>IF('Tabulka klientů 2023'!$AM45='Hlavní stránka'!AU$1,1,0)</f>
        <v>0</v>
      </c>
      <c r="BC41" s="5">
        <f>IF('Tabulka klientů 2023'!$AP45='Hlavní stránka'!AU$1,1,0)</f>
        <v>0</v>
      </c>
      <c r="BD41" s="5">
        <f>IF('Tabulka klientů 2023'!$AS45='Hlavní stránka'!AU$1,1,0)</f>
        <v>0</v>
      </c>
      <c r="BE41" s="5">
        <f>IF('Tabulka klientů 2023'!$AV45='Hlavní stránka'!AU$1,1,0)</f>
        <v>0</v>
      </c>
      <c r="BF41" s="5">
        <f t="shared" si="3"/>
        <v>0</v>
      </c>
      <c r="BG41" s="2">
        <f t="shared" si="15"/>
        <v>0</v>
      </c>
      <c r="BH41" s="5">
        <f>IF('Tabulka klientů 2023'!$R45='Hlavní stránka'!BH$1,1,0)</f>
        <v>0</v>
      </c>
      <c r="BI41" s="5">
        <f>IF('Tabulka klientů 2023'!$U45='Hlavní stránka'!BH$1,1,0)</f>
        <v>0</v>
      </c>
      <c r="BJ41" s="5">
        <f>IF('Tabulka klientů 2023'!$X45='Hlavní stránka'!BH$1,1,0)</f>
        <v>0</v>
      </c>
      <c r="BK41" s="5">
        <f>IF('Tabulka klientů 2023'!$AA45='Hlavní stránka'!BH$1,1,0)</f>
        <v>0</v>
      </c>
      <c r="BL41" s="5">
        <f>IF('Tabulka klientů 2023'!$AD45='Hlavní stránka'!BH$1,1,0)</f>
        <v>0</v>
      </c>
      <c r="BM41" s="5">
        <f>IF('Tabulka klientů 2023'!$AG45='Hlavní stránka'!BH$1,1,0)</f>
        <v>0</v>
      </c>
      <c r="BN41" s="5">
        <f>IF('Tabulka klientů 2023'!$AJ45='Hlavní stránka'!BH$1,1,0)</f>
        <v>0</v>
      </c>
      <c r="BO41" s="5">
        <f>IF('Tabulka klientů 2023'!$AM45='Hlavní stránka'!BH$1,1,0)</f>
        <v>0</v>
      </c>
      <c r="BP41" s="5">
        <f>IF('Tabulka klientů 2023'!$AP45='Hlavní stránka'!BH$1,1,0)</f>
        <v>0</v>
      </c>
      <c r="BQ41" s="5">
        <f>IF('Tabulka klientů 2023'!$AS45='Hlavní stránka'!BH$1,1,0)</f>
        <v>0</v>
      </c>
      <c r="BR41" s="5">
        <f>IF('Tabulka klientů 2023'!$AV45='Hlavní stránka'!BH$1,1,0)</f>
        <v>0</v>
      </c>
      <c r="BS41" s="5">
        <f t="shared" si="4"/>
        <v>0</v>
      </c>
      <c r="BT41" s="2">
        <f t="shared" si="16"/>
        <v>0</v>
      </c>
      <c r="BU41" s="5">
        <f>IF('Tabulka klientů 2023'!$R45='Hlavní stránka'!BU$1,1,0)</f>
        <v>0</v>
      </c>
      <c r="BV41" s="5">
        <f>IF('Tabulka klientů 2023'!$U45='Hlavní stránka'!BU$1,1,0)</f>
        <v>0</v>
      </c>
      <c r="BW41" s="5">
        <f>IF('Tabulka klientů 2023'!$X45='Hlavní stránka'!BU$1,1,0)</f>
        <v>0</v>
      </c>
      <c r="BX41" s="5">
        <f>IF('Tabulka klientů 2023'!$AA45='Hlavní stránka'!BU$1,1,0)</f>
        <v>0</v>
      </c>
      <c r="BY41" s="5">
        <f>IF('Tabulka klientů 2023'!$AD45='Hlavní stránka'!BU$1,1,0)</f>
        <v>0</v>
      </c>
      <c r="BZ41" s="5">
        <f>IF('Tabulka klientů 2023'!$AG45='Hlavní stránka'!BU$1,1,0)</f>
        <v>0</v>
      </c>
      <c r="CA41" s="5">
        <f>IF('Tabulka klientů 2023'!$AJ45='Hlavní stránka'!BU$1,1,0)</f>
        <v>0</v>
      </c>
      <c r="CB41" s="5">
        <f>IF('Tabulka klientů 2023'!$AM45='Hlavní stránka'!BU$1,1,0)</f>
        <v>0</v>
      </c>
      <c r="CC41" s="5">
        <f>IF('Tabulka klientů 2023'!$AP45='Hlavní stránka'!BU$1,1,0)</f>
        <v>0</v>
      </c>
      <c r="CD41" s="5">
        <f>IF('Tabulka klientů 2023'!$AS45='Hlavní stránka'!BU$1,1,0)</f>
        <v>0</v>
      </c>
      <c r="CE41" s="5">
        <f>IF('Tabulka klientů 2023'!$AV45='Hlavní stránka'!BU$1,1,0)</f>
        <v>0</v>
      </c>
      <c r="CF41" s="5">
        <f t="shared" si="5"/>
        <v>0</v>
      </c>
      <c r="CG41" s="2">
        <f t="shared" si="17"/>
        <v>0</v>
      </c>
      <c r="CH41" s="5">
        <f>IF('Tabulka klientů 2023'!$R45='Hlavní stránka'!CH$1,1,0)</f>
        <v>0</v>
      </c>
      <c r="CI41" s="5">
        <f>IF('Tabulka klientů 2023'!$U45='Hlavní stránka'!CH$1,1,0)</f>
        <v>0</v>
      </c>
      <c r="CJ41" s="5">
        <f>IF('Tabulka klientů 2023'!$X45='Hlavní stránka'!CH$1,1,0)</f>
        <v>0</v>
      </c>
      <c r="CK41" s="5">
        <f>IF('Tabulka klientů 2023'!$AA45='Hlavní stránka'!CH$1,1,0)</f>
        <v>0</v>
      </c>
      <c r="CL41" s="5">
        <f>IF('Tabulka klientů 2023'!$AD45='Hlavní stránka'!CH$1,1,0)</f>
        <v>0</v>
      </c>
      <c r="CM41" s="5">
        <f>IF('Tabulka klientů 2023'!$AG45='Hlavní stránka'!CH$1,1,0)</f>
        <v>0</v>
      </c>
      <c r="CN41" s="5">
        <f>IF('Tabulka klientů 2023'!$AJ45='Hlavní stránka'!CH$1,1,0)</f>
        <v>0</v>
      </c>
      <c r="CO41" s="5">
        <f>IF('Tabulka klientů 2023'!$AM45='Hlavní stránka'!CH$1,1,0)</f>
        <v>0</v>
      </c>
      <c r="CP41" s="5">
        <f>IF('Tabulka klientů 2023'!$AP45='Hlavní stránka'!CH$1,1,0)</f>
        <v>0</v>
      </c>
      <c r="CQ41" s="5">
        <f>IF('Tabulka klientů 2023'!$AS45='Hlavní stránka'!CH$1,1,0)</f>
        <v>0</v>
      </c>
      <c r="CR41" s="5">
        <f>IF('Tabulka klientů 2023'!$AV45='Hlavní stránka'!CH$1,1,0)</f>
        <v>0</v>
      </c>
      <c r="CS41" s="5">
        <f t="shared" si="6"/>
        <v>0</v>
      </c>
      <c r="CT41" s="2">
        <f t="shared" si="18"/>
        <v>0</v>
      </c>
      <c r="CU41" s="5">
        <f>IF('Tabulka klientů 2023'!$R45='Hlavní stránka'!CU$1,1,0)</f>
        <v>0</v>
      </c>
      <c r="CV41" s="5">
        <f>IF('Tabulka klientů 2023'!$U45='Hlavní stránka'!CU$1,1,0)</f>
        <v>0</v>
      </c>
      <c r="CW41" s="5">
        <f>IF('Tabulka klientů 2023'!$X45='Hlavní stránka'!CU$1,1,0)</f>
        <v>0</v>
      </c>
      <c r="CX41" s="5">
        <f>IF('Tabulka klientů 2023'!$AA45='Hlavní stránka'!CU$1,1,0)</f>
        <v>0</v>
      </c>
      <c r="CY41" s="5">
        <f>IF('Tabulka klientů 2023'!$AD45='Hlavní stránka'!CU$1,1,0)</f>
        <v>0</v>
      </c>
      <c r="CZ41" s="5">
        <f>IF('Tabulka klientů 2023'!$AG45='Hlavní stránka'!CU$1,1,0)</f>
        <v>0</v>
      </c>
      <c r="DA41" s="5">
        <f>IF('Tabulka klientů 2023'!$AJ45='Hlavní stránka'!CU$1,1,0)</f>
        <v>0</v>
      </c>
      <c r="DB41" s="5">
        <f>IF('Tabulka klientů 2023'!$AM45='Hlavní stránka'!CU$1,1,0)</f>
        <v>0</v>
      </c>
      <c r="DC41" s="5">
        <f>IF('Tabulka klientů 2023'!$AP45='Hlavní stránka'!CU$1,1,0)</f>
        <v>0</v>
      </c>
      <c r="DD41" s="5">
        <f>IF('Tabulka klientů 2023'!$AS45='Hlavní stránka'!CU$1,1,0)</f>
        <v>0</v>
      </c>
      <c r="DE41" s="5">
        <f>IF('Tabulka klientů 2023'!$AV45='Hlavní stránka'!CU$1,1,0)</f>
        <v>0</v>
      </c>
      <c r="DF41" s="5">
        <f t="shared" si="7"/>
        <v>0</v>
      </c>
      <c r="DG41" s="2">
        <f t="shared" si="19"/>
        <v>0</v>
      </c>
      <c r="DH41" s="5">
        <f>IF('Tabulka klientů 2023'!$R45='Hlavní stránka'!DH$1,1,0)</f>
        <v>0</v>
      </c>
      <c r="DI41" s="5">
        <f>IF('Tabulka klientů 2023'!$U45='Hlavní stránka'!DH$1,1,0)</f>
        <v>0</v>
      </c>
      <c r="DJ41" s="5">
        <f>IF('Tabulka klientů 2023'!$X45='Hlavní stránka'!DH$1,1,0)</f>
        <v>0</v>
      </c>
      <c r="DK41" s="5">
        <f>IF('Tabulka klientů 2023'!$AA45='Hlavní stránka'!DH$1,1,0)</f>
        <v>0</v>
      </c>
      <c r="DL41" s="5">
        <f>IF('Tabulka klientů 2023'!$AD45='Hlavní stránka'!DH$1,1,0)</f>
        <v>0</v>
      </c>
      <c r="DM41" s="5">
        <f>IF('Tabulka klientů 2023'!$AG45='Hlavní stránka'!DH$1,1,0)</f>
        <v>0</v>
      </c>
      <c r="DN41" s="5">
        <f>IF('Tabulka klientů 2023'!$AJ45='Hlavní stránka'!DH$1,1,0)</f>
        <v>0</v>
      </c>
      <c r="DO41" s="5">
        <f>IF('Tabulka klientů 2023'!$AM45='Hlavní stránka'!DH$1,1,0)</f>
        <v>0</v>
      </c>
      <c r="DP41" s="5">
        <f>IF('Tabulka klientů 2023'!$AP45='Hlavní stránka'!DH$1,1,0)</f>
        <v>0</v>
      </c>
      <c r="DQ41" s="5">
        <f>IF('Tabulka klientů 2023'!$AS45='Hlavní stránka'!DH$1,1,0)</f>
        <v>0</v>
      </c>
      <c r="DR41" s="5">
        <f>IF('Tabulka klientů 2023'!$AV45='Hlavní stránka'!DH$1,1,0)</f>
        <v>0</v>
      </c>
      <c r="DS41" s="5">
        <f t="shared" si="8"/>
        <v>0</v>
      </c>
      <c r="DT41" s="2">
        <f t="shared" si="20"/>
        <v>0</v>
      </c>
      <c r="DU41" s="5">
        <f>IF('Tabulka klientů 2023'!$R45='Hlavní stránka'!DU$1,1,0)</f>
        <v>0</v>
      </c>
      <c r="DV41" s="5">
        <f>IF('Tabulka klientů 2023'!$U45='Hlavní stránka'!DU$1,1,0)</f>
        <v>0</v>
      </c>
      <c r="DW41" s="5">
        <f>IF('Tabulka klientů 2023'!$X45='Hlavní stránka'!DU$1,1,0)</f>
        <v>0</v>
      </c>
      <c r="DX41" s="5">
        <f>IF('Tabulka klientů 2023'!$AA45='Hlavní stránka'!DU$1,1,0)</f>
        <v>0</v>
      </c>
      <c r="DY41" s="5">
        <f>IF('Tabulka klientů 2023'!$AD45='Hlavní stránka'!DU$1,1,0)</f>
        <v>0</v>
      </c>
      <c r="DZ41" s="5">
        <f>IF('Tabulka klientů 2023'!$AG45='Hlavní stránka'!DU$1,1,0)</f>
        <v>0</v>
      </c>
      <c r="EA41" s="5">
        <f>IF('Tabulka klientů 2023'!$AJ45='Hlavní stránka'!DU$1,1,0)</f>
        <v>0</v>
      </c>
      <c r="EB41" s="5">
        <f>IF('Tabulka klientů 2023'!$AM45='Hlavní stránka'!DU$1,1,0)</f>
        <v>0</v>
      </c>
      <c r="EC41" s="5">
        <f>IF('Tabulka klientů 2023'!$AP45='Hlavní stránka'!DU$1,1,0)</f>
        <v>0</v>
      </c>
      <c r="ED41" s="5">
        <f>IF('Tabulka klientů 2023'!$AS45='Hlavní stránka'!DU$1,1,0)</f>
        <v>0</v>
      </c>
      <c r="EE41" s="5">
        <f>IF('Tabulka klientů 2023'!$AV45='Hlavní stránka'!DU$1,1,0)</f>
        <v>0</v>
      </c>
      <c r="EF41" s="5">
        <f t="shared" si="9"/>
        <v>0</v>
      </c>
      <c r="EG41" s="2">
        <f t="shared" si="21"/>
        <v>0</v>
      </c>
      <c r="EH41" s="5">
        <f>IF('Tabulka klientů 2023'!$R45='Hlavní stránka'!EH$1,1,0)</f>
        <v>0</v>
      </c>
      <c r="EI41" s="5">
        <f>IF('Tabulka klientů 2023'!$U45='Hlavní stránka'!EH$1,1,0)</f>
        <v>0</v>
      </c>
      <c r="EJ41" s="5">
        <f>IF('Tabulka klientů 2023'!$X45='Hlavní stránka'!EH$1,1,0)</f>
        <v>0</v>
      </c>
      <c r="EK41" s="5">
        <f>IF('Tabulka klientů 2023'!$AA45='Hlavní stránka'!EH$1,1,0)</f>
        <v>0</v>
      </c>
      <c r="EL41" s="5">
        <f>IF('Tabulka klientů 2023'!$AD45='Hlavní stránka'!EH$1,1,0)</f>
        <v>0</v>
      </c>
      <c r="EM41" s="5">
        <f>IF('Tabulka klientů 2023'!$AG45='Hlavní stránka'!EH$1,1,0)</f>
        <v>0</v>
      </c>
      <c r="EN41" s="5">
        <f>IF('Tabulka klientů 2023'!$AJ45='Hlavní stránka'!EH$1,1,0)</f>
        <v>0</v>
      </c>
      <c r="EO41" s="5">
        <f>IF('Tabulka klientů 2023'!$AM45='Hlavní stránka'!EH$1,1,0)</f>
        <v>0</v>
      </c>
      <c r="EP41" s="5">
        <f>IF('Tabulka klientů 2023'!$AP45='Hlavní stránka'!EH$1,1,0)</f>
        <v>0</v>
      </c>
      <c r="EQ41" s="5">
        <f>IF('Tabulka klientů 2023'!$AS45='Hlavní stránka'!EH$1,1,0)</f>
        <v>0</v>
      </c>
      <c r="ER41" s="5">
        <f>IF('Tabulka klientů 2023'!$AV45='Hlavní stránka'!EH$1,1,0)</f>
        <v>0</v>
      </c>
      <c r="ES41" s="5">
        <f t="shared" si="10"/>
        <v>0</v>
      </c>
      <c r="ET41" s="2">
        <f t="shared" si="22"/>
        <v>0</v>
      </c>
      <c r="EU41" s="5">
        <f>IF('Tabulka klientů 2023'!$R45='Hlavní stránka'!EU$1,1,0)</f>
        <v>0</v>
      </c>
      <c r="EV41" s="5">
        <f>IF('Tabulka klientů 2023'!$U45='Hlavní stránka'!EU$1,1,0)</f>
        <v>0</v>
      </c>
      <c r="EW41" s="5">
        <f>IF('Tabulka klientů 2023'!$X45='Hlavní stránka'!EU$1,1,0)</f>
        <v>0</v>
      </c>
      <c r="EX41" s="5">
        <f>IF('Tabulka klientů 2023'!$AA45='Hlavní stránka'!EU$1,1,0)</f>
        <v>0</v>
      </c>
      <c r="EY41" s="5">
        <f>IF('Tabulka klientů 2023'!$AD45='Hlavní stránka'!EU$1,1,0)</f>
        <v>0</v>
      </c>
      <c r="EZ41" s="5">
        <f>IF('Tabulka klientů 2023'!$AG45='Hlavní stránka'!EU$1,1,0)</f>
        <v>0</v>
      </c>
      <c r="FA41" s="5">
        <f>IF('Tabulka klientů 2023'!$AJ45='Hlavní stránka'!EU$1,1,0)</f>
        <v>0</v>
      </c>
      <c r="FB41" s="5">
        <f>IF('Tabulka klientů 2023'!$AM45='Hlavní stránka'!EU$1,1,0)</f>
        <v>0</v>
      </c>
      <c r="FC41" s="5">
        <f>IF('Tabulka klientů 2023'!$AP45='Hlavní stránka'!EU$1,1,0)</f>
        <v>0</v>
      </c>
      <c r="FD41" s="5">
        <f>IF('Tabulka klientů 2023'!$AS45='Hlavní stránka'!EU$1,1,0)</f>
        <v>0</v>
      </c>
      <c r="FE41" s="5">
        <f>IF('Tabulka klientů 2023'!$AV45='Hlavní stránka'!EU$1,1,0)</f>
        <v>0</v>
      </c>
      <c r="FF41" s="5">
        <f t="shared" si="11"/>
        <v>0</v>
      </c>
      <c r="FG41" s="2">
        <f t="shared" si="23"/>
        <v>0</v>
      </c>
    </row>
    <row r="42" spans="1:163" ht="15.75" customHeight="1" x14ac:dyDescent="0.25">
      <c r="A42" s="340"/>
      <c r="B42" s="13" t="s">
        <v>5</v>
      </c>
      <c r="C42" s="10" t="str">
        <f>'Tabulka klientů 2023'!J4</f>
        <v>Zvol si v další záložce</v>
      </c>
      <c r="D42" s="10">
        <f>'Tabulka klientů 2023'!J5</f>
        <v>0</v>
      </c>
      <c r="E42" s="13" t="s">
        <v>5</v>
      </c>
      <c r="F42" s="11">
        <f>'Tabulka klientů 2023'!J3</f>
        <v>0</v>
      </c>
      <c r="G42" s="12">
        <f>AV1</f>
        <v>0</v>
      </c>
      <c r="H42" s="5">
        <f>IF('Tabulka klientů 2023'!$R46='Hlavní stránka'!$H$1,1,0)</f>
        <v>0</v>
      </c>
      <c r="I42" s="5">
        <f>IF('Tabulka klientů 2023'!$U46='Hlavní stránka'!$H$1,1,0)</f>
        <v>0</v>
      </c>
      <c r="J42" s="5">
        <f>IF('Tabulka klientů 2023'!$X46='Hlavní stránka'!$H$1,1,0)</f>
        <v>0</v>
      </c>
      <c r="K42" s="5">
        <f>IF('Tabulka klientů 2023'!$AA46='Hlavní stránka'!$H$1,1,0)</f>
        <v>0</v>
      </c>
      <c r="L42" s="5">
        <f>IF('Tabulka klientů 2023'!$AD46='Hlavní stránka'!$H$1,1,0)</f>
        <v>0</v>
      </c>
      <c r="M42" s="5">
        <f>IF('Tabulka klientů 2023'!$AG46='Hlavní stránka'!$H$1,1,0)</f>
        <v>0</v>
      </c>
      <c r="N42" s="5">
        <f>IF('Tabulka klientů 2023'!$AJ46='Hlavní stránka'!$H$1,1,0)</f>
        <v>0</v>
      </c>
      <c r="O42" s="5">
        <f>IF('Tabulka klientů 2023'!$AM46='Hlavní stránka'!$H$1,1,0)</f>
        <v>0</v>
      </c>
      <c r="P42" s="5">
        <f>IF('Tabulka klientů 2023'!$AP46='Hlavní stránka'!$H$1,1,0)</f>
        <v>0</v>
      </c>
      <c r="Q42" s="5">
        <f>IF('Tabulka klientů 2023'!$AS46='Hlavní stránka'!$H$1,1,0)</f>
        <v>0</v>
      </c>
      <c r="R42" s="5">
        <f>IF('Tabulka klientů 2023'!$AV46='Hlavní stránka'!$H$1,1,0)</f>
        <v>0</v>
      </c>
      <c r="S42" s="5">
        <f t="shared" si="0"/>
        <v>0</v>
      </c>
      <c r="T42" s="2">
        <f t="shared" si="12"/>
        <v>0</v>
      </c>
      <c r="U42" s="5">
        <f>IF('Tabulka klientů 2023'!$R46='Hlavní stránka'!U$1,1,0)</f>
        <v>0</v>
      </c>
      <c r="V42" s="5">
        <f>IF('Tabulka klientů 2023'!$U46='Hlavní stránka'!U$1,1,0)</f>
        <v>0</v>
      </c>
      <c r="W42" s="5">
        <f>IF('Tabulka klientů 2023'!$X46='Hlavní stránka'!U$1,1,0)</f>
        <v>0</v>
      </c>
      <c r="X42" s="5">
        <f>IF('Tabulka klientů 2023'!$AA46='Hlavní stránka'!U$1,1,0)</f>
        <v>0</v>
      </c>
      <c r="Y42" s="5">
        <f>IF('Tabulka klientů 2023'!$AD46='Hlavní stránka'!U$1,1,0)</f>
        <v>0</v>
      </c>
      <c r="Z42" s="5">
        <f>IF('Tabulka klientů 2023'!$AG46='Hlavní stránka'!U$1,1,0)</f>
        <v>0</v>
      </c>
      <c r="AA42" s="5">
        <f>IF('Tabulka klientů 2023'!$AJ46='Hlavní stránka'!U$1,1,0)</f>
        <v>0</v>
      </c>
      <c r="AB42" s="5">
        <f>IF('Tabulka klientů 2023'!$AM46='Hlavní stránka'!U$1,1,0)</f>
        <v>0</v>
      </c>
      <c r="AC42" s="5">
        <f>IF('Tabulka klientů 2023'!$AP46='Hlavní stránka'!U$1,1,0)</f>
        <v>0</v>
      </c>
      <c r="AD42" s="5">
        <f>IF('Tabulka klientů 2023'!$AS46='Hlavní stránka'!U$1,1,0)</f>
        <v>0</v>
      </c>
      <c r="AE42" s="5">
        <f>IF('Tabulka klientů 2023'!$AV46='Hlavní stránka'!U$1,1,0)</f>
        <v>0</v>
      </c>
      <c r="AF42" s="5">
        <f t="shared" si="1"/>
        <v>0</v>
      </c>
      <c r="AG42" s="2">
        <f t="shared" si="13"/>
        <v>0</v>
      </c>
      <c r="AH42" s="5">
        <f>IF('Tabulka klientů 2023'!$R46='Hlavní stránka'!AH$1,1,0)</f>
        <v>0</v>
      </c>
      <c r="AI42" s="5">
        <f>IF('Tabulka klientů 2023'!$U46='Hlavní stránka'!AH$1,1,0)</f>
        <v>0</v>
      </c>
      <c r="AJ42" s="5">
        <f>IF('Tabulka klientů 2023'!$X46='Hlavní stránka'!AH$1,1,0)</f>
        <v>0</v>
      </c>
      <c r="AK42" s="5">
        <f>IF('Tabulka klientů 2023'!$AA46='Hlavní stránka'!AH$1,1,0)</f>
        <v>0</v>
      </c>
      <c r="AL42" s="5">
        <f>IF('Tabulka klientů 2023'!$AD46='Hlavní stránka'!AH$1,1,0)</f>
        <v>0</v>
      </c>
      <c r="AM42" s="5">
        <f>IF('Tabulka klientů 2023'!$AG46='Hlavní stránka'!AH$1,1,0)</f>
        <v>0</v>
      </c>
      <c r="AN42" s="5">
        <f>IF('Tabulka klientů 2023'!$AJ46='Hlavní stránka'!AH$1,1,0)</f>
        <v>0</v>
      </c>
      <c r="AO42" s="5">
        <f>IF('Tabulka klientů 2023'!$AM46='Hlavní stránka'!AH$1,1,0)</f>
        <v>0</v>
      </c>
      <c r="AP42" s="5">
        <f>IF('Tabulka klientů 2023'!$AP46='Hlavní stránka'!AH$1,1,0)</f>
        <v>0</v>
      </c>
      <c r="AQ42" s="5">
        <f>IF('Tabulka klientů 2023'!$AS46='Hlavní stránka'!AH$1,1,0)</f>
        <v>0</v>
      </c>
      <c r="AR42" s="5">
        <f>IF('Tabulka klientů 2023'!$AV46='Hlavní stránka'!AH$1,1,0)</f>
        <v>0</v>
      </c>
      <c r="AS42" s="5">
        <f t="shared" si="2"/>
        <v>0</v>
      </c>
      <c r="AT42" s="2">
        <f t="shared" si="14"/>
        <v>0</v>
      </c>
      <c r="AU42" s="5">
        <f>IF('Tabulka klientů 2023'!$R46='Hlavní stránka'!AU$1,1,0)</f>
        <v>0</v>
      </c>
      <c r="AV42" s="5">
        <f>IF('Tabulka klientů 2023'!$U46='Hlavní stránka'!AU$1,1,0)</f>
        <v>0</v>
      </c>
      <c r="AW42" s="5">
        <f>IF('Tabulka klientů 2023'!$X46='Hlavní stránka'!AU$1,1,0)</f>
        <v>0</v>
      </c>
      <c r="AX42" s="5">
        <f>IF('Tabulka klientů 2023'!$AA46='Hlavní stránka'!AU$1,1,0)</f>
        <v>0</v>
      </c>
      <c r="AY42" s="5">
        <f>IF('Tabulka klientů 2023'!$AD46='Hlavní stránka'!AU$1,1,0)</f>
        <v>0</v>
      </c>
      <c r="AZ42" s="5">
        <f>IF('Tabulka klientů 2023'!$AG46='Hlavní stránka'!AU$1,1,0)</f>
        <v>0</v>
      </c>
      <c r="BA42" s="5">
        <f>IF('Tabulka klientů 2023'!$AJ46='Hlavní stránka'!AU$1,1,0)</f>
        <v>0</v>
      </c>
      <c r="BB42" s="5">
        <f>IF('Tabulka klientů 2023'!$AM46='Hlavní stránka'!AU$1,1,0)</f>
        <v>0</v>
      </c>
      <c r="BC42" s="5">
        <f>IF('Tabulka klientů 2023'!$AP46='Hlavní stránka'!AU$1,1,0)</f>
        <v>0</v>
      </c>
      <c r="BD42" s="5">
        <f>IF('Tabulka klientů 2023'!$AS46='Hlavní stránka'!AU$1,1,0)</f>
        <v>0</v>
      </c>
      <c r="BE42" s="5">
        <f>IF('Tabulka klientů 2023'!$AV46='Hlavní stránka'!AU$1,1,0)</f>
        <v>0</v>
      </c>
      <c r="BF42" s="5">
        <f t="shared" si="3"/>
        <v>0</v>
      </c>
      <c r="BG42" s="2">
        <f t="shared" si="15"/>
        <v>0</v>
      </c>
      <c r="BH42" s="5">
        <f>IF('Tabulka klientů 2023'!$R46='Hlavní stránka'!BH$1,1,0)</f>
        <v>0</v>
      </c>
      <c r="BI42" s="5">
        <f>IF('Tabulka klientů 2023'!$U46='Hlavní stránka'!BH$1,1,0)</f>
        <v>0</v>
      </c>
      <c r="BJ42" s="5">
        <f>IF('Tabulka klientů 2023'!$X46='Hlavní stránka'!BH$1,1,0)</f>
        <v>0</v>
      </c>
      <c r="BK42" s="5">
        <f>IF('Tabulka klientů 2023'!$AA46='Hlavní stránka'!BH$1,1,0)</f>
        <v>0</v>
      </c>
      <c r="BL42" s="5">
        <f>IF('Tabulka klientů 2023'!$AD46='Hlavní stránka'!BH$1,1,0)</f>
        <v>0</v>
      </c>
      <c r="BM42" s="5">
        <f>IF('Tabulka klientů 2023'!$AG46='Hlavní stránka'!BH$1,1,0)</f>
        <v>0</v>
      </c>
      <c r="BN42" s="5">
        <f>IF('Tabulka klientů 2023'!$AJ46='Hlavní stránka'!BH$1,1,0)</f>
        <v>0</v>
      </c>
      <c r="BO42" s="5">
        <f>IF('Tabulka klientů 2023'!$AM46='Hlavní stránka'!BH$1,1,0)</f>
        <v>0</v>
      </c>
      <c r="BP42" s="5">
        <f>IF('Tabulka klientů 2023'!$AP46='Hlavní stránka'!BH$1,1,0)</f>
        <v>0</v>
      </c>
      <c r="BQ42" s="5">
        <f>IF('Tabulka klientů 2023'!$AS46='Hlavní stránka'!BH$1,1,0)</f>
        <v>0</v>
      </c>
      <c r="BR42" s="5">
        <f>IF('Tabulka klientů 2023'!$AV46='Hlavní stránka'!BH$1,1,0)</f>
        <v>0</v>
      </c>
      <c r="BS42" s="5">
        <f t="shared" si="4"/>
        <v>0</v>
      </c>
      <c r="BT42" s="2">
        <f t="shared" si="16"/>
        <v>0</v>
      </c>
      <c r="BU42" s="5">
        <f>IF('Tabulka klientů 2023'!$R46='Hlavní stránka'!BU$1,1,0)</f>
        <v>0</v>
      </c>
      <c r="BV42" s="5">
        <f>IF('Tabulka klientů 2023'!$U46='Hlavní stránka'!BU$1,1,0)</f>
        <v>0</v>
      </c>
      <c r="BW42" s="5">
        <f>IF('Tabulka klientů 2023'!$X46='Hlavní stránka'!BU$1,1,0)</f>
        <v>0</v>
      </c>
      <c r="BX42" s="5">
        <f>IF('Tabulka klientů 2023'!$AA46='Hlavní stránka'!BU$1,1,0)</f>
        <v>0</v>
      </c>
      <c r="BY42" s="5">
        <f>IF('Tabulka klientů 2023'!$AD46='Hlavní stránka'!BU$1,1,0)</f>
        <v>0</v>
      </c>
      <c r="BZ42" s="5">
        <f>IF('Tabulka klientů 2023'!$AG46='Hlavní stránka'!BU$1,1,0)</f>
        <v>0</v>
      </c>
      <c r="CA42" s="5">
        <f>IF('Tabulka klientů 2023'!$AJ46='Hlavní stránka'!BU$1,1,0)</f>
        <v>0</v>
      </c>
      <c r="CB42" s="5">
        <f>IF('Tabulka klientů 2023'!$AM46='Hlavní stránka'!BU$1,1,0)</f>
        <v>0</v>
      </c>
      <c r="CC42" s="5">
        <f>IF('Tabulka klientů 2023'!$AP46='Hlavní stránka'!BU$1,1,0)</f>
        <v>0</v>
      </c>
      <c r="CD42" s="5">
        <f>IF('Tabulka klientů 2023'!$AS46='Hlavní stránka'!BU$1,1,0)</f>
        <v>0</v>
      </c>
      <c r="CE42" s="5">
        <f>IF('Tabulka klientů 2023'!$AV46='Hlavní stránka'!BU$1,1,0)</f>
        <v>0</v>
      </c>
      <c r="CF42" s="5">
        <f t="shared" si="5"/>
        <v>0</v>
      </c>
      <c r="CG42" s="2">
        <f t="shared" si="17"/>
        <v>0</v>
      </c>
      <c r="CH42" s="5">
        <f>IF('Tabulka klientů 2023'!$R46='Hlavní stránka'!CH$1,1,0)</f>
        <v>0</v>
      </c>
      <c r="CI42" s="5">
        <f>IF('Tabulka klientů 2023'!$U46='Hlavní stránka'!CH$1,1,0)</f>
        <v>0</v>
      </c>
      <c r="CJ42" s="5">
        <f>IF('Tabulka klientů 2023'!$X46='Hlavní stránka'!CH$1,1,0)</f>
        <v>0</v>
      </c>
      <c r="CK42" s="5">
        <f>IF('Tabulka klientů 2023'!$AA46='Hlavní stránka'!CH$1,1,0)</f>
        <v>0</v>
      </c>
      <c r="CL42" s="5">
        <f>IF('Tabulka klientů 2023'!$AD46='Hlavní stránka'!CH$1,1,0)</f>
        <v>0</v>
      </c>
      <c r="CM42" s="5">
        <f>IF('Tabulka klientů 2023'!$AG46='Hlavní stránka'!CH$1,1,0)</f>
        <v>0</v>
      </c>
      <c r="CN42" s="5">
        <f>IF('Tabulka klientů 2023'!$AJ46='Hlavní stránka'!CH$1,1,0)</f>
        <v>0</v>
      </c>
      <c r="CO42" s="5">
        <f>IF('Tabulka klientů 2023'!$AM46='Hlavní stránka'!CH$1,1,0)</f>
        <v>0</v>
      </c>
      <c r="CP42" s="5">
        <f>IF('Tabulka klientů 2023'!$AP46='Hlavní stránka'!CH$1,1,0)</f>
        <v>0</v>
      </c>
      <c r="CQ42" s="5">
        <f>IF('Tabulka klientů 2023'!$AS46='Hlavní stránka'!CH$1,1,0)</f>
        <v>0</v>
      </c>
      <c r="CR42" s="5">
        <f>IF('Tabulka klientů 2023'!$AV46='Hlavní stránka'!CH$1,1,0)</f>
        <v>0</v>
      </c>
      <c r="CS42" s="5">
        <f t="shared" si="6"/>
        <v>0</v>
      </c>
      <c r="CT42" s="2">
        <f t="shared" si="18"/>
        <v>0</v>
      </c>
      <c r="CU42" s="5">
        <f>IF('Tabulka klientů 2023'!$R46='Hlavní stránka'!CU$1,1,0)</f>
        <v>0</v>
      </c>
      <c r="CV42" s="5">
        <f>IF('Tabulka klientů 2023'!$U46='Hlavní stránka'!CU$1,1,0)</f>
        <v>0</v>
      </c>
      <c r="CW42" s="5">
        <f>IF('Tabulka klientů 2023'!$X46='Hlavní stránka'!CU$1,1,0)</f>
        <v>0</v>
      </c>
      <c r="CX42" s="5">
        <f>IF('Tabulka klientů 2023'!$AA46='Hlavní stránka'!CU$1,1,0)</f>
        <v>0</v>
      </c>
      <c r="CY42" s="5">
        <f>IF('Tabulka klientů 2023'!$AD46='Hlavní stránka'!CU$1,1,0)</f>
        <v>0</v>
      </c>
      <c r="CZ42" s="5">
        <f>IF('Tabulka klientů 2023'!$AG46='Hlavní stránka'!CU$1,1,0)</f>
        <v>0</v>
      </c>
      <c r="DA42" s="5">
        <f>IF('Tabulka klientů 2023'!$AJ46='Hlavní stránka'!CU$1,1,0)</f>
        <v>0</v>
      </c>
      <c r="DB42" s="5">
        <f>IF('Tabulka klientů 2023'!$AM46='Hlavní stránka'!CU$1,1,0)</f>
        <v>0</v>
      </c>
      <c r="DC42" s="5">
        <f>IF('Tabulka klientů 2023'!$AP46='Hlavní stránka'!CU$1,1,0)</f>
        <v>0</v>
      </c>
      <c r="DD42" s="5">
        <f>IF('Tabulka klientů 2023'!$AS46='Hlavní stránka'!CU$1,1,0)</f>
        <v>0</v>
      </c>
      <c r="DE42" s="5">
        <f>IF('Tabulka klientů 2023'!$AV46='Hlavní stránka'!CU$1,1,0)</f>
        <v>0</v>
      </c>
      <c r="DF42" s="5">
        <f t="shared" si="7"/>
        <v>0</v>
      </c>
      <c r="DG42" s="2">
        <f t="shared" si="19"/>
        <v>0</v>
      </c>
      <c r="DH42" s="5">
        <f>IF('Tabulka klientů 2023'!$R46='Hlavní stránka'!DH$1,1,0)</f>
        <v>0</v>
      </c>
      <c r="DI42" s="5">
        <f>IF('Tabulka klientů 2023'!$U46='Hlavní stránka'!DH$1,1,0)</f>
        <v>0</v>
      </c>
      <c r="DJ42" s="5">
        <f>IF('Tabulka klientů 2023'!$X46='Hlavní stránka'!DH$1,1,0)</f>
        <v>0</v>
      </c>
      <c r="DK42" s="5">
        <f>IF('Tabulka klientů 2023'!$AA46='Hlavní stránka'!DH$1,1,0)</f>
        <v>0</v>
      </c>
      <c r="DL42" s="5">
        <f>IF('Tabulka klientů 2023'!$AD46='Hlavní stránka'!DH$1,1,0)</f>
        <v>0</v>
      </c>
      <c r="DM42" s="5">
        <f>IF('Tabulka klientů 2023'!$AG46='Hlavní stránka'!DH$1,1,0)</f>
        <v>0</v>
      </c>
      <c r="DN42" s="5">
        <f>IF('Tabulka klientů 2023'!$AJ46='Hlavní stránka'!DH$1,1,0)</f>
        <v>0</v>
      </c>
      <c r="DO42" s="5">
        <f>IF('Tabulka klientů 2023'!$AM46='Hlavní stránka'!DH$1,1,0)</f>
        <v>0</v>
      </c>
      <c r="DP42" s="5">
        <f>IF('Tabulka klientů 2023'!$AP46='Hlavní stránka'!DH$1,1,0)</f>
        <v>0</v>
      </c>
      <c r="DQ42" s="5">
        <f>IF('Tabulka klientů 2023'!$AS46='Hlavní stránka'!DH$1,1,0)</f>
        <v>0</v>
      </c>
      <c r="DR42" s="5">
        <f>IF('Tabulka klientů 2023'!$AV46='Hlavní stránka'!DH$1,1,0)</f>
        <v>0</v>
      </c>
      <c r="DS42" s="5">
        <f t="shared" si="8"/>
        <v>0</v>
      </c>
      <c r="DT42" s="2">
        <f t="shared" si="20"/>
        <v>0</v>
      </c>
      <c r="DU42" s="5">
        <f>IF('Tabulka klientů 2023'!$R46='Hlavní stránka'!DU$1,1,0)</f>
        <v>0</v>
      </c>
      <c r="DV42" s="5">
        <f>IF('Tabulka klientů 2023'!$U46='Hlavní stránka'!DU$1,1,0)</f>
        <v>0</v>
      </c>
      <c r="DW42" s="5">
        <f>IF('Tabulka klientů 2023'!$X46='Hlavní stránka'!DU$1,1,0)</f>
        <v>0</v>
      </c>
      <c r="DX42" s="5">
        <f>IF('Tabulka klientů 2023'!$AA46='Hlavní stránka'!DU$1,1,0)</f>
        <v>0</v>
      </c>
      <c r="DY42" s="5">
        <f>IF('Tabulka klientů 2023'!$AD46='Hlavní stránka'!DU$1,1,0)</f>
        <v>0</v>
      </c>
      <c r="DZ42" s="5">
        <f>IF('Tabulka klientů 2023'!$AG46='Hlavní stránka'!DU$1,1,0)</f>
        <v>0</v>
      </c>
      <c r="EA42" s="5">
        <f>IF('Tabulka klientů 2023'!$AJ46='Hlavní stránka'!DU$1,1,0)</f>
        <v>0</v>
      </c>
      <c r="EB42" s="5">
        <f>IF('Tabulka klientů 2023'!$AM46='Hlavní stránka'!DU$1,1,0)</f>
        <v>0</v>
      </c>
      <c r="EC42" s="5">
        <f>IF('Tabulka klientů 2023'!$AP46='Hlavní stránka'!DU$1,1,0)</f>
        <v>0</v>
      </c>
      <c r="ED42" s="5">
        <f>IF('Tabulka klientů 2023'!$AS46='Hlavní stránka'!DU$1,1,0)</f>
        <v>0</v>
      </c>
      <c r="EE42" s="5">
        <f>IF('Tabulka klientů 2023'!$AV46='Hlavní stránka'!DU$1,1,0)</f>
        <v>0</v>
      </c>
      <c r="EF42" s="5">
        <f t="shared" si="9"/>
        <v>0</v>
      </c>
      <c r="EG42" s="2">
        <f t="shared" si="21"/>
        <v>0</v>
      </c>
      <c r="EH42" s="5">
        <f>IF('Tabulka klientů 2023'!$R46='Hlavní stránka'!EH$1,1,0)</f>
        <v>0</v>
      </c>
      <c r="EI42" s="5">
        <f>IF('Tabulka klientů 2023'!$U46='Hlavní stránka'!EH$1,1,0)</f>
        <v>0</v>
      </c>
      <c r="EJ42" s="5">
        <f>IF('Tabulka klientů 2023'!$X46='Hlavní stránka'!EH$1,1,0)</f>
        <v>0</v>
      </c>
      <c r="EK42" s="5">
        <f>IF('Tabulka klientů 2023'!$AA46='Hlavní stránka'!EH$1,1,0)</f>
        <v>0</v>
      </c>
      <c r="EL42" s="5">
        <f>IF('Tabulka klientů 2023'!$AD46='Hlavní stránka'!EH$1,1,0)</f>
        <v>0</v>
      </c>
      <c r="EM42" s="5">
        <f>IF('Tabulka klientů 2023'!$AG46='Hlavní stránka'!EH$1,1,0)</f>
        <v>0</v>
      </c>
      <c r="EN42" s="5">
        <f>IF('Tabulka klientů 2023'!$AJ46='Hlavní stránka'!EH$1,1,0)</f>
        <v>0</v>
      </c>
      <c r="EO42" s="5">
        <f>IF('Tabulka klientů 2023'!$AM46='Hlavní stránka'!EH$1,1,0)</f>
        <v>0</v>
      </c>
      <c r="EP42" s="5">
        <f>IF('Tabulka klientů 2023'!$AP46='Hlavní stránka'!EH$1,1,0)</f>
        <v>0</v>
      </c>
      <c r="EQ42" s="5">
        <f>IF('Tabulka klientů 2023'!$AS46='Hlavní stránka'!EH$1,1,0)</f>
        <v>0</v>
      </c>
      <c r="ER42" s="5">
        <f>IF('Tabulka klientů 2023'!$AV46='Hlavní stránka'!EH$1,1,0)</f>
        <v>0</v>
      </c>
      <c r="ES42" s="5">
        <f t="shared" si="10"/>
        <v>0</v>
      </c>
      <c r="ET42" s="2">
        <f t="shared" si="22"/>
        <v>0</v>
      </c>
      <c r="EU42" s="5">
        <f>IF('Tabulka klientů 2023'!$R46='Hlavní stránka'!EU$1,1,0)</f>
        <v>0</v>
      </c>
      <c r="EV42" s="5">
        <f>IF('Tabulka klientů 2023'!$U46='Hlavní stránka'!EU$1,1,0)</f>
        <v>0</v>
      </c>
      <c r="EW42" s="5">
        <f>IF('Tabulka klientů 2023'!$X46='Hlavní stránka'!EU$1,1,0)</f>
        <v>0</v>
      </c>
      <c r="EX42" s="5">
        <f>IF('Tabulka klientů 2023'!$AA46='Hlavní stránka'!EU$1,1,0)</f>
        <v>0</v>
      </c>
      <c r="EY42" s="5">
        <f>IF('Tabulka klientů 2023'!$AD46='Hlavní stránka'!EU$1,1,0)</f>
        <v>0</v>
      </c>
      <c r="EZ42" s="5">
        <f>IF('Tabulka klientů 2023'!$AG46='Hlavní stránka'!EU$1,1,0)</f>
        <v>0</v>
      </c>
      <c r="FA42" s="5">
        <f>IF('Tabulka klientů 2023'!$AJ46='Hlavní stránka'!EU$1,1,0)</f>
        <v>0</v>
      </c>
      <c r="FB42" s="5">
        <f>IF('Tabulka klientů 2023'!$AM46='Hlavní stránka'!EU$1,1,0)</f>
        <v>0</v>
      </c>
      <c r="FC42" s="5">
        <f>IF('Tabulka klientů 2023'!$AP46='Hlavní stránka'!EU$1,1,0)</f>
        <v>0</v>
      </c>
      <c r="FD42" s="5">
        <f>IF('Tabulka klientů 2023'!$AS46='Hlavní stránka'!EU$1,1,0)</f>
        <v>0</v>
      </c>
      <c r="FE42" s="5">
        <f>IF('Tabulka klientů 2023'!$AV46='Hlavní stránka'!EU$1,1,0)</f>
        <v>0</v>
      </c>
      <c r="FF42" s="5">
        <f t="shared" si="11"/>
        <v>0</v>
      </c>
      <c r="FG42" s="2">
        <f t="shared" si="23"/>
        <v>0</v>
      </c>
    </row>
    <row r="43" spans="1:163" ht="15.75" customHeight="1" x14ac:dyDescent="0.25">
      <c r="A43" s="340"/>
      <c r="B43" s="13" t="s">
        <v>6</v>
      </c>
      <c r="C43" s="10" t="str">
        <f>'Tabulka klientů 2023'!K4</f>
        <v>Zvol si v další záložce</v>
      </c>
      <c r="D43" s="10">
        <f>'Tabulka klientů 2023'!K5</f>
        <v>0</v>
      </c>
      <c r="E43" s="13" t="s">
        <v>6</v>
      </c>
      <c r="F43" s="11">
        <f>'Tabulka klientů 2023'!K3</f>
        <v>0</v>
      </c>
      <c r="G43" s="12">
        <f>BI1</f>
        <v>0</v>
      </c>
      <c r="H43" s="5">
        <f>IF('Tabulka klientů 2023'!$R47='Hlavní stránka'!$H$1,1,0)</f>
        <v>0</v>
      </c>
      <c r="I43" s="5">
        <f>IF('Tabulka klientů 2023'!$U47='Hlavní stránka'!$H$1,1,0)</f>
        <v>0</v>
      </c>
      <c r="J43" s="5">
        <f>IF('Tabulka klientů 2023'!$X47='Hlavní stránka'!$H$1,1,0)</f>
        <v>0</v>
      </c>
      <c r="K43" s="5">
        <f>IF('Tabulka klientů 2023'!$AA47='Hlavní stránka'!$H$1,1,0)</f>
        <v>0</v>
      </c>
      <c r="L43" s="5">
        <f>IF('Tabulka klientů 2023'!$AD47='Hlavní stránka'!$H$1,1,0)</f>
        <v>0</v>
      </c>
      <c r="M43" s="5">
        <f>IF('Tabulka klientů 2023'!$AG47='Hlavní stránka'!$H$1,1,0)</f>
        <v>0</v>
      </c>
      <c r="N43" s="5">
        <f>IF('Tabulka klientů 2023'!$AJ47='Hlavní stránka'!$H$1,1,0)</f>
        <v>0</v>
      </c>
      <c r="O43" s="5">
        <f>IF('Tabulka klientů 2023'!$AM47='Hlavní stránka'!$H$1,1,0)</f>
        <v>0</v>
      </c>
      <c r="P43" s="5">
        <f>IF('Tabulka klientů 2023'!$AP47='Hlavní stránka'!$H$1,1,0)</f>
        <v>0</v>
      </c>
      <c r="Q43" s="5">
        <f>IF('Tabulka klientů 2023'!$AS47='Hlavní stránka'!$H$1,1,0)</f>
        <v>0</v>
      </c>
      <c r="R43" s="5">
        <f>IF('Tabulka klientů 2023'!$AV47='Hlavní stránka'!$H$1,1,0)</f>
        <v>0</v>
      </c>
      <c r="S43" s="5">
        <f t="shared" si="0"/>
        <v>0</v>
      </c>
      <c r="T43" s="2">
        <f t="shared" si="12"/>
        <v>0</v>
      </c>
      <c r="U43" s="5">
        <f>IF('Tabulka klientů 2023'!$R47='Hlavní stránka'!U$1,1,0)</f>
        <v>0</v>
      </c>
      <c r="V43" s="5">
        <f>IF('Tabulka klientů 2023'!$U47='Hlavní stránka'!U$1,1,0)</f>
        <v>0</v>
      </c>
      <c r="W43" s="5">
        <f>IF('Tabulka klientů 2023'!$X47='Hlavní stránka'!U$1,1,0)</f>
        <v>0</v>
      </c>
      <c r="X43" s="5">
        <f>IF('Tabulka klientů 2023'!$AA47='Hlavní stránka'!U$1,1,0)</f>
        <v>0</v>
      </c>
      <c r="Y43" s="5">
        <f>IF('Tabulka klientů 2023'!$AD47='Hlavní stránka'!U$1,1,0)</f>
        <v>0</v>
      </c>
      <c r="Z43" s="5">
        <f>IF('Tabulka klientů 2023'!$AG47='Hlavní stránka'!U$1,1,0)</f>
        <v>0</v>
      </c>
      <c r="AA43" s="5">
        <f>IF('Tabulka klientů 2023'!$AJ47='Hlavní stránka'!U$1,1,0)</f>
        <v>0</v>
      </c>
      <c r="AB43" s="5">
        <f>IF('Tabulka klientů 2023'!$AM47='Hlavní stránka'!U$1,1,0)</f>
        <v>0</v>
      </c>
      <c r="AC43" s="5">
        <f>IF('Tabulka klientů 2023'!$AP47='Hlavní stránka'!U$1,1,0)</f>
        <v>0</v>
      </c>
      <c r="AD43" s="5">
        <f>IF('Tabulka klientů 2023'!$AS47='Hlavní stránka'!U$1,1,0)</f>
        <v>0</v>
      </c>
      <c r="AE43" s="5">
        <f>IF('Tabulka klientů 2023'!$AV47='Hlavní stránka'!U$1,1,0)</f>
        <v>0</v>
      </c>
      <c r="AF43" s="5">
        <f t="shared" si="1"/>
        <v>0</v>
      </c>
      <c r="AG43" s="2">
        <f t="shared" si="13"/>
        <v>0</v>
      </c>
      <c r="AH43" s="5">
        <f>IF('Tabulka klientů 2023'!$R47='Hlavní stránka'!AH$1,1,0)</f>
        <v>0</v>
      </c>
      <c r="AI43" s="5">
        <f>IF('Tabulka klientů 2023'!$U47='Hlavní stránka'!AH$1,1,0)</f>
        <v>0</v>
      </c>
      <c r="AJ43" s="5">
        <f>IF('Tabulka klientů 2023'!$X47='Hlavní stránka'!AH$1,1,0)</f>
        <v>0</v>
      </c>
      <c r="AK43" s="5">
        <f>IF('Tabulka klientů 2023'!$AA47='Hlavní stránka'!AH$1,1,0)</f>
        <v>0</v>
      </c>
      <c r="AL43" s="5">
        <f>IF('Tabulka klientů 2023'!$AD47='Hlavní stránka'!AH$1,1,0)</f>
        <v>0</v>
      </c>
      <c r="AM43" s="5">
        <f>IF('Tabulka klientů 2023'!$AG47='Hlavní stránka'!AH$1,1,0)</f>
        <v>0</v>
      </c>
      <c r="AN43" s="5">
        <f>IF('Tabulka klientů 2023'!$AJ47='Hlavní stránka'!AH$1,1,0)</f>
        <v>0</v>
      </c>
      <c r="AO43" s="5">
        <f>IF('Tabulka klientů 2023'!$AM47='Hlavní stránka'!AH$1,1,0)</f>
        <v>0</v>
      </c>
      <c r="AP43" s="5">
        <f>IF('Tabulka klientů 2023'!$AP47='Hlavní stránka'!AH$1,1,0)</f>
        <v>0</v>
      </c>
      <c r="AQ43" s="5">
        <f>IF('Tabulka klientů 2023'!$AS47='Hlavní stránka'!AH$1,1,0)</f>
        <v>0</v>
      </c>
      <c r="AR43" s="5">
        <f>IF('Tabulka klientů 2023'!$AV47='Hlavní stránka'!AH$1,1,0)</f>
        <v>0</v>
      </c>
      <c r="AS43" s="5">
        <f t="shared" si="2"/>
        <v>0</v>
      </c>
      <c r="AT43" s="2">
        <f t="shared" si="14"/>
        <v>0</v>
      </c>
      <c r="AU43" s="5">
        <f>IF('Tabulka klientů 2023'!$R47='Hlavní stránka'!AU$1,1,0)</f>
        <v>0</v>
      </c>
      <c r="AV43" s="5">
        <f>IF('Tabulka klientů 2023'!$U47='Hlavní stránka'!AU$1,1,0)</f>
        <v>0</v>
      </c>
      <c r="AW43" s="5">
        <f>IF('Tabulka klientů 2023'!$X47='Hlavní stránka'!AU$1,1,0)</f>
        <v>0</v>
      </c>
      <c r="AX43" s="5">
        <f>IF('Tabulka klientů 2023'!$AA47='Hlavní stránka'!AU$1,1,0)</f>
        <v>0</v>
      </c>
      <c r="AY43" s="5">
        <f>IF('Tabulka klientů 2023'!$AD47='Hlavní stránka'!AU$1,1,0)</f>
        <v>0</v>
      </c>
      <c r="AZ43" s="5">
        <f>IF('Tabulka klientů 2023'!$AG47='Hlavní stránka'!AU$1,1,0)</f>
        <v>0</v>
      </c>
      <c r="BA43" s="5">
        <f>IF('Tabulka klientů 2023'!$AJ47='Hlavní stránka'!AU$1,1,0)</f>
        <v>0</v>
      </c>
      <c r="BB43" s="5">
        <f>IF('Tabulka klientů 2023'!$AM47='Hlavní stránka'!AU$1,1,0)</f>
        <v>0</v>
      </c>
      <c r="BC43" s="5">
        <f>IF('Tabulka klientů 2023'!$AP47='Hlavní stránka'!AU$1,1,0)</f>
        <v>0</v>
      </c>
      <c r="BD43" s="5">
        <f>IF('Tabulka klientů 2023'!$AS47='Hlavní stránka'!AU$1,1,0)</f>
        <v>0</v>
      </c>
      <c r="BE43" s="5">
        <f>IF('Tabulka klientů 2023'!$AV47='Hlavní stránka'!AU$1,1,0)</f>
        <v>0</v>
      </c>
      <c r="BF43" s="5">
        <f t="shared" si="3"/>
        <v>0</v>
      </c>
      <c r="BG43" s="2">
        <f t="shared" si="15"/>
        <v>0</v>
      </c>
      <c r="BH43" s="5">
        <f>IF('Tabulka klientů 2023'!$R47='Hlavní stránka'!BH$1,1,0)</f>
        <v>0</v>
      </c>
      <c r="BI43" s="5">
        <f>IF('Tabulka klientů 2023'!$U47='Hlavní stránka'!BH$1,1,0)</f>
        <v>0</v>
      </c>
      <c r="BJ43" s="5">
        <f>IF('Tabulka klientů 2023'!$X47='Hlavní stránka'!BH$1,1,0)</f>
        <v>0</v>
      </c>
      <c r="BK43" s="5">
        <f>IF('Tabulka klientů 2023'!$AA47='Hlavní stránka'!BH$1,1,0)</f>
        <v>0</v>
      </c>
      <c r="BL43" s="5">
        <f>IF('Tabulka klientů 2023'!$AD47='Hlavní stránka'!BH$1,1,0)</f>
        <v>0</v>
      </c>
      <c r="BM43" s="5">
        <f>IF('Tabulka klientů 2023'!$AG47='Hlavní stránka'!BH$1,1,0)</f>
        <v>0</v>
      </c>
      <c r="BN43" s="5">
        <f>IF('Tabulka klientů 2023'!$AJ47='Hlavní stránka'!BH$1,1,0)</f>
        <v>0</v>
      </c>
      <c r="BO43" s="5">
        <f>IF('Tabulka klientů 2023'!$AM47='Hlavní stránka'!BH$1,1,0)</f>
        <v>0</v>
      </c>
      <c r="BP43" s="5">
        <f>IF('Tabulka klientů 2023'!$AP47='Hlavní stránka'!BH$1,1,0)</f>
        <v>0</v>
      </c>
      <c r="BQ43" s="5">
        <f>IF('Tabulka klientů 2023'!$AS47='Hlavní stránka'!BH$1,1,0)</f>
        <v>0</v>
      </c>
      <c r="BR43" s="5">
        <f>IF('Tabulka klientů 2023'!$AV47='Hlavní stránka'!BH$1,1,0)</f>
        <v>0</v>
      </c>
      <c r="BS43" s="5">
        <f t="shared" si="4"/>
        <v>0</v>
      </c>
      <c r="BT43" s="2">
        <f t="shared" si="16"/>
        <v>0</v>
      </c>
      <c r="BU43" s="5">
        <f>IF('Tabulka klientů 2023'!$R47='Hlavní stránka'!BU$1,1,0)</f>
        <v>0</v>
      </c>
      <c r="BV43" s="5">
        <f>IF('Tabulka klientů 2023'!$U47='Hlavní stránka'!BU$1,1,0)</f>
        <v>0</v>
      </c>
      <c r="BW43" s="5">
        <f>IF('Tabulka klientů 2023'!$X47='Hlavní stránka'!BU$1,1,0)</f>
        <v>0</v>
      </c>
      <c r="BX43" s="5">
        <f>IF('Tabulka klientů 2023'!$AA47='Hlavní stránka'!BU$1,1,0)</f>
        <v>0</v>
      </c>
      <c r="BY43" s="5">
        <f>IF('Tabulka klientů 2023'!$AD47='Hlavní stránka'!BU$1,1,0)</f>
        <v>0</v>
      </c>
      <c r="BZ43" s="5">
        <f>IF('Tabulka klientů 2023'!$AG47='Hlavní stránka'!BU$1,1,0)</f>
        <v>0</v>
      </c>
      <c r="CA43" s="5">
        <f>IF('Tabulka klientů 2023'!$AJ47='Hlavní stránka'!BU$1,1,0)</f>
        <v>0</v>
      </c>
      <c r="CB43" s="5">
        <f>IF('Tabulka klientů 2023'!$AM47='Hlavní stránka'!BU$1,1,0)</f>
        <v>0</v>
      </c>
      <c r="CC43" s="5">
        <f>IF('Tabulka klientů 2023'!$AP47='Hlavní stránka'!BU$1,1,0)</f>
        <v>0</v>
      </c>
      <c r="CD43" s="5">
        <f>IF('Tabulka klientů 2023'!$AS47='Hlavní stránka'!BU$1,1,0)</f>
        <v>0</v>
      </c>
      <c r="CE43" s="5">
        <f>IF('Tabulka klientů 2023'!$AV47='Hlavní stránka'!BU$1,1,0)</f>
        <v>0</v>
      </c>
      <c r="CF43" s="5">
        <f t="shared" si="5"/>
        <v>0</v>
      </c>
      <c r="CG43" s="2">
        <f t="shared" si="17"/>
        <v>0</v>
      </c>
      <c r="CH43" s="5">
        <f>IF('Tabulka klientů 2023'!$R47='Hlavní stránka'!CH$1,1,0)</f>
        <v>0</v>
      </c>
      <c r="CI43" s="5">
        <f>IF('Tabulka klientů 2023'!$U47='Hlavní stránka'!CH$1,1,0)</f>
        <v>0</v>
      </c>
      <c r="CJ43" s="5">
        <f>IF('Tabulka klientů 2023'!$X47='Hlavní stránka'!CH$1,1,0)</f>
        <v>0</v>
      </c>
      <c r="CK43" s="5">
        <f>IF('Tabulka klientů 2023'!$AA47='Hlavní stránka'!CH$1,1,0)</f>
        <v>0</v>
      </c>
      <c r="CL43" s="5">
        <f>IF('Tabulka klientů 2023'!$AD47='Hlavní stránka'!CH$1,1,0)</f>
        <v>0</v>
      </c>
      <c r="CM43" s="5">
        <f>IF('Tabulka klientů 2023'!$AG47='Hlavní stránka'!CH$1,1,0)</f>
        <v>0</v>
      </c>
      <c r="CN43" s="5">
        <f>IF('Tabulka klientů 2023'!$AJ47='Hlavní stránka'!CH$1,1,0)</f>
        <v>0</v>
      </c>
      <c r="CO43" s="5">
        <f>IF('Tabulka klientů 2023'!$AM47='Hlavní stránka'!CH$1,1,0)</f>
        <v>0</v>
      </c>
      <c r="CP43" s="5">
        <f>IF('Tabulka klientů 2023'!$AP47='Hlavní stránka'!CH$1,1,0)</f>
        <v>0</v>
      </c>
      <c r="CQ43" s="5">
        <f>IF('Tabulka klientů 2023'!$AS47='Hlavní stránka'!CH$1,1,0)</f>
        <v>0</v>
      </c>
      <c r="CR43" s="5">
        <f>IF('Tabulka klientů 2023'!$AV47='Hlavní stránka'!CH$1,1,0)</f>
        <v>0</v>
      </c>
      <c r="CS43" s="5">
        <f t="shared" si="6"/>
        <v>0</v>
      </c>
      <c r="CT43" s="2">
        <f t="shared" si="18"/>
        <v>0</v>
      </c>
      <c r="CU43" s="5">
        <f>IF('Tabulka klientů 2023'!$R47='Hlavní stránka'!CU$1,1,0)</f>
        <v>0</v>
      </c>
      <c r="CV43" s="5">
        <f>IF('Tabulka klientů 2023'!$U47='Hlavní stránka'!CU$1,1,0)</f>
        <v>0</v>
      </c>
      <c r="CW43" s="5">
        <f>IF('Tabulka klientů 2023'!$X47='Hlavní stránka'!CU$1,1,0)</f>
        <v>0</v>
      </c>
      <c r="CX43" s="5">
        <f>IF('Tabulka klientů 2023'!$AA47='Hlavní stránka'!CU$1,1,0)</f>
        <v>0</v>
      </c>
      <c r="CY43" s="5">
        <f>IF('Tabulka klientů 2023'!$AD47='Hlavní stránka'!CU$1,1,0)</f>
        <v>0</v>
      </c>
      <c r="CZ43" s="5">
        <f>IF('Tabulka klientů 2023'!$AG47='Hlavní stránka'!CU$1,1,0)</f>
        <v>0</v>
      </c>
      <c r="DA43" s="5">
        <f>IF('Tabulka klientů 2023'!$AJ47='Hlavní stránka'!CU$1,1,0)</f>
        <v>0</v>
      </c>
      <c r="DB43" s="5">
        <f>IF('Tabulka klientů 2023'!$AM47='Hlavní stránka'!CU$1,1,0)</f>
        <v>0</v>
      </c>
      <c r="DC43" s="5">
        <f>IF('Tabulka klientů 2023'!$AP47='Hlavní stránka'!CU$1,1,0)</f>
        <v>0</v>
      </c>
      <c r="DD43" s="5">
        <f>IF('Tabulka klientů 2023'!$AS47='Hlavní stránka'!CU$1,1,0)</f>
        <v>0</v>
      </c>
      <c r="DE43" s="5">
        <f>IF('Tabulka klientů 2023'!$AV47='Hlavní stránka'!CU$1,1,0)</f>
        <v>0</v>
      </c>
      <c r="DF43" s="5">
        <f t="shared" si="7"/>
        <v>0</v>
      </c>
      <c r="DG43" s="2">
        <f t="shared" si="19"/>
        <v>0</v>
      </c>
      <c r="DH43" s="5">
        <f>IF('Tabulka klientů 2023'!$R47='Hlavní stránka'!DH$1,1,0)</f>
        <v>0</v>
      </c>
      <c r="DI43" s="5">
        <f>IF('Tabulka klientů 2023'!$U47='Hlavní stránka'!DH$1,1,0)</f>
        <v>0</v>
      </c>
      <c r="DJ43" s="5">
        <f>IF('Tabulka klientů 2023'!$X47='Hlavní stránka'!DH$1,1,0)</f>
        <v>0</v>
      </c>
      <c r="DK43" s="5">
        <f>IF('Tabulka klientů 2023'!$AA47='Hlavní stránka'!DH$1,1,0)</f>
        <v>0</v>
      </c>
      <c r="DL43" s="5">
        <f>IF('Tabulka klientů 2023'!$AD47='Hlavní stránka'!DH$1,1,0)</f>
        <v>0</v>
      </c>
      <c r="DM43" s="5">
        <f>IF('Tabulka klientů 2023'!$AG47='Hlavní stránka'!DH$1,1,0)</f>
        <v>0</v>
      </c>
      <c r="DN43" s="5">
        <f>IF('Tabulka klientů 2023'!$AJ47='Hlavní stránka'!DH$1,1,0)</f>
        <v>0</v>
      </c>
      <c r="DO43" s="5">
        <f>IF('Tabulka klientů 2023'!$AM47='Hlavní stránka'!DH$1,1,0)</f>
        <v>0</v>
      </c>
      <c r="DP43" s="5">
        <f>IF('Tabulka klientů 2023'!$AP47='Hlavní stránka'!DH$1,1,0)</f>
        <v>0</v>
      </c>
      <c r="DQ43" s="5">
        <f>IF('Tabulka klientů 2023'!$AS47='Hlavní stránka'!DH$1,1,0)</f>
        <v>0</v>
      </c>
      <c r="DR43" s="5">
        <f>IF('Tabulka klientů 2023'!$AV47='Hlavní stránka'!DH$1,1,0)</f>
        <v>0</v>
      </c>
      <c r="DS43" s="5">
        <f t="shared" si="8"/>
        <v>0</v>
      </c>
      <c r="DT43" s="2">
        <f t="shared" si="20"/>
        <v>0</v>
      </c>
      <c r="DU43" s="5">
        <f>IF('Tabulka klientů 2023'!$R47='Hlavní stránka'!DU$1,1,0)</f>
        <v>0</v>
      </c>
      <c r="DV43" s="5">
        <f>IF('Tabulka klientů 2023'!$U47='Hlavní stránka'!DU$1,1,0)</f>
        <v>0</v>
      </c>
      <c r="DW43" s="5">
        <f>IF('Tabulka klientů 2023'!$X47='Hlavní stránka'!DU$1,1,0)</f>
        <v>0</v>
      </c>
      <c r="DX43" s="5">
        <f>IF('Tabulka klientů 2023'!$AA47='Hlavní stránka'!DU$1,1,0)</f>
        <v>0</v>
      </c>
      <c r="DY43" s="5">
        <f>IF('Tabulka klientů 2023'!$AD47='Hlavní stránka'!DU$1,1,0)</f>
        <v>0</v>
      </c>
      <c r="DZ43" s="5">
        <f>IF('Tabulka klientů 2023'!$AG47='Hlavní stránka'!DU$1,1,0)</f>
        <v>0</v>
      </c>
      <c r="EA43" s="5">
        <f>IF('Tabulka klientů 2023'!$AJ47='Hlavní stránka'!DU$1,1,0)</f>
        <v>0</v>
      </c>
      <c r="EB43" s="5">
        <f>IF('Tabulka klientů 2023'!$AM47='Hlavní stránka'!DU$1,1,0)</f>
        <v>0</v>
      </c>
      <c r="EC43" s="5">
        <f>IF('Tabulka klientů 2023'!$AP47='Hlavní stránka'!DU$1,1,0)</f>
        <v>0</v>
      </c>
      <c r="ED43" s="5">
        <f>IF('Tabulka klientů 2023'!$AS47='Hlavní stránka'!DU$1,1,0)</f>
        <v>0</v>
      </c>
      <c r="EE43" s="5">
        <f>IF('Tabulka klientů 2023'!$AV47='Hlavní stránka'!DU$1,1,0)</f>
        <v>0</v>
      </c>
      <c r="EF43" s="5">
        <f t="shared" si="9"/>
        <v>0</v>
      </c>
      <c r="EG43" s="2">
        <f t="shared" si="21"/>
        <v>0</v>
      </c>
      <c r="EH43" s="5">
        <f>IF('Tabulka klientů 2023'!$R47='Hlavní stránka'!EH$1,1,0)</f>
        <v>0</v>
      </c>
      <c r="EI43" s="5">
        <f>IF('Tabulka klientů 2023'!$U47='Hlavní stránka'!EH$1,1,0)</f>
        <v>0</v>
      </c>
      <c r="EJ43" s="5">
        <f>IF('Tabulka klientů 2023'!$X47='Hlavní stránka'!EH$1,1,0)</f>
        <v>0</v>
      </c>
      <c r="EK43" s="5">
        <f>IF('Tabulka klientů 2023'!$AA47='Hlavní stránka'!EH$1,1,0)</f>
        <v>0</v>
      </c>
      <c r="EL43" s="5">
        <f>IF('Tabulka klientů 2023'!$AD47='Hlavní stránka'!EH$1,1,0)</f>
        <v>0</v>
      </c>
      <c r="EM43" s="5">
        <f>IF('Tabulka klientů 2023'!$AG47='Hlavní stránka'!EH$1,1,0)</f>
        <v>0</v>
      </c>
      <c r="EN43" s="5">
        <f>IF('Tabulka klientů 2023'!$AJ47='Hlavní stránka'!EH$1,1,0)</f>
        <v>0</v>
      </c>
      <c r="EO43" s="5">
        <f>IF('Tabulka klientů 2023'!$AM47='Hlavní stránka'!EH$1,1,0)</f>
        <v>0</v>
      </c>
      <c r="EP43" s="5">
        <f>IF('Tabulka klientů 2023'!$AP47='Hlavní stránka'!EH$1,1,0)</f>
        <v>0</v>
      </c>
      <c r="EQ43" s="5">
        <f>IF('Tabulka klientů 2023'!$AS47='Hlavní stránka'!EH$1,1,0)</f>
        <v>0</v>
      </c>
      <c r="ER43" s="5">
        <f>IF('Tabulka klientů 2023'!$AV47='Hlavní stránka'!EH$1,1,0)</f>
        <v>0</v>
      </c>
      <c r="ES43" s="5">
        <f t="shared" si="10"/>
        <v>0</v>
      </c>
      <c r="ET43" s="2">
        <f t="shared" si="22"/>
        <v>0</v>
      </c>
      <c r="EU43" s="5">
        <f>IF('Tabulka klientů 2023'!$R47='Hlavní stránka'!EU$1,1,0)</f>
        <v>0</v>
      </c>
      <c r="EV43" s="5">
        <f>IF('Tabulka klientů 2023'!$U47='Hlavní stránka'!EU$1,1,0)</f>
        <v>0</v>
      </c>
      <c r="EW43" s="5">
        <f>IF('Tabulka klientů 2023'!$X47='Hlavní stránka'!EU$1,1,0)</f>
        <v>0</v>
      </c>
      <c r="EX43" s="5">
        <f>IF('Tabulka klientů 2023'!$AA47='Hlavní stránka'!EU$1,1,0)</f>
        <v>0</v>
      </c>
      <c r="EY43" s="5">
        <f>IF('Tabulka klientů 2023'!$AD47='Hlavní stránka'!EU$1,1,0)</f>
        <v>0</v>
      </c>
      <c r="EZ43" s="5">
        <f>IF('Tabulka klientů 2023'!$AG47='Hlavní stránka'!EU$1,1,0)</f>
        <v>0</v>
      </c>
      <c r="FA43" s="5">
        <f>IF('Tabulka klientů 2023'!$AJ47='Hlavní stránka'!EU$1,1,0)</f>
        <v>0</v>
      </c>
      <c r="FB43" s="5">
        <f>IF('Tabulka klientů 2023'!$AM47='Hlavní stránka'!EU$1,1,0)</f>
        <v>0</v>
      </c>
      <c r="FC43" s="5">
        <f>IF('Tabulka klientů 2023'!$AP47='Hlavní stránka'!EU$1,1,0)</f>
        <v>0</v>
      </c>
      <c r="FD43" s="5">
        <f>IF('Tabulka klientů 2023'!$AS47='Hlavní stránka'!EU$1,1,0)</f>
        <v>0</v>
      </c>
      <c r="FE43" s="5">
        <f>IF('Tabulka klientů 2023'!$AV47='Hlavní stránka'!EU$1,1,0)</f>
        <v>0</v>
      </c>
      <c r="FF43" s="5">
        <f t="shared" si="11"/>
        <v>0</v>
      </c>
      <c r="FG43" s="2">
        <f t="shared" si="23"/>
        <v>0</v>
      </c>
    </row>
    <row r="44" spans="1:163" ht="15.75" customHeight="1" x14ac:dyDescent="0.25">
      <c r="A44" s="340"/>
      <c r="B44" s="13" t="s">
        <v>7</v>
      </c>
      <c r="C44" s="10" t="str">
        <f>'Tabulka klientů 2023'!L4</f>
        <v>Zvol si v další záložce</v>
      </c>
      <c r="D44" s="10">
        <f>'Tabulka klientů 2023'!L5</f>
        <v>0</v>
      </c>
      <c r="E44" s="13" t="s">
        <v>7</v>
      </c>
      <c r="F44" s="11">
        <f>'Tabulka klientů 2023'!L3</f>
        <v>0</v>
      </c>
      <c r="G44" s="12">
        <f>BV1</f>
        <v>0</v>
      </c>
      <c r="H44" s="5">
        <f>IF('Tabulka klientů 2023'!$R48='Hlavní stránka'!$H$1,1,0)</f>
        <v>0</v>
      </c>
      <c r="I44" s="5">
        <f>IF('Tabulka klientů 2023'!$U48='Hlavní stránka'!$H$1,1,0)</f>
        <v>0</v>
      </c>
      <c r="J44" s="5">
        <f>IF('Tabulka klientů 2023'!$X48='Hlavní stránka'!$H$1,1,0)</f>
        <v>0</v>
      </c>
      <c r="K44" s="5">
        <f>IF('Tabulka klientů 2023'!$AA48='Hlavní stránka'!$H$1,1,0)</f>
        <v>0</v>
      </c>
      <c r="L44" s="5">
        <f>IF('Tabulka klientů 2023'!$AD48='Hlavní stránka'!$H$1,1,0)</f>
        <v>0</v>
      </c>
      <c r="M44" s="5">
        <f>IF('Tabulka klientů 2023'!$AG48='Hlavní stránka'!$H$1,1,0)</f>
        <v>0</v>
      </c>
      <c r="N44" s="5">
        <f>IF('Tabulka klientů 2023'!$AJ48='Hlavní stránka'!$H$1,1,0)</f>
        <v>0</v>
      </c>
      <c r="O44" s="5">
        <f>IF('Tabulka klientů 2023'!$AM48='Hlavní stránka'!$H$1,1,0)</f>
        <v>0</v>
      </c>
      <c r="P44" s="5">
        <f>IF('Tabulka klientů 2023'!$AP48='Hlavní stránka'!$H$1,1,0)</f>
        <v>0</v>
      </c>
      <c r="Q44" s="5">
        <f>IF('Tabulka klientů 2023'!$AS48='Hlavní stránka'!$H$1,1,0)</f>
        <v>0</v>
      </c>
      <c r="R44" s="5">
        <f>IF('Tabulka klientů 2023'!$AV48='Hlavní stránka'!$H$1,1,0)</f>
        <v>0</v>
      </c>
      <c r="S44" s="5">
        <f t="shared" si="0"/>
        <v>0</v>
      </c>
      <c r="T44" s="2">
        <f t="shared" si="12"/>
        <v>0</v>
      </c>
      <c r="U44" s="5">
        <f>IF('Tabulka klientů 2023'!$R48='Hlavní stránka'!U$1,1,0)</f>
        <v>0</v>
      </c>
      <c r="V44" s="5">
        <f>IF('Tabulka klientů 2023'!$U48='Hlavní stránka'!U$1,1,0)</f>
        <v>0</v>
      </c>
      <c r="W44" s="5">
        <f>IF('Tabulka klientů 2023'!$X48='Hlavní stránka'!U$1,1,0)</f>
        <v>0</v>
      </c>
      <c r="X44" s="5">
        <f>IF('Tabulka klientů 2023'!$AA48='Hlavní stránka'!U$1,1,0)</f>
        <v>0</v>
      </c>
      <c r="Y44" s="5">
        <f>IF('Tabulka klientů 2023'!$AD48='Hlavní stránka'!U$1,1,0)</f>
        <v>0</v>
      </c>
      <c r="Z44" s="5">
        <f>IF('Tabulka klientů 2023'!$AG48='Hlavní stránka'!U$1,1,0)</f>
        <v>0</v>
      </c>
      <c r="AA44" s="5">
        <f>IF('Tabulka klientů 2023'!$AJ48='Hlavní stránka'!U$1,1,0)</f>
        <v>0</v>
      </c>
      <c r="AB44" s="5">
        <f>IF('Tabulka klientů 2023'!$AM48='Hlavní stránka'!U$1,1,0)</f>
        <v>0</v>
      </c>
      <c r="AC44" s="5">
        <f>IF('Tabulka klientů 2023'!$AP48='Hlavní stránka'!U$1,1,0)</f>
        <v>0</v>
      </c>
      <c r="AD44" s="5">
        <f>IF('Tabulka klientů 2023'!$AS48='Hlavní stránka'!U$1,1,0)</f>
        <v>0</v>
      </c>
      <c r="AE44" s="5">
        <f>IF('Tabulka klientů 2023'!$AV48='Hlavní stránka'!U$1,1,0)</f>
        <v>0</v>
      </c>
      <c r="AF44" s="5">
        <f t="shared" si="1"/>
        <v>0</v>
      </c>
      <c r="AG44" s="2">
        <f t="shared" si="13"/>
        <v>0</v>
      </c>
      <c r="AH44" s="5">
        <f>IF('Tabulka klientů 2023'!$R48='Hlavní stránka'!AH$1,1,0)</f>
        <v>0</v>
      </c>
      <c r="AI44" s="5">
        <f>IF('Tabulka klientů 2023'!$U48='Hlavní stránka'!AH$1,1,0)</f>
        <v>0</v>
      </c>
      <c r="AJ44" s="5">
        <f>IF('Tabulka klientů 2023'!$X48='Hlavní stránka'!AH$1,1,0)</f>
        <v>0</v>
      </c>
      <c r="AK44" s="5">
        <f>IF('Tabulka klientů 2023'!$AA48='Hlavní stránka'!AH$1,1,0)</f>
        <v>0</v>
      </c>
      <c r="AL44" s="5">
        <f>IF('Tabulka klientů 2023'!$AD48='Hlavní stránka'!AH$1,1,0)</f>
        <v>0</v>
      </c>
      <c r="AM44" s="5">
        <f>IF('Tabulka klientů 2023'!$AG48='Hlavní stránka'!AH$1,1,0)</f>
        <v>0</v>
      </c>
      <c r="AN44" s="5">
        <f>IF('Tabulka klientů 2023'!$AJ48='Hlavní stránka'!AH$1,1,0)</f>
        <v>0</v>
      </c>
      <c r="AO44" s="5">
        <f>IF('Tabulka klientů 2023'!$AM48='Hlavní stránka'!AH$1,1,0)</f>
        <v>0</v>
      </c>
      <c r="AP44" s="5">
        <f>IF('Tabulka klientů 2023'!$AP48='Hlavní stránka'!AH$1,1,0)</f>
        <v>0</v>
      </c>
      <c r="AQ44" s="5">
        <f>IF('Tabulka klientů 2023'!$AS48='Hlavní stránka'!AH$1,1,0)</f>
        <v>0</v>
      </c>
      <c r="AR44" s="5">
        <f>IF('Tabulka klientů 2023'!$AV48='Hlavní stránka'!AH$1,1,0)</f>
        <v>0</v>
      </c>
      <c r="AS44" s="5">
        <f t="shared" si="2"/>
        <v>0</v>
      </c>
      <c r="AT44" s="2">
        <f t="shared" si="14"/>
        <v>0</v>
      </c>
      <c r="AU44" s="5">
        <f>IF('Tabulka klientů 2023'!$R48='Hlavní stránka'!AU$1,1,0)</f>
        <v>0</v>
      </c>
      <c r="AV44" s="5">
        <f>IF('Tabulka klientů 2023'!$U48='Hlavní stránka'!AU$1,1,0)</f>
        <v>0</v>
      </c>
      <c r="AW44" s="5">
        <f>IF('Tabulka klientů 2023'!$X48='Hlavní stránka'!AU$1,1,0)</f>
        <v>0</v>
      </c>
      <c r="AX44" s="5">
        <f>IF('Tabulka klientů 2023'!$AA48='Hlavní stránka'!AU$1,1,0)</f>
        <v>0</v>
      </c>
      <c r="AY44" s="5">
        <f>IF('Tabulka klientů 2023'!$AD48='Hlavní stránka'!AU$1,1,0)</f>
        <v>0</v>
      </c>
      <c r="AZ44" s="5">
        <f>IF('Tabulka klientů 2023'!$AG48='Hlavní stránka'!AU$1,1,0)</f>
        <v>0</v>
      </c>
      <c r="BA44" s="5">
        <f>IF('Tabulka klientů 2023'!$AJ48='Hlavní stránka'!AU$1,1,0)</f>
        <v>0</v>
      </c>
      <c r="BB44" s="5">
        <f>IF('Tabulka klientů 2023'!$AM48='Hlavní stránka'!AU$1,1,0)</f>
        <v>0</v>
      </c>
      <c r="BC44" s="5">
        <f>IF('Tabulka klientů 2023'!$AP48='Hlavní stránka'!AU$1,1,0)</f>
        <v>0</v>
      </c>
      <c r="BD44" s="5">
        <f>IF('Tabulka klientů 2023'!$AS48='Hlavní stránka'!AU$1,1,0)</f>
        <v>0</v>
      </c>
      <c r="BE44" s="5">
        <f>IF('Tabulka klientů 2023'!$AV48='Hlavní stránka'!AU$1,1,0)</f>
        <v>0</v>
      </c>
      <c r="BF44" s="5">
        <f t="shared" si="3"/>
        <v>0</v>
      </c>
      <c r="BG44" s="2">
        <f t="shared" si="15"/>
        <v>0</v>
      </c>
      <c r="BH44" s="5">
        <f>IF('Tabulka klientů 2023'!$R48='Hlavní stránka'!BH$1,1,0)</f>
        <v>0</v>
      </c>
      <c r="BI44" s="5">
        <f>IF('Tabulka klientů 2023'!$U48='Hlavní stránka'!BH$1,1,0)</f>
        <v>0</v>
      </c>
      <c r="BJ44" s="5">
        <f>IF('Tabulka klientů 2023'!$X48='Hlavní stránka'!BH$1,1,0)</f>
        <v>0</v>
      </c>
      <c r="BK44" s="5">
        <f>IF('Tabulka klientů 2023'!$AA48='Hlavní stránka'!BH$1,1,0)</f>
        <v>0</v>
      </c>
      <c r="BL44" s="5">
        <f>IF('Tabulka klientů 2023'!$AD48='Hlavní stránka'!BH$1,1,0)</f>
        <v>0</v>
      </c>
      <c r="BM44" s="5">
        <f>IF('Tabulka klientů 2023'!$AG48='Hlavní stránka'!BH$1,1,0)</f>
        <v>0</v>
      </c>
      <c r="BN44" s="5">
        <f>IF('Tabulka klientů 2023'!$AJ48='Hlavní stránka'!BH$1,1,0)</f>
        <v>0</v>
      </c>
      <c r="BO44" s="5">
        <f>IF('Tabulka klientů 2023'!$AM48='Hlavní stránka'!BH$1,1,0)</f>
        <v>0</v>
      </c>
      <c r="BP44" s="5">
        <f>IF('Tabulka klientů 2023'!$AP48='Hlavní stránka'!BH$1,1,0)</f>
        <v>0</v>
      </c>
      <c r="BQ44" s="5">
        <f>IF('Tabulka klientů 2023'!$AS48='Hlavní stránka'!BH$1,1,0)</f>
        <v>0</v>
      </c>
      <c r="BR44" s="5">
        <f>IF('Tabulka klientů 2023'!$AV48='Hlavní stránka'!BH$1,1,0)</f>
        <v>0</v>
      </c>
      <c r="BS44" s="5">
        <f t="shared" si="4"/>
        <v>0</v>
      </c>
      <c r="BT44" s="2">
        <f t="shared" si="16"/>
        <v>0</v>
      </c>
      <c r="BU44" s="5">
        <f>IF('Tabulka klientů 2023'!$R48='Hlavní stránka'!BU$1,1,0)</f>
        <v>0</v>
      </c>
      <c r="BV44" s="5">
        <f>IF('Tabulka klientů 2023'!$U48='Hlavní stránka'!BU$1,1,0)</f>
        <v>0</v>
      </c>
      <c r="BW44" s="5">
        <f>IF('Tabulka klientů 2023'!$X48='Hlavní stránka'!BU$1,1,0)</f>
        <v>0</v>
      </c>
      <c r="BX44" s="5">
        <f>IF('Tabulka klientů 2023'!$AA48='Hlavní stránka'!BU$1,1,0)</f>
        <v>0</v>
      </c>
      <c r="BY44" s="5">
        <f>IF('Tabulka klientů 2023'!$AD48='Hlavní stránka'!BU$1,1,0)</f>
        <v>0</v>
      </c>
      <c r="BZ44" s="5">
        <f>IF('Tabulka klientů 2023'!$AG48='Hlavní stránka'!BU$1,1,0)</f>
        <v>0</v>
      </c>
      <c r="CA44" s="5">
        <f>IF('Tabulka klientů 2023'!$AJ48='Hlavní stránka'!BU$1,1,0)</f>
        <v>0</v>
      </c>
      <c r="CB44" s="5">
        <f>IF('Tabulka klientů 2023'!$AM48='Hlavní stránka'!BU$1,1,0)</f>
        <v>0</v>
      </c>
      <c r="CC44" s="5">
        <f>IF('Tabulka klientů 2023'!$AP48='Hlavní stránka'!BU$1,1,0)</f>
        <v>0</v>
      </c>
      <c r="CD44" s="5">
        <f>IF('Tabulka klientů 2023'!$AS48='Hlavní stránka'!BU$1,1,0)</f>
        <v>0</v>
      </c>
      <c r="CE44" s="5">
        <f>IF('Tabulka klientů 2023'!$AV48='Hlavní stránka'!BU$1,1,0)</f>
        <v>0</v>
      </c>
      <c r="CF44" s="5">
        <f t="shared" si="5"/>
        <v>0</v>
      </c>
      <c r="CG44" s="2">
        <f t="shared" si="17"/>
        <v>0</v>
      </c>
      <c r="CH44" s="5">
        <f>IF('Tabulka klientů 2023'!$R48='Hlavní stránka'!CH$1,1,0)</f>
        <v>0</v>
      </c>
      <c r="CI44" s="5">
        <f>IF('Tabulka klientů 2023'!$U48='Hlavní stránka'!CH$1,1,0)</f>
        <v>0</v>
      </c>
      <c r="CJ44" s="5">
        <f>IF('Tabulka klientů 2023'!$X48='Hlavní stránka'!CH$1,1,0)</f>
        <v>0</v>
      </c>
      <c r="CK44" s="5">
        <f>IF('Tabulka klientů 2023'!$AA48='Hlavní stránka'!CH$1,1,0)</f>
        <v>0</v>
      </c>
      <c r="CL44" s="5">
        <f>IF('Tabulka klientů 2023'!$AD48='Hlavní stránka'!CH$1,1,0)</f>
        <v>0</v>
      </c>
      <c r="CM44" s="5">
        <f>IF('Tabulka klientů 2023'!$AG48='Hlavní stránka'!CH$1,1,0)</f>
        <v>0</v>
      </c>
      <c r="CN44" s="5">
        <f>IF('Tabulka klientů 2023'!$AJ48='Hlavní stránka'!CH$1,1,0)</f>
        <v>0</v>
      </c>
      <c r="CO44" s="5">
        <f>IF('Tabulka klientů 2023'!$AM48='Hlavní stránka'!CH$1,1,0)</f>
        <v>0</v>
      </c>
      <c r="CP44" s="5">
        <f>IF('Tabulka klientů 2023'!$AP48='Hlavní stránka'!CH$1,1,0)</f>
        <v>0</v>
      </c>
      <c r="CQ44" s="5">
        <f>IF('Tabulka klientů 2023'!$AS48='Hlavní stránka'!CH$1,1,0)</f>
        <v>0</v>
      </c>
      <c r="CR44" s="5">
        <f>IF('Tabulka klientů 2023'!$AV48='Hlavní stránka'!CH$1,1,0)</f>
        <v>0</v>
      </c>
      <c r="CS44" s="5">
        <f t="shared" si="6"/>
        <v>0</v>
      </c>
      <c r="CT44" s="2">
        <f t="shared" si="18"/>
        <v>0</v>
      </c>
      <c r="CU44" s="5">
        <f>IF('Tabulka klientů 2023'!$R48='Hlavní stránka'!CU$1,1,0)</f>
        <v>0</v>
      </c>
      <c r="CV44" s="5">
        <f>IF('Tabulka klientů 2023'!$U48='Hlavní stránka'!CU$1,1,0)</f>
        <v>0</v>
      </c>
      <c r="CW44" s="5">
        <f>IF('Tabulka klientů 2023'!$X48='Hlavní stránka'!CU$1,1,0)</f>
        <v>0</v>
      </c>
      <c r="CX44" s="5">
        <f>IF('Tabulka klientů 2023'!$AA48='Hlavní stránka'!CU$1,1,0)</f>
        <v>0</v>
      </c>
      <c r="CY44" s="5">
        <f>IF('Tabulka klientů 2023'!$AD48='Hlavní stránka'!CU$1,1,0)</f>
        <v>0</v>
      </c>
      <c r="CZ44" s="5">
        <f>IF('Tabulka klientů 2023'!$AG48='Hlavní stránka'!CU$1,1,0)</f>
        <v>0</v>
      </c>
      <c r="DA44" s="5">
        <f>IF('Tabulka klientů 2023'!$AJ48='Hlavní stránka'!CU$1,1,0)</f>
        <v>0</v>
      </c>
      <c r="DB44" s="5">
        <f>IF('Tabulka klientů 2023'!$AM48='Hlavní stránka'!CU$1,1,0)</f>
        <v>0</v>
      </c>
      <c r="DC44" s="5">
        <f>IF('Tabulka klientů 2023'!$AP48='Hlavní stránka'!CU$1,1,0)</f>
        <v>0</v>
      </c>
      <c r="DD44" s="5">
        <f>IF('Tabulka klientů 2023'!$AS48='Hlavní stránka'!CU$1,1,0)</f>
        <v>0</v>
      </c>
      <c r="DE44" s="5">
        <f>IF('Tabulka klientů 2023'!$AV48='Hlavní stránka'!CU$1,1,0)</f>
        <v>0</v>
      </c>
      <c r="DF44" s="5">
        <f t="shared" si="7"/>
        <v>0</v>
      </c>
      <c r="DG44" s="2">
        <f t="shared" si="19"/>
        <v>0</v>
      </c>
      <c r="DH44" s="5">
        <f>IF('Tabulka klientů 2023'!$R48='Hlavní stránka'!DH$1,1,0)</f>
        <v>0</v>
      </c>
      <c r="DI44" s="5">
        <f>IF('Tabulka klientů 2023'!$U48='Hlavní stránka'!DH$1,1,0)</f>
        <v>0</v>
      </c>
      <c r="DJ44" s="5">
        <f>IF('Tabulka klientů 2023'!$X48='Hlavní stránka'!DH$1,1,0)</f>
        <v>0</v>
      </c>
      <c r="DK44" s="5">
        <f>IF('Tabulka klientů 2023'!$AA48='Hlavní stránka'!DH$1,1,0)</f>
        <v>0</v>
      </c>
      <c r="DL44" s="5">
        <f>IF('Tabulka klientů 2023'!$AD48='Hlavní stránka'!DH$1,1,0)</f>
        <v>0</v>
      </c>
      <c r="DM44" s="5">
        <f>IF('Tabulka klientů 2023'!$AG48='Hlavní stránka'!DH$1,1,0)</f>
        <v>0</v>
      </c>
      <c r="DN44" s="5">
        <f>IF('Tabulka klientů 2023'!$AJ48='Hlavní stránka'!DH$1,1,0)</f>
        <v>0</v>
      </c>
      <c r="DO44" s="5">
        <f>IF('Tabulka klientů 2023'!$AM48='Hlavní stránka'!DH$1,1,0)</f>
        <v>0</v>
      </c>
      <c r="DP44" s="5">
        <f>IF('Tabulka klientů 2023'!$AP48='Hlavní stránka'!DH$1,1,0)</f>
        <v>0</v>
      </c>
      <c r="DQ44" s="5">
        <f>IF('Tabulka klientů 2023'!$AS48='Hlavní stránka'!DH$1,1,0)</f>
        <v>0</v>
      </c>
      <c r="DR44" s="5">
        <f>IF('Tabulka klientů 2023'!$AV48='Hlavní stránka'!DH$1,1,0)</f>
        <v>0</v>
      </c>
      <c r="DS44" s="5">
        <f t="shared" si="8"/>
        <v>0</v>
      </c>
      <c r="DT44" s="2">
        <f t="shared" si="20"/>
        <v>0</v>
      </c>
      <c r="DU44" s="5">
        <f>IF('Tabulka klientů 2023'!$R48='Hlavní stránka'!DU$1,1,0)</f>
        <v>0</v>
      </c>
      <c r="DV44" s="5">
        <f>IF('Tabulka klientů 2023'!$U48='Hlavní stránka'!DU$1,1,0)</f>
        <v>0</v>
      </c>
      <c r="DW44" s="5">
        <f>IF('Tabulka klientů 2023'!$X48='Hlavní stránka'!DU$1,1,0)</f>
        <v>0</v>
      </c>
      <c r="DX44" s="5">
        <f>IF('Tabulka klientů 2023'!$AA48='Hlavní stránka'!DU$1,1,0)</f>
        <v>0</v>
      </c>
      <c r="DY44" s="5">
        <f>IF('Tabulka klientů 2023'!$AD48='Hlavní stránka'!DU$1,1,0)</f>
        <v>0</v>
      </c>
      <c r="DZ44" s="5">
        <f>IF('Tabulka klientů 2023'!$AG48='Hlavní stránka'!DU$1,1,0)</f>
        <v>0</v>
      </c>
      <c r="EA44" s="5">
        <f>IF('Tabulka klientů 2023'!$AJ48='Hlavní stránka'!DU$1,1,0)</f>
        <v>0</v>
      </c>
      <c r="EB44" s="5">
        <f>IF('Tabulka klientů 2023'!$AM48='Hlavní stránka'!DU$1,1,0)</f>
        <v>0</v>
      </c>
      <c r="EC44" s="5">
        <f>IF('Tabulka klientů 2023'!$AP48='Hlavní stránka'!DU$1,1,0)</f>
        <v>0</v>
      </c>
      <c r="ED44" s="5">
        <f>IF('Tabulka klientů 2023'!$AS48='Hlavní stránka'!DU$1,1,0)</f>
        <v>0</v>
      </c>
      <c r="EE44" s="5">
        <f>IF('Tabulka klientů 2023'!$AV48='Hlavní stránka'!DU$1,1,0)</f>
        <v>0</v>
      </c>
      <c r="EF44" s="5">
        <f t="shared" si="9"/>
        <v>0</v>
      </c>
      <c r="EG44" s="2">
        <f t="shared" si="21"/>
        <v>0</v>
      </c>
      <c r="EH44" s="5">
        <f>IF('Tabulka klientů 2023'!$R48='Hlavní stránka'!EH$1,1,0)</f>
        <v>0</v>
      </c>
      <c r="EI44" s="5">
        <f>IF('Tabulka klientů 2023'!$U48='Hlavní stránka'!EH$1,1,0)</f>
        <v>0</v>
      </c>
      <c r="EJ44" s="5">
        <f>IF('Tabulka klientů 2023'!$X48='Hlavní stránka'!EH$1,1,0)</f>
        <v>0</v>
      </c>
      <c r="EK44" s="5">
        <f>IF('Tabulka klientů 2023'!$AA48='Hlavní stránka'!EH$1,1,0)</f>
        <v>0</v>
      </c>
      <c r="EL44" s="5">
        <f>IF('Tabulka klientů 2023'!$AD48='Hlavní stránka'!EH$1,1,0)</f>
        <v>0</v>
      </c>
      <c r="EM44" s="5">
        <f>IF('Tabulka klientů 2023'!$AG48='Hlavní stránka'!EH$1,1,0)</f>
        <v>0</v>
      </c>
      <c r="EN44" s="5">
        <f>IF('Tabulka klientů 2023'!$AJ48='Hlavní stránka'!EH$1,1,0)</f>
        <v>0</v>
      </c>
      <c r="EO44" s="5">
        <f>IF('Tabulka klientů 2023'!$AM48='Hlavní stránka'!EH$1,1,0)</f>
        <v>0</v>
      </c>
      <c r="EP44" s="5">
        <f>IF('Tabulka klientů 2023'!$AP48='Hlavní stránka'!EH$1,1,0)</f>
        <v>0</v>
      </c>
      <c r="EQ44" s="5">
        <f>IF('Tabulka klientů 2023'!$AS48='Hlavní stránka'!EH$1,1,0)</f>
        <v>0</v>
      </c>
      <c r="ER44" s="5">
        <f>IF('Tabulka klientů 2023'!$AV48='Hlavní stránka'!EH$1,1,0)</f>
        <v>0</v>
      </c>
      <c r="ES44" s="5">
        <f t="shared" si="10"/>
        <v>0</v>
      </c>
      <c r="ET44" s="2">
        <f t="shared" si="22"/>
        <v>0</v>
      </c>
      <c r="EU44" s="5">
        <f>IF('Tabulka klientů 2023'!$R48='Hlavní stránka'!EU$1,1,0)</f>
        <v>0</v>
      </c>
      <c r="EV44" s="5">
        <f>IF('Tabulka klientů 2023'!$U48='Hlavní stránka'!EU$1,1,0)</f>
        <v>0</v>
      </c>
      <c r="EW44" s="5">
        <f>IF('Tabulka klientů 2023'!$X48='Hlavní stránka'!EU$1,1,0)</f>
        <v>0</v>
      </c>
      <c r="EX44" s="5">
        <f>IF('Tabulka klientů 2023'!$AA48='Hlavní stránka'!EU$1,1,0)</f>
        <v>0</v>
      </c>
      <c r="EY44" s="5">
        <f>IF('Tabulka klientů 2023'!$AD48='Hlavní stránka'!EU$1,1,0)</f>
        <v>0</v>
      </c>
      <c r="EZ44" s="5">
        <f>IF('Tabulka klientů 2023'!$AG48='Hlavní stránka'!EU$1,1,0)</f>
        <v>0</v>
      </c>
      <c r="FA44" s="5">
        <f>IF('Tabulka klientů 2023'!$AJ48='Hlavní stránka'!EU$1,1,0)</f>
        <v>0</v>
      </c>
      <c r="FB44" s="5">
        <f>IF('Tabulka klientů 2023'!$AM48='Hlavní stránka'!EU$1,1,0)</f>
        <v>0</v>
      </c>
      <c r="FC44" s="5">
        <f>IF('Tabulka klientů 2023'!$AP48='Hlavní stránka'!EU$1,1,0)</f>
        <v>0</v>
      </c>
      <c r="FD44" s="5">
        <f>IF('Tabulka klientů 2023'!$AS48='Hlavní stránka'!EU$1,1,0)</f>
        <v>0</v>
      </c>
      <c r="FE44" s="5">
        <f>IF('Tabulka klientů 2023'!$AV48='Hlavní stránka'!EU$1,1,0)</f>
        <v>0</v>
      </c>
      <c r="FF44" s="5">
        <f t="shared" si="11"/>
        <v>0</v>
      </c>
      <c r="FG44" s="2">
        <f t="shared" si="23"/>
        <v>0</v>
      </c>
    </row>
    <row r="45" spans="1:163" ht="15.75" customHeight="1" x14ac:dyDescent="0.25">
      <c r="A45" s="340"/>
      <c r="B45" s="13" t="s">
        <v>8</v>
      </c>
      <c r="C45" s="10" t="str">
        <f>'Tabulka klientů 2023'!M4</f>
        <v>Zvol si v další záložce</v>
      </c>
      <c r="D45" s="10">
        <f>'Tabulka klientů 2023'!M5</f>
        <v>0</v>
      </c>
      <c r="E45" s="13" t="s">
        <v>8</v>
      </c>
      <c r="F45" s="11">
        <f>'Tabulka klientů 2023'!M3</f>
        <v>0</v>
      </c>
      <c r="G45" s="12">
        <f>CI1</f>
        <v>0</v>
      </c>
      <c r="H45" s="5">
        <f>IF('Tabulka klientů 2023'!$R49='Hlavní stránka'!$H$1,1,0)</f>
        <v>0</v>
      </c>
      <c r="I45" s="5">
        <f>IF('Tabulka klientů 2023'!$U49='Hlavní stránka'!$H$1,1,0)</f>
        <v>0</v>
      </c>
      <c r="J45" s="5">
        <f>IF('Tabulka klientů 2023'!$X49='Hlavní stránka'!$H$1,1,0)</f>
        <v>0</v>
      </c>
      <c r="K45" s="5">
        <f>IF('Tabulka klientů 2023'!$AA49='Hlavní stránka'!$H$1,1,0)</f>
        <v>0</v>
      </c>
      <c r="L45" s="5">
        <f>IF('Tabulka klientů 2023'!$AD49='Hlavní stránka'!$H$1,1,0)</f>
        <v>0</v>
      </c>
      <c r="M45" s="5">
        <f>IF('Tabulka klientů 2023'!$AG49='Hlavní stránka'!$H$1,1,0)</f>
        <v>0</v>
      </c>
      <c r="N45" s="5">
        <f>IF('Tabulka klientů 2023'!$AJ49='Hlavní stránka'!$H$1,1,0)</f>
        <v>0</v>
      </c>
      <c r="O45" s="5">
        <f>IF('Tabulka klientů 2023'!$AM49='Hlavní stránka'!$H$1,1,0)</f>
        <v>0</v>
      </c>
      <c r="P45" s="5">
        <f>IF('Tabulka klientů 2023'!$AP49='Hlavní stránka'!$H$1,1,0)</f>
        <v>0</v>
      </c>
      <c r="Q45" s="5">
        <f>IF('Tabulka klientů 2023'!$AS49='Hlavní stránka'!$H$1,1,0)</f>
        <v>0</v>
      </c>
      <c r="R45" s="5">
        <f>IF('Tabulka klientů 2023'!$AV49='Hlavní stránka'!$H$1,1,0)</f>
        <v>0</v>
      </c>
      <c r="S45" s="5">
        <f t="shared" si="0"/>
        <v>0</v>
      </c>
      <c r="T45" s="2">
        <f t="shared" si="12"/>
        <v>0</v>
      </c>
      <c r="U45" s="5">
        <f>IF('Tabulka klientů 2023'!$R49='Hlavní stránka'!U$1,1,0)</f>
        <v>0</v>
      </c>
      <c r="V45" s="5">
        <f>IF('Tabulka klientů 2023'!$U49='Hlavní stránka'!U$1,1,0)</f>
        <v>0</v>
      </c>
      <c r="W45" s="5">
        <f>IF('Tabulka klientů 2023'!$X49='Hlavní stránka'!U$1,1,0)</f>
        <v>0</v>
      </c>
      <c r="X45" s="5">
        <f>IF('Tabulka klientů 2023'!$AA49='Hlavní stránka'!U$1,1,0)</f>
        <v>0</v>
      </c>
      <c r="Y45" s="5">
        <f>IF('Tabulka klientů 2023'!$AD49='Hlavní stránka'!U$1,1,0)</f>
        <v>0</v>
      </c>
      <c r="Z45" s="5">
        <f>IF('Tabulka klientů 2023'!$AG49='Hlavní stránka'!U$1,1,0)</f>
        <v>0</v>
      </c>
      <c r="AA45" s="5">
        <f>IF('Tabulka klientů 2023'!$AJ49='Hlavní stránka'!U$1,1,0)</f>
        <v>0</v>
      </c>
      <c r="AB45" s="5">
        <f>IF('Tabulka klientů 2023'!$AM49='Hlavní stránka'!U$1,1,0)</f>
        <v>0</v>
      </c>
      <c r="AC45" s="5">
        <f>IF('Tabulka klientů 2023'!$AP49='Hlavní stránka'!U$1,1,0)</f>
        <v>0</v>
      </c>
      <c r="AD45" s="5">
        <f>IF('Tabulka klientů 2023'!$AS49='Hlavní stránka'!U$1,1,0)</f>
        <v>0</v>
      </c>
      <c r="AE45" s="5">
        <f>IF('Tabulka klientů 2023'!$AV49='Hlavní stránka'!U$1,1,0)</f>
        <v>0</v>
      </c>
      <c r="AF45" s="5">
        <f t="shared" si="1"/>
        <v>0</v>
      </c>
      <c r="AG45" s="2">
        <f t="shared" si="13"/>
        <v>0</v>
      </c>
      <c r="AH45" s="5">
        <f>IF('Tabulka klientů 2023'!$R49='Hlavní stránka'!AH$1,1,0)</f>
        <v>0</v>
      </c>
      <c r="AI45" s="5">
        <f>IF('Tabulka klientů 2023'!$U49='Hlavní stránka'!AH$1,1,0)</f>
        <v>0</v>
      </c>
      <c r="AJ45" s="5">
        <f>IF('Tabulka klientů 2023'!$X49='Hlavní stránka'!AH$1,1,0)</f>
        <v>0</v>
      </c>
      <c r="AK45" s="5">
        <f>IF('Tabulka klientů 2023'!$AA49='Hlavní stránka'!AH$1,1,0)</f>
        <v>0</v>
      </c>
      <c r="AL45" s="5">
        <f>IF('Tabulka klientů 2023'!$AD49='Hlavní stránka'!AH$1,1,0)</f>
        <v>0</v>
      </c>
      <c r="AM45" s="5">
        <f>IF('Tabulka klientů 2023'!$AG49='Hlavní stránka'!AH$1,1,0)</f>
        <v>0</v>
      </c>
      <c r="AN45" s="5">
        <f>IF('Tabulka klientů 2023'!$AJ49='Hlavní stránka'!AH$1,1,0)</f>
        <v>0</v>
      </c>
      <c r="AO45" s="5">
        <f>IF('Tabulka klientů 2023'!$AM49='Hlavní stránka'!AH$1,1,0)</f>
        <v>0</v>
      </c>
      <c r="AP45" s="5">
        <f>IF('Tabulka klientů 2023'!$AP49='Hlavní stránka'!AH$1,1,0)</f>
        <v>0</v>
      </c>
      <c r="AQ45" s="5">
        <f>IF('Tabulka klientů 2023'!$AS49='Hlavní stránka'!AH$1,1,0)</f>
        <v>0</v>
      </c>
      <c r="AR45" s="5">
        <f>IF('Tabulka klientů 2023'!$AV49='Hlavní stránka'!AH$1,1,0)</f>
        <v>0</v>
      </c>
      <c r="AS45" s="5">
        <f t="shared" si="2"/>
        <v>0</v>
      </c>
      <c r="AT45" s="2">
        <f t="shared" si="14"/>
        <v>0</v>
      </c>
      <c r="AU45" s="5">
        <f>IF('Tabulka klientů 2023'!$R49='Hlavní stránka'!AU$1,1,0)</f>
        <v>0</v>
      </c>
      <c r="AV45" s="5">
        <f>IF('Tabulka klientů 2023'!$U49='Hlavní stránka'!AU$1,1,0)</f>
        <v>0</v>
      </c>
      <c r="AW45" s="5">
        <f>IF('Tabulka klientů 2023'!$X49='Hlavní stránka'!AU$1,1,0)</f>
        <v>0</v>
      </c>
      <c r="AX45" s="5">
        <f>IF('Tabulka klientů 2023'!$AA49='Hlavní stránka'!AU$1,1,0)</f>
        <v>0</v>
      </c>
      <c r="AY45" s="5">
        <f>IF('Tabulka klientů 2023'!$AD49='Hlavní stránka'!AU$1,1,0)</f>
        <v>0</v>
      </c>
      <c r="AZ45" s="5">
        <f>IF('Tabulka klientů 2023'!$AG49='Hlavní stránka'!AU$1,1,0)</f>
        <v>0</v>
      </c>
      <c r="BA45" s="5">
        <f>IF('Tabulka klientů 2023'!$AJ49='Hlavní stránka'!AU$1,1,0)</f>
        <v>0</v>
      </c>
      <c r="BB45" s="5">
        <f>IF('Tabulka klientů 2023'!$AM49='Hlavní stránka'!AU$1,1,0)</f>
        <v>0</v>
      </c>
      <c r="BC45" s="5">
        <f>IF('Tabulka klientů 2023'!$AP49='Hlavní stránka'!AU$1,1,0)</f>
        <v>0</v>
      </c>
      <c r="BD45" s="5">
        <f>IF('Tabulka klientů 2023'!$AS49='Hlavní stránka'!AU$1,1,0)</f>
        <v>0</v>
      </c>
      <c r="BE45" s="5">
        <f>IF('Tabulka klientů 2023'!$AV49='Hlavní stránka'!AU$1,1,0)</f>
        <v>0</v>
      </c>
      <c r="BF45" s="5">
        <f t="shared" si="3"/>
        <v>0</v>
      </c>
      <c r="BG45" s="2">
        <f t="shared" si="15"/>
        <v>0</v>
      </c>
      <c r="BH45" s="5">
        <f>IF('Tabulka klientů 2023'!$R49='Hlavní stránka'!BH$1,1,0)</f>
        <v>0</v>
      </c>
      <c r="BI45" s="5">
        <f>IF('Tabulka klientů 2023'!$U49='Hlavní stránka'!BH$1,1,0)</f>
        <v>0</v>
      </c>
      <c r="BJ45" s="5">
        <f>IF('Tabulka klientů 2023'!$X49='Hlavní stránka'!BH$1,1,0)</f>
        <v>0</v>
      </c>
      <c r="BK45" s="5">
        <f>IF('Tabulka klientů 2023'!$AA49='Hlavní stránka'!BH$1,1,0)</f>
        <v>0</v>
      </c>
      <c r="BL45" s="5">
        <f>IF('Tabulka klientů 2023'!$AD49='Hlavní stránka'!BH$1,1,0)</f>
        <v>0</v>
      </c>
      <c r="BM45" s="5">
        <f>IF('Tabulka klientů 2023'!$AG49='Hlavní stránka'!BH$1,1,0)</f>
        <v>0</v>
      </c>
      <c r="BN45" s="5">
        <f>IF('Tabulka klientů 2023'!$AJ49='Hlavní stránka'!BH$1,1,0)</f>
        <v>0</v>
      </c>
      <c r="BO45" s="5">
        <f>IF('Tabulka klientů 2023'!$AM49='Hlavní stránka'!BH$1,1,0)</f>
        <v>0</v>
      </c>
      <c r="BP45" s="5">
        <f>IF('Tabulka klientů 2023'!$AP49='Hlavní stránka'!BH$1,1,0)</f>
        <v>0</v>
      </c>
      <c r="BQ45" s="5">
        <f>IF('Tabulka klientů 2023'!$AS49='Hlavní stránka'!BH$1,1,0)</f>
        <v>0</v>
      </c>
      <c r="BR45" s="5">
        <f>IF('Tabulka klientů 2023'!$AV49='Hlavní stránka'!BH$1,1,0)</f>
        <v>0</v>
      </c>
      <c r="BS45" s="5">
        <f t="shared" si="4"/>
        <v>0</v>
      </c>
      <c r="BT45" s="2">
        <f t="shared" si="16"/>
        <v>0</v>
      </c>
      <c r="BU45" s="5">
        <f>IF('Tabulka klientů 2023'!$R49='Hlavní stránka'!BU$1,1,0)</f>
        <v>0</v>
      </c>
      <c r="BV45" s="5">
        <f>IF('Tabulka klientů 2023'!$U49='Hlavní stránka'!BU$1,1,0)</f>
        <v>0</v>
      </c>
      <c r="BW45" s="5">
        <f>IF('Tabulka klientů 2023'!$X49='Hlavní stránka'!BU$1,1,0)</f>
        <v>0</v>
      </c>
      <c r="BX45" s="5">
        <f>IF('Tabulka klientů 2023'!$AA49='Hlavní stránka'!BU$1,1,0)</f>
        <v>0</v>
      </c>
      <c r="BY45" s="5">
        <f>IF('Tabulka klientů 2023'!$AD49='Hlavní stránka'!BU$1,1,0)</f>
        <v>0</v>
      </c>
      <c r="BZ45" s="5">
        <f>IF('Tabulka klientů 2023'!$AG49='Hlavní stránka'!BU$1,1,0)</f>
        <v>0</v>
      </c>
      <c r="CA45" s="5">
        <f>IF('Tabulka klientů 2023'!$AJ49='Hlavní stránka'!BU$1,1,0)</f>
        <v>0</v>
      </c>
      <c r="CB45" s="5">
        <f>IF('Tabulka klientů 2023'!$AM49='Hlavní stránka'!BU$1,1,0)</f>
        <v>0</v>
      </c>
      <c r="CC45" s="5">
        <f>IF('Tabulka klientů 2023'!$AP49='Hlavní stránka'!BU$1,1,0)</f>
        <v>0</v>
      </c>
      <c r="CD45" s="5">
        <f>IF('Tabulka klientů 2023'!$AS49='Hlavní stránka'!BU$1,1,0)</f>
        <v>0</v>
      </c>
      <c r="CE45" s="5">
        <f>IF('Tabulka klientů 2023'!$AV49='Hlavní stránka'!BU$1,1,0)</f>
        <v>0</v>
      </c>
      <c r="CF45" s="5">
        <f t="shared" si="5"/>
        <v>0</v>
      </c>
      <c r="CG45" s="2">
        <f t="shared" si="17"/>
        <v>0</v>
      </c>
      <c r="CH45" s="5">
        <f>IF('Tabulka klientů 2023'!$R49='Hlavní stránka'!CH$1,1,0)</f>
        <v>0</v>
      </c>
      <c r="CI45" s="5">
        <f>IF('Tabulka klientů 2023'!$U49='Hlavní stránka'!CH$1,1,0)</f>
        <v>0</v>
      </c>
      <c r="CJ45" s="5">
        <f>IF('Tabulka klientů 2023'!$X49='Hlavní stránka'!CH$1,1,0)</f>
        <v>0</v>
      </c>
      <c r="CK45" s="5">
        <f>IF('Tabulka klientů 2023'!$AA49='Hlavní stránka'!CH$1,1,0)</f>
        <v>0</v>
      </c>
      <c r="CL45" s="5">
        <f>IF('Tabulka klientů 2023'!$AD49='Hlavní stránka'!CH$1,1,0)</f>
        <v>0</v>
      </c>
      <c r="CM45" s="5">
        <f>IF('Tabulka klientů 2023'!$AG49='Hlavní stránka'!CH$1,1,0)</f>
        <v>0</v>
      </c>
      <c r="CN45" s="5">
        <f>IF('Tabulka klientů 2023'!$AJ49='Hlavní stránka'!CH$1,1,0)</f>
        <v>0</v>
      </c>
      <c r="CO45" s="5">
        <f>IF('Tabulka klientů 2023'!$AM49='Hlavní stránka'!CH$1,1,0)</f>
        <v>0</v>
      </c>
      <c r="CP45" s="5">
        <f>IF('Tabulka klientů 2023'!$AP49='Hlavní stránka'!CH$1,1,0)</f>
        <v>0</v>
      </c>
      <c r="CQ45" s="5">
        <f>IF('Tabulka klientů 2023'!$AS49='Hlavní stránka'!CH$1,1,0)</f>
        <v>0</v>
      </c>
      <c r="CR45" s="5">
        <f>IF('Tabulka klientů 2023'!$AV49='Hlavní stránka'!CH$1,1,0)</f>
        <v>0</v>
      </c>
      <c r="CS45" s="5">
        <f t="shared" si="6"/>
        <v>0</v>
      </c>
      <c r="CT45" s="2">
        <f t="shared" si="18"/>
        <v>0</v>
      </c>
      <c r="CU45" s="5">
        <f>IF('Tabulka klientů 2023'!$R49='Hlavní stránka'!CU$1,1,0)</f>
        <v>0</v>
      </c>
      <c r="CV45" s="5">
        <f>IF('Tabulka klientů 2023'!$U49='Hlavní stránka'!CU$1,1,0)</f>
        <v>0</v>
      </c>
      <c r="CW45" s="5">
        <f>IF('Tabulka klientů 2023'!$X49='Hlavní stránka'!CU$1,1,0)</f>
        <v>0</v>
      </c>
      <c r="CX45" s="5">
        <f>IF('Tabulka klientů 2023'!$AA49='Hlavní stránka'!CU$1,1,0)</f>
        <v>0</v>
      </c>
      <c r="CY45" s="5">
        <f>IF('Tabulka klientů 2023'!$AD49='Hlavní stránka'!CU$1,1,0)</f>
        <v>0</v>
      </c>
      <c r="CZ45" s="5">
        <f>IF('Tabulka klientů 2023'!$AG49='Hlavní stránka'!CU$1,1,0)</f>
        <v>0</v>
      </c>
      <c r="DA45" s="5">
        <f>IF('Tabulka klientů 2023'!$AJ49='Hlavní stránka'!CU$1,1,0)</f>
        <v>0</v>
      </c>
      <c r="DB45" s="5">
        <f>IF('Tabulka klientů 2023'!$AM49='Hlavní stránka'!CU$1,1,0)</f>
        <v>0</v>
      </c>
      <c r="DC45" s="5">
        <f>IF('Tabulka klientů 2023'!$AP49='Hlavní stránka'!CU$1,1,0)</f>
        <v>0</v>
      </c>
      <c r="DD45" s="5">
        <f>IF('Tabulka klientů 2023'!$AS49='Hlavní stránka'!CU$1,1,0)</f>
        <v>0</v>
      </c>
      <c r="DE45" s="5">
        <f>IF('Tabulka klientů 2023'!$AV49='Hlavní stránka'!CU$1,1,0)</f>
        <v>0</v>
      </c>
      <c r="DF45" s="5">
        <f t="shared" si="7"/>
        <v>0</v>
      </c>
      <c r="DG45" s="2">
        <f t="shared" si="19"/>
        <v>0</v>
      </c>
      <c r="DH45" s="5">
        <f>IF('Tabulka klientů 2023'!$R49='Hlavní stránka'!DH$1,1,0)</f>
        <v>0</v>
      </c>
      <c r="DI45" s="5">
        <f>IF('Tabulka klientů 2023'!$U49='Hlavní stránka'!DH$1,1,0)</f>
        <v>0</v>
      </c>
      <c r="DJ45" s="5">
        <f>IF('Tabulka klientů 2023'!$X49='Hlavní stránka'!DH$1,1,0)</f>
        <v>0</v>
      </c>
      <c r="DK45" s="5">
        <f>IF('Tabulka klientů 2023'!$AA49='Hlavní stránka'!DH$1,1,0)</f>
        <v>0</v>
      </c>
      <c r="DL45" s="5">
        <f>IF('Tabulka klientů 2023'!$AD49='Hlavní stránka'!DH$1,1,0)</f>
        <v>0</v>
      </c>
      <c r="DM45" s="5">
        <f>IF('Tabulka klientů 2023'!$AG49='Hlavní stránka'!DH$1,1,0)</f>
        <v>0</v>
      </c>
      <c r="DN45" s="5">
        <f>IF('Tabulka klientů 2023'!$AJ49='Hlavní stránka'!DH$1,1,0)</f>
        <v>0</v>
      </c>
      <c r="DO45" s="5">
        <f>IF('Tabulka klientů 2023'!$AM49='Hlavní stránka'!DH$1,1,0)</f>
        <v>0</v>
      </c>
      <c r="DP45" s="5">
        <f>IF('Tabulka klientů 2023'!$AP49='Hlavní stránka'!DH$1,1,0)</f>
        <v>0</v>
      </c>
      <c r="DQ45" s="5">
        <f>IF('Tabulka klientů 2023'!$AS49='Hlavní stránka'!DH$1,1,0)</f>
        <v>0</v>
      </c>
      <c r="DR45" s="5">
        <f>IF('Tabulka klientů 2023'!$AV49='Hlavní stránka'!DH$1,1,0)</f>
        <v>0</v>
      </c>
      <c r="DS45" s="5">
        <f t="shared" si="8"/>
        <v>0</v>
      </c>
      <c r="DT45" s="2">
        <f t="shared" si="20"/>
        <v>0</v>
      </c>
      <c r="DU45" s="5">
        <f>IF('Tabulka klientů 2023'!$R49='Hlavní stránka'!DU$1,1,0)</f>
        <v>0</v>
      </c>
      <c r="DV45" s="5">
        <f>IF('Tabulka klientů 2023'!$U49='Hlavní stránka'!DU$1,1,0)</f>
        <v>0</v>
      </c>
      <c r="DW45" s="5">
        <f>IF('Tabulka klientů 2023'!$X49='Hlavní stránka'!DU$1,1,0)</f>
        <v>0</v>
      </c>
      <c r="DX45" s="5">
        <f>IF('Tabulka klientů 2023'!$AA49='Hlavní stránka'!DU$1,1,0)</f>
        <v>0</v>
      </c>
      <c r="DY45" s="5">
        <f>IF('Tabulka klientů 2023'!$AD49='Hlavní stránka'!DU$1,1,0)</f>
        <v>0</v>
      </c>
      <c r="DZ45" s="5">
        <f>IF('Tabulka klientů 2023'!$AG49='Hlavní stránka'!DU$1,1,0)</f>
        <v>0</v>
      </c>
      <c r="EA45" s="5">
        <f>IF('Tabulka klientů 2023'!$AJ49='Hlavní stránka'!DU$1,1,0)</f>
        <v>0</v>
      </c>
      <c r="EB45" s="5">
        <f>IF('Tabulka klientů 2023'!$AM49='Hlavní stránka'!DU$1,1,0)</f>
        <v>0</v>
      </c>
      <c r="EC45" s="5">
        <f>IF('Tabulka klientů 2023'!$AP49='Hlavní stránka'!DU$1,1,0)</f>
        <v>0</v>
      </c>
      <c r="ED45" s="5">
        <f>IF('Tabulka klientů 2023'!$AS49='Hlavní stránka'!DU$1,1,0)</f>
        <v>0</v>
      </c>
      <c r="EE45" s="5">
        <f>IF('Tabulka klientů 2023'!$AV49='Hlavní stránka'!DU$1,1,0)</f>
        <v>0</v>
      </c>
      <c r="EF45" s="5">
        <f t="shared" si="9"/>
        <v>0</v>
      </c>
      <c r="EG45" s="2">
        <f t="shared" si="21"/>
        <v>0</v>
      </c>
      <c r="EH45" s="5">
        <f>IF('Tabulka klientů 2023'!$R49='Hlavní stránka'!EH$1,1,0)</f>
        <v>0</v>
      </c>
      <c r="EI45" s="5">
        <f>IF('Tabulka klientů 2023'!$U49='Hlavní stránka'!EH$1,1,0)</f>
        <v>0</v>
      </c>
      <c r="EJ45" s="5">
        <f>IF('Tabulka klientů 2023'!$X49='Hlavní stránka'!EH$1,1,0)</f>
        <v>0</v>
      </c>
      <c r="EK45" s="5">
        <f>IF('Tabulka klientů 2023'!$AA49='Hlavní stránka'!EH$1,1,0)</f>
        <v>0</v>
      </c>
      <c r="EL45" s="5">
        <f>IF('Tabulka klientů 2023'!$AD49='Hlavní stránka'!EH$1,1,0)</f>
        <v>0</v>
      </c>
      <c r="EM45" s="5">
        <f>IF('Tabulka klientů 2023'!$AG49='Hlavní stránka'!EH$1,1,0)</f>
        <v>0</v>
      </c>
      <c r="EN45" s="5">
        <f>IF('Tabulka klientů 2023'!$AJ49='Hlavní stránka'!EH$1,1,0)</f>
        <v>0</v>
      </c>
      <c r="EO45" s="5">
        <f>IF('Tabulka klientů 2023'!$AM49='Hlavní stránka'!EH$1,1,0)</f>
        <v>0</v>
      </c>
      <c r="EP45" s="5">
        <f>IF('Tabulka klientů 2023'!$AP49='Hlavní stránka'!EH$1,1,0)</f>
        <v>0</v>
      </c>
      <c r="EQ45" s="5">
        <f>IF('Tabulka klientů 2023'!$AS49='Hlavní stránka'!EH$1,1,0)</f>
        <v>0</v>
      </c>
      <c r="ER45" s="5">
        <f>IF('Tabulka klientů 2023'!$AV49='Hlavní stránka'!EH$1,1,0)</f>
        <v>0</v>
      </c>
      <c r="ES45" s="5">
        <f t="shared" si="10"/>
        <v>0</v>
      </c>
      <c r="ET45" s="2">
        <f t="shared" si="22"/>
        <v>0</v>
      </c>
      <c r="EU45" s="5">
        <f>IF('Tabulka klientů 2023'!$R49='Hlavní stránka'!EU$1,1,0)</f>
        <v>0</v>
      </c>
      <c r="EV45" s="5">
        <f>IF('Tabulka klientů 2023'!$U49='Hlavní stránka'!EU$1,1,0)</f>
        <v>0</v>
      </c>
      <c r="EW45" s="5">
        <f>IF('Tabulka klientů 2023'!$X49='Hlavní stránka'!EU$1,1,0)</f>
        <v>0</v>
      </c>
      <c r="EX45" s="5">
        <f>IF('Tabulka klientů 2023'!$AA49='Hlavní stránka'!EU$1,1,0)</f>
        <v>0</v>
      </c>
      <c r="EY45" s="5">
        <f>IF('Tabulka klientů 2023'!$AD49='Hlavní stránka'!EU$1,1,0)</f>
        <v>0</v>
      </c>
      <c r="EZ45" s="5">
        <f>IF('Tabulka klientů 2023'!$AG49='Hlavní stránka'!EU$1,1,0)</f>
        <v>0</v>
      </c>
      <c r="FA45" s="5">
        <f>IF('Tabulka klientů 2023'!$AJ49='Hlavní stránka'!EU$1,1,0)</f>
        <v>0</v>
      </c>
      <c r="FB45" s="5">
        <f>IF('Tabulka klientů 2023'!$AM49='Hlavní stránka'!EU$1,1,0)</f>
        <v>0</v>
      </c>
      <c r="FC45" s="5">
        <f>IF('Tabulka klientů 2023'!$AP49='Hlavní stránka'!EU$1,1,0)</f>
        <v>0</v>
      </c>
      <c r="FD45" s="5">
        <f>IF('Tabulka klientů 2023'!$AS49='Hlavní stránka'!EU$1,1,0)</f>
        <v>0</v>
      </c>
      <c r="FE45" s="5">
        <f>IF('Tabulka klientů 2023'!$AV49='Hlavní stránka'!EU$1,1,0)</f>
        <v>0</v>
      </c>
      <c r="FF45" s="5">
        <f t="shared" si="11"/>
        <v>0</v>
      </c>
      <c r="FG45" s="2">
        <f t="shared" si="23"/>
        <v>0</v>
      </c>
    </row>
    <row r="46" spans="1:163" ht="15.75" customHeight="1" x14ac:dyDescent="0.25">
      <c r="A46" s="340"/>
      <c r="B46" s="13" t="s">
        <v>9</v>
      </c>
      <c r="C46" s="10" t="str">
        <f>'Tabulka klientů 2023'!N4</f>
        <v>Zvol si v další záložce</v>
      </c>
      <c r="D46" s="10">
        <f>'Tabulka klientů 2023'!N5</f>
        <v>0</v>
      </c>
      <c r="E46" s="13" t="s">
        <v>9</v>
      </c>
      <c r="F46" s="11">
        <f>'Tabulka klientů 2023'!N3</f>
        <v>0</v>
      </c>
      <c r="G46" s="12">
        <f>CV1</f>
        <v>0</v>
      </c>
      <c r="H46" s="5">
        <f>IF('Tabulka klientů 2023'!$R50='Hlavní stránka'!$H$1,1,0)</f>
        <v>0</v>
      </c>
      <c r="I46" s="5">
        <f>IF('Tabulka klientů 2023'!$U50='Hlavní stránka'!$H$1,1,0)</f>
        <v>0</v>
      </c>
      <c r="J46" s="5">
        <f>IF('Tabulka klientů 2023'!$X50='Hlavní stránka'!$H$1,1,0)</f>
        <v>0</v>
      </c>
      <c r="K46" s="5">
        <f>IF('Tabulka klientů 2023'!$AA50='Hlavní stránka'!$H$1,1,0)</f>
        <v>0</v>
      </c>
      <c r="L46" s="5">
        <f>IF('Tabulka klientů 2023'!$AD50='Hlavní stránka'!$H$1,1,0)</f>
        <v>0</v>
      </c>
      <c r="M46" s="5">
        <f>IF('Tabulka klientů 2023'!$AG50='Hlavní stránka'!$H$1,1,0)</f>
        <v>0</v>
      </c>
      <c r="N46" s="5">
        <f>IF('Tabulka klientů 2023'!$AJ50='Hlavní stránka'!$H$1,1,0)</f>
        <v>0</v>
      </c>
      <c r="O46" s="5">
        <f>IF('Tabulka klientů 2023'!$AM50='Hlavní stránka'!$H$1,1,0)</f>
        <v>0</v>
      </c>
      <c r="P46" s="5">
        <f>IF('Tabulka klientů 2023'!$AP50='Hlavní stránka'!$H$1,1,0)</f>
        <v>0</v>
      </c>
      <c r="Q46" s="5">
        <f>IF('Tabulka klientů 2023'!$AS50='Hlavní stránka'!$H$1,1,0)</f>
        <v>0</v>
      </c>
      <c r="R46" s="5">
        <f>IF('Tabulka klientů 2023'!$AV50='Hlavní stránka'!$H$1,1,0)</f>
        <v>0</v>
      </c>
      <c r="S46" s="5">
        <f t="shared" si="0"/>
        <v>0</v>
      </c>
      <c r="T46" s="2">
        <f t="shared" si="12"/>
        <v>0</v>
      </c>
      <c r="U46" s="5">
        <f>IF('Tabulka klientů 2023'!$R50='Hlavní stránka'!U$1,1,0)</f>
        <v>0</v>
      </c>
      <c r="V46" s="5">
        <f>IF('Tabulka klientů 2023'!$U50='Hlavní stránka'!U$1,1,0)</f>
        <v>0</v>
      </c>
      <c r="W46" s="5">
        <f>IF('Tabulka klientů 2023'!$X50='Hlavní stránka'!U$1,1,0)</f>
        <v>0</v>
      </c>
      <c r="X46" s="5">
        <f>IF('Tabulka klientů 2023'!$AA50='Hlavní stránka'!U$1,1,0)</f>
        <v>0</v>
      </c>
      <c r="Y46" s="5">
        <f>IF('Tabulka klientů 2023'!$AD50='Hlavní stránka'!U$1,1,0)</f>
        <v>0</v>
      </c>
      <c r="Z46" s="5">
        <f>IF('Tabulka klientů 2023'!$AG50='Hlavní stránka'!U$1,1,0)</f>
        <v>0</v>
      </c>
      <c r="AA46" s="5">
        <f>IF('Tabulka klientů 2023'!$AJ50='Hlavní stránka'!U$1,1,0)</f>
        <v>0</v>
      </c>
      <c r="AB46" s="5">
        <f>IF('Tabulka klientů 2023'!$AM50='Hlavní stránka'!U$1,1,0)</f>
        <v>0</v>
      </c>
      <c r="AC46" s="5">
        <f>IF('Tabulka klientů 2023'!$AP50='Hlavní stránka'!U$1,1,0)</f>
        <v>0</v>
      </c>
      <c r="AD46" s="5">
        <f>IF('Tabulka klientů 2023'!$AS50='Hlavní stránka'!U$1,1,0)</f>
        <v>0</v>
      </c>
      <c r="AE46" s="5">
        <f>IF('Tabulka klientů 2023'!$AV50='Hlavní stránka'!U$1,1,0)</f>
        <v>0</v>
      </c>
      <c r="AF46" s="5">
        <f t="shared" si="1"/>
        <v>0</v>
      </c>
      <c r="AG46" s="2">
        <f t="shared" si="13"/>
        <v>0</v>
      </c>
      <c r="AH46" s="5">
        <f>IF('Tabulka klientů 2023'!$R50='Hlavní stránka'!AH$1,1,0)</f>
        <v>0</v>
      </c>
      <c r="AI46" s="5">
        <f>IF('Tabulka klientů 2023'!$U50='Hlavní stránka'!AH$1,1,0)</f>
        <v>0</v>
      </c>
      <c r="AJ46" s="5">
        <f>IF('Tabulka klientů 2023'!$X50='Hlavní stránka'!AH$1,1,0)</f>
        <v>0</v>
      </c>
      <c r="AK46" s="5">
        <f>IF('Tabulka klientů 2023'!$AA50='Hlavní stránka'!AH$1,1,0)</f>
        <v>0</v>
      </c>
      <c r="AL46" s="5">
        <f>IF('Tabulka klientů 2023'!$AD50='Hlavní stránka'!AH$1,1,0)</f>
        <v>0</v>
      </c>
      <c r="AM46" s="5">
        <f>IF('Tabulka klientů 2023'!$AG50='Hlavní stránka'!AH$1,1,0)</f>
        <v>0</v>
      </c>
      <c r="AN46" s="5">
        <f>IF('Tabulka klientů 2023'!$AJ50='Hlavní stránka'!AH$1,1,0)</f>
        <v>0</v>
      </c>
      <c r="AO46" s="5">
        <f>IF('Tabulka klientů 2023'!$AM50='Hlavní stránka'!AH$1,1,0)</f>
        <v>0</v>
      </c>
      <c r="AP46" s="5">
        <f>IF('Tabulka klientů 2023'!$AP50='Hlavní stránka'!AH$1,1,0)</f>
        <v>0</v>
      </c>
      <c r="AQ46" s="5">
        <f>IF('Tabulka klientů 2023'!$AS50='Hlavní stránka'!AH$1,1,0)</f>
        <v>0</v>
      </c>
      <c r="AR46" s="5">
        <f>IF('Tabulka klientů 2023'!$AV50='Hlavní stránka'!AH$1,1,0)</f>
        <v>0</v>
      </c>
      <c r="AS46" s="5">
        <f t="shared" si="2"/>
        <v>0</v>
      </c>
      <c r="AT46" s="2">
        <f t="shared" si="14"/>
        <v>0</v>
      </c>
      <c r="AU46" s="5">
        <f>IF('Tabulka klientů 2023'!$R50='Hlavní stránka'!AU$1,1,0)</f>
        <v>0</v>
      </c>
      <c r="AV46" s="5">
        <f>IF('Tabulka klientů 2023'!$U50='Hlavní stránka'!AU$1,1,0)</f>
        <v>0</v>
      </c>
      <c r="AW46" s="5">
        <f>IF('Tabulka klientů 2023'!$X50='Hlavní stránka'!AU$1,1,0)</f>
        <v>0</v>
      </c>
      <c r="AX46" s="5">
        <f>IF('Tabulka klientů 2023'!$AA50='Hlavní stránka'!AU$1,1,0)</f>
        <v>0</v>
      </c>
      <c r="AY46" s="5">
        <f>IF('Tabulka klientů 2023'!$AD50='Hlavní stránka'!AU$1,1,0)</f>
        <v>0</v>
      </c>
      <c r="AZ46" s="5">
        <f>IF('Tabulka klientů 2023'!$AG50='Hlavní stránka'!AU$1,1,0)</f>
        <v>0</v>
      </c>
      <c r="BA46" s="5">
        <f>IF('Tabulka klientů 2023'!$AJ50='Hlavní stránka'!AU$1,1,0)</f>
        <v>0</v>
      </c>
      <c r="BB46" s="5">
        <f>IF('Tabulka klientů 2023'!$AM50='Hlavní stránka'!AU$1,1,0)</f>
        <v>0</v>
      </c>
      <c r="BC46" s="5">
        <f>IF('Tabulka klientů 2023'!$AP50='Hlavní stránka'!AU$1,1,0)</f>
        <v>0</v>
      </c>
      <c r="BD46" s="5">
        <f>IF('Tabulka klientů 2023'!$AS50='Hlavní stránka'!AU$1,1,0)</f>
        <v>0</v>
      </c>
      <c r="BE46" s="5">
        <f>IF('Tabulka klientů 2023'!$AV50='Hlavní stránka'!AU$1,1,0)</f>
        <v>0</v>
      </c>
      <c r="BF46" s="5">
        <f t="shared" si="3"/>
        <v>0</v>
      </c>
      <c r="BG46" s="2">
        <f t="shared" si="15"/>
        <v>0</v>
      </c>
      <c r="BH46" s="5">
        <f>IF('Tabulka klientů 2023'!$R50='Hlavní stránka'!BH$1,1,0)</f>
        <v>0</v>
      </c>
      <c r="BI46" s="5">
        <f>IF('Tabulka klientů 2023'!$U50='Hlavní stránka'!BH$1,1,0)</f>
        <v>0</v>
      </c>
      <c r="BJ46" s="5">
        <f>IF('Tabulka klientů 2023'!$X50='Hlavní stránka'!BH$1,1,0)</f>
        <v>0</v>
      </c>
      <c r="BK46" s="5">
        <f>IF('Tabulka klientů 2023'!$AA50='Hlavní stránka'!BH$1,1,0)</f>
        <v>0</v>
      </c>
      <c r="BL46" s="5">
        <f>IF('Tabulka klientů 2023'!$AD50='Hlavní stránka'!BH$1,1,0)</f>
        <v>0</v>
      </c>
      <c r="BM46" s="5">
        <f>IF('Tabulka klientů 2023'!$AG50='Hlavní stránka'!BH$1,1,0)</f>
        <v>0</v>
      </c>
      <c r="BN46" s="5">
        <f>IF('Tabulka klientů 2023'!$AJ50='Hlavní stránka'!BH$1,1,0)</f>
        <v>0</v>
      </c>
      <c r="BO46" s="5">
        <f>IF('Tabulka klientů 2023'!$AM50='Hlavní stránka'!BH$1,1,0)</f>
        <v>0</v>
      </c>
      <c r="BP46" s="5">
        <f>IF('Tabulka klientů 2023'!$AP50='Hlavní stránka'!BH$1,1,0)</f>
        <v>0</v>
      </c>
      <c r="BQ46" s="5">
        <f>IF('Tabulka klientů 2023'!$AS50='Hlavní stránka'!BH$1,1,0)</f>
        <v>0</v>
      </c>
      <c r="BR46" s="5">
        <f>IF('Tabulka klientů 2023'!$AV50='Hlavní stránka'!BH$1,1,0)</f>
        <v>0</v>
      </c>
      <c r="BS46" s="5">
        <f t="shared" si="4"/>
        <v>0</v>
      </c>
      <c r="BT46" s="2">
        <f t="shared" si="16"/>
        <v>0</v>
      </c>
      <c r="BU46" s="5">
        <f>IF('Tabulka klientů 2023'!$R50='Hlavní stránka'!BU$1,1,0)</f>
        <v>0</v>
      </c>
      <c r="BV46" s="5">
        <f>IF('Tabulka klientů 2023'!$U50='Hlavní stránka'!BU$1,1,0)</f>
        <v>0</v>
      </c>
      <c r="BW46" s="5">
        <f>IF('Tabulka klientů 2023'!$X50='Hlavní stránka'!BU$1,1,0)</f>
        <v>0</v>
      </c>
      <c r="BX46" s="5">
        <f>IF('Tabulka klientů 2023'!$AA50='Hlavní stránka'!BU$1,1,0)</f>
        <v>0</v>
      </c>
      <c r="BY46" s="5">
        <f>IF('Tabulka klientů 2023'!$AD50='Hlavní stránka'!BU$1,1,0)</f>
        <v>0</v>
      </c>
      <c r="BZ46" s="5">
        <f>IF('Tabulka klientů 2023'!$AG50='Hlavní stránka'!BU$1,1,0)</f>
        <v>0</v>
      </c>
      <c r="CA46" s="5">
        <f>IF('Tabulka klientů 2023'!$AJ50='Hlavní stránka'!BU$1,1,0)</f>
        <v>0</v>
      </c>
      <c r="CB46" s="5">
        <f>IF('Tabulka klientů 2023'!$AM50='Hlavní stránka'!BU$1,1,0)</f>
        <v>0</v>
      </c>
      <c r="CC46" s="5">
        <f>IF('Tabulka klientů 2023'!$AP50='Hlavní stránka'!BU$1,1,0)</f>
        <v>0</v>
      </c>
      <c r="CD46" s="5">
        <f>IF('Tabulka klientů 2023'!$AS50='Hlavní stránka'!BU$1,1,0)</f>
        <v>0</v>
      </c>
      <c r="CE46" s="5">
        <f>IF('Tabulka klientů 2023'!$AV50='Hlavní stránka'!BU$1,1,0)</f>
        <v>0</v>
      </c>
      <c r="CF46" s="5">
        <f t="shared" si="5"/>
        <v>0</v>
      </c>
      <c r="CG46" s="2">
        <f t="shared" si="17"/>
        <v>0</v>
      </c>
      <c r="CH46" s="5">
        <f>IF('Tabulka klientů 2023'!$R50='Hlavní stránka'!CH$1,1,0)</f>
        <v>0</v>
      </c>
      <c r="CI46" s="5">
        <f>IF('Tabulka klientů 2023'!$U50='Hlavní stránka'!CH$1,1,0)</f>
        <v>0</v>
      </c>
      <c r="CJ46" s="5">
        <f>IF('Tabulka klientů 2023'!$X50='Hlavní stránka'!CH$1,1,0)</f>
        <v>0</v>
      </c>
      <c r="CK46" s="5">
        <f>IF('Tabulka klientů 2023'!$AA50='Hlavní stránka'!CH$1,1,0)</f>
        <v>0</v>
      </c>
      <c r="CL46" s="5">
        <f>IF('Tabulka klientů 2023'!$AD50='Hlavní stránka'!CH$1,1,0)</f>
        <v>0</v>
      </c>
      <c r="CM46" s="5">
        <f>IF('Tabulka klientů 2023'!$AG50='Hlavní stránka'!CH$1,1,0)</f>
        <v>0</v>
      </c>
      <c r="CN46" s="5">
        <f>IF('Tabulka klientů 2023'!$AJ50='Hlavní stránka'!CH$1,1,0)</f>
        <v>0</v>
      </c>
      <c r="CO46" s="5">
        <f>IF('Tabulka klientů 2023'!$AM50='Hlavní stránka'!CH$1,1,0)</f>
        <v>0</v>
      </c>
      <c r="CP46" s="5">
        <f>IF('Tabulka klientů 2023'!$AP50='Hlavní stránka'!CH$1,1,0)</f>
        <v>0</v>
      </c>
      <c r="CQ46" s="5">
        <f>IF('Tabulka klientů 2023'!$AS50='Hlavní stránka'!CH$1,1,0)</f>
        <v>0</v>
      </c>
      <c r="CR46" s="5">
        <f>IF('Tabulka klientů 2023'!$AV50='Hlavní stránka'!CH$1,1,0)</f>
        <v>0</v>
      </c>
      <c r="CS46" s="5">
        <f t="shared" si="6"/>
        <v>0</v>
      </c>
      <c r="CT46" s="2">
        <f t="shared" si="18"/>
        <v>0</v>
      </c>
      <c r="CU46" s="5">
        <f>IF('Tabulka klientů 2023'!$R50='Hlavní stránka'!CU$1,1,0)</f>
        <v>0</v>
      </c>
      <c r="CV46" s="5">
        <f>IF('Tabulka klientů 2023'!$U50='Hlavní stránka'!CU$1,1,0)</f>
        <v>0</v>
      </c>
      <c r="CW46" s="5">
        <f>IF('Tabulka klientů 2023'!$X50='Hlavní stránka'!CU$1,1,0)</f>
        <v>0</v>
      </c>
      <c r="CX46" s="5">
        <f>IF('Tabulka klientů 2023'!$AA50='Hlavní stránka'!CU$1,1,0)</f>
        <v>0</v>
      </c>
      <c r="CY46" s="5">
        <f>IF('Tabulka klientů 2023'!$AD50='Hlavní stránka'!CU$1,1,0)</f>
        <v>0</v>
      </c>
      <c r="CZ46" s="5">
        <f>IF('Tabulka klientů 2023'!$AG50='Hlavní stránka'!CU$1,1,0)</f>
        <v>0</v>
      </c>
      <c r="DA46" s="5">
        <f>IF('Tabulka klientů 2023'!$AJ50='Hlavní stránka'!CU$1,1,0)</f>
        <v>0</v>
      </c>
      <c r="DB46" s="5">
        <f>IF('Tabulka klientů 2023'!$AM50='Hlavní stránka'!CU$1,1,0)</f>
        <v>0</v>
      </c>
      <c r="DC46" s="5">
        <f>IF('Tabulka klientů 2023'!$AP50='Hlavní stránka'!CU$1,1,0)</f>
        <v>0</v>
      </c>
      <c r="DD46" s="5">
        <f>IF('Tabulka klientů 2023'!$AS50='Hlavní stránka'!CU$1,1,0)</f>
        <v>0</v>
      </c>
      <c r="DE46" s="5">
        <f>IF('Tabulka klientů 2023'!$AV50='Hlavní stránka'!CU$1,1,0)</f>
        <v>0</v>
      </c>
      <c r="DF46" s="5">
        <f t="shared" si="7"/>
        <v>0</v>
      </c>
      <c r="DG46" s="2">
        <f t="shared" si="19"/>
        <v>0</v>
      </c>
      <c r="DH46" s="5">
        <f>IF('Tabulka klientů 2023'!$R50='Hlavní stránka'!DH$1,1,0)</f>
        <v>0</v>
      </c>
      <c r="DI46" s="5">
        <f>IF('Tabulka klientů 2023'!$U50='Hlavní stránka'!DH$1,1,0)</f>
        <v>0</v>
      </c>
      <c r="DJ46" s="5">
        <f>IF('Tabulka klientů 2023'!$X50='Hlavní stránka'!DH$1,1,0)</f>
        <v>0</v>
      </c>
      <c r="DK46" s="5">
        <f>IF('Tabulka klientů 2023'!$AA50='Hlavní stránka'!DH$1,1,0)</f>
        <v>0</v>
      </c>
      <c r="DL46" s="5">
        <f>IF('Tabulka klientů 2023'!$AD50='Hlavní stránka'!DH$1,1,0)</f>
        <v>0</v>
      </c>
      <c r="DM46" s="5">
        <f>IF('Tabulka klientů 2023'!$AG50='Hlavní stránka'!DH$1,1,0)</f>
        <v>0</v>
      </c>
      <c r="DN46" s="5">
        <f>IF('Tabulka klientů 2023'!$AJ50='Hlavní stránka'!DH$1,1,0)</f>
        <v>0</v>
      </c>
      <c r="DO46" s="5">
        <f>IF('Tabulka klientů 2023'!$AM50='Hlavní stránka'!DH$1,1,0)</f>
        <v>0</v>
      </c>
      <c r="DP46" s="5">
        <f>IF('Tabulka klientů 2023'!$AP50='Hlavní stránka'!DH$1,1,0)</f>
        <v>0</v>
      </c>
      <c r="DQ46" s="5">
        <f>IF('Tabulka klientů 2023'!$AS50='Hlavní stránka'!DH$1,1,0)</f>
        <v>0</v>
      </c>
      <c r="DR46" s="5">
        <f>IF('Tabulka klientů 2023'!$AV50='Hlavní stránka'!DH$1,1,0)</f>
        <v>0</v>
      </c>
      <c r="DS46" s="5">
        <f t="shared" si="8"/>
        <v>0</v>
      </c>
      <c r="DT46" s="2">
        <f t="shared" si="20"/>
        <v>0</v>
      </c>
      <c r="DU46" s="5">
        <f>IF('Tabulka klientů 2023'!$R50='Hlavní stránka'!DU$1,1,0)</f>
        <v>0</v>
      </c>
      <c r="DV46" s="5">
        <f>IF('Tabulka klientů 2023'!$U50='Hlavní stránka'!DU$1,1,0)</f>
        <v>0</v>
      </c>
      <c r="DW46" s="5">
        <f>IF('Tabulka klientů 2023'!$X50='Hlavní stránka'!DU$1,1,0)</f>
        <v>0</v>
      </c>
      <c r="DX46" s="5">
        <f>IF('Tabulka klientů 2023'!$AA50='Hlavní stránka'!DU$1,1,0)</f>
        <v>0</v>
      </c>
      <c r="DY46" s="5">
        <f>IF('Tabulka klientů 2023'!$AD50='Hlavní stránka'!DU$1,1,0)</f>
        <v>0</v>
      </c>
      <c r="DZ46" s="5">
        <f>IF('Tabulka klientů 2023'!$AG50='Hlavní stránka'!DU$1,1,0)</f>
        <v>0</v>
      </c>
      <c r="EA46" s="5">
        <f>IF('Tabulka klientů 2023'!$AJ50='Hlavní stránka'!DU$1,1,0)</f>
        <v>0</v>
      </c>
      <c r="EB46" s="5">
        <f>IF('Tabulka klientů 2023'!$AM50='Hlavní stránka'!DU$1,1,0)</f>
        <v>0</v>
      </c>
      <c r="EC46" s="5">
        <f>IF('Tabulka klientů 2023'!$AP50='Hlavní stránka'!DU$1,1,0)</f>
        <v>0</v>
      </c>
      <c r="ED46" s="5">
        <f>IF('Tabulka klientů 2023'!$AS50='Hlavní stránka'!DU$1,1,0)</f>
        <v>0</v>
      </c>
      <c r="EE46" s="5">
        <f>IF('Tabulka klientů 2023'!$AV50='Hlavní stránka'!DU$1,1,0)</f>
        <v>0</v>
      </c>
      <c r="EF46" s="5">
        <f t="shared" si="9"/>
        <v>0</v>
      </c>
      <c r="EG46" s="2">
        <f t="shared" si="21"/>
        <v>0</v>
      </c>
      <c r="EH46" s="5">
        <f>IF('Tabulka klientů 2023'!$R50='Hlavní stránka'!EH$1,1,0)</f>
        <v>0</v>
      </c>
      <c r="EI46" s="5">
        <f>IF('Tabulka klientů 2023'!$U50='Hlavní stránka'!EH$1,1,0)</f>
        <v>0</v>
      </c>
      <c r="EJ46" s="5">
        <f>IF('Tabulka klientů 2023'!$X50='Hlavní stránka'!EH$1,1,0)</f>
        <v>0</v>
      </c>
      <c r="EK46" s="5">
        <f>IF('Tabulka klientů 2023'!$AA50='Hlavní stránka'!EH$1,1,0)</f>
        <v>0</v>
      </c>
      <c r="EL46" s="5">
        <f>IF('Tabulka klientů 2023'!$AD50='Hlavní stránka'!EH$1,1,0)</f>
        <v>0</v>
      </c>
      <c r="EM46" s="5">
        <f>IF('Tabulka klientů 2023'!$AG50='Hlavní stránka'!EH$1,1,0)</f>
        <v>0</v>
      </c>
      <c r="EN46" s="5">
        <f>IF('Tabulka klientů 2023'!$AJ50='Hlavní stránka'!EH$1,1,0)</f>
        <v>0</v>
      </c>
      <c r="EO46" s="5">
        <f>IF('Tabulka klientů 2023'!$AM50='Hlavní stránka'!EH$1,1,0)</f>
        <v>0</v>
      </c>
      <c r="EP46" s="5">
        <f>IF('Tabulka klientů 2023'!$AP50='Hlavní stránka'!EH$1,1,0)</f>
        <v>0</v>
      </c>
      <c r="EQ46" s="5">
        <f>IF('Tabulka klientů 2023'!$AS50='Hlavní stránka'!EH$1,1,0)</f>
        <v>0</v>
      </c>
      <c r="ER46" s="5">
        <f>IF('Tabulka klientů 2023'!$AV50='Hlavní stránka'!EH$1,1,0)</f>
        <v>0</v>
      </c>
      <c r="ES46" s="5">
        <f t="shared" si="10"/>
        <v>0</v>
      </c>
      <c r="ET46" s="2">
        <f t="shared" si="22"/>
        <v>0</v>
      </c>
      <c r="EU46" s="5">
        <f>IF('Tabulka klientů 2023'!$R50='Hlavní stránka'!EU$1,1,0)</f>
        <v>0</v>
      </c>
      <c r="EV46" s="5">
        <f>IF('Tabulka klientů 2023'!$U50='Hlavní stránka'!EU$1,1,0)</f>
        <v>0</v>
      </c>
      <c r="EW46" s="5">
        <f>IF('Tabulka klientů 2023'!$X50='Hlavní stránka'!EU$1,1,0)</f>
        <v>0</v>
      </c>
      <c r="EX46" s="5">
        <f>IF('Tabulka klientů 2023'!$AA50='Hlavní stránka'!EU$1,1,0)</f>
        <v>0</v>
      </c>
      <c r="EY46" s="5">
        <f>IF('Tabulka klientů 2023'!$AD50='Hlavní stránka'!EU$1,1,0)</f>
        <v>0</v>
      </c>
      <c r="EZ46" s="5">
        <f>IF('Tabulka klientů 2023'!$AG50='Hlavní stránka'!EU$1,1,0)</f>
        <v>0</v>
      </c>
      <c r="FA46" s="5">
        <f>IF('Tabulka klientů 2023'!$AJ50='Hlavní stránka'!EU$1,1,0)</f>
        <v>0</v>
      </c>
      <c r="FB46" s="5">
        <f>IF('Tabulka klientů 2023'!$AM50='Hlavní stránka'!EU$1,1,0)</f>
        <v>0</v>
      </c>
      <c r="FC46" s="5">
        <f>IF('Tabulka klientů 2023'!$AP50='Hlavní stránka'!EU$1,1,0)</f>
        <v>0</v>
      </c>
      <c r="FD46" s="5">
        <f>IF('Tabulka klientů 2023'!$AS50='Hlavní stránka'!EU$1,1,0)</f>
        <v>0</v>
      </c>
      <c r="FE46" s="5">
        <f>IF('Tabulka klientů 2023'!$AV50='Hlavní stránka'!EU$1,1,0)</f>
        <v>0</v>
      </c>
      <c r="FF46" s="5">
        <f t="shared" si="11"/>
        <v>0</v>
      </c>
      <c r="FG46" s="2">
        <f t="shared" si="23"/>
        <v>0</v>
      </c>
    </row>
    <row r="47" spans="1:163" ht="15.75" customHeight="1" x14ac:dyDescent="0.25">
      <c r="A47" s="340"/>
      <c r="B47" s="13" t="s">
        <v>10</v>
      </c>
      <c r="C47" s="10" t="str">
        <f>'Tabulka klientů 2023'!P4</f>
        <v>Zvol si v další záložce</v>
      </c>
      <c r="D47" s="10">
        <f>'Tabulka klientů 2023'!P5</f>
        <v>0</v>
      </c>
      <c r="E47" s="13" t="s">
        <v>10</v>
      </c>
      <c r="F47" s="11">
        <f>'Tabulka klientů 2023'!P3</f>
        <v>0</v>
      </c>
      <c r="G47" s="12">
        <f>DI1</f>
        <v>0</v>
      </c>
      <c r="H47" s="5">
        <f>IF('Tabulka klientů 2023'!$R51='Hlavní stránka'!$H$1,1,0)</f>
        <v>0</v>
      </c>
      <c r="I47" s="5">
        <f>IF('Tabulka klientů 2023'!$U51='Hlavní stránka'!$H$1,1,0)</f>
        <v>0</v>
      </c>
      <c r="J47" s="5">
        <f>IF('Tabulka klientů 2023'!$X51='Hlavní stránka'!$H$1,1,0)</f>
        <v>0</v>
      </c>
      <c r="K47" s="5">
        <f>IF('Tabulka klientů 2023'!$AA51='Hlavní stránka'!$H$1,1,0)</f>
        <v>0</v>
      </c>
      <c r="L47" s="5">
        <f>IF('Tabulka klientů 2023'!$AD51='Hlavní stránka'!$H$1,1,0)</f>
        <v>0</v>
      </c>
      <c r="M47" s="5">
        <f>IF('Tabulka klientů 2023'!$AG51='Hlavní stránka'!$H$1,1,0)</f>
        <v>0</v>
      </c>
      <c r="N47" s="5">
        <f>IF('Tabulka klientů 2023'!$AJ51='Hlavní stránka'!$H$1,1,0)</f>
        <v>0</v>
      </c>
      <c r="O47" s="5">
        <f>IF('Tabulka klientů 2023'!$AM51='Hlavní stránka'!$H$1,1,0)</f>
        <v>0</v>
      </c>
      <c r="P47" s="5">
        <f>IF('Tabulka klientů 2023'!$AP51='Hlavní stránka'!$H$1,1,0)</f>
        <v>0</v>
      </c>
      <c r="Q47" s="5">
        <f>IF('Tabulka klientů 2023'!$AS51='Hlavní stránka'!$H$1,1,0)</f>
        <v>0</v>
      </c>
      <c r="R47" s="5">
        <f>IF('Tabulka klientů 2023'!$AV51='Hlavní stránka'!$H$1,1,0)</f>
        <v>0</v>
      </c>
      <c r="S47" s="5">
        <f t="shared" si="0"/>
        <v>0</v>
      </c>
      <c r="T47" s="2">
        <f t="shared" si="12"/>
        <v>0</v>
      </c>
      <c r="U47" s="5">
        <f>IF('Tabulka klientů 2023'!$R51='Hlavní stránka'!U$1,1,0)</f>
        <v>0</v>
      </c>
      <c r="V47" s="5">
        <f>IF('Tabulka klientů 2023'!$U51='Hlavní stránka'!U$1,1,0)</f>
        <v>0</v>
      </c>
      <c r="W47" s="5">
        <f>IF('Tabulka klientů 2023'!$X51='Hlavní stránka'!U$1,1,0)</f>
        <v>0</v>
      </c>
      <c r="X47" s="5">
        <f>IF('Tabulka klientů 2023'!$AA51='Hlavní stránka'!U$1,1,0)</f>
        <v>0</v>
      </c>
      <c r="Y47" s="5">
        <f>IF('Tabulka klientů 2023'!$AD51='Hlavní stránka'!U$1,1,0)</f>
        <v>0</v>
      </c>
      <c r="Z47" s="5">
        <f>IF('Tabulka klientů 2023'!$AG51='Hlavní stránka'!U$1,1,0)</f>
        <v>0</v>
      </c>
      <c r="AA47" s="5">
        <f>IF('Tabulka klientů 2023'!$AJ51='Hlavní stránka'!U$1,1,0)</f>
        <v>0</v>
      </c>
      <c r="AB47" s="5">
        <f>IF('Tabulka klientů 2023'!$AM51='Hlavní stránka'!U$1,1,0)</f>
        <v>0</v>
      </c>
      <c r="AC47" s="5">
        <f>IF('Tabulka klientů 2023'!$AP51='Hlavní stránka'!U$1,1,0)</f>
        <v>0</v>
      </c>
      <c r="AD47" s="5">
        <f>IF('Tabulka klientů 2023'!$AS51='Hlavní stránka'!U$1,1,0)</f>
        <v>0</v>
      </c>
      <c r="AE47" s="5">
        <f>IF('Tabulka klientů 2023'!$AV51='Hlavní stránka'!U$1,1,0)</f>
        <v>0</v>
      </c>
      <c r="AF47" s="5">
        <f t="shared" si="1"/>
        <v>0</v>
      </c>
      <c r="AG47" s="2">
        <f t="shared" si="13"/>
        <v>0</v>
      </c>
      <c r="AH47" s="5">
        <f>IF('Tabulka klientů 2023'!$R51='Hlavní stránka'!AH$1,1,0)</f>
        <v>0</v>
      </c>
      <c r="AI47" s="5">
        <f>IF('Tabulka klientů 2023'!$U51='Hlavní stránka'!AH$1,1,0)</f>
        <v>0</v>
      </c>
      <c r="AJ47" s="5">
        <f>IF('Tabulka klientů 2023'!$X51='Hlavní stránka'!AH$1,1,0)</f>
        <v>0</v>
      </c>
      <c r="AK47" s="5">
        <f>IF('Tabulka klientů 2023'!$AA51='Hlavní stránka'!AH$1,1,0)</f>
        <v>0</v>
      </c>
      <c r="AL47" s="5">
        <f>IF('Tabulka klientů 2023'!$AD51='Hlavní stránka'!AH$1,1,0)</f>
        <v>0</v>
      </c>
      <c r="AM47" s="5">
        <f>IF('Tabulka klientů 2023'!$AG51='Hlavní stránka'!AH$1,1,0)</f>
        <v>0</v>
      </c>
      <c r="AN47" s="5">
        <f>IF('Tabulka klientů 2023'!$AJ51='Hlavní stránka'!AH$1,1,0)</f>
        <v>0</v>
      </c>
      <c r="AO47" s="5">
        <f>IF('Tabulka klientů 2023'!$AM51='Hlavní stránka'!AH$1,1,0)</f>
        <v>0</v>
      </c>
      <c r="AP47" s="5">
        <f>IF('Tabulka klientů 2023'!$AP51='Hlavní stránka'!AH$1,1,0)</f>
        <v>0</v>
      </c>
      <c r="AQ47" s="5">
        <f>IF('Tabulka klientů 2023'!$AS51='Hlavní stránka'!AH$1,1,0)</f>
        <v>0</v>
      </c>
      <c r="AR47" s="5">
        <f>IF('Tabulka klientů 2023'!$AV51='Hlavní stránka'!AH$1,1,0)</f>
        <v>0</v>
      </c>
      <c r="AS47" s="5">
        <f t="shared" si="2"/>
        <v>0</v>
      </c>
      <c r="AT47" s="2">
        <f t="shared" si="14"/>
        <v>0</v>
      </c>
      <c r="AU47" s="5">
        <f>IF('Tabulka klientů 2023'!$R51='Hlavní stránka'!AU$1,1,0)</f>
        <v>0</v>
      </c>
      <c r="AV47" s="5">
        <f>IF('Tabulka klientů 2023'!$U51='Hlavní stránka'!AU$1,1,0)</f>
        <v>0</v>
      </c>
      <c r="AW47" s="5">
        <f>IF('Tabulka klientů 2023'!$X51='Hlavní stránka'!AU$1,1,0)</f>
        <v>0</v>
      </c>
      <c r="AX47" s="5">
        <f>IF('Tabulka klientů 2023'!$AA51='Hlavní stránka'!AU$1,1,0)</f>
        <v>0</v>
      </c>
      <c r="AY47" s="5">
        <f>IF('Tabulka klientů 2023'!$AD51='Hlavní stránka'!AU$1,1,0)</f>
        <v>0</v>
      </c>
      <c r="AZ47" s="5">
        <f>IF('Tabulka klientů 2023'!$AG51='Hlavní stránka'!AU$1,1,0)</f>
        <v>0</v>
      </c>
      <c r="BA47" s="5">
        <f>IF('Tabulka klientů 2023'!$AJ51='Hlavní stránka'!AU$1,1,0)</f>
        <v>0</v>
      </c>
      <c r="BB47" s="5">
        <f>IF('Tabulka klientů 2023'!$AM51='Hlavní stránka'!AU$1,1,0)</f>
        <v>0</v>
      </c>
      <c r="BC47" s="5">
        <f>IF('Tabulka klientů 2023'!$AP51='Hlavní stránka'!AU$1,1,0)</f>
        <v>0</v>
      </c>
      <c r="BD47" s="5">
        <f>IF('Tabulka klientů 2023'!$AS51='Hlavní stránka'!AU$1,1,0)</f>
        <v>0</v>
      </c>
      <c r="BE47" s="5">
        <f>IF('Tabulka klientů 2023'!$AV51='Hlavní stránka'!AU$1,1,0)</f>
        <v>0</v>
      </c>
      <c r="BF47" s="5">
        <f t="shared" si="3"/>
        <v>0</v>
      </c>
      <c r="BG47" s="2">
        <f t="shared" si="15"/>
        <v>0</v>
      </c>
      <c r="BH47" s="5">
        <f>IF('Tabulka klientů 2023'!$R51='Hlavní stránka'!BH$1,1,0)</f>
        <v>0</v>
      </c>
      <c r="BI47" s="5">
        <f>IF('Tabulka klientů 2023'!$U51='Hlavní stránka'!BH$1,1,0)</f>
        <v>0</v>
      </c>
      <c r="BJ47" s="5">
        <f>IF('Tabulka klientů 2023'!$X51='Hlavní stránka'!BH$1,1,0)</f>
        <v>0</v>
      </c>
      <c r="BK47" s="5">
        <f>IF('Tabulka klientů 2023'!$AA51='Hlavní stránka'!BH$1,1,0)</f>
        <v>0</v>
      </c>
      <c r="BL47" s="5">
        <f>IF('Tabulka klientů 2023'!$AD51='Hlavní stránka'!BH$1,1,0)</f>
        <v>0</v>
      </c>
      <c r="BM47" s="5">
        <f>IF('Tabulka klientů 2023'!$AG51='Hlavní stránka'!BH$1,1,0)</f>
        <v>0</v>
      </c>
      <c r="BN47" s="5">
        <f>IF('Tabulka klientů 2023'!$AJ51='Hlavní stránka'!BH$1,1,0)</f>
        <v>0</v>
      </c>
      <c r="BO47" s="5">
        <f>IF('Tabulka klientů 2023'!$AM51='Hlavní stránka'!BH$1,1,0)</f>
        <v>0</v>
      </c>
      <c r="BP47" s="5">
        <f>IF('Tabulka klientů 2023'!$AP51='Hlavní stránka'!BH$1,1,0)</f>
        <v>0</v>
      </c>
      <c r="BQ47" s="5">
        <f>IF('Tabulka klientů 2023'!$AS51='Hlavní stránka'!BH$1,1,0)</f>
        <v>0</v>
      </c>
      <c r="BR47" s="5">
        <f>IF('Tabulka klientů 2023'!$AV51='Hlavní stránka'!BH$1,1,0)</f>
        <v>0</v>
      </c>
      <c r="BS47" s="5">
        <f t="shared" si="4"/>
        <v>0</v>
      </c>
      <c r="BT47" s="2">
        <f t="shared" si="16"/>
        <v>0</v>
      </c>
      <c r="BU47" s="5">
        <f>IF('Tabulka klientů 2023'!$R51='Hlavní stránka'!BU$1,1,0)</f>
        <v>0</v>
      </c>
      <c r="BV47" s="5">
        <f>IF('Tabulka klientů 2023'!$U51='Hlavní stránka'!BU$1,1,0)</f>
        <v>0</v>
      </c>
      <c r="BW47" s="5">
        <f>IF('Tabulka klientů 2023'!$X51='Hlavní stránka'!BU$1,1,0)</f>
        <v>0</v>
      </c>
      <c r="BX47" s="5">
        <f>IF('Tabulka klientů 2023'!$AA51='Hlavní stránka'!BU$1,1,0)</f>
        <v>0</v>
      </c>
      <c r="BY47" s="5">
        <f>IF('Tabulka klientů 2023'!$AD51='Hlavní stránka'!BU$1,1,0)</f>
        <v>0</v>
      </c>
      <c r="BZ47" s="5">
        <f>IF('Tabulka klientů 2023'!$AG51='Hlavní stránka'!BU$1,1,0)</f>
        <v>0</v>
      </c>
      <c r="CA47" s="5">
        <f>IF('Tabulka klientů 2023'!$AJ51='Hlavní stránka'!BU$1,1,0)</f>
        <v>0</v>
      </c>
      <c r="CB47" s="5">
        <f>IF('Tabulka klientů 2023'!$AM51='Hlavní stránka'!BU$1,1,0)</f>
        <v>0</v>
      </c>
      <c r="CC47" s="5">
        <f>IF('Tabulka klientů 2023'!$AP51='Hlavní stránka'!BU$1,1,0)</f>
        <v>0</v>
      </c>
      <c r="CD47" s="5">
        <f>IF('Tabulka klientů 2023'!$AS51='Hlavní stránka'!BU$1,1,0)</f>
        <v>0</v>
      </c>
      <c r="CE47" s="5">
        <f>IF('Tabulka klientů 2023'!$AV51='Hlavní stránka'!BU$1,1,0)</f>
        <v>0</v>
      </c>
      <c r="CF47" s="5">
        <f t="shared" si="5"/>
        <v>0</v>
      </c>
      <c r="CG47" s="2">
        <f t="shared" si="17"/>
        <v>0</v>
      </c>
      <c r="CH47" s="5">
        <f>IF('Tabulka klientů 2023'!$R51='Hlavní stránka'!CH$1,1,0)</f>
        <v>0</v>
      </c>
      <c r="CI47" s="5">
        <f>IF('Tabulka klientů 2023'!$U51='Hlavní stránka'!CH$1,1,0)</f>
        <v>0</v>
      </c>
      <c r="CJ47" s="5">
        <f>IF('Tabulka klientů 2023'!$X51='Hlavní stránka'!CH$1,1,0)</f>
        <v>0</v>
      </c>
      <c r="CK47" s="5">
        <f>IF('Tabulka klientů 2023'!$AA51='Hlavní stránka'!CH$1,1,0)</f>
        <v>0</v>
      </c>
      <c r="CL47" s="5">
        <f>IF('Tabulka klientů 2023'!$AD51='Hlavní stránka'!CH$1,1,0)</f>
        <v>0</v>
      </c>
      <c r="CM47" s="5">
        <f>IF('Tabulka klientů 2023'!$AG51='Hlavní stránka'!CH$1,1,0)</f>
        <v>0</v>
      </c>
      <c r="CN47" s="5">
        <f>IF('Tabulka klientů 2023'!$AJ51='Hlavní stránka'!CH$1,1,0)</f>
        <v>0</v>
      </c>
      <c r="CO47" s="5">
        <f>IF('Tabulka klientů 2023'!$AM51='Hlavní stránka'!CH$1,1,0)</f>
        <v>0</v>
      </c>
      <c r="CP47" s="5">
        <f>IF('Tabulka klientů 2023'!$AP51='Hlavní stránka'!CH$1,1,0)</f>
        <v>0</v>
      </c>
      <c r="CQ47" s="5">
        <f>IF('Tabulka klientů 2023'!$AS51='Hlavní stránka'!CH$1,1,0)</f>
        <v>0</v>
      </c>
      <c r="CR47" s="5">
        <f>IF('Tabulka klientů 2023'!$AV51='Hlavní stránka'!CH$1,1,0)</f>
        <v>0</v>
      </c>
      <c r="CS47" s="5">
        <f t="shared" si="6"/>
        <v>0</v>
      </c>
      <c r="CT47" s="2">
        <f t="shared" si="18"/>
        <v>0</v>
      </c>
      <c r="CU47" s="5">
        <f>IF('Tabulka klientů 2023'!$R51='Hlavní stránka'!CU$1,1,0)</f>
        <v>0</v>
      </c>
      <c r="CV47" s="5">
        <f>IF('Tabulka klientů 2023'!$U51='Hlavní stránka'!CU$1,1,0)</f>
        <v>0</v>
      </c>
      <c r="CW47" s="5">
        <f>IF('Tabulka klientů 2023'!$X51='Hlavní stránka'!CU$1,1,0)</f>
        <v>0</v>
      </c>
      <c r="CX47" s="5">
        <f>IF('Tabulka klientů 2023'!$AA51='Hlavní stránka'!CU$1,1,0)</f>
        <v>0</v>
      </c>
      <c r="CY47" s="5">
        <f>IF('Tabulka klientů 2023'!$AD51='Hlavní stránka'!CU$1,1,0)</f>
        <v>0</v>
      </c>
      <c r="CZ47" s="5">
        <f>IF('Tabulka klientů 2023'!$AG51='Hlavní stránka'!CU$1,1,0)</f>
        <v>0</v>
      </c>
      <c r="DA47" s="5">
        <f>IF('Tabulka klientů 2023'!$AJ51='Hlavní stránka'!CU$1,1,0)</f>
        <v>0</v>
      </c>
      <c r="DB47" s="5">
        <f>IF('Tabulka klientů 2023'!$AM51='Hlavní stránka'!CU$1,1,0)</f>
        <v>0</v>
      </c>
      <c r="DC47" s="5">
        <f>IF('Tabulka klientů 2023'!$AP51='Hlavní stránka'!CU$1,1,0)</f>
        <v>0</v>
      </c>
      <c r="DD47" s="5">
        <f>IF('Tabulka klientů 2023'!$AS51='Hlavní stránka'!CU$1,1,0)</f>
        <v>0</v>
      </c>
      <c r="DE47" s="5">
        <f>IF('Tabulka klientů 2023'!$AV51='Hlavní stránka'!CU$1,1,0)</f>
        <v>0</v>
      </c>
      <c r="DF47" s="5">
        <f t="shared" si="7"/>
        <v>0</v>
      </c>
      <c r="DG47" s="2">
        <f t="shared" si="19"/>
        <v>0</v>
      </c>
      <c r="DH47" s="5">
        <f>IF('Tabulka klientů 2023'!$R51='Hlavní stránka'!DH$1,1,0)</f>
        <v>0</v>
      </c>
      <c r="DI47" s="5">
        <f>IF('Tabulka klientů 2023'!$U51='Hlavní stránka'!DH$1,1,0)</f>
        <v>0</v>
      </c>
      <c r="DJ47" s="5">
        <f>IF('Tabulka klientů 2023'!$X51='Hlavní stránka'!DH$1,1,0)</f>
        <v>0</v>
      </c>
      <c r="DK47" s="5">
        <f>IF('Tabulka klientů 2023'!$AA51='Hlavní stránka'!DH$1,1,0)</f>
        <v>0</v>
      </c>
      <c r="DL47" s="5">
        <f>IF('Tabulka klientů 2023'!$AD51='Hlavní stránka'!DH$1,1,0)</f>
        <v>0</v>
      </c>
      <c r="DM47" s="5">
        <f>IF('Tabulka klientů 2023'!$AG51='Hlavní stránka'!DH$1,1,0)</f>
        <v>0</v>
      </c>
      <c r="DN47" s="5">
        <f>IF('Tabulka klientů 2023'!$AJ51='Hlavní stránka'!DH$1,1,0)</f>
        <v>0</v>
      </c>
      <c r="DO47" s="5">
        <f>IF('Tabulka klientů 2023'!$AM51='Hlavní stránka'!DH$1,1,0)</f>
        <v>0</v>
      </c>
      <c r="DP47" s="5">
        <f>IF('Tabulka klientů 2023'!$AP51='Hlavní stránka'!DH$1,1,0)</f>
        <v>0</v>
      </c>
      <c r="DQ47" s="5">
        <f>IF('Tabulka klientů 2023'!$AS51='Hlavní stránka'!DH$1,1,0)</f>
        <v>0</v>
      </c>
      <c r="DR47" s="5">
        <f>IF('Tabulka klientů 2023'!$AV51='Hlavní stránka'!DH$1,1,0)</f>
        <v>0</v>
      </c>
      <c r="DS47" s="5">
        <f t="shared" si="8"/>
        <v>0</v>
      </c>
      <c r="DT47" s="2">
        <f t="shared" si="20"/>
        <v>0</v>
      </c>
      <c r="DU47" s="5">
        <f>IF('Tabulka klientů 2023'!$R51='Hlavní stránka'!DU$1,1,0)</f>
        <v>0</v>
      </c>
      <c r="DV47" s="5">
        <f>IF('Tabulka klientů 2023'!$U51='Hlavní stránka'!DU$1,1,0)</f>
        <v>0</v>
      </c>
      <c r="DW47" s="5">
        <f>IF('Tabulka klientů 2023'!$X51='Hlavní stránka'!DU$1,1,0)</f>
        <v>0</v>
      </c>
      <c r="DX47" s="5">
        <f>IF('Tabulka klientů 2023'!$AA51='Hlavní stránka'!DU$1,1,0)</f>
        <v>0</v>
      </c>
      <c r="DY47" s="5">
        <f>IF('Tabulka klientů 2023'!$AD51='Hlavní stránka'!DU$1,1,0)</f>
        <v>0</v>
      </c>
      <c r="DZ47" s="5">
        <f>IF('Tabulka klientů 2023'!$AG51='Hlavní stránka'!DU$1,1,0)</f>
        <v>0</v>
      </c>
      <c r="EA47" s="5">
        <f>IF('Tabulka klientů 2023'!$AJ51='Hlavní stránka'!DU$1,1,0)</f>
        <v>0</v>
      </c>
      <c r="EB47" s="5">
        <f>IF('Tabulka klientů 2023'!$AM51='Hlavní stránka'!DU$1,1,0)</f>
        <v>0</v>
      </c>
      <c r="EC47" s="5">
        <f>IF('Tabulka klientů 2023'!$AP51='Hlavní stránka'!DU$1,1,0)</f>
        <v>0</v>
      </c>
      <c r="ED47" s="5">
        <f>IF('Tabulka klientů 2023'!$AS51='Hlavní stránka'!DU$1,1,0)</f>
        <v>0</v>
      </c>
      <c r="EE47" s="5">
        <f>IF('Tabulka klientů 2023'!$AV51='Hlavní stránka'!DU$1,1,0)</f>
        <v>0</v>
      </c>
      <c r="EF47" s="5">
        <f t="shared" si="9"/>
        <v>0</v>
      </c>
      <c r="EG47" s="2">
        <f t="shared" si="21"/>
        <v>0</v>
      </c>
      <c r="EH47" s="5">
        <f>IF('Tabulka klientů 2023'!$R51='Hlavní stránka'!EH$1,1,0)</f>
        <v>0</v>
      </c>
      <c r="EI47" s="5">
        <f>IF('Tabulka klientů 2023'!$U51='Hlavní stránka'!EH$1,1,0)</f>
        <v>0</v>
      </c>
      <c r="EJ47" s="5">
        <f>IF('Tabulka klientů 2023'!$X51='Hlavní stránka'!EH$1,1,0)</f>
        <v>0</v>
      </c>
      <c r="EK47" s="5">
        <f>IF('Tabulka klientů 2023'!$AA51='Hlavní stránka'!EH$1,1,0)</f>
        <v>0</v>
      </c>
      <c r="EL47" s="5">
        <f>IF('Tabulka klientů 2023'!$AD51='Hlavní stránka'!EH$1,1,0)</f>
        <v>0</v>
      </c>
      <c r="EM47" s="5">
        <f>IF('Tabulka klientů 2023'!$AG51='Hlavní stránka'!EH$1,1,0)</f>
        <v>0</v>
      </c>
      <c r="EN47" s="5">
        <f>IF('Tabulka klientů 2023'!$AJ51='Hlavní stránka'!EH$1,1,0)</f>
        <v>0</v>
      </c>
      <c r="EO47" s="5">
        <f>IF('Tabulka klientů 2023'!$AM51='Hlavní stránka'!EH$1,1,0)</f>
        <v>0</v>
      </c>
      <c r="EP47" s="5">
        <f>IF('Tabulka klientů 2023'!$AP51='Hlavní stránka'!EH$1,1,0)</f>
        <v>0</v>
      </c>
      <c r="EQ47" s="5">
        <f>IF('Tabulka klientů 2023'!$AS51='Hlavní stránka'!EH$1,1,0)</f>
        <v>0</v>
      </c>
      <c r="ER47" s="5">
        <f>IF('Tabulka klientů 2023'!$AV51='Hlavní stránka'!EH$1,1,0)</f>
        <v>0</v>
      </c>
      <c r="ES47" s="5">
        <f t="shared" si="10"/>
        <v>0</v>
      </c>
      <c r="ET47" s="2">
        <f t="shared" si="22"/>
        <v>0</v>
      </c>
      <c r="EU47" s="5">
        <f>IF('Tabulka klientů 2023'!$R51='Hlavní stránka'!EU$1,1,0)</f>
        <v>0</v>
      </c>
      <c r="EV47" s="5">
        <f>IF('Tabulka klientů 2023'!$U51='Hlavní stránka'!EU$1,1,0)</f>
        <v>0</v>
      </c>
      <c r="EW47" s="5">
        <f>IF('Tabulka klientů 2023'!$X51='Hlavní stránka'!EU$1,1,0)</f>
        <v>0</v>
      </c>
      <c r="EX47" s="5">
        <f>IF('Tabulka klientů 2023'!$AA51='Hlavní stránka'!EU$1,1,0)</f>
        <v>0</v>
      </c>
      <c r="EY47" s="5">
        <f>IF('Tabulka klientů 2023'!$AD51='Hlavní stránka'!EU$1,1,0)</f>
        <v>0</v>
      </c>
      <c r="EZ47" s="5">
        <f>IF('Tabulka klientů 2023'!$AG51='Hlavní stránka'!EU$1,1,0)</f>
        <v>0</v>
      </c>
      <c r="FA47" s="5">
        <f>IF('Tabulka klientů 2023'!$AJ51='Hlavní stránka'!EU$1,1,0)</f>
        <v>0</v>
      </c>
      <c r="FB47" s="5">
        <f>IF('Tabulka klientů 2023'!$AM51='Hlavní stránka'!EU$1,1,0)</f>
        <v>0</v>
      </c>
      <c r="FC47" s="5">
        <f>IF('Tabulka klientů 2023'!$AP51='Hlavní stránka'!EU$1,1,0)</f>
        <v>0</v>
      </c>
      <c r="FD47" s="5">
        <f>IF('Tabulka klientů 2023'!$AS51='Hlavní stránka'!EU$1,1,0)</f>
        <v>0</v>
      </c>
      <c r="FE47" s="5">
        <f>IF('Tabulka klientů 2023'!$AV51='Hlavní stránka'!EU$1,1,0)</f>
        <v>0</v>
      </c>
      <c r="FF47" s="5">
        <f t="shared" si="11"/>
        <v>0</v>
      </c>
      <c r="FG47" s="2">
        <f t="shared" si="23"/>
        <v>0</v>
      </c>
    </row>
    <row r="48" spans="1:163" ht="15.75" customHeight="1" x14ac:dyDescent="0.25">
      <c r="A48" s="340"/>
      <c r="B48" s="13" t="s">
        <v>11</v>
      </c>
      <c r="C48" s="10" t="str">
        <f>'Tabulka klientů 2023'!Q4</f>
        <v>Zvol si v další záložce</v>
      </c>
      <c r="D48" s="10">
        <f>'Tabulka klientů 2023'!Q5</f>
        <v>0</v>
      </c>
      <c r="E48" s="13" t="s">
        <v>11</v>
      </c>
      <c r="F48" s="11">
        <f>'Tabulka klientů 2023'!Q3</f>
        <v>0</v>
      </c>
      <c r="G48" s="12">
        <f>DV1</f>
        <v>0</v>
      </c>
      <c r="H48" s="5">
        <f>IF('Tabulka klientů 2023'!$R52='Hlavní stránka'!$H$1,1,0)</f>
        <v>0</v>
      </c>
      <c r="I48" s="5">
        <f>IF('Tabulka klientů 2023'!$U52='Hlavní stránka'!$H$1,1,0)</f>
        <v>0</v>
      </c>
      <c r="J48" s="5">
        <f>IF('Tabulka klientů 2023'!$X52='Hlavní stránka'!$H$1,1,0)</f>
        <v>0</v>
      </c>
      <c r="K48" s="5">
        <f>IF('Tabulka klientů 2023'!$AA52='Hlavní stránka'!$H$1,1,0)</f>
        <v>0</v>
      </c>
      <c r="L48" s="5">
        <f>IF('Tabulka klientů 2023'!$AD52='Hlavní stránka'!$H$1,1,0)</f>
        <v>0</v>
      </c>
      <c r="M48" s="5">
        <f>IF('Tabulka klientů 2023'!$AG52='Hlavní stránka'!$H$1,1,0)</f>
        <v>0</v>
      </c>
      <c r="N48" s="5">
        <f>IF('Tabulka klientů 2023'!$AJ52='Hlavní stránka'!$H$1,1,0)</f>
        <v>0</v>
      </c>
      <c r="O48" s="5">
        <f>IF('Tabulka klientů 2023'!$AM52='Hlavní stránka'!$H$1,1,0)</f>
        <v>0</v>
      </c>
      <c r="P48" s="5">
        <f>IF('Tabulka klientů 2023'!$AP52='Hlavní stránka'!$H$1,1,0)</f>
        <v>0</v>
      </c>
      <c r="Q48" s="5">
        <f>IF('Tabulka klientů 2023'!$AS52='Hlavní stránka'!$H$1,1,0)</f>
        <v>0</v>
      </c>
      <c r="R48" s="5">
        <f>IF('Tabulka klientů 2023'!$AV52='Hlavní stránka'!$H$1,1,0)</f>
        <v>0</v>
      </c>
      <c r="S48" s="5">
        <f t="shared" si="0"/>
        <v>0</v>
      </c>
      <c r="T48" s="2">
        <f t="shared" si="12"/>
        <v>0</v>
      </c>
      <c r="U48" s="5">
        <f>IF('Tabulka klientů 2023'!$R52='Hlavní stránka'!U$1,1,0)</f>
        <v>0</v>
      </c>
      <c r="V48" s="5">
        <f>IF('Tabulka klientů 2023'!$U52='Hlavní stránka'!U$1,1,0)</f>
        <v>0</v>
      </c>
      <c r="W48" s="5">
        <f>IF('Tabulka klientů 2023'!$X52='Hlavní stránka'!U$1,1,0)</f>
        <v>0</v>
      </c>
      <c r="X48" s="5">
        <f>IF('Tabulka klientů 2023'!$AA52='Hlavní stránka'!U$1,1,0)</f>
        <v>0</v>
      </c>
      <c r="Y48" s="5">
        <f>IF('Tabulka klientů 2023'!$AD52='Hlavní stránka'!U$1,1,0)</f>
        <v>0</v>
      </c>
      <c r="Z48" s="5">
        <f>IF('Tabulka klientů 2023'!$AG52='Hlavní stránka'!U$1,1,0)</f>
        <v>0</v>
      </c>
      <c r="AA48" s="5">
        <f>IF('Tabulka klientů 2023'!$AJ52='Hlavní stránka'!U$1,1,0)</f>
        <v>0</v>
      </c>
      <c r="AB48" s="5">
        <f>IF('Tabulka klientů 2023'!$AM52='Hlavní stránka'!U$1,1,0)</f>
        <v>0</v>
      </c>
      <c r="AC48" s="5">
        <f>IF('Tabulka klientů 2023'!$AP52='Hlavní stránka'!U$1,1,0)</f>
        <v>0</v>
      </c>
      <c r="AD48" s="5">
        <f>IF('Tabulka klientů 2023'!$AS52='Hlavní stránka'!U$1,1,0)</f>
        <v>0</v>
      </c>
      <c r="AE48" s="5">
        <f>IF('Tabulka klientů 2023'!$AV52='Hlavní stránka'!U$1,1,0)</f>
        <v>0</v>
      </c>
      <c r="AF48" s="5">
        <f t="shared" si="1"/>
        <v>0</v>
      </c>
      <c r="AG48" s="2">
        <f t="shared" si="13"/>
        <v>0</v>
      </c>
      <c r="AH48" s="5">
        <f>IF('Tabulka klientů 2023'!$R52='Hlavní stránka'!AH$1,1,0)</f>
        <v>0</v>
      </c>
      <c r="AI48" s="5">
        <f>IF('Tabulka klientů 2023'!$U52='Hlavní stránka'!AH$1,1,0)</f>
        <v>0</v>
      </c>
      <c r="AJ48" s="5">
        <f>IF('Tabulka klientů 2023'!$X52='Hlavní stránka'!AH$1,1,0)</f>
        <v>0</v>
      </c>
      <c r="AK48" s="5">
        <f>IF('Tabulka klientů 2023'!$AA52='Hlavní stránka'!AH$1,1,0)</f>
        <v>0</v>
      </c>
      <c r="AL48" s="5">
        <f>IF('Tabulka klientů 2023'!$AD52='Hlavní stránka'!AH$1,1,0)</f>
        <v>0</v>
      </c>
      <c r="AM48" s="5">
        <f>IF('Tabulka klientů 2023'!$AG52='Hlavní stránka'!AH$1,1,0)</f>
        <v>0</v>
      </c>
      <c r="AN48" s="5">
        <f>IF('Tabulka klientů 2023'!$AJ52='Hlavní stránka'!AH$1,1,0)</f>
        <v>0</v>
      </c>
      <c r="AO48" s="5">
        <f>IF('Tabulka klientů 2023'!$AM52='Hlavní stránka'!AH$1,1,0)</f>
        <v>0</v>
      </c>
      <c r="AP48" s="5">
        <f>IF('Tabulka klientů 2023'!$AP52='Hlavní stránka'!AH$1,1,0)</f>
        <v>0</v>
      </c>
      <c r="AQ48" s="5">
        <f>IF('Tabulka klientů 2023'!$AS52='Hlavní stránka'!AH$1,1,0)</f>
        <v>0</v>
      </c>
      <c r="AR48" s="5">
        <f>IF('Tabulka klientů 2023'!$AV52='Hlavní stránka'!AH$1,1,0)</f>
        <v>0</v>
      </c>
      <c r="AS48" s="5">
        <f t="shared" si="2"/>
        <v>0</v>
      </c>
      <c r="AT48" s="2">
        <f t="shared" si="14"/>
        <v>0</v>
      </c>
      <c r="AU48" s="5">
        <f>IF('Tabulka klientů 2023'!$R52='Hlavní stránka'!AU$1,1,0)</f>
        <v>0</v>
      </c>
      <c r="AV48" s="5">
        <f>IF('Tabulka klientů 2023'!$U52='Hlavní stránka'!AU$1,1,0)</f>
        <v>0</v>
      </c>
      <c r="AW48" s="5">
        <f>IF('Tabulka klientů 2023'!$X52='Hlavní stránka'!AU$1,1,0)</f>
        <v>0</v>
      </c>
      <c r="AX48" s="5">
        <f>IF('Tabulka klientů 2023'!$AA52='Hlavní stránka'!AU$1,1,0)</f>
        <v>0</v>
      </c>
      <c r="AY48" s="5">
        <f>IF('Tabulka klientů 2023'!$AD52='Hlavní stránka'!AU$1,1,0)</f>
        <v>0</v>
      </c>
      <c r="AZ48" s="5">
        <f>IF('Tabulka klientů 2023'!$AG52='Hlavní stránka'!AU$1,1,0)</f>
        <v>0</v>
      </c>
      <c r="BA48" s="5">
        <f>IF('Tabulka klientů 2023'!$AJ52='Hlavní stránka'!AU$1,1,0)</f>
        <v>0</v>
      </c>
      <c r="BB48" s="5">
        <f>IF('Tabulka klientů 2023'!$AM52='Hlavní stránka'!AU$1,1,0)</f>
        <v>0</v>
      </c>
      <c r="BC48" s="5">
        <f>IF('Tabulka klientů 2023'!$AP52='Hlavní stránka'!AU$1,1,0)</f>
        <v>0</v>
      </c>
      <c r="BD48" s="5">
        <f>IF('Tabulka klientů 2023'!$AS52='Hlavní stránka'!AU$1,1,0)</f>
        <v>0</v>
      </c>
      <c r="BE48" s="5">
        <f>IF('Tabulka klientů 2023'!$AV52='Hlavní stránka'!AU$1,1,0)</f>
        <v>0</v>
      </c>
      <c r="BF48" s="5">
        <f t="shared" si="3"/>
        <v>0</v>
      </c>
      <c r="BG48" s="2">
        <f t="shared" si="15"/>
        <v>0</v>
      </c>
      <c r="BH48" s="5">
        <f>IF('Tabulka klientů 2023'!$R52='Hlavní stránka'!BH$1,1,0)</f>
        <v>0</v>
      </c>
      <c r="BI48" s="5">
        <f>IF('Tabulka klientů 2023'!$U52='Hlavní stránka'!BH$1,1,0)</f>
        <v>0</v>
      </c>
      <c r="BJ48" s="5">
        <f>IF('Tabulka klientů 2023'!$X52='Hlavní stránka'!BH$1,1,0)</f>
        <v>0</v>
      </c>
      <c r="BK48" s="5">
        <f>IF('Tabulka klientů 2023'!$AA52='Hlavní stránka'!BH$1,1,0)</f>
        <v>0</v>
      </c>
      <c r="BL48" s="5">
        <f>IF('Tabulka klientů 2023'!$AD52='Hlavní stránka'!BH$1,1,0)</f>
        <v>0</v>
      </c>
      <c r="BM48" s="5">
        <f>IF('Tabulka klientů 2023'!$AG52='Hlavní stránka'!BH$1,1,0)</f>
        <v>0</v>
      </c>
      <c r="BN48" s="5">
        <f>IF('Tabulka klientů 2023'!$AJ52='Hlavní stránka'!BH$1,1,0)</f>
        <v>0</v>
      </c>
      <c r="BO48" s="5">
        <f>IF('Tabulka klientů 2023'!$AM52='Hlavní stránka'!BH$1,1,0)</f>
        <v>0</v>
      </c>
      <c r="BP48" s="5">
        <f>IF('Tabulka klientů 2023'!$AP52='Hlavní stránka'!BH$1,1,0)</f>
        <v>0</v>
      </c>
      <c r="BQ48" s="5">
        <f>IF('Tabulka klientů 2023'!$AS52='Hlavní stránka'!BH$1,1,0)</f>
        <v>0</v>
      </c>
      <c r="BR48" s="5">
        <f>IF('Tabulka klientů 2023'!$AV52='Hlavní stránka'!BH$1,1,0)</f>
        <v>0</v>
      </c>
      <c r="BS48" s="5">
        <f t="shared" si="4"/>
        <v>0</v>
      </c>
      <c r="BT48" s="2">
        <f t="shared" si="16"/>
        <v>0</v>
      </c>
      <c r="BU48" s="5">
        <f>IF('Tabulka klientů 2023'!$R52='Hlavní stránka'!BU$1,1,0)</f>
        <v>0</v>
      </c>
      <c r="BV48" s="5">
        <f>IF('Tabulka klientů 2023'!$U52='Hlavní stránka'!BU$1,1,0)</f>
        <v>0</v>
      </c>
      <c r="BW48" s="5">
        <f>IF('Tabulka klientů 2023'!$X52='Hlavní stránka'!BU$1,1,0)</f>
        <v>0</v>
      </c>
      <c r="BX48" s="5">
        <f>IF('Tabulka klientů 2023'!$AA52='Hlavní stránka'!BU$1,1,0)</f>
        <v>0</v>
      </c>
      <c r="BY48" s="5">
        <f>IF('Tabulka klientů 2023'!$AD52='Hlavní stránka'!BU$1,1,0)</f>
        <v>0</v>
      </c>
      <c r="BZ48" s="5">
        <f>IF('Tabulka klientů 2023'!$AG52='Hlavní stránka'!BU$1,1,0)</f>
        <v>0</v>
      </c>
      <c r="CA48" s="5">
        <f>IF('Tabulka klientů 2023'!$AJ52='Hlavní stránka'!BU$1,1,0)</f>
        <v>0</v>
      </c>
      <c r="CB48" s="5">
        <f>IF('Tabulka klientů 2023'!$AM52='Hlavní stránka'!BU$1,1,0)</f>
        <v>0</v>
      </c>
      <c r="CC48" s="5">
        <f>IF('Tabulka klientů 2023'!$AP52='Hlavní stránka'!BU$1,1,0)</f>
        <v>0</v>
      </c>
      <c r="CD48" s="5">
        <f>IF('Tabulka klientů 2023'!$AS52='Hlavní stránka'!BU$1,1,0)</f>
        <v>0</v>
      </c>
      <c r="CE48" s="5">
        <f>IF('Tabulka klientů 2023'!$AV52='Hlavní stránka'!BU$1,1,0)</f>
        <v>0</v>
      </c>
      <c r="CF48" s="5">
        <f t="shared" si="5"/>
        <v>0</v>
      </c>
      <c r="CG48" s="2">
        <f t="shared" si="17"/>
        <v>0</v>
      </c>
      <c r="CH48" s="5">
        <f>IF('Tabulka klientů 2023'!$R52='Hlavní stránka'!CH$1,1,0)</f>
        <v>0</v>
      </c>
      <c r="CI48" s="5">
        <f>IF('Tabulka klientů 2023'!$U52='Hlavní stránka'!CH$1,1,0)</f>
        <v>0</v>
      </c>
      <c r="CJ48" s="5">
        <f>IF('Tabulka klientů 2023'!$X52='Hlavní stránka'!CH$1,1,0)</f>
        <v>0</v>
      </c>
      <c r="CK48" s="5">
        <f>IF('Tabulka klientů 2023'!$AA52='Hlavní stránka'!CH$1,1,0)</f>
        <v>0</v>
      </c>
      <c r="CL48" s="5">
        <f>IF('Tabulka klientů 2023'!$AD52='Hlavní stránka'!CH$1,1,0)</f>
        <v>0</v>
      </c>
      <c r="CM48" s="5">
        <f>IF('Tabulka klientů 2023'!$AG52='Hlavní stránka'!CH$1,1,0)</f>
        <v>0</v>
      </c>
      <c r="CN48" s="5">
        <f>IF('Tabulka klientů 2023'!$AJ52='Hlavní stránka'!CH$1,1,0)</f>
        <v>0</v>
      </c>
      <c r="CO48" s="5">
        <f>IF('Tabulka klientů 2023'!$AM52='Hlavní stránka'!CH$1,1,0)</f>
        <v>0</v>
      </c>
      <c r="CP48" s="5">
        <f>IF('Tabulka klientů 2023'!$AP52='Hlavní stránka'!CH$1,1,0)</f>
        <v>0</v>
      </c>
      <c r="CQ48" s="5">
        <f>IF('Tabulka klientů 2023'!$AS52='Hlavní stránka'!CH$1,1,0)</f>
        <v>0</v>
      </c>
      <c r="CR48" s="5">
        <f>IF('Tabulka klientů 2023'!$AV52='Hlavní stránka'!CH$1,1,0)</f>
        <v>0</v>
      </c>
      <c r="CS48" s="5">
        <f t="shared" si="6"/>
        <v>0</v>
      </c>
      <c r="CT48" s="2">
        <f t="shared" si="18"/>
        <v>0</v>
      </c>
      <c r="CU48" s="5">
        <f>IF('Tabulka klientů 2023'!$R52='Hlavní stránka'!CU$1,1,0)</f>
        <v>0</v>
      </c>
      <c r="CV48" s="5">
        <f>IF('Tabulka klientů 2023'!$U52='Hlavní stránka'!CU$1,1,0)</f>
        <v>0</v>
      </c>
      <c r="CW48" s="5">
        <f>IF('Tabulka klientů 2023'!$X52='Hlavní stránka'!CU$1,1,0)</f>
        <v>0</v>
      </c>
      <c r="CX48" s="5">
        <f>IF('Tabulka klientů 2023'!$AA52='Hlavní stránka'!CU$1,1,0)</f>
        <v>0</v>
      </c>
      <c r="CY48" s="5">
        <f>IF('Tabulka klientů 2023'!$AD52='Hlavní stránka'!CU$1,1,0)</f>
        <v>0</v>
      </c>
      <c r="CZ48" s="5">
        <f>IF('Tabulka klientů 2023'!$AG52='Hlavní stránka'!CU$1,1,0)</f>
        <v>0</v>
      </c>
      <c r="DA48" s="5">
        <f>IF('Tabulka klientů 2023'!$AJ52='Hlavní stránka'!CU$1,1,0)</f>
        <v>0</v>
      </c>
      <c r="DB48" s="5">
        <f>IF('Tabulka klientů 2023'!$AM52='Hlavní stránka'!CU$1,1,0)</f>
        <v>0</v>
      </c>
      <c r="DC48" s="5">
        <f>IF('Tabulka klientů 2023'!$AP52='Hlavní stránka'!CU$1,1,0)</f>
        <v>0</v>
      </c>
      <c r="DD48" s="5">
        <f>IF('Tabulka klientů 2023'!$AS52='Hlavní stránka'!CU$1,1,0)</f>
        <v>0</v>
      </c>
      <c r="DE48" s="5">
        <f>IF('Tabulka klientů 2023'!$AV52='Hlavní stránka'!CU$1,1,0)</f>
        <v>0</v>
      </c>
      <c r="DF48" s="5">
        <f t="shared" si="7"/>
        <v>0</v>
      </c>
      <c r="DG48" s="2">
        <f t="shared" si="19"/>
        <v>0</v>
      </c>
      <c r="DH48" s="5">
        <f>IF('Tabulka klientů 2023'!$R52='Hlavní stránka'!DH$1,1,0)</f>
        <v>0</v>
      </c>
      <c r="DI48" s="5">
        <f>IF('Tabulka klientů 2023'!$U52='Hlavní stránka'!DH$1,1,0)</f>
        <v>0</v>
      </c>
      <c r="DJ48" s="5">
        <f>IF('Tabulka klientů 2023'!$X52='Hlavní stránka'!DH$1,1,0)</f>
        <v>0</v>
      </c>
      <c r="DK48" s="5">
        <f>IF('Tabulka klientů 2023'!$AA52='Hlavní stránka'!DH$1,1,0)</f>
        <v>0</v>
      </c>
      <c r="DL48" s="5">
        <f>IF('Tabulka klientů 2023'!$AD52='Hlavní stránka'!DH$1,1,0)</f>
        <v>0</v>
      </c>
      <c r="DM48" s="5">
        <f>IF('Tabulka klientů 2023'!$AG52='Hlavní stránka'!DH$1,1,0)</f>
        <v>0</v>
      </c>
      <c r="DN48" s="5">
        <f>IF('Tabulka klientů 2023'!$AJ52='Hlavní stránka'!DH$1,1,0)</f>
        <v>0</v>
      </c>
      <c r="DO48" s="5">
        <f>IF('Tabulka klientů 2023'!$AM52='Hlavní stránka'!DH$1,1,0)</f>
        <v>0</v>
      </c>
      <c r="DP48" s="5">
        <f>IF('Tabulka klientů 2023'!$AP52='Hlavní stránka'!DH$1,1,0)</f>
        <v>0</v>
      </c>
      <c r="DQ48" s="5">
        <f>IF('Tabulka klientů 2023'!$AS52='Hlavní stránka'!DH$1,1,0)</f>
        <v>0</v>
      </c>
      <c r="DR48" s="5">
        <f>IF('Tabulka klientů 2023'!$AV52='Hlavní stránka'!DH$1,1,0)</f>
        <v>0</v>
      </c>
      <c r="DS48" s="5">
        <f t="shared" si="8"/>
        <v>0</v>
      </c>
      <c r="DT48" s="2">
        <f t="shared" si="20"/>
        <v>0</v>
      </c>
      <c r="DU48" s="5">
        <f>IF('Tabulka klientů 2023'!$R52='Hlavní stránka'!DU$1,1,0)</f>
        <v>0</v>
      </c>
      <c r="DV48" s="5">
        <f>IF('Tabulka klientů 2023'!$U52='Hlavní stránka'!DU$1,1,0)</f>
        <v>0</v>
      </c>
      <c r="DW48" s="5">
        <f>IF('Tabulka klientů 2023'!$X52='Hlavní stránka'!DU$1,1,0)</f>
        <v>0</v>
      </c>
      <c r="DX48" s="5">
        <f>IF('Tabulka klientů 2023'!$AA52='Hlavní stránka'!DU$1,1,0)</f>
        <v>0</v>
      </c>
      <c r="DY48" s="5">
        <f>IF('Tabulka klientů 2023'!$AD52='Hlavní stránka'!DU$1,1,0)</f>
        <v>0</v>
      </c>
      <c r="DZ48" s="5">
        <f>IF('Tabulka klientů 2023'!$AG52='Hlavní stránka'!DU$1,1,0)</f>
        <v>0</v>
      </c>
      <c r="EA48" s="5">
        <f>IF('Tabulka klientů 2023'!$AJ52='Hlavní stránka'!DU$1,1,0)</f>
        <v>0</v>
      </c>
      <c r="EB48" s="5">
        <f>IF('Tabulka klientů 2023'!$AM52='Hlavní stránka'!DU$1,1,0)</f>
        <v>0</v>
      </c>
      <c r="EC48" s="5">
        <f>IF('Tabulka klientů 2023'!$AP52='Hlavní stránka'!DU$1,1,0)</f>
        <v>0</v>
      </c>
      <c r="ED48" s="5">
        <f>IF('Tabulka klientů 2023'!$AS52='Hlavní stránka'!DU$1,1,0)</f>
        <v>0</v>
      </c>
      <c r="EE48" s="5">
        <f>IF('Tabulka klientů 2023'!$AV52='Hlavní stránka'!DU$1,1,0)</f>
        <v>0</v>
      </c>
      <c r="EF48" s="5">
        <f t="shared" si="9"/>
        <v>0</v>
      </c>
      <c r="EG48" s="2">
        <f t="shared" si="21"/>
        <v>0</v>
      </c>
      <c r="EH48" s="5">
        <f>IF('Tabulka klientů 2023'!$R52='Hlavní stránka'!EH$1,1,0)</f>
        <v>0</v>
      </c>
      <c r="EI48" s="5">
        <f>IF('Tabulka klientů 2023'!$U52='Hlavní stránka'!EH$1,1,0)</f>
        <v>0</v>
      </c>
      <c r="EJ48" s="5">
        <f>IF('Tabulka klientů 2023'!$X52='Hlavní stránka'!EH$1,1,0)</f>
        <v>0</v>
      </c>
      <c r="EK48" s="5">
        <f>IF('Tabulka klientů 2023'!$AA52='Hlavní stránka'!EH$1,1,0)</f>
        <v>0</v>
      </c>
      <c r="EL48" s="5">
        <f>IF('Tabulka klientů 2023'!$AD52='Hlavní stránka'!EH$1,1,0)</f>
        <v>0</v>
      </c>
      <c r="EM48" s="5">
        <f>IF('Tabulka klientů 2023'!$AG52='Hlavní stránka'!EH$1,1,0)</f>
        <v>0</v>
      </c>
      <c r="EN48" s="5">
        <f>IF('Tabulka klientů 2023'!$AJ52='Hlavní stránka'!EH$1,1,0)</f>
        <v>0</v>
      </c>
      <c r="EO48" s="5">
        <f>IF('Tabulka klientů 2023'!$AM52='Hlavní stránka'!EH$1,1,0)</f>
        <v>0</v>
      </c>
      <c r="EP48" s="5">
        <f>IF('Tabulka klientů 2023'!$AP52='Hlavní stránka'!EH$1,1,0)</f>
        <v>0</v>
      </c>
      <c r="EQ48" s="5">
        <f>IF('Tabulka klientů 2023'!$AS52='Hlavní stránka'!EH$1,1,0)</f>
        <v>0</v>
      </c>
      <c r="ER48" s="5">
        <f>IF('Tabulka klientů 2023'!$AV52='Hlavní stránka'!EH$1,1,0)</f>
        <v>0</v>
      </c>
      <c r="ES48" s="5">
        <f t="shared" si="10"/>
        <v>0</v>
      </c>
      <c r="ET48" s="2">
        <f t="shared" si="22"/>
        <v>0</v>
      </c>
      <c r="EU48" s="5">
        <f>IF('Tabulka klientů 2023'!$R52='Hlavní stránka'!EU$1,1,0)</f>
        <v>0</v>
      </c>
      <c r="EV48" s="5">
        <f>IF('Tabulka klientů 2023'!$U52='Hlavní stránka'!EU$1,1,0)</f>
        <v>0</v>
      </c>
      <c r="EW48" s="5">
        <f>IF('Tabulka klientů 2023'!$X52='Hlavní stránka'!EU$1,1,0)</f>
        <v>0</v>
      </c>
      <c r="EX48" s="5">
        <f>IF('Tabulka klientů 2023'!$AA52='Hlavní stránka'!EU$1,1,0)</f>
        <v>0</v>
      </c>
      <c r="EY48" s="5">
        <f>IF('Tabulka klientů 2023'!$AD52='Hlavní stránka'!EU$1,1,0)</f>
        <v>0</v>
      </c>
      <c r="EZ48" s="5">
        <f>IF('Tabulka klientů 2023'!$AG52='Hlavní stránka'!EU$1,1,0)</f>
        <v>0</v>
      </c>
      <c r="FA48" s="5">
        <f>IF('Tabulka klientů 2023'!$AJ52='Hlavní stránka'!EU$1,1,0)</f>
        <v>0</v>
      </c>
      <c r="FB48" s="5">
        <f>IF('Tabulka klientů 2023'!$AM52='Hlavní stránka'!EU$1,1,0)</f>
        <v>0</v>
      </c>
      <c r="FC48" s="5">
        <f>IF('Tabulka klientů 2023'!$AP52='Hlavní stránka'!EU$1,1,0)</f>
        <v>0</v>
      </c>
      <c r="FD48" s="5">
        <f>IF('Tabulka klientů 2023'!$AS52='Hlavní stránka'!EU$1,1,0)</f>
        <v>0</v>
      </c>
      <c r="FE48" s="5">
        <f>IF('Tabulka klientů 2023'!$AV52='Hlavní stránka'!EU$1,1,0)</f>
        <v>0</v>
      </c>
      <c r="FF48" s="5">
        <f t="shared" si="11"/>
        <v>0</v>
      </c>
      <c r="FG48" s="2">
        <f t="shared" si="23"/>
        <v>0</v>
      </c>
    </row>
    <row r="49" spans="1:163" ht="15.75" customHeight="1" x14ac:dyDescent="0.25">
      <c r="A49" s="340"/>
      <c r="B49" s="13" t="s">
        <v>12</v>
      </c>
      <c r="C49" s="10" t="str">
        <f>'Tabulka klientů 2023'!R4</f>
        <v>Zvol si v další záložce</v>
      </c>
      <c r="D49" s="10">
        <f>'Tabulka klientů 2023'!R5</f>
        <v>0</v>
      </c>
      <c r="E49" s="13" t="s">
        <v>12</v>
      </c>
      <c r="F49" s="11">
        <f>'Tabulka klientů 2023'!R3</f>
        <v>0</v>
      </c>
      <c r="G49" s="12">
        <f>EI1</f>
        <v>0</v>
      </c>
      <c r="H49" s="5">
        <f>IF('Tabulka klientů 2023'!$R53='Hlavní stránka'!$H$1,1,0)</f>
        <v>0</v>
      </c>
      <c r="I49" s="5">
        <f>IF('Tabulka klientů 2023'!$U53='Hlavní stránka'!$H$1,1,0)</f>
        <v>0</v>
      </c>
      <c r="J49" s="5">
        <f>IF('Tabulka klientů 2023'!$X53='Hlavní stránka'!$H$1,1,0)</f>
        <v>0</v>
      </c>
      <c r="K49" s="5">
        <f>IF('Tabulka klientů 2023'!$AA53='Hlavní stránka'!$H$1,1,0)</f>
        <v>0</v>
      </c>
      <c r="L49" s="5">
        <f>IF('Tabulka klientů 2023'!$AD53='Hlavní stránka'!$H$1,1,0)</f>
        <v>0</v>
      </c>
      <c r="M49" s="5">
        <f>IF('Tabulka klientů 2023'!$AG53='Hlavní stránka'!$H$1,1,0)</f>
        <v>0</v>
      </c>
      <c r="N49" s="5">
        <f>IF('Tabulka klientů 2023'!$AJ53='Hlavní stránka'!$H$1,1,0)</f>
        <v>0</v>
      </c>
      <c r="O49" s="5">
        <f>IF('Tabulka klientů 2023'!$AM53='Hlavní stránka'!$H$1,1,0)</f>
        <v>0</v>
      </c>
      <c r="P49" s="5">
        <f>IF('Tabulka klientů 2023'!$AP53='Hlavní stránka'!$H$1,1,0)</f>
        <v>0</v>
      </c>
      <c r="Q49" s="5">
        <f>IF('Tabulka klientů 2023'!$AS53='Hlavní stránka'!$H$1,1,0)</f>
        <v>0</v>
      </c>
      <c r="R49" s="5">
        <f>IF('Tabulka klientů 2023'!$AV53='Hlavní stránka'!$H$1,1,0)</f>
        <v>0</v>
      </c>
      <c r="S49" s="5">
        <f t="shared" si="0"/>
        <v>0</v>
      </c>
      <c r="T49" s="2">
        <f t="shared" si="12"/>
        <v>0</v>
      </c>
      <c r="U49" s="5">
        <f>IF('Tabulka klientů 2023'!$R53='Hlavní stránka'!U$1,1,0)</f>
        <v>0</v>
      </c>
      <c r="V49" s="5">
        <f>IF('Tabulka klientů 2023'!$U53='Hlavní stránka'!U$1,1,0)</f>
        <v>0</v>
      </c>
      <c r="W49" s="5">
        <f>IF('Tabulka klientů 2023'!$X53='Hlavní stránka'!U$1,1,0)</f>
        <v>0</v>
      </c>
      <c r="X49" s="5">
        <f>IF('Tabulka klientů 2023'!$AA53='Hlavní stránka'!U$1,1,0)</f>
        <v>0</v>
      </c>
      <c r="Y49" s="5">
        <f>IF('Tabulka klientů 2023'!$AD53='Hlavní stránka'!U$1,1,0)</f>
        <v>0</v>
      </c>
      <c r="Z49" s="5">
        <f>IF('Tabulka klientů 2023'!$AG53='Hlavní stránka'!U$1,1,0)</f>
        <v>0</v>
      </c>
      <c r="AA49" s="5">
        <f>IF('Tabulka klientů 2023'!$AJ53='Hlavní stránka'!U$1,1,0)</f>
        <v>0</v>
      </c>
      <c r="AB49" s="5">
        <f>IF('Tabulka klientů 2023'!$AM53='Hlavní stránka'!U$1,1,0)</f>
        <v>0</v>
      </c>
      <c r="AC49" s="5">
        <f>IF('Tabulka klientů 2023'!$AP53='Hlavní stránka'!U$1,1,0)</f>
        <v>0</v>
      </c>
      <c r="AD49" s="5">
        <f>IF('Tabulka klientů 2023'!$AS53='Hlavní stránka'!U$1,1,0)</f>
        <v>0</v>
      </c>
      <c r="AE49" s="5">
        <f>IF('Tabulka klientů 2023'!$AV53='Hlavní stránka'!U$1,1,0)</f>
        <v>0</v>
      </c>
      <c r="AF49" s="5">
        <f t="shared" si="1"/>
        <v>0</v>
      </c>
      <c r="AG49" s="2">
        <f t="shared" si="13"/>
        <v>0</v>
      </c>
      <c r="AH49" s="5">
        <f>IF('Tabulka klientů 2023'!$R53='Hlavní stránka'!AH$1,1,0)</f>
        <v>0</v>
      </c>
      <c r="AI49" s="5">
        <f>IF('Tabulka klientů 2023'!$U53='Hlavní stránka'!AH$1,1,0)</f>
        <v>0</v>
      </c>
      <c r="AJ49" s="5">
        <f>IF('Tabulka klientů 2023'!$X53='Hlavní stránka'!AH$1,1,0)</f>
        <v>0</v>
      </c>
      <c r="AK49" s="5">
        <f>IF('Tabulka klientů 2023'!$AA53='Hlavní stránka'!AH$1,1,0)</f>
        <v>0</v>
      </c>
      <c r="AL49" s="5">
        <f>IF('Tabulka klientů 2023'!$AD53='Hlavní stránka'!AH$1,1,0)</f>
        <v>0</v>
      </c>
      <c r="AM49" s="5">
        <f>IF('Tabulka klientů 2023'!$AG53='Hlavní stránka'!AH$1,1,0)</f>
        <v>0</v>
      </c>
      <c r="AN49" s="5">
        <f>IF('Tabulka klientů 2023'!$AJ53='Hlavní stránka'!AH$1,1,0)</f>
        <v>0</v>
      </c>
      <c r="AO49" s="5">
        <f>IF('Tabulka klientů 2023'!$AM53='Hlavní stránka'!AH$1,1,0)</f>
        <v>0</v>
      </c>
      <c r="AP49" s="5">
        <f>IF('Tabulka klientů 2023'!$AP53='Hlavní stránka'!AH$1,1,0)</f>
        <v>0</v>
      </c>
      <c r="AQ49" s="5">
        <f>IF('Tabulka klientů 2023'!$AS53='Hlavní stránka'!AH$1,1,0)</f>
        <v>0</v>
      </c>
      <c r="AR49" s="5">
        <f>IF('Tabulka klientů 2023'!$AV53='Hlavní stránka'!AH$1,1,0)</f>
        <v>0</v>
      </c>
      <c r="AS49" s="5">
        <f t="shared" si="2"/>
        <v>0</v>
      </c>
      <c r="AT49" s="2">
        <f t="shared" si="14"/>
        <v>0</v>
      </c>
      <c r="AU49" s="5">
        <f>IF('Tabulka klientů 2023'!$R53='Hlavní stránka'!AU$1,1,0)</f>
        <v>0</v>
      </c>
      <c r="AV49" s="5">
        <f>IF('Tabulka klientů 2023'!$U53='Hlavní stránka'!AU$1,1,0)</f>
        <v>0</v>
      </c>
      <c r="AW49" s="5">
        <f>IF('Tabulka klientů 2023'!$X53='Hlavní stránka'!AU$1,1,0)</f>
        <v>0</v>
      </c>
      <c r="AX49" s="5">
        <f>IF('Tabulka klientů 2023'!$AA53='Hlavní stránka'!AU$1,1,0)</f>
        <v>0</v>
      </c>
      <c r="AY49" s="5">
        <f>IF('Tabulka klientů 2023'!$AD53='Hlavní stránka'!AU$1,1,0)</f>
        <v>0</v>
      </c>
      <c r="AZ49" s="5">
        <f>IF('Tabulka klientů 2023'!$AG53='Hlavní stránka'!AU$1,1,0)</f>
        <v>0</v>
      </c>
      <c r="BA49" s="5">
        <f>IF('Tabulka klientů 2023'!$AJ53='Hlavní stránka'!AU$1,1,0)</f>
        <v>0</v>
      </c>
      <c r="BB49" s="5">
        <f>IF('Tabulka klientů 2023'!$AM53='Hlavní stránka'!AU$1,1,0)</f>
        <v>0</v>
      </c>
      <c r="BC49" s="5">
        <f>IF('Tabulka klientů 2023'!$AP53='Hlavní stránka'!AU$1,1,0)</f>
        <v>0</v>
      </c>
      <c r="BD49" s="5">
        <f>IF('Tabulka klientů 2023'!$AS53='Hlavní stránka'!AU$1,1,0)</f>
        <v>0</v>
      </c>
      <c r="BE49" s="5">
        <f>IF('Tabulka klientů 2023'!$AV53='Hlavní stránka'!AU$1,1,0)</f>
        <v>0</v>
      </c>
      <c r="BF49" s="5">
        <f t="shared" si="3"/>
        <v>0</v>
      </c>
      <c r="BG49" s="2">
        <f t="shared" si="15"/>
        <v>0</v>
      </c>
      <c r="BH49" s="5">
        <f>IF('Tabulka klientů 2023'!$R53='Hlavní stránka'!BH$1,1,0)</f>
        <v>0</v>
      </c>
      <c r="BI49" s="5">
        <f>IF('Tabulka klientů 2023'!$U53='Hlavní stránka'!BH$1,1,0)</f>
        <v>0</v>
      </c>
      <c r="BJ49" s="5">
        <f>IF('Tabulka klientů 2023'!$X53='Hlavní stránka'!BH$1,1,0)</f>
        <v>0</v>
      </c>
      <c r="BK49" s="5">
        <f>IF('Tabulka klientů 2023'!$AA53='Hlavní stránka'!BH$1,1,0)</f>
        <v>0</v>
      </c>
      <c r="BL49" s="5">
        <f>IF('Tabulka klientů 2023'!$AD53='Hlavní stránka'!BH$1,1,0)</f>
        <v>0</v>
      </c>
      <c r="BM49" s="5">
        <f>IF('Tabulka klientů 2023'!$AG53='Hlavní stránka'!BH$1,1,0)</f>
        <v>0</v>
      </c>
      <c r="BN49" s="5">
        <f>IF('Tabulka klientů 2023'!$AJ53='Hlavní stránka'!BH$1,1,0)</f>
        <v>0</v>
      </c>
      <c r="BO49" s="5">
        <f>IF('Tabulka klientů 2023'!$AM53='Hlavní stránka'!BH$1,1,0)</f>
        <v>0</v>
      </c>
      <c r="BP49" s="5">
        <f>IF('Tabulka klientů 2023'!$AP53='Hlavní stránka'!BH$1,1,0)</f>
        <v>0</v>
      </c>
      <c r="BQ49" s="5">
        <f>IF('Tabulka klientů 2023'!$AS53='Hlavní stránka'!BH$1,1,0)</f>
        <v>0</v>
      </c>
      <c r="BR49" s="5">
        <f>IF('Tabulka klientů 2023'!$AV53='Hlavní stránka'!BH$1,1,0)</f>
        <v>0</v>
      </c>
      <c r="BS49" s="5">
        <f t="shared" si="4"/>
        <v>0</v>
      </c>
      <c r="BT49" s="2">
        <f t="shared" si="16"/>
        <v>0</v>
      </c>
      <c r="BU49" s="5">
        <f>IF('Tabulka klientů 2023'!$R53='Hlavní stránka'!BU$1,1,0)</f>
        <v>0</v>
      </c>
      <c r="BV49" s="5">
        <f>IF('Tabulka klientů 2023'!$U53='Hlavní stránka'!BU$1,1,0)</f>
        <v>0</v>
      </c>
      <c r="BW49" s="5">
        <f>IF('Tabulka klientů 2023'!$X53='Hlavní stránka'!BU$1,1,0)</f>
        <v>0</v>
      </c>
      <c r="BX49" s="5">
        <f>IF('Tabulka klientů 2023'!$AA53='Hlavní stránka'!BU$1,1,0)</f>
        <v>0</v>
      </c>
      <c r="BY49" s="5">
        <f>IF('Tabulka klientů 2023'!$AD53='Hlavní stránka'!BU$1,1,0)</f>
        <v>0</v>
      </c>
      <c r="BZ49" s="5">
        <f>IF('Tabulka klientů 2023'!$AG53='Hlavní stránka'!BU$1,1,0)</f>
        <v>0</v>
      </c>
      <c r="CA49" s="5">
        <f>IF('Tabulka klientů 2023'!$AJ53='Hlavní stránka'!BU$1,1,0)</f>
        <v>0</v>
      </c>
      <c r="CB49" s="5">
        <f>IF('Tabulka klientů 2023'!$AM53='Hlavní stránka'!BU$1,1,0)</f>
        <v>0</v>
      </c>
      <c r="CC49" s="5">
        <f>IF('Tabulka klientů 2023'!$AP53='Hlavní stránka'!BU$1,1,0)</f>
        <v>0</v>
      </c>
      <c r="CD49" s="5">
        <f>IF('Tabulka klientů 2023'!$AS53='Hlavní stránka'!BU$1,1,0)</f>
        <v>0</v>
      </c>
      <c r="CE49" s="5">
        <f>IF('Tabulka klientů 2023'!$AV53='Hlavní stránka'!BU$1,1,0)</f>
        <v>0</v>
      </c>
      <c r="CF49" s="5">
        <f t="shared" si="5"/>
        <v>0</v>
      </c>
      <c r="CG49" s="2">
        <f t="shared" si="17"/>
        <v>0</v>
      </c>
      <c r="CH49" s="5">
        <f>IF('Tabulka klientů 2023'!$R53='Hlavní stránka'!CH$1,1,0)</f>
        <v>0</v>
      </c>
      <c r="CI49" s="5">
        <f>IF('Tabulka klientů 2023'!$U53='Hlavní stránka'!CH$1,1,0)</f>
        <v>0</v>
      </c>
      <c r="CJ49" s="5">
        <f>IF('Tabulka klientů 2023'!$X53='Hlavní stránka'!CH$1,1,0)</f>
        <v>0</v>
      </c>
      <c r="CK49" s="5">
        <f>IF('Tabulka klientů 2023'!$AA53='Hlavní stránka'!CH$1,1,0)</f>
        <v>0</v>
      </c>
      <c r="CL49" s="5">
        <f>IF('Tabulka klientů 2023'!$AD53='Hlavní stránka'!CH$1,1,0)</f>
        <v>0</v>
      </c>
      <c r="CM49" s="5">
        <f>IF('Tabulka klientů 2023'!$AG53='Hlavní stránka'!CH$1,1,0)</f>
        <v>0</v>
      </c>
      <c r="CN49" s="5">
        <f>IF('Tabulka klientů 2023'!$AJ53='Hlavní stránka'!CH$1,1,0)</f>
        <v>0</v>
      </c>
      <c r="CO49" s="5">
        <f>IF('Tabulka klientů 2023'!$AM53='Hlavní stránka'!CH$1,1,0)</f>
        <v>0</v>
      </c>
      <c r="CP49" s="5">
        <f>IF('Tabulka klientů 2023'!$AP53='Hlavní stránka'!CH$1,1,0)</f>
        <v>0</v>
      </c>
      <c r="CQ49" s="5">
        <f>IF('Tabulka klientů 2023'!$AS53='Hlavní stránka'!CH$1,1,0)</f>
        <v>0</v>
      </c>
      <c r="CR49" s="5">
        <f>IF('Tabulka klientů 2023'!$AV53='Hlavní stránka'!CH$1,1,0)</f>
        <v>0</v>
      </c>
      <c r="CS49" s="5">
        <f t="shared" si="6"/>
        <v>0</v>
      </c>
      <c r="CT49" s="2">
        <f t="shared" si="18"/>
        <v>0</v>
      </c>
      <c r="CU49" s="5">
        <f>IF('Tabulka klientů 2023'!$R53='Hlavní stránka'!CU$1,1,0)</f>
        <v>0</v>
      </c>
      <c r="CV49" s="5">
        <f>IF('Tabulka klientů 2023'!$U53='Hlavní stránka'!CU$1,1,0)</f>
        <v>0</v>
      </c>
      <c r="CW49" s="5">
        <f>IF('Tabulka klientů 2023'!$X53='Hlavní stránka'!CU$1,1,0)</f>
        <v>0</v>
      </c>
      <c r="CX49" s="5">
        <f>IF('Tabulka klientů 2023'!$AA53='Hlavní stránka'!CU$1,1,0)</f>
        <v>0</v>
      </c>
      <c r="CY49" s="5">
        <f>IF('Tabulka klientů 2023'!$AD53='Hlavní stránka'!CU$1,1,0)</f>
        <v>0</v>
      </c>
      <c r="CZ49" s="5">
        <f>IF('Tabulka klientů 2023'!$AG53='Hlavní stránka'!CU$1,1,0)</f>
        <v>0</v>
      </c>
      <c r="DA49" s="5">
        <f>IF('Tabulka klientů 2023'!$AJ53='Hlavní stránka'!CU$1,1,0)</f>
        <v>0</v>
      </c>
      <c r="DB49" s="5">
        <f>IF('Tabulka klientů 2023'!$AM53='Hlavní stránka'!CU$1,1,0)</f>
        <v>0</v>
      </c>
      <c r="DC49" s="5">
        <f>IF('Tabulka klientů 2023'!$AP53='Hlavní stránka'!CU$1,1,0)</f>
        <v>0</v>
      </c>
      <c r="DD49" s="5">
        <f>IF('Tabulka klientů 2023'!$AS53='Hlavní stránka'!CU$1,1,0)</f>
        <v>0</v>
      </c>
      <c r="DE49" s="5">
        <f>IF('Tabulka klientů 2023'!$AV53='Hlavní stránka'!CU$1,1,0)</f>
        <v>0</v>
      </c>
      <c r="DF49" s="5">
        <f t="shared" si="7"/>
        <v>0</v>
      </c>
      <c r="DG49" s="2">
        <f t="shared" si="19"/>
        <v>0</v>
      </c>
      <c r="DH49" s="5">
        <f>IF('Tabulka klientů 2023'!$R53='Hlavní stránka'!DH$1,1,0)</f>
        <v>0</v>
      </c>
      <c r="DI49" s="5">
        <f>IF('Tabulka klientů 2023'!$U53='Hlavní stránka'!DH$1,1,0)</f>
        <v>0</v>
      </c>
      <c r="DJ49" s="5">
        <f>IF('Tabulka klientů 2023'!$X53='Hlavní stránka'!DH$1,1,0)</f>
        <v>0</v>
      </c>
      <c r="DK49" s="5">
        <f>IF('Tabulka klientů 2023'!$AA53='Hlavní stránka'!DH$1,1,0)</f>
        <v>0</v>
      </c>
      <c r="DL49" s="5">
        <f>IF('Tabulka klientů 2023'!$AD53='Hlavní stránka'!DH$1,1,0)</f>
        <v>0</v>
      </c>
      <c r="DM49" s="5">
        <f>IF('Tabulka klientů 2023'!$AG53='Hlavní stránka'!DH$1,1,0)</f>
        <v>0</v>
      </c>
      <c r="DN49" s="5">
        <f>IF('Tabulka klientů 2023'!$AJ53='Hlavní stránka'!DH$1,1,0)</f>
        <v>0</v>
      </c>
      <c r="DO49" s="5">
        <f>IF('Tabulka klientů 2023'!$AM53='Hlavní stránka'!DH$1,1,0)</f>
        <v>0</v>
      </c>
      <c r="DP49" s="5">
        <f>IF('Tabulka klientů 2023'!$AP53='Hlavní stránka'!DH$1,1,0)</f>
        <v>0</v>
      </c>
      <c r="DQ49" s="5">
        <f>IF('Tabulka klientů 2023'!$AS53='Hlavní stránka'!DH$1,1,0)</f>
        <v>0</v>
      </c>
      <c r="DR49" s="5">
        <f>IF('Tabulka klientů 2023'!$AV53='Hlavní stránka'!DH$1,1,0)</f>
        <v>0</v>
      </c>
      <c r="DS49" s="5">
        <f t="shared" si="8"/>
        <v>0</v>
      </c>
      <c r="DT49" s="2">
        <f t="shared" si="20"/>
        <v>0</v>
      </c>
      <c r="DU49" s="5">
        <f>IF('Tabulka klientů 2023'!$R53='Hlavní stránka'!DU$1,1,0)</f>
        <v>0</v>
      </c>
      <c r="DV49" s="5">
        <f>IF('Tabulka klientů 2023'!$U53='Hlavní stránka'!DU$1,1,0)</f>
        <v>0</v>
      </c>
      <c r="DW49" s="5">
        <f>IF('Tabulka klientů 2023'!$X53='Hlavní stránka'!DU$1,1,0)</f>
        <v>0</v>
      </c>
      <c r="DX49" s="5">
        <f>IF('Tabulka klientů 2023'!$AA53='Hlavní stránka'!DU$1,1,0)</f>
        <v>0</v>
      </c>
      <c r="DY49" s="5">
        <f>IF('Tabulka klientů 2023'!$AD53='Hlavní stránka'!DU$1,1,0)</f>
        <v>0</v>
      </c>
      <c r="DZ49" s="5">
        <f>IF('Tabulka klientů 2023'!$AG53='Hlavní stránka'!DU$1,1,0)</f>
        <v>0</v>
      </c>
      <c r="EA49" s="5">
        <f>IF('Tabulka klientů 2023'!$AJ53='Hlavní stránka'!DU$1,1,0)</f>
        <v>0</v>
      </c>
      <c r="EB49" s="5">
        <f>IF('Tabulka klientů 2023'!$AM53='Hlavní stránka'!DU$1,1,0)</f>
        <v>0</v>
      </c>
      <c r="EC49" s="5">
        <f>IF('Tabulka klientů 2023'!$AP53='Hlavní stránka'!DU$1,1,0)</f>
        <v>0</v>
      </c>
      <c r="ED49" s="5">
        <f>IF('Tabulka klientů 2023'!$AS53='Hlavní stránka'!DU$1,1,0)</f>
        <v>0</v>
      </c>
      <c r="EE49" s="5">
        <f>IF('Tabulka klientů 2023'!$AV53='Hlavní stránka'!DU$1,1,0)</f>
        <v>0</v>
      </c>
      <c r="EF49" s="5">
        <f t="shared" si="9"/>
        <v>0</v>
      </c>
      <c r="EG49" s="2">
        <f t="shared" si="21"/>
        <v>0</v>
      </c>
      <c r="EH49" s="5">
        <f>IF('Tabulka klientů 2023'!$R53='Hlavní stránka'!EH$1,1,0)</f>
        <v>0</v>
      </c>
      <c r="EI49" s="5">
        <f>IF('Tabulka klientů 2023'!$U53='Hlavní stránka'!EH$1,1,0)</f>
        <v>0</v>
      </c>
      <c r="EJ49" s="5">
        <f>IF('Tabulka klientů 2023'!$X53='Hlavní stránka'!EH$1,1,0)</f>
        <v>0</v>
      </c>
      <c r="EK49" s="5">
        <f>IF('Tabulka klientů 2023'!$AA53='Hlavní stránka'!EH$1,1,0)</f>
        <v>0</v>
      </c>
      <c r="EL49" s="5">
        <f>IF('Tabulka klientů 2023'!$AD53='Hlavní stránka'!EH$1,1,0)</f>
        <v>0</v>
      </c>
      <c r="EM49" s="5">
        <f>IF('Tabulka klientů 2023'!$AG53='Hlavní stránka'!EH$1,1,0)</f>
        <v>0</v>
      </c>
      <c r="EN49" s="5">
        <f>IF('Tabulka klientů 2023'!$AJ53='Hlavní stránka'!EH$1,1,0)</f>
        <v>0</v>
      </c>
      <c r="EO49" s="5">
        <f>IF('Tabulka klientů 2023'!$AM53='Hlavní stránka'!EH$1,1,0)</f>
        <v>0</v>
      </c>
      <c r="EP49" s="5">
        <f>IF('Tabulka klientů 2023'!$AP53='Hlavní stránka'!EH$1,1,0)</f>
        <v>0</v>
      </c>
      <c r="EQ49" s="5">
        <f>IF('Tabulka klientů 2023'!$AS53='Hlavní stránka'!EH$1,1,0)</f>
        <v>0</v>
      </c>
      <c r="ER49" s="5">
        <f>IF('Tabulka klientů 2023'!$AV53='Hlavní stránka'!EH$1,1,0)</f>
        <v>0</v>
      </c>
      <c r="ES49" s="5">
        <f t="shared" si="10"/>
        <v>0</v>
      </c>
      <c r="ET49" s="2">
        <f t="shared" si="22"/>
        <v>0</v>
      </c>
      <c r="EU49" s="5">
        <f>IF('Tabulka klientů 2023'!$R53='Hlavní stránka'!EU$1,1,0)</f>
        <v>0</v>
      </c>
      <c r="EV49" s="5">
        <f>IF('Tabulka klientů 2023'!$U53='Hlavní stránka'!EU$1,1,0)</f>
        <v>0</v>
      </c>
      <c r="EW49" s="5">
        <f>IF('Tabulka klientů 2023'!$X53='Hlavní stránka'!EU$1,1,0)</f>
        <v>0</v>
      </c>
      <c r="EX49" s="5">
        <f>IF('Tabulka klientů 2023'!$AA53='Hlavní stránka'!EU$1,1,0)</f>
        <v>0</v>
      </c>
      <c r="EY49" s="5">
        <f>IF('Tabulka klientů 2023'!$AD53='Hlavní stránka'!EU$1,1,0)</f>
        <v>0</v>
      </c>
      <c r="EZ49" s="5">
        <f>IF('Tabulka klientů 2023'!$AG53='Hlavní stránka'!EU$1,1,0)</f>
        <v>0</v>
      </c>
      <c r="FA49" s="5">
        <f>IF('Tabulka klientů 2023'!$AJ53='Hlavní stránka'!EU$1,1,0)</f>
        <v>0</v>
      </c>
      <c r="FB49" s="5">
        <f>IF('Tabulka klientů 2023'!$AM53='Hlavní stránka'!EU$1,1,0)</f>
        <v>0</v>
      </c>
      <c r="FC49" s="5">
        <f>IF('Tabulka klientů 2023'!$AP53='Hlavní stránka'!EU$1,1,0)</f>
        <v>0</v>
      </c>
      <c r="FD49" s="5">
        <f>IF('Tabulka klientů 2023'!$AS53='Hlavní stránka'!EU$1,1,0)</f>
        <v>0</v>
      </c>
      <c r="FE49" s="5">
        <f>IF('Tabulka klientů 2023'!$AV53='Hlavní stránka'!EU$1,1,0)</f>
        <v>0</v>
      </c>
      <c r="FF49" s="5">
        <f t="shared" si="11"/>
        <v>0</v>
      </c>
      <c r="FG49" s="2">
        <f t="shared" si="23"/>
        <v>0</v>
      </c>
    </row>
    <row r="50" spans="1:163" ht="15.75" customHeight="1" x14ac:dyDescent="0.25">
      <c r="A50" s="340"/>
      <c r="B50" s="14" t="s">
        <v>13</v>
      </c>
      <c r="C50" s="10" t="str">
        <f>'Tabulka klientů 2023'!S4</f>
        <v>Zvol si v další záložce</v>
      </c>
      <c r="D50" s="10">
        <f>'Tabulka klientů 2023'!S5</f>
        <v>0</v>
      </c>
      <c r="E50" s="14" t="s">
        <v>13</v>
      </c>
      <c r="F50" s="11">
        <f>'Tabulka klientů 2023'!S3</f>
        <v>0</v>
      </c>
      <c r="G50" s="12">
        <f>EV1</f>
        <v>0</v>
      </c>
      <c r="H50" s="5">
        <f>IF('Tabulka klientů 2023'!$R54='Hlavní stránka'!$H$1,1,0)</f>
        <v>0</v>
      </c>
      <c r="I50" s="5">
        <f>IF('Tabulka klientů 2023'!$U54='Hlavní stránka'!$H$1,1,0)</f>
        <v>0</v>
      </c>
      <c r="J50" s="5">
        <f>IF('Tabulka klientů 2023'!$X54='Hlavní stránka'!$H$1,1,0)</f>
        <v>0</v>
      </c>
      <c r="K50" s="5">
        <f>IF('Tabulka klientů 2023'!$AA54='Hlavní stránka'!$H$1,1,0)</f>
        <v>0</v>
      </c>
      <c r="L50" s="5">
        <f>IF('Tabulka klientů 2023'!$AD54='Hlavní stránka'!$H$1,1,0)</f>
        <v>0</v>
      </c>
      <c r="M50" s="5">
        <f>IF('Tabulka klientů 2023'!$AG54='Hlavní stránka'!$H$1,1,0)</f>
        <v>0</v>
      </c>
      <c r="N50" s="5">
        <f>IF('Tabulka klientů 2023'!$AJ54='Hlavní stránka'!$H$1,1,0)</f>
        <v>0</v>
      </c>
      <c r="O50" s="5">
        <f>IF('Tabulka klientů 2023'!$AM54='Hlavní stránka'!$H$1,1,0)</f>
        <v>0</v>
      </c>
      <c r="P50" s="5">
        <f>IF('Tabulka klientů 2023'!$AP54='Hlavní stránka'!$H$1,1,0)</f>
        <v>0</v>
      </c>
      <c r="Q50" s="5">
        <f>IF('Tabulka klientů 2023'!$AS54='Hlavní stránka'!$H$1,1,0)</f>
        <v>0</v>
      </c>
      <c r="R50" s="5">
        <f>IF('Tabulka klientů 2023'!$AV54='Hlavní stránka'!$H$1,1,0)</f>
        <v>0</v>
      </c>
      <c r="S50" s="5">
        <f t="shared" si="0"/>
        <v>0</v>
      </c>
      <c r="T50" s="2">
        <f t="shared" si="12"/>
        <v>0</v>
      </c>
      <c r="U50" s="5">
        <f>IF('Tabulka klientů 2023'!$R54='Hlavní stránka'!U$1,1,0)</f>
        <v>0</v>
      </c>
      <c r="V50" s="5">
        <f>IF('Tabulka klientů 2023'!$U54='Hlavní stránka'!U$1,1,0)</f>
        <v>0</v>
      </c>
      <c r="W50" s="5">
        <f>IF('Tabulka klientů 2023'!$X54='Hlavní stránka'!U$1,1,0)</f>
        <v>0</v>
      </c>
      <c r="X50" s="5">
        <f>IF('Tabulka klientů 2023'!$AA54='Hlavní stránka'!U$1,1,0)</f>
        <v>0</v>
      </c>
      <c r="Y50" s="5">
        <f>IF('Tabulka klientů 2023'!$AD54='Hlavní stránka'!U$1,1,0)</f>
        <v>0</v>
      </c>
      <c r="Z50" s="5">
        <f>IF('Tabulka klientů 2023'!$AG54='Hlavní stránka'!U$1,1,0)</f>
        <v>0</v>
      </c>
      <c r="AA50" s="5">
        <f>IF('Tabulka klientů 2023'!$AJ54='Hlavní stránka'!U$1,1,0)</f>
        <v>0</v>
      </c>
      <c r="AB50" s="5">
        <f>IF('Tabulka klientů 2023'!$AM54='Hlavní stránka'!U$1,1,0)</f>
        <v>0</v>
      </c>
      <c r="AC50" s="5">
        <f>IF('Tabulka klientů 2023'!$AP54='Hlavní stránka'!U$1,1,0)</f>
        <v>0</v>
      </c>
      <c r="AD50" s="5">
        <f>IF('Tabulka klientů 2023'!$AS54='Hlavní stránka'!U$1,1,0)</f>
        <v>0</v>
      </c>
      <c r="AE50" s="5">
        <f>IF('Tabulka klientů 2023'!$AV54='Hlavní stránka'!U$1,1,0)</f>
        <v>0</v>
      </c>
      <c r="AF50" s="5">
        <f t="shared" si="1"/>
        <v>0</v>
      </c>
      <c r="AG50" s="2">
        <f t="shared" si="13"/>
        <v>0</v>
      </c>
      <c r="AH50" s="5">
        <f>IF('Tabulka klientů 2023'!$R54='Hlavní stránka'!AH$1,1,0)</f>
        <v>0</v>
      </c>
      <c r="AI50" s="5">
        <f>IF('Tabulka klientů 2023'!$U54='Hlavní stránka'!AH$1,1,0)</f>
        <v>0</v>
      </c>
      <c r="AJ50" s="5">
        <f>IF('Tabulka klientů 2023'!$X54='Hlavní stránka'!AH$1,1,0)</f>
        <v>0</v>
      </c>
      <c r="AK50" s="5">
        <f>IF('Tabulka klientů 2023'!$AA54='Hlavní stránka'!AH$1,1,0)</f>
        <v>0</v>
      </c>
      <c r="AL50" s="5">
        <f>IF('Tabulka klientů 2023'!$AD54='Hlavní stránka'!AH$1,1,0)</f>
        <v>0</v>
      </c>
      <c r="AM50" s="5">
        <f>IF('Tabulka klientů 2023'!$AG54='Hlavní stránka'!AH$1,1,0)</f>
        <v>0</v>
      </c>
      <c r="AN50" s="5">
        <f>IF('Tabulka klientů 2023'!$AJ54='Hlavní stránka'!AH$1,1,0)</f>
        <v>0</v>
      </c>
      <c r="AO50" s="5">
        <f>IF('Tabulka klientů 2023'!$AM54='Hlavní stránka'!AH$1,1,0)</f>
        <v>0</v>
      </c>
      <c r="AP50" s="5">
        <f>IF('Tabulka klientů 2023'!$AP54='Hlavní stránka'!AH$1,1,0)</f>
        <v>0</v>
      </c>
      <c r="AQ50" s="5">
        <f>IF('Tabulka klientů 2023'!$AS54='Hlavní stránka'!AH$1,1,0)</f>
        <v>0</v>
      </c>
      <c r="AR50" s="5">
        <f>IF('Tabulka klientů 2023'!$AV54='Hlavní stránka'!AH$1,1,0)</f>
        <v>0</v>
      </c>
      <c r="AS50" s="5">
        <f t="shared" si="2"/>
        <v>0</v>
      </c>
      <c r="AT50" s="2">
        <f t="shared" si="14"/>
        <v>0</v>
      </c>
      <c r="AU50" s="5">
        <f>IF('Tabulka klientů 2023'!$R54='Hlavní stránka'!AU$1,1,0)</f>
        <v>0</v>
      </c>
      <c r="AV50" s="5">
        <f>IF('Tabulka klientů 2023'!$U54='Hlavní stránka'!AU$1,1,0)</f>
        <v>0</v>
      </c>
      <c r="AW50" s="5">
        <f>IF('Tabulka klientů 2023'!$X54='Hlavní stránka'!AU$1,1,0)</f>
        <v>0</v>
      </c>
      <c r="AX50" s="5">
        <f>IF('Tabulka klientů 2023'!$AA54='Hlavní stránka'!AU$1,1,0)</f>
        <v>0</v>
      </c>
      <c r="AY50" s="5">
        <f>IF('Tabulka klientů 2023'!$AD54='Hlavní stránka'!AU$1,1,0)</f>
        <v>0</v>
      </c>
      <c r="AZ50" s="5">
        <f>IF('Tabulka klientů 2023'!$AG54='Hlavní stránka'!AU$1,1,0)</f>
        <v>0</v>
      </c>
      <c r="BA50" s="5">
        <f>IF('Tabulka klientů 2023'!$AJ54='Hlavní stránka'!AU$1,1,0)</f>
        <v>0</v>
      </c>
      <c r="BB50" s="5">
        <f>IF('Tabulka klientů 2023'!$AM54='Hlavní stránka'!AU$1,1,0)</f>
        <v>0</v>
      </c>
      <c r="BC50" s="5">
        <f>IF('Tabulka klientů 2023'!$AP54='Hlavní stránka'!AU$1,1,0)</f>
        <v>0</v>
      </c>
      <c r="BD50" s="5">
        <f>IF('Tabulka klientů 2023'!$AS54='Hlavní stránka'!AU$1,1,0)</f>
        <v>0</v>
      </c>
      <c r="BE50" s="5">
        <f>IF('Tabulka klientů 2023'!$AV54='Hlavní stránka'!AU$1,1,0)</f>
        <v>0</v>
      </c>
      <c r="BF50" s="5">
        <f t="shared" si="3"/>
        <v>0</v>
      </c>
      <c r="BG50" s="2">
        <f t="shared" si="15"/>
        <v>0</v>
      </c>
      <c r="BH50" s="5">
        <f>IF('Tabulka klientů 2023'!$R54='Hlavní stránka'!BH$1,1,0)</f>
        <v>0</v>
      </c>
      <c r="BI50" s="5">
        <f>IF('Tabulka klientů 2023'!$U54='Hlavní stránka'!BH$1,1,0)</f>
        <v>0</v>
      </c>
      <c r="BJ50" s="5">
        <f>IF('Tabulka klientů 2023'!$X54='Hlavní stránka'!BH$1,1,0)</f>
        <v>0</v>
      </c>
      <c r="BK50" s="5">
        <f>IF('Tabulka klientů 2023'!$AA54='Hlavní stránka'!BH$1,1,0)</f>
        <v>0</v>
      </c>
      <c r="BL50" s="5">
        <f>IF('Tabulka klientů 2023'!$AD54='Hlavní stránka'!BH$1,1,0)</f>
        <v>0</v>
      </c>
      <c r="BM50" s="5">
        <f>IF('Tabulka klientů 2023'!$AG54='Hlavní stránka'!BH$1,1,0)</f>
        <v>0</v>
      </c>
      <c r="BN50" s="5">
        <f>IF('Tabulka klientů 2023'!$AJ54='Hlavní stránka'!BH$1,1,0)</f>
        <v>0</v>
      </c>
      <c r="BO50" s="5">
        <f>IF('Tabulka klientů 2023'!$AM54='Hlavní stránka'!BH$1,1,0)</f>
        <v>0</v>
      </c>
      <c r="BP50" s="5">
        <f>IF('Tabulka klientů 2023'!$AP54='Hlavní stránka'!BH$1,1,0)</f>
        <v>0</v>
      </c>
      <c r="BQ50" s="5">
        <f>IF('Tabulka klientů 2023'!$AS54='Hlavní stránka'!BH$1,1,0)</f>
        <v>0</v>
      </c>
      <c r="BR50" s="5">
        <f>IF('Tabulka klientů 2023'!$AV54='Hlavní stránka'!BH$1,1,0)</f>
        <v>0</v>
      </c>
      <c r="BS50" s="5">
        <f t="shared" si="4"/>
        <v>0</v>
      </c>
      <c r="BT50" s="2">
        <f t="shared" si="16"/>
        <v>0</v>
      </c>
      <c r="BU50" s="5">
        <f>IF('Tabulka klientů 2023'!$R54='Hlavní stránka'!BU$1,1,0)</f>
        <v>0</v>
      </c>
      <c r="BV50" s="5">
        <f>IF('Tabulka klientů 2023'!$U54='Hlavní stránka'!BU$1,1,0)</f>
        <v>0</v>
      </c>
      <c r="BW50" s="5">
        <f>IF('Tabulka klientů 2023'!$X54='Hlavní stránka'!BU$1,1,0)</f>
        <v>0</v>
      </c>
      <c r="BX50" s="5">
        <f>IF('Tabulka klientů 2023'!$AA54='Hlavní stránka'!BU$1,1,0)</f>
        <v>0</v>
      </c>
      <c r="BY50" s="5">
        <f>IF('Tabulka klientů 2023'!$AD54='Hlavní stránka'!BU$1,1,0)</f>
        <v>0</v>
      </c>
      <c r="BZ50" s="5">
        <f>IF('Tabulka klientů 2023'!$AG54='Hlavní stránka'!BU$1,1,0)</f>
        <v>0</v>
      </c>
      <c r="CA50" s="5">
        <f>IF('Tabulka klientů 2023'!$AJ54='Hlavní stránka'!BU$1,1,0)</f>
        <v>0</v>
      </c>
      <c r="CB50" s="5">
        <f>IF('Tabulka klientů 2023'!$AM54='Hlavní stránka'!BU$1,1,0)</f>
        <v>0</v>
      </c>
      <c r="CC50" s="5">
        <f>IF('Tabulka klientů 2023'!$AP54='Hlavní stránka'!BU$1,1,0)</f>
        <v>0</v>
      </c>
      <c r="CD50" s="5">
        <f>IF('Tabulka klientů 2023'!$AS54='Hlavní stránka'!BU$1,1,0)</f>
        <v>0</v>
      </c>
      <c r="CE50" s="5">
        <f>IF('Tabulka klientů 2023'!$AV54='Hlavní stránka'!BU$1,1,0)</f>
        <v>0</v>
      </c>
      <c r="CF50" s="5">
        <f t="shared" si="5"/>
        <v>0</v>
      </c>
      <c r="CG50" s="2">
        <f t="shared" si="17"/>
        <v>0</v>
      </c>
      <c r="CH50" s="5">
        <f>IF('Tabulka klientů 2023'!$R54='Hlavní stránka'!CH$1,1,0)</f>
        <v>0</v>
      </c>
      <c r="CI50" s="5">
        <f>IF('Tabulka klientů 2023'!$U54='Hlavní stránka'!CH$1,1,0)</f>
        <v>0</v>
      </c>
      <c r="CJ50" s="5">
        <f>IF('Tabulka klientů 2023'!$X54='Hlavní stránka'!CH$1,1,0)</f>
        <v>0</v>
      </c>
      <c r="CK50" s="5">
        <f>IF('Tabulka klientů 2023'!$AA54='Hlavní stránka'!CH$1,1,0)</f>
        <v>0</v>
      </c>
      <c r="CL50" s="5">
        <f>IF('Tabulka klientů 2023'!$AD54='Hlavní stránka'!CH$1,1,0)</f>
        <v>0</v>
      </c>
      <c r="CM50" s="5">
        <f>IF('Tabulka klientů 2023'!$AG54='Hlavní stránka'!CH$1,1,0)</f>
        <v>0</v>
      </c>
      <c r="CN50" s="5">
        <f>IF('Tabulka klientů 2023'!$AJ54='Hlavní stránka'!CH$1,1,0)</f>
        <v>0</v>
      </c>
      <c r="CO50" s="5">
        <f>IF('Tabulka klientů 2023'!$AM54='Hlavní stránka'!CH$1,1,0)</f>
        <v>0</v>
      </c>
      <c r="CP50" s="5">
        <f>IF('Tabulka klientů 2023'!$AP54='Hlavní stránka'!CH$1,1,0)</f>
        <v>0</v>
      </c>
      <c r="CQ50" s="5">
        <f>IF('Tabulka klientů 2023'!$AS54='Hlavní stránka'!CH$1,1,0)</f>
        <v>0</v>
      </c>
      <c r="CR50" s="5">
        <f>IF('Tabulka klientů 2023'!$AV54='Hlavní stránka'!CH$1,1,0)</f>
        <v>0</v>
      </c>
      <c r="CS50" s="5">
        <f t="shared" si="6"/>
        <v>0</v>
      </c>
      <c r="CT50" s="2">
        <f t="shared" si="18"/>
        <v>0</v>
      </c>
      <c r="CU50" s="5">
        <f>IF('Tabulka klientů 2023'!$R54='Hlavní stránka'!CU$1,1,0)</f>
        <v>0</v>
      </c>
      <c r="CV50" s="5">
        <f>IF('Tabulka klientů 2023'!$U54='Hlavní stránka'!CU$1,1,0)</f>
        <v>0</v>
      </c>
      <c r="CW50" s="5">
        <f>IF('Tabulka klientů 2023'!$X54='Hlavní stránka'!CU$1,1,0)</f>
        <v>0</v>
      </c>
      <c r="CX50" s="5">
        <f>IF('Tabulka klientů 2023'!$AA54='Hlavní stránka'!CU$1,1,0)</f>
        <v>0</v>
      </c>
      <c r="CY50" s="5">
        <f>IF('Tabulka klientů 2023'!$AD54='Hlavní stránka'!CU$1,1,0)</f>
        <v>0</v>
      </c>
      <c r="CZ50" s="5">
        <f>IF('Tabulka klientů 2023'!$AG54='Hlavní stránka'!CU$1,1,0)</f>
        <v>0</v>
      </c>
      <c r="DA50" s="5">
        <f>IF('Tabulka klientů 2023'!$AJ54='Hlavní stránka'!CU$1,1,0)</f>
        <v>0</v>
      </c>
      <c r="DB50" s="5">
        <f>IF('Tabulka klientů 2023'!$AM54='Hlavní stránka'!CU$1,1,0)</f>
        <v>0</v>
      </c>
      <c r="DC50" s="5">
        <f>IF('Tabulka klientů 2023'!$AP54='Hlavní stránka'!CU$1,1,0)</f>
        <v>0</v>
      </c>
      <c r="DD50" s="5">
        <f>IF('Tabulka klientů 2023'!$AS54='Hlavní stránka'!CU$1,1,0)</f>
        <v>0</v>
      </c>
      <c r="DE50" s="5">
        <f>IF('Tabulka klientů 2023'!$AV54='Hlavní stránka'!CU$1,1,0)</f>
        <v>0</v>
      </c>
      <c r="DF50" s="5">
        <f t="shared" si="7"/>
        <v>0</v>
      </c>
      <c r="DG50" s="2">
        <f t="shared" si="19"/>
        <v>0</v>
      </c>
      <c r="DH50" s="5">
        <f>IF('Tabulka klientů 2023'!$R54='Hlavní stránka'!DH$1,1,0)</f>
        <v>0</v>
      </c>
      <c r="DI50" s="5">
        <f>IF('Tabulka klientů 2023'!$U54='Hlavní stránka'!DH$1,1,0)</f>
        <v>0</v>
      </c>
      <c r="DJ50" s="5">
        <f>IF('Tabulka klientů 2023'!$X54='Hlavní stránka'!DH$1,1,0)</f>
        <v>0</v>
      </c>
      <c r="DK50" s="5">
        <f>IF('Tabulka klientů 2023'!$AA54='Hlavní stránka'!DH$1,1,0)</f>
        <v>0</v>
      </c>
      <c r="DL50" s="5">
        <f>IF('Tabulka klientů 2023'!$AD54='Hlavní stránka'!DH$1,1,0)</f>
        <v>0</v>
      </c>
      <c r="DM50" s="5">
        <f>IF('Tabulka klientů 2023'!$AG54='Hlavní stránka'!DH$1,1,0)</f>
        <v>0</v>
      </c>
      <c r="DN50" s="5">
        <f>IF('Tabulka klientů 2023'!$AJ54='Hlavní stránka'!DH$1,1,0)</f>
        <v>0</v>
      </c>
      <c r="DO50" s="5">
        <f>IF('Tabulka klientů 2023'!$AM54='Hlavní stránka'!DH$1,1,0)</f>
        <v>0</v>
      </c>
      <c r="DP50" s="5">
        <f>IF('Tabulka klientů 2023'!$AP54='Hlavní stránka'!DH$1,1,0)</f>
        <v>0</v>
      </c>
      <c r="DQ50" s="5">
        <f>IF('Tabulka klientů 2023'!$AS54='Hlavní stránka'!DH$1,1,0)</f>
        <v>0</v>
      </c>
      <c r="DR50" s="5">
        <f>IF('Tabulka klientů 2023'!$AV54='Hlavní stránka'!DH$1,1,0)</f>
        <v>0</v>
      </c>
      <c r="DS50" s="5">
        <f t="shared" si="8"/>
        <v>0</v>
      </c>
      <c r="DT50" s="2">
        <f t="shared" si="20"/>
        <v>0</v>
      </c>
      <c r="DU50" s="5">
        <f>IF('Tabulka klientů 2023'!$R54='Hlavní stránka'!DU$1,1,0)</f>
        <v>0</v>
      </c>
      <c r="DV50" s="5">
        <f>IF('Tabulka klientů 2023'!$U54='Hlavní stránka'!DU$1,1,0)</f>
        <v>0</v>
      </c>
      <c r="DW50" s="5">
        <f>IF('Tabulka klientů 2023'!$X54='Hlavní stránka'!DU$1,1,0)</f>
        <v>0</v>
      </c>
      <c r="DX50" s="5">
        <f>IF('Tabulka klientů 2023'!$AA54='Hlavní stránka'!DU$1,1,0)</f>
        <v>0</v>
      </c>
      <c r="DY50" s="5">
        <f>IF('Tabulka klientů 2023'!$AD54='Hlavní stránka'!DU$1,1,0)</f>
        <v>0</v>
      </c>
      <c r="DZ50" s="5">
        <f>IF('Tabulka klientů 2023'!$AG54='Hlavní stránka'!DU$1,1,0)</f>
        <v>0</v>
      </c>
      <c r="EA50" s="5">
        <f>IF('Tabulka klientů 2023'!$AJ54='Hlavní stránka'!DU$1,1,0)</f>
        <v>0</v>
      </c>
      <c r="EB50" s="5">
        <f>IF('Tabulka klientů 2023'!$AM54='Hlavní stránka'!DU$1,1,0)</f>
        <v>0</v>
      </c>
      <c r="EC50" s="5">
        <f>IF('Tabulka klientů 2023'!$AP54='Hlavní stránka'!DU$1,1,0)</f>
        <v>0</v>
      </c>
      <c r="ED50" s="5">
        <f>IF('Tabulka klientů 2023'!$AS54='Hlavní stránka'!DU$1,1,0)</f>
        <v>0</v>
      </c>
      <c r="EE50" s="5">
        <f>IF('Tabulka klientů 2023'!$AV54='Hlavní stránka'!DU$1,1,0)</f>
        <v>0</v>
      </c>
      <c r="EF50" s="5">
        <f t="shared" si="9"/>
        <v>0</v>
      </c>
      <c r="EG50" s="2">
        <f t="shared" si="21"/>
        <v>0</v>
      </c>
      <c r="EH50" s="5">
        <f>IF('Tabulka klientů 2023'!$R54='Hlavní stránka'!EH$1,1,0)</f>
        <v>0</v>
      </c>
      <c r="EI50" s="5">
        <f>IF('Tabulka klientů 2023'!$U54='Hlavní stránka'!EH$1,1,0)</f>
        <v>0</v>
      </c>
      <c r="EJ50" s="5">
        <f>IF('Tabulka klientů 2023'!$X54='Hlavní stránka'!EH$1,1,0)</f>
        <v>0</v>
      </c>
      <c r="EK50" s="5">
        <f>IF('Tabulka klientů 2023'!$AA54='Hlavní stránka'!EH$1,1,0)</f>
        <v>0</v>
      </c>
      <c r="EL50" s="5">
        <f>IF('Tabulka klientů 2023'!$AD54='Hlavní stránka'!EH$1,1,0)</f>
        <v>0</v>
      </c>
      <c r="EM50" s="5">
        <f>IF('Tabulka klientů 2023'!$AG54='Hlavní stránka'!EH$1,1,0)</f>
        <v>0</v>
      </c>
      <c r="EN50" s="5">
        <f>IF('Tabulka klientů 2023'!$AJ54='Hlavní stránka'!EH$1,1,0)</f>
        <v>0</v>
      </c>
      <c r="EO50" s="5">
        <f>IF('Tabulka klientů 2023'!$AM54='Hlavní stránka'!EH$1,1,0)</f>
        <v>0</v>
      </c>
      <c r="EP50" s="5">
        <f>IF('Tabulka klientů 2023'!$AP54='Hlavní stránka'!EH$1,1,0)</f>
        <v>0</v>
      </c>
      <c r="EQ50" s="5">
        <f>IF('Tabulka klientů 2023'!$AS54='Hlavní stránka'!EH$1,1,0)</f>
        <v>0</v>
      </c>
      <c r="ER50" s="5">
        <f>IF('Tabulka klientů 2023'!$AV54='Hlavní stránka'!EH$1,1,0)</f>
        <v>0</v>
      </c>
      <c r="ES50" s="5">
        <f t="shared" si="10"/>
        <v>0</v>
      </c>
      <c r="ET50" s="2">
        <f t="shared" si="22"/>
        <v>0</v>
      </c>
      <c r="EU50" s="5">
        <f>IF('Tabulka klientů 2023'!$R54='Hlavní stránka'!EU$1,1,0)</f>
        <v>0</v>
      </c>
      <c r="EV50" s="5">
        <f>IF('Tabulka klientů 2023'!$U54='Hlavní stránka'!EU$1,1,0)</f>
        <v>0</v>
      </c>
      <c r="EW50" s="5">
        <f>IF('Tabulka klientů 2023'!$X54='Hlavní stránka'!EU$1,1,0)</f>
        <v>0</v>
      </c>
      <c r="EX50" s="5">
        <f>IF('Tabulka klientů 2023'!$AA54='Hlavní stránka'!EU$1,1,0)</f>
        <v>0</v>
      </c>
      <c r="EY50" s="5">
        <f>IF('Tabulka klientů 2023'!$AD54='Hlavní stránka'!EU$1,1,0)</f>
        <v>0</v>
      </c>
      <c r="EZ50" s="5">
        <f>IF('Tabulka klientů 2023'!$AG54='Hlavní stránka'!EU$1,1,0)</f>
        <v>0</v>
      </c>
      <c r="FA50" s="5">
        <f>IF('Tabulka klientů 2023'!$AJ54='Hlavní stránka'!EU$1,1,0)</f>
        <v>0</v>
      </c>
      <c r="FB50" s="5">
        <f>IF('Tabulka klientů 2023'!$AM54='Hlavní stránka'!EU$1,1,0)</f>
        <v>0</v>
      </c>
      <c r="FC50" s="5">
        <f>IF('Tabulka klientů 2023'!$AP54='Hlavní stránka'!EU$1,1,0)</f>
        <v>0</v>
      </c>
      <c r="FD50" s="5">
        <f>IF('Tabulka klientů 2023'!$AS54='Hlavní stránka'!EU$1,1,0)</f>
        <v>0</v>
      </c>
      <c r="FE50" s="5">
        <f>IF('Tabulka klientů 2023'!$AV54='Hlavní stránka'!EU$1,1,0)</f>
        <v>0</v>
      </c>
      <c r="FF50" s="5">
        <f t="shared" si="11"/>
        <v>0</v>
      </c>
      <c r="FG50" s="2">
        <f t="shared" si="23"/>
        <v>0</v>
      </c>
    </row>
    <row r="51" spans="1:163" ht="21" hidden="1" customHeight="1" x14ac:dyDescent="0.25">
      <c r="A51" s="349"/>
      <c r="B51" s="340"/>
      <c r="C51" s="340"/>
      <c r="D51" s="340"/>
      <c r="E51" s="340"/>
      <c r="F51" s="340"/>
      <c r="G51" s="340"/>
      <c r="H51" s="5">
        <f>IF('Tabulka klientů 2023'!$R55='Hlavní stránka'!$H$1,1,0)</f>
        <v>0</v>
      </c>
      <c r="I51" s="5">
        <f>IF('Tabulka klientů 2023'!$U55='Hlavní stránka'!$H$1,1,0)</f>
        <v>0</v>
      </c>
      <c r="J51" s="5">
        <f>IF('Tabulka klientů 2023'!$X55='Hlavní stránka'!$H$1,1,0)</f>
        <v>0</v>
      </c>
      <c r="K51" s="5">
        <f>IF('Tabulka klientů 2023'!$AA55='Hlavní stránka'!$H$1,1,0)</f>
        <v>0</v>
      </c>
      <c r="L51" s="5">
        <f>IF('Tabulka klientů 2023'!$AD55='Hlavní stránka'!$H$1,1,0)</f>
        <v>0</v>
      </c>
      <c r="M51" s="5">
        <f>IF('Tabulka klientů 2023'!$AG55='Hlavní stránka'!$H$1,1,0)</f>
        <v>0</v>
      </c>
      <c r="N51" s="5">
        <f>IF('Tabulka klientů 2023'!$AJ55='Hlavní stránka'!$H$1,1,0)</f>
        <v>0</v>
      </c>
      <c r="O51" s="5">
        <f>IF('Tabulka klientů 2023'!$AM55='Hlavní stránka'!$H$1,1,0)</f>
        <v>0</v>
      </c>
      <c r="P51" s="5">
        <f>IF('Tabulka klientů 2023'!$AP55='Hlavní stránka'!$H$1,1,0)</f>
        <v>0</v>
      </c>
      <c r="Q51" s="5">
        <f>IF('Tabulka klientů 2023'!$AS55='Hlavní stránka'!$H$1,1,0)</f>
        <v>0</v>
      </c>
      <c r="R51" s="5">
        <f>IF('Tabulka klientů 2023'!$AV55='Hlavní stránka'!$H$1,1,0)</f>
        <v>0</v>
      </c>
      <c r="S51" s="5">
        <f t="shared" si="0"/>
        <v>0</v>
      </c>
      <c r="T51" s="2">
        <f t="shared" si="12"/>
        <v>0</v>
      </c>
      <c r="U51" s="5">
        <f>IF('Tabulka klientů 2023'!$R55='Hlavní stránka'!U$1,1,0)</f>
        <v>0</v>
      </c>
      <c r="V51" s="5">
        <f>IF('Tabulka klientů 2023'!$U55='Hlavní stránka'!U$1,1,0)</f>
        <v>0</v>
      </c>
      <c r="W51" s="5">
        <f>IF('Tabulka klientů 2023'!$X55='Hlavní stránka'!U$1,1,0)</f>
        <v>0</v>
      </c>
      <c r="X51" s="5">
        <f>IF('Tabulka klientů 2023'!$AA55='Hlavní stránka'!U$1,1,0)</f>
        <v>0</v>
      </c>
      <c r="Y51" s="5">
        <f>IF('Tabulka klientů 2023'!$AD55='Hlavní stránka'!U$1,1,0)</f>
        <v>0</v>
      </c>
      <c r="Z51" s="5">
        <f>IF('Tabulka klientů 2023'!$AG55='Hlavní stránka'!U$1,1,0)</f>
        <v>0</v>
      </c>
      <c r="AA51" s="5">
        <f>IF('Tabulka klientů 2023'!$AJ55='Hlavní stránka'!U$1,1,0)</f>
        <v>0</v>
      </c>
      <c r="AB51" s="5">
        <f>IF('Tabulka klientů 2023'!$AM55='Hlavní stránka'!U$1,1,0)</f>
        <v>0</v>
      </c>
      <c r="AC51" s="5">
        <f>IF('Tabulka klientů 2023'!$AP55='Hlavní stránka'!U$1,1,0)</f>
        <v>0</v>
      </c>
      <c r="AD51" s="5">
        <f>IF('Tabulka klientů 2023'!$AS55='Hlavní stránka'!U$1,1,0)</f>
        <v>0</v>
      </c>
      <c r="AE51" s="5">
        <f>IF('Tabulka klientů 2023'!$AV55='Hlavní stránka'!U$1,1,0)</f>
        <v>0</v>
      </c>
      <c r="AF51" s="5">
        <f t="shared" si="1"/>
        <v>0</v>
      </c>
      <c r="AG51" s="2">
        <f t="shared" si="13"/>
        <v>0</v>
      </c>
      <c r="AH51" s="5">
        <f>IF('Tabulka klientů 2023'!$R55='Hlavní stránka'!AH$1,1,0)</f>
        <v>0</v>
      </c>
      <c r="AI51" s="5">
        <f>IF('Tabulka klientů 2023'!$U55='Hlavní stránka'!AH$1,1,0)</f>
        <v>0</v>
      </c>
      <c r="AJ51" s="5">
        <f>IF('Tabulka klientů 2023'!$X55='Hlavní stránka'!AH$1,1,0)</f>
        <v>0</v>
      </c>
      <c r="AK51" s="5">
        <f>IF('Tabulka klientů 2023'!$AA55='Hlavní stránka'!AH$1,1,0)</f>
        <v>0</v>
      </c>
      <c r="AL51" s="5">
        <f>IF('Tabulka klientů 2023'!$AD55='Hlavní stránka'!AH$1,1,0)</f>
        <v>0</v>
      </c>
      <c r="AM51" s="5">
        <f>IF('Tabulka klientů 2023'!$AG55='Hlavní stránka'!AH$1,1,0)</f>
        <v>0</v>
      </c>
      <c r="AN51" s="5">
        <f>IF('Tabulka klientů 2023'!$AJ55='Hlavní stránka'!AH$1,1,0)</f>
        <v>0</v>
      </c>
      <c r="AO51" s="5">
        <f>IF('Tabulka klientů 2023'!$AM55='Hlavní stránka'!AH$1,1,0)</f>
        <v>0</v>
      </c>
      <c r="AP51" s="5">
        <f>IF('Tabulka klientů 2023'!$AP55='Hlavní stránka'!AH$1,1,0)</f>
        <v>0</v>
      </c>
      <c r="AQ51" s="5">
        <f>IF('Tabulka klientů 2023'!$AS55='Hlavní stránka'!AH$1,1,0)</f>
        <v>0</v>
      </c>
      <c r="AR51" s="5">
        <f>IF('Tabulka klientů 2023'!$AV55='Hlavní stránka'!AH$1,1,0)</f>
        <v>0</v>
      </c>
      <c r="AS51" s="5">
        <f t="shared" si="2"/>
        <v>0</v>
      </c>
      <c r="AT51" s="2">
        <f t="shared" si="14"/>
        <v>0</v>
      </c>
      <c r="AU51" s="5">
        <f>IF('Tabulka klientů 2023'!$R55='Hlavní stránka'!AU$1,1,0)</f>
        <v>0</v>
      </c>
      <c r="AV51" s="5">
        <f>IF('Tabulka klientů 2023'!$U55='Hlavní stránka'!AU$1,1,0)</f>
        <v>0</v>
      </c>
      <c r="AW51" s="5">
        <f>IF('Tabulka klientů 2023'!$X55='Hlavní stránka'!AU$1,1,0)</f>
        <v>0</v>
      </c>
      <c r="AX51" s="5">
        <f>IF('Tabulka klientů 2023'!$AA55='Hlavní stránka'!AU$1,1,0)</f>
        <v>0</v>
      </c>
      <c r="AY51" s="5">
        <f>IF('Tabulka klientů 2023'!$AD55='Hlavní stránka'!AU$1,1,0)</f>
        <v>0</v>
      </c>
      <c r="AZ51" s="5">
        <f>IF('Tabulka klientů 2023'!$AG55='Hlavní stránka'!AU$1,1,0)</f>
        <v>0</v>
      </c>
      <c r="BA51" s="5">
        <f>IF('Tabulka klientů 2023'!$AJ55='Hlavní stránka'!AU$1,1,0)</f>
        <v>0</v>
      </c>
      <c r="BB51" s="5">
        <f>IF('Tabulka klientů 2023'!$AM55='Hlavní stránka'!AU$1,1,0)</f>
        <v>0</v>
      </c>
      <c r="BC51" s="5">
        <f>IF('Tabulka klientů 2023'!$AP55='Hlavní stránka'!AU$1,1,0)</f>
        <v>0</v>
      </c>
      <c r="BD51" s="5">
        <f>IF('Tabulka klientů 2023'!$AS55='Hlavní stránka'!AU$1,1,0)</f>
        <v>0</v>
      </c>
      <c r="BE51" s="5">
        <f>IF('Tabulka klientů 2023'!$AV55='Hlavní stránka'!AU$1,1,0)</f>
        <v>0</v>
      </c>
      <c r="BF51" s="5">
        <f t="shared" si="3"/>
        <v>0</v>
      </c>
      <c r="BG51" s="2">
        <f t="shared" si="15"/>
        <v>0</v>
      </c>
      <c r="BH51" s="5">
        <f>IF('Tabulka klientů 2023'!$R55='Hlavní stránka'!BH$1,1,0)</f>
        <v>0</v>
      </c>
      <c r="BI51" s="5">
        <f>IF('Tabulka klientů 2023'!$U55='Hlavní stránka'!BH$1,1,0)</f>
        <v>0</v>
      </c>
      <c r="BJ51" s="5">
        <f>IF('Tabulka klientů 2023'!$X55='Hlavní stránka'!BH$1,1,0)</f>
        <v>0</v>
      </c>
      <c r="BK51" s="5">
        <f>IF('Tabulka klientů 2023'!$AA55='Hlavní stránka'!BH$1,1,0)</f>
        <v>0</v>
      </c>
      <c r="BL51" s="5">
        <f>IF('Tabulka klientů 2023'!$AD55='Hlavní stránka'!BH$1,1,0)</f>
        <v>0</v>
      </c>
      <c r="BM51" s="5">
        <f>IF('Tabulka klientů 2023'!$AG55='Hlavní stránka'!BH$1,1,0)</f>
        <v>0</v>
      </c>
      <c r="BN51" s="5">
        <f>IF('Tabulka klientů 2023'!$AJ55='Hlavní stránka'!BH$1,1,0)</f>
        <v>0</v>
      </c>
      <c r="BO51" s="5">
        <f>IF('Tabulka klientů 2023'!$AM55='Hlavní stránka'!BH$1,1,0)</f>
        <v>0</v>
      </c>
      <c r="BP51" s="5">
        <f>IF('Tabulka klientů 2023'!$AP55='Hlavní stránka'!BH$1,1,0)</f>
        <v>0</v>
      </c>
      <c r="BQ51" s="5">
        <f>IF('Tabulka klientů 2023'!$AS55='Hlavní stránka'!BH$1,1,0)</f>
        <v>0</v>
      </c>
      <c r="BR51" s="5">
        <f>IF('Tabulka klientů 2023'!$AV55='Hlavní stránka'!BH$1,1,0)</f>
        <v>0</v>
      </c>
      <c r="BS51" s="5">
        <f t="shared" si="4"/>
        <v>0</v>
      </c>
      <c r="BT51" s="2">
        <f t="shared" si="16"/>
        <v>0</v>
      </c>
      <c r="BU51" s="5">
        <f>IF('Tabulka klientů 2023'!$R55='Hlavní stránka'!BU$1,1,0)</f>
        <v>0</v>
      </c>
      <c r="BV51" s="5">
        <f>IF('Tabulka klientů 2023'!$U55='Hlavní stránka'!BU$1,1,0)</f>
        <v>0</v>
      </c>
      <c r="BW51" s="5">
        <f>IF('Tabulka klientů 2023'!$X55='Hlavní stránka'!BU$1,1,0)</f>
        <v>0</v>
      </c>
      <c r="BX51" s="5">
        <f>IF('Tabulka klientů 2023'!$AA55='Hlavní stránka'!BU$1,1,0)</f>
        <v>0</v>
      </c>
      <c r="BY51" s="5">
        <f>IF('Tabulka klientů 2023'!$AD55='Hlavní stránka'!BU$1,1,0)</f>
        <v>0</v>
      </c>
      <c r="BZ51" s="5">
        <f>IF('Tabulka klientů 2023'!$AG55='Hlavní stránka'!BU$1,1,0)</f>
        <v>0</v>
      </c>
      <c r="CA51" s="5">
        <f>IF('Tabulka klientů 2023'!$AJ55='Hlavní stránka'!BU$1,1,0)</f>
        <v>0</v>
      </c>
      <c r="CB51" s="5">
        <f>IF('Tabulka klientů 2023'!$AM55='Hlavní stránka'!BU$1,1,0)</f>
        <v>0</v>
      </c>
      <c r="CC51" s="5">
        <f>IF('Tabulka klientů 2023'!$AP55='Hlavní stránka'!BU$1,1,0)</f>
        <v>0</v>
      </c>
      <c r="CD51" s="5">
        <f>IF('Tabulka klientů 2023'!$AS55='Hlavní stránka'!BU$1,1,0)</f>
        <v>0</v>
      </c>
      <c r="CE51" s="5">
        <f>IF('Tabulka klientů 2023'!$AV55='Hlavní stránka'!BU$1,1,0)</f>
        <v>0</v>
      </c>
      <c r="CF51" s="5">
        <f t="shared" si="5"/>
        <v>0</v>
      </c>
      <c r="CG51" s="2">
        <f t="shared" si="17"/>
        <v>0</v>
      </c>
      <c r="CH51" s="5">
        <f>IF('Tabulka klientů 2023'!$R55='Hlavní stránka'!CH$1,1,0)</f>
        <v>0</v>
      </c>
      <c r="CI51" s="5">
        <f>IF('Tabulka klientů 2023'!$U55='Hlavní stránka'!CH$1,1,0)</f>
        <v>0</v>
      </c>
      <c r="CJ51" s="5">
        <f>IF('Tabulka klientů 2023'!$X55='Hlavní stránka'!CH$1,1,0)</f>
        <v>0</v>
      </c>
      <c r="CK51" s="5">
        <f>IF('Tabulka klientů 2023'!$AA55='Hlavní stránka'!CH$1,1,0)</f>
        <v>0</v>
      </c>
      <c r="CL51" s="5">
        <f>IF('Tabulka klientů 2023'!$AD55='Hlavní stránka'!CH$1,1,0)</f>
        <v>0</v>
      </c>
      <c r="CM51" s="5">
        <f>IF('Tabulka klientů 2023'!$AG55='Hlavní stránka'!CH$1,1,0)</f>
        <v>0</v>
      </c>
      <c r="CN51" s="5">
        <f>IF('Tabulka klientů 2023'!$AJ55='Hlavní stránka'!CH$1,1,0)</f>
        <v>0</v>
      </c>
      <c r="CO51" s="5">
        <f>IF('Tabulka klientů 2023'!$AM55='Hlavní stránka'!CH$1,1,0)</f>
        <v>0</v>
      </c>
      <c r="CP51" s="5">
        <f>IF('Tabulka klientů 2023'!$AP55='Hlavní stránka'!CH$1,1,0)</f>
        <v>0</v>
      </c>
      <c r="CQ51" s="5">
        <f>IF('Tabulka klientů 2023'!$AS55='Hlavní stránka'!CH$1,1,0)</f>
        <v>0</v>
      </c>
      <c r="CR51" s="5">
        <f>IF('Tabulka klientů 2023'!$AV55='Hlavní stránka'!CH$1,1,0)</f>
        <v>0</v>
      </c>
      <c r="CS51" s="5">
        <f t="shared" si="6"/>
        <v>0</v>
      </c>
      <c r="CT51" s="2">
        <f t="shared" si="18"/>
        <v>0</v>
      </c>
      <c r="CU51" s="5">
        <f>IF('Tabulka klientů 2023'!$R55='Hlavní stránka'!CU$1,1,0)</f>
        <v>0</v>
      </c>
      <c r="CV51" s="5">
        <f>IF('Tabulka klientů 2023'!$U55='Hlavní stránka'!CU$1,1,0)</f>
        <v>0</v>
      </c>
      <c r="CW51" s="5">
        <f>IF('Tabulka klientů 2023'!$X55='Hlavní stránka'!CU$1,1,0)</f>
        <v>0</v>
      </c>
      <c r="CX51" s="5">
        <f>IF('Tabulka klientů 2023'!$AA55='Hlavní stránka'!CU$1,1,0)</f>
        <v>0</v>
      </c>
      <c r="CY51" s="5">
        <f>IF('Tabulka klientů 2023'!$AD55='Hlavní stránka'!CU$1,1,0)</f>
        <v>0</v>
      </c>
      <c r="CZ51" s="5">
        <f>IF('Tabulka klientů 2023'!$AG55='Hlavní stránka'!CU$1,1,0)</f>
        <v>0</v>
      </c>
      <c r="DA51" s="5">
        <f>IF('Tabulka klientů 2023'!$AJ55='Hlavní stránka'!CU$1,1,0)</f>
        <v>0</v>
      </c>
      <c r="DB51" s="5">
        <f>IF('Tabulka klientů 2023'!$AM55='Hlavní stránka'!CU$1,1,0)</f>
        <v>0</v>
      </c>
      <c r="DC51" s="5">
        <f>IF('Tabulka klientů 2023'!$AP55='Hlavní stránka'!CU$1,1,0)</f>
        <v>0</v>
      </c>
      <c r="DD51" s="5">
        <f>IF('Tabulka klientů 2023'!$AS55='Hlavní stránka'!CU$1,1,0)</f>
        <v>0</v>
      </c>
      <c r="DE51" s="5">
        <f>IF('Tabulka klientů 2023'!$AV55='Hlavní stránka'!CU$1,1,0)</f>
        <v>0</v>
      </c>
      <c r="DF51" s="5">
        <f t="shared" si="7"/>
        <v>0</v>
      </c>
      <c r="DG51" s="2">
        <f t="shared" si="19"/>
        <v>0</v>
      </c>
      <c r="DH51" s="5">
        <f>IF('Tabulka klientů 2023'!$R55='Hlavní stránka'!DH$1,1,0)</f>
        <v>0</v>
      </c>
      <c r="DI51" s="5">
        <f>IF('Tabulka klientů 2023'!$U55='Hlavní stránka'!DH$1,1,0)</f>
        <v>0</v>
      </c>
      <c r="DJ51" s="5">
        <f>IF('Tabulka klientů 2023'!$X55='Hlavní stránka'!DH$1,1,0)</f>
        <v>0</v>
      </c>
      <c r="DK51" s="5">
        <f>IF('Tabulka klientů 2023'!$AA55='Hlavní stránka'!DH$1,1,0)</f>
        <v>0</v>
      </c>
      <c r="DL51" s="5">
        <f>IF('Tabulka klientů 2023'!$AD55='Hlavní stránka'!DH$1,1,0)</f>
        <v>0</v>
      </c>
      <c r="DM51" s="5">
        <f>IF('Tabulka klientů 2023'!$AG55='Hlavní stránka'!DH$1,1,0)</f>
        <v>0</v>
      </c>
      <c r="DN51" s="5">
        <f>IF('Tabulka klientů 2023'!$AJ55='Hlavní stránka'!DH$1,1,0)</f>
        <v>0</v>
      </c>
      <c r="DO51" s="5">
        <f>IF('Tabulka klientů 2023'!$AM55='Hlavní stránka'!DH$1,1,0)</f>
        <v>0</v>
      </c>
      <c r="DP51" s="5">
        <f>IF('Tabulka klientů 2023'!$AP55='Hlavní stránka'!DH$1,1,0)</f>
        <v>0</v>
      </c>
      <c r="DQ51" s="5">
        <f>IF('Tabulka klientů 2023'!$AS55='Hlavní stránka'!DH$1,1,0)</f>
        <v>0</v>
      </c>
      <c r="DR51" s="5">
        <f>IF('Tabulka klientů 2023'!$AV55='Hlavní stránka'!DH$1,1,0)</f>
        <v>0</v>
      </c>
      <c r="DS51" s="5">
        <f t="shared" si="8"/>
        <v>0</v>
      </c>
      <c r="DT51" s="2">
        <f t="shared" si="20"/>
        <v>0</v>
      </c>
      <c r="DU51" s="5">
        <f>IF('Tabulka klientů 2023'!$R55='Hlavní stránka'!DU$1,1,0)</f>
        <v>0</v>
      </c>
      <c r="DV51" s="5">
        <f>IF('Tabulka klientů 2023'!$U55='Hlavní stránka'!DU$1,1,0)</f>
        <v>0</v>
      </c>
      <c r="DW51" s="5">
        <f>IF('Tabulka klientů 2023'!$X55='Hlavní stránka'!DU$1,1,0)</f>
        <v>0</v>
      </c>
      <c r="DX51" s="5">
        <f>IF('Tabulka klientů 2023'!$AA55='Hlavní stránka'!DU$1,1,0)</f>
        <v>0</v>
      </c>
      <c r="DY51" s="5">
        <f>IF('Tabulka klientů 2023'!$AD55='Hlavní stránka'!DU$1,1,0)</f>
        <v>0</v>
      </c>
      <c r="DZ51" s="5">
        <f>IF('Tabulka klientů 2023'!$AG55='Hlavní stránka'!DU$1,1,0)</f>
        <v>0</v>
      </c>
      <c r="EA51" s="5">
        <f>IF('Tabulka klientů 2023'!$AJ55='Hlavní stránka'!DU$1,1,0)</f>
        <v>0</v>
      </c>
      <c r="EB51" s="5">
        <f>IF('Tabulka klientů 2023'!$AM55='Hlavní stránka'!DU$1,1,0)</f>
        <v>0</v>
      </c>
      <c r="EC51" s="5">
        <f>IF('Tabulka klientů 2023'!$AP55='Hlavní stránka'!DU$1,1,0)</f>
        <v>0</v>
      </c>
      <c r="ED51" s="5">
        <f>IF('Tabulka klientů 2023'!$AS55='Hlavní stránka'!DU$1,1,0)</f>
        <v>0</v>
      </c>
      <c r="EE51" s="5">
        <f>IF('Tabulka klientů 2023'!$AV55='Hlavní stránka'!DU$1,1,0)</f>
        <v>0</v>
      </c>
      <c r="EF51" s="5">
        <f t="shared" si="9"/>
        <v>0</v>
      </c>
      <c r="EG51" s="2">
        <f t="shared" si="21"/>
        <v>0</v>
      </c>
      <c r="EH51" s="5">
        <f>IF('Tabulka klientů 2023'!$R55='Hlavní stránka'!EH$1,1,0)</f>
        <v>0</v>
      </c>
      <c r="EI51" s="5">
        <f>IF('Tabulka klientů 2023'!$U55='Hlavní stránka'!EH$1,1,0)</f>
        <v>0</v>
      </c>
      <c r="EJ51" s="5">
        <f>IF('Tabulka klientů 2023'!$X55='Hlavní stránka'!EH$1,1,0)</f>
        <v>0</v>
      </c>
      <c r="EK51" s="5">
        <f>IF('Tabulka klientů 2023'!$AA55='Hlavní stránka'!EH$1,1,0)</f>
        <v>0</v>
      </c>
      <c r="EL51" s="5">
        <f>IF('Tabulka klientů 2023'!$AD55='Hlavní stránka'!EH$1,1,0)</f>
        <v>0</v>
      </c>
      <c r="EM51" s="5">
        <f>IF('Tabulka klientů 2023'!$AG55='Hlavní stránka'!EH$1,1,0)</f>
        <v>0</v>
      </c>
      <c r="EN51" s="5">
        <f>IF('Tabulka klientů 2023'!$AJ55='Hlavní stránka'!EH$1,1,0)</f>
        <v>0</v>
      </c>
      <c r="EO51" s="5">
        <f>IF('Tabulka klientů 2023'!$AM55='Hlavní stránka'!EH$1,1,0)</f>
        <v>0</v>
      </c>
      <c r="EP51" s="5">
        <f>IF('Tabulka klientů 2023'!$AP55='Hlavní stránka'!EH$1,1,0)</f>
        <v>0</v>
      </c>
      <c r="EQ51" s="5">
        <f>IF('Tabulka klientů 2023'!$AS55='Hlavní stránka'!EH$1,1,0)</f>
        <v>0</v>
      </c>
      <c r="ER51" s="5">
        <f>IF('Tabulka klientů 2023'!$AV55='Hlavní stránka'!EH$1,1,0)</f>
        <v>0</v>
      </c>
      <c r="ES51" s="5">
        <f t="shared" si="10"/>
        <v>0</v>
      </c>
      <c r="ET51" s="2">
        <f t="shared" si="22"/>
        <v>0</v>
      </c>
      <c r="EU51" s="5">
        <f>IF('Tabulka klientů 2023'!$R55='Hlavní stránka'!EU$1,1,0)</f>
        <v>0</v>
      </c>
      <c r="EV51" s="5">
        <f>IF('Tabulka klientů 2023'!$U55='Hlavní stránka'!EU$1,1,0)</f>
        <v>0</v>
      </c>
      <c r="EW51" s="5">
        <f>IF('Tabulka klientů 2023'!$X55='Hlavní stránka'!EU$1,1,0)</f>
        <v>0</v>
      </c>
      <c r="EX51" s="5">
        <f>IF('Tabulka klientů 2023'!$AA55='Hlavní stránka'!EU$1,1,0)</f>
        <v>0</v>
      </c>
      <c r="EY51" s="5">
        <f>IF('Tabulka klientů 2023'!$AD55='Hlavní stránka'!EU$1,1,0)</f>
        <v>0</v>
      </c>
      <c r="EZ51" s="5">
        <f>IF('Tabulka klientů 2023'!$AG55='Hlavní stránka'!EU$1,1,0)</f>
        <v>0</v>
      </c>
      <c r="FA51" s="5">
        <f>IF('Tabulka klientů 2023'!$AJ55='Hlavní stránka'!EU$1,1,0)</f>
        <v>0</v>
      </c>
      <c r="FB51" s="5">
        <f>IF('Tabulka klientů 2023'!$AM55='Hlavní stránka'!EU$1,1,0)</f>
        <v>0</v>
      </c>
      <c r="FC51" s="5">
        <f>IF('Tabulka klientů 2023'!$AP55='Hlavní stránka'!EU$1,1,0)</f>
        <v>0</v>
      </c>
      <c r="FD51" s="5">
        <f>IF('Tabulka klientů 2023'!$AS55='Hlavní stránka'!EU$1,1,0)</f>
        <v>0</v>
      </c>
      <c r="FE51" s="5">
        <f>IF('Tabulka klientů 2023'!$AV55='Hlavní stránka'!EU$1,1,0)</f>
        <v>0</v>
      </c>
      <c r="FF51" s="5">
        <f t="shared" si="11"/>
        <v>0</v>
      </c>
      <c r="FG51" s="2">
        <f t="shared" si="23"/>
        <v>0</v>
      </c>
    </row>
    <row r="52" spans="1:163" ht="18" hidden="1" customHeight="1" x14ac:dyDescent="0.25">
      <c r="A52" s="4"/>
      <c r="B52" s="4" t="s">
        <v>42</v>
      </c>
      <c r="C52" s="15" t="s">
        <v>43</v>
      </c>
      <c r="D52" s="4"/>
      <c r="E52" s="4"/>
      <c r="F52" s="4"/>
      <c r="G52" s="4"/>
      <c r="H52" s="5">
        <f>IF('Tabulka klientů 2023'!$R56='Hlavní stránka'!$H$1,1,0)</f>
        <v>0</v>
      </c>
      <c r="I52" s="5">
        <f>IF('Tabulka klientů 2023'!$U56='Hlavní stránka'!$H$1,1,0)</f>
        <v>0</v>
      </c>
      <c r="J52" s="5">
        <f>IF('Tabulka klientů 2023'!$X56='Hlavní stránka'!$H$1,1,0)</f>
        <v>0</v>
      </c>
      <c r="K52" s="5">
        <f>IF('Tabulka klientů 2023'!$AA56='Hlavní stránka'!$H$1,1,0)</f>
        <v>0</v>
      </c>
      <c r="L52" s="5">
        <f>IF('Tabulka klientů 2023'!$AD56='Hlavní stránka'!$H$1,1,0)</f>
        <v>0</v>
      </c>
      <c r="M52" s="5">
        <f>IF('Tabulka klientů 2023'!$AG56='Hlavní stránka'!$H$1,1,0)</f>
        <v>0</v>
      </c>
      <c r="N52" s="5">
        <f>IF('Tabulka klientů 2023'!$AJ56='Hlavní stránka'!$H$1,1,0)</f>
        <v>0</v>
      </c>
      <c r="O52" s="5">
        <f>IF('Tabulka klientů 2023'!$AM56='Hlavní stránka'!$H$1,1,0)</f>
        <v>0</v>
      </c>
      <c r="P52" s="5">
        <f>IF('Tabulka klientů 2023'!$AP56='Hlavní stránka'!$H$1,1,0)</f>
        <v>0</v>
      </c>
      <c r="Q52" s="5">
        <f>IF('Tabulka klientů 2023'!$AS56='Hlavní stránka'!$H$1,1,0)</f>
        <v>0</v>
      </c>
      <c r="R52" s="5">
        <f>IF('Tabulka klientů 2023'!$AV56='Hlavní stránka'!$H$1,1,0)</f>
        <v>0</v>
      </c>
      <c r="S52" s="5">
        <f t="shared" si="0"/>
        <v>0</v>
      </c>
      <c r="T52" s="2">
        <f t="shared" si="12"/>
        <v>0</v>
      </c>
      <c r="U52" s="5">
        <f>IF('Tabulka klientů 2023'!$R56='Hlavní stránka'!U$1,1,0)</f>
        <v>0</v>
      </c>
      <c r="V52" s="5">
        <f>IF('Tabulka klientů 2023'!$U56='Hlavní stránka'!U$1,1,0)</f>
        <v>0</v>
      </c>
      <c r="W52" s="5">
        <f>IF('Tabulka klientů 2023'!$X56='Hlavní stránka'!U$1,1,0)</f>
        <v>0</v>
      </c>
      <c r="X52" s="5">
        <f>IF('Tabulka klientů 2023'!$AA56='Hlavní stránka'!U$1,1,0)</f>
        <v>0</v>
      </c>
      <c r="Y52" s="5">
        <f>IF('Tabulka klientů 2023'!$AD56='Hlavní stránka'!U$1,1,0)</f>
        <v>0</v>
      </c>
      <c r="Z52" s="5">
        <f>IF('Tabulka klientů 2023'!$AG56='Hlavní stránka'!U$1,1,0)</f>
        <v>0</v>
      </c>
      <c r="AA52" s="5">
        <f>IF('Tabulka klientů 2023'!$AJ56='Hlavní stránka'!U$1,1,0)</f>
        <v>0</v>
      </c>
      <c r="AB52" s="5">
        <f>IF('Tabulka klientů 2023'!$AM56='Hlavní stránka'!U$1,1,0)</f>
        <v>0</v>
      </c>
      <c r="AC52" s="5">
        <f>IF('Tabulka klientů 2023'!$AP56='Hlavní stránka'!U$1,1,0)</f>
        <v>0</v>
      </c>
      <c r="AD52" s="5">
        <f>IF('Tabulka klientů 2023'!$AS56='Hlavní stránka'!U$1,1,0)</f>
        <v>0</v>
      </c>
      <c r="AE52" s="5">
        <f>IF('Tabulka klientů 2023'!$AV56='Hlavní stránka'!U$1,1,0)</f>
        <v>0</v>
      </c>
      <c r="AF52" s="5">
        <f t="shared" si="1"/>
        <v>0</v>
      </c>
      <c r="AG52" s="2">
        <f t="shared" si="13"/>
        <v>0</v>
      </c>
      <c r="AH52" s="5">
        <f>IF('Tabulka klientů 2023'!$R56='Hlavní stránka'!AH$1,1,0)</f>
        <v>0</v>
      </c>
      <c r="AI52" s="5">
        <f>IF('Tabulka klientů 2023'!$U56='Hlavní stránka'!AH$1,1,0)</f>
        <v>0</v>
      </c>
      <c r="AJ52" s="5">
        <f>IF('Tabulka klientů 2023'!$X56='Hlavní stránka'!AH$1,1,0)</f>
        <v>0</v>
      </c>
      <c r="AK52" s="5">
        <f>IF('Tabulka klientů 2023'!$AA56='Hlavní stránka'!AH$1,1,0)</f>
        <v>0</v>
      </c>
      <c r="AL52" s="5">
        <f>IF('Tabulka klientů 2023'!$AD56='Hlavní stránka'!AH$1,1,0)</f>
        <v>0</v>
      </c>
      <c r="AM52" s="5">
        <f>IF('Tabulka klientů 2023'!$AG56='Hlavní stránka'!AH$1,1,0)</f>
        <v>0</v>
      </c>
      <c r="AN52" s="5">
        <f>IF('Tabulka klientů 2023'!$AJ56='Hlavní stránka'!AH$1,1,0)</f>
        <v>0</v>
      </c>
      <c r="AO52" s="5">
        <f>IF('Tabulka klientů 2023'!$AM56='Hlavní stránka'!AH$1,1,0)</f>
        <v>0</v>
      </c>
      <c r="AP52" s="5">
        <f>IF('Tabulka klientů 2023'!$AP56='Hlavní stránka'!AH$1,1,0)</f>
        <v>0</v>
      </c>
      <c r="AQ52" s="5">
        <f>IF('Tabulka klientů 2023'!$AS56='Hlavní stránka'!AH$1,1,0)</f>
        <v>0</v>
      </c>
      <c r="AR52" s="5">
        <f>IF('Tabulka klientů 2023'!$AV56='Hlavní stránka'!AH$1,1,0)</f>
        <v>0</v>
      </c>
      <c r="AS52" s="5">
        <f t="shared" si="2"/>
        <v>0</v>
      </c>
      <c r="AT52" s="2">
        <f t="shared" si="14"/>
        <v>0</v>
      </c>
      <c r="AU52" s="5">
        <f>IF('Tabulka klientů 2023'!$R56='Hlavní stránka'!AU$1,1,0)</f>
        <v>0</v>
      </c>
      <c r="AV52" s="5">
        <f>IF('Tabulka klientů 2023'!$U56='Hlavní stránka'!AU$1,1,0)</f>
        <v>0</v>
      </c>
      <c r="AW52" s="5">
        <f>IF('Tabulka klientů 2023'!$X56='Hlavní stránka'!AU$1,1,0)</f>
        <v>0</v>
      </c>
      <c r="AX52" s="5">
        <f>IF('Tabulka klientů 2023'!$AA56='Hlavní stránka'!AU$1,1,0)</f>
        <v>0</v>
      </c>
      <c r="AY52" s="5">
        <f>IF('Tabulka klientů 2023'!$AD56='Hlavní stránka'!AU$1,1,0)</f>
        <v>0</v>
      </c>
      <c r="AZ52" s="5">
        <f>IF('Tabulka klientů 2023'!$AG56='Hlavní stránka'!AU$1,1,0)</f>
        <v>0</v>
      </c>
      <c r="BA52" s="5">
        <f>IF('Tabulka klientů 2023'!$AJ56='Hlavní stránka'!AU$1,1,0)</f>
        <v>0</v>
      </c>
      <c r="BB52" s="5">
        <f>IF('Tabulka klientů 2023'!$AM56='Hlavní stránka'!AU$1,1,0)</f>
        <v>0</v>
      </c>
      <c r="BC52" s="5">
        <f>IF('Tabulka klientů 2023'!$AP56='Hlavní stránka'!AU$1,1,0)</f>
        <v>0</v>
      </c>
      <c r="BD52" s="5">
        <f>IF('Tabulka klientů 2023'!$AS56='Hlavní stránka'!AU$1,1,0)</f>
        <v>0</v>
      </c>
      <c r="BE52" s="5">
        <f>IF('Tabulka klientů 2023'!$AV56='Hlavní stránka'!AU$1,1,0)</f>
        <v>0</v>
      </c>
      <c r="BF52" s="5">
        <f t="shared" si="3"/>
        <v>0</v>
      </c>
      <c r="BG52" s="2">
        <f t="shared" si="15"/>
        <v>0</v>
      </c>
      <c r="BH52" s="5">
        <f>IF('Tabulka klientů 2023'!$R56='Hlavní stránka'!BH$1,1,0)</f>
        <v>0</v>
      </c>
      <c r="BI52" s="5">
        <f>IF('Tabulka klientů 2023'!$U56='Hlavní stránka'!BH$1,1,0)</f>
        <v>0</v>
      </c>
      <c r="BJ52" s="5">
        <f>IF('Tabulka klientů 2023'!$X56='Hlavní stránka'!BH$1,1,0)</f>
        <v>0</v>
      </c>
      <c r="BK52" s="5">
        <f>IF('Tabulka klientů 2023'!$AA56='Hlavní stránka'!BH$1,1,0)</f>
        <v>0</v>
      </c>
      <c r="BL52" s="5">
        <f>IF('Tabulka klientů 2023'!$AD56='Hlavní stránka'!BH$1,1,0)</f>
        <v>0</v>
      </c>
      <c r="BM52" s="5">
        <f>IF('Tabulka klientů 2023'!$AG56='Hlavní stránka'!BH$1,1,0)</f>
        <v>0</v>
      </c>
      <c r="BN52" s="5">
        <f>IF('Tabulka klientů 2023'!$AJ56='Hlavní stránka'!BH$1,1,0)</f>
        <v>0</v>
      </c>
      <c r="BO52" s="5">
        <f>IF('Tabulka klientů 2023'!$AM56='Hlavní stránka'!BH$1,1,0)</f>
        <v>0</v>
      </c>
      <c r="BP52" s="5">
        <f>IF('Tabulka klientů 2023'!$AP56='Hlavní stránka'!BH$1,1,0)</f>
        <v>0</v>
      </c>
      <c r="BQ52" s="5">
        <f>IF('Tabulka klientů 2023'!$AS56='Hlavní stránka'!BH$1,1,0)</f>
        <v>0</v>
      </c>
      <c r="BR52" s="5">
        <f>IF('Tabulka klientů 2023'!$AV56='Hlavní stránka'!BH$1,1,0)</f>
        <v>0</v>
      </c>
      <c r="BS52" s="5">
        <f t="shared" si="4"/>
        <v>0</v>
      </c>
      <c r="BT52" s="2">
        <f t="shared" si="16"/>
        <v>0</v>
      </c>
      <c r="BU52" s="5">
        <f>IF('Tabulka klientů 2023'!$R56='Hlavní stránka'!BU$1,1,0)</f>
        <v>0</v>
      </c>
      <c r="BV52" s="5">
        <f>IF('Tabulka klientů 2023'!$U56='Hlavní stránka'!BU$1,1,0)</f>
        <v>0</v>
      </c>
      <c r="BW52" s="5">
        <f>IF('Tabulka klientů 2023'!$X56='Hlavní stránka'!BU$1,1,0)</f>
        <v>0</v>
      </c>
      <c r="BX52" s="5">
        <f>IF('Tabulka klientů 2023'!$AA56='Hlavní stránka'!BU$1,1,0)</f>
        <v>0</v>
      </c>
      <c r="BY52" s="5">
        <f>IF('Tabulka klientů 2023'!$AD56='Hlavní stránka'!BU$1,1,0)</f>
        <v>0</v>
      </c>
      <c r="BZ52" s="5">
        <f>IF('Tabulka klientů 2023'!$AG56='Hlavní stránka'!BU$1,1,0)</f>
        <v>0</v>
      </c>
      <c r="CA52" s="5">
        <f>IF('Tabulka klientů 2023'!$AJ56='Hlavní stránka'!BU$1,1,0)</f>
        <v>0</v>
      </c>
      <c r="CB52" s="5">
        <f>IF('Tabulka klientů 2023'!$AM56='Hlavní stránka'!BU$1,1,0)</f>
        <v>0</v>
      </c>
      <c r="CC52" s="5">
        <f>IF('Tabulka klientů 2023'!$AP56='Hlavní stránka'!BU$1,1,0)</f>
        <v>0</v>
      </c>
      <c r="CD52" s="5">
        <f>IF('Tabulka klientů 2023'!$AS56='Hlavní stránka'!BU$1,1,0)</f>
        <v>0</v>
      </c>
      <c r="CE52" s="5">
        <f>IF('Tabulka klientů 2023'!$AV56='Hlavní stránka'!BU$1,1,0)</f>
        <v>0</v>
      </c>
      <c r="CF52" s="5">
        <f t="shared" si="5"/>
        <v>0</v>
      </c>
      <c r="CG52" s="2">
        <f t="shared" si="17"/>
        <v>0</v>
      </c>
      <c r="CH52" s="5">
        <f>IF('Tabulka klientů 2023'!$R56='Hlavní stránka'!CH$1,1,0)</f>
        <v>0</v>
      </c>
      <c r="CI52" s="5">
        <f>IF('Tabulka klientů 2023'!$U56='Hlavní stránka'!CH$1,1,0)</f>
        <v>0</v>
      </c>
      <c r="CJ52" s="5">
        <f>IF('Tabulka klientů 2023'!$X56='Hlavní stránka'!CH$1,1,0)</f>
        <v>0</v>
      </c>
      <c r="CK52" s="5">
        <f>IF('Tabulka klientů 2023'!$AA56='Hlavní stránka'!CH$1,1,0)</f>
        <v>0</v>
      </c>
      <c r="CL52" s="5">
        <f>IF('Tabulka klientů 2023'!$AD56='Hlavní stránka'!CH$1,1,0)</f>
        <v>0</v>
      </c>
      <c r="CM52" s="5">
        <f>IF('Tabulka klientů 2023'!$AG56='Hlavní stránka'!CH$1,1,0)</f>
        <v>0</v>
      </c>
      <c r="CN52" s="5">
        <f>IF('Tabulka klientů 2023'!$AJ56='Hlavní stránka'!CH$1,1,0)</f>
        <v>0</v>
      </c>
      <c r="CO52" s="5">
        <f>IF('Tabulka klientů 2023'!$AM56='Hlavní stránka'!CH$1,1,0)</f>
        <v>0</v>
      </c>
      <c r="CP52" s="5">
        <f>IF('Tabulka klientů 2023'!$AP56='Hlavní stránka'!CH$1,1,0)</f>
        <v>0</v>
      </c>
      <c r="CQ52" s="5">
        <f>IF('Tabulka klientů 2023'!$AS56='Hlavní stránka'!CH$1,1,0)</f>
        <v>0</v>
      </c>
      <c r="CR52" s="5">
        <f>IF('Tabulka klientů 2023'!$AV56='Hlavní stránka'!CH$1,1,0)</f>
        <v>0</v>
      </c>
      <c r="CS52" s="5">
        <f t="shared" si="6"/>
        <v>0</v>
      </c>
      <c r="CT52" s="2">
        <f t="shared" si="18"/>
        <v>0</v>
      </c>
      <c r="CU52" s="5">
        <f>IF('Tabulka klientů 2023'!$R56='Hlavní stránka'!CU$1,1,0)</f>
        <v>0</v>
      </c>
      <c r="CV52" s="5">
        <f>IF('Tabulka klientů 2023'!$U56='Hlavní stránka'!CU$1,1,0)</f>
        <v>0</v>
      </c>
      <c r="CW52" s="5">
        <f>IF('Tabulka klientů 2023'!$X56='Hlavní stránka'!CU$1,1,0)</f>
        <v>0</v>
      </c>
      <c r="CX52" s="5">
        <f>IF('Tabulka klientů 2023'!$AA56='Hlavní stránka'!CU$1,1,0)</f>
        <v>0</v>
      </c>
      <c r="CY52" s="5">
        <f>IF('Tabulka klientů 2023'!$AD56='Hlavní stránka'!CU$1,1,0)</f>
        <v>0</v>
      </c>
      <c r="CZ52" s="5">
        <f>IF('Tabulka klientů 2023'!$AG56='Hlavní stránka'!CU$1,1,0)</f>
        <v>0</v>
      </c>
      <c r="DA52" s="5">
        <f>IF('Tabulka klientů 2023'!$AJ56='Hlavní stránka'!CU$1,1,0)</f>
        <v>0</v>
      </c>
      <c r="DB52" s="5">
        <f>IF('Tabulka klientů 2023'!$AM56='Hlavní stránka'!CU$1,1,0)</f>
        <v>0</v>
      </c>
      <c r="DC52" s="5">
        <f>IF('Tabulka klientů 2023'!$AP56='Hlavní stránka'!CU$1,1,0)</f>
        <v>0</v>
      </c>
      <c r="DD52" s="5">
        <f>IF('Tabulka klientů 2023'!$AS56='Hlavní stránka'!CU$1,1,0)</f>
        <v>0</v>
      </c>
      <c r="DE52" s="5">
        <f>IF('Tabulka klientů 2023'!$AV56='Hlavní stránka'!CU$1,1,0)</f>
        <v>0</v>
      </c>
      <c r="DF52" s="5">
        <f t="shared" si="7"/>
        <v>0</v>
      </c>
      <c r="DG52" s="2">
        <f t="shared" si="19"/>
        <v>0</v>
      </c>
      <c r="DH52" s="5">
        <f>IF('Tabulka klientů 2023'!$R56='Hlavní stránka'!DH$1,1,0)</f>
        <v>0</v>
      </c>
      <c r="DI52" s="5">
        <f>IF('Tabulka klientů 2023'!$U56='Hlavní stránka'!DH$1,1,0)</f>
        <v>0</v>
      </c>
      <c r="DJ52" s="5">
        <f>IF('Tabulka klientů 2023'!$X56='Hlavní stránka'!DH$1,1,0)</f>
        <v>0</v>
      </c>
      <c r="DK52" s="5">
        <f>IF('Tabulka klientů 2023'!$AA56='Hlavní stránka'!DH$1,1,0)</f>
        <v>0</v>
      </c>
      <c r="DL52" s="5">
        <f>IF('Tabulka klientů 2023'!$AD56='Hlavní stránka'!DH$1,1,0)</f>
        <v>0</v>
      </c>
      <c r="DM52" s="5">
        <f>IF('Tabulka klientů 2023'!$AG56='Hlavní stránka'!DH$1,1,0)</f>
        <v>0</v>
      </c>
      <c r="DN52" s="5">
        <f>IF('Tabulka klientů 2023'!$AJ56='Hlavní stránka'!DH$1,1,0)</f>
        <v>0</v>
      </c>
      <c r="DO52" s="5">
        <f>IF('Tabulka klientů 2023'!$AM56='Hlavní stránka'!DH$1,1,0)</f>
        <v>0</v>
      </c>
      <c r="DP52" s="5">
        <f>IF('Tabulka klientů 2023'!$AP56='Hlavní stránka'!DH$1,1,0)</f>
        <v>0</v>
      </c>
      <c r="DQ52" s="5">
        <f>IF('Tabulka klientů 2023'!$AS56='Hlavní stránka'!DH$1,1,0)</f>
        <v>0</v>
      </c>
      <c r="DR52" s="5">
        <f>IF('Tabulka klientů 2023'!$AV56='Hlavní stránka'!DH$1,1,0)</f>
        <v>0</v>
      </c>
      <c r="DS52" s="5">
        <f t="shared" si="8"/>
        <v>0</v>
      </c>
      <c r="DT52" s="2">
        <f t="shared" si="20"/>
        <v>0</v>
      </c>
      <c r="DU52" s="5">
        <f>IF('Tabulka klientů 2023'!$R56='Hlavní stránka'!DU$1,1,0)</f>
        <v>0</v>
      </c>
      <c r="DV52" s="5">
        <f>IF('Tabulka klientů 2023'!$U56='Hlavní stránka'!DU$1,1,0)</f>
        <v>0</v>
      </c>
      <c r="DW52" s="5">
        <f>IF('Tabulka klientů 2023'!$X56='Hlavní stránka'!DU$1,1,0)</f>
        <v>0</v>
      </c>
      <c r="DX52" s="5">
        <f>IF('Tabulka klientů 2023'!$AA56='Hlavní stránka'!DU$1,1,0)</f>
        <v>0</v>
      </c>
      <c r="DY52" s="5">
        <f>IF('Tabulka klientů 2023'!$AD56='Hlavní stránka'!DU$1,1,0)</f>
        <v>0</v>
      </c>
      <c r="DZ52" s="5">
        <f>IF('Tabulka klientů 2023'!$AG56='Hlavní stránka'!DU$1,1,0)</f>
        <v>0</v>
      </c>
      <c r="EA52" s="5">
        <f>IF('Tabulka klientů 2023'!$AJ56='Hlavní stránka'!DU$1,1,0)</f>
        <v>0</v>
      </c>
      <c r="EB52" s="5">
        <f>IF('Tabulka klientů 2023'!$AM56='Hlavní stránka'!DU$1,1,0)</f>
        <v>0</v>
      </c>
      <c r="EC52" s="5">
        <f>IF('Tabulka klientů 2023'!$AP56='Hlavní stránka'!DU$1,1,0)</f>
        <v>0</v>
      </c>
      <c r="ED52" s="5">
        <f>IF('Tabulka klientů 2023'!$AS56='Hlavní stránka'!DU$1,1,0)</f>
        <v>0</v>
      </c>
      <c r="EE52" s="5">
        <f>IF('Tabulka klientů 2023'!$AV56='Hlavní stránka'!DU$1,1,0)</f>
        <v>0</v>
      </c>
      <c r="EF52" s="5">
        <f t="shared" si="9"/>
        <v>0</v>
      </c>
      <c r="EG52" s="2">
        <f t="shared" si="21"/>
        <v>0</v>
      </c>
      <c r="EH52" s="5">
        <f>IF('Tabulka klientů 2023'!$R56='Hlavní stránka'!EH$1,1,0)</f>
        <v>0</v>
      </c>
      <c r="EI52" s="5">
        <f>IF('Tabulka klientů 2023'!$U56='Hlavní stránka'!EH$1,1,0)</f>
        <v>0</v>
      </c>
      <c r="EJ52" s="5">
        <f>IF('Tabulka klientů 2023'!$X56='Hlavní stránka'!EH$1,1,0)</f>
        <v>0</v>
      </c>
      <c r="EK52" s="5">
        <f>IF('Tabulka klientů 2023'!$AA56='Hlavní stránka'!EH$1,1,0)</f>
        <v>0</v>
      </c>
      <c r="EL52" s="5">
        <f>IF('Tabulka klientů 2023'!$AD56='Hlavní stránka'!EH$1,1,0)</f>
        <v>0</v>
      </c>
      <c r="EM52" s="5">
        <f>IF('Tabulka klientů 2023'!$AG56='Hlavní stránka'!EH$1,1,0)</f>
        <v>0</v>
      </c>
      <c r="EN52" s="5">
        <f>IF('Tabulka klientů 2023'!$AJ56='Hlavní stránka'!EH$1,1,0)</f>
        <v>0</v>
      </c>
      <c r="EO52" s="5">
        <f>IF('Tabulka klientů 2023'!$AM56='Hlavní stránka'!EH$1,1,0)</f>
        <v>0</v>
      </c>
      <c r="EP52" s="5">
        <f>IF('Tabulka klientů 2023'!$AP56='Hlavní stránka'!EH$1,1,0)</f>
        <v>0</v>
      </c>
      <c r="EQ52" s="5">
        <f>IF('Tabulka klientů 2023'!$AS56='Hlavní stránka'!EH$1,1,0)</f>
        <v>0</v>
      </c>
      <c r="ER52" s="5">
        <f>IF('Tabulka klientů 2023'!$AV56='Hlavní stránka'!EH$1,1,0)</f>
        <v>0</v>
      </c>
      <c r="ES52" s="5">
        <f t="shared" si="10"/>
        <v>0</v>
      </c>
      <c r="ET52" s="2">
        <f t="shared" si="22"/>
        <v>0</v>
      </c>
      <c r="EU52" s="5">
        <f>IF('Tabulka klientů 2023'!$R56='Hlavní stránka'!EU$1,1,0)</f>
        <v>0</v>
      </c>
      <c r="EV52" s="5">
        <f>IF('Tabulka klientů 2023'!$U56='Hlavní stránka'!EU$1,1,0)</f>
        <v>0</v>
      </c>
      <c r="EW52" s="5">
        <f>IF('Tabulka klientů 2023'!$X56='Hlavní stránka'!EU$1,1,0)</f>
        <v>0</v>
      </c>
      <c r="EX52" s="5">
        <f>IF('Tabulka klientů 2023'!$AA56='Hlavní stránka'!EU$1,1,0)</f>
        <v>0</v>
      </c>
      <c r="EY52" s="5">
        <f>IF('Tabulka klientů 2023'!$AD56='Hlavní stránka'!EU$1,1,0)</f>
        <v>0</v>
      </c>
      <c r="EZ52" s="5">
        <f>IF('Tabulka klientů 2023'!$AG56='Hlavní stránka'!EU$1,1,0)</f>
        <v>0</v>
      </c>
      <c r="FA52" s="5">
        <f>IF('Tabulka klientů 2023'!$AJ56='Hlavní stránka'!EU$1,1,0)</f>
        <v>0</v>
      </c>
      <c r="FB52" s="5">
        <f>IF('Tabulka klientů 2023'!$AM56='Hlavní stránka'!EU$1,1,0)</f>
        <v>0</v>
      </c>
      <c r="FC52" s="5">
        <f>IF('Tabulka klientů 2023'!$AP56='Hlavní stránka'!EU$1,1,0)</f>
        <v>0</v>
      </c>
      <c r="FD52" s="5">
        <f>IF('Tabulka klientů 2023'!$AS56='Hlavní stránka'!EU$1,1,0)</f>
        <v>0</v>
      </c>
      <c r="FE52" s="5">
        <f>IF('Tabulka klientů 2023'!$AV56='Hlavní stránka'!EU$1,1,0)</f>
        <v>0</v>
      </c>
      <c r="FF52" s="5">
        <f t="shared" si="11"/>
        <v>0</v>
      </c>
      <c r="FG52" s="2">
        <f t="shared" si="23"/>
        <v>0</v>
      </c>
    </row>
    <row r="53" spans="1:163" ht="18" hidden="1" customHeight="1" x14ac:dyDescent="0.25">
      <c r="A53" s="4"/>
      <c r="B53" s="4" t="s">
        <v>44</v>
      </c>
      <c r="C53" s="15" t="s">
        <v>45</v>
      </c>
      <c r="D53" s="4"/>
      <c r="E53" s="4"/>
      <c r="F53" s="4"/>
      <c r="G53" s="4"/>
      <c r="H53" s="5">
        <f>IF('Tabulka klientů 2023'!$R57='Hlavní stránka'!$H$1,1,0)</f>
        <v>0</v>
      </c>
      <c r="I53" s="5">
        <f>IF('Tabulka klientů 2023'!$U57='Hlavní stránka'!$H$1,1,0)</f>
        <v>0</v>
      </c>
      <c r="J53" s="5">
        <f>IF('Tabulka klientů 2023'!$X57='Hlavní stránka'!$H$1,1,0)</f>
        <v>0</v>
      </c>
      <c r="K53" s="5">
        <f>IF('Tabulka klientů 2023'!$AA57='Hlavní stránka'!$H$1,1,0)</f>
        <v>0</v>
      </c>
      <c r="L53" s="5">
        <f>IF('Tabulka klientů 2023'!$AD57='Hlavní stránka'!$H$1,1,0)</f>
        <v>0</v>
      </c>
      <c r="M53" s="5">
        <f>IF('Tabulka klientů 2023'!$AG57='Hlavní stránka'!$H$1,1,0)</f>
        <v>0</v>
      </c>
      <c r="N53" s="5">
        <f>IF('Tabulka klientů 2023'!$AJ57='Hlavní stránka'!$H$1,1,0)</f>
        <v>0</v>
      </c>
      <c r="O53" s="5">
        <f>IF('Tabulka klientů 2023'!$AM57='Hlavní stránka'!$H$1,1,0)</f>
        <v>0</v>
      </c>
      <c r="P53" s="5">
        <f>IF('Tabulka klientů 2023'!$AP57='Hlavní stránka'!$H$1,1,0)</f>
        <v>0</v>
      </c>
      <c r="Q53" s="5">
        <f>IF('Tabulka klientů 2023'!$AS57='Hlavní stránka'!$H$1,1,0)</f>
        <v>0</v>
      </c>
      <c r="R53" s="5">
        <f>IF('Tabulka klientů 2023'!$AV57='Hlavní stránka'!$H$1,1,0)</f>
        <v>0</v>
      </c>
      <c r="S53" s="5">
        <f t="shared" si="0"/>
        <v>0</v>
      </c>
      <c r="T53" s="2">
        <f t="shared" si="12"/>
        <v>0</v>
      </c>
      <c r="U53" s="5">
        <f>IF('Tabulka klientů 2023'!$R57='Hlavní stránka'!U$1,1,0)</f>
        <v>0</v>
      </c>
      <c r="V53" s="5">
        <f>IF('Tabulka klientů 2023'!$U57='Hlavní stránka'!U$1,1,0)</f>
        <v>0</v>
      </c>
      <c r="W53" s="5">
        <f>IF('Tabulka klientů 2023'!$X57='Hlavní stránka'!U$1,1,0)</f>
        <v>0</v>
      </c>
      <c r="X53" s="5">
        <f>IF('Tabulka klientů 2023'!$AA57='Hlavní stránka'!U$1,1,0)</f>
        <v>0</v>
      </c>
      <c r="Y53" s="5">
        <f>IF('Tabulka klientů 2023'!$AD57='Hlavní stránka'!U$1,1,0)</f>
        <v>0</v>
      </c>
      <c r="Z53" s="5">
        <f>IF('Tabulka klientů 2023'!$AG57='Hlavní stránka'!U$1,1,0)</f>
        <v>0</v>
      </c>
      <c r="AA53" s="5">
        <f>IF('Tabulka klientů 2023'!$AJ57='Hlavní stránka'!U$1,1,0)</f>
        <v>0</v>
      </c>
      <c r="AB53" s="5">
        <f>IF('Tabulka klientů 2023'!$AM57='Hlavní stránka'!U$1,1,0)</f>
        <v>0</v>
      </c>
      <c r="AC53" s="5">
        <f>IF('Tabulka klientů 2023'!$AP57='Hlavní stránka'!U$1,1,0)</f>
        <v>0</v>
      </c>
      <c r="AD53" s="5">
        <f>IF('Tabulka klientů 2023'!$AS57='Hlavní stránka'!U$1,1,0)</f>
        <v>0</v>
      </c>
      <c r="AE53" s="5">
        <f>IF('Tabulka klientů 2023'!$AV57='Hlavní stránka'!U$1,1,0)</f>
        <v>0</v>
      </c>
      <c r="AF53" s="5">
        <f t="shared" si="1"/>
        <v>0</v>
      </c>
      <c r="AG53" s="2">
        <f t="shared" si="13"/>
        <v>0</v>
      </c>
      <c r="AH53" s="5">
        <f>IF('Tabulka klientů 2023'!$R57='Hlavní stránka'!AH$1,1,0)</f>
        <v>0</v>
      </c>
      <c r="AI53" s="5">
        <f>IF('Tabulka klientů 2023'!$U57='Hlavní stránka'!AH$1,1,0)</f>
        <v>0</v>
      </c>
      <c r="AJ53" s="5">
        <f>IF('Tabulka klientů 2023'!$X57='Hlavní stránka'!AH$1,1,0)</f>
        <v>0</v>
      </c>
      <c r="AK53" s="5">
        <f>IF('Tabulka klientů 2023'!$AA57='Hlavní stránka'!AH$1,1,0)</f>
        <v>0</v>
      </c>
      <c r="AL53" s="5">
        <f>IF('Tabulka klientů 2023'!$AD57='Hlavní stránka'!AH$1,1,0)</f>
        <v>0</v>
      </c>
      <c r="AM53" s="5">
        <f>IF('Tabulka klientů 2023'!$AG57='Hlavní stránka'!AH$1,1,0)</f>
        <v>0</v>
      </c>
      <c r="AN53" s="5">
        <f>IF('Tabulka klientů 2023'!$AJ57='Hlavní stránka'!AH$1,1,0)</f>
        <v>0</v>
      </c>
      <c r="AO53" s="5">
        <f>IF('Tabulka klientů 2023'!$AM57='Hlavní stránka'!AH$1,1,0)</f>
        <v>0</v>
      </c>
      <c r="AP53" s="5">
        <f>IF('Tabulka klientů 2023'!$AP57='Hlavní stránka'!AH$1,1,0)</f>
        <v>0</v>
      </c>
      <c r="AQ53" s="5">
        <f>IF('Tabulka klientů 2023'!$AS57='Hlavní stránka'!AH$1,1,0)</f>
        <v>0</v>
      </c>
      <c r="AR53" s="5">
        <f>IF('Tabulka klientů 2023'!$AV57='Hlavní stránka'!AH$1,1,0)</f>
        <v>0</v>
      </c>
      <c r="AS53" s="5">
        <f t="shared" si="2"/>
        <v>0</v>
      </c>
      <c r="AT53" s="2">
        <f t="shared" si="14"/>
        <v>0</v>
      </c>
      <c r="AU53" s="5">
        <f>IF('Tabulka klientů 2023'!$R57='Hlavní stránka'!AU$1,1,0)</f>
        <v>0</v>
      </c>
      <c r="AV53" s="5">
        <f>IF('Tabulka klientů 2023'!$U57='Hlavní stránka'!AU$1,1,0)</f>
        <v>0</v>
      </c>
      <c r="AW53" s="5">
        <f>IF('Tabulka klientů 2023'!$X57='Hlavní stránka'!AU$1,1,0)</f>
        <v>0</v>
      </c>
      <c r="AX53" s="5">
        <f>IF('Tabulka klientů 2023'!$AA57='Hlavní stránka'!AU$1,1,0)</f>
        <v>0</v>
      </c>
      <c r="AY53" s="5">
        <f>IF('Tabulka klientů 2023'!$AD57='Hlavní stránka'!AU$1,1,0)</f>
        <v>0</v>
      </c>
      <c r="AZ53" s="5">
        <f>IF('Tabulka klientů 2023'!$AG57='Hlavní stránka'!AU$1,1,0)</f>
        <v>0</v>
      </c>
      <c r="BA53" s="5">
        <f>IF('Tabulka klientů 2023'!$AJ57='Hlavní stránka'!AU$1,1,0)</f>
        <v>0</v>
      </c>
      <c r="BB53" s="5">
        <f>IF('Tabulka klientů 2023'!$AM57='Hlavní stránka'!AU$1,1,0)</f>
        <v>0</v>
      </c>
      <c r="BC53" s="5">
        <f>IF('Tabulka klientů 2023'!$AP57='Hlavní stránka'!AU$1,1,0)</f>
        <v>0</v>
      </c>
      <c r="BD53" s="5">
        <f>IF('Tabulka klientů 2023'!$AS57='Hlavní stránka'!AU$1,1,0)</f>
        <v>0</v>
      </c>
      <c r="BE53" s="5">
        <f>IF('Tabulka klientů 2023'!$AV57='Hlavní stránka'!AU$1,1,0)</f>
        <v>0</v>
      </c>
      <c r="BF53" s="5">
        <f t="shared" si="3"/>
        <v>0</v>
      </c>
      <c r="BG53" s="2">
        <f t="shared" si="15"/>
        <v>0</v>
      </c>
      <c r="BH53" s="5">
        <f>IF('Tabulka klientů 2023'!$R57='Hlavní stránka'!BH$1,1,0)</f>
        <v>0</v>
      </c>
      <c r="BI53" s="5">
        <f>IF('Tabulka klientů 2023'!$U57='Hlavní stránka'!BH$1,1,0)</f>
        <v>0</v>
      </c>
      <c r="BJ53" s="5">
        <f>IF('Tabulka klientů 2023'!$X57='Hlavní stránka'!BH$1,1,0)</f>
        <v>0</v>
      </c>
      <c r="BK53" s="5">
        <f>IF('Tabulka klientů 2023'!$AA57='Hlavní stránka'!BH$1,1,0)</f>
        <v>0</v>
      </c>
      <c r="BL53" s="5">
        <f>IF('Tabulka klientů 2023'!$AD57='Hlavní stránka'!BH$1,1,0)</f>
        <v>0</v>
      </c>
      <c r="BM53" s="5">
        <f>IF('Tabulka klientů 2023'!$AG57='Hlavní stránka'!BH$1,1,0)</f>
        <v>0</v>
      </c>
      <c r="BN53" s="5">
        <f>IF('Tabulka klientů 2023'!$AJ57='Hlavní stránka'!BH$1,1,0)</f>
        <v>0</v>
      </c>
      <c r="BO53" s="5">
        <f>IF('Tabulka klientů 2023'!$AM57='Hlavní stránka'!BH$1,1,0)</f>
        <v>0</v>
      </c>
      <c r="BP53" s="5">
        <f>IF('Tabulka klientů 2023'!$AP57='Hlavní stránka'!BH$1,1,0)</f>
        <v>0</v>
      </c>
      <c r="BQ53" s="5">
        <f>IF('Tabulka klientů 2023'!$AS57='Hlavní stránka'!BH$1,1,0)</f>
        <v>0</v>
      </c>
      <c r="BR53" s="5">
        <f>IF('Tabulka klientů 2023'!$AV57='Hlavní stránka'!BH$1,1,0)</f>
        <v>0</v>
      </c>
      <c r="BS53" s="5">
        <f t="shared" si="4"/>
        <v>0</v>
      </c>
      <c r="BT53" s="2">
        <f t="shared" si="16"/>
        <v>0</v>
      </c>
      <c r="BU53" s="5">
        <f>IF('Tabulka klientů 2023'!$R57='Hlavní stránka'!BU$1,1,0)</f>
        <v>0</v>
      </c>
      <c r="BV53" s="5">
        <f>IF('Tabulka klientů 2023'!$U57='Hlavní stránka'!BU$1,1,0)</f>
        <v>0</v>
      </c>
      <c r="BW53" s="5">
        <f>IF('Tabulka klientů 2023'!$X57='Hlavní stránka'!BU$1,1,0)</f>
        <v>0</v>
      </c>
      <c r="BX53" s="5">
        <f>IF('Tabulka klientů 2023'!$AA57='Hlavní stránka'!BU$1,1,0)</f>
        <v>0</v>
      </c>
      <c r="BY53" s="5">
        <f>IF('Tabulka klientů 2023'!$AD57='Hlavní stránka'!BU$1,1,0)</f>
        <v>0</v>
      </c>
      <c r="BZ53" s="5">
        <f>IF('Tabulka klientů 2023'!$AG57='Hlavní stránka'!BU$1,1,0)</f>
        <v>0</v>
      </c>
      <c r="CA53" s="5">
        <f>IF('Tabulka klientů 2023'!$AJ57='Hlavní stránka'!BU$1,1,0)</f>
        <v>0</v>
      </c>
      <c r="CB53" s="5">
        <f>IF('Tabulka klientů 2023'!$AM57='Hlavní stránka'!BU$1,1,0)</f>
        <v>0</v>
      </c>
      <c r="CC53" s="5">
        <f>IF('Tabulka klientů 2023'!$AP57='Hlavní stránka'!BU$1,1,0)</f>
        <v>0</v>
      </c>
      <c r="CD53" s="5">
        <f>IF('Tabulka klientů 2023'!$AS57='Hlavní stránka'!BU$1,1,0)</f>
        <v>0</v>
      </c>
      <c r="CE53" s="5">
        <f>IF('Tabulka klientů 2023'!$AV57='Hlavní stránka'!BU$1,1,0)</f>
        <v>0</v>
      </c>
      <c r="CF53" s="5">
        <f t="shared" si="5"/>
        <v>0</v>
      </c>
      <c r="CG53" s="2">
        <f t="shared" si="17"/>
        <v>0</v>
      </c>
      <c r="CH53" s="5">
        <f>IF('Tabulka klientů 2023'!$R57='Hlavní stránka'!CH$1,1,0)</f>
        <v>0</v>
      </c>
      <c r="CI53" s="5">
        <f>IF('Tabulka klientů 2023'!$U57='Hlavní stránka'!CH$1,1,0)</f>
        <v>0</v>
      </c>
      <c r="CJ53" s="5">
        <f>IF('Tabulka klientů 2023'!$X57='Hlavní stránka'!CH$1,1,0)</f>
        <v>0</v>
      </c>
      <c r="CK53" s="5">
        <f>IF('Tabulka klientů 2023'!$AA57='Hlavní stránka'!CH$1,1,0)</f>
        <v>0</v>
      </c>
      <c r="CL53" s="5">
        <f>IF('Tabulka klientů 2023'!$AD57='Hlavní stránka'!CH$1,1,0)</f>
        <v>0</v>
      </c>
      <c r="CM53" s="5">
        <f>IF('Tabulka klientů 2023'!$AG57='Hlavní stránka'!CH$1,1,0)</f>
        <v>0</v>
      </c>
      <c r="CN53" s="5">
        <f>IF('Tabulka klientů 2023'!$AJ57='Hlavní stránka'!CH$1,1,0)</f>
        <v>0</v>
      </c>
      <c r="CO53" s="5">
        <f>IF('Tabulka klientů 2023'!$AM57='Hlavní stránka'!CH$1,1,0)</f>
        <v>0</v>
      </c>
      <c r="CP53" s="5">
        <f>IF('Tabulka klientů 2023'!$AP57='Hlavní stránka'!CH$1,1,0)</f>
        <v>0</v>
      </c>
      <c r="CQ53" s="5">
        <f>IF('Tabulka klientů 2023'!$AS57='Hlavní stránka'!CH$1,1,0)</f>
        <v>0</v>
      </c>
      <c r="CR53" s="5">
        <f>IF('Tabulka klientů 2023'!$AV57='Hlavní stránka'!CH$1,1,0)</f>
        <v>0</v>
      </c>
      <c r="CS53" s="5">
        <f t="shared" si="6"/>
        <v>0</v>
      </c>
      <c r="CT53" s="2">
        <f t="shared" si="18"/>
        <v>0</v>
      </c>
      <c r="CU53" s="5">
        <f>IF('Tabulka klientů 2023'!$R57='Hlavní stránka'!CU$1,1,0)</f>
        <v>0</v>
      </c>
      <c r="CV53" s="5">
        <f>IF('Tabulka klientů 2023'!$U57='Hlavní stránka'!CU$1,1,0)</f>
        <v>0</v>
      </c>
      <c r="CW53" s="5">
        <f>IF('Tabulka klientů 2023'!$X57='Hlavní stránka'!CU$1,1,0)</f>
        <v>0</v>
      </c>
      <c r="CX53" s="5">
        <f>IF('Tabulka klientů 2023'!$AA57='Hlavní stránka'!CU$1,1,0)</f>
        <v>0</v>
      </c>
      <c r="CY53" s="5">
        <f>IF('Tabulka klientů 2023'!$AD57='Hlavní stránka'!CU$1,1,0)</f>
        <v>0</v>
      </c>
      <c r="CZ53" s="5">
        <f>IF('Tabulka klientů 2023'!$AG57='Hlavní stránka'!CU$1,1,0)</f>
        <v>0</v>
      </c>
      <c r="DA53" s="5">
        <f>IF('Tabulka klientů 2023'!$AJ57='Hlavní stránka'!CU$1,1,0)</f>
        <v>0</v>
      </c>
      <c r="DB53" s="5">
        <f>IF('Tabulka klientů 2023'!$AM57='Hlavní stránka'!CU$1,1,0)</f>
        <v>0</v>
      </c>
      <c r="DC53" s="5">
        <f>IF('Tabulka klientů 2023'!$AP57='Hlavní stránka'!CU$1,1,0)</f>
        <v>0</v>
      </c>
      <c r="DD53" s="5">
        <f>IF('Tabulka klientů 2023'!$AS57='Hlavní stránka'!CU$1,1,0)</f>
        <v>0</v>
      </c>
      <c r="DE53" s="5">
        <f>IF('Tabulka klientů 2023'!$AV57='Hlavní stránka'!CU$1,1,0)</f>
        <v>0</v>
      </c>
      <c r="DF53" s="5">
        <f t="shared" si="7"/>
        <v>0</v>
      </c>
      <c r="DG53" s="2">
        <f t="shared" si="19"/>
        <v>0</v>
      </c>
      <c r="DH53" s="5">
        <f>IF('Tabulka klientů 2023'!$R57='Hlavní stránka'!DH$1,1,0)</f>
        <v>0</v>
      </c>
      <c r="DI53" s="5">
        <f>IF('Tabulka klientů 2023'!$U57='Hlavní stránka'!DH$1,1,0)</f>
        <v>0</v>
      </c>
      <c r="DJ53" s="5">
        <f>IF('Tabulka klientů 2023'!$X57='Hlavní stránka'!DH$1,1,0)</f>
        <v>0</v>
      </c>
      <c r="DK53" s="5">
        <f>IF('Tabulka klientů 2023'!$AA57='Hlavní stránka'!DH$1,1,0)</f>
        <v>0</v>
      </c>
      <c r="DL53" s="5">
        <f>IF('Tabulka klientů 2023'!$AD57='Hlavní stránka'!DH$1,1,0)</f>
        <v>0</v>
      </c>
      <c r="DM53" s="5">
        <f>IF('Tabulka klientů 2023'!$AG57='Hlavní stránka'!DH$1,1,0)</f>
        <v>0</v>
      </c>
      <c r="DN53" s="5">
        <f>IF('Tabulka klientů 2023'!$AJ57='Hlavní stránka'!DH$1,1,0)</f>
        <v>0</v>
      </c>
      <c r="DO53" s="5">
        <f>IF('Tabulka klientů 2023'!$AM57='Hlavní stránka'!DH$1,1,0)</f>
        <v>0</v>
      </c>
      <c r="DP53" s="5">
        <f>IF('Tabulka klientů 2023'!$AP57='Hlavní stránka'!DH$1,1,0)</f>
        <v>0</v>
      </c>
      <c r="DQ53" s="5">
        <f>IF('Tabulka klientů 2023'!$AS57='Hlavní stránka'!DH$1,1,0)</f>
        <v>0</v>
      </c>
      <c r="DR53" s="5">
        <f>IF('Tabulka klientů 2023'!$AV57='Hlavní stránka'!DH$1,1,0)</f>
        <v>0</v>
      </c>
      <c r="DS53" s="5">
        <f t="shared" si="8"/>
        <v>0</v>
      </c>
      <c r="DT53" s="2">
        <f t="shared" si="20"/>
        <v>0</v>
      </c>
      <c r="DU53" s="5">
        <f>IF('Tabulka klientů 2023'!$R57='Hlavní stránka'!DU$1,1,0)</f>
        <v>0</v>
      </c>
      <c r="DV53" s="5">
        <f>IF('Tabulka klientů 2023'!$U57='Hlavní stránka'!DU$1,1,0)</f>
        <v>0</v>
      </c>
      <c r="DW53" s="5">
        <f>IF('Tabulka klientů 2023'!$X57='Hlavní stránka'!DU$1,1,0)</f>
        <v>0</v>
      </c>
      <c r="DX53" s="5">
        <f>IF('Tabulka klientů 2023'!$AA57='Hlavní stránka'!DU$1,1,0)</f>
        <v>0</v>
      </c>
      <c r="DY53" s="5">
        <f>IF('Tabulka klientů 2023'!$AD57='Hlavní stránka'!DU$1,1,0)</f>
        <v>0</v>
      </c>
      <c r="DZ53" s="5">
        <f>IF('Tabulka klientů 2023'!$AG57='Hlavní stránka'!DU$1,1,0)</f>
        <v>0</v>
      </c>
      <c r="EA53" s="5">
        <f>IF('Tabulka klientů 2023'!$AJ57='Hlavní stránka'!DU$1,1,0)</f>
        <v>0</v>
      </c>
      <c r="EB53" s="5">
        <f>IF('Tabulka klientů 2023'!$AM57='Hlavní stránka'!DU$1,1,0)</f>
        <v>0</v>
      </c>
      <c r="EC53" s="5">
        <f>IF('Tabulka klientů 2023'!$AP57='Hlavní stránka'!DU$1,1,0)</f>
        <v>0</v>
      </c>
      <c r="ED53" s="5">
        <f>IF('Tabulka klientů 2023'!$AS57='Hlavní stránka'!DU$1,1,0)</f>
        <v>0</v>
      </c>
      <c r="EE53" s="5">
        <f>IF('Tabulka klientů 2023'!$AV57='Hlavní stránka'!DU$1,1,0)</f>
        <v>0</v>
      </c>
      <c r="EF53" s="5">
        <f t="shared" si="9"/>
        <v>0</v>
      </c>
      <c r="EG53" s="2">
        <f t="shared" si="21"/>
        <v>0</v>
      </c>
      <c r="EH53" s="5">
        <f>IF('Tabulka klientů 2023'!$R57='Hlavní stránka'!EH$1,1,0)</f>
        <v>0</v>
      </c>
      <c r="EI53" s="5">
        <f>IF('Tabulka klientů 2023'!$U57='Hlavní stránka'!EH$1,1,0)</f>
        <v>0</v>
      </c>
      <c r="EJ53" s="5">
        <f>IF('Tabulka klientů 2023'!$X57='Hlavní stránka'!EH$1,1,0)</f>
        <v>0</v>
      </c>
      <c r="EK53" s="5">
        <f>IF('Tabulka klientů 2023'!$AA57='Hlavní stránka'!EH$1,1,0)</f>
        <v>0</v>
      </c>
      <c r="EL53" s="5">
        <f>IF('Tabulka klientů 2023'!$AD57='Hlavní stránka'!EH$1,1,0)</f>
        <v>0</v>
      </c>
      <c r="EM53" s="5">
        <f>IF('Tabulka klientů 2023'!$AG57='Hlavní stránka'!EH$1,1,0)</f>
        <v>0</v>
      </c>
      <c r="EN53" s="5">
        <f>IF('Tabulka klientů 2023'!$AJ57='Hlavní stránka'!EH$1,1,0)</f>
        <v>0</v>
      </c>
      <c r="EO53" s="5">
        <f>IF('Tabulka klientů 2023'!$AM57='Hlavní stránka'!EH$1,1,0)</f>
        <v>0</v>
      </c>
      <c r="EP53" s="5">
        <f>IF('Tabulka klientů 2023'!$AP57='Hlavní stránka'!EH$1,1,0)</f>
        <v>0</v>
      </c>
      <c r="EQ53" s="5">
        <f>IF('Tabulka klientů 2023'!$AS57='Hlavní stránka'!EH$1,1,0)</f>
        <v>0</v>
      </c>
      <c r="ER53" s="5">
        <f>IF('Tabulka klientů 2023'!$AV57='Hlavní stránka'!EH$1,1,0)</f>
        <v>0</v>
      </c>
      <c r="ES53" s="5">
        <f t="shared" si="10"/>
        <v>0</v>
      </c>
      <c r="ET53" s="2">
        <f t="shared" si="22"/>
        <v>0</v>
      </c>
      <c r="EU53" s="5">
        <f>IF('Tabulka klientů 2023'!$R57='Hlavní stránka'!EU$1,1,0)</f>
        <v>0</v>
      </c>
      <c r="EV53" s="5">
        <f>IF('Tabulka klientů 2023'!$U57='Hlavní stránka'!EU$1,1,0)</f>
        <v>0</v>
      </c>
      <c r="EW53" s="5">
        <f>IF('Tabulka klientů 2023'!$X57='Hlavní stránka'!EU$1,1,0)</f>
        <v>0</v>
      </c>
      <c r="EX53" s="5">
        <f>IF('Tabulka klientů 2023'!$AA57='Hlavní stránka'!EU$1,1,0)</f>
        <v>0</v>
      </c>
      <c r="EY53" s="5">
        <f>IF('Tabulka klientů 2023'!$AD57='Hlavní stránka'!EU$1,1,0)</f>
        <v>0</v>
      </c>
      <c r="EZ53" s="5">
        <f>IF('Tabulka klientů 2023'!$AG57='Hlavní stránka'!EU$1,1,0)</f>
        <v>0</v>
      </c>
      <c r="FA53" s="5">
        <f>IF('Tabulka klientů 2023'!$AJ57='Hlavní stránka'!EU$1,1,0)</f>
        <v>0</v>
      </c>
      <c r="FB53" s="5">
        <f>IF('Tabulka klientů 2023'!$AM57='Hlavní stránka'!EU$1,1,0)</f>
        <v>0</v>
      </c>
      <c r="FC53" s="5">
        <f>IF('Tabulka klientů 2023'!$AP57='Hlavní stránka'!EU$1,1,0)</f>
        <v>0</v>
      </c>
      <c r="FD53" s="5">
        <f>IF('Tabulka klientů 2023'!$AS57='Hlavní stránka'!EU$1,1,0)</f>
        <v>0</v>
      </c>
      <c r="FE53" s="5">
        <f>IF('Tabulka klientů 2023'!$AV57='Hlavní stránka'!EU$1,1,0)</f>
        <v>0</v>
      </c>
      <c r="FF53" s="5">
        <f t="shared" si="11"/>
        <v>0</v>
      </c>
      <c r="FG53" s="2">
        <f t="shared" si="23"/>
        <v>0</v>
      </c>
    </row>
    <row r="54" spans="1:163" ht="21.75" hidden="1" customHeight="1" x14ac:dyDescent="0.25">
      <c r="A54" s="4"/>
      <c r="B54" s="4" t="s">
        <v>46</v>
      </c>
      <c r="C54" s="15" t="s">
        <v>47</v>
      </c>
      <c r="D54" s="4"/>
      <c r="E54" s="4"/>
      <c r="F54" s="4"/>
      <c r="G54" s="4"/>
      <c r="H54" s="5">
        <f>IF('Tabulka klientů 2023'!$R58='Hlavní stránka'!$H$1,1,0)</f>
        <v>0</v>
      </c>
      <c r="I54" s="5">
        <f>IF('Tabulka klientů 2023'!$U58='Hlavní stránka'!$H$1,1,0)</f>
        <v>0</v>
      </c>
      <c r="J54" s="5">
        <f>IF('Tabulka klientů 2023'!$X58='Hlavní stránka'!$H$1,1,0)</f>
        <v>0</v>
      </c>
      <c r="K54" s="5">
        <f>IF('Tabulka klientů 2023'!$AA58='Hlavní stránka'!$H$1,1,0)</f>
        <v>0</v>
      </c>
      <c r="L54" s="5">
        <f>IF('Tabulka klientů 2023'!$AD58='Hlavní stránka'!$H$1,1,0)</f>
        <v>0</v>
      </c>
      <c r="M54" s="5">
        <f>IF('Tabulka klientů 2023'!$AG58='Hlavní stránka'!$H$1,1,0)</f>
        <v>0</v>
      </c>
      <c r="N54" s="5">
        <f>IF('Tabulka klientů 2023'!$AJ58='Hlavní stránka'!$H$1,1,0)</f>
        <v>0</v>
      </c>
      <c r="O54" s="5">
        <f>IF('Tabulka klientů 2023'!$AM58='Hlavní stránka'!$H$1,1,0)</f>
        <v>0</v>
      </c>
      <c r="P54" s="5">
        <f>IF('Tabulka klientů 2023'!$AP58='Hlavní stránka'!$H$1,1,0)</f>
        <v>0</v>
      </c>
      <c r="Q54" s="5">
        <f>IF('Tabulka klientů 2023'!$AS58='Hlavní stránka'!$H$1,1,0)</f>
        <v>0</v>
      </c>
      <c r="R54" s="5">
        <f>IF('Tabulka klientů 2023'!$AV58='Hlavní stránka'!$H$1,1,0)</f>
        <v>0</v>
      </c>
      <c r="S54" s="5">
        <f t="shared" si="0"/>
        <v>0</v>
      </c>
      <c r="T54" s="2">
        <f t="shared" si="12"/>
        <v>0</v>
      </c>
      <c r="U54" s="5">
        <f>IF('Tabulka klientů 2023'!$R58='Hlavní stránka'!U$1,1,0)</f>
        <v>0</v>
      </c>
      <c r="V54" s="5">
        <f>IF('Tabulka klientů 2023'!$U58='Hlavní stránka'!U$1,1,0)</f>
        <v>0</v>
      </c>
      <c r="W54" s="5">
        <f>IF('Tabulka klientů 2023'!$X58='Hlavní stránka'!U$1,1,0)</f>
        <v>0</v>
      </c>
      <c r="X54" s="5">
        <f>IF('Tabulka klientů 2023'!$AA58='Hlavní stránka'!U$1,1,0)</f>
        <v>0</v>
      </c>
      <c r="Y54" s="5">
        <f>IF('Tabulka klientů 2023'!$AD58='Hlavní stránka'!U$1,1,0)</f>
        <v>0</v>
      </c>
      <c r="Z54" s="5">
        <f>IF('Tabulka klientů 2023'!$AG58='Hlavní stránka'!U$1,1,0)</f>
        <v>0</v>
      </c>
      <c r="AA54" s="5">
        <f>IF('Tabulka klientů 2023'!$AJ58='Hlavní stránka'!U$1,1,0)</f>
        <v>0</v>
      </c>
      <c r="AB54" s="5">
        <f>IF('Tabulka klientů 2023'!$AM58='Hlavní stránka'!U$1,1,0)</f>
        <v>0</v>
      </c>
      <c r="AC54" s="5">
        <f>IF('Tabulka klientů 2023'!$AP58='Hlavní stránka'!U$1,1,0)</f>
        <v>0</v>
      </c>
      <c r="AD54" s="5">
        <f>IF('Tabulka klientů 2023'!$AS58='Hlavní stránka'!U$1,1,0)</f>
        <v>0</v>
      </c>
      <c r="AE54" s="5">
        <f>IF('Tabulka klientů 2023'!$AV58='Hlavní stránka'!U$1,1,0)</f>
        <v>0</v>
      </c>
      <c r="AF54" s="5">
        <f t="shared" si="1"/>
        <v>0</v>
      </c>
      <c r="AG54" s="2">
        <f t="shared" si="13"/>
        <v>0</v>
      </c>
      <c r="AH54" s="5">
        <f>IF('Tabulka klientů 2023'!$R58='Hlavní stránka'!AH$1,1,0)</f>
        <v>0</v>
      </c>
      <c r="AI54" s="5">
        <f>IF('Tabulka klientů 2023'!$U58='Hlavní stránka'!AH$1,1,0)</f>
        <v>0</v>
      </c>
      <c r="AJ54" s="5">
        <f>IF('Tabulka klientů 2023'!$X58='Hlavní stránka'!AH$1,1,0)</f>
        <v>0</v>
      </c>
      <c r="AK54" s="5">
        <f>IF('Tabulka klientů 2023'!$AA58='Hlavní stránka'!AH$1,1,0)</f>
        <v>0</v>
      </c>
      <c r="AL54" s="5">
        <f>IF('Tabulka klientů 2023'!$AD58='Hlavní stránka'!AH$1,1,0)</f>
        <v>0</v>
      </c>
      <c r="AM54" s="5">
        <f>IF('Tabulka klientů 2023'!$AG58='Hlavní stránka'!AH$1,1,0)</f>
        <v>0</v>
      </c>
      <c r="AN54" s="5">
        <f>IF('Tabulka klientů 2023'!$AJ58='Hlavní stránka'!AH$1,1,0)</f>
        <v>0</v>
      </c>
      <c r="AO54" s="5">
        <f>IF('Tabulka klientů 2023'!$AM58='Hlavní stránka'!AH$1,1,0)</f>
        <v>0</v>
      </c>
      <c r="AP54" s="5">
        <f>IF('Tabulka klientů 2023'!$AP58='Hlavní stránka'!AH$1,1,0)</f>
        <v>0</v>
      </c>
      <c r="AQ54" s="5">
        <f>IF('Tabulka klientů 2023'!$AS58='Hlavní stránka'!AH$1,1,0)</f>
        <v>0</v>
      </c>
      <c r="AR54" s="5">
        <f>IF('Tabulka klientů 2023'!$AV58='Hlavní stránka'!AH$1,1,0)</f>
        <v>0</v>
      </c>
      <c r="AS54" s="5">
        <f t="shared" si="2"/>
        <v>0</v>
      </c>
      <c r="AT54" s="2">
        <f t="shared" si="14"/>
        <v>0</v>
      </c>
      <c r="AU54" s="5">
        <f>IF('Tabulka klientů 2023'!$R58='Hlavní stránka'!AU$1,1,0)</f>
        <v>0</v>
      </c>
      <c r="AV54" s="5">
        <f>IF('Tabulka klientů 2023'!$U58='Hlavní stránka'!AU$1,1,0)</f>
        <v>0</v>
      </c>
      <c r="AW54" s="5">
        <f>IF('Tabulka klientů 2023'!$X58='Hlavní stránka'!AU$1,1,0)</f>
        <v>0</v>
      </c>
      <c r="AX54" s="5">
        <f>IF('Tabulka klientů 2023'!$AA58='Hlavní stránka'!AU$1,1,0)</f>
        <v>0</v>
      </c>
      <c r="AY54" s="5">
        <f>IF('Tabulka klientů 2023'!$AD58='Hlavní stránka'!AU$1,1,0)</f>
        <v>0</v>
      </c>
      <c r="AZ54" s="5">
        <f>IF('Tabulka klientů 2023'!$AG58='Hlavní stránka'!AU$1,1,0)</f>
        <v>0</v>
      </c>
      <c r="BA54" s="5">
        <f>IF('Tabulka klientů 2023'!$AJ58='Hlavní stránka'!AU$1,1,0)</f>
        <v>0</v>
      </c>
      <c r="BB54" s="5">
        <f>IF('Tabulka klientů 2023'!$AM58='Hlavní stránka'!AU$1,1,0)</f>
        <v>0</v>
      </c>
      <c r="BC54" s="5">
        <f>IF('Tabulka klientů 2023'!$AP58='Hlavní stránka'!AU$1,1,0)</f>
        <v>0</v>
      </c>
      <c r="BD54" s="5">
        <f>IF('Tabulka klientů 2023'!$AS58='Hlavní stránka'!AU$1,1,0)</f>
        <v>0</v>
      </c>
      <c r="BE54" s="5">
        <f>IF('Tabulka klientů 2023'!$AV58='Hlavní stránka'!AU$1,1,0)</f>
        <v>0</v>
      </c>
      <c r="BF54" s="5">
        <f t="shared" si="3"/>
        <v>0</v>
      </c>
      <c r="BG54" s="2">
        <f t="shared" si="15"/>
        <v>0</v>
      </c>
      <c r="BH54" s="5">
        <f>IF('Tabulka klientů 2023'!$R58='Hlavní stránka'!BH$1,1,0)</f>
        <v>0</v>
      </c>
      <c r="BI54" s="5">
        <f>IF('Tabulka klientů 2023'!$U58='Hlavní stránka'!BH$1,1,0)</f>
        <v>0</v>
      </c>
      <c r="BJ54" s="5">
        <f>IF('Tabulka klientů 2023'!$X58='Hlavní stránka'!BH$1,1,0)</f>
        <v>0</v>
      </c>
      <c r="BK54" s="5">
        <f>IF('Tabulka klientů 2023'!$AA58='Hlavní stránka'!BH$1,1,0)</f>
        <v>0</v>
      </c>
      <c r="BL54" s="5">
        <f>IF('Tabulka klientů 2023'!$AD58='Hlavní stránka'!BH$1,1,0)</f>
        <v>0</v>
      </c>
      <c r="BM54" s="5">
        <f>IF('Tabulka klientů 2023'!$AG58='Hlavní stránka'!BH$1,1,0)</f>
        <v>0</v>
      </c>
      <c r="BN54" s="5">
        <f>IF('Tabulka klientů 2023'!$AJ58='Hlavní stránka'!BH$1,1,0)</f>
        <v>0</v>
      </c>
      <c r="BO54" s="5">
        <f>IF('Tabulka klientů 2023'!$AM58='Hlavní stránka'!BH$1,1,0)</f>
        <v>0</v>
      </c>
      <c r="BP54" s="5">
        <f>IF('Tabulka klientů 2023'!$AP58='Hlavní stránka'!BH$1,1,0)</f>
        <v>0</v>
      </c>
      <c r="BQ54" s="5">
        <f>IF('Tabulka klientů 2023'!$AS58='Hlavní stránka'!BH$1,1,0)</f>
        <v>0</v>
      </c>
      <c r="BR54" s="5">
        <f>IF('Tabulka klientů 2023'!$AV58='Hlavní stránka'!BH$1,1,0)</f>
        <v>0</v>
      </c>
      <c r="BS54" s="5">
        <f t="shared" si="4"/>
        <v>0</v>
      </c>
      <c r="BT54" s="2">
        <f t="shared" si="16"/>
        <v>0</v>
      </c>
      <c r="BU54" s="5">
        <f>IF('Tabulka klientů 2023'!$R58='Hlavní stránka'!BU$1,1,0)</f>
        <v>0</v>
      </c>
      <c r="BV54" s="5">
        <f>IF('Tabulka klientů 2023'!$U58='Hlavní stránka'!BU$1,1,0)</f>
        <v>0</v>
      </c>
      <c r="BW54" s="5">
        <f>IF('Tabulka klientů 2023'!$X58='Hlavní stránka'!BU$1,1,0)</f>
        <v>0</v>
      </c>
      <c r="BX54" s="5">
        <f>IF('Tabulka klientů 2023'!$AA58='Hlavní stránka'!BU$1,1,0)</f>
        <v>0</v>
      </c>
      <c r="BY54" s="5">
        <f>IF('Tabulka klientů 2023'!$AD58='Hlavní stránka'!BU$1,1,0)</f>
        <v>0</v>
      </c>
      <c r="BZ54" s="5">
        <f>IF('Tabulka klientů 2023'!$AG58='Hlavní stránka'!BU$1,1,0)</f>
        <v>0</v>
      </c>
      <c r="CA54" s="5">
        <f>IF('Tabulka klientů 2023'!$AJ58='Hlavní stránka'!BU$1,1,0)</f>
        <v>0</v>
      </c>
      <c r="CB54" s="5">
        <f>IF('Tabulka klientů 2023'!$AM58='Hlavní stránka'!BU$1,1,0)</f>
        <v>0</v>
      </c>
      <c r="CC54" s="5">
        <f>IF('Tabulka klientů 2023'!$AP58='Hlavní stránka'!BU$1,1,0)</f>
        <v>0</v>
      </c>
      <c r="CD54" s="5">
        <f>IF('Tabulka klientů 2023'!$AS58='Hlavní stránka'!BU$1,1,0)</f>
        <v>0</v>
      </c>
      <c r="CE54" s="5">
        <f>IF('Tabulka klientů 2023'!$AV58='Hlavní stránka'!BU$1,1,0)</f>
        <v>0</v>
      </c>
      <c r="CF54" s="5">
        <f t="shared" si="5"/>
        <v>0</v>
      </c>
      <c r="CG54" s="2">
        <f t="shared" si="17"/>
        <v>0</v>
      </c>
      <c r="CH54" s="5">
        <f>IF('Tabulka klientů 2023'!$R58='Hlavní stránka'!CH$1,1,0)</f>
        <v>0</v>
      </c>
      <c r="CI54" s="5">
        <f>IF('Tabulka klientů 2023'!$U58='Hlavní stránka'!CH$1,1,0)</f>
        <v>0</v>
      </c>
      <c r="CJ54" s="5">
        <f>IF('Tabulka klientů 2023'!$X58='Hlavní stránka'!CH$1,1,0)</f>
        <v>0</v>
      </c>
      <c r="CK54" s="5">
        <f>IF('Tabulka klientů 2023'!$AA58='Hlavní stránka'!CH$1,1,0)</f>
        <v>0</v>
      </c>
      <c r="CL54" s="5">
        <f>IF('Tabulka klientů 2023'!$AD58='Hlavní stránka'!CH$1,1,0)</f>
        <v>0</v>
      </c>
      <c r="CM54" s="5">
        <f>IF('Tabulka klientů 2023'!$AG58='Hlavní stránka'!CH$1,1,0)</f>
        <v>0</v>
      </c>
      <c r="CN54" s="5">
        <f>IF('Tabulka klientů 2023'!$AJ58='Hlavní stránka'!CH$1,1,0)</f>
        <v>0</v>
      </c>
      <c r="CO54" s="5">
        <f>IF('Tabulka klientů 2023'!$AM58='Hlavní stránka'!CH$1,1,0)</f>
        <v>0</v>
      </c>
      <c r="CP54" s="5">
        <f>IF('Tabulka klientů 2023'!$AP58='Hlavní stránka'!CH$1,1,0)</f>
        <v>0</v>
      </c>
      <c r="CQ54" s="5">
        <f>IF('Tabulka klientů 2023'!$AS58='Hlavní stránka'!CH$1,1,0)</f>
        <v>0</v>
      </c>
      <c r="CR54" s="5">
        <f>IF('Tabulka klientů 2023'!$AV58='Hlavní stránka'!CH$1,1,0)</f>
        <v>0</v>
      </c>
      <c r="CS54" s="5">
        <f t="shared" si="6"/>
        <v>0</v>
      </c>
      <c r="CT54" s="2">
        <f t="shared" si="18"/>
        <v>0</v>
      </c>
      <c r="CU54" s="5">
        <f>IF('Tabulka klientů 2023'!$R58='Hlavní stránka'!CU$1,1,0)</f>
        <v>0</v>
      </c>
      <c r="CV54" s="5">
        <f>IF('Tabulka klientů 2023'!$U58='Hlavní stránka'!CU$1,1,0)</f>
        <v>0</v>
      </c>
      <c r="CW54" s="5">
        <f>IF('Tabulka klientů 2023'!$X58='Hlavní stránka'!CU$1,1,0)</f>
        <v>0</v>
      </c>
      <c r="CX54" s="5">
        <f>IF('Tabulka klientů 2023'!$AA58='Hlavní stránka'!CU$1,1,0)</f>
        <v>0</v>
      </c>
      <c r="CY54" s="5">
        <f>IF('Tabulka klientů 2023'!$AD58='Hlavní stránka'!CU$1,1,0)</f>
        <v>0</v>
      </c>
      <c r="CZ54" s="5">
        <f>IF('Tabulka klientů 2023'!$AG58='Hlavní stránka'!CU$1,1,0)</f>
        <v>0</v>
      </c>
      <c r="DA54" s="5">
        <f>IF('Tabulka klientů 2023'!$AJ58='Hlavní stránka'!CU$1,1,0)</f>
        <v>0</v>
      </c>
      <c r="DB54" s="5">
        <f>IF('Tabulka klientů 2023'!$AM58='Hlavní stránka'!CU$1,1,0)</f>
        <v>0</v>
      </c>
      <c r="DC54" s="5">
        <f>IF('Tabulka klientů 2023'!$AP58='Hlavní stránka'!CU$1,1,0)</f>
        <v>0</v>
      </c>
      <c r="DD54" s="5">
        <f>IF('Tabulka klientů 2023'!$AS58='Hlavní stránka'!CU$1,1,0)</f>
        <v>0</v>
      </c>
      <c r="DE54" s="5">
        <f>IF('Tabulka klientů 2023'!$AV58='Hlavní stránka'!CU$1,1,0)</f>
        <v>0</v>
      </c>
      <c r="DF54" s="5">
        <f t="shared" si="7"/>
        <v>0</v>
      </c>
      <c r="DG54" s="2">
        <f t="shared" si="19"/>
        <v>0</v>
      </c>
      <c r="DH54" s="5">
        <f>IF('Tabulka klientů 2023'!$R58='Hlavní stránka'!DH$1,1,0)</f>
        <v>0</v>
      </c>
      <c r="DI54" s="5">
        <f>IF('Tabulka klientů 2023'!$U58='Hlavní stránka'!DH$1,1,0)</f>
        <v>0</v>
      </c>
      <c r="DJ54" s="5">
        <f>IF('Tabulka klientů 2023'!$X58='Hlavní stránka'!DH$1,1,0)</f>
        <v>0</v>
      </c>
      <c r="DK54" s="5">
        <f>IF('Tabulka klientů 2023'!$AA58='Hlavní stránka'!DH$1,1,0)</f>
        <v>0</v>
      </c>
      <c r="DL54" s="5">
        <f>IF('Tabulka klientů 2023'!$AD58='Hlavní stránka'!DH$1,1,0)</f>
        <v>0</v>
      </c>
      <c r="DM54" s="5">
        <f>IF('Tabulka klientů 2023'!$AG58='Hlavní stránka'!DH$1,1,0)</f>
        <v>0</v>
      </c>
      <c r="DN54" s="5">
        <f>IF('Tabulka klientů 2023'!$AJ58='Hlavní stránka'!DH$1,1,0)</f>
        <v>0</v>
      </c>
      <c r="DO54" s="5">
        <f>IF('Tabulka klientů 2023'!$AM58='Hlavní stránka'!DH$1,1,0)</f>
        <v>0</v>
      </c>
      <c r="DP54" s="5">
        <f>IF('Tabulka klientů 2023'!$AP58='Hlavní stránka'!DH$1,1,0)</f>
        <v>0</v>
      </c>
      <c r="DQ54" s="5">
        <f>IF('Tabulka klientů 2023'!$AS58='Hlavní stránka'!DH$1,1,0)</f>
        <v>0</v>
      </c>
      <c r="DR54" s="5">
        <f>IF('Tabulka klientů 2023'!$AV58='Hlavní stránka'!DH$1,1,0)</f>
        <v>0</v>
      </c>
      <c r="DS54" s="5">
        <f t="shared" si="8"/>
        <v>0</v>
      </c>
      <c r="DT54" s="2">
        <f t="shared" si="20"/>
        <v>0</v>
      </c>
      <c r="DU54" s="5">
        <f>IF('Tabulka klientů 2023'!$R58='Hlavní stránka'!DU$1,1,0)</f>
        <v>0</v>
      </c>
      <c r="DV54" s="5">
        <f>IF('Tabulka klientů 2023'!$U58='Hlavní stránka'!DU$1,1,0)</f>
        <v>0</v>
      </c>
      <c r="DW54" s="5">
        <f>IF('Tabulka klientů 2023'!$X58='Hlavní stránka'!DU$1,1,0)</f>
        <v>0</v>
      </c>
      <c r="DX54" s="5">
        <f>IF('Tabulka klientů 2023'!$AA58='Hlavní stránka'!DU$1,1,0)</f>
        <v>0</v>
      </c>
      <c r="DY54" s="5">
        <f>IF('Tabulka klientů 2023'!$AD58='Hlavní stránka'!DU$1,1,0)</f>
        <v>0</v>
      </c>
      <c r="DZ54" s="5">
        <f>IF('Tabulka klientů 2023'!$AG58='Hlavní stránka'!DU$1,1,0)</f>
        <v>0</v>
      </c>
      <c r="EA54" s="5">
        <f>IF('Tabulka klientů 2023'!$AJ58='Hlavní stránka'!DU$1,1,0)</f>
        <v>0</v>
      </c>
      <c r="EB54" s="5">
        <f>IF('Tabulka klientů 2023'!$AM58='Hlavní stránka'!DU$1,1,0)</f>
        <v>0</v>
      </c>
      <c r="EC54" s="5">
        <f>IF('Tabulka klientů 2023'!$AP58='Hlavní stránka'!DU$1,1,0)</f>
        <v>0</v>
      </c>
      <c r="ED54" s="5">
        <f>IF('Tabulka klientů 2023'!$AS58='Hlavní stránka'!DU$1,1,0)</f>
        <v>0</v>
      </c>
      <c r="EE54" s="5">
        <f>IF('Tabulka klientů 2023'!$AV58='Hlavní stránka'!DU$1,1,0)</f>
        <v>0</v>
      </c>
      <c r="EF54" s="5">
        <f t="shared" si="9"/>
        <v>0</v>
      </c>
      <c r="EG54" s="2">
        <f t="shared" si="21"/>
        <v>0</v>
      </c>
      <c r="EH54" s="5">
        <f>IF('Tabulka klientů 2023'!$R58='Hlavní stránka'!EH$1,1,0)</f>
        <v>0</v>
      </c>
      <c r="EI54" s="5">
        <f>IF('Tabulka klientů 2023'!$U58='Hlavní stránka'!EH$1,1,0)</f>
        <v>0</v>
      </c>
      <c r="EJ54" s="5">
        <f>IF('Tabulka klientů 2023'!$X58='Hlavní stránka'!EH$1,1,0)</f>
        <v>0</v>
      </c>
      <c r="EK54" s="5">
        <f>IF('Tabulka klientů 2023'!$AA58='Hlavní stránka'!EH$1,1,0)</f>
        <v>0</v>
      </c>
      <c r="EL54" s="5">
        <f>IF('Tabulka klientů 2023'!$AD58='Hlavní stránka'!EH$1,1,0)</f>
        <v>0</v>
      </c>
      <c r="EM54" s="5">
        <f>IF('Tabulka klientů 2023'!$AG58='Hlavní stránka'!EH$1,1,0)</f>
        <v>0</v>
      </c>
      <c r="EN54" s="5">
        <f>IF('Tabulka klientů 2023'!$AJ58='Hlavní stránka'!EH$1,1,0)</f>
        <v>0</v>
      </c>
      <c r="EO54" s="5">
        <f>IF('Tabulka klientů 2023'!$AM58='Hlavní stránka'!EH$1,1,0)</f>
        <v>0</v>
      </c>
      <c r="EP54" s="5">
        <f>IF('Tabulka klientů 2023'!$AP58='Hlavní stránka'!EH$1,1,0)</f>
        <v>0</v>
      </c>
      <c r="EQ54" s="5">
        <f>IF('Tabulka klientů 2023'!$AS58='Hlavní stránka'!EH$1,1,0)</f>
        <v>0</v>
      </c>
      <c r="ER54" s="5">
        <f>IF('Tabulka klientů 2023'!$AV58='Hlavní stránka'!EH$1,1,0)</f>
        <v>0</v>
      </c>
      <c r="ES54" s="5">
        <f t="shared" si="10"/>
        <v>0</v>
      </c>
      <c r="ET54" s="2">
        <f t="shared" si="22"/>
        <v>0</v>
      </c>
      <c r="EU54" s="5">
        <f>IF('Tabulka klientů 2023'!$R58='Hlavní stránka'!EU$1,1,0)</f>
        <v>0</v>
      </c>
      <c r="EV54" s="5">
        <f>IF('Tabulka klientů 2023'!$U58='Hlavní stránka'!EU$1,1,0)</f>
        <v>0</v>
      </c>
      <c r="EW54" s="5">
        <f>IF('Tabulka klientů 2023'!$X58='Hlavní stránka'!EU$1,1,0)</f>
        <v>0</v>
      </c>
      <c r="EX54" s="5">
        <f>IF('Tabulka klientů 2023'!$AA58='Hlavní stránka'!EU$1,1,0)</f>
        <v>0</v>
      </c>
      <c r="EY54" s="5">
        <f>IF('Tabulka klientů 2023'!$AD58='Hlavní stránka'!EU$1,1,0)</f>
        <v>0</v>
      </c>
      <c r="EZ54" s="5">
        <f>IF('Tabulka klientů 2023'!$AG58='Hlavní stránka'!EU$1,1,0)</f>
        <v>0</v>
      </c>
      <c r="FA54" s="5">
        <f>IF('Tabulka klientů 2023'!$AJ58='Hlavní stránka'!EU$1,1,0)</f>
        <v>0</v>
      </c>
      <c r="FB54" s="5">
        <f>IF('Tabulka klientů 2023'!$AM58='Hlavní stránka'!EU$1,1,0)</f>
        <v>0</v>
      </c>
      <c r="FC54" s="5">
        <f>IF('Tabulka klientů 2023'!$AP58='Hlavní stránka'!EU$1,1,0)</f>
        <v>0</v>
      </c>
      <c r="FD54" s="5">
        <f>IF('Tabulka klientů 2023'!$AS58='Hlavní stránka'!EU$1,1,0)</f>
        <v>0</v>
      </c>
      <c r="FE54" s="5">
        <f>IF('Tabulka klientů 2023'!$AV58='Hlavní stránka'!EU$1,1,0)</f>
        <v>0</v>
      </c>
      <c r="FF54" s="5">
        <f t="shared" si="11"/>
        <v>0</v>
      </c>
      <c r="FG54" s="2">
        <f t="shared" si="23"/>
        <v>0</v>
      </c>
    </row>
    <row r="55" spans="1:163" ht="15.75" hidden="1" customHeight="1" x14ac:dyDescent="0.25">
      <c r="A55" s="4"/>
      <c r="B55" s="4" t="s">
        <v>48</v>
      </c>
      <c r="C55" s="15" t="s">
        <v>49</v>
      </c>
      <c r="D55" s="4"/>
      <c r="E55" s="4"/>
      <c r="F55" s="4"/>
      <c r="G55" s="4"/>
      <c r="H55" s="5">
        <f>IF('Tabulka klientů 2023'!$R59='Hlavní stránka'!$H$1,1,0)</f>
        <v>0</v>
      </c>
      <c r="I55" s="5">
        <f>IF('Tabulka klientů 2023'!$U59='Hlavní stránka'!$H$1,1,0)</f>
        <v>0</v>
      </c>
      <c r="J55" s="5">
        <f>IF('Tabulka klientů 2023'!$X59='Hlavní stránka'!$H$1,1,0)</f>
        <v>0</v>
      </c>
      <c r="K55" s="5">
        <f>IF('Tabulka klientů 2023'!$AA59='Hlavní stránka'!$H$1,1,0)</f>
        <v>0</v>
      </c>
      <c r="L55" s="5">
        <f>IF('Tabulka klientů 2023'!$AD59='Hlavní stránka'!$H$1,1,0)</f>
        <v>0</v>
      </c>
      <c r="M55" s="5">
        <f>IF('Tabulka klientů 2023'!$AG59='Hlavní stránka'!$H$1,1,0)</f>
        <v>0</v>
      </c>
      <c r="N55" s="5">
        <f>IF('Tabulka klientů 2023'!$AJ59='Hlavní stránka'!$H$1,1,0)</f>
        <v>0</v>
      </c>
      <c r="O55" s="5">
        <f>IF('Tabulka klientů 2023'!$AM59='Hlavní stránka'!$H$1,1,0)</f>
        <v>0</v>
      </c>
      <c r="P55" s="5">
        <f>IF('Tabulka klientů 2023'!$AP59='Hlavní stránka'!$H$1,1,0)</f>
        <v>0</v>
      </c>
      <c r="Q55" s="5">
        <f>IF('Tabulka klientů 2023'!$AS59='Hlavní stránka'!$H$1,1,0)</f>
        <v>0</v>
      </c>
      <c r="R55" s="5">
        <f>IF('Tabulka klientů 2023'!$AV59='Hlavní stránka'!$H$1,1,0)</f>
        <v>0</v>
      </c>
      <c r="S55" s="5">
        <f t="shared" si="0"/>
        <v>0</v>
      </c>
      <c r="T55" s="2">
        <f t="shared" si="12"/>
        <v>0</v>
      </c>
      <c r="U55" s="5">
        <f>IF('Tabulka klientů 2023'!$R59='Hlavní stránka'!U$1,1,0)</f>
        <v>0</v>
      </c>
      <c r="V55" s="5">
        <f>IF('Tabulka klientů 2023'!$U59='Hlavní stránka'!U$1,1,0)</f>
        <v>0</v>
      </c>
      <c r="W55" s="5">
        <f>IF('Tabulka klientů 2023'!$X59='Hlavní stránka'!U$1,1,0)</f>
        <v>0</v>
      </c>
      <c r="X55" s="5">
        <f>IF('Tabulka klientů 2023'!$AA59='Hlavní stránka'!U$1,1,0)</f>
        <v>0</v>
      </c>
      <c r="Y55" s="5">
        <f>IF('Tabulka klientů 2023'!$AD59='Hlavní stránka'!U$1,1,0)</f>
        <v>0</v>
      </c>
      <c r="Z55" s="5">
        <f>IF('Tabulka klientů 2023'!$AG59='Hlavní stránka'!U$1,1,0)</f>
        <v>0</v>
      </c>
      <c r="AA55" s="5">
        <f>IF('Tabulka klientů 2023'!$AJ59='Hlavní stránka'!U$1,1,0)</f>
        <v>0</v>
      </c>
      <c r="AB55" s="5">
        <f>IF('Tabulka klientů 2023'!$AM59='Hlavní stránka'!U$1,1,0)</f>
        <v>0</v>
      </c>
      <c r="AC55" s="5">
        <f>IF('Tabulka klientů 2023'!$AP59='Hlavní stránka'!U$1,1,0)</f>
        <v>0</v>
      </c>
      <c r="AD55" s="5">
        <f>IF('Tabulka klientů 2023'!$AS59='Hlavní stránka'!U$1,1,0)</f>
        <v>0</v>
      </c>
      <c r="AE55" s="5">
        <f>IF('Tabulka klientů 2023'!$AV59='Hlavní stránka'!U$1,1,0)</f>
        <v>0</v>
      </c>
      <c r="AF55" s="5">
        <f t="shared" si="1"/>
        <v>0</v>
      </c>
      <c r="AG55" s="2">
        <f t="shared" si="13"/>
        <v>0</v>
      </c>
      <c r="AH55" s="5">
        <f>IF('Tabulka klientů 2023'!$R59='Hlavní stránka'!AH$1,1,0)</f>
        <v>0</v>
      </c>
      <c r="AI55" s="5">
        <f>IF('Tabulka klientů 2023'!$U59='Hlavní stránka'!AH$1,1,0)</f>
        <v>0</v>
      </c>
      <c r="AJ55" s="5">
        <f>IF('Tabulka klientů 2023'!$X59='Hlavní stránka'!AH$1,1,0)</f>
        <v>0</v>
      </c>
      <c r="AK55" s="5">
        <f>IF('Tabulka klientů 2023'!$AA59='Hlavní stránka'!AH$1,1,0)</f>
        <v>0</v>
      </c>
      <c r="AL55" s="5">
        <f>IF('Tabulka klientů 2023'!$AD59='Hlavní stránka'!AH$1,1,0)</f>
        <v>0</v>
      </c>
      <c r="AM55" s="5">
        <f>IF('Tabulka klientů 2023'!$AG59='Hlavní stránka'!AH$1,1,0)</f>
        <v>0</v>
      </c>
      <c r="AN55" s="5">
        <f>IF('Tabulka klientů 2023'!$AJ59='Hlavní stránka'!AH$1,1,0)</f>
        <v>0</v>
      </c>
      <c r="AO55" s="5">
        <f>IF('Tabulka klientů 2023'!$AM59='Hlavní stránka'!AH$1,1,0)</f>
        <v>0</v>
      </c>
      <c r="AP55" s="5">
        <f>IF('Tabulka klientů 2023'!$AP59='Hlavní stránka'!AH$1,1,0)</f>
        <v>0</v>
      </c>
      <c r="AQ55" s="5">
        <f>IF('Tabulka klientů 2023'!$AS59='Hlavní stránka'!AH$1,1,0)</f>
        <v>0</v>
      </c>
      <c r="AR55" s="5">
        <f>IF('Tabulka klientů 2023'!$AV59='Hlavní stránka'!AH$1,1,0)</f>
        <v>0</v>
      </c>
      <c r="AS55" s="5">
        <f t="shared" si="2"/>
        <v>0</v>
      </c>
      <c r="AT55" s="2">
        <f t="shared" si="14"/>
        <v>0</v>
      </c>
      <c r="AU55" s="5">
        <f>IF('Tabulka klientů 2023'!$R59='Hlavní stránka'!AU$1,1,0)</f>
        <v>0</v>
      </c>
      <c r="AV55" s="5">
        <f>IF('Tabulka klientů 2023'!$U59='Hlavní stránka'!AU$1,1,0)</f>
        <v>0</v>
      </c>
      <c r="AW55" s="5">
        <f>IF('Tabulka klientů 2023'!$X59='Hlavní stránka'!AU$1,1,0)</f>
        <v>0</v>
      </c>
      <c r="AX55" s="5">
        <f>IF('Tabulka klientů 2023'!$AA59='Hlavní stránka'!AU$1,1,0)</f>
        <v>0</v>
      </c>
      <c r="AY55" s="5">
        <f>IF('Tabulka klientů 2023'!$AD59='Hlavní stránka'!AU$1,1,0)</f>
        <v>0</v>
      </c>
      <c r="AZ55" s="5">
        <f>IF('Tabulka klientů 2023'!$AG59='Hlavní stránka'!AU$1,1,0)</f>
        <v>0</v>
      </c>
      <c r="BA55" s="5">
        <f>IF('Tabulka klientů 2023'!$AJ59='Hlavní stránka'!AU$1,1,0)</f>
        <v>0</v>
      </c>
      <c r="BB55" s="5">
        <f>IF('Tabulka klientů 2023'!$AM59='Hlavní stránka'!AU$1,1,0)</f>
        <v>0</v>
      </c>
      <c r="BC55" s="5">
        <f>IF('Tabulka klientů 2023'!$AP59='Hlavní stránka'!AU$1,1,0)</f>
        <v>0</v>
      </c>
      <c r="BD55" s="5">
        <f>IF('Tabulka klientů 2023'!$AS59='Hlavní stránka'!AU$1,1,0)</f>
        <v>0</v>
      </c>
      <c r="BE55" s="5">
        <f>IF('Tabulka klientů 2023'!$AV59='Hlavní stránka'!AU$1,1,0)</f>
        <v>0</v>
      </c>
      <c r="BF55" s="5">
        <f t="shared" si="3"/>
        <v>0</v>
      </c>
      <c r="BG55" s="2">
        <f t="shared" si="15"/>
        <v>0</v>
      </c>
      <c r="BH55" s="5">
        <f>IF('Tabulka klientů 2023'!$R59='Hlavní stránka'!BH$1,1,0)</f>
        <v>0</v>
      </c>
      <c r="BI55" s="5">
        <f>IF('Tabulka klientů 2023'!$U59='Hlavní stránka'!BH$1,1,0)</f>
        <v>0</v>
      </c>
      <c r="BJ55" s="5">
        <f>IF('Tabulka klientů 2023'!$X59='Hlavní stránka'!BH$1,1,0)</f>
        <v>0</v>
      </c>
      <c r="BK55" s="5">
        <f>IF('Tabulka klientů 2023'!$AA59='Hlavní stránka'!BH$1,1,0)</f>
        <v>0</v>
      </c>
      <c r="BL55" s="5">
        <f>IF('Tabulka klientů 2023'!$AD59='Hlavní stránka'!BH$1,1,0)</f>
        <v>0</v>
      </c>
      <c r="BM55" s="5">
        <f>IF('Tabulka klientů 2023'!$AG59='Hlavní stránka'!BH$1,1,0)</f>
        <v>0</v>
      </c>
      <c r="BN55" s="5">
        <f>IF('Tabulka klientů 2023'!$AJ59='Hlavní stránka'!BH$1,1,0)</f>
        <v>0</v>
      </c>
      <c r="BO55" s="5">
        <f>IF('Tabulka klientů 2023'!$AM59='Hlavní stránka'!BH$1,1,0)</f>
        <v>0</v>
      </c>
      <c r="BP55" s="5">
        <f>IF('Tabulka klientů 2023'!$AP59='Hlavní stránka'!BH$1,1,0)</f>
        <v>0</v>
      </c>
      <c r="BQ55" s="5">
        <f>IF('Tabulka klientů 2023'!$AS59='Hlavní stránka'!BH$1,1,0)</f>
        <v>0</v>
      </c>
      <c r="BR55" s="5">
        <f>IF('Tabulka klientů 2023'!$AV59='Hlavní stránka'!BH$1,1,0)</f>
        <v>0</v>
      </c>
      <c r="BS55" s="5">
        <f t="shared" si="4"/>
        <v>0</v>
      </c>
      <c r="BT55" s="2">
        <f t="shared" si="16"/>
        <v>0</v>
      </c>
      <c r="BU55" s="5">
        <f>IF('Tabulka klientů 2023'!$R59='Hlavní stránka'!BU$1,1,0)</f>
        <v>0</v>
      </c>
      <c r="BV55" s="5">
        <f>IF('Tabulka klientů 2023'!$U59='Hlavní stránka'!BU$1,1,0)</f>
        <v>0</v>
      </c>
      <c r="BW55" s="5">
        <f>IF('Tabulka klientů 2023'!$X59='Hlavní stránka'!BU$1,1,0)</f>
        <v>0</v>
      </c>
      <c r="BX55" s="5">
        <f>IF('Tabulka klientů 2023'!$AA59='Hlavní stránka'!BU$1,1,0)</f>
        <v>0</v>
      </c>
      <c r="BY55" s="5">
        <f>IF('Tabulka klientů 2023'!$AD59='Hlavní stránka'!BU$1,1,0)</f>
        <v>0</v>
      </c>
      <c r="BZ55" s="5">
        <f>IF('Tabulka klientů 2023'!$AG59='Hlavní stránka'!BU$1,1,0)</f>
        <v>0</v>
      </c>
      <c r="CA55" s="5">
        <f>IF('Tabulka klientů 2023'!$AJ59='Hlavní stránka'!BU$1,1,0)</f>
        <v>0</v>
      </c>
      <c r="CB55" s="5">
        <f>IF('Tabulka klientů 2023'!$AM59='Hlavní stránka'!BU$1,1,0)</f>
        <v>0</v>
      </c>
      <c r="CC55" s="5">
        <f>IF('Tabulka klientů 2023'!$AP59='Hlavní stránka'!BU$1,1,0)</f>
        <v>0</v>
      </c>
      <c r="CD55" s="5">
        <f>IF('Tabulka klientů 2023'!$AS59='Hlavní stránka'!BU$1,1,0)</f>
        <v>0</v>
      </c>
      <c r="CE55" s="5">
        <f>IF('Tabulka klientů 2023'!$AV59='Hlavní stránka'!BU$1,1,0)</f>
        <v>0</v>
      </c>
      <c r="CF55" s="5">
        <f t="shared" si="5"/>
        <v>0</v>
      </c>
      <c r="CG55" s="2">
        <f t="shared" si="17"/>
        <v>0</v>
      </c>
      <c r="CH55" s="5">
        <f>IF('Tabulka klientů 2023'!$R59='Hlavní stránka'!CH$1,1,0)</f>
        <v>0</v>
      </c>
      <c r="CI55" s="5">
        <f>IF('Tabulka klientů 2023'!$U59='Hlavní stránka'!CH$1,1,0)</f>
        <v>0</v>
      </c>
      <c r="CJ55" s="5">
        <f>IF('Tabulka klientů 2023'!$X59='Hlavní stránka'!CH$1,1,0)</f>
        <v>0</v>
      </c>
      <c r="CK55" s="5">
        <f>IF('Tabulka klientů 2023'!$AA59='Hlavní stránka'!CH$1,1,0)</f>
        <v>0</v>
      </c>
      <c r="CL55" s="5">
        <f>IF('Tabulka klientů 2023'!$AD59='Hlavní stránka'!CH$1,1,0)</f>
        <v>0</v>
      </c>
      <c r="CM55" s="5">
        <f>IF('Tabulka klientů 2023'!$AG59='Hlavní stránka'!CH$1,1,0)</f>
        <v>0</v>
      </c>
      <c r="CN55" s="5">
        <f>IF('Tabulka klientů 2023'!$AJ59='Hlavní stránka'!CH$1,1,0)</f>
        <v>0</v>
      </c>
      <c r="CO55" s="5">
        <f>IF('Tabulka klientů 2023'!$AM59='Hlavní stránka'!CH$1,1,0)</f>
        <v>0</v>
      </c>
      <c r="CP55" s="5">
        <f>IF('Tabulka klientů 2023'!$AP59='Hlavní stránka'!CH$1,1,0)</f>
        <v>0</v>
      </c>
      <c r="CQ55" s="5">
        <f>IF('Tabulka klientů 2023'!$AS59='Hlavní stránka'!CH$1,1,0)</f>
        <v>0</v>
      </c>
      <c r="CR55" s="5">
        <f>IF('Tabulka klientů 2023'!$AV59='Hlavní stránka'!CH$1,1,0)</f>
        <v>0</v>
      </c>
      <c r="CS55" s="5">
        <f t="shared" si="6"/>
        <v>0</v>
      </c>
      <c r="CT55" s="2">
        <f t="shared" si="18"/>
        <v>0</v>
      </c>
      <c r="CU55" s="5">
        <f>IF('Tabulka klientů 2023'!$R59='Hlavní stránka'!CU$1,1,0)</f>
        <v>0</v>
      </c>
      <c r="CV55" s="5">
        <f>IF('Tabulka klientů 2023'!$U59='Hlavní stránka'!CU$1,1,0)</f>
        <v>0</v>
      </c>
      <c r="CW55" s="5">
        <f>IF('Tabulka klientů 2023'!$X59='Hlavní stránka'!CU$1,1,0)</f>
        <v>0</v>
      </c>
      <c r="CX55" s="5">
        <f>IF('Tabulka klientů 2023'!$AA59='Hlavní stránka'!CU$1,1,0)</f>
        <v>0</v>
      </c>
      <c r="CY55" s="5">
        <f>IF('Tabulka klientů 2023'!$AD59='Hlavní stránka'!CU$1,1,0)</f>
        <v>0</v>
      </c>
      <c r="CZ55" s="5">
        <f>IF('Tabulka klientů 2023'!$AG59='Hlavní stránka'!CU$1,1,0)</f>
        <v>0</v>
      </c>
      <c r="DA55" s="5">
        <f>IF('Tabulka klientů 2023'!$AJ59='Hlavní stránka'!CU$1,1,0)</f>
        <v>0</v>
      </c>
      <c r="DB55" s="5">
        <f>IF('Tabulka klientů 2023'!$AM59='Hlavní stránka'!CU$1,1,0)</f>
        <v>0</v>
      </c>
      <c r="DC55" s="5">
        <f>IF('Tabulka klientů 2023'!$AP59='Hlavní stránka'!CU$1,1,0)</f>
        <v>0</v>
      </c>
      <c r="DD55" s="5">
        <f>IF('Tabulka klientů 2023'!$AS59='Hlavní stránka'!CU$1,1,0)</f>
        <v>0</v>
      </c>
      <c r="DE55" s="5">
        <f>IF('Tabulka klientů 2023'!$AV59='Hlavní stránka'!CU$1,1,0)</f>
        <v>0</v>
      </c>
      <c r="DF55" s="5">
        <f t="shared" si="7"/>
        <v>0</v>
      </c>
      <c r="DG55" s="2">
        <f t="shared" si="19"/>
        <v>0</v>
      </c>
      <c r="DH55" s="5">
        <f>IF('Tabulka klientů 2023'!$R59='Hlavní stránka'!DH$1,1,0)</f>
        <v>0</v>
      </c>
      <c r="DI55" s="5">
        <f>IF('Tabulka klientů 2023'!$U59='Hlavní stránka'!DH$1,1,0)</f>
        <v>0</v>
      </c>
      <c r="DJ55" s="5">
        <f>IF('Tabulka klientů 2023'!$X59='Hlavní stránka'!DH$1,1,0)</f>
        <v>0</v>
      </c>
      <c r="DK55" s="5">
        <f>IF('Tabulka klientů 2023'!$AA59='Hlavní stránka'!DH$1,1,0)</f>
        <v>0</v>
      </c>
      <c r="DL55" s="5">
        <f>IF('Tabulka klientů 2023'!$AD59='Hlavní stránka'!DH$1,1,0)</f>
        <v>0</v>
      </c>
      <c r="DM55" s="5">
        <f>IF('Tabulka klientů 2023'!$AG59='Hlavní stránka'!DH$1,1,0)</f>
        <v>0</v>
      </c>
      <c r="DN55" s="5">
        <f>IF('Tabulka klientů 2023'!$AJ59='Hlavní stránka'!DH$1,1,0)</f>
        <v>0</v>
      </c>
      <c r="DO55" s="5">
        <f>IF('Tabulka klientů 2023'!$AM59='Hlavní stránka'!DH$1,1,0)</f>
        <v>0</v>
      </c>
      <c r="DP55" s="5">
        <f>IF('Tabulka klientů 2023'!$AP59='Hlavní stránka'!DH$1,1,0)</f>
        <v>0</v>
      </c>
      <c r="DQ55" s="5">
        <f>IF('Tabulka klientů 2023'!$AS59='Hlavní stránka'!DH$1,1,0)</f>
        <v>0</v>
      </c>
      <c r="DR55" s="5">
        <f>IF('Tabulka klientů 2023'!$AV59='Hlavní stránka'!DH$1,1,0)</f>
        <v>0</v>
      </c>
      <c r="DS55" s="5">
        <f t="shared" si="8"/>
        <v>0</v>
      </c>
      <c r="DT55" s="2">
        <f t="shared" si="20"/>
        <v>0</v>
      </c>
      <c r="DU55" s="5">
        <f>IF('Tabulka klientů 2023'!$R59='Hlavní stránka'!DU$1,1,0)</f>
        <v>0</v>
      </c>
      <c r="DV55" s="5">
        <f>IF('Tabulka klientů 2023'!$U59='Hlavní stránka'!DU$1,1,0)</f>
        <v>0</v>
      </c>
      <c r="DW55" s="5">
        <f>IF('Tabulka klientů 2023'!$X59='Hlavní stránka'!DU$1,1,0)</f>
        <v>0</v>
      </c>
      <c r="DX55" s="5">
        <f>IF('Tabulka klientů 2023'!$AA59='Hlavní stránka'!DU$1,1,0)</f>
        <v>0</v>
      </c>
      <c r="DY55" s="5">
        <f>IF('Tabulka klientů 2023'!$AD59='Hlavní stránka'!DU$1,1,0)</f>
        <v>0</v>
      </c>
      <c r="DZ55" s="5">
        <f>IF('Tabulka klientů 2023'!$AG59='Hlavní stránka'!DU$1,1,0)</f>
        <v>0</v>
      </c>
      <c r="EA55" s="5">
        <f>IF('Tabulka klientů 2023'!$AJ59='Hlavní stránka'!DU$1,1,0)</f>
        <v>0</v>
      </c>
      <c r="EB55" s="5">
        <f>IF('Tabulka klientů 2023'!$AM59='Hlavní stránka'!DU$1,1,0)</f>
        <v>0</v>
      </c>
      <c r="EC55" s="5">
        <f>IF('Tabulka klientů 2023'!$AP59='Hlavní stránka'!DU$1,1,0)</f>
        <v>0</v>
      </c>
      <c r="ED55" s="5">
        <f>IF('Tabulka klientů 2023'!$AS59='Hlavní stránka'!DU$1,1,0)</f>
        <v>0</v>
      </c>
      <c r="EE55" s="5">
        <f>IF('Tabulka klientů 2023'!$AV59='Hlavní stránka'!DU$1,1,0)</f>
        <v>0</v>
      </c>
      <c r="EF55" s="5">
        <f t="shared" si="9"/>
        <v>0</v>
      </c>
      <c r="EG55" s="2">
        <f t="shared" si="21"/>
        <v>0</v>
      </c>
      <c r="EH55" s="5">
        <f>IF('Tabulka klientů 2023'!$R59='Hlavní stránka'!EH$1,1,0)</f>
        <v>0</v>
      </c>
      <c r="EI55" s="5">
        <f>IF('Tabulka klientů 2023'!$U59='Hlavní stránka'!EH$1,1,0)</f>
        <v>0</v>
      </c>
      <c r="EJ55" s="5">
        <f>IF('Tabulka klientů 2023'!$X59='Hlavní stránka'!EH$1,1,0)</f>
        <v>0</v>
      </c>
      <c r="EK55" s="5">
        <f>IF('Tabulka klientů 2023'!$AA59='Hlavní stránka'!EH$1,1,0)</f>
        <v>0</v>
      </c>
      <c r="EL55" s="5">
        <f>IF('Tabulka klientů 2023'!$AD59='Hlavní stránka'!EH$1,1,0)</f>
        <v>0</v>
      </c>
      <c r="EM55" s="5">
        <f>IF('Tabulka klientů 2023'!$AG59='Hlavní stránka'!EH$1,1,0)</f>
        <v>0</v>
      </c>
      <c r="EN55" s="5">
        <f>IF('Tabulka klientů 2023'!$AJ59='Hlavní stránka'!EH$1,1,0)</f>
        <v>0</v>
      </c>
      <c r="EO55" s="5">
        <f>IF('Tabulka klientů 2023'!$AM59='Hlavní stránka'!EH$1,1,0)</f>
        <v>0</v>
      </c>
      <c r="EP55" s="5">
        <f>IF('Tabulka klientů 2023'!$AP59='Hlavní stránka'!EH$1,1,0)</f>
        <v>0</v>
      </c>
      <c r="EQ55" s="5">
        <f>IF('Tabulka klientů 2023'!$AS59='Hlavní stránka'!EH$1,1,0)</f>
        <v>0</v>
      </c>
      <c r="ER55" s="5">
        <f>IF('Tabulka klientů 2023'!$AV59='Hlavní stránka'!EH$1,1,0)</f>
        <v>0</v>
      </c>
      <c r="ES55" s="5">
        <f t="shared" si="10"/>
        <v>0</v>
      </c>
      <c r="ET55" s="2">
        <f t="shared" si="22"/>
        <v>0</v>
      </c>
      <c r="EU55" s="5">
        <f>IF('Tabulka klientů 2023'!$R59='Hlavní stránka'!EU$1,1,0)</f>
        <v>0</v>
      </c>
      <c r="EV55" s="5">
        <f>IF('Tabulka klientů 2023'!$U59='Hlavní stránka'!EU$1,1,0)</f>
        <v>0</v>
      </c>
      <c r="EW55" s="5">
        <f>IF('Tabulka klientů 2023'!$X59='Hlavní stránka'!EU$1,1,0)</f>
        <v>0</v>
      </c>
      <c r="EX55" s="5">
        <f>IF('Tabulka klientů 2023'!$AA59='Hlavní stránka'!EU$1,1,0)</f>
        <v>0</v>
      </c>
      <c r="EY55" s="5">
        <f>IF('Tabulka klientů 2023'!$AD59='Hlavní stránka'!EU$1,1,0)</f>
        <v>0</v>
      </c>
      <c r="EZ55" s="5">
        <f>IF('Tabulka klientů 2023'!$AG59='Hlavní stránka'!EU$1,1,0)</f>
        <v>0</v>
      </c>
      <c r="FA55" s="5">
        <f>IF('Tabulka klientů 2023'!$AJ59='Hlavní stránka'!EU$1,1,0)</f>
        <v>0</v>
      </c>
      <c r="FB55" s="5">
        <f>IF('Tabulka klientů 2023'!$AM59='Hlavní stránka'!EU$1,1,0)</f>
        <v>0</v>
      </c>
      <c r="FC55" s="5">
        <f>IF('Tabulka klientů 2023'!$AP59='Hlavní stránka'!EU$1,1,0)</f>
        <v>0</v>
      </c>
      <c r="FD55" s="5">
        <f>IF('Tabulka klientů 2023'!$AS59='Hlavní stránka'!EU$1,1,0)</f>
        <v>0</v>
      </c>
      <c r="FE55" s="5">
        <f>IF('Tabulka klientů 2023'!$AV59='Hlavní stránka'!EU$1,1,0)</f>
        <v>0</v>
      </c>
      <c r="FF55" s="5">
        <f t="shared" si="11"/>
        <v>0</v>
      </c>
      <c r="FG55" s="2">
        <f t="shared" si="23"/>
        <v>0</v>
      </c>
    </row>
    <row r="56" spans="1:163" ht="15.75" hidden="1" customHeight="1" x14ac:dyDescent="0.25">
      <c r="A56" s="4"/>
      <c r="B56" s="4" t="s">
        <v>50</v>
      </c>
      <c r="C56" s="15" t="s">
        <v>51</v>
      </c>
      <c r="D56" s="4"/>
      <c r="E56" s="4"/>
      <c r="F56" s="4"/>
      <c r="G56" s="4"/>
      <c r="H56" s="5">
        <f>IF('Tabulka klientů 2023'!$R60='Hlavní stránka'!$H$1,1,0)</f>
        <v>0</v>
      </c>
      <c r="I56" s="5">
        <f>IF('Tabulka klientů 2023'!$U60='Hlavní stránka'!$H$1,1,0)</f>
        <v>0</v>
      </c>
      <c r="J56" s="5">
        <f>IF('Tabulka klientů 2023'!$X60='Hlavní stránka'!$H$1,1,0)</f>
        <v>0</v>
      </c>
      <c r="K56" s="5">
        <f>IF('Tabulka klientů 2023'!$AA60='Hlavní stránka'!$H$1,1,0)</f>
        <v>0</v>
      </c>
      <c r="L56" s="5">
        <f>IF('Tabulka klientů 2023'!$AD60='Hlavní stránka'!$H$1,1,0)</f>
        <v>0</v>
      </c>
      <c r="M56" s="5">
        <f>IF('Tabulka klientů 2023'!$AG60='Hlavní stránka'!$H$1,1,0)</f>
        <v>0</v>
      </c>
      <c r="N56" s="5">
        <f>IF('Tabulka klientů 2023'!$AJ60='Hlavní stránka'!$H$1,1,0)</f>
        <v>0</v>
      </c>
      <c r="O56" s="5">
        <f>IF('Tabulka klientů 2023'!$AM60='Hlavní stránka'!$H$1,1,0)</f>
        <v>0</v>
      </c>
      <c r="P56" s="5">
        <f>IF('Tabulka klientů 2023'!$AP60='Hlavní stránka'!$H$1,1,0)</f>
        <v>0</v>
      </c>
      <c r="Q56" s="5">
        <f>IF('Tabulka klientů 2023'!$AS60='Hlavní stránka'!$H$1,1,0)</f>
        <v>0</v>
      </c>
      <c r="R56" s="5">
        <f>IF('Tabulka klientů 2023'!$AV60='Hlavní stránka'!$H$1,1,0)</f>
        <v>0</v>
      </c>
      <c r="S56" s="5">
        <f t="shared" si="0"/>
        <v>0</v>
      </c>
      <c r="T56" s="2">
        <f t="shared" si="12"/>
        <v>0</v>
      </c>
      <c r="U56" s="5">
        <f>IF('Tabulka klientů 2023'!$R60='Hlavní stránka'!U$1,1,0)</f>
        <v>0</v>
      </c>
      <c r="V56" s="5">
        <f>IF('Tabulka klientů 2023'!$U60='Hlavní stránka'!U$1,1,0)</f>
        <v>0</v>
      </c>
      <c r="W56" s="5">
        <f>IF('Tabulka klientů 2023'!$X60='Hlavní stránka'!U$1,1,0)</f>
        <v>0</v>
      </c>
      <c r="X56" s="5">
        <f>IF('Tabulka klientů 2023'!$AA60='Hlavní stránka'!U$1,1,0)</f>
        <v>0</v>
      </c>
      <c r="Y56" s="5">
        <f>IF('Tabulka klientů 2023'!$AD60='Hlavní stránka'!U$1,1,0)</f>
        <v>0</v>
      </c>
      <c r="Z56" s="5">
        <f>IF('Tabulka klientů 2023'!$AG60='Hlavní stránka'!U$1,1,0)</f>
        <v>0</v>
      </c>
      <c r="AA56" s="5">
        <f>IF('Tabulka klientů 2023'!$AJ60='Hlavní stránka'!U$1,1,0)</f>
        <v>0</v>
      </c>
      <c r="AB56" s="5">
        <f>IF('Tabulka klientů 2023'!$AM60='Hlavní stránka'!U$1,1,0)</f>
        <v>0</v>
      </c>
      <c r="AC56" s="5">
        <f>IF('Tabulka klientů 2023'!$AP60='Hlavní stránka'!U$1,1,0)</f>
        <v>0</v>
      </c>
      <c r="AD56" s="5">
        <f>IF('Tabulka klientů 2023'!$AS60='Hlavní stránka'!U$1,1,0)</f>
        <v>0</v>
      </c>
      <c r="AE56" s="5">
        <f>IF('Tabulka klientů 2023'!$AV60='Hlavní stránka'!U$1,1,0)</f>
        <v>0</v>
      </c>
      <c r="AF56" s="5">
        <f t="shared" si="1"/>
        <v>0</v>
      </c>
      <c r="AG56" s="2">
        <f t="shared" si="13"/>
        <v>0</v>
      </c>
      <c r="AH56" s="5">
        <f>IF('Tabulka klientů 2023'!$R60='Hlavní stránka'!AH$1,1,0)</f>
        <v>0</v>
      </c>
      <c r="AI56" s="5">
        <f>IF('Tabulka klientů 2023'!$U60='Hlavní stránka'!AH$1,1,0)</f>
        <v>0</v>
      </c>
      <c r="AJ56" s="5">
        <f>IF('Tabulka klientů 2023'!$X60='Hlavní stránka'!AH$1,1,0)</f>
        <v>0</v>
      </c>
      <c r="AK56" s="5">
        <f>IF('Tabulka klientů 2023'!$AA60='Hlavní stránka'!AH$1,1,0)</f>
        <v>0</v>
      </c>
      <c r="AL56" s="5">
        <f>IF('Tabulka klientů 2023'!$AD60='Hlavní stránka'!AH$1,1,0)</f>
        <v>0</v>
      </c>
      <c r="AM56" s="5">
        <f>IF('Tabulka klientů 2023'!$AG60='Hlavní stránka'!AH$1,1,0)</f>
        <v>0</v>
      </c>
      <c r="AN56" s="5">
        <f>IF('Tabulka klientů 2023'!$AJ60='Hlavní stránka'!AH$1,1,0)</f>
        <v>0</v>
      </c>
      <c r="AO56" s="5">
        <f>IF('Tabulka klientů 2023'!$AM60='Hlavní stránka'!AH$1,1,0)</f>
        <v>0</v>
      </c>
      <c r="AP56" s="5">
        <f>IF('Tabulka klientů 2023'!$AP60='Hlavní stránka'!AH$1,1,0)</f>
        <v>0</v>
      </c>
      <c r="AQ56" s="5">
        <f>IF('Tabulka klientů 2023'!$AS60='Hlavní stránka'!AH$1,1,0)</f>
        <v>0</v>
      </c>
      <c r="AR56" s="5">
        <f>IF('Tabulka klientů 2023'!$AV60='Hlavní stránka'!AH$1,1,0)</f>
        <v>0</v>
      </c>
      <c r="AS56" s="5">
        <f t="shared" si="2"/>
        <v>0</v>
      </c>
      <c r="AT56" s="2">
        <f t="shared" si="14"/>
        <v>0</v>
      </c>
      <c r="AU56" s="5">
        <f>IF('Tabulka klientů 2023'!$R60='Hlavní stránka'!AU$1,1,0)</f>
        <v>0</v>
      </c>
      <c r="AV56" s="5">
        <f>IF('Tabulka klientů 2023'!$U60='Hlavní stránka'!AU$1,1,0)</f>
        <v>0</v>
      </c>
      <c r="AW56" s="5">
        <f>IF('Tabulka klientů 2023'!$X60='Hlavní stránka'!AU$1,1,0)</f>
        <v>0</v>
      </c>
      <c r="AX56" s="5">
        <f>IF('Tabulka klientů 2023'!$AA60='Hlavní stránka'!AU$1,1,0)</f>
        <v>0</v>
      </c>
      <c r="AY56" s="5">
        <f>IF('Tabulka klientů 2023'!$AD60='Hlavní stránka'!AU$1,1,0)</f>
        <v>0</v>
      </c>
      <c r="AZ56" s="5">
        <f>IF('Tabulka klientů 2023'!$AG60='Hlavní stránka'!AU$1,1,0)</f>
        <v>0</v>
      </c>
      <c r="BA56" s="5">
        <f>IF('Tabulka klientů 2023'!$AJ60='Hlavní stránka'!AU$1,1,0)</f>
        <v>0</v>
      </c>
      <c r="BB56" s="5">
        <f>IF('Tabulka klientů 2023'!$AM60='Hlavní stránka'!AU$1,1,0)</f>
        <v>0</v>
      </c>
      <c r="BC56" s="5">
        <f>IF('Tabulka klientů 2023'!$AP60='Hlavní stránka'!AU$1,1,0)</f>
        <v>0</v>
      </c>
      <c r="BD56" s="5">
        <f>IF('Tabulka klientů 2023'!$AS60='Hlavní stránka'!AU$1,1,0)</f>
        <v>0</v>
      </c>
      <c r="BE56" s="5">
        <f>IF('Tabulka klientů 2023'!$AV60='Hlavní stránka'!AU$1,1,0)</f>
        <v>0</v>
      </c>
      <c r="BF56" s="5">
        <f t="shared" si="3"/>
        <v>0</v>
      </c>
      <c r="BG56" s="2">
        <f t="shared" si="15"/>
        <v>0</v>
      </c>
      <c r="BH56" s="5">
        <f>IF('Tabulka klientů 2023'!$R60='Hlavní stránka'!BH$1,1,0)</f>
        <v>0</v>
      </c>
      <c r="BI56" s="5">
        <f>IF('Tabulka klientů 2023'!$U60='Hlavní stránka'!BH$1,1,0)</f>
        <v>0</v>
      </c>
      <c r="BJ56" s="5">
        <f>IF('Tabulka klientů 2023'!$X60='Hlavní stránka'!BH$1,1,0)</f>
        <v>0</v>
      </c>
      <c r="BK56" s="5">
        <f>IF('Tabulka klientů 2023'!$AA60='Hlavní stránka'!BH$1,1,0)</f>
        <v>0</v>
      </c>
      <c r="BL56" s="5">
        <f>IF('Tabulka klientů 2023'!$AD60='Hlavní stránka'!BH$1,1,0)</f>
        <v>0</v>
      </c>
      <c r="BM56" s="5">
        <f>IF('Tabulka klientů 2023'!$AG60='Hlavní stránka'!BH$1,1,0)</f>
        <v>0</v>
      </c>
      <c r="BN56" s="5">
        <f>IF('Tabulka klientů 2023'!$AJ60='Hlavní stránka'!BH$1,1,0)</f>
        <v>0</v>
      </c>
      <c r="BO56" s="5">
        <f>IF('Tabulka klientů 2023'!$AM60='Hlavní stránka'!BH$1,1,0)</f>
        <v>0</v>
      </c>
      <c r="BP56" s="5">
        <f>IF('Tabulka klientů 2023'!$AP60='Hlavní stránka'!BH$1,1,0)</f>
        <v>0</v>
      </c>
      <c r="BQ56" s="5">
        <f>IF('Tabulka klientů 2023'!$AS60='Hlavní stránka'!BH$1,1,0)</f>
        <v>0</v>
      </c>
      <c r="BR56" s="5">
        <f>IF('Tabulka klientů 2023'!$AV60='Hlavní stránka'!BH$1,1,0)</f>
        <v>0</v>
      </c>
      <c r="BS56" s="5">
        <f t="shared" si="4"/>
        <v>0</v>
      </c>
      <c r="BT56" s="2">
        <f t="shared" si="16"/>
        <v>0</v>
      </c>
      <c r="BU56" s="5">
        <f>IF('Tabulka klientů 2023'!$R60='Hlavní stránka'!BU$1,1,0)</f>
        <v>0</v>
      </c>
      <c r="BV56" s="5">
        <f>IF('Tabulka klientů 2023'!$U60='Hlavní stránka'!BU$1,1,0)</f>
        <v>0</v>
      </c>
      <c r="BW56" s="5">
        <f>IF('Tabulka klientů 2023'!$X60='Hlavní stránka'!BU$1,1,0)</f>
        <v>0</v>
      </c>
      <c r="BX56" s="5">
        <f>IF('Tabulka klientů 2023'!$AA60='Hlavní stránka'!BU$1,1,0)</f>
        <v>0</v>
      </c>
      <c r="BY56" s="5">
        <f>IF('Tabulka klientů 2023'!$AD60='Hlavní stránka'!BU$1,1,0)</f>
        <v>0</v>
      </c>
      <c r="BZ56" s="5">
        <f>IF('Tabulka klientů 2023'!$AG60='Hlavní stránka'!BU$1,1,0)</f>
        <v>0</v>
      </c>
      <c r="CA56" s="5">
        <f>IF('Tabulka klientů 2023'!$AJ60='Hlavní stránka'!BU$1,1,0)</f>
        <v>0</v>
      </c>
      <c r="CB56" s="5">
        <f>IF('Tabulka klientů 2023'!$AM60='Hlavní stránka'!BU$1,1,0)</f>
        <v>0</v>
      </c>
      <c r="CC56" s="5">
        <f>IF('Tabulka klientů 2023'!$AP60='Hlavní stránka'!BU$1,1,0)</f>
        <v>0</v>
      </c>
      <c r="CD56" s="5">
        <f>IF('Tabulka klientů 2023'!$AS60='Hlavní stránka'!BU$1,1,0)</f>
        <v>0</v>
      </c>
      <c r="CE56" s="5">
        <f>IF('Tabulka klientů 2023'!$AV60='Hlavní stránka'!BU$1,1,0)</f>
        <v>0</v>
      </c>
      <c r="CF56" s="5">
        <f t="shared" si="5"/>
        <v>0</v>
      </c>
      <c r="CG56" s="2">
        <f t="shared" si="17"/>
        <v>0</v>
      </c>
      <c r="CH56" s="5">
        <f>IF('Tabulka klientů 2023'!$R60='Hlavní stránka'!CH$1,1,0)</f>
        <v>0</v>
      </c>
      <c r="CI56" s="5">
        <f>IF('Tabulka klientů 2023'!$U60='Hlavní stránka'!CH$1,1,0)</f>
        <v>0</v>
      </c>
      <c r="CJ56" s="5">
        <f>IF('Tabulka klientů 2023'!$X60='Hlavní stránka'!CH$1,1,0)</f>
        <v>0</v>
      </c>
      <c r="CK56" s="5">
        <f>IF('Tabulka klientů 2023'!$AA60='Hlavní stránka'!CH$1,1,0)</f>
        <v>0</v>
      </c>
      <c r="CL56" s="5">
        <f>IF('Tabulka klientů 2023'!$AD60='Hlavní stránka'!CH$1,1,0)</f>
        <v>0</v>
      </c>
      <c r="CM56" s="5">
        <f>IF('Tabulka klientů 2023'!$AG60='Hlavní stránka'!CH$1,1,0)</f>
        <v>0</v>
      </c>
      <c r="CN56" s="5">
        <f>IF('Tabulka klientů 2023'!$AJ60='Hlavní stránka'!CH$1,1,0)</f>
        <v>0</v>
      </c>
      <c r="CO56" s="5">
        <f>IF('Tabulka klientů 2023'!$AM60='Hlavní stránka'!CH$1,1,0)</f>
        <v>0</v>
      </c>
      <c r="CP56" s="5">
        <f>IF('Tabulka klientů 2023'!$AP60='Hlavní stránka'!CH$1,1,0)</f>
        <v>0</v>
      </c>
      <c r="CQ56" s="5">
        <f>IF('Tabulka klientů 2023'!$AS60='Hlavní stránka'!CH$1,1,0)</f>
        <v>0</v>
      </c>
      <c r="CR56" s="5">
        <f>IF('Tabulka klientů 2023'!$AV60='Hlavní stránka'!CH$1,1,0)</f>
        <v>0</v>
      </c>
      <c r="CS56" s="5">
        <f t="shared" si="6"/>
        <v>0</v>
      </c>
      <c r="CT56" s="2">
        <f t="shared" si="18"/>
        <v>0</v>
      </c>
      <c r="CU56" s="5">
        <f>IF('Tabulka klientů 2023'!$R60='Hlavní stránka'!CU$1,1,0)</f>
        <v>0</v>
      </c>
      <c r="CV56" s="5">
        <f>IF('Tabulka klientů 2023'!$U60='Hlavní stránka'!CU$1,1,0)</f>
        <v>0</v>
      </c>
      <c r="CW56" s="5">
        <f>IF('Tabulka klientů 2023'!$X60='Hlavní stránka'!CU$1,1,0)</f>
        <v>0</v>
      </c>
      <c r="CX56" s="5">
        <f>IF('Tabulka klientů 2023'!$AA60='Hlavní stránka'!CU$1,1,0)</f>
        <v>0</v>
      </c>
      <c r="CY56" s="5">
        <f>IF('Tabulka klientů 2023'!$AD60='Hlavní stránka'!CU$1,1,0)</f>
        <v>0</v>
      </c>
      <c r="CZ56" s="5">
        <f>IF('Tabulka klientů 2023'!$AG60='Hlavní stránka'!CU$1,1,0)</f>
        <v>0</v>
      </c>
      <c r="DA56" s="5">
        <f>IF('Tabulka klientů 2023'!$AJ60='Hlavní stránka'!CU$1,1,0)</f>
        <v>0</v>
      </c>
      <c r="DB56" s="5">
        <f>IF('Tabulka klientů 2023'!$AM60='Hlavní stránka'!CU$1,1,0)</f>
        <v>0</v>
      </c>
      <c r="DC56" s="5">
        <f>IF('Tabulka klientů 2023'!$AP60='Hlavní stránka'!CU$1,1,0)</f>
        <v>0</v>
      </c>
      <c r="DD56" s="5">
        <f>IF('Tabulka klientů 2023'!$AS60='Hlavní stránka'!CU$1,1,0)</f>
        <v>0</v>
      </c>
      <c r="DE56" s="5">
        <f>IF('Tabulka klientů 2023'!$AV60='Hlavní stránka'!CU$1,1,0)</f>
        <v>0</v>
      </c>
      <c r="DF56" s="5">
        <f t="shared" si="7"/>
        <v>0</v>
      </c>
      <c r="DG56" s="2">
        <f t="shared" si="19"/>
        <v>0</v>
      </c>
      <c r="DH56" s="5">
        <f>IF('Tabulka klientů 2023'!$R60='Hlavní stránka'!DH$1,1,0)</f>
        <v>0</v>
      </c>
      <c r="DI56" s="5">
        <f>IF('Tabulka klientů 2023'!$U60='Hlavní stránka'!DH$1,1,0)</f>
        <v>0</v>
      </c>
      <c r="DJ56" s="5">
        <f>IF('Tabulka klientů 2023'!$X60='Hlavní stránka'!DH$1,1,0)</f>
        <v>0</v>
      </c>
      <c r="DK56" s="5">
        <f>IF('Tabulka klientů 2023'!$AA60='Hlavní stránka'!DH$1,1,0)</f>
        <v>0</v>
      </c>
      <c r="DL56" s="5">
        <f>IF('Tabulka klientů 2023'!$AD60='Hlavní stránka'!DH$1,1,0)</f>
        <v>0</v>
      </c>
      <c r="DM56" s="5">
        <f>IF('Tabulka klientů 2023'!$AG60='Hlavní stránka'!DH$1,1,0)</f>
        <v>0</v>
      </c>
      <c r="DN56" s="5">
        <f>IF('Tabulka klientů 2023'!$AJ60='Hlavní stránka'!DH$1,1,0)</f>
        <v>0</v>
      </c>
      <c r="DO56" s="5">
        <f>IF('Tabulka klientů 2023'!$AM60='Hlavní stránka'!DH$1,1,0)</f>
        <v>0</v>
      </c>
      <c r="DP56" s="5">
        <f>IF('Tabulka klientů 2023'!$AP60='Hlavní stránka'!DH$1,1,0)</f>
        <v>0</v>
      </c>
      <c r="DQ56" s="5">
        <f>IF('Tabulka klientů 2023'!$AS60='Hlavní stránka'!DH$1,1,0)</f>
        <v>0</v>
      </c>
      <c r="DR56" s="5">
        <f>IF('Tabulka klientů 2023'!$AV60='Hlavní stránka'!DH$1,1,0)</f>
        <v>0</v>
      </c>
      <c r="DS56" s="5">
        <f t="shared" si="8"/>
        <v>0</v>
      </c>
      <c r="DT56" s="2">
        <f t="shared" si="20"/>
        <v>0</v>
      </c>
      <c r="DU56" s="5">
        <f>IF('Tabulka klientů 2023'!$R60='Hlavní stránka'!DU$1,1,0)</f>
        <v>0</v>
      </c>
      <c r="DV56" s="5">
        <f>IF('Tabulka klientů 2023'!$U60='Hlavní stránka'!DU$1,1,0)</f>
        <v>0</v>
      </c>
      <c r="DW56" s="5">
        <f>IF('Tabulka klientů 2023'!$X60='Hlavní stránka'!DU$1,1,0)</f>
        <v>0</v>
      </c>
      <c r="DX56" s="5">
        <f>IF('Tabulka klientů 2023'!$AA60='Hlavní stránka'!DU$1,1,0)</f>
        <v>0</v>
      </c>
      <c r="DY56" s="5">
        <f>IF('Tabulka klientů 2023'!$AD60='Hlavní stránka'!DU$1,1,0)</f>
        <v>0</v>
      </c>
      <c r="DZ56" s="5">
        <f>IF('Tabulka klientů 2023'!$AG60='Hlavní stránka'!DU$1,1,0)</f>
        <v>0</v>
      </c>
      <c r="EA56" s="5">
        <f>IF('Tabulka klientů 2023'!$AJ60='Hlavní stránka'!DU$1,1,0)</f>
        <v>0</v>
      </c>
      <c r="EB56" s="5">
        <f>IF('Tabulka klientů 2023'!$AM60='Hlavní stránka'!DU$1,1,0)</f>
        <v>0</v>
      </c>
      <c r="EC56" s="5">
        <f>IF('Tabulka klientů 2023'!$AP60='Hlavní stránka'!DU$1,1,0)</f>
        <v>0</v>
      </c>
      <c r="ED56" s="5">
        <f>IF('Tabulka klientů 2023'!$AS60='Hlavní stránka'!DU$1,1,0)</f>
        <v>0</v>
      </c>
      <c r="EE56" s="5">
        <f>IF('Tabulka klientů 2023'!$AV60='Hlavní stránka'!DU$1,1,0)</f>
        <v>0</v>
      </c>
      <c r="EF56" s="5">
        <f t="shared" si="9"/>
        <v>0</v>
      </c>
      <c r="EG56" s="2">
        <f t="shared" si="21"/>
        <v>0</v>
      </c>
      <c r="EH56" s="5">
        <f>IF('Tabulka klientů 2023'!$R60='Hlavní stránka'!EH$1,1,0)</f>
        <v>0</v>
      </c>
      <c r="EI56" s="5">
        <f>IF('Tabulka klientů 2023'!$U60='Hlavní stránka'!EH$1,1,0)</f>
        <v>0</v>
      </c>
      <c r="EJ56" s="5">
        <f>IF('Tabulka klientů 2023'!$X60='Hlavní stránka'!EH$1,1,0)</f>
        <v>0</v>
      </c>
      <c r="EK56" s="5">
        <f>IF('Tabulka klientů 2023'!$AA60='Hlavní stránka'!EH$1,1,0)</f>
        <v>0</v>
      </c>
      <c r="EL56" s="5">
        <f>IF('Tabulka klientů 2023'!$AD60='Hlavní stránka'!EH$1,1,0)</f>
        <v>0</v>
      </c>
      <c r="EM56" s="5">
        <f>IF('Tabulka klientů 2023'!$AG60='Hlavní stránka'!EH$1,1,0)</f>
        <v>0</v>
      </c>
      <c r="EN56" s="5">
        <f>IF('Tabulka klientů 2023'!$AJ60='Hlavní stránka'!EH$1,1,0)</f>
        <v>0</v>
      </c>
      <c r="EO56" s="5">
        <f>IF('Tabulka klientů 2023'!$AM60='Hlavní stránka'!EH$1,1,0)</f>
        <v>0</v>
      </c>
      <c r="EP56" s="5">
        <f>IF('Tabulka klientů 2023'!$AP60='Hlavní stránka'!EH$1,1,0)</f>
        <v>0</v>
      </c>
      <c r="EQ56" s="5">
        <f>IF('Tabulka klientů 2023'!$AS60='Hlavní stránka'!EH$1,1,0)</f>
        <v>0</v>
      </c>
      <c r="ER56" s="5">
        <f>IF('Tabulka klientů 2023'!$AV60='Hlavní stránka'!EH$1,1,0)</f>
        <v>0</v>
      </c>
      <c r="ES56" s="5">
        <f t="shared" si="10"/>
        <v>0</v>
      </c>
      <c r="ET56" s="2">
        <f t="shared" si="22"/>
        <v>0</v>
      </c>
      <c r="EU56" s="5">
        <f>IF('Tabulka klientů 2023'!$R60='Hlavní stránka'!EU$1,1,0)</f>
        <v>0</v>
      </c>
      <c r="EV56" s="5">
        <f>IF('Tabulka klientů 2023'!$U60='Hlavní stránka'!EU$1,1,0)</f>
        <v>0</v>
      </c>
      <c r="EW56" s="5">
        <f>IF('Tabulka klientů 2023'!$X60='Hlavní stránka'!EU$1,1,0)</f>
        <v>0</v>
      </c>
      <c r="EX56" s="5">
        <f>IF('Tabulka klientů 2023'!$AA60='Hlavní stránka'!EU$1,1,0)</f>
        <v>0</v>
      </c>
      <c r="EY56" s="5">
        <f>IF('Tabulka klientů 2023'!$AD60='Hlavní stránka'!EU$1,1,0)</f>
        <v>0</v>
      </c>
      <c r="EZ56" s="5">
        <f>IF('Tabulka klientů 2023'!$AG60='Hlavní stránka'!EU$1,1,0)</f>
        <v>0</v>
      </c>
      <c r="FA56" s="5">
        <f>IF('Tabulka klientů 2023'!$AJ60='Hlavní stránka'!EU$1,1,0)</f>
        <v>0</v>
      </c>
      <c r="FB56" s="5">
        <f>IF('Tabulka klientů 2023'!$AM60='Hlavní stránka'!EU$1,1,0)</f>
        <v>0</v>
      </c>
      <c r="FC56" s="5">
        <f>IF('Tabulka klientů 2023'!$AP60='Hlavní stránka'!EU$1,1,0)</f>
        <v>0</v>
      </c>
      <c r="FD56" s="5">
        <f>IF('Tabulka klientů 2023'!$AS60='Hlavní stránka'!EU$1,1,0)</f>
        <v>0</v>
      </c>
      <c r="FE56" s="5">
        <f>IF('Tabulka klientů 2023'!$AV60='Hlavní stránka'!EU$1,1,0)</f>
        <v>0</v>
      </c>
      <c r="FF56" s="5">
        <f t="shared" si="11"/>
        <v>0</v>
      </c>
      <c r="FG56" s="2">
        <f t="shared" si="23"/>
        <v>0</v>
      </c>
    </row>
    <row r="57" spans="1:163" ht="15.75" hidden="1" customHeight="1" x14ac:dyDescent="0.25">
      <c r="A57" s="4"/>
      <c r="B57" s="4" t="s">
        <v>52</v>
      </c>
      <c r="C57" s="15" t="s">
        <v>53</v>
      </c>
      <c r="D57" s="4"/>
      <c r="E57" s="4"/>
      <c r="F57" s="4"/>
      <c r="G57" s="4"/>
      <c r="H57" s="5">
        <f>IF('Tabulka klientů 2023'!$R61='Hlavní stránka'!$H$1,1,0)</f>
        <v>0</v>
      </c>
      <c r="I57" s="5">
        <f>IF('Tabulka klientů 2023'!$U61='Hlavní stránka'!$H$1,1,0)</f>
        <v>0</v>
      </c>
      <c r="J57" s="5">
        <f>IF('Tabulka klientů 2023'!$X61='Hlavní stránka'!$H$1,1,0)</f>
        <v>0</v>
      </c>
      <c r="K57" s="5">
        <f>IF('Tabulka klientů 2023'!$AA61='Hlavní stránka'!$H$1,1,0)</f>
        <v>0</v>
      </c>
      <c r="L57" s="5">
        <f>IF('Tabulka klientů 2023'!$AD61='Hlavní stránka'!$H$1,1,0)</f>
        <v>0</v>
      </c>
      <c r="M57" s="5">
        <f>IF('Tabulka klientů 2023'!$AG61='Hlavní stránka'!$H$1,1,0)</f>
        <v>0</v>
      </c>
      <c r="N57" s="5">
        <f>IF('Tabulka klientů 2023'!$AJ61='Hlavní stránka'!$H$1,1,0)</f>
        <v>0</v>
      </c>
      <c r="O57" s="5">
        <f>IF('Tabulka klientů 2023'!$AM61='Hlavní stránka'!$H$1,1,0)</f>
        <v>0</v>
      </c>
      <c r="P57" s="5">
        <f>IF('Tabulka klientů 2023'!$AP61='Hlavní stránka'!$H$1,1,0)</f>
        <v>0</v>
      </c>
      <c r="Q57" s="5">
        <f>IF('Tabulka klientů 2023'!$AS61='Hlavní stránka'!$H$1,1,0)</f>
        <v>0</v>
      </c>
      <c r="R57" s="5">
        <f>IF('Tabulka klientů 2023'!$AV61='Hlavní stránka'!$H$1,1,0)</f>
        <v>0</v>
      </c>
      <c r="S57" s="5">
        <f t="shared" si="0"/>
        <v>0</v>
      </c>
      <c r="T57" s="2">
        <f t="shared" si="12"/>
        <v>0</v>
      </c>
      <c r="U57" s="5">
        <f>IF('Tabulka klientů 2023'!$R61='Hlavní stránka'!U$1,1,0)</f>
        <v>0</v>
      </c>
      <c r="V57" s="5">
        <f>IF('Tabulka klientů 2023'!$U61='Hlavní stránka'!U$1,1,0)</f>
        <v>0</v>
      </c>
      <c r="W57" s="5">
        <f>IF('Tabulka klientů 2023'!$X61='Hlavní stránka'!U$1,1,0)</f>
        <v>0</v>
      </c>
      <c r="X57" s="5">
        <f>IF('Tabulka klientů 2023'!$AA61='Hlavní stránka'!U$1,1,0)</f>
        <v>0</v>
      </c>
      <c r="Y57" s="5">
        <f>IF('Tabulka klientů 2023'!$AD61='Hlavní stránka'!U$1,1,0)</f>
        <v>0</v>
      </c>
      <c r="Z57" s="5">
        <f>IF('Tabulka klientů 2023'!$AG61='Hlavní stránka'!U$1,1,0)</f>
        <v>0</v>
      </c>
      <c r="AA57" s="5">
        <f>IF('Tabulka klientů 2023'!$AJ61='Hlavní stránka'!U$1,1,0)</f>
        <v>0</v>
      </c>
      <c r="AB57" s="5">
        <f>IF('Tabulka klientů 2023'!$AM61='Hlavní stránka'!U$1,1,0)</f>
        <v>0</v>
      </c>
      <c r="AC57" s="5">
        <f>IF('Tabulka klientů 2023'!$AP61='Hlavní stránka'!U$1,1,0)</f>
        <v>0</v>
      </c>
      <c r="AD57" s="5">
        <f>IF('Tabulka klientů 2023'!$AS61='Hlavní stránka'!U$1,1,0)</f>
        <v>0</v>
      </c>
      <c r="AE57" s="5">
        <f>IF('Tabulka klientů 2023'!$AV61='Hlavní stránka'!U$1,1,0)</f>
        <v>0</v>
      </c>
      <c r="AF57" s="5">
        <f t="shared" si="1"/>
        <v>0</v>
      </c>
      <c r="AG57" s="2">
        <f t="shared" si="13"/>
        <v>0</v>
      </c>
      <c r="AH57" s="5">
        <f>IF('Tabulka klientů 2023'!$R61='Hlavní stránka'!AH$1,1,0)</f>
        <v>0</v>
      </c>
      <c r="AI57" s="5">
        <f>IF('Tabulka klientů 2023'!$U61='Hlavní stránka'!AH$1,1,0)</f>
        <v>0</v>
      </c>
      <c r="AJ57" s="5">
        <f>IF('Tabulka klientů 2023'!$X61='Hlavní stránka'!AH$1,1,0)</f>
        <v>0</v>
      </c>
      <c r="AK57" s="5">
        <f>IF('Tabulka klientů 2023'!$AA61='Hlavní stránka'!AH$1,1,0)</f>
        <v>0</v>
      </c>
      <c r="AL57" s="5">
        <f>IF('Tabulka klientů 2023'!$AD61='Hlavní stránka'!AH$1,1,0)</f>
        <v>0</v>
      </c>
      <c r="AM57" s="5">
        <f>IF('Tabulka klientů 2023'!$AG61='Hlavní stránka'!AH$1,1,0)</f>
        <v>0</v>
      </c>
      <c r="AN57" s="5">
        <f>IF('Tabulka klientů 2023'!$AJ61='Hlavní stránka'!AH$1,1,0)</f>
        <v>0</v>
      </c>
      <c r="AO57" s="5">
        <f>IF('Tabulka klientů 2023'!$AM61='Hlavní stránka'!AH$1,1,0)</f>
        <v>0</v>
      </c>
      <c r="AP57" s="5">
        <f>IF('Tabulka klientů 2023'!$AP61='Hlavní stránka'!AH$1,1,0)</f>
        <v>0</v>
      </c>
      <c r="AQ57" s="5">
        <f>IF('Tabulka klientů 2023'!$AS61='Hlavní stránka'!AH$1,1,0)</f>
        <v>0</v>
      </c>
      <c r="AR57" s="5">
        <f>IF('Tabulka klientů 2023'!$AV61='Hlavní stránka'!AH$1,1,0)</f>
        <v>0</v>
      </c>
      <c r="AS57" s="5">
        <f t="shared" si="2"/>
        <v>0</v>
      </c>
      <c r="AT57" s="2">
        <f t="shared" si="14"/>
        <v>0</v>
      </c>
      <c r="AU57" s="5">
        <f>IF('Tabulka klientů 2023'!$R61='Hlavní stránka'!AU$1,1,0)</f>
        <v>0</v>
      </c>
      <c r="AV57" s="5">
        <f>IF('Tabulka klientů 2023'!$U61='Hlavní stránka'!AU$1,1,0)</f>
        <v>0</v>
      </c>
      <c r="AW57" s="5">
        <f>IF('Tabulka klientů 2023'!$X61='Hlavní stránka'!AU$1,1,0)</f>
        <v>0</v>
      </c>
      <c r="AX57" s="5">
        <f>IF('Tabulka klientů 2023'!$AA61='Hlavní stránka'!AU$1,1,0)</f>
        <v>0</v>
      </c>
      <c r="AY57" s="5">
        <f>IF('Tabulka klientů 2023'!$AD61='Hlavní stránka'!AU$1,1,0)</f>
        <v>0</v>
      </c>
      <c r="AZ57" s="5">
        <f>IF('Tabulka klientů 2023'!$AG61='Hlavní stránka'!AU$1,1,0)</f>
        <v>0</v>
      </c>
      <c r="BA57" s="5">
        <f>IF('Tabulka klientů 2023'!$AJ61='Hlavní stránka'!AU$1,1,0)</f>
        <v>0</v>
      </c>
      <c r="BB57" s="5">
        <f>IF('Tabulka klientů 2023'!$AM61='Hlavní stránka'!AU$1,1,0)</f>
        <v>0</v>
      </c>
      <c r="BC57" s="5">
        <f>IF('Tabulka klientů 2023'!$AP61='Hlavní stránka'!AU$1,1,0)</f>
        <v>0</v>
      </c>
      <c r="BD57" s="5">
        <f>IF('Tabulka klientů 2023'!$AS61='Hlavní stránka'!AU$1,1,0)</f>
        <v>0</v>
      </c>
      <c r="BE57" s="5">
        <f>IF('Tabulka klientů 2023'!$AV61='Hlavní stránka'!AU$1,1,0)</f>
        <v>0</v>
      </c>
      <c r="BF57" s="5">
        <f t="shared" si="3"/>
        <v>0</v>
      </c>
      <c r="BG57" s="2">
        <f t="shared" si="15"/>
        <v>0</v>
      </c>
      <c r="BH57" s="5">
        <f>IF('Tabulka klientů 2023'!$R61='Hlavní stránka'!BH$1,1,0)</f>
        <v>0</v>
      </c>
      <c r="BI57" s="5">
        <f>IF('Tabulka klientů 2023'!$U61='Hlavní stránka'!BH$1,1,0)</f>
        <v>0</v>
      </c>
      <c r="BJ57" s="5">
        <f>IF('Tabulka klientů 2023'!$X61='Hlavní stránka'!BH$1,1,0)</f>
        <v>0</v>
      </c>
      <c r="BK57" s="5">
        <f>IF('Tabulka klientů 2023'!$AA61='Hlavní stránka'!BH$1,1,0)</f>
        <v>0</v>
      </c>
      <c r="BL57" s="5">
        <f>IF('Tabulka klientů 2023'!$AD61='Hlavní stránka'!BH$1,1,0)</f>
        <v>0</v>
      </c>
      <c r="BM57" s="5">
        <f>IF('Tabulka klientů 2023'!$AG61='Hlavní stránka'!BH$1,1,0)</f>
        <v>0</v>
      </c>
      <c r="BN57" s="5">
        <f>IF('Tabulka klientů 2023'!$AJ61='Hlavní stránka'!BH$1,1,0)</f>
        <v>0</v>
      </c>
      <c r="BO57" s="5">
        <f>IF('Tabulka klientů 2023'!$AM61='Hlavní stránka'!BH$1,1,0)</f>
        <v>0</v>
      </c>
      <c r="BP57" s="5">
        <f>IF('Tabulka klientů 2023'!$AP61='Hlavní stránka'!BH$1,1,0)</f>
        <v>0</v>
      </c>
      <c r="BQ57" s="5">
        <f>IF('Tabulka klientů 2023'!$AS61='Hlavní stránka'!BH$1,1,0)</f>
        <v>0</v>
      </c>
      <c r="BR57" s="5">
        <f>IF('Tabulka klientů 2023'!$AV61='Hlavní stránka'!BH$1,1,0)</f>
        <v>0</v>
      </c>
      <c r="BS57" s="5">
        <f t="shared" si="4"/>
        <v>0</v>
      </c>
      <c r="BT57" s="2">
        <f t="shared" si="16"/>
        <v>0</v>
      </c>
      <c r="BU57" s="5">
        <f>IF('Tabulka klientů 2023'!$R61='Hlavní stránka'!BU$1,1,0)</f>
        <v>0</v>
      </c>
      <c r="BV57" s="5">
        <f>IF('Tabulka klientů 2023'!$U61='Hlavní stránka'!BU$1,1,0)</f>
        <v>0</v>
      </c>
      <c r="BW57" s="5">
        <f>IF('Tabulka klientů 2023'!$X61='Hlavní stránka'!BU$1,1,0)</f>
        <v>0</v>
      </c>
      <c r="BX57" s="5">
        <f>IF('Tabulka klientů 2023'!$AA61='Hlavní stránka'!BU$1,1,0)</f>
        <v>0</v>
      </c>
      <c r="BY57" s="5">
        <f>IF('Tabulka klientů 2023'!$AD61='Hlavní stránka'!BU$1,1,0)</f>
        <v>0</v>
      </c>
      <c r="BZ57" s="5">
        <f>IF('Tabulka klientů 2023'!$AG61='Hlavní stránka'!BU$1,1,0)</f>
        <v>0</v>
      </c>
      <c r="CA57" s="5">
        <f>IF('Tabulka klientů 2023'!$AJ61='Hlavní stránka'!BU$1,1,0)</f>
        <v>0</v>
      </c>
      <c r="CB57" s="5">
        <f>IF('Tabulka klientů 2023'!$AM61='Hlavní stránka'!BU$1,1,0)</f>
        <v>0</v>
      </c>
      <c r="CC57" s="5">
        <f>IF('Tabulka klientů 2023'!$AP61='Hlavní stránka'!BU$1,1,0)</f>
        <v>0</v>
      </c>
      <c r="CD57" s="5">
        <f>IF('Tabulka klientů 2023'!$AS61='Hlavní stránka'!BU$1,1,0)</f>
        <v>0</v>
      </c>
      <c r="CE57" s="5">
        <f>IF('Tabulka klientů 2023'!$AV61='Hlavní stránka'!BU$1,1,0)</f>
        <v>0</v>
      </c>
      <c r="CF57" s="5">
        <f t="shared" si="5"/>
        <v>0</v>
      </c>
      <c r="CG57" s="2">
        <f t="shared" si="17"/>
        <v>0</v>
      </c>
      <c r="CH57" s="5">
        <f>IF('Tabulka klientů 2023'!$R61='Hlavní stránka'!CH$1,1,0)</f>
        <v>0</v>
      </c>
      <c r="CI57" s="5">
        <f>IF('Tabulka klientů 2023'!$U61='Hlavní stránka'!CH$1,1,0)</f>
        <v>0</v>
      </c>
      <c r="CJ57" s="5">
        <f>IF('Tabulka klientů 2023'!$X61='Hlavní stránka'!CH$1,1,0)</f>
        <v>0</v>
      </c>
      <c r="CK57" s="5">
        <f>IF('Tabulka klientů 2023'!$AA61='Hlavní stránka'!CH$1,1,0)</f>
        <v>0</v>
      </c>
      <c r="CL57" s="5">
        <f>IF('Tabulka klientů 2023'!$AD61='Hlavní stránka'!CH$1,1,0)</f>
        <v>0</v>
      </c>
      <c r="CM57" s="5">
        <f>IF('Tabulka klientů 2023'!$AG61='Hlavní stránka'!CH$1,1,0)</f>
        <v>0</v>
      </c>
      <c r="CN57" s="5">
        <f>IF('Tabulka klientů 2023'!$AJ61='Hlavní stránka'!CH$1,1,0)</f>
        <v>0</v>
      </c>
      <c r="CO57" s="5">
        <f>IF('Tabulka klientů 2023'!$AM61='Hlavní stránka'!CH$1,1,0)</f>
        <v>0</v>
      </c>
      <c r="CP57" s="5">
        <f>IF('Tabulka klientů 2023'!$AP61='Hlavní stránka'!CH$1,1,0)</f>
        <v>0</v>
      </c>
      <c r="CQ57" s="5">
        <f>IF('Tabulka klientů 2023'!$AS61='Hlavní stránka'!CH$1,1,0)</f>
        <v>0</v>
      </c>
      <c r="CR57" s="5">
        <f>IF('Tabulka klientů 2023'!$AV61='Hlavní stránka'!CH$1,1,0)</f>
        <v>0</v>
      </c>
      <c r="CS57" s="5">
        <f t="shared" si="6"/>
        <v>0</v>
      </c>
      <c r="CT57" s="2">
        <f t="shared" si="18"/>
        <v>0</v>
      </c>
      <c r="CU57" s="5">
        <f>IF('Tabulka klientů 2023'!$R61='Hlavní stránka'!CU$1,1,0)</f>
        <v>0</v>
      </c>
      <c r="CV57" s="5">
        <f>IF('Tabulka klientů 2023'!$U61='Hlavní stránka'!CU$1,1,0)</f>
        <v>0</v>
      </c>
      <c r="CW57" s="5">
        <f>IF('Tabulka klientů 2023'!$X61='Hlavní stránka'!CU$1,1,0)</f>
        <v>0</v>
      </c>
      <c r="CX57" s="5">
        <f>IF('Tabulka klientů 2023'!$AA61='Hlavní stránka'!CU$1,1,0)</f>
        <v>0</v>
      </c>
      <c r="CY57" s="5">
        <f>IF('Tabulka klientů 2023'!$AD61='Hlavní stránka'!CU$1,1,0)</f>
        <v>0</v>
      </c>
      <c r="CZ57" s="5">
        <f>IF('Tabulka klientů 2023'!$AG61='Hlavní stránka'!CU$1,1,0)</f>
        <v>0</v>
      </c>
      <c r="DA57" s="5">
        <f>IF('Tabulka klientů 2023'!$AJ61='Hlavní stránka'!CU$1,1,0)</f>
        <v>0</v>
      </c>
      <c r="DB57" s="5">
        <f>IF('Tabulka klientů 2023'!$AM61='Hlavní stránka'!CU$1,1,0)</f>
        <v>0</v>
      </c>
      <c r="DC57" s="5">
        <f>IF('Tabulka klientů 2023'!$AP61='Hlavní stránka'!CU$1,1,0)</f>
        <v>0</v>
      </c>
      <c r="DD57" s="5">
        <f>IF('Tabulka klientů 2023'!$AS61='Hlavní stránka'!CU$1,1,0)</f>
        <v>0</v>
      </c>
      <c r="DE57" s="5">
        <f>IF('Tabulka klientů 2023'!$AV61='Hlavní stránka'!CU$1,1,0)</f>
        <v>0</v>
      </c>
      <c r="DF57" s="5">
        <f t="shared" si="7"/>
        <v>0</v>
      </c>
      <c r="DG57" s="2">
        <f t="shared" si="19"/>
        <v>0</v>
      </c>
      <c r="DH57" s="5">
        <f>IF('Tabulka klientů 2023'!$R61='Hlavní stránka'!DH$1,1,0)</f>
        <v>0</v>
      </c>
      <c r="DI57" s="5">
        <f>IF('Tabulka klientů 2023'!$U61='Hlavní stránka'!DH$1,1,0)</f>
        <v>0</v>
      </c>
      <c r="DJ57" s="5">
        <f>IF('Tabulka klientů 2023'!$X61='Hlavní stránka'!DH$1,1,0)</f>
        <v>0</v>
      </c>
      <c r="DK57" s="5">
        <f>IF('Tabulka klientů 2023'!$AA61='Hlavní stránka'!DH$1,1,0)</f>
        <v>0</v>
      </c>
      <c r="DL57" s="5">
        <f>IF('Tabulka klientů 2023'!$AD61='Hlavní stránka'!DH$1,1,0)</f>
        <v>0</v>
      </c>
      <c r="DM57" s="5">
        <f>IF('Tabulka klientů 2023'!$AG61='Hlavní stránka'!DH$1,1,0)</f>
        <v>0</v>
      </c>
      <c r="DN57" s="5">
        <f>IF('Tabulka klientů 2023'!$AJ61='Hlavní stránka'!DH$1,1,0)</f>
        <v>0</v>
      </c>
      <c r="DO57" s="5">
        <f>IF('Tabulka klientů 2023'!$AM61='Hlavní stránka'!DH$1,1,0)</f>
        <v>0</v>
      </c>
      <c r="DP57" s="5">
        <f>IF('Tabulka klientů 2023'!$AP61='Hlavní stránka'!DH$1,1,0)</f>
        <v>0</v>
      </c>
      <c r="DQ57" s="5">
        <f>IF('Tabulka klientů 2023'!$AS61='Hlavní stránka'!DH$1,1,0)</f>
        <v>0</v>
      </c>
      <c r="DR57" s="5">
        <f>IF('Tabulka klientů 2023'!$AV61='Hlavní stránka'!DH$1,1,0)</f>
        <v>0</v>
      </c>
      <c r="DS57" s="5">
        <f t="shared" si="8"/>
        <v>0</v>
      </c>
      <c r="DT57" s="2">
        <f t="shared" si="20"/>
        <v>0</v>
      </c>
      <c r="DU57" s="5">
        <f>IF('Tabulka klientů 2023'!$R61='Hlavní stránka'!DU$1,1,0)</f>
        <v>0</v>
      </c>
      <c r="DV57" s="5">
        <f>IF('Tabulka klientů 2023'!$U61='Hlavní stránka'!DU$1,1,0)</f>
        <v>0</v>
      </c>
      <c r="DW57" s="5">
        <f>IF('Tabulka klientů 2023'!$X61='Hlavní stránka'!DU$1,1,0)</f>
        <v>0</v>
      </c>
      <c r="DX57" s="5">
        <f>IF('Tabulka klientů 2023'!$AA61='Hlavní stránka'!DU$1,1,0)</f>
        <v>0</v>
      </c>
      <c r="DY57" s="5">
        <f>IF('Tabulka klientů 2023'!$AD61='Hlavní stránka'!DU$1,1,0)</f>
        <v>0</v>
      </c>
      <c r="DZ57" s="5">
        <f>IF('Tabulka klientů 2023'!$AG61='Hlavní stránka'!DU$1,1,0)</f>
        <v>0</v>
      </c>
      <c r="EA57" s="5">
        <f>IF('Tabulka klientů 2023'!$AJ61='Hlavní stránka'!DU$1,1,0)</f>
        <v>0</v>
      </c>
      <c r="EB57" s="5">
        <f>IF('Tabulka klientů 2023'!$AM61='Hlavní stránka'!DU$1,1,0)</f>
        <v>0</v>
      </c>
      <c r="EC57" s="5">
        <f>IF('Tabulka klientů 2023'!$AP61='Hlavní stránka'!DU$1,1,0)</f>
        <v>0</v>
      </c>
      <c r="ED57" s="5">
        <f>IF('Tabulka klientů 2023'!$AS61='Hlavní stránka'!DU$1,1,0)</f>
        <v>0</v>
      </c>
      <c r="EE57" s="5">
        <f>IF('Tabulka klientů 2023'!$AV61='Hlavní stránka'!DU$1,1,0)</f>
        <v>0</v>
      </c>
      <c r="EF57" s="5">
        <f t="shared" si="9"/>
        <v>0</v>
      </c>
      <c r="EG57" s="2">
        <f t="shared" si="21"/>
        <v>0</v>
      </c>
      <c r="EH57" s="5">
        <f>IF('Tabulka klientů 2023'!$R61='Hlavní stránka'!EH$1,1,0)</f>
        <v>0</v>
      </c>
      <c r="EI57" s="5">
        <f>IF('Tabulka klientů 2023'!$U61='Hlavní stránka'!EH$1,1,0)</f>
        <v>0</v>
      </c>
      <c r="EJ57" s="5">
        <f>IF('Tabulka klientů 2023'!$X61='Hlavní stránka'!EH$1,1,0)</f>
        <v>0</v>
      </c>
      <c r="EK57" s="5">
        <f>IF('Tabulka klientů 2023'!$AA61='Hlavní stránka'!EH$1,1,0)</f>
        <v>0</v>
      </c>
      <c r="EL57" s="5">
        <f>IF('Tabulka klientů 2023'!$AD61='Hlavní stránka'!EH$1,1,0)</f>
        <v>0</v>
      </c>
      <c r="EM57" s="5">
        <f>IF('Tabulka klientů 2023'!$AG61='Hlavní stránka'!EH$1,1,0)</f>
        <v>0</v>
      </c>
      <c r="EN57" s="5">
        <f>IF('Tabulka klientů 2023'!$AJ61='Hlavní stránka'!EH$1,1,0)</f>
        <v>0</v>
      </c>
      <c r="EO57" s="5">
        <f>IF('Tabulka klientů 2023'!$AM61='Hlavní stránka'!EH$1,1,0)</f>
        <v>0</v>
      </c>
      <c r="EP57" s="5">
        <f>IF('Tabulka klientů 2023'!$AP61='Hlavní stránka'!EH$1,1,0)</f>
        <v>0</v>
      </c>
      <c r="EQ57" s="5">
        <f>IF('Tabulka klientů 2023'!$AS61='Hlavní stránka'!EH$1,1,0)</f>
        <v>0</v>
      </c>
      <c r="ER57" s="5">
        <f>IF('Tabulka klientů 2023'!$AV61='Hlavní stránka'!EH$1,1,0)</f>
        <v>0</v>
      </c>
      <c r="ES57" s="5">
        <f t="shared" si="10"/>
        <v>0</v>
      </c>
      <c r="ET57" s="2">
        <f t="shared" si="22"/>
        <v>0</v>
      </c>
      <c r="EU57" s="5">
        <f>IF('Tabulka klientů 2023'!$R61='Hlavní stránka'!EU$1,1,0)</f>
        <v>0</v>
      </c>
      <c r="EV57" s="5">
        <f>IF('Tabulka klientů 2023'!$U61='Hlavní stránka'!EU$1,1,0)</f>
        <v>0</v>
      </c>
      <c r="EW57" s="5">
        <f>IF('Tabulka klientů 2023'!$X61='Hlavní stránka'!EU$1,1,0)</f>
        <v>0</v>
      </c>
      <c r="EX57" s="5">
        <f>IF('Tabulka klientů 2023'!$AA61='Hlavní stránka'!EU$1,1,0)</f>
        <v>0</v>
      </c>
      <c r="EY57" s="5">
        <f>IF('Tabulka klientů 2023'!$AD61='Hlavní stránka'!EU$1,1,0)</f>
        <v>0</v>
      </c>
      <c r="EZ57" s="5">
        <f>IF('Tabulka klientů 2023'!$AG61='Hlavní stránka'!EU$1,1,0)</f>
        <v>0</v>
      </c>
      <c r="FA57" s="5">
        <f>IF('Tabulka klientů 2023'!$AJ61='Hlavní stránka'!EU$1,1,0)</f>
        <v>0</v>
      </c>
      <c r="FB57" s="5">
        <f>IF('Tabulka klientů 2023'!$AM61='Hlavní stránka'!EU$1,1,0)</f>
        <v>0</v>
      </c>
      <c r="FC57" s="5">
        <f>IF('Tabulka klientů 2023'!$AP61='Hlavní stránka'!EU$1,1,0)</f>
        <v>0</v>
      </c>
      <c r="FD57" s="5">
        <f>IF('Tabulka klientů 2023'!$AS61='Hlavní stránka'!EU$1,1,0)</f>
        <v>0</v>
      </c>
      <c r="FE57" s="5">
        <f>IF('Tabulka klientů 2023'!$AV61='Hlavní stránka'!EU$1,1,0)</f>
        <v>0</v>
      </c>
      <c r="FF57" s="5">
        <f t="shared" si="11"/>
        <v>0</v>
      </c>
      <c r="FG57" s="2">
        <f t="shared" si="23"/>
        <v>0</v>
      </c>
    </row>
    <row r="58" spans="1:163" ht="15.75" hidden="1" customHeight="1" x14ac:dyDescent="0.25">
      <c r="A58" s="4"/>
      <c r="B58" s="4" t="s">
        <v>54</v>
      </c>
      <c r="C58" s="15" t="s">
        <v>55</v>
      </c>
      <c r="D58" s="4"/>
      <c r="E58" s="4"/>
      <c r="F58" s="4"/>
      <c r="G58" s="4"/>
      <c r="H58" s="5">
        <f>IF('Tabulka klientů 2023'!$R62='Hlavní stránka'!$H$1,1,0)</f>
        <v>0</v>
      </c>
      <c r="I58" s="5">
        <f>IF('Tabulka klientů 2023'!$U62='Hlavní stránka'!$H$1,1,0)</f>
        <v>0</v>
      </c>
      <c r="J58" s="5">
        <f>IF('Tabulka klientů 2023'!$X62='Hlavní stránka'!$H$1,1,0)</f>
        <v>0</v>
      </c>
      <c r="K58" s="5">
        <f>IF('Tabulka klientů 2023'!$AA62='Hlavní stránka'!$H$1,1,0)</f>
        <v>0</v>
      </c>
      <c r="L58" s="5">
        <f>IF('Tabulka klientů 2023'!$AD62='Hlavní stránka'!$H$1,1,0)</f>
        <v>0</v>
      </c>
      <c r="M58" s="5">
        <f>IF('Tabulka klientů 2023'!$AG62='Hlavní stránka'!$H$1,1,0)</f>
        <v>0</v>
      </c>
      <c r="N58" s="5">
        <f>IF('Tabulka klientů 2023'!$AJ62='Hlavní stránka'!$H$1,1,0)</f>
        <v>0</v>
      </c>
      <c r="O58" s="5">
        <f>IF('Tabulka klientů 2023'!$AM62='Hlavní stránka'!$H$1,1,0)</f>
        <v>0</v>
      </c>
      <c r="P58" s="5">
        <f>IF('Tabulka klientů 2023'!$AP62='Hlavní stránka'!$H$1,1,0)</f>
        <v>0</v>
      </c>
      <c r="Q58" s="5">
        <f>IF('Tabulka klientů 2023'!$AS62='Hlavní stránka'!$H$1,1,0)</f>
        <v>0</v>
      </c>
      <c r="R58" s="5">
        <f>IF('Tabulka klientů 2023'!$AV62='Hlavní stránka'!$H$1,1,0)</f>
        <v>0</v>
      </c>
      <c r="S58" s="5">
        <f t="shared" si="0"/>
        <v>0</v>
      </c>
      <c r="T58" s="2">
        <f t="shared" si="12"/>
        <v>0</v>
      </c>
      <c r="U58" s="5">
        <f>IF('Tabulka klientů 2023'!$R62='Hlavní stránka'!U$1,1,0)</f>
        <v>0</v>
      </c>
      <c r="V58" s="5">
        <f>IF('Tabulka klientů 2023'!$U62='Hlavní stránka'!U$1,1,0)</f>
        <v>0</v>
      </c>
      <c r="W58" s="5">
        <f>IF('Tabulka klientů 2023'!$X62='Hlavní stránka'!U$1,1,0)</f>
        <v>0</v>
      </c>
      <c r="X58" s="5">
        <f>IF('Tabulka klientů 2023'!$AA62='Hlavní stránka'!U$1,1,0)</f>
        <v>0</v>
      </c>
      <c r="Y58" s="5">
        <f>IF('Tabulka klientů 2023'!$AD62='Hlavní stránka'!U$1,1,0)</f>
        <v>0</v>
      </c>
      <c r="Z58" s="5">
        <f>IF('Tabulka klientů 2023'!$AG62='Hlavní stránka'!U$1,1,0)</f>
        <v>0</v>
      </c>
      <c r="AA58" s="5">
        <f>IF('Tabulka klientů 2023'!$AJ62='Hlavní stránka'!U$1,1,0)</f>
        <v>0</v>
      </c>
      <c r="AB58" s="5">
        <f>IF('Tabulka klientů 2023'!$AM62='Hlavní stránka'!U$1,1,0)</f>
        <v>0</v>
      </c>
      <c r="AC58" s="5">
        <f>IF('Tabulka klientů 2023'!$AP62='Hlavní stránka'!U$1,1,0)</f>
        <v>0</v>
      </c>
      <c r="AD58" s="5">
        <f>IF('Tabulka klientů 2023'!$AS62='Hlavní stránka'!U$1,1,0)</f>
        <v>0</v>
      </c>
      <c r="AE58" s="5">
        <f>IF('Tabulka klientů 2023'!$AV62='Hlavní stránka'!U$1,1,0)</f>
        <v>0</v>
      </c>
      <c r="AF58" s="5">
        <f t="shared" si="1"/>
        <v>0</v>
      </c>
      <c r="AG58" s="2">
        <f t="shared" si="13"/>
        <v>0</v>
      </c>
      <c r="AH58" s="5">
        <f>IF('Tabulka klientů 2023'!$R62='Hlavní stránka'!AH$1,1,0)</f>
        <v>0</v>
      </c>
      <c r="AI58" s="5">
        <f>IF('Tabulka klientů 2023'!$U62='Hlavní stránka'!AH$1,1,0)</f>
        <v>0</v>
      </c>
      <c r="AJ58" s="5">
        <f>IF('Tabulka klientů 2023'!$X62='Hlavní stránka'!AH$1,1,0)</f>
        <v>0</v>
      </c>
      <c r="AK58" s="5">
        <f>IF('Tabulka klientů 2023'!$AA62='Hlavní stránka'!AH$1,1,0)</f>
        <v>0</v>
      </c>
      <c r="AL58" s="5">
        <f>IF('Tabulka klientů 2023'!$AD62='Hlavní stránka'!AH$1,1,0)</f>
        <v>0</v>
      </c>
      <c r="AM58" s="5">
        <f>IF('Tabulka klientů 2023'!$AG62='Hlavní stránka'!AH$1,1,0)</f>
        <v>0</v>
      </c>
      <c r="AN58" s="5">
        <f>IF('Tabulka klientů 2023'!$AJ62='Hlavní stránka'!AH$1,1,0)</f>
        <v>0</v>
      </c>
      <c r="AO58" s="5">
        <f>IF('Tabulka klientů 2023'!$AM62='Hlavní stránka'!AH$1,1,0)</f>
        <v>0</v>
      </c>
      <c r="AP58" s="5">
        <f>IF('Tabulka klientů 2023'!$AP62='Hlavní stránka'!AH$1,1,0)</f>
        <v>0</v>
      </c>
      <c r="AQ58" s="5">
        <f>IF('Tabulka klientů 2023'!$AS62='Hlavní stránka'!AH$1,1,0)</f>
        <v>0</v>
      </c>
      <c r="AR58" s="5">
        <f>IF('Tabulka klientů 2023'!$AV62='Hlavní stránka'!AH$1,1,0)</f>
        <v>0</v>
      </c>
      <c r="AS58" s="5">
        <f t="shared" si="2"/>
        <v>0</v>
      </c>
      <c r="AT58" s="2">
        <f t="shared" si="14"/>
        <v>0</v>
      </c>
      <c r="AU58" s="5">
        <f>IF('Tabulka klientů 2023'!$R62='Hlavní stránka'!AU$1,1,0)</f>
        <v>0</v>
      </c>
      <c r="AV58" s="5">
        <f>IF('Tabulka klientů 2023'!$U62='Hlavní stránka'!AU$1,1,0)</f>
        <v>0</v>
      </c>
      <c r="AW58" s="5">
        <f>IF('Tabulka klientů 2023'!$X62='Hlavní stránka'!AU$1,1,0)</f>
        <v>0</v>
      </c>
      <c r="AX58" s="5">
        <f>IF('Tabulka klientů 2023'!$AA62='Hlavní stránka'!AU$1,1,0)</f>
        <v>0</v>
      </c>
      <c r="AY58" s="5">
        <f>IF('Tabulka klientů 2023'!$AD62='Hlavní stránka'!AU$1,1,0)</f>
        <v>0</v>
      </c>
      <c r="AZ58" s="5">
        <f>IF('Tabulka klientů 2023'!$AG62='Hlavní stránka'!AU$1,1,0)</f>
        <v>0</v>
      </c>
      <c r="BA58" s="5">
        <f>IF('Tabulka klientů 2023'!$AJ62='Hlavní stránka'!AU$1,1,0)</f>
        <v>0</v>
      </c>
      <c r="BB58" s="5">
        <f>IF('Tabulka klientů 2023'!$AM62='Hlavní stránka'!AU$1,1,0)</f>
        <v>0</v>
      </c>
      <c r="BC58" s="5">
        <f>IF('Tabulka klientů 2023'!$AP62='Hlavní stránka'!AU$1,1,0)</f>
        <v>0</v>
      </c>
      <c r="BD58" s="5">
        <f>IF('Tabulka klientů 2023'!$AS62='Hlavní stránka'!AU$1,1,0)</f>
        <v>0</v>
      </c>
      <c r="BE58" s="5">
        <f>IF('Tabulka klientů 2023'!$AV62='Hlavní stránka'!AU$1,1,0)</f>
        <v>0</v>
      </c>
      <c r="BF58" s="5">
        <f t="shared" si="3"/>
        <v>0</v>
      </c>
      <c r="BG58" s="2">
        <f t="shared" si="15"/>
        <v>0</v>
      </c>
      <c r="BH58" s="5">
        <f>IF('Tabulka klientů 2023'!$R62='Hlavní stránka'!BH$1,1,0)</f>
        <v>0</v>
      </c>
      <c r="BI58" s="5">
        <f>IF('Tabulka klientů 2023'!$U62='Hlavní stránka'!BH$1,1,0)</f>
        <v>0</v>
      </c>
      <c r="BJ58" s="5">
        <f>IF('Tabulka klientů 2023'!$X62='Hlavní stránka'!BH$1,1,0)</f>
        <v>0</v>
      </c>
      <c r="BK58" s="5">
        <f>IF('Tabulka klientů 2023'!$AA62='Hlavní stránka'!BH$1,1,0)</f>
        <v>0</v>
      </c>
      <c r="BL58" s="5">
        <f>IF('Tabulka klientů 2023'!$AD62='Hlavní stránka'!BH$1,1,0)</f>
        <v>0</v>
      </c>
      <c r="BM58" s="5">
        <f>IF('Tabulka klientů 2023'!$AG62='Hlavní stránka'!BH$1,1,0)</f>
        <v>0</v>
      </c>
      <c r="BN58" s="5">
        <f>IF('Tabulka klientů 2023'!$AJ62='Hlavní stránka'!BH$1,1,0)</f>
        <v>0</v>
      </c>
      <c r="BO58" s="5">
        <f>IF('Tabulka klientů 2023'!$AM62='Hlavní stránka'!BH$1,1,0)</f>
        <v>0</v>
      </c>
      <c r="BP58" s="5">
        <f>IF('Tabulka klientů 2023'!$AP62='Hlavní stránka'!BH$1,1,0)</f>
        <v>0</v>
      </c>
      <c r="BQ58" s="5">
        <f>IF('Tabulka klientů 2023'!$AS62='Hlavní stránka'!BH$1,1,0)</f>
        <v>0</v>
      </c>
      <c r="BR58" s="5">
        <f>IF('Tabulka klientů 2023'!$AV62='Hlavní stránka'!BH$1,1,0)</f>
        <v>0</v>
      </c>
      <c r="BS58" s="5">
        <f t="shared" si="4"/>
        <v>0</v>
      </c>
      <c r="BT58" s="2">
        <f t="shared" si="16"/>
        <v>0</v>
      </c>
      <c r="BU58" s="5">
        <f>IF('Tabulka klientů 2023'!$R62='Hlavní stránka'!BU$1,1,0)</f>
        <v>0</v>
      </c>
      <c r="BV58" s="5">
        <f>IF('Tabulka klientů 2023'!$U62='Hlavní stránka'!BU$1,1,0)</f>
        <v>0</v>
      </c>
      <c r="BW58" s="5">
        <f>IF('Tabulka klientů 2023'!$X62='Hlavní stránka'!BU$1,1,0)</f>
        <v>0</v>
      </c>
      <c r="BX58" s="5">
        <f>IF('Tabulka klientů 2023'!$AA62='Hlavní stránka'!BU$1,1,0)</f>
        <v>0</v>
      </c>
      <c r="BY58" s="5">
        <f>IF('Tabulka klientů 2023'!$AD62='Hlavní stránka'!BU$1,1,0)</f>
        <v>0</v>
      </c>
      <c r="BZ58" s="5">
        <f>IF('Tabulka klientů 2023'!$AG62='Hlavní stránka'!BU$1,1,0)</f>
        <v>0</v>
      </c>
      <c r="CA58" s="5">
        <f>IF('Tabulka klientů 2023'!$AJ62='Hlavní stránka'!BU$1,1,0)</f>
        <v>0</v>
      </c>
      <c r="CB58" s="5">
        <f>IF('Tabulka klientů 2023'!$AM62='Hlavní stránka'!BU$1,1,0)</f>
        <v>0</v>
      </c>
      <c r="CC58" s="5">
        <f>IF('Tabulka klientů 2023'!$AP62='Hlavní stránka'!BU$1,1,0)</f>
        <v>0</v>
      </c>
      <c r="CD58" s="5">
        <f>IF('Tabulka klientů 2023'!$AS62='Hlavní stránka'!BU$1,1,0)</f>
        <v>0</v>
      </c>
      <c r="CE58" s="5">
        <f>IF('Tabulka klientů 2023'!$AV62='Hlavní stránka'!BU$1,1,0)</f>
        <v>0</v>
      </c>
      <c r="CF58" s="5">
        <f t="shared" si="5"/>
        <v>0</v>
      </c>
      <c r="CG58" s="2">
        <f t="shared" si="17"/>
        <v>0</v>
      </c>
      <c r="CH58" s="5">
        <f>IF('Tabulka klientů 2023'!$R62='Hlavní stránka'!CH$1,1,0)</f>
        <v>0</v>
      </c>
      <c r="CI58" s="5">
        <f>IF('Tabulka klientů 2023'!$U62='Hlavní stránka'!CH$1,1,0)</f>
        <v>0</v>
      </c>
      <c r="CJ58" s="5">
        <f>IF('Tabulka klientů 2023'!$X62='Hlavní stránka'!CH$1,1,0)</f>
        <v>0</v>
      </c>
      <c r="CK58" s="5">
        <f>IF('Tabulka klientů 2023'!$AA62='Hlavní stránka'!CH$1,1,0)</f>
        <v>0</v>
      </c>
      <c r="CL58" s="5">
        <f>IF('Tabulka klientů 2023'!$AD62='Hlavní stránka'!CH$1,1,0)</f>
        <v>0</v>
      </c>
      <c r="CM58" s="5">
        <f>IF('Tabulka klientů 2023'!$AG62='Hlavní stránka'!CH$1,1,0)</f>
        <v>0</v>
      </c>
      <c r="CN58" s="5">
        <f>IF('Tabulka klientů 2023'!$AJ62='Hlavní stránka'!CH$1,1,0)</f>
        <v>0</v>
      </c>
      <c r="CO58" s="5">
        <f>IF('Tabulka klientů 2023'!$AM62='Hlavní stránka'!CH$1,1,0)</f>
        <v>0</v>
      </c>
      <c r="CP58" s="5">
        <f>IF('Tabulka klientů 2023'!$AP62='Hlavní stránka'!CH$1,1,0)</f>
        <v>0</v>
      </c>
      <c r="CQ58" s="5">
        <f>IF('Tabulka klientů 2023'!$AS62='Hlavní stránka'!CH$1,1,0)</f>
        <v>0</v>
      </c>
      <c r="CR58" s="5">
        <f>IF('Tabulka klientů 2023'!$AV62='Hlavní stránka'!CH$1,1,0)</f>
        <v>0</v>
      </c>
      <c r="CS58" s="5">
        <f t="shared" si="6"/>
        <v>0</v>
      </c>
      <c r="CT58" s="2">
        <f t="shared" si="18"/>
        <v>0</v>
      </c>
      <c r="CU58" s="5">
        <f>IF('Tabulka klientů 2023'!$R62='Hlavní stránka'!CU$1,1,0)</f>
        <v>0</v>
      </c>
      <c r="CV58" s="5">
        <f>IF('Tabulka klientů 2023'!$U62='Hlavní stránka'!CU$1,1,0)</f>
        <v>0</v>
      </c>
      <c r="CW58" s="5">
        <f>IF('Tabulka klientů 2023'!$X62='Hlavní stránka'!CU$1,1,0)</f>
        <v>0</v>
      </c>
      <c r="CX58" s="5">
        <f>IF('Tabulka klientů 2023'!$AA62='Hlavní stránka'!CU$1,1,0)</f>
        <v>0</v>
      </c>
      <c r="CY58" s="5">
        <f>IF('Tabulka klientů 2023'!$AD62='Hlavní stránka'!CU$1,1,0)</f>
        <v>0</v>
      </c>
      <c r="CZ58" s="5">
        <f>IF('Tabulka klientů 2023'!$AG62='Hlavní stránka'!CU$1,1,0)</f>
        <v>0</v>
      </c>
      <c r="DA58" s="5">
        <f>IF('Tabulka klientů 2023'!$AJ62='Hlavní stránka'!CU$1,1,0)</f>
        <v>0</v>
      </c>
      <c r="DB58" s="5">
        <f>IF('Tabulka klientů 2023'!$AM62='Hlavní stránka'!CU$1,1,0)</f>
        <v>0</v>
      </c>
      <c r="DC58" s="5">
        <f>IF('Tabulka klientů 2023'!$AP62='Hlavní stránka'!CU$1,1,0)</f>
        <v>0</v>
      </c>
      <c r="DD58" s="5">
        <f>IF('Tabulka klientů 2023'!$AS62='Hlavní stránka'!CU$1,1,0)</f>
        <v>0</v>
      </c>
      <c r="DE58" s="5">
        <f>IF('Tabulka klientů 2023'!$AV62='Hlavní stránka'!CU$1,1,0)</f>
        <v>0</v>
      </c>
      <c r="DF58" s="5">
        <f t="shared" si="7"/>
        <v>0</v>
      </c>
      <c r="DG58" s="2">
        <f t="shared" si="19"/>
        <v>0</v>
      </c>
      <c r="DH58" s="5">
        <f>IF('Tabulka klientů 2023'!$R62='Hlavní stránka'!DH$1,1,0)</f>
        <v>0</v>
      </c>
      <c r="DI58" s="5">
        <f>IF('Tabulka klientů 2023'!$U62='Hlavní stránka'!DH$1,1,0)</f>
        <v>0</v>
      </c>
      <c r="DJ58" s="5">
        <f>IF('Tabulka klientů 2023'!$X62='Hlavní stránka'!DH$1,1,0)</f>
        <v>0</v>
      </c>
      <c r="DK58" s="5">
        <f>IF('Tabulka klientů 2023'!$AA62='Hlavní stránka'!DH$1,1,0)</f>
        <v>0</v>
      </c>
      <c r="DL58" s="5">
        <f>IF('Tabulka klientů 2023'!$AD62='Hlavní stránka'!DH$1,1,0)</f>
        <v>0</v>
      </c>
      <c r="DM58" s="5">
        <f>IF('Tabulka klientů 2023'!$AG62='Hlavní stránka'!DH$1,1,0)</f>
        <v>0</v>
      </c>
      <c r="DN58" s="5">
        <f>IF('Tabulka klientů 2023'!$AJ62='Hlavní stránka'!DH$1,1,0)</f>
        <v>0</v>
      </c>
      <c r="DO58" s="5">
        <f>IF('Tabulka klientů 2023'!$AM62='Hlavní stránka'!DH$1,1,0)</f>
        <v>0</v>
      </c>
      <c r="DP58" s="5">
        <f>IF('Tabulka klientů 2023'!$AP62='Hlavní stránka'!DH$1,1,0)</f>
        <v>0</v>
      </c>
      <c r="DQ58" s="5">
        <f>IF('Tabulka klientů 2023'!$AS62='Hlavní stránka'!DH$1,1,0)</f>
        <v>0</v>
      </c>
      <c r="DR58" s="5">
        <f>IF('Tabulka klientů 2023'!$AV62='Hlavní stránka'!DH$1,1,0)</f>
        <v>0</v>
      </c>
      <c r="DS58" s="5">
        <f t="shared" si="8"/>
        <v>0</v>
      </c>
      <c r="DT58" s="2">
        <f t="shared" si="20"/>
        <v>0</v>
      </c>
      <c r="DU58" s="5">
        <f>IF('Tabulka klientů 2023'!$R62='Hlavní stránka'!DU$1,1,0)</f>
        <v>0</v>
      </c>
      <c r="DV58" s="5">
        <f>IF('Tabulka klientů 2023'!$U62='Hlavní stránka'!DU$1,1,0)</f>
        <v>0</v>
      </c>
      <c r="DW58" s="5">
        <f>IF('Tabulka klientů 2023'!$X62='Hlavní stránka'!DU$1,1,0)</f>
        <v>0</v>
      </c>
      <c r="DX58" s="5">
        <f>IF('Tabulka klientů 2023'!$AA62='Hlavní stránka'!DU$1,1,0)</f>
        <v>0</v>
      </c>
      <c r="DY58" s="5">
        <f>IF('Tabulka klientů 2023'!$AD62='Hlavní stránka'!DU$1,1,0)</f>
        <v>0</v>
      </c>
      <c r="DZ58" s="5">
        <f>IF('Tabulka klientů 2023'!$AG62='Hlavní stránka'!DU$1,1,0)</f>
        <v>0</v>
      </c>
      <c r="EA58" s="5">
        <f>IF('Tabulka klientů 2023'!$AJ62='Hlavní stránka'!DU$1,1,0)</f>
        <v>0</v>
      </c>
      <c r="EB58" s="5">
        <f>IF('Tabulka klientů 2023'!$AM62='Hlavní stránka'!DU$1,1,0)</f>
        <v>0</v>
      </c>
      <c r="EC58" s="5">
        <f>IF('Tabulka klientů 2023'!$AP62='Hlavní stránka'!DU$1,1,0)</f>
        <v>0</v>
      </c>
      <c r="ED58" s="5">
        <f>IF('Tabulka klientů 2023'!$AS62='Hlavní stránka'!DU$1,1,0)</f>
        <v>0</v>
      </c>
      <c r="EE58" s="5">
        <f>IF('Tabulka klientů 2023'!$AV62='Hlavní stránka'!DU$1,1,0)</f>
        <v>0</v>
      </c>
      <c r="EF58" s="5">
        <f t="shared" si="9"/>
        <v>0</v>
      </c>
      <c r="EG58" s="2">
        <f t="shared" si="21"/>
        <v>0</v>
      </c>
      <c r="EH58" s="5">
        <f>IF('Tabulka klientů 2023'!$R62='Hlavní stránka'!EH$1,1,0)</f>
        <v>0</v>
      </c>
      <c r="EI58" s="5">
        <f>IF('Tabulka klientů 2023'!$U62='Hlavní stránka'!EH$1,1,0)</f>
        <v>0</v>
      </c>
      <c r="EJ58" s="5">
        <f>IF('Tabulka klientů 2023'!$X62='Hlavní stránka'!EH$1,1,0)</f>
        <v>0</v>
      </c>
      <c r="EK58" s="5">
        <f>IF('Tabulka klientů 2023'!$AA62='Hlavní stránka'!EH$1,1,0)</f>
        <v>0</v>
      </c>
      <c r="EL58" s="5">
        <f>IF('Tabulka klientů 2023'!$AD62='Hlavní stránka'!EH$1,1,0)</f>
        <v>0</v>
      </c>
      <c r="EM58" s="5">
        <f>IF('Tabulka klientů 2023'!$AG62='Hlavní stránka'!EH$1,1,0)</f>
        <v>0</v>
      </c>
      <c r="EN58" s="5">
        <f>IF('Tabulka klientů 2023'!$AJ62='Hlavní stránka'!EH$1,1,0)</f>
        <v>0</v>
      </c>
      <c r="EO58" s="5">
        <f>IF('Tabulka klientů 2023'!$AM62='Hlavní stránka'!EH$1,1,0)</f>
        <v>0</v>
      </c>
      <c r="EP58" s="5">
        <f>IF('Tabulka klientů 2023'!$AP62='Hlavní stránka'!EH$1,1,0)</f>
        <v>0</v>
      </c>
      <c r="EQ58" s="5">
        <f>IF('Tabulka klientů 2023'!$AS62='Hlavní stránka'!EH$1,1,0)</f>
        <v>0</v>
      </c>
      <c r="ER58" s="5">
        <f>IF('Tabulka klientů 2023'!$AV62='Hlavní stránka'!EH$1,1,0)</f>
        <v>0</v>
      </c>
      <c r="ES58" s="5">
        <f t="shared" si="10"/>
        <v>0</v>
      </c>
      <c r="ET58" s="2">
        <f t="shared" si="22"/>
        <v>0</v>
      </c>
      <c r="EU58" s="5">
        <f>IF('Tabulka klientů 2023'!$R62='Hlavní stránka'!EU$1,1,0)</f>
        <v>0</v>
      </c>
      <c r="EV58" s="5">
        <f>IF('Tabulka klientů 2023'!$U62='Hlavní stránka'!EU$1,1,0)</f>
        <v>0</v>
      </c>
      <c r="EW58" s="5">
        <f>IF('Tabulka klientů 2023'!$X62='Hlavní stránka'!EU$1,1,0)</f>
        <v>0</v>
      </c>
      <c r="EX58" s="5">
        <f>IF('Tabulka klientů 2023'!$AA62='Hlavní stránka'!EU$1,1,0)</f>
        <v>0</v>
      </c>
      <c r="EY58" s="5">
        <f>IF('Tabulka klientů 2023'!$AD62='Hlavní stránka'!EU$1,1,0)</f>
        <v>0</v>
      </c>
      <c r="EZ58" s="5">
        <f>IF('Tabulka klientů 2023'!$AG62='Hlavní stránka'!EU$1,1,0)</f>
        <v>0</v>
      </c>
      <c r="FA58" s="5">
        <f>IF('Tabulka klientů 2023'!$AJ62='Hlavní stránka'!EU$1,1,0)</f>
        <v>0</v>
      </c>
      <c r="FB58" s="5">
        <f>IF('Tabulka klientů 2023'!$AM62='Hlavní stránka'!EU$1,1,0)</f>
        <v>0</v>
      </c>
      <c r="FC58" s="5">
        <f>IF('Tabulka klientů 2023'!$AP62='Hlavní stránka'!EU$1,1,0)</f>
        <v>0</v>
      </c>
      <c r="FD58" s="5">
        <f>IF('Tabulka klientů 2023'!$AS62='Hlavní stránka'!EU$1,1,0)</f>
        <v>0</v>
      </c>
      <c r="FE58" s="5">
        <f>IF('Tabulka klientů 2023'!$AV62='Hlavní stránka'!EU$1,1,0)</f>
        <v>0</v>
      </c>
      <c r="FF58" s="5">
        <f t="shared" si="11"/>
        <v>0</v>
      </c>
      <c r="FG58" s="2">
        <f t="shared" si="23"/>
        <v>0</v>
      </c>
    </row>
    <row r="59" spans="1:163" ht="15.75" hidden="1" customHeight="1" x14ac:dyDescent="0.25">
      <c r="A59" s="4"/>
      <c r="B59" s="4" t="s">
        <v>28</v>
      </c>
      <c r="C59" s="15" t="s">
        <v>56</v>
      </c>
      <c r="D59" s="4"/>
      <c r="E59" s="4"/>
      <c r="F59" s="4"/>
      <c r="G59" s="4"/>
      <c r="H59" s="5">
        <f>IF('Tabulka klientů 2023'!$R63='Hlavní stránka'!$H$1,1,0)</f>
        <v>0</v>
      </c>
      <c r="I59" s="5">
        <f>IF('Tabulka klientů 2023'!$U63='Hlavní stránka'!$H$1,1,0)</f>
        <v>0</v>
      </c>
      <c r="J59" s="5">
        <f>IF('Tabulka klientů 2023'!$X63='Hlavní stránka'!$H$1,1,0)</f>
        <v>0</v>
      </c>
      <c r="K59" s="5">
        <f>IF('Tabulka klientů 2023'!$AA63='Hlavní stránka'!$H$1,1,0)</f>
        <v>0</v>
      </c>
      <c r="L59" s="5">
        <f>IF('Tabulka klientů 2023'!$AD63='Hlavní stránka'!$H$1,1,0)</f>
        <v>0</v>
      </c>
      <c r="M59" s="5">
        <f>IF('Tabulka klientů 2023'!$AG63='Hlavní stránka'!$H$1,1,0)</f>
        <v>0</v>
      </c>
      <c r="N59" s="5">
        <f>IF('Tabulka klientů 2023'!$AJ63='Hlavní stránka'!$H$1,1,0)</f>
        <v>0</v>
      </c>
      <c r="O59" s="5">
        <f>IF('Tabulka klientů 2023'!$AM63='Hlavní stránka'!$H$1,1,0)</f>
        <v>0</v>
      </c>
      <c r="P59" s="5">
        <f>IF('Tabulka klientů 2023'!$AP63='Hlavní stránka'!$H$1,1,0)</f>
        <v>0</v>
      </c>
      <c r="Q59" s="5">
        <f>IF('Tabulka klientů 2023'!$AS63='Hlavní stránka'!$H$1,1,0)</f>
        <v>0</v>
      </c>
      <c r="R59" s="5">
        <f>IF('Tabulka klientů 2023'!$AV63='Hlavní stránka'!$H$1,1,0)</f>
        <v>0</v>
      </c>
      <c r="S59" s="5">
        <f t="shared" si="0"/>
        <v>0</v>
      </c>
      <c r="T59" s="2">
        <f t="shared" si="12"/>
        <v>0</v>
      </c>
      <c r="U59" s="5">
        <f>IF('Tabulka klientů 2023'!$R63='Hlavní stránka'!U$1,1,0)</f>
        <v>0</v>
      </c>
      <c r="V59" s="5">
        <f>IF('Tabulka klientů 2023'!$U63='Hlavní stránka'!U$1,1,0)</f>
        <v>0</v>
      </c>
      <c r="W59" s="5">
        <f>IF('Tabulka klientů 2023'!$X63='Hlavní stránka'!U$1,1,0)</f>
        <v>0</v>
      </c>
      <c r="X59" s="5">
        <f>IF('Tabulka klientů 2023'!$AA63='Hlavní stránka'!U$1,1,0)</f>
        <v>0</v>
      </c>
      <c r="Y59" s="5">
        <f>IF('Tabulka klientů 2023'!$AD63='Hlavní stránka'!U$1,1,0)</f>
        <v>0</v>
      </c>
      <c r="Z59" s="5">
        <f>IF('Tabulka klientů 2023'!$AG63='Hlavní stránka'!U$1,1,0)</f>
        <v>0</v>
      </c>
      <c r="AA59" s="5">
        <f>IF('Tabulka klientů 2023'!$AJ63='Hlavní stránka'!U$1,1,0)</f>
        <v>0</v>
      </c>
      <c r="AB59" s="5">
        <f>IF('Tabulka klientů 2023'!$AM63='Hlavní stránka'!U$1,1,0)</f>
        <v>0</v>
      </c>
      <c r="AC59" s="5">
        <f>IF('Tabulka klientů 2023'!$AP63='Hlavní stránka'!U$1,1,0)</f>
        <v>0</v>
      </c>
      <c r="AD59" s="5">
        <f>IF('Tabulka klientů 2023'!$AS63='Hlavní stránka'!U$1,1,0)</f>
        <v>0</v>
      </c>
      <c r="AE59" s="5">
        <f>IF('Tabulka klientů 2023'!$AV63='Hlavní stránka'!U$1,1,0)</f>
        <v>0</v>
      </c>
      <c r="AF59" s="5">
        <f t="shared" si="1"/>
        <v>0</v>
      </c>
      <c r="AG59" s="2">
        <f t="shared" si="13"/>
        <v>0</v>
      </c>
      <c r="AH59" s="5">
        <f>IF('Tabulka klientů 2023'!$R63='Hlavní stránka'!AH$1,1,0)</f>
        <v>0</v>
      </c>
      <c r="AI59" s="5">
        <f>IF('Tabulka klientů 2023'!$U63='Hlavní stránka'!AH$1,1,0)</f>
        <v>0</v>
      </c>
      <c r="AJ59" s="5">
        <f>IF('Tabulka klientů 2023'!$X63='Hlavní stránka'!AH$1,1,0)</f>
        <v>0</v>
      </c>
      <c r="AK59" s="5">
        <f>IF('Tabulka klientů 2023'!$AA63='Hlavní stránka'!AH$1,1,0)</f>
        <v>0</v>
      </c>
      <c r="AL59" s="5">
        <f>IF('Tabulka klientů 2023'!$AD63='Hlavní stránka'!AH$1,1,0)</f>
        <v>0</v>
      </c>
      <c r="AM59" s="5">
        <f>IF('Tabulka klientů 2023'!$AG63='Hlavní stránka'!AH$1,1,0)</f>
        <v>0</v>
      </c>
      <c r="AN59" s="5">
        <f>IF('Tabulka klientů 2023'!$AJ63='Hlavní stránka'!AH$1,1,0)</f>
        <v>0</v>
      </c>
      <c r="AO59" s="5">
        <f>IF('Tabulka klientů 2023'!$AM63='Hlavní stránka'!AH$1,1,0)</f>
        <v>0</v>
      </c>
      <c r="AP59" s="5">
        <f>IF('Tabulka klientů 2023'!$AP63='Hlavní stránka'!AH$1,1,0)</f>
        <v>0</v>
      </c>
      <c r="AQ59" s="5">
        <f>IF('Tabulka klientů 2023'!$AS63='Hlavní stránka'!AH$1,1,0)</f>
        <v>0</v>
      </c>
      <c r="AR59" s="5">
        <f>IF('Tabulka klientů 2023'!$AV63='Hlavní stránka'!AH$1,1,0)</f>
        <v>0</v>
      </c>
      <c r="AS59" s="5">
        <f t="shared" si="2"/>
        <v>0</v>
      </c>
      <c r="AT59" s="2">
        <f t="shared" si="14"/>
        <v>0</v>
      </c>
      <c r="AU59" s="5">
        <f>IF('Tabulka klientů 2023'!$R63='Hlavní stránka'!AU$1,1,0)</f>
        <v>0</v>
      </c>
      <c r="AV59" s="5">
        <f>IF('Tabulka klientů 2023'!$U63='Hlavní stránka'!AU$1,1,0)</f>
        <v>0</v>
      </c>
      <c r="AW59" s="5">
        <f>IF('Tabulka klientů 2023'!$X63='Hlavní stránka'!AU$1,1,0)</f>
        <v>0</v>
      </c>
      <c r="AX59" s="5">
        <f>IF('Tabulka klientů 2023'!$AA63='Hlavní stránka'!AU$1,1,0)</f>
        <v>0</v>
      </c>
      <c r="AY59" s="5">
        <f>IF('Tabulka klientů 2023'!$AD63='Hlavní stránka'!AU$1,1,0)</f>
        <v>0</v>
      </c>
      <c r="AZ59" s="5">
        <f>IF('Tabulka klientů 2023'!$AG63='Hlavní stránka'!AU$1,1,0)</f>
        <v>0</v>
      </c>
      <c r="BA59" s="5">
        <f>IF('Tabulka klientů 2023'!$AJ63='Hlavní stránka'!AU$1,1,0)</f>
        <v>0</v>
      </c>
      <c r="BB59" s="5">
        <f>IF('Tabulka klientů 2023'!$AM63='Hlavní stránka'!AU$1,1,0)</f>
        <v>0</v>
      </c>
      <c r="BC59" s="5">
        <f>IF('Tabulka klientů 2023'!$AP63='Hlavní stránka'!AU$1,1,0)</f>
        <v>0</v>
      </c>
      <c r="BD59" s="5">
        <f>IF('Tabulka klientů 2023'!$AS63='Hlavní stránka'!AU$1,1,0)</f>
        <v>0</v>
      </c>
      <c r="BE59" s="5">
        <f>IF('Tabulka klientů 2023'!$AV63='Hlavní stránka'!AU$1,1,0)</f>
        <v>0</v>
      </c>
      <c r="BF59" s="5">
        <f t="shared" si="3"/>
        <v>0</v>
      </c>
      <c r="BG59" s="2">
        <f t="shared" si="15"/>
        <v>0</v>
      </c>
      <c r="BH59" s="5">
        <f>IF('Tabulka klientů 2023'!$R63='Hlavní stránka'!BH$1,1,0)</f>
        <v>0</v>
      </c>
      <c r="BI59" s="5">
        <f>IF('Tabulka klientů 2023'!$U63='Hlavní stránka'!BH$1,1,0)</f>
        <v>0</v>
      </c>
      <c r="BJ59" s="5">
        <f>IF('Tabulka klientů 2023'!$X63='Hlavní stránka'!BH$1,1,0)</f>
        <v>0</v>
      </c>
      <c r="BK59" s="5">
        <f>IF('Tabulka klientů 2023'!$AA63='Hlavní stránka'!BH$1,1,0)</f>
        <v>0</v>
      </c>
      <c r="BL59" s="5">
        <f>IF('Tabulka klientů 2023'!$AD63='Hlavní stránka'!BH$1,1,0)</f>
        <v>0</v>
      </c>
      <c r="BM59" s="5">
        <f>IF('Tabulka klientů 2023'!$AG63='Hlavní stránka'!BH$1,1,0)</f>
        <v>0</v>
      </c>
      <c r="BN59" s="5">
        <f>IF('Tabulka klientů 2023'!$AJ63='Hlavní stránka'!BH$1,1,0)</f>
        <v>0</v>
      </c>
      <c r="BO59" s="5">
        <f>IF('Tabulka klientů 2023'!$AM63='Hlavní stránka'!BH$1,1,0)</f>
        <v>0</v>
      </c>
      <c r="BP59" s="5">
        <f>IF('Tabulka klientů 2023'!$AP63='Hlavní stránka'!BH$1,1,0)</f>
        <v>0</v>
      </c>
      <c r="BQ59" s="5">
        <f>IF('Tabulka klientů 2023'!$AS63='Hlavní stránka'!BH$1,1,0)</f>
        <v>0</v>
      </c>
      <c r="BR59" s="5">
        <f>IF('Tabulka klientů 2023'!$AV63='Hlavní stránka'!BH$1,1,0)</f>
        <v>0</v>
      </c>
      <c r="BS59" s="5">
        <f t="shared" si="4"/>
        <v>0</v>
      </c>
      <c r="BT59" s="2">
        <f t="shared" si="16"/>
        <v>0</v>
      </c>
      <c r="BU59" s="5">
        <f>IF('Tabulka klientů 2023'!$R63='Hlavní stránka'!BU$1,1,0)</f>
        <v>0</v>
      </c>
      <c r="BV59" s="5">
        <f>IF('Tabulka klientů 2023'!$U63='Hlavní stránka'!BU$1,1,0)</f>
        <v>0</v>
      </c>
      <c r="BW59" s="5">
        <f>IF('Tabulka klientů 2023'!$X63='Hlavní stránka'!BU$1,1,0)</f>
        <v>0</v>
      </c>
      <c r="BX59" s="5">
        <f>IF('Tabulka klientů 2023'!$AA63='Hlavní stránka'!BU$1,1,0)</f>
        <v>0</v>
      </c>
      <c r="BY59" s="5">
        <f>IF('Tabulka klientů 2023'!$AD63='Hlavní stránka'!BU$1,1,0)</f>
        <v>0</v>
      </c>
      <c r="BZ59" s="5">
        <f>IF('Tabulka klientů 2023'!$AG63='Hlavní stránka'!BU$1,1,0)</f>
        <v>0</v>
      </c>
      <c r="CA59" s="5">
        <f>IF('Tabulka klientů 2023'!$AJ63='Hlavní stránka'!BU$1,1,0)</f>
        <v>0</v>
      </c>
      <c r="CB59" s="5">
        <f>IF('Tabulka klientů 2023'!$AM63='Hlavní stránka'!BU$1,1,0)</f>
        <v>0</v>
      </c>
      <c r="CC59" s="5">
        <f>IF('Tabulka klientů 2023'!$AP63='Hlavní stránka'!BU$1,1,0)</f>
        <v>0</v>
      </c>
      <c r="CD59" s="5">
        <f>IF('Tabulka klientů 2023'!$AS63='Hlavní stránka'!BU$1,1,0)</f>
        <v>0</v>
      </c>
      <c r="CE59" s="5">
        <f>IF('Tabulka klientů 2023'!$AV63='Hlavní stránka'!BU$1,1,0)</f>
        <v>0</v>
      </c>
      <c r="CF59" s="5">
        <f t="shared" si="5"/>
        <v>0</v>
      </c>
      <c r="CG59" s="2">
        <f t="shared" si="17"/>
        <v>0</v>
      </c>
      <c r="CH59" s="5">
        <f>IF('Tabulka klientů 2023'!$R63='Hlavní stránka'!CH$1,1,0)</f>
        <v>0</v>
      </c>
      <c r="CI59" s="5">
        <f>IF('Tabulka klientů 2023'!$U63='Hlavní stránka'!CH$1,1,0)</f>
        <v>0</v>
      </c>
      <c r="CJ59" s="5">
        <f>IF('Tabulka klientů 2023'!$X63='Hlavní stránka'!CH$1,1,0)</f>
        <v>0</v>
      </c>
      <c r="CK59" s="5">
        <f>IF('Tabulka klientů 2023'!$AA63='Hlavní stránka'!CH$1,1,0)</f>
        <v>0</v>
      </c>
      <c r="CL59" s="5">
        <f>IF('Tabulka klientů 2023'!$AD63='Hlavní stránka'!CH$1,1,0)</f>
        <v>0</v>
      </c>
      <c r="CM59" s="5">
        <f>IF('Tabulka klientů 2023'!$AG63='Hlavní stránka'!CH$1,1,0)</f>
        <v>0</v>
      </c>
      <c r="CN59" s="5">
        <f>IF('Tabulka klientů 2023'!$AJ63='Hlavní stránka'!CH$1,1,0)</f>
        <v>0</v>
      </c>
      <c r="CO59" s="5">
        <f>IF('Tabulka klientů 2023'!$AM63='Hlavní stránka'!CH$1,1,0)</f>
        <v>0</v>
      </c>
      <c r="CP59" s="5">
        <f>IF('Tabulka klientů 2023'!$AP63='Hlavní stránka'!CH$1,1,0)</f>
        <v>0</v>
      </c>
      <c r="CQ59" s="5">
        <f>IF('Tabulka klientů 2023'!$AS63='Hlavní stránka'!CH$1,1,0)</f>
        <v>0</v>
      </c>
      <c r="CR59" s="5">
        <f>IF('Tabulka klientů 2023'!$AV63='Hlavní stránka'!CH$1,1,0)</f>
        <v>0</v>
      </c>
      <c r="CS59" s="5">
        <f t="shared" si="6"/>
        <v>0</v>
      </c>
      <c r="CT59" s="2">
        <f t="shared" si="18"/>
        <v>0</v>
      </c>
      <c r="CU59" s="5">
        <f>IF('Tabulka klientů 2023'!$R63='Hlavní stránka'!CU$1,1,0)</f>
        <v>0</v>
      </c>
      <c r="CV59" s="5">
        <f>IF('Tabulka klientů 2023'!$U63='Hlavní stránka'!CU$1,1,0)</f>
        <v>0</v>
      </c>
      <c r="CW59" s="5">
        <f>IF('Tabulka klientů 2023'!$X63='Hlavní stránka'!CU$1,1,0)</f>
        <v>0</v>
      </c>
      <c r="CX59" s="5">
        <f>IF('Tabulka klientů 2023'!$AA63='Hlavní stránka'!CU$1,1,0)</f>
        <v>0</v>
      </c>
      <c r="CY59" s="5">
        <f>IF('Tabulka klientů 2023'!$AD63='Hlavní stránka'!CU$1,1,0)</f>
        <v>0</v>
      </c>
      <c r="CZ59" s="5">
        <f>IF('Tabulka klientů 2023'!$AG63='Hlavní stránka'!CU$1,1,0)</f>
        <v>0</v>
      </c>
      <c r="DA59" s="5">
        <f>IF('Tabulka klientů 2023'!$AJ63='Hlavní stránka'!CU$1,1,0)</f>
        <v>0</v>
      </c>
      <c r="DB59" s="5">
        <f>IF('Tabulka klientů 2023'!$AM63='Hlavní stránka'!CU$1,1,0)</f>
        <v>0</v>
      </c>
      <c r="DC59" s="5">
        <f>IF('Tabulka klientů 2023'!$AP63='Hlavní stránka'!CU$1,1,0)</f>
        <v>0</v>
      </c>
      <c r="DD59" s="5">
        <f>IF('Tabulka klientů 2023'!$AS63='Hlavní stránka'!CU$1,1,0)</f>
        <v>0</v>
      </c>
      <c r="DE59" s="5">
        <f>IF('Tabulka klientů 2023'!$AV63='Hlavní stránka'!CU$1,1,0)</f>
        <v>0</v>
      </c>
      <c r="DF59" s="5">
        <f t="shared" si="7"/>
        <v>0</v>
      </c>
      <c r="DG59" s="2">
        <f t="shared" si="19"/>
        <v>0</v>
      </c>
      <c r="DH59" s="5">
        <f>IF('Tabulka klientů 2023'!$R63='Hlavní stránka'!DH$1,1,0)</f>
        <v>0</v>
      </c>
      <c r="DI59" s="5">
        <f>IF('Tabulka klientů 2023'!$U63='Hlavní stránka'!DH$1,1,0)</f>
        <v>0</v>
      </c>
      <c r="DJ59" s="5">
        <f>IF('Tabulka klientů 2023'!$X63='Hlavní stránka'!DH$1,1,0)</f>
        <v>0</v>
      </c>
      <c r="DK59" s="5">
        <f>IF('Tabulka klientů 2023'!$AA63='Hlavní stránka'!DH$1,1,0)</f>
        <v>0</v>
      </c>
      <c r="DL59" s="5">
        <f>IF('Tabulka klientů 2023'!$AD63='Hlavní stránka'!DH$1,1,0)</f>
        <v>0</v>
      </c>
      <c r="DM59" s="5">
        <f>IF('Tabulka klientů 2023'!$AG63='Hlavní stránka'!DH$1,1,0)</f>
        <v>0</v>
      </c>
      <c r="DN59" s="5">
        <f>IF('Tabulka klientů 2023'!$AJ63='Hlavní stránka'!DH$1,1,0)</f>
        <v>0</v>
      </c>
      <c r="DO59" s="5">
        <f>IF('Tabulka klientů 2023'!$AM63='Hlavní stránka'!DH$1,1,0)</f>
        <v>0</v>
      </c>
      <c r="DP59" s="5">
        <f>IF('Tabulka klientů 2023'!$AP63='Hlavní stránka'!DH$1,1,0)</f>
        <v>0</v>
      </c>
      <c r="DQ59" s="5">
        <f>IF('Tabulka klientů 2023'!$AS63='Hlavní stránka'!DH$1,1,0)</f>
        <v>0</v>
      </c>
      <c r="DR59" s="5">
        <f>IF('Tabulka klientů 2023'!$AV63='Hlavní stránka'!DH$1,1,0)</f>
        <v>0</v>
      </c>
      <c r="DS59" s="5">
        <f t="shared" si="8"/>
        <v>0</v>
      </c>
      <c r="DT59" s="2">
        <f t="shared" si="20"/>
        <v>0</v>
      </c>
      <c r="DU59" s="5">
        <f>IF('Tabulka klientů 2023'!$R63='Hlavní stránka'!DU$1,1,0)</f>
        <v>0</v>
      </c>
      <c r="DV59" s="5">
        <f>IF('Tabulka klientů 2023'!$U63='Hlavní stránka'!DU$1,1,0)</f>
        <v>0</v>
      </c>
      <c r="DW59" s="5">
        <f>IF('Tabulka klientů 2023'!$X63='Hlavní stránka'!DU$1,1,0)</f>
        <v>0</v>
      </c>
      <c r="DX59" s="5">
        <f>IF('Tabulka klientů 2023'!$AA63='Hlavní stránka'!DU$1,1,0)</f>
        <v>0</v>
      </c>
      <c r="DY59" s="5">
        <f>IF('Tabulka klientů 2023'!$AD63='Hlavní stránka'!DU$1,1,0)</f>
        <v>0</v>
      </c>
      <c r="DZ59" s="5">
        <f>IF('Tabulka klientů 2023'!$AG63='Hlavní stránka'!DU$1,1,0)</f>
        <v>0</v>
      </c>
      <c r="EA59" s="5">
        <f>IF('Tabulka klientů 2023'!$AJ63='Hlavní stránka'!DU$1,1,0)</f>
        <v>0</v>
      </c>
      <c r="EB59" s="5">
        <f>IF('Tabulka klientů 2023'!$AM63='Hlavní stránka'!DU$1,1,0)</f>
        <v>0</v>
      </c>
      <c r="EC59" s="5">
        <f>IF('Tabulka klientů 2023'!$AP63='Hlavní stránka'!DU$1,1,0)</f>
        <v>0</v>
      </c>
      <c r="ED59" s="5">
        <f>IF('Tabulka klientů 2023'!$AS63='Hlavní stránka'!DU$1,1,0)</f>
        <v>0</v>
      </c>
      <c r="EE59" s="5">
        <f>IF('Tabulka klientů 2023'!$AV63='Hlavní stránka'!DU$1,1,0)</f>
        <v>0</v>
      </c>
      <c r="EF59" s="5">
        <f t="shared" si="9"/>
        <v>0</v>
      </c>
      <c r="EG59" s="2">
        <f t="shared" si="21"/>
        <v>0</v>
      </c>
      <c r="EH59" s="5">
        <f>IF('Tabulka klientů 2023'!$R63='Hlavní stránka'!EH$1,1,0)</f>
        <v>0</v>
      </c>
      <c r="EI59" s="5">
        <f>IF('Tabulka klientů 2023'!$U63='Hlavní stránka'!EH$1,1,0)</f>
        <v>0</v>
      </c>
      <c r="EJ59" s="5">
        <f>IF('Tabulka klientů 2023'!$X63='Hlavní stránka'!EH$1,1,0)</f>
        <v>0</v>
      </c>
      <c r="EK59" s="5">
        <f>IF('Tabulka klientů 2023'!$AA63='Hlavní stránka'!EH$1,1,0)</f>
        <v>0</v>
      </c>
      <c r="EL59" s="5">
        <f>IF('Tabulka klientů 2023'!$AD63='Hlavní stránka'!EH$1,1,0)</f>
        <v>0</v>
      </c>
      <c r="EM59" s="5">
        <f>IF('Tabulka klientů 2023'!$AG63='Hlavní stránka'!EH$1,1,0)</f>
        <v>0</v>
      </c>
      <c r="EN59" s="5">
        <f>IF('Tabulka klientů 2023'!$AJ63='Hlavní stránka'!EH$1,1,0)</f>
        <v>0</v>
      </c>
      <c r="EO59" s="5">
        <f>IF('Tabulka klientů 2023'!$AM63='Hlavní stránka'!EH$1,1,0)</f>
        <v>0</v>
      </c>
      <c r="EP59" s="5">
        <f>IF('Tabulka klientů 2023'!$AP63='Hlavní stránka'!EH$1,1,0)</f>
        <v>0</v>
      </c>
      <c r="EQ59" s="5">
        <f>IF('Tabulka klientů 2023'!$AS63='Hlavní stránka'!EH$1,1,0)</f>
        <v>0</v>
      </c>
      <c r="ER59" s="5">
        <f>IF('Tabulka klientů 2023'!$AV63='Hlavní stránka'!EH$1,1,0)</f>
        <v>0</v>
      </c>
      <c r="ES59" s="5">
        <f t="shared" si="10"/>
        <v>0</v>
      </c>
      <c r="ET59" s="2">
        <f t="shared" si="22"/>
        <v>0</v>
      </c>
      <c r="EU59" s="5">
        <f>IF('Tabulka klientů 2023'!$R63='Hlavní stránka'!EU$1,1,0)</f>
        <v>0</v>
      </c>
      <c r="EV59" s="5">
        <f>IF('Tabulka klientů 2023'!$U63='Hlavní stránka'!EU$1,1,0)</f>
        <v>0</v>
      </c>
      <c r="EW59" s="5">
        <f>IF('Tabulka klientů 2023'!$X63='Hlavní stránka'!EU$1,1,0)</f>
        <v>0</v>
      </c>
      <c r="EX59" s="5">
        <f>IF('Tabulka klientů 2023'!$AA63='Hlavní stránka'!EU$1,1,0)</f>
        <v>0</v>
      </c>
      <c r="EY59" s="5">
        <f>IF('Tabulka klientů 2023'!$AD63='Hlavní stránka'!EU$1,1,0)</f>
        <v>0</v>
      </c>
      <c r="EZ59" s="5">
        <f>IF('Tabulka klientů 2023'!$AG63='Hlavní stránka'!EU$1,1,0)</f>
        <v>0</v>
      </c>
      <c r="FA59" s="5">
        <f>IF('Tabulka klientů 2023'!$AJ63='Hlavní stránka'!EU$1,1,0)</f>
        <v>0</v>
      </c>
      <c r="FB59" s="5">
        <f>IF('Tabulka klientů 2023'!$AM63='Hlavní stránka'!EU$1,1,0)</f>
        <v>0</v>
      </c>
      <c r="FC59" s="5">
        <f>IF('Tabulka klientů 2023'!$AP63='Hlavní stránka'!EU$1,1,0)</f>
        <v>0</v>
      </c>
      <c r="FD59" s="5">
        <f>IF('Tabulka klientů 2023'!$AS63='Hlavní stránka'!EU$1,1,0)</f>
        <v>0</v>
      </c>
      <c r="FE59" s="5">
        <f>IF('Tabulka klientů 2023'!$AV63='Hlavní stránka'!EU$1,1,0)</f>
        <v>0</v>
      </c>
      <c r="FF59" s="5">
        <f t="shared" si="11"/>
        <v>0</v>
      </c>
      <c r="FG59" s="2">
        <f t="shared" si="23"/>
        <v>0</v>
      </c>
    </row>
    <row r="60" spans="1:163" ht="15.75" hidden="1" customHeight="1" x14ac:dyDescent="0.25">
      <c r="A60" s="4"/>
      <c r="B60" s="4" t="s">
        <v>57</v>
      </c>
      <c r="C60" s="15" t="s">
        <v>58</v>
      </c>
      <c r="D60" s="4"/>
      <c r="E60" s="4"/>
      <c r="F60" s="4"/>
      <c r="G60" s="4"/>
      <c r="H60" s="5">
        <f>IF('Tabulka klientů 2023'!$R64='Hlavní stránka'!$H$1,1,0)</f>
        <v>0</v>
      </c>
      <c r="I60" s="5">
        <f>IF('Tabulka klientů 2023'!$U64='Hlavní stránka'!$H$1,1,0)</f>
        <v>0</v>
      </c>
      <c r="J60" s="5">
        <f>IF('Tabulka klientů 2023'!$X64='Hlavní stránka'!$H$1,1,0)</f>
        <v>0</v>
      </c>
      <c r="K60" s="5">
        <f>IF('Tabulka klientů 2023'!$AA64='Hlavní stránka'!$H$1,1,0)</f>
        <v>0</v>
      </c>
      <c r="L60" s="5">
        <f>IF('Tabulka klientů 2023'!$AD64='Hlavní stránka'!$H$1,1,0)</f>
        <v>0</v>
      </c>
      <c r="M60" s="5">
        <f>IF('Tabulka klientů 2023'!$AG64='Hlavní stránka'!$H$1,1,0)</f>
        <v>0</v>
      </c>
      <c r="N60" s="5">
        <f>IF('Tabulka klientů 2023'!$AJ64='Hlavní stránka'!$H$1,1,0)</f>
        <v>0</v>
      </c>
      <c r="O60" s="5">
        <f>IF('Tabulka klientů 2023'!$AM64='Hlavní stránka'!$H$1,1,0)</f>
        <v>0</v>
      </c>
      <c r="P60" s="5">
        <f>IF('Tabulka klientů 2023'!$AP64='Hlavní stránka'!$H$1,1,0)</f>
        <v>0</v>
      </c>
      <c r="Q60" s="5">
        <f>IF('Tabulka klientů 2023'!$AS64='Hlavní stránka'!$H$1,1,0)</f>
        <v>0</v>
      </c>
      <c r="R60" s="5">
        <f>IF('Tabulka klientů 2023'!$AV64='Hlavní stránka'!$H$1,1,0)</f>
        <v>0</v>
      </c>
      <c r="S60" s="5">
        <f t="shared" si="0"/>
        <v>0</v>
      </c>
      <c r="T60" s="2">
        <f t="shared" si="12"/>
        <v>0</v>
      </c>
      <c r="U60" s="5">
        <f>IF('Tabulka klientů 2023'!$R64='Hlavní stránka'!U$1,1,0)</f>
        <v>0</v>
      </c>
      <c r="V60" s="5">
        <f>IF('Tabulka klientů 2023'!$U64='Hlavní stránka'!U$1,1,0)</f>
        <v>0</v>
      </c>
      <c r="W60" s="5">
        <f>IF('Tabulka klientů 2023'!$X64='Hlavní stránka'!U$1,1,0)</f>
        <v>0</v>
      </c>
      <c r="X60" s="5">
        <f>IF('Tabulka klientů 2023'!$AA64='Hlavní stránka'!U$1,1,0)</f>
        <v>0</v>
      </c>
      <c r="Y60" s="5">
        <f>IF('Tabulka klientů 2023'!$AD64='Hlavní stránka'!U$1,1,0)</f>
        <v>0</v>
      </c>
      <c r="Z60" s="5">
        <f>IF('Tabulka klientů 2023'!$AG64='Hlavní stránka'!U$1,1,0)</f>
        <v>0</v>
      </c>
      <c r="AA60" s="5">
        <f>IF('Tabulka klientů 2023'!$AJ64='Hlavní stránka'!U$1,1,0)</f>
        <v>0</v>
      </c>
      <c r="AB60" s="5">
        <f>IF('Tabulka klientů 2023'!$AM64='Hlavní stránka'!U$1,1,0)</f>
        <v>0</v>
      </c>
      <c r="AC60" s="5">
        <f>IF('Tabulka klientů 2023'!$AP64='Hlavní stránka'!U$1,1,0)</f>
        <v>0</v>
      </c>
      <c r="AD60" s="5">
        <f>IF('Tabulka klientů 2023'!$AS64='Hlavní stránka'!U$1,1,0)</f>
        <v>0</v>
      </c>
      <c r="AE60" s="5">
        <f>IF('Tabulka klientů 2023'!$AV64='Hlavní stránka'!U$1,1,0)</f>
        <v>0</v>
      </c>
      <c r="AF60" s="5">
        <f t="shared" si="1"/>
        <v>0</v>
      </c>
      <c r="AG60" s="2">
        <f t="shared" si="13"/>
        <v>0</v>
      </c>
      <c r="AH60" s="5">
        <f>IF('Tabulka klientů 2023'!$R64='Hlavní stránka'!AH$1,1,0)</f>
        <v>0</v>
      </c>
      <c r="AI60" s="5">
        <f>IF('Tabulka klientů 2023'!$U64='Hlavní stránka'!AH$1,1,0)</f>
        <v>0</v>
      </c>
      <c r="AJ60" s="5">
        <f>IF('Tabulka klientů 2023'!$X64='Hlavní stránka'!AH$1,1,0)</f>
        <v>0</v>
      </c>
      <c r="AK60" s="5">
        <f>IF('Tabulka klientů 2023'!$AA64='Hlavní stránka'!AH$1,1,0)</f>
        <v>0</v>
      </c>
      <c r="AL60" s="5">
        <f>IF('Tabulka klientů 2023'!$AD64='Hlavní stránka'!AH$1,1,0)</f>
        <v>0</v>
      </c>
      <c r="AM60" s="5">
        <f>IF('Tabulka klientů 2023'!$AG64='Hlavní stránka'!AH$1,1,0)</f>
        <v>0</v>
      </c>
      <c r="AN60" s="5">
        <f>IF('Tabulka klientů 2023'!$AJ64='Hlavní stránka'!AH$1,1,0)</f>
        <v>0</v>
      </c>
      <c r="AO60" s="5">
        <f>IF('Tabulka klientů 2023'!$AM64='Hlavní stránka'!AH$1,1,0)</f>
        <v>0</v>
      </c>
      <c r="AP60" s="5">
        <f>IF('Tabulka klientů 2023'!$AP64='Hlavní stránka'!AH$1,1,0)</f>
        <v>0</v>
      </c>
      <c r="AQ60" s="5">
        <f>IF('Tabulka klientů 2023'!$AS64='Hlavní stránka'!AH$1,1,0)</f>
        <v>0</v>
      </c>
      <c r="AR60" s="5">
        <f>IF('Tabulka klientů 2023'!$AV64='Hlavní stránka'!AH$1,1,0)</f>
        <v>0</v>
      </c>
      <c r="AS60" s="5">
        <f t="shared" si="2"/>
        <v>0</v>
      </c>
      <c r="AT60" s="2">
        <f t="shared" si="14"/>
        <v>0</v>
      </c>
      <c r="AU60" s="5">
        <f>IF('Tabulka klientů 2023'!$R64='Hlavní stránka'!AU$1,1,0)</f>
        <v>0</v>
      </c>
      <c r="AV60" s="5">
        <f>IF('Tabulka klientů 2023'!$U64='Hlavní stránka'!AU$1,1,0)</f>
        <v>0</v>
      </c>
      <c r="AW60" s="5">
        <f>IF('Tabulka klientů 2023'!$X64='Hlavní stránka'!AU$1,1,0)</f>
        <v>0</v>
      </c>
      <c r="AX60" s="5">
        <f>IF('Tabulka klientů 2023'!$AA64='Hlavní stránka'!AU$1,1,0)</f>
        <v>0</v>
      </c>
      <c r="AY60" s="5">
        <f>IF('Tabulka klientů 2023'!$AD64='Hlavní stránka'!AU$1,1,0)</f>
        <v>0</v>
      </c>
      <c r="AZ60" s="5">
        <f>IF('Tabulka klientů 2023'!$AG64='Hlavní stránka'!AU$1,1,0)</f>
        <v>0</v>
      </c>
      <c r="BA60" s="5">
        <f>IF('Tabulka klientů 2023'!$AJ64='Hlavní stránka'!AU$1,1,0)</f>
        <v>0</v>
      </c>
      <c r="BB60" s="5">
        <f>IF('Tabulka klientů 2023'!$AM64='Hlavní stránka'!AU$1,1,0)</f>
        <v>0</v>
      </c>
      <c r="BC60" s="5">
        <f>IF('Tabulka klientů 2023'!$AP64='Hlavní stránka'!AU$1,1,0)</f>
        <v>0</v>
      </c>
      <c r="BD60" s="5">
        <f>IF('Tabulka klientů 2023'!$AS64='Hlavní stránka'!AU$1,1,0)</f>
        <v>0</v>
      </c>
      <c r="BE60" s="5">
        <f>IF('Tabulka klientů 2023'!$AV64='Hlavní stránka'!AU$1,1,0)</f>
        <v>0</v>
      </c>
      <c r="BF60" s="5">
        <f t="shared" si="3"/>
        <v>0</v>
      </c>
      <c r="BG60" s="2">
        <f t="shared" si="15"/>
        <v>0</v>
      </c>
      <c r="BH60" s="5">
        <f>IF('Tabulka klientů 2023'!$R64='Hlavní stránka'!BH$1,1,0)</f>
        <v>0</v>
      </c>
      <c r="BI60" s="5">
        <f>IF('Tabulka klientů 2023'!$U64='Hlavní stránka'!BH$1,1,0)</f>
        <v>0</v>
      </c>
      <c r="BJ60" s="5">
        <f>IF('Tabulka klientů 2023'!$X64='Hlavní stránka'!BH$1,1,0)</f>
        <v>0</v>
      </c>
      <c r="BK60" s="5">
        <f>IF('Tabulka klientů 2023'!$AA64='Hlavní stránka'!BH$1,1,0)</f>
        <v>0</v>
      </c>
      <c r="BL60" s="5">
        <f>IF('Tabulka klientů 2023'!$AD64='Hlavní stránka'!BH$1,1,0)</f>
        <v>0</v>
      </c>
      <c r="BM60" s="5">
        <f>IF('Tabulka klientů 2023'!$AG64='Hlavní stránka'!BH$1,1,0)</f>
        <v>0</v>
      </c>
      <c r="BN60" s="5">
        <f>IF('Tabulka klientů 2023'!$AJ64='Hlavní stránka'!BH$1,1,0)</f>
        <v>0</v>
      </c>
      <c r="BO60" s="5">
        <f>IF('Tabulka klientů 2023'!$AM64='Hlavní stránka'!BH$1,1,0)</f>
        <v>0</v>
      </c>
      <c r="BP60" s="5">
        <f>IF('Tabulka klientů 2023'!$AP64='Hlavní stránka'!BH$1,1,0)</f>
        <v>0</v>
      </c>
      <c r="BQ60" s="5">
        <f>IF('Tabulka klientů 2023'!$AS64='Hlavní stránka'!BH$1,1,0)</f>
        <v>0</v>
      </c>
      <c r="BR60" s="5">
        <f>IF('Tabulka klientů 2023'!$AV64='Hlavní stránka'!BH$1,1,0)</f>
        <v>0</v>
      </c>
      <c r="BS60" s="5">
        <f t="shared" si="4"/>
        <v>0</v>
      </c>
      <c r="BT60" s="2">
        <f t="shared" si="16"/>
        <v>0</v>
      </c>
      <c r="BU60" s="5">
        <f>IF('Tabulka klientů 2023'!$R64='Hlavní stránka'!BU$1,1,0)</f>
        <v>0</v>
      </c>
      <c r="BV60" s="5">
        <f>IF('Tabulka klientů 2023'!$U64='Hlavní stránka'!BU$1,1,0)</f>
        <v>0</v>
      </c>
      <c r="BW60" s="5">
        <f>IF('Tabulka klientů 2023'!$X64='Hlavní stránka'!BU$1,1,0)</f>
        <v>0</v>
      </c>
      <c r="BX60" s="5">
        <f>IF('Tabulka klientů 2023'!$AA64='Hlavní stránka'!BU$1,1,0)</f>
        <v>0</v>
      </c>
      <c r="BY60" s="5">
        <f>IF('Tabulka klientů 2023'!$AD64='Hlavní stránka'!BU$1,1,0)</f>
        <v>0</v>
      </c>
      <c r="BZ60" s="5">
        <f>IF('Tabulka klientů 2023'!$AG64='Hlavní stránka'!BU$1,1,0)</f>
        <v>0</v>
      </c>
      <c r="CA60" s="5">
        <f>IF('Tabulka klientů 2023'!$AJ64='Hlavní stránka'!BU$1,1,0)</f>
        <v>0</v>
      </c>
      <c r="CB60" s="5">
        <f>IF('Tabulka klientů 2023'!$AM64='Hlavní stránka'!BU$1,1,0)</f>
        <v>0</v>
      </c>
      <c r="CC60" s="5">
        <f>IF('Tabulka klientů 2023'!$AP64='Hlavní stránka'!BU$1,1,0)</f>
        <v>0</v>
      </c>
      <c r="CD60" s="5">
        <f>IF('Tabulka klientů 2023'!$AS64='Hlavní stránka'!BU$1,1,0)</f>
        <v>0</v>
      </c>
      <c r="CE60" s="5">
        <f>IF('Tabulka klientů 2023'!$AV64='Hlavní stránka'!BU$1,1,0)</f>
        <v>0</v>
      </c>
      <c r="CF60" s="5">
        <f t="shared" si="5"/>
        <v>0</v>
      </c>
      <c r="CG60" s="2">
        <f t="shared" si="17"/>
        <v>0</v>
      </c>
      <c r="CH60" s="5">
        <f>IF('Tabulka klientů 2023'!$R64='Hlavní stránka'!CH$1,1,0)</f>
        <v>0</v>
      </c>
      <c r="CI60" s="5">
        <f>IF('Tabulka klientů 2023'!$U64='Hlavní stránka'!CH$1,1,0)</f>
        <v>0</v>
      </c>
      <c r="CJ60" s="5">
        <f>IF('Tabulka klientů 2023'!$X64='Hlavní stránka'!CH$1,1,0)</f>
        <v>0</v>
      </c>
      <c r="CK60" s="5">
        <f>IF('Tabulka klientů 2023'!$AA64='Hlavní stránka'!CH$1,1,0)</f>
        <v>0</v>
      </c>
      <c r="CL60" s="5">
        <f>IF('Tabulka klientů 2023'!$AD64='Hlavní stránka'!CH$1,1,0)</f>
        <v>0</v>
      </c>
      <c r="CM60" s="5">
        <f>IF('Tabulka klientů 2023'!$AG64='Hlavní stránka'!CH$1,1,0)</f>
        <v>0</v>
      </c>
      <c r="CN60" s="5">
        <f>IF('Tabulka klientů 2023'!$AJ64='Hlavní stránka'!CH$1,1,0)</f>
        <v>0</v>
      </c>
      <c r="CO60" s="5">
        <f>IF('Tabulka klientů 2023'!$AM64='Hlavní stránka'!CH$1,1,0)</f>
        <v>0</v>
      </c>
      <c r="CP60" s="5">
        <f>IF('Tabulka klientů 2023'!$AP64='Hlavní stránka'!CH$1,1,0)</f>
        <v>0</v>
      </c>
      <c r="CQ60" s="5">
        <f>IF('Tabulka klientů 2023'!$AS64='Hlavní stránka'!CH$1,1,0)</f>
        <v>0</v>
      </c>
      <c r="CR60" s="5">
        <f>IF('Tabulka klientů 2023'!$AV64='Hlavní stránka'!CH$1,1,0)</f>
        <v>0</v>
      </c>
      <c r="CS60" s="5">
        <f t="shared" si="6"/>
        <v>0</v>
      </c>
      <c r="CT60" s="2">
        <f t="shared" si="18"/>
        <v>0</v>
      </c>
      <c r="CU60" s="5">
        <f>IF('Tabulka klientů 2023'!$R64='Hlavní stránka'!CU$1,1,0)</f>
        <v>0</v>
      </c>
      <c r="CV60" s="5">
        <f>IF('Tabulka klientů 2023'!$U64='Hlavní stránka'!CU$1,1,0)</f>
        <v>0</v>
      </c>
      <c r="CW60" s="5">
        <f>IF('Tabulka klientů 2023'!$X64='Hlavní stránka'!CU$1,1,0)</f>
        <v>0</v>
      </c>
      <c r="CX60" s="5">
        <f>IF('Tabulka klientů 2023'!$AA64='Hlavní stránka'!CU$1,1,0)</f>
        <v>0</v>
      </c>
      <c r="CY60" s="5">
        <f>IF('Tabulka klientů 2023'!$AD64='Hlavní stránka'!CU$1,1,0)</f>
        <v>0</v>
      </c>
      <c r="CZ60" s="5">
        <f>IF('Tabulka klientů 2023'!$AG64='Hlavní stránka'!CU$1,1,0)</f>
        <v>0</v>
      </c>
      <c r="DA60" s="5">
        <f>IF('Tabulka klientů 2023'!$AJ64='Hlavní stránka'!CU$1,1,0)</f>
        <v>0</v>
      </c>
      <c r="DB60" s="5">
        <f>IF('Tabulka klientů 2023'!$AM64='Hlavní stránka'!CU$1,1,0)</f>
        <v>0</v>
      </c>
      <c r="DC60" s="5">
        <f>IF('Tabulka klientů 2023'!$AP64='Hlavní stránka'!CU$1,1,0)</f>
        <v>0</v>
      </c>
      <c r="DD60" s="5">
        <f>IF('Tabulka klientů 2023'!$AS64='Hlavní stránka'!CU$1,1,0)</f>
        <v>0</v>
      </c>
      <c r="DE60" s="5">
        <f>IF('Tabulka klientů 2023'!$AV64='Hlavní stránka'!CU$1,1,0)</f>
        <v>0</v>
      </c>
      <c r="DF60" s="5">
        <f t="shared" si="7"/>
        <v>0</v>
      </c>
      <c r="DG60" s="2">
        <f t="shared" si="19"/>
        <v>0</v>
      </c>
      <c r="DH60" s="5">
        <f>IF('Tabulka klientů 2023'!$R64='Hlavní stránka'!DH$1,1,0)</f>
        <v>0</v>
      </c>
      <c r="DI60" s="5">
        <f>IF('Tabulka klientů 2023'!$U64='Hlavní stránka'!DH$1,1,0)</f>
        <v>0</v>
      </c>
      <c r="DJ60" s="5">
        <f>IF('Tabulka klientů 2023'!$X64='Hlavní stránka'!DH$1,1,0)</f>
        <v>0</v>
      </c>
      <c r="DK60" s="5">
        <f>IF('Tabulka klientů 2023'!$AA64='Hlavní stránka'!DH$1,1,0)</f>
        <v>0</v>
      </c>
      <c r="DL60" s="5">
        <f>IF('Tabulka klientů 2023'!$AD64='Hlavní stránka'!DH$1,1,0)</f>
        <v>0</v>
      </c>
      <c r="DM60" s="5">
        <f>IF('Tabulka klientů 2023'!$AG64='Hlavní stránka'!DH$1,1,0)</f>
        <v>0</v>
      </c>
      <c r="DN60" s="5">
        <f>IF('Tabulka klientů 2023'!$AJ64='Hlavní stránka'!DH$1,1,0)</f>
        <v>0</v>
      </c>
      <c r="DO60" s="5">
        <f>IF('Tabulka klientů 2023'!$AM64='Hlavní stránka'!DH$1,1,0)</f>
        <v>0</v>
      </c>
      <c r="DP60" s="5">
        <f>IF('Tabulka klientů 2023'!$AP64='Hlavní stránka'!DH$1,1,0)</f>
        <v>0</v>
      </c>
      <c r="DQ60" s="5">
        <f>IF('Tabulka klientů 2023'!$AS64='Hlavní stránka'!DH$1,1,0)</f>
        <v>0</v>
      </c>
      <c r="DR60" s="5">
        <f>IF('Tabulka klientů 2023'!$AV64='Hlavní stránka'!DH$1,1,0)</f>
        <v>0</v>
      </c>
      <c r="DS60" s="5">
        <f t="shared" si="8"/>
        <v>0</v>
      </c>
      <c r="DT60" s="2">
        <f t="shared" si="20"/>
        <v>0</v>
      </c>
      <c r="DU60" s="5">
        <f>IF('Tabulka klientů 2023'!$R64='Hlavní stránka'!DU$1,1,0)</f>
        <v>0</v>
      </c>
      <c r="DV60" s="5">
        <f>IF('Tabulka klientů 2023'!$U64='Hlavní stránka'!DU$1,1,0)</f>
        <v>0</v>
      </c>
      <c r="DW60" s="5">
        <f>IF('Tabulka klientů 2023'!$X64='Hlavní stránka'!DU$1,1,0)</f>
        <v>0</v>
      </c>
      <c r="DX60" s="5">
        <f>IF('Tabulka klientů 2023'!$AA64='Hlavní stránka'!DU$1,1,0)</f>
        <v>0</v>
      </c>
      <c r="DY60" s="5">
        <f>IF('Tabulka klientů 2023'!$AD64='Hlavní stránka'!DU$1,1,0)</f>
        <v>0</v>
      </c>
      <c r="DZ60" s="5">
        <f>IF('Tabulka klientů 2023'!$AG64='Hlavní stránka'!DU$1,1,0)</f>
        <v>0</v>
      </c>
      <c r="EA60" s="5">
        <f>IF('Tabulka klientů 2023'!$AJ64='Hlavní stránka'!DU$1,1,0)</f>
        <v>0</v>
      </c>
      <c r="EB60" s="5">
        <f>IF('Tabulka klientů 2023'!$AM64='Hlavní stránka'!DU$1,1,0)</f>
        <v>0</v>
      </c>
      <c r="EC60" s="5">
        <f>IF('Tabulka klientů 2023'!$AP64='Hlavní stránka'!DU$1,1,0)</f>
        <v>0</v>
      </c>
      <c r="ED60" s="5">
        <f>IF('Tabulka klientů 2023'!$AS64='Hlavní stránka'!DU$1,1,0)</f>
        <v>0</v>
      </c>
      <c r="EE60" s="5">
        <f>IF('Tabulka klientů 2023'!$AV64='Hlavní stránka'!DU$1,1,0)</f>
        <v>0</v>
      </c>
      <c r="EF60" s="5">
        <f t="shared" si="9"/>
        <v>0</v>
      </c>
      <c r="EG60" s="2">
        <f t="shared" si="21"/>
        <v>0</v>
      </c>
      <c r="EH60" s="5">
        <f>IF('Tabulka klientů 2023'!$R64='Hlavní stránka'!EH$1,1,0)</f>
        <v>0</v>
      </c>
      <c r="EI60" s="5">
        <f>IF('Tabulka klientů 2023'!$U64='Hlavní stránka'!EH$1,1,0)</f>
        <v>0</v>
      </c>
      <c r="EJ60" s="5">
        <f>IF('Tabulka klientů 2023'!$X64='Hlavní stránka'!EH$1,1,0)</f>
        <v>0</v>
      </c>
      <c r="EK60" s="5">
        <f>IF('Tabulka klientů 2023'!$AA64='Hlavní stránka'!EH$1,1,0)</f>
        <v>0</v>
      </c>
      <c r="EL60" s="5">
        <f>IF('Tabulka klientů 2023'!$AD64='Hlavní stránka'!EH$1,1,0)</f>
        <v>0</v>
      </c>
      <c r="EM60" s="5">
        <f>IF('Tabulka klientů 2023'!$AG64='Hlavní stránka'!EH$1,1,0)</f>
        <v>0</v>
      </c>
      <c r="EN60" s="5">
        <f>IF('Tabulka klientů 2023'!$AJ64='Hlavní stránka'!EH$1,1,0)</f>
        <v>0</v>
      </c>
      <c r="EO60" s="5">
        <f>IF('Tabulka klientů 2023'!$AM64='Hlavní stránka'!EH$1,1,0)</f>
        <v>0</v>
      </c>
      <c r="EP60" s="5">
        <f>IF('Tabulka klientů 2023'!$AP64='Hlavní stránka'!EH$1,1,0)</f>
        <v>0</v>
      </c>
      <c r="EQ60" s="5">
        <f>IF('Tabulka klientů 2023'!$AS64='Hlavní stránka'!EH$1,1,0)</f>
        <v>0</v>
      </c>
      <c r="ER60" s="5">
        <f>IF('Tabulka klientů 2023'!$AV64='Hlavní stránka'!EH$1,1,0)</f>
        <v>0</v>
      </c>
      <c r="ES60" s="5">
        <f t="shared" si="10"/>
        <v>0</v>
      </c>
      <c r="ET60" s="2">
        <f t="shared" si="22"/>
        <v>0</v>
      </c>
      <c r="EU60" s="5">
        <f>IF('Tabulka klientů 2023'!$R64='Hlavní stránka'!EU$1,1,0)</f>
        <v>0</v>
      </c>
      <c r="EV60" s="5">
        <f>IF('Tabulka klientů 2023'!$U64='Hlavní stránka'!EU$1,1,0)</f>
        <v>0</v>
      </c>
      <c r="EW60" s="5">
        <f>IF('Tabulka klientů 2023'!$X64='Hlavní stránka'!EU$1,1,0)</f>
        <v>0</v>
      </c>
      <c r="EX60" s="5">
        <f>IF('Tabulka klientů 2023'!$AA64='Hlavní stránka'!EU$1,1,0)</f>
        <v>0</v>
      </c>
      <c r="EY60" s="5">
        <f>IF('Tabulka klientů 2023'!$AD64='Hlavní stránka'!EU$1,1,0)</f>
        <v>0</v>
      </c>
      <c r="EZ60" s="5">
        <f>IF('Tabulka klientů 2023'!$AG64='Hlavní stránka'!EU$1,1,0)</f>
        <v>0</v>
      </c>
      <c r="FA60" s="5">
        <f>IF('Tabulka klientů 2023'!$AJ64='Hlavní stránka'!EU$1,1,0)</f>
        <v>0</v>
      </c>
      <c r="FB60" s="5">
        <f>IF('Tabulka klientů 2023'!$AM64='Hlavní stránka'!EU$1,1,0)</f>
        <v>0</v>
      </c>
      <c r="FC60" s="5">
        <f>IF('Tabulka klientů 2023'!$AP64='Hlavní stránka'!EU$1,1,0)</f>
        <v>0</v>
      </c>
      <c r="FD60" s="5">
        <f>IF('Tabulka klientů 2023'!$AS64='Hlavní stránka'!EU$1,1,0)</f>
        <v>0</v>
      </c>
      <c r="FE60" s="5">
        <f>IF('Tabulka klientů 2023'!$AV64='Hlavní stránka'!EU$1,1,0)</f>
        <v>0</v>
      </c>
      <c r="FF60" s="5">
        <f t="shared" si="11"/>
        <v>0</v>
      </c>
      <c r="FG60" s="2">
        <f t="shared" si="23"/>
        <v>0</v>
      </c>
    </row>
    <row r="61" spans="1:163" ht="15.75" hidden="1" customHeight="1" x14ac:dyDescent="0.25">
      <c r="A61" s="4"/>
      <c r="B61" s="4" t="s">
        <v>59</v>
      </c>
      <c r="C61" s="15" t="s">
        <v>60</v>
      </c>
      <c r="D61" s="4"/>
      <c r="E61" s="4"/>
      <c r="F61" s="4"/>
      <c r="G61" s="4"/>
      <c r="H61" s="5">
        <f>IF('Tabulka klientů 2023'!$R65='Hlavní stránka'!$H$1,1,0)</f>
        <v>0</v>
      </c>
      <c r="I61" s="5">
        <f>IF('Tabulka klientů 2023'!$U65='Hlavní stránka'!$H$1,1,0)</f>
        <v>0</v>
      </c>
      <c r="J61" s="5">
        <f>IF('Tabulka klientů 2023'!$X65='Hlavní stránka'!$H$1,1,0)</f>
        <v>0</v>
      </c>
      <c r="K61" s="5">
        <f>IF('Tabulka klientů 2023'!$AA65='Hlavní stránka'!$H$1,1,0)</f>
        <v>0</v>
      </c>
      <c r="L61" s="5">
        <f>IF('Tabulka klientů 2023'!$AD65='Hlavní stránka'!$H$1,1,0)</f>
        <v>0</v>
      </c>
      <c r="M61" s="5">
        <f>IF('Tabulka klientů 2023'!$AG65='Hlavní stránka'!$H$1,1,0)</f>
        <v>0</v>
      </c>
      <c r="N61" s="5">
        <f>IF('Tabulka klientů 2023'!$AJ65='Hlavní stránka'!$H$1,1,0)</f>
        <v>0</v>
      </c>
      <c r="O61" s="5">
        <f>IF('Tabulka klientů 2023'!$AM65='Hlavní stránka'!$H$1,1,0)</f>
        <v>0</v>
      </c>
      <c r="P61" s="5">
        <f>IF('Tabulka klientů 2023'!$AP65='Hlavní stránka'!$H$1,1,0)</f>
        <v>0</v>
      </c>
      <c r="Q61" s="5">
        <f>IF('Tabulka klientů 2023'!$AS65='Hlavní stránka'!$H$1,1,0)</f>
        <v>0</v>
      </c>
      <c r="R61" s="5">
        <f>IF('Tabulka klientů 2023'!$AV65='Hlavní stránka'!$H$1,1,0)</f>
        <v>0</v>
      </c>
      <c r="S61" s="5">
        <f t="shared" si="0"/>
        <v>0</v>
      </c>
      <c r="T61" s="2">
        <f t="shared" si="12"/>
        <v>0</v>
      </c>
      <c r="U61" s="5">
        <f>IF('Tabulka klientů 2023'!$R65='Hlavní stránka'!U$1,1,0)</f>
        <v>0</v>
      </c>
      <c r="V61" s="5">
        <f>IF('Tabulka klientů 2023'!$U65='Hlavní stránka'!U$1,1,0)</f>
        <v>0</v>
      </c>
      <c r="W61" s="5">
        <f>IF('Tabulka klientů 2023'!$X65='Hlavní stránka'!U$1,1,0)</f>
        <v>0</v>
      </c>
      <c r="X61" s="5">
        <f>IF('Tabulka klientů 2023'!$AA65='Hlavní stránka'!U$1,1,0)</f>
        <v>0</v>
      </c>
      <c r="Y61" s="5">
        <f>IF('Tabulka klientů 2023'!$AD65='Hlavní stránka'!U$1,1,0)</f>
        <v>0</v>
      </c>
      <c r="Z61" s="5">
        <f>IF('Tabulka klientů 2023'!$AG65='Hlavní stránka'!U$1,1,0)</f>
        <v>0</v>
      </c>
      <c r="AA61" s="5">
        <f>IF('Tabulka klientů 2023'!$AJ65='Hlavní stránka'!U$1,1,0)</f>
        <v>0</v>
      </c>
      <c r="AB61" s="5">
        <f>IF('Tabulka klientů 2023'!$AM65='Hlavní stránka'!U$1,1,0)</f>
        <v>0</v>
      </c>
      <c r="AC61" s="5">
        <f>IF('Tabulka klientů 2023'!$AP65='Hlavní stránka'!U$1,1,0)</f>
        <v>0</v>
      </c>
      <c r="AD61" s="5">
        <f>IF('Tabulka klientů 2023'!$AS65='Hlavní stránka'!U$1,1,0)</f>
        <v>0</v>
      </c>
      <c r="AE61" s="5">
        <f>IF('Tabulka klientů 2023'!$AV65='Hlavní stránka'!U$1,1,0)</f>
        <v>0</v>
      </c>
      <c r="AF61" s="5">
        <f t="shared" si="1"/>
        <v>0</v>
      </c>
      <c r="AG61" s="2">
        <f t="shared" si="13"/>
        <v>0</v>
      </c>
      <c r="AH61" s="5">
        <f>IF('Tabulka klientů 2023'!$R65='Hlavní stránka'!AH$1,1,0)</f>
        <v>0</v>
      </c>
      <c r="AI61" s="5">
        <f>IF('Tabulka klientů 2023'!$U65='Hlavní stránka'!AH$1,1,0)</f>
        <v>0</v>
      </c>
      <c r="AJ61" s="5">
        <f>IF('Tabulka klientů 2023'!$X65='Hlavní stránka'!AH$1,1,0)</f>
        <v>0</v>
      </c>
      <c r="AK61" s="5">
        <f>IF('Tabulka klientů 2023'!$AA65='Hlavní stránka'!AH$1,1,0)</f>
        <v>0</v>
      </c>
      <c r="AL61" s="5">
        <f>IF('Tabulka klientů 2023'!$AD65='Hlavní stránka'!AH$1,1,0)</f>
        <v>0</v>
      </c>
      <c r="AM61" s="5">
        <f>IF('Tabulka klientů 2023'!$AG65='Hlavní stránka'!AH$1,1,0)</f>
        <v>0</v>
      </c>
      <c r="AN61" s="5">
        <f>IF('Tabulka klientů 2023'!$AJ65='Hlavní stránka'!AH$1,1,0)</f>
        <v>0</v>
      </c>
      <c r="AO61" s="5">
        <f>IF('Tabulka klientů 2023'!$AM65='Hlavní stránka'!AH$1,1,0)</f>
        <v>0</v>
      </c>
      <c r="AP61" s="5">
        <f>IF('Tabulka klientů 2023'!$AP65='Hlavní stránka'!AH$1,1,0)</f>
        <v>0</v>
      </c>
      <c r="AQ61" s="5">
        <f>IF('Tabulka klientů 2023'!$AS65='Hlavní stránka'!AH$1,1,0)</f>
        <v>0</v>
      </c>
      <c r="AR61" s="5">
        <f>IF('Tabulka klientů 2023'!$AV65='Hlavní stránka'!AH$1,1,0)</f>
        <v>0</v>
      </c>
      <c r="AS61" s="5">
        <f t="shared" si="2"/>
        <v>0</v>
      </c>
      <c r="AT61" s="2">
        <f t="shared" si="14"/>
        <v>0</v>
      </c>
      <c r="AU61" s="5">
        <f>IF('Tabulka klientů 2023'!$R65='Hlavní stránka'!AU$1,1,0)</f>
        <v>0</v>
      </c>
      <c r="AV61" s="5">
        <f>IF('Tabulka klientů 2023'!$U65='Hlavní stránka'!AU$1,1,0)</f>
        <v>0</v>
      </c>
      <c r="AW61" s="5">
        <f>IF('Tabulka klientů 2023'!$X65='Hlavní stránka'!AU$1,1,0)</f>
        <v>0</v>
      </c>
      <c r="AX61" s="5">
        <f>IF('Tabulka klientů 2023'!$AA65='Hlavní stránka'!AU$1,1,0)</f>
        <v>0</v>
      </c>
      <c r="AY61" s="5">
        <f>IF('Tabulka klientů 2023'!$AD65='Hlavní stránka'!AU$1,1,0)</f>
        <v>0</v>
      </c>
      <c r="AZ61" s="5">
        <f>IF('Tabulka klientů 2023'!$AG65='Hlavní stránka'!AU$1,1,0)</f>
        <v>0</v>
      </c>
      <c r="BA61" s="5">
        <f>IF('Tabulka klientů 2023'!$AJ65='Hlavní stránka'!AU$1,1,0)</f>
        <v>0</v>
      </c>
      <c r="BB61" s="5">
        <f>IF('Tabulka klientů 2023'!$AM65='Hlavní stránka'!AU$1,1,0)</f>
        <v>0</v>
      </c>
      <c r="BC61" s="5">
        <f>IF('Tabulka klientů 2023'!$AP65='Hlavní stránka'!AU$1,1,0)</f>
        <v>0</v>
      </c>
      <c r="BD61" s="5">
        <f>IF('Tabulka klientů 2023'!$AS65='Hlavní stránka'!AU$1,1,0)</f>
        <v>0</v>
      </c>
      <c r="BE61" s="5">
        <f>IF('Tabulka klientů 2023'!$AV65='Hlavní stránka'!AU$1,1,0)</f>
        <v>0</v>
      </c>
      <c r="BF61" s="5">
        <f t="shared" si="3"/>
        <v>0</v>
      </c>
      <c r="BG61" s="2">
        <f t="shared" si="15"/>
        <v>0</v>
      </c>
      <c r="BH61" s="5">
        <f>IF('Tabulka klientů 2023'!$R65='Hlavní stránka'!BH$1,1,0)</f>
        <v>0</v>
      </c>
      <c r="BI61" s="5">
        <f>IF('Tabulka klientů 2023'!$U65='Hlavní stránka'!BH$1,1,0)</f>
        <v>0</v>
      </c>
      <c r="BJ61" s="5">
        <f>IF('Tabulka klientů 2023'!$X65='Hlavní stránka'!BH$1,1,0)</f>
        <v>0</v>
      </c>
      <c r="BK61" s="5">
        <f>IF('Tabulka klientů 2023'!$AA65='Hlavní stránka'!BH$1,1,0)</f>
        <v>0</v>
      </c>
      <c r="BL61" s="5">
        <f>IF('Tabulka klientů 2023'!$AD65='Hlavní stránka'!BH$1,1,0)</f>
        <v>0</v>
      </c>
      <c r="BM61" s="5">
        <f>IF('Tabulka klientů 2023'!$AG65='Hlavní stránka'!BH$1,1,0)</f>
        <v>0</v>
      </c>
      <c r="BN61" s="5">
        <f>IF('Tabulka klientů 2023'!$AJ65='Hlavní stránka'!BH$1,1,0)</f>
        <v>0</v>
      </c>
      <c r="BO61" s="5">
        <f>IF('Tabulka klientů 2023'!$AM65='Hlavní stránka'!BH$1,1,0)</f>
        <v>0</v>
      </c>
      <c r="BP61" s="5">
        <f>IF('Tabulka klientů 2023'!$AP65='Hlavní stránka'!BH$1,1,0)</f>
        <v>0</v>
      </c>
      <c r="BQ61" s="5">
        <f>IF('Tabulka klientů 2023'!$AS65='Hlavní stránka'!BH$1,1,0)</f>
        <v>0</v>
      </c>
      <c r="BR61" s="5">
        <f>IF('Tabulka klientů 2023'!$AV65='Hlavní stránka'!BH$1,1,0)</f>
        <v>0</v>
      </c>
      <c r="BS61" s="5">
        <f t="shared" si="4"/>
        <v>0</v>
      </c>
      <c r="BT61" s="2">
        <f t="shared" si="16"/>
        <v>0</v>
      </c>
      <c r="BU61" s="5">
        <f>IF('Tabulka klientů 2023'!$R65='Hlavní stránka'!BU$1,1,0)</f>
        <v>0</v>
      </c>
      <c r="BV61" s="5">
        <f>IF('Tabulka klientů 2023'!$U65='Hlavní stránka'!BU$1,1,0)</f>
        <v>0</v>
      </c>
      <c r="BW61" s="5">
        <f>IF('Tabulka klientů 2023'!$X65='Hlavní stránka'!BU$1,1,0)</f>
        <v>0</v>
      </c>
      <c r="BX61" s="5">
        <f>IF('Tabulka klientů 2023'!$AA65='Hlavní stránka'!BU$1,1,0)</f>
        <v>0</v>
      </c>
      <c r="BY61" s="5">
        <f>IF('Tabulka klientů 2023'!$AD65='Hlavní stránka'!BU$1,1,0)</f>
        <v>0</v>
      </c>
      <c r="BZ61" s="5">
        <f>IF('Tabulka klientů 2023'!$AG65='Hlavní stránka'!BU$1,1,0)</f>
        <v>0</v>
      </c>
      <c r="CA61" s="5">
        <f>IF('Tabulka klientů 2023'!$AJ65='Hlavní stránka'!BU$1,1,0)</f>
        <v>0</v>
      </c>
      <c r="CB61" s="5">
        <f>IF('Tabulka klientů 2023'!$AM65='Hlavní stránka'!BU$1,1,0)</f>
        <v>0</v>
      </c>
      <c r="CC61" s="5">
        <f>IF('Tabulka klientů 2023'!$AP65='Hlavní stránka'!BU$1,1,0)</f>
        <v>0</v>
      </c>
      <c r="CD61" s="5">
        <f>IF('Tabulka klientů 2023'!$AS65='Hlavní stránka'!BU$1,1,0)</f>
        <v>0</v>
      </c>
      <c r="CE61" s="5">
        <f>IF('Tabulka klientů 2023'!$AV65='Hlavní stránka'!BU$1,1,0)</f>
        <v>0</v>
      </c>
      <c r="CF61" s="5">
        <f t="shared" si="5"/>
        <v>0</v>
      </c>
      <c r="CG61" s="2">
        <f t="shared" si="17"/>
        <v>0</v>
      </c>
      <c r="CH61" s="5">
        <f>IF('Tabulka klientů 2023'!$R65='Hlavní stránka'!CH$1,1,0)</f>
        <v>0</v>
      </c>
      <c r="CI61" s="5">
        <f>IF('Tabulka klientů 2023'!$U65='Hlavní stránka'!CH$1,1,0)</f>
        <v>0</v>
      </c>
      <c r="CJ61" s="5">
        <f>IF('Tabulka klientů 2023'!$X65='Hlavní stránka'!CH$1,1,0)</f>
        <v>0</v>
      </c>
      <c r="CK61" s="5">
        <f>IF('Tabulka klientů 2023'!$AA65='Hlavní stránka'!CH$1,1,0)</f>
        <v>0</v>
      </c>
      <c r="CL61" s="5">
        <f>IF('Tabulka klientů 2023'!$AD65='Hlavní stránka'!CH$1,1,0)</f>
        <v>0</v>
      </c>
      <c r="CM61" s="5">
        <f>IF('Tabulka klientů 2023'!$AG65='Hlavní stránka'!CH$1,1,0)</f>
        <v>0</v>
      </c>
      <c r="CN61" s="5">
        <f>IF('Tabulka klientů 2023'!$AJ65='Hlavní stránka'!CH$1,1,0)</f>
        <v>0</v>
      </c>
      <c r="CO61" s="5">
        <f>IF('Tabulka klientů 2023'!$AM65='Hlavní stránka'!CH$1,1,0)</f>
        <v>0</v>
      </c>
      <c r="CP61" s="5">
        <f>IF('Tabulka klientů 2023'!$AP65='Hlavní stránka'!CH$1,1,0)</f>
        <v>0</v>
      </c>
      <c r="CQ61" s="5">
        <f>IF('Tabulka klientů 2023'!$AS65='Hlavní stránka'!CH$1,1,0)</f>
        <v>0</v>
      </c>
      <c r="CR61" s="5">
        <f>IF('Tabulka klientů 2023'!$AV65='Hlavní stránka'!CH$1,1,0)</f>
        <v>0</v>
      </c>
      <c r="CS61" s="5">
        <f t="shared" si="6"/>
        <v>0</v>
      </c>
      <c r="CT61" s="2">
        <f t="shared" si="18"/>
        <v>0</v>
      </c>
      <c r="CU61" s="5">
        <f>IF('Tabulka klientů 2023'!$R65='Hlavní stránka'!CU$1,1,0)</f>
        <v>0</v>
      </c>
      <c r="CV61" s="5">
        <f>IF('Tabulka klientů 2023'!$U65='Hlavní stránka'!CU$1,1,0)</f>
        <v>0</v>
      </c>
      <c r="CW61" s="5">
        <f>IF('Tabulka klientů 2023'!$X65='Hlavní stránka'!CU$1,1,0)</f>
        <v>0</v>
      </c>
      <c r="CX61" s="5">
        <f>IF('Tabulka klientů 2023'!$AA65='Hlavní stránka'!CU$1,1,0)</f>
        <v>0</v>
      </c>
      <c r="CY61" s="5">
        <f>IF('Tabulka klientů 2023'!$AD65='Hlavní stránka'!CU$1,1,0)</f>
        <v>0</v>
      </c>
      <c r="CZ61" s="5">
        <f>IF('Tabulka klientů 2023'!$AG65='Hlavní stránka'!CU$1,1,0)</f>
        <v>0</v>
      </c>
      <c r="DA61" s="5">
        <f>IF('Tabulka klientů 2023'!$AJ65='Hlavní stránka'!CU$1,1,0)</f>
        <v>0</v>
      </c>
      <c r="DB61" s="5">
        <f>IF('Tabulka klientů 2023'!$AM65='Hlavní stránka'!CU$1,1,0)</f>
        <v>0</v>
      </c>
      <c r="DC61" s="5">
        <f>IF('Tabulka klientů 2023'!$AP65='Hlavní stránka'!CU$1,1,0)</f>
        <v>0</v>
      </c>
      <c r="DD61" s="5">
        <f>IF('Tabulka klientů 2023'!$AS65='Hlavní stránka'!CU$1,1,0)</f>
        <v>0</v>
      </c>
      <c r="DE61" s="5">
        <f>IF('Tabulka klientů 2023'!$AV65='Hlavní stránka'!CU$1,1,0)</f>
        <v>0</v>
      </c>
      <c r="DF61" s="5">
        <f t="shared" si="7"/>
        <v>0</v>
      </c>
      <c r="DG61" s="2">
        <f t="shared" si="19"/>
        <v>0</v>
      </c>
      <c r="DH61" s="5">
        <f>IF('Tabulka klientů 2023'!$R65='Hlavní stránka'!DH$1,1,0)</f>
        <v>0</v>
      </c>
      <c r="DI61" s="5">
        <f>IF('Tabulka klientů 2023'!$U65='Hlavní stránka'!DH$1,1,0)</f>
        <v>0</v>
      </c>
      <c r="DJ61" s="5">
        <f>IF('Tabulka klientů 2023'!$X65='Hlavní stránka'!DH$1,1,0)</f>
        <v>0</v>
      </c>
      <c r="DK61" s="5">
        <f>IF('Tabulka klientů 2023'!$AA65='Hlavní stránka'!DH$1,1,0)</f>
        <v>0</v>
      </c>
      <c r="DL61" s="5">
        <f>IF('Tabulka klientů 2023'!$AD65='Hlavní stránka'!DH$1,1,0)</f>
        <v>0</v>
      </c>
      <c r="DM61" s="5">
        <f>IF('Tabulka klientů 2023'!$AG65='Hlavní stránka'!DH$1,1,0)</f>
        <v>0</v>
      </c>
      <c r="DN61" s="5">
        <f>IF('Tabulka klientů 2023'!$AJ65='Hlavní stránka'!DH$1,1,0)</f>
        <v>0</v>
      </c>
      <c r="DO61" s="5">
        <f>IF('Tabulka klientů 2023'!$AM65='Hlavní stránka'!DH$1,1,0)</f>
        <v>0</v>
      </c>
      <c r="DP61" s="5">
        <f>IF('Tabulka klientů 2023'!$AP65='Hlavní stránka'!DH$1,1,0)</f>
        <v>0</v>
      </c>
      <c r="DQ61" s="5">
        <f>IF('Tabulka klientů 2023'!$AS65='Hlavní stránka'!DH$1,1,0)</f>
        <v>0</v>
      </c>
      <c r="DR61" s="5">
        <f>IF('Tabulka klientů 2023'!$AV65='Hlavní stránka'!DH$1,1,0)</f>
        <v>0</v>
      </c>
      <c r="DS61" s="5">
        <f t="shared" si="8"/>
        <v>0</v>
      </c>
      <c r="DT61" s="2">
        <f t="shared" si="20"/>
        <v>0</v>
      </c>
      <c r="DU61" s="5">
        <f>IF('Tabulka klientů 2023'!$R65='Hlavní stránka'!DU$1,1,0)</f>
        <v>0</v>
      </c>
      <c r="DV61" s="5">
        <f>IF('Tabulka klientů 2023'!$U65='Hlavní stránka'!DU$1,1,0)</f>
        <v>0</v>
      </c>
      <c r="DW61" s="5">
        <f>IF('Tabulka klientů 2023'!$X65='Hlavní stránka'!DU$1,1,0)</f>
        <v>0</v>
      </c>
      <c r="DX61" s="5">
        <f>IF('Tabulka klientů 2023'!$AA65='Hlavní stránka'!DU$1,1,0)</f>
        <v>0</v>
      </c>
      <c r="DY61" s="5">
        <f>IF('Tabulka klientů 2023'!$AD65='Hlavní stránka'!DU$1,1,0)</f>
        <v>0</v>
      </c>
      <c r="DZ61" s="5">
        <f>IF('Tabulka klientů 2023'!$AG65='Hlavní stránka'!DU$1,1,0)</f>
        <v>0</v>
      </c>
      <c r="EA61" s="5">
        <f>IF('Tabulka klientů 2023'!$AJ65='Hlavní stránka'!DU$1,1,0)</f>
        <v>0</v>
      </c>
      <c r="EB61" s="5">
        <f>IF('Tabulka klientů 2023'!$AM65='Hlavní stránka'!DU$1,1,0)</f>
        <v>0</v>
      </c>
      <c r="EC61" s="5">
        <f>IF('Tabulka klientů 2023'!$AP65='Hlavní stránka'!DU$1,1,0)</f>
        <v>0</v>
      </c>
      <c r="ED61" s="5">
        <f>IF('Tabulka klientů 2023'!$AS65='Hlavní stránka'!DU$1,1,0)</f>
        <v>0</v>
      </c>
      <c r="EE61" s="5">
        <f>IF('Tabulka klientů 2023'!$AV65='Hlavní stránka'!DU$1,1,0)</f>
        <v>0</v>
      </c>
      <c r="EF61" s="5">
        <f t="shared" si="9"/>
        <v>0</v>
      </c>
      <c r="EG61" s="2">
        <f t="shared" si="21"/>
        <v>0</v>
      </c>
      <c r="EH61" s="5">
        <f>IF('Tabulka klientů 2023'!$R65='Hlavní stránka'!EH$1,1,0)</f>
        <v>0</v>
      </c>
      <c r="EI61" s="5">
        <f>IF('Tabulka klientů 2023'!$U65='Hlavní stránka'!EH$1,1,0)</f>
        <v>0</v>
      </c>
      <c r="EJ61" s="5">
        <f>IF('Tabulka klientů 2023'!$X65='Hlavní stránka'!EH$1,1,0)</f>
        <v>0</v>
      </c>
      <c r="EK61" s="5">
        <f>IF('Tabulka klientů 2023'!$AA65='Hlavní stránka'!EH$1,1,0)</f>
        <v>0</v>
      </c>
      <c r="EL61" s="5">
        <f>IF('Tabulka klientů 2023'!$AD65='Hlavní stránka'!EH$1,1,0)</f>
        <v>0</v>
      </c>
      <c r="EM61" s="5">
        <f>IF('Tabulka klientů 2023'!$AG65='Hlavní stránka'!EH$1,1,0)</f>
        <v>0</v>
      </c>
      <c r="EN61" s="5">
        <f>IF('Tabulka klientů 2023'!$AJ65='Hlavní stránka'!EH$1,1,0)</f>
        <v>0</v>
      </c>
      <c r="EO61" s="5">
        <f>IF('Tabulka klientů 2023'!$AM65='Hlavní stránka'!EH$1,1,0)</f>
        <v>0</v>
      </c>
      <c r="EP61" s="5">
        <f>IF('Tabulka klientů 2023'!$AP65='Hlavní stránka'!EH$1,1,0)</f>
        <v>0</v>
      </c>
      <c r="EQ61" s="5">
        <f>IF('Tabulka klientů 2023'!$AS65='Hlavní stránka'!EH$1,1,0)</f>
        <v>0</v>
      </c>
      <c r="ER61" s="5">
        <f>IF('Tabulka klientů 2023'!$AV65='Hlavní stránka'!EH$1,1,0)</f>
        <v>0</v>
      </c>
      <c r="ES61" s="5">
        <f t="shared" si="10"/>
        <v>0</v>
      </c>
      <c r="ET61" s="2">
        <f t="shared" si="22"/>
        <v>0</v>
      </c>
      <c r="EU61" s="5">
        <f>IF('Tabulka klientů 2023'!$R65='Hlavní stránka'!EU$1,1,0)</f>
        <v>0</v>
      </c>
      <c r="EV61" s="5">
        <f>IF('Tabulka klientů 2023'!$U65='Hlavní stránka'!EU$1,1,0)</f>
        <v>0</v>
      </c>
      <c r="EW61" s="5">
        <f>IF('Tabulka klientů 2023'!$X65='Hlavní stránka'!EU$1,1,0)</f>
        <v>0</v>
      </c>
      <c r="EX61" s="5">
        <f>IF('Tabulka klientů 2023'!$AA65='Hlavní stránka'!EU$1,1,0)</f>
        <v>0</v>
      </c>
      <c r="EY61" s="5">
        <f>IF('Tabulka klientů 2023'!$AD65='Hlavní stránka'!EU$1,1,0)</f>
        <v>0</v>
      </c>
      <c r="EZ61" s="5">
        <f>IF('Tabulka klientů 2023'!$AG65='Hlavní stránka'!EU$1,1,0)</f>
        <v>0</v>
      </c>
      <c r="FA61" s="5">
        <f>IF('Tabulka klientů 2023'!$AJ65='Hlavní stránka'!EU$1,1,0)</f>
        <v>0</v>
      </c>
      <c r="FB61" s="5">
        <f>IF('Tabulka klientů 2023'!$AM65='Hlavní stránka'!EU$1,1,0)</f>
        <v>0</v>
      </c>
      <c r="FC61" s="5">
        <f>IF('Tabulka klientů 2023'!$AP65='Hlavní stránka'!EU$1,1,0)</f>
        <v>0</v>
      </c>
      <c r="FD61" s="5">
        <f>IF('Tabulka klientů 2023'!$AS65='Hlavní stránka'!EU$1,1,0)</f>
        <v>0</v>
      </c>
      <c r="FE61" s="5">
        <f>IF('Tabulka klientů 2023'!$AV65='Hlavní stránka'!EU$1,1,0)</f>
        <v>0</v>
      </c>
      <c r="FF61" s="5">
        <f t="shared" si="11"/>
        <v>0</v>
      </c>
      <c r="FG61" s="2">
        <f t="shared" si="23"/>
        <v>0</v>
      </c>
    </row>
    <row r="62" spans="1:163" ht="15.75" hidden="1" customHeight="1" x14ac:dyDescent="0.25">
      <c r="A62" s="4"/>
      <c r="B62" s="4" t="s">
        <v>61</v>
      </c>
      <c r="C62" s="15" t="s">
        <v>62</v>
      </c>
      <c r="D62" s="4"/>
      <c r="E62" s="4"/>
      <c r="F62" s="4"/>
      <c r="G62" s="4"/>
      <c r="H62" s="5">
        <f>IF('Tabulka klientů 2023'!$R66='Hlavní stránka'!$H$1,1,0)</f>
        <v>0</v>
      </c>
      <c r="I62" s="5">
        <f>IF('Tabulka klientů 2023'!$U66='Hlavní stránka'!$H$1,1,0)</f>
        <v>0</v>
      </c>
      <c r="J62" s="5">
        <f>IF('Tabulka klientů 2023'!$X66='Hlavní stránka'!$H$1,1,0)</f>
        <v>0</v>
      </c>
      <c r="K62" s="5">
        <f>IF('Tabulka klientů 2023'!$AA66='Hlavní stránka'!$H$1,1,0)</f>
        <v>0</v>
      </c>
      <c r="L62" s="5">
        <f>IF('Tabulka klientů 2023'!$AD66='Hlavní stránka'!$H$1,1,0)</f>
        <v>0</v>
      </c>
      <c r="M62" s="5">
        <f>IF('Tabulka klientů 2023'!$AG66='Hlavní stránka'!$H$1,1,0)</f>
        <v>0</v>
      </c>
      <c r="N62" s="5">
        <f>IF('Tabulka klientů 2023'!$AJ66='Hlavní stránka'!$H$1,1,0)</f>
        <v>0</v>
      </c>
      <c r="O62" s="5">
        <f>IF('Tabulka klientů 2023'!$AM66='Hlavní stránka'!$H$1,1,0)</f>
        <v>0</v>
      </c>
      <c r="P62" s="5">
        <f>IF('Tabulka klientů 2023'!$AP66='Hlavní stránka'!$H$1,1,0)</f>
        <v>0</v>
      </c>
      <c r="Q62" s="5">
        <f>IF('Tabulka klientů 2023'!$AS66='Hlavní stránka'!$H$1,1,0)</f>
        <v>0</v>
      </c>
      <c r="R62" s="5">
        <f>IF('Tabulka klientů 2023'!$AV66='Hlavní stránka'!$H$1,1,0)</f>
        <v>0</v>
      </c>
      <c r="S62" s="5">
        <f t="shared" si="0"/>
        <v>0</v>
      </c>
      <c r="T62" s="2">
        <f t="shared" si="12"/>
        <v>0</v>
      </c>
      <c r="U62" s="5">
        <f>IF('Tabulka klientů 2023'!$R66='Hlavní stránka'!U$1,1,0)</f>
        <v>0</v>
      </c>
      <c r="V62" s="5">
        <f>IF('Tabulka klientů 2023'!$U66='Hlavní stránka'!U$1,1,0)</f>
        <v>0</v>
      </c>
      <c r="W62" s="5">
        <f>IF('Tabulka klientů 2023'!$X66='Hlavní stránka'!U$1,1,0)</f>
        <v>0</v>
      </c>
      <c r="X62" s="5">
        <f>IF('Tabulka klientů 2023'!$AA66='Hlavní stránka'!U$1,1,0)</f>
        <v>0</v>
      </c>
      <c r="Y62" s="5">
        <f>IF('Tabulka klientů 2023'!$AD66='Hlavní stránka'!U$1,1,0)</f>
        <v>0</v>
      </c>
      <c r="Z62" s="5">
        <f>IF('Tabulka klientů 2023'!$AG66='Hlavní stránka'!U$1,1,0)</f>
        <v>0</v>
      </c>
      <c r="AA62" s="5">
        <f>IF('Tabulka klientů 2023'!$AJ66='Hlavní stránka'!U$1,1,0)</f>
        <v>0</v>
      </c>
      <c r="AB62" s="5">
        <f>IF('Tabulka klientů 2023'!$AM66='Hlavní stránka'!U$1,1,0)</f>
        <v>0</v>
      </c>
      <c r="AC62" s="5">
        <f>IF('Tabulka klientů 2023'!$AP66='Hlavní stránka'!U$1,1,0)</f>
        <v>0</v>
      </c>
      <c r="AD62" s="5">
        <f>IF('Tabulka klientů 2023'!$AS66='Hlavní stránka'!U$1,1,0)</f>
        <v>0</v>
      </c>
      <c r="AE62" s="5">
        <f>IF('Tabulka klientů 2023'!$AV66='Hlavní stránka'!U$1,1,0)</f>
        <v>0</v>
      </c>
      <c r="AF62" s="5">
        <f t="shared" si="1"/>
        <v>0</v>
      </c>
      <c r="AG62" s="2">
        <f t="shared" si="13"/>
        <v>0</v>
      </c>
      <c r="AH62" s="5">
        <f>IF('Tabulka klientů 2023'!$R66='Hlavní stránka'!AH$1,1,0)</f>
        <v>0</v>
      </c>
      <c r="AI62" s="5">
        <f>IF('Tabulka klientů 2023'!$U66='Hlavní stránka'!AH$1,1,0)</f>
        <v>0</v>
      </c>
      <c r="AJ62" s="5">
        <f>IF('Tabulka klientů 2023'!$X66='Hlavní stránka'!AH$1,1,0)</f>
        <v>0</v>
      </c>
      <c r="AK62" s="5">
        <f>IF('Tabulka klientů 2023'!$AA66='Hlavní stránka'!AH$1,1,0)</f>
        <v>0</v>
      </c>
      <c r="AL62" s="5">
        <f>IF('Tabulka klientů 2023'!$AD66='Hlavní stránka'!AH$1,1,0)</f>
        <v>0</v>
      </c>
      <c r="AM62" s="5">
        <f>IF('Tabulka klientů 2023'!$AG66='Hlavní stránka'!AH$1,1,0)</f>
        <v>0</v>
      </c>
      <c r="AN62" s="5">
        <f>IF('Tabulka klientů 2023'!$AJ66='Hlavní stránka'!AH$1,1,0)</f>
        <v>0</v>
      </c>
      <c r="AO62" s="5">
        <f>IF('Tabulka klientů 2023'!$AM66='Hlavní stránka'!AH$1,1,0)</f>
        <v>0</v>
      </c>
      <c r="AP62" s="5">
        <f>IF('Tabulka klientů 2023'!$AP66='Hlavní stránka'!AH$1,1,0)</f>
        <v>0</v>
      </c>
      <c r="AQ62" s="5">
        <f>IF('Tabulka klientů 2023'!$AS66='Hlavní stránka'!AH$1,1,0)</f>
        <v>0</v>
      </c>
      <c r="AR62" s="5">
        <f>IF('Tabulka klientů 2023'!$AV66='Hlavní stránka'!AH$1,1,0)</f>
        <v>0</v>
      </c>
      <c r="AS62" s="5">
        <f t="shared" si="2"/>
        <v>0</v>
      </c>
      <c r="AT62" s="2">
        <f t="shared" si="14"/>
        <v>0</v>
      </c>
      <c r="AU62" s="5">
        <f>IF('Tabulka klientů 2023'!$R66='Hlavní stránka'!AU$1,1,0)</f>
        <v>0</v>
      </c>
      <c r="AV62" s="5">
        <f>IF('Tabulka klientů 2023'!$U66='Hlavní stránka'!AU$1,1,0)</f>
        <v>0</v>
      </c>
      <c r="AW62" s="5">
        <f>IF('Tabulka klientů 2023'!$X66='Hlavní stránka'!AU$1,1,0)</f>
        <v>0</v>
      </c>
      <c r="AX62" s="5">
        <f>IF('Tabulka klientů 2023'!$AA66='Hlavní stránka'!AU$1,1,0)</f>
        <v>0</v>
      </c>
      <c r="AY62" s="5">
        <f>IF('Tabulka klientů 2023'!$AD66='Hlavní stránka'!AU$1,1,0)</f>
        <v>0</v>
      </c>
      <c r="AZ62" s="5">
        <f>IF('Tabulka klientů 2023'!$AG66='Hlavní stránka'!AU$1,1,0)</f>
        <v>0</v>
      </c>
      <c r="BA62" s="5">
        <f>IF('Tabulka klientů 2023'!$AJ66='Hlavní stránka'!AU$1,1,0)</f>
        <v>0</v>
      </c>
      <c r="BB62" s="5">
        <f>IF('Tabulka klientů 2023'!$AM66='Hlavní stránka'!AU$1,1,0)</f>
        <v>0</v>
      </c>
      <c r="BC62" s="5">
        <f>IF('Tabulka klientů 2023'!$AP66='Hlavní stránka'!AU$1,1,0)</f>
        <v>0</v>
      </c>
      <c r="BD62" s="5">
        <f>IF('Tabulka klientů 2023'!$AS66='Hlavní stránka'!AU$1,1,0)</f>
        <v>0</v>
      </c>
      <c r="BE62" s="5">
        <f>IF('Tabulka klientů 2023'!$AV66='Hlavní stránka'!AU$1,1,0)</f>
        <v>0</v>
      </c>
      <c r="BF62" s="5">
        <f t="shared" si="3"/>
        <v>0</v>
      </c>
      <c r="BG62" s="2">
        <f t="shared" si="15"/>
        <v>0</v>
      </c>
      <c r="BH62" s="5">
        <f>IF('Tabulka klientů 2023'!$R66='Hlavní stránka'!BH$1,1,0)</f>
        <v>0</v>
      </c>
      <c r="BI62" s="5">
        <f>IF('Tabulka klientů 2023'!$U66='Hlavní stránka'!BH$1,1,0)</f>
        <v>0</v>
      </c>
      <c r="BJ62" s="5">
        <f>IF('Tabulka klientů 2023'!$X66='Hlavní stránka'!BH$1,1,0)</f>
        <v>0</v>
      </c>
      <c r="BK62" s="5">
        <f>IF('Tabulka klientů 2023'!$AA66='Hlavní stránka'!BH$1,1,0)</f>
        <v>0</v>
      </c>
      <c r="BL62" s="5">
        <f>IF('Tabulka klientů 2023'!$AD66='Hlavní stránka'!BH$1,1,0)</f>
        <v>0</v>
      </c>
      <c r="BM62" s="5">
        <f>IF('Tabulka klientů 2023'!$AG66='Hlavní stránka'!BH$1,1,0)</f>
        <v>0</v>
      </c>
      <c r="BN62" s="5">
        <f>IF('Tabulka klientů 2023'!$AJ66='Hlavní stránka'!BH$1,1,0)</f>
        <v>0</v>
      </c>
      <c r="BO62" s="5">
        <f>IF('Tabulka klientů 2023'!$AM66='Hlavní stránka'!BH$1,1,0)</f>
        <v>0</v>
      </c>
      <c r="BP62" s="5">
        <f>IF('Tabulka klientů 2023'!$AP66='Hlavní stránka'!BH$1,1,0)</f>
        <v>0</v>
      </c>
      <c r="BQ62" s="5">
        <f>IF('Tabulka klientů 2023'!$AS66='Hlavní stránka'!BH$1,1,0)</f>
        <v>0</v>
      </c>
      <c r="BR62" s="5">
        <f>IF('Tabulka klientů 2023'!$AV66='Hlavní stránka'!BH$1,1,0)</f>
        <v>0</v>
      </c>
      <c r="BS62" s="5">
        <f t="shared" si="4"/>
        <v>0</v>
      </c>
      <c r="BT62" s="2">
        <f t="shared" si="16"/>
        <v>0</v>
      </c>
      <c r="BU62" s="5">
        <f>IF('Tabulka klientů 2023'!$R66='Hlavní stránka'!BU$1,1,0)</f>
        <v>0</v>
      </c>
      <c r="BV62" s="5">
        <f>IF('Tabulka klientů 2023'!$U66='Hlavní stránka'!BU$1,1,0)</f>
        <v>0</v>
      </c>
      <c r="BW62" s="5">
        <f>IF('Tabulka klientů 2023'!$X66='Hlavní stránka'!BU$1,1,0)</f>
        <v>0</v>
      </c>
      <c r="BX62" s="5">
        <f>IF('Tabulka klientů 2023'!$AA66='Hlavní stránka'!BU$1,1,0)</f>
        <v>0</v>
      </c>
      <c r="BY62" s="5">
        <f>IF('Tabulka klientů 2023'!$AD66='Hlavní stránka'!BU$1,1,0)</f>
        <v>0</v>
      </c>
      <c r="BZ62" s="5">
        <f>IF('Tabulka klientů 2023'!$AG66='Hlavní stránka'!BU$1,1,0)</f>
        <v>0</v>
      </c>
      <c r="CA62" s="5">
        <f>IF('Tabulka klientů 2023'!$AJ66='Hlavní stránka'!BU$1,1,0)</f>
        <v>0</v>
      </c>
      <c r="CB62" s="5">
        <f>IF('Tabulka klientů 2023'!$AM66='Hlavní stránka'!BU$1,1,0)</f>
        <v>0</v>
      </c>
      <c r="CC62" s="5">
        <f>IF('Tabulka klientů 2023'!$AP66='Hlavní stránka'!BU$1,1,0)</f>
        <v>0</v>
      </c>
      <c r="CD62" s="5">
        <f>IF('Tabulka klientů 2023'!$AS66='Hlavní stránka'!BU$1,1,0)</f>
        <v>0</v>
      </c>
      <c r="CE62" s="5">
        <f>IF('Tabulka klientů 2023'!$AV66='Hlavní stránka'!BU$1,1,0)</f>
        <v>0</v>
      </c>
      <c r="CF62" s="5">
        <f t="shared" si="5"/>
        <v>0</v>
      </c>
      <c r="CG62" s="2">
        <f t="shared" si="17"/>
        <v>0</v>
      </c>
      <c r="CH62" s="5">
        <f>IF('Tabulka klientů 2023'!$R66='Hlavní stránka'!CH$1,1,0)</f>
        <v>0</v>
      </c>
      <c r="CI62" s="5">
        <f>IF('Tabulka klientů 2023'!$U66='Hlavní stránka'!CH$1,1,0)</f>
        <v>0</v>
      </c>
      <c r="CJ62" s="5">
        <f>IF('Tabulka klientů 2023'!$X66='Hlavní stránka'!CH$1,1,0)</f>
        <v>0</v>
      </c>
      <c r="CK62" s="5">
        <f>IF('Tabulka klientů 2023'!$AA66='Hlavní stránka'!CH$1,1,0)</f>
        <v>0</v>
      </c>
      <c r="CL62" s="5">
        <f>IF('Tabulka klientů 2023'!$AD66='Hlavní stránka'!CH$1,1,0)</f>
        <v>0</v>
      </c>
      <c r="CM62" s="5">
        <f>IF('Tabulka klientů 2023'!$AG66='Hlavní stránka'!CH$1,1,0)</f>
        <v>0</v>
      </c>
      <c r="CN62" s="5">
        <f>IF('Tabulka klientů 2023'!$AJ66='Hlavní stránka'!CH$1,1,0)</f>
        <v>0</v>
      </c>
      <c r="CO62" s="5">
        <f>IF('Tabulka klientů 2023'!$AM66='Hlavní stránka'!CH$1,1,0)</f>
        <v>0</v>
      </c>
      <c r="CP62" s="5">
        <f>IF('Tabulka klientů 2023'!$AP66='Hlavní stránka'!CH$1,1,0)</f>
        <v>0</v>
      </c>
      <c r="CQ62" s="5">
        <f>IF('Tabulka klientů 2023'!$AS66='Hlavní stránka'!CH$1,1,0)</f>
        <v>0</v>
      </c>
      <c r="CR62" s="5">
        <f>IF('Tabulka klientů 2023'!$AV66='Hlavní stránka'!CH$1,1,0)</f>
        <v>0</v>
      </c>
      <c r="CS62" s="5">
        <f t="shared" si="6"/>
        <v>0</v>
      </c>
      <c r="CT62" s="2">
        <f t="shared" si="18"/>
        <v>0</v>
      </c>
      <c r="CU62" s="5">
        <f>IF('Tabulka klientů 2023'!$R66='Hlavní stránka'!CU$1,1,0)</f>
        <v>0</v>
      </c>
      <c r="CV62" s="5">
        <f>IF('Tabulka klientů 2023'!$U66='Hlavní stránka'!CU$1,1,0)</f>
        <v>0</v>
      </c>
      <c r="CW62" s="5">
        <f>IF('Tabulka klientů 2023'!$X66='Hlavní stránka'!CU$1,1,0)</f>
        <v>0</v>
      </c>
      <c r="CX62" s="5">
        <f>IF('Tabulka klientů 2023'!$AA66='Hlavní stránka'!CU$1,1,0)</f>
        <v>0</v>
      </c>
      <c r="CY62" s="5">
        <f>IF('Tabulka klientů 2023'!$AD66='Hlavní stránka'!CU$1,1,0)</f>
        <v>0</v>
      </c>
      <c r="CZ62" s="5">
        <f>IF('Tabulka klientů 2023'!$AG66='Hlavní stránka'!CU$1,1,0)</f>
        <v>0</v>
      </c>
      <c r="DA62" s="5">
        <f>IF('Tabulka klientů 2023'!$AJ66='Hlavní stránka'!CU$1,1,0)</f>
        <v>0</v>
      </c>
      <c r="DB62" s="5">
        <f>IF('Tabulka klientů 2023'!$AM66='Hlavní stránka'!CU$1,1,0)</f>
        <v>0</v>
      </c>
      <c r="DC62" s="5">
        <f>IF('Tabulka klientů 2023'!$AP66='Hlavní stránka'!CU$1,1,0)</f>
        <v>0</v>
      </c>
      <c r="DD62" s="5">
        <f>IF('Tabulka klientů 2023'!$AS66='Hlavní stránka'!CU$1,1,0)</f>
        <v>0</v>
      </c>
      <c r="DE62" s="5">
        <f>IF('Tabulka klientů 2023'!$AV66='Hlavní stránka'!CU$1,1,0)</f>
        <v>0</v>
      </c>
      <c r="DF62" s="5">
        <f t="shared" si="7"/>
        <v>0</v>
      </c>
      <c r="DG62" s="2">
        <f t="shared" si="19"/>
        <v>0</v>
      </c>
      <c r="DH62" s="5">
        <f>IF('Tabulka klientů 2023'!$R66='Hlavní stránka'!DH$1,1,0)</f>
        <v>0</v>
      </c>
      <c r="DI62" s="5">
        <f>IF('Tabulka klientů 2023'!$U66='Hlavní stránka'!DH$1,1,0)</f>
        <v>0</v>
      </c>
      <c r="DJ62" s="5">
        <f>IF('Tabulka klientů 2023'!$X66='Hlavní stránka'!DH$1,1,0)</f>
        <v>0</v>
      </c>
      <c r="DK62" s="5">
        <f>IF('Tabulka klientů 2023'!$AA66='Hlavní stránka'!DH$1,1,0)</f>
        <v>0</v>
      </c>
      <c r="DL62" s="5">
        <f>IF('Tabulka klientů 2023'!$AD66='Hlavní stránka'!DH$1,1,0)</f>
        <v>0</v>
      </c>
      <c r="DM62" s="5">
        <f>IF('Tabulka klientů 2023'!$AG66='Hlavní stránka'!DH$1,1,0)</f>
        <v>0</v>
      </c>
      <c r="DN62" s="5">
        <f>IF('Tabulka klientů 2023'!$AJ66='Hlavní stránka'!DH$1,1,0)</f>
        <v>0</v>
      </c>
      <c r="DO62" s="5">
        <f>IF('Tabulka klientů 2023'!$AM66='Hlavní stránka'!DH$1,1,0)</f>
        <v>0</v>
      </c>
      <c r="DP62" s="5">
        <f>IF('Tabulka klientů 2023'!$AP66='Hlavní stránka'!DH$1,1,0)</f>
        <v>0</v>
      </c>
      <c r="DQ62" s="5">
        <f>IF('Tabulka klientů 2023'!$AS66='Hlavní stránka'!DH$1,1,0)</f>
        <v>0</v>
      </c>
      <c r="DR62" s="5">
        <f>IF('Tabulka klientů 2023'!$AV66='Hlavní stránka'!DH$1,1,0)</f>
        <v>0</v>
      </c>
      <c r="DS62" s="5">
        <f t="shared" si="8"/>
        <v>0</v>
      </c>
      <c r="DT62" s="2">
        <f t="shared" si="20"/>
        <v>0</v>
      </c>
      <c r="DU62" s="5">
        <f>IF('Tabulka klientů 2023'!$R66='Hlavní stránka'!DU$1,1,0)</f>
        <v>0</v>
      </c>
      <c r="DV62" s="5">
        <f>IF('Tabulka klientů 2023'!$U66='Hlavní stránka'!DU$1,1,0)</f>
        <v>0</v>
      </c>
      <c r="DW62" s="5">
        <f>IF('Tabulka klientů 2023'!$X66='Hlavní stránka'!DU$1,1,0)</f>
        <v>0</v>
      </c>
      <c r="DX62" s="5">
        <f>IF('Tabulka klientů 2023'!$AA66='Hlavní stránka'!DU$1,1,0)</f>
        <v>0</v>
      </c>
      <c r="DY62" s="5">
        <f>IF('Tabulka klientů 2023'!$AD66='Hlavní stránka'!DU$1,1,0)</f>
        <v>0</v>
      </c>
      <c r="DZ62" s="5">
        <f>IF('Tabulka klientů 2023'!$AG66='Hlavní stránka'!DU$1,1,0)</f>
        <v>0</v>
      </c>
      <c r="EA62" s="5">
        <f>IF('Tabulka klientů 2023'!$AJ66='Hlavní stránka'!DU$1,1,0)</f>
        <v>0</v>
      </c>
      <c r="EB62" s="5">
        <f>IF('Tabulka klientů 2023'!$AM66='Hlavní stránka'!DU$1,1,0)</f>
        <v>0</v>
      </c>
      <c r="EC62" s="5">
        <f>IF('Tabulka klientů 2023'!$AP66='Hlavní stránka'!DU$1,1,0)</f>
        <v>0</v>
      </c>
      <c r="ED62" s="5">
        <f>IF('Tabulka klientů 2023'!$AS66='Hlavní stránka'!DU$1,1,0)</f>
        <v>0</v>
      </c>
      <c r="EE62" s="5">
        <f>IF('Tabulka klientů 2023'!$AV66='Hlavní stránka'!DU$1,1,0)</f>
        <v>0</v>
      </c>
      <c r="EF62" s="5">
        <f t="shared" si="9"/>
        <v>0</v>
      </c>
      <c r="EG62" s="2">
        <f t="shared" si="21"/>
        <v>0</v>
      </c>
      <c r="EH62" s="5">
        <f>IF('Tabulka klientů 2023'!$R66='Hlavní stránka'!EH$1,1,0)</f>
        <v>0</v>
      </c>
      <c r="EI62" s="5">
        <f>IF('Tabulka klientů 2023'!$U66='Hlavní stránka'!EH$1,1,0)</f>
        <v>0</v>
      </c>
      <c r="EJ62" s="5">
        <f>IF('Tabulka klientů 2023'!$X66='Hlavní stránka'!EH$1,1,0)</f>
        <v>0</v>
      </c>
      <c r="EK62" s="5">
        <f>IF('Tabulka klientů 2023'!$AA66='Hlavní stránka'!EH$1,1,0)</f>
        <v>0</v>
      </c>
      <c r="EL62" s="5">
        <f>IF('Tabulka klientů 2023'!$AD66='Hlavní stránka'!EH$1,1,0)</f>
        <v>0</v>
      </c>
      <c r="EM62" s="5">
        <f>IF('Tabulka klientů 2023'!$AG66='Hlavní stránka'!EH$1,1,0)</f>
        <v>0</v>
      </c>
      <c r="EN62" s="5">
        <f>IF('Tabulka klientů 2023'!$AJ66='Hlavní stránka'!EH$1,1,0)</f>
        <v>0</v>
      </c>
      <c r="EO62" s="5">
        <f>IF('Tabulka klientů 2023'!$AM66='Hlavní stránka'!EH$1,1,0)</f>
        <v>0</v>
      </c>
      <c r="EP62" s="5">
        <f>IF('Tabulka klientů 2023'!$AP66='Hlavní stránka'!EH$1,1,0)</f>
        <v>0</v>
      </c>
      <c r="EQ62" s="5">
        <f>IF('Tabulka klientů 2023'!$AS66='Hlavní stránka'!EH$1,1,0)</f>
        <v>0</v>
      </c>
      <c r="ER62" s="5">
        <f>IF('Tabulka klientů 2023'!$AV66='Hlavní stránka'!EH$1,1,0)</f>
        <v>0</v>
      </c>
      <c r="ES62" s="5">
        <f t="shared" si="10"/>
        <v>0</v>
      </c>
      <c r="ET62" s="2">
        <f t="shared" si="22"/>
        <v>0</v>
      </c>
      <c r="EU62" s="5">
        <f>IF('Tabulka klientů 2023'!$R66='Hlavní stránka'!EU$1,1,0)</f>
        <v>0</v>
      </c>
      <c r="EV62" s="5">
        <f>IF('Tabulka klientů 2023'!$U66='Hlavní stránka'!EU$1,1,0)</f>
        <v>0</v>
      </c>
      <c r="EW62" s="5">
        <f>IF('Tabulka klientů 2023'!$X66='Hlavní stránka'!EU$1,1,0)</f>
        <v>0</v>
      </c>
      <c r="EX62" s="5">
        <f>IF('Tabulka klientů 2023'!$AA66='Hlavní stránka'!EU$1,1,0)</f>
        <v>0</v>
      </c>
      <c r="EY62" s="5">
        <f>IF('Tabulka klientů 2023'!$AD66='Hlavní stránka'!EU$1,1,0)</f>
        <v>0</v>
      </c>
      <c r="EZ62" s="5">
        <f>IF('Tabulka klientů 2023'!$AG66='Hlavní stránka'!EU$1,1,0)</f>
        <v>0</v>
      </c>
      <c r="FA62" s="5">
        <f>IF('Tabulka klientů 2023'!$AJ66='Hlavní stránka'!EU$1,1,0)</f>
        <v>0</v>
      </c>
      <c r="FB62" s="5">
        <f>IF('Tabulka klientů 2023'!$AM66='Hlavní stránka'!EU$1,1,0)</f>
        <v>0</v>
      </c>
      <c r="FC62" s="5">
        <f>IF('Tabulka klientů 2023'!$AP66='Hlavní stránka'!EU$1,1,0)</f>
        <v>0</v>
      </c>
      <c r="FD62" s="5">
        <f>IF('Tabulka klientů 2023'!$AS66='Hlavní stránka'!EU$1,1,0)</f>
        <v>0</v>
      </c>
      <c r="FE62" s="5">
        <f>IF('Tabulka klientů 2023'!$AV66='Hlavní stránka'!EU$1,1,0)</f>
        <v>0</v>
      </c>
      <c r="FF62" s="5">
        <f t="shared" si="11"/>
        <v>0</v>
      </c>
      <c r="FG62" s="2">
        <f t="shared" si="23"/>
        <v>0</v>
      </c>
    </row>
    <row r="63" spans="1:163" ht="1.5" hidden="1" customHeight="1" x14ac:dyDescent="0.25">
      <c r="A63" s="4"/>
      <c r="B63" s="4"/>
      <c r="C63" s="4"/>
      <c r="D63" s="4"/>
      <c r="E63" s="4"/>
      <c r="F63" s="4"/>
      <c r="G63" s="4"/>
      <c r="H63" s="5">
        <f>IF('Tabulka klientů 2023'!$R67='Hlavní stránka'!$H$1,1,0)</f>
        <v>0</v>
      </c>
      <c r="I63" s="5">
        <f>IF('Tabulka klientů 2023'!$U67='Hlavní stránka'!$H$1,1,0)</f>
        <v>0</v>
      </c>
      <c r="J63" s="5">
        <f>IF('Tabulka klientů 2023'!$X67='Hlavní stránka'!$H$1,1,0)</f>
        <v>0</v>
      </c>
      <c r="K63" s="5">
        <f>IF('Tabulka klientů 2023'!$AA67='Hlavní stránka'!$H$1,1,0)</f>
        <v>0</v>
      </c>
      <c r="L63" s="5">
        <f>IF('Tabulka klientů 2023'!$AD67='Hlavní stránka'!$H$1,1,0)</f>
        <v>0</v>
      </c>
      <c r="M63" s="5">
        <f>IF('Tabulka klientů 2023'!$AG67='Hlavní stránka'!$H$1,1,0)</f>
        <v>0</v>
      </c>
      <c r="N63" s="5">
        <f>IF('Tabulka klientů 2023'!$AJ67='Hlavní stránka'!$H$1,1,0)</f>
        <v>0</v>
      </c>
      <c r="O63" s="5">
        <f>IF('Tabulka klientů 2023'!$AM67='Hlavní stránka'!$H$1,1,0)</f>
        <v>0</v>
      </c>
      <c r="P63" s="5">
        <f>IF('Tabulka klientů 2023'!$AP67='Hlavní stránka'!$H$1,1,0)</f>
        <v>0</v>
      </c>
      <c r="Q63" s="5">
        <f>IF('Tabulka klientů 2023'!$AS67='Hlavní stránka'!$H$1,1,0)</f>
        <v>0</v>
      </c>
      <c r="R63" s="5">
        <f>IF('Tabulka klientů 2023'!$AV67='Hlavní stránka'!$H$1,1,0)</f>
        <v>0</v>
      </c>
      <c r="S63" s="5">
        <f t="shared" si="0"/>
        <v>0</v>
      </c>
      <c r="T63" s="2">
        <f t="shared" si="12"/>
        <v>0</v>
      </c>
      <c r="U63" s="5">
        <f>IF('Tabulka klientů 2023'!$R67='Hlavní stránka'!U$1,1,0)</f>
        <v>0</v>
      </c>
      <c r="V63" s="5">
        <f>IF('Tabulka klientů 2023'!$U67='Hlavní stránka'!U$1,1,0)</f>
        <v>0</v>
      </c>
      <c r="W63" s="5">
        <f>IF('Tabulka klientů 2023'!$X67='Hlavní stránka'!U$1,1,0)</f>
        <v>0</v>
      </c>
      <c r="X63" s="5">
        <f>IF('Tabulka klientů 2023'!$AA67='Hlavní stránka'!U$1,1,0)</f>
        <v>0</v>
      </c>
      <c r="Y63" s="5">
        <f>IF('Tabulka klientů 2023'!$AD67='Hlavní stránka'!U$1,1,0)</f>
        <v>0</v>
      </c>
      <c r="Z63" s="5">
        <f>IF('Tabulka klientů 2023'!$AG67='Hlavní stránka'!U$1,1,0)</f>
        <v>0</v>
      </c>
      <c r="AA63" s="5">
        <f>IF('Tabulka klientů 2023'!$AJ67='Hlavní stránka'!U$1,1,0)</f>
        <v>0</v>
      </c>
      <c r="AB63" s="5">
        <f>IF('Tabulka klientů 2023'!$AM67='Hlavní stránka'!U$1,1,0)</f>
        <v>0</v>
      </c>
      <c r="AC63" s="5">
        <f>IF('Tabulka klientů 2023'!$AP67='Hlavní stránka'!U$1,1,0)</f>
        <v>0</v>
      </c>
      <c r="AD63" s="5">
        <f>IF('Tabulka klientů 2023'!$AS67='Hlavní stránka'!U$1,1,0)</f>
        <v>0</v>
      </c>
      <c r="AE63" s="5">
        <f>IF('Tabulka klientů 2023'!$AV67='Hlavní stránka'!U$1,1,0)</f>
        <v>0</v>
      </c>
      <c r="AF63" s="5">
        <f t="shared" si="1"/>
        <v>0</v>
      </c>
      <c r="AG63" s="2">
        <f t="shared" si="13"/>
        <v>0</v>
      </c>
      <c r="AH63" s="5">
        <f>IF('Tabulka klientů 2023'!$R67='Hlavní stránka'!AH$1,1,0)</f>
        <v>0</v>
      </c>
      <c r="AI63" s="5">
        <f>IF('Tabulka klientů 2023'!$U67='Hlavní stránka'!AH$1,1,0)</f>
        <v>0</v>
      </c>
      <c r="AJ63" s="5">
        <f>IF('Tabulka klientů 2023'!$X67='Hlavní stránka'!AH$1,1,0)</f>
        <v>0</v>
      </c>
      <c r="AK63" s="5">
        <f>IF('Tabulka klientů 2023'!$AA67='Hlavní stránka'!AH$1,1,0)</f>
        <v>0</v>
      </c>
      <c r="AL63" s="5">
        <f>IF('Tabulka klientů 2023'!$AD67='Hlavní stránka'!AH$1,1,0)</f>
        <v>0</v>
      </c>
      <c r="AM63" s="5">
        <f>IF('Tabulka klientů 2023'!$AG67='Hlavní stránka'!AH$1,1,0)</f>
        <v>0</v>
      </c>
      <c r="AN63" s="5">
        <f>IF('Tabulka klientů 2023'!$AJ67='Hlavní stránka'!AH$1,1,0)</f>
        <v>0</v>
      </c>
      <c r="AO63" s="5">
        <f>IF('Tabulka klientů 2023'!$AM67='Hlavní stránka'!AH$1,1,0)</f>
        <v>0</v>
      </c>
      <c r="AP63" s="5">
        <f>IF('Tabulka klientů 2023'!$AP67='Hlavní stránka'!AH$1,1,0)</f>
        <v>0</v>
      </c>
      <c r="AQ63" s="5">
        <f>IF('Tabulka klientů 2023'!$AS67='Hlavní stránka'!AH$1,1,0)</f>
        <v>0</v>
      </c>
      <c r="AR63" s="5">
        <f>IF('Tabulka klientů 2023'!$AV67='Hlavní stránka'!AH$1,1,0)</f>
        <v>0</v>
      </c>
      <c r="AS63" s="5">
        <f t="shared" si="2"/>
        <v>0</v>
      </c>
      <c r="AT63" s="2">
        <f t="shared" si="14"/>
        <v>0</v>
      </c>
      <c r="AU63" s="5">
        <f>IF('Tabulka klientů 2023'!$R67='Hlavní stránka'!AU$1,1,0)</f>
        <v>0</v>
      </c>
      <c r="AV63" s="5">
        <f>IF('Tabulka klientů 2023'!$U67='Hlavní stránka'!AU$1,1,0)</f>
        <v>0</v>
      </c>
      <c r="AW63" s="5">
        <f>IF('Tabulka klientů 2023'!$X67='Hlavní stránka'!AU$1,1,0)</f>
        <v>0</v>
      </c>
      <c r="AX63" s="5">
        <f>IF('Tabulka klientů 2023'!$AA67='Hlavní stránka'!AU$1,1,0)</f>
        <v>0</v>
      </c>
      <c r="AY63" s="5">
        <f>IF('Tabulka klientů 2023'!$AD67='Hlavní stránka'!AU$1,1,0)</f>
        <v>0</v>
      </c>
      <c r="AZ63" s="5">
        <f>IF('Tabulka klientů 2023'!$AG67='Hlavní stránka'!AU$1,1,0)</f>
        <v>0</v>
      </c>
      <c r="BA63" s="5">
        <f>IF('Tabulka klientů 2023'!$AJ67='Hlavní stránka'!AU$1,1,0)</f>
        <v>0</v>
      </c>
      <c r="BB63" s="5">
        <f>IF('Tabulka klientů 2023'!$AM67='Hlavní stránka'!AU$1,1,0)</f>
        <v>0</v>
      </c>
      <c r="BC63" s="5">
        <f>IF('Tabulka klientů 2023'!$AP67='Hlavní stránka'!AU$1,1,0)</f>
        <v>0</v>
      </c>
      <c r="BD63" s="5">
        <f>IF('Tabulka klientů 2023'!$AS67='Hlavní stránka'!AU$1,1,0)</f>
        <v>0</v>
      </c>
      <c r="BE63" s="5">
        <f>IF('Tabulka klientů 2023'!$AV67='Hlavní stránka'!AU$1,1,0)</f>
        <v>0</v>
      </c>
      <c r="BF63" s="5">
        <f t="shared" si="3"/>
        <v>0</v>
      </c>
      <c r="BG63" s="2">
        <f t="shared" si="15"/>
        <v>0</v>
      </c>
      <c r="BH63" s="5">
        <f>IF('Tabulka klientů 2023'!$R67='Hlavní stránka'!BH$1,1,0)</f>
        <v>0</v>
      </c>
      <c r="BI63" s="5">
        <f>IF('Tabulka klientů 2023'!$U67='Hlavní stránka'!BH$1,1,0)</f>
        <v>0</v>
      </c>
      <c r="BJ63" s="5">
        <f>IF('Tabulka klientů 2023'!$X67='Hlavní stránka'!BH$1,1,0)</f>
        <v>0</v>
      </c>
      <c r="BK63" s="5">
        <f>IF('Tabulka klientů 2023'!$AA67='Hlavní stránka'!BH$1,1,0)</f>
        <v>0</v>
      </c>
      <c r="BL63" s="5">
        <f>IF('Tabulka klientů 2023'!$AD67='Hlavní stránka'!BH$1,1,0)</f>
        <v>0</v>
      </c>
      <c r="BM63" s="5">
        <f>IF('Tabulka klientů 2023'!$AG67='Hlavní stránka'!BH$1,1,0)</f>
        <v>0</v>
      </c>
      <c r="BN63" s="5">
        <f>IF('Tabulka klientů 2023'!$AJ67='Hlavní stránka'!BH$1,1,0)</f>
        <v>0</v>
      </c>
      <c r="BO63" s="5">
        <f>IF('Tabulka klientů 2023'!$AM67='Hlavní stránka'!BH$1,1,0)</f>
        <v>0</v>
      </c>
      <c r="BP63" s="5">
        <f>IF('Tabulka klientů 2023'!$AP67='Hlavní stránka'!BH$1,1,0)</f>
        <v>0</v>
      </c>
      <c r="BQ63" s="5">
        <f>IF('Tabulka klientů 2023'!$AS67='Hlavní stránka'!BH$1,1,0)</f>
        <v>0</v>
      </c>
      <c r="BR63" s="5">
        <f>IF('Tabulka klientů 2023'!$AV67='Hlavní stránka'!BH$1,1,0)</f>
        <v>0</v>
      </c>
      <c r="BS63" s="5">
        <f t="shared" si="4"/>
        <v>0</v>
      </c>
      <c r="BT63" s="2">
        <f t="shared" si="16"/>
        <v>0</v>
      </c>
      <c r="BU63" s="5">
        <f>IF('Tabulka klientů 2023'!$R67='Hlavní stránka'!BU$1,1,0)</f>
        <v>0</v>
      </c>
      <c r="BV63" s="5">
        <f>IF('Tabulka klientů 2023'!$U67='Hlavní stránka'!BU$1,1,0)</f>
        <v>0</v>
      </c>
      <c r="BW63" s="5">
        <f>IF('Tabulka klientů 2023'!$X67='Hlavní stránka'!BU$1,1,0)</f>
        <v>0</v>
      </c>
      <c r="BX63" s="5">
        <f>IF('Tabulka klientů 2023'!$AA67='Hlavní stránka'!BU$1,1,0)</f>
        <v>0</v>
      </c>
      <c r="BY63" s="5">
        <f>IF('Tabulka klientů 2023'!$AD67='Hlavní stránka'!BU$1,1,0)</f>
        <v>0</v>
      </c>
      <c r="BZ63" s="5">
        <f>IF('Tabulka klientů 2023'!$AG67='Hlavní stránka'!BU$1,1,0)</f>
        <v>0</v>
      </c>
      <c r="CA63" s="5">
        <f>IF('Tabulka klientů 2023'!$AJ67='Hlavní stránka'!BU$1,1,0)</f>
        <v>0</v>
      </c>
      <c r="CB63" s="5">
        <f>IF('Tabulka klientů 2023'!$AM67='Hlavní stránka'!BU$1,1,0)</f>
        <v>0</v>
      </c>
      <c r="CC63" s="5">
        <f>IF('Tabulka klientů 2023'!$AP67='Hlavní stránka'!BU$1,1,0)</f>
        <v>0</v>
      </c>
      <c r="CD63" s="5">
        <f>IF('Tabulka klientů 2023'!$AS67='Hlavní stránka'!BU$1,1,0)</f>
        <v>0</v>
      </c>
      <c r="CE63" s="5">
        <f>IF('Tabulka klientů 2023'!$AV67='Hlavní stránka'!BU$1,1,0)</f>
        <v>0</v>
      </c>
      <c r="CF63" s="5">
        <f t="shared" si="5"/>
        <v>0</v>
      </c>
      <c r="CG63" s="2">
        <f t="shared" si="17"/>
        <v>0</v>
      </c>
      <c r="CH63" s="5">
        <f>IF('Tabulka klientů 2023'!$R67='Hlavní stránka'!CH$1,1,0)</f>
        <v>0</v>
      </c>
      <c r="CI63" s="5">
        <f>IF('Tabulka klientů 2023'!$U67='Hlavní stránka'!CH$1,1,0)</f>
        <v>0</v>
      </c>
      <c r="CJ63" s="5">
        <f>IF('Tabulka klientů 2023'!$X67='Hlavní stránka'!CH$1,1,0)</f>
        <v>0</v>
      </c>
      <c r="CK63" s="5">
        <f>IF('Tabulka klientů 2023'!$AA67='Hlavní stránka'!CH$1,1,0)</f>
        <v>0</v>
      </c>
      <c r="CL63" s="5">
        <f>IF('Tabulka klientů 2023'!$AD67='Hlavní stránka'!CH$1,1,0)</f>
        <v>0</v>
      </c>
      <c r="CM63" s="5">
        <f>IF('Tabulka klientů 2023'!$AG67='Hlavní stránka'!CH$1,1,0)</f>
        <v>0</v>
      </c>
      <c r="CN63" s="5">
        <f>IF('Tabulka klientů 2023'!$AJ67='Hlavní stránka'!CH$1,1,0)</f>
        <v>0</v>
      </c>
      <c r="CO63" s="5">
        <f>IF('Tabulka klientů 2023'!$AM67='Hlavní stránka'!CH$1,1,0)</f>
        <v>0</v>
      </c>
      <c r="CP63" s="5">
        <f>IF('Tabulka klientů 2023'!$AP67='Hlavní stránka'!CH$1,1,0)</f>
        <v>0</v>
      </c>
      <c r="CQ63" s="5">
        <f>IF('Tabulka klientů 2023'!$AS67='Hlavní stránka'!CH$1,1,0)</f>
        <v>0</v>
      </c>
      <c r="CR63" s="5">
        <f>IF('Tabulka klientů 2023'!$AV67='Hlavní stránka'!CH$1,1,0)</f>
        <v>0</v>
      </c>
      <c r="CS63" s="5">
        <f t="shared" si="6"/>
        <v>0</v>
      </c>
      <c r="CT63" s="2">
        <f t="shared" si="18"/>
        <v>0</v>
      </c>
      <c r="CU63" s="5">
        <f>IF('Tabulka klientů 2023'!$R67='Hlavní stránka'!CU$1,1,0)</f>
        <v>0</v>
      </c>
      <c r="CV63" s="5">
        <f>IF('Tabulka klientů 2023'!$U67='Hlavní stránka'!CU$1,1,0)</f>
        <v>0</v>
      </c>
      <c r="CW63" s="5">
        <f>IF('Tabulka klientů 2023'!$X67='Hlavní stránka'!CU$1,1,0)</f>
        <v>0</v>
      </c>
      <c r="CX63" s="5">
        <f>IF('Tabulka klientů 2023'!$AA67='Hlavní stránka'!CU$1,1,0)</f>
        <v>0</v>
      </c>
      <c r="CY63" s="5">
        <f>IF('Tabulka klientů 2023'!$AD67='Hlavní stránka'!CU$1,1,0)</f>
        <v>0</v>
      </c>
      <c r="CZ63" s="5">
        <f>IF('Tabulka klientů 2023'!$AG67='Hlavní stránka'!CU$1,1,0)</f>
        <v>0</v>
      </c>
      <c r="DA63" s="5">
        <f>IF('Tabulka klientů 2023'!$AJ67='Hlavní stránka'!CU$1,1,0)</f>
        <v>0</v>
      </c>
      <c r="DB63" s="5">
        <f>IF('Tabulka klientů 2023'!$AM67='Hlavní stránka'!CU$1,1,0)</f>
        <v>0</v>
      </c>
      <c r="DC63" s="5">
        <f>IF('Tabulka klientů 2023'!$AP67='Hlavní stránka'!CU$1,1,0)</f>
        <v>0</v>
      </c>
      <c r="DD63" s="5">
        <f>IF('Tabulka klientů 2023'!$AS67='Hlavní stránka'!CU$1,1,0)</f>
        <v>0</v>
      </c>
      <c r="DE63" s="5">
        <f>IF('Tabulka klientů 2023'!$AV67='Hlavní stránka'!CU$1,1,0)</f>
        <v>0</v>
      </c>
      <c r="DF63" s="5">
        <f t="shared" si="7"/>
        <v>0</v>
      </c>
      <c r="DG63" s="2">
        <f t="shared" si="19"/>
        <v>0</v>
      </c>
      <c r="DH63" s="5">
        <f>IF('Tabulka klientů 2023'!$R67='Hlavní stránka'!DH$1,1,0)</f>
        <v>0</v>
      </c>
      <c r="DI63" s="5">
        <f>IF('Tabulka klientů 2023'!$U67='Hlavní stránka'!DH$1,1,0)</f>
        <v>0</v>
      </c>
      <c r="DJ63" s="5">
        <f>IF('Tabulka klientů 2023'!$X67='Hlavní stránka'!DH$1,1,0)</f>
        <v>0</v>
      </c>
      <c r="DK63" s="5">
        <f>IF('Tabulka klientů 2023'!$AA67='Hlavní stránka'!DH$1,1,0)</f>
        <v>0</v>
      </c>
      <c r="DL63" s="5">
        <f>IF('Tabulka klientů 2023'!$AD67='Hlavní stránka'!DH$1,1,0)</f>
        <v>0</v>
      </c>
      <c r="DM63" s="5">
        <f>IF('Tabulka klientů 2023'!$AG67='Hlavní stránka'!DH$1,1,0)</f>
        <v>0</v>
      </c>
      <c r="DN63" s="5">
        <f>IF('Tabulka klientů 2023'!$AJ67='Hlavní stránka'!DH$1,1,0)</f>
        <v>0</v>
      </c>
      <c r="DO63" s="5">
        <f>IF('Tabulka klientů 2023'!$AM67='Hlavní stránka'!DH$1,1,0)</f>
        <v>0</v>
      </c>
      <c r="DP63" s="5">
        <f>IF('Tabulka klientů 2023'!$AP67='Hlavní stránka'!DH$1,1,0)</f>
        <v>0</v>
      </c>
      <c r="DQ63" s="5">
        <f>IF('Tabulka klientů 2023'!$AS67='Hlavní stránka'!DH$1,1,0)</f>
        <v>0</v>
      </c>
      <c r="DR63" s="5">
        <f>IF('Tabulka klientů 2023'!$AV67='Hlavní stránka'!DH$1,1,0)</f>
        <v>0</v>
      </c>
      <c r="DS63" s="5">
        <f t="shared" si="8"/>
        <v>0</v>
      </c>
      <c r="DT63" s="2">
        <f t="shared" si="20"/>
        <v>0</v>
      </c>
      <c r="DU63" s="5">
        <f>IF('Tabulka klientů 2023'!$R67='Hlavní stránka'!DU$1,1,0)</f>
        <v>0</v>
      </c>
      <c r="DV63" s="5">
        <f>IF('Tabulka klientů 2023'!$U67='Hlavní stránka'!DU$1,1,0)</f>
        <v>0</v>
      </c>
      <c r="DW63" s="5">
        <f>IF('Tabulka klientů 2023'!$X67='Hlavní stránka'!DU$1,1,0)</f>
        <v>0</v>
      </c>
      <c r="DX63" s="5">
        <f>IF('Tabulka klientů 2023'!$AA67='Hlavní stránka'!DU$1,1,0)</f>
        <v>0</v>
      </c>
      <c r="DY63" s="5">
        <f>IF('Tabulka klientů 2023'!$AD67='Hlavní stránka'!DU$1,1,0)</f>
        <v>0</v>
      </c>
      <c r="DZ63" s="5">
        <f>IF('Tabulka klientů 2023'!$AG67='Hlavní stránka'!DU$1,1,0)</f>
        <v>0</v>
      </c>
      <c r="EA63" s="5">
        <f>IF('Tabulka klientů 2023'!$AJ67='Hlavní stránka'!DU$1,1,0)</f>
        <v>0</v>
      </c>
      <c r="EB63" s="5">
        <f>IF('Tabulka klientů 2023'!$AM67='Hlavní stránka'!DU$1,1,0)</f>
        <v>0</v>
      </c>
      <c r="EC63" s="5">
        <f>IF('Tabulka klientů 2023'!$AP67='Hlavní stránka'!DU$1,1,0)</f>
        <v>0</v>
      </c>
      <c r="ED63" s="5">
        <f>IF('Tabulka klientů 2023'!$AS67='Hlavní stránka'!DU$1,1,0)</f>
        <v>0</v>
      </c>
      <c r="EE63" s="5">
        <f>IF('Tabulka klientů 2023'!$AV67='Hlavní stránka'!DU$1,1,0)</f>
        <v>0</v>
      </c>
      <c r="EF63" s="5">
        <f t="shared" si="9"/>
        <v>0</v>
      </c>
      <c r="EG63" s="2">
        <f t="shared" si="21"/>
        <v>0</v>
      </c>
      <c r="EH63" s="5">
        <f>IF('Tabulka klientů 2023'!$R67='Hlavní stránka'!EH$1,1,0)</f>
        <v>0</v>
      </c>
      <c r="EI63" s="5">
        <f>IF('Tabulka klientů 2023'!$U67='Hlavní stránka'!EH$1,1,0)</f>
        <v>0</v>
      </c>
      <c r="EJ63" s="5">
        <f>IF('Tabulka klientů 2023'!$X67='Hlavní stránka'!EH$1,1,0)</f>
        <v>0</v>
      </c>
      <c r="EK63" s="5">
        <f>IF('Tabulka klientů 2023'!$AA67='Hlavní stránka'!EH$1,1,0)</f>
        <v>0</v>
      </c>
      <c r="EL63" s="5">
        <f>IF('Tabulka klientů 2023'!$AD67='Hlavní stránka'!EH$1,1,0)</f>
        <v>0</v>
      </c>
      <c r="EM63" s="5">
        <f>IF('Tabulka klientů 2023'!$AG67='Hlavní stránka'!EH$1,1,0)</f>
        <v>0</v>
      </c>
      <c r="EN63" s="5">
        <f>IF('Tabulka klientů 2023'!$AJ67='Hlavní stránka'!EH$1,1,0)</f>
        <v>0</v>
      </c>
      <c r="EO63" s="5">
        <f>IF('Tabulka klientů 2023'!$AM67='Hlavní stránka'!EH$1,1,0)</f>
        <v>0</v>
      </c>
      <c r="EP63" s="5">
        <f>IF('Tabulka klientů 2023'!$AP67='Hlavní stránka'!EH$1,1,0)</f>
        <v>0</v>
      </c>
      <c r="EQ63" s="5">
        <f>IF('Tabulka klientů 2023'!$AS67='Hlavní stránka'!EH$1,1,0)</f>
        <v>0</v>
      </c>
      <c r="ER63" s="5">
        <f>IF('Tabulka klientů 2023'!$AV67='Hlavní stránka'!EH$1,1,0)</f>
        <v>0</v>
      </c>
      <c r="ES63" s="5">
        <f t="shared" si="10"/>
        <v>0</v>
      </c>
      <c r="ET63" s="2">
        <f t="shared" si="22"/>
        <v>0</v>
      </c>
      <c r="EU63" s="5">
        <f>IF('Tabulka klientů 2023'!$R67='Hlavní stránka'!EU$1,1,0)</f>
        <v>0</v>
      </c>
      <c r="EV63" s="5">
        <f>IF('Tabulka klientů 2023'!$U67='Hlavní stránka'!EU$1,1,0)</f>
        <v>0</v>
      </c>
      <c r="EW63" s="5">
        <f>IF('Tabulka klientů 2023'!$X67='Hlavní stránka'!EU$1,1,0)</f>
        <v>0</v>
      </c>
      <c r="EX63" s="5">
        <f>IF('Tabulka klientů 2023'!$AA67='Hlavní stránka'!EU$1,1,0)</f>
        <v>0</v>
      </c>
      <c r="EY63" s="5">
        <f>IF('Tabulka klientů 2023'!$AD67='Hlavní stránka'!EU$1,1,0)</f>
        <v>0</v>
      </c>
      <c r="EZ63" s="5">
        <f>IF('Tabulka klientů 2023'!$AG67='Hlavní stránka'!EU$1,1,0)</f>
        <v>0</v>
      </c>
      <c r="FA63" s="5">
        <f>IF('Tabulka klientů 2023'!$AJ67='Hlavní stránka'!EU$1,1,0)</f>
        <v>0</v>
      </c>
      <c r="FB63" s="5">
        <f>IF('Tabulka klientů 2023'!$AM67='Hlavní stránka'!EU$1,1,0)</f>
        <v>0</v>
      </c>
      <c r="FC63" s="5">
        <f>IF('Tabulka klientů 2023'!$AP67='Hlavní stránka'!EU$1,1,0)</f>
        <v>0</v>
      </c>
      <c r="FD63" s="5">
        <f>IF('Tabulka klientů 2023'!$AS67='Hlavní stránka'!EU$1,1,0)</f>
        <v>0</v>
      </c>
      <c r="FE63" s="5">
        <f>IF('Tabulka klientů 2023'!$AV67='Hlavní stránka'!EU$1,1,0)</f>
        <v>0</v>
      </c>
      <c r="FF63" s="5">
        <f t="shared" si="11"/>
        <v>0</v>
      </c>
      <c r="FG63" s="2">
        <f t="shared" si="23"/>
        <v>0</v>
      </c>
    </row>
    <row r="64" spans="1:163" ht="1.5" hidden="1" customHeight="1" x14ac:dyDescent="0.25">
      <c r="A64" s="4"/>
      <c r="B64" s="4"/>
      <c r="C64" s="4"/>
      <c r="D64" s="4"/>
      <c r="E64" s="4"/>
      <c r="F64" s="4"/>
      <c r="G64" s="4"/>
      <c r="H64" s="5">
        <f>IF('Tabulka klientů 2023'!$R68='Hlavní stránka'!$H$1,1,0)</f>
        <v>0</v>
      </c>
      <c r="I64" s="5">
        <f>IF('Tabulka klientů 2023'!$U68='Hlavní stránka'!$H$1,1,0)</f>
        <v>0</v>
      </c>
      <c r="J64" s="5">
        <f>IF('Tabulka klientů 2023'!$X68='Hlavní stránka'!$H$1,1,0)</f>
        <v>0</v>
      </c>
      <c r="K64" s="5">
        <f>IF('Tabulka klientů 2023'!$AA68='Hlavní stránka'!$H$1,1,0)</f>
        <v>0</v>
      </c>
      <c r="L64" s="5">
        <f>IF('Tabulka klientů 2023'!$AD68='Hlavní stránka'!$H$1,1,0)</f>
        <v>0</v>
      </c>
      <c r="M64" s="5">
        <f>IF('Tabulka klientů 2023'!$AG68='Hlavní stránka'!$H$1,1,0)</f>
        <v>0</v>
      </c>
      <c r="N64" s="5">
        <f>IF('Tabulka klientů 2023'!$AJ68='Hlavní stránka'!$H$1,1,0)</f>
        <v>0</v>
      </c>
      <c r="O64" s="5">
        <f>IF('Tabulka klientů 2023'!$AM68='Hlavní stránka'!$H$1,1,0)</f>
        <v>0</v>
      </c>
      <c r="P64" s="5">
        <f>IF('Tabulka klientů 2023'!$AP68='Hlavní stránka'!$H$1,1,0)</f>
        <v>0</v>
      </c>
      <c r="Q64" s="5">
        <f>IF('Tabulka klientů 2023'!$AS68='Hlavní stránka'!$H$1,1,0)</f>
        <v>0</v>
      </c>
      <c r="R64" s="5">
        <f>IF('Tabulka klientů 2023'!$AV68='Hlavní stránka'!$H$1,1,0)</f>
        <v>0</v>
      </c>
      <c r="S64" s="5">
        <f t="shared" si="0"/>
        <v>0</v>
      </c>
      <c r="T64" s="2">
        <f t="shared" si="12"/>
        <v>0</v>
      </c>
      <c r="U64" s="5">
        <f>IF('Tabulka klientů 2023'!$R68='Hlavní stránka'!U$1,1,0)</f>
        <v>0</v>
      </c>
      <c r="V64" s="5">
        <f>IF('Tabulka klientů 2023'!$U68='Hlavní stránka'!U$1,1,0)</f>
        <v>0</v>
      </c>
      <c r="W64" s="5">
        <f>IF('Tabulka klientů 2023'!$X68='Hlavní stránka'!U$1,1,0)</f>
        <v>0</v>
      </c>
      <c r="X64" s="5">
        <f>IF('Tabulka klientů 2023'!$AA68='Hlavní stránka'!U$1,1,0)</f>
        <v>0</v>
      </c>
      <c r="Y64" s="5">
        <f>IF('Tabulka klientů 2023'!$AD68='Hlavní stránka'!U$1,1,0)</f>
        <v>0</v>
      </c>
      <c r="Z64" s="5">
        <f>IF('Tabulka klientů 2023'!$AG68='Hlavní stránka'!U$1,1,0)</f>
        <v>0</v>
      </c>
      <c r="AA64" s="5">
        <f>IF('Tabulka klientů 2023'!$AJ68='Hlavní stránka'!U$1,1,0)</f>
        <v>0</v>
      </c>
      <c r="AB64" s="5">
        <f>IF('Tabulka klientů 2023'!$AM68='Hlavní stránka'!U$1,1,0)</f>
        <v>0</v>
      </c>
      <c r="AC64" s="5">
        <f>IF('Tabulka klientů 2023'!$AP68='Hlavní stránka'!U$1,1,0)</f>
        <v>0</v>
      </c>
      <c r="AD64" s="5">
        <f>IF('Tabulka klientů 2023'!$AS68='Hlavní stránka'!U$1,1,0)</f>
        <v>0</v>
      </c>
      <c r="AE64" s="5">
        <f>IF('Tabulka klientů 2023'!$AV68='Hlavní stránka'!U$1,1,0)</f>
        <v>0</v>
      </c>
      <c r="AF64" s="5">
        <f t="shared" si="1"/>
        <v>0</v>
      </c>
      <c r="AG64" s="2">
        <f t="shared" si="13"/>
        <v>0</v>
      </c>
      <c r="AH64" s="5">
        <f>IF('Tabulka klientů 2023'!$R68='Hlavní stránka'!AH$1,1,0)</f>
        <v>0</v>
      </c>
      <c r="AI64" s="5">
        <f>IF('Tabulka klientů 2023'!$U68='Hlavní stránka'!AH$1,1,0)</f>
        <v>0</v>
      </c>
      <c r="AJ64" s="5">
        <f>IF('Tabulka klientů 2023'!$X68='Hlavní stránka'!AH$1,1,0)</f>
        <v>0</v>
      </c>
      <c r="AK64" s="5">
        <f>IF('Tabulka klientů 2023'!$AA68='Hlavní stránka'!AH$1,1,0)</f>
        <v>0</v>
      </c>
      <c r="AL64" s="5">
        <f>IF('Tabulka klientů 2023'!$AD68='Hlavní stránka'!AH$1,1,0)</f>
        <v>0</v>
      </c>
      <c r="AM64" s="5">
        <f>IF('Tabulka klientů 2023'!$AG68='Hlavní stránka'!AH$1,1,0)</f>
        <v>0</v>
      </c>
      <c r="AN64" s="5">
        <f>IF('Tabulka klientů 2023'!$AJ68='Hlavní stránka'!AH$1,1,0)</f>
        <v>0</v>
      </c>
      <c r="AO64" s="5">
        <f>IF('Tabulka klientů 2023'!$AM68='Hlavní stránka'!AH$1,1,0)</f>
        <v>0</v>
      </c>
      <c r="AP64" s="5">
        <f>IF('Tabulka klientů 2023'!$AP68='Hlavní stránka'!AH$1,1,0)</f>
        <v>0</v>
      </c>
      <c r="AQ64" s="5">
        <f>IF('Tabulka klientů 2023'!$AS68='Hlavní stránka'!AH$1,1,0)</f>
        <v>0</v>
      </c>
      <c r="AR64" s="5">
        <f>IF('Tabulka klientů 2023'!$AV68='Hlavní stránka'!AH$1,1,0)</f>
        <v>0</v>
      </c>
      <c r="AS64" s="5">
        <f t="shared" si="2"/>
        <v>0</v>
      </c>
      <c r="AT64" s="2">
        <f t="shared" si="14"/>
        <v>0</v>
      </c>
      <c r="AU64" s="5">
        <f>IF('Tabulka klientů 2023'!$R68='Hlavní stránka'!AU$1,1,0)</f>
        <v>0</v>
      </c>
      <c r="AV64" s="5">
        <f>IF('Tabulka klientů 2023'!$U68='Hlavní stránka'!AU$1,1,0)</f>
        <v>0</v>
      </c>
      <c r="AW64" s="5">
        <f>IF('Tabulka klientů 2023'!$X68='Hlavní stránka'!AU$1,1,0)</f>
        <v>0</v>
      </c>
      <c r="AX64" s="5">
        <f>IF('Tabulka klientů 2023'!$AA68='Hlavní stránka'!AU$1,1,0)</f>
        <v>0</v>
      </c>
      <c r="AY64" s="5">
        <f>IF('Tabulka klientů 2023'!$AD68='Hlavní stránka'!AU$1,1,0)</f>
        <v>0</v>
      </c>
      <c r="AZ64" s="5">
        <f>IF('Tabulka klientů 2023'!$AG68='Hlavní stránka'!AU$1,1,0)</f>
        <v>0</v>
      </c>
      <c r="BA64" s="5">
        <f>IF('Tabulka klientů 2023'!$AJ68='Hlavní stránka'!AU$1,1,0)</f>
        <v>0</v>
      </c>
      <c r="BB64" s="5">
        <f>IF('Tabulka klientů 2023'!$AM68='Hlavní stránka'!AU$1,1,0)</f>
        <v>0</v>
      </c>
      <c r="BC64" s="5">
        <f>IF('Tabulka klientů 2023'!$AP68='Hlavní stránka'!AU$1,1,0)</f>
        <v>0</v>
      </c>
      <c r="BD64" s="5">
        <f>IF('Tabulka klientů 2023'!$AS68='Hlavní stránka'!AU$1,1,0)</f>
        <v>0</v>
      </c>
      <c r="BE64" s="5">
        <f>IF('Tabulka klientů 2023'!$AV68='Hlavní stránka'!AU$1,1,0)</f>
        <v>0</v>
      </c>
      <c r="BF64" s="5">
        <f t="shared" si="3"/>
        <v>0</v>
      </c>
      <c r="BG64" s="2">
        <f t="shared" si="15"/>
        <v>0</v>
      </c>
      <c r="BH64" s="5">
        <f>IF('Tabulka klientů 2023'!$R68='Hlavní stránka'!BH$1,1,0)</f>
        <v>0</v>
      </c>
      <c r="BI64" s="5">
        <f>IF('Tabulka klientů 2023'!$U68='Hlavní stránka'!BH$1,1,0)</f>
        <v>0</v>
      </c>
      <c r="BJ64" s="5">
        <f>IF('Tabulka klientů 2023'!$X68='Hlavní stránka'!BH$1,1,0)</f>
        <v>0</v>
      </c>
      <c r="BK64" s="5">
        <f>IF('Tabulka klientů 2023'!$AA68='Hlavní stránka'!BH$1,1,0)</f>
        <v>0</v>
      </c>
      <c r="BL64" s="5">
        <f>IF('Tabulka klientů 2023'!$AD68='Hlavní stránka'!BH$1,1,0)</f>
        <v>0</v>
      </c>
      <c r="BM64" s="5">
        <f>IF('Tabulka klientů 2023'!$AG68='Hlavní stránka'!BH$1,1,0)</f>
        <v>0</v>
      </c>
      <c r="BN64" s="5">
        <f>IF('Tabulka klientů 2023'!$AJ68='Hlavní stránka'!BH$1,1,0)</f>
        <v>0</v>
      </c>
      <c r="BO64" s="5">
        <f>IF('Tabulka klientů 2023'!$AM68='Hlavní stránka'!BH$1,1,0)</f>
        <v>0</v>
      </c>
      <c r="BP64" s="5">
        <f>IF('Tabulka klientů 2023'!$AP68='Hlavní stránka'!BH$1,1,0)</f>
        <v>0</v>
      </c>
      <c r="BQ64" s="5">
        <f>IF('Tabulka klientů 2023'!$AS68='Hlavní stránka'!BH$1,1,0)</f>
        <v>0</v>
      </c>
      <c r="BR64" s="5">
        <f>IF('Tabulka klientů 2023'!$AV68='Hlavní stránka'!BH$1,1,0)</f>
        <v>0</v>
      </c>
      <c r="BS64" s="5">
        <f t="shared" si="4"/>
        <v>0</v>
      </c>
      <c r="BT64" s="2">
        <f t="shared" si="16"/>
        <v>0</v>
      </c>
      <c r="BU64" s="5">
        <f>IF('Tabulka klientů 2023'!$R68='Hlavní stránka'!BU$1,1,0)</f>
        <v>0</v>
      </c>
      <c r="BV64" s="5">
        <f>IF('Tabulka klientů 2023'!$U68='Hlavní stránka'!BU$1,1,0)</f>
        <v>0</v>
      </c>
      <c r="BW64" s="5">
        <f>IF('Tabulka klientů 2023'!$X68='Hlavní stránka'!BU$1,1,0)</f>
        <v>0</v>
      </c>
      <c r="BX64" s="5">
        <f>IF('Tabulka klientů 2023'!$AA68='Hlavní stránka'!BU$1,1,0)</f>
        <v>0</v>
      </c>
      <c r="BY64" s="5">
        <f>IF('Tabulka klientů 2023'!$AD68='Hlavní stránka'!BU$1,1,0)</f>
        <v>0</v>
      </c>
      <c r="BZ64" s="5">
        <f>IF('Tabulka klientů 2023'!$AG68='Hlavní stránka'!BU$1,1,0)</f>
        <v>0</v>
      </c>
      <c r="CA64" s="5">
        <f>IF('Tabulka klientů 2023'!$AJ68='Hlavní stránka'!BU$1,1,0)</f>
        <v>0</v>
      </c>
      <c r="CB64" s="5">
        <f>IF('Tabulka klientů 2023'!$AM68='Hlavní stránka'!BU$1,1,0)</f>
        <v>0</v>
      </c>
      <c r="CC64" s="5">
        <f>IF('Tabulka klientů 2023'!$AP68='Hlavní stránka'!BU$1,1,0)</f>
        <v>0</v>
      </c>
      <c r="CD64" s="5">
        <f>IF('Tabulka klientů 2023'!$AS68='Hlavní stránka'!BU$1,1,0)</f>
        <v>0</v>
      </c>
      <c r="CE64" s="5">
        <f>IF('Tabulka klientů 2023'!$AV68='Hlavní stránka'!BU$1,1,0)</f>
        <v>0</v>
      </c>
      <c r="CF64" s="5">
        <f t="shared" si="5"/>
        <v>0</v>
      </c>
      <c r="CG64" s="2">
        <f t="shared" si="17"/>
        <v>0</v>
      </c>
      <c r="CH64" s="5">
        <f>IF('Tabulka klientů 2023'!$R68='Hlavní stránka'!CH$1,1,0)</f>
        <v>0</v>
      </c>
      <c r="CI64" s="5">
        <f>IF('Tabulka klientů 2023'!$U68='Hlavní stránka'!CH$1,1,0)</f>
        <v>0</v>
      </c>
      <c r="CJ64" s="5">
        <f>IF('Tabulka klientů 2023'!$X68='Hlavní stránka'!CH$1,1,0)</f>
        <v>0</v>
      </c>
      <c r="CK64" s="5">
        <f>IF('Tabulka klientů 2023'!$AA68='Hlavní stránka'!CH$1,1,0)</f>
        <v>0</v>
      </c>
      <c r="CL64" s="5">
        <f>IF('Tabulka klientů 2023'!$AD68='Hlavní stránka'!CH$1,1,0)</f>
        <v>0</v>
      </c>
      <c r="CM64" s="5">
        <f>IF('Tabulka klientů 2023'!$AG68='Hlavní stránka'!CH$1,1,0)</f>
        <v>0</v>
      </c>
      <c r="CN64" s="5">
        <f>IF('Tabulka klientů 2023'!$AJ68='Hlavní stránka'!CH$1,1,0)</f>
        <v>0</v>
      </c>
      <c r="CO64" s="5">
        <f>IF('Tabulka klientů 2023'!$AM68='Hlavní stránka'!CH$1,1,0)</f>
        <v>0</v>
      </c>
      <c r="CP64" s="5">
        <f>IF('Tabulka klientů 2023'!$AP68='Hlavní stránka'!CH$1,1,0)</f>
        <v>0</v>
      </c>
      <c r="CQ64" s="5">
        <f>IF('Tabulka klientů 2023'!$AS68='Hlavní stránka'!CH$1,1,0)</f>
        <v>0</v>
      </c>
      <c r="CR64" s="5">
        <f>IF('Tabulka klientů 2023'!$AV68='Hlavní stránka'!CH$1,1,0)</f>
        <v>0</v>
      </c>
      <c r="CS64" s="5">
        <f t="shared" si="6"/>
        <v>0</v>
      </c>
      <c r="CT64" s="2">
        <f t="shared" si="18"/>
        <v>0</v>
      </c>
      <c r="CU64" s="5">
        <f>IF('Tabulka klientů 2023'!$R68='Hlavní stránka'!CU$1,1,0)</f>
        <v>0</v>
      </c>
      <c r="CV64" s="5">
        <f>IF('Tabulka klientů 2023'!$U68='Hlavní stránka'!CU$1,1,0)</f>
        <v>0</v>
      </c>
      <c r="CW64" s="5">
        <f>IF('Tabulka klientů 2023'!$X68='Hlavní stránka'!CU$1,1,0)</f>
        <v>0</v>
      </c>
      <c r="CX64" s="5">
        <f>IF('Tabulka klientů 2023'!$AA68='Hlavní stránka'!CU$1,1,0)</f>
        <v>0</v>
      </c>
      <c r="CY64" s="5">
        <f>IF('Tabulka klientů 2023'!$AD68='Hlavní stránka'!CU$1,1,0)</f>
        <v>0</v>
      </c>
      <c r="CZ64" s="5">
        <f>IF('Tabulka klientů 2023'!$AG68='Hlavní stránka'!CU$1,1,0)</f>
        <v>0</v>
      </c>
      <c r="DA64" s="5">
        <f>IF('Tabulka klientů 2023'!$AJ68='Hlavní stránka'!CU$1,1,0)</f>
        <v>0</v>
      </c>
      <c r="DB64" s="5">
        <f>IF('Tabulka klientů 2023'!$AM68='Hlavní stránka'!CU$1,1,0)</f>
        <v>0</v>
      </c>
      <c r="DC64" s="5">
        <f>IF('Tabulka klientů 2023'!$AP68='Hlavní stránka'!CU$1,1,0)</f>
        <v>0</v>
      </c>
      <c r="DD64" s="5">
        <f>IF('Tabulka klientů 2023'!$AS68='Hlavní stránka'!CU$1,1,0)</f>
        <v>0</v>
      </c>
      <c r="DE64" s="5">
        <f>IF('Tabulka klientů 2023'!$AV68='Hlavní stránka'!CU$1,1,0)</f>
        <v>0</v>
      </c>
      <c r="DF64" s="5">
        <f t="shared" si="7"/>
        <v>0</v>
      </c>
      <c r="DG64" s="2">
        <f t="shared" si="19"/>
        <v>0</v>
      </c>
      <c r="DH64" s="5">
        <f>IF('Tabulka klientů 2023'!$R68='Hlavní stránka'!DH$1,1,0)</f>
        <v>0</v>
      </c>
      <c r="DI64" s="5">
        <f>IF('Tabulka klientů 2023'!$U68='Hlavní stránka'!DH$1,1,0)</f>
        <v>0</v>
      </c>
      <c r="DJ64" s="5">
        <f>IF('Tabulka klientů 2023'!$X68='Hlavní stránka'!DH$1,1,0)</f>
        <v>0</v>
      </c>
      <c r="DK64" s="5">
        <f>IF('Tabulka klientů 2023'!$AA68='Hlavní stránka'!DH$1,1,0)</f>
        <v>0</v>
      </c>
      <c r="DL64" s="5">
        <f>IF('Tabulka klientů 2023'!$AD68='Hlavní stránka'!DH$1,1,0)</f>
        <v>0</v>
      </c>
      <c r="DM64" s="5">
        <f>IF('Tabulka klientů 2023'!$AG68='Hlavní stránka'!DH$1,1,0)</f>
        <v>0</v>
      </c>
      <c r="DN64" s="5">
        <f>IF('Tabulka klientů 2023'!$AJ68='Hlavní stránka'!DH$1,1,0)</f>
        <v>0</v>
      </c>
      <c r="DO64" s="5">
        <f>IF('Tabulka klientů 2023'!$AM68='Hlavní stránka'!DH$1,1,0)</f>
        <v>0</v>
      </c>
      <c r="DP64" s="5">
        <f>IF('Tabulka klientů 2023'!$AP68='Hlavní stránka'!DH$1,1,0)</f>
        <v>0</v>
      </c>
      <c r="DQ64" s="5">
        <f>IF('Tabulka klientů 2023'!$AS68='Hlavní stránka'!DH$1,1,0)</f>
        <v>0</v>
      </c>
      <c r="DR64" s="5">
        <f>IF('Tabulka klientů 2023'!$AV68='Hlavní stránka'!DH$1,1,0)</f>
        <v>0</v>
      </c>
      <c r="DS64" s="5">
        <f t="shared" si="8"/>
        <v>0</v>
      </c>
      <c r="DT64" s="2">
        <f t="shared" si="20"/>
        <v>0</v>
      </c>
      <c r="DU64" s="5">
        <f>IF('Tabulka klientů 2023'!$R68='Hlavní stránka'!DU$1,1,0)</f>
        <v>0</v>
      </c>
      <c r="DV64" s="5">
        <f>IF('Tabulka klientů 2023'!$U68='Hlavní stránka'!DU$1,1,0)</f>
        <v>0</v>
      </c>
      <c r="DW64" s="5">
        <f>IF('Tabulka klientů 2023'!$X68='Hlavní stránka'!DU$1,1,0)</f>
        <v>0</v>
      </c>
      <c r="DX64" s="5">
        <f>IF('Tabulka klientů 2023'!$AA68='Hlavní stránka'!DU$1,1,0)</f>
        <v>0</v>
      </c>
      <c r="DY64" s="5">
        <f>IF('Tabulka klientů 2023'!$AD68='Hlavní stránka'!DU$1,1,0)</f>
        <v>0</v>
      </c>
      <c r="DZ64" s="5">
        <f>IF('Tabulka klientů 2023'!$AG68='Hlavní stránka'!DU$1,1,0)</f>
        <v>0</v>
      </c>
      <c r="EA64" s="5">
        <f>IF('Tabulka klientů 2023'!$AJ68='Hlavní stránka'!DU$1,1,0)</f>
        <v>0</v>
      </c>
      <c r="EB64" s="5">
        <f>IF('Tabulka klientů 2023'!$AM68='Hlavní stránka'!DU$1,1,0)</f>
        <v>0</v>
      </c>
      <c r="EC64" s="5">
        <f>IF('Tabulka klientů 2023'!$AP68='Hlavní stránka'!DU$1,1,0)</f>
        <v>0</v>
      </c>
      <c r="ED64" s="5">
        <f>IF('Tabulka klientů 2023'!$AS68='Hlavní stránka'!DU$1,1,0)</f>
        <v>0</v>
      </c>
      <c r="EE64" s="5">
        <f>IF('Tabulka klientů 2023'!$AV68='Hlavní stránka'!DU$1,1,0)</f>
        <v>0</v>
      </c>
      <c r="EF64" s="5">
        <f t="shared" si="9"/>
        <v>0</v>
      </c>
      <c r="EG64" s="2">
        <f t="shared" si="21"/>
        <v>0</v>
      </c>
      <c r="EH64" s="5">
        <f>IF('Tabulka klientů 2023'!$R68='Hlavní stránka'!EH$1,1,0)</f>
        <v>0</v>
      </c>
      <c r="EI64" s="5">
        <f>IF('Tabulka klientů 2023'!$U68='Hlavní stránka'!EH$1,1,0)</f>
        <v>0</v>
      </c>
      <c r="EJ64" s="5">
        <f>IF('Tabulka klientů 2023'!$X68='Hlavní stránka'!EH$1,1,0)</f>
        <v>0</v>
      </c>
      <c r="EK64" s="5">
        <f>IF('Tabulka klientů 2023'!$AA68='Hlavní stránka'!EH$1,1,0)</f>
        <v>0</v>
      </c>
      <c r="EL64" s="5">
        <f>IF('Tabulka klientů 2023'!$AD68='Hlavní stránka'!EH$1,1,0)</f>
        <v>0</v>
      </c>
      <c r="EM64" s="5">
        <f>IF('Tabulka klientů 2023'!$AG68='Hlavní stránka'!EH$1,1,0)</f>
        <v>0</v>
      </c>
      <c r="EN64" s="5">
        <f>IF('Tabulka klientů 2023'!$AJ68='Hlavní stránka'!EH$1,1,0)</f>
        <v>0</v>
      </c>
      <c r="EO64" s="5">
        <f>IF('Tabulka klientů 2023'!$AM68='Hlavní stránka'!EH$1,1,0)</f>
        <v>0</v>
      </c>
      <c r="EP64" s="5">
        <f>IF('Tabulka klientů 2023'!$AP68='Hlavní stránka'!EH$1,1,0)</f>
        <v>0</v>
      </c>
      <c r="EQ64" s="5">
        <f>IF('Tabulka klientů 2023'!$AS68='Hlavní stránka'!EH$1,1,0)</f>
        <v>0</v>
      </c>
      <c r="ER64" s="5">
        <f>IF('Tabulka klientů 2023'!$AV68='Hlavní stránka'!EH$1,1,0)</f>
        <v>0</v>
      </c>
      <c r="ES64" s="5">
        <f t="shared" si="10"/>
        <v>0</v>
      </c>
      <c r="ET64" s="2">
        <f t="shared" si="22"/>
        <v>0</v>
      </c>
      <c r="EU64" s="5">
        <f>IF('Tabulka klientů 2023'!$R68='Hlavní stránka'!EU$1,1,0)</f>
        <v>0</v>
      </c>
      <c r="EV64" s="5">
        <f>IF('Tabulka klientů 2023'!$U68='Hlavní stránka'!EU$1,1,0)</f>
        <v>0</v>
      </c>
      <c r="EW64" s="5">
        <f>IF('Tabulka klientů 2023'!$X68='Hlavní stránka'!EU$1,1,0)</f>
        <v>0</v>
      </c>
      <c r="EX64" s="5">
        <f>IF('Tabulka klientů 2023'!$AA68='Hlavní stránka'!EU$1,1,0)</f>
        <v>0</v>
      </c>
      <c r="EY64" s="5">
        <f>IF('Tabulka klientů 2023'!$AD68='Hlavní stránka'!EU$1,1,0)</f>
        <v>0</v>
      </c>
      <c r="EZ64" s="5">
        <f>IF('Tabulka klientů 2023'!$AG68='Hlavní stránka'!EU$1,1,0)</f>
        <v>0</v>
      </c>
      <c r="FA64" s="5">
        <f>IF('Tabulka klientů 2023'!$AJ68='Hlavní stránka'!EU$1,1,0)</f>
        <v>0</v>
      </c>
      <c r="FB64" s="5">
        <f>IF('Tabulka klientů 2023'!$AM68='Hlavní stránka'!EU$1,1,0)</f>
        <v>0</v>
      </c>
      <c r="FC64" s="5">
        <f>IF('Tabulka klientů 2023'!$AP68='Hlavní stránka'!EU$1,1,0)</f>
        <v>0</v>
      </c>
      <c r="FD64" s="5">
        <f>IF('Tabulka klientů 2023'!$AS68='Hlavní stránka'!EU$1,1,0)</f>
        <v>0</v>
      </c>
      <c r="FE64" s="5">
        <f>IF('Tabulka klientů 2023'!$AV68='Hlavní stránka'!EU$1,1,0)</f>
        <v>0</v>
      </c>
      <c r="FF64" s="5">
        <f t="shared" si="11"/>
        <v>0</v>
      </c>
      <c r="FG64" s="2">
        <f t="shared" si="23"/>
        <v>0</v>
      </c>
    </row>
    <row r="65" spans="1:163" ht="1.5" hidden="1" customHeight="1" x14ac:dyDescent="0.25">
      <c r="A65" s="4"/>
      <c r="B65" s="4"/>
      <c r="C65" s="4"/>
      <c r="D65" s="4"/>
      <c r="E65" s="4"/>
      <c r="F65" s="4"/>
      <c r="G65" s="4"/>
      <c r="H65" s="5">
        <f>IF('Tabulka klientů 2023'!$R69='Hlavní stránka'!$H$1,1,0)</f>
        <v>0</v>
      </c>
      <c r="I65" s="5">
        <f>IF('Tabulka klientů 2023'!$U69='Hlavní stránka'!$H$1,1,0)</f>
        <v>0</v>
      </c>
      <c r="J65" s="5">
        <f>IF('Tabulka klientů 2023'!$X69='Hlavní stránka'!$H$1,1,0)</f>
        <v>0</v>
      </c>
      <c r="K65" s="5">
        <f>IF('Tabulka klientů 2023'!$AA69='Hlavní stránka'!$H$1,1,0)</f>
        <v>0</v>
      </c>
      <c r="L65" s="5">
        <f>IF('Tabulka klientů 2023'!$AD69='Hlavní stránka'!$H$1,1,0)</f>
        <v>0</v>
      </c>
      <c r="M65" s="5">
        <f>IF('Tabulka klientů 2023'!$AG69='Hlavní stránka'!$H$1,1,0)</f>
        <v>0</v>
      </c>
      <c r="N65" s="5">
        <f>IF('Tabulka klientů 2023'!$AJ69='Hlavní stránka'!$H$1,1,0)</f>
        <v>0</v>
      </c>
      <c r="O65" s="5">
        <f>IF('Tabulka klientů 2023'!$AM69='Hlavní stránka'!$H$1,1,0)</f>
        <v>0</v>
      </c>
      <c r="P65" s="5">
        <f>IF('Tabulka klientů 2023'!$AP69='Hlavní stránka'!$H$1,1,0)</f>
        <v>0</v>
      </c>
      <c r="Q65" s="5">
        <f>IF('Tabulka klientů 2023'!$AS69='Hlavní stránka'!$H$1,1,0)</f>
        <v>0</v>
      </c>
      <c r="R65" s="5">
        <f>IF('Tabulka klientů 2023'!$AV69='Hlavní stránka'!$H$1,1,0)</f>
        <v>0</v>
      </c>
      <c r="S65" s="5">
        <f t="shared" si="0"/>
        <v>0</v>
      </c>
      <c r="T65" s="2">
        <f t="shared" si="12"/>
        <v>0</v>
      </c>
      <c r="U65" s="5">
        <f>IF('Tabulka klientů 2023'!$R69='Hlavní stránka'!U$1,1,0)</f>
        <v>0</v>
      </c>
      <c r="V65" s="5">
        <f>IF('Tabulka klientů 2023'!$U69='Hlavní stránka'!U$1,1,0)</f>
        <v>0</v>
      </c>
      <c r="W65" s="5">
        <f>IF('Tabulka klientů 2023'!$X69='Hlavní stránka'!U$1,1,0)</f>
        <v>0</v>
      </c>
      <c r="X65" s="5">
        <f>IF('Tabulka klientů 2023'!$AA69='Hlavní stránka'!U$1,1,0)</f>
        <v>0</v>
      </c>
      <c r="Y65" s="5">
        <f>IF('Tabulka klientů 2023'!$AD69='Hlavní stránka'!U$1,1,0)</f>
        <v>0</v>
      </c>
      <c r="Z65" s="5">
        <f>IF('Tabulka klientů 2023'!$AG69='Hlavní stránka'!U$1,1,0)</f>
        <v>0</v>
      </c>
      <c r="AA65" s="5">
        <f>IF('Tabulka klientů 2023'!$AJ69='Hlavní stránka'!U$1,1,0)</f>
        <v>0</v>
      </c>
      <c r="AB65" s="5">
        <f>IF('Tabulka klientů 2023'!$AM69='Hlavní stránka'!U$1,1,0)</f>
        <v>0</v>
      </c>
      <c r="AC65" s="5">
        <f>IF('Tabulka klientů 2023'!$AP69='Hlavní stránka'!U$1,1,0)</f>
        <v>0</v>
      </c>
      <c r="AD65" s="5">
        <f>IF('Tabulka klientů 2023'!$AS69='Hlavní stránka'!U$1,1,0)</f>
        <v>0</v>
      </c>
      <c r="AE65" s="5">
        <f>IF('Tabulka klientů 2023'!$AV69='Hlavní stránka'!U$1,1,0)</f>
        <v>0</v>
      </c>
      <c r="AF65" s="5">
        <f t="shared" si="1"/>
        <v>0</v>
      </c>
      <c r="AG65" s="2">
        <f t="shared" si="13"/>
        <v>0</v>
      </c>
      <c r="AH65" s="5">
        <f>IF('Tabulka klientů 2023'!$R69='Hlavní stránka'!AH$1,1,0)</f>
        <v>0</v>
      </c>
      <c r="AI65" s="5">
        <f>IF('Tabulka klientů 2023'!$U69='Hlavní stránka'!AH$1,1,0)</f>
        <v>0</v>
      </c>
      <c r="AJ65" s="5">
        <f>IF('Tabulka klientů 2023'!$X69='Hlavní stránka'!AH$1,1,0)</f>
        <v>0</v>
      </c>
      <c r="AK65" s="5">
        <f>IF('Tabulka klientů 2023'!$AA69='Hlavní stránka'!AH$1,1,0)</f>
        <v>0</v>
      </c>
      <c r="AL65" s="5">
        <f>IF('Tabulka klientů 2023'!$AD69='Hlavní stránka'!AH$1,1,0)</f>
        <v>0</v>
      </c>
      <c r="AM65" s="5">
        <f>IF('Tabulka klientů 2023'!$AG69='Hlavní stránka'!AH$1,1,0)</f>
        <v>0</v>
      </c>
      <c r="AN65" s="5">
        <f>IF('Tabulka klientů 2023'!$AJ69='Hlavní stránka'!AH$1,1,0)</f>
        <v>0</v>
      </c>
      <c r="AO65" s="5">
        <f>IF('Tabulka klientů 2023'!$AM69='Hlavní stránka'!AH$1,1,0)</f>
        <v>0</v>
      </c>
      <c r="AP65" s="5">
        <f>IF('Tabulka klientů 2023'!$AP69='Hlavní stránka'!AH$1,1,0)</f>
        <v>0</v>
      </c>
      <c r="AQ65" s="5">
        <f>IF('Tabulka klientů 2023'!$AS69='Hlavní stránka'!AH$1,1,0)</f>
        <v>0</v>
      </c>
      <c r="AR65" s="5">
        <f>IF('Tabulka klientů 2023'!$AV69='Hlavní stránka'!AH$1,1,0)</f>
        <v>0</v>
      </c>
      <c r="AS65" s="5">
        <f t="shared" si="2"/>
        <v>0</v>
      </c>
      <c r="AT65" s="2">
        <f t="shared" si="14"/>
        <v>0</v>
      </c>
      <c r="AU65" s="5">
        <f>IF('Tabulka klientů 2023'!$R69='Hlavní stránka'!AU$1,1,0)</f>
        <v>0</v>
      </c>
      <c r="AV65" s="5">
        <f>IF('Tabulka klientů 2023'!$U69='Hlavní stránka'!AU$1,1,0)</f>
        <v>0</v>
      </c>
      <c r="AW65" s="5">
        <f>IF('Tabulka klientů 2023'!$X69='Hlavní stránka'!AU$1,1,0)</f>
        <v>0</v>
      </c>
      <c r="AX65" s="5">
        <f>IF('Tabulka klientů 2023'!$AA69='Hlavní stránka'!AU$1,1,0)</f>
        <v>0</v>
      </c>
      <c r="AY65" s="5">
        <f>IF('Tabulka klientů 2023'!$AD69='Hlavní stránka'!AU$1,1,0)</f>
        <v>0</v>
      </c>
      <c r="AZ65" s="5">
        <f>IF('Tabulka klientů 2023'!$AG69='Hlavní stránka'!AU$1,1,0)</f>
        <v>0</v>
      </c>
      <c r="BA65" s="5">
        <f>IF('Tabulka klientů 2023'!$AJ69='Hlavní stránka'!AU$1,1,0)</f>
        <v>0</v>
      </c>
      <c r="BB65" s="5">
        <f>IF('Tabulka klientů 2023'!$AM69='Hlavní stránka'!AU$1,1,0)</f>
        <v>0</v>
      </c>
      <c r="BC65" s="5">
        <f>IF('Tabulka klientů 2023'!$AP69='Hlavní stránka'!AU$1,1,0)</f>
        <v>0</v>
      </c>
      <c r="BD65" s="5">
        <f>IF('Tabulka klientů 2023'!$AS69='Hlavní stránka'!AU$1,1,0)</f>
        <v>0</v>
      </c>
      <c r="BE65" s="5">
        <f>IF('Tabulka klientů 2023'!$AV69='Hlavní stránka'!AU$1,1,0)</f>
        <v>0</v>
      </c>
      <c r="BF65" s="5">
        <f t="shared" si="3"/>
        <v>0</v>
      </c>
      <c r="BG65" s="2">
        <f t="shared" si="15"/>
        <v>0</v>
      </c>
      <c r="BH65" s="5">
        <f>IF('Tabulka klientů 2023'!$R69='Hlavní stránka'!BH$1,1,0)</f>
        <v>0</v>
      </c>
      <c r="BI65" s="5">
        <f>IF('Tabulka klientů 2023'!$U69='Hlavní stránka'!BH$1,1,0)</f>
        <v>0</v>
      </c>
      <c r="BJ65" s="5">
        <f>IF('Tabulka klientů 2023'!$X69='Hlavní stránka'!BH$1,1,0)</f>
        <v>0</v>
      </c>
      <c r="BK65" s="5">
        <f>IF('Tabulka klientů 2023'!$AA69='Hlavní stránka'!BH$1,1,0)</f>
        <v>0</v>
      </c>
      <c r="BL65" s="5">
        <f>IF('Tabulka klientů 2023'!$AD69='Hlavní stránka'!BH$1,1,0)</f>
        <v>0</v>
      </c>
      <c r="BM65" s="5">
        <f>IF('Tabulka klientů 2023'!$AG69='Hlavní stránka'!BH$1,1,0)</f>
        <v>0</v>
      </c>
      <c r="BN65" s="5">
        <f>IF('Tabulka klientů 2023'!$AJ69='Hlavní stránka'!BH$1,1,0)</f>
        <v>0</v>
      </c>
      <c r="BO65" s="5">
        <f>IF('Tabulka klientů 2023'!$AM69='Hlavní stránka'!BH$1,1,0)</f>
        <v>0</v>
      </c>
      <c r="BP65" s="5">
        <f>IF('Tabulka klientů 2023'!$AP69='Hlavní stránka'!BH$1,1,0)</f>
        <v>0</v>
      </c>
      <c r="BQ65" s="5">
        <f>IF('Tabulka klientů 2023'!$AS69='Hlavní stránka'!BH$1,1,0)</f>
        <v>0</v>
      </c>
      <c r="BR65" s="5">
        <f>IF('Tabulka klientů 2023'!$AV69='Hlavní stránka'!BH$1,1,0)</f>
        <v>0</v>
      </c>
      <c r="BS65" s="5">
        <f t="shared" si="4"/>
        <v>0</v>
      </c>
      <c r="BT65" s="2">
        <f t="shared" si="16"/>
        <v>0</v>
      </c>
      <c r="BU65" s="5">
        <f>IF('Tabulka klientů 2023'!$R69='Hlavní stránka'!BU$1,1,0)</f>
        <v>0</v>
      </c>
      <c r="BV65" s="5">
        <f>IF('Tabulka klientů 2023'!$U69='Hlavní stránka'!BU$1,1,0)</f>
        <v>0</v>
      </c>
      <c r="BW65" s="5">
        <f>IF('Tabulka klientů 2023'!$X69='Hlavní stránka'!BU$1,1,0)</f>
        <v>0</v>
      </c>
      <c r="BX65" s="5">
        <f>IF('Tabulka klientů 2023'!$AA69='Hlavní stránka'!BU$1,1,0)</f>
        <v>0</v>
      </c>
      <c r="BY65" s="5">
        <f>IF('Tabulka klientů 2023'!$AD69='Hlavní stránka'!BU$1,1,0)</f>
        <v>0</v>
      </c>
      <c r="BZ65" s="5">
        <f>IF('Tabulka klientů 2023'!$AG69='Hlavní stránka'!BU$1,1,0)</f>
        <v>0</v>
      </c>
      <c r="CA65" s="5">
        <f>IF('Tabulka klientů 2023'!$AJ69='Hlavní stránka'!BU$1,1,0)</f>
        <v>0</v>
      </c>
      <c r="CB65" s="5">
        <f>IF('Tabulka klientů 2023'!$AM69='Hlavní stránka'!BU$1,1,0)</f>
        <v>0</v>
      </c>
      <c r="CC65" s="5">
        <f>IF('Tabulka klientů 2023'!$AP69='Hlavní stránka'!BU$1,1,0)</f>
        <v>0</v>
      </c>
      <c r="CD65" s="5">
        <f>IF('Tabulka klientů 2023'!$AS69='Hlavní stránka'!BU$1,1,0)</f>
        <v>0</v>
      </c>
      <c r="CE65" s="5">
        <f>IF('Tabulka klientů 2023'!$AV69='Hlavní stránka'!BU$1,1,0)</f>
        <v>0</v>
      </c>
      <c r="CF65" s="5">
        <f t="shared" si="5"/>
        <v>0</v>
      </c>
      <c r="CG65" s="2">
        <f t="shared" si="17"/>
        <v>0</v>
      </c>
      <c r="CH65" s="5">
        <f>IF('Tabulka klientů 2023'!$R69='Hlavní stránka'!CH$1,1,0)</f>
        <v>0</v>
      </c>
      <c r="CI65" s="5">
        <f>IF('Tabulka klientů 2023'!$U69='Hlavní stránka'!CH$1,1,0)</f>
        <v>0</v>
      </c>
      <c r="CJ65" s="5">
        <f>IF('Tabulka klientů 2023'!$X69='Hlavní stránka'!CH$1,1,0)</f>
        <v>0</v>
      </c>
      <c r="CK65" s="5">
        <f>IF('Tabulka klientů 2023'!$AA69='Hlavní stránka'!CH$1,1,0)</f>
        <v>0</v>
      </c>
      <c r="CL65" s="5">
        <f>IF('Tabulka klientů 2023'!$AD69='Hlavní stránka'!CH$1,1,0)</f>
        <v>0</v>
      </c>
      <c r="CM65" s="5">
        <f>IF('Tabulka klientů 2023'!$AG69='Hlavní stránka'!CH$1,1,0)</f>
        <v>0</v>
      </c>
      <c r="CN65" s="5">
        <f>IF('Tabulka klientů 2023'!$AJ69='Hlavní stránka'!CH$1,1,0)</f>
        <v>0</v>
      </c>
      <c r="CO65" s="5">
        <f>IF('Tabulka klientů 2023'!$AM69='Hlavní stránka'!CH$1,1,0)</f>
        <v>0</v>
      </c>
      <c r="CP65" s="5">
        <f>IF('Tabulka klientů 2023'!$AP69='Hlavní stránka'!CH$1,1,0)</f>
        <v>0</v>
      </c>
      <c r="CQ65" s="5">
        <f>IF('Tabulka klientů 2023'!$AS69='Hlavní stránka'!CH$1,1,0)</f>
        <v>0</v>
      </c>
      <c r="CR65" s="5">
        <f>IF('Tabulka klientů 2023'!$AV69='Hlavní stránka'!CH$1,1,0)</f>
        <v>0</v>
      </c>
      <c r="CS65" s="5">
        <f t="shared" si="6"/>
        <v>0</v>
      </c>
      <c r="CT65" s="2">
        <f t="shared" si="18"/>
        <v>0</v>
      </c>
      <c r="CU65" s="5">
        <f>IF('Tabulka klientů 2023'!$R69='Hlavní stránka'!CU$1,1,0)</f>
        <v>0</v>
      </c>
      <c r="CV65" s="5">
        <f>IF('Tabulka klientů 2023'!$U69='Hlavní stránka'!CU$1,1,0)</f>
        <v>0</v>
      </c>
      <c r="CW65" s="5">
        <f>IF('Tabulka klientů 2023'!$X69='Hlavní stránka'!CU$1,1,0)</f>
        <v>0</v>
      </c>
      <c r="CX65" s="5">
        <f>IF('Tabulka klientů 2023'!$AA69='Hlavní stránka'!CU$1,1,0)</f>
        <v>0</v>
      </c>
      <c r="CY65" s="5">
        <f>IF('Tabulka klientů 2023'!$AD69='Hlavní stránka'!CU$1,1,0)</f>
        <v>0</v>
      </c>
      <c r="CZ65" s="5">
        <f>IF('Tabulka klientů 2023'!$AG69='Hlavní stránka'!CU$1,1,0)</f>
        <v>0</v>
      </c>
      <c r="DA65" s="5">
        <f>IF('Tabulka klientů 2023'!$AJ69='Hlavní stránka'!CU$1,1,0)</f>
        <v>0</v>
      </c>
      <c r="DB65" s="5">
        <f>IF('Tabulka klientů 2023'!$AM69='Hlavní stránka'!CU$1,1,0)</f>
        <v>0</v>
      </c>
      <c r="DC65" s="5">
        <f>IF('Tabulka klientů 2023'!$AP69='Hlavní stránka'!CU$1,1,0)</f>
        <v>0</v>
      </c>
      <c r="DD65" s="5">
        <f>IF('Tabulka klientů 2023'!$AS69='Hlavní stránka'!CU$1,1,0)</f>
        <v>0</v>
      </c>
      <c r="DE65" s="5">
        <f>IF('Tabulka klientů 2023'!$AV69='Hlavní stránka'!CU$1,1,0)</f>
        <v>0</v>
      </c>
      <c r="DF65" s="5">
        <f t="shared" si="7"/>
        <v>0</v>
      </c>
      <c r="DG65" s="2">
        <f t="shared" si="19"/>
        <v>0</v>
      </c>
      <c r="DH65" s="5">
        <f>IF('Tabulka klientů 2023'!$R69='Hlavní stránka'!DH$1,1,0)</f>
        <v>0</v>
      </c>
      <c r="DI65" s="5">
        <f>IF('Tabulka klientů 2023'!$U69='Hlavní stránka'!DH$1,1,0)</f>
        <v>0</v>
      </c>
      <c r="DJ65" s="5">
        <f>IF('Tabulka klientů 2023'!$X69='Hlavní stránka'!DH$1,1,0)</f>
        <v>0</v>
      </c>
      <c r="DK65" s="5">
        <f>IF('Tabulka klientů 2023'!$AA69='Hlavní stránka'!DH$1,1,0)</f>
        <v>0</v>
      </c>
      <c r="DL65" s="5">
        <f>IF('Tabulka klientů 2023'!$AD69='Hlavní stránka'!DH$1,1,0)</f>
        <v>0</v>
      </c>
      <c r="DM65" s="5">
        <f>IF('Tabulka klientů 2023'!$AG69='Hlavní stránka'!DH$1,1,0)</f>
        <v>0</v>
      </c>
      <c r="DN65" s="5">
        <f>IF('Tabulka klientů 2023'!$AJ69='Hlavní stránka'!DH$1,1,0)</f>
        <v>0</v>
      </c>
      <c r="DO65" s="5">
        <f>IF('Tabulka klientů 2023'!$AM69='Hlavní stránka'!DH$1,1,0)</f>
        <v>0</v>
      </c>
      <c r="DP65" s="5">
        <f>IF('Tabulka klientů 2023'!$AP69='Hlavní stránka'!DH$1,1,0)</f>
        <v>0</v>
      </c>
      <c r="DQ65" s="5">
        <f>IF('Tabulka klientů 2023'!$AS69='Hlavní stránka'!DH$1,1,0)</f>
        <v>0</v>
      </c>
      <c r="DR65" s="5">
        <f>IF('Tabulka klientů 2023'!$AV69='Hlavní stránka'!DH$1,1,0)</f>
        <v>0</v>
      </c>
      <c r="DS65" s="5">
        <f t="shared" si="8"/>
        <v>0</v>
      </c>
      <c r="DT65" s="2">
        <f t="shared" si="20"/>
        <v>0</v>
      </c>
      <c r="DU65" s="5">
        <f>IF('Tabulka klientů 2023'!$R69='Hlavní stránka'!DU$1,1,0)</f>
        <v>0</v>
      </c>
      <c r="DV65" s="5">
        <f>IF('Tabulka klientů 2023'!$U69='Hlavní stránka'!DU$1,1,0)</f>
        <v>0</v>
      </c>
      <c r="DW65" s="5">
        <f>IF('Tabulka klientů 2023'!$X69='Hlavní stránka'!DU$1,1,0)</f>
        <v>0</v>
      </c>
      <c r="DX65" s="5">
        <f>IF('Tabulka klientů 2023'!$AA69='Hlavní stránka'!DU$1,1,0)</f>
        <v>0</v>
      </c>
      <c r="DY65" s="5">
        <f>IF('Tabulka klientů 2023'!$AD69='Hlavní stránka'!DU$1,1,0)</f>
        <v>0</v>
      </c>
      <c r="DZ65" s="5">
        <f>IF('Tabulka klientů 2023'!$AG69='Hlavní stránka'!DU$1,1,0)</f>
        <v>0</v>
      </c>
      <c r="EA65" s="5">
        <f>IF('Tabulka klientů 2023'!$AJ69='Hlavní stránka'!DU$1,1,0)</f>
        <v>0</v>
      </c>
      <c r="EB65" s="5">
        <f>IF('Tabulka klientů 2023'!$AM69='Hlavní stránka'!DU$1,1,0)</f>
        <v>0</v>
      </c>
      <c r="EC65" s="5">
        <f>IF('Tabulka klientů 2023'!$AP69='Hlavní stránka'!DU$1,1,0)</f>
        <v>0</v>
      </c>
      <c r="ED65" s="5">
        <f>IF('Tabulka klientů 2023'!$AS69='Hlavní stránka'!DU$1,1,0)</f>
        <v>0</v>
      </c>
      <c r="EE65" s="5">
        <f>IF('Tabulka klientů 2023'!$AV69='Hlavní stránka'!DU$1,1,0)</f>
        <v>0</v>
      </c>
      <c r="EF65" s="5">
        <f t="shared" si="9"/>
        <v>0</v>
      </c>
      <c r="EG65" s="2">
        <f t="shared" si="21"/>
        <v>0</v>
      </c>
      <c r="EH65" s="5">
        <f>IF('Tabulka klientů 2023'!$R69='Hlavní stránka'!EH$1,1,0)</f>
        <v>0</v>
      </c>
      <c r="EI65" s="5">
        <f>IF('Tabulka klientů 2023'!$U69='Hlavní stránka'!EH$1,1,0)</f>
        <v>0</v>
      </c>
      <c r="EJ65" s="5">
        <f>IF('Tabulka klientů 2023'!$X69='Hlavní stránka'!EH$1,1,0)</f>
        <v>0</v>
      </c>
      <c r="EK65" s="5">
        <f>IF('Tabulka klientů 2023'!$AA69='Hlavní stránka'!EH$1,1,0)</f>
        <v>0</v>
      </c>
      <c r="EL65" s="5">
        <f>IF('Tabulka klientů 2023'!$AD69='Hlavní stránka'!EH$1,1,0)</f>
        <v>0</v>
      </c>
      <c r="EM65" s="5">
        <f>IF('Tabulka klientů 2023'!$AG69='Hlavní stránka'!EH$1,1,0)</f>
        <v>0</v>
      </c>
      <c r="EN65" s="5">
        <f>IF('Tabulka klientů 2023'!$AJ69='Hlavní stránka'!EH$1,1,0)</f>
        <v>0</v>
      </c>
      <c r="EO65" s="5">
        <f>IF('Tabulka klientů 2023'!$AM69='Hlavní stránka'!EH$1,1,0)</f>
        <v>0</v>
      </c>
      <c r="EP65" s="5">
        <f>IF('Tabulka klientů 2023'!$AP69='Hlavní stránka'!EH$1,1,0)</f>
        <v>0</v>
      </c>
      <c r="EQ65" s="5">
        <f>IF('Tabulka klientů 2023'!$AS69='Hlavní stránka'!EH$1,1,0)</f>
        <v>0</v>
      </c>
      <c r="ER65" s="5">
        <f>IF('Tabulka klientů 2023'!$AV69='Hlavní stránka'!EH$1,1,0)</f>
        <v>0</v>
      </c>
      <c r="ES65" s="5">
        <f t="shared" si="10"/>
        <v>0</v>
      </c>
      <c r="ET65" s="2">
        <f t="shared" si="22"/>
        <v>0</v>
      </c>
      <c r="EU65" s="5">
        <f>IF('Tabulka klientů 2023'!$R69='Hlavní stránka'!EU$1,1,0)</f>
        <v>0</v>
      </c>
      <c r="EV65" s="5">
        <f>IF('Tabulka klientů 2023'!$U69='Hlavní stránka'!EU$1,1,0)</f>
        <v>0</v>
      </c>
      <c r="EW65" s="5">
        <f>IF('Tabulka klientů 2023'!$X69='Hlavní stránka'!EU$1,1,0)</f>
        <v>0</v>
      </c>
      <c r="EX65" s="5">
        <f>IF('Tabulka klientů 2023'!$AA69='Hlavní stránka'!EU$1,1,0)</f>
        <v>0</v>
      </c>
      <c r="EY65" s="5">
        <f>IF('Tabulka klientů 2023'!$AD69='Hlavní stránka'!EU$1,1,0)</f>
        <v>0</v>
      </c>
      <c r="EZ65" s="5">
        <f>IF('Tabulka klientů 2023'!$AG69='Hlavní stránka'!EU$1,1,0)</f>
        <v>0</v>
      </c>
      <c r="FA65" s="5">
        <f>IF('Tabulka klientů 2023'!$AJ69='Hlavní stránka'!EU$1,1,0)</f>
        <v>0</v>
      </c>
      <c r="FB65" s="5">
        <f>IF('Tabulka klientů 2023'!$AM69='Hlavní stránka'!EU$1,1,0)</f>
        <v>0</v>
      </c>
      <c r="FC65" s="5">
        <f>IF('Tabulka klientů 2023'!$AP69='Hlavní stránka'!EU$1,1,0)</f>
        <v>0</v>
      </c>
      <c r="FD65" s="5">
        <f>IF('Tabulka klientů 2023'!$AS69='Hlavní stránka'!EU$1,1,0)</f>
        <v>0</v>
      </c>
      <c r="FE65" s="5">
        <f>IF('Tabulka klientů 2023'!$AV69='Hlavní stránka'!EU$1,1,0)</f>
        <v>0</v>
      </c>
      <c r="FF65" s="5">
        <f t="shared" si="11"/>
        <v>0</v>
      </c>
      <c r="FG65" s="2">
        <f t="shared" si="23"/>
        <v>0</v>
      </c>
    </row>
    <row r="66" spans="1:163" ht="1.5" hidden="1" customHeight="1" x14ac:dyDescent="0.25">
      <c r="A66" s="4"/>
      <c r="B66" s="4"/>
      <c r="C66" s="4"/>
      <c r="D66" s="4"/>
      <c r="E66" s="4"/>
      <c r="F66" s="4"/>
      <c r="G66" s="4"/>
      <c r="H66" s="5">
        <f>IF('Tabulka klientů 2023'!$R70='Hlavní stránka'!$H$1,1,0)</f>
        <v>0</v>
      </c>
      <c r="I66" s="5">
        <f>IF('Tabulka klientů 2023'!$U70='Hlavní stránka'!$H$1,1,0)</f>
        <v>0</v>
      </c>
      <c r="J66" s="5">
        <f>IF('Tabulka klientů 2023'!$X70='Hlavní stránka'!$H$1,1,0)</f>
        <v>0</v>
      </c>
      <c r="K66" s="5">
        <f>IF('Tabulka klientů 2023'!$AA70='Hlavní stránka'!$H$1,1,0)</f>
        <v>0</v>
      </c>
      <c r="L66" s="5">
        <f>IF('Tabulka klientů 2023'!$AD70='Hlavní stránka'!$H$1,1,0)</f>
        <v>0</v>
      </c>
      <c r="M66" s="5">
        <f>IF('Tabulka klientů 2023'!$AG70='Hlavní stránka'!$H$1,1,0)</f>
        <v>0</v>
      </c>
      <c r="N66" s="5">
        <f>IF('Tabulka klientů 2023'!$AJ70='Hlavní stránka'!$H$1,1,0)</f>
        <v>0</v>
      </c>
      <c r="O66" s="5">
        <f>IF('Tabulka klientů 2023'!$AM70='Hlavní stránka'!$H$1,1,0)</f>
        <v>0</v>
      </c>
      <c r="P66" s="5">
        <f>IF('Tabulka klientů 2023'!$AP70='Hlavní stránka'!$H$1,1,0)</f>
        <v>0</v>
      </c>
      <c r="Q66" s="5">
        <f>IF('Tabulka klientů 2023'!$AS70='Hlavní stránka'!$H$1,1,0)</f>
        <v>0</v>
      </c>
      <c r="R66" s="5">
        <f>IF('Tabulka klientů 2023'!$AV70='Hlavní stránka'!$H$1,1,0)</f>
        <v>0</v>
      </c>
      <c r="S66" s="5">
        <f t="shared" si="0"/>
        <v>0</v>
      </c>
      <c r="T66" s="2">
        <f t="shared" si="12"/>
        <v>0</v>
      </c>
      <c r="U66" s="5">
        <f>IF('Tabulka klientů 2023'!$R70='Hlavní stránka'!U$1,1,0)</f>
        <v>0</v>
      </c>
      <c r="V66" s="5">
        <f>IF('Tabulka klientů 2023'!$U70='Hlavní stránka'!U$1,1,0)</f>
        <v>0</v>
      </c>
      <c r="W66" s="5">
        <f>IF('Tabulka klientů 2023'!$X70='Hlavní stránka'!U$1,1,0)</f>
        <v>0</v>
      </c>
      <c r="X66" s="5">
        <f>IF('Tabulka klientů 2023'!$AA70='Hlavní stránka'!U$1,1,0)</f>
        <v>0</v>
      </c>
      <c r="Y66" s="5">
        <f>IF('Tabulka klientů 2023'!$AD70='Hlavní stránka'!U$1,1,0)</f>
        <v>0</v>
      </c>
      <c r="Z66" s="5">
        <f>IF('Tabulka klientů 2023'!$AG70='Hlavní stránka'!U$1,1,0)</f>
        <v>0</v>
      </c>
      <c r="AA66" s="5">
        <f>IF('Tabulka klientů 2023'!$AJ70='Hlavní stránka'!U$1,1,0)</f>
        <v>0</v>
      </c>
      <c r="AB66" s="5">
        <f>IF('Tabulka klientů 2023'!$AM70='Hlavní stránka'!U$1,1,0)</f>
        <v>0</v>
      </c>
      <c r="AC66" s="5">
        <f>IF('Tabulka klientů 2023'!$AP70='Hlavní stránka'!U$1,1,0)</f>
        <v>0</v>
      </c>
      <c r="AD66" s="5">
        <f>IF('Tabulka klientů 2023'!$AS70='Hlavní stránka'!U$1,1,0)</f>
        <v>0</v>
      </c>
      <c r="AE66" s="5">
        <f>IF('Tabulka klientů 2023'!$AV70='Hlavní stránka'!U$1,1,0)</f>
        <v>0</v>
      </c>
      <c r="AF66" s="5">
        <f t="shared" si="1"/>
        <v>0</v>
      </c>
      <c r="AG66" s="2">
        <f t="shared" si="13"/>
        <v>0</v>
      </c>
      <c r="AH66" s="5">
        <f>IF('Tabulka klientů 2023'!$R70='Hlavní stránka'!AH$1,1,0)</f>
        <v>0</v>
      </c>
      <c r="AI66" s="5">
        <f>IF('Tabulka klientů 2023'!$U70='Hlavní stránka'!AH$1,1,0)</f>
        <v>0</v>
      </c>
      <c r="AJ66" s="5">
        <f>IF('Tabulka klientů 2023'!$X70='Hlavní stránka'!AH$1,1,0)</f>
        <v>0</v>
      </c>
      <c r="AK66" s="5">
        <f>IF('Tabulka klientů 2023'!$AA70='Hlavní stránka'!AH$1,1,0)</f>
        <v>0</v>
      </c>
      <c r="AL66" s="5">
        <f>IF('Tabulka klientů 2023'!$AD70='Hlavní stránka'!AH$1,1,0)</f>
        <v>0</v>
      </c>
      <c r="AM66" s="5">
        <f>IF('Tabulka klientů 2023'!$AG70='Hlavní stránka'!AH$1,1,0)</f>
        <v>0</v>
      </c>
      <c r="AN66" s="5">
        <f>IF('Tabulka klientů 2023'!$AJ70='Hlavní stránka'!AH$1,1,0)</f>
        <v>0</v>
      </c>
      <c r="AO66" s="5">
        <f>IF('Tabulka klientů 2023'!$AM70='Hlavní stránka'!AH$1,1,0)</f>
        <v>0</v>
      </c>
      <c r="AP66" s="5">
        <f>IF('Tabulka klientů 2023'!$AP70='Hlavní stránka'!AH$1,1,0)</f>
        <v>0</v>
      </c>
      <c r="AQ66" s="5">
        <f>IF('Tabulka klientů 2023'!$AS70='Hlavní stránka'!AH$1,1,0)</f>
        <v>0</v>
      </c>
      <c r="AR66" s="5">
        <f>IF('Tabulka klientů 2023'!$AV70='Hlavní stránka'!AH$1,1,0)</f>
        <v>0</v>
      </c>
      <c r="AS66" s="5">
        <f t="shared" si="2"/>
        <v>0</v>
      </c>
      <c r="AT66" s="2">
        <f t="shared" si="14"/>
        <v>0</v>
      </c>
      <c r="AU66" s="5">
        <f>IF('Tabulka klientů 2023'!$R70='Hlavní stránka'!AU$1,1,0)</f>
        <v>0</v>
      </c>
      <c r="AV66" s="5">
        <f>IF('Tabulka klientů 2023'!$U70='Hlavní stránka'!AU$1,1,0)</f>
        <v>0</v>
      </c>
      <c r="AW66" s="5">
        <f>IF('Tabulka klientů 2023'!$X70='Hlavní stránka'!AU$1,1,0)</f>
        <v>0</v>
      </c>
      <c r="AX66" s="5">
        <f>IF('Tabulka klientů 2023'!$AA70='Hlavní stránka'!AU$1,1,0)</f>
        <v>0</v>
      </c>
      <c r="AY66" s="5">
        <f>IF('Tabulka klientů 2023'!$AD70='Hlavní stránka'!AU$1,1,0)</f>
        <v>0</v>
      </c>
      <c r="AZ66" s="5">
        <f>IF('Tabulka klientů 2023'!$AG70='Hlavní stránka'!AU$1,1,0)</f>
        <v>0</v>
      </c>
      <c r="BA66" s="5">
        <f>IF('Tabulka klientů 2023'!$AJ70='Hlavní stránka'!AU$1,1,0)</f>
        <v>0</v>
      </c>
      <c r="BB66" s="5">
        <f>IF('Tabulka klientů 2023'!$AM70='Hlavní stránka'!AU$1,1,0)</f>
        <v>0</v>
      </c>
      <c r="BC66" s="5">
        <f>IF('Tabulka klientů 2023'!$AP70='Hlavní stránka'!AU$1,1,0)</f>
        <v>0</v>
      </c>
      <c r="BD66" s="5">
        <f>IF('Tabulka klientů 2023'!$AS70='Hlavní stránka'!AU$1,1,0)</f>
        <v>0</v>
      </c>
      <c r="BE66" s="5">
        <f>IF('Tabulka klientů 2023'!$AV70='Hlavní stránka'!AU$1,1,0)</f>
        <v>0</v>
      </c>
      <c r="BF66" s="5">
        <f t="shared" si="3"/>
        <v>0</v>
      </c>
      <c r="BG66" s="2">
        <f t="shared" si="15"/>
        <v>0</v>
      </c>
      <c r="BH66" s="5">
        <f>IF('Tabulka klientů 2023'!$R70='Hlavní stránka'!BH$1,1,0)</f>
        <v>0</v>
      </c>
      <c r="BI66" s="5">
        <f>IF('Tabulka klientů 2023'!$U70='Hlavní stránka'!BH$1,1,0)</f>
        <v>0</v>
      </c>
      <c r="BJ66" s="5">
        <f>IF('Tabulka klientů 2023'!$X70='Hlavní stránka'!BH$1,1,0)</f>
        <v>0</v>
      </c>
      <c r="BK66" s="5">
        <f>IF('Tabulka klientů 2023'!$AA70='Hlavní stránka'!BH$1,1,0)</f>
        <v>0</v>
      </c>
      <c r="BL66" s="5">
        <f>IF('Tabulka klientů 2023'!$AD70='Hlavní stránka'!BH$1,1,0)</f>
        <v>0</v>
      </c>
      <c r="BM66" s="5">
        <f>IF('Tabulka klientů 2023'!$AG70='Hlavní stránka'!BH$1,1,0)</f>
        <v>0</v>
      </c>
      <c r="BN66" s="5">
        <f>IF('Tabulka klientů 2023'!$AJ70='Hlavní stránka'!BH$1,1,0)</f>
        <v>0</v>
      </c>
      <c r="BO66" s="5">
        <f>IF('Tabulka klientů 2023'!$AM70='Hlavní stránka'!BH$1,1,0)</f>
        <v>0</v>
      </c>
      <c r="BP66" s="5">
        <f>IF('Tabulka klientů 2023'!$AP70='Hlavní stránka'!BH$1,1,0)</f>
        <v>0</v>
      </c>
      <c r="BQ66" s="5">
        <f>IF('Tabulka klientů 2023'!$AS70='Hlavní stránka'!BH$1,1,0)</f>
        <v>0</v>
      </c>
      <c r="BR66" s="5">
        <f>IF('Tabulka klientů 2023'!$AV70='Hlavní stránka'!BH$1,1,0)</f>
        <v>0</v>
      </c>
      <c r="BS66" s="5">
        <f t="shared" si="4"/>
        <v>0</v>
      </c>
      <c r="BT66" s="2">
        <f t="shared" si="16"/>
        <v>0</v>
      </c>
      <c r="BU66" s="5">
        <f>IF('Tabulka klientů 2023'!$R70='Hlavní stránka'!BU$1,1,0)</f>
        <v>0</v>
      </c>
      <c r="BV66" s="5">
        <f>IF('Tabulka klientů 2023'!$U70='Hlavní stránka'!BU$1,1,0)</f>
        <v>0</v>
      </c>
      <c r="BW66" s="5">
        <f>IF('Tabulka klientů 2023'!$X70='Hlavní stránka'!BU$1,1,0)</f>
        <v>0</v>
      </c>
      <c r="BX66" s="5">
        <f>IF('Tabulka klientů 2023'!$AA70='Hlavní stránka'!BU$1,1,0)</f>
        <v>0</v>
      </c>
      <c r="BY66" s="5">
        <f>IF('Tabulka klientů 2023'!$AD70='Hlavní stránka'!BU$1,1,0)</f>
        <v>0</v>
      </c>
      <c r="BZ66" s="5">
        <f>IF('Tabulka klientů 2023'!$AG70='Hlavní stránka'!BU$1,1,0)</f>
        <v>0</v>
      </c>
      <c r="CA66" s="5">
        <f>IF('Tabulka klientů 2023'!$AJ70='Hlavní stránka'!BU$1,1,0)</f>
        <v>0</v>
      </c>
      <c r="CB66" s="5">
        <f>IF('Tabulka klientů 2023'!$AM70='Hlavní stránka'!BU$1,1,0)</f>
        <v>0</v>
      </c>
      <c r="CC66" s="5">
        <f>IF('Tabulka klientů 2023'!$AP70='Hlavní stránka'!BU$1,1,0)</f>
        <v>0</v>
      </c>
      <c r="CD66" s="5">
        <f>IF('Tabulka klientů 2023'!$AS70='Hlavní stránka'!BU$1,1,0)</f>
        <v>0</v>
      </c>
      <c r="CE66" s="5">
        <f>IF('Tabulka klientů 2023'!$AV70='Hlavní stránka'!BU$1,1,0)</f>
        <v>0</v>
      </c>
      <c r="CF66" s="5">
        <f t="shared" si="5"/>
        <v>0</v>
      </c>
      <c r="CG66" s="2">
        <f t="shared" si="17"/>
        <v>0</v>
      </c>
      <c r="CH66" s="5">
        <f>IF('Tabulka klientů 2023'!$R70='Hlavní stránka'!CH$1,1,0)</f>
        <v>0</v>
      </c>
      <c r="CI66" s="5">
        <f>IF('Tabulka klientů 2023'!$U70='Hlavní stránka'!CH$1,1,0)</f>
        <v>0</v>
      </c>
      <c r="CJ66" s="5">
        <f>IF('Tabulka klientů 2023'!$X70='Hlavní stránka'!CH$1,1,0)</f>
        <v>0</v>
      </c>
      <c r="CK66" s="5">
        <f>IF('Tabulka klientů 2023'!$AA70='Hlavní stránka'!CH$1,1,0)</f>
        <v>0</v>
      </c>
      <c r="CL66" s="5">
        <f>IF('Tabulka klientů 2023'!$AD70='Hlavní stránka'!CH$1,1,0)</f>
        <v>0</v>
      </c>
      <c r="CM66" s="5">
        <f>IF('Tabulka klientů 2023'!$AG70='Hlavní stránka'!CH$1,1,0)</f>
        <v>0</v>
      </c>
      <c r="CN66" s="5">
        <f>IF('Tabulka klientů 2023'!$AJ70='Hlavní stránka'!CH$1,1,0)</f>
        <v>0</v>
      </c>
      <c r="CO66" s="5">
        <f>IF('Tabulka klientů 2023'!$AM70='Hlavní stránka'!CH$1,1,0)</f>
        <v>0</v>
      </c>
      <c r="CP66" s="5">
        <f>IF('Tabulka klientů 2023'!$AP70='Hlavní stránka'!CH$1,1,0)</f>
        <v>0</v>
      </c>
      <c r="CQ66" s="5">
        <f>IF('Tabulka klientů 2023'!$AS70='Hlavní stránka'!CH$1,1,0)</f>
        <v>0</v>
      </c>
      <c r="CR66" s="5">
        <f>IF('Tabulka klientů 2023'!$AV70='Hlavní stránka'!CH$1,1,0)</f>
        <v>0</v>
      </c>
      <c r="CS66" s="5">
        <f t="shared" si="6"/>
        <v>0</v>
      </c>
      <c r="CT66" s="2">
        <f t="shared" si="18"/>
        <v>0</v>
      </c>
      <c r="CU66" s="5">
        <f>IF('Tabulka klientů 2023'!$R70='Hlavní stránka'!CU$1,1,0)</f>
        <v>0</v>
      </c>
      <c r="CV66" s="5">
        <f>IF('Tabulka klientů 2023'!$U70='Hlavní stránka'!CU$1,1,0)</f>
        <v>0</v>
      </c>
      <c r="CW66" s="5">
        <f>IF('Tabulka klientů 2023'!$X70='Hlavní stránka'!CU$1,1,0)</f>
        <v>0</v>
      </c>
      <c r="CX66" s="5">
        <f>IF('Tabulka klientů 2023'!$AA70='Hlavní stránka'!CU$1,1,0)</f>
        <v>0</v>
      </c>
      <c r="CY66" s="5">
        <f>IF('Tabulka klientů 2023'!$AD70='Hlavní stránka'!CU$1,1,0)</f>
        <v>0</v>
      </c>
      <c r="CZ66" s="5">
        <f>IF('Tabulka klientů 2023'!$AG70='Hlavní stránka'!CU$1,1,0)</f>
        <v>0</v>
      </c>
      <c r="DA66" s="5">
        <f>IF('Tabulka klientů 2023'!$AJ70='Hlavní stránka'!CU$1,1,0)</f>
        <v>0</v>
      </c>
      <c r="DB66" s="5">
        <f>IF('Tabulka klientů 2023'!$AM70='Hlavní stránka'!CU$1,1,0)</f>
        <v>0</v>
      </c>
      <c r="DC66" s="5">
        <f>IF('Tabulka klientů 2023'!$AP70='Hlavní stránka'!CU$1,1,0)</f>
        <v>0</v>
      </c>
      <c r="DD66" s="5">
        <f>IF('Tabulka klientů 2023'!$AS70='Hlavní stránka'!CU$1,1,0)</f>
        <v>0</v>
      </c>
      <c r="DE66" s="5">
        <f>IF('Tabulka klientů 2023'!$AV70='Hlavní stránka'!CU$1,1,0)</f>
        <v>0</v>
      </c>
      <c r="DF66" s="5">
        <f t="shared" si="7"/>
        <v>0</v>
      </c>
      <c r="DG66" s="2">
        <f t="shared" si="19"/>
        <v>0</v>
      </c>
      <c r="DH66" s="5">
        <f>IF('Tabulka klientů 2023'!$R70='Hlavní stránka'!DH$1,1,0)</f>
        <v>0</v>
      </c>
      <c r="DI66" s="5">
        <f>IF('Tabulka klientů 2023'!$U70='Hlavní stránka'!DH$1,1,0)</f>
        <v>0</v>
      </c>
      <c r="DJ66" s="5">
        <f>IF('Tabulka klientů 2023'!$X70='Hlavní stránka'!DH$1,1,0)</f>
        <v>0</v>
      </c>
      <c r="DK66" s="5">
        <f>IF('Tabulka klientů 2023'!$AA70='Hlavní stránka'!DH$1,1,0)</f>
        <v>0</v>
      </c>
      <c r="DL66" s="5">
        <f>IF('Tabulka klientů 2023'!$AD70='Hlavní stránka'!DH$1,1,0)</f>
        <v>0</v>
      </c>
      <c r="DM66" s="5">
        <f>IF('Tabulka klientů 2023'!$AG70='Hlavní stránka'!DH$1,1,0)</f>
        <v>0</v>
      </c>
      <c r="DN66" s="5">
        <f>IF('Tabulka klientů 2023'!$AJ70='Hlavní stránka'!DH$1,1,0)</f>
        <v>0</v>
      </c>
      <c r="DO66" s="5">
        <f>IF('Tabulka klientů 2023'!$AM70='Hlavní stránka'!DH$1,1,0)</f>
        <v>0</v>
      </c>
      <c r="DP66" s="5">
        <f>IF('Tabulka klientů 2023'!$AP70='Hlavní stránka'!DH$1,1,0)</f>
        <v>0</v>
      </c>
      <c r="DQ66" s="5">
        <f>IF('Tabulka klientů 2023'!$AS70='Hlavní stránka'!DH$1,1,0)</f>
        <v>0</v>
      </c>
      <c r="DR66" s="5">
        <f>IF('Tabulka klientů 2023'!$AV70='Hlavní stránka'!DH$1,1,0)</f>
        <v>0</v>
      </c>
      <c r="DS66" s="5">
        <f t="shared" si="8"/>
        <v>0</v>
      </c>
      <c r="DT66" s="2">
        <f t="shared" si="20"/>
        <v>0</v>
      </c>
      <c r="DU66" s="5">
        <f>IF('Tabulka klientů 2023'!$R70='Hlavní stránka'!DU$1,1,0)</f>
        <v>0</v>
      </c>
      <c r="DV66" s="5">
        <f>IF('Tabulka klientů 2023'!$U70='Hlavní stránka'!DU$1,1,0)</f>
        <v>0</v>
      </c>
      <c r="DW66" s="5">
        <f>IF('Tabulka klientů 2023'!$X70='Hlavní stránka'!DU$1,1,0)</f>
        <v>0</v>
      </c>
      <c r="DX66" s="5">
        <f>IF('Tabulka klientů 2023'!$AA70='Hlavní stránka'!DU$1,1,0)</f>
        <v>0</v>
      </c>
      <c r="DY66" s="5">
        <f>IF('Tabulka klientů 2023'!$AD70='Hlavní stránka'!DU$1,1,0)</f>
        <v>0</v>
      </c>
      <c r="DZ66" s="5">
        <f>IF('Tabulka klientů 2023'!$AG70='Hlavní stránka'!DU$1,1,0)</f>
        <v>0</v>
      </c>
      <c r="EA66" s="5">
        <f>IF('Tabulka klientů 2023'!$AJ70='Hlavní stránka'!DU$1,1,0)</f>
        <v>0</v>
      </c>
      <c r="EB66" s="5">
        <f>IF('Tabulka klientů 2023'!$AM70='Hlavní stránka'!DU$1,1,0)</f>
        <v>0</v>
      </c>
      <c r="EC66" s="5">
        <f>IF('Tabulka klientů 2023'!$AP70='Hlavní stránka'!DU$1,1,0)</f>
        <v>0</v>
      </c>
      <c r="ED66" s="5">
        <f>IF('Tabulka klientů 2023'!$AS70='Hlavní stránka'!DU$1,1,0)</f>
        <v>0</v>
      </c>
      <c r="EE66" s="5">
        <f>IF('Tabulka klientů 2023'!$AV70='Hlavní stránka'!DU$1,1,0)</f>
        <v>0</v>
      </c>
      <c r="EF66" s="5">
        <f t="shared" si="9"/>
        <v>0</v>
      </c>
      <c r="EG66" s="2">
        <f t="shared" si="21"/>
        <v>0</v>
      </c>
      <c r="EH66" s="5">
        <f>IF('Tabulka klientů 2023'!$R70='Hlavní stránka'!EH$1,1,0)</f>
        <v>0</v>
      </c>
      <c r="EI66" s="5">
        <f>IF('Tabulka klientů 2023'!$U70='Hlavní stránka'!EH$1,1,0)</f>
        <v>0</v>
      </c>
      <c r="EJ66" s="5">
        <f>IF('Tabulka klientů 2023'!$X70='Hlavní stránka'!EH$1,1,0)</f>
        <v>0</v>
      </c>
      <c r="EK66" s="5">
        <f>IF('Tabulka klientů 2023'!$AA70='Hlavní stránka'!EH$1,1,0)</f>
        <v>0</v>
      </c>
      <c r="EL66" s="5">
        <f>IF('Tabulka klientů 2023'!$AD70='Hlavní stránka'!EH$1,1,0)</f>
        <v>0</v>
      </c>
      <c r="EM66" s="5">
        <f>IF('Tabulka klientů 2023'!$AG70='Hlavní stránka'!EH$1,1,0)</f>
        <v>0</v>
      </c>
      <c r="EN66" s="5">
        <f>IF('Tabulka klientů 2023'!$AJ70='Hlavní stránka'!EH$1,1,0)</f>
        <v>0</v>
      </c>
      <c r="EO66" s="5">
        <f>IF('Tabulka klientů 2023'!$AM70='Hlavní stránka'!EH$1,1,0)</f>
        <v>0</v>
      </c>
      <c r="EP66" s="5">
        <f>IF('Tabulka klientů 2023'!$AP70='Hlavní stránka'!EH$1,1,0)</f>
        <v>0</v>
      </c>
      <c r="EQ66" s="5">
        <f>IF('Tabulka klientů 2023'!$AS70='Hlavní stránka'!EH$1,1,0)</f>
        <v>0</v>
      </c>
      <c r="ER66" s="5">
        <f>IF('Tabulka klientů 2023'!$AV70='Hlavní stránka'!EH$1,1,0)</f>
        <v>0</v>
      </c>
      <c r="ES66" s="5">
        <f t="shared" si="10"/>
        <v>0</v>
      </c>
      <c r="ET66" s="2">
        <f t="shared" si="22"/>
        <v>0</v>
      </c>
      <c r="EU66" s="5">
        <f>IF('Tabulka klientů 2023'!$R70='Hlavní stránka'!EU$1,1,0)</f>
        <v>0</v>
      </c>
      <c r="EV66" s="5">
        <f>IF('Tabulka klientů 2023'!$U70='Hlavní stránka'!EU$1,1,0)</f>
        <v>0</v>
      </c>
      <c r="EW66" s="5">
        <f>IF('Tabulka klientů 2023'!$X70='Hlavní stránka'!EU$1,1,0)</f>
        <v>0</v>
      </c>
      <c r="EX66" s="5">
        <f>IF('Tabulka klientů 2023'!$AA70='Hlavní stránka'!EU$1,1,0)</f>
        <v>0</v>
      </c>
      <c r="EY66" s="5">
        <f>IF('Tabulka klientů 2023'!$AD70='Hlavní stránka'!EU$1,1,0)</f>
        <v>0</v>
      </c>
      <c r="EZ66" s="5">
        <f>IF('Tabulka klientů 2023'!$AG70='Hlavní stránka'!EU$1,1,0)</f>
        <v>0</v>
      </c>
      <c r="FA66" s="5">
        <f>IF('Tabulka klientů 2023'!$AJ70='Hlavní stránka'!EU$1,1,0)</f>
        <v>0</v>
      </c>
      <c r="FB66" s="5">
        <f>IF('Tabulka klientů 2023'!$AM70='Hlavní stránka'!EU$1,1,0)</f>
        <v>0</v>
      </c>
      <c r="FC66" s="5">
        <f>IF('Tabulka klientů 2023'!$AP70='Hlavní stránka'!EU$1,1,0)</f>
        <v>0</v>
      </c>
      <c r="FD66" s="5">
        <f>IF('Tabulka klientů 2023'!$AS70='Hlavní stránka'!EU$1,1,0)</f>
        <v>0</v>
      </c>
      <c r="FE66" s="5">
        <f>IF('Tabulka klientů 2023'!$AV70='Hlavní stránka'!EU$1,1,0)</f>
        <v>0</v>
      </c>
      <c r="FF66" s="5">
        <f t="shared" si="11"/>
        <v>0</v>
      </c>
      <c r="FG66" s="2">
        <f t="shared" si="23"/>
        <v>0</v>
      </c>
    </row>
    <row r="67" spans="1:163" ht="1.5" hidden="1" customHeight="1" x14ac:dyDescent="0.25">
      <c r="A67" s="4"/>
      <c r="B67" s="4"/>
      <c r="C67" s="4"/>
      <c r="D67" s="4"/>
      <c r="E67" s="4"/>
      <c r="F67" s="4"/>
      <c r="G67" s="4"/>
      <c r="H67" s="5">
        <f>IF('Tabulka klientů 2023'!$R71='Hlavní stránka'!$H$1,1,0)</f>
        <v>0</v>
      </c>
      <c r="I67" s="5">
        <f>IF('Tabulka klientů 2023'!$U71='Hlavní stránka'!$H$1,1,0)</f>
        <v>0</v>
      </c>
      <c r="J67" s="5">
        <f>IF('Tabulka klientů 2023'!$X71='Hlavní stránka'!$H$1,1,0)</f>
        <v>0</v>
      </c>
      <c r="K67" s="5">
        <f>IF('Tabulka klientů 2023'!$AA71='Hlavní stránka'!$H$1,1,0)</f>
        <v>0</v>
      </c>
      <c r="L67" s="5">
        <f>IF('Tabulka klientů 2023'!$AD71='Hlavní stránka'!$H$1,1,0)</f>
        <v>0</v>
      </c>
      <c r="M67" s="5">
        <f>IF('Tabulka klientů 2023'!$AG71='Hlavní stránka'!$H$1,1,0)</f>
        <v>0</v>
      </c>
      <c r="N67" s="5">
        <f>IF('Tabulka klientů 2023'!$AJ71='Hlavní stránka'!$H$1,1,0)</f>
        <v>0</v>
      </c>
      <c r="O67" s="5">
        <f>IF('Tabulka klientů 2023'!$AM71='Hlavní stránka'!$H$1,1,0)</f>
        <v>0</v>
      </c>
      <c r="P67" s="5">
        <f>IF('Tabulka klientů 2023'!$AP71='Hlavní stránka'!$H$1,1,0)</f>
        <v>0</v>
      </c>
      <c r="Q67" s="5">
        <f>IF('Tabulka klientů 2023'!$AS71='Hlavní stránka'!$H$1,1,0)</f>
        <v>0</v>
      </c>
      <c r="R67" s="5">
        <f>IF('Tabulka klientů 2023'!$AV71='Hlavní stránka'!$H$1,1,0)</f>
        <v>0</v>
      </c>
      <c r="S67" s="5">
        <f t="shared" si="0"/>
        <v>0</v>
      </c>
      <c r="T67" s="2">
        <f t="shared" si="12"/>
        <v>0</v>
      </c>
      <c r="U67" s="5">
        <f>IF('Tabulka klientů 2023'!$R71='Hlavní stránka'!U$1,1,0)</f>
        <v>0</v>
      </c>
      <c r="V67" s="5">
        <f>IF('Tabulka klientů 2023'!$U71='Hlavní stránka'!U$1,1,0)</f>
        <v>0</v>
      </c>
      <c r="W67" s="5">
        <f>IF('Tabulka klientů 2023'!$X71='Hlavní stránka'!U$1,1,0)</f>
        <v>0</v>
      </c>
      <c r="X67" s="5">
        <f>IF('Tabulka klientů 2023'!$AA71='Hlavní stránka'!U$1,1,0)</f>
        <v>0</v>
      </c>
      <c r="Y67" s="5">
        <f>IF('Tabulka klientů 2023'!$AD71='Hlavní stránka'!U$1,1,0)</f>
        <v>0</v>
      </c>
      <c r="Z67" s="5">
        <f>IF('Tabulka klientů 2023'!$AG71='Hlavní stránka'!U$1,1,0)</f>
        <v>0</v>
      </c>
      <c r="AA67" s="5">
        <f>IF('Tabulka klientů 2023'!$AJ71='Hlavní stránka'!U$1,1,0)</f>
        <v>0</v>
      </c>
      <c r="AB67" s="5">
        <f>IF('Tabulka klientů 2023'!$AM71='Hlavní stránka'!U$1,1,0)</f>
        <v>0</v>
      </c>
      <c r="AC67" s="5">
        <f>IF('Tabulka klientů 2023'!$AP71='Hlavní stránka'!U$1,1,0)</f>
        <v>0</v>
      </c>
      <c r="AD67" s="5">
        <f>IF('Tabulka klientů 2023'!$AS71='Hlavní stránka'!U$1,1,0)</f>
        <v>0</v>
      </c>
      <c r="AE67" s="5">
        <f>IF('Tabulka klientů 2023'!$AV71='Hlavní stránka'!U$1,1,0)</f>
        <v>0</v>
      </c>
      <c r="AF67" s="5">
        <f t="shared" si="1"/>
        <v>0</v>
      </c>
      <c r="AG67" s="2">
        <f t="shared" si="13"/>
        <v>0</v>
      </c>
      <c r="AH67" s="5">
        <f>IF('Tabulka klientů 2023'!$R71='Hlavní stránka'!AH$1,1,0)</f>
        <v>0</v>
      </c>
      <c r="AI67" s="5">
        <f>IF('Tabulka klientů 2023'!$U71='Hlavní stránka'!AH$1,1,0)</f>
        <v>0</v>
      </c>
      <c r="AJ67" s="5">
        <f>IF('Tabulka klientů 2023'!$X71='Hlavní stránka'!AH$1,1,0)</f>
        <v>0</v>
      </c>
      <c r="AK67" s="5">
        <f>IF('Tabulka klientů 2023'!$AA71='Hlavní stránka'!AH$1,1,0)</f>
        <v>0</v>
      </c>
      <c r="AL67" s="5">
        <f>IF('Tabulka klientů 2023'!$AD71='Hlavní stránka'!AH$1,1,0)</f>
        <v>0</v>
      </c>
      <c r="AM67" s="5">
        <f>IF('Tabulka klientů 2023'!$AG71='Hlavní stránka'!AH$1,1,0)</f>
        <v>0</v>
      </c>
      <c r="AN67" s="5">
        <f>IF('Tabulka klientů 2023'!$AJ71='Hlavní stránka'!AH$1,1,0)</f>
        <v>0</v>
      </c>
      <c r="AO67" s="5">
        <f>IF('Tabulka klientů 2023'!$AM71='Hlavní stránka'!AH$1,1,0)</f>
        <v>0</v>
      </c>
      <c r="AP67" s="5">
        <f>IF('Tabulka klientů 2023'!$AP71='Hlavní stránka'!AH$1,1,0)</f>
        <v>0</v>
      </c>
      <c r="AQ67" s="5">
        <f>IF('Tabulka klientů 2023'!$AS71='Hlavní stránka'!AH$1,1,0)</f>
        <v>0</v>
      </c>
      <c r="AR67" s="5">
        <f>IF('Tabulka klientů 2023'!$AV71='Hlavní stránka'!AH$1,1,0)</f>
        <v>0</v>
      </c>
      <c r="AS67" s="5">
        <f t="shared" si="2"/>
        <v>0</v>
      </c>
      <c r="AT67" s="2">
        <f t="shared" si="14"/>
        <v>0</v>
      </c>
      <c r="AU67" s="5">
        <f>IF('Tabulka klientů 2023'!$R71='Hlavní stránka'!AU$1,1,0)</f>
        <v>0</v>
      </c>
      <c r="AV67" s="5">
        <f>IF('Tabulka klientů 2023'!$U71='Hlavní stránka'!AU$1,1,0)</f>
        <v>0</v>
      </c>
      <c r="AW67" s="5">
        <f>IF('Tabulka klientů 2023'!$X71='Hlavní stránka'!AU$1,1,0)</f>
        <v>0</v>
      </c>
      <c r="AX67" s="5">
        <f>IF('Tabulka klientů 2023'!$AA71='Hlavní stránka'!AU$1,1,0)</f>
        <v>0</v>
      </c>
      <c r="AY67" s="5">
        <f>IF('Tabulka klientů 2023'!$AD71='Hlavní stránka'!AU$1,1,0)</f>
        <v>0</v>
      </c>
      <c r="AZ67" s="5">
        <f>IF('Tabulka klientů 2023'!$AG71='Hlavní stránka'!AU$1,1,0)</f>
        <v>0</v>
      </c>
      <c r="BA67" s="5">
        <f>IF('Tabulka klientů 2023'!$AJ71='Hlavní stránka'!AU$1,1,0)</f>
        <v>0</v>
      </c>
      <c r="BB67" s="5">
        <f>IF('Tabulka klientů 2023'!$AM71='Hlavní stránka'!AU$1,1,0)</f>
        <v>0</v>
      </c>
      <c r="BC67" s="5">
        <f>IF('Tabulka klientů 2023'!$AP71='Hlavní stránka'!AU$1,1,0)</f>
        <v>0</v>
      </c>
      <c r="BD67" s="5">
        <f>IF('Tabulka klientů 2023'!$AS71='Hlavní stránka'!AU$1,1,0)</f>
        <v>0</v>
      </c>
      <c r="BE67" s="5">
        <f>IF('Tabulka klientů 2023'!$AV71='Hlavní stránka'!AU$1,1,0)</f>
        <v>0</v>
      </c>
      <c r="BF67" s="5">
        <f t="shared" si="3"/>
        <v>0</v>
      </c>
      <c r="BG67" s="2">
        <f t="shared" si="15"/>
        <v>0</v>
      </c>
      <c r="BH67" s="5">
        <f>IF('Tabulka klientů 2023'!$R71='Hlavní stránka'!BH$1,1,0)</f>
        <v>0</v>
      </c>
      <c r="BI67" s="5">
        <f>IF('Tabulka klientů 2023'!$U71='Hlavní stránka'!BH$1,1,0)</f>
        <v>0</v>
      </c>
      <c r="BJ67" s="5">
        <f>IF('Tabulka klientů 2023'!$X71='Hlavní stránka'!BH$1,1,0)</f>
        <v>0</v>
      </c>
      <c r="BK67" s="5">
        <f>IF('Tabulka klientů 2023'!$AA71='Hlavní stránka'!BH$1,1,0)</f>
        <v>0</v>
      </c>
      <c r="BL67" s="5">
        <f>IF('Tabulka klientů 2023'!$AD71='Hlavní stránka'!BH$1,1,0)</f>
        <v>0</v>
      </c>
      <c r="BM67" s="5">
        <f>IF('Tabulka klientů 2023'!$AG71='Hlavní stránka'!BH$1,1,0)</f>
        <v>0</v>
      </c>
      <c r="BN67" s="5">
        <f>IF('Tabulka klientů 2023'!$AJ71='Hlavní stránka'!BH$1,1,0)</f>
        <v>0</v>
      </c>
      <c r="BO67" s="5">
        <f>IF('Tabulka klientů 2023'!$AM71='Hlavní stránka'!BH$1,1,0)</f>
        <v>0</v>
      </c>
      <c r="BP67" s="5">
        <f>IF('Tabulka klientů 2023'!$AP71='Hlavní stránka'!BH$1,1,0)</f>
        <v>0</v>
      </c>
      <c r="BQ67" s="5">
        <f>IF('Tabulka klientů 2023'!$AS71='Hlavní stránka'!BH$1,1,0)</f>
        <v>0</v>
      </c>
      <c r="BR67" s="5">
        <f>IF('Tabulka klientů 2023'!$AV71='Hlavní stránka'!BH$1,1,0)</f>
        <v>0</v>
      </c>
      <c r="BS67" s="5">
        <f t="shared" si="4"/>
        <v>0</v>
      </c>
      <c r="BT67" s="2">
        <f t="shared" si="16"/>
        <v>0</v>
      </c>
      <c r="BU67" s="5">
        <f>IF('Tabulka klientů 2023'!$R71='Hlavní stránka'!BU$1,1,0)</f>
        <v>0</v>
      </c>
      <c r="BV67" s="5">
        <f>IF('Tabulka klientů 2023'!$U71='Hlavní stránka'!BU$1,1,0)</f>
        <v>0</v>
      </c>
      <c r="BW67" s="5">
        <f>IF('Tabulka klientů 2023'!$X71='Hlavní stránka'!BU$1,1,0)</f>
        <v>0</v>
      </c>
      <c r="BX67" s="5">
        <f>IF('Tabulka klientů 2023'!$AA71='Hlavní stránka'!BU$1,1,0)</f>
        <v>0</v>
      </c>
      <c r="BY67" s="5">
        <f>IF('Tabulka klientů 2023'!$AD71='Hlavní stránka'!BU$1,1,0)</f>
        <v>0</v>
      </c>
      <c r="BZ67" s="5">
        <f>IF('Tabulka klientů 2023'!$AG71='Hlavní stránka'!BU$1,1,0)</f>
        <v>0</v>
      </c>
      <c r="CA67" s="5">
        <f>IF('Tabulka klientů 2023'!$AJ71='Hlavní stránka'!BU$1,1,0)</f>
        <v>0</v>
      </c>
      <c r="CB67" s="5">
        <f>IF('Tabulka klientů 2023'!$AM71='Hlavní stránka'!BU$1,1,0)</f>
        <v>0</v>
      </c>
      <c r="CC67" s="5">
        <f>IF('Tabulka klientů 2023'!$AP71='Hlavní stránka'!BU$1,1,0)</f>
        <v>0</v>
      </c>
      <c r="CD67" s="5">
        <f>IF('Tabulka klientů 2023'!$AS71='Hlavní stránka'!BU$1,1,0)</f>
        <v>0</v>
      </c>
      <c r="CE67" s="5">
        <f>IF('Tabulka klientů 2023'!$AV71='Hlavní stránka'!BU$1,1,0)</f>
        <v>0</v>
      </c>
      <c r="CF67" s="5">
        <f t="shared" si="5"/>
        <v>0</v>
      </c>
      <c r="CG67" s="2">
        <f t="shared" si="17"/>
        <v>0</v>
      </c>
      <c r="CH67" s="5">
        <f>IF('Tabulka klientů 2023'!$R71='Hlavní stránka'!CH$1,1,0)</f>
        <v>0</v>
      </c>
      <c r="CI67" s="5">
        <f>IF('Tabulka klientů 2023'!$U71='Hlavní stránka'!CH$1,1,0)</f>
        <v>0</v>
      </c>
      <c r="CJ67" s="5">
        <f>IF('Tabulka klientů 2023'!$X71='Hlavní stránka'!CH$1,1,0)</f>
        <v>0</v>
      </c>
      <c r="CK67" s="5">
        <f>IF('Tabulka klientů 2023'!$AA71='Hlavní stránka'!CH$1,1,0)</f>
        <v>0</v>
      </c>
      <c r="CL67" s="5">
        <f>IF('Tabulka klientů 2023'!$AD71='Hlavní stránka'!CH$1,1,0)</f>
        <v>0</v>
      </c>
      <c r="CM67" s="5">
        <f>IF('Tabulka klientů 2023'!$AG71='Hlavní stránka'!CH$1,1,0)</f>
        <v>0</v>
      </c>
      <c r="CN67" s="5">
        <f>IF('Tabulka klientů 2023'!$AJ71='Hlavní stránka'!CH$1,1,0)</f>
        <v>0</v>
      </c>
      <c r="CO67" s="5">
        <f>IF('Tabulka klientů 2023'!$AM71='Hlavní stránka'!CH$1,1,0)</f>
        <v>0</v>
      </c>
      <c r="CP67" s="5">
        <f>IF('Tabulka klientů 2023'!$AP71='Hlavní stránka'!CH$1,1,0)</f>
        <v>0</v>
      </c>
      <c r="CQ67" s="5">
        <f>IF('Tabulka klientů 2023'!$AS71='Hlavní stránka'!CH$1,1,0)</f>
        <v>0</v>
      </c>
      <c r="CR67" s="5">
        <f>IF('Tabulka klientů 2023'!$AV71='Hlavní stránka'!CH$1,1,0)</f>
        <v>0</v>
      </c>
      <c r="CS67" s="5">
        <f t="shared" si="6"/>
        <v>0</v>
      </c>
      <c r="CT67" s="2">
        <f t="shared" si="18"/>
        <v>0</v>
      </c>
      <c r="CU67" s="5">
        <f>IF('Tabulka klientů 2023'!$R71='Hlavní stránka'!CU$1,1,0)</f>
        <v>0</v>
      </c>
      <c r="CV67" s="5">
        <f>IF('Tabulka klientů 2023'!$U71='Hlavní stránka'!CU$1,1,0)</f>
        <v>0</v>
      </c>
      <c r="CW67" s="5">
        <f>IF('Tabulka klientů 2023'!$X71='Hlavní stránka'!CU$1,1,0)</f>
        <v>0</v>
      </c>
      <c r="CX67" s="5">
        <f>IF('Tabulka klientů 2023'!$AA71='Hlavní stránka'!CU$1,1,0)</f>
        <v>0</v>
      </c>
      <c r="CY67" s="5">
        <f>IF('Tabulka klientů 2023'!$AD71='Hlavní stránka'!CU$1,1,0)</f>
        <v>0</v>
      </c>
      <c r="CZ67" s="5">
        <f>IF('Tabulka klientů 2023'!$AG71='Hlavní stránka'!CU$1,1,0)</f>
        <v>0</v>
      </c>
      <c r="DA67" s="5">
        <f>IF('Tabulka klientů 2023'!$AJ71='Hlavní stránka'!CU$1,1,0)</f>
        <v>0</v>
      </c>
      <c r="DB67" s="5">
        <f>IF('Tabulka klientů 2023'!$AM71='Hlavní stránka'!CU$1,1,0)</f>
        <v>0</v>
      </c>
      <c r="DC67" s="5">
        <f>IF('Tabulka klientů 2023'!$AP71='Hlavní stránka'!CU$1,1,0)</f>
        <v>0</v>
      </c>
      <c r="DD67" s="5">
        <f>IF('Tabulka klientů 2023'!$AS71='Hlavní stránka'!CU$1,1,0)</f>
        <v>0</v>
      </c>
      <c r="DE67" s="5">
        <f>IF('Tabulka klientů 2023'!$AV71='Hlavní stránka'!CU$1,1,0)</f>
        <v>0</v>
      </c>
      <c r="DF67" s="5">
        <f t="shared" si="7"/>
        <v>0</v>
      </c>
      <c r="DG67" s="2">
        <f t="shared" si="19"/>
        <v>0</v>
      </c>
      <c r="DH67" s="5">
        <f>IF('Tabulka klientů 2023'!$R71='Hlavní stránka'!DH$1,1,0)</f>
        <v>0</v>
      </c>
      <c r="DI67" s="5">
        <f>IF('Tabulka klientů 2023'!$U71='Hlavní stránka'!DH$1,1,0)</f>
        <v>0</v>
      </c>
      <c r="DJ67" s="5">
        <f>IF('Tabulka klientů 2023'!$X71='Hlavní stránka'!DH$1,1,0)</f>
        <v>0</v>
      </c>
      <c r="DK67" s="5">
        <f>IF('Tabulka klientů 2023'!$AA71='Hlavní stránka'!DH$1,1,0)</f>
        <v>0</v>
      </c>
      <c r="DL67" s="5">
        <f>IF('Tabulka klientů 2023'!$AD71='Hlavní stránka'!DH$1,1,0)</f>
        <v>0</v>
      </c>
      <c r="DM67" s="5">
        <f>IF('Tabulka klientů 2023'!$AG71='Hlavní stránka'!DH$1,1,0)</f>
        <v>0</v>
      </c>
      <c r="DN67" s="5">
        <f>IF('Tabulka klientů 2023'!$AJ71='Hlavní stránka'!DH$1,1,0)</f>
        <v>0</v>
      </c>
      <c r="DO67" s="5">
        <f>IF('Tabulka klientů 2023'!$AM71='Hlavní stránka'!DH$1,1,0)</f>
        <v>0</v>
      </c>
      <c r="DP67" s="5">
        <f>IF('Tabulka klientů 2023'!$AP71='Hlavní stránka'!DH$1,1,0)</f>
        <v>0</v>
      </c>
      <c r="DQ67" s="5">
        <f>IF('Tabulka klientů 2023'!$AS71='Hlavní stránka'!DH$1,1,0)</f>
        <v>0</v>
      </c>
      <c r="DR67" s="5">
        <f>IF('Tabulka klientů 2023'!$AV71='Hlavní stránka'!DH$1,1,0)</f>
        <v>0</v>
      </c>
      <c r="DS67" s="5">
        <f t="shared" si="8"/>
        <v>0</v>
      </c>
      <c r="DT67" s="2">
        <f t="shared" si="20"/>
        <v>0</v>
      </c>
      <c r="DU67" s="5">
        <f>IF('Tabulka klientů 2023'!$R71='Hlavní stránka'!DU$1,1,0)</f>
        <v>0</v>
      </c>
      <c r="DV67" s="5">
        <f>IF('Tabulka klientů 2023'!$U71='Hlavní stránka'!DU$1,1,0)</f>
        <v>0</v>
      </c>
      <c r="DW67" s="5">
        <f>IF('Tabulka klientů 2023'!$X71='Hlavní stránka'!DU$1,1,0)</f>
        <v>0</v>
      </c>
      <c r="DX67" s="5">
        <f>IF('Tabulka klientů 2023'!$AA71='Hlavní stránka'!DU$1,1,0)</f>
        <v>0</v>
      </c>
      <c r="DY67" s="5">
        <f>IF('Tabulka klientů 2023'!$AD71='Hlavní stránka'!DU$1,1,0)</f>
        <v>0</v>
      </c>
      <c r="DZ67" s="5">
        <f>IF('Tabulka klientů 2023'!$AG71='Hlavní stránka'!DU$1,1,0)</f>
        <v>0</v>
      </c>
      <c r="EA67" s="5">
        <f>IF('Tabulka klientů 2023'!$AJ71='Hlavní stránka'!DU$1,1,0)</f>
        <v>0</v>
      </c>
      <c r="EB67" s="5">
        <f>IF('Tabulka klientů 2023'!$AM71='Hlavní stránka'!DU$1,1,0)</f>
        <v>0</v>
      </c>
      <c r="EC67" s="5">
        <f>IF('Tabulka klientů 2023'!$AP71='Hlavní stránka'!DU$1,1,0)</f>
        <v>0</v>
      </c>
      <c r="ED67" s="5">
        <f>IF('Tabulka klientů 2023'!$AS71='Hlavní stránka'!DU$1,1,0)</f>
        <v>0</v>
      </c>
      <c r="EE67" s="5">
        <f>IF('Tabulka klientů 2023'!$AV71='Hlavní stránka'!DU$1,1,0)</f>
        <v>0</v>
      </c>
      <c r="EF67" s="5">
        <f t="shared" si="9"/>
        <v>0</v>
      </c>
      <c r="EG67" s="2">
        <f t="shared" si="21"/>
        <v>0</v>
      </c>
      <c r="EH67" s="5">
        <f>IF('Tabulka klientů 2023'!$R71='Hlavní stránka'!EH$1,1,0)</f>
        <v>0</v>
      </c>
      <c r="EI67" s="5">
        <f>IF('Tabulka klientů 2023'!$U71='Hlavní stránka'!EH$1,1,0)</f>
        <v>0</v>
      </c>
      <c r="EJ67" s="5">
        <f>IF('Tabulka klientů 2023'!$X71='Hlavní stránka'!EH$1,1,0)</f>
        <v>0</v>
      </c>
      <c r="EK67" s="5">
        <f>IF('Tabulka klientů 2023'!$AA71='Hlavní stránka'!EH$1,1,0)</f>
        <v>0</v>
      </c>
      <c r="EL67" s="5">
        <f>IF('Tabulka klientů 2023'!$AD71='Hlavní stránka'!EH$1,1,0)</f>
        <v>0</v>
      </c>
      <c r="EM67" s="5">
        <f>IF('Tabulka klientů 2023'!$AG71='Hlavní stránka'!EH$1,1,0)</f>
        <v>0</v>
      </c>
      <c r="EN67" s="5">
        <f>IF('Tabulka klientů 2023'!$AJ71='Hlavní stránka'!EH$1,1,0)</f>
        <v>0</v>
      </c>
      <c r="EO67" s="5">
        <f>IF('Tabulka klientů 2023'!$AM71='Hlavní stránka'!EH$1,1,0)</f>
        <v>0</v>
      </c>
      <c r="EP67" s="5">
        <f>IF('Tabulka klientů 2023'!$AP71='Hlavní stránka'!EH$1,1,0)</f>
        <v>0</v>
      </c>
      <c r="EQ67" s="5">
        <f>IF('Tabulka klientů 2023'!$AS71='Hlavní stránka'!EH$1,1,0)</f>
        <v>0</v>
      </c>
      <c r="ER67" s="5">
        <f>IF('Tabulka klientů 2023'!$AV71='Hlavní stránka'!EH$1,1,0)</f>
        <v>0</v>
      </c>
      <c r="ES67" s="5">
        <f t="shared" si="10"/>
        <v>0</v>
      </c>
      <c r="ET67" s="2">
        <f t="shared" si="22"/>
        <v>0</v>
      </c>
      <c r="EU67" s="5">
        <f>IF('Tabulka klientů 2023'!$R71='Hlavní stránka'!EU$1,1,0)</f>
        <v>0</v>
      </c>
      <c r="EV67" s="5">
        <f>IF('Tabulka klientů 2023'!$U71='Hlavní stránka'!EU$1,1,0)</f>
        <v>0</v>
      </c>
      <c r="EW67" s="5">
        <f>IF('Tabulka klientů 2023'!$X71='Hlavní stránka'!EU$1,1,0)</f>
        <v>0</v>
      </c>
      <c r="EX67" s="5">
        <f>IF('Tabulka klientů 2023'!$AA71='Hlavní stránka'!EU$1,1,0)</f>
        <v>0</v>
      </c>
      <c r="EY67" s="5">
        <f>IF('Tabulka klientů 2023'!$AD71='Hlavní stránka'!EU$1,1,0)</f>
        <v>0</v>
      </c>
      <c r="EZ67" s="5">
        <f>IF('Tabulka klientů 2023'!$AG71='Hlavní stránka'!EU$1,1,0)</f>
        <v>0</v>
      </c>
      <c r="FA67" s="5">
        <f>IF('Tabulka klientů 2023'!$AJ71='Hlavní stránka'!EU$1,1,0)</f>
        <v>0</v>
      </c>
      <c r="FB67" s="5">
        <f>IF('Tabulka klientů 2023'!$AM71='Hlavní stránka'!EU$1,1,0)</f>
        <v>0</v>
      </c>
      <c r="FC67" s="5">
        <f>IF('Tabulka klientů 2023'!$AP71='Hlavní stránka'!EU$1,1,0)</f>
        <v>0</v>
      </c>
      <c r="FD67" s="5">
        <f>IF('Tabulka klientů 2023'!$AS71='Hlavní stránka'!EU$1,1,0)</f>
        <v>0</v>
      </c>
      <c r="FE67" s="5">
        <f>IF('Tabulka klientů 2023'!$AV71='Hlavní stránka'!EU$1,1,0)</f>
        <v>0</v>
      </c>
      <c r="FF67" s="5">
        <f t="shared" si="11"/>
        <v>0</v>
      </c>
      <c r="FG67" s="2">
        <f t="shared" si="23"/>
        <v>0</v>
      </c>
    </row>
    <row r="68" spans="1:163" ht="1.5" hidden="1" customHeight="1" x14ac:dyDescent="0.25">
      <c r="A68" s="4"/>
      <c r="B68" s="4"/>
      <c r="C68" s="4"/>
      <c r="D68" s="4"/>
      <c r="E68" s="4"/>
      <c r="F68" s="4"/>
      <c r="G68" s="4"/>
      <c r="H68" s="5">
        <f>IF('Tabulka klientů 2023'!$R72='Hlavní stránka'!$H$1,1,0)</f>
        <v>0</v>
      </c>
      <c r="I68" s="5">
        <f>IF('Tabulka klientů 2023'!$U72='Hlavní stránka'!$H$1,1,0)</f>
        <v>0</v>
      </c>
      <c r="J68" s="5">
        <f>IF('Tabulka klientů 2023'!$X72='Hlavní stránka'!$H$1,1,0)</f>
        <v>0</v>
      </c>
      <c r="K68" s="5">
        <f>IF('Tabulka klientů 2023'!$AA72='Hlavní stránka'!$H$1,1,0)</f>
        <v>0</v>
      </c>
      <c r="L68" s="5">
        <f>IF('Tabulka klientů 2023'!$AD72='Hlavní stránka'!$H$1,1,0)</f>
        <v>0</v>
      </c>
      <c r="M68" s="5">
        <f>IF('Tabulka klientů 2023'!$AG72='Hlavní stránka'!$H$1,1,0)</f>
        <v>0</v>
      </c>
      <c r="N68" s="5">
        <f>IF('Tabulka klientů 2023'!$AJ72='Hlavní stránka'!$H$1,1,0)</f>
        <v>0</v>
      </c>
      <c r="O68" s="5">
        <f>IF('Tabulka klientů 2023'!$AM72='Hlavní stránka'!$H$1,1,0)</f>
        <v>0</v>
      </c>
      <c r="P68" s="5">
        <f>IF('Tabulka klientů 2023'!$AP72='Hlavní stránka'!$H$1,1,0)</f>
        <v>0</v>
      </c>
      <c r="Q68" s="5">
        <f>IF('Tabulka klientů 2023'!$AS72='Hlavní stránka'!$H$1,1,0)</f>
        <v>0</v>
      </c>
      <c r="R68" s="5">
        <f>IF('Tabulka klientů 2023'!$AV72='Hlavní stránka'!$H$1,1,0)</f>
        <v>0</v>
      </c>
      <c r="S68" s="5">
        <f t="shared" si="0"/>
        <v>0</v>
      </c>
      <c r="T68" s="2">
        <f t="shared" si="12"/>
        <v>0</v>
      </c>
      <c r="U68" s="5">
        <f>IF('Tabulka klientů 2023'!$R72='Hlavní stránka'!U$1,1,0)</f>
        <v>0</v>
      </c>
      <c r="V68" s="5">
        <f>IF('Tabulka klientů 2023'!$U72='Hlavní stránka'!U$1,1,0)</f>
        <v>0</v>
      </c>
      <c r="W68" s="5">
        <f>IF('Tabulka klientů 2023'!$X72='Hlavní stránka'!U$1,1,0)</f>
        <v>0</v>
      </c>
      <c r="X68" s="5">
        <f>IF('Tabulka klientů 2023'!$AA72='Hlavní stránka'!U$1,1,0)</f>
        <v>0</v>
      </c>
      <c r="Y68" s="5">
        <f>IF('Tabulka klientů 2023'!$AD72='Hlavní stránka'!U$1,1,0)</f>
        <v>0</v>
      </c>
      <c r="Z68" s="5">
        <f>IF('Tabulka klientů 2023'!$AG72='Hlavní stránka'!U$1,1,0)</f>
        <v>0</v>
      </c>
      <c r="AA68" s="5">
        <f>IF('Tabulka klientů 2023'!$AJ72='Hlavní stránka'!U$1,1,0)</f>
        <v>0</v>
      </c>
      <c r="AB68" s="5">
        <f>IF('Tabulka klientů 2023'!$AM72='Hlavní stránka'!U$1,1,0)</f>
        <v>0</v>
      </c>
      <c r="AC68" s="5">
        <f>IF('Tabulka klientů 2023'!$AP72='Hlavní stránka'!U$1,1,0)</f>
        <v>0</v>
      </c>
      <c r="AD68" s="5">
        <f>IF('Tabulka klientů 2023'!$AS72='Hlavní stránka'!U$1,1,0)</f>
        <v>0</v>
      </c>
      <c r="AE68" s="5">
        <f>IF('Tabulka klientů 2023'!$AV72='Hlavní stránka'!U$1,1,0)</f>
        <v>0</v>
      </c>
      <c r="AF68" s="5">
        <f t="shared" si="1"/>
        <v>0</v>
      </c>
      <c r="AG68" s="2">
        <f t="shared" si="13"/>
        <v>0</v>
      </c>
      <c r="AH68" s="5">
        <f>IF('Tabulka klientů 2023'!$R72='Hlavní stránka'!AH$1,1,0)</f>
        <v>0</v>
      </c>
      <c r="AI68" s="5">
        <f>IF('Tabulka klientů 2023'!$U72='Hlavní stránka'!AH$1,1,0)</f>
        <v>0</v>
      </c>
      <c r="AJ68" s="5">
        <f>IF('Tabulka klientů 2023'!$X72='Hlavní stránka'!AH$1,1,0)</f>
        <v>0</v>
      </c>
      <c r="AK68" s="5">
        <f>IF('Tabulka klientů 2023'!$AA72='Hlavní stránka'!AH$1,1,0)</f>
        <v>0</v>
      </c>
      <c r="AL68" s="5">
        <f>IF('Tabulka klientů 2023'!$AD72='Hlavní stránka'!AH$1,1,0)</f>
        <v>0</v>
      </c>
      <c r="AM68" s="5">
        <f>IF('Tabulka klientů 2023'!$AG72='Hlavní stránka'!AH$1,1,0)</f>
        <v>0</v>
      </c>
      <c r="AN68" s="5">
        <f>IF('Tabulka klientů 2023'!$AJ72='Hlavní stránka'!AH$1,1,0)</f>
        <v>0</v>
      </c>
      <c r="AO68" s="5">
        <f>IF('Tabulka klientů 2023'!$AM72='Hlavní stránka'!AH$1,1,0)</f>
        <v>0</v>
      </c>
      <c r="AP68" s="5">
        <f>IF('Tabulka klientů 2023'!$AP72='Hlavní stránka'!AH$1,1,0)</f>
        <v>0</v>
      </c>
      <c r="AQ68" s="5">
        <f>IF('Tabulka klientů 2023'!$AS72='Hlavní stránka'!AH$1,1,0)</f>
        <v>0</v>
      </c>
      <c r="AR68" s="5">
        <f>IF('Tabulka klientů 2023'!$AV72='Hlavní stránka'!AH$1,1,0)</f>
        <v>0</v>
      </c>
      <c r="AS68" s="5">
        <f t="shared" si="2"/>
        <v>0</v>
      </c>
      <c r="AT68" s="2">
        <f t="shared" si="14"/>
        <v>0</v>
      </c>
      <c r="AU68" s="5">
        <f>IF('Tabulka klientů 2023'!$R72='Hlavní stránka'!AU$1,1,0)</f>
        <v>0</v>
      </c>
      <c r="AV68" s="5">
        <f>IF('Tabulka klientů 2023'!$U72='Hlavní stránka'!AU$1,1,0)</f>
        <v>0</v>
      </c>
      <c r="AW68" s="5">
        <f>IF('Tabulka klientů 2023'!$X72='Hlavní stránka'!AU$1,1,0)</f>
        <v>0</v>
      </c>
      <c r="AX68" s="5">
        <f>IF('Tabulka klientů 2023'!$AA72='Hlavní stránka'!AU$1,1,0)</f>
        <v>0</v>
      </c>
      <c r="AY68" s="5">
        <f>IF('Tabulka klientů 2023'!$AD72='Hlavní stránka'!AU$1,1,0)</f>
        <v>0</v>
      </c>
      <c r="AZ68" s="5">
        <f>IF('Tabulka klientů 2023'!$AG72='Hlavní stránka'!AU$1,1,0)</f>
        <v>0</v>
      </c>
      <c r="BA68" s="5">
        <f>IF('Tabulka klientů 2023'!$AJ72='Hlavní stránka'!AU$1,1,0)</f>
        <v>0</v>
      </c>
      <c r="BB68" s="5">
        <f>IF('Tabulka klientů 2023'!$AM72='Hlavní stránka'!AU$1,1,0)</f>
        <v>0</v>
      </c>
      <c r="BC68" s="5">
        <f>IF('Tabulka klientů 2023'!$AP72='Hlavní stránka'!AU$1,1,0)</f>
        <v>0</v>
      </c>
      <c r="BD68" s="5">
        <f>IF('Tabulka klientů 2023'!$AS72='Hlavní stránka'!AU$1,1,0)</f>
        <v>0</v>
      </c>
      <c r="BE68" s="5">
        <f>IF('Tabulka klientů 2023'!$AV72='Hlavní stránka'!AU$1,1,0)</f>
        <v>0</v>
      </c>
      <c r="BF68" s="5">
        <f t="shared" si="3"/>
        <v>0</v>
      </c>
      <c r="BG68" s="2">
        <f t="shared" si="15"/>
        <v>0</v>
      </c>
      <c r="BH68" s="5">
        <f>IF('Tabulka klientů 2023'!$R72='Hlavní stránka'!BH$1,1,0)</f>
        <v>0</v>
      </c>
      <c r="BI68" s="5">
        <f>IF('Tabulka klientů 2023'!$U72='Hlavní stránka'!BH$1,1,0)</f>
        <v>0</v>
      </c>
      <c r="BJ68" s="5">
        <f>IF('Tabulka klientů 2023'!$X72='Hlavní stránka'!BH$1,1,0)</f>
        <v>0</v>
      </c>
      <c r="BK68" s="5">
        <f>IF('Tabulka klientů 2023'!$AA72='Hlavní stránka'!BH$1,1,0)</f>
        <v>0</v>
      </c>
      <c r="BL68" s="5">
        <f>IF('Tabulka klientů 2023'!$AD72='Hlavní stránka'!BH$1,1,0)</f>
        <v>0</v>
      </c>
      <c r="BM68" s="5">
        <f>IF('Tabulka klientů 2023'!$AG72='Hlavní stránka'!BH$1,1,0)</f>
        <v>0</v>
      </c>
      <c r="BN68" s="5">
        <f>IF('Tabulka klientů 2023'!$AJ72='Hlavní stránka'!BH$1,1,0)</f>
        <v>0</v>
      </c>
      <c r="BO68" s="5">
        <f>IF('Tabulka klientů 2023'!$AM72='Hlavní stránka'!BH$1,1,0)</f>
        <v>0</v>
      </c>
      <c r="BP68" s="5">
        <f>IF('Tabulka klientů 2023'!$AP72='Hlavní stránka'!BH$1,1,0)</f>
        <v>0</v>
      </c>
      <c r="BQ68" s="5">
        <f>IF('Tabulka klientů 2023'!$AS72='Hlavní stránka'!BH$1,1,0)</f>
        <v>0</v>
      </c>
      <c r="BR68" s="5">
        <f>IF('Tabulka klientů 2023'!$AV72='Hlavní stránka'!BH$1,1,0)</f>
        <v>0</v>
      </c>
      <c r="BS68" s="5">
        <f t="shared" si="4"/>
        <v>0</v>
      </c>
      <c r="BT68" s="2">
        <f t="shared" si="16"/>
        <v>0</v>
      </c>
      <c r="BU68" s="5">
        <f>IF('Tabulka klientů 2023'!$R72='Hlavní stránka'!BU$1,1,0)</f>
        <v>0</v>
      </c>
      <c r="BV68" s="5">
        <f>IF('Tabulka klientů 2023'!$U72='Hlavní stránka'!BU$1,1,0)</f>
        <v>0</v>
      </c>
      <c r="BW68" s="5">
        <f>IF('Tabulka klientů 2023'!$X72='Hlavní stránka'!BU$1,1,0)</f>
        <v>0</v>
      </c>
      <c r="BX68" s="5">
        <f>IF('Tabulka klientů 2023'!$AA72='Hlavní stránka'!BU$1,1,0)</f>
        <v>0</v>
      </c>
      <c r="BY68" s="5">
        <f>IF('Tabulka klientů 2023'!$AD72='Hlavní stránka'!BU$1,1,0)</f>
        <v>0</v>
      </c>
      <c r="BZ68" s="5">
        <f>IF('Tabulka klientů 2023'!$AG72='Hlavní stránka'!BU$1,1,0)</f>
        <v>0</v>
      </c>
      <c r="CA68" s="5">
        <f>IF('Tabulka klientů 2023'!$AJ72='Hlavní stránka'!BU$1,1,0)</f>
        <v>0</v>
      </c>
      <c r="CB68" s="5">
        <f>IF('Tabulka klientů 2023'!$AM72='Hlavní stránka'!BU$1,1,0)</f>
        <v>0</v>
      </c>
      <c r="CC68" s="5">
        <f>IF('Tabulka klientů 2023'!$AP72='Hlavní stránka'!BU$1,1,0)</f>
        <v>0</v>
      </c>
      <c r="CD68" s="5">
        <f>IF('Tabulka klientů 2023'!$AS72='Hlavní stránka'!BU$1,1,0)</f>
        <v>0</v>
      </c>
      <c r="CE68" s="5">
        <f>IF('Tabulka klientů 2023'!$AV72='Hlavní stránka'!BU$1,1,0)</f>
        <v>0</v>
      </c>
      <c r="CF68" s="5">
        <f t="shared" si="5"/>
        <v>0</v>
      </c>
      <c r="CG68" s="2">
        <f t="shared" si="17"/>
        <v>0</v>
      </c>
      <c r="CH68" s="5">
        <f>IF('Tabulka klientů 2023'!$R72='Hlavní stránka'!CH$1,1,0)</f>
        <v>0</v>
      </c>
      <c r="CI68" s="5">
        <f>IF('Tabulka klientů 2023'!$U72='Hlavní stránka'!CH$1,1,0)</f>
        <v>0</v>
      </c>
      <c r="CJ68" s="5">
        <f>IF('Tabulka klientů 2023'!$X72='Hlavní stránka'!CH$1,1,0)</f>
        <v>0</v>
      </c>
      <c r="CK68" s="5">
        <f>IF('Tabulka klientů 2023'!$AA72='Hlavní stránka'!CH$1,1,0)</f>
        <v>0</v>
      </c>
      <c r="CL68" s="5">
        <f>IF('Tabulka klientů 2023'!$AD72='Hlavní stránka'!CH$1,1,0)</f>
        <v>0</v>
      </c>
      <c r="CM68" s="5">
        <f>IF('Tabulka klientů 2023'!$AG72='Hlavní stránka'!CH$1,1,0)</f>
        <v>0</v>
      </c>
      <c r="CN68" s="5">
        <f>IF('Tabulka klientů 2023'!$AJ72='Hlavní stránka'!CH$1,1,0)</f>
        <v>0</v>
      </c>
      <c r="CO68" s="5">
        <f>IF('Tabulka klientů 2023'!$AM72='Hlavní stránka'!CH$1,1,0)</f>
        <v>0</v>
      </c>
      <c r="CP68" s="5">
        <f>IF('Tabulka klientů 2023'!$AP72='Hlavní stránka'!CH$1,1,0)</f>
        <v>0</v>
      </c>
      <c r="CQ68" s="5">
        <f>IF('Tabulka klientů 2023'!$AS72='Hlavní stránka'!CH$1,1,0)</f>
        <v>0</v>
      </c>
      <c r="CR68" s="5">
        <f>IF('Tabulka klientů 2023'!$AV72='Hlavní stránka'!CH$1,1,0)</f>
        <v>0</v>
      </c>
      <c r="CS68" s="5">
        <f t="shared" si="6"/>
        <v>0</v>
      </c>
      <c r="CT68" s="2">
        <f t="shared" si="18"/>
        <v>0</v>
      </c>
      <c r="CU68" s="5">
        <f>IF('Tabulka klientů 2023'!$R72='Hlavní stránka'!CU$1,1,0)</f>
        <v>0</v>
      </c>
      <c r="CV68" s="5">
        <f>IF('Tabulka klientů 2023'!$U72='Hlavní stránka'!CU$1,1,0)</f>
        <v>0</v>
      </c>
      <c r="CW68" s="5">
        <f>IF('Tabulka klientů 2023'!$X72='Hlavní stránka'!CU$1,1,0)</f>
        <v>0</v>
      </c>
      <c r="CX68" s="5">
        <f>IF('Tabulka klientů 2023'!$AA72='Hlavní stránka'!CU$1,1,0)</f>
        <v>0</v>
      </c>
      <c r="CY68" s="5">
        <f>IF('Tabulka klientů 2023'!$AD72='Hlavní stránka'!CU$1,1,0)</f>
        <v>0</v>
      </c>
      <c r="CZ68" s="5">
        <f>IF('Tabulka klientů 2023'!$AG72='Hlavní stránka'!CU$1,1,0)</f>
        <v>0</v>
      </c>
      <c r="DA68" s="5">
        <f>IF('Tabulka klientů 2023'!$AJ72='Hlavní stránka'!CU$1,1,0)</f>
        <v>0</v>
      </c>
      <c r="DB68" s="5">
        <f>IF('Tabulka klientů 2023'!$AM72='Hlavní stránka'!CU$1,1,0)</f>
        <v>0</v>
      </c>
      <c r="DC68" s="5">
        <f>IF('Tabulka klientů 2023'!$AP72='Hlavní stránka'!CU$1,1,0)</f>
        <v>0</v>
      </c>
      <c r="DD68" s="5">
        <f>IF('Tabulka klientů 2023'!$AS72='Hlavní stránka'!CU$1,1,0)</f>
        <v>0</v>
      </c>
      <c r="DE68" s="5">
        <f>IF('Tabulka klientů 2023'!$AV72='Hlavní stránka'!CU$1,1,0)</f>
        <v>0</v>
      </c>
      <c r="DF68" s="5">
        <f t="shared" si="7"/>
        <v>0</v>
      </c>
      <c r="DG68" s="2">
        <f t="shared" si="19"/>
        <v>0</v>
      </c>
      <c r="DH68" s="5">
        <f>IF('Tabulka klientů 2023'!$R72='Hlavní stránka'!DH$1,1,0)</f>
        <v>0</v>
      </c>
      <c r="DI68" s="5">
        <f>IF('Tabulka klientů 2023'!$U72='Hlavní stránka'!DH$1,1,0)</f>
        <v>0</v>
      </c>
      <c r="DJ68" s="5">
        <f>IF('Tabulka klientů 2023'!$X72='Hlavní stránka'!DH$1,1,0)</f>
        <v>0</v>
      </c>
      <c r="DK68" s="5">
        <f>IF('Tabulka klientů 2023'!$AA72='Hlavní stránka'!DH$1,1,0)</f>
        <v>0</v>
      </c>
      <c r="DL68" s="5">
        <f>IF('Tabulka klientů 2023'!$AD72='Hlavní stránka'!DH$1,1,0)</f>
        <v>0</v>
      </c>
      <c r="DM68" s="5">
        <f>IF('Tabulka klientů 2023'!$AG72='Hlavní stránka'!DH$1,1,0)</f>
        <v>0</v>
      </c>
      <c r="DN68" s="5">
        <f>IF('Tabulka klientů 2023'!$AJ72='Hlavní stránka'!DH$1,1,0)</f>
        <v>0</v>
      </c>
      <c r="DO68" s="5">
        <f>IF('Tabulka klientů 2023'!$AM72='Hlavní stránka'!DH$1,1,0)</f>
        <v>0</v>
      </c>
      <c r="DP68" s="5">
        <f>IF('Tabulka klientů 2023'!$AP72='Hlavní stránka'!DH$1,1,0)</f>
        <v>0</v>
      </c>
      <c r="DQ68" s="5">
        <f>IF('Tabulka klientů 2023'!$AS72='Hlavní stránka'!DH$1,1,0)</f>
        <v>0</v>
      </c>
      <c r="DR68" s="5">
        <f>IF('Tabulka klientů 2023'!$AV72='Hlavní stránka'!DH$1,1,0)</f>
        <v>0</v>
      </c>
      <c r="DS68" s="5">
        <f t="shared" si="8"/>
        <v>0</v>
      </c>
      <c r="DT68" s="2">
        <f t="shared" si="20"/>
        <v>0</v>
      </c>
      <c r="DU68" s="5">
        <f>IF('Tabulka klientů 2023'!$R72='Hlavní stránka'!DU$1,1,0)</f>
        <v>0</v>
      </c>
      <c r="DV68" s="5">
        <f>IF('Tabulka klientů 2023'!$U72='Hlavní stránka'!DU$1,1,0)</f>
        <v>0</v>
      </c>
      <c r="DW68" s="5">
        <f>IF('Tabulka klientů 2023'!$X72='Hlavní stránka'!DU$1,1,0)</f>
        <v>0</v>
      </c>
      <c r="DX68" s="5">
        <f>IF('Tabulka klientů 2023'!$AA72='Hlavní stránka'!DU$1,1,0)</f>
        <v>0</v>
      </c>
      <c r="DY68" s="5">
        <f>IF('Tabulka klientů 2023'!$AD72='Hlavní stránka'!DU$1,1,0)</f>
        <v>0</v>
      </c>
      <c r="DZ68" s="5">
        <f>IF('Tabulka klientů 2023'!$AG72='Hlavní stránka'!DU$1,1,0)</f>
        <v>0</v>
      </c>
      <c r="EA68" s="5">
        <f>IF('Tabulka klientů 2023'!$AJ72='Hlavní stránka'!DU$1,1,0)</f>
        <v>0</v>
      </c>
      <c r="EB68" s="5">
        <f>IF('Tabulka klientů 2023'!$AM72='Hlavní stránka'!DU$1,1,0)</f>
        <v>0</v>
      </c>
      <c r="EC68" s="5">
        <f>IF('Tabulka klientů 2023'!$AP72='Hlavní stránka'!DU$1,1,0)</f>
        <v>0</v>
      </c>
      <c r="ED68" s="5">
        <f>IF('Tabulka klientů 2023'!$AS72='Hlavní stránka'!DU$1,1,0)</f>
        <v>0</v>
      </c>
      <c r="EE68" s="5">
        <f>IF('Tabulka klientů 2023'!$AV72='Hlavní stránka'!DU$1,1,0)</f>
        <v>0</v>
      </c>
      <c r="EF68" s="5">
        <f t="shared" si="9"/>
        <v>0</v>
      </c>
      <c r="EG68" s="2">
        <f t="shared" si="21"/>
        <v>0</v>
      </c>
      <c r="EH68" s="5">
        <f>IF('Tabulka klientů 2023'!$R72='Hlavní stránka'!EH$1,1,0)</f>
        <v>0</v>
      </c>
      <c r="EI68" s="5">
        <f>IF('Tabulka klientů 2023'!$U72='Hlavní stránka'!EH$1,1,0)</f>
        <v>0</v>
      </c>
      <c r="EJ68" s="5">
        <f>IF('Tabulka klientů 2023'!$X72='Hlavní stránka'!EH$1,1,0)</f>
        <v>0</v>
      </c>
      <c r="EK68" s="5">
        <f>IF('Tabulka klientů 2023'!$AA72='Hlavní stránka'!EH$1,1,0)</f>
        <v>0</v>
      </c>
      <c r="EL68" s="5">
        <f>IF('Tabulka klientů 2023'!$AD72='Hlavní stránka'!EH$1,1,0)</f>
        <v>0</v>
      </c>
      <c r="EM68" s="5">
        <f>IF('Tabulka klientů 2023'!$AG72='Hlavní stránka'!EH$1,1,0)</f>
        <v>0</v>
      </c>
      <c r="EN68" s="5">
        <f>IF('Tabulka klientů 2023'!$AJ72='Hlavní stránka'!EH$1,1,0)</f>
        <v>0</v>
      </c>
      <c r="EO68" s="5">
        <f>IF('Tabulka klientů 2023'!$AM72='Hlavní stránka'!EH$1,1,0)</f>
        <v>0</v>
      </c>
      <c r="EP68" s="5">
        <f>IF('Tabulka klientů 2023'!$AP72='Hlavní stránka'!EH$1,1,0)</f>
        <v>0</v>
      </c>
      <c r="EQ68" s="5">
        <f>IF('Tabulka klientů 2023'!$AS72='Hlavní stránka'!EH$1,1,0)</f>
        <v>0</v>
      </c>
      <c r="ER68" s="5">
        <f>IF('Tabulka klientů 2023'!$AV72='Hlavní stránka'!EH$1,1,0)</f>
        <v>0</v>
      </c>
      <c r="ES68" s="5">
        <f t="shared" si="10"/>
        <v>0</v>
      </c>
      <c r="ET68" s="2">
        <f t="shared" si="22"/>
        <v>0</v>
      </c>
      <c r="EU68" s="5">
        <f>IF('Tabulka klientů 2023'!$R72='Hlavní stránka'!EU$1,1,0)</f>
        <v>0</v>
      </c>
      <c r="EV68" s="5">
        <f>IF('Tabulka klientů 2023'!$U72='Hlavní stránka'!EU$1,1,0)</f>
        <v>0</v>
      </c>
      <c r="EW68" s="5">
        <f>IF('Tabulka klientů 2023'!$X72='Hlavní stránka'!EU$1,1,0)</f>
        <v>0</v>
      </c>
      <c r="EX68" s="5">
        <f>IF('Tabulka klientů 2023'!$AA72='Hlavní stránka'!EU$1,1,0)</f>
        <v>0</v>
      </c>
      <c r="EY68" s="5">
        <f>IF('Tabulka klientů 2023'!$AD72='Hlavní stránka'!EU$1,1,0)</f>
        <v>0</v>
      </c>
      <c r="EZ68" s="5">
        <f>IF('Tabulka klientů 2023'!$AG72='Hlavní stránka'!EU$1,1,0)</f>
        <v>0</v>
      </c>
      <c r="FA68" s="5">
        <f>IF('Tabulka klientů 2023'!$AJ72='Hlavní stránka'!EU$1,1,0)</f>
        <v>0</v>
      </c>
      <c r="FB68" s="5">
        <f>IF('Tabulka klientů 2023'!$AM72='Hlavní stránka'!EU$1,1,0)</f>
        <v>0</v>
      </c>
      <c r="FC68" s="5">
        <f>IF('Tabulka klientů 2023'!$AP72='Hlavní stránka'!EU$1,1,0)</f>
        <v>0</v>
      </c>
      <c r="FD68" s="5">
        <f>IF('Tabulka klientů 2023'!$AS72='Hlavní stránka'!EU$1,1,0)</f>
        <v>0</v>
      </c>
      <c r="FE68" s="5">
        <f>IF('Tabulka klientů 2023'!$AV72='Hlavní stránka'!EU$1,1,0)</f>
        <v>0</v>
      </c>
      <c r="FF68" s="5">
        <f t="shared" si="11"/>
        <v>0</v>
      </c>
      <c r="FG68" s="2">
        <f t="shared" si="23"/>
        <v>0</v>
      </c>
    </row>
    <row r="69" spans="1:163" ht="1.5" hidden="1" customHeight="1" x14ac:dyDescent="0.25">
      <c r="A69" s="4"/>
      <c r="B69" s="4"/>
      <c r="C69" s="4"/>
      <c r="D69" s="4"/>
      <c r="E69" s="4"/>
      <c r="F69" s="4"/>
      <c r="G69" s="4"/>
      <c r="H69" s="5">
        <f>IF('Tabulka klientů 2023'!$R73='Hlavní stránka'!$H$1,1,0)</f>
        <v>0</v>
      </c>
      <c r="I69" s="5">
        <f>IF('Tabulka klientů 2023'!$U73='Hlavní stránka'!$H$1,1,0)</f>
        <v>0</v>
      </c>
      <c r="J69" s="5">
        <f>IF('Tabulka klientů 2023'!$X73='Hlavní stránka'!$H$1,1,0)</f>
        <v>0</v>
      </c>
      <c r="K69" s="5">
        <f>IF('Tabulka klientů 2023'!$AA73='Hlavní stránka'!$H$1,1,0)</f>
        <v>0</v>
      </c>
      <c r="L69" s="5">
        <f>IF('Tabulka klientů 2023'!$AD73='Hlavní stránka'!$H$1,1,0)</f>
        <v>0</v>
      </c>
      <c r="M69" s="5">
        <f>IF('Tabulka klientů 2023'!$AG73='Hlavní stránka'!$H$1,1,0)</f>
        <v>0</v>
      </c>
      <c r="N69" s="5">
        <f>IF('Tabulka klientů 2023'!$AJ73='Hlavní stránka'!$H$1,1,0)</f>
        <v>0</v>
      </c>
      <c r="O69" s="5">
        <f>IF('Tabulka klientů 2023'!$AM73='Hlavní stránka'!$H$1,1,0)</f>
        <v>0</v>
      </c>
      <c r="P69" s="5">
        <f>IF('Tabulka klientů 2023'!$AP73='Hlavní stránka'!$H$1,1,0)</f>
        <v>0</v>
      </c>
      <c r="Q69" s="5">
        <f>IF('Tabulka klientů 2023'!$AS73='Hlavní stránka'!$H$1,1,0)</f>
        <v>0</v>
      </c>
      <c r="R69" s="5">
        <f>IF('Tabulka klientů 2023'!$AV73='Hlavní stránka'!$H$1,1,0)</f>
        <v>0</v>
      </c>
      <c r="S69" s="5">
        <f t="shared" si="0"/>
        <v>0</v>
      </c>
      <c r="T69" s="2">
        <f t="shared" si="12"/>
        <v>0</v>
      </c>
      <c r="U69" s="5">
        <f>IF('Tabulka klientů 2023'!$R73='Hlavní stránka'!U$1,1,0)</f>
        <v>0</v>
      </c>
      <c r="V69" s="5">
        <f>IF('Tabulka klientů 2023'!$U73='Hlavní stránka'!U$1,1,0)</f>
        <v>0</v>
      </c>
      <c r="W69" s="5">
        <f>IF('Tabulka klientů 2023'!$X73='Hlavní stránka'!U$1,1,0)</f>
        <v>0</v>
      </c>
      <c r="X69" s="5">
        <f>IF('Tabulka klientů 2023'!$AA73='Hlavní stránka'!U$1,1,0)</f>
        <v>0</v>
      </c>
      <c r="Y69" s="5">
        <f>IF('Tabulka klientů 2023'!$AD73='Hlavní stránka'!U$1,1,0)</f>
        <v>0</v>
      </c>
      <c r="Z69" s="5">
        <f>IF('Tabulka klientů 2023'!$AG73='Hlavní stránka'!U$1,1,0)</f>
        <v>0</v>
      </c>
      <c r="AA69" s="5">
        <f>IF('Tabulka klientů 2023'!$AJ73='Hlavní stránka'!U$1,1,0)</f>
        <v>0</v>
      </c>
      <c r="AB69" s="5">
        <f>IF('Tabulka klientů 2023'!$AM73='Hlavní stránka'!U$1,1,0)</f>
        <v>0</v>
      </c>
      <c r="AC69" s="5">
        <f>IF('Tabulka klientů 2023'!$AP73='Hlavní stránka'!U$1,1,0)</f>
        <v>0</v>
      </c>
      <c r="AD69" s="5">
        <f>IF('Tabulka klientů 2023'!$AS73='Hlavní stránka'!U$1,1,0)</f>
        <v>0</v>
      </c>
      <c r="AE69" s="5">
        <f>IF('Tabulka klientů 2023'!$AV73='Hlavní stránka'!U$1,1,0)</f>
        <v>0</v>
      </c>
      <c r="AF69" s="5">
        <f t="shared" si="1"/>
        <v>0</v>
      </c>
      <c r="AG69" s="2">
        <f t="shared" si="13"/>
        <v>0</v>
      </c>
      <c r="AH69" s="5">
        <f>IF('Tabulka klientů 2023'!$R73='Hlavní stránka'!AH$1,1,0)</f>
        <v>0</v>
      </c>
      <c r="AI69" s="5">
        <f>IF('Tabulka klientů 2023'!$U73='Hlavní stránka'!AH$1,1,0)</f>
        <v>0</v>
      </c>
      <c r="AJ69" s="5">
        <f>IF('Tabulka klientů 2023'!$X73='Hlavní stránka'!AH$1,1,0)</f>
        <v>0</v>
      </c>
      <c r="AK69" s="5">
        <f>IF('Tabulka klientů 2023'!$AA73='Hlavní stránka'!AH$1,1,0)</f>
        <v>0</v>
      </c>
      <c r="AL69" s="5">
        <f>IF('Tabulka klientů 2023'!$AD73='Hlavní stránka'!AH$1,1,0)</f>
        <v>0</v>
      </c>
      <c r="AM69" s="5">
        <f>IF('Tabulka klientů 2023'!$AG73='Hlavní stránka'!AH$1,1,0)</f>
        <v>0</v>
      </c>
      <c r="AN69" s="5">
        <f>IF('Tabulka klientů 2023'!$AJ73='Hlavní stránka'!AH$1,1,0)</f>
        <v>0</v>
      </c>
      <c r="AO69" s="5">
        <f>IF('Tabulka klientů 2023'!$AM73='Hlavní stránka'!AH$1,1,0)</f>
        <v>0</v>
      </c>
      <c r="AP69" s="5">
        <f>IF('Tabulka klientů 2023'!$AP73='Hlavní stránka'!AH$1,1,0)</f>
        <v>0</v>
      </c>
      <c r="AQ69" s="5">
        <f>IF('Tabulka klientů 2023'!$AS73='Hlavní stránka'!AH$1,1,0)</f>
        <v>0</v>
      </c>
      <c r="AR69" s="5">
        <f>IF('Tabulka klientů 2023'!$AV73='Hlavní stránka'!AH$1,1,0)</f>
        <v>0</v>
      </c>
      <c r="AS69" s="5">
        <f t="shared" si="2"/>
        <v>0</v>
      </c>
      <c r="AT69" s="2">
        <f t="shared" si="14"/>
        <v>0</v>
      </c>
      <c r="AU69" s="5">
        <f>IF('Tabulka klientů 2023'!$R73='Hlavní stránka'!AU$1,1,0)</f>
        <v>0</v>
      </c>
      <c r="AV69" s="5">
        <f>IF('Tabulka klientů 2023'!$U73='Hlavní stránka'!AU$1,1,0)</f>
        <v>0</v>
      </c>
      <c r="AW69" s="5">
        <f>IF('Tabulka klientů 2023'!$X73='Hlavní stránka'!AU$1,1,0)</f>
        <v>0</v>
      </c>
      <c r="AX69" s="5">
        <f>IF('Tabulka klientů 2023'!$AA73='Hlavní stránka'!AU$1,1,0)</f>
        <v>0</v>
      </c>
      <c r="AY69" s="5">
        <f>IF('Tabulka klientů 2023'!$AD73='Hlavní stránka'!AU$1,1,0)</f>
        <v>0</v>
      </c>
      <c r="AZ69" s="5">
        <f>IF('Tabulka klientů 2023'!$AG73='Hlavní stránka'!AU$1,1,0)</f>
        <v>0</v>
      </c>
      <c r="BA69" s="5">
        <f>IF('Tabulka klientů 2023'!$AJ73='Hlavní stránka'!AU$1,1,0)</f>
        <v>0</v>
      </c>
      <c r="BB69" s="5">
        <f>IF('Tabulka klientů 2023'!$AM73='Hlavní stránka'!AU$1,1,0)</f>
        <v>0</v>
      </c>
      <c r="BC69" s="5">
        <f>IF('Tabulka klientů 2023'!$AP73='Hlavní stránka'!AU$1,1,0)</f>
        <v>0</v>
      </c>
      <c r="BD69" s="5">
        <f>IF('Tabulka klientů 2023'!$AS73='Hlavní stránka'!AU$1,1,0)</f>
        <v>0</v>
      </c>
      <c r="BE69" s="5">
        <f>IF('Tabulka klientů 2023'!$AV73='Hlavní stránka'!AU$1,1,0)</f>
        <v>0</v>
      </c>
      <c r="BF69" s="5">
        <f t="shared" si="3"/>
        <v>0</v>
      </c>
      <c r="BG69" s="2">
        <f t="shared" si="15"/>
        <v>0</v>
      </c>
      <c r="BH69" s="5">
        <f>IF('Tabulka klientů 2023'!$R73='Hlavní stránka'!BH$1,1,0)</f>
        <v>0</v>
      </c>
      <c r="BI69" s="5">
        <f>IF('Tabulka klientů 2023'!$U73='Hlavní stránka'!BH$1,1,0)</f>
        <v>0</v>
      </c>
      <c r="BJ69" s="5">
        <f>IF('Tabulka klientů 2023'!$X73='Hlavní stránka'!BH$1,1,0)</f>
        <v>0</v>
      </c>
      <c r="BK69" s="5">
        <f>IF('Tabulka klientů 2023'!$AA73='Hlavní stránka'!BH$1,1,0)</f>
        <v>0</v>
      </c>
      <c r="BL69" s="5">
        <f>IF('Tabulka klientů 2023'!$AD73='Hlavní stránka'!BH$1,1,0)</f>
        <v>0</v>
      </c>
      <c r="BM69" s="5">
        <f>IF('Tabulka klientů 2023'!$AG73='Hlavní stránka'!BH$1,1,0)</f>
        <v>0</v>
      </c>
      <c r="BN69" s="5">
        <f>IF('Tabulka klientů 2023'!$AJ73='Hlavní stránka'!BH$1,1,0)</f>
        <v>0</v>
      </c>
      <c r="BO69" s="5">
        <f>IF('Tabulka klientů 2023'!$AM73='Hlavní stránka'!BH$1,1,0)</f>
        <v>0</v>
      </c>
      <c r="BP69" s="5">
        <f>IF('Tabulka klientů 2023'!$AP73='Hlavní stránka'!BH$1,1,0)</f>
        <v>0</v>
      </c>
      <c r="BQ69" s="5">
        <f>IF('Tabulka klientů 2023'!$AS73='Hlavní stránka'!BH$1,1,0)</f>
        <v>0</v>
      </c>
      <c r="BR69" s="5">
        <f>IF('Tabulka klientů 2023'!$AV73='Hlavní stránka'!BH$1,1,0)</f>
        <v>0</v>
      </c>
      <c r="BS69" s="5">
        <f t="shared" si="4"/>
        <v>0</v>
      </c>
      <c r="BT69" s="2">
        <f t="shared" si="16"/>
        <v>0</v>
      </c>
      <c r="BU69" s="5">
        <f>IF('Tabulka klientů 2023'!$R73='Hlavní stránka'!BU$1,1,0)</f>
        <v>0</v>
      </c>
      <c r="BV69" s="5">
        <f>IF('Tabulka klientů 2023'!$U73='Hlavní stránka'!BU$1,1,0)</f>
        <v>0</v>
      </c>
      <c r="BW69" s="5">
        <f>IF('Tabulka klientů 2023'!$X73='Hlavní stránka'!BU$1,1,0)</f>
        <v>0</v>
      </c>
      <c r="BX69" s="5">
        <f>IF('Tabulka klientů 2023'!$AA73='Hlavní stránka'!BU$1,1,0)</f>
        <v>0</v>
      </c>
      <c r="BY69" s="5">
        <f>IF('Tabulka klientů 2023'!$AD73='Hlavní stránka'!BU$1,1,0)</f>
        <v>0</v>
      </c>
      <c r="BZ69" s="5">
        <f>IF('Tabulka klientů 2023'!$AG73='Hlavní stránka'!BU$1,1,0)</f>
        <v>0</v>
      </c>
      <c r="CA69" s="5">
        <f>IF('Tabulka klientů 2023'!$AJ73='Hlavní stránka'!BU$1,1,0)</f>
        <v>0</v>
      </c>
      <c r="CB69" s="5">
        <f>IF('Tabulka klientů 2023'!$AM73='Hlavní stránka'!BU$1,1,0)</f>
        <v>0</v>
      </c>
      <c r="CC69" s="5">
        <f>IF('Tabulka klientů 2023'!$AP73='Hlavní stránka'!BU$1,1,0)</f>
        <v>0</v>
      </c>
      <c r="CD69" s="5">
        <f>IF('Tabulka klientů 2023'!$AS73='Hlavní stránka'!BU$1,1,0)</f>
        <v>0</v>
      </c>
      <c r="CE69" s="5">
        <f>IF('Tabulka klientů 2023'!$AV73='Hlavní stránka'!BU$1,1,0)</f>
        <v>0</v>
      </c>
      <c r="CF69" s="5">
        <f t="shared" si="5"/>
        <v>0</v>
      </c>
      <c r="CG69" s="2">
        <f t="shared" si="17"/>
        <v>0</v>
      </c>
      <c r="CH69" s="5">
        <f>IF('Tabulka klientů 2023'!$R73='Hlavní stránka'!CH$1,1,0)</f>
        <v>0</v>
      </c>
      <c r="CI69" s="5">
        <f>IF('Tabulka klientů 2023'!$U73='Hlavní stránka'!CH$1,1,0)</f>
        <v>0</v>
      </c>
      <c r="CJ69" s="5">
        <f>IF('Tabulka klientů 2023'!$X73='Hlavní stránka'!CH$1,1,0)</f>
        <v>0</v>
      </c>
      <c r="CK69" s="5">
        <f>IF('Tabulka klientů 2023'!$AA73='Hlavní stránka'!CH$1,1,0)</f>
        <v>0</v>
      </c>
      <c r="CL69" s="5">
        <f>IF('Tabulka klientů 2023'!$AD73='Hlavní stránka'!CH$1,1,0)</f>
        <v>0</v>
      </c>
      <c r="CM69" s="5">
        <f>IF('Tabulka klientů 2023'!$AG73='Hlavní stránka'!CH$1,1,0)</f>
        <v>0</v>
      </c>
      <c r="CN69" s="5">
        <f>IF('Tabulka klientů 2023'!$AJ73='Hlavní stránka'!CH$1,1,0)</f>
        <v>0</v>
      </c>
      <c r="CO69" s="5">
        <f>IF('Tabulka klientů 2023'!$AM73='Hlavní stránka'!CH$1,1,0)</f>
        <v>0</v>
      </c>
      <c r="CP69" s="5">
        <f>IF('Tabulka klientů 2023'!$AP73='Hlavní stránka'!CH$1,1,0)</f>
        <v>0</v>
      </c>
      <c r="CQ69" s="5">
        <f>IF('Tabulka klientů 2023'!$AS73='Hlavní stránka'!CH$1,1,0)</f>
        <v>0</v>
      </c>
      <c r="CR69" s="5">
        <f>IF('Tabulka klientů 2023'!$AV73='Hlavní stránka'!CH$1,1,0)</f>
        <v>0</v>
      </c>
      <c r="CS69" s="5">
        <f t="shared" si="6"/>
        <v>0</v>
      </c>
      <c r="CT69" s="2">
        <f t="shared" si="18"/>
        <v>0</v>
      </c>
      <c r="CU69" s="5">
        <f>IF('Tabulka klientů 2023'!$R73='Hlavní stránka'!CU$1,1,0)</f>
        <v>0</v>
      </c>
      <c r="CV69" s="5">
        <f>IF('Tabulka klientů 2023'!$U73='Hlavní stránka'!CU$1,1,0)</f>
        <v>0</v>
      </c>
      <c r="CW69" s="5">
        <f>IF('Tabulka klientů 2023'!$X73='Hlavní stránka'!CU$1,1,0)</f>
        <v>0</v>
      </c>
      <c r="CX69" s="5">
        <f>IF('Tabulka klientů 2023'!$AA73='Hlavní stránka'!CU$1,1,0)</f>
        <v>0</v>
      </c>
      <c r="CY69" s="5">
        <f>IF('Tabulka klientů 2023'!$AD73='Hlavní stránka'!CU$1,1,0)</f>
        <v>0</v>
      </c>
      <c r="CZ69" s="5">
        <f>IF('Tabulka klientů 2023'!$AG73='Hlavní stránka'!CU$1,1,0)</f>
        <v>0</v>
      </c>
      <c r="DA69" s="5">
        <f>IF('Tabulka klientů 2023'!$AJ73='Hlavní stránka'!CU$1,1,0)</f>
        <v>0</v>
      </c>
      <c r="DB69" s="5">
        <f>IF('Tabulka klientů 2023'!$AM73='Hlavní stránka'!CU$1,1,0)</f>
        <v>0</v>
      </c>
      <c r="DC69" s="5">
        <f>IF('Tabulka klientů 2023'!$AP73='Hlavní stránka'!CU$1,1,0)</f>
        <v>0</v>
      </c>
      <c r="DD69" s="5">
        <f>IF('Tabulka klientů 2023'!$AS73='Hlavní stránka'!CU$1,1,0)</f>
        <v>0</v>
      </c>
      <c r="DE69" s="5">
        <f>IF('Tabulka klientů 2023'!$AV73='Hlavní stránka'!CU$1,1,0)</f>
        <v>0</v>
      </c>
      <c r="DF69" s="5">
        <f t="shared" si="7"/>
        <v>0</v>
      </c>
      <c r="DG69" s="2">
        <f t="shared" si="19"/>
        <v>0</v>
      </c>
      <c r="DH69" s="5">
        <f>IF('Tabulka klientů 2023'!$R73='Hlavní stránka'!DH$1,1,0)</f>
        <v>0</v>
      </c>
      <c r="DI69" s="5">
        <f>IF('Tabulka klientů 2023'!$U73='Hlavní stránka'!DH$1,1,0)</f>
        <v>0</v>
      </c>
      <c r="DJ69" s="5">
        <f>IF('Tabulka klientů 2023'!$X73='Hlavní stránka'!DH$1,1,0)</f>
        <v>0</v>
      </c>
      <c r="DK69" s="5">
        <f>IF('Tabulka klientů 2023'!$AA73='Hlavní stránka'!DH$1,1,0)</f>
        <v>0</v>
      </c>
      <c r="DL69" s="5">
        <f>IF('Tabulka klientů 2023'!$AD73='Hlavní stránka'!DH$1,1,0)</f>
        <v>0</v>
      </c>
      <c r="DM69" s="5">
        <f>IF('Tabulka klientů 2023'!$AG73='Hlavní stránka'!DH$1,1,0)</f>
        <v>0</v>
      </c>
      <c r="DN69" s="5">
        <f>IF('Tabulka klientů 2023'!$AJ73='Hlavní stránka'!DH$1,1,0)</f>
        <v>0</v>
      </c>
      <c r="DO69" s="5">
        <f>IF('Tabulka klientů 2023'!$AM73='Hlavní stránka'!DH$1,1,0)</f>
        <v>0</v>
      </c>
      <c r="DP69" s="5">
        <f>IF('Tabulka klientů 2023'!$AP73='Hlavní stránka'!DH$1,1,0)</f>
        <v>0</v>
      </c>
      <c r="DQ69" s="5">
        <f>IF('Tabulka klientů 2023'!$AS73='Hlavní stránka'!DH$1,1,0)</f>
        <v>0</v>
      </c>
      <c r="DR69" s="5">
        <f>IF('Tabulka klientů 2023'!$AV73='Hlavní stránka'!DH$1,1,0)</f>
        <v>0</v>
      </c>
      <c r="DS69" s="5">
        <f t="shared" si="8"/>
        <v>0</v>
      </c>
      <c r="DT69" s="2">
        <f t="shared" si="20"/>
        <v>0</v>
      </c>
      <c r="DU69" s="5">
        <f>IF('Tabulka klientů 2023'!$R73='Hlavní stránka'!DU$1,1,0)</f>
        <v>0</v>
      </c>
      <c r="DV69" s="5">
        <f>IF('Tabulka klientů 2023'!$U73='Hlavní stránka'!DU$1,1,0)</f>
        <v>0</v>
      </c>
      <c r="DW69" s="5">
        <f>IF('Tabulka klientů 2023'!$X73='Hlavní stránka'!DU$1,1,0)</f>
        <v>0</v>
      </c>
      <c r="DX69" s="5">
        <f>IF('Tabulka klientů 2023'!$AA73='Hlavní stránka'!DU$1,1,0)</f>
        <v>0</v>
      </c>
      <c r="DY69" s="5">
        <f>IF('Tabulka klientů 2023'!$AD73='Hlavní stránka'!DU$1,1,0)</f>
        <v>0</v>
      </c>
      <c r="DZ69" s="5">
        <f>IF('Tabulka klientů 2023'!$AG73='Hlavní stránka'!DU$1,1,0)</f>
        <v>0</v>
      </c>
      <c r="EA69" s="5">
        <f>IF('Tabulka klientů 2023'!$AJ73='Hlavní stránka'!DU$1,1,0)</f>
        <v>0</v>
      </c>
      <c r="EB69" s="5">
        <f>IF('Tabulka klientů 2023'!$AM73='Hlavní stránka'!DU$1,1,0)</f>
        <v>0</v>
      </c>
      <c r="EC69" s="5">
        <f>IF('Tabulka klientů 2023'!$AP73='Hlavní stránka'!DU$1,1,0)</f>
        <v>0</v>
      </c>
      <c r="ED69" s="5">
        <f>IF('Tabulka klientů 2023'!$AS73='Hlavní stránka'!DU$1,1,0)</f>
        <v>0</v>
      </c>
      <c r="EE69" s="5">
        <f>IF('Tabulka klientů 2023'!$AV73='Hlavní stránka'!DU$1,1,0)</f>
        <v>0</v>
      </c>
      <c r="EF69" s="5">
        <f t="shared" si="9"/>
        <v>0</v>
      </c>
      <c r="EG69" s="2">
        <f t="shared" si="21"/>
        <v>0</v>
      </c>
      <c r="EH69" s="5">
        <f>IF('Tabulka klientů 2023'!$R73='Hlavní stránka'!EH$1,1,0)</f>
        <v>0</v>
      </c>
      <c r="EI69" s="5">
        <f>IF('Tabulka klientů 2023'!$U73='Hlavní stránka'!EH$1,1,0)</f>
        <v>0</v>
      </c>
      <c r="EJ69" s="5">
        <f>IF('Tabulka klientů 2023'!$X73='Hlavní stránka'!EH$1,1,0)</f>
        <v>0</v>
      </c>
      <c r="EK69" s="5">
        <f>IF('Tabulka klientů 2023'!$AA73='Hlavní stránka'!EH$1,1,0)</f>
        <v>0</v>
      </c>
      <c r="EL69" s="5">
        <f>IF('Tabulka klientů 2023'!$AD73='Hlavní stránka'!EH$1,1,0)</f>
        <v>0</v>
      </c>
      <c r="EM69" s="5">
        <f>IF('Tabulka klientů 2023'!$AG73='Hlavní stránka'!EH$1,1,0)</f>
        <v>0</v>
      </c>
      <c r="EN69" s="5">
        <f>IF('Tabulka klientů 2023'!$AJ73='Hlavní stránka'!EH$1,1,0)</f>
        <v>0</v>
      </c>
      <c r="EO69" s="5">
        <f>IF('Tabulka klientů 2023'!$AM73='Hlavní stránka'!EH$1,1,0)</f>
        <v>0</v>
      </c>
      <c r="EP69" s="5">
        <f>IF('Tabulka klientů 2023'!$AP73='Hlavní stránka'!EH$1,1,0)</f>
        <v>0</v>
      </c>
      <c r="EQ69" s="5">
        <f>IF('Tabulka klientů 2023'!$AS73='Hlavní stránka'!EH$1,1,0)</f>
        <v>0</v>
      </c>
      <c r="ER69" s="5">
        <f>IF('Tabulka klientů 2023'!$AV73='Hlavní stránka'!EH$1,1,0)</f>
        <v>0</v>
      </c>
      <c r="ES69" s="5">
        <f t="shared" si="10"/>
        <v>0</v>
      </c>
      <c r="ET69" s="2">
        <f t="shared" si="22"/>
        <v>0</v>
      </c>
      <c r="EU69" s="5">
        <f>IF('Tabulka klientů 2023'!$R73='Hlavní stránka'!EU$1,1,0)</f>
        <v>0</v>
      </c>
      <c r="EV69" s="5">
        <f>IF('Tabulka klientů 2023'!$U73='Hlavní stránka'!EU$1,1,0)</f>
        <v>0</v>
      </c>
      <c r="EW69" s="5">
        <f>IF('Tabulka klientů 2023'!$X73='Hlavní stránka'!EU$1,1,0)</f>
        <v>0</v>
      </c>
      <c r="EX69" s="5">
        <f>IF('Tabulka klientů 2023'!$AA73='Hlavní stránka'!EU$1,1,0)</f>
        <v>0</v>
      </c>
      <c r="EY69" s="5">
        <f>IF('Tabulka klientů 2023'!$AD73='Hlavní stránka'!EU$1,1,0)</f>
        <v>0</v>
      </c>
      <c r="EZ69" s="5">
        <f>IF('Tabulka klientů 2023'!$AG73='Hlavní stránka'!EU$1,1,0)</f>
        <v>0</v>
      </c>
      <c r="FA69" s="5">
        <f>IF('Tabulka klientů 2023'!$AJ73='Hlavní stránka'!EU$1,1,0)</f>
        <v>0</v>
      </c>
      <c r="FB69" s="5">
        <f>IF('Tabulka klientů 2023'!$AM73='Hlavní stránka'!EU$1,1,0)</f>
        <v>0</v>
      </c>
      <c r="FC69" s="5">
        <f>IF('Tabulka klientů 2023'!$AP73='Hlavní stránka'!EU$1,1,0)</f>
        <v>0</v>
      </c>
      <c r="FD69" s="5">
        <f>IF('Tabulka klientů 2023'!$AS73='Hlavní stránka'!EU$1,1,0)</f>
        <v>0</v>
      </c>
      <c r="FE69" s="5">
        <f>IF('Tabulka klientů 2023'!$AV73='Hlavní stránka'!EU$1,1,0)</f>
        <v>0</v>
      </c>
      <c r="FF69" s="5">
        <f t="shared" si="11"/>
        <v>0</v>
      </c>
      <c r="FG69" s="2">
        <f t="shared" si="23"/>
        <v>0</v>
      </c>
    </row>
    <row r="70" spans="1:163" ht="1.5" hidden="1" customHeight="1" x14ac:dyDescent="0.25">
      <c r="A70" s="4"/>
      <c r="B70" s="4"/>
      <c r="C70" s="4"/>
      <c r="D70" s="4"/>
      <c r="E70" s="4"/>
      <c r="F70" s="4"/>
      <c r="G70" s="4"/>
      <c r="H70" s="5">
        <f>IF('Tabulka klientů 2023'!$R74='Hlavní stránka'!$H$1,1,0)</f>
        <v>0</v>
      </c>
      <c r="I70" s="5">
        <f>IF('Tabulka klientů 2023'!$U74='Hlavní stránka'!$H$1,1,0)</f>
        <v>0</v>
      </c>
      <c r="J70" s="5">
        <f>IF('Tabulka klientů 2023'!$X74='Hlavní stránka'!$H$1,1,0)</f>
        <v>0</v>
      </c>
      <c r="K70" s="5">
        <f>IF('Tabulka klientů 2023'!$AA74='Hlavní stránka'!$H$1,1,0)</f>
        <v>0</v>
      </c>
      <c r="L70" s="5">
        <f>IF('Tabulka klientů 2023'!$AD74='Hlavní stránka'!$H$1,1,0)</f>
        <v>0</v>
      </c>
      <c r="M70" s="5">
        <f>IF('Tabulka klientů 2023'!$AG74='Hlavní stránka'!$H$1,1,0)</f>
        <v>0</v>
      </c>
      <c r="N70" s="5">
        <f>IF('Tabulka klientů 2023'!$AJ74='Hlavní stránka'!$H$1,1,0)</f>
        <v>0</v>
      </c>
      <c r="O70" s="5">
        <f>IF('Tabulka klientů 2023'!$AM74='Hlavní stránka'!$H$1,1,0)</f>
        <v>0</v>
      </c>
      <c r="P70" s="5">
        <f>IF('Tabulka klientů 2023'!$AP74='Hlavní stránka'!$H$1,1,0)</f>
        <v>0</v>
      </c>
      <c r="Q70" s="5">
        <f>IF('Tabulka klientů 2023'!$AS74='Hlavní stránka'!$H$1,1,0)</f>
        <v>0</v>
      </c>
      <c r="R70" s="5">
        <f>IF('Tabulka klientů 2023'!$AV74='Hlavní stránka'!$H$1,1,0)</f>
        <v>0</v>
      </c>
      <c r="S70" s="5">
        <f t="shared" si="0"/>
        <v>0</v>
      </c>
      <c r="T70" s="2">
        <f t="shared" si="12"/>
        <v>0</v>
      </c>
      <c r="U70" s="5">
        <f>IF('Tabulka klientů 2023'!$R74='Hlavní stránka'!U$1,1,0)</f>
        <v>0</v>
      </c>
      <c r="V70" s="5">
        <f>IF('Tabulka klientů 2023'!$U74='Hlavní stránka'!U$1,1,0)</f>
        <v>0</v>
      </c>
      <c r="W70" s="5">
        <f>IF('Tabulka klientů 2023'!$X74='Hlavní stránka'!U$1,1,0)</f>
        <v>0</v>
      </c>
      <c r="X70" s="5">
        <f>IF('Tabulka klientů 2023'!$AA74='Hlavní stránka'!U$1,1,0)</f>
        <v>0</v>
      </c>
      <c r="Y70" s="5">
        <f>IF('Tabulka klientů 2023'!$AD74='Hlavní stránka'!U$1,1,0)</f>
        <v>0</v>
      </c>
      <c r="Z70" s="5">
        <f>IF('Tabulka klientů 2023'!$AG74='Hlavní stránka'!U$1,1,0)</f>
        <v>0</v>
      </c>
      <c r="AA70" s="5">
        <f>IF('Tabulka klientů 2023'!$AJ74='Hlavní stránka'!U$1,1,0)</f>
        <v>0</v>
      </c>
      <c r="AB70" s="5">
        <f>IF('Tabulka klientů 2023'!$AM74='Hlavní stránka'!U$1,1,0)</f>
        <v>0</v>
      </c>
      <c r="AC70" s="5">
        <f>IF('Tabulka klientů 2023'!$AP74='Hlavní stránka'!U$1,1,0)</f>
        <v>0</v>
      </c>
      <c r="AD70" s="5">
        <f>IF('Tabulka klientů 2023'!$AS74='Hlavní stránka'!U$1,1,0)</f>
        <v>0</v>
      </c>
      <c r="AE70" s="5">
        <f>IF('Tabulka klientů 2023'!$AV74='Hlavní stránka'!U$1,1,0)</f>
        <v>0</v>
      </c>
      <c r="AF70" s="5">
        <f t="shared" si="1"/>
        <v>0</v>
      </c>
      <c r="AG70" s="2">
        <f t="shared" si="13"/>
        <v>0</v>
      </c>
      <c r="AH70" s="5">
        <f>IF('Tabulka klientů 2023'!$R74='Hlavní stránka'!AH$1,1,0)</f>
        <v>0</v>
      </c>
      <c r="AI70" s="5">
        <f>IF('Tabulka klientů 2023'!$U74='Hlavní stránka'!AH$1,1,0)</f>
        <v>0</v>
      </c>
      <c r="AJ70" s="5">
        <f>IF('Tabulka klientů 2023'!$X74='Hlavní stránka'!AH$1,1,0)</f>
        <v>0</v>
      </c>
      <c r="AK70" s="5">
        <f>IF('Tabulka klientů 2023'!$AA74='Hlavní stránka'!AH$1,1,0)</f>
        <v>0</v>
      </c>
      <c r="AL70" s="5">
        <f>IF('Tabulka klientů 2023'!$AD74='Hlavní stránka'!AH$1,1,0)</f>
        <v>0</v>
      </c>
      <c r="AM70" s="5">
        <f>IF('Tabulka klientů 2023'!$AG74='Hlavní stránka'!AH$1,1,0)</f>
        <v>0</v>
      </c>
      <c r="AN70" s="5">
        <f>IF('Tabulka klientů 2023'!$AJ74='Hlavní stránka'!AH$1,1,0)</f>
        <v>0</v>
      </c>
      <c r="AO70" s="5">
        <f>IF('Tabulka klientů 2023'!$AM74='Hlavní stránka'!AH$1,1,0)</f>
        <v>0</v>
      </c>
      <c r="AP70" s="5">
        <f>IF('Tabulka klientů 2023'!$AP74='Hlavní stránka'!AH$1,1,0)</f>
        <v>0</v>
      </c>
      <c r="AQ70" s="5">
        <f>IF('Tabulka klientů 2023'!$AS74='Hlavní stránka'!AH$1,1,0)</f>
        <v>0</v>
      </c>
      <c r="AR70" s="5">
        <f>IF('Tabulka klientů 2023'!$AV74='Hlavní stránka'!AH$1,1,0)</f>
        <v>0</v>
      </c>
      <c r="AS70" s="5">
        <f t="shared" si="2"/>
        <v>0</v>
      </c>
      <c r="AT70" s="2">
        <f t="shared" si="14"/>
        <v>0</v>
      </c>
      <c r="AU70" s="5">
        <f>IF('Tabulka klientů 2023'!$R74='Hlavní stránka'!AU$1,1,0)</f>
        <v>0</v>
      </c>
      <c r="AV70" s="5">
        <f>IF('Tabulka klientů 2023'!$U74='Hlavní stránka'!AU$1,1,0)</f>
        <v>0</v>
      </c>
      <c r="AW70" s="5">
        <f>IF('Tabulka klientů 2023'!$X74='Hlavní stránka'!AU$1,1,0)</f>
        <v>0</v>
      </c>
      <c r="AX70" s="5">
        <f>IF('Tabulka klientů 2023'!$AA74='Hlavní stránka'!AU$1,1,0)</f>
        <v>0</v>
      </c>
      <c r="AY70" s="5">
        <f>IF('Tabulka klientů 2023'!$AD74='Hlavní stránka'!AU$1,1,0)</f>
        <v>0</v>
      </c>
      <c r="AZ70" s="5">
        <f>IF('Tabulka klientů 2023'!$AG74='Hlavní stránka'!AU$1,1,0)</f>
        <v>0</v>
      </c>
      <c r="BA70" s="5">
        <f>IF('Tabulka klientů 2023'!$AJ74='Hlavní stránka'!AU$1,1,0)</f>
        <v>0</v>
      </c>
      <c r="BB70" s="5">
        <f>IF('Tabulka klientů 2023'!$AM74='Hlavní stránka'!AU$1,1,0)</f>
        <v>0</v>
      </c>
      <c r="BC70" s="5">
        <f>IF('Tabulka klientů 2023'!$AP74='Hlavní stránka'!AU$1,1,0)</f>
        <v>0</v>
      </c>
      <c r="BD70" s="5">
        <f>IF('Tabulka klientů 2023'!$AS74='Hlavní stránka'!AU$1,1,0)</f>
        <v>0</v>
      </c>
      <c r="BE70" s="5">
        <f>IF('Tabulka klientů 2023'!$AV74='Hlavní stránka'!AU$1,1,0)</f>
        <v>0</v>
      </c>
      <c r="BF70" s="5">
        <f t="shared" si="3"/>
        <v>0</v>
      </c>
      <c r="BG70" s="2">
        <f t="shared" si="15"/>
        <v>0</v>
      </c>
      <c r="BH70" s="5">
        <f>IF('Tabulka klientů 2023'!$R74='Hlavní stránka'!BH$1,1,0)</f>
        <v>0</v>
      </c>
      <c r="BI70" s="5">
        <f>IF('Tabulka klientů 2023'!$U74='Hlavní stránka'!BH$1,1,0)</f>
        <v>0</v>
      </c>
      <c r="BJ70" s="5">
        <f>IF('Tabulka klientů 2023'!$X74='Hlavní stránka'!BH$1,1,0)</f>
        <v>0</v>
      </c>
      <c r="BK70" s="5">
        <f>IF('Tabulka klientů 2023'!$AA74='Hlavní stránka'!BH$1,1,0)</f>
        <v>0</v>
      </c>
      <c r="BL70" s="5">
        <f>IF('Tabulka klientů 2023'!$AD74='Hlavní stránka'!BH$1,1,0)</f>
        <v>0</v>
      </c>
      <c r="BM70" s="5">
        <f>IF('Tabulka klientů 2023'!$AG74='Hlavní stránka'!BH$1,1,0)</f>
        <v>0</v>
      </c>
      <c r="BN70" s="5">
        <f>IF('Tabulka klientů 2023'!$AJ74='Hlavní stránka'!BH$1,1,0)</f>
        <v>0</v>
      </c>
      <c r="BO70" s="5">
        <f>IF('Tabulka klientů 2023'!$AM74='Hlavní stránka'!BH$1,1,0)</f>
        <v>0</v>
      </c>
      <c r="BP70" s="5">
        <f>IF('Tabulka klientů 2023'!$AP74='Hlavní stránka'!BH$1,1,0)</f>
        <v>0</v>
      </c>
      <c r="BQ70" s="5">
        <f>IF('Tabulka klientů 2023'!$AS74='Hlavní stránka'!BH$1,1,0)</f>
        <v>0</v>
      </c>
      <c r="BR70" s="5">
        <f>IF('Tabulka klientů 2023'!$AV74='Hlavní stránka'!BH$1,1,0)</f>
        <v>0</v>
      </c>
      <c r="BS70" s="5">
        <f t="shared" si="4"/>
        <v>0</v>
      </c>
      <c r="BT70" s="2">
        <f t="shared" si="16"/>
        <v>0</v>
      </c>
      <c r="BU70" s="5">
        <f>IF('Tabulka klientů 2023'!$R74='Hlavní stránka'!BU$1,1,0)</f>
        <v>0</v>
      </c>
      <c r="BV70" s="5">
        <f>IF('Tabulka klientů 2023'!$U74='Hlavní stránka'!BU$1,1,0)</f>
        <v>0</v>
      </c>
      <c r="BW70" s="5">
        <f>IF('Tabulka klientů 2023'!$X74='Hlavní stránka'!BU$1,1,0)</f>
        <v>0</v>
      </c>
      <c r="BX70" s="5">
        <f>IF('Tabulka klientů 2023'!$AA74='Hlavní stránka'!BU$1,1,0)</f>
        <v>0</v>
      </c>
      <c r="BY70" s="5">
        <f>IF('Tabulka klientů 2023'!$AD74='Hlavní stránka'!BU$1,1,0)</f>
        <v>0</v>
      </c>
      <c r="BZ70" s="5">
        <f>IF('Tabulka klientů 2023'!$AG74='Hlavní stránka'!BU$1,1,0)</f>
        <v>0</v>
      </c>
      <c r="CA70" s="5">
        <f>IF('Tabulka klientů 2023'!$AJ74='Hlavní stránka'!BU$1,1,0)</f>
        <v>0</v>
      </c>
      <c r="CB70" s="5">
        <f>IF('Tabulka klientů 2023'!$AM74='Hlavní stránka'!BU$1,1,0)</f>
        <v>0</v>
      </c>
      <c r="CC70" s="5">
        <f>IF('Tabulka klientů 2023'!$AP74='Hlavní stránka'!BU$1,1,0)</f>
        <v>0</v>
      </c>
      <c r="CD70" s="5">
        <f>IF('Tabulka klientů 2023'!$AS74='Hlavní stránka'!BU$1,1,0)</f>
        <v>0</v>
      </c>
      <c r="CE70" s="5">
        <f>IF('Tabulka klientů 2023'!$AV74='Hlavní stránka'!BU$1,1,0)</f>
        <v>0</v>
      </c>
      <c r="CF70" s="5">
        <f t="shared" si="5"/>
        <v>0</v>
      </c>
      <c r="CG70" s="2">
        <f t="shared" si="17"/>
        <v>0</v>
      </c>
      <c r="CH70" s="5">
        <f>IF('Tabulka klientů 2023'!$R74='Hlavní stránka'!CH$1,1,0)</f>
        <v>0</v>
      </c>
      <c r="CI70" s="5">
        <f>IF('Tabulka klientů 2023'!$U74='Hlavní stránka'!CH$1,1,0)</f>
        <v>0</v>
      </c>
      <c r="CJ70" s="5">
        <f>IF('Tabulka klientů 2023'!$X74='Hlavní stránka'!CH$1,1,0)</f>
        <v>0</v>
      </c>
      <c r="CK70" s="5">
        <f>IF('Tabulka klientů 2023'!$AA74='Hlavní stránka'!CH$1,1,0)</f>
        <v>0</v>
      </c>
      <c r="CL70" s="5">
        <f>IF('Tabulka klientů 2023'!$AD74='Hlavní stránka'!CH$1,1,0)</f>
        <v>0</v>
      </c>
      <c r="CM70" s="5">
        <f>IF('Tabulka klientů 2023'!$AG74='Hlavní stránka'!CH$1,1,0)</f>
        <v>0</v>
      </c>
      <c r="CN70" s="5">
        <f>IF('Tabulka klientů 2023'!$AJ74='Hlavní stránka'!CH$1,1,0)</f>
        <v>0</v>
      </c>
      <c r="CO70" s="5">
        <f>IF('Tabulka klientů 2023'!$AM74='Hlavní stránka'!CH$1,1,0)</f>
        <v>0</v>
      </c>
      <c r="CP70" s="5">
        <f>IF('Tabulka klientů 2023'!$AP74='Hlavní stránka'!CH$1,1,0)</f>
        <v>0</v>
      </c>
      <c r="CQ70" s="5">
        <f>IF('Tabulka klientů 2023'!$AS74='Hlavní stránka'!CH$1,1,0)</f>
        <v>0</v>
      </c>
      <c r="CR70" s="5">
        <f>IF('Tabulka klientů 2023'!$AV74='Hlavní stránka'!CH$1,1,0)</f>
        <v>0</v>
      </c>
      <c r="CS70" s="5">
        <f t="shared" si="6"/>
        <v>0</v>
      </c>
      <c r="CT70" s="2">
        <f t="shared" si="18"/>
        <v>0</v>
      </c>
      <c r="CU70" s="5">
        <f>IF('Tabulka klientů 2023'!$R74='Hlavní stránka'!CU$1,1,0)</f>
        <v>0</v>
      </c>
      <c r="CV70" s="5">
        <f>IF('Tabulka klientů 2023'!$U74='Hlavní stránka'!CU$1,1,0)</f>
        <v>0</v>
      </c>
      <c r="CW70" s="5">
        <f>IF('Tabulka klientů 2023'!$X74='Hlavní stránka'!CU$1,1,0)</f>
        <v>0</v>
      </c>
      <c r="CX70" s="5">
        <f>IF('Tabulka klientů 2023'!$AA74='Hlavní stránka'!CU$1,1,0)</f>
        <v>0</v>
      </c>
      <c r="CY70" s="5">
        <f>IF('Tabulka klientů 2023'!$AD74='Hlavní stránka'!CU$1,1,0)</f>
        <v>0</v>
      </c>
      <c r="CZ70" s="5">
        <f>IF('Tabulka klientů 2023'!$AG74='Hlavní stránka'!CU$1,1,0)</f>
        <v>0</v>
      </c>
      <c r="DA70" s="5">
        <f>IF('Tabulka klientů 2023'!$AJ74='Hlavní stránka'!CU$1,1,0)</f>
        <v>0</v>
      </c>
      <c r="DB70" s="5">
        <f>IF('Tabulka klientů 2023'!$AM74='Hlavní stránka'!CU$1,1,0)</f>
        <v>0</v>
      </c>
      <c r="DC70" s="5">
        <f>IF('Tabulka klientů 2023'!$AP74='Hlavní stránka'!CU$1,1,0)</f>
        <v>0</v>
      </c>
      <c r="DD70" s="5">
        <f>IF('Tabulka klientů 2023'!$AS74='Hlavní stránka'!CU$1,1,0)</f>
        <v>0</v>
      </c>
      <c r="DE70" s="5">
        <f>IF('Tabulka klientů 2023'!$AV74='Hlavní stránka'!CU$1,1,0)</f>
        <v>0</v>
      </c>
      <c r="DF70" s="5">
        <f t="shared" si="7"/>
        <v>0</v>
      </c>
      <c r="DG70" s="2">
        <f t="shared" si="19"/>
        <v>0</v>
      </c>
      <c r="DH70" s="5">
        <f>IF('Tabulka klientů 2023'!$R74='Hlavní stránka'!DH$1,1,0)</f>
        <v>0</v>
      </c>
      <c r="DI70" s="5">
        <f>IF('Tabulka klientů 2023'!$U74='Hlavní stránka'!DH$1,1,0)</f>
        <v>0</v>
      </c>
      <c r="DJ70" s="5">
        <f>IF('Tabulka klientů 2023'!$X74='Hlavní stránka'!DH$1,1,0)</f>
        <v>0</v>
      </c>
      <c r="DK70" s="5">
        <f>IF('Tabulka klientů 2023'!$AA74='Hlavní stránka'!DH$1,1,0)</f>
        <v>0</v>
      </c>
      <c r="DL70" s="5">
        <f>IF('Tabulka klientů 2023'!$AD74='Hlavní stránka'!DH$1,1,0)</f>
        <v>0</v>
      </c>
      <c r="DM70" s="5">
        <f>IF('Tabulka klientů 2023'!$AG74='Hlavní stránka'!DH$1,1,0)</f>
        <v>0</v>
      </c>
      <c r="DN70" s="5">
        <f>IF('Tabulka klientů 2023'!$AJ74='Hlavní stránka'!DH$1,1,0)</f>
        <v>0</v>
      </c>
      <c r="DO70" s="5">
        <f>IF('Tabulka klientů 2023'!$AM74='Hlavní stránka'!DH$1,1,0)</f>
        <v>0</v>
      </c>
      <c r="DP70" s="5">
        <f>IF('Tabulka klientů 2023'!$AP74='Hlavní stránka'!DH$1,1,0)</f>
        <v>0</v>
      </c>
      <c r="DQ70" s="5">
        <f>IF('Tabulka klientů 2023'!$AS74='Hlavní stránka'!DH$1,1,0)</f>
        <v>0</v>
      </c>
      <c r="DR70" s="5">
        <f>IF('Tabulka klientů 2023'!$AV74='Hlavní stránka'!DH$1,1,0)</f>
        <v>0</v>
      </c>
      <c r="DS70" s="5">
        <f t="shared" si="8"/>
        <v>0</v>
      </c>
      <c r="DT70" s="2">
        <f t="shared" si="20"/>
        <v>0</v>
      </c>
      <c r="DU70" s="5">
        <f>IF('Tabulka klientů 2023'!$R74='Hlavní stránka'!DU$1,1,0)</f>
        <v>0</v>
      </c>
      <c r="DV70" s="5">
        <f>IF('Tabulka klientů 2023'!$U74='Hlavní stránka'!DU$1,1,0)</f>
        <v>0</v>
      </c>
      <c r="DW70" s="5">
        <f>IF('Tabulka klientů 2023'!$X74='Hlavní stránka'!DU$1,1,0)</f>
        <v>0</v>
      </c>
      <c r="DX70" s="5">
        <f>IF('Tabulka klientů 2023'!$AA74='Hlavní stránka'!DU$1,1,0)</f>
        <v>0</v>
      </c>
      <c r="DY70" s="5">
        <f>IF('Tabulka klientů 2023'!$AD74='Hlavní stránka'!DU$1,1,0)</f>
        <v>0</v>
      </c>
      <c r="DZ70" s="5">
        <f>IF('Tabulka klientů 2023'!$AG74='Hlavní stránka'!DU$1,1,0)</f>
        <v>0</v>
      </c>
      <c r="EA70" s="5">
        <f>IF('Tabulka klientů 2023'!$AJ74='Hlavní stránka'!DU$1,1,0)</f>
        <v>0</v>
      </c>
      <c r="EB70" s="5">
        <f>IF('Tabulka klientů 2023'!$AM74='Hlavní stránka'!DU$1,1,0)</f>
        <v>0</v>
      </c>
      <c r="EC70" s="5">
        <f>IF('Tabulka klientů 2023'!$AP74='Hlavní stránka'!DU$1,1,0)</f>
        <v>0</v>
      </c>
      <c r="ED70" s="5">
        <f>IF('Tabulka klientů 2023'!$AS74='Hlavní stránka'!DU$1,1,0)</f>
        <v>0</v>
      </c>
      <c r="EE70" s="5">
        <f>IF('Tabulka klientů 2023'!$AV74='Hlavní stránka'!DU$1,1,0)</f>
        <v>0</v>
      </c>
      <c r="EF70" s="5">
        <f t="shared" si="9"/>
        <v>0</v>
      </c>
      <c r="EG70" s="2">
        <f t="shared" si="21"/>
        <v>0</v>
      </c>
      <c r="EH70" s="5">
        <f>IF('Tabulka klientů 2023'!$R74='Hlavní stránka'!EH$1,1,0)</f>
        <v>0</v>
      </c>
      <c r="EI70" s="5">
        <f>IF('Tabulka klientů 2023'!$U74='Hlavní stránka'!EH$1,1,0)</f>
        <v>0</v>
      </c>
      <c r="EJ70" s="5">
        <f>IF('Tabulka klientů 2023'!$X74='Hlavní stránka'!EH$1,1,0)</f>
        <v>0</v>
      </c>
      <c r="EK70" s="5">
        <f>IF('Tabulka klientů 2023'!$AA74='Hlavní stránka'!EH$1,1,0)</f>
        <v>0</v>
      </c>
      <c r="EL70" s="5">
        <f>IF('Tabulka klientů 2023'!$AD74='Hlavní stránka'!EH$1,1,0)</f>
        <v>0</v>
      </c>
      <c r="EM70" s="5">
        <f>IF('Tabulka klientů 2023'!$AG74='Hlavní stránka'!EH$1,1,0)</f>
        <v>0</v>
      </c>
      <c r="EN70" s="5">
        <f>IF('Tabulka klientů 2023'!$AJ74='Hlavní stránka'!EH$1,1,0)</f>
        <v>0</v>
      </c>
      <c r="EO70" s="5">
        <f>IF('Tabulka klientů 2023'!$AM74='Hlavní stránka'!EH$1,1,0)</f>
        <v>0</v>
      </c>
      <c r="EP70" s="5">
        <f>IF('Tabulka klientů 2023'!$AP74='Hlavní stránka'!EH$1,1,0)</f>
        <v>0</v>
      </c>
      <c r="EQ70" s="5">
        <f>IF('Tabulka klientů 2023'!$AS74='Hlavní stránka'!EH$1,1,0)</f>
        <v>0</v>
      </c>
      <c r="ER70" s="5">
        <f>IF('Tabulka klientů 2023'!$AV74='Hlavní stránka'!EH$1,1,0)</f>
        <v>0</v>
      </c>
      <c r="ES70" s="5">
        <f t="shared" si="10"/>
        <v>0</v>
      </c>
      <c r="ET70" s="2">
        <f t="shared" si="22"/>
        <v>0</v>
      </c>
      <c r="EU70" s="5">
        <f>IF('Tabulka klientů 2023'!$R74='Hlavní stránka'!EU$1,1,0)</f>
        <v>0</v>
      </c>
      <c r="EV70" s="5">
        <f>IF('Tabulka klientů 2023'!$U74='Hlavní stránka'!EU$1,1,0)</f>
        <v>0</v>
      </c>
      <c r="EW70" s="5">
        <f>IF('Tabulka klientů 2023'!$X74='Hlavní stránka'!EU$1,1,0)</f>
        <v>0</v>
      </c>
      <c r="EX70" s="5">
        <f>IF('Tabulka klientů 2023'!$AA74='Hlavní stránka'!EU$1,1,0)</f>
        <v>0</v>
      </c>
      <c r="EY70" s="5">
        <f>IF('Tabulka klientů 2023'!$AD74='Hlavní stránka'!EU$1,1,0)</f>
        <v>0</v>
      </c>
      <c r="EZ70" s="5">
        <f>IF('Tabulka klientů 2023'!$AG74='Hlavní stránka'!EU$1,1,0)</f>
        <v>0</v>
      </c>
      <c r="FA70" s="5">
        <f>IF('Tabulka klientů 2023'!$AJ74='Hlavní stránka'!EU$1,1,0)</f>
        <v>0</v>
      </c>
      <c r="FB70" s="5">
        <f>IF('Tabulka klientů 2023'!$AM74='Hlavní stránka'!EU$1,1,0)</f>
        <v>0</v>
      </c>
      <c r="FC70" s="5">
        <f>IF('Tabulka klientů 2023'!$AP74='Hlavní stránka'!EU$1,1,0)</f>
        <v>0</v>
      </c>
      <c r="FD70" s="5">
        <f>IF('Tabulka klientů 2023'!$AS74='Hlavní stránka'!EU$1,1,0)</f>
        <v>0</v>
      </c>
      <c r="FE70" s="5">
        <f>IF('Tabulka klientů 2023'!$AV74='Hlavní stránka'!EU$1,1,0)</f>
        <v>0</v>
      </c>
      <c r="FF70" s="5">
        <f t="shared" si="11"/>
        <v>0</v>
      </c>
      <c r="FG70" s="2">
        <f t="shared" si="23"/>
        <v>0</v>
      </c>
    </row>
    <row r="71" spans="1:163" ht="1.5" hidden="1" customHeight="1" x14ac:dyDescent="0.25">
      <c r="A71" s="4"/>
      <c r="B71" s="4"/>
      <c r="C71" s="4"/>
      <c r="D71" s="4"/>
      <c r="E71" s="4"/>
      <c r="F71" s="4"/>
      <c r="G71" s="4"/>
      <c r="H71" s="5">
        <f>IF('Tabulka klientů 2023'!$R75='Hlavní stránka'!$H$1,1,0)</f>
        <v>0</v>
      </c>
      <c r="I71" s="5">
        <f>IF('Tabulka klientů 2023'!$U75='Hlavní stránka'!$H$1,1,0)</f>
        <v>0</v>
      </c>
      <c r="J71" s="5">
        <f>IF('Tabulka klientů 2023'!$X75='Hlavní stránka'!$H$1,1,0)</f>
        <v>0</v>
      </c>
      <c r="K71" s="5">
        <f>IF('Tabulka klientů 2023'!$AA75='Hlavní stránka'!$H$1,1,0)</f>
        <v>0</v>
      </c>
      <c r="L71" s="5">
        <f>IF('Tabulka klientů 2023'!$AD75='Hlavní stránka'!$H$1,1,0)</f>
        <v>0</v>
      </c>
      <c r="M71" s="5">
        <f>IF('Tabulka klientů 2023'!$AG75='Hlavní stránka'!$H$1,1,0)</f>
        <v>0</v>
      </c>
      <c r="N71" s="5">
        <f>IF('Tabulka klientů 2023'!$AJ75='Hlavní stránka'!$H$1,1,0)</f>
        <v>0</v>
      </c>
      <c r="O71" s="5">
        <f>IF('Tabulka klientů 2023'!$AM75='Hlavní stránka'!$H$1,1,0)</f>
        <v>0</v>
      </c>
      <c r="P71" s="5">
        <f>IF('Tabulka klientů 2023'!$AP75='Hlavní stránka'!$H$1,1,0)</f>
        <v>0</v>
      </c>
      <c r="Q71" s="5">
        <f>IF('Tabulka klientů 2023'!$AS75='Hlavní stránka'!$H$1,1,0)</f>
        <v>0</v>
      </c>
      <c r="R71" s="5">
        <f>IF('Tabulka klientů 2023'!$AV75='Hlavní stránka'!$H$1,1,0)</f>
        <v>0</v>
      </c>
      <c r="S71" s="5">
        <f t="shared" si="0"/>
        <v>0</v>
      </c>
      <c r="T71" s="2">
        <f t="shared" si="12"/>
        <v>0</v>
      </c>
      <c r="U71" s="5">
        <f>IF('Tabulka klientů 2023'!$R75='Hlavní stránka'!U$1,1,0)</f>
        <v>0</v>
      </c>
      <c r="V71" s="5">
        <f>IF('Tabulka klientů 2023'!$U75='Hlavní stránka'!U$1,1,0)</f>
        <v>0</v>
      </c>
      <c r="W71" s="5">
        <f>IF('Tabulka klientů 2023'!$X75='Hlavní stránka'!U$1,1,0)</f>
        <v>0</v>
      </c>
      <c r="X71" s="5">
        <f>IF('Tabulka klientů 2023'!$AA75='Hlavní stránka'!U$1,1,0)</f>
        <v>0</v>
      </c>
      <c r="Y71" s="5">
        <f>IF('Tabulka klientů 2023'!$AD75='Hlavní stránka'!U$1,1,0)</f>
        <v>0</v>
      </c>
      <c r="Z71" s="5">
        <f>IF('Tabulka klientů 2023'!$AG75='Hlavní stránka'!U$1,1,0)</f>
        <v>0</v>
      </c>
      <c r="AA71" s="5">
        <f>IF('Tabulka klientů 2023'!$AJ75='Hlavní stránka'!U$1,1,0)</f>
        <v>0</v>
      </c>
      <c r="AB71" s="5">
        <f>IF('Tabulka klientů 2023'!$AM75='Hlavní stránka'!U$1,1,0)</f>
        <v>0</v>
      </c>
      <c r="AC71" s="5">
        <f>IF('Tabulka klientů 2023'!$AP75='Hlavní stránka'!U$1,1,0)</f>
        <v>0</v>
      </c>
      <c r="AD71" s="5">
        <f>IF('Tabulka klientů 2023'!$AS75='Hlavní stránka'!U$1,1,0)</f>
        <v>0</v>
      </c>
      <c r="AE71" s="5">
        <f>IF('Tabulka klientů 2023'!$AV75='Hlavní stránka'!U$1,1,0)</f>
        <v>0</v>
      </c>
      <c r="AF71" s="5">
        <f t="shared" si="1"/>
        <v>0</v>
      </c>
      <c r="AG71" s="2">
        <f t="shared" si="13"/>
        <v>0</v>
      </c>
      <c r="AH71" s="5">
        <f>IF('Tabulka klientů 2023'!$R75='Hlavní stránka'!AH$1,1,0)</f>
        <v>0</v>
      </c>
      <c r="AI71" s="5">
        <f>IF('Tabulka klientů 2023'!$U75='Hlavní stránka'!AH$1,1,0)</f>
        <v>0</v>
      </c>
      <c r="AJ71" s="5">
        <f>IF('Tabulka klientů 2023'!$X75='Hlavní stránka'!AH$1,1,0)</f>
        <v>0</v>
      </c>
      <c r="AK71" s="5">
        <f>IF('Tabulka klientů 2023'!$AA75='Hlavní stránka'!AH$1,1,0)</f>
        <v>0</v>
      </c>
      <c r="AL71" s="5">
        <f>IF('Tabulka klientů 2023'!$AD75='Hlavní stránka'!AH$1,1,0)</f>
        <v>0</v>
      </c>
      <c r="AM71" s="5">
        <f>IF('Tabulka klientů 2023'!$AG75='Hlavní stránka'!AH$1,1,0)</f>
        <v>0</v>
      </c>
      <c r="AN71" s="5">
        <f>IF('Tabulka klientů 2023'!$AJ75='Hlavní stránka'!AH$1,1,0)</f>
        <v>0</v>
      </c>
      <c r="AO71" s="5">
        <f>IF('Tabulka klientů 2023'!$AM75='Hlavní stránka'!AH$1,1,0)</f>
        <v>0</v>
      </c>
      <c r="AP71" s="5">
        <f>IF('Tabulka klientů 2023'!$AP75='Hlavní stránka'!AH$1,1,0)</f>
        <v>0</v>
      </c>
      <c r="AQ71" s="5">
        <f>IF('Tabulka klientů 2023'!$AS75='Hlavní stránka'!AH$1,1,0)</f>
        <v>0</v>
      </c>
      <c r="AR71" s="5">
        <f>IF('Tabulka klientů 2023'!$AV75='Hlavní stránka'!AH$1,1,0)</f>
        <v>0</v>
      </c>
      <c r="AS71" s="5">
        <f t="shared" si="2"/>
        <v>0</v>
      </c>
      <c r="AT71" s="2">
        <f t="shared" si="14"/>
        <v>0</v>
      </c>
      <c r="AU71" s="5">
        <f>IF('Tabulka klientů 2023'!$R75='Hlavní stránka'!AU$1,1,0)</f>
        <v>0</v>
      </c>
      <c r="AV71" s="5">
        <f>IF('Tabulka klientů 2023'!$U75='Hlavní stránka'!AU$1,1,0)</f>
        <v>0</v>
      </c>
      <c r="AW71" s="5">
        <f>IF('Tabulka klientů 2023'!$X75='Hlavní stránka'!AU$1,1,0)</f>
        <v>0</v>
      </c>
      <c r="AX71" s="5">
        <f>IF('Tabulka klientů 2023'!$AA75='Hlavní stránka'!AU$1,1,0)</f>
        <v>0</v>
      </c>
      <c r="AY71" s="5">
        <f>IF('Tabulka klientů 2023'!$AD75='Hlavní stránka'!AU$1,1,0)</f>
        <v>0</v>
      </c>
      <c r="AZ71" s="5">
        <f>IF('Tabulka klientů 2023'!$AG75='Hlavní stránka'!AU$1,1,0)</f>
        <v>0</v>
      </c>
      <c r="BA71" s="5">
        <f>IF('Tabulka klientů 2023'!$AJ75='Hlavní stránka'!AU$1,1,0)</f>
        <v>0</v>
      </c>
      <c r="BB71" s="5">
        <f>IF('Tabulka klientů 2023'!$AM75='Hlavní stránka'!AU$1,1,0)</f>
        <v>0</v>
      </c>
      <c r="BC71" s="5">
        <f>IF('Tabulka klientů 2023'!$AP75='Hlavní stránka'!AU$1,1,0)</f>
        <v>0</v>
      </c>
      <c r="BD71" s="5">
        <f>IF('Tabulka klientů 2023'!$AS75='Hlavní stránka'!AU$1,1,0)</f>
        <v>0</v>
      </c>
      <c r="BE71" s="5">
        <f>IF('Tabulka klientů 2023'!$AV75='Hlavní stránka'!AU$1,1,0)</f>
        <v>0</v>
      </c>
      <c r="BF71" s="5">
        <f t="shared" si="3"/>
        <v>0</v>
      </c>
      <c r="BG71" s="2">
        <f t="shared" si="15"/>
        <v>0</v>
      </c>
      <c r="BH71" s="5">
        <f>IF('Tabulka klientů 2023'!$R75='Hlavní stránka'!BH$1,1,0)</f>
        <v>0</v>
      </c>
      <c r="BI71" s="5">
        <f>IF('Tabulka klientů 2023'!$U75='Hlavní stránka'!BH$1,1,0)</f>
        <v>0</v>
      </c>
      <c r="BJ71" s="5">
        <f>IF('Tabulka klientů 2023'!$X75='Hlavní stránka'!BH$1,1,0)</f>
        <v>0</v>
      </c>
      <c r="BK71" s="5">
        <f>IF('Tabulka klientů 2023'!$AA75='Hlavní stránka'!BH$1,1,0)</f>
        <v>0</v>
      </c>
      <c r="BL71" s="5">
        <f>IF('Tabulka klientů 2023'!$AD75='Hlavní stránka'!BH$1,1,0)</f>
        <v>0</v>
      </c>
      <c r="BM71" s="5">
        <f>IF('Tabulka klientů 2023'!$AG75='Hlavní stránka'!BH$1,1,0)</f>
        <v>0</v>
      </c>
      <c r="BN71" s="5">
        <f>IF('Tabulka klientů 2023'!$AJ75='Hlavní stránka'!BH$1,1,0)</f>
        <v>0</v>
      </c>
      <c r="BO71" s="5">
        <f>IF('Tabulka klientů 2023'!$AM75='Hlavní stránka'!BH$1,1,0)</f>
        <v>0</v>
      </c>
      <c r="BP71" s="5">
        <f>IF('Tabulka klientů 2023'!$AP75='Hlavní stránka'!BH$1,1,0)</f>
        <v>0</v>
      </c>
      <c r="BQ71" s="5">
        <f>IF('Tabulka klientů 2023'!$AS75='Hlavní stránka'!BH$1,1,0)</f>
        <v>0</v>
      </c>
      <c r="BR71" s="5">
        <f>IF('Tabulka klientů 2023'!$AV75='Hlavní stránka'!BH$1,1,0)</f>
        <v>0</v>
      </c>
      <c r="BS71" s="5">
        <f t="shared" si="4"/>
        <v>0</v>
      </c>
      <c r="BT71" s="2">
        <f t="shared" si="16"/>
        <v>0</v>
      </c>
      <c r="BU71" s="5">
        <f>IF('Tabulka klientů 2023'!$R75='Hlavní stránka'!BU$1,1,0)</f>
        <v>0</v>
      </c>
      <c r="BV71" s="5">
        <f>IF('Tabulka klientů 2023'!$U75='Hlavní stránka'!BU$1,1,0)</f>
        <v>0</v>
      </c>
      <c r="BW71" s="5">
        <f>IF('Tabulka klientů 2023'!$X75='Hlavní stránka'!BU$1,1,0)</f>
        <v>0</v>
      </c>
      <c r="BX71" s="5">
        <f>IF('Tabulka klientů 2023'!$AA75='Hlavní stránka'!BU$1,1,0)</f>
        <v>0</v>
      </c>
      <c r="BY71" s="5">
        <f>IF('Tabulka klientů 2023'!$AD75='Hlavní stránka'!BU$1,1,0)</f>
        <v>0</v>
      </c>
      <c r="BZ71" s="5">
        <f>IF('Tabulka klientů 2023'!$AG75='Hlavní stránka'!BU$1,1,0)</f>
        <v>0</v>
      </c>
      <c r="CA71" s="5">
        <f>IF('Tabulka klientů 2023'!$AJ75='Hlavní stránka'!BU$1,1,0)</f>
        <v>0</v>
      </c>
      <c r="CB71" s="5">
        <f>IF('Tabulka klientů 2023'!$AM75='Hlavní stránka'!BU$1,1,0)</f>
        <v>0</v>
      </c>
      <c r="CC71" s="5">
        <f>IF('Tabulka klientů 2023'!$AP75='Hlavní stránka'!BU$1,1,0)</f>
        <v>0</v>
      </c>
      <c r="CD71" s="5">
        <f>IF('Tabulka klientů 2023'!$AS75='Hlavní stránka'!BU$1,1,0)</f>
        <v>0</v>
      </c>
      <c r="CE71" s="5">
        <f>IF('Tabulka klientů 2023'!$AV75='Hlavní stránka'!BU$1,1,0)</f>
        <v>0</v>
      </c>
      <c r="CF71" s="5">
        <f t="shared" si="5"/>
        <v>0</v>
      </c>
      <c r="CG71" s="2">
        <f t="shared" si="17"/>
        <v>0</v>
      </c>
      <c r="CH71" s="5">
        <f>IF('Tabulka klientů 2023'!$R75='Hlavní stránka'!CH$1,1,0)</f>
        <v>0</v>
      </c>
      <c r="CI71" s="5">
        <f>IF('Tabulka klientů 2023'!$U75='Hlavní stránka'!CH$1,1,0)</f>
        <v>0</v>
      </c>
      <c r="CJ71" s="5">
        <f>IF('Tabulka klientů 2023'!$X75='Hlavní stránka'!CH$1,1,0)</f>
        <v>0</v>
      </c>
      <c r="CK71" s="5">
        <f>IF('Tabulka klientů 2023'!$AA75='Hlavní stránka'!CH$1,1,0)</f>
        <v>0</v>
      </c>
      <c r="CL71" s="5">
        <f>IF('Tabulka klientů 2023'!$AD75='Hlavní stránka'!CH$1,1,0)</f>
        <v>0</v>
      </c>
      <c r="CM71" s="5">
        <f>IF('Tabulka klientů 2023'!$AG75='Hlavní stránka'!CH$1,1,0)</f>
        <v>0</v>
      </c>
      <c r="CN71" s="5">
        <f>IF('Tabulka klientů 2023'!$AJ75='Hlavní stránka'!CH$1,1,0)</f>
        <v>0</v>
      </c>
      <c r="CO71" s="5">
        <f>IF('Tabulka klientů 2023'!$AM75='Hlavní stránka'!CH$1,1,0)</f>
        <v>0</v>
      </c>
      <c r="CP71" s="5">
        <f>IF('Tabulka klientů 2023'!$AP75='Hlavní stránka'!CH$1,1,0)</f>
        <v>0</v>
      </c>
      <c r="CQ71" s="5">
        <f>IF('Tabulka klientů 2023'!$AS75='Hlavní stránka'!CH$1,1,0)</f>
        <v>0</v>
      </c>
      <c r="CR71" s="5">
        <f>IF('Tabulka klientů 2023'!$AV75='Hlavní stránka'!CH$1,1,0)</f>
        <v>0</v>
      </c>
      <c r="CS71" s="5">
        <f t="shared" si="6"/>
        <v>0</v>
      </c>
      <c r="CT71" s="2">
        <f t="shared" si="18"/>
        <v>0</v>
      </c>
      <c r="CU71" s="5">
        <f>IF('Tabulka klientů 2023'!$R75='Hlavní stránka'!CU$1,1,0)</f>
        <v>0</v>
      </c>
      <c r="CV71" s="5">
        <f>IF('Tabulka klientů 2023'!$U75='Hlavní stránka'!CU$1,1,0)</f>
        <v>0</v>
      </c>
      <c r="CW71" s="5">
        <f>IF('Tabulka klientů 2023'!$X75='Hlavní stránka'!CU$1,1,0)</f>
        <v>0</v>
      </c>
      <c r="CX71" s="5">
        <f>IF('Tabulka klientů 2023'!$AA75='Hlavní stránka'!CU$1,1,0)</f>
        <v>0</v>
      </c>
      <c r="CY71" s="5">
        <f>IF('Tabulka klientů 2023'!$AD75='Hlavní stránka'!CU$1,1,0)</f>
        <v>0</v>
      </c>
      <c r="CZ71" s="5">
        <f>IF('Tabulka klientů 2023'!$AG75='Hlavní stránka'!CU$1,1,0)</f>
        <v>0</v>
      </c>
      <c r="DA71" s="5">
        <f>IF('Tabulka klientů 2023'!$AJ75='Hlavní stránka'!CU$1,1,0)</f>
        <v>0</v>
      </c>
      <c r="DB71" s="5">
        <f>IF('Tabulka klientů 2023'!$AM75='Hlavní stránka'!CU$1,1,0)</f>
        <v>0</v>
      </c>
      <c r="DC71" s="5">
        <f>IF('Tabulka klientů 2023'!$AP75='Hlavní stránka'!CU$1,1,0)</f>
        <v>0</v>
      </c>
      <c r="DD71" s="5">
        <f>IF('Tabulka klientů 2023'!$AS75='Hlavní stránka'!CU$1,1,0)</f>
        <v>0</v>
      </c>
      <c r="DE71" s="5">
        <f>IF('Tabulka klientů 2023'!$AV75='Hlavní stránka'!CU$1,1,0)</f>
        <v>0</v>
      </c>
      <c r="DF71" s="5">
        <f t="shared" si="7"/>
        <v>0</v>
      </c>
      <c r="DG71" s="2">
        <f t="shared" si="19"/>
        <v>0</v>
      </c>
      <c r="DH71" s="5">
        <f>IF('Tabulka klientů 2023'!$R75='Hlavní stránka'!DH$1,1,0)</f>
        <v>0</v>
      </c>
      <c r="DI71" s="5">
        <f>IF('Tabulka klientů 2023'!$U75='Hlavní stránka'!DH$1,1,0)</f>
        <v>0</v>
      </c>
      <c r="DJ71" s="5">
        <f>IF('Tabulka klientů 2023'!$X75='Hlavní stránka'!DH$1,1,0)</f>
        <v>0</v>
      </c>
      <c r="DK71" s="5">
        <f>IF('Tabulka klientů 2023'!$AA75='Hlavní stránka'!DH$1,1,0)</f>
        <v>0</v>
      </c>
      <c r="DL71" s="5">
        <f>IF('Tabulka klientů 2023'!$AD75='Hlavní stránka'!DH$1,1,0)</f>
        <v>0</v>
      </c>
      <c r="DM71" s="5">
        <f>IF('Tabulka klientů 2023'!$AG75='Hlavní stránka'!DH$1,1,0)</f>
        <v>0</v>
      </c>
      <c r="DN71" s="5">
        <f>IF('Tabulka klientů 2023'!$AJ75='Hlavní stránka'!DH$1,1,0)</f>
        <v>0</v>
      </c>
      <c r="DO71" s="5">
        <f>IF('Tabulka klientů 2023'!$AM75='Hlavní stránka'!DH$1,1,0)</f>
        <v>0</v>
      </c>
      <c r="DP71" s="5">
        <f>IF('Tabulka klientů 2023'!$AP75='Hlavní stránka'!DH$1,1,0)</f>
        <v>0</v>
      </c>
      <c r="DQ71" s="5">
        <f>IF('Tabulka klientů 2023'!$AS75='Hlavní stránka'!DH$1,1,0)</f>
        <v>0</v>
      </c>
      <c r="DR71" s="5">
        <f>IF('Tabulka klientů 2023'!$AV75='Hlavní stránka'!DH$1,1,0)</f>
        <v>0</v>
      </c>
      <c r="DS71" s="5">
        <f t="shared" si="8"/>
        <v>0</v>
      </c>
      <c r="DT71" s="2">
        <f t="shared" si="20"/>
        <v>0</v>
      </c>
      <c r="DU71" s="5">
        <f>IF('Tabulka klientů 2023'!$R75='Hlavní stránka'!DU$1,1,0)</f>
        <v>0</v>
      </c>
      <c r="DV71" s="5">
        <f>IF('Tabulka klientů 2023'!$U75='Hlavní stránka'!DU$1,1,0)</f>
        <v>0</v>
      </c>
      <c r="DW71" s="5">
        <f>IF('Tabulka klientů 2023'!$X75='Hlavní stránka'!DU$1,1,0)</f>
        <v>0</v>
      </c>
      <c r="DX71" s="5">
        <f>IF('Tabulka klientů 2023'!$AA75='Hlavní stránka'!DU$1,1,0)</f>
        <v>0</v>
      </c>
      <c r="DY71" s="5">
        <f>IF('Tabulka klientů 2023'!$AD75='Hlavní stránka'!DU$1,1,0)</f>
        <v>0</v>
      </c>
      <c r="DZ71" s="5">
        <f>IF('Tabulka klientů 2023'!$AG75='Hlavní stránka'!DU$1,1,0)</f>
        <v>0</v>
      </c>
      <c r="EA71" s="5">
        <f>IF('Tabulka klientů 2023'!$AJ75='Hlavní stránka'!DU$1,1,0)</f>
        <v>0</v>
      </c>
      <c r="EB71" s="5">
        <f>IF('Tabulka klientů 2023'!$AM75='Hlavní stránka'!DU$1,1,0)</f>
        <v>0</v>
      </c>
      <c r="EC71" s="5">
        <f>IF('Tabulka klientů 2023'!$AP75='Hlavní stránka'!DU$1,1,0)</f>
        <v>0</v>
      </c>
      <c r="ED71" s="5">
        <f>IF('Tabulka klientů 2023'!$AS75='Hlavní stránka'!DU$1,1,0)</f>
        <v>0</v>
      </c>
      <c r="EE71" s="5">
        <f>IF('Tabulka klientů 2023'!$AV75='Hlavní stránka'!DU$1,1,0)</f>
        <v>0</v>
      </c>
      <c r="EF71" s="5">
        <f t="shared" si="9"/>
        <v>0</v>
      </c>
      <c r="EG71" s="2">
        <f t="shared" si="21"/>
        <v>0</v>
      </c>
      <c r="EH71" s="5">
        <f>IF('Tabulka klientů 2023'!$R75='Hlavní stránka'!EH$1,1,0)</f>
        <v>0</v>
      </c>
      <c r="EI71" s="5">
        <f>IF('Tabulka klientů 2023'!$U75='Hlavní stránka'!EH$1,1,0)</f>
        <v>0</v>
      </c>
      <c r="EJ71" s="5">
        <f>IF('Tabulka klientů 2023'!$X75='Hlavní stránka'!EH$1,1,0)</f>
        <v>0</v>
      </c>
      <c r="EK71" s="5">
        <f>IF('Tabulka klientů 2023'!$AA75='Hlavní stránka'!EH$1,1,0)</f>
        <v>0</v>
      </c>
      <c r="EL71" s="5">
        <f>IF('Tabulka klientů 2023'!$AD75='Hlavní stránka'!EH$1,1,0)</f>
        <v>0</v>
      </c>
      <c r="EM71" s="5">
        <f>IF('Tabulka klientů 2023'!$AG75='Hlavní stránka'!EH$1,1,0)</f>
        <v>0</v>
      </c>
      <c r="EN71" s="5">
        <f>IF('Tabulka klientů 2023'!$AJ75='Hlavní stránka'!EH$1,1,0)</f>
        <v>0</v>
      </c>
      <c r="EO71" s="5">
        <f>IF('Tabulka klientů 2023'!$AM75='Hlavní stránka'!EH$1,1,0)</f>
        <v>0</v>
      </c>
      <c r="EP71" s="5">
        <f>IF('Tabulka klientů 2023'!$AP75='Hlavní stránka'!EH$1,1,0)</f>
        <v>0</v>
      </c>
      <c r="EQ71" s="5">
        <f>IF('Tabulka klientů 2023'!$AS75='Hlavní stránka'!EH$1,1,0)</f>
        <v>0</v>
      </c>
      <c r="ER71" s="5">
        <f>IF('Tabulka klientů 2023'!$AV75='Hlavní stránka'!EH$1,1,0)</f>
        <v>0</v>
      </c>
      <c r="ES71" s="5">
        <f t="shared" si="10"/>
        <v>0</v>
      </c>
      <c r="ET71" s="2">
        <f t="shared" si="22"/>
        <v>0</v>
      </c>
      <c r="EU71" s="5">
        <f>IF('Tabulka klientů 2023'!$R75='Hlavní stránka'!EU$1,1,0)</f>
        <v>0</v>
      </c>
      <c r="EV71" s="5">
        <f>IF('Tabulka klientů 2023'!$U75='Hlavní stránka'!EU$1,1,0)</f>
        <v>0</v>
      </c>
      <c r="EW71" s="5">
        <f>IF('Tabulka klientů 2023'!$X75='Hlavní stránka'!EU$1,1,0)</f>
        <v>0</v>
      </c>
      <c r="EX71" s="5">
        <f>IF('Tabulka klientů 2023'!$AA75='Hlavní stránka'!EU$1,1,0)</f>
        <v>0</v>
      </c>
      <c r="EY71" s="5">
        <f>IF('Tabulka klientů 2023'!$AD75='Hlavní stránka'!EU$1,1,0)</f>
        <v>0</v>
      </c>
      <c r="EZ71" s="5">
        <f>IF('Tabulka klientů 2023'!$AG75='Hlavní stránka'!EU$1,1,0)</f>
        <v>0</v>
      </c>
      <c r="FA71" s="5">
        <f>IF('Tabulka klientů 2023'!$AJ75='Hlavní stránka'!EU$1,1,0)</f>
        <v>0</v>
      </c>
      <c r="FB71" s="5">
        <f>IF('Tabulka klientů 2023'!$AM75='Hlavní stránka'!EU$1,1,0)</f>
        <v>0</v>
      </c>
      <c r="FC71" s="5">
        <f>IF('Tabulka klientů 2023'!$AP75='Hlavní stránka'!EU$1,1,0)</f>
        <v>0</v>
      </c>
      <c r="FD71" s="5">
        <f>IF('Tabulka klientů 2023'!$AS75='Hlavní stránka'!EU$1,1,0)</f>
        <v>0</v>
      </c>
      <c r="FE71" s="5">
        <f>IF('Tabulka klientů 2023'!$AV75='Hlavní stránka'!EU$1,1,0)</f>
        <v>0</v>
      </c>
      <c r="FF71" s="5">
        <f t="shared" si="11"/>
        <v>0</v>
      </c>
      <c r="FG71" s="2">
        <f t="shared" si="23"/>
        <v>0</v>
      </c>
    </row>
    <row r="72" spans="1:163" ht="1.5" hidden="1" customHeight="1" x14ac:dyDescent="0.25">
      <c r="A72" s="4"/>
      <c r="B72" s="4"/>
      <c r="C72" s="4"/>
      <c r="D72" s="4"/>
      <c r="E72" s="4"/>
      <c r="F72" s="4"/>
      <c r="G72" s="4"/>
      <c r="H72" s="5">
        <f>IF('Tabulka klientů 2023'!$R76='Hlavní stránka'!$H$1,1,0)</f>
        <v>0</v>
      </c>
      <c r="I72" s="5">
        <f>IF('Tabulka klientů 2023'!$U76='Hlavní stránka'!$H$1,1,0)</f>
        <v>0</v>
      </c>
      <c r="J72" s="5">
        <f>IF('Tabulka klientů 2023'!$X76='Hlavní stránka'!$H$1,1,0)</f>
        <v>0</v>
      </c>
      <c r="K72" s="5">
        <f>IF('Tabulka klientů 2023'!$AA76='Hlavní stránka'!$H$1,1,0)</f>
        <v>0</v>
      </c>
      <c r="L72" s="5">
        <f>IF('Tabulka klientů 2023'!$AD76='Hlavní stránka'!$H$1,1,0)</f>
        <v>0</v>
      </c>
      <c r="M72" s="5">
        <f>IF('Tabulka klientů 2023'!$AG76='Hlavní stránka'!$H$1,1,0)</f>
        <v>0</v>
      </c>
      <c r="N72" s="5">
        <f>IF('Tabulka klientů 2023'!$AJ76='Hlavní stránka'!$H$1,1,0)</f>
        <v>0</v>
      </c>
      <c r="O72" s="5">
        <f>IF('Tabulka klientů 2023'!$AM76='Hlavní stránka'!$H$1,1,0)</f>
        <v>0</v>
      </c>
      <c r="P72" s="5">
        <f>IF('Tabulka klientů 2023'!$AP76='Hlavní stránka'!$H$1,1,0)</f>
        <v>0</v>
      </c>
      <c r="Q72" s="5">
        <f>IF('Tabulka klientů 2023'!$AS76='Hlavní stránka'!$H$1,1,0)</f>
        <v>0</v>
      </c>
      <c r="R72" s="5">
        <f>IF('Tabulka klientů 2023'!$AV76='Hlavní stránka'!$H$1,1,0)</f>
        <v>0</v>
      </c>
      <c r="S72" s="5">
        <f t="shared" si="0"/>
        <v>0</v>
      </c>
      <c r="T72" s="2">
        <f t="shared" si="12"/>
        <v>0</v>
      </c>
      <c r="U72" s="5">
        <f>IF('Tabulka klientů 2023'!$R76='Hlavní stránka'!U$1,1,0)</f>
        <v>0</v>
      </c>
      <c r="V72" s="5">
        <f>IF('Tabulka klientů 2023'!$U76='Hlavní stránka'!U$1,1,0)</f>
        <v>0</v>
      </c>
      <c r="W72" s="5">
        <f>IF('Tabulka klientů 2023'!$X76='Hlavní stránka'!U$1,1,0)</f>
        <v>0</v>
      </c>
      <c r="X72" s="5">
        <f>IF('Tabulka klientů 2023'!$AA76='Hlavní stránka'!U$1,1,0)</f>
        <v>0</v>
      </c>
      <c r="Y72" s="5">
        <f>IF('Tabulka klientů 2023'!$AD76='Hlavní stránka'!U$1,1,0)</f>
        <v>0</v>
      </c>
      <c r="Z72" s="5">
        <f>IF('Tabulka klientů 2023'!$AG76='Hlavní stránka'!U$1,1,0)</f>
        <v>0</v>
      </c>
      <c r="AA72" s="5">
        <f>IF('Tabulka klientů 2023'!$AJ76='Hlavní stránka'!U$1,1,0)</f>
        <v>0</v>
      </c>
      <c r="AB72" s="5">
        <f>IF('Tabulka klientů 2023'!$AM76='Hlavní stránka'!U$1,1,0)</f>
        <v>0</v>
      </c>
      <c r="AC72" s="5">
        <f>IF('Tabulka klientů 2023'!$AP76='Hlavní stránka'!U$1,1,0)</f>
        <v>0</v>
      </c>
      <c r="AD72" s="5">
        <f>IF('Tabulka klientů 2023'!$AS76='Hlavní stránka'!U$1,1,0)</f>
        <v>0</v>
      </c>
      <c r="AE72" s="5">
        <f>IF('Tabulka klientů 2023'!$AV76='Hlavní stránka'!U$1,1,0)</f>
        <v>0</v>
      </c>
      <c r="AF72" s="5">
        <f t="shared" si="1"/>
        <v>0</v>
      </c>
      <c r="AG72" s="2">
        <f t="shared" si="13"/>
        <v>0</v>
      </c>
      <c r="AH72" s="5">
        <f>IF('Tabulka klientů 2023'!$R76='Hlavní stránka'!AH$1,1,0)</f>
        <v>0</v>
      </c>
      <c r="AI72" s="5">
        <f>IF('Tabulka klientů 2023'!$U76='Hlavní stránka'!AH$1,1,0)</f>
        <v>0</v>
      </c>
      <c r="AJ72" s="5">
        <f>IF('Tabulka klientů 2023'!$X76='Hlavní stránka'!AH$1,1,0)</f>
        <v>0</v>
      </c>
      <c r="AK72" s="5">
        <f>IF('Tabulka klientů 2023'!$AA76='Hlavní stránka'!AH$1,1,0)</f>
        <v>0</v>
      </c>
      <c r="AL72" s="5">
        <f>IF('Tabulka klientů 2023'!$AD76='Hlavní stránka'!AH$1,1,0)</f>
        <v>0</v>
      </c>
      <c r="AM72" s="5">
        <f>IF('Tabulka klientů 2023'!$AG76='Hlavní stránka'!AH$1,1,0)</f>
        <v>0</v>
      </c>
      <c r="AN72" s="5">
        <f>IF('Tabulka klientů 2023'!$AJ76='Hlavní stránka'!AH$1,1,0)</f>
        <v>0</v>
      </c>
      <c r="AO72" s="5">
        <f>IF('Tabulka klientů 2023'!$AM76='Hlavní stránka'!AH$1,1,0)</f>
        <v>0</v>
      </c>
      <c r="AP72" s="5">
        <f>IF('Tabulka klientů 2023'!$AP76='Hlavní stránka'!AH$1,1,0)</f>
        <v>0</v>
      </c>
      <c r="AQ72" s="5">
        <f>IF('Tabulka klientů 2023'!$AS76='Hlavní stránka'!AH$1,1,0)</f>
        <v>0</v>
      </c>
      <c r="AR72" s="5">
        <f>IF('Tabulka klientů 2023'!$AV76='Hlavní stránka'!AH$1,1,0)</f>
        <v>0</v>
      </c>
      <c r="AS72" s="5">
        <f t="shared" si="2"/>
        <v>0</v>
      </c>
      <c r="AT72" s="2">
        <f t="shared" si="14"/>
        <v>0</v>
      </c>
      <c r="AU72" s="5">
        <f>IF('Tabulka klientů 2023'!$R76='Hlavní stránka'!AU$1,1,0)</f>
        <v>0</v>
      </c>
      <c r="AV72" s="5">
        <f>IF('Tabulka klientů 2023'!$U76='Hlavní stránka'!AU$1,1,0)</f>
        <v>0</v>
      </c>
      <c r="AW72" s="5">
        <f>IF('Tabulka klientů 2023'!$X76='Hlavní stránka'!AU$1,1,0)</f>
        <v>0</v>
      </c>
      <c r="AX72" s="5">
        <f>IF('Tabulka klientů 2023'!$AA76='Hlavní stránka'!AU$1,1,0)</f>
        <v>0</v>
      </c>
      <c r="AY72" s="5">
        <f>IF('Tabulka klientů 2023'!$AD76='Hlavní stránka'!AU$1,1,0)</f>
        <v>0</v>
      </c>
      <c r="AZ72" s="5">
        <f>IF('Tabulka klientů 2023'!$AG76='Hlavní stránka'!AU$1,1,0)</f>
        <v>0</v>
      </c>
      <c r="BA72" s="5">
        <f>IF('Tabulka klientů 2023'!$AJ76='Hlavní stránka'!AU$1,1,0)</f>
        <v>0</v>
      </c>
      <c r="BB72" s="5">
        <f>IF('Tabulka klientů 2023'!$AM76='Hlavní stránka'!AU$1,1,0)</f>
        <v>0</v>
      </c>
      <c r="BC72" s="5">
        <f>IF('Tabulka klientů 2023'!$AP76='Hlavní stránka'!AU$1,1,0)</f>
        <v>0</v>
      </c>
      <c r="BD72" s="5">
        <f>IF('Tabulka klientů 2023'!$AS76='Hlavní stránka'!AU$1,1,0)</f>
        <v>0</v>
      </c>
      <c r="BE72" s="5">
        <f>IF('Tabulka klientů 2023'!$AV76='Hlavní stránka'!AU$1,1,0)</f>
        <v>0</v>
      </c>
      <c r="BF72" s="5">
        <f t="shared" si="3"/>
        <v>0</v>
      </c>
      <c r="BG72" s="2">
        <f t="shared" si="15"/>
        <v>0</v>
      </c>
      <c r="BH72" s="5">
        <f>IF('Tabulka klientů 2023'!$R76='Hlavní stránka'!BH$1,1,0)</f>
        <v>0</v>
      </c>
      <c r="BI72" s="5">
        <f>IF('Tabulka klientů 2023'!$U76='Hlavní stránka'!BH$1,1,0)</f>
        <v>0</v>
      </c>
      <c r="BJ72" s="5">
        <f>IF('Tabulka klientů 2023'!$X76='Hlavní stránka'!BH$1,1,0)</f>
        <v>0</v>
      </c>
      <c r="BK72" s="5">
        <f>IF('Tabulka klientů 2023'!$AA76='Hlavní stránka'!BH$1,1,0)</f>
        <v>0</v>
      </c>
      <c r="BL72" s="5">
        <f>IF('Tabulka klientů 2023'!$AD76='Hlavní stránka'!BH$1,1,0)</f>
        <v>0</v>
      </c>
      <c r="BM72" s="5">
        <f>IF('Tabulka klientů 2023'!$AG76='Hlavní stránka'!BH$1,1,0)</f>
        <v>0</v>
      </c>
      <c r="BN72" s="5">
        <f>IF('Tabulka klientů 2023'!$AJ76='Hlavní stránka'!BH$1,1,0)</f>
        <v>0</v>
      </c>
      <c r="BO72" s="5">
        <f>IF('Tabulka klientů 2023'!$AM76='Hlavní stránka'!BH$1,1,0)</f>
        <v>0</v>
      </c>
      <c r="BP72" s="5">
        <f>IF('Tabulka klientů 2023'!$AP76='Hlavní stránka'!BH$1,1,0)</f>
        <v>0</v>
      </c>
      <c r="BQ72" s="5">
        <f>IF('Tabulka klientů 2023'!$AS76='Hlavní stránka'!BH$1,1,0)</f>
        <v>0</v>
      </c>
      <c r="BR72" s="5">
        <f>IF('Tabulka klientů 2023'!$AV76='Hlavní stránka'!BH$1,1,0)</f>
        <v>0</v>
      </c>
      <c r="BS72" s="5">
        <f t="shared" si="4"/>
        <v>0</v>
      </c>
      <c r="BT72" s="2">
        <f t="shared" si="16"/>
        <v>0</v>
      </c>
      <c r="BU72" s="5">
        <f>IF('Tabulka klientů 2023'!$R76='Hlavní stránka'!BU$1,1,0)</f>
        <v>0</v>
      </c>
      <c r="BV72" s="5">
        <f>IF('Tabulka klientů 2023'!$U76='Hlavní stránka'!BU$1,1,0)</f>
        <v>0</v>
      </c>
      <c r="BW72" s="5">
        <f>IF('Tabulka klientů 2023'!$X76='Hlavní stránka'!BU$1,1,0)</f>
        <v>0</v>
      </c>
      <c r="BX72" s="5">
        <f>IF('Tabulka klientů 2023'!$AA76='Hlavní stránka'!BU$1,1,0)</f>
        <v>0</v>
      </c>
      <c r="BY72" s="5">
        <f>IF('Tabulka klientů 2023'!$AD76='Hlavní stránka'!BU$1,1,0)</f>
        <v>0</v>
      </c>
      <c r="BZ72" s="5">
        <f>IF('Tabulka klientů 2023'!$AG76='Hlavní stránka'!BU$1,1,0)</f>
        <v>0</v>
      </c>
      <c r="CA72" s="5">
        <f>IF('Tabulka klientů 2023'!$AJ76='Hlavní stránka'!BU$1,1,0)</f>
        <v>0</v>
      </c>
      <c r="CB72" s="5">
        <f>IF('Tabulka klientů 2023'!$AM76='Hlavní stránka'!BU$1,1,0)</f>
        <v>0</v>
      </c>
      <c r="CC72" s="5">
        <f>IF('Tabulka klientů 2023'!$AP76='Hlavní stránka'!BU$1,1,0)</f>
        <v>0</v>
      </c>
      <c r="CD72" s="5">
        <f>IF('Tabulka klientů 2023'!$AS76='Hlavní stránka'!BU$1,1,0)</f>
        <v>0</v>
      </c>
      <c r="CE72" s="5">
        <f>IF('Tabulka klientů 2023'!$AV76='Hlavní stránka'!BU$1,1,0)</f>
        <v>0</v>
      </c>
      <c r="CF72" s="5">
        <f t="shared" si="5"/>
        <v>0</v>
      </c>
      <c r="CG72" s="2">
        <f t="shared" si="17"/>
        <v>0</v>
      </c>
      <c r="CH72" s="5">
        <f>IF('Tabulka klientů 2023'!$R76='Hlavní stránka'!CH$1,1,0)</f>
        <v>0</v>
      </c>
      <c r="CI72" s="5">
        <f>IF('Tabulka klientů 2023'!$U76='Hlavní stránka'!CH$1,1,0)</f>
        <v>0</v>
      </c>
      <c r="CJ72" s="5">
        <f>IF('Tabulka klientů 2023'!$X76='Hlavní stránka'!CH$1,1,0)</f>
        <v>0</v>
      </c>
      <c r="CK72" s="5">
        <f>IF('Tabulka klientů 2023'!$AA76='Hlavní stránka'!CH$1,1,0)</f>
        <v>0</v>
      </c>
      <c r="CL72" s="5">
        <f>IF('Tabulka klientů 2023'!$AD76='Hlavní stránka'!CH$1,1,0)</f>
        <v>0</v>
      </c>
      <c r="CM72" s="5">
        <f>IF('Tabulka klientů 2023'!$AG76='Hlavní stránka'!CH$1,1,0)</f>
        <v>0</v>
      </c>
      <c r="CN72" s="5">
        <f>IF('Tabulka klientů 2023'!$AJ76='Hlavní stránka'!CH$1,1,0)</f>
        <v>0</v>
      </c>
      <c r="CO72" s="5">
        <f>IF('Tabulka klientů 2023'!$AM76='Hlavní stránka'!CH$1,1,0)</f>
        <v>0</v>
      </c>
      <c r="CP72" s="5">
        <f>IF('Tabulka klientů 2023'!$AP76='Hlavní stránka'!CH$1,1,0)</f>
        <v>0</v>
      </c>
      <c r="CQ72" s="5">
        <f>IF('Tabulka klientů 2023'!$AS76='Hlavní stránka'!CH$1,1,0)</f>
        <v>0</v>
      </c>
      <c r="CR72" s="5">
        <f>IF('Tabulka klientů 2023'!$AV76='Hlavní stránka'!CH$1,1,0)</f>
        <v>0</v>
      </c>
      <c r="CS72" s="5">
        <f t="shared" si="6"/>
        <v>0</v>
      </c>
      <c r="CT72" s="2">
        <f t="shared" si="18"/>
        <v>0</v>
      </c>
      <c r="CU72" s="5">
        <f>IF('Tabulka klientů 2023'!$R76='Hlavní stránka'!CU$1,1,0)</f>
        <v>0</v>
      </c>
      <c r="CV72" s="5">
        <f>IF('Tabulka klientů 2023'!$U76='Hlavní stránka'!CU$1,1,0)</f>
        <v>0</v>
      </c>
      <c r="CW72" s="5">
        <f>IF('Tabulka klientů 2023'!$X76='Hlavní stránka'!CU$1,1,0)</f>
        <v>0</v>
      </c>
      <c r="CX72" s="5">
        <f>IF('Tabulka klientů 2023'!$AA76='Hlavní stránka'!CU$1,1,0)</f>
        <v>0</v>
      </c>
      <c r="CY72" s="5">
        <f>IF('Tabulka klientů 2023'!$AD76='Hlavní stránka'!CU$1,1,0)</f>
        <v>0</v>
      </c>
      <c r="CZ72" s="5">
        <f>IF('Tabulka klientů 2023'!$AG76='Hlavní stránka'!CU$1,1,0)</f>
        <v>0</v>
      </c>
      <c r="DA72" s="5">
        <f>IF('Tabulka klientů 2023'!$AJ76='Hlavní stránka'!CU$1,1,0)</f>
        <v>0</v>
      </c>
      <c r="DB72" s="5">
        <f>IF('Tabulka klientů 2023'!$AM76='Hlavní stránka'!CU$1,1,0)</f>
        <v>0</v>
      </c>
      <c r="DC72" s="5">
        <f>IF('Tabulka klientů 2023'!$AP76='Hlavní stránka'!CU$1,1,0)</f>
        <v>0</v>
      </c>
      <c r="DD72" s="5">
        <f>IF('Tabulka klientů 2023'!$AS76='Hlavní stránka'!CU$1,1,0)</f>
        <v>0</v>
      </c>
      <c r="DE72" s="5">
        <f>IF('Tabulka klientů 2023'!$AV76='Hlavní stránka'!CU$1,1,0)</f>
        <v>0</v>
      </c>
      <c r="DF72" s="5">
        <f t="shared" si="7"/>
        <v>0</v>
      </c>
      <c r="DG72" s="2">
        <f t="shared" si="19"/>
        <v>0</v>
      </c>
      <c r="DH72" s="5">
        <f>IF('Tabulka klientů 2023'!$R76='Hlavní stránka'!DH$1,1,0)</f>
        <v>0</v>
      </c>
      <c r="DI72" s="5">
        <f>IF('Tabulka klientů 2023'!$U76='Hlavní stránka'!DH$1,1,0)</f>
        <v>0</v>
      </c>
      <c r="DJ72" s="5">
        <f>IF('Tabulka klientů 2023'!$X76='Hlavní stránka'!DH$1,1,0)</f>
        <v>0</v>
      </c>
      <c r="DK72" s="5">
        <f>IF('Tabulka klientů 2023'!$AA76='Hlavní stránka'!DH$1,1,0)</f>
        <v>0</v>
      </c>
      <c r="DL72" s="5">
        <f>IF('Tabulka klientů 2023'!$AD76='Hlavní stránka'!DH$1,1,0)</f>
        <v>0</v>
      </c>
      <c r="DM72" s="5">
        <f>IF('Tabulka klientů 2023'!$AG76='Hlavní stránka'!DH$1,1,0)</f>
        <v>0</v>
      </c>
      <c r="DN72" s="5">
        <f>IF('Tabulka klientů 2023'!$AJ76='Hlavní stránka'!DH$1,1,0)</f>
        <v>0</v>
      </c>
      <c r="DO72" s="5">
        <f>IF('Tabulka klientů 2023'!$AM76='Hlavní stránka'!DH$1,1,0)</f>
        <v>0</v>
      </c>
      <c r="DP72" s="5">
        <f>IF('Tabulka klientů 2023'!$AP76='Hlavní stránka'!DH$1,1,0)</f>
        <v>0</v>
      </c>
      <c r="DQ72" s="5">
        <f>IF('Tabulka klientů 2023'!$AS76='Hlavní stránka'!DH$1,1,0)</f>
        <v>0</v>
      </c>
      <c r="DR72" s="5">
        <f>IF('Tabulka klientů 2023'!$AV76='Hlavní stránka'!DH$1,1,0)</f>
        <v>0</v>
      </c>
      <c r="DS72" s="5">
        <f t="shared" si="8"/>
        <v>0</v>
      </c>
      <c r="DT72" s="2">
        <f t="shared" si="20"/>
        <v>0</v>
      </c>
      <c r="DU72" s="5">
        <f>IF('Tabulka klientů 2023'!$R76='Hlavní stránka'!DU$1,1,0)</f>
        <v>0</v>
      </c>
      <c r="DV72" s="5">
        <f>IF('Tabulka klientů 2023'!$U76='Hlavní stránka'!DU$1,1,0)</f>
        <v>0</v>
      </c>
      <c r="DW72" s="5">
        <f>IF('Tabulka klientů 2023'!$X76='Hlavní stránka'!DU$1,1,0)</f>
        <v>0</v>
      </c>
      <c r="DX72" s="5">
        <f>IF('Tabulka klientů 2023'!$AA76='Hlavní stránka'!DU$1,1,0)</f>
        <v>0</v>
      </c>
      <c r="DY72" s="5">
        <f>IF('Tabulka klientů 2023'!$AD76='Hlavní stránka'!DU$1,1,0)</f>
        <v>0</v>
      </c>
      <c r="DZ72" s="5">
        <f>IF('Tabulka klientů 2023'!$AG76='Hlavní stránka'!DU$1,1,0)</f>
        <v>0</v>
      </c>
      <c r="EA72" s="5">
        <f>IF('Tabulka klientů 2023'!$AJ76='Hlavní stránka'!DU$1,1,0)</f>
        <v>0</v>
      </c>
      <c r="EB72" s="5">
        <f>IF('Tabulka klientů 2023'!$AM76='Hlavní stránka'!DU$1,1,0)</f>
        <v>0</v>
      </c>
      <c r="EC72" s="5">
        <f>IF('Tabulka klientů 2023'!$AP76='Hlavní stránka'!DU$1,1,0)</f>
        <v>0</v>
      </c>
      <c r="ED72" s="5">
        <f>IF('Tabulka klientů 2023'!$AS76='Hlavní stránka'!DU$1,1,0)</f>
        <v>0</v>
      </c>
      <c r="EE72" s="5">
        <f>IF('Tabulka klientů 2023'!$AV76='Hlavní stránka'!DU$1,1,0)</f>
        <v>0</v>
      </c>
      <c r="EF72" s="5">
        <f t="shared" si="9"/>
        <v>0</v>
      </c>
      <c r="EG72" s="2">
        <f t="shared" si="21"/>
        <v>0</v>
      </c>
      <c r="EH72" s="5">
        <f>IF('Tabulka klientů 2023'!$R76='Hlavní stránka'!EH$1,1,0)</f>
        <v>0</v>
      </c>
      <c r="EI72" s="5">
        <f>IF('Tabulka klientů 2023'!$U76='Hlavní stránka'!EH$1,1,0)</f>
        <v>0</v>
      </c>
      <c r="EJ72" s="5">
        <f>IF('Tabulka klientů 2023'!$X76='Hlavní stránka'!EH$1,1,0)</f>
        <v>0</v>
      </c>
      <c r="EK72" s="5">
        <f>IF('Tabulka klientů 2023'!$AA76='Hlavní stránka'!EH$1,1,0)</f>
        <v>0</v>
      </c>
      <c r="EL72" s="5">
        <f>IF('Tabulka klientů 2023'!$AD76='Hlavní stránka'!EH$1,1,0)</f>
        <v>0</v>
      </c>
      <c r="EM72" s="5">
        <f>IF('Tabulka klientů 2023'!$AG76='Hlavní stránka'!EH$1,1,0)</f>
        <v>0</v>
      </c>
      <c r="EN72" s="5">
        <f>IF('Tabulka klientů 2023'!$AJ76='Hlavní stránka'!EH$1,1,0)</f>
        <v>0</v>
      </c>
      <c r="EO72" s="5">
        <f>IF('Tabulka klientů 2023'!$AM76='Hlavní stránka'!EH$1,1,0)</f>
        <v>0</v>
      </c>
      <c r="EP72" s="5">
        <f>IF('Tabulka klientů 2023'!$AP76='Hlavní stránka'!EH$1,1,0)</f>
        <v>0</v>
      </c>
      <c r="EQ72" s="5">
        <f>IF('Tabulka klientů 2023'!$AS76='Hlavní stránka'!EH$1,1,0)</f>
        <v>0</v>
      </c>
      <c r="ER72" s="5">
        <f>IF('Tabulka klientů 2023'!$AV76='Hlavní stránka'!EH$1,1,0)</f>
        <v>0</v>
      </c>
      <c r="ES72" s="5">
        <f t="shared" si="10"/>
        <v>0</v>
      </c>
      <c r="ET72" s="2">
        <f t="shared" si="22"/>
        <v>0</v>
      </c>
      <c r="EU72" s="5">
        <f>IF('Tabulka klientů 2023'!$R76='Hlavní stránka'!EU$1,1,0)</f>
        <v>0</v>
      </c>
      <c r="EV72" s="5">
        <f>IF('Tabulka klientů 2023'!$U76='Hlavní stránka'!EU$1,1,0)</f>
        <v>0</v>
      </c>
      <c r="EW72" s="5">
        <f>IF('Tabulka klientů 2023'!$X76='Hlavní stránka'!EU$1,1,0)</f>
        <v>0</v>
      </c>
      <c r="EX72" s="5">
        <f>IF('Tabulka klientů 2023'!$AA76='Hlavní stránka'!EU$1,1,0)</f>
        <v>0</v>
      </c>
      <c r="EY72" s="5">
        <f>IF('Tabulka klientů 2023'!$AD76='Hlavní stránka'!EU$1,1,0)</f>
        <v>0</v>
      </c>
      <c r="EZ72" s="5">
        <f>IF('Tabulka klientů 2023'!$AG76='Hlavní stránka'!EU$1,1,0)</f>
        <v>0</v>
      </c>
      <c r="FA72" s="5">
        <f>IF('Tabulka klientů 2023'!$AJ76='Hlavní stránka'!EU$1,1,0)</f>
        <v>0</v>
      </c>
      <c r="FB72" s="5">
        <f>IF('Tabulka klientů 2023'!$AM76='Hlavní stránka'!EU$1,1,0)</f>
        <v>0</v>
      </c>
      <c r="FC72" s="5">
        <f>IF('Tabulka klientů 2023'!$AP76='Hlavní stránka'!EU$1,1,0)</f>
        <v>0</v>
      </c>
      <c r="FD72" s="5">
        <f>IF('Tabulka klientů 2023'!$AS76='Hlavní stránka'!EU$1,1,0)</f>
        <v>0</v>
      </c>
      <c r="FE72" s="5">
        <f>IF('Tabulka klientů 2023'!$AV76='Hlavní stránka'!EU$1,1,0)</f>
        <v>0</v>
      </c>
      <c r="FF72" s="5">
        <f t="shared" si="11"/>
        <v>0</v>
      </c>
      <c r="FG72" s="2">
        <f t="shared" si="23"/>
        <v>0</v>
      </c>
    </row>
    <row r="73" spans="1:163" ht="1.5" hidden="1" customHeight="1" x14ac:dyDescent="0.25">
      <c r="A73" s="4"/>
      <c r="B73" s="4"/>
      <c r="C73" s="4"/>
      <c r="D73" s="4"/>
      <c r="E73" s="4"/>
      <c r="F73" s="4"/>
      <c r="G73" s="4"/>
      <c r="H73" s="5">
        <f>IF('Tabulka klientů 2023'!$R77='Hlavní stránka'!$H$1,1,0)</f>
        <v>0</v>
      </c>
      <c r="I73" s="5">
        <f>IF('Tabulka klientů 2023'!$U77='Hlavní stránka'!$H$1,1,0)</f>
        <v>0</v>
      </c>
      <c r="J73" s="5">
        <f>IF('Tabulka klientů 2023'!$X77='Hlavní stránka'!$H$1,1,0)</f>
        <v>0</v>
      </c>
      <c r="K73" s="5">
        <f>IF('Tabulka klientů 2023'!$AA77='Hlavní stránka'!$H$1,1,0)</f>
        <v>0</v>
      </c>
      <c r="L73" s="5">
        <f>IF('Tabulka klientů 2023'!$AD77='Hlavní stránka'!$H$1,1,0)</f>
        <v>0</v>
      </c>
      <c r="M73" s="5">
        <f>IF('Tabulka klientů 2023'!$AG77='Hlavní stránka'!$H$1,1,0)</f>
        <v>0</v>
      </c>
      <c r="N73" s="5">
        <f>IF('Tabulka klientů 2023'!$AJ77='Hlavní stránka'!$H$1,1,0)</f>
        <v>0</v>
      </c>
      <c r="O73" s="5">
        <f>IF('Tabulka klientů 2023'!$AM77='Hlavní stránka'!$H$1,1,0)</f>
        <v>0</v>
      </c>
      <c r="P73" s="5">
        <f>IF('Tabulka klientů 2023'!$AP77='Hlavní stránka'!$H$1,1,0)</f>
        <v>0</v>
      </c>
      <c r="Q73" s="5">
        <f>IF('Tabulka klientů 2023'!$AS77='Hlavní stránka'!$H$1,1,0)</f>
        <v>0</v>
      </c>
      <c r="R73" s="5">
        <f>IF('Tabulka klientů 2023'!$AV77='Hlavní stránka'!$H$1,1,0)</f>
        <v>0</v>
      </c>
      <c r="S73" s="5">
        <f t="shared" si="0"/>
        <v>0</v>
      </c>
      <c r="T73" s="2">
        <f t="shared" si="12"/>
        <v>0</v>
      </c>
      <c r="U73" s="5">
        <f>IF('Tabulka klientů 2023'!$R77='Hlavní stránka'!U$1,1,0)</f>
        <v>0</v>
      </c>
      <c r="V73" s="5">
        <f>IF('Tabulka klientů 2023'!$U77='Hlavní stránka'!U$1,1,0)</f>
        <v>0</v>
      </c>
      <c r="W73" s="5">
        <f>IF('Tabulka klientů 2023'!$X77='Hlavní stránka'!U$1,1,0)</f>
        <v>0</v>
      </c>
      <c r="X73" s="5">
        <f>IF('Tabulka klientů 2023'!$AA77='Hlavní stránka'!U$1,1,0)</f>
        <v>0</v>
      </c>
      <c r="Y73" s="5">
        <f>IF('Tabulka klientů 2023'!$AD77='Hlavní stránka'!U$1,1,0)</f>
        <v>0</v>
      </c>
      <c r="Z73" s="5">
        <f>IF('Tabulka klientů 2023'!$AG77='Hlavní stránka'!U$1,1,0)</f>
        <v>0</v>
      </c>
      <c r="AA73" s="5">
        <f>IF('Tabulka klientů 2023'!$AJ77='Hlavní stránka'!U$1,1,0)</f>
        <v>0</v>
      </c>
      <c r="AB73" s="5">
        <f>IF('Tabulka klientů 2023'!$AM77='Hlavní stránka'!U$1,1,0)</f>
        <v>0</v>
      </c>
      <c r="AC73" s="5">
        <f>IF('Tabulka klientů 2023'!$AP77='Hlavní stránka'!U$1,1,0)</f>
        <v>0</v>
      </c>
      <c r="AD73" s="5">
        <f>IF('Tabulka klientů 2023'!$AS77='Hlavní stránka'!U$1,1,0)</f>
        <v>0</v>
      </c>
      <c r="AE73" s="5">
        <f>IF('Tabulka klientů 2023'!$AV77='Hlavní stránka'!U$1,1,0)</f>
        <v>0</v>
      </c>
      <c r="AF73" s="5">
        <f t="shared" si="1"/>
        <v>0</v>
      </c>
      <c r="AG73" s="2">
        <f t="shared" si="13"/>
        <v>0</v>
      </c>
      <c r="AH73" s="5">
        <f>IF('Tabulka klientů 2023'!$R77='Hlavní stránka'!AH$1,1,0)</f>
        <v>0</v>
      </c>
      <c r="AI73" s="5">
        <f>IF('Tabulka klientů 2023'!$U77='Hlavní stránka'!AH$1,1,0)</f>
        <v>0</v>
      </c>
      <c r="AJ73" s="5">
        <f>IF('Tabulka klientů 2023'!$X77='Hlavní stránka'!AH$1,1,0)</f>
        <v>0</v>
      </c>
      <c r="AK73" s="5">
        <f>IF('Tabulka klientů 2023'!$AA77='Hlavní stránka'!AH$1,1,0)</f>
        <v>0</v>
      </c>
      <c r="AL73" s="5">
        <f>IF('Tabulka klientů 2023'!$AD77='Hlavní stránka'!AH$1,1,0)</f>
        <v>0</v>
      </c>
      <c r="AM73" s="5">
        <f>IF('Tabulka klientů 2023'!$AG77='Hlavní stránka'!AH$1,1,0)</f>
        <v>0</v>
      </c>
      <c r="AN73" s="5">
        <f>IF('Tabulka klientů 2023'!$AJ77='Hlavní stránka'!AH$1,1,0)</f>
        <v>0</v>
      </c>
      <c r="AO73" s="5">
        <f>IF('Tabulka klientů 2023'!$AM77='Hlavní stránka'!AH$1,1,0)</f>
        <v>0</v>
      </c>
      <c r="AP73" s="5">
        <f>IF('Tabulka klientů 2023'!$AP77='Hlavní stránka'!AH$1,1,0)</f>
        <v>0</v>
      </c>
      <c r="AQ73" s="5">
        <f>IF('Tabulka klientů 2023'!$AS77='Hlavní stránka'!AH$1,1,0)</f>
        <v>0</v>
      </c>
      <c r="AR73" s="5">
        <f>IF('Tabulka klientů 2023'!$AV77='Hlavní stránka'!AH$1,1,0)</f>
        <v>0</v>
      </c>
      <c r="AS73" s="5">
        <f t="shared" si="2"/>
        <v>0</v>
      </c>
      <c r="AT73" s="2">
        <f t="shared" si="14"/>
        <v>0</v>
      </c>
      <c r="AU73" s="5">
        <f>IF('Tabulka klientů 2023'!$R77='Hlavní stránka'!AU$1,1,0)</f>
        <v>0</v>
      </c>
      <c r="AV73" s="5">
        <f>IF('Tabulka klientů 2023'!$U77='Hlavní stránka'!AU$1,1,0)</f>
        <v>0</v>
      </c>
      <c r="AW73" s="5">
        <f>IF('Tabulka klientů 2023'!$X77='Hlavní stránka'!AU$1,1,0)</f>
        <v>0</v>
      </c>
      <c r="AX73" s="5">
        <f>IF('Tabulka klientů 2023'!$AA77='Hlavní stránka'!AU$1,1,0)</f>
        <v>0</v>
      </c>
      <c r="AY73" s="5">
        <f>IF('Tabulka klientů 2023'!$AD77='Hlavní stránka'!AU$1,1,0)</f>
        <v>0</v>
      </c>
      <c r="AZ73" s="5">
        <f>IF('Tabulka klientů 2023'!$AG77='Hlavní stránka'!AU$1,1,0)</f>
        <v>0</v>
      </c>
      <c r="BA73" s="5">
        <f>IF('Tabulka klientů 2023'!$AJ77='Hlavní stránka'!AU$1,1,0)</f>
        <v>0</v>
      </c>
      <c r="BB73" s="5">
        <f>IF('Tabulka klientů 2023'!$AM77='Hlavní stránka'!AU$1,1,0)</f>
        <v>0</v>
      </c>
      <c r="BC73" s="5">
        <f>IF('Tabulka klientů 2023'!$AP77='Hlavní stránka'!AU$1,1,0)</f>
        <v>0</v>
      </c>
      <c r="BD73" s="5">
        <f>IF('Tabulka klientů 2023'!$AS77='Hlavní stránka'!AU$1,1,0)</f>
        <v>0</v>
      </c>
      <c r="BE73" s="5">
        <f>IF('Tabulka klientů 2023'!$AV77='Hlavní stránka'!AU$1,1,0)</f>
        <v>0</v>
      </c>
      <c r="BF73" s="5">
        <f t="shared" si="3"/>
        <v>0</v>
      </c>
      <c r="BG73" s="2">
        <f t="shared" si="15"/>
        <v>0</v>
      </c>
      <c r="BH73" s="5">
        <f>IF('Tabulka klientů 2023'!$R77='Hlavní stránka'!BH$1,1,0)</f>
        <v>0</v>
      </c>
      <c r="BI73" s="5">
        <f>IF('Tabulka klientů 2023'!$U77='Hlavní stránka'!BH$1,1,0)</f>
        <v>0</v>
      </c>
      <c r="BJ73" s="5">
        <f>IF('Tabulka klientů 2023'!$X77='Hlavní stránka'!BH$1,1,0)</f>
        <v>0</v>
      </c>
      <c r="BK73" s="5">
        <f>IF('Tabulka klientů 2023'!$AA77='Hlavní stránka'!BH$1,1,0)</f>
        <v>0</v>
      </c>
      <c r="BL73" s="5">
        <f>IF('Tabulka klientů 2023'!$AD77='Hlavní stránka'!BH$1,1,0)</f>
        <v>0</v>
      </c>
      <c r="BM73" s="5">
        <f>IF('Tabulka klientů 2023'!$AG77='Hlavní stránka'!BH$1,1,0)</f>
        <v>0</v>
      </c>
      <c r="BN73" s="5">
        <f>IF('Tabulka klientů 2023'!$AJ77='Hlavní stránka'!BH$1,1,0)</f>
        <v>0</v>
      </c>
      <c r="BO73" s="5">
        <f>IF('Tabulka klientů 2023'!$AM77='Hlavní stránka'!BH$1,1,0)</f>
        <v>0</v>
      </c>
      <c r="BP73" s="5">
        <f>IF('Tabulka klientů 2023'!$AP77='Hlavní stránka'!BH$1,1,0)</f>
        <v>0</v>
      </c>
      <c r="BQ73" s="5">
        <f>IF('Tabulka klientů 2023'!$AS77='Hlavní stránka'!BH$1,1,0)</f>
        <v>0</v>
      </c>
      <c r="BR73" s="5">
        <f>IF('Tabulka klientů 2023'!$AV77='Hlavní stránka'!BH$1,1,0)</f>
        <v>0</v>
      </c>
      <c r="BS73" s="5">
        <f t="shared" si="4"/>
        <v>0</v>
      </c>
      <c r="BT73" s="2">
        <f t="shared" si="16"/>
        <v>0</v>
      </c>
      <c r="BU73" s="5">
        <f>IF('Tabulka klientů 2023'!$R77='Hlavní stránka'!BU$1,1,0)</f>
        <v>0</v>
      </c>
      <c r="BV73" s="5">
        <f>IF('Tabulka klientů 2023'!$U77='Hlavní stránka'!BU$1,1,0)</f>
        <v>0</v>
      </c>
      <c r="BW73" s="5">
        <f>IF('Tabulka klientů 2023'!$X77='Hlavní stránka'!BU$1,1,0)</f>
        <v>0</v>
      </c>
      <c r="BX73" s="5">
        <f>IF('Tabulka klientů 2023'!$AA77='Hlavní stránka'!BU$1,1,0)</f>
        <v>0</v>
      </c>
      <c r="BY73" s="5">
        <f>IF('Tabulka klientů 2023'!$AD77='Hlavní stránka'!BU$1,1,0)</f>
        <v>0</v>
      </c>
      <c r="BZ73" s="5">
        <f>IF('Tabulka klientů 2023'!$AG77='Hlavní stránka'!BU$1,1,0)</f>
        <v>0</v>
      </c>
      <c r="CA73" s="5">
        <f>IF('Tabulka klientů 2023'!$AJ77='Hlavní stránka'!BU$1,1,0)</f>
        <v>0</v>
      </c>
      <c r="CB73" s="5">
        <f>IF('Tabulka klientů 2023'!$AM77='Hlavní stránka'!BU$1,1,0)</f>
        <v>0</v>
      </c>
      <c r="CC73" s="5">
        <f>IF('Tabulka klientů 2023'!$AP77='Hlavní stránka'!BU$1,1,0)</f>
        <v>0</v>
      </c>
      <c r="CD73" s="5">
        <f>IF('Tabulka klientů 2023'!$AS77='Hlavní stránka'!BU$1,1,0)</f>
        <v>0</v>
      </c>
      <c r="CE73" s="5">
        <f>IF('Tabulka klientů 2023'!$AV77='Hlavní stránka'!BU$1,1,0)</f>
        <v>0</v>
      </c>
      <c r="CF73" s="5">
        <f t="shared" si="5"/>
        <v>0</v>
      </c>
      <c r="CG73" s="2">
        <f t="shared" si="17"/>
        <v>0</v>
      </c>
      <c r="CH73" s="5">
        <f>IF('Tabulka klientů 2023'!$R77='Hlavní stránka'!CH$1,1,0)</f>
        <v>0</v>
      </c>
      <c r="CI73" s="5">
        <f>IF('Tabulka klientů 2023'!$U77='Hlavní stránka'!CH$1,1,0)</f>
        <v>0</v>
      </c>
      <c r="CJ73" s="5">
        <f>IF('Tabulka klientů 2023'!$X77='Hlavní stránka'!CH$1,1,0)</f>
        <v>0</v>
      </c>
      <c r="CK73" s="5">
        <f>IF('Tabulka klientů 2023'!$AA77='Hlavní stránka'!CH$1,1,0)</f>
        <v>0</v>
      </c>
      <c r="CL73" s="5">
        <f>IF('Tabulka klientů 2023'!$AD77='Hlavní stránka'!CH$1,1,0)</f>
        <v>0</v>
      </c>
      <c r="CM73" s="5">
        <f>IF('Tabulka klientů 2023'!$AG77='Hlavní stránka'!CH$1,1,0)</f>
        <v>0</v>
      </c>
      <c r="CN73" s="5">
        <f>IF('Tabulka klientů 2023'!$AJ77='Hlavní stránka'!CH$1,1,0)</f>
        <v>0</v>
      </c>
      <c r="CO73" s="5">
        <f>IF('Tabulka klientů 2023'!$AM77='Hlavní stránka'!CH$1,1,0)</f>
        <v>0</v>
      </c>
      <c r="CP73" s="5">
        <f>IF('Tabulka klientů 2023'!$AP77='Hlavní stránka'!CH$1,1,0)</f>
        <v>0</v>
      </c>
      <c r="CQ73" s="5">
        <f>IF('Tabulka klientů 2023'!$AS77='Hlavní stránka'!CH$1,1,0)</f>
        <v>0</v>
      </c>
      <c r="CR73" s="5">
        <f>IF('Tabulka klientů 2023'!$AV77='Hlavní stránka'!CH$1,1,0)</f>
        <v>0</v>
      </c>
      <c r="CS73" s="5">
        <f t="shared" si="6"/>
        <v>0</v>
      </c>
      <c r="CT73" s="2">
        <f t="shared" si="18"/>
        <v>0</v>
      </c>
      <c r="CU73" s="5">
        <f>IF('Tabulka klientů 2023'!$R77='Hlavní stránka'!CU$1,1,0)</f>
        <v>0</v>
      </c>
      <c r="CV73" s="5">
        <f>IF('Tabulka klientů 2023'!$U77='Hlavní stránka'!CU$1,1,0)</f>
        <v>0</v>
      </c>
      <c r="CW73" s="5">
        <f>IF('Tabulka klientů 2023'!$X77='Hlavní stránka'!CU$1,1,0)</f>
        <v>0</v>
      </c>
      <c r="CX73" s="5">
        <f>IF('Tabulka klientů 2023'!$AA77='Hlavní stránka'!CU$1,1,0)</f>
        <v>0</v>
      </c>
      <c r="CY73" s="5">
        <f>IF('Tabulka klientů 2023'!$AD77='Hlavní stránka'!CU$1,1,0)</f>
        <v>0</v>
      </c>
      <c r="CZ73" s="5">
        <f>IF('Tabulka klientů 2023'!$AG77='Hlavní stránka'!CU$1,1,0)</f>
        <v>0</v>
      </c>
      <c r="DA73" s="5">
        <f>IF('Tabulka klientů 2023'!$AJ77='Hlavní stránka'!CU$1,1,0)</f>
        <v>0</v>
      </c>
      <c r="DB73" s="5">
        <f>IF('Tabulka klientů 2023'!$AM77='Hlavní stránka'!CU$1,1,0)</f>
        <v>0</v>
      </c>
      <c r="DC73" s="5">
        <f>IF('Tabulka klientů 2023'!$AP77='Hlavní stránka'!CU$1,1,0)</f>
        <v>0</v>
      </c>
      <c r="DD73" s="5">
        <f>IF('Tabulka klientů 2023'!$AS77='Hlavní stránka'!CU$1,1,0)</f>
        <v>0</v>
      </c>
      <c r="DE73" s="5">
        <f>IF('Tabulka klientů 2023'!$AV77='Hlavní stránka'!CU$1,1,0)</f>
        <v>0</v>
      </c>
      <c r="DF73" s="5">
        <f t="shared" si="7"/>
        <v>0</v>
      </c>
      <c r="DG73" s="2">
        <f t="shared" si="19"/>
        <v>0</v>
      </c>
      <c r="DH73" s="5">
        <f>IF('Tabulka klientů 2023'!$R77='Hlavní stránka'!DH$1,1,0)</f>
        <v>0</v>
      </c>
      <c r="DI73" s="5">
        <f>IF('Tabulka klientů 2023'!$U77='Hlavní stránka'!DH$1,1,0)</f>
        <v>0</v>
      </c>
      <c r="DJ73" s="5">
        <f>IF('Tabulka klientů 2023'!$X77='Hlavní stránka'!DH$1,1,0)</f>
        <v>0</v>
      </c>
      <c r="DK73" s="5">
        <f>IF('Tabulka klientů 2023'!$AA77='Hlavní stránka'!DH$1,1,0)</f>
        <v>0</v>
      </c>
      <c r="DL73" s="5">
        <f>IF('Tabulka klientů 2023'!$AD77='Hlavní stránka'!DH$1,1,0)</f>
        <v>0</v>
      </c>
      <c r="DM73" s="5">
        <f>IF('Tabulka klientů 2023'!$AG77='Hlavní stránka'!DH$1,1,0)</f>
        <v>0</v>
      </c>
      <c r="DN73" s="5">
        <f>IF('Tabulka klientů 2023'!$AJ77='Hlavní stránka'!DH$1,1,0)</f>
        <v>0</v>
      </c>
      <c r="DO73" s="5">
        <f>IF('Tabulka klientů 2023'!$AM77='Hlavní stránka'!DH$1,1,0)</f>
        <v>0</v>
      </c>
      <c r="DP73" s="5">
        <f>IF('Tabulka klientů 2023'!$AP77='Hlavní stránka'!DH$1,1,0)</f>
        <v>0</v>
      </c>
      <c r="DQ73" s="5">
        <f>IF('Tabulka klientů 2023'!$AS77='Hlavní stránka'!DH$1,1,0)</f>
        <v>0</v>
      </c>
      <c r="DR73" s="5">
        <f>IF('Tabulka klientů 2023'!$AV77='Hlavní stránka'!DH$1,1,0)</f>
        <v>0</v>
      </c>
      <c r="DS73" s="5">
        <f t="shared" si="8"/>
        <v>0</v>
      </c>
      <c r="DT73" s="2">
        <f t="shared" si="20"/>
        <v>0</v>
      </c>
      <c r="DU73" s="5">
        <f>IF('Tabulka klientů 2023'!$R77='Hlavní stránka'!DU$1,1,0)</f>
        <v>0</v>
      </c>
      <c r="DV73" s="5">
        <f>IF('Tabulka klientů 2023'!$U77='Hlavní stránka'!DU$1,1,0)</f>
        <v>0</v>
      </c>
      <c r="DW73" s="5">
        <f>IF('Tabulka klientů 2023'!$X77='Hlavní stránka'!DU$1,1,0)</f>
        <v>0</v>
      </c>
      <c r="DX73" s="5">
        <f>IF('Tabulka klientů 2023'!$AA77='Hlavní stránka'!DU$1,1,0)</f>
        <v>0</v>
      </c>
      <c r="DY73" s="5">
        <f>IF('Tabulka klientů 2023'!$AD77='Hlavní stránka'!DU$1,1,0)</f>
        <v>0</v>
      </c>
      <c r="DZ73" s="5">
        <f>IF('Tabulka klientů 2023'!$AG77='Hlavní stránka'!DU$1,1,0)</f>
        <v>0</v>
      </c>
      <c r="EA73" s="5">
        <f>IF('Tabulka klientů 2023'!$AJ77='Hlavní stránka'!DU$1,1,0)</f>
        <v>0</v>
      </c>
      <c r="EB73" s="5">
        <f>IF('Tabulka klientů 2023'!$AM77='Hlavní stránka'!DU$1,1,0)</f>
        <v>0</v>
      </c>
      <c r="EC73" s="5">
        <f>IF('Tabulka klientů 2023'!$AP77='Hlavní stránka'!DU$1,1,0)</f>
        <v>0</v>
      </c>
      <c r="ED73" s="5">
        <f>IF('Tabulka klientů 2023'!$AS77='Hlavní stránka'!DU$1,1,0)</f>
        <v>0</v>
      </c>
      <c r="EE73" s="5">
        <f>IF('Tabulka klientů 2023'!$AV77='Hlavní stránka'!DU$1,1,0)</f>
        <v>0</v>
      </c>
      <c r="EF73" s="5">
        <f t="shared" si="9"/>
        <v>0</v>
      </c>
      <c r="EG73" s="2">
        <f t="shared" si="21"/>
        <v>0</v>
      </c>
      <c r="EH73" s="5">
        <f>IF('Tabulka klientů 2023'!$R77='Hlavní stránka'!EH$1,1,0)</f>
        <v>0</v>
      </c>
      <c r="EI73" s="5">
        <f>IF('Tabulka klientů 2023'!$U77='Hlavní stránka'!EH$1,1,0)</f>
        <v>0</v>
      </c>
      <c r="EJ73" s="5">
        <f>IF('Tabulka klientů 2023'!$X77='Hlavní stránka'!EH$1,1,0)</f>
        <v>0</v>
      </c>
      <c r="EK73" s="5">
        <f>IF('Tabulka klientů 2023'!$AA77='Hlavní stránka'!EH$1,1,0)</f>
        <v>0</v>
      </c>
      <c r="EL73" s="5">
        <f>IF('Tabulka klientů 2023'!$AD77='Hlavní stránka'!EH$1,1,0)</f>
        <v>0</v>
      </c>
      <c r="EM73" s="5">
        <f>IF('Tabulka klientů 2023'!$AG77='Hlavní stránka'!EH$1,1,0)</f>
        <v>0</v>
      </c>
      <c r="EN73" s="5">
        <f>IF('Tabulka klientů 2023'!$AJ77='Hlavní stránka'!EH$1,1,0)</f>
        <v>0</v>
      </c>
      <c r="EO73" s="5">
        <f>IF('Tabulka klientů 2023'!$AM77='Hlavní stránka'!EH$1,1,0)</f>
        <v>0</v>
      </c>
      <c r="EP73" s="5">
        <f>IF('Tabulka klientů 2023'!$AP77='Hlavní stránka'!EH$1,1,0)</f>
        <v>0</v>
      </c>
      <c r="EQ73" s="5">
        <f>IF('Tabulka klientů 2023'!$AS77='Hlavní stránka'!EH$1,1,0)</f>
        <v>0</v>
      </c>
      <c r="ER73" s="5">
        <f>IF('Tabulka klientů 2023'!$AV77='Hlavní stránka'!EH$1,1,0)</f>
        <v>0</v>
      </c>
      <c r="ES73" s="5">
        <f t="shared" si="10"/>
        <v>0</v>
      </c>
      <c r="ET73" s="2">
        <f t="shared" si="22"/>
        <v>0</v>
      </c>
      <c r="EU73" s="5">
        <f>IF('Tabulka klientů 2023'!$R77='Hlavní stránka'!EU$1,1,0)</f>
        <v>0</v>
      </c>
      <c r="EV73" s="5">
        <f>IF('Tabulka klientů 2023'!$U77='Hlavní stránka'!EU$1,1,0)</f>
        <v>0</v>
      </c>
      <c r="EW73" s="5">
        <f>IF('Tabulka klientů 2023'!$X77='Hlavní stránka'!EU$1,1,0)</f>
        <v>0</v>
      </c>
      <c r="EX73" s="5">
        <f>IF('Tabulka klientů 2023'!$AA77='Hlavní stránka'!EU$1,1,0)</f>
        <v>0</v>
      </c>
      <c r="EY73" s="5">
        <f>IF('Tabulka klientů 2023'!$AD77='Hlavní stránka'!EU$1,1,0)</f>
        <v>0</v>
      </c>
      <c r="EZ73" s="5">
        <f>IF('Tabulka klientů 2023'!$AG77='Hlavní stránka'!EU$1,1,0)</f>
        <v>0</v>
      </c>
      <c r="FA73" s="5">
        <f>IF('Tabulka klientů 2023'!$AJ77='Hlavní stránka'!EU$1,1,0)</f>
        <v>0</v>
      </c>
      <c r="FB73" s="5">
        <f>IF('Tabulka klientů 2023'!$AM77='Hlavní stránka'!EU$1,1,0)</f>
        <v>0</v>
      </c>
      <c r="FC73" s="5">
        <f>IF('Tabulka klientů 2023'!$AP77='Hlavní stránka'!EU$1,1,0)</f>
        <v>0</v>
      </c>
      <c r="FD73" s="5">
        <f>IF('Tabulka klientů 2023'!$AS77='Hlavní stránka'!EU$1,1,0)</f>
        <v>0</v>
      </c>
      <c r="FE73" s="5">
        <f>IF('Tabulka klientů 2023'!$AV77='Hlavní stránka'!EU$1,1,0)</f>
        <v>0</v>
      </c>
      <c r="FF73" s="5">
        <f t="shared" si="11"/>
        <v>0</v>
      </c>
      <c r="FG73" s="2">
        <f t="shared" si="23"/>
        <v>0</v>
      </c>
    </row>
    <row r="74" spans="1:163" ht="1.5" hidden="1" customHeight="1" x14ac:dyDescent="0.25">
      <c r="A74" s="4"/>
      <c r="B74" s="4"/>
      <c r="C74" s="4"/>
      <c r="D74" s="4"/>
      <c r="E74" s="4"/>
      <c r="F74" s="4"/>
      <c r="G74" s="4"/>
      <c r="H74" s="5">
        <f>IF('Tabulka klientů 2023'!$R78='Hlavní stránka'!$H$1,1,0)</f>
        <v>0</v>
      </c>
      <c r="I74" s="5">
        <f>IF('Tabulka klientů 2023'!$U78='Hlavní stránka'!$H$1,1,0)</f>
        <v>0</v>
      </c>
      <c r="J74" s="5">
        <f>IF('Tabulka klientů 2023'!$X78='Hlavní stránka'!$H$1,1,0)</f>
        <v>0</v>
      </c>
      <c r="K74" s="5">
        <f>IF('Tabulka klientů 2023'!$AA78='Hlavní stránka'!$H$1,1,0)</f>
        <v>0</v>
      </c>
      <c r="L74" s="5">
        <f>IF('Tabulka klientů 2023'!$AD78='Hlavní stránka'!$H$1,1,0)</f>
        <v>0</v>
      </c>
      <c r="M74" s="5">
        <f>IF('Tabulka klientů 2023'!$AG78='Hlavní stránka'!$H$1,1,0)</f>
        <v>0</v>
      </c>
      <c r="N74" s="5">
        <f>IF('Tabulka klientů 2023'!$AJ78='Hlavní stránka'!$H$1,1,0)</f>
        <v>0</v>
      </c>
      <c r="O74" s="5">
        <f>IF('Tabulka klientů 2023'!$AM78='Hlavní stránka'!$H$1,1,0)</f>
        <v>0</v>
      </c>
      <c r="P74" s="5">
        <f>IF('Tabulka klientů 2023'!$AP78='Hlavní stránka'!$H$1,1,0)</f>
        <v>0</v>
      </c>
      <c r="Q74" s="5">
        <f>IF('Tabulka klientů 2023'!$AS78='Hlavní stránka'!$H$1,1,0)</f>
        <v>0</v>
      </c>
      <c r="R74" s="5">
        <f>IF('Tabulka klientů 2023'!$AV78='Hlavní stránka'!$H$1,1,0)</f>
        <v>0</v>
      </c>
      <c r="S74" s="5">
        <f t="shared" si="0"/>
        <v>0</v>
      </c>
      <c r="T74" s="2">
        <f t="shared" si="12"/>
        <v>0</v>
      </c>
      <c r="U74" s="5">
        <f>IF('Tabulka klientů 2023'!$R78='Hlavní stránka'!U$1,1,0)</f>
        <v>0</v>
      </c>
      <c r="V74" s="5">
        <f>IF('Tabulka klientů 2023'!$U78='Hlavní stránka'!U$1,1,0)</f>
        <v>0</v>
      </c>
      <c r="W74" s="5">
        <f>IF('Tabulka klientů 2023'!$X78='Hlavní stránka'!U$1,1,0)</f>
        <v>0</v>
      </c>
      <c r="X74" s="5">
        <f>IF('Tabulka klientů 2023'!$AA78='Hlavní stránka'!U$1,1,0)</f>
        <v>0</v>
      </c>
      <c r="Y74" s="5">
        <f>IF('Tabulka klientů 2023'!$AD78='Hlavní stránka'!U$1,1,0)</f>
        <v>0</v>
      </c>
      <c r="Z74" s="5">
        <f>IF('Tabulka klientů 2023'!$AG78='Hlavní stránka'!U$1,1,0)</f>
        <v>0</v>
      </c>
      <c r="AA74" s="5">
        <f>IF('Tabulka klientů 2023'!$AJ78='Hlavní stránka'!U$1,1,0)</f>
        <v>0</v>
      </c>
      <c r="AB74" s="5">
        <f>IF('Tabulka klientů 2023'!$AM78='Hlavní stránka'!U$1,1,0)</f>
        <v>0</v>
      </c>
      <c r="AC74" s="5">
        <f>IF('Tabulka klientů 2023'!$AP78='Hlavní stránka'!U$1,1,0)</f>
        <v>0</v>
      </c>
      <c r="AD74" s="5">
        <f>IF('Tabulka klientů 2023'!$AS78='Hlavní stránka'!U$1,1,0)</f>
        <v>0</v>
      </c>
      <c r="AE74" s="5">
        <f>IF('Tabulka klientů 2023'!$AV78='Hlavní stránka'!U$1,1,0)</f>
        <v>0</v>
      </c>
      <c r="AF74" s="5">
        <f t="shared" si="1"/>
        <v>0</v>
      </c>
      <c r="AG74" s="2">
        <f t="shared" si="13"/>
        <v>0</v>
      </c>
      <c r="AH74" s="5">
        <f>IF('Tabulka klientů 2023'!$R78='Hlavní stránka'!AH$1,1,0)</f>
        <v>0</v>
      </c>
      <c r="AI74" s="5">
        <f>IF('Tabulka klientů 2023'!$U78='Hlavní stránka'!AH$1,1,0)</f>
        <v>0</v>
      </c>
      <c r="AJ74" s="5">
        <f>IF('Tabulka klientů 2023'!$X78='Hlavní stránka'!AH$1,1,0)</f>
        <v>0</v>
      </c>
      <c r="AK74" s="5">
        <f>IF('Tabulka klientů 2023'!$AA78='Hlavní stránka'!AH$1,1,0)</f>
        <v>0</v>
      </c>
      <c r="AL74" s="5">
        <f>IF('Tabulka klientů 2023'!$AD78='Hlavní stránka'!AH$1,1,0)</f>
        <v>0</v>
      </c>
      <c r="AM74" s="5">
        <f>IF('Tabulka klientů 2023'!$AG78='Hlavní stránka'!AH$1,1,0)</f>
        <v>0</v>
      </c>
      <c r="AN74" s="5">
        <f>IF('Tabulka klientů 2023'!$AJ78='Hlavní stránka'!AH$1,1,0)</f>
        <v>0</v>
      </c>
      <c r="AO74" s="5">
        <f>IF('Tabulka klientů 2023'!$AM78='Hlavní stránka'!AH$1,1,0)</f>
        <v>0</v>
      </c>
      <c r="AP74" s="5">
        <f>IF('Tabulka klientů 2023'!$AP78='Hlavní stránka'!AH$1,1,0)</f>
        <v>0</v>
      </c>
      <c r="AQ74" s="5">
        <f>IF('Tabulka klientů 2023'!$AS78='Hlavní stránka'!AH$1,1,0)</f>
        <v>0</v>
      </c>
      <c r="AR74" s="5">
        <f>IF('Tabulka klientů 2023'!$AV78='Hlavní stránka'!AH$1,1,0)</f>
        <v>0</v>
      </c>
      <c r="AS74" s="5">
        <f t="shared" si="2"/>
        <v>0</v>
      </c>
      <c r="AT74" s="2">
        <f t="shared" si="14"/>
        <v>0</v>
      </c>
      <c r="AU74" s="5">
        <f>IF('Tabulka klientů 2023'!$R78='Hlavní stránka'!AU$1,1,0)</f>
        <v>0</v>
      </c>
      <c r="AV74" s="5">
        <f>IF('Tabulka klientů 2023'!$U78='Hlavní stránka'!AU$1,1,0)</f>
        <v>0</v>
      </c>
      <c r="AW74" s="5">
        <f>IF('Tabulka klientů 2023'!$X78='Hlavní stránka'!AU$1,1,0)</f>
        <v>0</v>
      </c>
      <c r="AX74" s="5">
        <f>IF('Tabulka klientů 2023'!$AA78='Hlavní stránka'!AU$1,1,0)</f>
        <v>0</v>
      </c>
      <c r="AY74" s="5">
        <f>IF('Tabulka klientů 2023'!$AD78='Hlavní stránka'!AU$1,1,0)</f>
        <v>0</v>
      </c>
      <c r="AZ74" s="5">
        <f>IF('Tabulka klientů 2023'!$AG78='Hlavní stránka'!AU$1,1,0)</f>
        <v>0</v>
      </c>
      <c r="BA74" s="5">
        <f>IF('Tabulka klientů 2023'!$AJ78='Hlavní stránka'!AU$1,1,0)</f>
        <v>0</v>
      </c>
      <c r="BB74" s="5">
        <f>IF('Tabulka klientů 2023'!$AM78='Hlavní stránka'!AU$1,1,0)</f>
        <v>0</v>
      </c>
      <c r="BC74" s="5">
        <f>IF('Tabulka klientů 2023'!$AP78='Hlavní stránka'!AU$1,1,0)</f>
        <v>0</v>
      </c>
      <c r="BD74" s="5">
        <f>IF('Tabulka klientů 2023'!$AS78='Hlavní stránka'!AU$1,1,0)</f>
        <v>0</v>
      </c>
      <c r="BE74" s="5">
        <f>IF('Tabulka klientů 2023'!$AV78='Hlavní stránka'!AU$1,1,0)</f>
        <v>0</v>
      </c>
      <c r="BF74" s="5">
        <f t="shared" si="3"/>
        <v>0</v>
      </c>
      <c r="BG74" s="2">
        <f t="shared" si="15"/>
        <v>0</v>
      </c>
      <c r="BH74" s="5">
        <f>IF('Tabulka klientů 2023'!$R78='Hlavní stránka'!BH$1,1,0)</f>
        <v>0</v>
      </c>
      <c r="BI74" s="5">
        <f>IF('Tabulka klientů 2023'!$U78='Hlavní stránka'!BH$1,1,0)</f>
        <v>0</v>
      </c>
      <c r="BJ74" s="5">
        <f>IF('Tabulka klientů 2023'!$X78='Hlavní stránka'!BH$1,1,0)</f>
        <v>0</v>
      </c>
      <c r="BK74" s="5">
        <f>IF('Tabulka klientů 2023'!$AA78='Hlavní stránka'!BH$1,1,0)</f>
        <v>0</v>
      </c>
      <c r="BL74" s="5">
        <f>IF('Tabulka klientů 2023'!$AD78='Hlavní stránka'!BH$1,1,0)</f>
        <v>0</v>
      </c>
      <c r="BM74" s="5">
        <f>IF('Tabulka klientů 2023'!$AG78='Hlavní stránka'!BH$1,1,0)</f>
        <v>0</v>
      </c>
      <c r="BN74" s="5">
        <f>IF('Tabulka klientů 2023'!$AJ78='Hlavní stránka'!BH$1,1,0)</f>
        <v>0</v>
      </c>
      <c r="BO74" s="5">
        <f>IF('Tabulka klientů 2023'!$AM78='Hlavní stránka'!BH$1,1,0)</f>
        <v>0</v>
      </c>
      <c r="BP74" s="5">
        <f>IF('Tabulka klientů 2023'!$AP78='Hlavní stránka'!BH$1,1,0)</f>
        <v>0</v>
      </c>
      <c r="BQ74" s="5">
        <f>IF('Tabulka klientů 2023'!$AS78='Hlavní stránka'!BH$1,1,0)</f>
        <v>0</v>
      </c>
      <c r="BR74" s="5">
        <f>IF('Tabulka klientů 2023'!$AV78='Hlavní stránka'!BH$1,1,0)</f>
        <v>0</v>
      </c>
      <c r="BS74" s="5">
        <f t="shared" si="4"/>
        <v>0</v>
      </c>
      <c r="BT74" s="2">
        <f t="shared" si="16"/>
        <v>0</v>
      </c>
      <c r="BU74" s="5">
        <f>IF('Tabulka klientů 2023'!$R78='Hlavní stránka'!BU$1,1,0)</f>
        <v>0</v>
      </c>
      <c r="BV74" s="5">
        <f>IF('Tabulka klientů 2023'!$U78='Hlavní stránka'!BU$1,1,0)</f>
        <v>0</v>
      </c>
      <c r="BW74" s="5">
        <f>IF('Tabulka klientů 2023'!$X78='Hlavní stránka'!BU$1,1,0)</f>
        <v>0</v>
      </c>
      <c r="BX74" s="5">
        <f>IF('Tabulka klientů 2023'!$AA78='Hlavní stránka'!BU$1,1,0)</f>
        <v>0</v>
      </c>
      <c r="BY74" s="5">
        <f>IF('Tabulka klientů 2023'!$AD78='Hlavní stránka'!BU$1,1,0)</f>
        <v>0</v>
      </c>
      <c r="BZ74" s="5">
        <f>IF('Tabulka klientů 2023'!$AG78='Hlavní stránka'!BU$1,1,0)</f>
        <v>0</v>
      </c>
      <c r="CA74" s="5">
        <f>IF('Tabulka klientů 2023'!$AJ78='Hlavní stránka'!BU$1,1,0)</f>
        <v>0</v>
      </c>
      <c r="CB74" s="5">
        <f>IF('Tabulka klientů 2023'!$AM78='Hlavní stránka'!BU$1,1,0)</f>
        <v>0</v>
      </c>
      <c r="CC74" s="5">
        <f>IF('Tabulka klientů 2023'!$AP78='Hlavní stránka'!BU$1,1,0)</f>
        <v>0</v>
      </c>
      <c r="CD74" s="5">
        <f>IF('Tabulka klientů 2023'!$AS78='Hlavní stránka'!BU$1,1,0)</f>
        <v>0</v>
      </c>
      <c r="CE74" s="5">
        <f>IF('Tabulka klientů 2023'!$AV78='Hlavní stránka'!BU$1,1,0)</f>
        <v>0</v>
      </c>
      <c r="CF74" s="5">
        <f t="shared" si="5"/>
        <v>0</v>
      </c>
      <c r="CG74" s="2">
        <f t="shared" si="17"/>
        <v>0</v>
      </c>
      <c r="CH74" s="5">
        <f>IF('Tabulka klientů 2023'!$R78='Hlavní stránka'!CH$1,1,0)</f>
        <v>0</v>
      </c>
      <c r="CI74" s="5">
        <f>IF('Tabulka klientů 2023'!$U78='Hlavní stránka'!CH$1,1,0)</f>
        <v>0</v>
      </c>
      <c r="CJ74" s="5">
        <f>IF('Tabulka klientů 2023'!$X78='Hlavní stránka'!CH$1,1,0)</f>
        <v>0</v>
      </c>
      <c r="CK74" s="5">
        <f>IF('Tabulka klientů 2023'!$AA78='Hlavní stránka'!CH$1,1,0)</f>
        <v>0</v>
      </c>
      <c r="CL74" s="5">
        <f>IF('Tabulka klientů 2023'!$AD78='Hlavní stránka'!CH$1,1,0)</f>
        <v>0</v>
      </c>
      <c r="CM74" s="5">
        <f>IF('Tabulka klientů 2023'!$AG78='Hlavní stránka'!CH$1,1,0)</f>
        <v>0</v>
      </c>
      <c r="CN74" s="5">
        <f>IF('Tabulka klientů 2023'!$AJ78='Hlavní stránka'!CH$1,1,0)</f>
        <v>0</v>
      </c>
      <c r="CO74" s="5">
        <f>IF('Tabulka klientů 2023'!$AM78='Hlavní stránka'!CH$1,1,0)</f>
        <v>0</v>
      </c>
      <c r="CP74" s="5">
        <f>IF('Tabulka klientů 2023'!$AP78='Hlavní stránka'!CH$1,1,0)</f>
        <v>0</v>
      </c>
      <c r="CQ74" s="5">
        <f>IF('Tabulka klientů 2023'!$AS78='Hlavní stránka'!CH$1,1,0)</f>
        <v>0</v>
      </c>
      <c r="CR74" s="5">
        <f>IF('Tabulka klientů 2023'!$AV78='Hlavní stránka'!CH$1,1,0)</f>
        <v>0</v>
      </c>
      <c r="CS74" s="5">
        <f t="shared" si="6"/>
        <v>0</v>
      </c>
      <c r="CT74" s="2">
        <f t="shared" si="18"/>
        <v>0</v>
      </c>
      <c r="CU74" s="5">
        <f>IF('Tabulka klientů 2023'!$R78='Hlavní stránka'!CU$1,1,0)</f>
        <v>0</v>
      </c>
      <c r="CV74" s="5">
        <f>IF('Tabulka klientů 2023'!$U78='Hlavní stránka'!CU$1,1,0)</f>
        <v>0</v>
      </c>
      <c r="CW74" s="5">
        <f>IF('Tabulka klientů 2023'!$X78='Hlavní stránka'!CU$1,1,0)</f>
        <v>0</v>
      </c>
      <c r="CX74" s="5">
        <f>IF('Tabulka klientů 2023'!$AA78='Hlavní stránka'!CU$1,1,0)</f>
        <v>0</v>
      </c>
      <c r="CY74" s="5">
        <f>IF('Tabulka klientů 2023'!$AD78='Hlavní stránka'!CU$1,1,0)</f>
        <v>0</v>
      </c>
      <c r="CZ74" s="5">
        <f>IF('Tabulka klientů 2023'!$AG78='Hlavní stránka'!CU$1,1,0)</f>
        <v>0</v>
      </c>
      <c r="DA74" s="5">
        <f>IF('Tabulka klientů 2023'!$AJ78='Hlavní stránka'!CU$1,1,0)</f>
        <v>0</v>
      </c>
      <c r="DB74" s="5">
        <f>IF('Tabulka klientů 2023'!$AM78='Hlavní stránka'!CU$1,1,0)</f>
        <v>0</v>
      </c>
      <c r="DC74" s="5">
        <f>IF('Tabulka klientů 2023'!$AP78='Hlavní stránka'!CU$1,1,0)</f>
        <v>0</v>
      </c>
      <c r="DD74" s="5">
        <f>IF('Tabulka klientů 2023'!$AS78='Hlavní stránka'!CU$1,1,0)</f>
        <v>0</v>
      </c>
      <c r="DE74" s="5">
        <f>IF('Tabulka klientů 2023'!$AV78='Hlavní stránka'!CU$1,1,0)</f>
        <v>0</v>
      </c>
      <c r="DF74" s="5">
        <f t="shared" si="7"/>
        <v>0</v>
      </c>
      <c r="DG74" s="2">
        <f t="shared" si="19"/>
        <v>0</v>
      </c>
      <c r="DH74" s="5">
        <f>IF('Tabulka klientů 2023'!$R78='Hlavní stránka'!DH$1,1,0)</f>
        <v>0</v>
      </c>
      <c r="DI74" s="5">
        <f>IF('Tabulka klientů 2023'!$U78='Hlavní stránka'!DH$1,1,0)</f>
        <v>0</v>
      </c>
      <c r="DJ74" s="5">
        <f>IF('Tabulka klientů 2023'!$X78='Hlavní stránka'!DH$1,1,0)</f>
        <v>0</v>
      </c>
      <c r="DK74" s="5">
        <f>IF('Tabulka klientů 2023'!$AA78='Hlavní stránka'!DH$1,1,0)</f>
        <v>0</v>
      </c>
      <c r="DL74" s="5">
        <f>IF('Tabulka klientů 2023'!$AD78='Hlavní stránka'!DH$1,1,0)</f>
        <v>0</v>
      </c>
      <c r="DM74" s="5">
        <f>IF('Tabulka klientů 2023'!$AG78='Hlavní stránka'!DH$1,1,0)</f>
        <v>0</v>
      </c>
      <c r="DN74" s="5">
        <f>IF('Tabulka klientů 2023'!$AJ78='Hlavní stránka'!DH$1,1,0)</f>
        <v>0</v>
      </c>
      <c r="DO74" s="5">
        <f>IF('Tabulka klientů 2023'!$AM78='Hlavní stránka'!DH$1,1,0)</f>
        <v>0</v>
      </c>
      <c r="DP74" s="5">
        <f>IF('Tabulka klientů 2023'!$AP78='Hlavní stránka'!DH$1,1,0)</f>
        <v>0</v>
      </c>
      <c r="DQ74" s="5">
        <f>IF('Tabulka klientů 2023'!$AS78='Hlavní stránka'!DH$1,1,0)</f>
        <v>0</v>
      </c>
      <c r="DR74" s="5">
        <f>IF('Tabulka klientů 2023'!$AV78='Hlavní stránka'!DH$1,1,0)</f>
        <v>0</v>
      </c>
      <c r="DS74" s="5">
        <f t="shared" si="8"/>
        <v>0</v>
      </c>
      <c r="DT74" s="2">
        <f t="shared" si="20"/>
        <v>0</v>
      </c>
      <c r="DU74" s="5">
        <f>IF('Tabulka klientů 2023'!$R78='Hlavní stránka'!DU$1,1,0)</f>
        <v>0</v>
      </c>
      <c r="DV74" s="5">
        <f>IF('Tabulka klientů 2023'!$U78='Hlavní stránka'!DU$1,1,0)</f>
        <v>0</v>
      </c>
      <c r="DW74" s="5">
        <f>IF('Tabulka klientů 2023'!$X78='Hlavní stránka'!DU$1,1,0)</f>
        <v>0</v>
      </c>
      <c r="DX74" s="5">
        <f>IF('Tabulka klientů 2023'!$AA78='Hlavní stránka'!DU$1,1,0)</f>
        <v>0</v>
      </c>
      <c r="DY74" s="5">
        <f>IF('Tabulka klientů 2023'!$AD78='Hlavní stránka'!DU$1,1,0)</f>
        <v>0</v>
      </c>
      <c r="DZ74" s="5">
        <f>IF('Tabulka klientů 2023'!$AG78='Hlavní stránka'!DU$1,1,0)</f>
        <v>0</v>
      </c>
      <c r="EA74" s="5">
        <f>IF('Tabulka klientů 2023'!$AJ78='Hlavní stránka'!DU$1,1,0)</f>
        <v>0</v>
      </c>
      <c r="EB74" s="5">
        <f>IF('Tabulka klientů 2023'!$AM78='Hlavní stránka'!DU$1,1,0)</f>
        <v>0</v>
      </c>
      <c r="EC74" s="5">
        <f>IF('Tabulka klientů 2023'!$AP78='Hlavní stránka'!DU$1,1,0)</f>
        <v>0</v>
      </c>
      <c r="ED74" s="5">
        <f>IF('Tabulka klientů 2023'!$AS78='Hlavní stránka'!DU$1,1,0)</f>
        <v>0</v>
      </c>
      <c r="EE74" s="5">
        <f>IF('Tabulka klientů 2023'!$AV78='Hlavní stránka'!DU$1,1,0)</f>
        <v>0</v>
      </c>
      <c r="EF74" s="5">
        <f t="shared" si="9"/>
        <v>0</v>
      </c>
      <c r="EG74" s="2">
        <f t="shared" si="21"/>
        <v>0</v>
      </c>
      <c r="EH74" s="5">
        <f>IF('Tabulka klientů 2023'!$R78='Hlavní stránka'!EH$1,1,0)</f>
        <v>0</v>
      </c>
      <c r="EI74" s="5">
        <f>IF('Tabulka klientů 2023'!$U78='Hlavní stránka'!EH$1,1,0)</f>
        <v>0</v>
      </c>
      <c r="EJ74" s="5">
        <f>IF('Tabulka klientů 2023'!$X78='Hlavní stránka'!EH$1,1,0)</f>
        <v>0</v>
      </c>
      <c r="EK74" s="5">
        <f>IF('Tabulka klientů 2023'!$AA78='Hlavní stránka'!EH$1,1,0)</f>
        <v>0</v>
      </c>
      <c r="EL74" s="5">
        <f>IF('Tabulka klientů 2023'!$AD78='Hlavní stránka'!EH$1,1,0)</f>
        <v>0</v>
      </c>
      <c r="EM74" s="5">
        <f>IF('Tabulka klientů 2023'!$AG78='Hlavní stránka'!EH$1,1,0)</f>
        <v>0</v>
      </c>
      <c r="EN74" s="5">
        <f>IF('Tabulka klientů 2023'!$AJ78='Hlavní stránka'!EH$1,1,0)</f>
        <v>0</v>
      </c>
      <c r="EO74" s="5">
        <f>IF('Tabulka klientů 2023'!$AM78='Hlavní stránka'!EH$1,1,0)</f>
        <v>0</v>
      </c>
      <c r="EP74" s="5">
        <f>IF('Tabulka klientů 2023'!$AP78='Hlavní stránka'!EH$1,1,0)</f>
        <v>0</v>
      </c>
      <c r="EQ74" s="5">
        <f>IF('Tabulka klientů 2023'!$AS78='Hlavní stránka'!EH$1,1,0)</f>
        <v>0</v>
      </c>
      <c r="ER74" s="5">
        <f>IF('Tabulka klientů 2023'!$AV78='Hlavní stránka'!EH$1,1,0)</f>
        <v>0</v>
      </c>
      <c r="ES74" s="5">
        <f t="shared" si="10"/>
        <v>0</v>
      </c>
      <c r="ET74" s="2">
        <f t="shared" si="22"/>
        <v>0</v>
      </c>
      <c r="EU74" s="5">
        <f>IF('Tabulka klientů 2023'!$R78='Hlavní stránka'!EU$1,1,0)</f>
        <v>0</v>
      </c>
      <c r="EV74" s="5">
        <f>IF('Tabulka klientů 2023'!$U78='Hlavní stránka'!EU$1,1,0)</f>
        <v>0</v>
      </c>
      <c r="EW74" s="5">
        <f>IF('Tabulka klientů 2023'!$X78='Hlavní stránka'!EU$1,1,0)</f>
        <v>0</v>
      </c>
      <c r="EX74" s="5">
        <f>IF('Tabulka klientů 2023'!$AA78='Hlavní stránka'!EU$1,1,0)</f>
        <v>0</v>
      </c>
      <c r="EY74" s="5">
        <f>IF('Tabulka klientů 2023'!$AD78='Hlavní stránka'!EU$1,1,0)</f>
        <v>0</v>
      </c>
      <c r="EZ74" s="5">
        <f>IF('Tabulka klientů 2023'!$AG78='Hlavní stránka'!EU$1,1,0)</f>
        <v>0</v>
      </c>
      <c r="FA74" s="5">
        <f>IF('Tabulka klientů 2023'!$AJ78='Hlavní stránka'!EU$1,1,0)</f>
        <v>0</v>
      </c>
      <c r="FB74" s="5">
        <f>IF('Tabulka klientů 2023'!$AM78='Hlavní stránka'!EU$1,1,0)</f>
        <v>0</v>
      </c>
      <c r="FC74" s="5">
        <f>IF('Tabulka klientů 2023'!$AP78='Hlavní stránka'!EU$1,1,0)</f>
        <v>0</v>
      </c>
      <c r="FD74" s="5">
        <f>IF('Tabulka klientů 2023'!$AS78='Hlavní stránka'!EU$1,1,0)</f>
        <v>0</v>
      </c>
      <c r="FE74" s="5">
        <f>IF('Tabulka klientů 2023'!$AV78='Hlavní stránka'!EU$1,1,0)</f>
        <v>0</v>
      </c>
      <c r="FF74" s="5">
        <f t="shared" si="11"/>
        <v>0</v>
      </c>
      <c r="FG74" s="2">
        <f t="shared" si="23"/>
        <v>0</v>
      </c>
    </row>
    <row r="75" spans="1:163" ht="1.5" hidden="1" customHeight="1" x14ac:dyDescent="0.25">
      <c r="A75" s="4"/>
      <c r="B75" s="4"/>
      <c r="C75" s="4"/>
      <c r="D75" s="4"/>
      <c r="E75" s="4"/>
      <c r="F75" s="4"/>
      <c r="G75" s="4"/>
      <c r="H75" s="5">
        <f>IF('Tabulka klientů 2023'!$R79='Hlavní stránka'!$H$1,1,0)</f>
        <v>0</v>
      </c>
      <c r="I75" s="5">
        <f>IF('Tabulka klientů 2023'!$U79='Hlavní stránka'!$H$1,1,0)</f>
        <v>0</v>
      </c>
      <c r="J75" s="5">
        <f>IF('Tabulka klientů 2023'!$X79='Hlavní stránka'!$H$1,1,0)</f>
        <v>0</v>
      </c>
      <c r="K75" s="5">
        <f>IF('Tabulka klientů 2023'!$AA79='Hlavní stránka'!$H$1,1,0)</f>
        <v>0</v>
      </c>
      <c r="L75" s="5">
        <f>IF('Tabulka klientů 2023'!$AD79='Hlavní stránka'!$H$1,1,0)</f>
        <v>0</v>
      </c>
      <c r="M75" s="5">
        <f>IF('Tabulka klientů 2023'!$AG79='Hlavní stránka'!$H$1,1,0)</f>
        <v>0</v>
      </c>
      <c r="N75" s="5">
        <f>IF('Tabulka klientů 2023'!$AJ79='Hlavní stránka'!$H$1,1,0)</f>
        <v>0</v>
      </c>
      <c r="O75" s="5">
        <f>IF('Tabulka klientů 2023'!$AM79='Hlavní stránka'!$H$1,1,0)</f>
        <v>0</v>
      </c>
      <c r="P75" s="5">
        <f>IF('Tabulka klientů 2023'!$AP79='Hlavní stránka'!$H$1,1,0)</f>
        <v>0</v>
      </c>
      <c r="Q75" s="5">
        <f>IF('Tabulka klientů 2023'!$AS79='Hlavní stránka'!$H$1,1,0)</f>
        <v>0</v>
      </c>
      <c r="R75" s="5">
        <f>IF('Tabulka klientů 2023'!$AV79='Hlavní stránka'!$H$1,1,0)</f>
        <v>0</v>
      </c>
      <c r="S75" s="5">
        <f t="shared" si="0"/>
        <v>0</v>
      </c>
      <c r="T75" s="2">
        <f t="shared" si="12"/>
        <v>0</v>
      </c>
      <c r="U75" s="5">
        <f>IF('Tabulka klientů 2023'!$R79='Hlavní stránka'!U$1,1,0)</f>
        <v>0</v>
      </c>
      <c r="V75" s="5">
        <f>IF('Tabulka klientů 2023'!$U79='Hlavní stránka'!U$1,1,0)</f>
        <v>0</v>
      </c>
      <c r="W75" s="5">
        <f>IF('Tabulka klientů 2023'!$X79='Hlavní stránka'!U$1,1,0)</f>
        <v>0</v>
      </c>
      <c r="X75" s="5">
        <f>IF('Tabulka klientů 2023'!$AA79='Hlavní stránka'!U$1,1,0)</f>
        <v>0</v>
      </c>
      <c r="Y75" s="5">
        <f>IF('Tabulka klientů 2023'!$AD79='Hlavní stránka'!U$1,1,0)</f>
        <v>0</v>
      </c>
      <c r="Z75" s="5">
        <f>IF('Tabulka klientů 2023'!$AG79='Hlavní stránka'!U$1,1,0)</f>
        <v>0</v>
      </c>
      <c r="AA75" s="5">
        <f>IF('Tabulka klientů 2023'!$AJ79='Hlavní stránka'!U$1,1,0)</f>
        <v>0</v>
      </c>
      <c r="AB75" s="5">
        <f>IF('Tabulka klientů 2023'!$AM79='Hlavní stránka'!U$1,1,0)</f>
        <v>0</v>
      </c>
      <c r="AC75" s="5">
        <f>IF('Tabulka klientů 2023'!$AP79='Hlavní stránka'!U$1,1,0)</f>
        <v>0</v>
      </c>
      <c r="AD75" s="5">
        <f>IF('Tabulka klientů 2023'!$AS79='Hlavní stránka'!U$1,1,0)</f>
        <v>0</v>
      </c>
      <c r="AE75" s="5">
        <f>IF('Tabulka klientů 2023'!$AV79='Hlavní stránka'!U$1,1,0)</f>
        <v>0</v>
      </c>
      <c r="AF75" s="5">
        <f t="shared" si="1"/>
        <v>0</v>
      </c>
      <c r="AG75" s="2">
        <f t="shared" si="13"/>
        <v>0</v>
      </c>
      <c r="AH75" s="5">
        <f>IF('Tabulka klientů 2023'!$R79='Hlavní stránka'!AH$1,1,0)</f>
        <v>0</v>
      </c>
      <c r="AI75" s="5">
        <f>IF('Tabulka klientů 2023'!$U79='Hlavní stránka'!AH$1,1,0)</f>
        <v>0</v>
      </c>
      <c r="AJ75" s="5">
        <f>IF('Tabulka klientů 2023'!$X79='Hlavní stránka'!AH$1,1,0)</f>
        <v>0</v>
      </c>
      <c r="AK75" s="5">
        <f>IF('Tabulka klientů 2023'!$AA79='Hlavní stránka'!AH$1,1,0)</f>
        <v>0</v>
      </c>
      <c r="AL75" s="5">
        <f>IF('Tabulka klientů 2023'!$AD79='Hlavní stránka'!AH$1,1,0)</f>
        <v>0</v>
      </c>
      <c r="AM75" s="5">
        <f>IF('Tabulka klientů 2023'!$AG79='Hlavní stránka'!AH$1,1,0)</f>
        <v>0</v>
      </c>
      <c r="AN75" s="5">
        <f>IF('Tabulka klientů 2023'!$AJ79='Hlavní stránka'!AH$1,1,0)</f>
        <v>0</v>
      </c>
      <c r="AO75" s="5">
        <f>IF('Tabulka klientů 2023'!$AM79='Hlavní stránka'!AH$1,1,0)</f>
        <v>0</v>
      </c>
      <c r="AP75" s="5">
        <f>IF('Tabulka klientů 2023'!$AP79='Hlavní stránka'!AH$1,1,0)</f>
        <v>0</v>
      </c>
      <c r="AQ75" s="5">
        <f>IF('Tabulka klientů 2023'!$AS79='Hlavní stránka'!AH$1,1,0)</f>
        <v>0</v>
      </c>
      <c r="AR75" s="5">
        <f>IF('Tabulka klientů 2023'!$AV79='Hlavní stránka'!AH$1,1,0)</f>
        <v>0</v>
      </c>
      <c r="AS75" s="5">
        <f t="shared" si="2"/>
        <v>0</v>
      </c>
      <c r="AT75" s="2">
        <f t="shared" si="14"/>
        <v>0</v>
      </c>
      <c r="AU75" s="5">
        <f>IF('Tabulka klientů 2023'!$R79='Hlavní stránka'!AU$1,1,0)</f>
        <v>0</v>
      </c>
      <c r="AV75" s="5">
        <f>IF('Tabulka klientů 2023'!$U79='Hlavní stránka'!AU$1,1,0)</f>
        <v>0</v>
      </c>
      <c r="AW75" s="5">
        <f>IF('Tabulka klientů 2023'!$X79='Hlavní stránka'!AU$1,1,0)</f>
        <v>0</v>
      </c>
      <c r="AX75" s="5">
        <f>IF('Tabulka klientů 2023'!$AA79='Hlavní stránka'!AU$1,1,0)</f>
        <v>0</v>
      </c>
      <c r="AY75" s="5">
        <f>IF('Tabulka klientů 2023'!$AD79='Hlavní stránka'!AU$1,1,0)</f>
        <v>0</v>
      </c>
      <c r="AZ75" s="5">
        <f>IF('Tabulka klientů 2023'!$AG79='Hlavní stránka'!AU$1,1,0)</f>
        <v>0</v>
      </c>
      <c r="BA75" s="5">
        <f>IF('Tabulka klientů 2023'!$AJ79='Hlavní stránka'!AU$1,1,0)</f>
        <v>0</v>
      </c>
      <c r="BB75" s="5">
        <f>IF('Tabulka klientů 2023'!$AM79='Hlavní stránka'!AU$1,1,0)</f>
        <v>0</v>
      </c>
      <c r="BC75" s="5">
        <f>IF('Tabulka klientů 2023'!$AP79='Hlavní stránka'!AU$1,1,0)</f>
        <v>0</v>
      </c>
      <c r="BD75" s="5">
        <f>IF('Tabulka klientů 2023'!$AS79='Hlavní stránka'!AU$1,1,0)</f>
        <v>0</v>
      </c>
      <c r="BE75" s="5">
        <f>IF('Tabulka klientů 2023'!$AV79='Hlavní stránka'!AU$1,1,0)</f>
        <v>0</v>
      </c>
      <c r="BF75" s="5">
        <f t="shared" si="3"/>
        <v>0</v>
      </c>
      <c r="BG75" s="2">
        <f t="shared" si="15"/>
        <v>0</v>
      </c>
      <c r="BH75" s="5">
        <f>IF('Tabulka klientů 2023'!$R79='Hlavní stránka'!BH$1,1,0)</f>
        <v>0</v>
      </c>
      <c r="BI75" s="5">
        <f>IF('Tabulka klientů 2023'!$U79='Hlavní stránka'!BH$1,1,0)</f>
        <v>0</v>
      </c>
      <c r="BJ75" s="5">
        <f>IF('Tabulka klientů 2023'!$X79='Hlavní stránka'!BH$1,1,0)</f>
        <v>0</v>
      </c>
      <c r="BK75" s="5">
        <f>IF('Tabulka klientů 2023'!$AA79='Hlavní stránka'!BH$1,1,0)</f>
        <v>0</v>
      </c>
      <c r="BL75" s="5">
        <f>IF('Tabulka klientů 2023'!$AD79='Hlavní stránka'!BH$1,1,0)</f>
        <v>0</v>
      </c>
      <c r="BM75" s="5">
        <f>IF('Tabulka klientů 2023'!$AG79='Hlavní stránka'!BH$1,1,0)</f>
        <v>0</v>
      </c>
      <c r="BN75" s="5">
        <f>IF('Tabulka klientů 2023'!$AJ79='Hlavní stránka'!BH$1,1,0)</f>
        <v>0</v>
      </c>
      <c r="BO75" s="5">
        <f>IF('Tabulka klientů 2023'!$AM79='Hlavní stránka'!BH$1,1,0)</f>
        <v>0</v>
      </c>
      <c r="BP75" s="5">
        <f>IF('Tabulka klientů 2023'!$AP79='Hlavní stránka'!BH$1,1,0)</f>
        <v>0</v>
      </c>
      <c r="BQ75" s="5">
        <f>IF('Tabulka klientů 2023'!$AS79='Hlavní stránka'!BH$1,1,0)</f>
        <v>0</v>
      </c>
      <c r="BR75" s="5">
        <f>IF('Tabulka klientů 2023'!$AV79='Hlavní stránka'!BH$1,1,0)</f>
        <v>0</v>
      </c>
      <c r="BS75" s="5">
        <f t="shared" si="4"/>
        <v>0</v>
      </c>
      <c r="BT75" s="2">
        <f t="shared" si="16"/>
        <v>0</v>
      </c>
      <c r="BU75" s="5">
        <f>IF('Tabulka klientů 2023'!$R79='Hlavní stránka'!BU$1,1,0)</f>
        <v>0</v>
      </c>
      <c r="BV75" s="5">
        <f>IF('Tabulka klientů 2023'!$U79='Hlavní stránka'!BU$1,1,0)</f>
        <v>0</v>
      </c>
      <c r="BW75" s="5">
        <f>IF('Tabulka klientů 2023'!$X79='Hlavní stránka'!BU$1,1,0)</f>
        <v>0</v>
      </c>
      <c r="BX75" s="5">
        <f>IF('Tabulka klientů 2023'!$AA79='Hlavní stránka'!BU$1,1,0)</f>
        <v>0</v>
      </c>
      <c r="BY75" s="5">
        <f>IF('Tabulka klientů 2023'!$AD79='Hlavní stránka'!BU$1,1,0)</f>
        <v>0</v>
      </c>
      <c r="BZ75" s="5">
        <f>IF('Tabulka klientů 2023'!$AG79='Hlavní stránka'!BU$1,1,0)</f>
        <v>0</v>
      </c>
      <c r="CA75" s="5">
        <f>IF('Tabulka klientů 2023'!$AJ79='Hlavní stránka'!BU$1,1,0)</f>
        <v>0</v>
      </c>
      <c r="CB75" s="5">
        <f>IF('Tabulka klientů 2023'!$AM79='Hlavní stránka'!BU$1,1,0)</f>
        <v>0</v>
      </c>
      <c r="CC75" s="5">
        <f>IF('Tabulka klientů 2023'!$AP79='Hlavní stránka'!BU$1,1,0)</f>
        <v>0</v>
      </c>
      <c r="CD75" s="5">
        <f>IF('Tabulka klientů 2023'!$AS79='Hlavní stránka'!BU$1,1,0)</f>
        <v>0</v>
      </c>
      <c r="CE75" s="5">
        <f>IF('Tabulka klientů 2023'!$AV79='Hlavní stránka'!BU$1,1,0)</f>
        <v>0</v>
      </c>
      <c r="CF75" s="5">
        <f t="shared" si="5"/>
        <v>0</v>
      </c>
      <c r="CG75" s="2">
        <f t="shared" si="17"/>
        <v>0</v>
      </c>
      <c r="CH75" s="5">
        <f>IF('Tabulka klientů 2023'!$R79='Hlavní stránka'!CH$1,1,0)</f>
        <v>0</v>
      </c>
      <c r="CI75" s="5">
        <f>IF('Tabulka klientů 2023'!$U79='Hlavní stránka'!CH$1,1,0)</f>
        <v>0</v>
      </c>
      <c r="CJ75" s="5">
        <f>IF('Tabulka klientů 2023'!$X79='Hlavní stránka'!CH$1,1,0)</f>
        <v>0</v>
      </c>
      <c r="CK75" s="5">
        <f>IF('Tabulka klientů 2023'!$AA79='Hlavní stránka'!CH$1,1,0)</f>
        <v>0</v>
      </c>
      <c r="CL75" s="5">
        <f>IF('Tabulka klientů 2023'!$AD79='Hlavní stránka'!CH$1,1,0)</f>
        <v>0</v>
      </c>
      <c r="CM75" s="5">
        <f>IF('Tabulka klientů 2023'!$AG79='Hlavní stránka'!CH$1,1,0)</f>
        <v>0</v>
      </c>
      <c r="CN75" s="5">
        <f>IF('Tabulka klientů 2023'!$AJ79='Hlavní stránka'!CH$1,1,0)</f>
        <v>0</v>
      </c>
      <c r="CO75" s="5">
        <f>IF('Tabulka klientů 2023'!$AM79='Hlavní stránka'!CH$1,1,0)</f>
        <v>0</v>
      </c>
      <c r="CP75" s="5">
        <f>IF('Tabulka klientů 2023'!$AP79='Hlavní stránka'!CH$1,1,0)</f>
        <v>0</v>
      </c>
      <c r="CQ75" s="5">
        <f>IF('Tabulka klientů 2023'!$AS79='Hlavní stránka'!CH$1,1,0)</f>
        <v>0</v>
      </c>
      <c r="CR75" s="5">
        <f>IF('Tabulka klientů 2023'!$AV79='Hlavní stránka'!CH$1,1,0)</f>
        <v>0</v>
      </c>
      <c r="CS75" s="5">
        <f t="shared" si="6"/>
        <v>0</v>
      </c>
      <c r="CT75" s="2">
        <f t="shared" si="18"/>
        <v>0</v>
      </c>
      <c r="CU75" s="5">
        <f>IF('Tabulka klientů 2023'!$R79='Hlavní stránka'!CU$1,1,0)</f>
        <v>0</v>
      </c>
      <c r="CV75" s="5">
        <f>IF('Tabulka klientů 2023'!$U79='Hlavní stránka'!CU$1,1,0)</f>
        <v>0</v>
      </c>
      <c r="CW75" s="5">
        <f>IF('Tabulka klientů 2023'!$X79='Hlavní stránka'!CU$1,1,0)</f>
        <v>0</v>
      </c>
      <c r="CX75" s="5">
        <f>IF('Tabulka klientů 2023'!$AA79='Hlavní stránka'!CU$1,1,0)</f>
        <v>0</v>
      </c>
      <c r="CY75" s="5">
        <f>IF('Tabulka klientů 2023'!$AD79='Hlavní stránka'!CU$1,1,0)</f>
        <v>0</v>
      </c>
      <c r="CZ75" s="5">
        <f>IF('Tabulka klientů 2023'!$AG79='Hlavní stránka'!CU$1,1,0)</f>
        <v>0</v>
      </c>
      <c r="DA75" s="5">
        <f>IF('Tabulka klientů 2023'!$AJ79='Hlavní stránka'!CU$1,1,0)</f>
        <v>0</v>
      </c>
      <c r="DB75" s="5">
        <f>IF('Tabulka klientů 2023'!$AM79='Hlavní stránka'!CU$1,1,0)</f>
        <v>0</v>
      </c>
      <c r="DC75" s="5">
        <f>IF('Tabulka klientů 2023'!$AP79='Hlavní stránka'!CU$1,1,0)</f>
        <v>0</v>
      </c>
      <c r="DD75" s="5">
        <f>IF('Tabulka klientů 2023'!$AS79='Hlavní stránka'!CU$1,1,0)</f>
        <v>0</v>
      </c>
      <c r="DE75" s="5">
        <f>IF('Tabulka klientů 2023'!$AV79='Hlavní stránka'!CU$1,1,0)</f>
        <v>0</v>
      </c>
      <c r="DF75" s="5">
        <f t="shared" si="7"/>
        <v>0</v>
      </c>
      <c r="DG75" s="2">
        <f t="shared" si="19"/>
        <v>0</v>
      </c>
      <c r="DH75" s="5">
        <f>IF('Tabulka klientů 2023'!$R79='Hlavní stránka'!DH$1,1,0)</f>
        <v>0</v>
      </c>
      <c r="DI75" s="5">
        <f>IF('Tabulka klientů 2023'!$U79='Hlavní stránka'!DH$1,1,0)</f>
        <v>0</v>
      </c>
      <c r="DJ75" s="5">
        <f>IF('Tabulka klientů 2023'!$X79='Hlavní stránka'!DH$1,1,0)</f>
        <v>0</v>
      </c>
      <c r="DK75" s="5">
        <f>IF('Tabulka klientů 2023'!$AA79='Hlavní stránka'!DH$1,1,0)</f>
        <v>0</v>
      </c>
      <c r="DL75" s="5">
        <f>IF('Tabulka klientů 2023'!$AD79='Hlavní stránka'!DH$1,1,0)</f>
        <v>0</v>
      </c>
      <c r="DM75" s="5">
        <f>IF('Tabulka klientů 2023'!$AG79='Hlavní stránka'!DH$1,1,0)</f>
        <v>0</v>
      </c>
      <c r="DN75" s="5">
        <f>IF('Tabulka klientů 2023'!$AJ79='Hlavní stránka'!DH$1,1,0)</f>
        <v>0</v>
      </c>
      <c r="DO75" s="5">
        <f>IF('Tabulka klientů 2023'!$AM79='Hlavní stránka'!DH$1,1,0)</f>
        <v>0</v>
      </c>
      <c r="DP75" s="5">
        <f>IF('Tabulka klientů 2023'!$AP79='Hlavní stránka'!DH$1,1,0)</f>
        <v>0</v>
      </c>
      <c r="DQ75" s="5">
        <f>IF('Tabulka klientů 2023'!$AS79='Hlavní stránka'!DH$1,1,0)</f>
        <v>0</v>
      </c>
      <c r="DR75" s="5">
        <f>IF('Tabulka klientů 2023'!$AV79='Hlavní stránka'!DH$1,1,0)</f>
        <v>0</v>
      </c>
      <c r="DS75" s="5">
        <f t="shared" si="8"/>
        <v>0</v>
      </c>
      <c r="DT75" s="2">
        <f t="shared" si="20"/>
        <v>0</v>
      </c>
      <c r="DU75" s="5">
        <f>IF('Tabulka klientů 2023'!$R79='Hlavní stránka'!DU$1,1,0)</f>
        <v>0</v>
      </c>
      <c r="DV75" s="5">
        <f>IF('Tabulka klientů 2023'!$U79='Hlavní stránka'!DU$1,1,0)</f>
        <v>0</v>
      </c>
      <c r="DW75" s="5">
        <f>IF('Tabulka klientů 2023'!$X79='Hlavní stránka'!DU$1,1,0)</f>
        <v>0</v>
      </c>
      <c r="DX75" s="5">
        <f>IF('Tabulka klientů 2023'!$AA79='Hlavní stránka'!DU$1,1,0)</f>
        <v>0</v>
      </c>
      <c r="DY75" s="5">
        <f>IF('Tabulka klientů 2023'!$AD79='Hlavní stránka'!DU$1,1,0)</f>
        <v>0</v>
      </c>
      <c r="DZ75" s="5">
        <f>IF('Tabulka klientů 2023'!$AG79='Hlavní stránka'!DU$1,1,0)</f>
        <v>0</v>
      </c>
      <c r="EA75" s="5">
        <f>IF('Tabulka klientů 2023'!$AJ79='Hlavní stránka'!DU$1,1,0)</f>
        <v>0</v>
      </c>
      <c r="EB75" s="5">
        <f>IF('Tabulka klientů 2023'!$AM79='Hlavní stránka'!DU$1,1,0)</f>
        <v>0</v>
      </c>
      <c r="EC75" s="5">
        <f>IF('Tabulka klientů 2023'!$AP79='Hlavní stránka'!DU$1,1,0)</f>
        <v>0</v>
      </c>
      <c r="ED75" s="5">
        <f>IF('Tabulka klientů 2023'!$AS79='Hlavní stránka'!DU$1,1,0)</f>
        <v>0</v>
      </c>
      <c r="EE75" s="5">
        <f>IF('Tabulka klientů 2023'!$AV79='Hlavní stránka'!DU$1,1,0)</f>
        <v>0</v>
      </c>
      <c r="EF75" s="5">
        <f t="shared" si="9"/>
        <v>0</v>
      </c>
      <c r="EG75" s="2">
        <f t="shared" si="21"/>
        <v>0</v>
      </c>
      <c r="EH75" s="5">
        <f>IF('Tabulka klientů 2023'!$R79='Hlavní stránka'!EH$1,1,0)</f>
        <v>0</v>
      </c>
      <c r="EI75" s="5">
        <f>IF('Tabulka klientů 2023'!$U79='Hlavní stránka'!EH$1,1,0)</f>
        <v>0</v>
      </c>
      <c r="EJ75" s="5">
        <f>IF('Tabulka klientů 2023'!$X79='Hlavní stránka'!EH$1,1,0)</f>
        <v>0</v>
      </c>
      <c r="EK75" s="5">
        <f>IF('Tabulka klientů 2023'!$AA79='Hlavní stránka'!EH$1,1,0)</f>
        <v>0</v>
      </c>
      <c r="EL75" s="5">
        <f>IF('Tabulka klientů 2023'!$AD79='Hlavní stránka'!EH$1,1,0)</f>
        <v>0</v>
      </c>
      <c r="EM75" s="5">
        <f>IF('Tabulka klientů 2023'!$AG79='Hlavní stránka'!EH$1,1,0)</f>
        <v>0</v>
      </c>
      <c r="EN75" s="5">
        <f>IF('Tabulka klientů 2023'!$AJ79='Hlavní stránka'!EH$1,1,0)</f>
        <v>0</v>
      </c>
      <c r="EO75" s="5">
        <f>IF('Tabulka klientů 2023'!$AM79='Hlavní stránka'!EH$1,1,0)</f>
        <v>0</v>
      </c>
      <c r="EP75" s="5">
        <f>IF('Tabulka klientů 2023'!$AP79='Hlavní stránka'!EH$1,1,0)</f>
        <v>0</v>
      </c>
      <c r="EQ75" s="5">
        <f>IF('Tabulka klientů 2023'!$AS79='Hlavní stránka'!EH$1,1,0)</f>
        <v>0</v>
      </c>
      <c r="ER75" s="5">
        <f>IF('Tabulka klientů 2023'!$AV79='Hlavní stránka'!EH$1,1,0)</f>
        <v>0</v>
      </c>
      <c r="ES75" s="5">
        <f t="shared" si="10"/>
        <v>0</v>
      </c>
      <c r="ET75" s="2">
        <f t="shared" si="22"/>
        <v>0</v>
      </c>
      <c r="EU75" s="5">
        <f>IF('Tabulka klientů 2023'!$R79='Hlavní stránka'!EU$1,1,0)</f>
        <v>0</v>
      </c>
      <c r="EV75" s="5">
        <f>IF('Tabulka klientů 2023'!$U79='Hlavní stránka'!EU$1,1,0)</f>
        <v>0</v>
      </c>
      <c r="EW75" s="5">
        <f>IF('Tabulka klientů 2023'!$X79='Hlavní stránka'!EU$1,1,0)</f>
        <v>0</v>
      </c>
      <c r="EX75" s="5">
        <f>IF('Tabulka klientů 2023'!$AA79='Hlavní stránka'!EU$1,1,0)</f>
        <v>0</v>
      </c>
      <c r="EY75" s="5">
        <f>IF('Tabulka klientů 2023'!$AD79='Hlavní stránka'!EU$1,1,0)</f>
        <v>0</v>
      </c>
      <c r="EZ75" s="5">
        <f>IF('Tabulka klientů 2023'!$AG79='Hlavní stránka'!EU$1,1,0)</f>
        <v>0</v>
      </c>
      <c r="FA75" s="5">
        <f>IF('Tabulka klientů 2023'!$AJ79='Hlavní stránka'!EU$1,1,0)</f>
        <v>0</v>
      </c>
      <c r="FB75" s="5">
        <f>IF('Tabulka klientů 2023'!$AM79='Hlavní stránka'!EU$1,1,0)</f>
        <v>0</v>
      </c>
      <c r="FC75" s="5">
        <f>IF('Tabulka klientů 2023'!$AP79='Hlavní stránka'!EU$1,1,0)</f>
        <v>0</v>
      </c>
      <c r="FD75" s="5">
        <f>IF('Tabulka klientů 2023'!$AS79='Hlavní stránka'!EU$1,1,0)</f>
        <v>0</v>
      </c>
      <c r="FE75" s="5">
        <f>IF('Tabulka klientů 2023'!$AV79='Hlavní stránka'!EU$1,1,0)</f>
        <v>0</v>
      </c>
      <c r="FF75" s="5">
        <f t="shared" si="11"/>
        <v>0</v>
      </c>
      <c r="FG75" s="2">
        <f t="shared" si="23"/>
        <v>0</v>
      </c>
    </row>
    <row r="76" spans="1:163" ht="1.5" hidden="1" customHeight="1" x14ac:dyDescent="0.25">
      <c r="A76" s="4"/>
      <c r="B76" s="4"/>
      <c r="C76" s="4"/>
      <c r="D76" s="4"/>
      <c r="E76" s="4"/>
      <c r="F76" s="4"/>
      <c r="G76" s="4"/>
      <c r="H76" s="5">
        <f>IF('Tabulka klientů 2023'!$R80='Hlavní stránka'!$H$1,1,0)</f>
        <v>0</v>
      </c>
      <c r="I76" s="5">
        <f>IF('Tabulka klientů 2023'!$U80='Hlavní stránka'!$H$1,1,0)</f>
        <v>0</v>
      </c>
      <c r="J76" s="5">
        <f>IF('Tabulka klientů 2023'!$X80='Hlavní stránka'!$H$1,1,0)</f>
        <v>0</v>
      </c>
      <c r="K76" s="5">
        <f>IF('Tabulka klientů 2023'!$AA80='Hlavní stránka'!$H$1,1,0)</f>
        <v>0</v>
      </c>
      <c r="L76" s="5">
        <f>IF('Tabulka klientů 2023'!$AD80='Hlavní stránka'!$H$1,1,0)</f>
        <v>0</v>
      </c>
      <c r="M76" s="5">
        <f>IF('Tabulka klientů 2023'!$AG80='Hlavní stránka'!$H$1,1,0)</f>
        <v>0</v>
      </c>
      <c r="N76" s="5">
        <f>IF('Tabulka klientů 2023'!$AJ80='Hlavní stránka'!$H$1,1,0)</f>
        <v>0</v>
      </c>
      <c r="O76" s="5">
        <f>IF('Tabulka klientů 2023'!$AM80='Hlavní stránka'!$H$1,1,0)</f>
        <v>0</v>
      </c>
      <c r="P76" s="5">
        <f>IF('Tabulka klientů 2023'!$AP80='Hlavní stránka'!$H$1,1,0)</f>
        <v>0</v>
      </c>
      <c r="Q76" s="5">
        <f>IF('Tabulka klientů 2023'!$AS80='Hlavní stránka'!$H$1,1,0)</f>
        <v>0</v>
      </c>
      <c r="R76" s="5">
        <f>IF('Tabulka klientů 2023'!$AV80='Hlavní stránka'!$H$1,1,0)</f>
        <v>0</v>
      </c>
      <c r="S76" s="5">
        <f t="shared" si="0"/>
        <v>0</v>
      </c>
      <c r="T76" s="2">
        <f t="shared" si="12"/>
        <v>0</v>
      </c>
      <c r="U76" s="5">
        <f>IF('Tabulka klientů 2023'!$R80='Hlavní stránka'!U$1,1,0)</f>
        <v>0</v>
      </c>
      <c r="V76" s="5">
        <f>IF('Tabulka klientů 2023'!$U80='Hlavní stránka'!U$1,1,0)</f>
        <v>0</v>
      </c>
      <c r="W76" s="5">
        <f>IF('Tabulka klientů 2023'!$X80='Hlavní stránka'!U$1,1,0)</f>
        <v>0</v>
      </c>
      <c r="X76" s="5">
        <f>IF('Tabulka klientů 2023'!$AA80='Hlavní stránka'!U$1,1,0)</f>
        <v>0</v>
      </c>
      <c r="Y76" s="5">
        <f>IF('Tabulka klientů 2023'!$AD80='Hlavní stránka'!U$1,1,0)</f>
        <v>0</v>
      </c>
      <c r="Z76" s="5">
        <f>IF('Tabulka klientů 2023'!$AG80='Hlavní stránka'!U$1,1,0)</f>
        <v>0</v>
      </c>
      <c r="AA76" s="5">
        <f>IF('Tabulka klientů 2023'!$AJ80='Hlavní stránka'!U$1,1,0)</f>
        <v>0</v>
      </c>
      <c r="AB76" s="5">
        <f>IF('Tabulka klientů 2023'!$AM80='Hlavní stránka'!U$1,1,0)</f>
        <v>0</v>
      </c>
      <c r="AC76" s="5">
        <f>IF('Tabulka klientů 2023'!$AP80='Hlavní stránka'!U$1,1,0)</f>
        <v>0</v>
      </c>
      <c r="AD76" s="5">
        <f>IF('Tabulka klientů 2023'!$AS80='Hlavní stránka'!U$1,1,0)</f>
        <v>0</v>
      </c>
      <c r="AE76" s="5">
        <f>IF('Tabulka klientů 2023'!$AV80='Hlavní stránka'!U$1,1,0)</f>
        <v>0</v>
      </c>
      <c r="AF76" s="5">
        <f t="shared" si="1"/>
        <v>0</v>
      </c>
      <c r="AG76" s="2">
        <f t="shared" si="13"/>
        <v>0</v>
      </c>
      <c r="AH76" s="5">
        <f>IF('Tabulka klientů 2023'!$R80='Hlavní stránka'!AH$1,1,0)</f>
        <v>0</v>
      </c>
      <c r="AI76" s="5">
        <f>IF('Tabulka klientů 2023'!$U80='Hlavní stránka'!AH$1,1,0)</f>
        <v>0</v>
      </c>
      <c r="AJ76" s="5">
        <f>IF('Tabulka klientů 2023'!$X80='Hlavní stránka'!AH$1,1,0)</f>
        <v>0</v>
      </c>
      <c r="AK76" s="5">
        <f>IF('Tabulka klientů 2023'!$AA80='Hlavní stránka'!AH$1,1,0)</f>
        <v>0</v>
      </c>
      <c r="AL76" s="5">
        <f>IF('Tabulka klientů 2023'!$AD80='Hlavní stránka'!AH$1,1,0)</f>
        <v>0</v>
      </c>
      <c r="AM76" s="5">
        <f>IF('Tabulka klientů 2023'!$AG80='Hlavní stránka'!AH$1,1,0)</f>
        <v>0</v>
      </c>
      <c r="AN76" s="5">
        <f>IF('Tabulka klientů 2023'!$AJ80='Hlavní stránka'!AH$1,1,0)</f>
        <v>0</v>
      </c>
      <c r="AO76" s="5">
        <f>IF('Tabulka klientů 2023'!$AM80='Hlavní stránka'!AH$1,1,0)</f>
        <v>0</v>
      </c>
      <c r="AP76" s="5">
        <f>IF('Tabulka klientů 2023'!$AP80='Hlavní stránka'!AH$1,1,0)</f>
        <v>0</v>
      </c>
      <c r="AQ76" s="5">
        <f>IF('Tabulka klientů 2023'!$AS80='Hlavní stránka'!AH$1,1,0)</f>
        <v>0</v>
      </c>
      <c r="AR76" s="5">
        <f>IF('Tabulka klientů 2023'!$AV80='Hlavní stránka'!AH$1,1,0)</f>
        <v>0</v>
      </c>
      <c r="AS76" s="5">
        <f t="shared" si="2"/>
        <v>0</v>
      </c>
      <c r="AT76" s="2">
        <f t="shared" si="14"/>
        <v>0</v>
      </c>
      <c r="AU76" s="5">
        <f>IF('Tabulka klientů 2023'!$R80='Hlavní stránka'!AU$1,1,0)</f>
        <v>0</v>
      </c>
      <c r="AV76" s="5">
        <f>IF('Tabulka klientů 2023'!$U80='Hlavní stránka'!AU$1,1,0)</f>
        <v>0</v>
      </c>
      <c r="AW76" s="5">
        <f>IF('Tabulka klientů 2023'!$X80='Hlavní stránka'!AU$1,1,0)</f>
        <v>0</v>
      </c>
      <c r="AX76" s="5">
        <f>IF('Tabulka klientů 2023'!$AA80='Hlavní stránka'!AU$1,1,0)</f>
        <v>0</v>
      </c>
      <c r="AY76" s="5">
        <f>IF('Tabulka klientů 2023'!$AD80='Hlavní stránka'!AU$1,1,0)</f>
        <v>0</v>
      </c>
      <c r="AZ76" s="5">
        <f>IF('Tabulka klientů 2023'!$AG80='Hlavní stránka'!AU$1,1,0)</f>
        <v>0</v>
      </c>
      <c r="BA76" s="5">
        <f>IF('Tabulka klientů 2023'!$AJ80='Hlavní stránka'!AU$1,1,0)</f>
        <v>0</v>
      </c>
      <c r="BB76" s="5">
        <f>IF('Tabulka klientů 2023'!$AM80='Hlavní stránka'!AU$1,1,0)</f>
        <v>0</v>
      </c>
      <c r="BC76" s="5">
        <f>IF('Tabulka klientů 2023'!$AP80='Hlavní stránka'!AU$1,1,0)</f>
        <v>0</v>
      </c>
      <c r="BD76" s="5">
        <f>IF('Tabulka klientů 2023'!$AS80='Hlavní stránka'!AU$1,1,0)</f>
        <v>0</v>
      </c>
      <c r="BE76" s="5">
        <f>IF('Tabulka klientů 2023'!$AV80='Hlavní stránka'!AU$1,1,0)</f>
        <v>0</v>
      </c>
      <c r="BF76" s="5">
        <f t="shared" si="3"/>
        <v>0</v>
      </c>
      <c r="BG76" s="2">
        <f t="shared" si="15"/>
        <v>0</v>
      </c>
      <c r="BH76" s="5">
        <f>IF('Tabulka klientů 2023'!$R80='Hlavní stránka'!BH$1,1,0)</f>
        <v>0</v>
      </c>
      <c r="BI76" s="5">
        <f>IF('Tabulka klientů 2023'!$U80='Hlavní stránka'!BH$1,1,0)</f>
        <v>0</v>
      </c>
      <c r="BJ76" s="5">
        <f>IF('Tabulka klientů 2023'!$X80='Hlavní stránka'!BH$1,1,0)</f>
        <v>0</v>
      </c>
      <c r="BK76" s="5">
        <f>IF('Tabulka klientů 2023'!$AA80='Hlavní stránka'!BH$1,1,0)</f>
        <v>0</v>
      </c>
      <c r="BL76" s="5">
        <f>IF('Tabulka klientů 2023'!$AD80='Hlavní stránka'!BH$1,1,0)</f>
        <v>0</v>
      </c>
      <c r="BM76" s="5">
        <f>IF('Tabulka klientů 2023'!$AG80='Hlavní stránka'!BH$1,1,0)</f>
        <v>0</v>
      </c>
      <c r="BN76" s="5">
        <f>IF('Tabulka klientů 2023'!$AJ80='Hlavní stránka'!BH$1,1,0)</f>
        <v>0</v>
      </c>
      <c r="BO76" s="5">
        <f>IF('Tabulka klientů 2023'!$AM80='Hlavní stránka'!BH$1,1,0)</f>
        <v>0</v>
      </c>
      <c r="BP76" s="5">
        <f>IF('Tabulka klientů 2023'!$AP80='Hlavní stránka'!BH$1,1,0)</f>
        <v>0</v>
      </c>
      <c r="BQ76" s="5">
        <f>IF('Tabulka klientů 2023'!$AS80='Hlavní stránka'!BH$1,1,0)</f>
        <v>0</v>
      </c>
      <c r="BR76" s="5">
        <f>IF('Tabulka klientů 2023'!$AV80='Hlavní stránka'!BH$1,1,0)</f>
        <v>0</v>
      </c>
      <c r="BS76" s="5">
        <f t="shared" si="4"/>
        <v>0</v>
      </c>
      <c r="BT76" s="2">
        <f t="shared" si="16"/>
        <v>0</v>
      </c>
      <c r="BU76" s="5">
        <f>IF('Tabulka klientů 2023'!$R80='Hlavní stránka'!BU$1,1,0)</f>
        <v>0</v>
      </c>
      <c r="BV76" s="5">
        <f>IF('Tabulka klientů 2023'!$U80='Hlavní stránka'!BU$1,1,0)</f>
        <v>0</v>
      </c>
      <c r="BW76" s="5">
        <f>IF('Tabulka klientů 2023'!$X80='Hlavní stránka'!BU$1,1,0)</f>
        <v>0</v>
      </c>
      <c r="BX76" s="5">
        <f>IF('Tabulka klientů 2023'!$AA80='Hlavní stránka'!BU$1,1,0)</f>
        <v>0</v>
      </c>
      <c r="BY76" s="5">
        <f>IF('Tabulka klientů 2023'!$AD80='Hlavní stránka'!BU$1,1,0)</f>
        <v>0</v>
      </c>
      <c r="BZ76" s="5">
        <f>IF('Tabulka klientů 2023'!$AG80='Hlavní stránka'!BU$1,1,0)</f>
        <v>0</v>
      </c>
      <c r="CA76" s="5">
        <f>IF('Tabulka klientů 2023'!$AJ80='Hlavní stránka'!BU$1,1,0)</f>
        <v>0</v>
      </c>
      <c r="CB76" s="5">
        <f>IF('Tabulka klientů 2023'!$AM80='Hlavní stránka'!BU$1,1,0)</f>
        <v>0</v>
      </c>
      <c r="CC76" s="5">
        <f>IF('Tabulka klientů 2023'!$AP80='Hlavní stránka'!BU$1,1,0)</f>
        <v>0</v>
      </c>
      <c r="CD76" s="5">
        <f>IF('Tabulka klientů 2023'!$AS80='Hlavní stránka'!BU$1,1,0)</f>
        <v>0</v>
      </c>
      <c r="CE76" s="5">
        <f>IF('Tabulka klientů 2023'!$AV80='Hlavní stránka'!BU$1,1,0)</f>
        <v>0</v>
      </c>
      <c r="CF76" s="5">
        <f t="shared" si="5"/>
        <v>0</v>
      </c>
      <c r="CG76" s="2">
        <f t="shared" si="17"/>
        <v>0</v>
      </c>
      <c r="CH76" s="5">
        <f>IF('Tabulka klientů 2023'!$R80='Hlavní stránka'!CH$1,1,0)</f>
        <v>0</v>
      </c>
      <c r="CI76" s="5">
        <f>IF('Tabulka klientů 2023'!$U80='Hlavní stránka'!CH$1,1,0)</f>
        <v>0</v>
      </c>
      <c r="CJ76" s="5">
        <f>IF('Tabulka klientů 2023'!$X80='Hlavní stránka'!CH$1,1,0)</f>
        <v>0</v>
      </c>
      <c r="CK76" s="5">
        <f>IF('Tabulka klientů 2023'!$AA80='Hlavní stránka'!CH$1,1,0)</f>
        <v>0</v>
      </c>
      <c r="CL76" s="5">
        <f>IF('Tabulka klientů 2023'!$AD80='Hlavní stránka'!CH$1,1,0)</f>
        <v>0</v>
      </c>
      <c r="CM76" s="5">
        <f>IF('Tabulka klientů 2023'!$AG80='Hlavní stránka'!CH$1,1,0)</f>
        <v>0</v>
      </c>
      <c r="CN76" s="5">
        <f>IF('Tabulka klientů 2023'!$AJ80='Hlavní stránka'!CH$1,1,0)</f>
        <v>0</v>
      </c>
      <c r="CO76" s="5">
        <f>IF('Tabulka klientů 2023'!$AM80='Hlavní stránka'!CH$1,1,0)</f>
        <v>0</v>
      </c>
      <c r="CP76" s="5">
        <f>IF('Tabulka klientů 2023'!$AP80='Hlavní stránka'!CH$1,1,0)</f>
        <v>0</v>
      </c>
      <c r="CQ76" s="5">
        <f>IF('Tabulka klientů 2023'!$AS80='Hlavní stránka'!CH$1,1,0)</f>
        <v>0</v>
      </c>
      <c r="CR76" s="5">
        <f>IF('Tabulka klientů 2023'!$AV80='Hlavní stránka'!CH$1,1,0)</f>
        <v>0</v>
      </c>
      <c r="CS76" s="5">
        <f t="shared" si="6"/>
        <v>0</v>
      </c>
      <c r="CT76" s="2">
        <f t="shared" si="18"/>
        <v>0</v>
      </c>
      <c r="CU76" s="5">
        <f>IF('Tabulka klientů 2023'!$R80='Hlavní stránka'!CU$1,1,0)</f>
        <v>0</v>
      </c>
      <c r="CV76" s="5">
        <f>IF('Tabulka klientů 2023'!$U80='Hlavní stránka'!CU$1,1,0)</f>
        <v>0</v>
      </c>
      <c r="CW76" s="5">
        <f>IF('Tabulka klientů 2023'!$X80='Hlavní stránka'!CU$1,1,0)</f>
        <v>0</v>
      </c>
      <c r="CX76" s="5">
        <f>IF('Tabulka klientů 2023'!$AA80='Hlavní stránka'!CU$1,1,0)</f>
        <v>0</v>
      </c>
      <c r="CY76" s="5">
        <f>IF('Tabulka klientů 2023'!$AD80='Hlavní stránka'!CU$1,1,0)</f>
        <v>0</v>
      </c>
      <c r="CZ76" s="5">
        <f>IF('Tabulka klientů 2023'!$AG80='Hlavní stránka'!CU$1,1,0)</f>
        <v>0</v>
      </c>
      <c r="DA76" s="5">
        <f>IF('Tabulka klientů 2023'!$AJ80='Hlavní stránka'!CU$1,1,0)</f>
        <v>0</v>
      </c>
      <c r="DB76" s="5">
        <f>IF('Tabulka klientů 2023'!$AM80='Hlavní stránka'!CU$1,1,0)</f>
        <v>0</v>
      </c>
      <c r="DC76" s="5">
        <f>IF('Tabulka klientů 2023'!$AP80='Hlavní stránka'!CU$1,1,0)</f>
        <v>0</v>
      </c>
      <c r="DD76" s="5">
        <f>IF('Tabulka klientů 2023'!$AS80='Hlavní stránka'!CU$1,1,0)</f>
        <v>0</v>
      </c>
      <c r="DE76" s="5">
        <f>IF('Tabulka klientů 2023'!$AV80='Hlavní stránka'!CU$1,1,0)</f>
        <v>0</v>
      </c>
      <c r="DF76" s="5">
        <f t="shared" si="7"/>
        <v>0</v>
      </c>
      <c r="DG76" s="2">
        <f t="shared" si="19"/>
        <v>0</v>
      </c>
      <c r="DH76" s="5">
        <f>IF('Tabulka klientů 2023'!$R80='Hlavní stránka'!DH$1,1,0)</f>
        <v>0</v>
      </c>
      <c r="DI76" s="5">
        <f>IF('Tabulka klientů 2023'!$U80='Hlavní stránka'!DH$1,1,0)</f>
        <v>0</v>
      </c>
      <c r="DJ76" s="5">
        <f>IF('Tabulka klientů 2023'!$X80='Hlavní stránka'!DH$1,1,0)</f>
        <v>0</v>
      </c>
      <c r="DK76" s="5">
        <f>IF('Tabulka klientů 2023'!$AA80='Hlavní stránka'!DH$1,1,0)</f>
        <v>0</v>
      </c>
      <c r="DL76" s="5">
        <f>IF('Tabulka klientů 2023'!$AD80='Hlavní stránka'!DH$1,1,0)</f>
        <v>0</v>
      </c>
      <c r="DM76" s="5">
        <f>IF('Tabulka klientů 2023'!$AG80='Hlavní stránka'!DH$1,1,0)</f>
        <v>0</v>
      </c>
      <c r="DN76" s="5">
        <f>IF('Tabulka klientů 2023'!$AJ80='Hlavní stránka'!DH$1,1,0)</f>
        <v>0</v>
      </c>
      <c r="DO76" s="5">
        <f>IF('Tabulka klientů 2023'!$AM80='Hlavní stránka'!DH$1,1,0)</f>
        <v>0</v>
      </c>
      <c r="DP76" s="5">
        <f>IF('Tabulka klientů 2023'!$AP80='Hlavní stránka'!DH$1,1,0)</f>
        <v>0</v>
      </c>
      <c r="DQ76" s="5">
        <f>IF('Tabulka klientů 2023'!$AS80='Hlavní stránka'!DH$1,1,0)</f>
        <v>0</v>
      </c>
      <c r="DR76" s="5">
        <f>IF('Tabulka klientů 2023'!$AV80='Hlavní stránka'!DH$1,1,0)</f>
        <v>0</v>
      </c>
      <c r="DS76" s="5">
        <f t="shared" si="8"/>
        <v>0</v>
      </c>
      <c r="DT76" s="2">
        <f t="shared" si="20"/>
        <v>0</v>
      </c>
      <c r="DU76" s="5">
        <f>IF('Tabulka klientů 2023'!$R80='Hlavní stránka'!DU$1,1,0)</f>
        <v>0</v>
      </c>
      <c r="DV76" s="5">
        <f>IF('Tabulka klientů 2023'!$U80='Hlavní stránka'!DU$1,1,0)</f>
        <v>0</v>
      </c>
      <c r="DW76" s="5">
        <f>IF('Tabulka klientů 2023'!$X80='Hlavní stránka'!DU$1,1,0)</f>
        <v>0</v>
      </c>
      <c r="DX76" s="5">
        <f>IF('Tabulka klientů 2023'!$AA80='Hlavní stránka'!DU$1,1,0)</f>
        <v>0</v>
      </c>
      <c r="DY76" s="5">
        <f>IF('Tabulka klientů 2023'!$AD80='Hlavní stránka'!DU$1,1,0)</f>
        <v>0</v>
      </c>
      <c r="DZ76" s="5">
        <f>IF('Tabulka klientů 2023'!$AG80='Hlavní stránka'!DU$1,1,0)</f>
        <v>0</v>
      </c>
      <c r="EA76" s="5">
        <f>IF('Tabulka klientů 2023'!$AJ80='Hlavní stránka'!DU$1,1,0)</f>
        <v>0</v>
      </c>
      <c r="EB76" s="5">
        <f>IF('Tabulka klientů 2023'!$AM80='Hlavní stránka'!DU$1,1,0)</f>
        <v>0</v>
      </c>
      <c r="EC76" s="5">
        <f>IF('Tabulka klientů 2023'!$AP80='Hlavní stránka'!DU$1,1,0)</f>
        <v>0</v>
      </c>
      <c r="ED76" s="5">
        <f>IF('Tabulka klientů 2023'!$AS80='Hlavní stránka'!DU$1,1,0)</f>
        <v>0</v>
      </c>
      <c r="EE76" s="5">
        <f>IF('Tabulka klientů 2023'!$AV80='Hlavní stránka'!DU$1,1,0)</f>
        <v>0</v>
      </c>
      <c r="EF76" s="5">
        <f t="shared" si="9"/>
        <v>0</v>
      </c>
      <c r="EG76" s="2">
        <f t="shared" si="21"/>
        <v>0</v>
      </c>
      <c r="EH76" s="5">
        <f>IF('Tabulka klientů 2023'!$R80='Hlavní stránka'!EH$1,1,0)</f>
        <v>0</v>
      </c>
      <c r="EI76" s="5">
        <f>IF('Tabulka klientů 2023'!$U80='Hlavní stránka'!EH$1,1,0)</f>
        <v>0</v>
      </c>
      <c r="EJ76" s="5">
        <f>IF('Tabulka klientů 2023'!$X80='Hlavní stránka'!EH$1,1,0)</f>
        <v>0</v>
      </c>
      <c r="EK76" s="5">
        <f>IF('Tabulka klientů 2023'!$AA80='Hlavní stránka'!EH$1,1,0)</f>
        <v>0</v>
      </c>
      <c r="EL76" s="5">
        <f>IF('Tabulka klientů 2023'!$AD80='Hlavní stránka'!EH$1,1,0)</f>
        <v>0</v>
      </c>
      <c r="EM76" s="5">
        <f>IF('Tabulka klientů 2023'!$AG80='Hlavní stránka'!EH$1,1,0)</f>
        <v>0</v>
      </c>
      <c r="EN76" s="5">
        <f>IF('Tabulka klientů 2023'!$AJ80='Hlavní stránka'!EH$1,1,0)</f>
        <v>0</v>
      </c>
      <c r="EO76" s="5">
        <f>IF('Tabulka klientů 2023'!$AM80='Hlavní stránka'!EH$1,1,0)</f>
        <v>0</v>
      </c>
      <c r="EP76" s="5">
        <f>IF('Tabulka klientů 2023'!$AP80='Hlavní stránka'!EH$1,1,0)</f>
        <v>0</v>
      </c>
      <c r="EQ76" s="5">
        <f>IF('Tabulka klientů 2023'!$AS80='Hlavní stránka'!EH$1,1,0)</f>
        <v>0</v>
      </c>
      <c r="ER76" s="5">
        <f>IF('Tabulka klientů 2023'!$AV80='Hlavní stránka'!EH$1,1,0)</f>
        <v>0</v>
      </c>
      <c r="ES76" s="5">
        <f t="shared" si="10"/>
        <v>0</v>
      </c>
      <c r="ET76" s="2">
        <f t="shared" si="22"/>
        <v>0</v>
      </c>
      <c r="EU76" s="5">
        <f>IF('Tabulka klientů 2023'!$R80='Hlavní stránka'!EU$1,1,0)</f>
        <v>0</v>
      </c>
      <c r="EV76" s="5">
        <f>IF('Tabulka klientů 2023'!$U80='Hlavní stránka'!EU$1,1,0)</f>
        <v>0</v>
      </c>
      <c r="EW76" s="5">
        <f>IF('Tabulka klientů 2023'!$X80='Hlavní stránka'!EU$1,1,0)</f>
        <v>0</v>
      </c>
      <c r="EX76" s="5">
        <f>IF('Tabulka klientů 2023'!$AA80='Hlavní stránka'!EU$1,1,0)</f>
        <v>0</v>
      </c>
      <c r="EY76" s="5">
        <f>IF('Tabulka klientů 2023'!$AD80='Hlavní stránka'!EU$1,1,0)</f>
        <v>0</v>
      </c>
      <c r="EZ76" s="5">
        <f>IF('Tabulka klientů 2023'!$AG80='Hlavní stránka'!EU$1,1,0)</f>
        <v>0</v>
      </c>
      <c r="FA76" s="5">
        <f>IF('Tabulka klientů 2023'!$AJ80='Hlavní stránka'!EU$1,1,0)</f>
        <v>0</v>
      </c>
      <c r="FB76" s="5">
        <f>IF('Tabulka klientů 2023'!$AM80='Hlavní stránka'!EU$1,1,0)</f>
        <v>0</v>
      </c>
      <c r="FC76" s="5">
        <f>IF('Tabulka klientů 2023'!$AP80='Hlavní stránka'!EU$1,1,0)</f>
        <v>0</v>
      </c>
      <c r="FD76" s="5">
        <f>IF('Tabulka klientů 2023'!$AS80='Hlavní stránka'!EU$1,1,0)</f>
        <v>0</v>
      </c>
      <c r="FE76" s="5">
        <f>IF('Tabulka klientů 2023'!$AV80='Hlavní stránka'!EU$1,1,0)</f>
        <v>0</v>
      </c>
      <c r="FF76" s="5">
        <f t="shared" si="11"/>
        <v>0</v>
      </c>
      <c r="FG76" s="2">
        <f t="shared" si="23"/>
        <v>0</v>
      </c>
    </row>
    <row r="77" spans="1:163" ht="1.5" hidden="1" customHeight="1" x14ac:dyDescent="0.25">
      <c r="A77" s="4"/>
      <c r="B77" s="4"/>
      <c r="C77" s="4"/>
      <c r="D77" s="4"/>
      <c r="E77" s="4"/>
      <c r="F77" s="4"/>
      <c r="G77" s="4"/>
      <c r="H77" s="5">
        <f>IF('Tabulka klientů 2023'!$R81='Hlavní stránka'!$H$1,1,0)</f>
        <v>0</v>
      </c>
      <c r="I77" s="5">
        <f>IF('Tabulka klientů 2023'!$U81='Hlavní stránka'!$H$1,1,0)</f>
        <v>0</v>
      </c>
      <c r="J77" s="5">
        <f>IF('Tabulka klientů 2023'!$X81='Hlavní stránka'!$H$1,1,0)</f>
        <v>0</v>
      </c>
      <c r="K77" s="5">
        <f>IF('Tabulka klientů 2023'!$AA81='Hlavní stránka'!$H$1,1,0)</f>
        <v>0</v>
      </c>
      <c r="L77" s="5">
        <f>IF('Tabulka klientů 2023'!$AD81='Hlavní stránka'!$H$1,1,0)</f>
        <v>0</v>
      </c>
      <c r="M77" s="5">
        <f>IF('Tabulka klientů 2023'!$AG81='Hlavní stránka'!$H$1,1,0)</f>
        <v>0</v>
      </c>
      <c r="N77" s="5">
        <f>IF('Tabulka klientů 2023'!$AJ81='Hlavní stránka'!$H$1,1,0)</f>
        <v>0</v>
      </c>
      <c r="O77" s="5">
        <f>IF('Tabulka klientů 2023'!$AM81='Hlavní stránka'!$H$1,1,0)</f>
        <v>0</v>
      </c>
      <c r="P77" s="5">
        <f>IF('Tabulka klientů 2023'!$AP81='Hlavní stránka'!$H$1,1,0)</f>
        <v>0</v>
      </c>
      <c r="Q77" s="5">
        <f>IF('Tabulka klientů 2023'!$AS81='Hlavní stránka'!$H$1,1,0)</f>
        <v>0</v>
      </c>
      <c r="R77" s="5">
        <f>IF('Tabulka klientů 2023'!$AV81='Hlavní stránka'!$H$1,1,0)</f>
        <v>0</v>
      </c>
      <c r="S77" s="5">
        <f t="shared" si="0"/>
        <v>0</v>
      </c>
      <c r="T77" s="2">
        <f t="shared" si="12"/>
        <v>0</v>
      </c>
      <c r="U77" s="5">
        <f>IF('Tabulka klientů 2023'!$R81='Hlavní stránka'!U$1,1,0)</f>
        <v>0</v>
      </c>
      <c r="V77" s="5">
        <f>IF('Tabulka klientů 2023'!$U81='Hlavní stránka'!U$1,1,0)</f>
        <v>0</v>
      </c>
      <c r="W77" s="5">
        <f>IF('Tabulka klientů 2023'!$X81='Hlavní stránka'!U$1,1,0)</f>
        <v>0</v>
      </c>
      <c r="X77" s="5">
        <f>IF('Tabulka klientů 2023'!$AA81='Hlavní stránka'!U$1,1,0)</f>
        <v>0</v>
      </c>
      <c r="Y77" s="5">
        <f>IF('Tabulka klientů 2023'!$AD81='Hlavní stránka'!U$1,1,0)</f>
        <v>0</v>
      </c>
      <c r="Z77" s="5">
        <f>IF('Tabulka klientů 2023'!$AG81='Hlavní stránka'!U$1,1,0)</f>
        <v>0</v>
      </c>
      <c r="AA77" s="5">
        <f>IF('Tabulka klientů 2023'!$AJ81='Hlavní stránka'!U$1,1,0)</f>
        <v>0</v>
      </c>
      <c r="AB77" s="5">
        <f>IF('Tabulka klientů 2023'!$AM81='Hlavní stránka'!U$1,1,0)</f>
        <v>0</v>
      </c>
      <c r="AC77" s="5">
        <f>IF('Tabulka klientů 2023'!$AP81='Hlavní stránka'!U$1,1,0)</f>
        <v>0</v>
      </c>
      <c r="AD77" s="5">
        <f>IF('Tabulka klientů 2023'!$AS81='Hlavní stránka'!U$1,1,0)</f>
        <v>0</v>
      </c>
      <c r="AE77" s="5">
        <f>IF('Tabulka klientů 2023'!$AV81='Hlavní stránka'!U$1,1,0)</f>
        <v>0</v>
      </c>
      <c r="AF77" s="5">
        <f t="shared" si="1"/>
        <v>0</v>
      </c>
      <c r="AG77" s="2">
        <f t="shared" si="13"/>
        <v>0</v>
      </c>
      <c r="AH77" s="5">
        <f>IF('Tabulka klientů 2023'!$R81='Hlavní stránka'!AH$1,1,0)</f>
        <v>0</v>
      </c>
      <c r="AI77" s="5">
        <f>IF('Tabulka klientů 2023'!$U81='Hlavní stránka'!AH$1,1,0)</f>
        <v>0</v>
      </c>
      <c r="AJ77" s="5">
        <f>IF('Tabulka klientů 2023'!$X81='Hlavní stránka'!AH$1,1,0)</f>
        <v>0</v>
      </c>
      <c r="AK77" s="5">
        <f>IF('Tabulka klientů 2023'!$AA81='Hlavní stránka'!AH$1,1,0)</f>
        <v>0</v>
      </c>
      <c r="AL77" s="5">
        <f>IF('Tabulka klientů 2023'!$AD81='Hlavní stránka'!AH$1,1,0)</f>
        <v>0</v>
      </c>
      <c r="AM77" s="5">
        <f>IF('Tabulka klientů 2023'!$AG81='Hlavní stránka'!AH$1,1,0)</f>
        <v>0</v>
      </c>
      <c r="AN77" s="5">
        <f>IF('Tabulka klientů 2023'!$AJ81='Hlavní stránka'!AH$1,1,0)</f>
        <v>0</v>
      </c>
      <c r="AO77" s="5">
        <f>IF('Tabulka klientů 2023'!$AM81='Hlavní stránka'!AH$1,1,0)</f>
        <v>0</v>
      </c>
      <c r="AP77" s="5">
        <f>IF('Tabulka klientů 2023'!$AP81='Hlavní stránka'!AH$1,1,0)</f>
        <v>0</v>
      </c>
      <c r="AQ77" s="5">
        <f>IF('Tabulka klientů 2023'!$AS81='Hlavní stránka'!AH$1,1,0)</f>
        <v>0</v>
      </c>
      <c r="AR77" s="5">
        <f>IF('Tabulka klientů 2023'!$AV81='Hlavní stránka'!AH$1,1,0)</f>
        <v>0</v>
      </c>
      <c r="AS77" s="5">
        <f t="shared" si="2"/>
        <v>0</v>
      </c>
      <c r="AT77" s="2">
        <f t="shared" si="14"/>
        <v>0</v>
      </c>
      <c r="AU77" s="5">
        <f>IF('Tabulka klientů 2023'!$R81='Hlavní stránka'!AU$1,1,0)</f>
        <v>0</v>
      </c>
      <c r="AV77" s="5">
        <f>IF('Tabulka klientů 2023'!$U81='Hlavní stránka'!AU$1,1,0)</f>
        <v>0</v>
      </c>
      <c r="AW77" s="5">
        <f>IF('Tabulka klientů 2023'!$X81='Hlavní stránka'!AU$1,1,0)</f>
        <v>0</v>
      </c>
      <c r="AX77" s="5">
        <f>IF('Tabulka klientů 2023'!$AA81='Hlavní stránka'!AU$1,1,0)</f>
        <v>0</v>
      </c>
      <c r="AY77" s="5">
        <f>IF('Tabulka klientů 2023'!$AD81='Hlavní stránka'!AU$1,1,0)</f>
        <v>0</v>
      </c>
      <c r="AZ77" s="5">
        <f>IF('Tabulka klientů 2023'!$AG81='Hlavní stránka'!AU$1,1,0)</f>
        <v>0</v>
      </c>
      <c r="BA77" s="5">
        <f>IF('Tabulka klientů 2023'!$AJ81='Hlavní stránka'!AU$1,1,0)</f>
        <v>0</v>
      </c>
      <c r="BB77" s="5">
        <f>IF('Tabulka klientů 2023'!$AM81='Hlavní stránka'!AU$1,1,0)</f>
        <v>0</v>
      </c>
      <c r="BC77" s="5">
        <f>IF('Tabulka klientů 2023'!$AP81='Hlavní stránka'!AU$1,1,0)</f>
        <v>0</v>
      </c>
      <c r="BD77" s="5">
        <f>IF('Tabulka klientů 2023'!$AS81='Hlavní stránka'!AU$1,1,0)</f>
        <v>0</v>
      </c>
      <c r="BE77" s="5">
        <f>IF('Tabulka klientů 2023'!$AV81='Hlavní stránka'!AU$1,1,0)</f>
        <v>0</v>
      </c>
      <c r="BF77" s="5">
        <f t="shared" si="3"/>
        <v>0</v>
      </c>
      <c r="BG77" s="2">
        <f t="shared" si="15"/>
        <v>0</v>
      </c>
      <c r="BH77" s="5">
        <f>IF('Tabulka klientů 2023'!$R81='Hlavní stránka'!BH$1,1,0)</f>
        <v>0</v>
      </c>
      <c r="BI77" s="5">
        <f>IF('Tabulka klientů 2023'!$U81='Hlavní stránka'!BH$1,1,0)</f>
        <v>0</v>
      </c>
      <c r="BJ77" s="5">
        <f>IF('Tabulka klientů 2023'!$X81='Hlavní stránka'!BH$1,1,0)</f>
        <v>0</v>
      </c>
      <c r="BK77" s="5">
        <f>IF('Tabulka klientů 2023'!$AA81='Hlavní stránka'!BH$1,1,0)</f>
        <v>0</v>
      </c>
      <c r="BL77" s="5">
        <f>IF('Tabulka klientů 2023'!$AD81='Hlavní stránka'!BH$1,1,0)</f>
        <v>0</v>
      </c>
      <c r="BM77" s="5">
        <f>IF('Tabulka klientů 2023'!$AG81='Hlavní stránka'!BH$1,1,0)</f>
        <v>0</v>
      </c>
      <c r="BN77" s="5">
        <f>IF('Tabulka klientů 2023'!$AJ81='Hlavní stránka'!BH$1,1,0)</f>
        <v>0</v>
      </c>
      <c r="BO77" s="5">
        <f>IF('Tabulka klientů 2023'!$AM81='Hlavní stránka'!BH$1,1,0)</f>
        <v>0</v>
      </c>
      <c r="BP77" s="5">
        <f>IF('Tabulka klientů 2023'!$AP81='Hlavní stránka'!BH$1,1,0)</f>
        <v>0</v>
      </c>
      <c r="BQ77" s="5">
        <f>IF('Tabulka klientů 2023'!$AS81='Hlavní stránka'!BH$1,1,0)</f>
        <v>0</v>
      </c>
      <c r="BR77" s="5">
        <f>IF('Tabulka klientů 2023'!$AV81='Hlavní stránka'!BH$1,1,0)</f>
        <v>0</v>
      </c>
      <c r="BS77" s="5">
        <f t="shared" si="4"/>
        <v>0</v>
      </c>
      <c r="BT77" s="2">
        <f t="shared" si="16"/>
        <v>0</v>
      </c>
      <c r="BU77" s="5">
        <f>IF('Tabulka klientů 2023'!$R81='Hlavní stránka'!BU$1,1,0)</f>
        <v>0</v>
      </c>
      <c r="BV77" s="5">
        <f>IF('Tabulka klientů 2023'!$U81='Hlavní stránka'!BU$1,1,0)</f>
        <v>0</v>
      </c>
      <c r="BW77" s="5">
        <f>IF('Tabulka klientů 2023'!$X81='Hlavní stránka'!BU$1,1,0)</f>
        <v>0</v>
      </c>
      <c r="BX77" s="5">
        <f>IF('Tabulka klientů 2023'!$AA81='Hlavní stránka'!BU$1,1,0)</f>
        <v>0</v>
      </c>
      <c r="BY77" s="5">
        <f>IF('Tabulka klientů 2023'!$AD81='Hlavní stránka'!BU$1,1,0)</f>
        <v>0</v>
      </c>
      <c r="BZ77" s="5">
        <f>IF('Tabulka klientů 2023'!$AG81='Hlavní stránka'!BU$1,1,0)</f>
        <v>0</v>
      </c>
      <c r="CA77" s="5">
        <f>IF('Tabulka klientů 2023'!$AJ81='Hlavní stránka'!BU$1,1,0)</f>
        <v>0</v>
      </c>
      <c r="CB77" s="5">
        <f>IF('Tabulka klientů 2023'!$AM81='Hlavní stránka'!BU$1,1,0)</f>
        <v>0</v>
      </c>
      <c r="CC77" s="5">
        <f>IF('Tabulka klientů 2023'!$AP81='Hlavní stránka'!BU$1,1,0)</f>
        <v>0</v>
      </c>
      <c r="CD77" s="5">
        <f>IF('Tabulka klientů 2023'!$AS81='Hlavní stránka'!BU$1,1,0)</f>
        <v>0</v>
      </c>
      <c r="CE77" s="5">
        <f>IF('Tabulka klientů 2023'!$AV81='Hlavní stránka'!BU$1,1,0)</f>
        <v>0</v>
      </c>
      <c r="CF77" s="5">
        <f t="shared" si="5"/>
        <v>0</v>
      </c>
      <c r="CG77" s="2">
        <f t="shared" si="17"/>
        <v>0</v>
      </c>
      <c r="CH77" s="5">
        <f>IF('Tabulka klientů 2023'!$R81='Hlavní stránka'!CH$1,1,0)</f>
        <v>0</v>
      </c>
      <c r="CI77" s="5">
        <f>IF('Tabulka klientů 2023'!$U81='Hlavní stránka'!CH$1,1,0)</f>
        <v>0</v>
      </c>
      <c r="CJ77" s="5">
        <f>IF('Tabulka klientů 2023'!$X81='Hlavní stránka'!CH$1,1,0)</f>
        <v>0</v>
      </c>
      <c r="CK77" s="5">
        <f>IF('Tabulka klientů 2023'!$AA81='Hlavní stránka'!CH$1,1,0)</f>
        <v>0</v>
      </c>
      <c r="CL77" s="5">
        <f>IF('Tabulka klientů 2023'!$AD81='Hlavní stránka'!CH$1,1,0)</f>
        <v>0</v>
      </c>
      <c r="CM77" s="5">
        <f>IF('Tabulka klientů 2023'!$AG81='Hlavní stránka'!CH$1,1,0)</f>
        <v>0</v>
      </c>
      <c r="CN77" s="5">
        <f>IF('Tabulka klientů 2023'!$AJ81='Hlavní stránka'!CH$1,1,0)</f>
        <v>0</v>
      </c>
      <c r="CO77" s="5">
        <f>IF('Tabulka klientů 2023'!$AM81='Hlavní stránka'!CH$1,1,0)</f>
        <v>0</v>
      </c>
      <c r="CP77" s="5">
        <f>IF('Tabulka klientů 2023'!$AP81='Hlavní stránka'!CH$1,1,0)</f>
        <v>0</v>
      </c>
      <c r="CQ77" s="5">
        <f>IF('Tabulka klientů 2023'!$AS81='Hlavní stránka'!CH$1,1,0)</f>
        <v>0</v>
      </c>
      <c r="CR77" s="5">
        <f>IF('Tabulka klientů 2023'!$AV81='Hlavní stránka'!CH$1,1,0)</f>
        <v>0</v>
      </c>
      <c r="CS77" s="5">
        <f t="shared" si="6"/>
        <v>0</v>
      </c>
      <c r="CT77" s="2">
        <f t="shared" si="18"/>
        <v>0</v>
      </c>
      <c r="CU77" s="5">
        <f>IF('Tabulka klientů 2023'!$R81='Hlavní stránka'!CU$1,1,0)</f>
        <v>0</v>
      </c>
      <c r="CV77" s="5">
        <f>IF('Tabulka klientů 2023'!$U81='Hlavní stránka'!CU$1,1,0)</f>
        <v>0</v>
      </c>
      <c r="CW77" s="5">
        <f>IF('Tabulka klientů 2023'!$X81='Hlavní stránka'!CU$1,1,0)</f>
        <v>0</v>
      </c>
      <c r="CX77" s="5">
        <f>IF('Tabulka klientů 2023'!$AA81='Hlavní stránka'!CU$1,1,0)</f>
        <v>0</v>
      </c>
      <c r="CY77" s="5">
        <f>IF('Tabulka klientů 2023'!$AD81='Hlavní stránka'!CU$1,1,0)</f>
        <v>0</v>
      </c>
      <c r="CZ77" s="5">
        <f>IF('Tabulka klientů 2023'!$AG81='Hlavní stránka'!CU$1,1,0)</f>
        <v>0</v>
      </c>
      <c r="DA77" s="5">
        <f>IF('Tabulka klientů 2023'!$AJ81='Hlavní stránka'!CU$1,1,0)</f>
        <v>0</v>
      </c>
      <c r="DB77" s="5">
        <f>IF('Tabulka klientů 2023'!$AM81='Hlavní stránka'!CU$1,1,0)</f>
        <v>0</v>
      </c>
      <c r="DC77" s="5">
        <f>IF('Tabulka klientů 2023'!$AP81='Hlavní stránka'!CU$1,1,0)</f>
        <v>0</v>
      </c>
      <c r="DD77" s="5">
        <f>IF('Tabulka klientů 2023'!$AS81='Hlavní stránka'!CU$1,1,0)</f>
        <v>0</v>
      </c>
      <c r="DE77" s="5">
        <f>IF('Tabulka klientů 2023'!$AV81='Hlavní stránka'!CU$1,1,0)</f>
        <v>0</v>
      </c>
      <c r="DF77" s="5">
        <f t="shared" si="7"/>
        <v>0</v>
      </c>
      <c r="DG77" s="2">
        <f t="shared" si="19"/>
        <v>0</v>
      </c>
      <c r="DH77" s="5">
        <f>IF('Tabulka klientů 2023'!$R81='Hlavní stránka'!DH$1,1,0)</f>
        <v>0</v>
      </c>
      <c r="DI77" s="5">
        <f>IF('Tabulka klientů 2023'!$U81='Hlavní stránka'!DH$1,1,0)</f>
        <v>0</v>
      </c>
      <c r="DJ77" s="5">
        <f>IF('Tabulka klientů 2023'!$X81='Hlavní stránka'!DH$1,1,0)</f>
        <v>0</v>
      </c>
      <c r="DK77" s="5">
        <f>IF('Tabulka klientů 2023'!$AA81='Hlavní stránka'!DH$1,1,0)</f>
        <v>0</v>
      </c>
      <c r="DL77" s="5">
        <f>IF('Tabulka klientů 2023'!$AD81='Hlavní stránka'!DH$1,1,0)</f>
        <v>0</v>
      </c>
      <c r="DM77" s="5">
        <f>IF('Tabulka klientů 2023'!$AG81='Hlavní stránka'!DH$1,1,0)</f>
        <v>0</v>
      </c>
      <c r="DN77" s="5">
        <f>IF('Tabulka klientů 2023'!$AJ81='Hlavní stránka'!DH$1,1,0)</f>
        <v>0</v>
      </c>
      <c r="DO77" s="5">
        <f>IF('Tabulka klientů 2023'!$AM81='Hlavní stránka'!DH$1,1,0)</f>
        <v>0</v>
      </c>
      <c r="DP77" s="5">
        <f>IF('Tabulka klientů 2023'!$AP81='Hlavní stránka'!DH$1,1,0)</f>
        <v>0</v>
      </c>
      <c r="DQ77" s="5">
        <f>IF('Tabulka klientů 2023'!$AS81='Hlavní stránka'!DH$1,1,0)</f>
        <v>0</v>
      </c>
      <c r="DR77" s="5">
        <f>IF('Tabulka klientů 2023'!$AV81='Hlavní stránka'!DH$1,1,0)</f>
        <v>0</v>
      </c>
      <c r="DS77" s="5">
        <f t="shared" si="8"/>
        <v>0</v>
      </c>
      <c r="DT77" s="2">
        <f t="shared" si="20"/>
        <v>0</v>
      </c>
      <c r="DU77" s="5">
        <f>IF('Tabulka klientů 2023'!$R81='Hlavní stránka'!DU$1,1,0)</f>
        <v>0</v>
      </c>
      <c r="DV77" s="5">
        <f>IF('Tabulka klientů 2023'!$U81='Hlavní stránka'!DU$1,1,0)</f>
        <v>0</v>
      </c>
      <c r="DW77" s="5">
        <f>IF('Tabulka klientů 2023'!$X81='Hlavní stránka'!DU$1,1,0)</f>
        <v>0</v>
      </c>
      <c r="DX77" s="5">
        <f>IF('Tabulka klientů 2023'!$AA81='Hlavní stránka'!DU$1,1,0)</f>
        <v>0</v>
      </c>
      <c r="DY77" s="5">
        <f>IF('Tabulka klientů 2023'!$AD81='Hlavní stránka'!DU$1,1,0)</f>
        <v>0</v>
      </c>
      <c r="DZ77" s="5">
        <f>IF('Tabulka klientů 2023'!$AG81='Hlavní stránka'!DU$1,1,0)</f>
        <v>0</v>
      </c>
      <c r="EA77" s="5">
        <f>IF('Tabulka klientů 2023'!$AJ81='Hlavní stránka'!DU$1,1,0)</f>
        <v>0</v>
      </c>
      <c r="EB77" s="5">
        <f>IF('Tabulka klientů 2023'!$AM81='Hlavní stránka'!DU$1,1,0)</f>
        <v>0</v>
      </c>
      <c r="EC77" s="5">
        <f>IF('Tabulka klientů 2023'!$AP81='Hlavní stránka'!DU$1,1,0)</f>
        <v>0</v>
      </c>
      <c r="ED77" s="5">
        <f>IF('Tabulka klientů 2023'!$AS81='Hlavní stránka'!DU$1,1,0)</f>
        <v>0</v>
      </c>
      <c r="EE77" s="5">
        <f>IF('Tabulka klientů 2023'!$AV81='Hlavní stránka'!DU$1,1,0)</f>
        <v>0</v>
      </c>
      <c r="EF77" s="5">
        <f t="shared" si="9"/>
        <v>0</v>
      </c>
      <c r="EG77" s="2">
        <f t="shared" si="21"/>
        <v>0</v>
      </c>
      <c r="EH77" s="5">
        <f>IF('Tabulka klientů 2023'!$R81='Hlavní stránka'!EH$1,1,0)</f>
        <v>0</v>
      </c>
      <c r="EI77" s="5">
        <f>IF('Tabulka klientů 2023'!$U81='Hlavní stránka'!EH$1,1,0)</f>
        <v>0</v>
      </c>
      <c r="EJ77" s="5">
        <f>IF('Tabulka klientů 2023'!$X81='Hlavní stránka'!EH$1,1,0)</f>
        <v>0</v>
      </c>
      <c r="EK77" s="5">
        <f>IF('Tabulka klientů 2023'!$AA81='Hlavní stránka'!EH$1,1,0)</f>
        <v>0</v>
      </c>
      <c r="EL77" s="5">
        <f>IF('Tabulka klientů 2023'!$AD81='Hlavní stránka'!EH$1,1,0)</f>
        <v>0</v>
      </c>
      <c r="EM77" s="5">
        <f>IF('Tabulka klientů 2023'!$AG81='Hlavní stránka'!EH$1,1,0)</f>
        <v>0</v>
      </c>
      <c r="EN77" s="5">
        <f>IF('Tabulka klientů 2023'!$AJ81='Hlavní stránka'!EH$1,1,0)</f>
        <v>0</v>
      </c>
      <c r="EO77" s="5">
        <f>IF('Tabulka klientů 2023'!$AM81='Hlavní stránka'!EH$1,1,0)</f>
        <v>0</v>
      </c>
      <c r="EP77" s="5">
        <f>IF('Tabulka klientů 2023'!$AP81='Hlavní stránka'!EH$1,1,0)</f>
        <v>0</v>
      </c>
      <c r="EQ77" s="5">
        <f>IF('Tabulka klientů 2023'!$AS81='Hlavní stránka'!EH$1,1,0)</f>
        <v>0</v>
      </c>
      <c r="ER77" s="5">
        <f>IF('Tabulka klientů 2023'!$AV81='Hlavní stránka'!EH$1,1,0)</f>
        <v>0</v>
      </c>
      <c r="ES77" s="5">
        <f t="shared" si="10"/>
        <v>0</v>
      </c>
      <c r="ET77" s="2">
        <f t="shared" si="22"/>
        <v>0</v>
      </c>
      <c r="EU77" s="5">
        <f>IF('Tabulka klientů 2023'!$R81='Hlavní stránka'!EU$1,1,0)</f>
        <v>0</v>
      </c>
      <c r="EV77" s="5">
        <f>IF('Tabulka klientů 2023'!$U81='Hlavní stránka'!EU$1,1,0)</f>
        <v>0</v>
      </c>
      <c r="EW77" s="5">
        <f>IF('Tabulka klientů 2023'!$X81='Hlavní stránka'!EU$1,1,0)</f>
        <v>0</v>
      </c>
      <c r="EX77" s="5">
        <f>IF('Tabulka klientů 2023'!$AA81='Hlavní stránka'!EU$1,1,0)</f>
        <v>0</v>
      </c>
      <c r="EY77" s="5">
        <f>IF('Tabulka klientů 2023'!$AD81='Hlavní stránka'!EU$1,1,0)</f>
        <v>0</v>
      </c>
      <c r="EZ77" s="5">
        <f>IF('Tabulka klientů 2023'!$AG81='Hlavní stránka'!EU$1,1,0)</f>
        <v>0</v>
      </c>
      <c r="FA77" s="5">
        <f>IF('Tabulka klientů 2023'!$AJ81='Hlavní stránka'!EU$1,1,0)</f>
        <v>0</v>
      </c>
      <c r="FB77" s="5">
        <f>IF('Tabulka klientů 2023'!$AM81='Hlavní stránka'!EU$1,1,0)</f>
        <v>0</v>
      </c>
      <c r="FC77" s="5">
        <f>IF('Tabulka klientů 2023'!$AP81='Hlavní stránka'!EU$1,1,0)</f>
        <v>0</v>
      </c>
      <c r="FD77" s="5">
        <f>IF('Tabulka klientů 2023'!$AS81='Hlavní stránka'!EU$1,1,0)</f>
        <v>0</v>
      </c>
      <c r="FE77" s="5">
        <f>IF('Tabulka klientů 2023'!$AV81='Hlavní stránka'!EU$1,1,0)</f>
        <v>0</v>
      </c>
      <c r="FF77" s="5">
        <f t="shared" si="11"/>
        <v>0</v>
      </c>
      <c r="FG77" s="2">
        <f t="shared" si="23"/>
        <v>0</v>
      </c>
    </row>
    <row r="78" spans="1:163" ht="1.5" hidden="1" customHeight="1" x14ac:dyDescent="0.25">
      <c r="A78" s="4"/>
      <c r="B78" s="4"/>
      <c r="C78" s="4"/>
      <c r="D78" s="4"/>
      <c r="E78" s="4"/>
      <c r="F78" s="4"/>
      <c r="G78" s="4"/>
      <c r="H78" s="5">
        <f>IF('Tabulka klientů 2023'!$R82='Hlavní stránka'!$H$1,1,0)</f>
        <v>0</v>
      </c>
      <c r="I78" s="5">
        <f>IF('Tabulka klientů 2023'!$U82='Hlavní stránka'!$H$1,1,0)</f>
        <v>0</v>
      </c>
      <c r="J78" s="5">
        <f>IF('Tabulka klientů 2023'!$X82='Hlavní stránka'!$H$1,1,0)</f>
        <v>0</v>
      </c>
      <c r="K78" s="5">
        <f>IF('Tabulka klientů 2023'!$AA82='Hlavní stránka'!$H$1,1,0)</f>
        <v>0</v>
      </c>
      <c r="L78" s="5">
        <f>IF('Tabulka klientů 2023'!$AD82='Hlavní stránka'!$H$1,1,0)</f>
        <v>0</v>
      </c>
      <c r="M78" s="5">
        <f>IF('Tabulka klientů 2023'!$AG82='Hlavní stránka'!$H$1,1,0)</f>
        <v>0</v>
      </c>
      <c r="N78" s="5">
        <f>IF('Tabulka klientů 2023'!$AJ82='Hlavní stránka'!$H$1,1,0)</f>
        <v>0</v>
      </c>
      <c r="O78" s="5">
        <f>IF('Tabulka klientů 2023'!$AM82='Hlavní stránka'!$H$1,1,0)</f>
        <v>0</v>
      </c>
      <c r="P78" s="5">
        <f>IF('Tabulka klientů 2023'!$AP82='Hlavní stránka'!$H$1,1,0)</f>
        <v>0</v>
      </c>
      <c r="Q78" s="5">
        <f>IF('Tabulka klientů 2023'!$AS82='Hlavní stránka'!$H$1,1,0)</f>
        <v>0</v>
      </c>
      <c r="R78" s="5">
        <f>IF('Tabulka klientů 2023'!$AV82='Hlavní stránka'!$H$1,1,0)</f>
        <v>0</v>
      </c>
      <c r="S78" s="5">
        <f t="shared" si="0"/>
        <v>0</v>
      </c>
      <c r="T78" s="2">
        <f t="shared" si="12"/>
        <v>0</v>
      </c>
      <c r="U78" s="5">
        <f>IF('Tabulka klientů 2023'!$R82='Hlavní stránka'!U$1,1,0)</f>
        <v>0</v>
      </c>
      <c r="V78" s="5">
        <f>IF('Tabulka klientů 2023'!$U82='Hlavní stránka'!U$1,1,0)</f>
        <v>0</v>
      </c>
      <c r="W78" s="5">
        <f>IF('Tabulka klientů 2023'!$X82='Hlavní stránka'!U$1,1,0)</f>
        <v>0</v>
      </c>
      <c r="X78" s="5">
        <f>IF('Tabulka klientů 2023'!$AA82='Hlavní stránka'!U$1,1,0)</f>
        <v>0</v>
      </c>
      <c r="Y78" s="5">
        <f>IF('Tabulka klientů 2023'!$AD82='Hlavní stránka'!U$1,1,0)</f>
        <v>0</v>
      </c>
      <c r="Z78" s="5">
        <f>IF('Tabulka klientů 2023'!$AG82='Hlavní stránka'!U$1,1,0)</f>
        <v>0</v>
      </c>
      <c r="AA78" s="5">
        <f>IF('Tabulka klientů 2023'!$AJ82='Hlavní stránka'!U$1,1,0)</f>
        <v>0</v>
      </c>
      <c r="AB78" s="5">
        <f>IF('Tabulka klientů 2023'!$AM82='Hlavní stránka'!U$1,1,0)</f>
        <v>0</v>
      </c>
      <c r="AC78" s="5">
        <f>IF('Tabulka klientů 2023'!$AP82='Hlavní stránka'!U$1,1,0)</f>
        <v>0</v>
      </c>
      <c r="AD78" s="5">
        <f>IF('Tabulka klientů 2023'!$AS82='Hlavní stránka'!U$1,1,0)</f>
        <v>0</v>
      </c>
      <c r="AE78" s="5">
        <f>IF('Tabulka klientů 2023'!$AV82='Hlavní stránka'!U$1,1,0)</f>
        <v>0</v>
      </c>
      <c r="AF78" s="5">
        <f t="shared" si="1"/>
        <v>0</v>
      </c>
      <c r="AG78" s="2">
        <f t="shared" si="13"/>
        <v>0</v>
      </c>
      <c r="AH78" s="5">
        <f>IF('Tabulka klientů 2023'!$R82='Hlavní stránka'!AH$1,1,0)</f>
        <v>0</v>
      </c>
      <c r="AI78" s="5">
        <f>IF('Tabulka klientů 2023'!$U82='Hlavní stránka'!AH$1,1,0)</f>
        <v>0</v>
      </c>
      <c r="AJ78" s="5">
        <f>IF('Tabulka klientů 2023'!$X82='Hlavní stránka'!AH$1,1,0)</f>
        <v>0</v>
      </c>
      <c r="AK78" s="5">
        <f>IF('Tabulka klientů 2023'!$AA82='Hlavní stránka'!AH$1,1,0)</f>
        <v>0</v>
      </c>
      <c r="AL78" s="5">
        <f>IF('Tabulka klientů 2023'!$AD82='Hlavní stránka'!AH$1,1,0)</f>
        <v>0</v>
      </c>
      <c r="AM78" s="5">
        <f>IF('Tabulka klientů 2023'!$AG82='Hlavní stránka'!AH$1,1,0)</f>
        <v>0</v>
      </c>
      <c r="AN78" s="5">
        <f>IF('Tabulka klientů 2023'!$AJ82='Hlavní stránka'!AH$1,1,0)</f>
        <v>0</v>
      </c>
      <c r="AO78" s="5">
        <f>IF('Tabulka klientů 2023'!$AM82='Hlavní stránka'!AH$1,1,0)</f>
        <v>0</v>
      </c>
      <c r="AP78" s="5">
        <f>IF('Tabulka klientů 2023'!$AP82='Hlavní stránka'!AH$1,1,0)</f>
        <v>0</v>
      </c>
      <c r="AQ78" s="5">
        <f>IF('Tabulka klientů 2023'!$AS82='Hlavní stránka'!AH$1,1,0)</f>
        <v>0</v>
      </c>
      <c r="AR78" s="5">
        <f>IF('Tabulka klientů 2023'!$AV82='Hlavní stránka'!AH$1,1,0)</f>
        <v>0</v>
      </c>
      <c r="AS78" s="5">
        <f t="shared" si="2"/>
        <v>0</v>
      </c>
      <c r="AT78" s="2">
        <f t="shared" si="14"/>
        <v>0</v>
      </c>
      <c r="AU78" s="5">
        <f>IF('Tabulka klientů 2023'!$R82='Hlavní stránka'!AU$1,1,0)</f>
        <v>0</v>
      </c>
      <c r="AV78" s="5">
        <f>IF('Tabulka klientů 2023'!$U82='Hlavní stránka'!AU$1,1,0)</f>
        <v>0</v>
      </c>
      <c r="AW78" s="5">
        <f>IF('Tabulka klientů 2023'!$X82='Hlavní stránka'!AU$1,1,0)</f>
        <v>0</v>
      </c>
      <c r="AX78" s="5">
        <f>IF('Tabulka klientů 2023'!$AA82='Hlavní stránka'!AU$1,1,0)</f>
        <v>0</v>
      </c>
      <c r="AY78" s="5">
        <f>IF('Tabulka klientů 2023'!$AD82='Hlavní stránka'!AU$1,1,0)</f>
        <v>0</v>
      </c>
      <c r="AZ78" s="5">
        <f>IF('Tabulka klientů 2023'!$AG82='Hlavní stránka'!AU$1,1,0)</f>
        <v>0</v>
      </c>
      <c r="BA78" s="5">
        <f>IF('Tabulka klientů 2023'!$AJ82='Hlavní stránka'!AU$1,1,0)</f>
        <v>0</v>
      </c>
      <c r="BB78" s="5">
        <f>IF('Tabulka klientů 2023'!$AM82='Hlavní stránka'!AU$1,1,0)</f>
        <v>0</v>
      </c>
      <c r="BC78" s="5">
        <f>IF('Tabulka klientů 2023'!$AP82='Hlavní stránka'!AU$1,1,0)</f>
        <v>0</v>
      </c>
      <c r="BD78" s="5">
        <f>IF('Tabulka klientů 2023'!$AS82='Hlavní stránka'!AU$1,1,0)</f>
        <v>0</v>
      </c>
      <c r="BE78" s="5">
        <f>IF('Tabulka klientů 2023'!$AV82='Hlavní stránka'!AU$1,1,0)</f>
        <v>0</v>
      </c>
      <c r="BF78" s="5">
        <f t="shared" si="3"/>
        <v>0</v>
      </c>
      <c r="BG78" s="2">
        <f t="shared" si="15"/>
        <v>0</v>
      </c>
      <c r="BH78" s="5">
        <f>IF('Tabulka klientů 2023'!$R82='Hlavní stránka'!BH$1,1,0)</f>
        <v>0</v>
      </c>
      <c r="BI78" s="5">
        <f>IF('Tabulka klientů 2023'!$U82='Hlavní stránka'!BH$1,1,0)</f>
        <v>0</v>
      </c>
      <c r="BJ78" s="5">
        <f>IF('Tabulka klientů 2023'!$X82='Hlavní stránka'!BH$1,1,0)</f>
        <v>0</v>
      </c>
      <c r="BK78" s="5">
        <f>IF('Tabulka klientů 2023'!$AA82='Hlavní stránka'!BH$1,1,0)</f>
        <v>0</v>
      </c>
      <c r="BL78" s="5">
        <f>IF('Tabulka klientů 2023'!$AD82='Hlavní stránka'!BH$1,1,0)</f>
        <v>0</v>
      </c>
      <c r="BM78" s="5">
        <f>IF('Tabulka klientů 2023'!$AG82='Hlavní stránka'!BH$1,1,0)</f>
        <v>0</v>
      </c>
      <c r="BN78" s="5">
        <f>IF('Tabulka klientů 2023'!$AJ82='Hlavní stránka'!BH$1,1,0)</f>
        <v>0</v>
      </c>
      <c r="BO78" s="5">
        <f>IF('Tabulka klientů 2023'!$AM82='Hlavní stránka'!BH$1,1,0)</f>
        <v>0</v>
      </c>
      <c r="BP78" s="5">
        <f>IF('Tabulka klientů 2023'!$AP82='Hlavní stránka'!BH$1,1,0)</f>
        <v>0</v>
      </c>
      <c r="BQ78" s="5">
        <f>IF('Tabulka klientů 2023'!$AS82='Hlavní stránka'!BH$1,1,0)</f>
        <v>0</v>
      </c>
      <c r="BR78" s="5">
        <f>IF('Tabulka klientů 2023'!$AV82='Hlavní stránka'!BH$1,1,0)</f>
        <v>0</v>
      </c>
      <c r="BS78" s="5">
        <f t="shared" si="4"/>
        <v>0</v>
      </c>
      <c r="BT78" s="2">
        <f t="shared" si="16"/>
        <v>0</v>
      </c>
      <c r="BU78" s="5">
        <f>IF('Tabulka klientů 2023'!$R82='Hlavní stránka'!BU$1,1,0)</f>
        <v>0</v>
      </c>
      <c r="BV78" s="5">
        <f>IF('Tabulka klientů 2023'!$U82='Hlavní stránka'!BU$1,1,0)</f>
        <v>0</v>
      </c>
      <c r="BW78" s="5">
        <f>IF('Tabulka klientů 2023'!$X82='Hlavní stránka'!BU$1,1,0)</f>
        <v>0</v>
      </c>
      <c r="BX78" s="5">
        <f>IF('Tabulka klientů 2023'!$AA82='Hlavní stránka'!BU$1,1,0)</f>
        <v>0</v>
      </c>
      <c r="BY78" s="5">
        <f>IF('Tabulka klientů 2023'!$AD82='Hlavní stránka'!BU$1,1,0)</f>
        <v>0</v>
      </c>
      <c r="BZ78" s="5">
        <f>IF('Tabulka klientů 2023'!$AG82='Hlavní stránka'!BU$1,1,0)</f>
        <v>0</v>
      </c>
      <c r="CA78" s="5">
        <f>IF('Tabulka klientů 2023'!$AJ82='Hlavní stránka'!BU$1,1,0)</f>
        <v>0</v>
      </c>
      <c r="CB78" s="5">
        <f>IF('Tabulka klientů 2023'!$AM82='Hlavní stránka'!BU$1,1,0)</f>
        <v>0</v>
      </c>
      <c r="CC78" s="5">
        <f>IF('Tabulka klientů 2023'!$AP82='Hlavní stránka'!BU$1,1,0)</f>
        <v>0</v>
      </c>
      <c r="CD78" s="5">
        <f>IF('Tabulka klientů 2023'!$AS82='Hlavní stránka'!BU$1,1,0)</f>
        <v>0</v>
      </c>
      <c r="CE78" s="5">
        <f>IF('Tabulka klientů 2023'!$AV82='Hlavní stránka'!BU$1,1,0)</f>
        <v>0</v>
      </c>
      <c r="CF78" s="5">
        <f t="shared" si="5"/>
        <v>0</v>
      </c>
      <c r="CG78" s="2">
        <f t="shared" si="17"/>
        <v>0</v>
      </c>
      <c r="CH78" s="5">
        <f>IF('Tabulka klientů 2023'!$R82='Hlavní stránka'!CH$1,1,0)</f>
        <v>0</v>
      </c>
      <c r="CI78" s="5">
        <f>IF('Tabulka klientů 2023'!$U82='Hlavní stránka'!CH$1,1,0)</f>
        <v>0</v>
      </c>
      <c r="CJ78" s="5">
        <f>IF('Tabulka klientů 2023'!$X82='Hlavní stránka'!CH$1,1,0)</f>
        <v>0</v>
      </c>
      <c r="CK78" s="5">
        <f>IF('Tabulka klientů 2023'!$AA82='Hlavní stránka'!CH$1,1,0)</f>
        <v>0</v>
      </c>
      <c r="CL78" s="5">
        <f>IF('Tabulka klientů 2023'!$AD82='Hlavní stránka'!CH$1,1,0)</f>
        <v>0</v>
      </c>
      <c r="CM78" s="5">
        <f>IF('Tabulka klientů 2023'!$AG82='Hlavní stránka'!CH$1,1,0)</f>
        <v>0</v>
      </c>
      <c r="CN78" s="5">
        <f>IF('Tabulka klientů 2023'!$AJ82='Hlavní stránka'!CH$1,1,0)</f>
        <v>0</v>
      </c>
      <c r="CO78" s="5">
        <f>IF('Tabulka klientů 2023'!$AM82='Hlavní stránka'!CH$1,1,0)</f>
        <v>0</v>
      </c>
      <c r="CP78" s="5">
        <f>IF('Tabulka klientů 2023'!$AP82='Hlavní stránka'!CH$1,1,0)</f>
        <v>0</v>
      </c>
      <c r="CQ78" s="5">
        <f>IF('Tabulka klientů 2023'!$AS82='Hlavní stránka'!CH$1,1,0)</f>
        <v>0</v>
      </c>
      <c r="CR78" s="5">
        <f>IF('Tabulka klientů 2023'!$AV82='Hlavní stránka'!CH$1,1,0)</f>
        <v>0</v>
      </c>
      <c r="CS78" s="5">
        <f t="shared" si="6"/>
        <v>0</v>
      </c>
      <c r="CT78" s="2">
        <f t="shared" si="18"/>
        <v>0</v>
      </c>
      <c r="CU78" s="5">
        <f>IF('Tabulka klientů 2023'!$R82='Hlavní stránka'!CU$1,1,0)</f>
        <v>0</v>
      </c>
      <c r="CV78" s="5">
        <f>IF('Tabulka klientů 2023'!$U82='Hlavní stránka'!CU$1,1,0)</f>
        <v>0</v>
      </c>
      <c r="CW78" s="5">
        <f>IF('Tabulka klientů 2023'!$X82='Hlavní stránka'!CU$1,1,0)</f>
        <v>0</v>
      </c>
      <c r="CX78" s="5">
        <f>IF('Tabulka klientů 2023'!$AA82='Hlavní stránka'!CU$1,1,0)</f>
        <v>0</v>
      </c>
      <c r="CY78" s="5">
        <f>IF('Tabulka klientů 2023'!$AD82='Hlavní stránka'!CU$1,1,0)</f>
        <v>0</v>
      </c>
      <c r="CZ78" s="5">
        <f>IF('Tabulka klientů 2023'!$AG82='Hlavní stránka'!CU$1,1,0)</f>
        <v>0</v>
      </c>
      <c r="DA78" s="5">
        <f>IF('Tabulka klientů 2023'!$AJ82='Hlavní stránka'!CU$1,1,0)</f>
        <v>0</v>
      </c>
      <c r="DB78" s="5">
        <f>IF('Tabulka klientů 2023'!$AM82='Hlavní stránka'!CU$1,1,0)</f>
        <v>0</v>
      </c>
      <c r="DC78" s="5">
        <f>IF('Tabulka klientů 2023'!$AP82='Hlavní stránka'!CU$1,1,0)</f>
        <v>0</v>
      </c>
      <c r="DD78" s="5">
        <f>IF('Tabulka klientů 2023'!$AS82='Hlavní stránka'!CU$1,1,0)</f>
        <v>0</v>
      </c>
      <c r="DE78" s="5">
        <f>IF('Tabulka klientů 2023'!$AV82='Hlavní stránka'!CU$1,1,0)</f>
        <v>0</v>
      </c>
      <c r="DF78" s="5">
        <f t="shared" si="7"/>
        <v>0</v>
      </c>
      <c r="DG78" s="2">
        <f t="shared" si="19"/>
        <v>0</v>
      </c>
      <c r="DH78" s="5">
        <f>IF('Tabulka klientů 2023'!$R82='Hlavní stránka'!DH$1,1,0)</f>
        <v>0</v>
      </c>
      <c r="DI78" s="5">
        <f>IF('Tabulka klientů 2023'!$U82='Hlavní stránka'!DH$1,1,0)</f>
        <v>0</v>
      </c>
      <c r="DJ78" s="5">
        <f>IF('Tabulka klientů 2023'!$X82='Hlavní stránka'!DH$1,1,0)</f>
        <v>0</v>
      </c>
      <c r="DK78" s="5">
        <f>IF('Tabulka klientů 2023'!$AA82='Hlavní stránka'!DH$1,1,0)</f>
        <v>0</v>
      </c>
      <c r="DL78" s="5">
        <f>IF('Tabulka klientů 2023'!$AD82='Hlavní stránka'!DH$1,1,0)</f>
        <v>0</v>
      </c>
      <c r="DM78" s="5">
        <f>IF('Tabulka klientů 2023'!$AG82='Hlavní stránka'!DH$1,1,0)</f>
        <v>0</v>
      </c>
      <c r="DN78" s="5">
        <f>IF('Tabulka klientů 2023'!$AJ82='Hlavní stránka'!DH$1,1,0)</f>
        <v>0</v>
      </c>
      <c r="DO78" s="5">
        <f>IF('Tabulka klientů 2023'!$AM82='Hlavní stránka'!DH$1,1,0)</f>
        <v>0</v>
      </c>
      <c r="DP78" s="5">
        <f>IF('Tabulka klientů 2023'!$AP82='Hlavní stránka'!DH$1,1,0)</f>
        <v>0</v>
      </c>
      <c r="DQ78" s="5">
        <f>IF('Tabulka klientů 2023'!$AS82='Hlavní stránka'!DH$1,1,0)</f>
        <v>0</v>
      </c>
      <c r="DR78" s="5">
        <f>IF('Tabulka klientů 2023'!$AV82='Hlavní stránka'!DH$1,1,0)</f>
        <v>0</v>
      </c>
      <c r="DS78" s="5">
        <f t="shared" si="8"/>
        <v>0</v>
      </c>
      <c r="DT78" s="2">
        <f t="shared" si="20"/>
        <v>0</v>
      </c>
      <c r="DU78" s="5">
        <f>IF('Tabulka klientů 2023'!$R82='Hlavní stránka'!DU$1,1,0)</f>
        <v>0</v>
      </c>
      <c r="DV78" s="5">
        <f>IF('Tabulka klientů 2023'!$U82='Hlavní stránka'!DU$1,1,0)</f>
        <v>0</v>
      </c>
      <c r="DW78" s="5">
        <f>IF('Tabulka klientů 2023'!$X82='Hlavní stránka'!DU$1,1,0)</f>
        <v>0</v>
      </c>
      <c r="DX78" s="5">
        <f>IF('Tabulka klientů 2023'!$AA82='Hlavní stránka'!DU$1,1,0)</f>
        <v>0</v>
      </c>
      <c r="DY78" s="5">
        <f>IF('Tabulka klientů 2023'!$AD82='Hlavní stránka'!DU$1,1,0)</f>
        <v>0</v>
      </c>
      <c r="DZ78" s="5">
        <f>IF('Tabulka klientů 2023'!$AG82='Hlavní stránka'!DU$1,1,0)</f>
        <v>0</v>
      </c>
      <c r="EA78" s="5">
        <f>IF('Tabulka klientů 2023'!$AJ82='Hlavní stránka'!DU$1,1,0)</f>
        <v>0</v>
      </c>
      <c r="EB78" s="5">
        <f>IF('Tabulka klientů 2023'!$AM82='Hlavní stránka'!DU$1,1,0)</f>
        <v>0</v>
      </c>
      <c r="EC78" s="5">
        <f>IF('Tabulka klientů 2023'!$AP82='Hlavní stránka'!DU$1,1,0)</f>
        <v>0</v>
      </c>
      <c r="ED78" s="5">
        <f>IF('Tabulka klientů 2023'!$AS82='Hlavní stránka'!DU$1,1,0)</f>
        <v>0</v>
      </c>
      <c r="EE78" s="5">
        <f>IF('Tabulka klientů 2023'!$AV82='Hlavní stránka'!DU$1,1,0)</f>
        <v>0</v>
      </c>
      <c r="EF78" s="5">
        <f t="shared" si="9"/>
        <v>0</v>
      </c>
      <c r="EG78" s="2">
        <f t="shared" si="21"/>
        <v>0</v>
      </c>
      <c r="EH78" s="5">
        <f>IF('Tabulka klientů 2023'!$R82='Hlavní stránka'!EH$1,1,0)</f>
        <v>0</v>
      </c>
      <c r="EI78" s="5">
        <f>IF('Tabulka klientů 2023'!$U82='Hlavní stránka'!EH$1,1,0)</f>
        <v>0</v>
      </c>
      <c r="EJ78" s="5">
        <f>IF('Tabulka klientů 2023'!$X82='Hlavní stránka'!EH$1,1,0)</f>
        <v>0</v>
      </c>
      <c r="EK78" s="5">
        <f>IF('Tabulka klientů 2023'!$AA82='Hlavní stránka'!EH$1,1,0)</f>
        <v>0</v>
      </c>
      <c r="EL78" s="5">
        <f>IF('Tabulka klientů 2023'!$AD82='Hlavní stránka'!EH$1,1,0)</f>
        <v>0</v>
      </c>
      <c r="EM78" s="5">
        <f>IF('Tabulka klientů 2023'!$AG82='Hlavní stránka'!EH$1,1,0)</f>
        <v>0</v>
      </c>
      <c r="EN78" s="5">
        <f>IF('Tabulka klientů 2023'!$AJ82='Hlavní stránka'!EH$1,1,0)</f>
        <v>0</v>
      </c>
      <c r="EO78" s="5">
        <f>IF('Tabulka klientů 2023'!$AM82='Hlavní stránka'!EH$1,1,0)</f>
        <v>0</v>
      </c>
      <c r="EP78" s="5">
        <f>IF('Tabulka klientů 2023'!$AP82='Hlavní stránka'!EH$1,1,0)</f>
        <v>0</v>
      </c>
      <c r="EQ78" s="5">
        <f>IF('Tabulka klientů 2023'!$AS82='Hlavní stránka'!EH$1,1,0)</f>
        <v>0</v>
      </c>
      <c r="ER78" s="5">
        <f>IF('Tabulka klientů 2023'!$AV82='Hlavní stránka'!EH$1,1,0)</f>
        <v>0</v>
      </c>
      <c r="ES78" s="5">
        <f t="shared" si="10"/>
        <v>0</v>
      </c>
      <c r="ET78" s="2">
        <f t="shared" si="22"/>
        <v>0</v>
      </c>
      <c r="EU78" s="5">
        <f>IF('Tabulka klientů 2023'!$R82='Hlavní stránka'!EU$1,1,0)</f>
        <v>0</v>
      </c>
      <c r="EV78" s="5">
        <f>IF('Tabulka klientů 2023'!$U82='Hlavní stránka'!EU$1,1,0)</f>
        <v>0</v>
      </c>
      <c r="EW78" s="5">
        <f>IF('Tabulka klientů 2023'!$X82='Hlavní stránka'!EU$1,1,0)</f>
        <v>0</v>
      </c>
      <c r="EX78" s="5">
        <f>IF('Tabulka klientů 2023'!$AA82='Hlavní stránka'!EU$1,1,0)</f>
        <v>0</v>
      </c>
      <c r="EY78" s="5">
        <f>IF('Tabulka klientů 2023'!$AD82='Hlavní stránka'!EU$1,1,0)</f>
        <v>0</v>
      </c>
      <c r="EZ78" s="5">
        <f>IF('Tabulka klientů 2023'!$AG82='Hlavní stránka'!EU$1,1,0)</f>
        <v>0</v>
      </c>
      <c r="FA78" s="5">
        <f>IF('Tabulka klientů 2023'!$AJ82='Hlavní stránka'!EU$1,1,0)</f>
        <v>0</v>
      </c>
      <c r="FB78" s="5">
        <f>IF('Tabulka klientů 2023'!$AM82='Hlavní stránka'!EU$1,1,0)</f>
        <v>0</v>
      </c>
      <c r="FC78" s="5">
        <f>IF('Tabulka klientů 2023'!$AP82='Hlavní stránka'!EU$1,1,0)</f>
        <v>0</v>
      </c>
      <c r="FD78" s="5">
        <f>IF('Tabulka klientů 2023'!$AS82='Hlavní stránka'!EU$1,1,0)</f>
        <v>0</v>
      </c>
      <c r="FE78" s="5">
        <f>IF('Tabulka klientů 2023'!$AV82='Hlavní stránka'!EU$1,1,0)</f>
        <v>0</v>
      </c>
      <c r="FF78" s="5">
        <f t="shared" si="11"/>
        <v>0</v>
      </c>
      <c r="FG78" s="2">
        <f t="shared" si="23"/>
        <v>0</v>
      </c>
    </row>
    <row r="79" spans="1:163" ht="1.5" hidden="1" customHeight="1" x14ac:dyDescent="0.25">
      <c r="A79" s="4"/>
      <c r="B79" s="4"/>
      <c r="C79" s="4"/>
      <c r="D79" s="4"/>
      <c r="E79" s="4"/>
      <c r="F79" s="4"/>
      <c r="G79" s="4"/>
      <c r="H79" s="5">
        <f>IF('Tabulka klientů 2023'!$R83='Hlavní stránka'!$H$1,1,0)</f>
        <v>0</v>
      </c>
      <c r="I79" s="5">
        <f>IF('Tabulka klientů 2023'!$U83='Hlavní stránka'!$H$1,1,0)</f>
        <v>0</v>
      </c>
      <c r="J79" s="5">
        <f>IF('Tabulka klientů 2023'!$X83='Hlavní stránka'!$H$1,1,0)</f>
        <v>0</v>
      </c>
      <c r="K79" s="5">
        <f>IF('Tabulka klientů 2023'!$AA83='Hlavní stránka'!$H$1,1,0)</f>
        <v>0</v>
      </c>
      <c r="L79" s="5">
        <f>IF('Tabulka klientů 2023'!$AD83='Hlavní stránka'!$H$1,1,0)</f>
        <v>0</v>
      </c>
      <c r="M79" s="5">
        <f>IF('Tabulka klientů 2023'!$AG83='Hlavní stránka'!$H$1,1,0)</f>
        <v>0</v>
      </c>
      <c r="N79" s="5">
        <f>IF('Tabulka klientů 2023'!$AJ83='Hlavní stránka'!$H$1,1,0)</f>
        <v>0</v>
      </c>
      <c r="O79" s="5">
        <f>IF('Tabulka klientů 2023'!$AM83='Hlavní stránka'!$H$1,1,0)</f>
        <v>0</v>
      </c>
      <c r="P79" s="5">
        <f>IF('Tabulka klientů 2023'!$AP83='Hlavní stránka'!$H$1,1,0)</f>
        <v>0</v>
      </c>
      <c r="Q79" s="5">
        <f>IF('Tabulka klientů 2023'!$AS83='Hlavní stránka'!$H$1,1,0)</f>
        <v>0</v>
      </c>
      <c r="R79" s="5">
        <f>IF('Tabulka klientů 2023'!$AV83='Hlavní stránka'!$H$1,1,0)</f>
        <v>0</v>
      </c>
      <c r="S79" s="5">
        <f t="shared" si="0"/>
        <v>0</v>
      </c>
      <c r="T79" s="2">
        <f t="shared" si="12"/>
        <v>0</v>
      </c>
      <c r="U79" s="5">
        <f>IF('Tabulka klientů 2023'!$R83='Hlavní stránka'!U$1,1,0)</f>
        <v>0</v>
      </c>
      <c r="V79" s="5">
        <f>IF('Tabulka klientů 2023'!$U83='Hlavní stránka'!U$1,1,0)</f>
        <v>0</v>
      </c>
      <c r="W79" s="5">
        <f>IF('Tabulka klientů 2023'!$X83='Hlavní stránka'!U$1,1,0)</f>
        <v>0</v>
      </c>
      <c r="X79" s="5">
        <f>IF('Tabulka klientů 2023'!$AA83='Hlavní stránka'!U$1,1,0)</f>
        <v>0</v>
      </c>
      <c r="Y79" s="5">
        <f>IF('Tabulka klientů 2023'!$AD83='Hlavní stránka'!U$1,1,0)</f>
        <v>0</v>
      </c>
      <c r="Z79" s="5">
        <f>IF('Tabulka klientů 2023'!$AG83='Hlavní stránka'!U$1,1,0)</f>
        <v>0</v>
      </c>
      <c r="AA79" s="5">
        <f>IF('Tabulka klientů 2023'!$AJ83='Hlavní stránka'!U$1,1,0)</f>
        <v>0</v>
      </c>
      <c r="AB79" s="5">
        <f>IF('Tabulka klientů 2023'!$AM83='Hlavní stránka'!U$1,1,0)</f>
        <v>0</v>
      </c>
      <c r="AC79" s="5">
        <f>IF('Tabulka klientů 2023'!$AP83='Hlavní stránka'!U$1,1,0)</f>
        <v>0</v>
      </c>
      <c r="AD79" s="5">
        <f>IF('Tabulka klientů 2023'!$AS83='Hlavní stránka'!U$1,1,0)</f>
        <v>0</v>
      </c>
      <c r="AE79" s="5">
        <f>IF('Tabulka klientů 2023'!$AV83='Hlavní stránka'!U$1,1,0)</f>
        <v>0</v>
      </c>
      <c r="AF79" s="5">
        <f t="shared" si="1"/>
        <v>0</v>
      </c>
      <c r="AG79" s="2">
        <f t="shared" si="13"/>
        <v>0</v>
      </c>
      <c r="AH79" s="5">
        <f>IF('Tabulka klientů 2023'!$R83='Hlavní stránka'!AH$1,1,0)</f>
        <v>0</v>
      </c>
      <c r="AI79" s="5">
        <f>IF('Tabulka klientů 2023'!$U83='Hlavní stránka'!AH$1,1,0)</f>
        <v>0</v>
      </c>
      <c r="AJ79" s="5">
        <f>IF('Tabulka klientů 2023'!$X83='Hlavní stránka'!AH$1,1,0)</f>
        <v>0</v>
      </c>
      <c r="AK79" s="5">
        <f>IF('Tabulka klientů 2023'!$AA83='Hlavní stránka'!AH$1,1,0)</f>
        <v>0</v>
      </c>
      <c r="AL79" s="5">
        <f>IF('Tabulka klientů 2023'!$AD83='Hlavní stránka'!AH$1,1,0)</f>
        <v>0</v>
      </c>
      <c r="AM79" s="5">
        <f>IF('Tabulka klientů 2023'!$AG83='Hlavní stránka'!AH$1,1,0)</f>
        <v>0</v>
      </c>
      <c r="AN79" s="5">
        <f>IF('Tabulka klientů 2023'!$AJ83='Hlavní stránka'!AH$1,1,0)</f>
        <v>0</v>
      </c>
      <c r="AO79" s="5">
        <f>IF('Tabulka klientů 2023'!$AM83='Hlavní stránka'!AH$1,1,0)</f>
        <v>0</v>
      </c>
      <c r="AP79" s="5">
        <f>IF('Tabulka klientů 2023'!$AP83='Hlavní stránka'!AH$1,1,0)</f>
        <v>0</v>
      </c>
      <c r="AQ79" s="5">
        <f>IF('Tabulka klientů 2023'!$AS83='Hlavní stránka'!AH$1,1,0)</f>
        <v>0</v>
      </c>
      <c r="AR79" s="5">
        <f>IF('Tabulka klientů 2023'!$AV83='Hlavní stránka'!AH$1,1,0)</f>
        <v>0</v>
      </c>
      <c r="AS79" s="5">
        <f t="shared" si="2"/>
        <v>0</v>
      </c>
      <c r="AT79" s="2">
        <f t="shared" si="14"/>
        <v>0</v>
      </c>
      <c r="AU79" s="5">
        <f>IF('Tabulka klientů 2023'!$R83='Hlavní stránka'!AU$1,1,0)</f>
        <v>0</v>
      </c>
      <c r="AV79" s="5">
        <f>IF('Tabulka klientů 2023'!$U83='Hlavní stránka'!AU$1,1,0)</f>
        <v>0</v>
      </c>
      <c r="AW79" s="5">
        <f>IF('Tabulka klientů 2023'!$X83='Hlavní stránka'!AU$1,1,0)</f>
        <v>0</v>
      </c>
      <c r="AX79" s="5">
        <f>IF('Tabulka klientů 2023'!$AA83='Hlavní stránka'!AU$1,1,0)</f>
        <v>0</v>
      </c>
      <c r="AY79" s="5">
        <f>IF('Tabulka klientů 2023'!$AD83='Hlavní stránka'!AU$1,1,0)</f>
        <v>0</v>
      </c>
      <c r="AZ79" s="5">
        <f>IF('Tabulka klientů 2023'!$AG83='Hlavní stránka'!AU$1,1,0)</f>
        <v>0</v>
      </c>
      <c r="BA79" s="5">
        <f>IF('Tabulka klientů 2023'!$AJ83='Hlavní stránka'!AU$1,1,0)</f>
        <v>0</v>
      </c>
      <c r="BB79" s="5">
        <f>IF('Tabulka klientů 2023'!$AM83='Hlavní stránka'!AU$1,1,0)</f>
        <v>0</v>
      </c>
      <c r="BC79" s="5">
        <f>IF('Tabulka klientů 2023'!$AP83='Hlavní stránka'!AU$1,1,0)</f>
        <v>0</v>
      </c>
      <c r="BD79" s="5">
        <f>IF('Tabulka klientů 2023'!$AS83='Hlavní stránka'!AU$1,1,0)</f>
        <v>0</v>
      </c>
      <c r="BE79" s="5">
        <f>IF('Tabulka klientů 2023'!$AV83='Hlavní stránka'!AU$1,1,0)</f>
        <v>0</v>
      </c>
      <c r="BF79" s="5">
        <f t="shared" si="3"/>
        <v>0</v>
      </c>
      <c r="BG79" s="2">
        <f t="shared" si="15"/>
        <v>0</v>
      </c>
      <c r="BH79" s="5">
        <f>IF('Tabulka klientů 2023'!$R83='Hlavní stránka'!BH$1,1,0)</f>
        <v>0</v>
      </c>
      <c r="BI79" s="5">
        <f>IF('Tabulka klientů 2023'!$U83='Hlavní stránka'!BH$1,1,0)</f>
        <v>0</v>
      </c>
      <c r="BJ79" s="5">
        <f>IF('Tabulka klientů 2023'!$X83='Hlavní stránka'!BH$1,1,0)</f>
        <v>0</v>
      </c>
      <c r="BK79" s="5">
        <f>IF('Tabulka klientů 2023'!$AA83='Hlavní stránka'!BH$1,1,0)</f>
        <v>0</v>
      </c>
      <c r="BL79" s="5">
        <f>IF('Tabulka klientů 2023'!$AD83='Hlavní stránka'!BH$1,1,0)</f>
        <v>0</v>
      </c>
      <c r="BM79" s="5">
        <f>IF('Tabulka klientů 2023'!$AG83='Hlavní stránka'!BH$1,1,0)</f>
        <v>0</v>
      </c>
      <c r="BN79" s="5">
        <f>IF('Tabulka klientů 2023'!$AJ83='Hlavní stránka'!BH$1,1,0)</f>
        <v>0</v>
      </c>
      <c r="BO79" s="5">
        <f>IF('Tabulka klientů 2023'!$AM83='Hlavní stránka'!BH$1,1,0)</f>
        <v>0</v>
      </c>
      <c r="BP79" s="5">
        <f>IF('Tabulka klientů 2023'!$AP83='Hlavní stránka'!BH$1,1,0)</f>
        <v>0</v>
      </c>
      <c r="BQ79" s="5">
        <f>IF('Tabulka klientů 2023'!$AS83='Hlavní stránka'!BH$1,1,0)</f>
        <v>0</v>
      </c>
      <c r="BR79" s="5">
        <f>IF('Tabulka klientů 2023'!$AV83='Hlavní stránka'!BH$1,1,0)</f>
        <v>0</v>
      </c>
      <c r="BS79" s="5">
        <f t="shared" si="4"/>
        <v>0</v>
      </c>
      <c r="BT79" s="2">
        <f t="shared" si="16"/>
        <v>0</v>
      </c>
      <c r="BU79" s="5">
        <f>IF('Tabulka klientů 2023'!$R83='Hlavní stránka'!BU$1,1,0)</f>
        <v>0</v>
      </c>
      <c r="BV79" s="5">
        <f>IF('Tabulka klientů 2023'!$U83='Hlavní stránka'!BU$1,1,0)</f>
        <v>0</v>
      </c>
      <c r="BW79" s="5">
        <f>IF('Tabulka klientů 2023'!$X83='Hlavní stránka'!BU$1,1,0)</f>
        <v>0</v>
      </c>
      <c r="BX79" s="5">
        <f>IF('Tabulka klientů 2023'!$AA83='Hlavní stránka'!BU$1,1,0)</f>
        <v>0</v>
      </c>
      <c r="BY79" s="5">
        <f>IF('Tabulka klientů 2023'!$AD83='Hlavní stránka'!BU$1,1,0)</f>
        <v>0</v>
      </c>
      <c r="BZ79" s="5">
        <f>IF('Tabulka klientů 2023'!$AG83='Hlavní stránka'!BU$1,1,0)</f>
        <v>0</v>
      </c>
      <c r="CA79" s="5">
        <f>IF('Tabulka klientů 2023'!$AJ83='Hlavní stránka'!BU$1,1,0)</f>
        <v>0</v>
      </c>
      <c r="CB79" s="5">
        <f>IF('Tabulka klientů 2023'!$AM83='Hlavní stránka'!BU$1,1,0)</f>
        <v>0</v>
      </c>
      <c r="CC79" s="5">
        <f>IF('Tabulka klientů 2023'!$AP83='Hlavní stránka'!BU$1,1,0)</f>
        <v>0</v>
      </c>
      <c r="CD79" s="5">
        <f>IF('Tabulka klientů 2023'!$AS83='Hlavní stránka'!BU$1,1,0)</f>
        <v>0</v>
      </c>
      <c r="CE79" s="5">
        <f>IF('Tabulka klientů 2023'!$AV83='Hlavní stránka'!BU$1,1,0)</f>
        <v>0</v>
      </c>
      <c r="CF79" s="5">
        <f t="shared" si="5"/>
        <v>0</v>
      </c>
      <c r="CG79" s="2">
        <f t="shared" si="17"/>
        <v>0</v>
      </c>
      <c r="CH79" s="5">
        <f>IF('Tabulka klientů 2023'!$R83='Hlavní stránka'!CH$1,1,0)</f>
        <v>0</v>
      </c>
      <c r="CI79" s="5">
        <f>IF('Tabulka klientů 2023'!$U83='Hlavní stránka'!CH$1,1,0)</f>
        <v>0</v>
      </c>
      <c r="CJ79" s="5">
        <f>IF('Tabulka klientů 2023'!$X83='Hlavní stránka'!CH$1,1,0)</f>
        <v>0</v>
      </c>
      <c r="CK79" s="5">
        <f>IF('Tabulka klientů 2023'!$AA83='Hlavní stránka'!CH$1,1,0)</f>
        <v>0</v>
      </c>
      <c r="CL79" s="5">
        <f>IF('Tabulka klientů 2023'!$AD83='Hlavní stránka'!CH$1,1,0)</f>
        <v>0</v>
      </c>
      <c r="CM79" s="5">
        <f>IF('Tabulka klientů 2023'!$AG83='Hlavní stránka'!CH$1,1,0)</f>
        <v>0</v>
      </c>
      <c r="CN79" s="5">
        <f>IF('Tabulka klientů 2023'!$AJ83='Hlavní stránka'!CH$1,1,0)</f>
        <v>0</v>
      </c>
      <c r="CO79" s="5">
        <f>IF('Tabulka klientů 2023'!$AM83='Hlavní stránka'!CH$1,1,0)</f>
        <v>0</v>
      </c>
      <c r="CP79" s="5">
        <f>IF('Tabulka klientů 2023'!$AP83='Hlavní stránka'!CH$1,1,0)</f>
        <v>0</v>
      </c>
      <c r="CQ79" s="5">
        <f>IF('Tabulka klientů 2023'!$AS83='Hlavní stránka'!CH$1,1,0)</f>
        <v>0</v>
      </c>
      <c r="CR79" s="5">
        <f>IF('Tabulka klientů 2023'!$AV83='Hlavní stránka'!CH$1,1,0)</f>
        <v>0</v>
      </c>
      <c r="CS79" s="5">
        <f t="shared" si="6"/>
        <v>0</v>
      </c>
      <c r="CT79" s="2">
        <f t="shared" si="18"/>
        <v>0</v>
      </c>
      <c r="CU79" s="5">
        <f>IF('Tabulka klientů 2023'!$R83='Hlavní stránka'!CU$1,1,0)</f>
        <v>0</v>
      </c>
      <c r="CV79" s="5">
        <f>IF('Tabulka klientů 2023'!$U83='Hlavní stránka'!CU$1,1,0)</f>
        <v>0</v>
      </c>
      <c r="CW79" s="5">
        <f>IF('Tabulka klientů 2023'!$X83='Hlavní stránka'!CU$1,1,0)</f>
        <v>0</v>
      </c>
      <c r="CX79" s="5">
        <f>IF('Tabulka klientů 2023'!$AA83='Hlavní stránka'!CU$1,1,0)</f>
        <v>0</v>
      </c>
      <c r="CY79" s="5">
        <f>IF('Tabulka klientů 2023'!$AD83='Hlavní stránka'!CU$1,1,0)</f>
        <v>0</v>
      </c>
      <c r="CZ79" s="5">
        <f>IF('Tabulka klientů 2023'!$AG83='Hlavní stránka'!CU$1,1,0)</f>
        <v>0</v>
      </c>
      <c r="DA79" s="5">
        <f>IF('Tabulka klientů 2023'!$AJ83='Hlavní stránka'!CU$1,1,0)</f>
        <v>0</v>
      </c>
      <c r="DB79" s="5">
        <f>IF('Tabulka klientů 2023'!$AM83='Hlavní stránka'!CU$1,1,0)</f>
        <v>0</v>
      </c>
      <c r="DC79" s="5">
        <f>IF('Tabulka klientů 2023'!$AP83='Hlavní stránka'!CU$1,1,0)</f>
        <v>0</v>
      </c>
      <c r="DD79" s="5">
        <f>IF('Tabulka klientů 2023'!$AS83='Hlavní stránka'!CU$1,1,0)</f>
        <v>0</v>
      </c>
      <c r="DE79" s="5">
        <f>IF('Tabulka klientů 2023'!$AV83='Hlavní stránka'!CU$1,1,0)</f>
        <v>0</v>
      </c>
      <c r="DF79" s="5">
        <f t="shared" si="7"/>
        <v>0</v>
      </c>
      <c r="DG79" s="2">
        <f t="shared" si="19"/>
        <v>0</v>
      </c>
      <c r="DH79" s="5">
        <f>IF('Tabulka klientů 2023'!$R83='Hlavní stránka'!DH$1,1,0)</f>
        <v>0</v>
      </c>
      <c r="DI79" s="5">
        <f>IF('Tabulka klientů 2023'!$U83='Hlavní stránka'!DH$1,1,0)</f>
        <v>0</v>
      </c>
      <c r="DJ79" s="5">
        <f>IF('Tabulka klientů 2023'!$X83='Hlavní stránka'!DH$1,1,0)</f>
        <v>0</v>
      </c>
      <c r="DK79" s="5">
        <f>IF('Tabulka klientů 2023'!$AA83='Hlavní stránka'!DH$1,1,0)</f>
        <v>0</v>
      </c>
      <c r="DL79" s="5">
        <f>IF('Tabulka klientů 2023'!$AD83='Hlavní stránka'!DH$1,1,0)</f>
        <v>0</v>
      </c>
      <c r="DM79" s="5">
        <f>IF('Tabulka klientů 2023'!$AG83='Hlavní stránka'!DH$1,1,0)</f>
        <v>0</v>
      </c>
      <c r="DN79" s="5">
        <f>IF('Tabulka klientů 2023'!$AJ83='Hlavní stránka'!DH$1,1,0)</f>
        <v>0</v>
      </c>
      <c r="DO79" s="5">
        <f>IF('Tabulka klientů 2023'!$AM83='Hlavní stránka'!DH$1,1,0)</f>
        <v>0</v>
      </c>
      <c r="DP79" s="5">
        <f>IF('Tabulka klientů 2023'!$AP83='Hlavní stránka'!DH$1,1,0)</f>
        <v>0</v>
      </c>
      <c r="DQ79" s="5">
        <f>IF('Tabulka klientů 2023'!$AS83='Hlavní stránka'!DH$1,1,0)</f>
        <v>0</v>
      </c>
      <c r="DR79" s="5">
        <f>IF('Tabulka klientů 2023'!$AV83='Hlavní stránka'!DH$1,1,0)</f>
        <v>0</v>
      </c>
      <c r="DS79" s="5">
        <f t="shared" si="8"/>
        <v>0</v>
      </c>
      <c r="DT79" s="2">
        <f t="shared" si="20"/>
        <v>0</v>
      </c>
      <c r="DU79" s="5">
        <f>IF('Tabulka klientů 2023'!$R83='Hlavní stránka'!DU$1,1,0)</f>
        <v>0</v>
      </c>
      <c r="DV79" s="5">
        <f>IF('Tabulka klientů 2023'!$U83='Hlavní stránka'!DU$1,1,0)</f>
        <v>0</v>
      </c>
      <c r="DW79" s="5">
        <f>IF('Tabulka klientů 2023'!$X83='Hlavní stránka'!DU$1,1,0)</f>
        <v>0</v>
      </c>
      <c r="DX79" s="5">
        <f>IF('Tabulka klientů 2023'!$AA83='Hlavní stránka'!DU$1,1,0)</f>
        <v>0</v>
      </c>
      <c r="DY79" s="5">
        <f>IF('Tabulka klientů 2023'!$AD83='Hlavní stránka'!DU$1,1,0)</f>
        <v>0</v>
      </c>
      <c r="DZ79" s="5">
        <f>IF('Tabulka klientů 2023'!$AG83='Hlavní stránka'!DU$1,1,0)</f>
        <v>0</v>
      </c>
      <c r="EA79" s="5">
        <f>IF('Tabulka klientů 2023'!$AJ83='Hlavní stránka'!DU$1,1,0)</f>
        <v>0</v>
      </c>
      <c r="EB79" s="5">
        <f>IF('Tabulka klientů 2023'!$AM83='Hlavní stránka'!DU$1,1,0)</f>
        <v>0</v>
      </c>
      <c r="EC79" s="5">
        <f>IF('Tabulka klientů 2023'!$AP83='Hlavní stránka'!DU$1,1,0)</f>
        <v>0</v>
      </c>
      <c r="ED79" s="5">
        <f>IF('Tabulka klientů 2023'!$AS83='Hlavní stránka'!DU$1,1,0)</f>
        <v>0</v>
      </c>
      <c r="EE79" s="5">
        <f>IF('Tabulka klientů 2023'!$AV83='Hlavní stránka'!DU$1,1,0)</f>
        <v>0</v>
      </c>
      <c r="EF79" s="5">
        <f t="shared" si="9"/>
        <v>0</v>
      </c>
      <c r="EG79" s="2">
        <f t="shared" si="21"/>
        <v>0</v>
      </c>
      <c r="EH79" s="5">
        <f>IF('Tabulka klientů 2023'!$R83='Hlavní stránka'!EH$1,1,0)</f>
        <v>0</v>
      </c>
      <c r="EI79" s="5">
        <f>IF('Tabulka klientů 2023'!$U83='Hlavní stránka'!EH$1,1,0)</f>
        <v>0</v>
      </c>
      <c r="EJ79" s="5">
        <f>IF('Tabulka klientů 2023'!$X83='Hlavní stránka'!EH$1,1,0)</f>
        <v>0</v>
      </c>
      <c r="EK79" s="5">
        <f>IF('Tabulka klientů 2023'!$AA83='Hlavní stránka'!EH$1,1,0)</f>
        <v>0</v>
      </c>
      <c r="EL79" s="5">
        <f>IF('Tabulka klientů 2023'!$AD83='Hlavní stránka'!EH$1,1,0)</f>
        <v>0</v>
      </c>
      <c r="EM79" s="5">
        <f>IF('Tabulka klientů 2023'!$AG83='Hlavní stránka'!EH$1,1,0)</f>
        <v>0</v>
      </c>
      <c r="EN79" s="5">
        <f>IF('Tabulka klientů 2023'!$AJ83='Hlavní stránka'!EH$1,1,0)</f>
        <v>0</v>
      </c>
      <c r="EO79" s="5">
        <f>IF('Tabulka klientů 2023'!$AM83='Hlavní stránka'!EH$1,1,0)</f>
        <v>0</v>
      </c>
      <c r="EP79" s="5">
        <f>IF('Tabulka klientů 2023'!$AP83='Hlavní stránka'!EH$1,1,0)</f>
        <v>0</v>
      </c>
      <c r="EQ79" s="5">
        <f>IF('Tabulka klientů 2023'!$AS83='Hlavní stránka'!EH$1,1,0)</f>
        <v>0</v>
      </c>
      <c r="ER79" s="5">
        <f>IF('Tabulka klientů 2023'!$AV83='Hlavní stránka'!EH$1,1,0)</f>
        <v>0</v>
      </c>
      <c r="ES79" s="5">
        <f t="shared" si="10"/>
        <v>0</v>
      </c>
      <c r="ET79" s="2">
        <f t="shared" si="22"/>
        <v>0</v>
      </c>
      <c r="EU79" s="5">
        <f>IF('Tabulka klientů 2023'!$R83='Hlavní stránka'!EU$1,1,0)</f>
        <v>0</v>
      </c>
      <c r="EV79" s="5">
        <f>IF('Tabulka klientů 2023'!$U83='Hlavní stránka'!EU$1,1,0)</f>
        <v>0</v>
      </c>
      <c r="EW79" s="5">
        <f>IF('Tabulka klientů 2023'!$X83='Hlavní stránka'!EU$1,1,0)</f>
        <v>0</v>
      </c>
      <c r="EX79" s="5">
        <f>IF('Tabulka klientů 2023'!$AA83='Hlavní stránka'!EU$1,1,0)</f>
        <v>0</v>
      </c>
      <c r="EY79" s="5">
        <f>IF('Tabulka klientů 2023'!$AD83='Hlavní stránka'!EU$1,1,0)</f>
        <v>0</v>
      </c>
      <c r="EZ79" s="5">
        <f>IF('Tabulka klientů 2023'!$AG83='Hlavní stránka'!EU$1,1,0)</f>
        <v>0</v>
      </c>
      <c r="FA79" s="5">
        <f>IF('Tabulka klientů 2023'!$AJ83='Hlavní stránka'!EU$1,1,0)</f>
        <v>0</v>
      </c>
      <c r="FB79" s="5">
        <f>IF('Tabulka klientů 2023'!$AM83='Hlavní stránka'!EU$1,1,0)</f>
        <v>0</v>
      </c>
      <c r="FC79" s="5">
        <f>IF('Tabulka klientů 2023'!$AP83='Hlavní stránka'!EU$1,1,0)</f>
        <v>0</v>
      </c>
      <c r="FD79" s="5">
        <f>IF('Tabulka klientů 2023'!$AS83='Hlavní stránka'!EU$1,1,0)</f>
        <v>0</v>
      </c>
      <c r="FE79" s="5">
        <f>IF('Tabulka klientů 2023'!$AV83='Hlavní stránka'!EU$1,1,0)</f>
        <v>0</v>
      </c>
      <c r="FF79" s="5">
        <f t="shared" si="11"/>
        <v>0</v>
      </c>
      <c r="FG79" s="2">
        <f t="shared" si="23"/>
        <v>0</v>
      </c>
    </row>
    <row r="80" spans="1:163" ht="1.5" hidden="1" customHeight="1" x14ac:dyDescent="0.25">
      <c r="A80" s="4"/>
      <c r="B80" s="4"/>
      <c r="C80" s="4"/>
      <c r="D80" s="4"/>
      <c r="E80" s="4"/>
      <c r="F80" s="4"/>
      <c r="G80" s="4"/>
      <c r="H80" s="5">
        <f>IF('Tabulka klientů 2023'!$R84='Hlavní stránka'!$H$1,1,0)</f>
        <v>0</v>
      </c>
      <c r="I80" s="5">
        <f>IF('Tabulka klientů 2023'!$U84='Hlavní stránka'!$H$1,1,0)</f>
        <v>0</v>
      </c>
      <c r="J80" s="5">
        <f>IF('Tabulka klientů 2023'!$X84='Hlavní stránka'!$H$1,1,0)</f>
        <v>0</v>
      </c>
      <c r="K80" s="5">
        <f>IF('Tabulka klientů 2023'!$AA84='Hlavní stránka'!$H$1,1,0)</f>
        <v>0</v>
      </c>
      <c r="L80" s="5">
        <f>IF('Tabulka klientů 2023'!$AD84='Hlavní stránka'!$H$1,1,0)</f>
        <v>0</v>
      </c>
      <c r="M80" s="5">
        <f>IF('Tabulka klientů 2023'!$AG84='Hlavní stránka'!$H$1,1,0)</f>
        <v>0</v>
      </c>
      <c r="N80" s="5">
        <f>IF('Tabulka klientů 2023'!$AJ84='Hlavní stránka'!$H$1,1,0)</f>
        <v>0</v>
      </c>
      <c r="O80" s="5">
        <f>IF('Tabulka klientů 2023'!$AM84='Hlavní stránka'!$H$1,1,0)</f>
        <v>0</v>
      </c>
      <c r="P80" s="5">
        <f>IF('Tabulka klientů 2023'!$AP84='Hlavní stránka'!$H$1,1,0)</f>
        <v>0</v>
      </c>
      <c r="Q80" s="5">
        <f>IF('Tabulka klientů 2023'!$AS84='Hlavní stránka'!$H$1,1,0)</f>
        <v>0</v>
      </c>
      <c r="R80" s="5">
        <f>IF('Tabulka klientů 2023'!$AV84='Hlavní stránka'!$H$1,1,0)</f>
        <v>0</v>
      </c>
      <c r="S80" s="5">
        <f t="shared" si="0"/>
        <v>0</v>
      </c>
      <c r="T80" s="2">
        <f t="shared" si="12"/>
        <v>0</v>
      </c>
      <c r="U80" s="5">
        <f>IF('Tabulka klientů 2023'!$R84='Hlavní stránka'!U$1,1,0)</f>
        <v>0</v>
      </c>
      <c r="V80" s="5">
        <f>IF('Tabulka klientů 2023'!$U84='Hlavní stránka'!U$1,1,0)</f>
        <v>0</v>
      </c>
      <c r="W80" s="5">
        <f>IF('Tabulka klientů 2023'!$X84='Hlavní stránka'!U$1,1,0)</f>
        <v>0</v>
      </c>
      <c r="X80" s="5">
        <f>IF('Tabulka klientů 2023'!$AA84='Hlavní stránka'!U$1,1,0)</f>
        <v>0</v>
      </c>
      <c r="Y80" s="5">
        <f>IF('Tabulka klientů 2023'!$AD84='Hlavní stránka'!U$1,1,0)</f>
        <v>0</v>
      </c>
      <c r="Z80" s="5">
        <f>IF('Tabulka klientů 2023'!$AG84='Hlavní stránka'!U$1,1,0)</f>
        <v>0</v>
      </c>
      <c r="AA80" s="5">
        <f>IF('Tabulka klientů 2023'!$AJ84='Hlavní stránka'!U$1,1,0)</f>
        <v>0</v>
      </c>
      <c r="AB80" s="5">
        <f>IF('Tabulka klientů 2023'!$AM84='Hlavní stránka'!U$1,1,0)</f>
        <v>0</v>
      </c>
      <c r="AC80" s="5">
        <f>IF('Tabulka klientů 2023'!$AP84='Hlavní stránka'!U$1,1,0)</f>
        <v>0</v>
      </c>
      <c r="AD80" s="5">
        <f>IF('Tabulka klientů 2023'!$AS84='Hlavní stránka'!U$1,1,0)</f>
        <v>0</v>
      </c>
      <c r="AE80" s="5">
        <f>IF('Tabulka klientů 2023'!$AV84='Hlavní stránka'!U$1,1,0)</f>
        <v>0</v>
      </c>
      <c r="AF80" s="5">
        <f t="shared" si="1"/>
        <v>0</v>
      </c>
      <c r="AG80" s="2">
        <f t="shared" si="13"/>
        <v>0</v>
      </c>
      <c r="AH80" s="5">
        <f>IF('Tabulka klientů 2023'!$R84='Hlavní stránka'!AH$1,1,0)</f>
        <v>0</v>
      </c>
      <c r="AI80" s="5">
        <f>IF('Tabulka klientů 2023'!$U84='Hlavní stránka'!AH$1,1,0)</f>
        <v>0</v>
      </c>
      <c r="AJ80" s="5">
        <f>IF('Tabulka klientů 2023'!$X84='Hlavní stránka'!AH$1,1,0)</f>
        <v>0</v>
      </c>
      <c r="AK80" s="5">
        <f>IF('Tabulka klientů 2023'!$AA84='Hlavní stránka'!AH$1,1,0)</f>
        <v>0</v>
      </c>
      <c r="AL80" s="5">
        <f>IF('Tabulka klientů 2023'!$AD84='Hlavní stránka'!AH$1,1,0)</f>
        <v>0</v>
      </c>
      <c r="AM80" s="5">
        <f>IF('Tabulka klientů 2023'!$AG84='Hlavní stránka'!AH$1,1,0)</f>
        <v>0</v>
      </c>
      <c r="AN80" s="5">
        <f>IF('Tabulka klientů 2023'!$AJ84='Hlavní stránka'!AH$1,1,0)</f>
        <v>0</v>
      </c>
      <c r="AO80" s="5">
        <f>IF('Tabulka klientů 2023'!$AM84='Hlavní stránka'!AH$1,1,0)</f>
        <v>0</v>
      </c>
      <c r="AP80" s="5">
        <f>IF('Tabulka klientů 2023'!$AP84='Hlavní stránka'!AH$1,1,0)</f>
        <v>0</v>
      </c>
      <c r="AQ80" s="5">
        <f>IF('Tabulka klientů 2023'!$AS84='Hlavní stránka'!AH$1,1,0)</f>
        <v>0</v>
      </c>
      <c r="AR80" s="5">
        <f>IF('Tabulka klientů 2023'!$AV84='Hlavní stránka'!AH$1,1,0)</f>
        <v>0</v>
      </c>
      <c r="AS80" s="5">
        <f t="shared" si="2"/>
        <v>0</v>
      </c>
      <c r="AT80" s="2">
        <f t="shared" si="14"/>
        <v>0</v>
      </c>
      <c r="AU80" s="5">
        <f>IF('Tabulka klientů 2023'!$R84='Hlavní stránka'!AU$1,1,0)</f>
        <v>0</v>
      </c>
      <c r="AV80" s="5">
        <f>IF('Tabulka klientů 2023'!$U84='Hlavní stránka'!AU$1,1,0)</f>
        <v>0</v>
      </c>
      <c r="AW80" s="5">
        <f>IF('Tabulka klientů 2023'!$X84='Hlavní stránka'!AU$1,1,0)</f>
        <v>0</v>
      </c>
      <c r="AX80" s="5">
        <f>IF('Tabulka klientů 2023'!$AA84='Hlavní stránka'!AU$1,1,0)</f>
        <v>0</v>
      </c>
      <c r="AY80" s="5">
        <f>IF('Tabulka klientů 2023'!$AD84='Hlavní stránka'!AU$1,1,0)</f>
        <v>0</v>
      </c>
      <c r="AZ80" s="5">
        <f>IF('Tabulka klientů 2023'!$AG84='Hlavní stránka'!AU$1,1,0)</f>
        <v>0</v>
      </c>
      <c r="BA80" s="5">
        <f>IF('Tabulka klientů 2023'!$AJ84='Hlavní stránka'!AU$1,1,0)</f>
        <v>0</v>
      </c>
      <c r="BB80" s="5">
        <f>IF('Tabulka klientů 2023'!$AM84='Hlavní stránka'!AU$1,1,0)</f>
        <v>0</v>
      </c>
      <c r="BC80" s="5">
        <f>IF('Tabulka klientů 2023'!$AP84='Hlavní stránka'!AU$1,1,0)</f>
        <v>0</v>
      </c>
      <c r="BD80" s="5">
        <f>IF('Tabulka klientů 2023'!$AS84='Hlavní stránka'!AU$1,1,0)</f>
        <v>0</v>
      </c>
      <c r="BE80" s="5">
        <f>IF('Tabulka klientů 2023'!$AV84='Hlavní stránka'!AU$1,1,0)</f>
        <v>0</v>
      </c>
      <c r="BF80" s="5">
        <f t="shared" si="3"/>
        <v>0</v>
      </c>
      <c r="BG80" s="2">
        <f t="shared" si="15"/>
        <v>0</v>
      </c>
      <c r="BH80" s="5">
        <f>IF('Tabulka klientů 2023'!$R84='Hlavní stránka'!BH$1,1,0)</f>
        <v>0</v>
      </c>
      <c r="BI80" s="5">
        <f>IF('Tabulka klientů 2023'!$U84='Hlavní stránka'!BH$1,1,0)</f>
        <v>0</v>
      </c>
      <c r="BJ80" s="5">
        <f>IF('Tabulka klientů 2023'!$X84='Hlavní stránka'!BH$1,1,0)</f>
        <v>0</v>
      </c>
      <c r="BK80" s="5">
        <f>IF('Tabulka klientů 2023'!$AA84='Hlavní stránka'!BH$1,1,0)</f>
        <v>0</v>
      </c>
      <c r="BL80" s="5">
        <f>IF('Tabulka klientů 2023'!$AD84='Hlavní stránka'!BH$1,1,0)</f>
        <v>0</v>
      </c>
      <c r="BM80" s="5">
        <f>IF('Tabulka klientů 2023'!$AG84='Hlavní stránka'!BH$1,1,0)</f>
        <v>0</v>
      </c>
      <c r="BN80" s="5">
        <f>IF('Tabulka klientů 2023'!$AJ84='Hlavní stránka'!BH$1,1,0)</f>
        <v>0</v>
      </c>
      <c r="BO80" s="5">
        <f>IF('Tabulka klientů 2023'!$AM84='Hlavní stránka'!BH$1,1,0)</f>
        <v>0</v>
      </c>
      <c r="BP80" s="5">
        <f>IF('Tabulka klientů 2023'!$AP84='Hlavní stránka'!BH$1,1,0)</f>
        <v>0</v>
      </c>
      <c r="BQ80" s="5">
        <f>IF('Tabulka klientů 2023'!$AS84='Hlavní stránka'!BH$1,1,0)</f>
        <v>0</v>
      </c>
      <c r="BR80" s="5">
        <f>IF('Tabulka klientů 2023'!$AV84='Hlavní stránka'!BH$1,1,0)</f>
        <v>0</v>
      </c>
      <c r="BS80" s="5">
        <f t="shared" si="4"/>
        <v>0</v>
      </c>
      <c r="BT80" s="2">
        <f t="shared" si="16"/>
        <v>0</v>
      </c>
      <c r="BU80" s="5">
        <f>IF('Tabulka klientů 2023'!$R84='Hlavní stránka'!BU$1,1,0)</f>
        <v>0</v>
      </c>
      <c r="BV80" s="5">
        <f>IF('Tabulka klientů 2023'!$U84='Hlavní stránka'!BU$1,1,0)</f>
        <v>0</v>
      </c>
      <c r="BW80" s="5">
        <f>IF('Tabulka klientů 2023'!$X84='Hlavní stránka'!BU$1,1,0)</f>
        <v>0</v>
      </c>
      <c r="BX80" s="5">
        <f>IF('Tabulka klientů 2023'!$AA84='Hlavní stránka'!BU$1,1,0)</f>
        <v>0</v>
      </c>
      <c r="BY80" s="5">
        <f>IF('Tabulka klientů 2023'!$AD84='Hlavní stránka'!BU$1,1,0)</f>
        <v>0</v>
      </c>
      <c r="BZ80" s="5">
        <f>IF('Tabulka klientů 2023'!$AG84='Hlavní stránka'!BU$1,1,0)</f>
        <v>0</v>
      </c>
      <c r="CA80" s="5">
        <f>IF('Tabulka klientů 2023'!$AJ84='Hlavní stránka'!BU$1,1,0)</f>
        <v>0</v>
      </c>
      <c r="CB80" s="5">
        <f>IF('Tabulka klientů 2023'!$AM84='Hlavní stránka'!BU$1,1,0)</f>
        <v>0</v>
      </c>
      <c r="CC80" s="5">
        <f>IF('Tabulka klientů 2023'!$AP84='Hlavní stránka'!BU$1,1,0)</f>
        <v>0</v>
      </c>
      <c r="CD80" s="5">
        <f>IF('Tabulka klientů 2023'!$AS84='Hlavní stránka'!BU$1,1,0)</f>
        <v>0</v>
      </c>
      <c r="CE80" s="5">
        <f>IF('Tabulka klientů 2023'!$AV84='Hlavní stránka'!BU$1,1,0)</f>
        <v>0</v>
      </c>
      <c r="CF80" s="5">
        <f t="shared" si="5"/>
        <v>0</v>
      </c>
      <c r="CG80" s="2">
        <f t="shared" si="17"/>
        <v>0</v>
      </c>
      <c r="CH80" s="5">
        <f>IF('Tabulka klientů 2023'!$R84='Hlavní stránka'!CH$1,1,0)</f>
        <v>0</v>
      </c>
      <c r="CI80" s="5">
        <f>IF('Tabulka klientů 2023'!$U84='Hlavní stránka'!CH$1,1,0)</f>
        <v>0</v>
      </c>
      <c r="CJ80" s="5">
        <f>IF('Tabulka klientů 2023'!$X84='Hlavní stránka'!CH$1,1,0)</f>
        <v>0</v>
      </c>
      <c r="CK80" s="5">
        <f>IF('Tabulka klientů 2023'!$AA84='Hlavní stránka'!CH$1,1,0)</f>
        <v>0</v>
      </c>
      <c r="CL80" s="5">
        <f>IF('Tabulka klientů 2023'!$AD84='Hlavní stránka'!CH$1,1,0)</f>
        <v>0</v>
      </c>
      <c r="CM80" s="5">
        <f>IF('Tabulka klientů 2023'!$AG84='Hlavní stránka'!CH$1,1,0)</f>
        <v>0</v>
      </c>
      <c r="CN80" s="5">
        <f>IF('Tabulka klientů 2023'!$AJ84='Hlavní stránka'!CH$1,1,0)</f>
        <v>0</v>
      </c>
      <c r="CO80" s="5">
        <f>IF('Tabulka klientů 2023'!$AM84='Hlavní stránka'!CH$1,1,0)</f>
        <v>0</v>
      </c>
      <c r="CP80" s="5">
        <f>IF('Tabulka klientů 2023'!$AP84='Hlavní stránka'!CH$1,1,0)</f>
        <v>0</v>
      </c>
      <c r="CQ80" s="5">
        <f>IF('Tabulka klientů 2023'!$AS84='Hlavní stránka'!CH$1,1,0)</f>
        <v>0</v>
      </c>
      <c r="CR80" s="5">
        <f>IF('Tabulka klientů 2023'!$AV84='Hlavní stránka'!CH$1,1,0)</f>
        <v>0</v>
      </c>
      <c r="CS80" s="5">
        <f t="shared" si="6"/>
        <v>0</v>
      </c>
      <c r="CT80" s="2">
        <f t="shared" si="18"/>
        <v>0</v>
      </c>
      <c r="CU80" s="5">
        <f>IF('Tabulka klientů 2023'!$R84='Hlavní stránka'!CU$1,1,0)</f>
        <v>0</v>
      </c>
      <c r="CV80" s="5">
        <f>IF('Tabulka klientů 2023'!$U84='Hlavní stránka'!CU$1,1,0)</f>
        <v>0</v>
      </c>
      <c r="CW80" s="5">
        <f>IF('Tabulka klientů 2023'!$X84='Hlavní stránka'!CU$1,1,0)</f>
        <v>0</v>
      </c>
      <c r="CX80" s="5">
        <f>IF('Tabulka klientů 2023'!$AA84='Hlavní stránka'!CU$1,1,0)</f>
        <v>0</v>
      </c>
      <c r="CY80" s="5">
        <f>IF('Tabulka klientů 2023'!$AD84='Hlavní stránka'!CU$1,1,0)</f>
        <v>0</v>
      </c>
      <c r="CZ80" s="5">
        <f>IF('Tabulka klientů 2023'!$AG84='Hlavní stránka'!CU$1,1,0)</f>
        <v>0</v>
      </c>
      <c r="DA80" s="5">
        <f>IF('Tabulka klientů 2023'!$AJ84='Hlavní stránka'!CU$1,1,0)</f>
        <v>0</v>
      </c>
      <c r="DB80" s="5">
        <f>IF('Tabulka klientů 2023'!$AM84='Hlavní stránka'!CU$1,1,0)</f>
        <v>0</v>
      </c>
      <c r="DC80" s="5">
        <f>IF('Tabulka klientů 2023'!$AP84='Hlavní stránka'!CU$1,1,0)</f>
        <v>0</v>
      </c>
      <c r="DD80" s="5">
        <f>IF('Tabulka klientů 2023'!$AS84='Hlavní stránka'!CU$1,1,0)</f>
        <v>0</v>
      </c>
      <c r="DE80" s="5">
        <f>IF('Tabulka klientů 2023'!$AV84='Hlavní stránka'!CU$1,1,0)</f>
        <v>0</v>
      </c>
      <c r="DF80" s="5">
        <f t="shared" si="7"/>
        <v>0</v>
      </c>
      <c r="DG80" s="2">
        <f t="shared" si="19"/>
        <v>0</v>
      </c>
      <c r="DH80" s="5">
        <f>IF('Tabulka klientů 2023'!$R84='Hlavní stránka'!DH$1,1,0)</f>
        <v>0</v>
      </c>
      <c r="DI80" s="5">
        <f>IF('Tabulka klientů 2023'!$U84='Hlavní stránka'!DH$1,1,0)</f>
        <v>0</v>
      </c>
      <c r="DJ80" s="5">
        <f>IF('Tabulka klientů 2023'!$X84='Hlavní stránka'!DH$1,1,0)</f>
        <v>0</v>
      </c>
      <c r="DK80" s="5">
        <f>IF('Tabulka klientů 2023'!$AA84='Hlavní stránka'!DH$1,1,0)</f>
        <v>0</v>
      </c>
      <c r="DL80" s="5">
        <f>IF('Tabulka klientů 2023'!$AD84='Hlavní stránka'!DH$1,1,0)</f>
        <v>0</v>
      </c>
      <c r="DM80" s="5">
        <f>IF('Tabulka klientů 2023'!$AG84='Hlavní stránka'!DH$1,1,0)</f>
        <v>0</v>
      </c>
      <c r="DN80" s="5">
        <f>IF('Tabulka klientů 2023'!$AJ84='Hlavní stránka'!DH$1,1,0)</f>
        <v>0</v>
      </c>
      <c r="DO80" s="5">
        <f>IF('Tabulka klientů 2023'!$AM84='Hlavní stránka'!DH$1,1,0)</f>
        <v>0</v>
      </c>
      <c r="DP80" s="5">
        <f>IF('Tabulka klientů 2023'!$AP84='Hlavní stránka'!DH$1,1,0)</f>
        <v>0</v>
      </c>
      <c r="DQ80" s="5">
        <f>IF('Tabulka klientů 2023'!$AS84='Hlavní stránka'!DH$1,1,0)</f>
        <v>0</v>
      </c>
      <c r="DR80" s="5">
        <f>IF('Tabulka klientů 2023'!$AV84='Hlavní stránka'!DH$1,1,0)</f>
        <v>0</v>
      </c>
      <c r="DS80" s="5">
        <f t="shared" si="8"/>
        <v>0</v>
      </c>
      <c r="DT80" s="2">
        <f t="shared" si="20"/>
        <v>0</v>
      </c>
      <c r="DU80" s="5">
        <f>IF('Tabulka klientů 2023'!$R84='Hlavní stránka'!DU$1,1,0)</f>
        <v>0</v>
      </c>
      <c r="DV80" s="5">
        <f>IF('Tabulka klientů 2023'!$U84='Hlavní stránka'!DU$1,1,0)</f>
        <v>0</v>
      </c>
      <c r="DW80" s="5">
        <f>IF('Tabulka klientů 2023'!$X84='Hlavní stránka'!DU$1,1,0)</f>
        <v>0</v>
      </c>
      <c r="DX80" s="5">
        <f>IF('Tabulka klientů 2023'!$AA84='Hlavní stránka'!DU$1,1,0)</f>
        <v>0</v>
      </c>
      <c r="DY80" s="5">
        <f>IF('Tabulka klientů 2023'!$AD84='Hlavní stránka'!DU$1,1,0)</f>
        <v>0</v>
      </c>
      <c r="DZ80" s="5">
        <f>IF('Tabulka klientů 2023'!$AG84='Hlavní stránka'!DU$1,1,0)</f>
        <v>0</v>
      </c>
      <c r="EA80" s="5">
        <f>IF('Tabulka klientů 2023'!$AJ84='Hlavní stránka'!DU$1,1,0)</f>
        <v>0</v>
      </c>
      <c r="EB80" s="5">
        <f>IF('Tabulka klientů 2023'!$AM84='Hlavní stránka'!DU$1,1,0)</f>
        <v>0</v>
      </c>
      <c r="EC80" s="5">
        <f>IF('Tabulka klientů 2023'!$AP84='Hlavní stránka'!DU$1,1,0)</f>
        <v>0</v>
      </c>
      <c r="ED80" s="5">
        <f>IF('Tabulka klientů 2023'!$AS84='Hlavní stránka'!DU$1,1,0)</f>
        <v>0</v>
      </c>
      <c r="EE80" s="5">
        <f>IF('Tabulka klientů 2023'!$AV84='Hlavní stránka'!DU$1,1,0)</f>
        <v>0</v>
      </c>
      <c r="EF80" s="5">
        <f t="shared" si="9"/>
        <v>0</v>
      </c>
      <c r="EG80" s="2">
        <f t="shared" si="21"/>
        <v>0</v>
      </c>
      <c r="EH80" s="5">
        <f>IF('Tabulka klientů 2023'!$R84='Hlavní stránka'!EH$1,1,0)</f>
        <v>0</v>
      </c>
      <c r="EI80" s="5">
        <f>IF('Tabulka klientů 2023'!$U84='Hlavní stránka'!EH$1,1,0)</f>
        <v>0</v>
      </c>
      <c r="EJ80" s="5">
        <f>IF('Tabulka klientů 2023'!$X84='Hlavní stránka'!EH$1,1,0)</f>
        <v>0</v>
      </c>
      <c r="EK80" s="5">
        <f>IF('Tabulka klientů 2023'!$AA84='Hlavní stránka'!EH$1,1,0)</f>
        <v>0</v>
      </c>
      <c r="EL80" s="5">
        <f>IF('Tabulka klientů 2023'!$AD84='Hlavní stránka'!EH$1,1,0)</f>
        <v>0</v>
      </c>
      <c r="EM80" s="5">
        <f>IF('Tabulka klientů 2023'!$AG84='Hlavní stránka'!EH$1,1,0)</f>
        <v>0</v>
      </c>
      <c r="EN80" s="5">
        <f>IF('Tabulka klientů 2023'!$AJ84='Hlavní stránka'!EH$1,1,0)</f>
        <v>0</v>
      </c>
      <c r="EO80" s="5">
        <f>IF('Tabulka klientů 2023'!$AM84='Hlavní stránka'!EH$1,1,0)</f>
        <v>0</v>
      </c>
      <c r="EP80" s="5">
        <f>IF('Tabulka klientů 2023'!$AP84='Hlavní stránka'!EH$1,1,0)</f>
        <v>0</v>
      </c>
      <c r="EQ80" s="5">
        <f>IF('Tabulka klientů 2023'!$AS84='Hlavní stránka'!EH$1,1,0)</f>
        <v>0</v>
      </c>
      <c r="ER80" s="5">
        <f>IF('Tabulka klientů 2023'!$AV84='Hlavní stránka'!EH$1,1,0)</f>
        <v>0</v>
      </c>
      <c r="ES80" s="5">
        <f t="shared" si="10"/>
        <v>0</v>
      </c>
      <c r="ET80" s="2">
        <f t="shared" si="22"/>
        <v>0</v>
      </c>
      <c r="EU80" s="5">
        <f>IF('Tabulka klientů 2023'!$R84='Hlavní stránka'!EU$1,1,0)</f>
        <v>0</v>
      </c>
      <c r="EV80" s="5">
        <f>IF('Tabulka klientů 2023'!$U84='Hlavní stránka'!EU$1,1,0)</f>
        <v>0</v>
      </c>
      <c r="EW80" s="5">
        <f>IF('Tabulka klientů 2023'!$X84='Hlavní stránka'!EU$1,1,0)</f>
        <v>0</v>
      </c>
      <c r="EX80" s="5">
        <f>IF('Tabulka klientů 2023'!$AA84='Hlavní stránka'!EU$1,1,0)</f>
        <v>0</v>
      </c>
      <c r="EY80" s="5">
        <f>IF('Tabulka klientů 2023'!$AD84='Hlavní stránka'!EU$1,1,0)</f>
        <v>0</v>
      </c>
      <c r="EZ80" s="5">
        <f>IF('Tabulka klientů 2023'!$AG84='Hlavní stránka'!EU$1,1,0)</f>
        <v>0</v>
      </c>
      <c r="FA80" s="5">
        <f>IF('Tabulka klientů 2023'!$AJ84='Hlavní stránka'!EU$1,1,0)</f>
        <v>0</v>
      </c>
      <c r="FB80" s="5">
        <f>IF('Tabulka klientů 2023'!$AM84='Hlavní stránka'!EU$1,1,0)</f>
        <v>0</v>
      </c>
      <c r="FC80" s="5">
        <f>IF('Tabulka klientů 2023'!$AP84='Hlavní stránka'!EU$1,1,0)</f>
        <v>0</v>
      </c>
      <c r="FD80" s="5">
        <f>IF('Tabulka klientů 2023'!$AS84='Hlavní stránka'!EU$1,1,0)</f>
        <v>0</v>
      </c>
      <c r="FE80" s="5">
        <f>IF('Tabulka klientů 2023'!$AV84='Hlavní stránka'!EU$1,1,0)</f>
        <v>0</v>
      </c>
      <c r="FF80" s="5">
        <f t="shared" si="11"/>
        <v>0</v>
      </c>
      <c r="FG80" s="2">
        <f t="shared" si="23"/>
        <v>0</v>
      </c>
    </row>
    <row r="81" spans="1:163" ht="1.5" hidden="1" customHeight="1" x14ac:dyDescent="0.25">
      <c r="A81" s="4"/>
      <c r="B81" s="4"/>
      <c r="C81" s="4"/>
      <c r="D81" s="4"/>
      <c r="E81" s="4"/>
      <c r="F81" s="4"/>
      <c r="G81" s="4"/>
      <c r="H81" s="5">
        <f>IF('Tabulka klientů 2023'!$R85='Hlavní stránka'!$H$1,1,0)</f>
        <v>0</v>
      </c>
      <c r="I81" s="5">
        <f>IF('Tabulka klientů 2023'!$U85='Hlavní stránka'!$H$1,1,0)</f>
        <v>0</v>
      </c>
      <c r="J81" s="5">
        <f>IF('Tabulka klientů 2023'!$X85='Hlavní stránka'!$H$1,1,0)</f>
        <v>0</v>
      </c>
      <c r="K81" s="5">
        <f>IF('Tabulka klientů 2023'!$AA85='Hlavní stránka'!$H$1,1,0)</f>
        <v>0</v>
      </c>
      <c r="L81" s="5">
        <f>IF('Tabulka klientů 2023'!$AD85='Hlavní stránka'!$H$1,1,0)</f>
        <v>0</v>
      </c>
      <c r="M81" s="5">
        <f>IF('Tabulka klientů 2023'!$AG85='Hlavní stránka'!$H$1,1,0)</f>
        <v>0</v>
      </c>
      <c r="N81" s="5">
        <f>IF('Tabulka klientů 2023'!$AJ85='Hlavní stránka'!$H$1,1,0)</f>
        <v>0</v>
      </c>
      <c r="O81" s="5">
        <f>IF('Tabulka klientů 2023'!$AM85='Hlavní stránka'!$H$1,1,0)</f>
        <v>0</v>
      </c>
      <c r="P81" s="5">
        <f>IF('Tabulka klientů 2023'!$AP85='Hlavní stránka'!$H$1,1,0)</f>
        <v>0</v>
      </c>
      <c r="Q81" s="5">
        <f>IF('Tabulka klientů 2023'!$AS85='Hlavní stránka'!$H$1,1,0)</f>
        <v>0</v>
      </c>
      <c r="R81" s="5">
        <f>IF('Tabulka klientů 2023'!$AV85='Hlavní stránka'!$H$1,1,0)</f>
        <v>0</v>
      </c>
      <c r="S81" s="5">
        <f t="shared" si="0"/>
        <v>0</v>
      </c>
      <c r="T81" s="2">
        <f t="shared" si="12"/>
        <v>0</v>
      </c>
      <c r="U81" s="5">
        <f>IF('Tabulka klientů 2023'!$R85='Hlavní stránka'!U$1,1,0)</f>
        <v>0</v>
      </c>
      <c r="V81" s="5">
        <f>IF('Tabulka klientů 2023'!$U85='Hlavní stránka'!U$1,1,0)</f>
        <v>0</v>
      </c>
      <c r="W81" s="5">
        <f>IF('Tabulka klientů 2023'!$X85='Hlavní stránka'!U$1,1,0)</f>
        <v>0</v>
      </c>
      <c r="X81" s="5">
        <f>IF('Tabulka klientů 2023'!$AA85='Hlavní stránka'!U$1,1,0)</f>
        <v>0</v>
      </c>
      <c r="Y81" s="5">
        <f>IF('Tabulka klientů 2023'!$AD85='Hlavní stránka'!U$1,1,0)</f>
        <v>0</v>
      </c>
      <c r="Z81" s="5">
        <f>IF('Tabulka klientů 2023'!$AG85='Hlavní stránka'!U$1,1,0)</f>
        <v>0</v>
      </c>
      <c r="AA81" s="5">
        <f>IF('Tabulka klientů 2023'!$AJ85='Hlavní stránka'!U$1,1,0)</f>
        <v>0</v>
      </c>
      <c r="AB81" s="5">
        <f>IF('Tabulka klientů 2023'!$AM85='Hlavní stránka'!U$1,1,0)</f>
        <v>0</v>
      </c>
      <c r="AC81" s="5">
        <f>IF('Tabulka klientů 2023'!$AP85='Hlavní stránka'!U$1,1,0)</f>
        <v>0</v>
      </c>
      <c r="AD81" s="5">
        <f>IF('Tabulka klientů 2023'!$AS85='Hlavní stránka'!U$1,1,0)</f>
        <v>0</v>
      </c>
      <c r="AE81" s="5">
        <f>IF('Tabulka klientů 2023'!$AV85='Hlavní stránka'!U$1,1,0)</f>
        <v>0</v>
      </c>
      <c r="AF81" s="5">
        <f t="shared" si="1"/>
        <v>0</v>
      </c>
      <c r="AG81" s="2">
        <f t="shared" si="13"/>
        <v>0</v>
      </c>
      <c r="AH81" s="5">
        <f>IF('Tabulka klientů 2023'!$R85='Hlavní stránka'!AH$1,1,0)</f>
        <v>0</v>
      </c>
      <c r="AI81" s="5">
        <f>IF('Tabulka klientů 2023'!$U85='Hlavní stránka'!AH$1,1,0)</f>
        <v>0</v>
      </c>
      <c r="AJ81" s="5">
        <f>IF('Tabulka klientů 2023'!$X85='Hlavní stránka'!AH$1,1,0)</f>
        <v>0</v>
      </c>
      <c r="AK81" s="5">
        <f>IF('Tabulka klientů 2023'!$AA85='Hlavní stránka'!AH$1,1,0)</f>
        <v>0</v>
      </c>
      <c r="AL81" s="5">
        <f>IF('Tabulka klientů 2023'!$AD85='Hlavní stránka'!AH$1,1,0)</f>
        <v>0</v>
      </c>
      <c r="AM81" s="5">
        <f>IF('Tabulka klientů 2023'!$AG85='Hlavní stránka'!AH$1,1,0)</f>
        <v>0</v>
      </c>
      <c r="AN81" s="5">
        <f>IF('Tabulka klientů 2023'!$AJ85='Hlavní stránka'!AH$1,1,0)</f>
        <v>0</v>
      </c>
      <c r="AO81" s="5">
        <f>IF('Tabulka klientů 2023'!$AM85='Hlavní stránka'!AH$1,1,0)</f>
        <v>0</v>
      </c>
      <c r="AP81" s="5">
        <f>IF('Tabulka klientů 2023'!$AP85='Hlavní stránka'!AH$1,1,0)</f>
        <v>0</v>
      </c>
      <c r="AQ81" s="5">
        <f>IF('Tabulka klientů 2023'!$AS85='Hlavní stránka'!AH$1,1,0)</f>
        <v>0</v>
      </c>
      <c r="AR81" s="5">
        <f>IF('Tabulka klientů 2023'!$AV85='Hlavní stránka'!AH$1,1,0)</f>
        <v>0</v>
      </c>
      <c r="AS81" s="5">
        <f t="shared" si="2"/>
        <v>0</v>
      </c>
      <c r="AT81" s="2">
        <f t="shared" si="14"/>
        <v>0</v>
      </c>
      <c r="AU81" s="5">
        <f>IF('Tabulka klientů 2023'!$R85='Hlavní stránka'!AU$1,1,0)</f>
        <v>0</v>
      </c>
      <c r="AV81" s="5">
        <f>IF('Tabulka klientů 2023'!$U85='Hlavní stránka'!AU$1,1,0)</f>
        <v>0</v>
      </c>
      <c r="AW81" s="5">
        <f>IF('Tabulka klientů 2023'!$X85='Hlavní stránka'!AU$1,1,0)</f>
        <v>0</v>
      </c>
      <c r="AX81" s="5">
        <f>IF('Tabulka klientů 2023'!$AA85='Hlavní stránka'!AU$1,1,0)</f>
        <v>0</v>
      </c>
      <c r="AY81" s="5">
        <f>IF('Tabulka klientů 2023'!$AD85='Hlavní stránka'!AU$1,1,0)</f>
        <v>0</v>
      </c>
      <c r="AZ81" s="5">
        <f>IF('Tabulka klientů 2023'!$AG85='Hlavní stránka'!AU$1,1,0)</f>
        <v>0</v>
      </c>
      <c r="BA81" s="5">
        <f>IF('Tabulka klientů 2023'!$AJ85='Hlavní stránka'!AU$1,1,0)</f>
        <v>0</v>
      </c>
      <c r="BB81" s="5">
        <f>IF('Tabulka klientů 2023'!$AM85='Hlavní stránka'!AU$1,1,0)</f>
        <v>0</v>
      </c>
      <c r="BC81" s="5">
        <f>IF('Tabulka klientů 2023'!$AP85='Hlavní stránka'!AU$1,1,0)</f>
        <v>0</v>
      </c>
      <c r="BD81" s="5">
        <f>IF('Tabulka klientů 2023'!$AS85='Hlavní stránka'!AU$1,1,0)</f>
        <v>0</v>
      </c>
      <c r="BE81" s="5">
        <f>IF('Tabulka klientů 2023'!$AV85='Hlavní stránka'!AU$1,1,0)</f>
        <v>0</v>
      </c>
      <c r="BF81" s="5">
        <f t="shared" si="3"/>
        <v>0</v>
      </c>
      <c r="BG81" s="2">
        <f t="shared" si="15"/>
        <v>0</v>
      </c>
      <c r="BH81" s="5">
        <f>IF('Tabulka klientů 2023'!$R85='Hlavní stránka'!BH$1,1,0)</f>
        <v>0</v>
      </c>
      <c r="BI81" s="5">
        <f>IF('Tabulka klientů 2023'!$U85='Hlavní stránka'!BH$1,1,0)</f>
        <v>0</v>
      </c>
      <c r="BJ81" s="5">
        <f>IF('Tabulka klientů 2023'!$X85='Hlavní stránka'!BH$1,1,0)</f>
        <v>0</v>
      </c>
      <c r="BK81" s="5">
        <f>IF('Tabulka klientů 2023'!$AA85='Hlavní stránka'!BH$1,1,0)</f>
        <v>0</v>
      </c>
      <c r="BL81" s="5">
        <f>IF('Tabulka klientů 2023'!$AD85='Hlavní stránka'!BH$1,1,0)</f>
        <v>0</v>
      </c>
      <c r="BM81" s="5">
        <f>IF('Tabulka klientů 2023'!$AG85='Hlavní stránka'!BH$1,1,0)</f>
        <v>0</v>
      </c>
      <c r="BN81" s="5">
        <f>IF('Tabulka klientů 2023'!$AJ85='Hlavní stránka'!BH$1,1,0)</f>
        <v>0</v>
      </c>
      <c r="BO81" s="5">
        <f>IF('Tabulka klientů 2023'!$AM85='Hlavní stránka'!BH$1,1,0)</f>
        <v>0</v>
      </c>
      <c r="BP81" s="5">
        <f>IF('Tabulka klientů 2023'!$AP85='Hlavní stránka'!BH$1,1,0)</f>
        <v>0</v>
      </c>
      <c r="BQ81" s="5">
        <f>IF('Tabulka klientů 2023'!$AS85='Hlavní stránka'!BH$1,1,0)</f>
        <v>0</v>
      </c>
      <c r="BR81" s="5">
        <f>IF('Tabulka klientů 2023'!$AV85='Hlavní stránka'!BH$1,1,0)</f>
        <v>0</v>
      </c>
      <c r="BS81" s="5">
        <f t="shared" si="4"/>
        <v>0</v>
      </c>
      <c r="BT81" s="2">
        <f t="shared" si="16"/>
        <v>0</v>
      </c>
      <c r="BU81" s="5">
        <f>IF('Tabulka klientů 2023'!$R85='Hlavní stránka'!BU$1,1,0)</f>
        <v>0</v>
      </c>
      <c r="BV81" s="5">
        <f>IF('Tabulka klientů 2023'!$U85='Hlavní stránka'!BU$1,1,0)</f>
        <v>0</v>
      </c>
      <c r="BW81" s="5">
        <f>IF('Tabulka klientů 2023'!$X85='Hlavní stránka'!BU$1,1,0)</f>
        <v>0</v>
      </c>
      <c r="BX81" s="5">
        <f>IF('Tabulka klientů 2023'!$AA85='Hlavní stránka'!BU$1,1,0)</f>
        <v>0</v>
      </c>
      <c r="BY81" s="5">
        <f>IF('Tabulka klientů 2023'!$AD85='Hlavní stránka'!BU$1,1,0)</f>
        <v>0</v>
      </c>
      <c r="BZ81" s="5">
        <f>IF('Tabulka klientů 2023'!$AG85='Hlavní stránka'!BU$1,1,0)</f>
        <v>0</v>
      </c>
      <c r="CA81" s="5">
        <f>IF('Tabulka klientů 2023'!$AJ85='Hlavní stránka'!BU$1,1,0)</f>
        <v>0</v>
      </c>
      <c r="CB81" s="5">
        <f>IF('Tabulka klientů 2023'!$AM85='Hlavní stránka'!BU$1,1,0)</f>
        <v>0</v>
      </c>
      <c r="CC81" s="5">
        <f>IF('Tabulka klientů 2023'!$AP85='Hlavní stránka'!BU$1,1,0)</f>
        <v>0</v>
      </c>
      <c r="CD81" s="5">
        <f>IF('Tabulka klientů 2023'!$AS85='Hlavní stránka'!BU$1,1,0)</f>
        <v>0</v>
      </c>
      <c r="CE81" s="5">
        <f>IF('Tabulka klientů 2023'!$AV85='Hlavní stránka'!BU$1,1,0)</f>
        <v>0</v>
      </c>
      <c r="CF81" s="5">
        <f t="shared" si="5"/>
        <v>0</v>
      </c>
      <c r="CG81" s="2">
        <f t="shared" si="17"/>
        <v>0</v>
      </c>
      <c r="CH81" s="5">
        <f>IF('Tabulka klientů 2023'!$R85='Hlavní stránka'!CH$1,1,0)</f>
        <v>0</v>
      </c>
      <c r="CI81" s="5">
        <f>IF('Tabulka klientů 2023'!$U85='Hlavní stránka'!CH$1,1,0)</f>
        <v>0</v>
      </c>
      <c r="CJ81" s="5">
        <f>IF('Tabulka klientů 2023'!$X85='Hlavní stránka'!CH$1,1,0)</f>
        <v>0</v>
      </c>
      <c r="CK81" s="5">
        <f>IF('Tabulka klientů 2023'!$AA85='Hlavní stránka'!CH$1,1,0)</f>
        <v>0</v>
      </c>
      <c r="CL81" s="5">
        <f>IF('Tabulka klientů 2023'!$AD85='Hlavní stránka'!CH$1,1,0)</f>
        <v>0</v>
      </c>
      <c r="CM81" s="5">
        <f>IF('Tabulka klientů 2023'!$AG85='Hlavní stránka'!CH$1,1,0)</f>
        <v>0</v>
      </c>
      <c r="CN81" s="5">
        <f>IF('Tabulka klientů 2023'!$AJ85='Hlavní stránka'!CH$1,1,0)</f>
        <v>0</v>
      </c>
      <c r="CO81" s="5">
        <f>IF('Tabulka klientů 2023'!$AM85='Hlavní stránka'!CH$1,1,0)</f>
        <v>0</v>
      </c>
      <c r="CP81" s="5">
        <f>IF('Tabulka klientů 2023'!$AP85='Hlavní stránka'!CH$1,1,0)</f>
        <v>0</v>
      </c>
      <c r="CQ81" s="5">
        <f>IF('Tabulka klientů 2023'!$AS85='Hlavní stránka'!CH$1,1,0)</f>
        <v>0</v>
      </c>
      <c r="CR81" s="5">
        <f>IF('Tabulka klientů 2023'!$AV85='Hlavní stránka'!CH$1,1,0)</f>
        <v>0</v>
      </c>
      <c r="CS81" s="5">
        <f t="shared" si="6"/>
        <v>0</v>
      </c>
      <c r="CT81" s="2">
        <f t="shared" si="18"/>
        <v>0</v>
      </c>
      <c r="CU81" s="5">
        <f>IF('Tabulka klientů 2023'!$R85='Hlavní stránka'!CU$1,1,0)</f>
        <v>0</v>
      </c>
      <c r="CV81" s="5">
        <f>IF('Tabulka klientů 2023'!$U85='Hlavní stránka'!CU$1,1,0)</f>
        <v>0</v>
      </c>
      <c r="CW81" s="5">
        <f>IF('Tabulka klientů 2023'!$X85='Hlavní stránka'!CU$1,1,0)</f>
        <v>0</v>
      </c>
      <c r="CX81" s="5">
        <f>IF('Tabulka klientů 2023'!$AA85='Hlavní stránka'!CU$1,1,0)</f>
        <v>0</v>
      </c>
      <c r="CY81" s="5">
        <f>IF('Tabulka klientů 2023'!$AD85='Hlavní stránka'!CU$1,1,0)</f>
        <v>0</v>
      </c>
      <c r="CZ81" s="5">
        <f>IF('Tabulka klientů 2023'!$AG85='Hlavní stránka'!CU$1,1,0)</f>
        <v>0</v>
      </c>
      <c r="DA81" s="5">
        <f>IF('Tabulka klientů 2023'!$AJ85='Hlavní stránka'!CU$1,1,0)</f>
        <v>0</v>
      </c>
      <c r="DB81" s="5">
        <f>IF('Tabulka klientů 2023'!$AM85='Hlavní stránka'!CU$1,1,0)</f>
        <v>0</v>
      </c>
      <c r="DC81" s="5">
        <f>IF('Tabulka klientů 2023'!$AP85='Hlavní stránka'!CU$1,1,0)</f>
        <v>0</v>
      </c>
      <c r="DD81" s="5">
        <f>IF('Tabulka klientů 2023'!$AS85='Hlavní stránka'!CU$1,1,0)</f>
        <v>0</v>
      </c>
      <c r="DE81" s="5">
        <f>IF('Tabulka klientů 2023'!$AV85='Hlavní stránka'!CU$1,1,0)</f>
        <v>0</v>
      </c>
      <c r="DF81" s="5">
        <f t="shared" si="7"/>
        <v>0</v>
      </c>
      <c r="DG81" s="2">
        <f t="shared" si="19"/>
        <v>0</v>
      </c>
      <c r="DH81" s="5">
        <f>IF('Tabulka klientů 2023'!$R85='Hlavní stránka'!DH$1,1,0)</f>
        <v>0</v>
      </c>
      <c r="DI81" s="5">
        <f>IF('Tabulka klientů 2023'!$U85='Hlavní stránka'!DH$1,1,0)</f>
        <v>0</v>
      </c>
      <c r="DJ81" s="5">
        <f>IF('Tabulka klientů 2023'!$X85='Hlavní stránka'!DH$1,1,0)</f>
        <v>0</v>
      </c>
      <c r="DK81" s="5">
        <f>IF('Tabulka klientů 2023'!$AA85='Hlavní stránka'!DH$1,1,0)</f>
        <v>0</v>
      </c>
      <c r="DL81" s="5">
        <f>IF('Tabulka klientů 2023'!$AD85='Hlavní stránka'!DH$1,1,0)</f>
        <v>0</v>
      </c>
      <c r="DM81" s="5">
        <f>IF('Tabulka klientů 2023'!$AG85='Hlavní stránka'!DH$1,1,0)</f>
        <v>0</v>
      </c>
      <c r="DN81" s="5">
        <f>IF('Tabulka klientů 2023'!$AJ85='Hlavní stránka'!DH$1,1,0)</f>
        <v>0</v>
      </c>
      <c r="DO81" s="5">
        <f>IF('Tabulka klientů 2023'!$AM85='Hlavní stránka'!DH$1,1,0)</f>
        <v>0</v>
      </c>
      <c r="DP81" s="5">
        <f>IF('Tabulka klientů 2023'!$AP85='Hlavní stránka'!DH$1,1,0)</f>
        <v>0</v>
      </c>
      <c r="DQ81" s="5">
        <f>IF('Tabulka klientů 2023'!$AS85='Hlavní stránka'!DH$1,1,0)</f>
        <v>0</v>
      </c>
      <c r="DR81" s="5">
        <f>IF('Tabulka klientů 2023'!$AV85='Hlavní stránka'!DH$1,1,0)</f>
        <v>0</v>
      </c>
      <c r="DS81" s="5">
        <f t="shared" si="8"/>
        <v>0</v>
      </c>
      <c r="DT81" s="2">
        <f t="shared" si="20"/>
        <v>0</v>
      </c>
      <c r="DU81" s="5">
        <f>IF('Tabulka klientů 2023'!$R85='Hlavní stránka'!DU$1,1,0)</f>
        <v>0</v>
      </c>
      <c r="DV81" s="5">
        <f>IF('Tabulka klientů 2023'!$U85='Hlavní stránka'!DU$1,1,0)</f>
        <v>0</v>
      </c>
      <c r="DW81" s="5">
        <f>IF('Tabulka klientů 2023'!$X85='Hlavní stránka'!DU$1,1,0)</f>
        <v>0</v>
      </c>
      <c r="DX81" s="5">
        <f>IF('Tabulka klientů 2023'!$AA85='Hlavní stránka'!DU$1,1,0)</f>
        <v>0</v>
      </c>
      <c r="DY81" s="5">
        <f>IF('Tabulka klientů 2023'!$AD85='Hlavní stránka'!DU$1,1,0)</f>
        <v>0</v>
      </c>
      <c r="DZ81" s="5">
        <f>IF('Tabulka klientů 2023'!$AG85='Hlavní stránka'!DU$1,1,0)</f>
        <v>0</v>
      </c>
      <c r="EA81" s="5">
        <f>IF('Tabulka klientů 2023'!$AJ85='Hlavní stránka'!DU$1,1,0)</f>
        <v>0</v>
      </c>
      <c r="EB81" s="5">
        <f>IF('Tabulka klientů 2023'!$AM85='Hlavní stránka'!DU$1,1,0)</f>
        <v>0</v>
      </c>
      <c r="EC81" s="5">
        <f>IF('Tabulka klientů 2023'!$AP85='Hlavní stránka'!DU$1,1,0)</f>
        <v>0</v>
      </c>
      <c r="ED81" s="5">
        <f>IF('Tabulka klientů 2023'!$AS85='Hlavní stránka'!DU$1,1,0)</f>
        <v>0</v>
      </c>
      <c r="EE81" s="5">
        <f>IF('Tabulka klientů 2023'!$AV85='Hlavní stránka'!DU$1,1,0)</f>
        <v>0</v>
      </c>
      <c r="EF81" s="5">
        <f t="shared" si="9"/>
        <v>0</v>
      </c>
      <c r="EG81" s="2">
        <f t="shared" si="21"/>
        <v>0</v>
      </c>
      <c r="EH81" s="5">
        <f>IF('Tabulka klientů 2023'!$R85='Hlavní stránka'!EH$1,1,0)</f>
        <v>0</v>
      </c>
      <c r="EI81" s="5">
        <f>IF('Tabulka klientů 2023'!$U85='Hlavní stránka'!EH$1,1,0)</f>
        <v>0</v>
      </c>
      <c r="EJ81" s="5">
        <f>IF('Tabulka klientů 2023'!$X85='Hlavní stránka'!EH$1,1,0)</f>
        <v>0</v>
      </c>
      <c r="EK81" s="5">
        <f>IF('Tabulka klientů 2023'!$AA85='Hlavní stránka'!EH$1,1,0)</f>
        <v>0</v>
      </c>
      <c r="EL81" s="5">
        <f>IF('Tabulka klientů 2023'!$AD85='Hlavní stránka'!EH$1,1,0)</f>
        <v>0</v>
      </c>
      <c r="EM81" s="5">
        <f>IF('Tabulka klientů 2023'!$AG85='Hlavní stránka'!EH$1,1,0)</f>
        <v>0</v>
      </c>
      <c r="EN81" s="5">
        <f>IF('Tabulka klientů 2023'!$AJ85='Hlavní stránka'!EH$1,1,0)</f>
        <v>0</v>
      </c>
      <c r="EO81" s="5">
        <f>IF('Tabulka klientů 2023'!$AM85='Hlavní stránka'!EH$1,1,0)</f>
        <v>0</v>
      </c>
      <c r="EP81" s="5">
        <f>IF('Tabulka klientů 2023'!$AP85='Hlavní stránka'!EH$1,1,0)</f>
        <v>0</v>
      </c>
      <c r="EQ81" s="5">
        <f>IF('Tabulka klientů 2023'!$AS85='Hlavní stránka'!EH$1,1,0)</f>
        <v>0</v>
      </c>
      <c r="ER81" s="5">
        <f>IF('Tabulka klientů 2023'!$AV85='Hlavní stránka'!EH$1,1,0)</f>
        <v>0</v>
      </c>
      <c r="ES81" s="5">
        <f t="shared" si="10"/>
        <v>0</v>
      </c>
      <c r="ET81" s="2">
        <f t="shared" si="22"/>
        <v>0</v>
      </c>
      <c r="EU81" s="5">
        <f>IF('Tabulka klientů 2023'!$R85='Hlavní stránka'!EU$1,1,0)</f>
        <v>0</v>
      </c>
      <c r="EV81" s="5">
        <f>IF('Tabulka klientů 2023'!$U85='Hlavní stránka'!EU$1,1,0)</f>
        <v>0</v>
      </c>
      <c r="EW81" s="5">
        <f>IF('Tabulka klientů 2023'!$X85='Hlavní stránka'!EU$1,1,0)</f>
        <v>0</v>
      </c>
      <c r="EX81" s="5">
        <f>IF('Tabulka klientů 2023'!$AA85='Hlavní stránka'!EU$1,1,0)</f>
        <v>0</v>
      </c>
      <c r="EY81" s="5">
        <f>IF('Tabulka klientů 2023'!$AD85='Hlavní stránka'!EU$1,1,0)</f>
        <v>0</v>
      </c>
      <c r="EZ81" s="5">
        <f>IF('Tabulka klientů 2023'!$AG85='Hlavní stránka'!EU$1,1,0)</f>
        <v>0</v>
      </c>
      <c r="FA81" s="5">
        <f>IF('Tabulka klientů 2023'!$AJ85='Hlavní stránka'!EU$1,1,0)</f>
        <v>0</v>
      </c>
      <c r="FB81" s="5">
        <f>IF('Tabulka klientů 2023'!$AM85='Hlavní stránka'!EU$1,1,0)</f>
        <v>0</v>
      </c>
      <c r="FC81" s="5">
        <f>IF('Tabulka klientů 2023'!$AP85='Hlavní stránka'!EU$1,1,0)</f>
        <v>0</v>
      </c>
      <c r="FD81" s="5">
        <f>IF('Tabulka klientů 2023'!$AS85='Hlavní stránka'!EU$1,1,0)</f>
        <v>0</v>
      </c>
      <c r="FE81" s="5">
        <f>IF('Tabulka klientů 2023'!$AV85='Hlavní stránka'!EU$1,1,0)</f>
        <v>0</v>
      </c>
      <c r="FF81" s="5">
        <f t="shared" si="11"/>
        <v>0</v>
      </c>
      <c r="FG81" s="2">
        <f t="shared" si="23"/>
        <v>0</v>
      </c>
    </row>
    <row r="82" spans="1:163" ht="1.5" hidden="1" customHeight="1" x14ac:dyDescent="0.25">
      <c r="A82" s="4"/>
      <c r="B82" s="4"/>
      <c r="C82" s="4"/>
      <c r="D82" s="4"/>
      <c r="E82" s="4"/>
      <c r="F82" s="4"/>
      <c r="G82" s="4"/>
      <c r="H82" s="5">
        <f>IF('Tabulka klientů 2023'!$R86='Hlavní stránka'!$H$1,1,0)</f>
        <v>0</v>
      </c>
      <c r="I82" s="5">
        <f>IF('Tabulka klientů 2023'!$U86='Hlavní stránka'!$H$1,1,0)</f>
        <v>0</v>
      </c>
      <c r="J82" s="5">
        <f>IF('Tabulka klientů 2023'!$X86='Hlavní stránka'!$H$1,1,0)</f>
        <v>0</v>
      </c>
      <c r="K82" s="5">
        <f>IF('Tabulka klientů 2023'!$AA86='Hlavní stránka'!$H$1,1,0)</f>
        <v>0</v>
      </c>
      <c r="L82" s="5">
        <f>IF('Tabulka klientů 2023'!$AD86='Hlavní stránka'!$H$1,1,0)</f>
        <v>0</v>
      </c>
      <c r="M82" s="5">
        <f>IF('Tabulka klientů 2023'!$AG86='Hlavní stránka'!$H$1,1,0)</f>
        <v>0</v>
      </c>
      <c r="N82" s="5">
        <f>IF('Tabulka klientů 2023'!$AJ86='Hlavní stránka'!$H$1,1,0)</f>
        <v>0</v>
      </c>
      <c r="O82" s="5">
        <f>IF('Tabulka klientů 2023'!$AM86='Hlavní stránka'!$H$1,1,0)</f>
        <v>0</v>
      </c>
      <c r="P82" s="5">
        <f>IF('Tabulka klientů 2023'!$AP86='Hlavní stránka'!$H$1,1,0)</f>
        <v>0</v>
      </c>
      <c r="Q82" s="5">
        <f>IF('Tabulka klientů 2023'!$AS86='Hlavní stránka'!$H$1,1,0)</f>
        <v>0</v>
      </c>
      <c r="R82" s="5">
        <f>IF('Tabulka klientů 2023'!$AV86='Hlavní stránka'!$H$1,1,0)</f>
        <v>0</v>
      </c>
      <c r="S82" s="5">
        <f t="shared" si="0"/>
        <v>0</v>
      </c>
      <c r="T82" s="2">
        <f t="shared" si="12"/>
        <v>0</v>
      </c>
      <c r="U82" s="5">
        <f>IF('Tabulka klientů 2023'!$R86='Hlavní stránka'!U$1,1,0)</f>
        <v>0</v>
      </c>
      <c r="V82" s="5">
        <f>IF('Tabulka klientů 2023'!$U86='Hlavní stránka'!U$1,1,0)</f>
        <v>0</v>
      </c>
      <c r="W82" s="5">
        <f>IF('Tabulka klientů 2023'!$X86='Hlavní stránka'!U$1,1,0)</f>
        <v>0</v>
      </c>
      <c r="X82" s="5">
        <f>IF('Tabulka klientů 2023'!$AA86='Hlavní stránka'!U$1,1,0)</f>
        <v>0</v>
      </c>
      <c r="Y82" s="5">
        <f>IF('Tabulka klientů 2023'!$AD86='Hlavní stránka'!U$1,1,0)</f>
        <v>0</v>
      </c>
      <c r="Z82" s="5">
        <f>IF('Tabulka klientů 2023'!$AG86='Hlavní stránka'!U$1,1,0)</f>
        <v>0</v>
      </c>
      <c r="AA82" s="5">
        <f>IF('Tabulka klientů 2023'!$AJ86='Hlavní stránka'!U$1,1,0)</f>
        <v>0</v>
      </c>
      <c r="AB82" s="5">
        <f>IF('Tabulka klientů 2023'!$AM86='Hlavní stránka'!U$1,1,0)</f>
        <v>0</v>
      </c>
      <c r="AC82" s="5">
        <f>IF('Tabulka klientů 2023'!$AP86='Hlavní stránka'!U$1,1,0)</f>
        <v>0</v>
      </c>
      <c r="AD82" s="5">
        <f>IF('Tabulka klientů 2023'!$AS86='Hlavní stránka'!U$1,1,0)</f>
        <v>0</v>
      </c>
      <c r="AE82" s="5">
        <f>IF('Tabulka klientů 2023'!$AV86='Hlavní stránka'!U$1,1,0)</f>
        <v>0</v>
      </c>
      <c r="AF82" s="5">
        <f t="shared" si="1"/>
        <v>0</v>
      </c>
      <c r="AG82" s="2">
        <f t="shared" si="13"/>
        <v>0</v>
      </c>
      <c r="AH82" s="5">
        <f>IF('Tabulka klientů 2023'!$R86='Hlavní stránka'!AH$1,1,0)</f>
        <v>0</v>
      </c>
      <c r="AI82" s="5">
        <f>IF('Tabulka klientů 2023'!$U86='Hlavní stránka'!AH$1,1,0)</f>
        <v>0</v>
      </c>
      <c r="AJ82" s="5">
        <f>IF('Tabulka klientů 2023'!$X86='Hlavní stránka'!AH$1,1,0)</f>
        <v>0</v>
      </c>
      <c r="AK82" s="5">
        <f>IF('Tabulka klientů 2023'!$AA86='Hlavní stránka'!AH$1,1,0)</f>
        <v>0</v>
      </c>
      <c r="AL82" s="5">
        <f>IF('Tabulka klientů 2023'!$AD86='Hlavní stránka'!AH$1,1,0)</f>
        <v>0</v>
      </c>
      <c r="AM82" s="5">
        <f>IF('Tabulka klientů 2023'!$AG86='Hlavní stránka'!AH$1,1,0)</f>
        <v>0</v>
      </c>
      <c r="AN82" s="5">
        <f>IF('Tabulka klientů 2023'!$AJ86='Hlavní stránka'!AH$1,1,0)</f>
        <v>0</v>
      </c>
      <c r="AO82" s="5">
        <f>IF('Tabulka klientů 2023'!$AM86='Hlavní stránka'!AH$1,1,0)</f>
        <v>0</v>
      </c>
      <c r="AP82" s="5">
        <f>IF('Tabulka klientů 2023'!$AP86='Hlavní stránka'!AH$1,1,0)</f>
        <v>0</v>
      </c>
      <c r="AQ82" s="5">
        <f>IF('Tabulka klientů 2023'!$AS86='Hlavní stránka'!AH$1,1,0)</f>
        <v>0</v>
      </c>
      <c r="AR82" s="5">
        <f>IF('Tabulka klientů 2023'!$AV86='Hlavní stránka'!AH$1,1,0)</f>
        <v>0</v>
      </c>
      <c r="AS82" s="5">
        <f t="shared" si="2"/>
        <v>0</v>
      </c>
      <c r="AT82" s="2">
        <f t="shared" si="14"/>
        <v>0</v>
      </c>
      <c r="AU82" s="5">
        <f>IF('Tabulka klientů 2023'!$R86='Hlavní stránka'!AU$1,1,0)</f>
        <v>0</v>
      </c>
      <c r="AV82" s="5">
        <f>IF('Tabulka klientů 2023'!$U86='Hlavní stránka'!AU$1,1,0)</f>
        <v>0</v>
      </c>
      <c r="AW82" s="5">
        <f>IF('Tabulka klientů 2023'!$X86='Hlavní stránka'!AU$1,1,0)</f>
        <v>0</v>
      </c>
      <c r="AX82" s="5">
        <f>IF('Tabulka klientů 2023'!$AA86='Hlavní stránka'!AU$1,1,0)</f>
        <v>0</v>
      </c>
      <c r="AY82" s="5">
        <f>IF('Tabulka klientů 2023'!$AD86='Hlavní stránka'!AU$1,1,0)</f>
        <v>0</v>
      </c>
      <c r="AZ82" s="5">
        <f>IF('Tabulka klientů 2023'!$AG86='Hlavní stránka'!AU$1,1,0)</f>
        <v>0</v>
      </c>
      <c r="BA82" s="5">
        <f>IF('Tabulka klientů 2023'!$AJ86='Hlavní stránka'!AU$1,1,0)</f>
        <v>0</v>
      </c>
      <c r="BB82" s="5">
        <f>IF('Tabulka klientů 2023'!$AM86='Hlavní stránka'!AU$1,1,0)</f>
        <v>0</v>
      </c>
      <c r="BC82" s="5">
        <f>IF('Tabulka klientů 2023'!$AP86='Hlavní stránka'!AU$1,1,0)</f>
        <v>0</v>
      </c>
      <c r="BD82" s="5">
        <f>IF('Tabulka klientů 2023'!$AS86='Hlavní stránka'!AU$1,1,0)</f>
        <v>0</v>
      </c>
      <c r="BE82" s="5">
        <f>IF('Tabulka klientů 2023'!$AV86='Hlavní stránka'!AU$1,1,0)</f>
        <v>0</v>
      </c>
      <c r="BF82" s="5">
        <f t="shared" si="3"/>
        <v>0</v>
      </c>
      <c r="BG82" s="2">
        <f t="shared" si="15"/>
        <v>0</v>
      </c>
      <c r="BH82" s="5">
        <f>IF('Tabulka klientů 2023'!$R86='Hlavní stránka'!BH$1,1,0)</f>
        <v>0</v>
      </c>
      <c r="BI82" s="5">
        <f>IF('Tabulka klientů 2023'!$U86='Hlavní stránka'!BH$1,1,0)</f>
        <v>0</v>
      </c>
      <c r="BJ82" s="5">
        <f>IF('Tabulka klientů 2023'!$X86='Hlavní stránka'!BH$1,1,0)</f>
        <v>0</v>
      </c>
      <c r="BK82" s="5">
        <f>IF('Tabulka klientů 2023'!$AA86='Hlavní stránka'!BH$1,1,0)</f>
        <v>0</v>
      </c>
      <c r="BL82" s="5">
        <f>IF('Tabulka klientů 2023'!$AD86='Hlavní stránka'!BH$1,1,0)</f>
        <v>0</v>
      </c>
      <c r="BM82" s="5">
        <f>IF('Tabulka klientů 2023'!$AG86='Hlavní stránka'!BH$1,1,0)</f>
        <v>0</v>
      </c>
      <c r="BN82" s="5">
        <f>IF('Tabulka klientů 2023'!$AJ86='Hlavní stránka'!BH$1,1,0)</f>
        <v>0</v>
      </c>
      <c r="BO82" s="5">
        <f>IF('Tabulka klientů 2023'!$AM86='Hlavní stránka'!BH$1,1,0)</f>
        <v>0</v>
      </c>
      <c r="BP82" s="5">
        <f>IF('Tabulka klientů 2023'!$AP86='Hlavní stránka'!BH$1,1,0)</f>
        <v>0</v>
      </c>
      <c r="BQ82" s="5">
        <f>IF('Tabulka klientů 2023'!$AS86='Hlavní stránka'!BH$1,1,0)</f>
        <v>0</v>
      </c>
      <c r="BR82" s="5">
        <f>IF('Tabulka klientů 2023'!$AV86='Hlavní stránka'!BH$1,1,0)</f>
        <v>0</v>
      </c>
      <c r="BS82" s="5">
        <f t="shared" si="4"/>
        <v>0</v>
      </c>
      <c r="BT82" s="2">
        <f t="shared" si="16"/>
        <v>0</v>
      </c>
      <c r="BU82" s="5">
        <f>IF('Tabulka klientů 2023'!$R86='Hlavní stránka'!BU$1,1,0)</f>
        <v>0</v>
      </c>
      <c r="BV82" s="5">
        <f>IF('Tabulka klientů 2023'!$U86='Hlavní stránka'!BU$1,1,0)</f>
        <v>0</v>
      </c>
      <c r="BW82" s="5">
        <f>IF('Tabulka klientů 2023'!$X86='Hlavní stránka'!BU$1,1,0)</f>
        <v>0</v>
      </c>
      <c r="BX82" s="5">
        <f>IF('Tabulka klientů 2023'!$AA86='Hlavní stránka'!BU$1,1,0)</f>
        <v>0</v>
      </c>
      <c r="BY82" s="5">
        <f>IF('Tabulka klientů 2023'!$AD86='Hlavní stránka'!BU$1,1,0)</f>
        <v>0</v>
      </c>
      <c r="BZ82" s="5">
        <f>IF('Tabulka klientů 2023'!$AG86='Hlavní stránka'!BU$1,1,0)</f>
        <v>0</v>
      </c>
      <c r="CA82" s="5">
        <f>IF('Tabulka klientů 2023'!$AJ86='Hlavní stránka'!BU$1,1,0)</f>
        <v>0</v>
      </c>
      <c r="CB82" s="5">
        <f>IF('Tabulka klientů 2023'!$AM86='Hlavní stránka'!BU$1,1,0)</f>
        <v>0</v>
      </c>
      <c r="CC82" s="5">
        <f>IF('Tabulka klientů 2023'!$AP86='Hlavní stránka'!BU$1,1,0)</f>
        <v>0</v>
      </c>
      <c r="CD82" s="5">
        <f>IF('Tabulka klientů 2023'!$AS86='Hlavní stránka'!BU$1,1,0)</f>
        <v>0</v>
      </c>
      <c r="CE82" s="5">
        <f>IF('Tabulka klientů 2023'!$AV86='Hlavní stránka'!BU$1,1,0)</f>
        <v>0</v>
      </c>
      <c r="CF82" s="5">
        <f t="shared" si="5"/>
        <v>0</v>
      </c>
      <c r="CG82" s="2">
        <f t="shared" si="17"/>
        <v>0</v>
      </c>
      <c r="CH82" s="5">
        <f>IF('Tabulka klientů 2023'!$R86='Hlavní stránka'!CH$1,1,0)</f>
        <v>0</v>
      </c>
      <c r="CI82" s="5">
        <f>IF('Tabulka klientů 2023'!$U86='Hlavní stránka'!CH$1,1,0)</f>
        <v>0</v>
      </c>
      <c r="CJ82" s="5">
        <f>IF('Tabulka klientů 2023'!$X86='Hlavní stránka'!CH$1,1,0)</f>
        <v>0</v>
      </c>
      <c r="CK82" s="5">
        <f>IF('Tabulka klientů 2023'!$AA86='Hlavní stránka'!CH$1,1,0)</f>
        <v>0</v>
      </c>
      <c r="CL82" s="5">
        <f>IF('Tabulka klientů 2023'!$AD86='Hlavní stránka'!CH$1,1,0)</f>
        <v>0</v>
      </c>
      <c r="CM82" s="5">
        <f>IF('Tabulka klientů 2023'!$AG86='Hlavní stránka'!CH$1,1,0)</f>
        <v>0</v>
      </c>
      <c r="CN82" s="5">
        <f>IF('Tabulka klientů 2023'!$AJ86='Hlavní stránka'!CH$1,1,0)</f>
        <v>0</v>
      </c>
      <c r="CO82" s="5">
        <f>IF('Tabulka klientů 2023'!$AM86='Hlavní stránka'!CH$1,1,0)</f>
        <v>0</v>
      </c>
      <c r="CP82" s="5">
        <f>IF('Tabulka klientů 2023'!$AP86='Hlavní stránka'!CH$1,1,0)</f>
        <v>0</v>
      </c>
      <c r="CQ82" s="5">
        <f>IF('Tabulka klientů 2023'!$AS86='Hlavní stránka'!CH$1,1,0)</f>
        <v>0</v>
      </c>
      <c r="CR82" s="5">
        <f>IF('Tabulka klientů 2023'!$AV86='Hlavní stránka'!CH$1,1,0)</f>
        <v>0</v>
      </c>
      <c r="CS82" s="5">
        <f t="shared" si="6"/>
        <v>0</v>
      </c>
      <c r="CT82" s="2">
        <f t="shared" si="18"/>
        <v>0</v>
      </c>
      <c r="CU82" s="5">
        <f>IF('Tabulka klientů 2023'!$R86='Hlavní stránka'!CU$1,1,0)</f>
        <v>0</v>
      </c>
      <c r="CV82" s="5">
        <f>IF('Tabulka klientů 2023'!$U86='Hlavní stránka'!CU$1,1,0)</f>
        <v>0</v>
      </c>
      <c r="CW82" s="5">
        <f>IF('Tabulka klientů 2023'!$X86='Hlavní stránka'!CU$1,1,0)</f>
        <v>0</v>
      </c>
      <c r="CX82" s="5">
        <f>IF('Tabulka klientů 2023'!$AA86='Hlavní stránka'!CU$1,1,0)</f>
        <v>0</v>
      </c>
      <c r="CY82" s="5">
        <f>IF('Tabulka klientů 2023'!$AD86='Hlavní stránka'!CU$1,1,0)</f>
        <v>0</v>
      </c>
      <c r="CZ82" s="5">
        <f>IF('Tabulka klientů 2023'!$AG86='Hlavní stránka'!CU$1,1,0)</f>
        <v>0</v>
      </c>
      <c r="DA82" s="5">
        <f>IF('Tabulka klientů 2023'!$AJ86='Hlavní stránka'!CU$1,1,0)</f>
        <v>0</v>
      </c>
      <c r="DB82" s="5">
        <f>IF('Tabulka klientů 2023'!$AM86='Hlavní stránka'!CU$1,1,0)</f>
        <v>0</v>
      </c>
      <c r="DC82" s="5">
        <f>IF('Tabulka klientů 2023'!$AP86='Hlavní stránka'!CU$1,1,0)</f>
        <v>0</v>
      </c>
      <c r="DD82" s="5">
        <f>IF('Tabulka klientů 2023'!$AS86='Hlavní stránka'!CU$1,1,0)</f>
        <v>0</v>
      </c>
      <c r="DE82" s="5">
        <f>IF('Tabulka klientů 2023'!$AV86='Hlavní stránka'!CU$1,1,0)</f>
        <v>0</v>
      </c>
      <c r="DF82" s="5">
        <f t="shared" si="7"/>
        <v>0</v>
      </c>
      <c r="DG82" s="2">
        <f t="shared" si="19"/>
        <v>0</v>
      </c>
      <c r="DH82" s="5">
        <f>IF('Tabulka klientů 2023'!$R86='Hlavní stránka'!DH$1,1,0)</f>
        <v>0</v>
      </c>
      <c r="DI82" s="5">
        <f>IF('Tabulka klientů 2023'!$U86='Hlavní stránka'!DH$1,1,0)</f>
        <v>0</v>
      </c>
      <c r="DJ82" s="5">
        <f>IF('Tabulka klientů 2023'!$X86='Hlavní stránka'!DH$1,1,0)</f>
        <v>0</v>
      </c>
      <c r="DK82" s="5">
        <f>IF('Tabulka klientů 2023'!$AA86='Hlavní stránka'!DH$1,1,0)</f>
        <v>0</v>
      </c>
      <c r="DL82" s="5">
        <f>IF('Tabulka klientů 2023'!$AD86='Hlavní stránka'!DH$1,1,0)</f>
        <v>0</v>
      </c>
      <c r="DM82" s="5">
        <f>IF('Tabulka klientů 2023'!$AG86='Hlavní stránka'!DH$1,1,0)</f>
        <v>0</v>
      </c>
      <c r="DN82" s="5">
        <f>IF('Tabulka klientů 2023'!$AJ86='Hlavní stránka'!DH$1,1,0)</f>
        <v>0</v>
      </c>
      <c r="DO82" s="5">
        <f>IF('Tabulka klientů 2023'!$AM86='Hlavní stránka'!DH$1,1,0)</f>
        <v>0</v>
      </c>
      <c r="DP82" s="5">
        <f>IF('Tabulka klientů 2023'!$AP86='Hlavní stránka'!DH$1,1,0)</f>
        <v>0</v>
      </c>
      <c r="DQ82" s="5">
        <f>IF('Tabulka klientů 2023'!$AS86='Hlavní stránka'!DH$1,1,0)</f>
        <v>0</v>
      </c>
      <c r="DR82" s="5">
        <f>IF('Tabulka klientů 2023'!$AV86='Hlavní stránka'!DH$1,1,0)</f>
        <v>0</v>
      </c>
      <c r="DS82" s="5">
        <f t="shared" si="8"/>
        <v>0</v>
      </c>
      <c r="DT82" s="2">
        <f t="shared" si="20"/>
        <v>0</v>
      </c>
      <c r="DU82" s="5">
        <f>IF('Tabulka klientů 2023'!$R86='Hlavní stránka'!DU$1,1,0)</f>
        <v>0</v>
      </c>
      <c r="DV82" s="5">
        <f>IF('Tabulka klientů 2023'!$U86='Hlavní stránka'!DU$1,1,0)</f>
        <v>0</v>
      </c>
      <c r="DW82" s="5">
        <f>IF('Tabulka klientů 2023'!$X86='Hlavní stránka'!DU$1,1,0)</f>
        <v>0</v>
      </c>
      <c r="DX82" s="5">
        <f>IF('Tabulka klientů 2023'!$AA86='Hlavní stránka'!DU$1,1,0)</f>
        <v>0</v>
      </c>
      <c r="DY82" s="5">
        <f>IF('Tabulka klientů 2023'!$AD86='Hlavní stránka'!DU$1,1,0)</f>
        <v>0</v>
      </c>
      <c r="DZ82" s="5">
        <f>IF('Tabulka klientů 2023'!$AG86='Hlavní stránka'!DU$1,1,0)</f>
        <v>0</v>
      </c>
      <c r="EA82" s="5">
        <f>IF('Tabulka klientů 2023'!$AJ86='Hlavní stránka'!DU$1,1,0)</f>
        <v>0</v>
      </c>
      <c r="EB82" s="5">
        <f>IF('Tabulka klientů 2023'!$AM86='Hlavní stránka'!DU$1,1,0)</f>
        <v>0</v>
      </c>
      <c r="EC82" s="5">
        <f>IF('Tabulka klientů 2023'!$AP86='Hlavní stránka'!DU$1,1,0)</f>
        <v>0</v>
      </c>
      <c r="ED82" s="5">
        <f>IF('Tabulka klientů 2023'!$AS86='Hlavní stránka'!DU$1,1,0)</f>
        <v>0</v>
      </c>
      <c r="EE82" s="5">
        <f>IF('Tabulka klientů 2023'!$AV86='Hlavní stránka'!DU$1,1,0)</f>
        <v>0</v>
      </c>
      <c r="EF82" s="5">
        <f t="shared" si="9"/>
        <v>0</v>
      </c>
      <c r="EG82" s="2">
        <f t="shared" si="21"/>
        <v>0</v>
      </c>
      <c r="EH82" s="5">
        <f>IF('Tabulka klientů 2023'!$R86='Hlavní stránka'!EH$1,1,0)</f>
        <v>0</v>
      </c>
      <c r="EI82" s="5">
        <f>IF('Tabulka klientů 2023'!$U86='Hlavní stránka'!EH$1,1,0)</f>
        <v>0</v>
      </c>
      <c r="EJ82" s="5">
        <f>IF('Tabulka klientů 2023'!$X86='Hlavní stránka'!EH$1,1,0)</f>
        <v>0</v>
      </c>
      <c r="EK82" s="5">
        <f>IF('Tabulka klientů 2023'!$AA86='Hlavní stránka'!EH$1,1,0)</f>
        <v>0</v>
      </c>
      <c r="EL82" s="5">
        <f>IF('Tabulka klientů 2023'!$AD86='Hlavní stránka'!EH$1,1,0)</f>
        <v>0</v>
      </c>
      <c r="EM82" s="5">
        <f>IF('Tabulka klientů 2023'!$AG86='Hlavní stránka'!EH$1,1,0)</f>
        <v>0</v>
      </c>
      <c r="EN82" s="5">
        <f>IF('Tabulka klientů 2023'!$AJ86='Hlavní stránka'!EH$1,1,0)</f>
        <v>0</v>
      </c>
      <c r="EO82" s="5">
        <f>IF('Tabulka klientů 2023'!$AM86='Hlavní stránka'!EH$1,1,0)</f>
        <v>0</v>
      </c>
      <c r="EP82" s="5">
        <f>IF('Tabulka klientů 2023'!$AP86='Hlavní stránka'!EH$1,1,0)</f>
        <v>0</v>
      </c>
      <c r="EQ82" s="5">
        <f>IF('Tabulka klientů 2023'!$AS86='Hlavní stránka'!EH$1,1,0)</f>
        <v>0</v>
      </c>
      <c r="ER82" s="5">
        <f>IF('Tabulka klientů 2023'!$AV86='Hlavní stránka'!EH$1,1,0)</f>
        <v>0</v>
      </c>
      <c r="ES82" s="5">
        <f t="shared" si="10"/>
        <v>0</v>
      </c>
      <c r="ET82" s="2">
        <f t="shared" si="22"/>
        <v>0</v>
      </c>
      <c r="EU82" s="5">
        <f>IF('Tabulka klientů 2023'!$R86='Hlavní stránka'!EU$1,1,0)</f>
        <v>0</v>
      </c>
      <c r="EV82" s="5">
        <f>IF('Tabulka klientů 2023'!$U86='Hlavní stránka'!EU$1,1,0)</f>
        <v>0</v>
      </c>
      <c r="EW82" s="5">
        <f>IF('Tabulka klientů 2023'!$X86='Hlavní stránka'!EU$1,1,0)</f>
        <v>0</v>
      </c>
      <c r="EX82" s="5">
        <f>IF('Tabulka klientů 2023'!$AA86='Hlavní stránka'!EU$1,1,0)</f>
        <v>0</v>
      </c>
      <c r="EY82" s="5">
        <f>IF('Tabulka klientů 2023'!$AD86='Hlavní stránka'!EU$1,1,0)</f>
        <v>0</v>
      </c>
      <c r="EZ82" s="5">
        <f>IF('Tabulka klientů 2023'!$AG86='Hlavní stránka'!EU$1,1,0)</f>
        <v>0</v>
      </c>
      <c r="FA82" s="5">
        <f>IF('Tabulka klientů 2023'!$AJ86='Hlavní stránka'!EU$1,1,0)</f>
        <v>0</v>
      </c>
      <c r="FB82" s="5">
        <f>IF('Tabulka klientů 2023'!$AM86='Hlavní stránka'!EU$1,1,0)</f>
        <v>0</v>
      </c>
      <c r="FC82" s="5">
        <f>IF('Tabulka klientů 2023'!$AP86='Hlavní stránka'!EU$1,1,0)</f>
        <v>0</v>
      </c>
      <c r="FD82" s="5">
        <f>IF('Tabulka klientů 2023'!$AS86='Hlavní stránka'!EU$1,1,0)</f>
        <v>0</v>
      </c>
      <c r="FE82" s="5">
        <f>IF('Tabulka klientů 2023'!$AV86='Hlavní stránka'!EU$1,1,0)</f>
        <v>0</v>
      </c>
      <c r="FF82" s="5">
        <f t="shared" si="11"/>
        <v>0</v>
      </c>
      <c r="FG82" s="2">
        <f t="shared" si="23"/>
        <v>0</v>
      </c>
    </row>
    <row r="83" spans="1:163" ht="1.5" hidden="1" customHeight="1" x14ac:dyDescent="0.25">
      <c r="A83" s="4"/>
      <c r="B83" s="4"/>
      <c r="C83" s="4"/>
      <c r="D83" s="4"/>
      <c r="E83" s="4"/>
      <c r="F83" s="4"/>
      <c r="G83" s="4"/>
      <c r="H83" s="5">
        <f>IF('Tabulka klientů 2023'!$R87='Hlavní stránka'!$H$1,1,0)</f>
        <v>0</v>
      </c>
      <c r="I83" s="5">
        <f>IF('Tabulka klientů 2023'!$U87='Hlavní stránka'!$H$1,1,0)</f>
        <v>0</v>
      </c>
      <c r="J83" s="5">
        <f>IF('Tabulka klientů 2023'!$X87='Hlavní stránka'!$H$1,1,0)</f>
        <v>0</v>
      </c>
      <c r="K83" s="5">
        <f>IF('Tabulka klientů 2023'!$AA87='Hlavní stránka'!$H$1,1,0)</f>
        <v>0</v>
      </c>
      <c r="L83" s="5">
        <f>IF('Tabulka klientů 2023'!$AD87='Hlavní stránka'!$H$1,1,0)</f>
        <v>0</v>
      </c>
      <c r="M83" s="5">
        <f>IF('Tabulka klientů 2023'!$AG87='Hlavní stránka'!$H$1,1,0)</f>
        <v>0</v>
      </c>
      <c r="N83" s="5">
        <f>IF('Tabulka klientů 2023'!$AJ87='Hlavní stránka'!$H$1,1,0)</f>
        <v>0</v>
      </c>
      <c r="O83" s="5">
        <f>IF('Tabulka klientů 2023'!$AM87='Hlavní stránka'!$H$1,1,0)</f>
        <v>0</v>
      </c>
      <c r="P83" s="5">
        <f>IF('Tabulka klientů 2023'!$AP87='Hlavní stránka'!$H$1,1,0)</f>
        <v>0</v>
      </c>
      <c r="Q83" s="5">
        <f>IF('Tabulka klientů 2023'!$AS87='Hlavní stránka'!$H$1,1,0)</f>
        <v>0</v>
      </c>
      <c r="R83" s="5">
        <f>IF('Tabulka klientů 2023'!$AV87='Hlavní stránka'!$H$1,1,0)</f>
        <v>0</v>
      </c>
      <c r="S83" s="5">
        <f t="shared" si="0"/>
        <v>0</v>
      </c>
      <c r="T83" s="2">
        <f t="shared" si="12"/>
        <v>0</v>
      </c>
      <c r="U83" s="5">
        <f>IF('Tabulka klientů 2023'!$R87='Hlavní stránka'!U$1,1,0)</f>
        <v>0</v>
      </c>
      <c r="V83" s="5">
        <f>IF('Tabulka klientů 2023'!$U87='Hlavní stránka'!U$1,1,0)</f>
        <v>0</v>
      </c>
      <c r="W83" s="5">
        <f>IF('Tabulka klientů 2023'!$X87='Hlavní stránka'!U$1,1,0)</f>
        <v>0</v>
      </c>
      <c r="X83" s="5">
        <f>IF('Tabulka klientů 2023'!$AA87='Hlavní stránka'!U$1,1,0)</f>
        <v>0</v>
      </c>
      <c r="Y83" s="5">
        <f>IF('Tabulka klientů 2023'!$AD87='Hlavní stránka'!U$1,1,0)</f>
        <v>0</v>
      </c>
      <c r="Z83" s="5">
        <f>IF('Tabulka klientů 2023'!$AG87='Hlavní stránka'!U$1,1,0)</f>
        <v>0</v>
      </c>
      <c r="AA83" s="5">
        <f>IF('Tabulka klientů 2023'!$AJ87='Hlavní stránka'!U$1,1,0)</f>
        <v>0</v>
      </c>
      <c r="AB83" s="5">
        <f>IF('Tabulka klientů 2023'!$AM87='Hlavní stránka'!U$1,1,0)</f>
        <v>0</v>
      </c>
      <c r="AC83" s="5">
        <f>IF('Tabulka klientů 2023'!$AP87='Hlavní stránka'!U$1,1,0)</f>
        <v>0</v>
      </c>
      <c r="AD83" s="5">
        <f>IF('Tabulka klientů 2023'!$AS87='Hlavní stránka'!U$1,1,0)</f>
        <v>0</v>
      </c>
      <c r="AE83" s="5">
        <f>IF('Tabulka klientů 2023'!$AV87='Hlavní stránka'!U$1,1,0)</f>
        <v>0</v>
      </c>
      <c r="AF83" s="5">
        <f t="shared" si="1"/>
        <v>0</v>
      </c>
      <c r="AG83" s="2">
        <f t="shared" si="13"/>
        <v>0</v>
      </c>
      <c r="AH83" s="5">
        <f>IF('Tabulka klientů 2023'!$R87='Hlavní stránka'!AH$1,1,0)</f>
        <v>0</v>
      </c>
      <c r="AI83" s="5">
        <f>IF('Tabulka klientů 2023'!$U87='Hlavní stránka'!AH$1,1,0)</f>
        <v>0</v>
      </c>
      <c r="AJ83" s="5">
        <f>IF('Tabulka klientů 2023'!$X87='Hlavní stránka'!AH$1,1,0)</f>
        <v>0</v>
      </c>
      <c r="AK83" s="5">
        <f>IF('Tabulka klientů 2023'!$AA87='Hlavní stránka'!AH$1,1,0)</f>
        <v>0</v>
      </c>
      <c r="AL83" s="5">
        <f>IF('Tabulka klientů 2023'!$AD87='Hlavní stránka'!AH$1,1,0)</f>
        <v>0</v>
      </c>
      <c r="AM83" s="5">
        <f>IF('Tabulka klientů 2023'!$AG87='Hlavní stránka'!AH$1,1,0)</f>
        <v>0</v>
      </c>
      <c r="AN83" s="5">
        <f>IF('Tabulka klientů 2023'!$AJ87='Hlavní stránka'!AH$1,1,0)</f>
        <v>0</v>
      </c>
      <c r="AO83" s="5">
        <f>IF('Tabulka klientů 2023'!$AM87='Hlavní stránka'!AH$1,1,0)</f>
        <v>0</v>
      </c>
      <c r="AP83" s="5">
        <f>IF('Tabulka klientů 2023'!$AP87='Hlavní stránka'!AH$1,1,0)</f>
        <v>0</v>
      </c>
      <c r="AQ83" s="5">
        <f>IF('Tabulka klientů 2023'!$AS87='Hlavní stránka'!AH$1,1,0)</f>
        <v>0</v>
      </c>
      <c r="AR83" s="5">
        <f>IF('Tabulka klientů 2023'!$AV87='Hlavní stránka'!AH$1,1,0)</f>
        <v>0</v>
      </c>
      <c r="AS83" s="5">
        <f t="shared" si="2"/>
        <v>0</v>
      </c>
      <c r="AT83" s="2">
        <f t="shared" si="14"/>
        <v>0</v>
      </c>
      <c r="AU83" s="5">
        <f>IF('Tabulka klientů 2023'!$R87='Hlavní stránka'!AU$1,1,0)</f>
        <v>0</v>
      </c>
      <c r="AV83" s="5">
        <f>IF('Tabulka klientů 2023'!$U87='Hlavní stránka'!AU$1,1,0)</f>
        <v>0</v>
      </c>
      <c r="AW83" s="5">
        <f>IF('Tabulka klientů 2023'!$X87='Hlavní stránka'!AU$1,1,0)</f>
        <v>0</v>
      </c>
      <c r="AX83" s="5">
        <f>IF('Tabulka klientů 2023'!$AA87='Hlavní stránka'!AU$1,1,0)</f>
        <v>0</v>
      </c>
      <c r="AY83" s="5">
        <f>IF('Tabulka klientů 2023'!$AD87='Hlavní stránka'!AU$1,1,0)</f>
        <v>0</v>
      </c>
      <c r="AZ83" s="5">
        <f>IF('Tabulka klientů 2023'!$AG87='Hlavní stránka'!AU$1,1,0)</f>
        <v>0</v>
      </c>
      <c r="BA83" s="5">
        <f>IF('Tabulka klientů 2023'!$AJ87='Hlavní stránka'!AU$1,1,0)</f>
        <v>0</v>
      </c>
      <c r="BB83" s="5">
        <f>IF('Tabulka klientů 2023'!$AM87='Hlavní stránka'!AU$1,1,0)</f>
        <v>0</v>
      </c>
      <c r="BC83" s="5">
        <f>IF('Tabulka klientů 2023'!$AP87='Hlavní stránka'!AU$1,1,0)</f>
        <v>0</v>
      </c>
      <c r="BD83" s="5">
        <f>IF('Tabulka klientů 2023'!$AS87='Hlavní stránka'!AU$1,1,0)</f>
        <v>0</v>
      </c>
      <c r="BE83" s="5">
        <f>IF('Tabulka klientů 2023'!$AV87='Hlavní stránka'!AU$1,1,0)</f>
        <v>0</v>
      </c>
      <c r="BF83" s="5">
        <f t="shared" si="3"/>
        <v>0</v>
      </c>
      <c r="BG83" s="2">
        <f t="shared" si="15"/>
        <v>0</v>
      </c>
      <c r="BH83" s="5">
        <f>IF('Tabulka klientů 2023'!$R87='Hlavní stránka'!BH$1,1,0)</f>
        <v>0</v>
      </c>
      <c r="BI83" s="5">
        <f>IF('Tabulka klientů 2023'!$U87='Hlavní stránka'!BH$1,1,0)</f>
        <v>0</v>
      </c>
      <c r="BJ83" s="5">
        <f>IF('Tabulka klientů 2023'!$X87='Hlavní stránka'!BH$1,1,0)</f>
        <v>0</v>
      </c>
      <c r="BK83" s="5">
        <f>IF('Tabulka klientů 2023'!$AA87='Hlavní stránka'!BH$1,1,0)</f>
        <v>0</v>
      </c>
      <c r="BL83" s="5">
        <f>IF('Tabulka klientů 2023'!$AD87='Hlavní stránka'!BH$1,1,0)</f>
        <v>0</v>
      </c>
      <c r="BM83" s="5">
        <f>IF('Tabulka klientů 2023'!$AG87='Hlavní stránka'!BH$1,1,0)</f>
        <v>0</v>
      </c>
      <c r="BN83" s="5">
        <f>IF('Tabulka klientů 2023'!$AJ87='Hlavní stránka'!BH$1,1,0)</f>
        <v>0</v>
      </c>
      <c r="BO83" s="5">
        <f>IF('Tabulka klientů 2023'!$AM87='Hlavní stránka'!BH$1,1,0)</f>
        <v>0</v>
      </c>
      <c r="BP83" s="5">
        <f>IF('Tabulka klientů 2023'!$AP87='Hlavní stránka'!BH$1,1,0)</f>
        <v>0</v>
      </c>
      <c r="BQ83" s="5">
        <f>IF('Tabulka klientů 2023'!$AS87='Hlavní stránka'!BH$1,1,0)</f>
        <v>0</v>
      </c>
      <c r="BR83" s="5">
        <f>IF('Tabulka klientů 2023'!$AV87='Hlavní stránka'!BH$1,1,0)</f>
        <v>0</v>
      </c>
      <c r="BS83" s="5">
        <f t="shared" si="4"/>
        <v>0</v>
      </c>
      <c r="BT83" s="2">
        <f t="shared" si="16"/>
        <v>0</v>
      </c>
      <c r="BU83" s="5">
        <f>IF('Tabulka klientů 2023'!$R87='Hlavní stránka'!BU$1,1,0)</f>
        <v>0</v>
      </c>
      <c r="BV83" s="5">
        <f>IF('Tabulka klientů 2023'!$U87='Hlavní stránka'!BU$1,1,0)</f>
        <v>0</v>
      </c>
      <c r="BW83" s="5">
        <f>IF('Tabulka klientů 2023'!$X87='Hlavní stránka'!BU$1,1,0)</f>
        <v>0</v>
      </c>
      <c r="BX83" s="5">
        <f>IF('Tabulka klientů 2023'!$AA87='Hlavní stránka'!BU$1,1,0)</f>
        <v>0</v>
      </c>
      <c r="BY83" s="5">
        <f>IF('Tabulka klientů 2023'!$AD87='Hlavní stránka'!BU$1,1,0)</f>
        <v>0</v>
      </c>
      <c r="BZ83" s="5">
        <f>IF('Tabulka klientů 2023'!$AG87='Hlavní stránka'!BU$1,1,0)</f>
        <v>0</v>
      </c>
      <c r="CA83" s="5">
        <f>IF('Tabulka klientů 2023'!$AJ87='Hlavní stránka'!BU$1,1,0)</f>
        <v>0</v>
      </c>
      <c r="CB83" s="5">
        <f>IF('Tabulka klientů 2023'!$AM87='Hlavní stránka'!BU$1,1,0)</f>
        <v>0</v>
      </c>
      <c r="CC83" s="5">
        <f>IF('Tabulka klientů 2023'!$AP87='Hlavní stránka'!BU$1,1,0)</f>
        <v>0</v>
      </c>
      <c r="CD83" s="5">
        <f>IF('Tabulka klientů 2023'!$AS87='Hlavní stránka'!BU$1,1,0)</f>
        <v>0</v>
      </c>
      <c r="CE83" s="5">
        <f>IF('Tabulka klientů 2023'!$AV87='Hlavní stránka'!BU$1,1,0)</f>
        <v>0</v>
      </c>
      <c r="CF83" s="5">
        <f t="shared" si="5"/>
        <v>0</v>
      </c>
      <c r="CG83" s="2">
        <f t="shared" si="17"/>
        <v>0</v>
      </c>
      <c r="CH83" s="5">
        <f>IF('Tabulka klientů 2023'!$R87='Hlavní stránka'!CH$1,1,0)</f>
        <v>0</v>
      </c>
      <c r="CI83" s="5">
        <f>IF('Tabulka klientů 2023'!$U87='Hlavní stránka'!CH$1,1,0)</f>
        <v>0</v>
      </c>
      <c r="CJ83" s="5">
        <f>IF('Tabulka klientů 2023'!$X87='Hlavní stránka'!CH$1,1,0)</f>
        <v>0</v>
      </c>
      <c r="CK83" s="5">
        <f>IF('Tabulka klientů 2023'!$AA87='Hlavní stránka'!CH$1,1,0)</f>
        <v>0</v>
      </c>
      <c r="CL83" s="5">
        <f>IF('Tabulka klientů 2023'!$AD87='Hlavní stránka'!CH$1,1,0)</f>
        <v>0</v>
      </c>
      <c r="CM83" s="5">
        <f>IF('Tabulka klientů 2023'!$AG87='Hlavní stránka'!CH$1,1,0)</f>
        <v>0</v>
      </c>
      <c r="CN83" s="5">
        <f>IF('Tabulka klientů 2023'!$AJ87='Hlavní stránka'!CH$1,1,0)</f>
        <v>0</v>
      </c>
      <c r="CO83" s="5">
        <f>IF('Tabulka klientů 2023'!$AM87='Hlavní stránka'!CH$1,1,0)</f>
        <v>0</v>
      </c>
      <c r="CP83" s="5">
        <f>IF('Tabulka klientů 2023'!$AP87='Hlavní stránka'!CH$1,1,0)</f>
        <v>0</v>
      </c>
      <c r="CQ83" s="5">
        <f>IF('Tabulka klientů 2023'!$AS87='Hlavní stránka'!CH$1,1,0)</f>
        <v>0</v>
      </c>
      <c r="CR83" s="5">
        <f>IF('Tabulka klientů 2023'!$AV87='Hlavní stránka'!CH$1,1,0)</f>
        <v>0</v>
      </c>
      <c r="CS83" s="5">
        <f t="shared" si="6"/>
        <v>0</v>
      </c>
      <c r="CT83" s="2">
        <f t="shared" si="18"/>
        <v>0</v>
      </c>
      <c r="CU83" s="5">
        <f>IF('Tabulka klientů 2023'!$R87='Hlavní stránka'!CU$1,1,0)</f>
        <v>0</v>
      </c>
      <c r="CV83" s="5">
        <f>IF('Tabulka klientů 2023'!$U87='Hlavní stránka'!CU$1,1,0)</f>
        <v>0</v>
      </c>
      <c r="CW83" s="5">
        <f>IF('Tabulka klientů 2023'!$X87='Hlavní stránka'!CU$1,1,0)</f>
        <v>0</v>
      </c>
      <c r="CX83" s="5">
        <f>IF('Tabulka klientů 2023'!$AA87='Hlavní stránka'!CU$1,1,0)</f>
        <v>0</v>
      </c>
      <c r="CY83" s="5">
        <f>IF('Tabulka klientů 2023'!$AD87='Hlavní stránka'!CU$1,1,0)</f>
        <v>0</v>
      </c>
      <c r="CZ83" s="5">
        <f>IF('Tabulka klientů 2023'!$AG87='Hlavní stránka'!CU$1,1,0)</f>
        <v>0</v>
      </c>
      <c r="DA83" s="5">
        <f>IF('Tabulka klientů 2023'!$AJ87='Hlavní stránka'!CU$1,1,0)</f>
        <v>0</v>
      </c>
      <c r="DB83" s="5">
        <f>IF('Tabulka klientů 2023'!$AM87='Hlavní stránka'!CU$1,1,0)</f>
        <v>0</v>
      </c>
      <c r="DC83" s="5">
        <f>IF('Tabulka klientů 2023'!$AP87='Hlavní stránka'!CU$1,1,0)</f>
        <v>0</v>
      </c>
      <c r="DD83" s="5">
        <f>IF('Tabulka klientů 2023'!$AS87='Hlavní stránka'!CU$1,1,0)</f>
        <v>0</v>
      </c>
      <c r="DE83" s="5">
        <f>IF('Tabulka klientů 2023'!$AV87='Hlavní stránka'!CU$1,1,0)</f>
        <v>0</v>
      </c>
      <c r="DF83" s="5">
        <f t="shared" si="7"/>
        <v>0</v>
      </c>
      <c r="DG83" s="2">
        <f t="shared" si="19"/>
        <v>0</v>
      </c>
      <c r="DH83" s="5">
        <f>IF('Tabulka klientů 2023'!$R87='Hlavní stránka'!DH$1,1,0)</f>
        <v>0</v>
      </c>
      <c r="DI83" s="5">
        <f>IF('Tabulka klientů 2023'!$U87='Hlavní stránka'!DH$1,1,0)</f>
        <v>0</v>
      </c>
      <c r="DJ83" s="5">
        <f>IF('Tabulka klientů 2023'!$X87='Hlavní stránka'!DH$1,1,0)</f>
        <v>0</v>
      </c>
      <c r="DK83" s="5">
        <f>IF('Tabulka klientů 2023'!$AA87='Hlavní stránka'!DH$1,1,0)</f>
        <v>0</v>
      </c>
      <c r="DL83" s="5">
        <f>IF('Tabulka klientů 2023'!$AD87='Hlavní stránka'!DH$1,1,0)</f>
        <v>0</v>
      </c>
      <c r="DM83" s="5">
        <f>IF('Tabulka klientů 2023'!$AG87='Hlavní stránka'!DH$1,1,0)</f>
        <v>0</v>
      </c>
      <c r="DN83" s="5">
        <f>IF('Tabulka klientů 2023'!$AJ87='Hlavní stránka'!DH$1,1,0)</f>
        <v>0</v>
      </c>
      <c r="DO83" s="5">
        <f>IF('Tabulka klientů 2023'!$AM87='Hlavní stránka'!DH$1,1,0)</f>
        <v>0</v>
      </c>
      <c r="DP83" s="5">
        <f>IF('Tabulka klientů 2023'!$AP87='Hlavní stránka'!DH$1,1,0)</f>
        <v>0</v>
      </c>
      <c r="DQ83" s="5">
        <f>IF('Tabulka klientů 2023'!$AS87='Hlavní stránka'!DH$1,1,0)</f>
        <v>0</v>
      </c>
      <c r="DR83" s="5">
        <f>IF('Tabulka klientů 2023'!$AV87='Hlavní stránka'!DH$1,1,0)</f>
        <v>0</v>
      </c>
      <c r="DS83" s="5">
        <f t="shared" si="8"/>
        <v>0</v>
      </c>
      <c r="DT83" s="2">
        <f t="shared" si="20"/>
        <v>0</v>
      </c>
      <c r="DU83" s="5">
        <f>IF('Tabulka klientů 2023'!$R87='Hlavní stránka'!DU$1,1,0)</f>
        <v>0</v>
      </c>
      <c r="DV83" s="5">
        <f>IF('Tabulka klientů 2023'!$U87='Hlavní stránka'!DU$1,1,0)</f>
        <v>0</v>
      </c>
      <c r="DW83" s="5">
        <f>IF('Tabulka klientů 2023'!$X87='Hlavní stránka'!DU$1,1,0)</f>
        <v>0</v>
      </c>
      <c r="DX83" s="5">
        <f>IF('Tabulka klientů 2023'!$AA87='Hlavní stránka'!DU$1,1,0)</f>
        <v>0</v>
      </c>
      <c r="DY83" s="5">
        <f>IF('Tabulka klientů 2023'!$AD87='Hlavní stránka'!DU$1,1,0)</f>
        <v>0</v>
      </c>
      <c r="DZ83" s="5">
        <f>IF('Tabulka klientů 2023'!$AG87='Hlavní stránka'!DU$1,1,0)</f>
        <v>0</v>
      </c>
      <c r="EA83" s="5">
        <f>IF('Tabulka klientů 2023'!$AJ87='Hlavní stránka'!DU$1,1,0)</f>
        <v>0</v>
      </c>
      <c r="EB83" s="5">
        <f>IF('Tabulka klientů 2023'!$AM87='Hlavní stránka'!DU$1,1,0)</f>
        <v>0</v>
      </c>
      <c r="EC83" s="5">
        <f>IF('Tabulka klientů 2023'!$AP87='Hlavní stránka'!DU$1,1,0)</f>
        <v>0</v>
      </c>
      <c r="ED83" s="5">
        <f>IF('Tabulka klientů 2023'!$AS87='Hlavní stránka'!DU$1,1,0)</f>
        <v>0</v>
      </c>
      <c r="EE83" s="5">
        <f>IF('Tabulka klientů 2023'!$AV87='Hlavní stránka'!DU$1,1,0)</f>
        <v>0</v>
      </c>
      <c r="EF83" s="5">
        <f t="shared" si="9"/>
        <v>0</v>
      </c>
      <c r="EG83" s="2">
        <f t="shared" si="21"/>
        <v>0</v>
      </c>
      <c r="EH83" s="5">
        <f>IF('Tabulka klientů 2023'!$R87='Hlavní stránka'!EH$1,1,0)</f>
        <v>0</v>
      </c>
      <c r="EI83" s="5">
        <f>IF('Tabulka klientů 2023'!$U87='Hlavní stránka'!EH$1,1,0)</f>
        <v>0</v>
      </c>
      <c r="EJ83" s="5">
        <f>IF('Tabulka klientů 2023'!$X87='Hlavní stránka'!EH$1,1,0)</f>
        <v>0</v>
      </c>
      <c r="EK83" s="5">
        <f>IF('Tabulka klientů 2023'!$AA87='Hlavní stránka'!EH$1,1,0)</f>
        <v>0</v>
      </c>
      <c r="EL83" s="5">
        <f>IF('Tabulka klientů 2023'!$AD87='Hlavní stránka'!EH$1,1,0)</f>
        <v>0</v>
      </c>
      <c r="EM83" s="5">
        <f>IF('Tabulka klientů 2023'!$AG87='Hlavní stránka'!EH$1,1,0)</f>
        <v>0</v>
      </c>
      <c r="EN83" s="5">
        <f>IF('Tabulka klientů 2023'!$AJ87='Hlavní stránka'!EH$1,1,0)</f>
        <v>0</v>
      </c>
      <c r="EO83" s="5">
        <f>IF('Tabulka klientů 2023'!$AM87='Hlavní stránka'!EH$1,1,0)</f>
        <v>0</v>
      </c>
      <c r="EP83" s="5">
        <f>IF('Tabulka klientů 2023'!$AP87='Hlavní stránka'!EH$1,1,0)</f>
        <v>0</v>
      </c>
      <c r="EQ83" s="5">
        <f>IF('Tabulka klientů 2023'!$AS87='Hlavní stránka'!EH$1,1,0)</f>
        <v>0</v>
      </c>
      <c r="ER83" s="5">
        <f>IF('Tabulka klientů 2023'!$AV87='Hlavní stránka'!EH$1,1,0)</f>
        <v>0</v>
      </c>
      <c r="ES83" s="5">
        <f t="shared" si="10"/>
        <v>0</v>
      </c>
      <c r="ET83" s="2">
        <f t="shared" si="22"/>
        <v>0</v>
      </c>
      <c r="EU83" s="5">
        <f>IF('Tabulka klientů 2023'!$R87='Hlavní stránka'!EU$1,1,0)</f>
        <v>0</v>
      </c>
      <c r="EV83" s="5">
        <f>IF('Tabulka klientů 2023'!$U87='Hlavní stránka'!EU$1,1,0)</f>
        <v>0</v>
      </c>
      <c r="EW83" s="5">
        <f>IF('Tabulka klientů 2023'!$X87='Hlavní stránka'!EU$1,1,0)</f>
        <v>0</v>
      </c>
      <c r="EX83" s="5">
        <f>IF('Tabulka klientů 2023'!$AA87='Hlavní stránka'!EU$1,1,0)</f>
        <v>0</v>
      </c>
      <c r="EY83" s="5">
        <f>IF('Tabulka klientů 2023'!$AD87='Hlavní stránka'!EU$1,1,0)</f>
        <v>0</v>
      </c>
      <c r="EZ83" s="5">
        <f>IF('Tabulka klientů 2023'!$AG87='Hlavní stránka'!EU$1,1,0)</f>
        <v>0</v>
      </c>
      <c r="FA83" s="5">
        <f>IF('Tabulka klientů 2023'!$AJ87='Hlavní stránka'!EU$1,1,0)</f>
        <v>0</v>
      </c>
      <c r="FB83" s="5">
        <f>IF('Tabulka klientů 2023'!$AM87='Hlavní stránka'!EU$1,1,0)</f>
        <v>0</v>
      </c>
      <c r="FC83" s="5">
        <f>IF('Tabulka klientů 2023'!$AP87='Hlavní stránka'!EU$1,1,0)</f>
        <v>0</v>
      </c>
      <c r="FD83" s="5">
        <f>IF('Tabulka klientů 2023'!$AS87='Hlavní stránka'!EU$1,1,0)</f>
        <v>0</v>
      </c>
      <c r="FE83" s="5">
        <f>IF('Tabulka klientů 2023'!$AV87='Hlavní stránka'!EU$1,1,0)</f>
        <v>0</v>
      </c>
      <c r="FF83" s="5">
        <f t="shared" si="11"/>
        <v>0</v>
      </c>
      <c r="FG83" s="2">
        <f t="shared" si="23"/>
        <v>0</v>
      </c>
    </row>
    <row r="84" spans="1:163" ht="1.5" hidden="1" customHeight="1" x14ac:dyDescent="0.25">
      <c r="A84" s="4"/>
      <c r="B84" s="4"/>
      <c r="C84" s="4"/>
      <c r="D84" s="4"/>
      <c r="E84" s="4"/>
      <c r="F84" s="4"/>
      <c r="G84" s="4"/>
      <c r="H84" s="5">
        <f>IF('Tabulka klientů 2023'!$R88='Hlavní stránka'!$H$1,1,0)</f>
        <v>0</v>
      </c>
      <c r="I84" s="5">
        <f>IF('Tabulka klientů 2023'!$U88='Hlavní stránka'!$H$1,1,0)</f>
        <v>0</v>
      </c>
      <c r="J84" s="5">
        <f>IF('Tabulka klientů 2023'!$X88='Hlavní stránka'!$H$1,1,0)</f>
        <v>0</v>
      </c>
      <c r="K84" s="5">
        <f>IF('Tabulka klientů 2023'!$AA88='Hlavní stránka'!$H$1,1,0)</f>
        <v>0</v>
      </c>
      <c r="L84" s="5">
        <f>IF('Tabulka klientů 2023'!$AD88='Hlavní stránka'!$H$1,1,0)</f>
        <v>0</v>
      </c>
      <c r="M84" s="5">
        <f>IF('Tabulka klientů 2023'!$AG88='Hlavní stránka'!$H$1,1,0)</f>
        <v>0</v>
      </c>
      <c r="N84" s="5">
        <f>IF('Tabulka klientů 2023'!$AJ88='Hlavní stránka'!$H$1,1,0)</f>
        <v>0</v>
      </c>
      <c r="O84" s="5">
        <f>IF('Tabulka klientů 2023'!$AM88='Hlavní stránka'!$H$1,1,0)</f>
        <v>0</v>
      </c>
      <c r="P84" s="5">
        <f>IF('Tabulka klientů 2023'!$AP88='Hlavní stránka'!$H$1,1,0)</f>
        <v>0</v>
      </c>
      <c r="Q84" s="5">
        <f>IF('Tabulka klientů 2023'!$AS88='Hlavní stránka'!$H$1,1,0)</f>
        <v>0</v>
      </c>
      <c r="R84" s="5">
        <f>IF('Tabulka klientů 2023'!$AV88='Hlavní stránka'!$H$1,1,0)</f>
        <v>0</v>
      </c>
      <c r="S84" s="5">
        <f t="shared" si="0"/>
        <v>0</v>
      </c>
      <c r="T84" s="2">
        <f t="shared" si="12"/>
        <v>0</v>
      </c>
      <c r="U84" s="5">
        <f>IF('Tabulka klientů 2023'!$R88='Hlavní stránka'!U$1,1,0)</f>
        <v>0</v>
      </c>
      <c r="V84" s="5">
        <f>IF('Tabulka klientů 2023'!$U88='Hlavní stránka'!U$1,1,0)</f>
        <v>0</v>
      </c>
      <c r="W84" s="5">
        <f>IF('Tabulka klientů 2023'!$X88='Hlavní stránka'!U$1,1,0)</f>
        <v>0</v>
      </c>
      <c r="X84" s="5">
        <f>IF('Tabulka klientů 2023'!$AA88='Hlavní stránka'!U$1,1,0)</f>
        <v>0</v>
      </c>
      <c r="Y84" s="5">
        <f>IF('Tabulka klientů 2023'!$AD88='Hlavní stránka'!U$1,1,0)</f>
        <v>0</v>
      </c>
      <c r="Z84" s="5">
        <f>IF('Tabulka klientů 2023'!$AG88='Hlavní stránka'!U$1,1,0)</f>
        <v>0</v>
      </c>
      <c r="AA84" s="5">
        <f>IF('Tabulka klientů 2023'!$AJ88='Hlavní stránka'!U$1,1,0)</f>
        <v>0</v>
      </c>
      <c r="AB84" s="5">
        <f>IF('Tabulka klientů 2023'!$AM88='Hlavní stránka'!U$1,1,0)</f>
        <v>0</v>
      </c>
      <c r="AC84" s="5">
        <f>IF('Tabulka klientů 2023'!$AP88='Hlavní stránka'!U$1,1,0)</f>
        <v>0</v>
      </c>
      <c r="AD84" s="5">
        <f>IF('Tabulka klientů 2023'!$AS88='Hlavní stránka'!U$1,1,0)</f>
        <v>0</v>
      </c>
      <c r="AE84" s="5">
        <f>IF('Tabulka klientů 2023'!$AV88='Hlavní stránka'!U$1,1,0)</f>
        <v>0</v>
      </c>
      <c r="AF84" s="5">
        <f t="shared" si="1"/>
        <v>0</v>
      </c>
      <c r="AG84" s="2">
        <f t="shared" si="13"/>
        <v>0</v>
      </c>
      <c r="AH84" s="5">
        <f>IF('Tabulka klientů 2023'!$R88='Hlavní stránka'!AH$1,1,0)</f>
        <v>0</v>
      </c>
      <c r="AI84" s="5">
        <f>IF('Tabulka klientů 2023'!$U88='Hlavní stránka'!AH$1,1,0)</f>
        <v>0</v>
      </c>
      <c r="AJ84" s="5">
        <f>IF('Tabulka klientů 2023'!$X88='Hlavní stránka'!AH$1,1,0)</f>
        <v>0</v>
      </c>
      <c r="AK84" s="5">
        <f>IF('Tabulka klientů 2023'!$AA88='Hlavní stránka'!AH$1,1,0)</f>
        <v>0</v>
      </c>
      <c r="AL84" s="5">
        <f>IF('Tabulka klientů 2023'!$AD88='Hlavní stránka'!AH$1,1,0)</f>
        <v>0</v>
      </c>
      <c r="AM84" s="5">
        <f>IF('Tabulka klientů 2023'!$AG88='Hlavní stránka'!AH$1,1,0)</f>
        <v>0</v>
      </c>
      <c r="AN84" s="5">
        <f>IF('Tabulka klientů 2023'!$AJ88='Hlavní stránka'!AH$1,1,0)</f>
        <v>0</v>
      </c>
      <c r="AO84" s="5">
        <f>IF('Tabulka klientů 2023'!$AM88='Hlavní stránka'!AH$1,1,0)</f>
        <v>0</v>
      </c>
      <c r="AP84" s="5">
        <f>IF('Tabulka klientů 2023'!$AP88='Hlavní stránka'!AH$1,1,0)</f>
        <v>0</v>
      </c>
      <c r="AQ84" s="5">
        <f>IF('Tabulka klientů 2023'!$AS88='Hlavní stránka'!AH$1,1,0)</f>
        <v>0</v>
      </c>
      <c r="AR84" s="5">
        <f>IF('Tabulka klientů 2023'!$AV88='Hlavní stránka'!AH$1,1,0)</f>
        <v>0</v>
      </c>
      <c r="AS84" s="5">
        <f t="shared" si="2"/>
        <v>0</v>
      </c>
      <c r="AT84" s="2">
        <f t="shared" si="14"/>
        <v>0</v>
      </c>
      <c r="AU84" s="5">
        <f>IF('Tabulka klientů 2023'!$R88='Hlavní stránka'!AU$1,1,0)</f>
        <v>0</v>
      </c>
      <c r="AV84" s="5">
        <f>IF('Tabulka klientů 2023'!$U88='Hlavní stránka'!AU$1,1,0)</f>
        <v>0</v>
      </c>
      <c r="AW84" s="5">
        <f>IF('Tabulka klientů 2023'!$X88='Hlavní stránka'!AU$1,1,0)</f>
        <v>0</v>
      </c>
      <c r="AX84" s="5">
        <f>IF('Tabulka klientů 2023'!$AA88='Hlavní stránka'!AU$1,1,0)</f>
        <v>0</v>
      </c>
      <c r="AY84" s="5">
        <f>IF('Tabulka klientů 2023'!$AD88='Hlavní stránka'!AU$1,1,0)</f>
        <v>0</v>
      </c>
      <c r="AZ84" s="5">
        <f>IF('Tabulka klientů 2023'!$AG88='Hlavní stránka'!AU$1,1,0)</f>
        <v>0</v>
      </c>
      <c r="BA84" s="5">
        <f>IF('Tabulka klientů 2023'!$AJ88='Hlavní stránka'!AU$1,1,0)</f>
        <v>0</v>
      </c>
      <c r="BB84" s="5">
        <f>IF('Tabulka klientů 2023'!$AM88='Hlavní stránka'!AU$1,1,0)</f>
        <v>0</v>
      </c>
      <c r="BC84" s="5">
        <f>IF('Tabulka klientů 2023'!$AP88='Hlavní stránka'!AU$1,1,0)</f>
        <v>0</v>
      </c>
      <c r="BD84" s="5">
        <f>IF('Tabulka klientů 2023'!$AS88='Hlavní stránka'!AU$1,1,0)</f>
        <v>0</v>
      </c>
      <c r="BE84" s="5">
        <f>IF('Tabulka klientů 2023'!$AV88='Hlavní stránka'!AU$1,1,0)</f>
        <v>0</v>
      </c>
      <c r="BF84" s="5">
        <f t="shared" si="3"/>
        <v>0</v>
      </c>
      <c r="BG84" s="2">
        <f t="shared" si="15"/>
        <v>0</v>
      </c>
      <c r="BH84" s="5">
        <f>IF('Tabulka klientů 2023'!$R88='Hlavní stránka'!BH$1,1,0)</f>
        <v>0</v>
      </c>
      <c r="BI84" s="5">
        <f>IF('Tabulka klientů 2023'!$U88='Hlavní stránka'!BH$1,1,0)</f>
        <v>0</v>
      </c>
      <c r="BJ84" s="5">
        <f>IF('Tabulka klientů 2023'!$X88='Hlavní stránka'!BH$1,1,0)</f>
        <v>0</v>
      </c>
      <c r="BK84" s="5">
        <f>IF('Tabulka klientů 2023'!$AA88='Hlavní stránka'!BH$1,1,0)</f>
        <v>0</v>
      </c>
      <c r="BL84" s="5">
        <f>IF('Tabulka klientů 2023'!$AD88='Hlavní stránka'!BH$1,1,0)</f>
        <v>0</v>
      </c>
      <c r="BM84" s="5">
        <f>IF('Tabulka klientů 2023'!$AG88='Hlavní stránka'!BH$1,1,0)</f>
        <v>0</v>
      </c>
      <c r="BN84" s="5">
        <f>IF('Tabulka klientů 2023'!$AJ88='Hlavní stránka'!BH$1,1,0)</f>
        <v>0</v>
      </c>
      <c r="BO84" s="5">
        <f>IF('Tabulka klientů 2023'!$AM88='Hlavní stránka'!BH$1,1,0)</f>
        <v>0</v>
      </c>
      <c r="BP84" s="5">
        <f>IF('Tabulka klientů 2023'!$AP88='Hlavní stránka'!BH$1,1,0)</f>
        <v>0</v>
      </c>
      <c r="BQ84" s="5">
        <f>IF('Tabulka klientů 2023'!$AS88='Hlavní stránka'!BH$1,1,0)</f>
        <v>0</v>
      </c>
      <c r="BR84" s="5">
        <f>IF('Tabulka klientů 2023'!$AV88='Hlavní stránka'!BH$1,1,0)</f>
        <v>0</v>
      </c>
      <c r="BS84" s="5">
        <f t="shared" si="4"/>
        <v>0</v>
      </c>
      <c r="BT84" s="2">
        <f t="shared" si="16"/>
        <v>0</v>
      </c>
      <c r="BU84" s="5">
        <f>IF('Tabulka klientů 2023'!$R88='Hlavní stránka'!BU$1,1,0)</f>
        <v>0</v>
      </c>
      <c r="BV84" s="5">
        <f>IF('Tabulka klientů 2023'!$U88='Hlavní stránka'!BU$1,1,0)</f>
        <v>0</v>
      </c>
      <c r="BW84" s="5">
        <f>IF('Tabulka klientů 2023'!$X88='Hlavní stránka'!BU$1,1,0)</f>
        <v>0</v>
      </c>
      <c r="BX84" s="5">
        <f>IF('Tabulka klientů 2023'!$AA88='Hlavní stránka'!BU$1,1,0)</f>
        <v>0</v>
      </c>
      <c r="BY84" s="5">
        <f>IF('Tabulka klientů 2023'!$AD88='Hlavní stránka'!BU$1,1,0)</f>
        <v>0</v>
      </c>
      <c r="BZ84" s="5">
        <f>IF('Tabulka klientů 2023'!$AG88='Hlavní stránka'!BU$1,1,0)</f>
        <v>0</v>
      </c>
      <c r="CA84" s="5">
        <f>IF('Tabulka klientů 2023'!$AJ88='Hlavní stránka'!BU$1,1,0)</f>
        <v>0</v>
      </c>
      <c r="CB84" s="5">
        <f>IF('Tabulka klientů 2023'!$AM88='Hlavní stránka'!BU$1,1,0)</f>
        <v>0</v>
      </c>
      <c r="CC84" s="5">
        <f>IF('Tabulka klientů 2023'!$AP88='Hlavní stránka'!BU$1,1,0)</f>
        <v>0</v>
      </c>
      <c r="CD84" s="5">
        <f>IF('Tabulka klientů 2023'!$AS88='Hlavní stránka'!BU$1,1,0)</f>
        <v>0</v>
      </c>
      <c r="CE84" s="5">
        <f>IF('Tabulka klientů 2023'!$AV88='Hlavní stránka'!BU$1,1,0)</f>
        <v>0</v>
      </c>
      <c r="CF84" s="5">
        <f t="shared" si="5"/>
        <v>0</v>
      </c>
      <c r="CG84" s="2">
        <f t="shared" si="17"/>
        <v>0</v>
      </c>
      <c r="CH84" s="5">
        <f>IF('Tabulka klientů 2023'!$R88='Hlavní stránka'!CH$1,1,0)</f>
        <v>0</v>
      </c>
      <c r="CI84" s="5">
        <f>IF('Tabulka klientů 2023'!$U88='Hlavní stránka'!CH$1,1,0)</f>
        <v>0</v>
      </c>
      <c r="CJ84" s="5">
        <f>IF('Tabulka klientů 2023'!$X88='Hlavní stránka'!CH$1,1,0)</f>
        <v>0</v>
      </c>
      <c r="CK84" s="5">
        <f>IF('Tabulka klientů 2023'!$AA88='Hlavní stránka'!CH$1,1,0)</f>
        <v>0</v>
      </c>
      <c r="CL84" s="5">
        <f>IF('Tabulka klientů 2023'!$AD88='Hlavní stránka'!CH$1,1,0)</f>
        <v>0</v>
      </c>
      <c r="CM84" s="5">
        <f>IF('Tabulka klientů 2023'!$AG88='Hlavní stránka'!CH$1,1,0)</f>
        <v>0</v>
      </c>
      <c r="CN84" s="5">
        <f>IF('Tabulka klientů 2023'!$AJ88='Hlavní stránka'!CH$1,1,0)</f>
        <v>0</v>
      </c>
      <c r="CO84" s="5">
        <f>IF('Tabulka klientů 2023'!$AM88='Hlavní stránka'!CH$1,1,0)</f>
        <v>0</v>
      </c>
      <c r="CP84" s="5">
        <f>IF('Tabulka klientů 2023'!$AP88='Hlavní stránka'!CH$1,1,0)</f>
        <v>0</v>
      </c>
      <c r="CQ84" s="5">
        <f>IF('Tabulka klientů 2023'!$AS88='Hlavní stránka'!CH$1,1,0)</f>
        <v>0</v>
      </c>
      <c r="CR84" s="5">
        <f>IF('Tabulka klientů 2023'!$AV88='Hlavní stránka'!CH$1,1,0)</f>
        <v>0</v>
      </c>
      <c r="CS84" s="5">
        <f t="shared" si="6"/>
        <v>0</v>
      </c>
      <c r="CT84" s="2">
        <f t="shared" si="18"/>
        <v>0</v>
      </c>
      <c r="CU84" s="5">
        <f>IF('Tabulka klientů 2023'!$R88='Hlavní stránka'!CU$1,1,0)</f>
        <v>0</v>
      </c>
      <c r="CV84" s="5">
        <f>IF('Tabulka klientů 2023'!$U88='Hlavní stránka'!CU$1,1,0)</f>
        <v>0</v>
      </c>
      <c r="CW84" s="5">
        <f>IF('Tabulka klientů 2023'!$X88='Hlavní stránka'!CU$1,1,0)</f>
        <v>0</v>
      </c>
      <c r="CX84" s="5">
        <f>IF('Tabulka klientů 2023'!$AA88='Hlavní stránka'!CU$1,1,0)</f>
        <v>0</v>
      </c>
      <c r="CY84" s="5">
        <f>IF('Tabulka klientů 2023'!$AD88='Hlavní stránka'!CU$1,1,0)</f>
        <v>0</v>
      </c>
      <c r="CZ84" s="5">
        <f>IF('Tabulka klientů 2023'!$AG88='Hlavní stránka'!CU$1,1,0)</f>
        <v>0</v>
      </c>
      <c r="DA84" s="5">
        <f>IF('Tabulka klientů 2023'!$AJ88='Hlavní stránka'!CU$1,1,0)</f>
        <v>0</v>
      </c>
      <c r="DB84" s="5">
        <f>IF('Tabulka klientů 2023'!$AM88='Hlavní stránka'!CU$1,1,0)</f>
        <v>0</v>
      </c>
      <c r="DC84" s="5">
        <f>IF('Tabulka klientů 2023'!$AP88='Hlavní stránka'!CU$1,1,0)</f>
        <v>0</v>
      </c>
      <c r="DD84" s="5">
        <f>IF('Tabulka klientů 2023'!$AS88='Hlavní stránka'!CU$1,1,0)</f>
        <v>0</v>
      </c>
      <c r="DE84" s="5">
        <f>IF('Tabulka klientů 2023'!$AV88='Hlavní stránka'!CU$1,1,0)</f>
        <v>0</v>
      </c>
      <c r="DF84" s="5">
        <f t="shared" si="7"/>
        <v>0</v>
      </c>
      <c r="DG84" s="2">
        <f t="shared" si="19"/>
        <v>0</v>
      </c>
      <c r="DH84" s="5">
        <f>IF('Tabulka klientů 2023'!$R88='Hlavní stránka'!DH$1,1,0)</f>
        <v>0</v>
      </c>
      <c r="DI84" s="5">
        <f>IF('Tabulka klientů 2023'!$U88='Hlavní stránka'!DH$1,1,0)</f>
        <v>0</v>
      </c>
      <c r="DJ84" s="5">
        <f>IF('Tabulka klientů 2023'!$X88='Hlavní stránka'!DH$1,1,0)</f>
        <v>0</v>
      </c>
      <c r="DK84" s="5">
        <f>IF('Tabulka klientů 2023'!$AA88='Hlavní stránka'!DH$1,1,0)</f>
        <v>0</v>
      </c>
      <c r="DL84" s="5">
        <f>IF('Tabulka klientů 2023'!$AD88='Hlavní stránka'!DH$1,1,0)</f>
        <v>0</v>
      </c>
      <c r="DM84" s="5">
        <f>IF('Tabulka klientů 2023'!$AG88='Hlavní stránka'!DH$1,1,0)</f>
        <v>0</v>
      </c>
      <c r="DN84" s="5">
        <f>IF('Tabulka klientů 2023'!$AJ88='Hlavní stránka'!DH$1,1,0)</f>
        <v>0</v>
      </c>
      <c r="DO84" s="5">
        <f>IF('Tabulka klientů 2023'!$AM88='Hlavní stránka'!DH$1,1,0)</f>
        <v>0</v>
      </c>
      <c r="DP84" s="5">
        <f>IF('Tabulka klientů 2023'!$AP88='Hlavní stránka'!DH$1,1,0)</f>
        <v>0</v>
      </c>
      <c r="DQ84" s="5">
        <f>IF('Tabulka klientů 2023'!$AS88='Hlavní stránka'!DH$1,1,0)</f>
        <v>0</v>
      </c>
      <c r="DR84" s="5">
        <f>IF('Tabulka klientů 2023'!$AV88='Hlavní stránka'!DH$1,1,0)</f>
        <v>0</v>
      </c>
      <c r="DS84" s="5">
        <f t="shared" si="8"/>
        <v>0</v>
      </c>
      <c r="DT84" s="2">
        <f t="shared" si="20"/>
        <v>0</v>
      </c>
      <c r="DU84" s="5">
        <f>IF('Tabulka klientů 2023'!$R88='Hlavní stránka'!DU$1,1,0)</f>
        <v>0</v>
      </c>
      <c r="DV84" s="5">
        <f>IF('Tabulka klientů 2023'!$U88='Hlavní stránka'!DU$1,1,0)</f>
        <v>0</v>
      </c>
      <c r="DW84" s="5">
        <f>IF('Tabulka klientů 2023'!$X88='Hlavní stránka'!DU$1,1,0)</f>
        <v>0</v>
      </c>
      <c r="DX84" s="5">
        <f>IF('Tabulka klientů 2023'!$AA88='Hlavní stránka'!DU$1,1,0)</f>
        <v>0</v>
      </c>
      <c r="DY84" s="5">
        <f>IF('Tabulka klientů 2023'!$AD88='Hlavní stránka'!DU$1,1,0)</f>
        <v>0</v>
      </c>
      <c r="DZ84" s="5">
        <f>IF('Tabulka klientů 2023'!$AG88='Hlavní stránka'!DU$1,1,0)</f>
        <v>0</v>
      </c>
      <c r="EA84" s="5">
        <f>IF('Tabulka klientů 2023'!$AJ88='Hlavní stránka'!DU$1,1,0)</f>
        <v>0</v>
      </c>
      <c r="EB84" s="5">
        <f>IF('Tabulka klientů 2023'!$AM88='Hlavní stránka'!DU$1,1,0)</f>
        <v>0</v>
      </c>
      <c r="EC84" s="5">
        <f>IF('Tabulka klientů 2023'!$AP88='Hlavní stránka'!DU$1,1,0)</f>
        <v>0</v>
      </c>
      <c r="ED84" s="5">
        <f>IF('Tabulka klientů 2023'!$AS88='Hlavní stránka'!DU$1,1,0)</f>
        <v>0</v>
      </c>
      <c r="EE84" s="5">
        <f>IF('Tabulka klientů 2023'!$AV88='Hlavní stránka'!DU$1,1,0)</f>
        <v>0</v>
      </c>
      <c r="EF84" s="5">
        <f t="shared" si="9"/>
        <v>0</v>
      </c>
      <c r="EG84" s="2">
        <f t="shared" si="21"/>
        <v>0</v>
      </c>
      <c r="EH84" s="5">
        <f>IF('Tabulka klientů 2023'!$R88='Hlavní stránka'!EH$1,1,0)</f>
        <v>0</v>
      </c>
      <c r="EI84" s="5">
        <f>IF('Tabulka klientů 2023'!$U88='Hlavní stránka'!EH$1,1,0)</f>
        <v>0</v>
      </c>
      <c r="EJ84" s="5">
        <f>IF('Tabulka klientů 2023'!$X88='Hlavní stránka'!EH$1,1,0)</f>
        <v>0</v>
      </c>
      <c r="EK84" s="5">
        <f>IF('Tabulka klientů 2023'!$AA88='Hlavní stránka'!EH$1,1,0)</f>
        <v>0</v>
      </c>
      <c r="EL84" s="5">
        <f>IF('Tabulka klientů 2023'!$AD88='Hlavní stránka'!EH$1,1,0)</f>
        <v>0</v>
      </c>
      <c r="EM84" s="5">
        <f>IF('Tabulka klientů 2023'!$AG88='Hlavní stránka'!EH$1,1,0)</f>
        <v>0</v>
      </c>
      <c r="EN84" s="5">
        <f>IF('Tabulka klientů 2023'!$AJ88='Hlavní stránka'!EH$1,1,0)</f>
        <v>0</v>
      </c>
      <c r="EO84" s="5">
        <f>IF('Tabulka klientů 2023'!$AM88='Hlavní stránka'!EH$1,1,0)</f>
        <v>0</v>
      </c>
      <c r="EP84" s="5">
        <f>IF('Tabulka klientů 2023'!$AP88='Hlavní stránka'!EH$1,1,0)</f>
        <v>0</v>
      </c>
      <c r="EQ84" s="5">
        <f>IF('Tabulka klientů 2023'!$AS88='Hlavní stránka'!EH$1,1,0)</f>
        <v>0</v>
      </c>
      <c r="ER84" s="5">
        <f>IF('Tabulka klientů 2023'!$AV88='Hlavní stránka'!EH$1,1,0)</f>
        <v>0</v>
      </c>
      <c r="ES84" s="5">
        <f t="shared" si="10"/>
        <v>0</v>
      </c>
      <c r="ET84" s="2">
        <f t="shared" si="22"/>
        <v>0</v>
      </c>
      <c r="EU84" s="5">
        <f>IF('Tabulka klientů 2023'!$R88='Hlavní stránka'!EU$1,1,0)</f>
        <v>0</v>
      </c>
      <c r="EV84" s="5">
        <f>IF('Tabulka klientů 2023'!$U88='Hlavní stránka'!EU$1,1,0)</f>
        <v>0</v>
      </c>
      <c r="EW84" s="5">
        <f>IF('Tabulka klientů 2023'!$X88='Hlavní stránka'!EU$1,1,0)</f>
        <v>0</v>
      </c>
      <c r="EX84" s="5">
        <f>IF('Tabulka klientů 2023'!$AA88='Hlavní stránka'!EU$1,1,0)</f>
        <v>0</v>
      </c>
      <c r="EY84" s="5">
        <f>IF('Tabulka klientů 2023'!$AD88='Hlavní stránka'!EU$1,1,0)</f>
        <v>0</v>
      </c>
      <c r="EZ84" s="5">
        <f>IF('Tabulka klientů 2023'!$AG88='Hlavní stránka'!EU$1,1,0)</f>
        <v>0</v>
      </c>
      <c r="FA84" s="5">
        <f>IF('Tabulka klientů 2023'!$AJ88='Hlavní stránka'!EU$1,1,0)</f>
        <v>0</v>
      </c>
      <c r="FB84" s="5">
        <f>IF('Tabulka klientů 2023'!$AM88='Hlavní stránka'!EU$1,1,0)</f>
        <v>0</v>
      </c>
      <c r="FC84" s="5">
        <f>IF('Tabulka klientů 2023'!$AP88='Hlavní stránka'!EU$1,1,0)</f>
        <v>0</v>
      </c>
      <c r="FD84" s="5">
        <f>IF('Tabulka klientů 2023'!$AS88='Hlavní stránka'!EU$1,1,0)</f>
        <v>0</v>
      </c>
      <c r="FE84" s="5">
        <f>IF('Tabulka klientů 2023'!$AV88='Hlavní stránka'!EU$1,1,0)</f>
        <v>0</v>
      </c>
      <c r="FF84" s="5">
        <f t="shared" si="11"/>
        <v>0</v>
      </c>
      <c r="FG84" s="2">
        <f t="shared" si="23"/>
        <v>0</v>
      </c>
    </row>
    <row r="85" spans="1:163" ht="1.5" hidden="1" customHeight="1" x14ac:dyDescent="0.25">
      <c r="A85" s="4"/>
      <c r="B85" s="4"/>
      <c r="C85" s="4"/>
      <c r="D85" s="4"/>
      <c r="E85" s="4"/>
      <c r="F85" s="4"/>
      <c r="G85" s="4"/>
      <c r="H85" s="5">
        <f>IF('Tabulka klientů 2023'!$R89='Hlavní stránka'!$H$1,1,0)</f>
        <v>0</v>
      </c>
      <c r="I85" s="5">
        <f>IF('Tabulka klientů 2023'!$U89='Hlavní stránka'!$H$1,1,0)</f>
        <v>0</v>
      </c>
      <c r="J85" s="5">
        <f>IF('Tabulka klientů 2023'!$X89='Hlavní stránka'!$H$1,1,0)</f>
        <v>0</v>
      </c>
      <c r="K85" s="5">
        <f>IF('Tabulka klientů 2023'!$AA89='Hlavní stránka'!$H$1,1,0)</f>
        <v>0</v>
      </c>
      <c r="L85" s="5">
        <f>IF('Tabulka klientů 2023'!$AD89='Hlavní stránka'!$H$1,1,0)</f>
        <v>0</v>
      </c>
      <c r="M85" s="5">
        <f>IF('Tabulka klientů 2023'!$AG89='Hlavní stránka'!$H$1,1,0)</f>
        <v>0</v>
      </c>
      <c r="N85" s="5">
        <f>IF('Tabulka klientů 2023'!$AJ89='Hlavní stránka'!$H$1,1,0)</f>
        <v>0</v>
      </c>
      <c r="O85" s="5">
        <f>IF('Tabulka klientů 2023'!$AM89='Hlavní stránka'!$H$1,1,0)</f>
        <v>0</v>
      </c>
      <c r="P85" s="5">
        <f>IF('Tabulka klientů 2023'!$AP89='Hlavní stránka'!$H$1,1,0)</f>
        <v>0</v>
      </c>
      <c r="Q85" s="5">
        <f>IF('Tabulka klientů 2023'!$AS89='Hlavní stránka'!$H$1,1,0)</f>
        <v>0</v>
      </c>
      <c r="R85" s="5">
        <f>IF('Tabulka klientů 2023'!$AV89='Hlavní stránka'!$H$1,1,0)</f>
        <v>0</v>
      </c>
      <c r="S85" s="5">
        <f t="shared" si="0"/>
        <v>0</v>
      </c>
      <c r="T85" s="2">
        <f t="shared" si="12"/>
        <v>0</v>
      </c>
      <c r="U85" s="5">
        <f>IF('Tabulka klientů 2023'!$R89='Hlavní stránka'!U$1,1,0)</f>
        <v>0</v>
      </c>
      <c r="V85" s="5">
        <f>IF('Tabulka klientů 2023'!$U89='Hlavní stránka'!U$1,1,0)</f>
        <v>0</v>
      </c>
      <c r="W85" s="5">
        <f>IF('Tabulka klientů 2023'!$X89='Hlavní stránka'!U$1,1,0)</f>
        <v>0</v>
      </c>
      <c r="X85" s="5">
        <f>IF('Tabulka klientů 2023'!$AA89='Hlavní stránka'!U$1,1,0)</f>
        <v>0</v>
      </c>
      <c r="Y85" s="5">
        <f>IF('Tabulka klientů 2023'!$AD89='Hlavní stránka'!U$1,1,0)</f>
        <v>0</v>
      </c>
      <c r="Z85" s="5">
        <f>IF('Tabulka klientů 2023'!$AG89='Hlavní stránka'!U$1,1,0)</f>
        <v>0</v>
      </c>
      <c r="AA85" s="5">
        <f>IF('Tabulka klientů 2023'!$AJ89='Hlavní stránka'!U$1,1,0)</f>
        <v>0</v>
      </c>
      <c r="AB85" s="5">
        <f>IF('Tabulka klientů 2023'!$AM89='Hlavní stránka'!U$1,1,0)</f>
        <v>0</v>
      </c>
      <c r="AC85" s="5">
        <f>IF('Tabulka klientů 2023'!$AP89='Hlavní stránka'!U$1,1,0)</f>
        <v>0</v>
      </c>
      <c r="AD85" s="5">
        <f>IF('Tabulka klientů 2023'!$AS89='Hlavní stránka'!U$1,1,0)</f>
        <v>0</v>
      </c>
      <c r="AE85" s="5">
        <f>IF('Tabulka klientů 2023'!$AV89='Hlavní stránka'!U$1,1,0)</f>
        <v>0</v>
      </c>
      <c r="AF85" s="5">
        <f t="shared" si="1"/>
        <v>0</v>
      </c>
      <c r="AG85" s="2">
        <f t="shared" si="13"/>
        <v>0</v>
      </c>
      <c r="AH85" s="5">
        <f>IF('Tabulka klientů 2023'!$R89='Hlavní stránka'!AH$1,1,0)</f>
        <v>0</v>
      </c>
      <c r="AI85" s="5">
        <f>IF('Tabulka klientů 2023'!$U89='Hlavní stránka'!AH$1,1,0)</f>
        <v>0</v>
      </c>
      <c r="AJ85" s="5">
        <f>IF('Tabulka klientů 2023'!$X89='Hlavní stránka'!AH$1,1,0)</f>
        <v>0</v>
      </c>
      <c r="AK85" s="5">
        <f>IF('Tabulka klientů 2023'!$AA89='Hlavní stránka'!AH$1,1,0)</f>
        <v>0</v>
      </c>
      <c r="AL85" s="5">
        <f>IF('Tabulka klientů 2023'!$AD89='Hlavní stránka'!AH$1,1,0)</f>
        <v>0</v>
      </c>
      <c r="AM85" s="5">
        <f>IF('Tabulka klientů 2023'!$AG89='Hlavní stránka'!AH$1,1,0)</f>
        <v>0</v>
      </c>
      <c r="AN85" s="5">
        <f>IF('Tabulka klientů 2023'!$AJ89='Hlavní stránka'!AH$1,1,0)</f>
        <v>0</v>
      </c>
      <c r="AO85" s="5">
        <f>IF('Tabulka klientů 2023'!$AM89='Hlavní stránka'!AH$1,1,0)</f>
        <v>0</v>
      </c>
      <c r="AP85" s="5">
        <f>IF('Tabulka klientů 2023'!$AP89='Hlavní stránka'!AH$1,1,0)</f>
        <v>0</v>
      </c>
      <c r="AQ85" s="5">
        <f>IF('Tabulka klientů 2023'!$AS89='Hlavní stránka'!AH$1,1,0)</f>
        <v>0</v>
      </c>
      <c r="AR85" s="5">
        <f>IF('Tabulka klientů 2023'!$AV89='Hlavní stránka'!AH$1,1,0)</f>
        <v>0</v>
      </c>
      <c r="AS85" s="5">
        <f t="shared" si="2"/>
        <v>0</v>
      </c>
      <c r="AT85" s="2">
        <f t="shared" si="14"/>
        <v>0</v>
      </c>
      <c r="AU85" s="5">
        <f>IF('Tabulka klientů 2023'!$R89='Hlavní stránka'!AU$1,1,0)</f>
        <v>0</v>
      </c>
      <c r="AV85" s="5">
        <f>IF('Tabulka klientů 2023'!$U89='Hlavní stránka'!AU$1,1,0)</f>
        <v>0</v>
      </c>
      <c r="AW85" s="5">
        <f>IF('Tabulka klientů 2023'!$X89='Hlavní stránka'!AU$1,1,0)</f>
        <v>0</v>
      </c>
      <c r="AX85" s="5">
        <f>IF('Tabulka klientů 2023'!$AA89='Hlavní stránka'!AU$1,1,0)</f>
        <v>0</v>
      </c>
      <c r="AY85" s="5">
        <f>IF('Tabulka klientů 2023'!$AD89='Hlavní stránka'!AU$1,1,0)</f>
        <v>0</v>
      </c>
      <c r="AZ85" s="5">
        <f>IF('Tabulka klientů 2023'!$AG89='Hlavní stránka'!AU$1,1,0)</f>
        <v>0</v>
      </c>
      <c r="BA85" s="5">
        <f>IF('Tabulka klientů 2023'!$AJ89='Hlavní stránka'!AU$1,1,0)</f>
        <v>0</v>
      </c>
      <c r="BB85" s="5">
        <f>IF('Tabulka klientů 2023'!$AM89='Hlavní stránka'!AU$1,1,0)</f>
        <v>0</v>
      </c>
      <c r="BC85" s="5">
        <f>IF('Tabulka klientů 2023'!$AP89='Hlavní stránka'!AU$1,1,0)</f>
        <v>0</v>
      </c>
      <c r="BD85" s="5">
        <f>IF('Tabulka klientů 2023'!$AS89='Hlavní stránka'!AU$1,1,0)</f>
        <v>0</v>
      </c>
      <c r="BE85" s="5">
        <f>IF('Tabulka klientů 2023'!$AV89='Hlavní stránka'!AU$1,1,0)</f>
        <v>0</v>
      </c>
      <c r="BF85" s="5">
        <f t="shared" si="3"/>
        <v>0</v>
      </c>
      <c r="BG85" s="2">
        <f t="shared" si="15"/>
        <v>0</v>
      </c>
      <c r="BH85" s="5">
        <f>IF('Tabulka klientů 2023'!$R89='Hlavní stránka'!BH$1,1,0)</f>
        <v>0</v>
      </c>
      <c r="BI85" s="5">
        <f>IF('Tabulka klientů 2023'!$U89='Hlavní stránka'!BH$1,1,0)</f>
        <v>0</v>
      </c>
      <c r="BJ85" s="5">
        <f>IF('Tabulka klientů 2023'!$X89='Hlavní stránka'!BH$1,1,0)</f>
        <v>0</v>
      </c>
      <c r="BK85" s="5">
        <f>IF('Tabulka klientů 2023'!$AA89='Hlavní stránka'!BH$1,1,0)</f>
        <v>0</v>
      </c>
      <c r="BL85" s="5">
        <f>IF('Tabulka klientů 2023'!$AD89='Hlavní stránka'!BH$1,1,0)</f>
        <v>0</v>
      </c>
      <c r="BM85" s="5">
        <f>IF('Tabulka klientů 2023'!$AG89='Hlavní stránka'!BH$1,1,0)</f>
        <v>0</v>
      </c>
      <c r="BN85" s="5">
        <f>IF('Tabulka klientů 2023'!$AJ89='Hlavní stránka'!BH$1,1,0)</f>
        <v>0</v>
      </c>
      <c r="BO85" s="5">
        <f>IF('Tabulka klientů 2023'!$AM89='Hlavní stránka'!BH$1,1,0)</f>
        <v>0</v>
      </c>
      <c r="BP85" s="5">
        <f>IF('Tabulka klientů 2023'!$AP89='Hlavní stránka'!BH$1,1,0)</f>
        <v>0</v>
      </c>
      <c r="BQ85" s="5">
        <f>IF('Tabulka klientů 2023'!$AS89='Hlavní stránka'!BH$1,1,0)</f>
        <v>0</v>
      </c>
      <c r="BR85" s="5">
        <f>IF('Tabulka klientů 2023'!$AV89='Hlavní stránka'!BH$1,1,0)</f>
        <v>0</v>
      </c>
      <c r="BS85" s="5">
        <f t="shared" si="4"/>
        <v>0</v>
      </c>
      <c r="BT85" s="2">
        <f t="shared" si="16"/>
        <v>0</v>
      </c>
      <c r="BU85" s="5">
        <f>IF('Tabulka klientů 2023'!$R89='Hlavní stránka'!BU$1,1,0)</f>
        <v>0</v>
      </c>
      <c r="BV85" s="5">
        <f>IF('Tabulka klientů 2023'!$U89='Hlavní stránka'!BU$1,1,0)</f>
        <v>0</v>
      </c>
      <c r="BW85" s="5">
        <f>IF('Tabulka klientů 2023'!$X89='Hlavní stránka'!BU$1,1,0)</f>
        <v>0</v>
      </c>
      <c r="BX85" s="5">
        <f>IF('Tabulka klientů 2023'!$AA89='Hlavní stránka'!BU$1,1,0)</f>
        <v>0</v>
      </c>
      <c r="BY85" s="5">
        <f>IF('Tabulka klientů 2023'!$AD89='Hlavní stránka'!BU$1,1,0)</f>
        <v>0</v>
      </c>
      <c r="BZ85" s="5">
        <f>IF('Tabulka klientů 2023'!$AG89='Hlavní stránka'!BU$1,1,0)</f>
        <v>0</v>
      </c>
      <c r="CA85" s="5">
        <f>IF('Tabulka klientů 2023'!$AJ89='Hlavní stránka'!BU$1,1,0)</f>
        <v>0</v>
      </c>
      <c r="CB85" s="5">
        <f>IF('Tabulka klientů 2023'!$AM89='Hlavní stránka'!BU$1,1,0)</f>
        <v>0</v>
      </c>
      <c r="CC85" s="5">
        <f>IF('Tabulka klientů 2023'!$AP89='Hlavní stránka'!BU$1,1,0)</f>
        <v>0</v>
      </c>
      <c r="CD85" s="5">
        <f>IF('Tabulka klientů 2023'!$AS89='Hlavní stránka'!BU$1,1,0)</f>
        <v>0</v>
      </c>
      <c r="CE85" s="5">
        <f>IF('Tabulka klientů 2023'!$AV89='Hlavní stránka'!BU$1,1,0)</f>
        <v>0</v>
      </c>
      <c r="CF85" s="5">
        <f t="shared" si="5"/>
        <v>0</v>
      </c>
      <c r="CG85" s="2">
        <f t="shared" si="17"/>
        <v>0</v>
      </c>
      <c r="CH85" s="5">
        <f>IF('Tabulka klientů 2023'!$R89='Hlavní stránka'!CH$1,1,0)</f>
        <v>0</v>
      </c>
      <c r="CI85" s="5">
        <f>IF('Tabulka klientů 2023'!$U89='Hlavní stránka'!CH$1,1,0)</f>
        <v>0</v>
      </c>
      <c r="CJ85" s="5">
        <f>IF('Tabulka klientů 2023'!$X89='Hlavní stránka'!CH$1,1,0)</f>
        <v>0</v>
      </c>
      <c r="CK85" s="5">
        <f>IF('Tabulka klientů 2023'!$AA89='Hlavní stránka'!CH$1,1,0)</f>
        <v>0</v>
      </c>
      <c r="CL85" s="5">
        <f>IF('Tabulka klientů 2023'!$AD89='Hlavní stránka'!CH$1,1,0)</f>
        <v>0</v>
      </c>
      <c r="CM85" s="5">
        <f>IF('Tabulka klientů 2023'!$AG89='Hlavní stránka'!CH$1,1,0)</f>
        <v>0</v>
      </c>
      <c r="CN85" s="5">
        <f>IF('Tabulka klientů 2023'!$AJ89='Hlavní stránka'!CH$1,1,0)</f>
        <v>0</v>
      </c>
      <c r="CO85" s="5">
        <f>IF('Tabulka klientů 2023'!$AM89='Hlavní stránka'!CH$1,1,0)</f>
        <v>0</v>
      </c>
      <c r="CP85" s="5">
        <f>IF('Tabulka klientů 2023'!$AP89='Hlavní stránka'!CH$1,1,0)</f>
        <v>0</v>
      </c>
      <c r="CQ85" s="5">
        <f>IF('Tabulka klientů 2023'!$AS89='Hlavní stránka'!CH$1,1,0)</f>
        <v>0</v>
      </c>
      <c r="CR85" s="5">
        <f>IF('Tabulka klientů 2023'!$AV89='Hlavní stránka'!CH$1,1,0)</f>
        <v>0</v>
      </c>
      <c r="CS85" s="5">
        <f t="shared" si="6"/>
        <v>0</v>
      </c>
      <c r="CT85" s="2">
        <f t="shared" si="18"/>
        <v>0</v>
      </c>
      <c r="CU85" s="5">
        <f>IF('Tabulka klientů 2023'!$R89='Hlavní stránka'!CU$1,1,0)</f>
        <v>0</v>
      </c>
      <c r="CV85" s="5">
        <f>IF('Tabulka klientů 2023'!$U89='Hlavní stránka'!CU$1,1,0)</f>
        <v>0</v>
      </c>
      <c r="CW85" s="5">
        <f>IF('Tabulka klientů 2023'!$X89='Hlavní stránka'!CU$1,1,0)</f>
        <v>0</v>
      </c>
      <c r="CX85" s="5">
        <f>IF('Tabulka klientů 2023'!$AA89='Hlavní stránka'!CU$1,1,0)</f>
        <v>0</v>
      </c>
      <c r="CY85" s="5">
        <f>IF('Tabulka klientů 2023'!$AD89='Hlavní stránka'!CU$1,1,0)</f>
        <v>0</v>
      </c>
      <c r="CZ85" s="5">
        <f>IF('Tabulka klientů 2023'!$AG89='Hlavní stránka'!CU$1,1,0)</f>
        <v>0</v>
      </c>
      <c r="DA85" s="5">
        <f>IF('Tabulka klientů 2023'!$AJ89='Hlavní stránka'!CU$1,1,0)</f>
        <v>0</v>
      </c>
      <c r="DB85" s="5">
        <f>IF('Tabulka klientů 2023'!$AM89='Hlavní stránka'!CU$1,1,0)</f>
        <v>0</v>
      </c>
      <c r="DC85" s="5">
        <f>IF('Tabulka klientů 2023'!$AP89='Hlavní stránka'!CU$1,1,0)</f>
        <v>0</v>
      </c>
      <c r="DD85" s="5">
        <f>IF('Tabulka klientů 2023'!$AS89='Hlavní stránka'!CU$1,1,0)</f>
        <v>0</v>
      </c>
      <c r="DE85" s="5">
        <f>IF('Tabulka klientů 2023'!$AV89='Hlavní stránka'!CU$1,1,0)</f>
        <v>0</v>
      </c>
      <c r="DF85" s="5">
        <f t="shared" si="7"/>
        <v>0</v>
      </c>
      <c r="DG85" s="2">
        <f t="shared" si="19"/>
        <v>0</v>
      </c>
      <c r="DH85" s="5">
        <f>IF('Tabulka klientů 2023'!$R89='Hlavní stránka'!DH$1,1,0)</f>
        <v>0</v>
      </c>
      <c r="DI85" s="5">
        <f>IF('Tabulka klientů 2023'!$U89='Hlavní stránka'!DH$1,1,0)</f>
        <v>0</v>
      </c>
      <c r="DJ85" s="5">
        <f>IF('Tabulka klientů 2023'!$X89='Hlavní stránka'!DH$1,1,0)</f>
        <v>0</v>
      </c>
      <c r="DK85" s="5">
        <f>IF('Tabulka klientů 2023'!$AA89='Hlavní stránka'!DH$1,1,0)</f>
        <v>0</v>
      </c>
      <c r="DL85" s="5">
        <f>IF('Tabulka klientů 2023'!$AD89='Hlavní stránka'!DH$1,1,0)</f>
        <v>0</v>
      </c>
      <c r="DM85" s="5">
        <f>IF('Tabulka klientů 2023'!$AG89='Hlavní stránka'!DH$1,1,0)</f>
        <v>0</v>
      </c>
      <c r="DN85" s="5">
        <f>IF('Tabulka klientů 2023'!$AJ89='Hlavní stránka'!DH$1,1,0)</f>
        <v>0</v>
      </c>
      <c r="DO85" s="5">
        <f>IF('Tabulka klientů 2023'!$AM89='Hlavní stránka'!DH$1,1,0)</f>
        <v>0</v>
      </c>
      <c r="DP85" s="5">
        <f>IF('Tabulka klientů 2023'!$AP89='Hlavní stránka'!DH$1,1,0)</f>
        <v>0</v>
      </c>
      <c r="DQ85" s="5">
        <f>IF('Tabulka klientů 2023'!$AS89='Hlavní stránka'!DH$1,1,0)</f>
        <v>0</v>
      </c>
      <c r="DR85" s="5">
        <f>IF('Tabulka klientů 2023'!$AV89='Hlavní stránka'!DH$1,1,0)</f>
        <v>0</v>
      </c>
      <c r="DS85" s="5">
        <f t="shared" si="8"/>
        <v>0</v>
      </c>
      <c r="DT85" s="2">
        <f t="shared" si="20"/>
        <v>0</v>
      </c>
      <c r="DU85" s="5">
        <f>IF('Tabulka klientů 2023'!$R89='Hlavní stránka'!DU$1,1,0)</f>
        <v>0</v>
      </c>
      <c r="DV85" s="5">
        <f>IF('Tabulka klientů 2023'!$U89='Hlavní stránka'!DU$1,1,0)</f>
        <v>0</v>
      </c>
      <c r="DW85" s="5">
        <f>IF('Tabulka klientů 2023'!$X89='Hlavní stránka'!DU$1,1,0)</f>
        <v>0</v>
      </c>
      <c r="DX85" s="5">
        <f>IF('Tabulka klientů 2023'!$AA89='Hlavní stránka'!DU$1,1,0)</f>
        <v>0</v>
      </c>
      <c r="DY85" s="5">
        <f>IF('Tabulka klientů 2023'!$AD89='Hlavní stránka'!DU$1,1,0)</f>
        <v>0</v>
      </c>
      <c r="DZ85" s="5">
        <f>IF('Tabulka klientů 2023'!$AG89='Hlavní stránka'!DU$1,1,0)</f>
        <v>0</v>
      </c>
      <c r="EA85" s="5">
        <f>IF('Tabulka klientů 2023'!$AJ89='Hlavní stránka'!DU$1,1,0)</f>
        <v>0</v>
      </c>
      <c r="EB85" s="5">
        <f>IF('Tabulka klientů 2023'!$AM89='Hlavní stránka'!DU$1,1,0)</f>
        <v>0</v>
      </c>
      <c r="EC85" s="5">
        <f>IF('Tabulka klientů 2023'!$AP89='Hlavní stránka'!DU$1,1,0)</f>
        <v>0</v>
      </c>
      <c r="ED85" s="5">
        <f>IF('Tabulka klientů 2023'!$AS89='Hlavní stránka'!DU$1,1,0)</f>
        <v>0</v>
      </c>
      <c r="EE85" s="5">
        <f>IF('Tabulka klientů 2023'!$AV89='Hlavní stránka'!DU$1,1,0)</f>
        <v>0</v>
      </c>
      <c r="EF85" s="5">
        <f t="shared" si="9"/>
        <v>0</v>
      </c>
      <c r="EG85" s="2">
        <f t="shared" si="21"/>
        <v>0</v>
      </c>
      <c r="EH85" s="5">
        <f>IF('Tabulka klientů 2023'!$R89='Hlavní stránka'!EH$1,1,0)</f>
        <v>0</v>
      </c>
      <c r="EI85" s="5">
        <f>IF('Tabulka klientů 2023'!$U89='Hlavní stránka'!EH$1,1,0)</f>
        <v>0</v>
      </c>
      <c r="EJ85" s="5">
        <f>IF('Tabulka klientů 2023'!$X89='Hlavní stránka'!EH$1,1,0)</f>
        <v>0</v>
      </c>
      <c r="EK85" s="5">
        <f>IF('Tabulka klientů 2023'!$AA89='Hlavní stránka'!EH$1,1,0)</f>
        <v>0</v>
      </c>
      <c r="EL85" s="5">
        <f>IF('Tabulka klientů 2023'!$AD89='Hlavní stránka'!EH$1,1,0)</f>
        <v>0</v>
      </c>
      <c r="EM85" s="5">
        <f>IF('Tabulka klientů 2023'!$AG89='Hlavní stránka'!EH$1,1,0)</f>
        <v>0</v>
      </c>
      <c r="EN85" s="5">
        <f>IF('Tabulka klientů 2023'!$AJ89='Hlavní stránka'!EH$1,1,0)</f>
        <v>0</v>
      </c>
      <c r="EO85" s="5">
        <f>IF('Tabulka klientů 2023'!$AM89='Hlavní stránka'!EH$1,1,0)</f>
        <v>0</v>
      </c>
      <c r="EP85" s="5">
        <f>IF('Tabulka klientů 2023'!$AP89='Hlavní stránka'!EH$1,1,0)</f>
        <v>0</v>
      </c>
      <c r="EQ85" s="5">
        <f>IF('Tabulka klientů 2023'!$AS89='Hlavní stránka'!EH$1,1,0)</f>
        <v>0</v>
      </c>
      <c r="ER85" s="5">
        <f>IF('Tabulka klientů 2023'!$AV89='Hlavní stránka'!EH$1,1,0)</f>
        <v>0</v>
      </c>
      <c r="ES85" s="5">
        <f t="shared" si="10"/>
        <v>0</v>
      </c>
      <c r="ET85" s="2">
        <f t="shared" si="22"/>
        <v>0</v>
      </c>
      <c r="EU85" s="5">
        <f>IF('Tabulka klientů 2023'!$R89='Hlavní stránka'!EU$1,1,0)</f>
        <v>0</v>
      </c>
      <c r="EV85" s="5">
        <f>IF('Tabulka klientů 2023'!$U89='Hlavní stránka'!EU$1,1,0)</f>
        <v>0</v>
      </c>
      <c r="EW85" s="5">
        <f>IF('Tabulka klientů 2023'!$X89='Hlavní stránka'!EU$1,1,0)</f>
        <v>0</v>
      </c>
      <c r="EX85" s="5">
        <f>IF('Tabulka klientů 2023'!$AA89='Hlavní stránka'!EU$1,1,0)</f>
        <v>0</v>
      </c>
      <c r="EY85" s="5">
        <f>IF('Tabulka klientů 2023'!$AD89='Hlavní stránka'!EU$1,1,0)</f>
        <v>0</v>
      </c>
      <c r="EZ85" s="5">
        <f>IF('Tabulka klientů 2023'!$AG89='Hlavní stránka'!EU$1,1,0)</f>
        <v>0</v>
      </c>
      <c r="FA85" s="5">
        <f>IF('Tabulka klientů 2023'!$AJ89='Hlavní stránka'!EU$1,1,0)</f>
        <v>0</v>
      </c>
      <c r="FB85" s="5">
        <f>IF('Tabulka klientů 2023'!$AM89='Hlavní stránka'!EU$1,1,0)</f>
        <v>0</v>
      </c>
      <c r="FC85" s="5">
        <f>IF('Tabulka klientů 2023'!$AP89='Hlavní stránka'!EU$1,1,0)</f>
        <v>0</v>
      </c>
      <c r="FD85" s="5">
        <f>IF('Tabulka klientů 2023'!$AS89='Hlavní stránka'!EU$1,1,0)</f>
        <v>0</v>
      </c>
      <c r="FE85" s="5">
        <f>IF('Tabulka klientů 2023'!$AV89='Hlavní stránka'!EU$1,1,0)</f>
        <v>0</v>
      </c>
      <c r="FF85" s="5">
        <f t="shared" si="11"/>
        <v>0</v>
      </c>
      <c r="FG85" s="2">
        <f t="shared" si="23"/>
        <v>0</v>
      </c>
    </row>
    <row r="86" spans="1:163" ht="1.5" hidden="1" customHeight="1" x14ac:dyDescent="0.25">
      <c r="A86" s="4"/>
      <c r="B86" s="4"/>
      <c r="C86" s="4"/>
      <c r="D86" s="4"/>
      <c r="E86" s="4"/>
      <c r="F86" s="4"/>
      <c r="G86" s="4"/>
      <c r="H86" s="5">
        <f>IF('Tabulka klientů 2023'!$R90='Hlavní stránka'!$H$1,1,0)</f>
        <v>0</v>
      </c>
      <c r="I86" s="5">
        <f>IF('Tabulka klientů 2023'!$U90='Hlavní stránka'!$H$1,1,0)</f>
        <v>0</v>
      </c>
      <c r="J86" s="5">
        <f>IF('Tabulka klientů 2023'!$X90='Hlavní stránka'!$H$1,1,0)</f>
        <v>0</v>
      </c>
      <c r="K86" s="5">
        <f>IF('Tabulka klientů 2023'!$AA90='Hlavní stránka'!$H$1,1,0)</f>
        <v>0</v>
      </c>
      <c r="L86" s="5">
        <f>IF('Tabulka klientů 2023'!$AD90='Hlavní stránka'!$H$1,1,0)</f>
        <v>0</v>
      </c>
      <c r="M86" s="5">
        <f>IF('Tabulka klientů 2023'!$AG90='Hlavní stránka'!$H$1,1,0)</f>
        <v>0</v>
      </c>
      <c r="N86" s="5">
        <f>IF('Tabulka klientů 2023'!$AJ90='Hlavní stránka'!$H$1,1,0)</f>
        <v>0</v>
      </c>
      <c r="O86" s="5">
        <f>IF('Tabulka klientů 2023'!$AM90='Hlavní stránka'!$H$1,1,0)</f>
        <v>0</v>
      </c>
      <c r="P86" s="5">
        <f>IF('Tabulka klientů 2023'!$AP90='Hlavní stránka'!$H$1,1,0)</f>
        <v>0</v>
      </c>
      <c r="Q86" s="5">
        <f>IF('Tabulka klientů 2023'!$AS90='Hlavní stránka'!$H$1,1,0)</f>
        <v>0</v>
      </c>
      <c r="R86" s="5">
        <f>IF('Tabulka klientů 2023'!$AV90='Hlavní stránka'!$H$1,1,0)</f>
        <v>0</v>
      </c>
      <c r="S86" s="5">
        <f t="shared" si="0"/>
        <v>0</v>
      </c>
      <c r="T86" s="2">
        <f t="shared" si="12"/>
        <v>0</v>
      </c>
      <c r="U86" s="5">
        <f>IF('Tabulka klientů 2023'!$R90='Hlavní stránka'!U$1,1,0)</f>
        <v>0</v>
      </c>
      <c r="V86" s="5">
        <f>IF('Tabulka klientů 2023'!$U90='Hlavní stránka'!U$1,1,0)</f>
        <v>0</v>
      </c>
      <c r="W86" s="5">
        <f>IF('Tabulka klientů 2023'!$X90='Hlavní stránka'!U$1,1,0)</f>
        <v>0</v>
      </c>
      <c r="X86" s="5">
        <f>IF('Tabulka klientů 2023'!$AA90='Hlavní stránka'!U$1,1,0)</f>
        <v>0</v>
      </c>
      <c r="Y86" s="5">
        <f>IF('Tabulka klientů 2023'!$AD90='Hlavní stránka'!U$1,1,0)</f>
        <v>0</v>
      </c>
      <c r="Z86" s="5">
        <f>IF('Tabulka klientů 2023'!$AG90='Hlavní stránka'!U$1,1,0)</f>
        <v>0</v>
      </c>
      <c r="AA86" s="5">
        <f>IF('Tabulka klientů 2023'!$AJ90='Hlavní stránka'!U$1,1,0)</f>
        <v>0</v>
      </c>
      <c r="AB86" s="5">
        <f>IF('Tabulka klientů 2023'!$AM90='Hlavní stránka'!U$1,1,0)</f>
        <v>0</v>
      </c>
      <c r="AC86" s="5">
        <f>IF('Tabulka klientů 2023'!$AP90='Hlavní stránka'!U$1,1,0)</f>
        <v>0</v>
      </c>
      <c r="AD86" s="5">
        <f>IF('Tabulka klientů 2023'!$AS90='Hlavní stránka'!U$1,1,0)</f>
        <v>0</v>
      </c>
      <c r="AE86" s="5">
        <f>IF('Tabulka klientů 2023'!$AV90='Hlavní stránka'!U$1,1,0)</f>
        <v>0</v>
      </c>
      <c r="AF86" s="5">
        <f t="shared" si="1"/>
        <v>0</v>
      </c>
      <c r="AG86" s="2">
        <f t="shared" si="13"/>
        <v>0</v>
      </c>
      <c r="AH86" s="5">
        <f>IF('Tabulka klientů 2023'!$R90='Hlavní stránka'!AH$1,1,0)</f>
        <v>0</v>
      </c>
      <c r="AI86" s="5">
        <f>IF('Tabulka klientů 2023'!$U90='Hlavní stránka'!AH$1,1,0)</f>
        <v>0</v>
      </c>
      <c r="AJ86" s="5">
        <f>IF('Tabulka klientů 2023'!$X90='Hlavní stránka'!AH$1,1,0)</f>
        <v>0</v>
      </c>
      <c r="AK86" s="5">
        <f>IF('Tabulka klientů 2023'!$AA90='Hlavní stránka'!AH$1,1,0)</f>
        <v>0</v>
      </c>
      <c r="AL86" s="5">
        <f>IF('Tabulka klientů 2023'!$AD90='Hlavní stránka'!AH$1,1,0)</f>
        <v>0</v>
      </c>
      <c r="AM86" s="5">
        <f>IF('Tabulka klientů 2023'!$AG90='Hlavní stránka'!AH$1,1,0)</f>
        <v>0</v>
      </c>
      <c r="AN86" s="5">
        <f>IF('Tabulka klientů 2023'!$AJ90='Hlavní stránka'!AH$1,1,0)</f>
        <v>0</v>
      </c>
      <c r="AO86" s="5">
        <f>IF('Tabulka klientů 2023'!$AM90='Hlavní stránka'!AH$1,1,0)</f>
        <v>0</v>
      </c>
      <c r="AP86" s="5">
        <f>IF('Tabulka klientů 2023'!$AP90='Hlavní stránka'!AH$1,1,0)</f>
        <v>0</v>
      </c>
      <c r="AQ86" s="5">
        <f>IF('Tabulka klientů 2023'!$AS90='Hlavní stránka'!AH$1,1,0)</f>
        <v>0</v>
      </c>
      <c r="AR86" s="5">
        <f>IF('Tabulka klientů 2023'!$AV90='Hlavní stránka'!AH$1,1,0)</f>
        <v>0</v>
      </c>
      <c r="AS86" s="5">
        <f t="shared" si="2"/>
        <v>0</v>
      </c>
      <c r="AT86" s="2">
        <f t="shared" si="14"/>
        <v>0</v>
      </c>
      <c r="AU86" s="5">
        <f>IF('Tabulka klientů 2023'!$R90='Hlavní stránka'!AU$1,1,0)</f>
        <v>0</v>
      </c>
      <c r="AV86" s="5">
        <f>IF('Tabulka klientů 2023'!$U90='Hlavní stránka'!AU$1,1,0)</f>
        <v>0</v>
      </c>
      <c r="AW86" s="5">
        <f>IF('Tabulka klientů 2023'!$X90='Hlavní stránka'!AU$1,1,0)</f>
        <v>0</v>
      </c>
      <c r="AX86" s="5">
        <f>IF('Tabulka klientů 2023'!$AA90='Hlavní stránka'!AU$1,1,0)</f>
        <v>0</v>
      </c>
      <c r="AY86" s="5">
        <f>IF('Tabulka klientů 2023'!$AD90='Hlavní stránka'!AU$1,1,0)</f>
        <v>0</v>
      </c>
      <c r="AZ86" s="5">
        <f>IF('Tabulka klientů 2023'!$AG90='Hlavní stránka'!AU$1,1,0)</f>
        <v>0</v>
      </c>
      <c r="BA86" s="5">
        <f>IF('Tabulka klientů 2023'!$AJ90='Hlavní stránka'!AU$1,1,0)</f>
        <v>0</v>
      </c>
      <c r="BB86" s="5">
        <f>IF('Tabulka klientů 2023'!$AM90='Hlavní stránka'!AU$1,1,0)</f>
        <v>0</v>
      </c>
      <c r="BC86" s="5">
        <f>IF('Tabulka klientů 2023'!$AP90='Hlavní stránka'!AU$1,1,0)</f>
        <v>0</v>
      </c>
      <c r="BD86" s="5">
        <f>IF('Tabulka klientů 2023'!$AS90='Hlavní stránka'!AU$1,1,0)</f>
        <v>0</v>
      </c>
      <c r="BE86" s="5">
        <f>IF('Tabulka klientů 2023'!$AV90='Hlavní stránka'!AU$1,1,0)</f>
        <v>0</v>
      </c>
      <c r="BF86" s="5">
        <f t="shared" si="3"/>
        <v>0</v>
      </c>
      <c r="BG86" s="2">
        <f t="shared" si="15"/>
        <v>0</v>
      </c>
      <c r="BH86" s="5">
        <f>IF('Tabulka klientů 2023'!$R90='Hlavní stránka'!BH$1,1,0)</f>
        <v>0</v>
      </c>
      <c r="BI86" s="5">
        <f>IF('Tabulka klientů 2023'!$U90='Hlavní stránka'!BH$1,1,0)</f>
        <v>0</v>
      </c>
      <c r="BJ86" s="5">
        <f>IF('Tabulka klientů 2023'!$X90='Hlavní stránka'!BH$1,1,0)</f>
        <v>0</v>
      </c>
      <c r="BK86" s="5">
        <f>IF('Tabulka klientů 2023'!$AA90='Hlavní stránka'!BH$1,1,0)</f>
        <v>0</v>
      </c>
      <c r="BL86" s="5">
        <f>IF('Tabulka klientů 2023'!$AD90='Hlavní stránka'!BH$1,1,0)</f>
        <v>0</v>
      </c>
      <c r="BM86" s="5">
        <f>IF('Tabulka klientů 2023'!$AG90='Hlavní stránka'!BH$1,1,0)</f>
        <v>0</v>
      </c>
      <c r="BN86" s="5">
        <f>IF('Tabulka klientů 2023'!$AJ90='Hlavní stránka'!BH$1,1,0)</f>
        <v>0</v>
      </c>
      <c r="BO86" s="5">
        <f>IF('Tabulka klientů 2023'!$AM90='Hlavní stránka'!BH$1,1,0)</f>
        <v>0</v>
      </c>
      <c r="BP86" s="5">
        <f>IF('Tabulka klientů 2023'!$AP90='Hlavní stránka'!BH$1,1,0)</f>
        <v>0</v>
      </c>
      <c r="BQ86" s="5">
        <f>IF('Tabulka klientů 2023'!$AS90='Hlavní stránka'!BH$1,1,0)</f>
        <v>0</v>
      </c>
      <c r="BR86" s="5">
        <f>IF('Tabulka klientů 2023'!$AV90='Hlavní stránka'!BH$1,1,0)</f>
        <v>0</v>
      </c>
      <c r="BS86" s="5">
        <f t="shared" si="4"/>
        <v>0</v>
      </c>
      <c r="BT86" s="2">
        <f t="shared" si="16"/>
        <v>0</v>
      </c>
      <c r="BU86" s="5">
        <f>IF('Tabulka klientů 2023'!$R90='Hlavní stránka'!BU$1,1,0)</f>
        <v>0</v>
      </c>
      <c r="BV86" s="5">
        <f>IF('Tabulka klientů 2023'!$U90='Hlavní stránka'!BU$1,1,0)</f>
        <v>0</v>
      </c>
      <c r="BW86" s="5">
        <f>IF('Tabulka klientů 2023'!$X90='Hlavní stránka'!BU$1,1,0)</f>
        <v>0</v>
      </c>
      <c r="BX86" s="5">
        <f>IF('Tabulka klientů 2023'!$AA90='Hlavní stránka'!BU$1,1,0)</f>
        <v>0</v>
      </c>
      <c r="BY86" s="5">
        <f>IF('Tabulka klientů 2023'!$AD90='Hlavní stránka'!BU$1,1,0)</f>
        <v>0</v>
      </c>
      <c r="BZ86" s="5">
        <f>IF('Tabulka klientů 2023'!$AG90='Hlavní stránka'!BU$1,1,0)</f>
        <v>0</v>
      </c>
      <c r="CA86" s="5">
        <f>IF('Tabulka klientů 2023'!$AJ90='Hlavní stránka'!BU$1,1,0)</f>
        <v>0</v>
      </c>
      <c r="CB86" s="5">
        <f>IF('Tabulka klientů 2023'!$AM90='Hlavní stránka'!BU$1,1,0)</f>
        <v>0</v>
      </c>
      <c r="CC86" s="5">
        <f>IF('Tabulka klientů 2023'!$AP90='Hlavní stránka'!BU$1,1,0)</f>
        <v>0</v>
      </c>
      <c r="CD86" s="5">
        <f>IF('Tabulka klientů 2023'!$AS90='Hlavní stránka'!BU$1,1,0)</f>
        <v>0</v>
      </c>
      <c r="CE86" s="5">
        <f>IF('Tabulka klientů 2023'!$AV90='Hlavní stránka'!BU$1,1,0)</f>
        <v>0</v>
      </c>
      <c r="CF86" s="5">
        <f t="shared" si="5"/>
        <v>0</v>
      </c>
      <c r="CG86" s="2">
        <f t="shared" si="17"/>
        <v>0</v>
      </c>
      <c r="CH86" s="5">
        <f>IF('Tabulka klientů 2023'!$R90='Hlavní stránka'!CH$1,1,0)</f>
        <v>0</v>
      </c>
      <c r="CI86" s="5">
        <f>IF('Tabulka klientů 2023'!$U90='Hlavní stránka'!CH$1,1,0)</f>
        <v>0</v>
      </c>
      <c r="CJ86" s="5">
        <f>IF('Tabulka klientů 2023'!$X90='Hlavní stránka'!CH$1,1,0)</f>
        <v>0</v>
      </c>
      <c r="CK86" s="5">
        <f>IF('Tabulka klientů 2023'!$AA90='Hlavní stránka'!CH$1,1,0)</f>
        <v>0</v>
      </c>
      <c r="CL86" s="5">
        <f>IF('Tabulka klientů 2023'!$AD90='Hlavní stránka'!CH$1,1,0)</f>
        <v>0</v>
      </c>
      <c r="CM86" s="5">
        <f>IF('Tabulka klientů 2023'!$AG90='Hlavní stránka'!CH$1,1,0)</f>
        <v>0</v>
      </c>
      <c r="CN86" s="5">
        <f>IF('Tabulka klientů 2023'!$AJ90='Hlavní stránka'!CH$1,1,0)</f>
        <v>0</v>
      </c>
      <c r="CO86" s="5">
        <f>IF('Tabulka klientů 2023'!$AM90='Hlavní stránka'!CH$1,1,0)</f>
        <v>0</v>
      </c>
      <c r="CP86" s="5">
        <f>IF('Tabulka klientů 2023'!$AP90='Hlavní stránka'!CH$1,1,0)</f>
        <v>0</v>
      </c>
      <c r="CQ86" s="5">
        <f>IF('Tabulka klientů 2023'!$AS90='Hlavní stránka'!CH$1,1,0)</f>
        <v>0</v>
      </c>
      <c r="CR86" s="5">
        <f>IF('Tabulka klientů 2023'!$AV90='Hlavní stránka'!CH$1,1,0)</f>
        <v>0</v>
      </c>
      <c r="CS86" s="5">
        <f t="shared" si="6"/>
        <v>0</v>
      </c>
      <c r="CT86" s="2">
        <f t="shared" si="18"/>
        <v>0</v>
      </c>
      <c r="CU86" s="5">
        <f>IF('Tabulka klientů 2023'!$R90='Hlavní stránka'!CU$1,1,0)</f>
        <v>0</v>
      </c>
      <c r="CV86" s="5">
        <f>IF('Tabulka klientů 2023'!$U90='Hlavní stránka'!CU$1,1,0)</f>
        <v>0</v>
      </c>
      <c r="CW86" s="5">
        <f>IF('Tabulka klientů 2023'!$X90='Hlavní stránka'!CU$1,1,0)</f>
        <v>0</v>
      </c>
      <c r="CX86" s="5">
        <f>IF('Tabulka klientů 2023'!$AA90='Hlavní stránka'!CU$1,1,0)</f>
        <v>0</v>
      </c>
      <c r="CY86" s="5">
        <f>IF('Tabulka klientů 2023'!$AD90='Hlavní stránka'!CU$1,1,0)</f>
        <v>0</v>
      </c>
      <c r="CZ86" s="5">
        <f>IF('Tabulka klientů 2023'!$AG90='Hlavní stránka'!CU$1,1,0)</f>
        <v>0</v>
      </c>
      <c r="DA86" s="5">
        <f>IF('Tabulka klientů 2023'!$AJ90='Hlavní stránka'!CU$1,1,0)</f>
        <v>0</v>
      </c>
      <c r="DB86" s="5">
        <f>IF('Tabulka klientů 2023'!$AM90='Hlavní stránka'!CU$1,1,0)</f>
        <v>0</v>
      </c>
      <c r="DC86" s="5">
        <f>IF('Tabulka klientů 2023'!$AP90='Hlavní stránka'!CU$1,1,0)</f>
        <v>0</v>
      </c>
      <c r="DD86" s="5">
        <f>IF('Tabulka klientů 2023'!$AS90='Hlavní stránka'!CU$1,1,0)</f>
        <v>0</v>
      </c>
      <c r="DE86" s="5">
        <f>IF('Tabulka klientů 2023'!$AV90='Hlavní stránka'!CU$1,1,0)</f>
        <v>0</v>
      </c>
      <c r="DF86" s="5">
        <f t="shared" si="7"/>
        <v>0</v>
      </c>
      <c r="DG86" s="2">
        <f t="shared" si="19"/>
        <v>0</v>
      </c>
      <c r="DH86" s="5">
        <f>IF('Tabulka klientů 2023'!$R90='Hlavní stránka'!DH$1,1,0)</f>
        <v>0</v>
      </c>
      <c r="DI86" s="5">
        <f>IF('Tabulka klientů 2023'!$U90='Hlavní stránka'!DH$1,1,0)</f>
        <v>0</v>
      </c>
      <c r="DJ86" s="5">
        <f>IF('Tabulka klientů 2023'!$X90='Hlavní stránka'!DH$1,1,0)</f>
        <v>0</v>
      </c>
      <c r="DK86" s="5">
        <f>IF('Tabulka klientů 2023'!$AA90='Hlavní stránka'!DH$1,1,0)</f>
        <v>0</v>
      </c>
      <c r="DL86" s="5">
        <f>IF('Tabulka klientů 2023'!$AD90='Hlavní stránka'!DH$1,1,0)</f>
        <v>0</v>
      </c>
      <c r="DM86" s="5">
        <f>IF('Tabulka klientů 2023'!$AG90='Hlavní stránka'!DH$1,1,0)</f>
        <v>0</v>
      </c>
      <c r="DN86" s="5">
        <f>IF('Tabulka klientů 2023'!$AJ90='Hlavní stránka'!DH$1,1,0)</f>
        <v>0</v>
      </c>
      <c r="DO86" s="5">
        <f>IF('Tabulka klientů 2023'!$AM90='Hlavní stránka'!DH$1,1,0)</f>
        <v>0</v>
      </c>
      <c r="DP86" s="5">
        <f>IF('Tabulka klientů 2023'!$AP90='Hlavní stránka'!DH$1,1,0)</f>
        <v>0</v>
      </c>
      <c r="DQ86" s="5">
        <f>IF('Tabulka klientů 2023'!$AS90='Hlavní stránka'!DH$1,1,0)</f>
        <v>0</v>
      </c>
      <c r="DR86" s="5">
        <f>IF('Tabulka klientů 2023'!$AV90='Hlavní stránka'!DH$1,1,0)</f>
        <v>0</v>
      </c>
      <c r="DS86" s="5">
        <f t="shared" si="8"/>
        <v>0</v>
      </c>
      <c r="DT86" s="2">
        <f t="shared" si="20"/>
        <v>0</v>
      </c>
      <c r="DU86" s="5">
        <f>IF('Tabulka klientů 2023'!$R90='Hlavní stránka'!DU$1,1,0)</f>
        <v>0</v>
      </c>
      <c r="DV86" s="5">
        <f>IF('Tabulka klientů 2023'!$U90='Hlavní stránka'!DU$1,1,0)</f>
        <v>0</v>
      </c>
      <c r="DW86" s="5">
        <f>IF('Tabulka klientů 2023'!$X90='Hlavní stránka'!DU$1,1,0)</f>
        <v>0</v>
      </c>
      <c r="DX86" s="5">
        <f>IF('Tabulka klientů 2023'!$AA90='Hlavní stránka'!DU$1,1,0)</f>
        <v>0</v>
      </c>
      <c r="DY86" s="5">
        <f>IF('Tabulka klientů 2023'!$AD90='Hlavní stránka'!DU$1,1,0)</f>
        <v>0</v>
      </c>
      <c r="DZ86" s="5">
        <f>IF('Tabulka klientů 2023'!$AG90='Hlavní stránka'!DU$1,1,0)</f>
        <v>0</v>
      </c>
      <c r="EA86" s="5">
        <f>IF('Tabulka klientů 2023'!$AJ90='Hlavní stránka'!DU$1,1,0)</f>
        <v>0</v>
      </c>
      <c r="EB86" s="5">
        <f>IF('Tabulka klientů 2023'!$AM90='Hlavní stránka'!DU$1,1,0)</f>
        <v>0</v>
      </c>
      <c r="EC86" s="5">
        <f>IF('Tabulka klientů 2023'!$AP90='Hlavní stránka'!DU$1,1,0)</f>
        <v>0</v>
      </c>
      <c r="ED86" s="5">
        <f>IF('Tabulka klientů 2023'!$AS90='Hlavní stránka'!DU$1,1,0)</f>
        <v>0</v>
      </c>
      <c r="EE86" s="5">
        <f>IF('Tabulka klientů 2023'!$AV90='Hlavní stránka'!DU$1,1,0)</f>
        <v>0</v>
      </c>
      <c r="EF86" s="5">
        <f t="shared" si="9"/>
        <v>0</v>
      </c>
      <c r="EG86" s="2">
        <f t="shared" si="21"/>
        <v>0</v>
      </c>
      <c r="EH86" s="5">
        <f>IF('Tabulka klientů 2023'!$R90='Hlavní stránka'!EH$1,1,0)</f>
        <v>0</v>
      </c>
      <c r="EI86" s="5">
        <f>IF('Tabulka klientů 2023'!$U90='Hlavní stránka'!EH$1,1,0)</f>
        <v>0</v>
      </c>
      <c r="EJ86" s="5">
        <f>IF('Tabulka klientů 2023'!$X90='Hlavní stránka'!EH$1,1,0)</f>
        <v>0</v>
      </c>
      <c r="EK86" s="5">
        <f>IF('Tabulka klientů 2023'!$AA90='Hlavní stránka'!EH$1,1,0)</f>
        <v>0</v>
      </c>
      <c r="EL86" s="5">
        <f>IF('Tabulka klientů 2023'!$AD90='Hlavní stránka'!EH$1,1,0)</f>
        <v>0</v>
      </c>
      <c r="EM86" s="5">
        <f>IF('Tabulka klientů 2023'!$AG90='Hlavní stránka'!EH$1,1,0)</f>
        <v>0</v>
      </c>
      <c r="EN86" s="5">
        <f>IF('Tabulka klientů 2023'!$AJ90='Hlavní stránka'!EH$1,1,0)</f>
        <v>0</v>
      </c>
      <c r="EO86" s="5">
        <f>IF('Tabulka klientů 2023'!$AM90='Hlavní stránka'!EH$1,1,0)</f>
        <v>0</v>
      </c>
      <c r="EP86" s="5">
        <f>IF('Tabulka klientů 2023'!$AP90='Hlavní stránka'!EH$1,1,0)</f>
        <v>0</v>
      </c>
      <c r="EQ86" s="5">
        <f>IF('Tabulka klientů 2023'!$AS90='Hlavní stránka'!EH$1,1,0)</f>
        <v>0</v>
      </c>
      <c r="ER86" s="5">
        <f>IF('Tabulka klientů 2023'!$AV90='Hlavní stránka'!EH$1,1,0)</f>
        <v>0</v>
      </c>
      <c r="ES86" s="5">
        <f t="shared" si="10"/>
        <v>0</v>
      </c>
      <c r="ET86" s="2">
        <f t="shared" si="22"/>
        <v>0</v>
      </c>
      <c r="EU86" s="5">
        <f>IF('Tabulka klientů 2023'!$R90='Hlavní stránka'!EU$1,1,0)</f>
        <v>0</v>
      </c>
      <c r="EV86" s="5">
        <f>IF('Tabulka klientů 2023'!$U90='Hlavní stránka'!EU$1,1,0)</f>
        <v>0</v>
      </c>
      <c r="EW86" s="5">
        <f>IF('Tabulka klientů 2023'!$X90='Hlavní stránka'!EU$1,1,0)</f>
        <v>0</v>
      </c>
      <c r="EX86" s="5">
        <f>IF('Tabulka klientů 2023'!$AA90='Hlavní stránka'!EU$1,1,0)</f>
        <v>0</v>
      </c>
      <c r="EY86" s="5">
        <f>IF('Tabulka klientů 2023'!$AD90='Hlavní stránka'!EU$1,1,0)</f>
        <v>0</v>
      </c>
      <c r="EZ86" s="5">
        <f>IF('Tabulka klientů 2023'!$AG90='Hlavní stránka'!EU$1,1,0)</f>
        <v>0</v>
      </c>
      <c r="FA86" s="5">
        <f>IF('Tabulka klientů 2023'!$AJ90='Hlavní stránka'!EU$1,1,0)</f>
        <v>0</v>
      </c>
      <c r="FB86" s="5">
        <f>IF('Tabulka klientů 2023'!$AM90='Hlavní stránka'!EU$1,1,0)</f>
        <v>0</v>
      </c>
      <c r="FC86" s="5">
        <f>IF('Tabulka klientů 2023'!$AP90='Hlavní stránka'!EU$1,1,0)</f>
        <v>0</v>
      </c>
      <c r="FD86" s="5">
        <f>IF('Tabulka klientů 2023'!$AS90='Hlavní stránka'!EU$1,1,0)</f>
        <v>0</v>
      </c>
      <c r="FE86" s="5">
        <f>IF('Tabulka klientů 2023'!$AV90='Hlavní stránka'!EU$1,1,0)</f>
        <v>0</v>
      </c>
      <c r="FF86" s="5">
        <f t="shared" si="11"/>
        <v>0</v>
      </c>
      <c r="FG86" s="2">
        <f t="shared" si="23"/>
        <v>0</v>
      </c>
    </row>
    <row r="87" spans="1:163" ht="1.5" hidden="1" customHeight="1" x14ac:dyDescent="0.25">
      <c r="A87" s="4"/>
      <c r="B87" s="4"/>
      <c r="C87" s="4"/>
      <c r="D87" s="4"/>
      <c r="E87" s="4"/>
      <c r="F87" s="4"/>
      <c r="G87" s="4"/>
      <c r="H87" s="5">
        <f>IF('Tabulka klientů 2023'!$R91='Hlavní stránka'!$H$1,1,0)</f>
        <v>0</v>
      </c>
      <c r="I87" s="5">
        <f>IF('Tabulka klientů 2023'!$U91='Hlavní stránka'!$H$1,1,0)</f>
        <v>0</v>
      </c>
      <c r="J87" s="5">
        <f>IF('Tabulka klientů 2023'!$X91='Hlavní stránka'!$H$1,1,0)</f>
        <v>0</v>
      </c>
      <c r="K87" s="5">
        <f>IF('Tabulka klientů 2023'!$AA91='Hlavní stránka'!$H$1,1,0)</f>
        <v>0</v>
      </c>
      <c r="L87" s="5">
        <f>IF('Tabulka klientů 2023'!$AD91='Hlavní stránka'!$H$1,1,0)</f>
        <v>0</v>
      </c>
      <c r="M87" s="5">
        <f>IF('Tabulka klientů 2023'!$AG91='Hlavní stránka'!$H$1,1,0)</f>
        <v>0</v>
      </c>
      <c r="N87" s="5">
        <f>IF('Tabulka klientů 2023'!$AJ91='Hlavní stránka'!$H$1,1,0)</f>
        <v>0</v>
      </c>
      <c r="O87" s="5">
        <f>IF('Tabulka klientů 2023'!$AM91='Hlavní stránka'!$H$1,1,0)</f>
        <v>0</v>
      </c>
      <c r="P87" s="5">
        <f>IF('Tabulka klientů 2023'!$AP91='Hlavní stránka'!$H$1,1,0)</f>
        <v>0</v>
      </c>
      <c r="Q87" s="5">
        <f>IF('Tabulka klientů 2023'!$AS91='Hlavní stránka'!$H$1,1,0)</f>
        <v>0</v>
      </c>
      <c r="R87" s="5">
        <f>IF('Tabulka klientů 2023'!$AV91='Hlavní stránka'!$H$1,1,0)</f>
        <v>0</v>
      </c>
      <c r="S87" s="5">
        <f t="shared" si="0"/>
        <v>0</v>
      </c>
      <c r="T87" s="2">
        <f t="shared" si="12"/>
        <v>0</v>
      </c>
      <c r="U87" s="5">
        <f>IF('Tabulka klientů 2023'!$R91='Hlavní stránka'!U$1,1,0)</f>
        <v>0</v>
      </c>
      <c r="V87" s="5">
        <f>IF('Tabulka klientů 2023'!$U91='Hlavní stránka'!U$1,1,0)</f>
        <v>0</v>
      </c>
      <c r="W87" s="5">
        <f>IF('Tabulka klientů 2023'!$X91='Hlavní stránka'!U$1,1,0)</f>
        <v>0</v>
      </c>
      <c r="X87" s="5">
        <f>IF('Tabulka klientů 2023'!$AA91='Hlavní stránka'!U$1,1,0)</f>
        <v>0</v>
      </c>
      <c r="Y87" s="5">
        <f>IF('Tabulka klientů 2023'!$AD91='Hlavní stránka'!U$1,1,0)</f>
        <v>0</v>
      </c>
      <c r="Z87" s="5">
        <f>IF('Tabulka klientů 2023'!$AG91='Hlavní stránka'!U$1,1,0)</f>
        <v>0</v>
      </c>
      <c r="AA87" s="5">
        <f>IF('Tabulka klientů 2023'!$AJ91='Hlavní stránka'!U$1,1,0)</f>
        <v>0</v>
      </c>
      <c r="AB87" s="5">
        <f>IF('Tabulka klientů 2023'!$AM91='Hlavní stránka'!U$1,1,0)</f>
        <v>0</v>
      </c>
      <c r="AC87" s="5">
        <f>IF('Tabulka klientů 2023'!$AP91='Hlavní stránka'!U$1,1,0)</f>
        <v>0</v>
      </c>
      <c r="AD87" s="5">
        <f>IF('Tabulka klientů 2023'!$AS91='Hlavní stránka'!U$1,1,0)</f>
        <v>0</v>
      </c>
      <c r="AE87" s="5">
        <f>IF('Tabulka klientů 2023'!$AV91='Hlavní stránka'!U$1,1,0)</f>
        <v>0</v>
      </c>
      <c r="AF87" s="5">
        <f t="shared" si="1"/>
        <v>0</v>
      </c>
      <c r="AG87" s="2">
        <f t="shared" si="13"/>
        <v>0</v>
      </c>
      <c r="AH87" s="5">
        <f>IF('Tabulka klientů 2023'!$R91='Hlavní stránka'!AH$1,1,0)</f>
        <v>0</v>
      </c>
      <c r="AI87" s="5">
        <f>IF('Tabulka klientů 2023'!$U91='Hlavní stránka'!AH$1,1,0)</f>
        <v>0</v>
      </c>
      <c r="AJ87" s="5">
        <f>IF('Tabulka klientů 2023'!$X91='Hlavní stránka'!AH$1,1,0)</f>
        <v>0</v>
      </c>
      <c r="AK87" s="5">
        <f>IF('Tabulka klientů 2023'!$AA91='Hlavní stránka'!AH$1,1,0)</f>
        <v>0</v>
      </c>
      <c r="AL87" s="5">
        <f>IF('Tabulka klientů 2023'!$AD91='Hlavní stránka'!AH$1,1,0)</f>
        <v>0</v>
      </c>
      <c r="AM87" s="5">
        <f>IF('Tabulka klientů 2023'!$AG91='Hlavní stránka'!AH$1,1,0)</f>
        <v>0</v>
      </c>
      <c r="AN87" s="5">
        <f>IF('Tabulka klientů 2023'!$AJ91='Hlavní stránka'!AH$1,1,0)</f>
        <v>0</v>
      </c>
      <c r="AO87" s="5">
        <f>IF('Tabulka klientů 2023'!$AM91='Hlavní stránka'!AH$1,1,0)</f>
        <v>0</v>
      </c>
      <c r="AP87" s="5">
        <f>IF('Tabulka klientů 2023'!$AP91='Hlavní stránka'!AH$1,1,0)</f>
        <v>0</v>
      </c>
      <c r="AQ87" s="5">
        <f>IF('Tabulka klientů 2023'!$AS91='Hlavní stránka'!AH$1,1,0)</f>
        <v>0</v>
      </c>
      <c r="AR87" s="5">
        <f>IF('Tabulka klientů 2023'!$AV91='Hlavní stránka'!AH$1,1,0)</f>
        <v>0</v>
      </c>
      <c r="AS87" s="5">
        <f t="shared" si="2"/>
        <v>0</v>
      </c>
      <c r="AT87" s="2">
        <f t="shared" si="14"/>
        <v>0</v>
      </c>
      <c r="AU87" s="5">
        <f>IF('Tabulka klientů 2023'!$R91='Hlavní stránka'!AU$1,1,0)</f>
        <v>0</v>
      </c>
      <c r="AV87" s="5">
        <f>IF('Tabulka klientů 2023'!$U91='Hlavní stránka'!AU$1,1,0)</f>
        <v>0</v>
      </c>
      <c r="AW87" s="5">
        <f>IF('Tabulka klientů 2023'!$X91='Hlavní stránka'!AU$1,1,0)</f>
        <v>0</v>
      </c>
      <c r="AX87" s="5">
        <f>IF('Tabulka klientů 2023'!$AA91='Hlavní stránka'!AU$1,1,0)</f>
        <v>0</v>
      </c>
      <c r="AY87" s="5">
        <f>IF('Tabulka klientů 2023'!$AD91='Hlavní stránka'!AU$1,1,0)</f>
        <v>0</v>
      </c>
      <c r="AZ87" s="5">
        <f>IF('Tabulka klientů 2023'!$AG91='Hlavní stránka'!AU$1,1,0)</f>
        <v>0</v>
      </c>
      <c r="BA87" s="5">
        <f>IF('Tabulka klientů 2023'!$AJ91='Hlavní stránka'!AU$1,1,0)</f>
        <v>0</v>
      </c>
      <c r="BB87" s="5">
        <f>IF('Tabulka klientů 2023'!$AM91='Hlavní stránka'!AU$1,1,0)</f>
        <v>0</v>
      </c>
      <c r="BC87" s="5">
        <f>IF('Tabulka klientů 2023'!$AP91='Hlavní stránka'!AU$1,1,0)</f>
        <v>0</v>
      </c>
      <c r="BD87" s="5">
        <f>IF('Tabulka klientů 2023'!$AS91='Hlavní stránka'!AU$1,1,0)</f>
        <v>0</v>
      </c>
      <c r="BE87" s="5">
        <f>IF('Tabulka klientů 2023'!$AV91='Hlavní stránka'!AU$1,1,0)</f>
        <v>0</v>
      </c>
      <c r="BF87" s="5">
        <f t="shared" si="3"/>
        <v>0</v>
      </c>
      <c r="BG87" s="2">
        <f t="shared" si="15"/>
        <v>0</v>
      </c>
      <c r="BH87" s="5">
        <f>IF('Tabulka klientů 2023'!$R91='Hlavní stránka'!BH$1,1,0)</f>
        <v>0</v>
      </c>
      <c r="BI87" s="5">
        <f>IF('Tabulka klientů 2023'!$U91='Hlavní stránka'!BH$1,1,0)</f>
        <v>0</v>
      </c>
      <c r="BJ87" s="5">
        <f>IF('Tabulka klientů 2023'!$X91='Hlavní stránka'!BH$1,1,0)</f>
        <v>0</v>
      </c>
      <c r="BK87" s="5">
        <f>IF('Tabulka klientů 2023'!$AA91='Hlavní stránka'!BH$1,1,0)</f>
        <v>0</v>
      </c>
      <c r="BL87" s="5">
        <f>IF('Tabulka klientů 2023'!$AD91='Hlavní stránka'!BH$1,1,0)</f>
        <v>0</v>
      </c>
      <c r="BM87" s="5">
        <f>IF('Tabulka klientů 2023'!$AG91='Hlavní stránka'!BH$1,1,0)</f>
        <v>0</v>
      </c>
      <c r="BN87" s="5">
        <f>IF('Tabulka klientů 2023'!$AJ91='Hlavní stránka'!BH$1,1,0)</f>
        <v>0</v>
      </c>
      <c r="BO87" s="5">
        <f>IF('Tabulka klientů 2023'!$AM91='Hlavní stránka'!BH$1,1,0)</f>
        <v>0</v>
      </c>
      <c r="BP87" s="5">
        <f>IF('Tabulka klientů 2023'!$AP91='Hlavní stránka'!BH$1,1,0)</f>
        <v>0</v>
      </c>
      <c r="BQ87" s="5">
        <f>IF('Tabulka klientů 2023'!$AS91='Hlavní stránka'!BH$1,1,0)</f>
        <v>0</v>
      </c>
      <c r="BR87" s="5">
        <f>IF('Tabulka klientů 2023'!$AV91='Hlavní stránka'!BH$1,1,0)</f>
        <v>0</v>
      </c>
      <c r="BS87" s="5">
        <f t="shared" si="4"/>
        <v>0</v>
      </c>
      <c r="BT87" s="2">
        <f t="shared" si="16"/>
        <v>0</v>
      </c>
      <c r="BU87" s="5">
        <f>IF('Tabulka klientů 2023'!$R91='Hlavní stránka'!BU$1,1,0)</f>
        <v>0</v>
      </c>
      <c r="BV87" s="5">
        <f>IF('Tabulka klientů 2023'!$U91='Hlavní stránka'!BU$1,1,0)</f>
        <v>0</v>
      </c>
      <c r="BW87" s="5">
        <f>IF('Tabulka klientů 2023'!$X91='Hlavní stránka'!BU$1,1,0)</f>
        <v>0</v>
      </c>
      <c r="BX87" s="5">
        <f>IF('Tabulka klientů 2023'!$AA91='Hlavní stránka'!BU$1,1,0)</f>
        <v>0</v>
      </c>
      <c r="BY87" s="5">
        <f>IF('Tabulka klientů 2023'!$AD91='Hlavní stránka'!BU$1,1,0)</f>
        <v>0</v>
      </c>
      <c r="BZ87" s="5">
        <f>IF('Tabulka klientů 2023'!$AG91='Hlavní stránka'!BU$1,1,0)</f>
        <v>0</v>
      </c>
      <c r="CA87" s="5">
        <f>IF('Tabulka klientů 2023'!$AJ91='Hlavní stránka'!BU$1,1,0)</f>
        <v>0</v>
      </c>
      <c r="CB87" s="5">
        <f>IF('Tabulka klientů 2023'!$AM91='Hlavní stránka'!BU$1,1,0)</f>
        <v>0</v>
      </c>
      <c r="CC87" s="5">
        <f>IF('Tabulka klientů 2023'!$AP91='Hlavní stránka'!BU$1,1,0)</f>
        <v>0</v>
      </c>
      <c r="CD87" s="5">
        <f>IF('Tabulka klientů 2023'!$AS91='Hlavní stránka'!BU$1,1,0)</f>
        <v>0</v>
      </c>
      <c r="CE87" s="5">
        <f>IF('Tabulka klientů 2023'!$AV91='Hlavní stránka'!BU$1,1,0)</f>
        <v>0</v>
      </c>
      <c r="CF87" s="5">
        <f t="shared" si="5"/>
        <v>0</v>
      </c>
      <c r="CG87" s="2">
        <f t="shared" si="17"/>
        <v>0</v>
      </c>
      <c r="CH87" s="5">
        <f>IF('Tabulka klientů 2023'!$R91='Hlavní stránka'!CH$1,1,0)</f>
        <v>0</v>
      </c>
      <c r="CI87" s="5">
        <f>IF('Tabulka klientů 2023'!$U91='Hlavní stránka'!CH$1,1,0)</f>
        <v>0</v>
      </c>
      <c r="CJ87" s="5">
        <f>IF('Tabulka klientů 2023'!$X91='Hlavní stránka'!CH$1,1,0)</f>
        <v>0</v>
      </c>
      <c r="CK87" s="5">
        <f>IF('Tabulka klientů 2023'!$AA91='Hlavní stránka'!CH$1,1,0)</f>
        <v>0</v>
      </c>
      <c r="CL87" s="5">
        <f>IF('Tabulka klientů 2023'!$AD91='Hlavní stránka'!CH$1,1,0)</f>
        <v>0</v>
      </c>
      <c r="CM87" s="5">
        <f>IF('Tabulka klientů 2023'!$AG91='Hlavní stránka'!CH$1,1,0)</f>
        <v>0</v>
      </c>
      <c r="CN87" s="5">
        <f>IF('Tabulka klientů 2023'!$AJ91='Hlavní stránka'!CH$1,1,0)</f>
        <v>0</v>
      </c>
      <c r="CO87" s="5">
        <f>IF('Tabulka klientů 2023'!$AM91='Hlavní stránka'!CH$1,1,0)</f>
        <v>0</v>
      </c>
      <c r="CP87" s="5">
        <f>IF('Tabulka klientů 2023'!$AP91='Hlavní stránka'!CH$1,1,0)</f>
        <v>0</v>
      </c>
      <c r="CQ87" s="5">
        <f>IF('Tabulka klientů 2023'!$AS91='Hlavní stránka'!CH$1,1,0)</f>
        <v>0</v>
      </c>
      <c r="CR87" s="5">
        <f>IF('Tabulka klientů 2023'!$AV91='Hlavní stránka'!CH$1,1,0)</f>
        <v>0</v>
      </c>
      <c r="CS87" s="5">
        <f t="shared" si="6"/>
        <v>0</v>
      </c>
      <c r="CT87" s="2">
        <f t="shared" si="18"/>
        <v>0</v>
      </c>
      <c r="CU87" s="5">
        <f>IF('Tabulka klientů 2023'!$R91='Hlavní stránka'!CU$1,1,0)</f>
        <v>0</v>
      </c>
      <c r="CV87" s="5">
        <f>IF('Tabulka klientů 2023'!$U91='Hlavní stránka'!CU$1,1,0)</f>
        <v>0</v>
      </c>
      <c r="CW87" s="5">
        <f>IF('Tabulka klientů 2023'!$X91='Hlavní stránka'!CU$1,1,0)</f>
        <v>0</v>
      </c>
      <c r="CX87" s="5">
        <f>IF('Tabulka klientů 2023'!$AA91='Hlavní stránka'!CU$1,1,0)</f>
        <v>0</v>
      </c>
      <c r="CY87" s="5">
        <f>IF('Tabulka klientů 2023'!$AD91='Hlavní stránka'!CU$1,1,0)</f>
        <v>0</v>
      </c>
      <c r="CZ87" s="5">
        <f>IF('Tabulka klientů 2023'!$AG91='Hlavní stránka'!CU$1,1,0)</f>
        <v>0</v>
      </c>
      <c r="DA87" s="5">
        <f>IF('Tabulka klientů 2023'!$AJ91='Hlavní stránka'!CU$1,1,0)</f>
        <v>0</v>
      </c>
      <c r="DB87" s="5">
        <f>IF('Tabulka klientů 2023'!$AM91='Hlavní stránka'!CU$1,1,0)</f>
        <v>0</v>
      </c>
      <c r="DC87" s="5">
        <f>IF('Tabulka klientů 2023'!$AP91='Hlavní stránka'!CU$1,1,0)</f>
        <v>0</v>
      </c>
      <c r="DD87" s="5">
        <f>IF('Tabulka klientů 2023'!$AS91='Hlavní stránka'!CU$1,1,0)</f>
        <v>0</v>
      </c>
      <c r="DE87" s="5">
        <f>IF('Tabulka klientů 2023'!$AV91='Hlavní stránka'!CU$1,1,0)</f>
        <v>0</v>
      </c>
      <c r="DF87" s="5">
        <f t="shared" si="7"/>
        <v>0</v>
      </c>
      <c r="DG87" s="2">
        <f t="shared" si="19"/>
        <v>0</v>
      </c>
      <c r="DH87" s="5">
        <f>IF('Tabulka klientů 2023'!$R91='Hlavní stránka'!DH$1,1,0)</f>
        <v>0</v>
      </c>
      <c r="DI87" s="5">
        <f>IF('Tabulka klientů 2023'!$U91='Hlavní stránka'!DH$1,1,0)</f>
        <v>0</v>
      </c>
      <c r="DJ87" s="5">
        <f>IF('Tabulka klientů 2023'!$X91='Hlavní stránka'!DH$1,1,0)</f>
        <v>0</v>
      </c>
      <c r="DK87" s="5">
        <f>IF('Tabulka klientů 2023'!$AA91='Hlavní stránka'!DH$1,1,0)</f>
        <v>0</v>
      </c>
      <c r="DL87" s="5">
        <f>IF('Tabulka klientů 2023'!$AD91='Hlavní stránka'!DH$1,1,0)</f>
        <v>0</v>
      </c>
      <c r="DM87" s="5">
        <f>IF('Tabulka klientů 2023'!$AG91='Hlavní stránka'!DH$1,1,0)</f>
        <v>0</v>
      </c>
      <c r="DN87" s="5">
        <f>IF('Tabulka klientů 2023'!$AJ91='Hlavní stránka'!DH$1,1,0)</f>
        <v>0</v>
      </c>
      <c r="DO87" s="5">
        <f>IF('Tabulka klientů 2023'!$AM91='Hlavní stránka'!DH$1,1,0)</f>
        <v>0</v>
      </c>
      <c r="DP87" s="5">
        <f>IF('Tabulka klientů 2023'!$AP91='Hlavní stránka'!DH$1,1,0)</f>
        <v>0</v>
      </c>
      <c r="DQ87" s="5">
        <f>IF('Tabulka klientů 2023'!$AS91='Hlavní stránka'!DH$1,1,0)</f>
        <v>0</v>
      </c>
      <c r="DR87" s="5">
        <f>IF('Tabulka klientů 2023'!$AV91='Hlavní stránka'!DH$1,1,0)</f>
        <v>0</v>
      </c>
      <c r="DS87" s="5">
        <f t="shared" si="8"/>
        <v>0</v>
      </c>
      <c r="DT87" s="2">
        <f t="shared" si="20"/>
        <v>0</v>
      </c>
      <c r="DU87" s="5">
        <f>IF('Tabulka klientů 2023'!$R91='Hlavní stránka'!DU$1,1,0)</f>
        <v>0</v>
      </c>
      <c r="DV87" s="5">
        <f>IF('Tabulka klientů 2023'!$U91='Hlavní stránka'!DU$1,1,0)</f>
        <v>0</v>
      </c>
      <c r="DW87" s="5">
        <f>IF('Tabulka klientů 2023'!$X91='Hlavní stránka'!DU$1,1,0)</f>
        <v>0</v>
      </c>
      <c r="DX87" s="5">
        <f>IF('Tabulka klientů 2023'!$AA91='Hlavní stránka'!DU$1,1,0)</f>
        <v>0</v>
      </c>
      <c r="DY87" s="5">
        <f>IF('Tabulka klientů 2023'!$AD91='Hlavní stránka'!DU$1,1,0)</f>
        <v>0</v>
      </c>
      <c r="DZ87" s="5">
        <f>IF('Tabulka klientů 2023'!$AG91='Hlavní stránka'!DU$1,1,0)</f>
        <v>0</v>
      </c>
      <c r="EA87" s="5">
        <f>IF('Tabulka klientů 2023'!$AJ91='Hlavní stránka'!DU$1,1,0)</f>
        <v>0</v>
      </c>
      <c r="EB87" s="5">
        <f>IF('Tabulka klientů 2023'!$AM91='Hlavní stránka'!DU$1,1,0)</f>
        <v>0</v>
      </c>
      <c r="EC87" s="5">
        <f>IF('Tabulka klientů 2023'!$AP91='Hlavní stránka'!DU$1,1,0)</f>
        <v>0</v>
      </c>
      <c r="ED87" s="5">
        <f>IF('Tabulka klientů 2023'!$AS91='Hlavní stránka'!DU$1,1,0)</f>
        <v>0</v>
      </c>
      <c r="EE87" s="5">
        <f>IF('Tabulka klientů 2023'!$AV91='Hlavní stránka'!DU$1,1,0)</f>
        <v>0</v>
      </c>
      <c r="EF87" s="5">
        <f t="shared" si="9"/>
        <v>0</v>
      </c>
      <c r="EG87" s="2">
        <f t="shared" si="21"/>
        <v>0</v>
      </c>
      <c r="EH87" s="5">
        <f>IF('Tabulka klientů 2023'!$R91='Hlavní stránka'!EH$1,1,0)</f>
        <v>0</v>
      </c>
      <c r="EI87" s="5">
        <f>IF('Tabulka klientů 2023'!$U91='Hlavní stránka'!EH$1,1,0)</f>
        <v>0</v>
      </c>
      <c r="EJ87" s="5">
        <f>IF('Tabulka klientů 2023'!$X91='Hlavní stránka'!EH$1,1,0)</f>
        <v>0</v>
      </c>
      <c r="EK87" s="5">
        <f>IF('Tabulka klientů 2023'!$AA91='Hlavní stránka'!EH$1,1,0)</f>
        <v>0</v>
      </c>
      <c r="EL87" s="5">
        <f>IF('Tabulka klientů 2023'!$AD91='Hlavní stránka'!EH$1,1,0)</f>
        <v>0</v>
      </c>
      <c r="EM87" s="5">
        <f>IF('Tabulka klientů 2023'!$AG91='Hlavní stránka'!EH$1,1,0)</f>
        <v>0</v>
      </c>
      <c r="EN87" s="5">
        <f>IF('Tabulka klientů 2023'!$AJ91='Hlavní stránka'!EH$1,1,0)</f>
        <v>0</v>
      </c>
      <c r="EO87" s="5">
        <f>IF('Tabulka klientů 2023'!$AM91='Hlavní stránka'!EH$1,1,0)</f>
        <v>0</v>
      </c>
      <c r="EP87" s="5">
        <f>IF('Tabulka klientů 2023'!$AP91='Hlavní stránka'!EH$1,1,0)</f>
        <v>0</v>
      </c>
      <c r="EQ87" s="5">
        <f>IF('Tabulka klientů 2023'!$AS91='Hlavní stránka'!EH$1,1,0)</f>
        <v>0</v>
      </c>
      <c r="ER87" s="5">
        <f>IF('Tabulka klientů 2023'!$AV91='Hlavní stránka'!EH$1,1,0)</f>
        <v>0</v>
      </c>
      <c r="ES87" s="5">
        <f t="shared" si="10"/>
        <v>0</v>
      </c>
      <c r="ET87" s="2">
        <f t="shared" si="22"/>
        <v>0</v>
      </c>
      <c r="EU87" s="5">
        <f>IF('Tabulka klientů 2023'!$R91='Hlavní stránka'!EU$1,1,0)</f>
        <v>0</v>
      </c>
      <c r="EV87" s="5">
        <f>IF('Tabulka klientů 2023'!$U91='Hlavní stránka'!EU$1,1,0)</f>
        <v>0</v>
      </c>
      <c r="EW87" s="5">
        <f>IF('Tabulka klientů 2023'!$X91='Hlavní stránka'!EU$1,1,0)</f>
        <v>0</v>
      </c>
      <c r="EX87" s="5">
        <f>IF('Tabulka klientů 2023'!$AA91='Hlavní stránka'!EU$1,1,0)</f>
        <v>0</v>
      </c>
      <c r="EY87" s="5">
        <f>IF('Tabulka klientů 2023'!$AD91='Hlavní stránka'!EU$1,1,0)</f>
        <v>0</v>
      </c>
      <c r="EZ87" s="5">
        <f>IF('Tabulka klientů 2023'!$AG91='Hlavní stránka'!EU$1,1,0)</f>
        <v>0</v>
      </c>
      <c r="FA87" s="5">
        <f>IF('Tabulka klientů 2023'!$AJ91='Hlavní stránka'!EU$1,1,0)</f>
        <v>0</v>
      </c>
      <c r="FB87" s="5">
        <f>IF('Tabulka klientů 2023'!$AM91='Hlavní stránka'!EU$1,1,0)</f>
        <v>0</v>
      </c>
      <c r="FC87" s="5">
        <f>IF('Tabulka klientů 2023'!$AP91='Hlavní stránka'!EU$1,1,0)</f>
        <v>0</v>
      </c>
      <c r="FD87" s="5">
        <f>IF('Tabulka klientů 2023'!$AS91='Hlavní stránka'!EU$1,1,0)</f>
        <v>0</v>
      </c>
      <c r="FE87" s="5">
        <f>IF('Tabulka klientů 2023'!$AV91='Hlavní stránka'!EU$1,1,0)</f>
        <v>0</v>
      </c>
      <c r="FF87" s="5">
        <f t="shared" si="11"/>
        <v>0</v>
      </c>
      <c r="FG87" s="2">
        <f t="shared" si="23"/>
        <v>0</v>
      </c>
    </row>
    <row r="88" spans="1:163" ht="1.5" hidden="1" customHeight="1" x14ac:dyDescent="0.25">
      <c r="A88" s="4"/>
      <c r="B88" s="4"/>
      <c r="C88" s="4"/>
      <c r="D88" s="4"/>
      <c r="E88" s="4"/>
      <c r="F88" s="4"/>
      <c r="G88" s="4"/>
      <c r="H88" s="5">
        <f>IF('Tabulka klientů 2023'!$R92='Hlavní stránka'!$H$1,1,0)</f>
        <v>0</v>
      </c>
      <c r="I88" s="5">
        <f>IF('Tabulka klientů 2023'!$U92='Hlavní stránka'!$H$1,1,0)</f>
        <v>0</v>
      </c>
      <c r="J88" s="5">
        <f>IF('Tabulka klientů 2023'!$X92='Hlavní stránka'!$H$1,1,0)</f>
        <v>0</v>
      </c>
      <c r="K88" s="5">
        <f>IF('Tabulka klientů 2023'!$AA92='Hlavní stránka'!$H$1,1,0)</f>
        <v>0</v>
      </c>
      <c r="L88" s="5">
        <f>IF('Tabulka klientů 2023'!$AD92='Hlavní stránka'!$H$1,1,0)</f>
        <v>0</v>
      </c>
      <c r="M88" s="5">
        <f>IF('Tabulka klientů 2023'!$AG92='Hlavní stránka'!$H$1,1,0)</f>
        <v>0</v>
      </c>
      <c r="N88" s="5">
        <f>IF('Tabulka klientů 2023'!$AJ92='Hlavní stránka'!$H$1,1,0)</f>
        <v>0</v>
      </c>
      <c r="O88" s="5">
        <f>IF('Tabulka klientů 2023'!$AM92='Hlavní stránka'!$H$1,1,0)</f>
        <v>0</v>
      </c>
      <c r="P88" s="5">
        <f>IF('Tabulka klientů 2023'!$AP92='Hlavní stránka'!$H$1,1,0)</f>
        <v>0</v>
      </c>
      <c r="Q88" s="5">
        <f>IF('Tabulka klientů 2023'!$AS92='Hlavní stránka'!$H$1,1,0)</f>
        <v>0</v>
      </c>
      <c r="R88" s="5">
        <f>IF('Tabulka klientů 2023'!$AV92='Hlavní stránka'!$H$1,1,0)</f>
        <v>0</v>
      </c>
      <c r="S88" s="5">
        <f t="shared" si="0"/>
        <v>0</v>
      </c>
      <c r="T88" s="2">
        <f t="shared" si="12"/>
        <v>0</v>
      </c>
      <c r="U88" s="5">
        <f>IF('Tabulka klientů 2023'!$R92='Hlavní stránka'!U$1,1,0)</f>
        <v>0</v>
      </c>
      <c r="V88" s="5">
        <f>IF('Tabulka klientů 2023'!$U92='Hlavní stránka'!U$1,1,0)</f>
        <v>0</v>
      </c>
      <c r="W88" s="5">
        <f>IF('Tabulka klientů 2023'!$X92='Hlavní stránka'!U$1,1,0)</f>
        <v>0</v>
      </c>
      <c r="X88" s="5">
        <f>IF('Tabulka klientů 2023'!$AA92='Hlavní stránka'!U$1,1,0)</f>
        <v>0</v>
      </c>
      <c r="Y88" s="5">
        <f>IF('Tabulka klientů 2023'!$AD92='Hlavní stránka'!U$1,1,0)</f>
        <v>0</v>
      </c>
      <c r="Z88" s="5">
        <f>IF('Tabulka klientů 2023'!$AG92='Hlavní stránka'!U$1,1,0)</f>
        <v>0</v>
      </c>
      <c r="AA88" s="5">
        <f>IF('Tabulka klientů 2023'!$AJ92='Hlavní stránka'!U$1,1,0)</f>
        <v>0</v>
      </c>
      <c r="AB88" s="5">
        <f>IF('Tabulka klientů 2023'!$AM92='Hlavní stránka'!U$1,1,0)</f>
        <v>0</v>
      </c>
      <c r="AC88" s="5">
        <f>IF('Tabulka klientů 2023'!$AP92='Hlavní stránka'!U$1,1,0)</f>
        <v>0</v>
      </c>
      <c r="AD88" s="5">
        <f>IF('Tabulka klientů 2023'!$AS92='Hlavní stránka'!U$1,1,0)</f>
        <v>0</v>
      </c>
      <c r="AE88" s="5">
        <f>IF('Tabulka klientů 2023'!$AV92='Hlavní stránka'!U$1,1,0)</f>
        <v>0</v>
      </c>
      <c r="AF88" s="5">
        <f t="shared" si="1"/>
        <v>0</v>
      </c>
      <c r="AG88" s="2">
        <f t="shared" si="13"/>
        <v>0</v>
      </c>
      <c r="AH88" s="5">
        <f>IF('Tabulka klientů 2023'!$R92='Hlavní stránka'!AH$1,1,0)</f>
        <v>0</v>
      </c>
      <c r="AI88" s="5">
        <f>IF('Tabulka klientů 2023'!$U92='Hlavní stránka'!AH$1,1,0)</f>
        <v>0</v>
      </c>
      <c r="AJ88" s="5">
        <f>IF('Tabulka klientů 2023'!$X92='Hlavní stránka'!AH$1,1,0)</f>
        <v>0</v>
      </c>
      <c r="AK88" s="5">
        <f>IF('Tabulka klientů 2023'!$AA92='Hlavní stránka'!AH$1,1,0)</f>
        <v>0</v>
      </c>
      <c r="AL88" s="5">
        <f>IF('Tabulka klientů 2023'!$AD92='Hlavní stránka'!AH$1,1,0)</f>
        <v>0</v>
      </c>
      <c r="AM88" s="5">
        <f>IF('Tabulka klientů 2023'!$AG92='Hlavní stránka'!AH$1,1,0)</f>
        <v>0</v>
      </c>
      <c r="AN88" s="5">
        <f>IF('Tabulka klientů 2023'!$AJ92='Hlavní stránka'!AH$1,1,0)</f>
        <v>0</v>
      </c>
      <c r="AO88" s="5">
        <f>IF('Tabulka klientů 2023'!$AM92='Hlavní stránka'!AH$1,1,0)</f>
        <v>0</v>
      </c>
      <c r="AP88" s="5">
        <f>IF('Tabulka klientů 2023'!$AP92='Hlavní stránka'!AH$1,1,0)</f>
        <v>0</v>
      </c>
      <c r="AQ88" s="5">
        <f>IF('Tabulka klientů 2023'!$AS92='Hlavní stránka'!AH$1,1,0)</f>
        <v>0</v>
      </c>
      <c r="AR88" s="5">
        <f>IF('Tabulka klientů 2023'!$AV92='Hlavní stránka'!AH$1,1,0)</f>
        <v>0</v>
      </c>
      <c r="AS88" s="5">
        <f t="shared" si="2"/>
        <v>0</v>
      </c>
      <c r="AT88" s="2">
        <f t="shared" si="14"/>
        <v>0</v>
      </c>
      <c r="AU88" s="5">
        <f>IF('Tabulka klientů 2023'!$R92='Hlavní stránka'!AU$1,1,0)</f>
        <v>0</v>
      </c>
      <c r="AV88" s="5">
        <f>IF('Tabulka klientů 2023'!$U92='Hlavní stránka'!AU$1,1,0)</f>
        <v>0</v>
      </c>
      <c r="AW88" s="5">
        <f>IF('Tabulka klientů 2023'!$X92='Hlavní stránka'!AU$1,1,0)</f>
        <v>0</v>
      </c>
      <c r="AX88" s="5">
        <f>IF('Tabulka klientů 2023'!$AA92='Hlavní stránka'!AU$1,1,0)</f>
        <v>0</v>
      </c>
      <c r="AY88" s="5">
        <f>IF('Tabulka klientů 2023'!$AD92='Hlavní stránka'!AU$1,1,0)</f>
        <v>0</v>
      </c>
      <c r="AZ88" s="5">
        <f>IF('Tabulka klientů 2023'!$AG92='Hlavní stránka'!AU$1,1,0)</f>
        <v>0</v>
      </c>
      <c r="BA88" s="5">
        <f>IF('Tabulka klientů 2023'!$AJ92='Hlavní stránka'!AU$1,1,0)</f>
        <v>0</v>
      </c>
      <c r="BB88" s="5">
        <f>IF('Tabulka klientů 2023'!$AM92='Hlavní stránka'!AU$1,1,0)</f>
        <v>0</v>
      </c>
      <c r="BC88" s="5">
        <f>IF('Tabulka klientů 2023'!$AP92='Hlavní stránka'!AU$1,1,0)</f>
        <v>0</v>
      </c>
      <c r="BD88" s="5">
        <f>IF('Tabulka klientů 2023'!$AS92='Hlavní stránka'!AU$1,1,0)</f>
        <v>0</v>
      </c>
      <c r="BE88" s="5">
        <f>IF('Tabulka klientů 2023'!$AV92='Hlavní stránka'!AU$1,1,0)</f>
        <v>0</v>
      </c>
      <c r="BF88" s="5">
        <f t="shared" si="3"/>
        <v>0</v>
      </c>
      <c r="BG88" s="2">
        <f t="shared" si="15"/>
        <v>0</v>
      </c>
      <c r="BH88" s="5">
        <f>IF('Tabulka klientů 2023'!$R92='Hlavní stránka'!BH$1,1,0)</f>
        <v>0</v>
      </c>
      <c r="BI88" s="5">
        <f>IF('Tabulka klientů 2023'!$U92='Hlavní stránka'!BH$1,1,0)</f>
        <v>0</v>
      </c>
      <c r="BJ88" s="5">
        <f>IF('Tabulka klientů 2023'!$X92='Hlavní stránka'!BH$1,1,0)</f>
        <v>0</v>
      </c>
      <c r="BK88" s="5">
        <f>IF('Tabulka klientů 2023'!$AA92='Hlavní stránka'!BH$1,1,0)</f>
        <v>0</v>
      </c>
      <c r="BL88" s="5">
        <f>IF('Tabulka klientů 2023'!$AD92='Hlavní stránka'!BH$1,1,0)</f>
        <v>0</v>
      </c>
      <c r="BM88" s="5">
        <f>IF('Tabulka klientů 2023'!$AG92='Hlavní stránka'!BH$1,1,0)</f>
        <v>0</v>
      </c>
      <c r="BN88" s="5">
        <f>IF('Tabulka klientů 2023'!$AJ92='Hlavní stránka'!BH$1,1,0)</f>
        <v>0</v>
      </c>
      <c r="BO88" s="5">
        <f>IF('Tabulka klientů 2023'!$AM92='Hlavní stránka'!BH$1,1,0)</f>
        <v>0</v>
      </c>
      <c r="BP88" s="5">
        <f>IF('Tabulka klientů 2023'!$AP92='Hlavní stránka'!BH$1,1,0)</f>
        <v>0</v>
      </c>
      <c r="BQ88" s="5">
        <f>IF('Tabulka klientů 2023'!$AS92='Hlavní stránka'!BH$1,1,0)</f>
        <v>0</v>
      </c>
      <c r="BR88" s="5">
        <f>IF('Tabulka klientů 2023'!$AV92='Hlavní stránka'!BH$1,1,0)</f>
        <v>0</v>
      </c>
      <c r="BS88" s="5">
        <f t="shared" si="4"/>
        <v>0</v>
      </c>
      <c r="BT88" s="2">
        <f t="shared" si="16"/>
        <v>0</v>
      </c>
      <c r="BU88" s="5">
        <f>IF('Tabulka klientů 2023'!$R92='Hlavní stránka'!BU$1,1,0)</f>
        <v>0</v>
      </c>
      <c r="BV88" s="5">
        <f>IF('Tabulka klientů 2023'!$U92='Hlavní stránka'!BU$1,1,0)</f>
        <v>0</v>
      </c>
      <c r="BW88" s="5">
        <f>IF('Tabulka klientů 2023'!$X92='Hlavní stránka'!BU$1,1,0)</f>
        <v>0</v>
      </c>
      <c r="BX88" s="5">
        <f>IF('Tabulka klientů 2023'!$AA92='Hlavní stránka'!BU$1,1,0)</f>
        <v>0</v>
      </c>
      <c r="BY88" s="5">
        <f>IF('Tabulka klientů 2023'!$AD92='Hlavní stránka'!BU$1,1,0)</f>
        <v>0</v>
      </c>
      <c r="BZ88" s="5">
        <f>IF('Tabulka klientů 2023'!$AG92='Hlavní stránka'!BU$1,1,0)</f>
        <v>0</v>
      </c>
      <c r="CA88" s="5">
        <f>IF('Tabulka klientů 2023'!$AJ92='Hlavní stránka'!BU$1,1,0)</f>
        <v>0</v>
      </c>
      <c r="CB88" s="5">
        <f>IF('Tabulka klientů 2023'!$AM92='Hlavní stránka'!BU$1,1,0)</f>
        <v>0</v>
      </c>
      <c r="CC88" s="5">
        <f>IF('Tabulka klientů 2023'!$AP92='Hlavní stránka'!BU$1,1,0)</f>
        <v>0</v>
      </c>
      <c r="CD88" s="5">
        <f>IF('Tabulka klientů 2023'!$AS92='Hlavní stránka'!BU$1,1,0)</f>
        <v>0</v>
      </c>
      <c r="CE88" s="5">
        <f>IF('Tabulka klientů 2023'!$AV92='Hlavní stránka'!BU$1,1,0)</f>
        <v>0</v>
      </c>
      <c r="CF88" s="5">
        <f t="shared" si="5"/>
        <v>0</v>
      </c>
      <c r="CG88" s="2">
        <f t="shared" si="17"/>
        <v>0</v>
      </c>
      <c r="CH88" s="5">
        <f>IF('Tabulka klientů 2023'!$R92='Hlavní stránka'!CH$1,1,0)</f>
        <v>0</v>
      </c>
      <c r="CI88" s="5">
        <f>IF('Tabulka klientů 2023'!$U92='Hlavní stránka'!CH$1,1,0)</f>
        <v>0</v>
      </c>
      <c r="CJ88" s="5">
        <f>IF('Tabulka klientů 2023'!$X92='Hlavní stránka'!CH$1,1,0)</f>
        <v>0</v>
      </c>
      <c r="CK88" s="5">
        <f>IF('Tabulka klientů 2023'!$AA92='Hlavní stránka'!CH$1,1,0)</f>
        <v>0</v>
      </c>
      <c r="CL88" s="5">
        <f>IF('Tabulka klientů 2023'!$AD92='Hlavní stránka'!CH$1,1,0)</f>
        <v>0</v>
      </c>
      <c r="CM88" s="5">
        <f>IF('Tabulka klientů 2023'!$AG92='Hlavní stránka'!CH$1,1,0)</f>
        <v>0</v>
      </c>
      <c r="CN88" s="5">
        <f>IF('Tabulka klientů 2023'!$AJ92='Hlavní stránka'!CH$1,1,0)</f>
        <v>0</v>
      </c>
      <c r="CO88" s="5">
        <f>IF('Tabulka klientů 2023'!$AM92='Hlavní stránka'!CH$1,1,0)</f>
        <v>0</v>
      </c>
      <c r="CP88" s="5">
        <f>IF('Tabulka klientů 2023'!$AP92='Hlavní stránka'!CH$1,1,0)</f>
        <v>0</v>
      </c>
      <c r="CQ88" s="5">
        <f>IF('Tabulka klientů 2023'!$AS92='Hlavní stránka'!CH$1,1,0)</f>
        <v>0</v>
      </c>
      <c r="CR88" s="5">
        <f>IF('Tabulka klientů 2023'!$AV92='Hlavní stránka'!CH$1,1,0)</f>
        <v>0</v>
      </c>
      <c r="CS88" s="5">
        <f t="shared" si="6"/>
        <v>0</v>
      </c>
      <c r="CT88" s="2">
        <f t="shared" si="18"/>
        <v>0</v>
      </c>
      <c r="CU88" s="5">
        <f>IF('Tabulka klientů 2023'!$R92='Hlavní stránka'!CU$1,1,0)</f>
        <v>0</v>
      </c>
      <c r="CV88" s="5">
        <f>IF('Tabulka klientů 2023'!$U92='Hlavní stránka'!CU$1,1,0)</f>
        <v>0</v>
      </c>
      <c r="CW88" s="5">
        <f>IF('Tabulka klientů 2023'!$X92='Hlavní stránka'!CU$1,1,0)</f>
        <v>0</v>
      </c>
      <c r="CX88" s="5">
        <f>IF('Tabulka klientů 2023'!$AA92='Hlavní stránka'!CU$1,1,0)</f>
        <v>0</v>
      </c>
      <c r="CY88" s="5">
        <f>IF('Tabulka klientů 2023'!$AD92='Hlavní stránka'!CU$1,1,0)</f>
        <v>0</v>
      </c>
      <c r="CZ88" s="5">
        <f>IF('Tabulka klientů 2023'!$AG92='Hlavní stránka'!CU$1,1,0)</f>
        <v>0</v>
      </c>
      <c r="DA88" s="5">
        <f>IF('Tabulka klientů 2023'!$AJ92='Hlavní stránka'!CU$1,1,0)</f>
        <v>0</v>
      </c>
      <c r="DB88" s="5">
        <f>IF('Tabulka klientů 2023'!$AM92='Hlavní stránka'!CU$1,1,0)</f>
        <v>0</v>
      </c>
      <c r="DC88" s="5">
        <f>IF('Tabulka klientů 2023'!$AP92='Hlavní stránka'!CU$1,1,0)</f>
        <v>0</v>
      </c>
      <c r="DD88" s="5">
        <f>IF('Tabulka klientů 2023'!$AS92='Hlavní stránka'!CU$1,1,0)</f>
        <v>0</v>
      </c>
      <c r="DE88" s="5">
        <f>IF('Tabulka klientů 2023'!$AV92='Hlavní stránka'!CU$1,1,0)</f>
        <v>0</v>
      </c>
      <c r="DF88" s="5">
        <f t="shared" si="7"/>
        <v>0</v>
      </c>
      <c r="DG88" s="2">
        <f t="shared" si="19"/>
        <v>0</v>
      </c>
      <c r="DH88" s="5">
        <f>IF('Tabulka klientů 2023'!$R92='Hlavní stránka'!DH$1,1,0)</f>
        <v>0</v>
      </c>
      <c r="DI88" s="5">
        <f>IF('Tabulka klientů 2023'!$U92='Hlavní stránka'!DH$1,1,0)</f>
        <v>0</v>
      </c>
      <c r="DJ88" s="5">
        <f>IF('Tabulka klientů 2023'!$X92='Hlavní stránka'!DH$1,1,0)</f>
        <v>0</v>
      </c>
      <c r="DK88" s="5">
        <f>IF('Tabulka klientů 2023'!$AA92='Hlavní stránka'!DH$1,1,0)</f>
        <v>0</v>
      </c>
      <c r="DL88" s="5">
        <f>IF('Tabulka klientů 2023'!$AD92='Hlavní stránka'!DH$1,1,0)</f>
        <v>0</v>
      </c>
      <c r="DM88" s="5">
        <f>IF('Tabulka klientů 2023'!$AG92='Hlavní stránka'!DH$1,1,0)</f>
        <v>0</v>
      </c>
      <c r="DN88" s="5">
        <f>IF('Tabulka klientů 2023'!$AJ92='Hlavní stránka'!DH$1,1,0)</f>
        <v>0</v>
      </c>
      <c r="DO88" s="5">
        <f>IF('Tabulka klientů 2023'!$AM92='Hlavní stránka'!DH$1,1,0)</f>
        <v>0</v>
      </c>
      <c r="DP88" s="5">
        <f>IF('Tabulka klientů 2023'!$AP92='Hlavní stránka'!DH$1,1,0)</f>
        <v>0</v>
      </c>
      <c r="DQ88" s="5">
        <f>IF('Tabulka klientů 2023'!$AS92='Hlavní stránka'!DH$1,1,0)</f>
        <v>0</v>
      </c>
      <c r="DR88" s="5">
        <f>IF('Tabulka klientů 2023'!$AV92='Hlavní stránka'!DH$1,1,0)</f>
        <v>0</v>
      </c>
      <c r="DS88" s="5">
        <f t="shared" si="8"/>
        <v>0</v>
      </c>
      <c r="DT88" s="2">
        <f t="shared" si="20"/>
        <v>0</v>
      </c>
      <c r="DU88" s="5">
        <f>IF('Tabulka klientů 2023'!$R92='Hlavní stránka'!DU$1,1,0)</f>
        <v>0</v>
      </c>
      <c r="DV88" s="5">
        <f>IF('Tabulka klientů 2023'!$U92='Hlavní stránka'!DU$1,1,0)</f>
        <v>0</v>
      </c>
      <c r="DW88" s="5">
        <f>IF('Tabulka klientů 2023'!$X92='Hlavní stránka'!DU$1,1,0)</f>
        <v>0</v>
      </c>
      <c r="DX88" s="5">
        <f>IF('Tabulka klientů 2023'!$AA92='Hlavní stránka'!DU$1,1,0)</f>
        <v>0</v>
      </c>
      <c r="DY88" s="5">
        <f>IF('Tabulka klientů 2023'!$AD92='Hlavní stránka'!DU$1,1,0)</f>
        <v>0</v>
      </c>
      <c r="DZ88" s="5">
        <f>IF('Tabulka klientů 2023'!$AG92='Hlavní stránka'!DU$1,1,0)</f>
        <v>0</v>
      </c>
      <c r="EA88" s="5">
        <f>IF('Tabulka klientů 2023'!$AJ92='Hlavní stránka'!DU$1,1,0)</f>
        <v>0</v>
      </c>
      <c r="EB88" s="5">
        <f>IF('Tabulka klientů 2023'!$AM92='Hlavní stránka'!DU$1,1,0)</f>
        <v>0</v>
      </c>
      <c r="EC88" s="5">
        <f>IF('Tabulka klientů 2023'!$AP92='Hlavní stránka'!DU$1,1,0)</f>
        <v>0</v>
      </c>
      <c r="ED88" s="5">
        <f>IF('Tabulka klientů 2023'!$AS92='Hlavní stránka'!DU$1,1,0)</f>
        <v>0</v>
      </c>
      <c r="EE88" s="5">
        <f>IF('Tabulka klientů 2023'!$AV92='Hlavní stránka'!DU$1,1,0)</f>
        <v>0</v>
      </c>
      <c r="EF88" s="5">
        <f t="shared" si="9"/>
        <v>0</v>
      </c>
      <c r="EG88" s="2">
        <f t="shared" si="21"/>
        <v>0</v>
      </c>
      <c r="EH88" s="5">
        <f>IF('Tabulka klientů 2023'!$R92='Hlavní stránka'!EH$1,1,0)</f>
        <v>0</v>
      </c>
      <c r="EI88" s="5">
        <f>IF('Tabulka klientů 2023'!$U92='Hlavní stránka'!EH$1,1,0)</f>
        <v>0</v>
      </c>
      <c r="EJ88" s="5">
        <f>IF('Tabulka klientů 2023'!$X92='Hlavní stránka'!EH$1,1,0)</f>
        <v>0</v>
      </c>
      <c r="EK88" s="5">
        <f>IF('Tabulka klientů 2023'!$AA92='Hlavní stránka'!EH$1,1,0)</f>
        <v>0</v>
      </c>
      <c r="EL88" s="5">
        <f>IF('Tabulka klientů 2023'!$AD92='Hlavní stránka'!EH$1,1,0)</f>
        <v>0</v>
      </c>
      <c r="EM88" s="5">
        <f>IF('Tabulka klientů 2023'!$AG92='Hlavní stránka'!EH$1,1,0)</f>
        <v>0</v>
      </c>
      <c r="EN88" s="5">
        <f>IF('Tabulka klientů 2023'!$AJ92='Hlavní stránka'!EH$1,1,0)</f>
        <v>0</v>
      </c>
      <c r="EO88" s="5">
        <f>IF('Tabulka klientů 2023'!$AM92='Hlavní stránka'!EH$1,1,0)</f>
        <v>0</v>
      </c>
      <c r="EP88" s="5">
        <f>IF('Tabulka klientů 2023'!$AP92='Hlavní stránka'!EH$1,1,0)</f>
        <v>0</v>
      </c>
      <c r="EQ88" s="5">
        <f>IF('Tabulka klientů 2023'!$AS92='Hlavní stránka'!EH$1,1,0)</f>
        <v>0</v>
      </c>
      <c r="ER88" s="5">
        <f>IF('Tabulka klientů 2023'!$AV92='Hlavní stránka'!EH$1,1,0)</f>
        <v>0</v>
      </c>
      <c r="ES88" s="5">
        <f t="shared" si="10"/>
        <v>0</v>
      </c>
      <c r="ET88" s="2">
        <f t="shared" si="22"/>
        <v>0</v>
      </c>
      <c r="EU88" s="5">
        <f>IF('Tabulka klientů 2023'!$R92='Hlavní stránka'!EU$1,1,0)</f>
        <v>0</v>
      </c>
      <c r="EV88" s="5">
        <f>IF('Tabulka klientů 2023'!$U92='Hlavní stránka'!EU$1,1,0)</f>
        <v>0</v>
      </c>
      <c r="EW88" s="5">
        <f>IF('Tabulka klientů 2023'!$X92='Hlavní stránka'!EU$1,1,0)</f>
        <v>0</v>
      </c>
      <c r="EX88" s="5">
        <f>IF('Tabulka klientů 2023'!$AA92='Hlavní stránka'!EU$1,1,0)</f>
        <v>0</v>
      </c>
      <c r="EY88" s="5">
        <f>IF('Tabulka klientů 2023'!$AD92='Hlavní stránka'!EU$1,1,0)</f>
        <v>0</v>
      </c>
      <c r="EZ88" s="5">
        <f>IF('Tabulka klientů 2023'!$AG92='Hlavní stránka'!EU$1,1,0)</f>
        <v>0</v>
      </c>
      <c r="FA88" s="5">
        <f>IF('Tabulka klientů 2023'!$AJ92='Hlavní stránka'!EU$1,1,0)</f>
        <v>0</v>
      </c>
      <c r="FB88" s="5">
        <f>IF('Tabulka klientů 2023'!$AM92='Hlavní stránka'!EU$1,1,0)</f>
        <v>0</v>
      </c>
      <c r="FC88" s="5">
        <f>IF('Tabulka klientů 2023'!$AP92='Hlavní stránka'!EU$1,1,0)</f>
        <v>0</v>
      </c>
      <c r="FD88" s="5">
        <f>IF('Tabulka klientů 2023'!$AS92='Hlavní stránka'!EU$1,1,0)</f>
        <v>0</v>
      </c>
      <c r="FE88" s="5">
        <f>IF('Tabulka klientů 2023'!$AV92='Hlavní stránka'!EU$1,1,0)</f>
        <v>0</v>
      </c>
      <c r="FF88" s="5">
        <f t="shared" si="11"/>
        <v>0</v>
      </c>
      <c r="FG88" s="2">
        <f t="shared" si="23"/>
        <v>0</v>
      </c>
    </row>
    <row r="89" spans="1:163" ht="1.5" hidden="1" customHeight="1" x14ac:dyDescent="0.25">
      <c r="A89" s="4"/>
      <c r="B89" s="4"/>
      <c r="C89" s="4"/>
      <c r="D89" s="4"/>
      <c r="E89" s="4"/>
      <c r="F89" s="4"/>
      <c r="G89" s="4"/>
      <c r="H89" s="5">
        <f>IF('Tabulka klientů 2023'!$R93='Hlavní stránka'!$H$1,1,0)</f>
        <v>0</v>
      </c>
      <c r="I89" s="5">
        <f>IF('Tabulka klientů 2023'!$U93='Hlavní stránka'!$H$1,1,0)</f>
        <v>0</v>
      </c>
      <c r="J89" s="5">
        <f>IF('Tabulka klientů 2023'!$X93='Hlavní stránka'!$H$1,1,0)</f>
        <v>0</v>
      </c>
      <c r="K89" s="5">
        <f>IF('Tabulka klientů 2023'!$AA93='Hlavní stránka'!$H$1,1,0)</f>
        <v>0</v>
      </c>
      <c r="L89" s="5">
        <f>IF('Tabulka klientů 2023'!$AD93='Hlavní stránka'!$H$1,1,0)</f>
        <v>0</v>
      </c>
      <c r="M89" s="5">
        <f>IF('Tabulka klientů 2023'!$AG93='Hlavní stránka'!$H$1,1,0)</f>
        <v>0</v>
      </c>
      <c r="N89" s="5">
        <f>IF('Tabulka klientů 2023'!$AJ93='Hlavní stránka'!$H$1,1,0)</f>
        <v>0</v>
      </c>
      <c r="O89" s="5">
        <f>IF('Tabulka klientů 2023'!$AM93='Hlavní stránka'!$H$1,1,0)</f>
        <v>0</v>
      </c>
      <c r="P89" s="5">
        <f>IF('Tabulka klientů 2023'!$AP93='Hlavní stránka'!$H$1,1,0)</f>
        <v>0</v>
      </c>
      <c r="Q89" s="5">
        <f>IF('Tabulka klientů 2023'!$AS93='Hlavní stránka'!$H$1,1,0)</f>
        <v>0</v>
      </c>
      <c r="R89" s="5">
        <f>IF('Tabulka klientů 2023'!$AV93='Hlavní stránka'!$H$1,1,0)</f>
        <v>0</v>
      </c>
      <c r="S89" s="5">
        <f t="shared" si="0"/>
        <v>0</v>
      </c>
      <c r="T89" s="2">
        <f t="shared" si="12"/>
        <v>0</v>
      </c>
      <c r="U89" s="5">
        <f>IF('Tabulka klientů 2023'!$R93='Hlavní stránka'!U$1,1,0)</f>
        <v>0</v>
      </c>
      <c r="V89" s="5">
        <f>IF('Tabulka klientů 2023'!$U93='Hlavní stránka'!U$1,1,0)</f>
        <v>0</v>
      </c>
      <c r="W89" s="5">
        <f>IF('Tabulka klientů 2023'!$X93='Hlavní stránka'!U$1,1,0)</f>
        <v>0</v>
      </c>
      <c r="X89" s="5">
        <f>IF('Tabulka klientů 2023'!$AA93='Hlavní stránka'!U$1,1,0)</f>
        <v>0</v>
      </c>
      <c r="Y89" s="5">
        <f>IF('Tabulka klientů 2023'!$AD93='Hlavní stránka'!U$1,1,0)</f>
        <v>0</v>
      </c>
      <c r="Z89" s="5">
        <f>IF('Tabulka klientů 2023'!$AG93='Hlavní stránka'!U$1,1,0)</f>
        <v>0</v>
      </c>
      <c r="AA89" s="5">
        <f>IF('Tabulka klientů 2023'!$AJ93='Hlavní stránka'!U$1,1,0)</f>
        <v>0</v>
      </c>
      <c r="AB89" s="5">
        <f>IF('Tabulka klientů 2023'!$AM93='Hlavní stránka'!U$1,1,0)</f>
        <v>0</v>
      </c>
      <c r="AC89" s="5">
        <f>IF('Tabulka klientů 2023'!$AP93='Hlavní stránka'!U$1,1,0)</f>
        <v>0</v>
      </c>
      <c r="AD89" s="5">
        <f>IF('Tabulka klientů 2023'!$AS93='Hlavní stránka'!U$1,1,0)</f>
        <v>0</v>
      </c>
      <c r="AE89" s="5">
        <f>IF('Tabulka klientů 2023'!$AV93='Hlavní stránka'!U$1,1,0)</f>
        <v>0</v>
      </c>
      <c r="AF89" s="5">
        <f t="shared" si="1"/>
        <v>0</v>
      </c>
      <c r="AG89" s="2">
        <f t="shared" si="13"/>
        <v>0</v>
      </c>
      <c r="AH89" s="5">
        <f>IF('Tabulka klientů 2023'!$R93='Hlavní stránka'!AH$1,1,0)</f>
        <v>0</v>
      </c>
      <c r="AI89" s="5">
        <f>IF('Tabulka klientů 2023'!$U93='Hlavní stránka'!AH$1,1,0)</f>
        <v>0</v>
      </c>
      <c r="AJ89" s="5">
        <f>IF('Tabulka klientů 2023'!$X93='Hlavní stránka'!AH$1,1,0)</f>
        <v>0</v>
      </c>
      <c r="AK89" s="5">
        <f>IF('Tabulka klientů 2023'!$AA93='Hlavní stránka'!AH$1,1,0)</f>
        <v>0</v>
      </c>
      <c r="AL89" s="5">
        <f>IF('Tabulka klientů 2023'!$AD93='Hlavní stránka'!AH$1,1,0)</f>
        <v>0</v>
      </c>
      <c r="AM89" s="5">
        <f>IF('Tabulka klientů 2023'!$AG93='Hlavní stránka'!AH$1,1,0)</f>
        <v>0</v>
      </c>
      <c r="AN89" s="5">
        <f>IF('Tabulka klientů 2023'!$AJ93='Hlavní stránka'!AH$1,1,0)</f>
        <v>0</v>
      </c>
      <c r="AO89" s="5">
        <f>IF('Tabulka klientů 2023'!$AM93='Hlavní stránka'!AH$1,1,0)</f>
        <v>0</v>
      </c>
      <c r="AP89" s="5">
        <f>IF('Tabulka klientů 2023'!$AP93='Hlavní stránka'!AH$1,1,0)</f>
        <v>0</v>
      </c>
      <c r="AQ89" s="5">
        <f>IF('Tabulka klientů 2023'!$AS93='Hlavní stránka'!AH$1,1,0)</f>
        <v>0</v>
      </c>
      <c r="AR89" s="5">
        <f>IF('Tabulka klientů 2023'!$AV93='Hlavní stránka'!AH$1,1,0)</f>
        <v>0</v>
      </c>
      <c r="AS89" s="5">
        <f t="shared" si="2"/>
        <v>0</v>
      </c>
      <c r="AT89" s="2">
        <f t="shared" si="14"/>
        <v>0</v>
      </c>
      <c r="AU89" s="5">
        <f>IF('Tabulka klientů 2023'!$R93='Hlavní stránka'!AU$1,1,0)</f>
        <v>0</v>
      </c>
      <c r="AV89" s="5">
        <f>IF('Tabulka klientů 2023'!$U93='Hlavní stránka'!AU$1,1,0)</f>
        <v>0</v>
      </c>
      <c r="AW89" s="5">
        <f>IF('Tabulka klientů 2023'!$X93='Hlavní stránka'!AU$1,1,0)</f>
        <v>0</v>
      </c>
      <c r="AX89" s="5">
        <f>IF('Tabulka klientů 2023'!$AA93='Hlavní stránka'!AU$1,1,0)</f>
        <v>0</v>
      </c>
      <c r="AY89" s="5">
        <f>IF('Tabulka klientů 2023'!$AD93='Hlavní stránka'!AU$1,1,0)</f>
        <v>0</v>
      </c>
      <c r="AZ89" s="5">
        <f>IF('Tabulka klientů 2023'!$AG93='Hlavní stránka'!AU$1,1,0)</f>
        <v>0</v>
      </c>
      <c r="BA89" s="5">
        <f>IF('Tabulka klientů 2023'!$AJ93='Hlavní stránka'!AU$1,1,0)</f>
        <v>0</v>
      </c>
      <c r="BB89" s="5">
        <f>IF('Tabulka klientů 2023'!$AM93='Hlavní stránka'!AU$1,1,0)</f>
        <v>0</v>
      </c>
      <c r="BC89" s="5">
        <f>IF('Tabulka klientů 2023'!$AP93='Hlavní stránka'!AU$1,1,0)</f>
        <v>0</v>
      </c>
      <c r="BD89" s="5">
        <f>IF('Tabulka klientů 2023'!$AS93='Hlavní stránka'!AU$1,1,0)</f>
        <v>0</v>
      </c>
      <c r="BE89" s="5">
        <f>IF('Tabulka klientů 2023'!$AV93='Hlavní stránka'!AU$1,1,0)</f>
        <v>0</v>
      </c>
      <c r="BF89" s="5">
        <f t="shared" si="3"/>
        <v>0</v>
      </c>
      <c r="BG89" s="2">
        <f t="shared" si="15"/>
        <v>0</v>
      </c>
      <c r="BH89" s="5">
        <f>IF('Tabulka klientů 2023'!$R93='Hlavní stránka'!BH$1,1,0)</f>
        <v>0</v>
      </c>
      <c r="BI89" s="5">
        <f>IF('Tabulka klientů 2023'!$U93='Hlavní stránka'!BH$1,1,0)</f>
        <v>0</v>
      </c>
      <c r="BJ89" s="5">
        <f>IF('Tabulka klientů 2023'!$X93='Hlavní stránka'!BH$1,1,0)</f>
        <v>0</v>
      </c>
      <c r="BK89" s="5">
        <f>IF('Tabulka klientů 2023'!$AA93='Hlavní stránka'!BH$1,1,0)</f>
        <v>0</v>
      </c>
      <c r="BL89" s="5">
        <f>IF('Tabulka klientů 2023'!$AD93='Hlavní stránka'!BH$1,1,0)</f>
        <v>0</v>
      </c>
      <c r="BM89" s="5">
        <f>IF('Tabulka klientů 2023'!$AG93='Hlavní stránka'!BH$1,1,0)</f>
        <v>0</v>
      </c>
      <c r="BN89" s="5">
        <f>IF('Tabulka klientů 2023'!$AJ93='Hlavní stránka'!BH$1,1,0)</f>
        <v>0</v>
      </c>
      <c r="BO89" s="5">
        <f>IF('Tabulka klientů 2023'!$AM93='Hlavní stránka'!BH$1,1,0)</f>
        <v>0</v>
      </c>
      <c r="BP89" s="5">
        <f>IF('Tabulka klientů 2023'!$AP93='Hlavní stránka'!BH$1,1,0)</f>
        <v>0</v>
      </c>
      <c r="BQ89" s="5">
        <f>IF('Tabulka klientů 2023'!$AS93='Hlavní stránka'!BH$1,1,0)</f>
        <v>0</v>
      </c>
      <c r="BR89" s="5">
        <f>IF('Tabulka klientů 2023'!$AV93='Hlavní stránka'!BH$1,1,0)</f>
        <v>0</v>
      </c>
      <c r="BS89" s="5">
        <f t="shared" si="4"/>
        <v>0</v>
      </c>
      <c r="BT89" s="2">
        <f t="shared" si="16"/>
        <v>0</v>
      </c>
      <c r="BU89" s="5">
        <f>IF('Tabulka klientů 2023'!$R93='Hlavní stránka'!BU$1,1,0)</f>
        <v>0</v>
      </c>
      <c r="BV89" s="5">
        <f>IF('Tabulka klientů 2023'!$U93='Hlavní stránka'!BU$1,1,0)</f>
        <v>0</v>
      </c>
      <c r="BW89" s="5">
        <f>IF('Tabulka klientů 2023'!$X93='Hlavní stránka'!BU$1,1,0)</f>
        <v>0</v>
      </c>
      <c r="BX89" s="5">
        <f>IF('Tabulka klientů 2023'!$AA93='Hlavní stránka'!BU$1,1,0)</f>
        <v>0</v>
      </c>
      <c r="BY89" s="5">
        <f>IF('Tabulka klientů 2023'!$AD93='Hlavní stránka'!BU$1,1,0)</f>
        <v>0</v>
      </c>
      <c r="BZ89" s="5">
        <f>IF('Tabulka klientů 2023'!$AG93='Hlavní stránka'!BU$1,1,0)</f>
        <v>0</v>
      </c>
      <c r="CA89" s="5">
        <f>IF('Tabulka klientů 2023'!$AJ93='Hlavní stránka'!BU$1,1,0)</f>
        <v>0</v>
      </c>
      <c r="CB89" s="5">
        <f>IF('Tabulka klientů 2023'!$AM93='Hlavní stránka'!BU$1,1,0)</f>
        <v>0</v>
      </c>
      <c r="CC89" s="5">
        <f>IF('Tabulka klientů 2023'!$AP93='Hlavní stránka'!BU$1,1,0)</f>
        <v>0</v>
      </c>
      <c r="CD89" s="5">
        <f>IF('Tabulka klientů 2023'!$AS93='Hlavní stránka'!BU$1,1,0)</f>
        <v>0</v>
      </c>
      <c r="CE89" s="5">
        <f>IF('Tabulka klientů 2023'!$AV93='Hlavní stránka'!BU$1,1,0)</f>
        <v>0</v>
      </c>
      <c r="CF89" s="5">
        <f t="shared" si="5"/>
        <v>0</v>
      </c>
      <c r="CG89" s="2">
        <f t="shared" si="17"/>
        <v>0</v>
      </c>
      <c r="CH89" s="5">
        <f>IF('Tabulka klientů 2023'!$R93='Hlavní stránka'!CH$1,1,0)</f>
        <v>0</v>
      </c>
      <c r="CI89" s="5">
        <f>IF('Tabulka klientů 2023'!$U93='Hlavní stránka'!CH$1,1,0)</f>
        <v>0</v>
      </c>
      <c r="CJ89" s="5">
        <f>IF('Tabulka klientů 2023'!$X93='Hlavní stránka'!CH$1,1,0)</f>
        <v>0</v>
      </c>
      <c r="CK89" s="5">
        <f>IF('Tabulka klientů 2023'!$AA93='Hlavní stránka'!CH$1,1,0)</f>
        <v>0</v>
      </c>
      <c r="CL89" s="5">
        <f>IF('Tabulka klientů 2023'!$AD93='Hlavní stránka'!CH$1,1,0)</f>
        <v>0</v>
      </c>
      <c r="CM89" s="5">
        <f>IF('Tabulka klientů 2023'!$AG93='Hlavní stránka'!CH$1,1,0)</f>
        <v>0</v>
      </c>
      <c r="CN89" s="5">
        <f>IF('Tabulka klientů 2023'!$AJ93='Hlavní stránka'!CH$1,1,0)</f>
        <v>0</v>
      </c>
      <c r="CO89" s="5">
        <f>IF('Tabulka klientů 2023'!$AM93='Hlavní stránka'!CH$1,1,0)</f>
        <v>0</v>
      </c>
      <c r="CP89" s="5">
        <f>IF('Tabulka klientů 2023'!$AP93='Hlavní stránka'!CH$1,1,0)</f>
        <v>0</v>
      </c>
      <c r="CQ89" s="5">
        <f>IF('Tabulka klientů 2023'!$AS93='Hlavní stránka'!CH$1,1,0)</f>
        <v>0</v>
      </c>
      <c r="CR89" s="5">
        <f>IF('Tabulka klientů 2023'!$AV93='Hlavní stránka'!CH$1,1,0)</f>
        <v>0</v>
      </c>
      <c r="CS89" s="5">
        <f t="shared" si="6"/>
        <v>0</v>
      </c>
      <c r="CT89" s="2">
        <f t="shared" si="18"/>
        <v>0</v>
      </c>
      <c r="CU89" s="5">
        <f>IF('Tabulka klientů 2023'!$R93='Hlavní stránka'!CU$1,1,0)</f>
        <v>0</v>
      </c>
      <c r="CV89" s="5">
        <f>IF('Tabulka klientů 2023'!$U93='Hlavní stránka'!CU$1,1,0)</f>
        <v>0</v>
      </c>
      <c r="CW89" s="5">
        <f>IF('Tabulka klientů 2023'!$X93='Hlavní stránka'!CU$1,1,0)</f>
        <v>0</v>
      </c>
      <c r="CX89" s="5">
        <f>IF('Tabulka klientů 2023'!$AA93='Hlavní stránka'!CU$1,1,0)</f>
        <v>0</v>
      </c>
      <c r="CY89" s="5">
        <f>IF('Tabulka klientů 2023'!$AD93='Hlavní stránka'!CU$1,1,0)</f>
        <v>0</v>
      </c>
      <c r="CZ89" s="5">
        <f>IF('Tabulka klientů 2023'!$AG93='Hlavní stránka'!CU$1,1,0)</f>
        <v>0</v>
      </c>
      <c r="DA89" s="5">
        <f>IF('Tabulka klientů 2023'!$AJ93='Hlavní stránka'!CU$1,1,0)</f>
        <v>0</v>
      </c>
      <c r="DB89" s="5">
        <f>IF('Tabulka klientů 2023'!$AM93='Hlavní stránka'!CU$1,1,0)</f>
        <v>0</v>
      </c>
      <c r="DC89" s="5">
        <f>IF('Tabulka klientů 2023'!$AP93='Hlavní stránka'!CU$1,1,0)</f>
        <v>0</v>
      </c>
      <c r="DD89" s="5">
        <f>IF('Tabulka klientů 2023'!$AS93='Hlavní stránka'!CU$1,1,0)</f>
        <v>0</v>
      </c>
      <c r="DE89" s="5">
        <f>IF('Tabulka klientů 2023'!$AV93='Hlavní stránka'!CU$1,1,0)</f>
        <v>0</v>
      </c>
      <c r="DF89" s="5">
        <f t="shared" si="7"/>
        <v>0</v>
      </c>
      <c r="DG89" s="2">
        <f t="shared" si="19"/>
        <v>0</v>
      </c>
      <c r="DH89" s="5">
        <f>IF('Tabulka klientů 2023'!$R93='Hlavní stránka'!DH$1,1,0)</f>
        <v>0</v>
      </c>
      <c r="DI89" s="5">
        <f>IF('Tabulka klientů 2023'!$U93='Hlavní stránka'!DH$1,1,0)</f>
        <v>0</v>
      </c>
      <c r="DJ89" s="5">
        <f>IF('Tabulka klientů 2023'!$X93='Hlavní stránka'!DH$1,1,0)</f>
        <v>0</v>
      </c>
      <c r="DK89" s="5">
        <f>IF('Tabulka klientů 2023'!$AA93='Hlavní stránka'!DH$1,1,0)</f>
        <v>0</v>
      </c>
      <c r="DL89" s="5">
        <f>IF('Tabulka klientů 2023'!$AD93='Hlavní stránka'!DH$1,1,0)</f>
        <v>0</v>
      </c>
      <c r="DM89" s="5">
        <f>IF('Tabulka klientů 2023'!$AG93='Hlavní stránka'!DH$1,1,0)</f>
        <v>0</v>
      </c>
      <c r="DN89" s="5">
        <f>IF('Tabulka klientů 2023'!$AJ93='Hlavní stránka'!DH$1,1,0)</f>
        <v>0</v>
      </c>
      <c r="DO89" s="5">
        <f>IF('Tabulka klientů 2023'!$AM93='Hlavní stránka'!DH$1,1,0)</f>
        <v>0</v>
      </c>
      <c r="DP89" s="5">
        <f>IF('Tabulka klientů 2023'!$AP93='Hlavní stránka'!DH$1,1,0)</f>
        <v>0</v>
      </c>
      <c r="DQ89" s="5">
        <f>IF('Tabulka klientů 2023'!$AS93='Hlavní stránka'!DH$1,1,0)</f>
        <v>0</v>
      </c>
      <c r="DR89" s="5">
        <f>IF('Tabulka klientů 2023'!$AV93='Hlavní stránka'!DH$1,1,0)</f>
        <v>0</v>
      </c>
      <c r="DS89" s="5">
        <f t="shared" si="8"/>
        <v>0</v>
      </c>
      <c r="DT89" s="2">
        <f t="shared" si="20"/>
        <v>0</v>
      </c>
      <c r="DU89" s="5">
        <f>IF('Tabulka klientů 2023'!$R93='Hlavní stránka'!DU$1,1,0)</f>
        <v>0</v>
      </c>
      <c r="DV89" s="5">
        <f>IF('Tabulka klientů 2023'!$U93='Hlavní stránka'!DU$1,1,0)</f>
        <v>0</v>
      </c>
      <c r="DW89" s="5">
        <f>IF('Tabulka klientů 2023'!$X93='Hlavní stránka'!DU$1,1,0)</f>
        <v>0</v>
      </c>
      <c r="DX89" s="5">
        <f>IF('Tabulka klientů 2023'!$AA93='Hlavní stránka'!DU$1,1,0)</f>
        <v>0</v>
      </c>
      <c r="DY89" s="5">
        <f>IF('Tabulka klientů 2023'!$AD93='Hlavní stránka'!DU$1,1,0)</f>
        <v>0</v>
      </c>
      <c r="DZ89" s="5">
        <f>IF('Tabulka klientů 2023'!$AG93='Hlavní stránka'!DU$1,1,0)</f>
        <v>0</v>
      </c>
      <c r="EA89" s="5">
        <f>IF('Tabulka klientů 2023'!$AJ93='Hlavní stránka'!DU$1,1,0)</f>
        <v>0</v>
      </c>
      <c r="EB89" s="5">
        <f>IF('Tabulka klientů 2023'!$AM93='Hlavní stránka'!DU$1,1,0)</f>
        <v>0</v>
      </c>
      <c r="EC89" s="5">
        <f>IF('Tabulka klientů 2023'!$AP93='Hlavní stránka'!DU$1,1,0)</f>
        <v>0</v>
      </c>
      <c r="ED89" s="5">
        <f>IF('Tabulka klientů 2023'!$AS93='Hlavní stránka'!DU$1,1,0)</f>
        <v>0</v>
      </c>
      <c r="EE89" s="5">
        <f>IF('Tabulka klientů 2023'!$AV93='Hlavní stránka'!DU$1,1,0)</f>
        <v>0</v>
      </c>
      <c r="EF89" s="5">
        <f t="shared" si="9"/>
        <v>0</v>
      </c>
      <c r="EG89" s="2">
        <f t="shared" si="21"/>
        <v>0</v>
      </c>
      <c r="EH89" s="5">
        <f>IF('Tabulka klientů 2023'!$R93='Hlavní stránka'!EH$1,1,0)</f>
        <v>0</v>
      </c>
      <c r="EI89" s="5">
        <f>IF('Tabulka klientů 2023'!$U93='Hlavní stránka'!EH$1,1,0)</f>
        <v>0</v>
      </c>
      <c r="EJ89" s="5">
        <f>IF('Tabulka klientů 2023'!$X93='Hlavní stránka'!EH$1,1,0)</f>
        <v>0</v>
      </c>
      <c r="EK89" s="5">
        <f>IF('Tabulka klientů 2023'!$AA93='Hlavní stránka'!EH$1,1,0)</f>
        <v>0</v>
      </c>
      <c r="EL89" s="5">
        <f>IF('Tabulka klientů 2023'!$AD93='Hlavní stránka'!EH$1,1,0)</f>
        <v>0</v>
      </c>
      <c r="EM89" s="5">
        <f>IF('Tabulka klientů 2023'!$AG93='Hlavní stránka'!EH$1,1,0)</f>
        <v>0</v>
      </c>
      <c r="EN89" s="5">
        <f>IF('Tabulka klientů 2023'!$AJ93='Hlavní stránka'!EH$1,1,0)</f>
        <v>0</v>
      </c>
      <c r="EO89" s="5">
        <f>IF('Tabulka klientů 2023'!$AM93='Hlavní stránka'!EH$1,1,0)</f>
        <v>0</v>
      </c>
      <c r="EP89" s="5">
        <f>IF('Tabulka klientů 2023'!$AP93='Hlavní stránka'!EH$1,1,0)</f>
        <v>0</v>
      </c>
      <c r="EQ89" s="5">
        <f>IF('Tabulka klientů 2023'!$AS93='Hlavní stránka'!EH$1,1,0)</f>
        <v>0</v>
      </c>
      <c r="ER89" s="5">
        <f>IF('Tabulka klientů 2023'!$AV93='Hlavní stránka'!EH$1,1,0)</f>
        <v>0</v>
      </c>
      <c r="ES89" s="5">
        <f t="shared" si="10"/>
        <v>0</v>
      </c>
      <c r="ET89" s="2">
        <f t="shared" si="22"/>
        <v>0</v>
      </c>
      <c r="EU89" s="5">
        <f>IF('Tabulka klientů 2023'!$R93='Hlavní stránka'!EU$1,1,0)</f>
        <v>0</v>
      </c>
      <c r="EV89" s="5">
        <f>IF('Tabulka klientů 2023'!$U93='Hlavní stránka'!EU$1,1,0)</f>
        <v>0</v>
      </c>
      <c r="EW89" s="5">
        <f>IF('Tabulka klientů 2023'!$X93='Hlavní stránka'!EU$1,1,0)</f>
        <v>0</v>
      </c>
      <c r="EX89" s="5">
        <f>IF('Tabulka klientů 2023'!$AA93='Hlavní stránka'!EU$1,1,0)</f>
        <v>0</v>
      </c>
      <c r="EY89" s="5">
        <f>IF('Tabulka klientů 2023'!$AD93='Hlavní stránka'!EU$1,1,0)</f>
        <v>0</v>
      </c>
      <c r="EZ89" s="5">
        <f>IF('Tabulka klientů 2023'!$AG93='Hlavní stránka'!EU$1,1,0)</f>
        <v>0</v>
      </c>
      <c r="FA89" s="5">
        <f>IF('Tabulka klientů 2023'!$AJ93='Hlavní stránka'!EU$1,1,0)</f>
        <v>0</v>
      </c>
      <c r="FB89" s="5">
        <f>IF('Tabulka klientů 2023'!$AM93='Hlavní stránka'!EU$1,1,0)</f>
        <v>0</v>
      </c>
      <c r="FC89" s="5">
        <f>IF('Tabulka klientů 2023'!$AP93='Hlavní stránka'!EU$1,1,0)</f>
        <v>0</v>
      </c>
      <c r="FD89" s="5">
        <f>IF('Tabulka klientů 2023'!$AS93='Hlavní stránka'!EU$1,1,0)</f>
        <v>0</v>
      </c>
      <c r="FE89" s="5">
        <f>IF('Tabulka klientů 2023'!$AV93='Hlavní stránka'!EU$1,1,0)</f>
        <v>0</v>
      </c>
      <c r="FF89" s="5">
        <f t="shared" si="11"/>
        <v>0</v>
      </c>
      <c r="FG89" s="2">
        <f t="shared" si="23"/>
        <v>0</v>
      </c>
    </row>
    <row r="90" spans="1:163" ht="1.5" hidden="1" customHeight="1" x14ac:dyDescent="0.25">
      <c r="A90" s="4"/>
      <c r="B90" s="4"/>
      <c r="C90" s="4"/>
      <c r="D90" s="4"/>
      <c r="E90" s="4"/>
      <c r="F90" s="4"/>
      <c r="G90" s="4"/>
      <c r="H90" s="5">
        <f>IF('Tabulka klientů 2023'!$R94='Hlavní stránka'!$H$1,1,0)</f>
        <v>0</v>
      </c>
      <c r="I90" s="5">
        <f>IF('Tabulka klientů 2023'!$U94='Hlavní stránka'!$H$1,1,0)</f>
        <v>0</v>
      </c>
      <c r="J90" s="5">
        <f>IF('Tabulka klientů 2023'!$X94='Hlavní stránka'!$H$1,1,0)</f>
        <v>0</v>
      </c>
      <c r="K90" s="5">
        <f>IF('Tabulka klientů 2023'!$AA94='Hlavní stránka'!$H$1,1,0)</f>
        <v>0</v>
      </c>
      <c r="L90" s="5">
        <f>IF('Tabulka klientů 2023'!$AD94='Hlavní stránka'!$H$1,1,0)</f>
        <v>0</v>
      </c>
      <c r="M90" s="5">
        <f>IF('Tabulka klientů 2023'!$AG94='Hlavní stránka'!$H$1,1,0)</f>
        <v>0</v>
      </c>
      <c r="N90" s="5">
        <f>IF('Tabulka klientů 2023'!$AJ94='Hlavní stránka'!$H$1,1,0)</f>
        <v>0</v>
      </c>
      <c r="O90" s="5">
        <f>IF('Tabulka klientů 2023'!$AM94='Hlavní stránka'!$H$1,1,0)</f>
        <v>0</v>
      </c>
      <c r="P90" s="5">
        <f>IF('Tabulka klientů 2023'!$AP94='Hlavní stránka'!$H$1,1,0)</f>
        <v>0</v>
      </c>
      <c r="Q90" s="5">
        <f>IF('Tabulka klientů 2023'!$AS94='Hlavní stránka'!$H$1,1,0)</f>
        <v>0</v>
      </c>
      <c r="R90" s="5">
        <f>IF('Tabulka klientů 2023'!$AV94='Hlavní stránka'!$H$1,1,0)</f>
        <v>0</v>
      </c>
      <c r="S90" s="5">
        <f t="shared" si="0"/>
        <v>0</v>
      </c>
      <c r="T90" s="2">
        <f t="shared" si="12"/>
        <v>0</v>
      </c>
      <c r="U90" s="5">
        <f>IF('Tabulka klientů 2023'!$R94='Hlavní stránka'!U$1,1,0)</f>
        <v>0</v>
      </c>
      <c r="V90" s="5">
        <f>IF('Tabulka klientů 2023'!$U94='Hlavní stránka'!U$1,1,0)</f>
        <v>0</v>
      </c>
      <c r="W90" s="5">
        <f>IF('Tabulka klientů 2023'!$X94='Hlavní stránka'!U$1,1,0)</f>
        <v>0</v>
      </c>
      <c r="X90" s="5">
        <f>IF('Tabulka klientů 2023'!$AA94='Hlavní stránka'!U$1,1,0)</f>
        <v>0</v>
      </c>
      <c r="Y90" s="5">
        <f>IF('Tabulka klientů 2023'!$AD94='Hlavní stránka'!U$1,1,0)</f>
        <v>0</v>
      </c>
      <c r="Z90" s="5">
        <f>IF('Tabulka klientů 2023'!$AG94='Hlavní stránka'!U$1,1,0)</f>
        <v>0</v>
      </c>
      <c r="AA90" s="5">
        <f>IF('Tabulka klientů 2023'!$AJ94='Hlavní stránka'!U$1,1,0)</f>
        <v>0</v>
      </c>
      <c r="AB90" s="5">
        <f>IF('Tabulka klientů 2023'!$AM94='Hlavní stránka'!U$1,1,0)</f>
        <v>0</v>
      </c>
      <c r="AC90" s="5">
        <f>IF('Tabulka klientů 2023'!$AP94='Hlavní stránka'!U$1,1,0)</f>
        <v>0</v>
      </c>
      <c r="AD90" s="5">
        <f>IF('Tabulka klientů 2023'!$AS94='Hlavní stránka'!U$1,1,0)</f>
        <v>0</v>
      </c>
      <c r="AE90" s="5">
        <f>IF('Tabulka klientů 2023'!$AV94='Hlavní stránka'!U$1,1,0)</f>
        <v>0</v>
      </c>
      <c r="AF90" s="5">
        <f t="shared" si="1"/>
        <v>0</v>
      </c>
      <c r="AG90" s="2">
        <f t="shared" si="13"/>
        <v>0</v>
      </c>
      <c r="AH90" s="5">
        <f>IF('Tabulka klientů 2023'!$R94='Hlavní stránka'!AH$1,1,0)</f>
        <v>0</v>
      </c>
      <c r="AI90" s="5">
        <f>IF('Tabulka klientů 2023'!$U94='Hlavní stránka'!AH$1,1,0)</f>
        <v>0</v>
      </c>
      <c r="AJ90" s="5">
        <f>IF('Tabulka klientů 2023'!$X94='Hlavní stránka'!AH$1,1,0)</f>
        <v>0</v>
      </c>
      <c r="AK90" s="5">
        <f>IF('Tabulka klientů 2023'!$AA94='Hlavní stránka'!AH$1,1,0)</f>
        <v>0</v>
      </c>
      <c r="AL90" s="5">
        <f>IF('Tabulka klientů 2023'!$AD94='Hlavní stránka'!AH$1,1,0)</f>
        <v>0</v>
      </c>
      <c r="AM90" s="5">
        <f>IF('Tabulka klientů 2023'!$AG94='Hlavní stránka'!AH$1,1,0)</f>
        <v>0</v>
      </c>
      <c r="AN90" s="5">
        <f>IF('Tabulka klientů 2023'!$AJ94='Hlavní stránka'!AH$1,1,0)</f>
        <v>0</v>
      </c>
      <c r="AO90" s="5">
        <f>IF('Tabulka klientů 2023'!$AM94='Hlavní stránka'!AH$1,1,0)</f>
        <v>0</v>
      </c>
      <c r="AP90" s="5">
        <f>IF('Tabulka klientů 2023'!$AP94='Hlavní stránka'!AH$1,1,0)</f>
        <v>0</v>
      </c>
      <c r="AQ90" s="5">
        <f>IF('Tabulka klientů 2023'!$AS94='Hlavní stránka'!AH$1,1,0)</f>
        <v>0</v>
      </c>
      <c r="AR90" s="5">
        <f>IF('Tabulka klientů 2023'!$AV94='Hlavní stránka'!AH$1,1,0)</f>
        <v>0</v>
      </c>
      <c r="AS90" s="5">
        <f t="shared" si="2"/>
        <v>0</v>
      </c>
      <c r="AT90" s="2">
        <f t="shared" si="14"/>
        <v>0</v>
      </c>
      <c r="AU90" s="5">
        <f>IF('Tabulka klientů 2023'!$R94='Hlavní stránka'!AU$1,1,0)</f>
        <v>0</v>
      </c>
      <c r="AV90" s="5">
        <f>IF('Tabulka klientů 2023'!$U94='Hlavní stránka'!AU$1,1,0)</f>
        <v>0</v>
      </c>
      <c r="AW90" s="5">
        <f>IF('Tabulka klientů 2023'!$X94='Hlavní stránka'!AU$1,1,0)</f>
        <v>0</v>
      </c>
      <c r="AX90" s="5">
        <f>IF('Tabulka klientů 2023'!$AA94='Hlavní stránka'!AU$1,1,0)</f>
        <v>0</v>
      </c>
      <c r="AY90" s="5">
        <f>IF('Tabulka klientů 2023'!$AD94='Hlavní stránka'!AU$1,1,0)</f>
        <v>0</v>
      </c>
      <c r="AZ90" s="5">
        <f>IF('Tabulka klientů 2023'!$AG94='Hlavní stránka'!AU$1,1,0)</f>
        <v>0</v>
      </c>
      <c r="BA90" s="5">
        <f>IF('Tabulka klientů 2023'!$AJ94='Hlavní stránka'!AU$1,1,0)</f>
        <v>0</v>
      </c>
      <c r="BB90" s="5">
        <f>IF('Tabulka klientů 2023'!$AM94='Hlavní stránka'!AU$1,1,0)</f>
        <v>0</v>
      </c>
      <c r="BC90" s="5">
        <f>IF('Tabulka klientů 2023'!$AP94='Hlavní stránka'!AU$1,1,0)</f>
        <v>0</v>
      </c>
      <c r="BD90" s="5">
        <f>IF('Tabulka klientů 2023'!$AS94='Hlavní stránka'!AU$1,1,0)</f>
        <v>0</v>
      </c>
      <c r="BE90" s="5">
        <f>IF('Tabulka klientů 2023'!$AV94='Hlavní stránka'!AU$1,1,0)</f>
        <v>0</v>
      </c>
      <c r="BF90" s="5">
        <f t="shared" si="3"/>
        <v>0</v>
      </c>
      <c r="BG90" s="2">
        <f t="shared" si="15"/>
        <v>0</v>
      </c>
      <c r="BH90" s="5">
        <f>IF('Tabulka klientů 2023'!$R94='Hlavní stránka'!BH$1,1,0)</f>
        <v>0</v>
      </c>
      <c r="BI90" s="5">
        <f>IF('Tabulka klientů 2023'!$U94='Hlavní stránka'!BH$1,1,0)</f>
        <v>0</v>
      </c>
      <c r="BJ90" s="5">
        <f>IF('Tabulka klientů 2023'!$X94='Hlavní stránka'!BH$1,1,0)</f>
        <v>0</v>
      </c>
      <c r="BK90" s="5">
        <f>IF('Tabulka klientů 2023'!$AA94='Hlavní stránka'!BH$1,1,0)</f>
        <v>0</v>
      </c>
      <c r="BL90" s="5">
        <f>IF('Tabulka klientů 2023'!$AD94='Hlavní stránka'!BH$1,1,0)</f>
        <v>0</v>
      </c>
      <c r="BM90" s="5">
        <f>IF('Tabulka klientů 2023'!$AG94='Hlavní stránka'!BH$1,1,0)</f>
        <v>0</v>
      </c>
      <c r="BN90" s="5">
        <f>IF('Tabulka klientů 2023'!$AJ94='Hlavní stránka'!BH$1,1,0)</f>
        <v>0</v>
      </c>
      <c r="BO90" s="5">
        <f>IF('Tabulka klientů 2023'!$AM94='Hlavní stránka'!BH$1,1,0)</f>
        <v>0</v>
      </c>
      <c r="BP90" s="5">
        <f>IF('Tabulka klientů 2023'!$AP94='Hlavní stránka'!BH$1,1,0)</f>
        <v>0</v>
      </c>
      <c r="BQ90" s="5">
        <f>IF('Tabulka klientů 2023'!$AS94='Hlavní stránka'!BH$1,1,0)</f>
        <v>0</v>
      </c>
      <c r="BR90" s="5">
        <f>IF('Tabulka klientů 2023'!$AV94='Hlavní stránka'!BH$1,1,0)</f>
        <v>0</v>
      </c>
      <c r="BS90" s="5">
        <f t="shared" si="4"/>
        <v>0</v>
      </c>
      <c r="BT90" s="2">
        <f t="shared" si="16"/>
        <v>0</v>
      </c>
      <c r="BU90" s="5">
        <f>IF('Tabulka klientů 2023'!$R94='Hlavní stránka'!BU$1,1,0)</f>
        <v>0</v>
      </c>
      <c r="BV90" s="5">
        <f>IF('Tabulka klientů 2023'!$U94='Hlavní stránka'!BU$1,1,0)</f>
        <v>0</v>
      </c>
      <c r="BW90" s="5">
        <f>IF('Tabulka klientů 2023'!$X94='Hlavní stránka'!BU$1,1,0)</f>
        <v>0</v>
      </c>
      <c r="BX90" s="5">
        <f>IF('Tabulka klientů 2023'!$AA94='Hlavní stránka'!BU$1,1,0)</f>
        <v>0</v>
      </c>
      <c r="BY90" s="5">
        <f>IF('Tabulka klientů 2023'!$AD94='Hlavní stránka'!BU$1,1,0)</f>
        <v>0</v>
      </c>
      <c r="BZ90" s="5">
        <f>IF('Tabulka klientů 2023'!$AG94='Hlavní stránka'!BU$1,1,0)</f>
        <v>0</v>
      </c>
      <c r="CA90" s="5">
        <f>IF('Tabulka klientů 2023'!$AJ94='Hlavní stránka'!BU$1,1,0)</f>
        <v>0</v>
      </c>
      <c r="CB90" s="5">
        <f>IF('Tabulka klientů 2023'!$AM94='Hlavní stránka'!BU$1,1,0)</f>
        <v>0</v>
      </c>
      <c r="CC90" s="5">
        <f>IF('Tabulka klientů 2023'!$AP94='Hlavní stránka'!BU$1,1,0)</f>
        <v>0</v>
      </c>
      <c r="CD90" s="5">
        <f>IF('Tabulka klientů 2023'!$AS94='Hlavní stránka'!BU$1,1,0)</f>
        <v>0</v>
      </c>
      <c r="CE90" s="5">
        <f>IF('Tabulka klientů 2023'!$AV94='Hlavní stránka'!BU$1,1,0)</f>
        <v>0</v>
      </c>
      <c r="CF90" s="5">
        <f t="shared" si="5"/>
        <v>0</v>
      </c>
      <c r="CG90" s="2">
        <f t="shared" si="17"/>
        <v>0</v>
      </c>
      <c r="CH90" s="5">
        <f>IF('Tabulka klientů 2023'!$R94='Hlavní stránka'!CH$1,1,0)</f>
        <v>0</v>
      </c>
      <c r="CI90" s="5">
        <f>IF('Tabulka klientů 2023'!$U94='Hlavní stránka'!CH$1,1,0)</f>
        <v>0</v>
      </c>
      <c r="CJ90" s="5">
        <f>IF('Tabulka klientů 2023'!$X94='Hlavní stránka'!CH$1,1,0)</f>
        <v>0</v>
      </c>
      <c r="CK90" s="5">
        <f>IF('Tabulka klientů 2023'!$AA94='Hlavní stránka'!CH$1,1,0)</f>
        <v>0</v>
      </c>
      <c r="CL90" s="5">
        <f>IF('Tabulka klientů 2023'!$AD94='Hlavní stránka'!CH$1,1,0)</f>
        <v>0</v>
      </c>
      <c r="CM90" s="5">
        <f>IF('Tabulka klientů 2023'!$AG94='Hlavní stránka'!CH$1,1,0)</f>
        <v>0</v>
      </c>
      <c r="CN90" s="5">
        <f>IF('Tabulka klientů 2023'!$AJ94='Hlavní stránka'!CH$1,1,0)</f>
        <v>0</v>
      </c>
      <c r="CO90" s="5">
        <f>IF('Tabulka klientů 2023'!$AM94='Hlavní stránka'!CH$1,1,0)</f>
        <v>0</v>
      </c>
      <c r="CP90" s="5">
        <f>IF('Tabulka klientů 2023'!$AP94='Hlavní stránka'!CH$1,1,0)</f>
        <v>0</v>
      </c>
      <c r="CQ90" s="5">
        <f>IF('Tabulka klientů 2023'!$AS94='Hlavní stránka'!CH$1,1,0)</f>
        <v>0</v>
      </c>
      <c r="CR90" s="5">
        <f>IF('Tabulka klientů 2023'!$AV94='Hlavní stránka'!CH$1,1,0)</f>
        <v>0</v>
      </c>
      <c r="CS90" s="5">
        <f t="shared" si="6"/>
        <v>0</v>
      </c>
      <c r="CT90" s="2">
        <f t="shared" si="18"/>
        <v>0</v>
      </c>
      <c r="CU90" s="5">
        <f>IF('Tabulka klientů 2023'!$R94='Hlavní stránka'!CU$1,1,0)</f>
        <v>0</v>
      </c>
      <c r="CV90" s="5">
        <f>IF('Tabulka klientů 2023'!$U94='Hlavní stránka'!CU$1,1,0)</f>
        <v>0</v>
      </c>
      <c r="CW90" s="5">
        <f>IF('Tabulka klientů 2023'!$X94='Hlavní stránka'!CU$1,1,0)</f>
        <v>0</v>
      </c>
      <c r="CX90" s="5">
        <f>IF('Tabulka klientů 2023'!$AA94='Hlavní stránka'!CU$1,1,0)</f>
        <v>0</v>
      </c>
      <c r="CY90" s="5">
        <f>IF('Tabulka klientů 2023'!$AD94='Hlavní stránka'!CU$1,1,0)</f>
        <v>0</v>
      </c>
      <c r="CZ90" s="5">
        <f>IF('Tabulka klientů 2023'!$AG94='Hlavní stránka'!CU$1,1,0)</f>
        <v>0</v>
      </c>
      <c r="DA90" s="5">
        <f>IF('Tabulka klientů 2023'!$AJ94='Hlavní stránka'!CU$1,1,0)</f>
        <v>0</v>
      </c>
      <c r="DB90" s="5">
        <f>IF('Tabulka klientů 2023'!$AM94='Hlavní stránka'!CU$1,1,0)</f>
        <v>0</v>
      </c>
      <c r="DC90" s="5">
        <f>IF('Tabulka klientů 2023'!$AP94='Hlavní stránka'!CU$1,1,0)</f>
        <v>0</v>
      </c>
      <c r="DD90" s="5">
        <f>IF('Tabulka klientů 2023'!$AS94='Hlavní stránka'!CU$1,1,0)</f>
        <v>0</v>
      </c>
      <c r="DE90" s="5">
        <f>IF('Tabulka klientů 2023'!$AV94='Hlavní stránka'!CU$1,1,0)</f>
        <v>0</v>
      </c>
      <c r="DF90" s="5">
        <f t="shared" si="7"/>
        <v>0</v>
      </c>
      <c r="DG90" s="2">
        <f t="shared" si="19"/>
        <v>0</v>
      </c>
      <c r="DH90" s="5">
        <f>IF('Tabulka klientů 2023'!$R94='Hlavní stránka'!DH$1,1,0)</f>
        <v>0</v>
      </c>
      <c r="DI90" s="5">
        <f>IF('Tabulka klientů 2023'!$U94='Hlavní stránka'!DH$1,1,0)</f>
        <v>0</v>
      </c>
      <c r="DJ90" s="5">
        <f>IF('Tabulka klientů 2023'!$X94='Hlavní stránka'!DH$1,1,0)</f>
        <v>0</v>
      </c>
      <c r="DK90" s="5">
        <f>IF('Tabulka klientů 2023'!$AA94='Hlavní stránka'!DH$1,1,0)</f>
        <v>0</v>
      </c>
      <c r="DL90" s="5">
        <f>IF('Tabulka klientů 2023'!$AD94='Hlavní stránka'!DH$1,1,0)</f>
        <v>0</v>
      </c>
      <c r="DM90" s="5">
        <f>IF('Tabulka klientů 2023'!$AG94='Hlavní stránka'!DH$1,1,0)</f>
        <v>0</v>
      </c>
      <c r="DN90" s="5">
        <f>IF('Tabulka klientů 2023'!$AJ94='Hlavní stránka'!DH$1,1,0)</f>
        <v>0</v>
      </c>
      <c r="DO90" s="5">
        <f>IF('Tabulka klientů 2023'!$AM94='Hlavní stránka'!DH$1,1,0)</f>
        <v>0</v>
      </c>
      <c r="DP90" s="5">
        <f>IF('Tabulka klientů 2023'!$AP94='Hlavní stránka'!DH$1,1,0)</f>
        <v>0</v>
      </c>
      <c r="DQ90" s="5">
        <f>IF('Tabulka klientů 2023'!$AS94='Hlavní stránka'!DH$1,1,0)</f>
        <v>0</v>
      </c>
      <c r="DR90" s="5">
        <f>IF('Tabulka klientů 2023'!$AV94='Hlavní stránka'!DH$1,1,0)</f>
        <v>0</v>
      </c>
      <c r="DS90" s="5">
        <f t="shared" si="8"/>
        <v>0</v>
      </c>
      <c r="DT90" s="2">
        <f t="shared" si="20"/>
        <v>0</v>
      </c>
      <c r="DU90" s="5">
        <f>IF('Tabulka klientů 2023'!$R94='Hlavní stránka'!DU$1,1,0)</f>
        <v>0</v>
      </c>
      <c r="DV90" s="5">
        <f>IF('Tabulka klientů 2023'!$U94='Hlavní stránka'!DU$1,1,0)</f>
        <v>0</v>
      </c>
      <c r="DW90" s="5">
        <f>IF('Tabulka klientů 2023'!$X94='Hlavní stránka'!DU$1,1,0)</f>
        <v>0</v>
      </c>
      <c r="DX90" s="5">
        <f>IF('Tabulka klientů 2023'!$AA94='Hlavní stránka'!DU$1,1,0)</f>
        <v>0</v>
      </c>
      <c r="DY90" s="5">
        <f>IF('Tabulka klientů 2023'!$AD94='Hlavní stránka'!DU$1,1,0)</f>
        <v>0</v>
      </c>
      <c r="DZ90" s="5">
        <f>IF('Tabulka klientů 2023'!$AG94='Hlavní stránka'!DU$1,1,0)</f>
        <v>0</v>
      </c>
      <c r="EA90" s="5">
        <f>IF('Tabulka klientů 2023'!$AJ94='Hlavní stránka'!DU$1,1,0)</f>
        <v>0</v>
      </c>
      <c r="EB90" s="5">
        <f>IF('Tabulka klientů 2023'!$AM94='Hlavní stránka'!DU$1,1,0)</f>
        <v>0</v>
      </c>
      <c r="EC90" s="5">
        <f>IF('Tabulka klientů 2023'!$AP94='Hlavní stránka'!DU$1,1,0)</f>
        <v>0</v>
      </c>
      <c r="ED90" s="5">
        <f>IF('Tabulka klientů 2023'!$AS94='Hlavní stránka'!DU$1,1,0)</f>
        <v>0</v>
      </c>
      <c r="EE90" s="5">
        <f>IF('Tabulka klientů 2023'!$AV94='Hlavní stránka'!DU$1,1,0)</f>
        <v>0</v>
      </c>
      <c r="EF90" s="5">
        <f t="shared" si="9"/>
        <v>0</v>
      </c>
      <c r="EG90" s="2">
        <f t="shared" si="21"/>
        <v>0</v>
      </c>
      <c r="EH90" s="5">
        <f>IF('Tabulka klientů 2023'!$R94='Hlavní stránka'!EH$1,1,0)</f>
        <v>0</v>
      </c>
      <c r="EI90" s="5">
        <f>IF('Tabulka klientů 2023'!$U94='Hlavní stránka'!EH$1,1,0)</f>
        <v>0</v>
      </c>
      <c r="EJ90" s="5">
        <f>IF('Tabulka klientů 2023'!$X94='Hlavní stránka'!EH$1,1,0)</f>
        <v>0</v>
      </c>
      <c r="EK90" s="5">
        <f>IF('Tabulka klientů 2023'!$AA94='Hlavní stránka'!EH$1,1,0)</f>
        <v>0</v>
      </c>
      <c r="EL90" s="5">
        <f>IF('Tabulka klientů 2023'!$AD94='Hlavní stránka'!EH$1,1,0)</f>
        <v>0</v>
      </c>
      <c r="EM90" s="5">
        <f>IF('Tabulka klientů 2023'!$AG94='Hlavní stránka'!EH$1,1,0)</f>
        <v>0</v>
      </c>
      <c r="EN90" s="5">
        <f>IF('Tabulka klientů 2023'!$AJ94='Hlavní stránka'!EH$1,1,0)</f>
        <v>0</v>
      </c>
      <c r="EO90" s="5">
        <f>IF('Tabulka klientů 2023'!$AM94='Hlavní stránka'!EH$1,1,0)</f>
        <v>0</v>
      </c>
      <c r="EP90" s="5">
        <f>IF('Tabulka klientů 2023'!$AP94='Hlavní stránka'!EH$1,1,0)</f>
        <v>0</v>
      </c>
      <c r="EQ90" s="5">
        <f>IF('Tabulka klientů 2023'!$AS94='Hlavní stránka'!EH$1,1,0)</f>
        <v>0</v>
      </c>
      <c r="ER90" s="5">
        <f>IF('Tabulka klientů 2023'!$AV94='Hlavní stránka'!EH$1,1,0)</f>
        <v>0</v>
      </c>
      <c r="ES90" s="5">
        <f t="shared" si="10"/>
        <v>0</v>
      </c>
      <c r="ET90" s="2">
        <f t="shared" si="22"/>
        <v>0</v>
      </c>
      <c r="EU90" s="5">
        <f>IF('Tabulka klientů 2023'!$R94='Hlavní stránka'!EU$1,1,0)</f>
        <v>0</v>
      </c>
      <c r="EV90" s="5">
        <f>IF('Tabulka klientů 2023'!$U94='Hlavní stránka'!EU$1,1,0)</f>
        <v>0</v>
      </c>
      <c r="EW90" s="5">
        <f>IF('Tabulka klientů 2023'!$X94='Hlavní stránka'!EU$1,1,0)</f>
        <v>0</v>
      </c>
      <c r="EX90" s="5">
        <f>IF('Tabulka klientů 2023'!$AA94='Hlavní stránka'!EU$1,1,0)</f>
        <v>0</v>
      </c>
      <c r="EY90" s="5">
        <f>IF('Tabulka klientů 2023'!$AD94='Hlavní stránka'!EU$1,1,0)</f>
        <v>0</v>
      </c>
      <c r="EZ90" s="5">
        <f>IF('Tabulka klientů 2023'!$AG94='Hlavní stránka'!EU$1,1,0)</f>
        <v>0</v>
      </c>
      <c r="FA90" s="5">
        <f>IF('Tabulka klientů 2023'!$AJ94='Hlavní stránka'!EU$1,1,0)</f>
        <v>0</v>
      </c>
      <c r="FB90" s="5">
        <f>IF('Tabulka klientů 2023'!$AM94='Hlavní stránka'!EU$1,1,0)</f>
        <v>0</v>
      </c>
      <c r="FC90" s="5">
        <f>IF('Tabulka klientů 2023'!$AP94='Hlavní stránka'!EU$1,1,0)</f>
        <v>0</v>
      </c>
      <c r="FD90" s="5">
        <f>IF('Tabulka klientů 2023'!$AS94='Hlavní stránka'!EU$1,1,0)</f>
        <v>0</v>
      </c>
      <c r="FE90" s="5">
        <f>IF('Tabulka klientů 2023'!$AV94='Hlavní stránka'!EU$1,1,0)</f>
        <v>0</v>
      </c>
      <c r="FF90" s="5">
        <f t="shared" si="11"/>
        <v>0</v>
      </c>
      <c r="FG90" s="2">
        <f t="shared" si="23"/>
        <v>0</v>
      </c>
    </row>
    <row r="91" spans="1:163" ht="1.5" hidden="1" customHeight="1" x14ac:dyDescent="0.25">
      <c r="A91" s="4"/>
      <c r="B91" s="4"/>
      <c r="C91" s="4"/>
      <c r="D91" s="4"/>
      <c r="E91" s="4"/>
      <c r="F91" s="4"/>
      <c r="G91" s="4"/>
      <c r="H91" s="5">
        <f>IF('Tabulka klientů 2023'!$R95='Hlavní stránka'!$H$1,1,0)</f>
        <v>0</v>
      </c>
      <c r="I91" s="5">
        <f>IF('Tabulka klientů 2023'!$U95='Hlavní stránka'!$H$1,1,0)</f>
        <v>0</v>
      </c>
      <c r="J91" s="5">
        <f>IF('Tabulka klientů 2023'!$X95='Hlavní stránka'!$H$1,1,0)</f>
        <v>0</v>
      </c>
      <c r="K91" s="5">
        <f>IF('Tabulka klientů 2023'!$AA95='Hlavní stránka'!$H$1,1,0)</f>
        <v>0</v>
      </c>
      <c r="L91" s="5">
        <f>IF('Tabulka klientů 2023'!$AD95='Hlavní stránka'!$H$1,1,0)</f>
        <v>0</v>
      </c>
      <c r="M91" s="5">
        <f>IF('Tabulka klientů 2023'!$AG95='Hlavní stránka'!$H$1,1,0)</f>
        <v>0</v>
      </c>
      <c r="N91" s="5">
        <f>IF('Tabulka klientů 2023'!$AJ95='Hlavní stránka'!$H$1,1,0)</f>
        <v>0</v>
      </c>
      <c r="O91" s="5">
        <f>IF('Tabulka klientů 2023'!$AM95='Hlavní stránka'!$H$1,1,0)</f>
        <v>0</v>
      </c>
      <c r="P91" s="5">
        <f>IF('Tabulka klientů 2023'!$AP95='Hlavní stránka'!$H$1,1,0)</f>
        <v>0</v>
      </c>
      <c r="Q91" s="5">
        <f>IF('Tabulka klientů 2023'!$AS95='Hlavní stránka'!$H$1,1,0)</f>
        <v>0</v>
      </c>
      <c r="R91" s="5">
        <f>IF('Tabulka klientů 2023'!$AV95='Hlavní stránka'!$H$1,1,0)</f>
        <v>0</v>
      </c>
      <c r="S91" s="5">
        <f t="shared" si="0"/>
        <v>0</v>
      </c>
      <c r="T91" s="2">
        <f t="shared" si="12"/>
        <v>0</v>
      </c>
      <c r="U91" s="5">
        <f>IF('Tabulka klientů 2023'!$R95='Hlavní stránka'!U$1,1,0)</f>
        <v>0</v>
      </c>
      <c r="V91" s="5">
        <f>IF('Tabulka klientů 2023'!$U95='Hlavní stránka'!U$1,1,0)</f>
        <v>0</v>
      </c>
      <c r="W91" s="5">
        <f>IF('Tabulka klientů 2023'!$X95='Hlavní stránka'!U$1,1,0)</f>
        <v>0</v>
      </c>
      <c r="X91" s="5">
        <f>IF('Tabulka klientů 2023'!$AA95='Hlavní stránka'!U$1,1,0)</f>
        <v>0</v>
      </c>
      <c r="Y91" s="5">
        <f>IF('Tabulka klientů 2023'!$AD95='Hlavní stránka'!U$1,1,0)</f>
        <v>0</v>
      </c>
      <c r="Z91" s="5">
        <f>IF('Tabulka klientů 2023'!$AG95='Hlavní stránka'!U$1,1,0)</f>
        <v>0</v>
      </c>
      <c r="AA91" s="5">
        <f>IF('Tabulka klientů 2023'!$AJ95='Hlavní stránka'!U$1,1,0)</f>
        <v>0</v>
      </c>
      <c r="AB91" s="5">
        <f>IF('Tabulka klientů 2023'!$AM95='Hlavní stránka'!U$1,1,0)</f>
        <v>0</v>
      </c>
      <c r="AC91" s="5">
        <f>IF('Tabulka klientů 2023'!$AP95='Hlavní stránka'!U$1,1,0)</f>
        <v>0</v>
      </c>
      <c r="AD91" s="5">
        <f>IF('Tabulka klientů 2023'!$AS95='Hlavní stránka'!U$1,1,0)</f>
        <v>0</v>
      </c>
      <c r="AE91" s="5">
        <f>IF('Tabulka klientů 2023'!$AV95='Hlavní stránka'!U$1,1,0)</f>
        <v>0</v>
      </c>
      <c r="AF91" s="5">
        <f t="shared" si="1"/>
        <v>0</v>
      </c>
      <c r="AG91" s="2">
        <f t="shared" si="13"/>
        <v>0</v>
      </c>
      <c r="AH91" s="5">
        <f>IF('Tabulka klientů 2023'!$R95='Hlavní stránka'!AH$1,1,0)</f>
        <v>0</v>
      </c>
      <c r="AI91" s="5">
        <f>IF('Tabulka klientů 2023'!$U95='Hlavní stránka'!AH$1,1,0)</f>
        <v>0</v>
      </c>
      <c r="AJ91" s="5">
        <f>IF('Tabulka klientů 2023'!$X95='Hlavní stránka'!AH$1,1,0)</f>
        <v>0</v>
      </c>
      <c r="AK91" s="5">
        <f>IF('Tabulka klientů 2023'!$AA95='Hlavní stránka'!AH$1,1,0)</f>
        <v>0</v>
      </c>
      <c r="AL91" s="5">
        <f>IF('Tabulka klientů 2023'!$AD95='Hlavní stránka'!AH$1,1,0)</f>
        <v>0</v>
      </c>
      <c r="AM91" s="5">
        <f>IF('Tabulka klientů 2023'!$AG95='Hlavní stránka'!AH$1,1,0)</f>
        <v>0</v>
      </c>
      <c r="AN91" s="5">
        <f>IF('Tabulka klientů 2023'!$AJ95='Hlavní stránka'!AH$1,1,0)</f>
        <v>0</v>
      </c>
      <c r="AO91" s="5">
        <f>IF('Tabulka klientů 2023'!$AM95='Hlavní stránka'!AH$1,1,0)</f>
        <v>0</v>
      </c>
      <c r="AP91" s="5">
        <f>IF('Tabulka klientů 2023'!$AP95='Hlavní stránka'!AH$1,1,0)</f>
        <v>0</v>
      </c>
      <c r="AQ91" s="5">
        <f>IF('Tabulka klientů 2023'!$AS95='Hlavní stránka'!AH$1,1,0)</f>
        <v>0</v>
      </c>
      <c r="AR91" s="5">
        <f>IF('Tabulka klientů 2023'!$AV95='Hlavní stránka'!AH$1,1,0)</f>
        <v>0</v>
      </c>
      <c r="AS91" s="5">
        <f t="shared" si="2"/>
        <v>0</v>
      </c>
      <c r="AT91" s="2">
        <f t="shared" si="14"/>
        <v>0</v>
      </c>
      <c r="AU91" s="5">
        <f>IF('Tabulka klientů 2023'!$R95='Hlavní stránka'!AU$1,1,0)</f>
        <v>0</v>
      </c>
      <c r="AV91" s="5">
        <f>IF('Tabulka klientů 2023'!$U95='Hlavní stránka'!AU$1,1,0)</f>
        <v>0</v>
      </c>
      <c r="AW91" s="5">
        <f>IF('Tabulka klientů 2023'!$X95='Hlavní stránka'!AU$1,1,0)</f>
        <v>0</v>
      </c>
      <c r="AX91" s="5">
        <f>IF('Tabulka klientů 2023'!$AA95='Hlavní stránka'!AU$1,1,0)</f>
        <v>0</v>
      </c>
      <c r="AY91" s="5">
        <f>IF('Tabulka klientů 2023'!$AD95='Hlavní stránka'!AU$1,1,0)</f>
        <v>0</v>
      </c>
      <c r="AZ91" s="5">
        <f>IF('Tabulka klientů 2023'!$AG95='Hlavní stránka'!AU$1,1,0)</f>
        <v>0</v>
      </c>
      <c r="BA91" s="5">
        <f>IF('Tabulka klientů 2023'!$AJ95='Hlavní stránka'!AU$1,1,0)</f>
        <v>0</v>
      </c>
      <c r="BB91" s="5">
        <f>IF('Tabulka klientů 2023'!$AM95='Hlavní stránka'!AU$1,1,0)</f>
        <v>0</v>
      </c>
      <c r="BC91" s="5">
        <f>IF('Tabulka klientů 2023'!$AP95='Hlavní stránka'!AU$1,1,0)</f>
        <v>0</v>
      </c>
      <c r="BD91" s="5">
        <f>IF('Tabulka klientů 2023'!$AS95='Hlavní stránka'!AU$1,1,0)</f>
        <v>0</v>
      </c>
      <c r="BE91" s="5">
        <f>IF('Tabulka klientů 2023'!$AV95='Hlavní stránka'!AU$1,1,0)</f>
        <v>0</v>
      </c>
      <c r="BF91" s="5">
        <f t="shared" si="3"/>
        <v>0</v>
      </c>
      <c r="BG91" s="2">
        <f t="shared" si="15"/>
        <v>0</v>
      </c>
      <c r="BH91" s="5">
        <f>IF('Tabulka klientů 2023'!$R95='Hlavní stránka'!BH$1,1,0)</f>
        <v>0</v>
      </c>
      <c r="BI91" s="5">
        <f>IF('Tabulka klientů 2023'!$U95='Hlavní stránka'!BH$1,1,0)</f>
        <v>0</v>
      </c>
      <c r="BJ91" s="5">
        <f>IF('Tabulka klientů 2023'!$X95='Hlavní stránka'!BH$1,1,0)</f>
        <v>0</v>
      </c>
      <c r="BK91" s="5">
        <f>IF('Tabulka klientů 2023'!$AA95='Hlavní stránka'!BH$1,1,0)</f>
        <v>0</v>
      </c>
      <c r="BL91" s="5">
        <f>IF('Tabulka klientů 2023'!$AD95='Hlavní stránka'!BH$1,1,0)</f>
        <v>0</v>
      </c>
      <c r="BM91" s="5">
        <f>IF('Tabulka klientů 2023'!$AG95='Hlavní stránka'!BH$1,1,0)</f>
        <v>0</v>
      </c>
      <c r="BN91" s="5">
        <f>IF('Tabulka klientů 2023'!$AJ95='Hlavní stránka'!BH$1,1,0)</f>
        <v>0</v>
      </c>
      <c r="BO91" s="5">
        <f>IF('Tabulka klientů 2023'!$AM95='Hlavní stránka'!BH$1,1,0)</f>
        <v>0</v>
      </c>
      <c r="BP91" s="5">
        <f>IF('Tabulka klientů 2023'!$AP95='Hlavní stránka'!BH$1,1,0)</f>
        <v>0</v>
      </c>
      <c r="BQ91" s="5">
        <f>IF('Tabulka klientů 2023'!$AS95='Hlavní stránka'!BH$1,1,0)</f>
        <v>0</v>
      </c>
      <c r="BR91" s="5">
        <f>IF('Tabulka klientů 2023'!$AV95='Hlavní stránka'!BH$1,1,0)</f>
        <v>0</v>
      </c>
      <c r="BS91" s="5">
        <f t="shared" si="4"/>
        <v>0</v>
      </c>
      <c r="BT91" s="2">
        <f t="shared" si="16"/>
        <v>0</v>
      </c>
      <c r="BU91" s="5">
        <f>IF('Tabulka klientů 2023'!$R95='Hlavní stránka'!BU$1,1,0)</f>
        <v>0</v>
      </c>
      <c r="BV91" s="5">
        <f>IF('Tabulka klientů 2023'!$U95='Hlavní stránka'!BU$1,1,0)</f>
        <v>0</v>
      </c>
      <c r="BW91" s="5">
        <f>IF('Tabulka klientů 2023'!$X95='Hlavní stránka'!BU$1,1,0)</f>
        <v>0</v>
      </c>
      <c r="BX91" s="5">
        <f>IF('Tabulka klientů 2023'!$AA95='Hlavní stránka'!BU$1,1,0)</f>
        <v>0</v>
      </c>
      <c r="BY91" s="5">
        <f>IF('Tabulka klientů 2023'!$AD95='Hlavní stránka'!BU$1,1,0)</f>
        <v>0</v>
      </c>
      <c r="BZ91" s="5">
        <f>IF('Tabulka klientů 2023'!$AG95='Hlavní stránka'!BU$1,1,0)</f>
        <v>0</v>
      </c>
      <c r="CA91" s="5">
        <f>IF('Tabulka klientů 2023'!$AJ95='Hlavní stránka'!BU$1,1,0)</f>
        <v>0</v>
      </c>
      <c r="CB91" s="5">
        <f>IF('Tabulka klientů 2023'!$AM95='Hlavní stránka'!BU$1,1,0)</f>
        <v>0</v>
      </c>
      <c r="CC91" s="5">
        <f>IF('Tabulka klientů 2023'!$AP95='Hlavní stránka'!BU$1,1,0)</f>
        <v>0</v>
      </c>
      <c r="CD91" s="5">
        <f>IF('Tabulka klientů 2023'!$AS95='Hlavní stránka'!BU$1,1,0)</f>
        <v>0</v>
      </c>
      <c r="CE91" s="5">
        <f>IF('Tabulka klientů 2023'!$AV95='Hlavní stránka'!BU$1,1,0)</f>
        <v>0</v>
      </c>
      <c r="CF91" s="5">
        <f t="shared" si="5"/>
        <v>0</v>
      </c>
      <c r="CG91" s="2">
        <f t="shared" si="17"/>
        <v>0</v>
      </c>
      <c r="CH91" s="5">
        <f>IF('Tabulka klientů 2023'!$R95='Hlavní stránka'!CH$1,1,0)</f>
        <v>0</v>
      </c>
      <c r="CI91" s="5">
        <f>IF('Tabulka klientů 2023'!$U95='Hlavní stránka'!CH$1,1,0)</f>
        <v>0</v>
      </c>
      <c r="CJ91" s="5">
        <f>IF('Tabulka klientů 2023'!$X95='Hlavní stránka'!CH$1,1,0)</f>
        <v>0</v>
      </c>
      <c r="CK91" s="5">
        <f>IF('Tabulka klientů 2023'!$AA95='Hlavní stránka'!CH$1,1,0)</f>
        <v>0</v>
      </c>
      <c r="CL91" s="5">
        <f>IF('Tabulka klientů 2023'!$AD95='Hlavní stránka'!CH$1,1,0)</f>
        <v>0</v>
      </c>
      <c r="CM91" s="5">
        <f>IF('Tabulka klientů 2023'!$AG95='Hlavní stránka'!CH$1,1,0)</f>
        <v>0</v>
      </c>
      <c r="CN91" s="5">
        <f>IF('Tabulka klientů 2023'!$AJ95='Hlavní stránka'!CH$1,1,0)</f>
        <v>0</v>
      </c>
      <c r="CO91" s="5">
        <f>IF('Tabulka klientů 2023'!$AM95='Hlavní stránka'!CH$1,1,0)</f>
        <v>0</v>
      </c>
      <c r="CP91" s="5">
        <f>IF('Tabulka klientů 2023'!$AP95='Hlavní stránka'!CH$1,1,0)</f>
        <v>0</v>
      </c>
      <c r="CQ91" s="5">
        <f>IF('Tabulka klientů 2023'!$AS95='Hlavní stránka'!CH$1,1,0)</f>
        <v>0</v>
      </c>
      <c r="CR91" s="5">
        <f>IF('Tabulka klientů 2023'!$AV95='Hlavní stránka'!CH$1,1,0)</f>
        <v>0</v>
      </c>
      <c r="CS91" s="5">
        <f t="shared" si="6"/>
        <v>0</v>
      </c>
      <c r="CT91" s="2">
        <f t="shared" si="18"/>
        <v>0</v>
      </c>
      <c r="CU91" s="5">
        <f>IF('Tabulka klientů 2023'!$R95='Hlavní stránka'!CU$1,1,0)</f>
        <v>0</v>
      </c>
      <c r="CV91" s="5">
        <f>IF('Tabulka klientů 2023'!$U95='Hlavní stránka'!CU$1,1,0)</f>
        <v>0</v>
      </c>
      <c r="CW91" s="5">
        <f>IF('Tabulka klientů 2023'!$X95='Hlavní stránka'!CU$1,1,0)</f>
        <v>0</v>
      </c>
      <c r="CX91" s="5">
        <f>IF('Tabulka klientů 2023'!$AA95='Hlavní stránka'!CU$1,1,0)</f>
        <v>0</v>
      </c>
      <c r="CY91" s="5">
        <f>IF('Tabulka klientů 2023'!$AD95='Hlavní stránka'!CU$1,1,0)</f>
        <v>0</v>
      </c>
      <c r="CZ91" s="5">
        <f>IF('Tabulka klientů 2023'!$AG95='Hlavní stránka'!CU$1,1,0)</f>
        <v>0</v>
      </c>
      <c r="DA91" s="5">
        <f>IF('Tabulka klientů 2023'!$AJ95='Hlavní stránka'!CU$1,1,0)</f>
        <v>0</v>
      </c>
      <c r="DB91" s="5">
        <f>IF('Tabulka klientů 2023'!$AM95='Hlavní stránka'!CU$1,1,0)</f>
        <v>0</v>
      </c>
      <c r="DC91" s="5">
        <f>IF('Tabulka klientů 2023'!$AP95='Hlavní stránka'!CU$1,1,0)</f>
        <v>0</v>
      </c>
      <c r="DD91" s="5">
        <f>IF('Tabulka klientů 2023'!$AS95='Hlavní stránka'!CU$1,1,0)</f>
        <v>0</v>
      </c>
      <c r="DE91" s="5">
        <f>IF('Tabulka klientů 2023'!$AV95='Hlavní stránka'!CU$1,1,0)</f>
        <v>0</v>
      </c>
      <c r="DF91" s="5">
        <f t="shared" si="7"/>
        <v>0</v>
      </c>
      <c r="DG91" s="2">
        <f t="shared" si="19"/>
        <v>0</v>
      </c>
      <c r="DH91" s="5">
        <f>IF('Tabulka klientů 2023'!$R95='Hlavní stránka'!DH$1,1,0)</f>
        <v>0</v>
      </c>
      <c r="DI91" s="5">
        <f>IF('Tabulka klientů 2023'!$U95='Hlavní stránka'!DH$1,1,0)</f>
        <v>0</v>
      </c>
      <c r="DJ91" s="5">
        <f>IF('Tabulka klientů 2023'!$X95='Hlavní stránka'!DH$1,1,0)</f>
        <v>0</v>
      </c>
      <c r="DK91" s="5">
        <f>IF('Tabulka klientů 2023'!$AA95='Hlavní stránka'!DH$1,1,0)</f>
        <v>0</v>
      </c>
      <c r="DL91" s="5">
        <f>IF('Tabulka klientů 2023'!$AD95='Hlavní stránka'!DH$1,1,0)</f>
        <v>0</v>
      </c>
      <c r="DM91" s="5">
        <f>IF('Tabulka klientů 2023'!$AG95='Hlavní stránka'!DH$1,1,0)</f>
        <v>0</v>
      </c>
      <c r="DN91" s="5">
        <f>IF('Tabulka klientů 2023'!$AJ95='Hlavní stránka'!DH$1,1,0)</f>
        <v>0</v>
      </c>
      <c r="DO91" s="5">
        <f>IF('Tabulka klientů 2023'!$AM95='Hlavní stránka'!DH$1,1,0)</f>
        <v>0</v>
      </c>
      <c r="DP91" s="5">
        <f>IF('Tabulka klientů 2023'!$AP95='Hlavní stránka'!DH$1,1,0)</f>
        <v>0</v>
      </c>
      <c r="DQ91" s="5">
        <f>IF('Tabulka klientů 2023'!$AS95='Hlavní stránka'!DH$1,1,0)</f>
        <v>0</v>
      </c>
      <c r="DR91" s="5">
        <f>IF('Tabulka klientů 2023'!$AV95='Hlavní stránka'!DH$1,1,0)</f>
        <v>0</v>
      </c>
      <c r="DS91" s="5">
        <f t="shared" si="8"/>
        <v>0</v>
      </c>
      <c r="DT91" s="2">
        <f t="shared" si="20"/>
        <v>0</v>
      </c>
      <c r="DU91" s="5">
        <f>IF('Tabulka klientů 2023'!$R95='Hlavní stránka'!DU$1,1,0)</f>
        <v>0</v>
      </c>
      <c r="DV91" s="5">
        <f>IF('Tabulka klientů 2023'!$U95='Hlavní stránka'!DU$1,1,0)</f>
        <v>0</v>
      </c>
      <c r="DW91" s="5">
        <f>IF('Tabulka klientů 2023'!$X95='Hlavní stránka'!DU$1,1,0)</f>
        <v>0</v>
      </c>
      <c r="DX91" s="5">
        <f>IF('Tabulka klientů 2023'!$AA95='Hlavní stránka'!DU$1,1,0)</f>
        <v>0</v>
      </c>
      <c r="DY91" s="5">
        <f>IF('Tabulka klientů 2023'!$AD95='Hlavní stránka'!DU$1,1,0)</f>
        <v>0</v>
      </c>
      <c r="DZ91" s="5">
        <f>IF('Tabulka klientů 2023'!$AG95='Hlavní stránka'!DU$1,1,0)</f>
        <v>0</v>
      </c>
      <c r="EA91" s="5">
        <f>IF('Tabulka klientů 2023'!$AJ95='Hlavní stránka'!DU$1,1,0)</f>
        <v>0</v>
      </c>
      <c r="EB91" s="5">
        <f>IF('Tabulka klientů 2023'!$AM95='Hlavní stránka'!DU$1,1,0)</f>
        <v>0</v>
      </c>
      <c r="EC91" s="5">
        <f>IF('Tabulka klientů 2023'!$AP95='Hlavní stránka'!DU$1,1,0)</f>
        <v>0</v>
      </c>
      <c r="ED91" s="5">
        <f>IF('Tabulka klientů 2023'!$AS95='Hlavní stránka'!DU$1,1,0)</f>
        <v>0</v>
      </c>
      <c r="EE91" s="5">
        <f>IF('Tabulka klientů 2023'!$AV95='Hlavní stránka'!DU$1,1,0)</f>
        <v>0</v>
      </c>
      <c r="EF91" s="5">
        <f t="shared" si="9"/>
        <v>0</v>
      </c>
      <c r="EG91" s="2">
        <f t="shared" si="21"/>
        <v>0</v>
      </c>
      <c r="EH91" s="5">
        <f>IF('Tabulka klientů 2023'!$R95='Hlavní stránka'!EH$1,1,0)</f>
        <v>0</v>
      </c>
      <c r="EI91" s="5">
        <f>IF('Tabulka klientů 2023'!$U95='Hlavní stránka'!EH$1,1,0)</f>
        <v>0</v>
      </c>
      <c r="EJ91" s="5">
        <f>IF('Tabulka klientů 2023'!$X95='Hlavní stránka'!EH$1,1,0)</f>
        <v>0</v>
      </c>
      <c r="EK91" s="5">
        <f>IF('Tabulka klientů 2023'!$AA95='Hlavní stránka'!EH$1,1,0)</f>
        <v>0</v>
      </c>
      <c r="EL91" s="5">
        <f>IF('Tabulka klientů 2023'!$AD95='Hlavní stránka'!EH$1,1,0)</f>
        <v>0</v>
      </c>
      <c r="EM91" s="5">
        <f>IF('Tabulka klientů 2023'!$AG95='Hlavní stránka'!EH$1,1,0)</f>
        <v>0</v>
      </c>
      <c r="EN91" s="5">
        <f>IF('Tabulka klientů 2023'!$AJ95='Hlavní stránka'!EH$1,1,0)</f>
        <v>0</v>
      </c>
      <c r="EO91" s="5">
        <f>IF('Tabulka klientů 2023'!$AM95='Hlavní stránka'!EH$1,1,0)</f>
        <v>0</v>
      </c>
      <c r="EP91" s="5">
        <f>IF('Tabulka klientů 2023'!$AP95='Hlavní stránka'!EH$1,1,0)</f>
        <v>0</v>
      </c>
      <c r="EQ91" s="5">
        <f>IF('Tabulka klientů 2023'!$AS95='Hlavní stránka'!EH$1,1,0)</f>
        <v>0</v>
      </c>
      <c r="ER91" s="5">
        <f>IF('Tabulka klientů 2023'!$AV95='Hlavní stránka'!EH$1,1,0)</f>
        <v>0</v>
      </c>
      <c r="ES91" s="5">
        <f t="shared" si="10"/>
        <v>0</v>
      </c>
      <c r="ET91" s="2">
        <f t="shared" si="22"/>
        <v>0</v>
      </c>
      <c r="EU91" s="5">
        <f>IF('Tabulka klientů 2023'!$R95='Hlavní stránka'!EU$1,1,0)</f>
        <v>0</v>
      </c>
      <c r="EV91" s="5">
        <f>IF('Tabulka klientů 2023'!$U95='Hlavní stránka'!EU$1,1,0)</f>
        <v>0</v>
      </c>
      <c r="EW91" s="5">
        <f>IF('Tabulka klientů 2023'!$X95='Hlavní stránka'!EU$1,1,0)</f>
        <v>0</v>
      </c>
      <c r="EX91" s="5">
        <f>IF('Tabulka klientů 2023'!$AA95='Hlavní stránka'!EU$1,1,0)</f>
        <v>0</v>
      </c>
      <c r="EY91" s="5">
        <f>IF('Tabulka klientů 2023'!$AD95='Hlavní stránka'!EU$1,1,0)</f>
        <v>0</v>
      </c>
      <c r="EZ91" s="5">
        <f>IF('Tabulka klientů 2023'!$AG95='Hlavní stránka'!EU$1,1,0)</f>
        <v>0</v>
      </c>
      <c r="FA91" s="5">
        <f>IF('Tabulka klientů 2023'!$AJ95='Hlavní stránka'!EU$1,1,0)</f>
        <v>0</v>
      </c>
      <c r="FB91" s="5">
        <f>IF('Tabulka klientů 2023'!$AM95='Hlavní stránka'!EU$1,1,0)</f>
        <v>0</v>
      </c>
      <c r="FC91" s="5">
        <f>IF('Tabulka klientů 2023'!$AP95='Hlavní stránka'!EU$1,1,0)</f>
        <v>0</v>
      </c>
      <c r="FD91" s="5">
        <f>IF('Tabulka klientů 2023'!$AS95='Hlavní stránka'!EU$1,1,0)</f>
        <v>0</v>
      </c>
      <c r="FE91" s="5">
        <f>IF('Tabulka klientů 2023'!$AV95='Hlavní stránka'!EU$1,1,0)</f>
        <v>0</v>
      </c>
      <c r="FF91" s="5">
        <f t="shared" si="11"/>
        <v>0</v>
      </c>
      <c r="FG91" s="2">
        <f t="shared" si="23"/>
        <v>0</v>
      </c>
    </row>
    <row r="92" spans="1:163" ht="1.5" hidden="1" customHeight="1" x14ac:dyDescent="0.25">
      <c r="A92" s="4"/>
      <c r="B92" s="4"/>
      <c r="C92" s="4"/>
      <c r="D92" s="4"/>
      <c r="E92" s="4"/>
      <c r="F92" s="4"/>
      <c r="G92" s="4"/>
      <c r="H92" s="5">
        <f>IF('Tabulka klientů 2023'!$R96='Hlavní stránka'!$H$1,1,0)</f>
        <v>0</v>
      </c>
      <c r="I92" s="5">
        <f>IF('Tabulka klientů 2023'!$U96='Hlavní stránka'!$H$1,1,0)</f>
        <v>0</v>
      </c>
      <c r="J92" s="5">
        <f>IF('Tabulka klientů 2023'!$X96='Hlavní stránka'!$H$1,1,0)</f>
        <v>0</v>
      </c>
      <c r="K92" s="5">
        <f>IF('Tabulka klientů 2023'!$AA96='Hlavní stránka'!$H$1,1,0)</f>
        <v>0</v>
      </c>
      <c r="L92" s="5">
        <f>IF('Tabulka klientů 2023'!$AD96='Hlavní stránka'!$H$1,1,0)</f>
        <v>0</v>
      </c>
      <c r="M92" s="5">
        <f>IF('Tabulka klientů 2023'!$AG96='Hlavní stránka'!$H$1,1,0)</f>
        <v>0</v>
      </c>
      <c r="N92" s="5">
        <f>IF('Tabulka klientů 2023'!$AJ96='Hlavní stránka'!$H$1,1,0)</f>
        <v>0</v>
      </c>
      <c r="O92" s="5">
        <f>IF('Tabulka klientů 2023'!$AM96='Hlavní stránka'!$H$1,1,0)</f>
        <v>0</v>
      </c>
      <c r="P92" s="5">
        <f>IF('Tabulka klientů 2023'!$AP96='Hlavní stránka'!$H$1,1,0)</f>
        <v>0</v>
      </c>
      <c r="Q92" s="5">
        <f>IF('Tabulka klientů 2023'!$AS96='Hlavní stránka'!$H$1,1,0)</f>
        <v>0</v>
      </c>
      <c r="R92" s="5">
        <f>IF('Tabulka klientů 2023'!$AV96='Hlavní stránka'!$H$1,1,0)</f>
        <v>0</v>
      </c>
      <c r="S92" s="5">
        <f t="shared" si="0"/>
        <v>0</v>
      </c>
      <c r="T92" s="2">
        <f t="shared" si="12"/>
        <v>0</v>
      </c>
      <c r="U92" s="5">
        <f>IF('Tabulka klientů 2023'!$R96='Hlavní stránka'!U$1,1,0)</f>
        <v>0</v>
      </c>
      <c r="V92" s="5">
        <f>IF('Tabulka klientů 2023'!$U96='Hlavní stránka'!U$1,1,0)</f>
        <v>0</v>
      </c>
      <c r="W92" s="5">
        <f>IF('Tabulka klientů 2023'!$X96='Hlavní stránka'!U$1,1,0)</f>
        <v>0</v>
      </c>
      <c r="X92" s="5">
        <f>IF('Tabulka klientů 2023'!$AA96='Hlavní stránka'!U$1,1,0)</f>
        <v>0</v>
      </c>
      <c r="Y92" s="5">
        <f>IF('Tabulka klientů 2023'!$AD96='Hlavní stránka'!U$1,1,0)</f>
        <v>0</v>
      </c>
      <c r="Z92" s="5">
        <f>IF('Tabulka klientů 2023'!$AG96='Hlavní stránka'!U$1,1,0)</f>
        <v>0</v>
      </c>
      <c r="AA92" s="5">
        <f>IF('Tabulka klientů 2023'!$AJ96='Hlavní stránka'!U$1,1,0)</f>
        <v>0</v>
      </c>
      <c r="AB92" s="5">
        <f>IF('Tabulka klientů 2023'!$AM96='Hlavní stránka'!U$1,1,0)</f>
        <v>0</v>
      </c>
      <c r="AC92" s="5">
        <f>IF('Tabulka klientů 2023'!$AP96='Hlavní stránka'!U$1,1,0)</f>
        <v>0</v>
      </c>
      <c r="AD92" s="5">
        <f>IF('Tabulka klientů 2023'!$AS96='Hlavní stránka'!U$1,1,0)</f>
        <v>0</v>
      </c>
      <c r="AE92" s="5">
        <f>IF('Tabulka klientů 2023'!$AV96='Hlavní stránka'!U$1,1,0)</f>
        <v>0</v>
      </c>
      <c r="AF92" s="5">
        <f t="shared" si="1"/>
        <v>0</v>
      </c>
      <c r="AG92" s="2">
        <f t="shared" si="13"/>
        <v>0</v>
      </c>
      <c r="AH92" s="5">
        <f>IF('Tabulka klientů 2023'!$R96='Hlavní stránka'!AH$1,1,0)</f>
        <v>0</v>
      </c>
      <c r="AI92" s="5">
        <f>IF('Tabulka klientů 2023'!$U96='Hlavní stránka'!AH$1,1,0)</f>
        <v>0</v>
      </c>
      <c r="AJ92" s="5">
        <f>IF('Tabulka klientů 2023'!$X96='Hlavní stránka'!AH$1,1,0)</f>
        <v>0</v>
      </c>
      <c r="AK92" s="5">
        <f>IF('Tabulka klientů 2023'!$AA96='Hlavní stránka'!AH$1,1,0)</f>
        <v>0</v>
      </c>
      <c r="AL92" s="5">
        <f>IF('Tabulka klientů 2023'!$AD96='Hlavní stránka'!AH$1,1,0)</f>
        <v>0</v>
      </c>
      <c r="AM92" s="5">
        <f>IF('Tabulka klientů 2023'!$AG96='Hlavní stránka'!AH$1,1,0)</f>
        <v>0</v>
      </c>
      <c r="AN92" s="5">
        <f>IF('Tabulka klientů 2023'!$AJ96='Hlavní stránka'!AH$1,1,0)</f>
        <v>0</v>
      </c>
      <c r="AO92" s="5">
        <f>IF('Tabulka klientů 2023'!$AM96='Hlavní stránka'!AH$1,1,0)</f>
        <v>0</v>
      </c>
      <c r="AP92" s="5">
        <f>IF('Tabulka klientů 2023'!$AP96='Hlavní stránka'!AH$1,1,0)</f>
        <v>0</v>
      </c>
      <c r="AQ92" s="5">
        <f>IF('Tabulka klientů 2023'!$AS96='Hlavní stránka'!AH$1,1,0)</f>
        <v>0</v>
      </c>
      <c r="AR92" s="5">
        <f>IF('Tabulka klientů 2023'!$AV96='Hlavní stránka'!AH$1,1,0)</f>
        <v>0</v>
      </c>
      <c r="AS92" s="5">
        <f t="shared" si="2"/>
        <v>0</v>
      </c>
      <c r="AT92" s="2">
        <f t="shared" si="14"/>
        <v>0</v>
      </c>
      <c r="AU92" s="5">
        <f>IF('Tabulka klientů 2023'!$R96='Hlavní stránka'!AU$1,1,0)</f>
        <v>0</v>
      </c>
      <c r="AV92" s="5">
        <f>IF('Tabulka klientů 2023'!$U96='Hlavní stránka'!AU$1,1,0)</f>
        <v>0</v>
      </c>
      <c r="AW92" s="5">
        <f>IF('Tabulka klientů 2023'!$X96='Hlavní stránka'!AU$1,1,0)</f>
        <v>0</v>
      </c>
      <c r="AX92" s="5">
        <f>IF('Tabulka klientů 2023'!$AA96='Hlavní stránka'!AU$1,1,0)</f>
        <v>0</v>
      </c>
      <c r="AY92" s="5">
        <f>IF('Tabulka klientů 2023'!$AD96='Hlavní stránka'!AU$1,1,0)</f>
        <v>0</v>
      </c>
      <c r="AZ92" s="5">
        <f>IF('Tabulka klientů 2023'!$AG96='Hlavní stránka'!AU$1,1,0)</f>
        <v>0</v>
      </c>
      <c r="BA92" s="5">
        <f>IF('Tabulka klientů 2023'!$AJ96='Hlavní stránka'!AU$1,1,0)</f>
        <v>0</v>
      </c>
      <c r="BB92" s="5">
        <f>IF('Tabulka klientů 2023'!$AM96='Hlavní stránka'!AU$1,1,0)</f>
        <v>0</v>
      </c>
      <c r="BC92" s="5">
        <f>IF('Tabulka klientů 2023'!$AP96='Hlavní stránka'!AU$1,1,0)</f>
        <v>0</v>
      </c>
      <c r="BD92" s="5">
        <f>IF('Tabulka klientů 2023'!$AS96='Hlavní stránka'!AU$1,1,0)</f>
        <v>0</v>
      </c>
      <c r="BE92" s="5">
        <f>IF('Tabulka klientů 2023'!$AV96='Hlavní stránka'!AU$1,1,0)</f>
        <v>0</v>
      </c>
      <c r="BF92" s="5">
        <f t="shared" si="3"/>
        <v>0</v>
      </c>
      <c r="BG92" s="2">
        <f t="shared" si="15"/>
        <v>0</v>
      </c>
      <c r="BH92" s="5">
        <f>IF('Tabulka klientů 2023'!$R96='Hlavní stránka'!BH$1,1,0)</f>
        <v>0</v>
      </c>
      <c r="BI92" s="5">
        <f>IF('Tabulka klientů 2023'!$U96='Hlavní stránka'!BH$1,1,0)</f>
        <v>0</v>
      </c>
      <c r="BJ92" s="5">
        <f>IF('Tabulka klientů 2023'!$X96='Hlavní stránka'!BH$1,1,0)</f>
        <v>0</v>
      </c>
      <c r="BK92" s="5">
        <f>IF('Tabulka klientů 2023'!$AA96='Hlavní stránka'!BH$1,1,0)</f>
        <v>0</v>
      </c>
      <c r="BL92" s="5">
        <f>IF('Tabulka klientů 2023'!$AD96='Hlavní stránka'!BH$1,1,0)</f>
        <v>0</v>
      </c>
      <c r="BM92" s="5">
        <f>IF('Tabulka klientů 2023'!$AG96='Hlavní stránka'!BH$1,1,0)</f>
        <v>0</v>
      </c>
      <c r="BN92" s="5">
        <f>IF('Tabulka klientů 2023'!$AJ96='Hlavní stránka'!BH$1,1,0)</f>
        <v>0</v>
      </c>
      <c r="BO92" s="5">
        <f>IF('Tabulka klientů 2023'!$AM96='Hlavní stránka'!BH$1,1,0)</f>
        <v>0</v>
      </c>
      <c r="BP92" s="5">
        <f>IF('Tabulka klientů 2023'!$AP96='Hlavní stránka'!BH$1,1,0)</f>
        <v>0</v>
      </c>
      <c r="BQ92" s="5">
        <f>IF('Tabulka klientů 2023'!$AS96='Hlavní stránka'!BH$1,1,0)</f>
        <v>0</v>
      </c>
      <c r="BR92" s="5">
        <f>IF('Tabulka klientů 2023'!$AV96='Hlavní stránka'!BH$1,1,0)</f>
        <v>0</v>
      </c>
      <c r="BS92" s="5">
        <f t="shared" si="4"/>
        <v>0</v>
      </c>
      <c r="BT92" s="2">
        <f t="shared" si="16"/>
        <v>0</v>
      </c>
      <c r="BU92" s="5">
        <f>IF('Tabulka klientů 2023'!$R96='Hlavní stránka'!BU$1,1,0)</f>
        <v>0</v>
      </c>
      <c r="BV92" s="5">
        <f>IF('Tabulka klientů 2023'!$U96='Hlavní stránka'!BU$1,1,0)</f>
        <v>0</v>
      </c>
      <c r="BW92" s="5">
        <f>IF('Tabulka klientů 2023'!$X96='Hlavní stránka'!BU$1,1,0)</f>
        <v>0</v>
      </c>
      <c r="BX92" s="5">
        <f>IF('Tabulka klientů 2023'!$AA96='Hlavní stránka'!BU$1,1,0)</f>
        <v>0</v>
      </c>
      <c r="BY92" s="5">
        <f>IF('Tabulka klientů 2023'!$AD96='Hlavní stránka'!BU$1,1,0)</f>
        <v>0</v>
      </c>
      <c r="BZ92" s="5">
        <f>IF('Tabulka klientů 2023'!$AG96='Hlavní stránka'!BU$1,1,0)</f>
        <v>0</v>
      </c>
      <c r="CA92" s="5">
        <f>IF('Tabulka klientů 2023'!$AJ96='Hlavní stránka'!BU$1,1,0)</f>
        <v>0</v>
      </c>
      <c r="CB92" s="5">
        <f>IF('Tabulka klientů 2023'!$AM96='Hlavní stránka'!BU$1,1,0)</f>
        <v>0</v>
      </c>
      <c r="CC92" s="5">
        <f>IF('Tabulka klientů 2023'!$AP96='Hlavní stránka'!BU$1,1,0)</f>
        <v>0</v>
      </c>
      <c r="CD92" s="5">
        <f>IF('Tabulka klientů 2023'!$AS96='Hlavní stránka'!BU$1,1,0)</f>
        <v>0</v>
      </c>
      <c r="CE92" s="5">
        <f>IF('Tabulka klientů 2023'!$AV96='Hlavní stránka'!BU$1,1,0)</f>
        <v>0</v>
      </c>
      <c r="CF92" s="5">
        <f t="shared" si="5"/>
        <v>0</v>
      </c>
      <c r="CG92" s="2">
        <f t="shared" si="17"/>
        <v>0</v>
      </c>
      <c r="CH92" s="5">
        <f>IF('Tabulka klientů 2023'!$R96='Hlavní stránka'!CH$1,1,0)</f>
        <v>0</v>
      </c>
      <c r="CI92" s="5">
        <f>IF('Tabulka klientů 2023'!$U96='Hlavní stránka'!CH$1,1,0)</f>
        <v>0</v>
      </c>
      <c r="CJ92" s="5">
        <f>IF('Tabulka klientů 2023'!$X96='Hlavní stránka'!CH$1,1,0)</f>
        <v>0</v>
      </c>
      <c r="CK92" s="5">
        <f>IF('Tabulka klientů 2023'!$AA96='Hlavní stránka'!CH$1,1,0)</f>
        <v>0</v>
      </c>
      <c r="CL92" s="5">
        <f>IF('Tabulka klientů 2023'!$AD96='Hlavní stránka'!CH$1,1,0)</f>
        <v>0</v>
      </c>
      <c r="CM92" s="5">
        <f>IF('Tabulka klientů 2023'!$AG96='Hlavní stránka'!CH$1,1,0)</f>
        <v>0</v>
      </c>
      <c r="CN92" s="5">
        <f>IF('Tabulka klientů 2023'!$AJ96='Hlavní stránka'!CH$1,1,0)</f>
        <v>0</v>
      </c>
      <c r="CO92" s="5">
        <f>IF('Tabulka klientů 2023'!$AM96='Hlavní stránka'!CH$1,1,0)</f>
        <v>0</v>
      </c>
      <c r="CP92" s="5">
        <f>IF('Tabulka klientů 2023'!$AP96='Hlavní stránka'!CH$1,1,0)</f>
        <v>0</v>
      </c>
      <c r="CQ92" s="5">
        <f>IF('Tabulka klientů 2023'!$AS96='Hlavní stránka'!CH$1,1,0)</f>
        <v>0</v>
      </c>
      <c r="CR92" s="5">
        <f>IF('Tabulka klientů 2023'!$AV96='Hlavní stránka'!CH$1,1,0)</f>
        <v>0</v>
      </c>
      <c r="CS92" s="5">
        <f t="shared" si="6"/>
        <v>0</v>
      </c>
      <c r="CT92" s="2">
        <f t="shared" si="18"/>
        <v>0</v>
      </c>
      <c r="CU92" s="5">
        <f>IF('Tabulka klientů 2023'!$R96='Hlavní stránka'!CU$1,1,0)</f>
        <v>0</v>
      </c>
      <c r="CV92" s="5">
        <f>IF('Tabulka klientů 2023'!$U96='Hlavní stránka'!CU$1,1,0)</f>
        <v>0</v>
      </c>
      <c r="CW92" s="5">
        <f>IF('Tabulka klientů 2023'!$X96='Hlavní stránka'!CU$1,1,0)</f>
        <v>0</v>
      </c>
      <c r="CX92" s="5">
        <f>IF('Tabulka klientů 2023'!$AA96='Hlavní stránka'!CU$1,1,0)</f>
        <v>0</v>
      </c>
      <c r="CY92" s="5">
        <f>IF('Tabulka klientů 2023'!$AD96='Hlavní stránka'!CU$1,1,0)</f>
        <v>0</v>
      </c>
      <c r="CZ92" s="5">
        <f>IF('Tabulka klientů 2023'!$AG96='Hlavní stránka'!CU$1,1,0)</f>
        <v>0</v>
      </c>
      <c r="DA92" s="5">
        <f>IF('Tabulka klientů 2023'!$AJ96='Hlavní stránka'!CU$1,1,0)</f>
        <v>0</v>
      </c>
      <c r="DB92" s="5">
        <f>IF('Tabulka klientů 2023'!$AM96='Hlavní stránka'!CU$1,1,0)</f>
        <v>0</v>
      </c>
      <c r="DC92" s="5">
        <f>IF('Tabulka klientů 2023'!$AP96='Hlavní stránka'!CU$1,1,0)</f>
        <v>0</v>
      </c>
      <c r="DD92" s="5">
        <f>IF('Tabulka klientů 2023'!$AS96='Hlavní stránka'!CU$1,1,0)</f>
        <v>0</v>
      </c>
      <c r="DE92" s="5">
        <f>IF('Tabulka klientů 2023'!$AV96='Hlavní stránka'!CU$1,1,0)</f>
        <v>0</v>
      </c>
      <c r="DF92" s="5">
        <f t="shared" si="7"/>
        <v>0</v>
      </c>
      <c r="DG92" s="2">
        <f t="shared" si="19"/>
        <v>0</v>
      </c>
      <c r="DH92" s="5">
        <f>IF('Tabulka klientů 2023'!$R96='Hlavní stránka'!DH$1,1,0)</f>
        <v>0</v>
      </c>
      <c r="DI92" s="5">
        <f>IF('Tabulka klientů 2023'!$U96='Hlavní stránka'!DH$1,1,0)</f>
        <v>0</v>
      </c>
      <c r="DJ92" s="5">
        <f>IF('Tabulka klientů 2023'!$X96='Hlavní stránka'!DH$1,1,0)</f>
        <v>0</v>
      </c>
      <c r="DK92" s="5">
        <f>IF('Tabulka klientů 2023'!$AA96='Hlavní stránka'!DH$1,1,0)</f>
        <v>0</v>
      </c>
      <c r="DL92" s="5">
        <f>IF('Tabulka klientů 2023'!$AD96='Hlavní stránka'!DH$1,1,0)</f>
        <v>0</v>
      </c>
      <c r="DM92" s="5">
        <f>IF('Tabulka klientů 2023'!$AG96='Hlavní stránka'!DH$1,1,0)</f>
        <v>0</v>
      </c>
      <c r="DN92" s="5">
        <f>IF('Tabulka klientů 2023'!$AJ96='Hlavní stránka'!DH$1,1,0)</f>
        <v>0</v>
      </c>
      <c r="DO92" s="5">
        <f>IF('Tabulka klientů 2023'!$AM96='Hlavní stránka'!DH$1,1,0)</f>
        <v>0</v>
      </c>
      <c r="DP92" s="5">
        <f>IF('Tabulka klientů 2023'!$AP96='Hlavní stránka'!DH$1,1,0)</f>
        <v>0</v>
      </c>
      <c r="DQ92" s="5">
        <f>IF('Tabulka klientů 2023'!$AS96='Hlavní stránka'!DH$1,1,0)</f>
        <v>0</v>
      </c>
      <c r="DR92" s="5">
        <f>IF('Tabulka klientů 2023'!$AV96='Hlavní stránka'!DH$1,1,0)</f>
        <v>0</v>
      </c>
      <c r="DS92" s="5">
        <f t="shared" si="8"/>
        <v>0</v>
      </c>
      <c r="DT92" s="2">
        <f t="shared" si="20"/>
        <v>0</v>
      </c>
      <c r="DU92" s="5">
        <f>IF('Tabulka klientů 2023'!$R96='Hlavní stránka'!DU$1,1,0)</f>
        <v>0</v>
      </c>
      <c r="DV92" s="5">
        <f>IF('Tabulka klientů 2023'!$U96='Hlavní stránka'!DU$1,1,0)</f>
        <v>0</v>
      </c>
      <c r="DW92" s="5">
        <f>IF('Tabulka klientů 2023'!$X96='Hlavní stránka'!DU$1,1,0)</f>
        <v>0</v>
      </c>
      <c r="DX92" s="5">
        <f>IF('Tabulka klientů 2023'!$AA96='Hlavní stránka'!DU$1,1,0)</f>
        <v>0</v>
      </c>
      <c r="DY92" s="5">
        <f>IF('Tabulka klientů 2023'!$AD96='Hlavní stránka'!DU$1,1,0)</f>
        <v>0</v>
      </c>
      <c r="DZ92" s="5">
        <f>IF('Tabulka klientů 2023'!$AG96='Hlavní stránka'!DU$1,1,0)</f>
        <v>0</v>
      </c>
      <c r="EA92" s="5">
        <f>IF('Tabulka klientů 2023'!$AJ96='Hlavní stránka'!DU$1,1,0)</f>
        <v>0</v>
      </c>
      <c r="EB92" s="5">
        <f>IF('Tabulka klientů 2023'!$AM96='Hlavní stránka'!DU$1,1,0)</f>
        <v>0</v>
      </c>
      <c r="EC92" s="5">
        <f>IF('Tabulka klientů 2023'!$AP96='Hlavní stránka'!DU$1,1,0)</f>
        <v>0</v>
      </c>
      <c r="ED92" s="5">
        <f>IF('Tabulka klientů 2023'!$AS96='Hlavní stránka'!DU$1,1,0)</f>
        <v>0</v>
      </c>
      <c r="EE92" s="5">
        <f>IF('Tabulka klientů 2023'!$AV96='Hlavní stránka'!DU$1,1,0)</f>
        <v>0</v>
      </c>
      <c r="EF92" s="5">
        <f t="shared" si="9"/>
        <v>0</v>
      </c>
      <c r="EG92" s="2">
        <f t="shared" si="21"/>
        <v>0</v>
      </c>
      <c r="EH92" s="5">
        <f>IF('Tabulka klientů 2023'!$R96='Hlavní stránka'!EH$1,1,0)</f>
        <v>0</v>
      </c>
      <c r="EI92" s="5">
        <f>IF('Tabulka klientů 2023'!$U96='Hlavní stránka'!EH$1,1,0)</f>
        <v>0</v>
      </c>
      <c r="EJ92" s="5">
        <f>IF('Tabulka klientů 2023'!$X96='Hlavní stránka'!EH$1,1,0)</f>
        <v>0</v>
      </c>
      <c r="EK92" s="5">
        <f>IF('Tabulka klientů 2023'!$AA96='Hlavní stránka'!EH$1,1,0)</f>
        <v>0</v>
      </c>
      <c r="EL92" s="5">
        <f>IF('Tabulka klientů 2023'!$AD96='Hlavní stránka'!EH$1,1,0)</f>
        <v>0</v>
      </c>
      <c r="EM92" s="5">
        <f>IF('Tabulka klientů 2023'!$AG96='Hlavní stránka'!EH$1,1,0)</f>
        <v>0</v>
      </c>
      <c r="EN92" s="5">
        <f>IF('Tabulka klientů 2023'!$AJ96='Hlavní stránka'!EH$1,1,0)</f>
        <v>0</v>
      </c>
      <c r="EO92" s="5">
        <f>IF('Tabulka klientů 2023'!$AM96='Hlavní stránka'!EH$1,1,0)</f>
        <v>0</v>
      </c>
      <c r="EP92" s="5">
        <f>IF('Tabulka klientů 2023'!$AP96='Hlavní stránka'!EH$1,1,0)</f>
        <v>0</v>
      </c>
      <c r="EQ92" s="5">
        <f>IF('Tabulka klientů 2023'!$AS96='Hlavní stránka'!EH$1,1,0)</f>
        <v>0</v>
      </c>
      <c r="ER92" s="5">
        <f>IF('Tabulka klientů 2023'!$AV96='Hlavní stránka'!EH$1,1,0)</f>
        <v>0</v>
      </c>
      <c r="ES92" s="5">
        <f t="shared" si="10"/>
        <v>0</v>
      </c>
      <c r="ET92" s="2">
        <f t="shared" si="22"/>
        <v>0</v>
      </c>
      <c r="EU92" s="5">
        <f>IF('Tabulka klientů 2023'!$R96='Hlavní stránka'!EU$1,1,0)</f>
        <v>0</v>
      </c>
      <c r="EV92" s="5">
        <f>IF('Tabulka klientů 2023'!$U96='Hlavní stránka'!EU$1,1,0)</f>
        <v>0</v>
      </c>
      <c r="EW92" s="5">
        <f>IF('Tabulka klientů 2023'!$X96='Hlavní stránka'!EU$1,1,0)</f>
        <v>0</v>
      </c>
      <c r="EX92" s="5">
        <f>IF('Tabulka klientů 2023'!$AA96='Hlavní stránka'!EU$1,1,0)</f>
        <v>0</v>
      </c>
      <c r="EY92" s="5">
        <f>IF('Tabulka klientů 2023'!$AD96='Hlavní stránka'!EU$1,1,0)</f>
        <v>0</v>
      </c>
      <c r="EZ92" s="5">
        <f>IF('Tabulka klientů 2023'!$AG96='Hlavní stránka'!EU$1,1,0)</f>
        <v>0</v>
      </c>
      <c r="FA92" s="5">
        <f>IF('Tabulka klientů 2023'!$AJ96='Hlavní stránka'!EU$1,1,0)</f>
        <v>0</v>
      </c>
      <c r="FB92" s="5">
        <f>IF('Tabulka klientů 2023'!$AM96='Hlavní stránka'!EU$1,1,0)</f>
        <v>0</v>
      </c>
      <c r="FC92" s="5">
        <f>IF('Tabulka klientů 2023'!$AP96='Hlavní stránka'!EU$1,1,0)</f>
        <v>0</v>
      </c>
      <c r="FD92" s="5">
        <f>IF('Tabulka klientů 2023'!$AS96='Hlavní stránka'!EU$1,1,0)</f>
        <v>0</v>
      </c>
      <c r="FE92" s="5">
        <f>IF('Tabulka klientů 2023'!$AV96='Hlavní stránka'!EU$1,1,0)</f>
        <v>0</v>
      </c>
      <c r="FF92" s="5">
        <f t="shared" si="11"/>
        <v>0</v>
      </c>
      <c r="FG92" s="2">
        <f t="shared" si="23"/>
        <v>0</v>
      </c>
    </row>
    <row r="93" spans="1:163" ht="1.5" hidden="1" customHeight="1" x14ac:dyDescent="0.25">
      <c r="A93" s="4"/>
      <c r="B93" s="4"/>
      <c r="C93" s="4"/>
      <c r="D93" s="4"/>
      <c r="E93" s="4"/>
      <c r="F93" s="4"/>
      <c r="G93" s="4"/>
      <c r="H93" s="5">
        <f>IF('Tabulka klientů 2023'!$R97='Hlavní stránka'!$H$1,1,0)</f>
        <v>0</v>
      </c>
      <c r="I93" s="5">
        <f>IF('Tabulka klientů 2023'!$U97='Hlavní stránka'!$H$1,1,0)</f>
        <v>0</v>
      </c>
      <c r="J93" s="5">
        <f>IF('Tabulka klientů 2023'!$X97='Hlavní stránka'!$H$1,1,0)</f>
        <v>0</v>
      </c>
      <c r="K93" s="5">
        <f>IF('Tabulka klientů 2023'!$AA97='Hlavní stránka'!$H$1,1,0)</f>
        <v>0</v>
      </c>
      <c r="L93" s="5">
        <f>IF('Tabulka klientů 2023'!$AD97='Hlavní stránka'!$H$1,1,0)</f>
        <v>0</v>
      </c>
      <c r="M93" s="5">
        <f>IF('Tabulka klientů 2023'!$AG97='Hlavní stránka'!$H$1,1,0)</f>
        <v>0</v>
      </c>
      <c r="N93" s="5">
        <f>IF('Tabulka klientů 2023'!$AJ97='Hlavní stránka'!$H$1,1,0)</f>
        <v>0</v>
      </c>
      <c r="O93" s="5">
        <f>IF('Tabulka klientů 2023'!$AM97='Hlavní stránka'!$H$1,1,0)</f>
        <v>0</v>
      </c>
      <c r="P93" s="5">
        <f>IF('Tabulka klientů 2023'!$AP97='Hlavní stránka'!$H$1,1,0)</f>
        <v>0</v>
      </c>
      <c r="Q93" s="5">
        <f>IF('Tabulka klientů 2023'!$AS97='Hlavní stránka'!$H$1,1,0)</f>
        <v>0</v>
      </c>
      <c r="R93" s="5">
        <f>IF('Tabulka klientů 2023'!$AV97='Hlavní stránka'!$H$1,1,0)</f>
        <v>0</v>
      </c>
      <c r="S93" s="5">
        <f t="shared" si="0"/>
        <v>0</v>
      </c>
      <c r="T93" s="2">
        <f t="shared" si="12"/>
        <v>0</v>
      </c>
      <c r="U93" s="5">
        <f>IF('Tabulka klientů 2023'!$R97='Hlavní stránka'!U$1,1,0)</f>
        <v>0</v>
      </c>
      <c r="V93" s="5">
        <f>IF('Tabulka klientů 2023'!$U97='Hlavní stránka'!U$1,1,0)</f>
        <v>0</v>
      </c>
      <c r="W93" s="5">
        <f>IF('Tabulka klientů 2023'!$X97='Hlavní stránka'!U$1,1,0)</f>
        <v>0</v>
      </c>
      <c r="X93" s="5">
        <f>IF('Tabulka klientů 2023'!$AA97='Hlavní stránka'!U$1,1,0)</f>
        <v>0</v>
      </c>
      <c r="Y93" s="5">
        <f>IF('Tabulka klientů 2023'!$AD97='Hlavní stránka'!U$1,1,0)</f>
        <v>0</v>
      </c>
      <c r="Z93" s="5">
        <f>IF('Tabulka klientů 2023'!$AG97='Hlavní stránka'!U$1,1,0)</f>
        <v>0</v>
      </c>
      <c r="AA93" s="5">
        <f>IF('Tabulka klientů 2023'!$AJ97='Hlavní stránka'!U$1,1,0)</f>
        <v>0</v>
      </c>
      <c r="AB93" s="5">
        <f>IF('Tabulka klientů 2023'!$AM97='Hlavní stránka'!U$1,1,0)</f>
        <v>0</v>
      </c>
      <c r="AC93" s="5">
        <f>IF('Tabulka klientů 2023'!$AP97='Hlavní stránka'!U$1,1,0)</f>
        <v>0</v>
      </c>
      <c r="AD93" s="5">
        <f>IF('Tabulka klientů 2023'!$AS97='Hlavní stránka'!U$1,1,0)</f>
        <v>0</v>
      </c>
      <c r="AE93" s="5">
        <f>IF('Tabulka klientů 2023'!$AV97='Hlavní stránka'!U$1,1,0)</f>
        <v>0</v>
      </c>
      <c r="AF93" s="5">
        <f t="shared" si="1"/>
        <v>0</v>
      </c>
      <c r="AG93" s="2">
        <f t="shared" si="13"/>
        <v>0</v>
      </c>
      <c r="AH93" s="5">
        <f>IF('Tabulka klientů 2023'!$R97='Hlavní stránka'!AH$1,1,0)</f>
        <v>0</v>
      </c>
      <c r="AI93" s="5">
        <f>IF('Tabulka klientů 2023'!$U97='Hlavní stránka'!AH$1,1,0)</f>
        <v>0</v>
      </c>
      <c r="AJ93" s="5">
        <f>IF('Tabulka klientů 2023'!$X97='Hlavní stránka'!AH$1,1,0)</f>
        <v>0</v>
      </c>
      <c r="AK93" s="5">
        <f>IF('Tabulka klientů 2023'!$AA97='Hlavní stránka'!AH$1,1,0)</f>
        <v>0</v>
      </c>
      <c r="AL93" s="5">
        <f>IF('Tabulka klientů 2023'!$AD97='Hlavní stránka'!AH$1,1,0)</f>
        <v>0</v>
      </c>
      <c r="AM93" s="5">
        <f>IF('Tabulka klientů 2023'!$AG97='Hlavní stránka'!AH$1,1,0)</f>
        <v>0</v>
      </c>
      <c r="AN93" s="5">
        <f>IF('Tabulka klientů 2023'!$AJ97='Hlavní stránka'!AH$1,1,0)</f>
        <v>0</v>
      </c>
      <c r="AO93" s="5">
        <f>IF('Tabulka klientů 2023'!$AM97='Hlavní stránka'!AH$1,1,0)</f>
        <v>0</v>
      </c>
      <c r="AP93" s="5">
        <f>IF('Tabulka klientů 2023'!$AP97='Hlavní stránka'!AH$1,1,0)</f>
        <v>0</v>
      </c>
      <c r="AQ93" s="5">
        <f>IF('Tabulka klientů 2023'!$AS97='Hlavní stránka'!AH$1,1,0)</f>
        <v>0</v>
      </c>
      <c r="AR93" s="5">
        <f>IF('Tabulka klientů 2023'!$AV97='Hlavní stránka'!AH$1,1,0)</f>
        <v>0</v>
      </c>
      <c r="AS93" s="5">
        <f t="shared" si="2"/>
        <v>0</v>
      </c>
      <c r="AT93" s="2">
        <f t="shared" si="14"/>
        <v>0</v>
      </c>
      <c r="AU93" s="5">
        <f>IF('Tabulka klientů 2023'!$R97='Hlavní stránka'!AU$1,1,0)</f>
        <v>0</v>
      </c>
      <c r="AV93" s="5">
        <f>IF('Tabulka klientů 2023'!$U97='Hlavní stránka'!AU$1,1,0)</f>
        <v>0</v>
      </c>
      <c r="AW93" s="5">
        <f>IF('Tabulka klientů 2023'!$X97='Hlavní stránka'!AU$1,1,0)</f>
        <v>0</v>
      </c>
      <c r="AX93" s="5">
        <f>IF('Tabulka klientů 2023'!$AA97='Hlavní stránka'!AU$1,1,0)</f>
        <v>0</v>
      </c>
      <c r="AY93" s="5">
        <f>IF('Tabulka klientů 2023'!$AD97='Hlavní stránka'!AU$1,1,0)</f>
        <v>0</v>
      </c>
      <c r="AZ93" s="5">
        <f>IF('Tabulka klientů 2023'!$AG97='Hlavní stránka'!AU$1,1,0)</f>
        <v>0</v>
      </c>
      <c r="BA93" s="5">
        <f>IF('Tabulka klientů 2023'!$AJ97='Hlavní stránka'!AU$1,1,0)</f>
        <v>0</v>
      </c>
      <c r="BB93" s="5">
        <f>IF('Tabulka klientů 2023'!$AM97='Hlavní stránka'!AU$1,1,0)</f>
        <v>0</v>
      </c>
      <c r="BC93" s="5">
        <f>IF('Tabulka klientů 2023'!$AP97='Hlavní stránka'!AU$1,1,0)</f>
        <v>0</v>
      </c>
      <c r="BD93" s="5">
        <f>IF('Tabulka klientů 2023'!$AS97='Hlavní stránka'!AU$1,1,0)</f>
        <v>0</v>
      </c>
      <c r="BE93" s="5">
        <f>IF('Tabulka klientů 2023'!$AV97='Hlavní stránka'!AU$1,1,0)</f>
        <v>0</v>
      </c>
      <c r="BF93" s="5">
        <f t="shared" si="3"/>
        <v>0</v>
      </c>
      <c r="BG93" s="2">
        <f t="shared" si="15"/>
        <v>0</v>
      </c>
      <c r="BH93" s="5">
        <f>IF('Tabulka klientů 2023'!$R97='Hlavní stránka'!BH$1,1,0)</f>
        <v>0</v>
      </c>
      <c r="BI93" s="5">
        <f>IF('Tabulka klientů 2023'!$U97='Hlavní stránka'!BH$1,1,0)</f>
        <v>0</v>
      </c>
      <c r="BJ93" s="5">
        <f>IF('Tabulka klientů 2023'!$X97='Hlavní stránka'!BH$1,1,0)</f>
        <v>0</v>
      </c>
      <c r="BK93" s="5">
        <f>IF('Tabulka klientů 2023'!$AA97='Hlavní stránka'!BH$1,1,0)</f>
        <v>0</v>
      </c>
      <c r="BL93" s="5">
        <f>IF('Tabulka klientů 2023'!$AD97='Hlavní stránka'!BH$1,1,0)</f>
        <v>0</v>
      </c>
      <c r="BM93" s="5">
        <f>IF('Tabulka klientů 2023'!$AG97='Hlavní stránka'!BH$1,1,0)</f>
        <v>0</v>
      </c>
      <c r="BN93" s="5">
        <f>IF('Tabulka klientů 2023'!$AJ97='Hlavní stránka'!BH$1,1,0)</f>
        <v>0</v>
      </c>
      <c r="BO93" s="5">
        <f>IF('Tabulka klientů 2023'!$AM97='Hlavní stránka'!BH$1,1,0)</f>
        <v>0</v>
      </c>
      <c r="BP93" s="5">
        <f>IF('Tabulka klientů 2023'!$AP97='Hlavní stránka'!BH$1,1,0)</f>
        <v>0</v>
      </c>
      <c r="BQ93" s="5">
        <f>IF('Tabulka klientů 2023'!$AS97='Hlavní stránka'!BH$1,1,0)</f>
        <v>0</v>
      </c>
      <c r="BR93" s="5">
        <f>IF('Tabulka klientů 2023'!$AV97='Hlavní stránka'!BH$1,1,0)</f>
        <v>0</v>
      </c>
      <c r="BS93" s="5">
        <f t="shared" si="4"/>
        <v>0</v>
      </c>
      <c r="BT93" s="2">
        <f t="shared" si="16"/>
        <v>0</v>
      </c>
      <c r="BU93" s="5">
        <f>IF('Tabulka klientů 2023'!$R97='Hlavní stránka'!BU$1,1,0)</f>
        <v>0</v>
      </c>
      <c r="BV93" s="5">
        <f>IF('Tabulka klientů 2023'!$U97='Hlavní stránka'!BU$1,1,0)</f>
        <v>0</v>
      </c>
      <c r="BW93" s="5">
        <f>IF('Tabulka klientů 2023'!$X97='Hlavní stránka'!BU$1,1,0)</f>
        <v>0</v>
      </c>
      <c r="BX93" s="5">
        <f>IF('Tabulka klientů 2023'!$AA97='Hlavní stránka'!BU$1,1,0)</f>
        <v>0</v>
      </c>
      <c r="BY93" s="5">
        <f>IF('Tabulka klientů 2023'!$AD97='Hlavní stránka'!BU$1,1,0)</f>
        <v>0</v>
      </c>
      <c r="BZ93" s="5">
        <f>IF('Tabulka klientů 2023'!$AG97='Hlavní stránka'!BU$1,1,0)</f>
        <v>0</v>
      </c>
      <c r="CA93" s="5">
        <f>IF('Tabulka klientů 2023'!$AJ97='Hlavní stránka'!BU$1,1,0)</f>
        <v>0</v>
      </c>
      <c r="CB93" s="5">
        <f>IF('Tabulka klientů 2023'!$AM97='Hlavní stránka'!BU$1,1,0)</f>
        <v>0</v>
      </c>
      <c r="CC93" s="5">
        <f>IF('Tabulka klientů 2023'!$AP97='Hlavní stránka'!BU$1,1,0)</f>
        <v>0</v>
      </c>
      <c r="CD93" s="5">
        <f>IF('Tabulka klientů 2023'!$AS97='Hlavní stránka'!BU$1,1,0)</f>
        <v>0</v>
      </c>
      <c r="CE93" s="5">
        <f>IF('Tabulka klientů 2023'!$AV97='Hlavní stránka'!BU$1,1,0)</f>
        <v>0</v>
      </c>
      <c r="CF93" s="5">
        <f t="shared" si="5"/>
        <v>0</v>
      </c>
      <c r="CG93" s="2">
        <f t="shared" si="17"/>
        <v>0</v>
      </c>
      <c r="CH93" s="5">
        <f>IF('Tabulka klientů 2023'!$R97='Hlavní stránka'!CH$1,1,0)</f>
        <v>0</v>
      </c>
      <c r="CI93" s="5">
        <f>IF('Tabulka klientů 2023'!$U97='Hlavní stránka'!CH$1,1,0)</f>
        <v>0</v>
      </c>
      <c r="CJ93" s="5">
        <f>IF('Tabulka klientů 2023'!$X97='Hlavní stránka'!CH$1,1,0)</f>
        <v>0</v>
      </c>
      <c r="CK93" s="5">
        <f>IF('Tabulka klientů 2023'!$AA97='Hlavní stránka'!CH$1,1,0)</f>
        <v>0</v>
      </c>
      <c r="CL93" s="5">
        <f>IF('Tabulka klientů 2023'!$AD97='Hlavní stránka'!CH$1,1,0)</f>
        <v>0</v>
      </c>
      <c r="CM93" s="5">
        <f>IF('Tabulka klientů 2023'!$AG97='Hlavní stránka'!CH$1,1,0)</f>
        <v>0</v>
      </c>
      <c r="CN93" s="5">
        <f>IF('Tabulka klientů 2023'!$AJ97='Hlavní stránka'!CH$1,1,0)</f>
        <v>0</v>
      </c>
      <c r="CO93" s="5">
        <f>IF('Tabulka klientů 2023'!$AM97='Hlavní stránka'!CH$1,1,0)</f>
        <v>0</v>
      </c>
      <c r="CP93" s="5">
        <f>IF('Tabulka klientů 2023'!$AP97='Hlavní stránka'!CH$1,1,0)</f>
        <v>0</v>
      </c>
      <c r="CQ93" s="5">
        <f>IF('Tabulka klientů 2023'!$AS97='Hlavní stránka'!CH$1,1,0)</f>
        <v>0</v>
      </c>
      <c r="CR93" s="5">
        <f>IF('Tabulka klientů 2023'!$AV97='Hlavní stránka'!CH$1,1,0)</f>
        <v>0</v>
      </c>
      <c r="CS93" s="5">
        <f t="shared" si="6"/>
        <v>0</v>
      </c>
      <c r="CT93" s="2">
        <f t="shared" si="18"/>
        <v>0</v>
      </c>
      <c r="CU93" s="5">
        <f>IF('Tabulka klientů 2023'!$R97='Hlavní stránka'!CU$1,1,0)</f>
        <v>0</v>
      </c>
      <c r="CV93" s="5">
        <f>IF('Tabulka klientů 2023'!$U97='Hlavní stránka'!CU$1,1,0)</f>
        <v>0</v>
      </c>
      <c r="CW93" s="5">
        <f>IF('Tabulka klientů 2023'!$X97='Hlavní stránka'!CU$1,1,0)</f>
        <v>0</v>
      </c>
      <c r="CX93" s="5">
        <f>IF('Tabulka klientů 2023'!$AA97='Hlavní stránka'!CU$1,1,0)</f>
        <v>0</v>
      </c>
      <c r="CY93" s="5">
        <f>IF('Tabulka klientů 2023'!$AD97='Hlavní stránka'!CU$1,1,0)</f>
        <v>0</v>
      </c>
      <c r="CZ93" s="5">
        <f>IF('Tabulka klientů 2023'!$AG97='Hlavní stránka'!CU$1,1,0)</f>
        <v>0</v>
      </c>
      <c r="DA93" s="5">
        <f>IF('Tabulka klientů 2023'!$AJ97='Hlavní stránka'!CU$1,1,0)</f>
        <v>0</v>
      </c>
      <c r="DB93" s="5">
        <f>IF('Tabulka klientů 2023'!$AM97='Hlavní stránka'!CU$1,1,0)</f>
        <v>0</v>
      </c>
      <c r="DC93" s="5">
        <f>IF('Tabulka klientů 2023'!$AP97='Hlavní stránka'!CU$1,1,0)</f>
        <v>0</v>
      </c>
      <c r="DD93" s="5">
        <f>IF('Tabulka klientů 2023'!$AS97='Hlavní stránka'!CU$1,1,0)</f>
        <v>0</v>
      </c>
      <c r="DE93" s="5">
        <f>IF('Tabulka klientů 2023'!$AV97='Hlavní stránka'!CU$1,1,0)</f>
        <v>0</v>
      </c>
      <c r="DF93" s="5">
        <f t="shared" si="7"/>
        <v>0</v>
      </c>
      <c r="DG93" s="2">
        <f t="shared" si="19"/>
        <v>0</v>
      </c>
      <c r="DH93" s="5">
        <f>IF('Tabulka klientů 2023'!$R97='Hlavní stránka'!DH$1,1,0)</f>
        <v>0</v>
      </c>
      <c r="DI93" s="5">
        <f>IF('Tabulka klientů 2023'!$U97='Hlavní stránka'!DH$1,1,0)</f>
        <v>0</v>
      </c>
      <c r="DJ93" s="5">
        <f>IF('Tabulka klientů 2023'!$X97='Hlavní stránka'!DH$1,1,0)</f>
        <v>0</v>
      </c>
      <c r="DK93" s="5">
        <f>IF('Tabulka klientů 2023'!$AA97='Hlavní stránka'!DH$1,1,0)</f>
        <v>0</v>
      </c>
      <c r="DL93" s="5">
        <f>IF('Tabulka klientů 2023'!$AD97='Hlavní stránka'!DH$1,1,0)</f>
        <v>0</v>
      </c>
      <c r="DM93" s="5">
        <f>IF('Tabulka klientů 2023'!$AG97='Hlavní stránka'!DH$1,1,0)</f>
        <v>0</v>
      </c>
      <c r="DN93" s="5">
        <f>IF('Tabulka klientů 2023'!$AJ97='Hlavní stránka'!DH$1,1,0)</f>
        <v>0</v>
      </c>
      <c r="DO93" s="5">
        <f>IF('Tabulka klientů 2023'!$AM97='Hlavní stránka'!DH$1,1,0)</f>
        <v>0</v>
      </c>
      <c r="DP93" s="5">
        <f>IF('Tabulka klientů 2023'!$AP97='Hlavní stránka'!DH$1,1,0)</f>
        <v>0</v>
      </c>
      <c r="DQ93" s="5">
        <f>IF('Tabulka klientů 2023'!$AS97='Hlavní stránka'!DH$1,1,0)</f>
        <v>0</v>
      </c>
      <c r="DR93" s="5">
        <f>IF('Tabulka klientů 2023'!$AV97='Hlavní stránka'!DH$1,1,0)</f>
        <v>0</v>
      </c>
      <c r="DS93" s="5">
        <f t="shared" si="8"/>
        <v>0</v>
      </c>
      <c r="DT93" s="2">
        <f t="shared" si="20"/>
        <v>0</v>
      </c>
      <c r="DU93" s="5">
        <f>IF('Tabulka klientů 2023'!$R97='Hlavní stránka'!DU$1,1,0)</f>
        <v>0</v>
      </c>
      <c r="DV93" s="5">
        <f>IF('Tabulka klientů 2023'!$U97='Hlavní stránka'!DU$1,1,0)</f>
        <v>0</v>
      </c>
      <c r="DW93" s="5">
        <f>IF('Tabulka klientů 2023'!$X97='Hlavní stránka'!DU$1,1,0)</f>
        <v>0</v>
      </c>
      <c r="DX93" s="5">
        <f>IF('Tabulka klientů 2023'!$AA97='Hlavní stránka'!DU$1,1,0)</f>
        <v>0</v>
      </c>
      <c r="DY93" s="5">
        <f>IF('Tabulka klientů 2023'!$AD97='Hlavní stránka'!DU$1,1,0)</f>
        <v>0</v>
      </c>
      <c r="DZ93" s="5">
        <f>IF('Tabulka klientů 2023'!$AG97='Hlavní stránka'!DU$1,1,0)</f>
        <v>0</v>
      </c>
      <c r="EA93" s="5">
        <f>IF('Tabulka klientů 2023'!$AJ97='Hlavní stránka'!DU$1,1,0)</f>
        <v>0</v>
      </c>
      <c r="EB93" s="5">
        <f>IF('Tabulka klientů 2023'!$AM97='Hlavní stránka'!DU$1,1,0)</f>
        <v>0</v>
      </c>
      <c r="EC93" s="5">
        <f>IF('Tabulka klientů 2023'!$AP97='Hlavní stránka'!DU$1,1,0)</f>
        <v>0</v>
      </c>
      <c r="ED93" s="5">
        <f>IF('Tabulka klientů 2023'!$AS97='Hlavní stránka'!DU$1,1,0)</f>
        <v>0</v>
      </c>
      <c r="EE93" s="5">
        <f>IF('Tabulka klientů 2023'!$AV97='Hlavní stránka'!DU$1,1,0)</f>
        <v>0</v>
      </c>
      <c r="EF93" s="5">
        <f t="shared" si="9"/>
        <v>0</v>
      </c>
      <c r="EG93" s="2">
        <f t="shared" si="21"/>
        <v>0</v>
      </c>
      <c r="EH93" s="5">
        <f>IF('Tabulka klientů 2023'!$R97='Hlavní stránka'!EH$1,1,0)</f>
        <v>0</v>
      </c>
      <c r="EI93" s="5">
        <f>IF('Tabulka klientů 2023'!$U97='Hlavní stránka'!EH$1,1,0)</f>
        <v>0</v>
      </c>
      <c r="EJ93" s="5">
        <f>IF('Tabulka klientů 2023'!$X97='Hlavní stránka'!EH$1,1,0)</f>
        <v>0</v>
      </c>
      <c r="EK93" s="5">
        <f>IF('Tabulka klientů 2023'!$AA97='Hlavní stránka'!EH$1,1,0)</f>
        <v>0</v>
      </c>
      <c r="EL93" s="5">
        <f>IF('Tabulka klientů 2023'!$AD97='Hlavní stránka'!EH$1,1,0)</f>
        <v>0</v>
      </c>
      <c r="EM93" s="5">
        <f>IF('Tabulka klientů 2023'!$AG97='Hlavní stránka'!EH$1,1,0)</f>
        <v>0</v>
      </c>
      <c r="EN93" s="5">
        <f>IF('Tabulka klientů 2023'!$AJ97='Hlavní stránka'!EH$1,1,0)</f>
        <v>0</v>
      </c>
      <c r="EO93" s="5">
        <f>IF('Tabulka klientů 2023'!$AM97='Hlavní stránka'!EH$1,1,0)</f>
        <v>0</v>
      </c>
      <c r="EP93" s="5">
        <f>IF('Tabulka klientů 2023'!$AP97='Hlavní stránka'!EH$1,1,0)</f>
        <v>0</v>
      </c>
      <c r="EQ93" s="5">
        <f>IF('Tabulka klientů 2023'!$AS97='Hlavní stránka'!EH$1,1,0)</f>
        <v>0</v>
      </c>
      <c r="ER93" s="5">
        <f>IF('Tabulka klientů 2023'!$AV97='Hlavní stránka'!EH$1,1,0)</f>
        <v>0</v>
      </c>
      <c r="ES93" s="5">
        <f t="shared" si="10"/>
        <v>0</v>
      </c>
      <c r="ET93" s="2">
        <f t="shared" si="22"/>
        <v>0</v>
      </c>
      <c r="EU93" s="5">
        <f>IF('Tabulka klientů 2023'!$R97='Hlavní stránka'!EU$1,1,0)</f>
        <v>0</v>
      </c>
      <c r="EV93" s="5">
        <f>IF('Tabulka klientů 2023'!$U97='Hlavní stránka'!EU$1,1,0)</f>
        <v>0</v>
      </c>
      <c r="EW93" s="5">
        <f>IF('Tabulka klientů 2023'!$X97='Hlavní stránka'!EU$1,1,0)</f>
        <v>0</v>
      </c>
      <c r="EX93" s="5">
        <f>IF('Tabulka klientů 2023'!$AA97='Hlavní stránka'!EU$1,1,0)</f>
        <v>0</v>
      </c>
      <c r="EY93" s="5">
        <f>IF('Tabulka klientů 2023'!$AD97='Hlavní stránka'!EU$1,1,0)</f>
        <v>0</v>
      </c>
      <c r="EZ93" s="5">
        <f>IF('Tabulka klientů 2023'!$AG97='Hlavní stránka'!EU$1,1,0)</f>
        <v>0</v>
      </c>
      <c r="FA93" s="5">
        <f>IF('Tabulka klientů 2023'!$AJ97='Hlavní stránka'!EU$1,1,0)</f>
        <v>0</v>
      </c>
      <c r="FB93" s="5">
        <f>IF('Tabulka klientů 2023'!$AM97='Hlavní stránka'!EU$1,1,0)</f>
        <v>0</v>
      </c>
      <c r="FC93" s="5">
        <f>IF('Tabulka klientů 2023'!$AP97='Hlavní stránka'!EU$1,1,0)</f>
        <v>0</v>
      </c>
      <c r="FD93" s="5">
        <f>IF('Tabulka klientů 2023'!$AS97='Hlavní stránka'!EU$1,1,0)</f>
        <v>0</v>
      </c>
      <c r="FE93" s="5">
        <f>IF('Tabulka klientů 2023'!$AV97='Hlavní stránka'!EU$1,1,0)</f>
        <v>0</v>
      </c>
      <c r="FF93" s="5">
        <f t="shared" si="11"/>
        <v>0</v>
      </c>
      <c r="FG93" s="2">
        <f t="shared" si="23"/>
        <v>0</v>
      </c>
    </row>
    <row r="94" spans="1:163" ht="1.5" hidden="1" customHeight="1" x14ac:dyDescent="0.25">
      <c r="A94" s="4"/>
      <c r="B94" s="4"/>
      <c r="C94" s="4"/>
      <c r="D94" s="4"/>
      <c r="E94" s="4"/>
      <c r="F94" s="4"/>
      <c r="G94" s="4"/>
      <c r="H94" s="5">
        <f>IF('Tabulka klientů 2023'!$R98='Hlavní stránka'!$H$1,1,0)</f>
        <v>0</v>
      </c>
      <c r="I94" s="5">
        <f>IF('Tabulka klientů 2023'!$U98='Hlavní stránka'!$H$1,1,0)</f>
        <v>0</v>
      </c>
      <c r="J94" s="5">
        <f>IF('Tabulka klientů 2023'!$X98='Hlavní stránka'!$H$1,1,0)</f>
        <v>0</v>
      </c>
      <c r="K94" s="5">
        <f>IF('Tabulka klientů 2023'!$AA98='Hlavní stránka'!$H$1,1,0)</f>
        <v>0</v>
      </c>
      <c r="L94" s="5">
        <f>IF('Tabulka klientů 2023'!$AD98='Hlavní stránka'!$H$1,1,0)</f>
        <v>0</v>
      </c>
      <c r="M94" s="5">
        <f>IF('Tabulka klientů 2023'!$AG98='Hlavní stránka'!$H$1,1,0)</f>
        <v>0</v>
      </c>
      <c r="N94" s="5">
        <f>IF('Tabulka klientů 2023'!$AJ98='Hlavní stránka'!$H$1,1,0)</f>
        <v>0</v>
      </c>
      <c r="O94" s="5">
        <f>IF('Tabulka klientů 2023'!$AM98='Hlavní stránka'!$H$1,1,0)</f>
        <v>0</v>
      </c>
      <c r="P94" s="5">
        <f>IF('Tabulka klientů 2023'!$AP98='Hlavní stránka'!$H$1,1,0)</f>
        <v>0</v>
      </c>
      <c r="Q94" s="5">
        <f>IF('Tabulka klientů 2023'!$AS98='Hlavní stránka'!$H$1,1,0)</f>
        <v>0</v>
      </c>
      <c r="R94" s="5">
        <f>IF('Tabulka klientů 2023'!$AV98='Hlavní stránka'!$H$1,1,0)</f>
        <v>0</v>
      </c>
      <c r="S94" s="5">
        <f t="shared" si="0"/>
        <v>0</v>
      </c>
      <c r="T94" s="2">
        <f t="shared" si="12"/>
        <v>0</v>
      </c>
      <c r="U94" s="5">
        <f>IF('Tabulka klientů 2023'!$R98='Hlavní stránka'!U$1,1,0)</f>
        <v>0</v>
      </c>
      <c r="V94" s="5">
        <f>IF('Tabulka klientů 2023'!$U98='Hlavní stránka'!U$1,1,0)</f>
        <v>0</v>
      </c>
      <c r="W94" s="5">
        <f>IF('Tabulka klientů 2023'!$X98='Hlavní stránka'!U$1,1,0)</f>
        <v>0</v>
      </c>
      <c r="X94" s="5">
        <f>IF('Tabulka klientů 2023'!$AA98='Hlavní stránka'!U$1,1,0)</f>
        <v>0</v>
      </c>
      <c r="Y94" s="5">
        <f>IF('Tabulka klientů 2023'!$AD98='Hlavní stránka'!U$1,1,0)</f>
        <v>0</v>
      </c>
      <c r="Z94" s="5">
        <f>IF('Tabulka klientů 2023'!$AG98='Hlavní stránka'!U$1,1,0)</f>
        <v>0</v>
      </c>
      <c r="AA94" s="5">
        <f>IF('Tabulka klientů 2023'!$AJ98='Hlavní stránka'!U$1,1,0)</f>
        <v>0</v>
      </c>
      <c r="AB94" s="5">
        <f>IF('Tabulka klientů 2023'!$AM98='Hlavní stránka'!U$1,1,0)</f>
        <v>0</v>
      </c>
      <c r="AC94" s="5">
        <f>IF('Tabulka klientů 2023'!$AP98='Hlavní stránka'!U$1,1,0)</f>
        <v>0</v>
      </c>
      <c r="AD94" s="5">
        <f>IF('Tabulka klientů 2023'!$AS98='Hlavní stránka'!U$1,1,0)</f>
        <v>0</v>
      </c>
      <c r="AE94" s="5">
        <f>IF('Tabulka klientů 2023'!$AV98='Hlavní stránka'!U$1,1,0)</f>
        <v>0</v>
      </c>
      <c r="AF94" s="5">
        <f t="shared" si="1"/>
        <v>0</v>
      </c>
      <c r="AG94" s="2">
        <f t="shared" si="13"/>
        <v>0</v>
      </c>
      <c r="AH94" s="5">
        <f>IF('Tabulka klientů 2023'!$R98='Hlavní stránka'!AH$1,1,0)</f>
        <v>0</v>
      </c>
      <c r="AI94" s="5">
        <f>IF('Tabulka klientů 2023'!$U98='Hlavní stránka'!AH$1,1,0)</f>
        <v>0</v>
      </c>
      <c r="AJ94" s="5">
        <f>IF('Tabulka klientů 2023'!$X98='Hlavní stránka'!AH$1,1,0)</f>
        <v>0</v>
      </c>
      <c r="AK94" s="5">
        <f>IF('Tabulka klientů 2023'!$AA98='Hlavní stránka'!AH$1,1,0)</f>
        <v>0</v>
      </c>
      <c r="AL94" s="5">
        <f>IF('Tabulka klientů 2023'!$AD98='Hlavní stránka'!AH$1,1,0)</f>
        <v>0</v>
      </c>
      <c r="AM94" s="5">
        <f>IF('Tabulka klientů 2023'!$AG98='Hlavní stránka'!AH$1,1,0)</f>
        <v>0</v>
      </c>
      <c r="AN94" s="5">
        <f>IF('Tabulka klientů 2023'!$AJ98='Hlavní stránka'!AH$1,1,0)</f>
        <v>0</v>
      </c>
      <c r="AO94" s="5">
        <f>IF('Tabulka klientů 2023'!$AM98='Hlavní stránka'!AH$1,1,0)</f>
        <v>0</v>
      </c>
      <c r="AP94" s="5">
        <f>IF('Tabulka klientů 2023'!$AP98='Hlavní stránka'!AH$1,1,0)</f>
        <v>0</v>
      </c>
      <c r="AQ94" s="5">
        <f>IF('Tabulka klientů 2023'!$AS98='Hlavní stránka'!AH$1,1,0)</f>
        <v>0</v>
      </c>
      <c r="AR94" s="5">
        <f>IF('Tabulka klientů 2023'!$AV98='Hlavní stránka'!AH$1,1,0)</f>
        <v>0</v>
      </c>
      <c r="AS94" s="5">
        <f t="shared" si="2"/>
        <v>0</v>
      </c>
      <c r="AT94" s="2">
        <f t="shared" si="14"/>
        <v>0</v>
      </c>
      <c r="AU94" s="5">
        <f>IF('Tabulka klientů 2023'!$R98='Hlavní stránka'!AU$1,1,0)</f>
        <v>0</v>
      </c>
      <c r="AV94" s="5">
        <f>IF('Tabulka klientů 2023'!$U98='Hlavní stránka'!AU$1,1,0)</f>
        <v>0</v>
      </c>
      <c r="AW94" s="5">
        <f>IF('Tabulka klientů 2023'!$X98='Hlavní stránka'!AU$1,1,0)</f>
        <v>0</v>
      </c>
      <c r="AX94" s="5">
        <f>IF('Tabulka klientů 2023'!$AA98='Hlavní stránka'!AU$1,1,0)</f>
        <v>0</v>
      </c>
      <c r="AY94" s="5">
        <f>IF('Tabulka klientů 2023'!$AD98='Hlavní stránka'!AU$1,1,0)</f>
        <v>0</v>
      </c>
      <c r="AZ94" s="5">
        <f>IF('Tabulka klientů 2023'!$AG98='Hlavní stránka'!AU$1,1,0)</f>
        <v>0</v>
      </c>
      <c r="BA94" s="5">
        <f>IF('Tabulka klientů 2023'!$AJ98='Hlavní stránka'!AU$1,1,0)</f>
        <v>0</v>
      </c>
      <c r="BB94" s="5">
        <f>IF('Tabulka klientů 2023'!$AM98='Hlavní stránka'!AU$1,1,0)</f>
        <v>0</v>
      </c>
      <c r="BC94" s="5">
        <f>IF('Tabulka klientů 2023'!$AP98='Hlavní stránka'!AU$1,1,0)</f>
        <v>0</v>
      </c>
      <c r="BD94" s="5">
        <f>IF('Tabulka klientů 2023'!$AS98='Hlavní stránka'!AU$1,1,0)</f>
        <v>0</v>
      </c>
      <c r="BE94" s="5">
        <f>IF('Tabulka klientů 2023'!$AV98='Hlavní stránka'!AU$1,1,0)</f>
        <v>0</v>
      </c>
      <c r="BF94" s="5">
        <f t="shared" si="3"/>
        <v>0</v>
      </c>
      <c r="BG94" s="2">
        <f t="shared" si="15"/>
        <v>0</v>
      </c>
      <c r="BH94" s="5">
        <f>IF('Tabulka klientů 2023'!$R98='Hlavní stránka'!BH$1,1,0)</f>
        <v>0</v>
      </c>
      <c r="BI94" s="5">
        <f>IF('Tabulka klientů 2023'!$U98='Hlavní stránka'!BH$1,1,0)</f>
        <v>0</v>
      </c>
      <c r="BJ94" s="5">
        <f>IF('Tabulka klientů 2023'!$X98='Hlavní stránka'!BH$1,1,0)</f>
        <v>0</v>
      </c>
      <c r="BK94" s="5">
        <f>IF('Tabulka klientů 2023'!$AA98='Hlavní stránka'!BH$1,1,0)</f>
        <v>0</v>
      </c>
      <c r="BL94" s="5">
        <f>IF('Tabulka klientů 2023'!$AD98='Hlavní stránka'!BH$1,1,0)</f>
        <v>0</v>
      </c>
      <c r="BM94" s="5">
        <f>IF('Tabulka klientů 2023'!$AG98='Hlavní stránka'!BH$1,1,0)</f>
        <v>0</v>
      </c>
      <c r="BN94" s="5">
        <f>IF('Tabulka klientů 2023'!$AJ98='Hlavní stránka'!BH$1,1,0)</f>
        <v>0</v>
      </c>
      <c r="BO94" s="5">
        <f>IF('Tabulka klientů 2023'!$AM98='Hlavní stránka'!BH$1,1,0)</f>
        <v>0</v>
      </c>
      <c r="BP94" s="5">
        <f>IF('Tabulka klientů 2023'!$AP98='Hlavní stránka'!BH$1,1,0)</f>
        <v>0</v>
      </c>
      <c r="BQ94" s="5">
        <f>IF('Tabulka klientů 2023'!$AS98='Hlavní stránka'!BH$1,1,0)</f>
        <v>0</v>
      </c>
      <c r="BR94" s="5">
        <f>IF('Tabulka klientů 2023'!$AV98='Hlavní stránka'!BH$1,1,0)</f>
        <v>0</v>
      </c>
      <c r="BS94" s="5">
        <f t="shared" si="4"/>
        <v>0</v>
      </c>
      <c r="BT94" s="2">
        <f t="shared" si="16"/>
        <v>0</v>
      </c>
      <c r="BU94" s="5">
        <f>IF('Tabulka klientů 2023'!$R98='Hlavní stránka'!BU$1,1,0)</f>
        <v>0</v>
      </c>
      <c r="BV94" s="5">
        <f>IF('Tabulka klientů 2023'!$U98='Hlavní stránka'!BU$1,1,0)</f>
        <v>0</v>
      </c>
      <c r="BW94" s="5">
        <f>IF('Tabulka klientů 2023'!$X98='Hlavní stránka'!BU$1,1,0)</f>
        <v>0</v>
      </c>
      <c r="BX94" s="5">
        <f>IF('Tabulka klientů 2023'!$AA98='Hlavní stránka'!BU$1,1,0)</f>
        <v>0</v>
      </c>
      <c r="BY94" s="5">
        <f>IF('Tabulka klientů 2023'!$AD98='Hlavní stránka'!BU$1,1,0)</f>
        <v>0</v>
      </c>
      <c r="BZ94" s="5">
        <f>IF('Tabulka klientů 2023'!$AG98='Hlavní stránka'!BU$1,1,0)</f>
        <v>0</v>
      </c>
      <c r="CA94" s="5">
        <f>IF('Tabulka klientů 2023'!$AJ98='Hlavní stránka'!BU$1,1,0)</f>
        <v>0</v>
      </c>
      <c r="CB94" s="5">
        <f>IF('Tabulka klientů 2023'!$AM98='Hlavní stránka'!BU$1,1,0)</f>
        <v>0</v>
      </c>
      <c r="CC94" s="5">
        <f>IF('Tabulka klientů 2023'!$AP98='Hlavní stránka'!BU$1,1,0)</f>
        <v>0</v>
      </c>
      <c r="CD94" s="5">
        <f>IF('Tabulka klientů 2023'!$AS98='Hlavní stránka'!BU$1,1,0)</f>
        <v>0</v>
      </c>
      <c r="CE94" s="5">
        <f>IF('Tabulka klientů 2023'!$AV98='Hlavní stránka'!BU$1,1,0)</f>
        <v>0</v>
      </c>
      <c r="CF94" s="5">
        <f t="shared" si="5"/>
        <v>0</v>
      </c>
      <c r="CG94" s="2">
        <f t="shared" si="17"/>
        <v>0</v>
      </c>
      <c r="CH94" s="5">
        <f>IF('Tabulka klientů 2023'!$R98='Hlavní stránka'!CH$1,1,0)</f>
        <v>0</v>
      </c>
      <c r="CI94" s="5">
        <f>IF('Tabulka klientů 2023'!$U98='Hlavní stránka'!CH$1,1,0)</f>
        <v>0</v>
      </c>
      <c r="CJ94" s="5">
        <f>IF('Tabulka klientů 2023'!$X98='Hlavní stránka'!CH$1,1,0)</f>
        <v>0</v>
      </c>
      <c r="CK94" s="5">
        <f>IF('Tabulka klientů 2023'!$AA98='Hlavní stránka'!CH$1,1,0)</f>
        <v>0</v>
      </c>
      <c r="CL94" s="5">
        <f>IF('Tabulka klientů 2023'!$AD98='Hlavní stránka'!CH$1,1,0)</f>
        <v>0</v>
      </c>
      <c r="CM94" s="5">
        <f>IF('Tabulka klientů 2023'!$AG98='Hlavní stránka'!CH$1,1,0)</f>
        <v>0</v>
      </c>
      <c r="CN94" s="5">
        <f>IF('Tabulka klientů 2023'!$AJ98='Hlavní stránka'!CH$1,1,0)</f>
        <v>0</v>
      </c>
      <c r="CO94" s="5">
        <f>IF('Tabulka klientů 2023'!$AM98='Hlavní stránka'!CH$1,1,0)</f>
        <v>0</v>
      </c>
      <c r="CP94" s="5">
        <f>IF('Tabulka klientů 2023'!$AP98='Hlavní stránka'!CH$1,1,0)</f>
        <v>0</v>
      </c>
      <c r="CQ94" s="5">
        <f>IF('Tabulka klientů 2023'!$AS98='Hlavní stránka'!CH$1,1,0)</f>
        <v>0</v>
      </c>
      <c r="CR94" s="5">
        <f>IF('Tabulka klientů 2023'!$AV98='Hlavní stránka'!CH$1,1,0)</f>
        <v>0</v>
      </c>
      <c r="CS94" s="5">
        <f t="shared" si="6"/>
        <v>0</v>
      </c>
      <c r="CT94" s="2">
        <f t="shared" si="18"/>
        <v>0</v>
      </c>
      <c r="CU94" s="5">
        <f>IF('Tabulka klientů 2023'!$R98='Hlavní stránka'!CU$1,1,0)</f>
        <v>0</v>
      </c>
      <c r="CV94" s="5">
        <f>IF('Tabulka klientů 2023'!$U98='Hlavní stránka'!CU$1,1,0)</f>
        <v>0</v>
      </c>
      <c r="CW94" s="5">
        <f>IF('Tabulka klientů 2023'!$X98='Hlavní stránka'!CU$1,1,0)</f>
        <v>0</v>
      </c>
      <c r="CX94" s="5">
        <f>IF('Tabulka klientů 2023'!$AA98='Hlavní stránka'!CU$1,1,0)</f>
        <v>0</v>
      </c>
      <c r="CY94" s="5">
        <f>IF('Tabulka klientů 2023'!$AD98='Hlavní stránka'!CU$1,1,0)</f>
        <v>0</v>
      </c>
      <c r="CZ94" s="5">
        <f>IF('Tabulka klientů 2023'!$AG98='Hlavní stránka'!CU$1,1,0)</f>
        <v>0</v>
      </c>
      <c r="DA94" s="5">
        <f>IF('Tabulka klientů 2023'!$AJ98='Hlavní stránka'!CU$1,1,0)</f>
        <v>0</v>
      </c>
      <c r="DB94" s="5">
        <f>IF('Tabulka klientů 2023'!$AM98='Hlavní stránka'!CU$1,1,0)</f>
        <v>0</v>
      </c>
      <c r="DC94" s="5">
        <f>IF('Tabulka klientů 2023'!$AP98='Hlavní stránka'!CU$1,1,0)</f>
        <v>0</v>
      </c>
      <c r="DD94" s="5">
        <f>IF('Tabulka klientů 2023'!$AS98='Hlavní stránka'!CU$1,1,0)</f>
        <v>0</v>
      </c>
      <c r="DE94" s="5">
        <f>IF('Tabulka klientů 2023'!$AV98='Hlavní stránka'!CU$1,1,0)</f>
        <v>0</v>
      </c>
      <c r="DF94" s="5">
        <f t="shared" si="7"/>
        <v>0</v>
      </c>
      <c r="DG94" s="2">
        <f t="shared" si="19"/>
        <v>0</v>
      </c>
      <c r="DH94" s="5">
        <f>IF('Tabulka klientů 2023'!$R98='Hlavní stránka'!DH$1,1,0)</f>
        <v>0</v>
      </c>
      <c r="DI94" s="5">
        <f>IF('Tabulka klientů 2023'!$U98='Hlavní stránka'!DH$1,1,0)</f>
        <v>0</v>
      </c>
      <c r="DJ94" s="5">
        <f>IF('Tabulka klientů 2023'!$X98='Hlavní stránka'!DH$1,1,0)</f>
        <v>0</v>
      </c>
      <c r="DK94" s="5">
        <f>IF('Tabulka klientů 2023'!$AA98='Hlavní stránka'!DH$1,1,0)</f>
        <v>0</v>
      </c>
      <c r="DL94" s="5">
        <f>IF('Tabulka klientů 2023'!$AD98='Hlavní stránka'!DH$1,1,0)</f>
        <v>0</v>
      </c>
      <c r="DM94" s="5">
        <f>IF('Tabulka klientů 2023'!$AG98='Hlavní stránka'!DH$1,1,0)</f>
        <v>0</v>
      </c>
      <c r="DN94" s="5">
        <f>IF('Tabulka klientů 2023'!$AJ98='Hlavní stránka'!DH$1,1,0)</f>
        <v>0</v>
      </c>
      <c r="DO94" s="5">
        <f>IF('Tabulka klientů 2023'!$AM98='Hlavní stránka'!DH$1,1,0)</f>
        <v>0</v>
      </c>
      <c r="DP94" s="5">
        <f>IF('Tabulka klientů 2023'!$AP98='Hlavní stránka'!DH$1,1,0)</f>
        <v>0</v>
      </c>
      <c r="DQ94" s="5">
        <f>IF('Tabulka klientů 2023'!$AS98='Hlavní stránka'!DH$1,1,0)</f>
        <v>0</v>
      </c>
      <c r="DR94" s="5">
        <f>IF('Tabulka klientů 2023'!$AV98='Hlavní stránka'!DH$1,1,0)</f>
        <v>0</v>
      </c>
      <c r="DS94" s="5">
        <f t="shared" si="8"/>
        <v>0</v>
      </c>
      <c r="DT94" s="2">
        <f t="shared" si="20"/>
        <v>0</v>
      </c>
      <c r="DU94" s="5">
        <f>IF('Tabulka klientů 2023'!$R98='Hlavní stránka'!DU$1,1,0)</f>
        <v>0</v>
      </c>
      <c r="DV94" s="5">
        <f>IF('Tabulka klientů 2023'!$U98='Hlavní stránka'!DU$1,1,0)</f>
        <v>0</v>
      </c>
      <c r="DW94" s="5">
        <f>IF('Tabulka klientů 2023'!$X98='Hlavní stránka'!DU$1,1,0)</f>
        <v>0</v>
      </c>
      <c r="DX94" s="5">
        <f>IF('Tabulka klientů 2023'!$AA98='Hlavní stránka'!DU$1,1,0)</f>
        <v>0</v>
      </c>
      <c r="DY94" s="5">
        <f>IF('Tabulka klientů 2023'!$AD98='Hlavní stránka'!DU$1,1,0)</f>
        <v>0</v>
      </c>
      <c r="DZ94" s="5">
        <f>IF('Tabulka klientů 2023'!$AG98='Hlavní stránka'!DU$1,1,0)</f>
        <v>0</v>
      </c>
      <c r="EA94" s="5">
        <f>IF('Tabulka klientů 2023'!$AJ98='Hlavní stránka'!DU$1,1,0)</f>
        <v>0</v>
      </c>
      <c r="EB94" s="5">
        <f>IF('Tabulka klientů 2023'!$AM98='Hlavní stránka'!DU$1,1,0)</f>
        <v>0</v>
      </c>
      <c r="EC94" s="5">
        <f>IF('Tabulka klientů 2023'!$AP98='Hlavní stránka'!DU$1,1,0)</f>
        <v>0</v>
      </c>
      <c r="ED94" s="5">
        <f>IF('Tabulka klientů 2023'!$AS98='Hlavní stránka'!DU$1,1,0)</f>
        <v>0</v>
      </c>
      <c r="EE94" s="5">
        <f>IF('Tabulka klientů 2023'!$AV98='Hlavní stránka'!DU$1,1,0)</f>
        <v>0</v>
      </c>
      <c r="EF94" s="5">
        <f t="shared" si="9"/>
        <v>0</v>
      </c>
      <c r="EG94" s="2">
        <f t="shared" si="21"/>
        <v>0</v>
      </c>
      <c r="EH94" s="5">
        <f>IF('Tabulka klientů 2023'!$R98='Hlavní stránka'!EH$1,1,0)</f>
        <v>0</v>
      </c>
      <c r="EI94" s="5">
        <f>IF('Tabulka klientů 2023'!$U98='Hlavní stránka'!EH$1,1,0)</f>
        <v>0</v>
      </c>
      <c r="EJ94" s="5">
        <f>IF('Tabulka klientů 2023'!$X98='Hlavní stránka'!EH$1,1,0)</f>
        <v>0</v>
      </c>
      <c r="EK94" s="5">
        <f>IF('Tabulka klientů 2023'!$AA98='Hlavní stránka'!EH$1,1,0)</f>
        <v>0</v>
      </c>
      <c r="EL94" s="5">
        <f>IF('Tabulka klientů 2023'!$AD98='Hlavní stránka'!EH$1,1,0)</f>
        <v>0</v>
      </c>
      <c r="EM94" s="5">
        <f>IF('Tabulka klientů 2023'!$AG98='Hlavní stránka'!EH$1,1,0)</f>
        <v>0</v>
      </c>
      <c r="EN94" s="5">
        <f>IF('Tabulka klientů 2023'!$AJ98='Hlavní stránka'!EH$1,1,0)</f>
        <v>0</v>
      </c>
      <c r="EO94" s="5">
        <f>IF('Tabulka klientů 2023'!$AM98='Hlavní stránka'!EH$1,1,0)</f>
        <v>0</v>
      </c>
      <c r="EP94" s="5">
        <f>IF('Tabulka klientů 2023'!$AP98='Hlavní stránka'!EH$1,1,0)</f>
        <v>0</v>
      </c>
      <c r="EQ94" s="5">
        <f>IF('Tabulka klientů 2023'!$AS98='Hlavní stránka'!EH$1,1,0)</f>
        <v>0</v>
      </c>
      <c r="ER94" s="5">
        <f>IF('Tabulka klientů 2023'!$AV98='Hlavní stránka'!EH$1,1,0)</f>
        <v>0</v>
      </c>
      <c r="ES94" s="5">
        <f t="shared" si="10"/>
        <v>0</v>
      </c>
      <c r="ET94" s="2">
        <f t="shared" si="22"/>
        <v>0</v>
      </c>
      <c r="EU94" s="5">
        <f>IF('Tabulka klientů 2023'!$R98='Hlavní stránka'!EU$1,1,0)</f>
        <v>0</v>
      </c>
      <c r="EV94" s="5">
        <f>IF('Tabulka klientů 2023'!$U98='Hlavní stránka'!EU$1,1,0)</f>
        <v>0</v>
      </c>
      <c r="EW94" s="5">
        <f>IF('Tabulka klientů 2023'!$X98='Hlavní stránka'!EU$1,1,0)</f>
        <v>0</v>
      </c>
      <c r="EX94" s="5">
        <f>IF('Tabulka klientů 2023'!$AA98='Hlavní stránka'!EU$1,1,0)</f>
        <v>0</v>
      </c>
      <c r="EY94" s="5">
        <f>IF('Tabulka klientů 2023'!$AD98='Hlavní stránka'!EU$1,1,0)</f>
        <v>0</v>
      </c>
      <c r="EZ94" s="5">
        <f>IF('Tabulka klientů 2023'!$AG98='Hlavní stránka'!EU$1,1,0)</f>
        <v>0</v>
      </c>
      <c r="FA94" s="5">
        <f>IF('Tabulka klientů 2023'!$AJ98='Hlavní stránka'!EU$1,1,0)</f>
        <v>0</v>
      </c>
      <c r="FB94" s="5">
        <f>IF('Tabulka klientů 2023'!$AM98='Hlavní stránka'!EU$1,1,0)</f>
        <v>0</v>
      </c>
      <c r="FC94" s="5">
        <f>IF('Tabulka klientů 2023'!$AP98='Hlavní stránka'!EU$1,1,0)</f>
        <v>0</v>
      </c>
      <c r="FD94" s="5">
        <f>IF('Tabulka klientů 2023'!$AS98='Hlavní stránka'!EU$1,1,0)</f>
        <v>0</v>
      </c>
      <c r="FE94" s="5">
        <f>IF('Tabulka klientů 2023'!$AV98='Hlavní stránka'!EU$1,1,0)</f>
        <v>0</v>
      </c>
      <c r="FF94" s="5">
        <f t="shared" si="11"/>
        <v>0</v>
      </c>
      <c r="FG94" s="2">
        <f t="shared" si="23"/>
        <v>0</v>
      </c>
    </row>
    <row r="95" spans="1:163" ht="1.5" hidden="1" customHeight="1" x14ac:dyDescent="0.25">
      <c r="A95" s="4"/>
      <c r="B95" s="4"/>
      <c r="C95" s="4"/>
      <c r="D95" s="4"/>
      <c r="E95" s="4"/>
      <c r="F95" s="4"/>
      <c r="G95" s="4"/>
      <c r="H95" s="5">
        <f>IF('Tabulka klientů 2023'!$R99='Hlavní stránka'!$H$1,1,0)</f>
        <v>0</v>
      </c>
      <c r="I95" s="5">
        <f>IF('Tabulka klientů 2023'!$U99='Hlavní stránka'!$H$1,1,0)</f>
        <v>0</v>
      </c>
      <c r="J95" s="5">
        <f>IF('Tabulka klientů 2023'!$X99='Hlavní stránka'!$H$1,1,0)</f>
        <v>0</v>
      </c>
      <c r="K95" s="5">
        <f>IF('Tabulka klientů 2023'!$AA99='Hlavní stránka'!$H$1,1,0)</f>
        <v>0</v>
      </c>
      <c r="L95" s="5">
        <f>IF('Tabulka klientů 2023'!$AD99='Hlavní stránka'!$H$1,1,0)</f>
        <v>0</v>
      </c>
      <c r="M95" s="5">
        <f>IF('Tabulka klientů 2023'!$AG99='Hlavní stránka'!$H$1,1,0)</f>
        <v>0</v>
      </c>
      <c r="N95" s="5">
        <f>IF('Tabulka klientů 2023'!$AJ99='Hlavní stránka'!$H$1,1,0)</f>
        <v>0</v>
      </c>
      <c r="O95" s="5">
        <f>IF('Tabulka klientů 2023'!$AM99='Hlavní stránka'!$H$1,1,0)</f>
        <v>0</v>
      </c>
      <c r="P95" s="5">
        <f>IF('Tabulka klientů 2023'!$AP99='Hlavní stránka'!$H$1,1,0)</f>
        <v>0</v>
      </c>
      <c r="Q95" s="5">
        <f>IF('Tabulka klientů 2023'!$AS99='Hlavní stránka'!$H$1,1,0)</f>
        <v>0</v>
      </c>
      <c r="R95" s="5">
        <f>IF('Tabulka klientů 2023'!$AV99='Hlavní stránka'!$H$1,1,0)</f>
        <v>0</v>
      </c>
      <c r="S95" s="5">
        <f t="shared" si="0"/>
        <v>0</v>
      </c>
      <c r="T95" s="2">
        <f t="shared" si="12"/>
        <v>0</v>
      </c>
      <c r="U95" s="5">
        <f>IF('Tabulka klientů 2023'!$R99='Hlavní stránka'!U$1,1,0)</f>
        <v>0</v>
      </c>
      <c r="V95" s="5">
        <f>IF('Tabulka klientů 2023'!$U99='Hlavní stránka'!U$1,1,0)</f>
        <v>0</v>
      </c>
      <c r="W95" s="5">
        <f>IF('Tabulka klientů 2023'!$X99='Hlavní stránka'!U$1,1,0)</f>
        <v>0</v>
      </c>
      <c r="X95" s="5">
        <f>IF('Tabulka klientů 2023'!$AA99='Hlavní stránka'!U$1,1,0)</f>
        <v>0</v>
      </c>
      <c r="Y95" s="5">
        <f>IF('Tabulka klientů 2023'!$AD99='Hlavní stránka'!U$1,1,0)</f>
        <v>0</v>
      </c>
      <c r="Z95" s="5">
        <f>IF('Tabulka klientů 2023'!$AG99='Hlavní stránka'!U$1,1,0)</f>
        <v>0</v>
      </c>
      <c r="AA95" s="5">
        <f>IF('Tabulka klientů 2023'!$AJ99='Hlavní stránka'!U$1,1,0)</f>
        <v>0</v>
      </c>
      <c r="AB95" s="5">
        <f>IF('Tabulka klientů 2023'!$AM99='Hlavní stránka'!U$1,1,0)</f>
        <v>0</v>
      </c>
      <c r="AC95" s="5">
        <f>IF('Tabulka klientů 2023'!$AP99='Hlavní stránka'!U$1,1,0)</f>
        <v>0</v>
      </c>
      <c r="AD95" s="5">
        <f>IF('Tabulka klientů 2023'!$AS99='Hlavní stránka'!U$1,1,0)</f>
        <v>0</v>
      </c>
      <c r="AE95" s="5">
        <f>IF('Tabulka klientů 2023'!$AV99='Hlavní stránka'!U$1,1,0)</f>
        <v>0</v>
      </c>
      <c r="AF95" s="5">
        <f t="shared" si="1"/>
        <v>0</v>
      </c>
      <c r="AG95" s="2">
        <f t="shared" si="13"/>
        <v>0</v>
      </c>
      <c r="AH95" s="5">
        <f>IF('Tabulka klientů 2023'!$R99='Hlavní stránka'!AH$1,1,0)</f>
        <v>0</v>
      </c>
      <c r="AI95" s="5">
        <f>IF('Tabulka klientů 2023'!$U99='Hlavní stránka'!AH$1,1,0)</f>
        <v>0</v>
      </c>
      <c r="AJ95" s="5">
        <f>IF('Tabulka klientů 2023'!$X99='Hlavní stránka'!AH$1,1,0)</f>
        <v>0</v>
      </c>
      <c r="AK95" s="5">
        <f>IF('Tabulka klientů 2023'!$AA99='Hlavní stránka'!AH$1,1,0)</f>
        <v>0</v>
      </c>
      <c r="AL95" s="5">
        <f>IF('Tabulka klientů 2023'!$AD99='Hlavní stránka'!AH$1,1,0)</f>
        <v>0</v>
      </c>
      <c r="AM95" s="5">
        <f>IF('Tabulka klientů 2023'!$AG99='Hlavní stránka'!AH$1,1,0)</f>
        <v>0</v>
      </c>
      <c r="AN95" s="5">
        <f>IF('Tabulka klientů 2023'!$AJ99='Hlavní stránka'!AH$1,1,0)</f>
        <v>0</v>
      </c>
      <c r="AO95" s="5">
        <f>IF('Tabulka klientů 2023'!$AM99='Hlavní stránka'!AH$1,1,0)</f>
        <v>0</v>
      </c>
      <c r="AP95" s="5">
        <f>IF('Tabulka klientů 2023'!$AP99='Hlavní stránka'!AH$1,1,0)</f>
        <v>0</v>
      </c>
      <c r="AQ95" s="5">
        <f>IF('Tabulka klientů 2023'!$AS99='Hlavní stránka'!AH$1,1,0)</f>
        <v>0</v>
      </c>
      <c r="AR95" s="5">
        <f>IF('Tabulka klientů 2023'!$AV99='Hlavní stránka'!AH$1,1,0)</f>
        <v>0</v>
      </c>
      <c r="AS95" s="5">
        <f t="shared" si="2"/>
        <v>0</v>
      </c>
      <c r="AT95" s="2">
        <f t="shared" si="14"/>
        <v>0</v>
      </c>
      <c r="AU95" s="5">
        <f>IF('Tabulka klientů 2023'!$R99='Hlavní stránka'!AU$1,1,0)</f>
        <v>0</v>
      </c>
      <c r="AV95" s="5">
        <f>IF('Tabulka klientů 2023'!$U99='Hlavní stránka'!AU$1,1,0)</f>
        <v>0</v>
      </c>
      <c r="AW95" s="5">
        <f>IF('Tabulka klientů 2023'!$X99='Hlavní stránka'!AU$1,1,0)</f>
        <v>0</v>
      </c>
      <c r="AX95" s="5">
        <f>IF('Tabulka klientů 2023'!$AA99='Hlavní stránka'!AU$1,1,0)</f>
        <v>0</v>
      </c>
      <c r="AY95" s="5">
        <f>IF('Tabulka klientů 2023'!$AD99='Hlavní stránka'!AU$1,1,0)</f>
        <v>0</v>
      </c>
      <c r="AZ95" s="5">
        <f>IF('Tabulka klientů 2023'!$AG99='Hlavní stránka'!AU$1,1,0)</f>
        <v>0</v>
      </c>
      <c r="BA95" s="5">
        <f>IF('Tabulka klientů 2023'!$AJ99='Hlavní stránka'!AU$1,1,0)</f>
        <v>0</v>
      </c>
      <c r="BB95" s="5">
        <f>IF('Tabulka klientů 2023'!$AM99='Hlavní stránka'!AU$1,1,0)</f>
        <v>0</v>
      </c>
      <c r="BC95" s="5">
        <f>IF('Tabulka klientů 2023'!$AP99='Hlavní stránka'!AU$1,1,0)</f>
        <v>0</v>
      </c>
      <c r="BD95" s="5">
        <f>IF('Tabulka klientů 2023'!$AS99='Hlavní stránka'!AU$1,1,0)</f>
        <v>0</v>
      </c>
      <c r="BE95" s="5">
        <f>IF('Tabulka klientů 2023'!$AV99='Hlavní stránka'!AU$1,1,0)</f>
        <v>0</v>
      </c>
      <c r="BF95" s="5">
        <f t="shared" si="3"/>
        <v>0</v>
      </c>
      <c r="BG95" s="2">
        <f t="shared" si="15"/>
        <v>0</v>
      </c>
      <c r="BH95" s="5">
        <f>IF('Tabulka klientů 2023'!$R99='Hlavní stránka'!BH$1,1,0)</f>
        <v>0</v>
      </c>
      <c r="BI95" s="5">
        <f>IF('Tabulka klientů 2023'!$U99='Hlavní stránka'!BH$1,1,0)</f>
        <v>0</v>
      </c>
      <c r="BJ95" s="5">
        <f>IF('Tabulka klientů 2023'!$X99='Hlavní stránka'!BH$1,1,0)</f>
        <v>0</v>
      </c>
      <c r="BK95" s="5">
        <f>IF('Tabulka klientů 2023'!$AA99='Hlavní stránka'!BH$1,1,0)</f>
        <v>0</v>
      </c>
      <c r="BL95" s="5">
        <f>IF('Tabulka klientů 2023'!$AD99='Hlavní stránka'!BH$1,1,0)</f>
        <v>0</v>
      </c>
      <c r="BM95" s="5">
        <f>IF('Tabulka klientů 2023'!$AG99='Hlavní stránka'!BH$1,1,0)</f>
        <v>0</v>
      </c>
      <c r="BN95" s="5">
        <f>IF('Tabulka klientů 2023'!$AJ99='Hlavní stránka'!BH$1,1,0)</f>
        <v>0</v>
      </c>
      <c r="BO95" s="5">
        <f>IF('Tabulka klientů 2023'!$AM99='Hlavní stránka'!BH$1,1,0)</f>
        <v>0</v>
      </c>
      <c r="BP95" s="5">
        <f>IF('Tabulka klientů 2023'!$AP99='Hlavní stránka'!BH$1,1,0)</f>
        <v>0</v>
      </c>
      <c r="BQ95" s="5">
        <f>IF('Tabulka klientů 2023'!$AS99='Hlavní stránka'!BH$1,1,0)</f>
        <v>0</v>
      </c>
      <c r="BR95" s="5">
        <f>IF('Tabulka klientů 2023'!$AV99='Hlavní stránka'!BH$1,1,0)</f>
        <v>0</v>
      </c>
      <c r="BS95" s="5">
        <f t="shared" si="4"/>
        <v>0</v>
      </c>
      <c r="BT95" s="2">
        <f t="shared" si="16"/>
        <v>0</v>
      </c>
      <c r="BU95" s="5">
        <f>IF('Tabulka klientů 2023'!$R99='Hlavní stránka'!BU$1,1,0)</f>
        <v>0</v>
      </c>
      <c r="BV95" s="5">
        <f>IF('Tabulka klientů 2023'!$U99='Hlavní stránka'!BU$1,1,0)</f>
        <v>0</v>
      </c>
      <c r="BW95" s="5">
        <f>IF('Tabulka klientů 2023'!$X99='Hlavní stránka'!BU$1,1,0)</f>
        <v>0</v>
      </c>
      <c r="BX95" s="5">
        <f>IF('Tabulka klientů 2023'!$AA99='Hlavní stránka'!BU$1,1,0)</f>
        <v>0</v>
      </c>
      <c r="BY95" s="5">
        <f>IF('Tabulka klientů 2023'!$AD99='Hlavní stránka'!BU$1,1,0)</f>
        <v>0</v>
      </c>
      <c r="BZ95" s="5">
        <f>IF('Tabulka klientů 2023'!$AG99='Hlavní stránka'!BU$1,1,0)</f>
        <v>0</v>
      </c>
      <c r="CA95" s="5">
        <f>IF('Tabulka klientů 2023'!$AJ99='Hlavní stránka'!BU$1,1,0)</f>
        <v>0</v>
      </c>
      <c r="CB95" s="5">
        <f>IF('Tabulka klientů 2023'!$AM99='Hlavní stránka'!BU$1,1,0)</f>
        <v>0</v>
      </c>
      <c r="CC95" s="5">
        <f>IF('Tabulka klientů 2023'!$AP99='Hlavní stránka'!BU$1,1,0)</f>
        <v>0</v>
      </c>
      <c r="CD95" s="5">
        <f>IF('Tabulka klientů 2023'!$AS99='Hlavní stránka'!BU$1,1,0)</f>
        <v>0</v>
      </c>
      <c r="CE95" s="5">
        <f>IF('Tabulka klientů 2023'!$AV99='Hlavní stránka'!BU$1,1,0)</f>
        <v>0</v>
      </c>
      <c r="CF95" s="5">
        <f t="shared" si="5"/>
        <v>0</v>
      </c>
      <c r="CG95" s="2">
        <f t="shared" si="17"/>
        <v>0</v>
      </c>
      <c r="CH95" s="5">
        <f>IF('Tabulka klientů 2023'!$R99='Hlavní stránka'!CH$1,1,0)</f>
        <v>0</v>
      </c>
      <c r="CI95" s="5">
        <f>IF('Tabulka klientů 2023'!$U99='Hlavní stránka'!CH$1,1,0)</f>
        <v>0</v>
      </c>
      <c r="CJ95" s="5">
        <f>IF('Tabulka klientů 2023'!$X99='Hlavní stránka'!CH$1,1,0)</f>
        <v>0</v>
      </c>
      <c r="CK95" s="5">
        <f>IF('Tabulka klientů 2023'!$AA99='Hlavní stránka'!CH$1,1,0)</f>
        <v>0</v>
      </c>
      <c r="CL95" s="5">
        <f>IF('Tabulka klientů 2023'!$AD99='Hlavní stránka'!CH$1,1,0)</f>
        <v>0</v>
      </c>
      <c r="CM95" s="5">
        <f>IF('Tabulka klientů 2023'!$AG99='Hlavní stránka'!CH$1,1,0)</f>
        <v>0</v>
      </c>
      <c r="CN95" s="5">
        <f>IF('Tabulka klientů 2023'!$AJ99='Hlavní stránka'!CH$1,1,0)</f>
        <v>0</v>
      </c>
      <c r="CO95" s="5">
        <f>IF('Tabulka klientů 2023'!$AM99='Hlavní stránka'!CH$1,1,0)</f>
        <v>0</v>
      </c>
      <c r="CP95" s="5">
        <f>IF('Tabulka klientů 2023'!$AP99='Hlavní stránka'!CH$1,1,0)</f>
        <v>0</v>
      </c>
      <c r="CQ95" s="5">
        <f>IF('Tabulka klientů 2023'!$AS99='Hlavní stránka'!CH$1,1,0)</f>
        <v>0</v>
      </c>
      <c r="CR95" s="5">
        <f>IF('Tabulka klientů 2023'!$AV99='Hlavní stránka'!CH$1,1,0)</f>
        <v>0</v>
      </c>
      <c r="CS95" s="5">
        <f t="shared" si="6"/>
        <v>0</v>
      </c>
      <c r="CT95" s="2">
        <f t="shared" si="18"/>
        <v>0</v>
      </c>
      <c r="CU95" s="5">
        <f>IF('Tabulka klientů 2023'!$R99='Hlavní stránka'!CU$1,1,0)</f>
        <v>0</v>
      </c>
      <c r="CV95" s="5">
        <f>IF('Tabulka klientů 2023'!$U99='Hlavní stránka'!CU$1,1,0)</f>
        <v>0</v>
      </c>
      <c r="CW95" s="5">
        <f>IF('Tabulka klientů 2023'!$X99='Hlavní stránka'!CU$1,1,0)</f>
        <v>0</v>
      </c>
      <c r="CX95" s="5">
        <f>IF('Tabulka klientů 2023'!$AA99='Hlavní stránka'!CU$1,1,0)</f>
        <v>0</v>
      </c>
      <c r="CY95" s="5">
        <f>IF('Tabulka klientů 2023'!$AD99='Hlavní stránka'!CU$1,1,0)</f>
        <v>0</v>
      </c>
      <c r="CZ95" s="5">
        <f>IF('Tabulka klientů 2023'!$AG99='Hlavní stránka'!CU$1,1,0)</f>
        <v>0</v>
      </c>
      <c r="DA95" s="5">
        <f>IF('Tabulka klientů 2023'!$AJ99='Hlavní stránka'!CU$1,1,0)</f>
        <v>0</v>
      </c>
      <c r="DB95" s="5">
        <f>IF('Tabulka klientů 2023'!$AM99='Hlavní stránka'!CU$1,1,0)</f>
        <v>0</v>
      </c>
      <c r="DC95" s="5">
        <f>IF('Tabulka klientů 2023'!$AP99='Hlavní stránka'!CU$1,1,0)</f>
        <v>0</v>
      </c>
      <c r="DD95" s="5">
        <f>IF('Tabulka klientů 2023'!$AS99='Hlavní stránka'!CU$1,1,0)</f>
        <v>0</v>
      </c>
      <c r="DE95" s="5">
        <f>IF('Tabulka klientů 2023'!$AV99='Hlavní stránka'!CU$1,1,0)</f>
        <v>0</v>
      </c>
      <c r="DF95" s="5">
        <f t="shared" si="7"/>
        <v>0</v>
      </c>
      <c r="DG95" s="2">
        <f t="shared" si="19"/>
        <v>0</v>
      </c>
      <c r="DH95" s="5">
        <f>IF('Tabulka klientů 2023'!$R99='Hlavní stránka'!DH$1,1,0)</f>
        <v>0</v>
      </c>
      <c r="DI95" s="5">
        <f>IF('Tabulka klientů 2023'!$U99='Hlavní stránka'!DH$1,1,0)</f>
        <v>0</v>
      </c>
      <c r="DJ95" s="5">
        <f>IF('Tabulka klientů 2023'!$X99='Hlavní stránka'!DH$1,1,0)</f>
        <v>0</v>
      </c>
      <c r="DK95" s="5">
        <f>IF('Tabulka klientů 2023'!$AA99='Hlavní stránka'!DH$1,1,0)</f>
        <v>0</v>
      </c>
      <c r="DL95" s="5">
        <f>IF('Tabulka klientů 2023'!$AD99='Hlavní stránka'!DH$1,1,0)</f>
        <v>0</v>
      </c>
      <c r="DM95" s="5">
        <f>IF('Tabulka klientů 2023'!$AG99='Hlavní stránka'!DH$1,1,0)</f>
        <v>0</v>
      </c>
      <c r="DN95" s="5">
        <f>IF('Tabulka klientů 2023'!$AJ99='Hlavní stránka'!DH$1,1,0)</f>
        <v>0</v>
      </c>
      <c r="DO95" s="5">
        <f>IF('Tabulka klientů 2023'!$AM99='Hlavní stránka'!DH$1,1,0)</f>
        <v>0</v>
      </c>
      <c r="DP95" s="5">
        <f>IF('Tabulka klientů 2023'!$AP99='Hlavní stránka'!DH$1,1,0)</f>
        <v>0</v>
      </c>
      <c r="DQ95" s="5">
        <f>IF('Tabulka klientů 2023'!$AS99='Hlavní stránka'!DH$1,1,0)</f>
        <v>0</v>
      </c>
      <c r="DR95" s="5">
        <f>IF('Tabulka klientů 2023'!$AV99='Hlavní stránka'!DH$1,1,0)</f>
        <v>0</v>
      </c>
      <c r="DS95" s="5">
        <f t="shared" si="8"/>
        <v>0</v>
      </c>
      <c r="DT95" s="2">
        <f t="shared" si="20"/>
        <v>0</v>
      </c>
      <c r="DU95" s="5">
        <f>IF('Tabulka klientů 2023'!$R99='Hlavní stránka'!DU$1,1,0)</f>
        <v>0</v>
      </c>
      <c r="DV95" s="5">
        <f>IF('Tabulka klientů 2023'!$U99='Hlavní stránka'!DU$1,1,0)</f>
        <v>0</v>
      </c>
      <c r="DW95" s="5">
        <f>IF('Tabulka klientů 2023'!$X99='Hlavní stránka'!DU$1,1,0)</f>
        <v>0</v>
      </c>
      <c r="DX95" s="5">
        <f>IF('Tabulka klientů 2023'!$AA99='Hlavní stránka'!DU$1,1,0)</f>
        <v>0</v>
      </c>
      <c r="DY95" s="5">
        <f>IF('Tabulka klientů 2023'!$AD99='Hlavní stránka'!DU$1,1,0)</f>
        <v>0</v>
      </c>
      <c r="DZ95" s="5">
        <f>IF('Tabulka klientů 2023'!$AG99='Hlavní stránka'!DU$1,1,0)</f>
        <v>0</v>
      </c>
      <c r="EA95" s="5">
        <f>IF('Tabulka klientů 2023'!$AJ99='Hlavní stránka'!DU$1,1,0)</f>
        <v>0</v>
      </c>
      <c r="EB95" s="5">
        <f>IF('Tabulka klientů 2023'!$AM99='Hlavní stránka'!DU$1,1,0)</f>
        <v>0</v>
      </c>
      <c r="EC95" s="5">
        <f>IF('Tabulka klientů 2023'!$AP99='Hlavní stránka'!DU$1,1,0)</f>
        <v>0</v>
      </c>
      <c r="ED95" s="5">
        <f>IF('Tabulka klientů 2023'!$AS99='Hlavní stránka'!DU$1,1,0)</f>
        <v>0</v>
      </c>
      <c r="EE95" s="5">
        <f>IF('Tabulka klientů 2023'!$AV99='Hlavní stránka'!DU$1,1,0)</f>
        <v>0</v>
      </c>
      <c r="EF95" s="5">
        <f t="shared" si="9"/>
        <v>0</v>
      </c>
      <c r="EG95" s="2">
        <f t="shared" si="21"/>
        <v>0</v>
      </c>
      <c r="EH95" s="5">
        <f>IF('Tabulka klientů 2023'!$R99='Hlavní stránka'!EH$1,1,0)</f>
        <v>0</v>
      </c>
      <c r="EI95" s="5">
        <f>IF('Tabulka klientů 2023'!$U99='Hlavní stránka'!EH$1,1,0)</f>
        <v>0</v>
      </c>
      <c r="EJ95" s="5">
        <f>IF('Tabulka klientů 2023'!$X99='Hlavní stránka'!EH$1,1,0)</f>
        <v>0</v>
      </c>
      <c r="EK95" s="5">
        <f>IF('Tabulka klientů 2023'!$AA99='Hlavní stránka'!EH$1,1,0)</f>
        <v>0</v>
      </c>
      <c r="EL95" s="5">
        <f>IF('Tabulka klientů 2023'!$AD99='Hlavní stránka'!EH$1,1,0)</f>
        <v>0</v>
      </c>
      <c r="EM95" s="5">
        <f>IF('Tabulka klientů 2023'!$AG99='Hlavní stránka'!EH$1,1,0)</f>
        <v>0</v>
      </c>
      <c r="EN95" s="5">
        <f>IF('Tabulka klientů 2023'!$AJ99='Hlavní stránka'!EH$1,1,0)</f>
        <v>0</v>
      </c>
      <c r="EO95" s="5">
        <f>IF('Tabulka klientů 2023'!$AM99='Hlavní stránka'!EH$1,1,0)</f>
        <v>0</v>
      </c>
      <c r="EP95" s="5">
        <f>IF('Tabulka klientů 2023'!$AP99='Hlavní stránka'!EH$1,1,0)</f>
        <v>0</v>
      </c>
      <c r="EQ95" s="5">
        <f>IF('Tabulka klientů 2023'!$AS99='Hlavní stránka'!EH$1,1,0)</f>
        <v>0</v>
      </c>
      <c r="ER95" s="5">
        <f>IF('Tabulka klientů 2023'!$AV99='Hlavní stránka'!EH$1,1,0)</f>
        <v>0</v>
      </c>
      <c r="ES95" s="5">
        <f t="shared" si="10"/>
        <v>0</v>
      </c>
      <c r="ET95" s="2">
        <f t="shared" si="22"/>
        <v>0</v>
      </c>
      <c r="EU95" s="5">
        <f>IF('Tabulka klientů 2023'!$R99='Hlavní stránka'!EU$1,1,0)</f>
        <v>0</v>
      </c>
      <c r="EV95" s="5">
        <f>IF('Tabulka klientů 2023'!$U99='Hlavní stránka'!EU$1,1,0)</f>
        <v>0</v>
      </c>
      <c r="EW95" s="5">
        <f>IF('Tabulka klientů 2023'!$X99='Hlavní stránka'!EU$1,1,0)</f>
        <v>0</v>
      </c>
      <c r="EX95" s="5">
        <f>IF('Tabulka klientů 2023'!$AA99='Hlavní stránka'!EU$1,1,0)</f>
        <v>0</v>
      </c>
      <c r="EY95" s="5">
        <f>IF('Tabulka klientů 2023'!$AD99='Hlavní stránka'!EU$1,1,0)</f>
        <v>0</v>
      </c>
      <c r="EZ95" s="5">
        <f>IF('Tabulka klientů 2023'!$AG99='Hlavní stránka'!EU$1,1,0)</f>
        <v>0</v>
      </c>
      <c r="FA95" s="5">
        <f>IF('Tabulka klientů 2023'!$AJ99='Hlavní stránka'!EU$1,1,0)</f>
        <v>0</v>
      </c>
      <c r="FB95" s="5">
        <f>IF('Tabulka klientů 2023'!$AM99='Hlavní stránka'!EU$1,1,0)</f>
        <v>0</v>
      </c>
      <c r="FC95" s="5">
        <f>IF('Tabulka klientů 2023'!$AP99='Hlavní stránka'!EU$1,1,0)</f>
        <v>0</v>
      </c>
      <c r="FD95" s="5">
        <f>IF('Tabulka klientů 2023'!$AS99='Hlavní stránka'!EU$1,1,0)</f>
        <v>0</v>
      </c>
      <c r="FE95" s="5">
        <f>IF('Tabulka klientů 2023'!$AV99='Hlavní stránka'!EU$1,1,0)</f>
        <v>0</v>
      </c>
      <c r="FF95" s="5">
        <f t="shared" si="11"/>
        <v>0</v>
      </c>
      <c r="FG95" s="2">
        <f t="shared" si="23"/>
        <v>0</v>
      </c>
    </row>
    <row r="96" spans="1:163" ht="1.5" hidden="1" customHeight="1" x14ac:dyDescent="0.25">
      <c r="A96" s="4"/>
      <c r="B96" s="4"/>
      <c r="C96" s="4"/>
      <c r="D96" s="4"/>
      <c r="E96" s="4"/>
      <c r="F96" s="4"/>
      <c r="G96" s="4"/>
      <c r="H96" s="5">
        <f>IF('Tabulka klientů 2023'!$R100='Hlavní stránka'!$H$1,1,0)</f>
        <v>0</v>
      </c>
      <c r="I96" s="5">
        <f>IF('Tabulka klientů 2023'!$U100='Hlavní stránka'!$H$1,1,0)</f>
        <v>0</v>
      </c>
      <c r="J96" s="5">
        <f>IF('Tabulka klientů 2023'!$X100='Hlavní stránka'!$H$1,1,0)</f>
        <v>0</v>
      </c>
      <c r="K96" s="5">
        <f>IF('Tabulka klientů 2023'!$AA100='Hlavní stránka'!$H$1,1,0)</f>
        <v>0</v>
      </c>
      <c r="L96" s="5">
        <f>IF('Tabulka klientů 2023'!$AD100='Hlavní stránka'!$H$1,1,0)</f>
        <v>0</v>
      </c>
      <c r="M96" s="5">
        <f>IF('Tabulka klientů 2023'!$AG100='Hlavní stránka'!$H$1,1,0)</f>
        <v>0</v>
      </c>
      <c r="N96" s="5">
        <f>IF('Tabulka klientů 2023'!$AJ100='Hlavní stránka'!$H$1,1,0)</f>
        <v>0</v>
      </c>
      <c r="O96" s="5">
        <f>IF('Tabulka klientů 2023'!$AM100='Hlavní stránka'!$H$1,1,0)</f>
        <v>0</v>
      </c>
      <c r="P96" s="5">
        <f>IF('Tabulka klientů 2023'!$AP100='Hlavní stránka'!$H$1,1,0)</f>
        <v>0</v>
      </c>
      <c r="Q96" s="5">
        <f>IF('Tabulka klientů 2023'!$AS100='Hlavní stránka'!$H$1,1,0)</f>
        <v>0</v>
      </c>
      <c r="R96" s="5">
        <f>IF('Tabulka klientů 2023'!$AV100='Hlavní stránka'!$H$1,1,0)</f>
        <v>0</v>
      </c>
      <c r="S96" s="5">
        <f t="shared" si="0"/>
        <v>0</v>
      </c>
      <c r="T96" s="2">
        <f t="shared" si="12"/>
        <v>0</v>
      </c>
      <c r="U96" s="5">
        <f>IF('Tabulka klientů 2023'!$R100='Hlavní stránka'!U$1,1,0)</f>
        <v>0</v>
      </c>
      <c r="V96" s="5">
        <f>IF('Tabulka klientů 2023'!$U100='Hlavní stránka'!U$1,1,0)</f>
        <v>0</v>
      </c>
      <c r="W96" s="5">
        <f>IF('Tabulka klientů 2023'!$X100='Hlavní stránka'!U$1,1,0)</f>
        <v>0</v>
      </c>
      <c r="X96" s="5">
        <f>IF('Tabulka klientů 2023'!$AA100='Hlavní stránka'!U$1,1,0)</f>
        <v>0</v>
      </c>
      <c r="Y96" s="5">
        <f>IF('Tabulka klientů 2023'!$AD100='Hlavní stránka'!U$1,1,0)</f>
        <v>0</v>
      </c>
      <c r="Z96" s="5">
        <f>IF('Tabulka klientů 2023'!$AG100='Hlavní stránka'!U$1,1,0)</f>
        <v>0</v>
      </c>
      <c r="AA96" s="5">
        <f>IF('Tabulka klientů 2023'!$AJ100='Hlavní stránka'!U$1,1,0)</f>
        <v>0</v>
      </c>
      <c r="AB96" s="5">
        <f>IF('Tabulka klientů 2023'!$AM100='Hlavní stránka'!U$1,1,0)</f>
        <v>0</v>
      </c>
      <c r="AC96" s="5">
        <f>IF('Tabulka klientů 2023'!$AP100='Hlavní stránka'!U$1,1,0)</f>
        <v>0</v>
      </c>
      <c r="AD96" s="5">
        <f>IF('Tabulka klientů 2023'!$AS100='Hlavní stránka'!U$1,1,0)</f>
        <v>0</v>
      </c>
      <c r="AE96" s="5">
        <f>IF('Tabulka klientů 2023'!$AV100='Hlavní stránka'!U$1,1,0)</f>
        <v>0</v>
      </c>
      <c r="AF96" s="5">
        <f t="shared" si="1"/>
        <v>0</v>
      </c>
      <c r="AG96" s="2">
        <f t="shared" si="13"/>
        <v>0</v>
      </c>
      <c r="AH96" s="5">
        <f>IF('Tabulka klientů 2023'!$R100='Hlavní stránka'!AH$1,1,0)</f>
        <v>0</v>
      </c>
      <c r="AI96" s="5">
        <f>IF('Tabulka klientů 2023'!$U100='Hlavní stránka'!AH$1,1,0)</f>
        <v>0</v>
      </c>
      <c r="AJ96" s="5">
        <f>IF('Tabulka klientů 2023'!$X100='Hlavní stránka'!AH$1,1,0)</f>
        <v>0</v>
      </c>
      <c r="AK96" s="5">
        <f>IF('Tabulka klientů 2023'!$AA100='Hlavní stránka'!AH$1,1,0)</f>
        <v>0</v>
      </c>
      <c r="AL96" s="5">
        <f>IF('Tabulka klientů 2023'!$AD100='Hlavní stránka'!AH$1,1,0)</f>
        <v>0</v>
      </c>
      <c r="AM96" s="5">
        <f>IF('Tabulka klientů 2023'!$AG100='Hlavní stránka'!AH$1,1,0)</f>
        <v>0</v>
      </c>
      <c r="AN96" s="5">
        <f>IF('Tabulka klientů 2023'!$AJ100='Hlavní stránka'!AH$1,1,0)</f>
        <v>0</v>
      </c>
      <c r="AO96" s="5">
        <f>IF('Tabulka klientů 2023'!$AM100='Hlavní stránka'!AH$1,1,0)</f>
        <v>0</v>
      </c>
      <c r="AP96" s="5">
        <f>IF('Tabulka klientů 2023'!$AP100='Hlavní stránka'!AH$1,1,0)</f>
        <v>0</v>
      </c>
      <c r="AQ96" s="5">
        <f>IF('Tabulka klientů 2023'!$AS100='Hlavní stránka'!AH$1,1,0)</f>
        <v>0</v>
      </c>
      <c r="AR96" s="5">
        <f>IF('Tabulka klientů 2023'!$AV100='Hlavní stránka'!AH$1,1,0)</f>
        <v>0</v>
      </c>
      <c r="AS96" s="5">
        <f t="shared" si="2"/>
        <v>0</v>
      </c>
      <c r="AT96" s="2">
        <f t="shared" si="14"/>
        <v>0</v>
      </c>
      <c r="AU96" s="5">
        <f>IF('Tabulka klientů 2023'!$R100='Hlavní stránka'!AU$1,1,0)</f>
        <v>0</v>
      </c>
      <c r="AV96" s="5">
        <f>IF('Tabulka klientů 2023'!$U100='Hlavní stránka'!AU$1,1,0)</f>
        <v>0</v>
      </c>
      <c r="AW96" s="5">
        <f>IF('Tabulka klientů 2023'!$X100='Hlavní stránka'!AU$1,1,0)</f>
        <v>0</v>
      </c>
      <c r="AX96" s="5">
        <f>IF('Tabulka klientů 2023'!$AA100='Hlavní stránka'!AU$1,1,0)</f>
        <v>0</v>
      </c>
      <c r="AY96" s="5">
        <f>IF('Tabulka klientů 2023'!$AD100='Hlavní stránka'!AU$1,1,0)</f>
        <v>0</v>
      </c>
      <c r="AZ96" s="5">
        <f>IF('Tabulka klientů 2023'!$AG100='Hlavní stránka'!AU$1,1,0)</f>
        <v>0</v>
      </c>
      <c r="BA96" s="5">
        <f>IF('Tabulka klientů 2023'!$AJ100='Hlavní stránka'!AU$1,1,0)</f>
        <v>0</v>
      </c>
      <c r="BB96" s="5">
        <f>IF('Tabulka klientů 2023'!$AM100='Hlavní stránka'!AU$1,1,0)</f>
        <v>0</v>
      </c>
      <c r="BC96" s="5">
        <f>IF('Tabulka klientů 2023'!$AP100='Hlavní stránka'!AU$1,1,0)</f>
        <v>0</v>
      </c>
      <c r="BD96" s="5">
        <f>IF('Tabulka klientů 2023'!$AS100='Hlavní stránka'!AU$1,1,0)</f>
        <v>0</v>
      </c>
      <c r="BE96" s="5">
        <f>IF('Tabulka klientů 2023'!$AV100='Hlavní stránka'!AU$1,1,0)</f>
        <v>0</v>
      </c>
      <c r="BF96" s="5">
        <f t="shared" si="3"/>
        <v>0</v>
      </c>
      <c r="BG96" s="2">
        <f t="shared" si="15"/>
        <v>0</v>
      </c>
      <c r="BH96" s="5">
        <f>IF('Tabulka klientů 2023'!$R100='Hlavní stránka'!BH$1,1,0)</f>
        <v>0</v>
      </c>
      <c r="BI96" s="5">
        <f>IF('Tabulka klientů 2023'!$U100='Hlavní stránka'!BH$1,1,0)</f>
        <v>0</v>
      </c>
      <c r="BJ96" s="5">
        <f>IF('Tabulka klientů 2023'!$X100='Hlavní stránka'!BH$1,1,0)</f>
        <v>0</v>
      </c>
      <c r="BK96" s="5">
        <f>IF('Tabulka klientů 2023'!$AA100='Hlavní stránka'!BH$1,1,0)</f>
        <v>0</v>
      </c>
      <c r="BL96" s="5">
        <f>IF('Tabulka klientů 2023'!$AD100='Hlavní stránka'!BH$1,1,0)</f>
        <v>0</v>
      </c>
      <c r="BM96" s="5">
        <f>IF('Tabulka klientů 2023'!$AG100='Hlavní stránka'!BH$1,1,0)</f>
        <v>0</v>
      </c>
      <c r="BN96" s="5">
        <f>IF('Tabulka klientů 2023'!$AJ100='Hlavní stránka'!BH$1,1,0)</f>
        <v>0</v>
      </c>
      <c r="BO96" s="5">
        <f>IF('Tabulka klientů 2023'!$AM100='Hlavní stránka'!BH$1,1,0)</f>
        <v>0</v>
      </c>
      <c r="BP96" s="5">
        <f>IF('Tabulka klientů 2023'!$AP100='Hlavní stránka'!BH$1,1,0)</f>
        <v>0</v>
      </c>
      <c r="BQ96" s="5">
        <f>IF('Tabulka klientů 2023'!$AS100='Hlavní stránka'!BH$1,1,0)</f>
        <v>0</v>
      </c>
      <c r="BR96" s="5">
        <f>IF('Tabulka klientů 2023'!$AV100='Hlavní stránka'!BH$1,1,0)</f>
        <v>0</v>
      </c>
      <c r="BS96" s="5">
        <f t="shared" si="4"/>
        <v>0</v>
      </c>
      <c r="BT96" s="2">
        <f t="shared" si="16"/>
        <v>0</v>
      </c>
      <c r="BU96" s="5">
        <f>IF('Tabulka klientů 2023'!$R100='Hlavní stránka'!BU$1,1,0)</f>
        <v>0</v>
      </c>
      <c r="BV96" s="5">
        <f>IF('Tabulka klientů 2023'!$U100='Hlavní stránka'!BU$1,1,0)</f>
        <v>0</v>
      </c>
      <c r="BW96" s="5">
        <f>IF('Tabulka klientů 2023'!$X100='Hlavní stránka'!BU$1,1,0)</f>
        <v>0</v>
      </c>
      <c r="BX96" s="5">
        <f>IF('Tabulka klientů 2023'!$AA100='Hlavní stránka'!BU$1,1,0)</f>
        <v>0</v>
      </c>
      <c r="BY96" s="5">
        <f>IF('Tabulka klientů 2023'!$AD100='Hlavní stránka'!BU$1,1,0)</f>
        <v>0</v>
      </c>
      <c r="BZ96" s="5">
        <f>IF('Tabulka klientů 2023'!$AG100='Hlavní stránka'!BU$1,1,0)</f>
        <v>0</v>
      </c>
      <c r="CA96" s="5">
        <f>IF('Tabulka klientů 2023'!$AJ100='Hlavní stránka'!BU$1,1,0)</f>
        <v>0</v>
      </c>
      <c r="CB96" s="5">
        <f>IF('Tabulka klientů 2023'!$AM100='Hlavní stránka'!BU$1,1,0)</f>
        <v>0</v>
      </c>
      <c r="CC96" s="5">
        <f>IF('Tabulka klientů 2023'!$AP100='Hlavní stránka'!BU$1,1,0)</f>
        <v>0</v>
      </c>
      <c r="CD96" s="5">
        <f>IF('Tabulka klientů 2023'!$AS100='Hlavní stránka'!BU$1,1,0)</f>
        <v>0</v>
      </c>
      <c r="CE96" s="5">
        <f>IF('Tabulka klientů 2023'!$AV100='Hlavní stránka'!BU$1,1,0)</f>
        <v>0</v>
      </c>
      <c r="CF96" s="5">
        <f t="shared" si="5"/>
        <v>0</v>
      </c>
      <c r="CG96" s="2">
        <f t="shared" si="17"/>
        <v>0</v>
      </c>
      <c r="CH96" s="5">
        <f>IF('Tabulka klientů 2023'!$R100='Hlavní stránka'!CH$1,1,0)</f>
        <v>0</v>
      </c>
      <c r="CI96" s="5">
        <f>IF('Tabulka klientů 2023'!$U100='Hlavní stránka'!CH$1,1,0)</f>
        <v>0</v>
      </c>
      <c r="CJ96" s="5">
        <f>IF('Tabulka klientů 2023'!$X100='Hlavní stránka'!CH$1,1,0)</f>
        <v>0</v>
      </c>
      <c r="CK96" s="5">
        <f>IF('Tabulka klientů 2023'!$AA100='Hlavní stránka'!CH$1,1,0)</f>
        <v>0</v>
      </c>
      <c r="CL96" s="5">
        <f>IF('Tabulka klientů 2023'!$AD100='Hlavní stránka'!CH$1,1,0)</f>
        <v>0</v>
      </c>
      <c r="CM96" s="5">
        <f>IF('Tabulka klientů 2023'!$AG100='Hlavní stránka'!CH$1,1,0)</f>
        <v>0</v>
      </c>
      <c r="CN96" s="5">
        <f>IF('Tabulka klientů 2023'!$AJ100='Hlavní stránka'!CH$1,1,0)</f>
        <v>0</v>
      </c>
      <c r="CO96" s="5">
        <f>IF('Tabulka klientů 2023'!$AM100='Hlavní stránka'!CH$1,1,0)</f>
        <v>0</v>
      </c>
      <c r="CP96" s="5">
        <f>IF('Tabulka klientů 2023'!$AP100='Hlavní stránka'!CH$1,1,0)</f>
        <v>0</v>
      </c>
      <c r="CQ96" s="5">
        <f>IF('Tabulka klientů 2023'!$AS100='Hlavní stránka'!CH$1,1,0)</f>
        <v>0</v>
      </c>
      <c r="CR96" s="5">
        <f>IF('Tabulka klientů 2023'!$AV100='Hlavní stránka'!CH$1,1,0)</f>
        <v>0</v>
      </c>
      <c r="CS96" s="5">
        <f t="shared" si="6"/>
        <v>0</v>
      </c>
      <c r="CT96" s="2">
        <f t="shared" si="18"/>
        <v>0</v>
      </c>
      <c r="CU96" s="5">
        <f>IF('Tabulka klientů 2023'!$R100='Hlavní stránka'!CU$1,1,0)</f>
        <v>0</v>
      </c>
      <c r="CV96" s="5">
        <f>IF('Tabulka klientů 2023'!$U100='Hlavní stránka'!CU$1,1,0)</f>
        <v>0</v>
      </c>
      <c r="CW96" s="5">
        <f>IF('Tabulka klientů 2023'!$X100='Hlavní stránka'!CU$1,1,0)</f>
        <v>0</v>
      </c>
      <c r="CX96" s="5">
        <f>IF('Tabulka klientů 2023'!$AA100='Hlavní stránka'!CU$1,1,0)</f>
        <v>0</v>
      </c>
      <c r="CY96" s="5">
        <f>IF('Tabulka klientů 2023'!$AD100='Hlavní stránka'!CU$1,1,0)</f>
        <v>0</v>
      </c>
      <c r="CZ96" s="5">
        <f>IF('Tabulka klientů 2023'!$AG100='Hlavní stránka'!CU$1,1,0)</f>
        <v>0</v>
      </c>
      <c r="DA96" s="5">
        <f>IF('Tabulka klientů 2023'!$AJ100='Hlavní stránka'!CU$1,1,0)</f>
        <v>0</v>
      </c>
      <c r="DB96" s="5">
        <f>IF('Tabulka klientů 2023'!$AM100='Hlavní stránka'!CU$1,1,0)</f>
        <v>0</v>
      </c>
      <c r="DC96" s="5">
        <f>IF('Tabulka klientů 2023'!$AP100='Hlavní stránka'!CU$1,1,0)</f>
        <v>0</v>
      </c>
      <c r="DD96" s="5">
        <f>IF('Tabulka klientů 2023'!$AS100='Hlavní stránka'!CU$1,1,0)</f>
        <v>0</v>
      </c>
      <c r="DE96" s="5">
        <f>IF('Tabulka klientů 2023'!$AV100='Hlavní stránka'!CU$1,1,0)</f>
        <v>0</v>
      </c>
      <c r="DF96" s="5">
        <f t="shared" si="7"/>
        <v>0</v>
      </c>
      <c r="DG96" s="2">
        <f t="shared" si="19"/>
        <v>0</v>
      </c>
      <c r="DH96" s="5">
        <f>IF('Tabulka klientů 2023'!$R100='Hlavní stránka'!DH$1,1,0)</f>
        <v>0</v>
      </c>
      <c r="DI96" s="5">
        <f>IF('Tabulka klientů 2023'!$U100='Hlavní stránka'!DH$1,1,0)</f>
        <v>0</v>
      </c>
      <c r="DJ96" s="5">
        <f>IF('Tabulka klientů 2023'!$X100='Hlavní stránka'!DH$1,1,0)</f>
        <v>0</v>
      </c>
      <c r="DK96" s="5">
        <f>IF('Tabulka klientů 2023'!$AA100='Hlavní stránka'!DH$1,1,0)</f>
        <v>0</v>
      </c>
      <c r="DL96" s="5">
        <f>IF('Tabulka klientů 2023'!$AD100='Hlavní stránka'!DH$1,1,0)</f>
        <v>0</v>
      </c>
      <c r="DM96" s="5">
        <f>IF('Tabulka klientů 2023'!$AG100='Hlavní stránka'!DH$1,1,0)</f>
        <v>0</v>
      </c>
      <c r="DN96" s="5">
        <f>IF('Tabulka klientů 2023'!$AJ100='Hlavní stránka'!DH$1,1,0)</f>
        <v>0</v>
      </c>
      <c r="DO96" s="5">
        <f>IF('Tabulka klientů 2023'!$AM100='Hlavní stránka'!DH$1,1,0)</f>
        <v>0</v>
      </c>
      <c r="DP96" s="5">
        <f>IF('Tabulka klientů 2023'!$AP100='Hlavní stránka'!DH$1,1,0)</f>
        <v>0</v>
      </c>
      <c r="DQ96" s="5">
        <f>IF('Tabulka klientů 2023'!$AS100='Hlavní stránka'!DH$1,1,0)</f>
        <v>0</v>
      </c>
      <c r="DR96" s="5">
        <f>IF('Tabulka klientů 2023'!$AV100='Hlavní stránka'!DH$1,1,0)</f>
        <v>0</v>
      </c>
      <c r="DS96" s="5">
        <f t="shared" si="8"/>
        <v>0</v>
      </c>
      <c r="DT96" s="2">
        <f t="shared" si="20"/>
        <v>0</v>
      </c>
      <c r="DU96" s="5">
        <f>IF('Tabulka klientů 2023'!$R100='Hlavní stránka'!DU$1,1,0)</f>
        <v>0</v>
      </c>
      <c r="DV96" s="5">
        <f>IF('Tabulka klientů 2023'!$U100='Hlavní stránka'!DU$1,1,0)</f>
        <v>0</v>
      </c>
      <c r="DW96" s="5">
        <f>IF('Tabulka klientů 2023'!$X100='Hlavní stránka'!DU$1,1,0)</f>
        <v>0</v>
      </c>
      <c r="DX96" s="5">
        <f>IF('Tabulka klientů 2023'!$AA100='Hlavní stránka'!DU$1,1,0)</f>
        <v>0</v>
      </c>
      <c r="DY96" s="5">
        <f>IF('Tabulka klientů 2023'!$AD100='Hlavní stránka'!DU$1,1,0)</f>
        <v>0</v>
      </c>
      <c r="DZ96" s="5">
        <f>IF('Tabulka klientů 2023'!$AG100='Hlavní stránka'!DU$1,1,0)</f>
        <v>0</v>
      </c>
      <c r="EA96" s="5">
        <f>IF('Tabulka klientů 2023'!$AJ100='Hlavní stránka'!DU$1,1,0)</f>
        <v>0</v>
      </c>
      <c r="EB96" s="5">
        <f>IF('Tabulka klientů 2023'!$AM100='Hlavní stránka'!DU$1,1,0)</f>
        <v>0</v>
      </c>
      <c r="EC96" s="5">
        <f>IF('Tabulka klientů 2023'!$AP100='Hlavní stránka'!DU$1,1,0)</f>
        <v>0</v>
      </c>
      <c r="ED96" s="5">
        <f>IF('Tabulka klientů 2023'!$AS100='Hlavní stránka'!DU$1,1,0)</f>
        <v>0</v>
      </c>
      <c r="EE96" s="5">
        <f>IF('Tabulka klientů 2023'!$AV100='Hlavní stránka'!DU$1,1,0)</f>
        <v>0</v>
      </c>
      <c r="EF96" s="5">
        <f t="shared" si="9"/>
        <v>0</v>
      </c>
      <c r="EG96" s="2">
        <f t="shared" si="21"/>
        <v>0</v>
      </c>
      <c r="EH96" s="5">
        <f>IF('Tabulka klientů 2023'!$R100='Hlavní stránka'!EH$1,1,0)</f>
        <v>0</v>
      </c>
      <c r="EI96" s="5">
        <f>IF('Tabulka klientů 2023'!$U100='Hlavní stránka'!EH$1,1,0)</f>
        <v>0</v>
      </c>
      <c r="EJ96" s="5">
        <f>IF('Tabulka klientů 2023'!$X100='Hlavní stránka'!EH$1,1,0)</f>
        <v>0</v>
      </c>
      <c r="EK96" s="5">
        <f>IF('Tabulka klientů 2023'!$AA100='Hlavní stránka'!EH$1,1,0)</f>
        <v>0</v>
      </c>
      <c r="EL96" s="5">
        <f>IF('Tabulka klientů 2023'!$AD100='Hlavní stránka'!EH$1,1,0)</f>
        <v>0</v>
      </c>
      <c r="EM96" s="5">
        <f>IF('Tabulka klientů 2023'!$AG100='Hlavní stránka'!EH$1,1,0)</f>
        <v>0</v>
      </c>
      <c r="EN96" s="5">
        <f>IF('Tabulka klientů 2023'!$AJ100='Hlavní stránka'!EH$1,1,0)</f>
        <v>0</v>
      </c>
      <c r="EO96" s="5">
        <f>IF('Tabulka klientů 2023'!$AM100='Hlavní stránka'!EH$1,1,0)</f>
        <v>0</v>
      </c>
      <c r="EP96" s="5">
        <f>IF('Tabulka klientů 2023'!$AP100='Hlavní stránka'!EH$1,1,0)</f>
        <v>0</v>
      </c>
      <c r="EQ96" s="5">
        <f>IF('Tabulka klientů 2023'!$AS100='Hlavní stránka'!EH$1,1,0)</f>
        <v>0</v>
      </c>
      <c r="ER96" s="5">
        <f>IF('Tabulka klientů 2023'!$AV100='Hlavní stránka'!EH$1,1,0)</f>
        <v>0</v>
      </c>
      <c r="ES96" s="5">
        <f t="shared" si="10"/>
        <v>0</v>
      </c>
      <c r="ET96" s="2">
        <f t="shared" si="22"/>
        <v>0</v>
      </c>
      <c r="EU96" s="5">
        <f>IF('Tabulka klientů 2023'!$R100='Hlavní stránka'!EU$1,1,0)</f>
        <v>0</v>
      </c>
      <c r="EV96" s="5">
        <f>IF('Tabulka klientů 2023'!$U100='Hlavní stránka'!EU$1,1,0)</f>
        <v>0</v>
      </c>
      <c r="EW96" s="5">
        <f>IF('Tabulka klientů 2023'!$X100='Hlavní stránka'!EU$1,1,0)</f>
        <v>0</v>
      </c>
      <c r="EX96" s="5">
        <f>IF('Tabulka klientů 2023'!$AA100='Hlavní stránka'!EU$1,1,0)</f>
        <v>0</v>
      </c>
      <c r="EY96" s="5">
        <f>IF('Tabulka klientů 2023'!$AD100='Hlavní stránka'!EU$1,1,0)</f>
        <v>0</v>
      </c>
      <c r="EZ96" s="5">
        <f>IF('Tabulka klientů 2023'!$AG100='Hlavní stránka'!EU$1,1,0)</f>
        <v>0</v>
      </c>
      <c r="FA96" s="5">
        <f>IF('Tabulka klientů 2023'!$AJ100='Hlavní stránka'!EU$1,1,0)</f>
        <v>0</v>
      </c>
      <c r="FB96" s="5">
        <f>IF('Tabulka klientů 2023'!$AM100='Hlavní stránka'!EU$1,1,0)</f>
        <v>0</v>
      </c>
      <c r="FC96" s="5">
        <f>IF('Tabulka klientů 2023'!$AP100='Hlavní stránka'!EU$1,1,0)</f>
        <v>0</v>
      </c>
      <c r="FD96" s="5">
        <f>IF('Tabulka klientů 2023'!$AS100='Hlavní stránka'!EU$1,1,0)</f>
        <v>0</v>
      </c>
      <c r="FE96" s="5">
        <f>IF('Tabulka klientů 2023'!$AV100='Hlavní stránka'!EU$1,1,0)</f>
        <v>0</v>
      </c>
      <c r="FF96" s="5">
        <f t="shared" si="11"/>
        <v>0</v>
      </c>
      <c r="FG96" s="2">
        <f t="shared" si="23"/>
        <v>0</v>
      </c>
    </row>
    <row r="97" spans="1:163" ht="1.5" hidden="1" customHeight="1" x14ac:dyDescent="0.25">
      <c r="A97" s="4"/>
      <c r="B97" s="4"/>
      <c r="C97" s="4"/>
      <c r="D97" s="4"/>
      <c r="E97" s="4"/>
      <c r="F97" s="4"/>
      <c r="G97" s="4"/>
      <c r="H97" s="5">
        <f>IF('Tabulka klientů 2023'!$R101='Hlavní stránka'!$H$1,1,0)</f>
        <v>0</v>
      </c>
      <c r="I97" s="5">
        <f>IF('Tabulka klientů 2023'!$U101='Hlavní stránka'!$H$1,1,0)</f>
        <v>0</v>
      </c>
      <c r="J97" s="5">
        <f>IF('Tabulka klientů 2023'!$X101='Hlavní stránka'!$H$1,1,0)</f>
        <v>0</v>
      </c>
      <c r="K97" s="5">
        <f>IF('Tabulka klientů 2023'!$AA101='Hlavní stránka'!$H$1,1,0)</f>
        <v>0</v>
      </c>
      <c r="L97" s="5">
        <f>IF('Tabulka klientů 2023'!$AD101='Hlavní stránka'!$H$1,1,0)</f>
        <v>0</v>
      </c>
      <c r="M97" s="5">
        <f>IF('Tabulka klientů 2023'!$AG101='Hlavní stránka'!$H$1,1,0)</f>
        <v>0</v>
      </c>
      <c r="N97" s="5">
        <f>IF('Tabulka klientů 2023'!$AJ101='Hlavní stránka'!$H$1,1,0)</f>
        <v>0</v>
      </c>
      <c r="O97" s="5">
        <f>IF('Tabulka klientů 2023'!$AM101='Hlavní stránka'!$H$1,1,0)</f>
        <v>0</v>
      </c>
      <c r="P97" s="5">
        <f>IF('Tabulka klientů 2023'!$AP101='Hlavní stránka'!$H$1,1,0)</f>
        <v>0</v>
      </c>
      <c r="Q97" s="5">
        <f>IF('Tabulka klientů 2023'!$AS101='Hlavní stránka'!$H$1,1,0)</f>
        <v>0</v>
      </c>
      <c r="R97" s="5">
        <f>IF('Tabulka klientů 2023'!$AV101='Hlavní stránka'!$H$1,1,0)</f>
        <v>0</v>
      </c>
      <c r="S97" s="5">
        <f t="shared" si="0"/>
        <v>0</v>
      </c>
      <c r="T97" s="2">
        <f t="shared" si="12"/>
        <v>0</v>
      </c>
      <c r="U97" s="5">
        <f>IF('Tabulka klientů 2023'!$R101='Hlavní stránka'!U$1,1,0)</f>
        <v>0</v>
      </c>
      <c r="V97" s="5">
        <f>IF('Tabulka klientů 2023'!$U101='Hlavní stránka'!U$1,1,0)</f>
        <v>0</v>
      </c>
      <c r="W97" s="5">
        <f>IF('Tabulka klientů 2023'!$X101='Hlavní stránka'!U$1,1,0)</f>
        <v>0</v>
      </c>
      <c r="X97" s="5">
        <f>IF('Tabulka klientů 2023'!$AA101='Hlavní stránka'!U$1,1,0)</f>
        <v>0</v>
      </c>
      <c r="Y97" s="5">
        <f>IF('Tabulka klientů 2023'!$AD101='Hlavní stránka'!U$1,1,0)</f>
        <v>0</v>
      </c>
      <c r="Z97" s="5">
        <f>IF('Tabulka klientů 2023'!$AG101='Hlavní stránka'!U$1,1,0)</f>
        <v>0</v>
      </c>
      <c r="AA97" s="5">
        <f>IF('Tabulka klientů 2023'!$AJ101='Hlavní stránka'!U$1,1,0)</f>
        <v>0</v>
      </c>
      <c r="AB97" s="5">
        <f>IF('Tabulka klientů 2023'!$AM101='Hlavní stránka'!U$1,1,0)</f>
        <v>0</v>
      </c>
      <c r="AC97" s="5">
        <f>IF('Tabulka klientů 2023'!$AP101='Hlavní stránka'!U$1,1,0)</f>
        <v>0</v>
      </c>
      <c r="AD97" s="5">
        <f>IF('Tabulka klientů 2023'!$AS101='Hlavní stránka'!U$1,1,0)</f>
        <v>0</v>
      </c>
      <c r="AE97" s="5">
        <f>IF('Tabulka klientů 2023'!$AV101='Hlavní stránka'!U$1,1,0)</f>
        <v>0</v>
      </c>
      <c r="AF97" s="5">
        <f t="shared" si="1"/>
        <v>0</v>
      </c>
      <c r="AG97" s="2">
        <f t="shared" si="13"/>
        <v>0</v>
      </c>
      <c r="AH97" s="5">
        <f>IF('Tabulka klientů 2023'!$R101='Hlavní stránka'!AH$1,1,0)</f>
        <v>0</v>
      </c>
      <c r="AI97" s="5">
        <f>IF('Tabulka klientů 2023'!$U101='Hlavní stránka'!AH$1,1,0)</f>
        <v>0</v>
      </c>
      <c r="AJ97" s="5">
        <f>IF('Tabulka klientů 2023'!$X101='Hlavní stránka'!AH$1,1,0)</f>
        <v>0</v>
      </c>
      <c r="AK97" s="5">
        <f>IF('Tabulka klientů 2023'!$AA101='Hlavní stránka'!AH$1,1,0)</f>
        <v>0</v>
      </c>
      <c r="AL97" s="5">
        <f>IF('Tabulka klientů 2023'!$AD101='Hlavní stránka'!AH$1,1,0)</f>
        <v>0</v>
      </c>
      <c r="AM97" s="5">
        <f>IF('Tabulka klientů 2023'!$AG101='Hlavní stránka'!AH$1,1,0)</f>
        <v>0</v>
      </c>
      <c r="AN97" s="5">
        <f>IF('Tabulka klientů 2023'!$AJ101='Hlavní stránka'!AH$1,1,0)</f>
        <v>0</v>
      </c>
      <c r="AO97" s="5">
        <f>IF('Tabulka klientů 2023'!$AM101='Hlavní stránka'!AH$1,1,0)</f>
        <v>0</v>
      </c>
      <c r="AP97" s="5">
        <f>IF('Tabulka klientů 2023'!$AP101='Hlavní stránka'!AH$1,1,0)</f>
        <v>0</v>
      </c>
      <c r="AQ97" s="5">
        <f>IF('Tabulka klientů 2023'!$AS101='Hlavní stránka'!AH$1,1,0)</f>
        <v>0</v>
      </c>
      <c r="AR97" s="5">
        <f>IF('Tabulka klientů 2023'!$AV101='Hlavní stránka'!AH$1,1,0)</f>
        <v>0</v>
      </c>
      <c r="AS97" s="5">
        <f t="shared" si="2"/>
        <v>0</v>
      </c>
      <c r="AT97" s="2">
        <f t="shared" si="14"/>
        <v>0</v>
      </c>
      <c r="AU97" s="5">
        <f>IF('Tabulka klientů 2023'!$R101='Hlavní stránka'!AU$1,1,0)</f>
        <v>0</v>
      </c>
      <c r="AV97" s="5">
        <f>IF('Tabulka klientů 2023'!$U101='Hlavní stránka'!AU$1,1,0)</f>
        <v>0</v>
      </c>
      <c r="AW97" s="5">
        <f>IF('Tabulka klientů 2023'!$X101='Hlavní stránka'!AU$1,1,0)</f>
        <v>0</v>
      </c>
      <c r="AX97" s="5">
        <f>IF('Tabulka klientů 2023'!$AA101='Hlavní stránka'!AU$1,1,0)</f>
        <v>0</v>
      </c>
      <c r="AY97" s="5">
        <f>IF('Tabulka klientů 2023'!$AD101='Hlavní stránka'!AU$1,1,0)</f>
        <v>0</v>
      </c>
      <c r="AZ97" s="5">
        <f>IF('Tabulka klientů 2023'!$AG101='Hlavní stránka'!AU$1,1,0)</f>
        <v>0</v>
      </c>
      <c r="BA97" s="5">
        <f>IF('Tabulka klientů 2023'!$AJ101='Hlavní stránka'!AU$1,1,0)</f>
        <v>0</v>
      </c>
      <c r="BB97" s="5">
        <f>IF('Tabulka klientů 2023'!$AM101='Hlavní stránka'!AU$1,1,0)</f>
        <v>0</v>
      </c>
      <c r="BC97" s="5">
        <f>IF('Tabulka klientů 2023'!$AP101='Hlavní stránka'!AU$1,1,0)</f>
        <v>0</v>
      </c>
      <c r="BD97" s="5">
        <f>IF('Tabulka klientů 2023'!$AS101='Hlavní stránka'!AU$1,1,0)</f>
        <v>0</v>
      </c>
      <c r="BE97" s="5">
        <f>IF('Tabulka klientů 2023'!$AV101='Hlavní stránka'!AU$1,1,0)</f>
        <v>0</v>
      </c>
      <c r="BF97" s="5">
        <f t="shared" si="3"/>
        <v>0</v>
      </c>
      <c r="BG97" s="2">
        <f t="shared" si="15"/>
        <v>0</v>
      </c>
      <c r="BH97" s="5">
        <f>IF('Tabulka klientů 2023'!$R101='Hlavní stránka'!BH$1,1,0)</f>
        <v>0</v>
      </c>
      <c r="BI97" s="5">
        <f>IF('Tabulka klientů 2023'!$U101='Hlavní stránka'!BH$1,1,0)</f>
        <v>0</v>
      </c>
      <c r="BJ97" s="5">
        <f>IF('Tabulka klientů 2023'!$X101='Hlavní stránka'!BH$1,1,0)</f>
        <v>0</v>
      </c>
      <c r="BK97" s="5">
        <f>IF('Tabulka klientů 2023'!$AA101='Hlavní stránka'!BH$1,1,0)</f>
        <v>0</v>
      </c>
      <c r="BL97" s="5">
        <f>IF('Tabulka klientů 2023'!$AD101='Hlavní stránka'!BH$1,1,0)</f>
        <v>0</v>
      </c>
      <c r="BM97" s="5">
        <f>IF('Tabulka klientů 2023'!$AG101='Hlavní stránka'!BH$1,1,0)</f>
        <v>0</v>
      </c>
      <c r="BN97" s="5">
        <f>IF('Tabulka klientů 2023'!$AJ101='Hlavní stránka'!BH$1,1,0)</f>
        <v>0</v>
      </c>
      <c r="BO97" s="5">
        <f>IF('Tabulka klientů 2023'!$AM101='Hlavní stránka'!BH$1,1,0)</f>
        <v>0</v>
      </c>
      <c r="BP97" s="5">
        <f>IF('Tabulka klientů 2023'!$AP101='Hlavní stránka'!BH$1,1,0)</f>
        <v>0</v>
      </c>
      <c r="BQ97" s="5">
        <f>IF('Tabulka klientů 2023'!$AS101='Hlavní stránka'!BH$1,1,0)</f>
        <v>0</v>
      </c>
      <c r="BR97" s="5">
        <f>IF('Tabulka klientů 2023'!$AV101='Hlavní stránka'!BH$1,1,0)</f>
        <v>0</v>
      </c>
      <c r="BS97" s="5">
        <f t="shared" si="4"/>
        <v>0</v>
      </c>
      <c r="BT97" s="2">
        <f t="shared" si="16"/>
        <v>0</v>
      </c>
      <c r="BU97" s="5">
        <f>IF('Tabulka klientů 2023'!$R101='Hlavní stránka'!BU$1,1,0)</f>
        <v>0</v>
      </c>
      <c r="BV97" s="5">
        <f>IF('Tabulka klientů 2023'!$U101='Hlavní stránka'!BU$1,1,0)</f>
        <v>0</v>
      </c>
      <c r="BW97" s="5">
        <f>IF('Tabulka klientů 2023'!$X101='Hlavní stránka'!BU$1,1,0)</f>
        <v>0</v>
      </c>
      <c r="BX97" s="5">
        <f>IF('Tabulka klientů 2023'!$AA101='Hlavní stránka'!BU$1,1,0)</f>
        <v>0</v>
      </c>
      <c r="BY97" s="5">
        <f>IF('Tabulka klientů 2023'!$AD101='Hlavní stránka'!BU$1,1,0)</f>
        <v>0</v>
      </c>
      <c r="BZ97" s="5">
        <f>IF('Tabulka klientů 2023'!$AG101='Hlavní stránka'!BU$1,1,0)</f>
        <v>0</v>
      </c>
      <c r="CA97" s="5">
        <f>IF('Tabulka klientů 2023'!$AJ101='Hlavní stránka'!BU$1,1,0)</f>
        <v>0</v>
      </c>
      <c r="CB97" s="5">
        <f>IF('Tabulka klientů 2023'!$AM101='Hlavní stránka'!BU$1,1,0)</f>
        <v>0</v>
      </c>
      <c r="CC97" s="5">
        <f>IF('Tabulka klientů 2023'!$AP101='Hlavní stránka'!BU$1,1,0)</f>
        <v>0</v>
      </c>
      <c r="CD97" s="5">
        <f>IF('Tabulka klientů 2023'!$AS101='Hlavní stránka'!BU$1,1,0)</f>
        <v>0</v>
      </c>
      <c r="CE97" s="5">
        <f>IF('Tabulka klientů 2023'!$AV101='Hlavní stránka'!BU$1,1,0)</f>
        <v>0</v>
      </c>
      <c r="CF97" s="5">
        <f t="shared" si="5"/>
        <v>0</v>
      </c>
      <c r="CG97" s="2">
        <f t="shared" si="17"/>
        <v>0</v>
      </c>
      <c r="CH97" s="5">
        <f>IF('Tabulka klientů 2023'!$R101='Hlavní stránka'!CH$1,1,0)</f>
        <v>0</v>
      </c>
      <c r="CI97" s="5">
        <f>IF('Tabulka klientů 2023'!$U101='Hlavní stránka'!CH$1,1,0)</f>
        <v>0</v>
      </c>
      <c r="CJ97" s="5">
        <f>IF('Tabulka klientů 2023'!$X101='Hlavní stránka'!CH$1,1,0)</f>
        <v>0</v>
      </c>
      <c r="CK97" s="5">
        <f>IF('Tabulka klientů 2023'!$AA101='Hlavní stránka'!CH$1,1,0)</f>
        <v>0</v>
      </c>
      <c r="CL97" s="5">
        <f>IF('Tabulka klientů 2023'!$AD101='Hlavní stránka'!CH$1,1,0)</f>
        <v>0</v>
      </c>
      <c r="CM97" s="5">
        <f>IF('Tabulka klientů 2023'!$AG101='Hlavní stránka'!CH$1,1,0)</f>
        <v>0</v>
      </c>
      <c r="CN97" s="5">
        <f>IF('Tabulka klientů 2023'!$AJ101='Hlavní stránka'!CH$1,1,0)</f>
        <v>0</v>
      </c>
      <c r="CO97" s="5">
        <f>IF('Tabulka klientů 2023'!$AM101='Hlavní stránka'!CH$1,1,0)</f>
        <v>0</v>
      </c>
      <c r="CP97" s="5">
        <f>IF('Tabulka klientů 2023'!$AP101='Hlavní stránka'!CH$1,1,0)</f>
        <v>0</v>
      </c>
      <c r="CQ97" s="5">
        <f>IF('Tabulka klientů 2023'!$AS101='Hlavní stránka'!CH$1,1,0)</f>
        <v>0</v>
      </c>
      <c r="CR97" s="5">
        <f>IF('Tabulka klientů 2023'!$AV101='Hlavní stránka'!CH$1,1,0)</f>
        <v>0</v>
      </c>
      <c r="CS97" s="5">
        <f t="shared" si="6"/>
        <v>0</v>
      </c>
      <c r="CT97" s="2">
        <f t="shared" si="18"/>
        <v>0</v>
      </c>
      <c r="CU97" s="5">
        <f>IF('Tabulka klientů 2023'!$R101='Hlavní stránka'!CU$1,1,0)</f>
        <v>0</v>
      </c>
      <c r="CV97" s="5">
        <f>IF('Tabulka klientů 2023'!$U101='Hlavní stránka'!CU$1,1,0)</f>
        <v>0</v>
      </c>
      <c r="CW97" s="5">
        <f>IF('Tabulka klientů 2023'!$X101='Hlavní stránka'!CU$1,1,0)</f>
        <v>0</v>
      </c>
      <c r="CX97" s="5">
        <f>IF('Tabulka klientů 2023'!$AA101='Hlavní stránka'!CU$1,1,0)</f>
        <v>0</v>
      </c>
      <c r="CY97" s="5">
        <f>IF('Tabulka klientů 2023'!$AD101='Hlavní stránka'!CU$1,1,0)</f>
        <v>0</v>
      </c>
      <c r="CZ97" s="5">
        <f>IF('Tabulka klientů 2023'!$AG101='Hlavní stránka'!CU$1,1,0)</f>
        <v>0</v>
      </c>
      <c r="DA97" s="5">
        <f>IF('Tabulka klientů 2023'!$AJ101='Hlavní stránka'!CU$1,1,0)</f>
        <v>0</v>
      </c>
      <c r="DB97" s="5">
        <f>IF('Tabulka klientů 2023'!$AM101='Hlavní stránka'!CU$1,1,0)</f>
        <v>0</v>
      </c>
      <c r="DC97" s="5">
        <f>IF('Tabulka klientů 2023'!$AP101='Hlavní stránka'!CU$1,1,0)</f>
        <v>0</v>
      </c>
      <c r="DD97" s="5">
        <f>IF('Tabulka klientů 2023'!$AS101='Hlavní stránka'!CU$1,1,0)</f>
        <v>0</v>
      </c>
      <c r="DE97" s="5">
        <f>IF('Tabulka klientů 2023'!$AV101='Hlavní stránka'!CU$1,1,0)</f>
        <v>0</v>
      </c>
      <c r="DF97" s="5">
        <f t="shared" si="7"/>
        <v>0</v>
      </c>
      <c r="DG97" s="2">
        <f t="shared" si="19"/>
        <v>0</v>
      </c>
      <c r="DH97" s="5">
        <f>IF('Tabulka klientů 2023'!$R101='Hlavní stránka'!DH$1,1,0)</f>
        <v>0</v>
      </c>
      <c r="DI97" s="5">
        <f>IF('Tabulka klientů 2023'!$U101='Hlavní stránka'!DH$1,1,0)</f>
        <v>0</v>
      </c>
      <c r="DJ97" s="5">
        <f>IF('Tabulka klientů 2023'!$X101='Hlavní stránka'!DH$1,1,0)</f>
        <v>0</v>
      </c>
      <c r="DK97" s="5">
        <f>IF('Tabulka klientů 2023'!$AA101='Hlavní stránka'!DH$1,1,0)</f>
        <v>0</v>
      </c>
      <c r="DL97" s="5">
        <f>IF('Tabulka klientů 2023'!$AD101='Hlavní stránka'!DH$1,1,0)</f>
        <v>0</v>
      </c>
      <c r="DM97" s="5">
        <f>IF('Tabulka klientů 2023'!$AG101='Hlavní stránka'!DH$1,1,0)</f>
        <v>0</v>
      </c>
      <c r="DN97" s="5">
        <f>IF('Tabulka klientů 2023'!$AJ101='Hlavní stránka'!DH$1,1,0)</f>
        <v>0</v>
      </c>
      <c r="DO97" s="5">
        <f>IF('Tabulka klientů 2023'!$AM101='Hlavní stránka'!DH$1,1,0)</f>
        <v>0</v>
      </c>
      <c r="DP97" s="5">
        <f>IF('Tabulka klientů 2023'!$AP101='Hlavní stránka'!DH$1,1,0)</f>
        <v>0</v>
      </c>
      <c r="DQ97" s="5">
        <f>IF('Tabulka klientů 2023'!$AS101='Hlavní stránka'!DH$1,1,0)</f>
        <v>0</v>
      </c>
      <c r="DR97" s="5">
        <f>IF('Tabulka klientů 2023'!$AV101='Hlavní stránka'!DH$1,1,0)</f>
        <v>0</v>
      </c>
      <c r="DS97" s="5">
        <f t="shared" si="8"/>
        <v>0</v>
      </c>
      <c r="DT97" s="2">
        <f t="shared" si="20"/>
        <v>0</v>
      </c>
      <c r="DU97" s="5">
        <f>IF('Tabulka klientů 2023'!$R101='Hlavní stránka'!DU$1,1,0)</f>
        <v>0</v>
      </c>
      <c r="DV97" s="5">
        <f>IF('Tabulka klientů 2023'!$U101='Hlavní stránka'!DU$1,1,0)</f>
        <v>0</v>
      </c>
      <c r="DW97" s="5">
        <f>IF('Tabulka klientů 2023'!$X101='Hlavní stránka'!DU$1,1,0)</f>
        <v>0</v>
      </c>
      <c r="DX97" s="5">
        <f>IF('Tabulka klientů 2023'!$AA101='Hlavní stránka'!DU$1,1,0)</f>
        <v>0</v>
      </c>
      <c r="DY97" s="5">
        <f>IF('Tabulka klientů 2023'!$AD101='Hlavní stránka'!DU$1,1,0)</f>
        <v>0</v>
      </c>
      <c r="DZ97" s="5">
        <f>IF('Tabulka klientů 2023'!$AG101='Hlavní stránka'!DU$1,1,0)</f>
        <v>0</v>
      </c>
      <c r="EA97" s="5">
        <f>IF('Tabulka klientů 2023'!$AJ101='Hlavní stránka'!DU$1,1,0)</f>
        <v>0</v>
      </c>
      <c r="EB97" s="5">
        <f>IF('Tabulka klientů 2023'!$AM101='Hlavní stránka'!DU$1,1,0)</f>
        <v>0</v>
      </c>
      <c r="EC97" s="5">
        <f>IF('Tabulka klientů 2023'!$AP101='Hlavní stránka'!DU$1,1,0)</f>
        <v>0</v>
      </c>
      <c r="ED97" s="5">
        <f>IF('Tabulka klientů 2023'!$AS101='Hlavní stránka'!DU$1,1,0)</f>
        <v>0</v>
      </c>
      <c r="EE97" s="5">
        <f>IF('Tabulka klientů 2023'!$AV101='Hlavní stránka'!DU$1,1,0)</f>
        <v>0</v>
      </c>
      <c r="EF97" s="5">
        <f t="shared" si="9"/>
        <v>0</v>
      </c>
      <c r="EG97" s="2">
        <f t="shared" si="21"/>
        <v>0</v>
      </c>
      <c r="EH97" s="5">
        <f>IF('Tabulka klientů 2023'!$R101='Hlavní stránka'!EH$1,1,0)</f>
        <v>0</v>
      </c>
      <c r="EI97" s="5">
        <f>IF('Tabulka klientů 2023'!$U101='Hlavní stránka'!EH$1,1,0)</f>
        <v>0</v>
      </c>
      <c r="EJ97" s="5">
        <f>IF('Tabulka klientů 2023'!$X101='Hlavní stránka'!EH$1,1,0)</f>
        <v>0</v>
      </c>
      <c r="EK97" s="5">
        <f>IF('Tabulka klientů 2023'!$AA101='Hlavní stránka'!EH$1,1,0)</f>
        <v>0</v>
      </c>
      <c r="EL97" s="5">
        <f>IF('Tabulka klientů 2023'!$AD101='Hlavní stránka'!EH$1,1,0)</f>
        <v>0</v>
      </c>
      <c r="EM97" s="5">
        <f>IF('Tabulka klientů 2023'!$AG101='Hlavní stránka'!EH$1,1,0)</f>
        <v>0</v>
      </c>
      <c r="EN97" s="5">
        <f>IF('Tabulka klientů 2023'!$AJ101='Hlavní stránka'!EH$1,1,0)</f>
        <v>0</v>
      </c>
      <c r="EO97" s="5">
        <f>IF('Tabulka klientů 2023'!$AM101='Hlavní stránka'!EH$1,1,0)</f>
        <v>0</v>
      </c>
      <c r="EP97" s="5">
        <f>IF('Tabulka klientů 2023'!$AP101='Hlavní stránka'!EH$1,1,0)</f>
        <v>0</v>
      </c>
      <c r="EQ97" s="5">
        <f>IF('Tabulka klientů 2023'!$AS101='Hlavní stránka'!EH$1,1,0)</f>
        <v>0</v>
      </c>
      <c r="ER97" s="5">
        <f>IF('Tabulka klientů 2023'!$AV101='Hlavní stránka'!EH$1,1,0)</f>
        <v>0</v>
      </c>
      <c r="ES97" s="5">
        <f t="shared" si="10"/>
        <v>0</v>
      </c>
      <c r="ET97" s="2">
        <f t="shared" si="22"/>
        <v>0</v>
      </c>
      <c r="EU97" s="5">
        <f>IF('Tabulka klientů 2023'!$R101='Hlavní stránka'!EU$1,1,0)</f>
        <v>0</v>
      </c>
      <c r="EV97" s="5">
        <f>IF('Tabulka klientů 2023'!$U101='Hlavní stránka'!EU$1,1,0)</f>
        <v>0</v>
      </c>
      <c r="EW97" s="5">
        <f>IF('Tabulka klientů 2023'!$X101='Hlavní stránka'!EU$1,1,0)</f>
        <v>0</v>
      </c>
      <c r="EX97" s="5">
        <f>IF('Tabulka klientů 2023'!$AA101='Hlavní stránka'!EU$1,1,0)</f>
        <v>0</v>
      </c>
      <c r="EY97" s="5">
        <f>IF('Tabulka klientů 2023'!$AD101='Hlavní stránka'!EU$1,1,0)</f>
        <v>0</v>
      </c>
      <c r="EZ97" s="5">
        <f>IF('Tabulka klientů 2023'!$AG101='Hlavní stránka'!EU$1,1,0)</f>
        <v>0</v>
      </c>
      <c r="FA97" s="5">
        <f>IF('Tabulka klientů 2023'!$AJ101='Hlavní stránka'!EU$1,1,0)</f>
        <v>0</v>
      </c>
      <c r="FB97" s="5">
        <f>IF('Tabulka klientů 2023'!$AM101='Hlavní stránka'!EU$1,1,0)</f>
        <v>0</v>
      </c>
      <c r="FC97" s="5">
        <f>IF('Tabulka klientů 2023'!$AP101='Hlavní stránka'!EU$1,1,0)</f>
        <v>0</v>
      </c>
      <c r="FD97" s="5">
        <f>IF('Tabulka klientů 2023'!$AS101='Hlavní stránka'!EU$1,1,0)</f>
        <v>0</v>
      </c>
      <c r="FE97" s="5">
        <f>IF('Tabulka klientů 2023'!$AV101='Hlavní stránka'!EU$1,1,0)</f>
        <v>0</v>
      </c>
      <c r="FF97" s="5">
        <f t="shared" si="11"/>
        <v>0</v>
      </c>
      <c r="FG97" s="2">
        <f t="shared" si="23"/>
        <v>0</v>
      </c>
    </row>
    <row r="98" spans="1:163" ht="1.5" hidden="1" customHeight="1" x14ac:dyDescent="0.25">
      <c r="A98" s="4"/>
      <c r="B98" s="4"/>
      <c r="C98" s="4"/>
      <c r="D98" s="4"/>
      <c r="E98" s="4"/>
      <c r="F98" s="4"/>
      <c r="G98" s="4"/>
      <c r="H98" s="5">
        <f>IF('Tabulka klientů 2023'!$R102='Hlavní stránka'!$H$1,1,0)</f>
        <v>0</v>
      </c>
      <c r="I98" s="5">
        <f>IF('Tabulka klientů 2023'!$U102='Hlavní stránka'!$H$1,1,0)</f>
        <v>0</v>
      </c>
      <c r="J98" s="5">
        <f>IF('Tabulka klientů 2023'!$X102='Hlavní stránka'!$H$1,1,0)</f>
        <v>0</v>
      </c>
      <c r="K98" s="5">
        <f>IF('Tabulka klientů 2023'!$AA102='Hlavní stránka'!$H$1,1,0)</f>
        <v>0</v>
      </c>
      <c r="L98" s="5">
        <f>IF('Tabulka klientů 2023'!$AD102='Hlavní stránka'!$H$1,1,0)</f>
        <v>0</v>
      </c>
      <c r="M98" s="5">
        <f>IF('Tabulka klientů 2023'!$AG102='Hlavní stránka'!$H$1,1,0)</f>
        <v>0</v>
      </c>
      <c r="N98" s="5">
        <f>IF('Tabulka klientů 2023'!$AJ102='Hlavní stránka'!$H$1,1,0)</f>
        <v>0</v>
      </c>
      <c r="O98" s="5">
        <f>IF('Tabulka klientů 2023'!$AM102='Hlavní stránka'!$H$1,1,0)</f>
        <v>0</v>
      </c>
      <c r="P98" s="5">
        <f>IF('Tabulka klientů 2023'!$AP102='Hlavní stránka'!$H$1,1,0)</f>
        <v>0</v>
      </c>
      <c r="Q98" s="5">
        <f>IF('Tabulka klientů 2023'!$AS102='Hlavní stránka'!$H$1,1,0)</f>
        <v>0</v>
      </c>
      <c r="R98" s="5">
        <f>IF('Tabulka klientů 2023'!$AV102='Hlavní stránka'!$H$1,1,0)</f>
        <v>0</v>
      </c>
      <c r="S98" s="5">
        <f t="shared" si="0"/>
        <v>0</v>
      </c>
      <c r="T98" s="2">
        <f t="shared" si="12"/>
        <v>0</v>
      </c>
      <c r="U98" s="5">
        <f>IF('Tabulka klientů 2023'!$R102='Hlavní stránka'!U$1,1,0)</f>
        <v>0</v>
      </c>
      <c r="V98" s="5">
        <f>IF('Tabulka klientů 2023'!$U102='Hlavní stránka'!U$1,1,0)</f>
        <v>0</v>
      </c>
      <c r="W98" s="5">
        <f>IF('Tabulka klientů 2023'!$X102='Hlavní stránka'!U$1,1,0)</f>
        <v>0</v>
      </c>
      <c r="X98" s="5">
        <f>IF('Tabulka klientů 2023'!$AA102='Hlavní stránka'!U$1,1,0)</f>
        <v>0</v>
      </c>
      <c r="Y98" s="5">
        <f>IF('Tabulka klientů 2023'!$AD102='Hlavní stránka'!U$1,1,0)</f>
        <v>0</v>
      </c>
      <c r="Z98" s="5">
        <f>IF('Tabulka klientů 2023'!$AG102='Hlavní stránka'!U$1,1,0)</f>
        <v>0</v>
      </c>
      <c r="AA98" s="5">
        <f>IF('Tabulka klientů 2023'!$AJ102='Hlavní stránka'!U$1,1,0)</f>
        <v>0</v>
      </c>
      <c r="AB98" s="5">
        <f>IF('Tabulka klientů 2023'!$AM102='Hlavní stránka'!U$1,1,0)</f>
        <v>0</v>
      </c>
      <c r="AC98" s="5">
        <f>IF('Tabulka klientů 2023'!$AP102='Hlavní stránka'!U$1,1,0)</f>
        <v>0</v>
      </c>
      <c r="AD98" s="5">
        <f>IF('Tabulka klientů 2023'!$AS102='Hlavní stránka'!U$1,1,0)</f>
        <v>0</v>
      </c>
      <c r="AE98" s="5">
        <f>IF('Tabulka klientů 2023'!$AV102='Hlavní stránka'!U$1,1,0)</f>
        <v>0</v>
      </c>
      <c r="AF98" s="5">
        <f t="shared" si="1"/>
        <v>0</v>
      </c>
      <c r="AG98" s="2">
        <f t="shared" si="13"/>
        <v>0</v>
      </c>
      <c r="AH98" s="5">
        <f>IF('Tabulka klientů 2023'!$R102='Hlavní stránka'!AH$1,1,0)</f>
        <v>0</v>
      </c>
      <c r="AI98" s="5">
        <f>IF('Tabulka klientů 2023'!$U102='Hlavní stránka'!AH$1,1,0)</f>
        <v>0</v>
      </c>
      <c r="AJ98" s="5">
        <f>IF('Tabulka klientů 2023'!$X102='Hlavní stránka'!AH$1,1,0)</f>
        <v>0</v>
      </c>
      <c r="AK98" s="5">
        <f>IF('Tabulka klientů 2023'!$AA102='Hlavní stránka'!AH$1,1,0)</f>
        <v>0</v>
      </c>
      <c r="AL98" s="5">
        <f>IF('Tabulka klientů 2023'!$AD102='Hlavní stránka'!AH$1,1,0)</f>
        <v>0</v>
      </c>
      <c r="AM98" s="5">
        <f>IF('Tabulka klientů 2023'!$AG102='Hlavní stránka'!AH$1,1,0)</f>
        <v>0</v>
      </c>
      <c r="AN98" s="5">
        <f>IF('Tabulka klientů 2023'!$AJ102='Hlavní stránka'!AH$1,1,0)</f>
        <v>0</v>
      </c>
      <c r="AO98" s="5">
        <f>IF('Tabulka klientů 2023'!$AM102='Hlavní stránka'!AH$1,1,0)</f>
        <v>0</v>
      </c>
      <c r="AP98" s="5">
        <f>IF('Tabulka klientů 2023'!$AP102='Hlavní stránka'!AH$1,1,0)</f>
        <v>0</v>
      </c>
      <c r="AQ98" s="5">
        <f>IF('Tabulka klientů 2023'!$AS102='Hlavní stránka'!AH$1,1,0)</f>
        <v>0</v>
      </c>
      <c r="AR98" s="5">
        <f>IF('Tabulka klientů 2023'!$AV102='Hlavní stránka'!AH$1,1,0)</f>
        <v>0</v>
      </c>
      <c r="AS98" s="5">
        <f t="shared" si="2"/>
        <v>0</v>
      </c>
      <c r="AT98" s="2">
        <f t="shared" si="14"/>
        <v>0</v>
      </c>
      <c r="AU98" s="5">
        <f>IF('Tabulka klientů 2023'!$R102='Hlavní stránka'!AU$1,1,0)</f>
        <v>0</v>
      </c>
      <c r="AV98" s="5">
        <f>IF('Tabulka klientů 2023'!$U102='Hlavní stránka'!AU$1,1,0)</f>
        <v>0</v>
      </c>
      <c r="AW98" s="5">
        <f>IF('Tabulka klientů 2023'!$X102='Hlavní stránka'!AU$1,1,0)</f>
        <v>0</v>
      </c>
      <c r="AX98" s="5">
        <f>IF('Tabulka klientů 2023'!$AA102='Hlavní stránka'!AU$1,1,0)</f>
        <v>0</v>
      </c>
      <c r="AY98" s="5">
        <f>IF('Tabulka klientů 2023'!$AD102='Hlavní stránka'!AU$1,1,0)</f>
        <v>0</v>
      </c>
      <c r="AZ98" s="5">
        <f>IF('Tabulka klientů 2023'!$AG102='Hlavní stránka'!AU$1,1,0)</f>
        <v>0</v>
      </c>
      <c r="BA98" s="5">
        <f>IF('Tabulka klientů 2023'!$AJ102='Hlavní stránka'!AU$1,1,0)</f>
        <v>0</v>
      </c>
      <c r="BB98" s="5">
        <f>IF('Tabulka klientů 2023'!$AM102='Hlavní stránka'!AU$1,1,0)</f>
        <v>0</v>
      </c>
      <c r="BC98" s="5">
        <f>IF('Tabulka klientů 2023'!$AP102='Hlavní stránka'!AU$1,1,0)</f>
        <v>0</v>
      </c>
      <c r="BD98" s="5">
        <f>IF('Tabulka klientů 2023'!$AS102='Hlavní stránka'!AU$1,1,0)</f>
        <v>0</v>
      </c>
      <c r="BE98" s="5">
        <f>IF('Tabulka klientů 2023'!$AV102='Hlavní stránka'!AU$1,1,0)</f>
        <v>0</v>
      </c>
      <c r="BF98" s="5">
        <f t="shared" si="3"/>
        <v>0</v>
      </c>
      <c r="BG98" s="2">
        <f t="shared" si="15"/>
        <v>0</v>
      </c>
      <c r="BH98" s="5">
        <f>IF('Tabulka klientů 2023'!$R102='Hlavní stránka'!BH$1,1,0)</f>
        <v>0</v>
      </c>
      <c r="BI98" s="5">
        <f>IF('Tabulka klientů 2023'!$U102='Hlavní stránka'!BH$1,1,0)</f>
        <v>0</v>
      </c>
      <c r="BJ98" s="5">
        <f>IF('Tabulka klientů 2023'!$X102='Hlavní stránka'!BH$1,1,0)</f>
        <v>0</v>
      </c>
      <c r="BK98" s="5">
        <f>IF('Tabulka klientů 2023'!$AA102='Hlavní stránka'!BH$1,1,0)</f>
        <v>0</v>
      </c>
      <c r="BL98" s="5">
        <f>IF('Tabulka klientů 2023'!$AD102='Hlavní stránka'!BH$1,1,0)</f>
        <v>0</v>
      </c>
      <c r="BM98" s="5">
        <f>IF('Tabulka klientů 2023'!$AG102='Hlavní stránka'!BH$1,1,0)</f>
        <v>0</v>
      </c>
      <c r="BN98" s="5">
        <f>IF('Tabulka klientů 2023'!$AJ102='Hlavní stránka'!BH$1,1,0)</f>
        <v>0</v>
      </c>
      <c r="BO98" s="5">
        <f>IF('Tabulka klientů 2023'!$AM102='Hlavní stránka'!BH$1,1,0)</f>
        <v>0</v>
      </c>
      <c r="BP98" s="5">
        <f>IF('Tabulka klientů 2023'!$AP102='Hlavní stránka'!BH$1,1,0)</f>
        <v>0</v>
      </c>
      <c r="BQ98" s="5">
        <f>IF('Tabulka klientů 2023'!$AS102='Hlavní stránka'!BH$1,1,0)</f>
        <v>0</v>
      </c>
      <c r="BR98" s="5">
        <f>IF('Tabulka klientů 2023'!$AV102='Hlavní stránka'!BH$1,1,0)</f>
        <v>0</v>
      </c>
      <c r="BS98" s="5">
        <f t="shared" si="4"/>
        <v>0</v>
      </c>
      <c r="BT98" s="2">
        <f t="shared" si="16"/>
        <v>0</v>
      </c>
      <c r="BU98" s="5">
        <f>IF('Tabulka klientů 2023'!$R102='Hlavní stránka'!BU$1,1,0)</f>
        <v>0</v>
      </c>
      <c r="BV98" s="5">
        <f>IF('Tabulka klientů 2023'!$U102='Hlavní stránka'!BU$1,1,0)</f>
        <v>0</v>
      </c>
      <c r="BW98" s="5">
        <f>IF('Tabulka klientů 2023'!$X102='Hlavní stránka'!BU$1,1,0)</f>
        <v>0</v>
      </c>
      <c r="BX98" s="5">
        <f>IF('Tabulka klientů 2023'!$AA102='Hlavní stránka'!BU$1,1,0)</f>
        <v>0</v>
      </c>
      <c r="BY98" s="5">
        <f>IF('Tabulka klientů 2023'!$AD102='Hlavní stránka'!BU$1,1,0)</f>
        <v>0</v>
      </c>
      <c r="BZ98" s="5">
        <f>IF('Tabulka klientů 2023'!$AG102='Hlavní stránka'!BU$1,1,0)</f>
        <v>0</v>
      </c>
      <c r="CA98" s="5">
        <f>IF('Tabulka klientů 2023'!$AJ102='Hlavní stránka'!BU$1,1,0)</f>
        <v>0</v>
      </c>
      <c r="CB98" s="5">
        <f>IF('Tabulka klientů 2023'!$AM102='Hlavní stránka'!BU$1,1,0)</f>
        <v>0</v>
      </c>
      <c r="CC98" s="5">
        <f>IF('Tabulka klientů 2023'!$AP102='Hlavní stránka'!BU$1,1,0)</f>
        <v>0</v>
      </c>
      <c r="CD98" s="5">
        <f>IF('Tabulka klientů 2023'!$AS102='Hlavní stránka'!BU$1,1,0)</f>
        <v>0</v>
      </c>
      <c r="CE98" s="5">
        <f>IF('Tabulka klientů 2023'!$AV102='Hlavní stránka'!BU$1,1,0)</f>
        <v>0</v>
      </c>
      <c r="CF98" s="5">
        <f t="shared" si="5"/>
        <v>0</v>
      </c>
      <c r="CG98" s="2">
        <f t="shared" si="17"/>
        <v>0</v>
      </c>
      <c r="CH98" s="5">
        <f>IF('Tabulka klientů 2023'!$R102='Hlavní stránka'!CH$1,1,0)</f>
        <v>0</v>
      </c>
      <c r="CI98" s="5">
        <f>IF('Tabulka klientů 2023'!$U102='Hlavní stránka'!CH$1,1,0)</f>
        <v>0</v>
      </c>
      <c r="CJ98" s="5">
        <f>IF('Tabulka klientů 2023'!$X102='Hlavní stránka'!CH$1,1,0)</f>
        <v>0</v>
      </c>
      <c r="CK98" s="5">
        <f>IF('Tabulka klientů 2023'!$AA102='Hlavní stránka'!CH$1,1,0)</f>
        <v>0</v>
      </c>
      <c r="CL98" s="5">
        <f>IF('Tabulka klientů 2023'!$AD102='Hlavní stránka'!CH$1,1,0)</f>
        <v>0</v>
      </c>
      <c r="CM98" s="5">
        <f>IF('Tabulka klientů 2023'!$AG102='Hlavní stránka'!CH$1,1,0)</f>
        <v>0</v>
      </c>
      <c r="CN98" s="5">
        <f>IF('Tabulka klientů 2023'!$AJ102='Hlavní stránka'!CH$1,1,0)</f>
        <v>0</v>
      </c>
      <c r="CO98" s="5">
        <f>IF('Tabulka klientů 2023'!$AM102='Hlavní stránka'!CH$1,1,0)</f>
        <v>0</v>
      </c>
      <c r="CP98" s="5">
        <f>IF('Tabulka klientů 2023'!$AP102='Hlavní stránka'!CH$1,1,0)</f>
        <v>0</v>
      </c>
      <c r="CQ98" s="5">
        <f>IF('Tabulka klientů 2023'!$AS102='Hlavní stránka'!CH$1,1,0)</f>
        <v>0</v>
      </c>
      <c r="CR98" s="5">
        <f>IF('Tabulka klientů 2023'!$AV102='Hlavní stránka'!CH$1,1,0)</f>
        <v>0</v>
      </c>
      <c r="CS98" s="5">
        <f t="shared" si="6"/>
        <v>0</v>
      </c>
      <c r="CT98" s="2">
        <f t="shared" si="18"/>
        <v>0</v>
      </c>
      <c r="CU98" s="5">
        <f>IF('Tabulka klientů 2023'!$R102='Hlavní stránka'!CU$1,1,0)</f>
        <v>0</v>
      </c>
      <c r="CV98" s="5">
        <f>IF('Tabulka klientů 2023'!$U102='Hlavní stránka'!CU$1,1,0)</f>
        <v>0</v>
      </c>
      <c r="CW98" s="5">
        <f>IF('Tabulka klientů 2023'!$X102='Hlavní stránka'!CU$1,1,0)</f>
        <v>0</v>
      </c>
      <c r="CX98" s="5">
        <f>IF('Tabulka klientů 2023'!$AA102='Hlavní stránka'!CU$1,1,0)</f>
        <v>0</v>
      </c>
      <c r="CY98" s="5">
        <f>IF('Tabulka klientů 2023'!$AD102='Hlavní stránka'!CU$1,1,0)</f>
        <v>0</v>
      </c>
      <c r="CZ98" s="5">
        <f>IF('Tabulka klientů 2023'!$AG102='Hlavní stránka'!CU$1,1,0)</f>
        <v>0</v>
      </c>
      <c r="DA98" s="5">
        <f>IF('Tabulka klientů 2023'!$AJ102='Hlavní stránka'!CU$1,1,0)</f>
        <v>0</v>
      </c>
      <c r="DB98" s="5">
        <f>IF('Tabulka klientů 2023'!$AM102='Hlavní stránka'!CU$1,1,0)</f>
        <v>0</v>
      </c>
      <c r="DC98" s="5">
        <f>IF('Tabulka klientů 2023'!$AP102='Hlavní stránka'!CU$1,1,0)</f>
        <v>0</v>
      </c>
      <c r="DD98" s="5">
        <f>IF('Tabulka klientů 2023'!$AS102='Hlavní stránka'!CU$1,1,0)</f>
        <v>0</v>
      </c>
      <c r="DE98" s="5">
        <f>IF('Tabulka klientů 2023'!$AV102='Hlavní stránka'!CU$1,1,0)</f>
        <v>0</v>
      </c>
      <c r="DF98" s="5">
        <f t="shared" si="7"/>
        <v>0</v>
      </c>
      <c r="DG98" s="2">
        <f t="shared" si="19"/>
        <v>0</v>
      </c>
      <c r="DH98" s="5">
        <f>IF('Tabulka klientů 2023'!$R102='Hlavní stránka'!DH$1,1,0)</f>
        <v>0</v>
      </c>
      <c r="DI98" s="5">
        <f>IF('Tabulka klientů 2023'!$U102='Hlavní stránka'!DH$1,1,0)</f>
        <v>0</v>
      </c>
      <c r="DJ98" s="5">
        <f>IF('Tabulka klientů 2023'!$X102='Hlavní stránka'!DH$1,1,0)</f>
        <v>0</v>
      </c>
      <c r="DK98" s="5">
        <f>IF('Tabulka klientů 2023'!$AA102='Hlavní stránka'!DH$1,1,0)</f>
        <v>0</v>
      </c>
      <c r="DL98" s="5">
        <f>IF('Tabulka klientů 2023'!$AD102='Hlavní stránka'!DH$1,1,0)</f>
        <v>0</v>
      </c>
      <c r="DM98" s="5">
        <f>IF('Tabulka klientů 2023'!$AG102='Hlavní stránka'!DH$1,1,0)</f>
        <v>0</v>
      </c>
      <c r="DN98" s="5">
        <f>IF('Tabulka klientů 2023'!$AJ102='Hlavní stránka'!DH$1,1,0)</f>
        <v>0</v>
      </c>
      <c r="DO98" s="5">
        <f>IF('Tabulka klientů 2023'!$AM102='Hlavní stránka'!DH$1,1,0)</f>
        <v>0</v>
      </c>
      <c r="DP98" s="5">
        <f>IF('Tabulka klientů 2023'!$AP102='Hlavní stránka'!DH$1,1,0)</f>
        <v>0</v>
      </c>
      <c r="DQ98" s="5">
        <f>IF('Tabulka klientů 2023'!$AS102='Hlavní stránka'!DH$1,1,0)</f>
        <v>0</v>
      </c>
      <c r="DR98" s="5">
        <f>IF('Tabulka klientů 2023'!$AV102='Hlavní stránka'!DH$1,1,0)</f>
        <v>0</v>
      </c>
      <c r="DS98" s="5">
        <f t="shared" si="8"/>
        <v>0</v>
      </c>
      <c r="DT98" s="2">
        <f t="shared" si="20"/>
        <v>0</v>
      </c>
      <c r="DU98" s="5">
        <f>IF('Tabulka klientů 2023'!$R102='Hlavní stránka'!DU$1,1,0)</f>
        <v>0</v>
      </c>
      <c r="DV98" s="5">
        <f>IF('Tabulka klientů 2023'!$U102='Hlavní stránka'!DU$1,1,0)</f>
        <v>0</v>
      </c>
      <c r="DW98" s="5">
        <f>IF('Tabulka klientů 2023'!$X102='Hlavní stránka'!DU$1,1,0)</f>
        <v>0</v>
      </c>
      <c r="DX98" s="5">
        <f>IF('Tabulka klientů 2023'!$AA102='Hlavní stránka'!DU$1,1,0)</f>
        <v>0</v>
      </c>
      <c r="DY98" s="5">
        <f>IF('Tabulka klientů 2023'!$AD102='Hlavní stránka'!DU$1,1,0)</f>
        <v>0</v>
      </c>
      <c r="DZ98" s="5">
        <f>IF('Tabulka klientů 2023'!$AG102='Hlavní stránka'!DU$1,1,0)</f>
        <v>0</v>
      </c>
      <c r="EA98" s="5">
        <f>IF('Tabulka klientů 2023'!$AJ102='Hlavní stránka'!DU$1,1,0)</f>
        <v>0</v>
      </c>
      <c r="EB98" s="5">
        <f>IF('Tabulka klientů 2023'!$AM102='Hlavní stránka'!DU$1,1,0)</f>
        <v>0</v>
      </c>
      <c r="EC98" s="5">
        <f>IF('Tabulka klientů 2023'!$AP102='Hlavní stránka'!DU$1,1,0)</f>
        <v>0</v>
      </c>
      <c r="ED98" s="5">
        <f>IF('Tabulka klientů 2023'!$AS102='Hlavní stránka'!DU$1,1,0)</f>
        <v>0</v>
      </c>
      <c r="EE98" s="5">
        <f>IF('Tabulka klientů 2023'!$AV102='Hlavní stránka'!DU$1,1,0)</f>
        <v>0</v>
      </c>
      <c r="EF98" s="5">
        <f t="shared" si="9"/>
        <v>0</v>
      </c>
      <c r="EG98" s="2">
        <f t="shared" si="21"/>
        <v>0</v>
      </c>
      <c r="EH98" s="5">
        <f>IF('Tabulka klientů 2023'!$R102='Hlavní stránka'!EH$1,1,0)</f>
        <v>0</v>
      </c>
      <c r="EI98" s="5">
        <f>IF('Tabulka klientů 2023'!$U102='Hlavní stránka'!EH$1,1,0)</f>
        <v>0</v>
      </c>
      <c r="EJ98" s="5">
        <f>IF('Tabulka klientů 2023'!$X102='Hlavní stránka'!EH$1,1,0)</f>
        <v>0</v>
      </c>
      <c r="EK98" s="5">
        <f>IF('Tabulka klientů 2023'!$AA102='Hlavní stránka'!EH$1,1,0)</f>
        <v>0</v>
      </c>
      <c r="EL98" s="5">
        <f>IF('Tabulka klientů 2023'!$AD102='Hlavní stránka'!EH$1,1,0)</f>
        <v>0</v>
      </c>
      <c r="EM98" s="5">
        <f>IF('Tabulka klientů 2023'!$AG102='Hlavní stránka'!EH$1,1,0)</f>
        <v>0</v>
      </c>
      <c r="EN98" s="5">
        <f>IF('Tabulka klientů 2023'!$AJ102='Hlavní stránka'!EH$1,1,0)</f>
        <v>0</v>
      </c>
      <c r="EO98" s="5">
        <f>IF('Tabulka klientů 2023'!$AM102='Hlavní stránka'!EH$1,1,0)</f>
        <v>0</v>
      </c>
      <c r="EP98" s="5">
        <f>IF('Tabulka klientů 2023'!$AP102='Hlavní stránka'!EH$1,1,0)</f>
        <v>0</v>
      </c>
      <c r="EQ98" s="5">
        <f>IF('Tabulka klientů 2023'!$AS102='Hlavní stránka'!EH$1,1,0)</f>
        <v>0</v>
      </c>
      <c r="ER98" s="5">
        <f>IF('Tabulka klientů 2023'!$AV102='Hlavní stránka'!EH$1,1,0)</f>
        <v>0</v>
      </c>
      <c r="ES98" s="5">
        <f t="shared" si="10"/>
        <v>0</v>
      </c>
      <c r="ET98" s="2">
        <f t="shared" si="22"/>
        <v>0</v>
      </c>
      <c r="EU98" s="5">
        <f>IF('Tabulka klientů 2023'!$R102='Hlavní stránka'!EU$1,1,0)</f>
        <v>0</v>
      </c>
      <c r="EV98" s="5">
        <f>IF('Tabulka klientů 2023'!$U102='Hlavní stránka'!EU$1,1,0)</f>
        <v>0</v>
      </c>
      <c r="EW98" s="5">
        <f>IF('Tabulka klientů 2023'!$X102='Hlavní stránka'!EU$1,1,0)</f>
        <v>0</v>
      </c>
      <c r="EX98" s="5">
        <f>IF('Tabulka klientů 2023'!$AA102='Hlavní stránka'!EU$1,1,0)</f>
        <v>0</v>
      </c>
      <c r="EY98" s="5">
        <f>IF('Tabulka klientů 2023'!$AD102='Hlavní stránka'!EU$1,1,0)</f>
        <v>0</v>
      </c>
      <c r="EZ98" s="5">
        <f>IF('Tabulka klientů 2023'!$AG102='Hlavní stránka'!EU$1,1,0)</f>
        <v>0</v>
      </c>
      <c r="FA98" s="5">
        <f>IF('Tabulka klientů 2023'!$AJ102='Hlavní stránka'!EU$1,1,0)</f>
        <v>0</v>
      </c>
      <c r="FB98" s="5">
        <f>IF('Tabulka klientů 2023'!$AM102='Hlavní stránka'!EU$1,1,0)</f>
        <v>0</v>
      </c>
      <c r="FC98" s="5">
        <f>IF('Tabulka klientů 2023'!$AP102='Hlavní stránka'!EU$1,1,0)</f>
        <v>0</v>
      </c>
      <c r="FD98" s="5">
        <f>IF('Tabulka klientů 2023'!$AS102='Hlavní stránka'!EU$1,1,0)</f>
        <v>0</v>
      </c>
      <c r="FE98" s="5">
        <f>IF('Tabulka klientů 2023'!$AV102='Hlavní stránka'!EU$1,1,0)</f>
        <v>0</v>
      </c>
      <c r="FF98" s="5">
        <f t="shared" si="11"/>
        <v>0</v>
      </c>
      <c r="FG98" s="2">
        <f t="shared" si="23"/>
        <v>0</v>
      </c>
    </row>
    <row r="99" spans="1:163" ht="1.5" hidden="1" customHeight="1" x14ac:dyDescent="0.25">
      <c r="A99" s="4"/>
      <c r="B99" s="4"/>
      <c r="C99" s="4"/>
      <c r="D99" s="4"/>
      <c r="E99" s="4"/>
      <c r="F99" s="4"/>
      <c r="G99" s="4"/>
      <c r="H99" s="5">
        <f>IF('Tabulka klientů 2023'!$R103='Hlavní stránka'!$H$1,1,0)</f>
        <v>0</v>
      </c>
      <c r="I99" s="5">
        <f>IF('Tabulka klientů 2023'!$U103='Hlavní stránka'!$H$1,1,0)</f>
        <v>0</v>
      </c>
      <c r="J99" s="5">
        <f>IF('Tabulka klientů 2023'!$X103='Hlavní stránka'!$H$1,1,0)</f>
        <v>0</v>
      </c>
      <c r="K99" s="5">
        <f>IF('Tabulka klientů 2023'!$AA103='Hlavní stránka'!$H$1,1,0)</f>
        <v>0</v>
      </c>
      <c r="L99" s="5">
        <f>IF('Tabulka klientů 2023'!$AD103='Hlavní stránka'!$H$1,1,0)</f>
        <v>0</v>
      </c>
      <c r="M99" s="5">
        <f>IF('Tabulka klientů 2023'!$AG103='Hlavní stránka'!$H$1,1,0)</f>
        <v>0</v>
      </c>
      <c r="N99" s="5">
        <f>IF('Tabulka klientů 2023'!$AJ103='Hlavní stránka'!$H$1,1,0)</f>
        <v>0</v>
      </c>
      <c r="O99" s="5">
        <f>IF('Tabulka klientů 2023'!$AM103='Hlavní stránka'!$H$1,1,0)</f>
        <v>0</v>
      </c>
      <c r="P99" s="5">
        <f>IF('Tabulka klientů 2023'!$AP103='Hlavní stránka'!$H$1,1,0)</f>
        <v>0</v>
      </c>
      <c r="Q99" s="5">
        <f>IF('Tabulka klientů 2023'!$AS103='Hlavní stránka'!$H$1,1,0)</f>
        <v>0</v>
      </c>
      <c r="R99" s="5">
        <f>IF('Tabulka klientů 2023'!$AV103='Hlavní stránka'!$H$1,1,0)</f>
        <v>0</v>
      </c>
      <c r="S99" s="5">
        <f t="shared" si="0"/>
        <v>0</v>
      </c>
      <c r="T99" s="2">
        <f t="shared" si="12"/>
        <v>0</v>
      </c>
      <c r="U99" s="5">
        <f>IF('Tabulka klientů 2023'!$R103='Hlavní stránka'!U$1,1,0)</f>
        <v>0</v>
      </c>
      <c r="V99" s="5">
        <f>IF('Tabulka klientů 2023'!$U103='Hlavní stránka'!U$1,1,0)</f>
        <v>0</v>
      </c>
      <c r="W99" s="5">
        <f>IF('Tabulka klientů 2023'!$X103='Hlavní stránka'!U$1,1,0)</f>
        <v>0</v>
      </c>
      <c r="X99" s="5">
        <f>IF('Tabulka klientů 2023'!$AA103='Hlavní stránka'!U$1,1,0)</f>
        <v>0</v>
      </c>
      <c r="Y99" s="5">
        <f>IF('Tabulka klientů 2023'!$AD103='Hlavní stránka'!U$1,1,0)</f>
        <v>0</v>
      </c>
      <c r="Z99" s="5">
        <f>IF('Tabulka klientů 2023'!$AG103='Hlavní stránka'!U$1,1,0)</f>
        <v>0</v>
      </c>
      <c r="AA99" s="5">
        <f>IF('Tabulka klientů 2023'!$AJ103='Hlavní stránka'!U$1,1,0)</f>
        <v>0</v>
      </c>
      <c r="AB99" s="5">
        <f>IF('Tabulka klientů 2023'!$AM103='Hlavní stránka'!U$1,1,0)</f>
        <v>0</v>
      </c>
      <c r="AC99" s="5">
        <f>IF('Tabulka klientů 2023'!$AP103='Hlavní stránka'!U$1,1,0)</f>
        <v>0</v>
      </c>
      <c r="AD99" s="5">
        <f>IF('Tabulka klientů 2023'!$AS103='Hlavní stránka'!U$1,1,0)</f>
        <v>0</v>
      </c>
      <c r="AE99" s="5">
        <f>IF('Tabulka klientů 2023'!$AV103='Hlavní stránka'!U$1,1,0)</f>
        <v>0</v>
      </c>
      <c r="AF99" s="5">
        <f t="shared" si="1"/>
        <v>0</v>
      </c>
      <c r="AG99" s="2">
        <f t="shared" si="13"/>
        <v>0</v>
      </c>
      <c r="AH99" s="5">
        <f>IF('Tabulka klientů 2023'!$R103='Hlavní stránka'!AH$1,1,0)</f>
        <v>0</v>
      </c>
      <c r="AI99" s="5">
        <f>IF('Tabulka klientů 2023'!$U103='Hlavní stránka'!AH$1,1,0)</f>
        <v>0</v>
      </c>
      <c r="AJ99" s="5">
        <f>IF('Tabulka klientů 2023'!$X103='Hlavní stránka'!AH$1,1,0)</f>
        <v>0</v>
      </c>
      <c r="AK99" s="5">
        <f>IF('Tabulka klientů 2023'!$AA103='Hlavní stránka'!AH$1,1,0)</f>
        <v>0</v>
      </c>
      <c r="AL99" s="5">
        <f>IF('Tabulka klientů 2023'!$AD103='Hlavní stránka'!AH$1,1,0)</f>
        <v>0</v>
      </c>
      <c r="AM99" s="5">
        <f>IF('Tabulka klientů 2023'!$AG103='Hlavní stránka'!AH$1,1,0)</f>
        <v>0</v>
      </c>
      <c r="AN99" s="5">
        <f>IF('Tabulka klientů 2023'!$AJ103='Hlavní stránka'!AH$1,1,0)</f>
        <v>0</v>
      </c>
      <c r="AO99" s="5">
        <f>IF('Tabulka klientů 2023'!$AM103='Hlavní stránka'!AH$1,1,0)</f>
        <v>0</v>
      </c>
      <c r="AP99" s="5">
        <f>IF('Tabulka klientů 2023'!$AP103='Hlavní stránka'!AH$1,1,0)</f>
        <v>0</v>
      </c>
      <c r="AQ99" s="5">
        <f>IF('Tabulka klientů 2023'!$AS103='Hlavní stránka'!AH$1,1,0)</f>
        <v>0</v>
      </c>
      <c r="AR99" s="5">
        <f>IF('Tabulka klientů 2023'!$AV103='Hlavní stránka'!AH$1,1,0)</f>
        <v>0</v>
      </c>
      <c r="AS99" s="5">
        <f t="shared" si="2"/>
        <v>0</v>
      </c>
      <c r="AT99" s="2">
        <f t="shared" si="14"/>
        <v>0</v>
      </c>
      <c r="AU99" s="5">
        <f>IF('Tabulka klientů 2023'!$R103='Hlavní stránka'!AU$1,1,0)</f>
        <v>0</v>
      </c>
      <c r="AV99" s="5">
        <f>IF('Tabulka klientů 2023'!$U103='Hlavní stránka'!AU$1,1,0)</f>
        <v>0</v>
      </c>
      <c r="AW99" s="5">
        <f>IF('Tabulka klientů 2023'!$X103='Hlavní stránka'!AU$1,1,0)</f>
        <v>0</v>
      </c>
      <c r="AX99" s="5">
        <f>IF('Tabulka klientů 2023'!$AA103='Hlavní stránka'!AU$1,1,0)</f>
        <v>0</v>
      </c>
      <c r="AY99" s="5">
        <f>IF('Tabulka klientů 2023'!$AD103='Hlavní stránka'!AU$1,1,0)</f>
        <v>0</v>
      </c>
      <c r="AZ99" s="5">
        <f>IF('Tabulka klientů 2023'!$AG103='Hlavní stránka'!AU$1,1,0)</f>
        <v>0</v>
      </c>
      <c r="BA99" s="5">
        <f>IF('Tabulka klientů 2023'!$AJ103='Hlavní stránka'!AU$1,1,0)</f>
        <v>0</v>
      </c>
      <c r="BB99" s="5">
        <f>IF('Tabulka klientů 2023'!$AM103='Hlavní stránka'!AU$1,1,0)</f>
        <v>0</v>
      </c>
      <c r="BC99" s="5">
        <f>IF('Tabulka klientů 2023'!$AP103='Hlavní stránka'!AU$1,1,0)</f>
        <v>0</v>
      </c>
      <c r="BD99" s="5">
        <f>IF('Tabulka klientů 2023'!$AS103='Hlavní stránka'!AU$1,1,0)</f>
        <v>0</v>
      </c>
      <c r="BE99" s="5">
        <f>IF('Tabulka klientů 2023'!$AV103='Hlavní stránka'!AU$1,1,0)</f>
        <v>0</v>
      </c>
      <c r="BF99" s="5">
        <f t="shared" si="3"/>
        <v>0</v>
      </c>
      <c r="BG99" s="2">
        <f t="shared" si="15"/>
        <v>0</v>
      </c>
      <c r="BH99" s="5">
        <f>IF('Tabulka klientů 2023'!$R103='Hlavní stránka'!BH$1,1,0)</f>
        <v>0</v>
      </c>
      <c r="BI99" s="5">
        <f>IF('Tabulka klientů 2023'!$U103='Hlavní stránka'!BH$1,1,0)</f>
        <v>0</v>
      </c>
      <c r="BJ99" s="5">
        <f>IF('Tabulka klientů 2023'!$X103='Hlavní stránka'!BH$1,1,0)</f>
        <v>0</v>
      </c>
      <c r="BK99" s="5">
        <f>IF('Tabulka klientů 2023'!$AA103='Hlavní stránka'!BH$1,1,0)</f>
        <v>0</v>
      </c>
      <c r="BL99" s="5">
        <f>IF('Tabulka klientů 2023'!$AD103='Hlavní stránka'!BH$1,1,0)</f>
        <v>0</v>
      </c>
      <c r="BM99" s="5">
        <f>IF('Tabulka klientů 2023'!$AG103='Hlavní stránka'!BH$1,1,0)</f>
        <v>0</v>
      </c>
      <c r="BN99" s="5">
        <f>IF('Tabulka klientů 2023'!$AJ103='Hlavní stránka'!BH$1,1,0)</f>
        <v>0</v>
      </c>
      <c r="BO99" s="5">
        <f>IF('Tabulka klientů 2023'!$AM103='Hlavní stránka'!BH$1,1,0)</f>
        <v>0</v>
      </c>
      <c r="BP99" s="5">
        <f>IF('Tabulka klientů 2023'!$AP103='Hlavní stránka'!BH$1,1,0)</f>
        <v>0</v>
      </c>
      <c r="BQ99" s="5">
        <f>IF('Tabulka klientů 2023'!$AS103='Hlavní stránka'!BH$1,1,0)</f>
        <v>0</v>
      </c>
      <c r="BR99" s="5">
        <f>IF('Tabulka klientů 2023'!$AV103='Hlavní stránka'!BH$1,1,0)</f>
        <v>0</v>
      </c>
      <c r="BS99" s="5">
        <f t="shared" si="4"/>
        <v>0</v>
      </c>
      <c r="BT99" s="2">
        <f t="shared" si="16"/>
        <v>0</v>
      </c>
      <c r="BU99" s="5">
        <f>IF('Tabulka klientů 2023'!$R103='Hlavní stránka'!BU$1,1,0)</f>
        <v>0</v>
      </c>
      <c r="BV99" s="5">
        <f>IF('Tabulka klientů 2023'!$U103='Hlavní stránka'!BU$1,1,0)</f>
        <v>0</v>
      </c>
      <c r="BW99" s="5">
        <f>IF('Tabulka klientů 2023'!$X103='Hlavní stránka'!BU$1,1,0)</f>
        <v>0</v>
      </c>
      <c r="BX99" s="5">
        <f>IF('Tabulka klientů 2023'!$AA103='Hlavní stránka'!BU$1,1,0)</f>
        <v>0</v>
      </c>
      <c r="BY99" s="5">
        <f>IF('Tabulka klientů 2023'!$AD103='Hlavní stránka'!BU$1,1,0)</f>
        <v>0</v>
      </c>
      <c r="BZ99" s="5">
        <f>IF('Tabulka klientů 2023'!$AG103='Hlavní stránka'!BU$1,1,0)</f>
        <v>0</v>
      </c>
      <c r="CA99" s="5">
        <f>IF('Tabulka klientů 2023'!$AJ103='Hlavní stránka'!BU$1,1,0)</f>
        <v>0</v>
      </c>
      <c r="CB99" s="5">
        <f>IF('Tabulka klientů 2023'!$AM103='Hlavní stránka'!BU$1,1,0)</f>
        <v>0</v>
      </c>
      <c r="CC99" s="5">
        <f>IF('Tabulka klientů 2023'!$AP103='Hlavní stránka'!BU$1,1,0)</f>
        <v>0</v>
      </c>
      <c r="CD99" s="5">
        <f>IF('Tabulka klientů 2023'!$AS103='Hlavní stránka'!BU$1,1,0)</f>
        <v>0</v>
      </c>
      <c r="CE99" s="5">
        <f>IF('Tabulka klientů 2023'!$AV103='Hlavní stránka'!BU$1,1,0)</f>
        <v>0</v>
      </c>
      <c r="CF99" s="5">
        <f t="shared" si="5"/>
        <v>0</v>
      </c>
      <c r="CG99" s="2">
        <f t="shared" si="17"/>
        <v>0</v>
      </c>
      <c r="CH99" s="5">
        <f>IF('Tabulka klientů 2023'!$R103='Hlavní stránka'!CH$1,1,0)</f>
        <v>0</v>
      </c>
      <c r="CI99" s="5">
        <f>IF('Tabulka klientů 2023'!$U103='Hlavní stránka'!CH$1,1,0)</f>
        <v>0</v>
      </c>
      <c r="CJ99" s="5">
        <f>IF('Tabulka klientů 2023'!$X103='Hlavní stránka'!CH$1,1,0)</f>
        <v>0</v>
      </c>
      <c r="CK99" s="5">
        <f>IF('Tabulka klientů 2023'!$AA103='Hlavní stránka'!CH$1,1,0)</f>
        <v>0</v>
      </c>
      <c r="CL99" s="5">
        <f>IF('Tabulka klientů 2023'!$AD103='Hlavní stránka'!CH$1,1,0)</f>
        <v>0</v>
      </c>
      <c r="CM99" s="5">
        <f>IF('Tabulka klientů 2023'!$AG103='Hlavní stránka'!CH$1,1,0)</f>
        <v>0</v>
      </c>
      <c r="CN99" s="5">
        <f>IF('Tabulka klientů 2023'!$AJ103='Hlavní stránka'!CH$1,1,0)</f>
        <v>0</v>
      </c>
      <c r="CO99" s="5">
        <f>IF('Tabulka klientů 2023'!$AM103='Hlavní stránka'!CH$1,1,0)</f>
        <v>0</v>
      </c>
      <c r="CP99" s="5">
        <f>IF('Tabulka klientů 2023'!$AP103='Hlavní stránka'!CH$1,1,0)</f>
        <v>0</v>
      </c>
      <c r="CQ99" s="5">
        <f>IF('Tabulka klientů 2023'!$AS103='Hlavní stránka'!CH$1,1,0)</f>
        <v>0</v>
      </c>
      <c r="CR99" s="5">
        <f>IF('Tabulka klientů 2023'!$AV103='Hlavní stránka'!CH$1,1,0)</f>
        <v>0</v>
      </c>
      <c r="CS99" s="5">
        <f t="shared" si="6"/>
        <v>0</v>
      </c>
      <c r="CT99" s="2">
        <f t="shared" si="18"/>
        <v>0</v>
      </c>
      <c r="CU99" s="5">
        <f>IF('Tabulka klientů 2023'!$R103='Hlavní stránka'!CU$1,1,0)</f>
        <v>0</v>
      </c>
      <c r="CV99" s="5">
        <f>IF('Tabulka klientů 2023'!$U103='Hlavní stránka'!CU$1,1,0)</f>
        <v>0</v>
      </c>
      <c r="CW99" s="5">
        <f>IF('Tabulka klientů 2023'!$X103='Hlavní stránka'!CU$1,1,0)</f>
        <v>0</v>
      </c>
      <c r="CX99" s="5">
        <f>IF('Tabulka klientů 2023'!$AA103='Hlavní stránka'!CU$1,1,0)</f>
        <v>0</v>
      </c>
      <c r="CY99" s="5">
        <f>IF('Tabulka klientů 2023'!$AD103='Hlavní stránka'!CU$1,1,0)</f>
        <v>0</v>
      </c>
      <c r="CZ99" s="5">
        <f>IF('Tabulka klientů 2023'!$AG103='Hlavní stránka'!CU$1,1,0)</f>
        <v>0</v>
      </c>
      <c r="DA99" s="5">
        <f>IF('Tabulka klientů 2023'!$AJ103='Hlavní stránka'!CU$1,1,0)</f>
        <v>0</v>
      </c>
      <c r="DB99" s="5">
        <f>IF('Tabulka klientů 2023'!$AM103='Hlavní stránka'!CU$1,1,0)</f>
        <v>0</v>
      </c>
      <c r="DC99" s="5">
        <f>IF('Tabulka klientů 2023'!$AP103='Hlavní stránka'!CU$1,1,0)</f>
        <v>0</v>
      </c>
      <c r="DD99" s="5">
        <f>IF('Tabulka klientů 2023'!$AS103='Hlavní stránka'!CU$1,1,0)</f>
        <v>0</v>
      </c>
      <c r="DE99" s="5">
        <f>IF('Tabulka klientů 2023'!$AV103='Hlavní stránka'!CU$1,1,0)</f>
        <v>0</v>
      </c>
      <c r="DF99" s="5">
        <f t="shared" si="7"/>
        <v>0</v>
      </c>
      <c r="DG99" s="2">
        <f t="shared" si="19"/>
        <v>0</v>
      </c>
      <c r="DH99" s="5">
        <f>IF('Tabulka klientů 2023'!$R103='Hlavní stránka'!DH$1,1,0)</f>
        <v>0</v>
      </c>
      <c r="DI99" s="5">
        <f>IF('Tabulka klientů 2023'!$U103='Hlavní stránka'!DH$1,1,0)</f>
        <v>0</v>
      </c>
      <c r="DJ99" s="5">
        <f>IF('Tabulka klientů 2023'!$X103='Hlavní stránka'!DH$1,1,0)</f>
        <v>0</v>
      </c>
      <c r="DK99" s="5">
        <f>IF('Tabulka klientů 2023'!$AA103='Hlavní stránka'!DH$1,1,0)</f>
        <v>0</v>
      </c>
      <c r="DL99" s="5">
        <f>IF('Tabulka klientů 2023'!$AD103='Hlavní stránka'!DH$1,1,0)</f>
        <v>0</v>
      </c>
      <c r="DM99" s="5">
        <f>IF('Tabulka klientů 2023'!$AG103='Hlavní stránka'!DH$1,1,0)</f>
        <v>0</v>
      </c>
      <c r="DN99" s="5">
        <f>IF('Tabulka klientů 2023'!$AJ103='Hlavní stránka'!DH$1,1,0)</f>
        <v>0</v>
      </c>
      <c r="DO99" s="5">
        <f>IF('Tabulka klientů 2023'!$AM103='Hlavní stránka'!DH$1,1,0)</f>
        <v>0</v>
      </c>
      <c r="DP99" s="5">
        <f>IF('Tabulka klientů 2023'!$AP103='Hlavní stránka'!DH$1,1,0)</f>
        <v>0</v>
      </c>
      <c r="DQ99" s="5">
        <f>IF('Tabulka klientů 2023'!$AS103='Hlavní stránka'!DH$1,1,0)</f>
        <v>0</v>
      </c>
      <c r="DR99" s="5">
        <f>IF('Tabulka klientů 2023'!$AV103='Hlavní stránka'!DH$1,1,0)</f>
        <v>0</v>
      </c>
      <c r="DS99" s="5">
        <f t="shared" si="8"/>
        <v>0</v>
      </c>
      <c r="DT99" s="2">
        <f t="shared" si="20"/>
        <v>0</v>
      </c>
      <c r="DU99" s="5">
        <f>IF('Tabulka klientů 2023'!$R103='Hlavní stránka'!DU$1,1,0)</f>
        <v>0</v>
      </c>
      <c r="DV99" s="5">
        <f>IF('Tabulka klientů 2023'!$U103='Hlavní stránka'!DU$1,1,0)</f>
        <v>0</v>
      </c>
      <c r="DW99" s="5">
        <f>IF('Tabulka klientů 2023'!$X103='Hlavní stránka'!DU$1,1,0)</f>
        <v>0</v>
      </c>
      <c r="DX99" s="5">
        <f>IF('Tabulka klientů 2023'!$AA103='Hlavní stránka'!DU$1,1,0)</f>
        <v>0</v>
      </c>
      <c r="DY99" s="5">
        <f>IF('Tabulka klientů 2023'!$AD103='Hlavní stránka'!DU$1,1,0)</f>
        <v>0</v>
      </c>
      <c r="DZ99" s="5">
        <f>IF('Tabulka klientů 2023'!$AG103='Hlavní stránka'!DU$1,1,0)</f>
        <v>0</v>
      </c>
      <c r="EA99" s="5">
        <f>IF('Tabulka klientů 2023'!$AJ103='Hlavní stránka'!DU$1,1,0)</f>
        <v>0</v>
      </c>
      <c r="EB99" s="5">
        <f>IF('Tabulka klientů 2023'!$AM103='Hlavní stránka'!DU$1,1,0)</f>
        <v>0</v>
      </c>
      <c r="EC99" s="5">
        <f>IF('Tabulka klientů 2023'!$AP103='Hlavní stránka'!DU$1,1,0)</f>
        <v>0</v>
      </c>
      <c r="ED99" s="5">
        <f>IF('Tabulka klientů 2023'!$AS103='Hlavní stránka'!DU$1,1,0)</f>
        <v>0</v>
      </c>
      <c r="EE99" s="5">
        <f>IF('Tabulka klientů 2023'!$AV103='Hlavní stránka'!DU$1,1,0)</f>
        <v>0</v>
      </c>
      <c r="EF99" s="5">
        <f t="shared" si="9"/>
        <v>0</v>
      </c>
      <c r="EG99" s="2">
        <f t="shared" si="21"/>
        <v>0</v>
      </c>
      <c r="EH99" s="5">
        <f>IF('Tabulka klientů 2023'!$R103='Hlavní stránka'!EH$1,1,0)</f>
        <v>0</v>
      </c>
      <c r="EI99" s="5">
        <f>IF('Tabulka klientů 2023'!$U103='Hlavní stránka'!EH$1,1,0)</f>
        <v>0</v>
      </c>
      <c r="EJ99" s="5">
        <f>IF('Tabulka klientů 2023'!$X103='Hlavní stránka'!EH$1,1,0)</f>
        <v>0</v>
      </c>
      <c r="EK99" s="5">
        <f>IF('Tabulka klientů 2023'!$AA103='Hlavní stránka'!EH$1,1,0)</f>
        <v>0</v>
      </c>
      <c r="EL99" s="5">
        <f>IF('Tabulka klientů 2023'!$AD103='Hlavní stránka'!EH$1,1,0)</f>
        <v>0</v>
      </c>
      <c r="EM99" s="5">
        <f>IF('Tabulka klientů 2023'!$AG103='Hlavní stránka'!EH$1,1,0)</f>
        <v>0</v>
      </c>
      <c r="EN99" s="5">
        <f>IF('Tabulka klientů 2023'!$AJ103='Hlavní stránka'!EH$1,1,0)</f>
        <v>0</v>
      </c>
      <c r="EO99" s="5">
        <f>IF('Tabulka klientů 2023'!$AM103='Hlavní stránka'!EH$1,1,0)</f>
        <v>0</v>
      </c>
      <c r="EP99" s="5">
        <f>IF('Tabulka klientů 2023'!$AP103='Hlavní stránka'!EH$1,1,0)</f>
        <v>0</v>
      </c>
      <c r="EQ99" s="5">
        <f>IF('Tabulka klientů 2023'!$AS103='Hlavní stránka'!EH$1,1,0)</f>
        <v>0</v>
      </c>
      <c r="ER99" s="5">
        <f>IF('Tabulka klientů 2023'!$AV103='Hlavní stránka'!EH$1,1,0)</f>
        <v>0</v>
      </c>
      <c r="ES99" s="5">
        <f t="shared" si="10"/>
        <v>0</v>
      </c>
      <c r="ET99" s="2">
        <f t="shared" si="22"/>
        <v>0</v>
      </c>
      <c r="EU99" s="5">
        <f>IF('Tabulka klientů 2023'!$R103='Hlavní stránka'!EU$1,1,0)</f>
        <v>0</v>
      </c>
      <c r="EV99" s="5">
        <f>IF('Tabulka klientů 2023'!$U103='Hlavní stránka'!EU$1,1,0)</f>
        <v>0</v>
      </c>
      <c r="EW99" s="5">
        <f>IF('Tabulka klientů 2023'!$X103='Hlavní stránka'!EU$1,1,0)</f>
        <v>0</v>
      </c>
      <c r="EX99" s="5">
        <f>IF('Tabulka klientů 2023'!$AA103='Hlavní stránka'!EU$1,1,0)</f>
        <v>0</v>
      </c>
      <c r="EY99" s="5">
        <f>IF('Tabulka klientů 2023'!$AD103='Hlavní stránka'!EU$1,1,0)</f>
        <v>0</v>
      </c>
      <c r="EZ99" s="5">
        <f>IF('Tabulka klientů 2023'!$AG103='Hlavní stránka'!EU$1,1,0)</f>
        <v>0</v>
      </c>
      <c r="FA99" s="5">
        <f>IF('Tabulka klientů 2023'!$AJ103='Hlavní stránka'!EU$1,1,0)</f>
        <v>0</v>
      </c>
      <c r="FB99" s="5">
        <f>IF('Tabulka klientů 2023'!$AM103='Hlavní stránka'!EU$1,1,0)</f>
        <v>0</v>
      </c>
      <c r="FC99" s="5">
        <f>IF('Tabulka klientů 2023'!$AP103='Hlavní stránka'!EU$1,1,0)</f>
        <v>0</v>
      </c>
      <c r="FD99" s="5">
        <f>IF('Tabulka klientů 2023'!$AS103='Hlavní stránka'!EU$1,1,0)</f>
        <v>0</v>
      </c>
      <c r="FE99" s="5">
        <f>IF('Tabulka klientů 2023'!$AV103='Hlavní stránka'!EU$1,1,0)</f>
        <v>0</v>
      </c>
      <c r="FF99" s="5">
        <f t="shared" si="11"/>
        <v>0</v>
      </c>
      <c r="FG99" s="2">
        <f t="shared" si="23"/>
        <v>0</v>
      </c>
    </row>
    <row r="100" spans="1:163" ht="1.5" hidden="1" customHeight="1" x14ac:dyDescent="0.25">
      <c r="A100" s="4"/>
      <c r="B100" s="4"/>
      <c r="C100" s="4"/>
      <c r="D100" s="4"/>
      <c r="E100" s="4"/>
      <c r="F100" s="4"/>
      <c r="G100" s="4"/>
      <c r="H100" s="5">
        <f>IF('Tabulka klientů 2023'!$R104='Hlavní stránka'!$H$1,1,0)</f>
        <v>0</v>
      </c>
      <c r="I100" s="5">
        <f>IF('Tabulka klientů 2023'!$U104='Hlavní stránka'!$H$1,1,0)</f>
        <v>0</v>
      </c>
      <c r="J100" s="5">
        <f>IF('Tabulka klientů 2023'!$X104='Hlavní stránka'!$H$1,1,0)</f>
        <v>0</v>
      </c>
      <c r="K100" s="5">
        <f>IF('Tabulka klientů 2023'!$AA104='Hlavní stránka'!$H$1,1,0)</f>
        <v>0</v>
      </c>
      <c r="L100" s="5">
        <f>IF('Tabulka klientů 2023'!$AD104='Hlavní stránka'!$H$1,1,0)</f>
        <v>0</v>
      </c>
      <c r="M100" s="5">
        <f>IF('Tabulka klientů 2023'!$AG104='Hlavní stránka'!$H$1,1,0)</f>
        <v>0</v>
      </c>
      <c r="N100" s="5">
        <f>IF('Tabulka klientů 2023'!$AJ104='Hlavní stránka'!$H$1,1,0)</f>
        <v>0</v>
      </c>
      <c r="O100" s="5">
        <f>IF('Tabulka klientů 2023'!$AM104='Hlavní stránka'!$H$1,1,0)</f>
        <v>0</v>
      </c>
      <c r="P100" s="5">
        <f>IF('Tabulka klientů 2023'!$AP104='Hlavní stránka'!$H$1,1,0)</f>
        <v>0</v>
      </c>
      <c r="Q100" s="5">
        <f>IF('Tabulka klientů 2023'!$AS104='Hlavní stránka'!$H$1,1,0)</f>
        <v>0</v>
      </c>
      <c r="R100" s="5">
        <f>IF('Tabulka klientů 2023'!$AV104='Hlavní stránka'!$H$1,1,0)</f>
        <v>0</v>
      </c>
      <c r="S100" s="5">
        <f t="shared" si="0"/>
        <v>0</v>
      </c>
      <c r="T100" s="2">
        <f t="shared" si="12"/>
        <v>0</v>
      </c>
      <c r="U100" s="5">
        <f>IF('Tabulka klientů 2023'!$R104='Hlavní stránka'!U$1,1,0)</f>
        <v>0</v>
      </c>
      <c r="V100" s="5">
        <f>IF('Tabulka klientů 2023'!$U104='Hlavní stránka'!U$1,1,0)</f>
        <v>0</v>
      </c>
      <c r="W100" s="5">
        <f>IF('Tabulka klientů 2023'!$X104='Hlavní stránka'!U$1,1,0)</f>
        <v>0</v>
      </c>
      <c r="X100" s="5">
        <f>IF('Tabulka klientů 2023'!$AA104='Hlavní stránka'!U$1,1,0)</f>
        <v>0</v>
      </c>
      <c r="Y100" s="5">
        <f>IF('Tabulka klientů 2023'!$AD104='Hlavní stránka'!U$1,1,0)</f>
        <v>0</v>
      </c>
      <c r="Z100" s="5">
        <f>IF('Tabulka klientů 2023'!$AG104='Hlavní stránka'!U$1,1,0)</f>
        <v>0</v>
      </c>
      <c r="AA100" s="5">
        <f>IF('Tabulka klientů 2023'!$AJ104='Hlavní stránka'!U$1,1,0)</f>
        <v>0</v>
      </c>
      <c r="AB100" s="5">
        <f>IF('Tabulka klientů 2023'!$AM104='Hlavní stránka'!U$1,1,0)</f>
        <v>0</v>
      </c>
      <c r="AC100" s="5">
        <f>IF('Tabulka klientů 2023'!$AP104='Hlavní stránka'!U$1,1,0)</f>
        <v>0</v>
      </c>
      <c r="AD100" s="5">
        <f>IF('Tabulka klientů 2023'!$AS104='Hlavní stránka'!U$1,1,0)</f>
        <v>0</v>
      </c>
      <c r="AE100" s="5">
        <f>IF('Tabulka klientů 2023'!$AV104='Hlavní stránka'!U$1,1,0)</f>
        <v>0</v>
      </c>
      <c r="AF100" s="5">
        <f t="shared" si="1"/>
        <v>0</v>
      </c>
      <c r="AG100" s="2">
        <f t="shared" si="13"/>
        <v>0</v>
      </c>
      <c r="AH100" s="5">
        <f>IF('Tabulka klientů 2023'!$R104='Hlavní stránka'!AH$1,1,0)</f>
        <v>0</v>
      </c>
      <c r="AI100" s="5">
        <f>IF('Tabulka klientů 2023'!$U104='Hlavní stránka'!AH$1,1,0)</f>
        <v>0</v>
      </c>
      <c r="AJ100" s="5">
        <f>IF('Tabulka klientů 2023'!$X104='Hlavní stránka'!AH$1,1,0)</f>
        <v>0</v>
      </c>
      <c r="AK100" s="5">
        <f>IF('Tabulka klientů 2023'!$AA104='Hlavní stránka'!AH$1,1,0)</f>
        <v>0</v>
      </c>
      <c r="AL100" s="5">
        <f>IF('Tabulka klientů 2023'!$AD104='Hlavní stránka'!AH$1,1,0)</f>
        <v>0</v>
      </c>
      <c r="AM100" s="5">
        <f>IF('Tabulka klientů 2023'!$AG104='Hlavní stránka'!AH$1,1,0)</f>
        <v>0</v>
      </c>
      <c r="AN100" s="5">
        <f>IF('Tabulka klientů 2023'!$AJ104='Hlavní stránka'!AH$1,1,0)</f>
        <v>0</v>
      </c>
      <c r="AO100" s="5">
        <f>IF('Tabulka klientů 2023'!$AM104='Hlavní stránka'!AH$1,1,0)</f>
        <v>0</v>
      </c>
      <c r="AP100" s="5">
        <f>IF('Tabulka klientů 2023'!$AP104='Hlavní stránka'!AH$1,1,0)</f>
        <v>0</v>
      </c>
      <c r="AQ100" s="5">
        <f>IF('Tabulka klientů 2023'!$AS104='Hlavní stránka'!AH$1,1,0)</f>
        <v>0</v>
      </c>
      <c r="AR100" s="5">
        <f>IF('Tabulka klientů 2023'!$AV104='Hlavní stránka'!AH$1,1,0)</f>
        <v>0</v>
      </c>
      <c r="AS100" s="5">
        <f t="shared" si="2"/>
        <v>0</v>
      </c>
      <c r="AT100" s="2">
        <f t="shared" si="14"/>
        <v>0</v>
      </c>
      <c r="AU100" s="5">
        <f>IF('Tabulka klientů 2023'!$R104='Hlavní stránka'!AU$1,1,0)</f>
        <v>0</v>
      </c>
      <c r="AV100" s="5">
        <f>IF('Tabulka klientů 2023'!$U104='Hlavní stránka'!AU$1,1,0)</f>
        <v>0</v>
      </c>
      <c r="AW100" s="5">
        <f>IF('Tabulka klientů 2023'!$X104='Hlavní stránka'!AU$1,1,0)</f>
        <v>0</v>
      </c>
      <c r="AX100" s="5">
        <f>IF('Tabulka klientů 2023'!$AA104='Hlavní stránka'!AU$1,1,0)</f>
        <v>0</v>
      </c>
      <c r="AY100" s="5">
        <f>IF('Tabulka klientů 2023'!$AD104='Hlavní stránka'!AU$1,1,0)</f>
        <v>0</v>
      </c>
      <c r="AZ100" s="5">
        <f>IF('Tabulka klientů 2023'!$AG104='Hlavní stránka'!AU$1,1,0)</f>
        <v>0</v>
      </c>
      <c r="BA100" s="5">
        <f>IF('Tabulka klientů 2023'!$AJ104='Hlavní stránka'!AU$1,1,0)</f>
        <v>0</v>
      </c>
      <c r="BB100" s="5">
        <f>IF('Tabulka klientů 2023'!$AM104='Hlavní stránka'!AU$1,1,0)</f>
        <v>0</v>
      </c>
      <c r="BC100" s="5">
        <f>IF('Tabulka klientů 2023'!$AP104='Hlavní stránka'!AU$1,1,0)</f>
        <v>0</v>
      </c>
      <c r="BD100" s="5">
        <f>IF('Tabulka klientů 2023'!$AS104='Hlavní stránka'!AU$1,1,0)</f>
        <v>0</v>
      </c>
      <c r="BE100" s="5">
        <f>IF('Tabulka klientů 2023'!$AV104='Hlavní stránka'!AU$1,1,0)</f>
        <v>0</v>
      </c>
      <c r="BF100" s="5">
        <f t="shared" si="3"/>
        <v>0</v>
      </c>
      <c r="BG100" s="2">
        <f t="shared" si="15"/>
        <v>0</v>
      </c>
      <c r="BH100" s="5">
        <f>IF('Tabulka klientů 2023'!$R104='Hlavní stránka'!BH$1,1,0)</f>
        <v>0</v>
      </c>
      <c r="BI100" s="5">
        <f>IF('Tabulka klientů 2023'!$U104='Hlavní stránka'!BH$1,1,0)</f>
        <v>0</v>
      </c>
      <c r="BJ100" s="5">
        <f>IF('Tabulka klientů 2023'!$X104='Hlavní stránka'!BH$1,1,0)</f>
        <v>0</v>
      </c>
      <c r="BK100" s="5">
        <f>IF('Tabulka klientů 2023'!$AA104='Hlavní stránka'!BH$1,1,0)</f>
        <v>0</v>
      </c>
      <c r="BL100" s="5">
        <f>IF('Tabulka klientů 2023'!$AD104='Hlavní stránka'!BH$1,1,0)</f>
        <v>0</v>
      </c>
      <c r="BM100" s="5">
        <f>IF('Tabulka klientů 2023'!$AG104='Hlavní stránka'!BH$1,1,0)</f>
        <v>0</v>
      </c>
      <c r="BN100" s="5">
        <f>IF('Tabulka klientů 2023'!$AJ104='Hlavní stránka'!BH$1,1,0)</f>
        <v>0</v>
      </c>
      <c r="BO100" s="5">
        <f>IF('Tabulka klientů 2023'!$AM104='Hlavní stránka'!BH$1,1,0)</f>
        <v>0</v>
      </c>
      <c r="BP100" s="5">
        <f>IF('Tabulka klientů 2023'!$AP104='Hlavní stránka'!BH$1,1,0)</f>
        <v>0</v>
      </c>
      <c r="BQ100" s="5">
        <f>IF('Tabulka klientů 2023'!$AS104='Hlavní stránka'!BH$1,1,0)</f>
        <v>0</v>
      </c>
      <c r="BR100" s="5">
        <f>IF('Tabulka klientů 2023'!$AV104='Hlavní stránka'!BH$1,1,0)</f>
        <v>0</v>
      </c>
      <c r="BS100" s="5">
        <f t="shared" si="4"/>
        <v>0</v>
      </c>
      <c r="BT100" s="2">
        <f t="shared" si="16"/>
        <v>0</v>
      </c>
      <c r="BU100" s="5">
        <f>IF('Tabulka klientů 2023'!$R104='Hlavní stránka'!BU$1,1,0)</f>
        <v>0</v>
      </c>
      <c r="BV100" s="5">
        <f>IF('Tabulka klientů 2023'!$U104='Hlavní stránka'!BU$1,1,0)</f>
        <v>0</v>
      </c>
      <c r="BW100" s="5">
        <f>IF('Tabulka klientů 2023'!$X104='Hlavní stránka'!BU$1,1,0)</f>
        <v>0</v>
      </c>
      <c r="BX100" s="5">
        <f>IF('Tabulka klientů 2023'!$AA104='Hlavní stránka'!BU$1,1,0)</f>
        <v>0</v>
      </c>
      <c r="BY100" s="5">
        <f>IF('Tabulka klientů 2023'!$AD104='Hlavní stránka'!BU$1,1,0)</f>
        <v>0</v>
      </c>
      <c r="BZ100" s="5">
        <f>IF('Tabulka klientů 2023'!$AG104='Hlavní stránka'!BU$1,1,0)</f>
        <v>0</v>
      </c>
      <c r="CA100" s="5">
        <f>IF('Tabulka klientů 2023'!$AJ104='Hlavní stránka'!BU$1,1,0)</f>
        <v>0</v>
      </c>
      <c r="CB100" s="5">
        <f>IF('Tabulka klientů 2023'!$AM104='Hlavní stránka'!BU$1,1,0)</f>
        <v>0</v>
      </c>
      <c r="CC100" s="5">
        <f>IF('Tabulka klientů 2023'!$AP104='Hlavní stránka'!BU$1,1,0)</f>
        <v>0</v>
      </c>
      <c r="CD100" s="5">
        <f>IF('Tabulka klientů 2023'!$AS104='Hlavní stránka'!BU$1,1,0)</f>
        <v>0</v>
      </c>
      <c r="CE100" s="5">
        <f>IF('Tabulka klientů 2023'!$AV104='Hlavní stránka'!BU$1,1,0)</f>
        <v>0</v>
      </c>
      <c r="CF100" s="5">
        <f t="shared" si="5"/>
        <v>0</v>
      </c>
      <c r="CG100" s="2">
        <f t="shared" si="17"/>
        <v>0</v>
      </c>
      <c r="CH100" s="5">
        <f>IF('Tabulka klientů 2023'!$R104='Hlavní stránka'!CH$1,1,0)</f>
        <v>0</v>
      </c>
      <c r="CI100" s="5">
        <f>IF('Tabulka klientů 2023'!$U104='Hlavní stránka'!CH$1,1,0)</f>
        <v>0</v>
      </c>
      <c r="CJ100" s="5">
        <f>IF('Tabulka klientů 2023'!$X104='Hlavní stránka'!CH$1,1,0)</f>
        <v>0</v>
      </c>
      <c r="CK100" s="5">
        <f>IF('Tabulka klientů 2023'!$AA104='Hlavní stránka'!CH$1,1,0)</f>
        <v>0</v>
      </c>
      <c r="CL100" s="5">
        <f>IF('Tabulka klientů 2023'!$AD104='Hlavní stránka'!CH$1,1,0)</f>
        <v>0</v>
      </c>
      <c r="CM100" s="5">
        <f>IF('Tabulka klientů 2023'!$AG104='Hlavní stránka'!CH$1,1,0)</f>
        <v>0</v>
      </c>
      <c r="CN100" s="5">
        <f>IF('Tabulka klientů 2023'!$AJ104='Hlavní stránka'!CH$1,1,0)</f>
        <v>0</v>
      </c>
      <c r="CO100" s="5">
        <f>IF('Tabulka klientů 2023'!$AM104='Hlavní stránka'!CH$1,1,0)</f>
        <v>0</v>
      </c>
      <c r="CP100" s="5">
        <f>IF('Tabulka klientů 2023'!$AP104='Hlavní stránka'!CH$1,1,0)</f>
        <v>0</v>
      </c>
      <c r="CQ100" s="5">
        <f>IF('Tabulka klientů 2023'!$AS104='Hlavní stránka'!CH$1,1,0)</f>
        <v>0</v>
      </c>
      <c r="CR100" s="5">
        <f>IF('Tabulka klientů 2023'!$AV104='Hlavní stránka'!CH$1,1,0)</f>
        <v>0</v>
      </c>
      <c r="CS100" s="5">
        <f t="shared" si="6"/>
        <v>0</v>
      </c>
      <c r="CT100" s="2">
        <f t="shared" si="18"/>
        <v>0</v>
      </c>
      <c r="CU100" s="5">
        <f>IF('Tabulka klientů 2023'!$R104='Hlavní stránka'!CU$1,1,0)</f>
        <v>0</v>
      </c>
      <c r="CV100" s="5">
        <f>IF('Tabulka klientů 2023'!$U104='Hlavní stránka'!CU$1,1,0)</f>
        <v>0</v>
      </c>
      <c r="CW100" s="5">
        <f>IF('Tabulka klientů 2023'!$X104='Hlavní stránka'!CU$1,1,0)</f>
        <v>0</v>
      </c>
      <c r="CX100" s="5">
        <f>IF('Tabulka klientů 2023'!$AA104='Hlavní stránka'!CU$1,1,0)</f>
        <v>0</v>
      </c>
      <c r="CY100" s="5">
        <f>IF('Tabulka klientů 2023'!$AD104='Hlavní stránka'!CU$1,1,0)</f>
        <v>0</v>
      </c>
      <c r="CZ100" s="5">
        <f>IF('Tabulka klientů 2023'!$AG104='Hlavní stránka'!CU$1,1,0)</f>
        <v>0</v>
      </c>
      <c r="DA100" s="5">
        <f>IF('Tabulka klientů 2023'!$AJ104='Hlavní stránka'!CU$1,1,0)</f>
        <v>0</v>
      </c>
      <c r="DB100" s="5">
        <f>IF('Tabulka klientů 2023'!$AM104='Hlavní stránka'!CU$1,1,0)</f>
        <v>0</v>
      </c>
      <c r="DC100" s="5">
        <f>IF('Tabulka klientů 2023'!$AP104='Hlavní stránka'!CU$1,1,0)</f>
        <v>0</v>
      </c>
      <c r="DD100" s="5">
        <f>IF('Tabulka klientů 2023'!$AS104='Hlavní stránka'!CU$1,1,0)</f>
        <v>0</v>
      </c>
      <c r="DE100" s="5">
        <f>IF('Tabulka klientů 2023'!$AV104='Hlavní stránka'!CU$1,1,0)</f>
        <v>0</v>
      </c>
      <c r="DF100" s="5">
        <f t="shared" si="7"/>
        <v>0</v>
      </c>
      <c r="DG100" s="2">
        <f t="shared" si="19"/>
        <v>0</v>
      </c>
      <c r="DH100" s="5">
        <f>IF('Tabulka klientů 2023'!$R104='Hlavní stránka'!DH$1,1,0)</f>
        <v>0</v>
      </c>
      <c r="DI100" s="5">
        <f>IF('Tabulka klientů 2023'!$U104='Hlavní stránka'!DH$1,1,0)</f>
        <v>0</v>
      </c>
      <c r="DJ100" s="5">
        <f>IF('Tabulka klientů 2023'!$X104='Hlavní stránka'!DH$1,1,0)</f>
        <v>0</v>
      </c>
      <c r="DK100" s="5">
        <f>IF('Tabulka klientů 2023'!$AA104='Hlavní stránka'!DH$1,1,0)</f>
        <v>0</v>
      </c>
      <c r="DL100" s="5">
        <f>IF('Tabulka klientů 2023'!$AD104='Hlavní stránka'!DH$1,1,0)</f>
        <v>0</v>
      </c>
      <c r="DM100" s="5">
        <f>IF('Tabulka klientů 2023'!$AG104='Hlavní stránka'!DH$1,1,0)</f>
        <v>0</v>
      </c>
      <c r="DN100" s="5">
        <f>IF('Tabulka klientů 2023'!$AJ104='Hlavní stránka'!DH$1,1,0)</f>
        <v>0</v>
      </c>
      <c r="DO100" s="5">
        <f>IF('Tabulka klientů 2023'!$AM104='Hlavní stránka'!DH$1,1,0)</f>
        <v>0</v>
      </c>
      <c r="DP100" s="5">
        <f>IF('Tabulka klientů 2023'!$AP104='Hlavní stránka'!DH$1,1,0)</f>
        <v>0</v>
      </c>
      <c r="DQ100" s="5">
        <f>IF('Tabulka klientů 2023'!$AS104='Hlavní stránka'!DH$1,1,0)</f>
        <v>0</v>
      </c>
      <c r="DR100" s="5">
        <f>IF('Tabulka klientů 2023'!$AV104='Hlavní stránka'!DH$1,1,0)</f>
        <v>0</v>
      </c>
      <c r="DS100" s="5">
        <f t="shared" si="8"/>
        <v>0</v>
      </c>
      <c r="DT100" s="2">
        <f t="shared" si="20"/>
        <v>0</v>
      </c>
      <c r="DU100" s="5">
        <f>IF('Tabulka klientů 2023'!$R104='Hlavní stránka'!DU$1,1,0)</f>
        <v>0</v>
      </c>
      <c r="DV100" s="5">
        <f>IF('Tabulka klientů 2023'!$U104='Hlavní stránka'!DU$1,1,0)</f>
        <v>0</v>
      </c>
      <c r="DW100" s="5">
        <f>IF('Tabulka klientů 2023'!$X104='Hlavní stránka'!DU$1,1,0)</f>
        <v>0</v>
      </c>
      <c r="DX100" s="5">
        <f>IF('Tabulka klientů 2023'!$AA104='Hlavní stránka'!DU$1,1,0)</f>
        <v>0</v>
      </c>
      <c r="DY100" s="5">
        <f>IF('Tabulka klientů 2023'!$AD104='Hlavní stránka'!DU$1,1,0)</f>
        <v>0</v>
      </c>
      <c r="DZ100" s="5">
        <f>IF('Tabulka klientů 2023'!$AG104='Hlavní stránka'!DU$1,1,0)</f>
        <v>0</v>
      </c>
      <c r="EA100" s="5">
        <f>IF('Tabulka klientů 2023'!$AJ104='Hlavní stránka'!DU$1,1,0)</f>
        <v>0</v>
      </c>
      <c r="EB100" s="5">
        <f>IF('Tabulka klientů 2023'!$AM104='Hlavní stránka'!DU$1,1,0)</f>
        <v>0</v>
      </c>
      <c r="EC100" s="5">
        <f>IF('Tabulka klientů 2023'!$AP104='Hlavní stránka'!DU$1,1,0)</f>
        <v>0</v>
      </c>
      <c r="ED100" s="5">
        <f>IF('Tabulka klientů 2023'!$AS104='Hlavní stránka'!DU$1,1,0)</f>
        <v>0</v>
      </c>
      <c r="EE100" s="5">
        <f>IF('Tabulka klientů 2023'!$AV104='Hlavní stránka'!DU$1,1,0)</f>
        <v>0</v>
      </c>
      <c r="EF100" s="5">
        <f t="shared" si="9"/>
        <v>0</v>
      </c>
      <c r="EG100" s="2">
        <f t="shared" si="21"/>
        <v>0</v>
      </c>
      <c r="EH100" s="5">
        <f>IF('Tabulka klientů 2023'!$R104='Hlavní stránka'!EH$1,1,0)</f>
        <v>0</v>
      </c>
      <c r="EI100" s="5">
        <f>IF('Tabulka klientů 2023'!$U104='Hlavní stránka'!EH$1,1,0)</f>
        <v>0</v>
      </c>
      <c r="EJ100" s="5">
        <f>IF('Tabulka klientů 2023'!$X104='Hlavní stránka'!EH$1,1,0)</f>
        <v>0</v>
      </c>
      <c r="EK100" s="5">
        <f>IF('Tabulka klientů 2023'!$AA104='Hlavní stránka'!EH$1,1,0)</f>
        <v>0</v>
      </c>
      <c r="EL100" s="5">
        <f>IF('Tabulka klientů 2023'!$AD104='Hlavní stránka'!EH$1,1,0)</f>
        <v>0</v>
      </c>
      <c r="EM100" s="5">
        <f>IF('Tabulka klientů 2023'!$AG104='Hlavní stránka'!EH$1,1,0)</f>
        <v>0</v>
      </c>
      <c r="EN100" s="5">
        <f>IF('Tabulka klientů 2023'!$AJ104='Hlavní stránka'!EH$1,1,0)</f>
        <v>0</v>
      </c>
      <c r="EO100" s="5">
        <f>IF('Tabulka klientů 2023'!$AM104='Hlavní stránka'!EH$1,1,0)</f>
        <v>0</v>
      </c>
      <c r="EP100" s="5">
        <f>IF('Tabulka klientů 2023'!$AP104='Hlavní stránka'!EH$1,1,0)</f>
        <v>0</v>
      </c>
      <c r="EQ100" s="5">
        <f>IF('Tabulka klientů 2023'!$AS104='Hlavní stránka'!EH$1,1,0)</f>
        <v>0</v>
      </c>
      <c r="ER100" s="5">
        <f>IF('Tabulka klientů 2023'!$AV104='Hlavní stránka'!EH$1,1,0)</f>
        <v>0</v>
      </c>
      <c r="ES100" s="5">
        <f t="shared" si="10"/>
        <v>0</v>
      </c>
      <c r="ET100" s="2">
        <f t="shared" si="22"/>
        <v>0</v>
      </c>
      <c r="EU100" s="5">
        <f>IF('Tabulka klientů 2023'!$R104='Hlavní stránka'!EU$1,1,0)</f>
        <v>0</v>
      </c>
      <c r="EV100" s="5">
        <f>IF('Tabulka klientů 2023'!$U104='Hlavní stránka'!EU$1,1,0)</f>
        <v>0</v>
      </c>
      <c r="EW100" s="5">
        <f>IF('Tabulka klientů 2023'!$X104='Hlavní stránka'!EU$1,1,0)</f>
        <v>0</v>
      </c>
      <c r="EX100" s="5">
        <f>IF('Tabulka klientů 2023'!$AA104='Hlavní stránka'!EU$1,1,0)</f>
        <v>0</v>
      </c>
      <c r="EY100" s="5">
        <f>IF('Tabulka klientů 2023'!$AD104='Hlavní stránka'!EU$1,1,0)</f>
        <v>0</v>
      </c>
      <c r="EZ100" s="5">
        <f>IF('Tabulka klientů 2023'!$AG104='Hlavní stránka'!EU$1,1,0)</f>
        <v>0</v>
      </c>
      <c r="FA100" s="5">
        <f>IF('Tabulka klientů 2023'!$AJ104='Hlavní stránka'!EU$1,1,0)</f>
        <v>0</v>
      </c>
      <c r="FB100" s="5">
        <f>IF('Tabulka klientů 2023'!$AM104='Hlavní stránka'!EU$1,1,0)</f>
        <v>0</v>
      </c>
      <c r="FC100" s="5">
        <f>IF('Tabulka klientů 2023'!$AP104='Hlavní stránka'!EU$1,1,0)</f>
        <v>0</v>
      </c>
      <c r="FD100" s="5">
        <f>IF('Tabulka klientů 2023'!$AS104='Hlavní stránka'!EU$1,1,0)</f>
        <v>0</v>
      </c>
      <c r="FE100" s="5">
        <f>IF('Tabulka klientů 2023'!$AV104='Hlavní stránka'!EU$1,1,0)</f>
        <v>0</v>
      </c>
      <c r="FF100" s="5">
        <f t="shared" si="11"/>
        <v>0</v>
      </c>
      <c r="FG100" s="2">
        <f t="shared" si="23"/>
        <v>0</v>
      </c>
    </row>
    <row r="101" spans="1:163" ht="1.5" hidden="1" customHeight="1" x14ac:dyDescent="0.25">
      <c r="A101" s="4"/>
      <c r="B101" s="4"/>
      <c r="C101" s="4"/>
      <c r="D101" s="4"/>
      <c r="E101" s="4"/>
      <c r="F101" s="4"/>
      <c r="G101" s="4"/>
      <c r="H101" s="5">
        <f>IF('Tabulka klientů 2023'!$R105='Hlavní stránka'!$H$1,1,0)</f>
        <v>0</v>
      </c>
      <c r="I101" s="5">
        <f>IF('Tabulka klientů 2023'!$U105='Hlavní stránka'!$H$1,1,0)</f>
        <v>0</v>
      </c>
      <c r="J101" s="5">
        <f>IF('Tabulka klientů 2023'!$X105='Hlavní stránka'!$H$1,1,0)</f>
        <v>0</v>
      </c>
      <c r="K101" s="5">
        <f>IF('Tabulka klientů 2023'!$AA105='Hlavní stránka'!$H$1,1,0)</f>
        <v>0</v>
      </c>
      <c r="L101" s="5">
        <f>IF('Tabulka klientů 2023'!$AD105='Hlavní stránka'!$H$1,1,0)</f>
        <v>0</v>
      </c>
      <c r="M101" s="5">
        <f>IF('Tabulka klientů 2023'!$AG105='Hlavní stránka'!$H$1,1,0)</f>
        <v>0</v>
      </c>
      <c r="N101" s="5">
        <f>IF('Tabulka klientů 2023'!$AJ105='Hlavní stránka'!$H$1,1,0)</f>
        <v>0</v>
      </c>
      <c r="O101" s="5">
        <f>IF('Tabulka klientů 2023'!$AM105='Hlavní stránka'!$H$1,1,0)</f>
        <v>0</v>
      </c>
      <c r="P101" s="5">
        <f>IF('Tabulka klientů 2023'!$AP105='Hlavní stránka'!$H$1,1,0)</f>
        <v>0</v>
      </c>
      <c r="Q101" s="5">
        <f>IF('Tabulka klientů 2023'!$AS105='Hlavní stránka'!$H$1,1,0)</f>
        <v>0</v>
      </c>
      <c r="R101" s="5">
        <f>IF('Tabulka klientů 2023'!$AV105='Hlavní stránka'!$H$1,1,0)</f>
        <v>0</v>
      </c>
      <c r="S101" s="5">
        <f t="shared" si="0"/>
        <v>0</v>
      </c>
      <c r="T101" s="2">
        <f t="shared" si="12"/>
        <v>0</v>
      </c>
      <c r="U101" s="5">
        <f>IF('Tabulka klientů 2023'!$R105='Hlavní stránka'!U$1,1,0)</f>
        <v>0</v>
      </c>
      <c r="V101" s="5">
        <f>IF('Tabulka klientů 2023'!$U105='Hlavní stránka'!U$1,1,0)</f>
        <v>0</v>
      </c>
      <c r="W101" s="5">
        <f>IF('Tabulka klientů 2023'!$X105='Hlavní stránka'!U$1,1,0)</f>
        <v>0</v>
      </c>
      <c r="X101" s="5">
        <f>IF('Tabulka klientů 2023'!$AA105='Hlavní stránka'!U$1,1,0)</f>
        <v>0</v>
      </c>
      <c r="Y101" s="5">
        <f>IF('Tabulka klientů 2023'!$AD105='Hlavní stránka'!U$1,1,0)</f>
        <v>0</v>
      </c>
      <c r="Z101" s="5">
        <f>IF('Tabulka klientů 2023'!$AG105='Hlavní stránka'!U$1,1,0)</f>
        <v>0</v>
      </c>
      <c r="AA101" s="5">
        <f>IF('Tabulka klientů 2023'!$AJ105='Hlavní stránka'!U$1,1,0)</f>
        <v>0</v>
      </c>
      <c r="AB101" s="5">
        <f>IF('Tabulka klientů 2023'!$AM105='Hlavní stránka'!U$1,1,0)</f>
        <v>0</v>
      </c>
      <c r="AC101" s="5">
        <f>IF('Tabulka klientů 2023'!$AP105='Hlavní stránka'!U$1,1,0)</f>
        <v>0</v>
      </c>
      <c r="AD101" s="5">
        <f>IF('Tabulka klientů 2023'!$AS105='Hlavní stránka'!U$1,1,0)</f>
        <v>0</v>
      </c>
      <c r="AE101" s="5">
        <f>IF('Tabulka klientů 2023'!$AV105='Hlavní stránka'!U$1,1,0)</f>
        <v>0</v>
      </c>
      <c r="AF101" s="5">
        <f t="shared" si="1"/>
        <v>0</v>
      </c>
      <c r="AG101" s="2">
        <f t="shared" si="13"/>
        <v>0</v>
      </c>
      <c r="AH101" s="5">
        <f>IF('Tabulka klientů 2023'!$R105='Hlavní stránka'!AH$1,1,0)</f>
        <v>0</v>
      </c>
      <c r="AI101" s="5">
        <f>IF('Tabulka klientů 2023'!$U105='Hlavní stránka'!AH$1,1,0)</f>
        <v>0</v>
      </c>
      <c r="AJ101" s="5">
        <f>IF('Tabulka klientů 2023'!$X105='Hlavní stránka'!AH$1,1,0)</f>
        <v>0</v>
      </c>
      <c r="AK101" s="5">
        <f>IF('Tabulka klientů 2023'!$AA105='Hlavní stránka'!AH$1,1,0)</f>
        <v>0</v>
      </c>
      <c r="AL101" s="5">
        <f>IF('Tabulka klientů 2023'!$AD105='Hlavní stránka'!AH$1,1,0)</f>
        <v>0</v>
      </c>
      <c r="AM101" s="5">
        <f>IF('Tabulka klientů 2023'!$AG105='Hlavní stránka'!AH$1,1,0)</f>
        <v>0</v>
      </c>
      <c r="AN101" s="5">
        <f>IF('Tabulka klientů 2023'!$AJ105='Hlavní stránka'!AH$1,1,0)</f>
        <v>0</v>
      </c>
      <c r="AO101" s="5">
        <f>IF('Tabulka klientů 2023'!$AM105='Hlavní stránka'!AH$1,1,0)</f>
        <v>0</v>
      </c>
      <c r="AP101" s="5">
        <f>IF('Tabulka klientů 2023'!$AP105='Hlavní stránka'!AH$1,1,0)</f>
        <v>0</v>
      </c>
      <c r="AQ101" s="5">
        <f>IF('Tabulka klientů 2023'!$AS105='Hlavní stránka'!AH$1,1,0)</f>
        <v>0</v>
      </c>
      <c r="AR101" s="5">
        <f>IF('Tabulka klientů 2023'!$AV105='Hlavní stránka'!AH$1,1,0)</f>
        <v>0</v>
      </c>
      <c r="AS101" s="5">
        <f t="shared" si="2"/>
        <v>0</v>
      </c>
      <c r="AT101" s="2">
        <f t="shared" si="14"/>
        <v>0</v>
      </c>
      <c r="AU101" s="5">
        <f>IF('Tabulka klientů 2023'!$R105='Hlavní stránka'!AU$1,1,0)</f>
        <v>0</v>
      </c>
      <c r="AV101" s="5">
        <f>IF('Tabulka klientů 2023'!$U105='Hlavní stránka'!AU$1,1,0)</f>
        <v>0</v>
      </c>
      <c r="AW101" s="5">
        <f>IF('Tabulka klientů 2023'!$X105='Hlavní stránka'!AU$1,1,0)</f>
        <v>0</v>
      </c>
      <c r="AX101" s="5">
        <f>IF('Tabulka klientů 2023'!$AA105='Hlavní stránka'!AU$1,1,0)</f>
        <v>0</v>
      </c>
      <c r="AY101" s="5">
        <f>IF('Tabulka klientů 2023'!$AD105='Hlavní stránka'!AU$1,1,0)</f>
        <v>0</v>
      </c>
      <c r="AZ101" s="5">
        <f>IF('Tabulka klientů 2023'!$AG105='Hlavní stránka'!AU$1,1,0)</f>
        <v>0</v>
      </c>
      <c r="BA101" s="5">
        <f>IF('Tabulka klientů 2023'!$AJ105='Hlavní stránka'!AU$1,1,0)</f>
        <v>0</v>
      </c>
      <c r="BB101" s="5">
        <f>IF('Tabulka klientů 2023'!$AM105='Hlavní stránka'!AU$1,1,0)</f>
        <v>0</v>
      </c>
      <c r="BC101" s="5">
        <f>IF('Tabulka klientů 2023'!$AP105='Hlavní stránka'!AU$1,1,0)</f>
        <v>0</v>
      </c>
      <c r="BD101" s="5">
        <f>IF('Tabulka klientů 2023'!$AS105='Hlavní stránka'!AU$1,1,0)</f>
        <v>0</v>
      </c>
      <c r="BE101" s="5">
        <f>IF('Tabulka klientů 2023'!$AV105='Hlavní stránka'!AU$1,1,0)</f>
        <v>0</v>
      </c>
      <c r="BF101" s="5">
        <f t="shared" si="3"/>
        <v>0</v>
      </c>
      <c r="BG101" s="2">
        <f t="shared" si="15"/>
        <v>0</v>
      </c>
      <c r="BH101" s="5">
        <f>IF('Tabulka klientů 2023'!$R105='Hlavní stránka'!BH$1,1,0)</f>
        <v>0</v>
      </c>
      <c r="BI101" s="5">
        <f>IF('Tabulka klientů 2023'!$U105='Hlavní stránka'!BH$1,1,0)</f>
        <v>0</v>
      </c>
      <c r="BJ101" s="5">
        <f>IF('Tabulka klientů 2023'!$X105='Hlavní stránka'!BH$1,1,0)</f>
        <v>0</v>
      </c>
      <c r="BK101" s="5">
        <f>IF('Tabulka klientů 2023'!$AA105='Hlavní stránka'!BH$1,1,0)</f>
        <v>0</v>
      </c>
      <c r="BL101" s="5">
        <f>IF('Tabulka klientů 2023'!$AD105='Hlavní stránka'!BH$1,1,0)</f>
        <v>0</v>
      </c>
      <c r="BM101" s="5">
        <f>IF('Tabulka klientů 2023'!$AG105='Hlavní stránka'!BH$1,1,0)</f>
        <v>0</v>
      </c>
      <c r="BN101" s="5">
        <f>IF('Tabulka klientů 2023'!$AJ105='Hlavní stránka'!BH$1,1,0)</f>
        <v>0</v>
      </c>
      <c r="BO101" s="5">
        <f>IF('Tabulka klientů 2023'!$AM105='Hlavní stránka'!BH$1,1,0)</f>
        <v>0</v>
      </c>
      <c r="BP101" s="5">
        <f>IF('Tabulka klientů 2023'!$AP105='Hlavní stránka'!BH$1,1,0)</f>
        <v>0</v>
      </c>
      <c r="BQ101" s="5">
        <f>IF('Tabulka klientů 2023'!$AS105='Hlavní stránka'!BH$1,1,0)</f>
        <v>0</v>
      </c>
      <c r="BR101" s="5">
        <f>IF('Tabulka klientů 2023'!$AV105='Hlavní stránka'!BH$1,1,0)</f>
        <v>0</v>
      </c>
      <c r="BS101" s="5">
        <f t="shared" si="4"/>
        <v>0</v>
      </c>
      <c r="BT101" s="2">
        <f t="shared" si="16"/>
        <v>0</v>
      </c>
      <c r="BU101" s="5">
        <f>IF('Tabulka klientů 2023'!$R105='Hlavní stránka'!BU$1,1,0)</f>
        <v>0</v>
      </c>
      <c r="BV101" s="5">
        <f>IF('Tabulka klientů 2023'!$U105='Hlavní stránka'!BU$1,1,0)</f>
        <v>0</v>
      </c>
      <c r="BW101" s="5">
        <f>IF('Tabulka klientů 2023'!$X105='Hlavní stránka'!BU$1,1,0)</f>
        <v>0</v>
      </c>
      <c r="BX101" s="5">
        <f>IF('Tabulka klientů 2023'!$AA105='Hlavní stránka'!BU$1,1,0)</f>
        <v>0</v>
      </c>
      <c r="BY101" s="5">
        <f>IF('Tabulka klientů 2023'!$AD105='Hlavní stránka'!BU$1,1,0)</f>
        <v>0</v>
      </c>
      <c r="BZ101" s="5">
        <f>IF('Tabulka klientů 2023'!$AG105='Hlavní stránka'!BU$1,1,0)</f>
        <v>0</v>
      </c>
      <c r="CA101" s="5">
        <f>IF('Tabulka klientů 2023'!$AJ105='Hlavní stránka'!BU$1,1,0)</f>
        <v>0</v>
      </c>
      <c r="CB101" s="5">
        <f>IF('Tabulka klientů 2023'!$AM105='Hlavní stránka'!BU$1,1,0)</f>
        <v>0</v>
      </c>
      <c r="CC101" s="5">
        <f>IF('Tabulka klientů 2023'!$AP105='Hlavní stránka'!BU$1,1,0)</f>
        <v>0</v>
      </c>
      <c r="CD101" s="5">
        <f>IF('Tabulka klientů 2023'!$AS105='Hlavní stránka'!BU$1,1,0)</f>
        <v>0</v>
      </c>
      <c r="CE101" s="5">
        <f>IF('Tabulka klientů 2023'!$AV105='Hlavní stránka'!BU$1,1,0)</f>
        <v>0</v>
      </c>
      <c r="CF101" s="5">
        <f t="shared" si="5"/>
        <v>0</v>
      </c>
      <c r="CG101" s="2">
        <f t="shared" si="17"/>
        <v>0</v>
      </c>
      <c r="CH101" s="5">
        <f>IF('Tabulka klientů 2023'!$R105='Hlavní stránka'!CH$1,1,0)</f>
        <v>0</v>
      </c>
      <c r="CI101" s="5">
        <f>IF('Tabulka klientů 2023'!$U105='Hlavní stránka'!CH$1,1,0)</f>
        <v>0</v>
      </c>
      <c r="CJ101" s="5">
        <f>IF('Tabulka klientů 2023'!$X105='Hlavní stránka'!CH$1,1,0)</f>
        <v>0</v>
      </c>
      <c r="CK101" s="5">
        <f>IF('Tabulka klientů 2023'!$AA105='Hlavní stránka'!CH$1,1,0)</f>
        <v>0</v>
      </c>
      <c r="CL101" s="5">
        <f>IF('Tabulka klientů 2023'!$AD105='Hlavní stránka'!CH$1,1,0)</f>
        <v>0</v>
      </c>
      <c r="CM101" s="5">
        <f>IF('Tabulka klientů 2023'!$AG105='Hlavní stránka'!CH$1,1,0)</f>
        <v>0</v>
      </c>
      <c r="CN101" s="5">
        <f>IF('Tabulka klientů 2023'!$AJ105='Hlavní stránka'!CH$1,1,0)</f>
        <v>0</v>
      </c>
      <c r="CO101" s="5">
        <f>IF('Tabulka klientů 2023'!$AM105='Hlavní stránka'!CH$1,1,0)</f>
        <v>0</v>
      </c>
      <c r="CP101" s="5">
        <f>IF('Tabulka klientů 2023'!$AP105='Hlavní stránka'!CH$1,1,0)</f>
        <v>0</v>
      </c>
      <c r="CQ101" s="5">
        <f>IF('Tabulka klientů 2023'!$AS105='Hlavní stránka'!CH$1,1,0)</f>
        <v>0</v>
      </c>
      <c r="CR101" s="5">
        <f>IF('Tabulka klientů 2023'!$AV105='Hlavní stránka'!CH$1,1,0)</f>
        <v>0</v>
      </c>
      <c r="CS101" s="5">
        <f t="shared" si="6"/>
        <v>0</v>
      </c>
      <c r="CT101" s="2">
        <f t="shared" si="18"/>
        <v>0</v>
      </c>
      <c r="CU101" s="5">
        <f>IF('Tabulka klientů 2023'!$R105='Hlavní stránka'!CU$1,1,0)</f>
        <v>0</v>
      </c>
      <c r="CV101" s="5">
        <f>IF('Tabulka klientů 2023'!$U105='Hlavní stránka'!CU$1,1,0)</f>
        <v>0</v>
      </c>
      <c r="CW101" s="5">
        <f>IF('Tabulka klientů 2023'!$X105='Hlavní stránka'!CU$1,1,0)</f>
        <v>0</v>
      </c>
      <c r="CX101" s="5">
        <f>IF('Tabulka klientů 2023'!$AA105='Hlavní stránka'!CU$1,1,0)</f>
        <v>0</v>
      </c>
      <c r="CY101" s="5">
        <f>IF('Tabulka klientů 2023'!$AD105='Hlavní stránka'!CU$1,1,0)</f>
        <v>0</v>
      </c>
      <c r="CZ101" s="5">
        <f>IF('Tabulka klientů 2023'!$AG105='Hlavní stránka'!CU$1,1,0)</f>
        <v>0</v>
      </c>
      <c r="DA101" s="5">
        <f>IF('Tabulka klientů 2023'!$AJ105='Hlavní stránka'!CU$1,1,0)</f>
        <v>0</v>
      </c>
      <c r="DB101" s="5">
        <f>IF('Tabulka klientů 2023'!$AM105='Hlavní stránka'!CU$1,1,0)</f>
        <v>0</v>
      </c>
      <c r="DC101" s="5">
        <f>IF('Tabulka klientů 2023'!$AP105='Hlavní stránka'!CU$1,1,0)</f>
        <v>0</v>
      </c>
      <c r="DD101" s="5">
        <f>IF('Tabulka klientů 2023'!$AS105='Hlavní stránka'!CU$1,1,0)</f>
        <v>0</v>
      </c>
      <c r="DE101" s="5">
        <f>IF('Tabulka klientů 2023'!$AV105='Hlavní stránka'!CU$1,1,0)</f>
        <v>0</v>
      </c>
      <c r="DF101" s="5">
        <f t="shared" si="7"/>
        <v>0</v>
      </c>
      <c r="DG101" s="2">
        <f t="shared" si="19"/>
        <v>0</v>
      </c>
      <c r="DH101" s="5">
        <f>IF('Tabulka klientů 2023'!$R105='Hlavní stránka'!DH$1,1,0)</f>
        <v>0</v>
      </c>
      <c r="DI101" s="5">
        <f>IF('Tabulka klientů 2023'!$U105='Hlavní stránka'!DH$1,1,0)</f>
        <v>0</v>
      </c>
      <c r="DJ101" s="5">
        <f>IF('Tabulka klientů 2023'!$X105='Hlavní stránka'!DH$1,1,0)</f>
        <v>0</v>
      </c>
      <c r="DK101" s="5">
        <f>IF('Tabulka klientů 2023'!$AA105='Hlavní stránka'!DH$1,1,0)</f>
        <v>0</v>
      </c>
      <c r="DL101" s="5">
        <f>IF('Tabulka klientů 2023'!$AD105='Hlavní stránka'!DH$1,1,0)</f>
        <v>0</v>
      </c>
      <c r="DM101" s="5">
        <f>IF('Tabulka klientů 2023'!$AG105='Hlavní stránka'!DH$1,1,0)</f>
        <v>0</v>
      </c>
      <c r="DN101" s="5">
        <f>IF('Tabulka klientů 2023'!$AJ105='Hlavní stránka'!DH$1,1,0)</f>
        <v>0</v>
      </c>
      <c r="DO101" s="5">
        <f>IF('Tabulka klientů 2023'!$AM105='Hlavní stránka'!DH$1,1,0)</f>
        <v>0</v>
      </c>
      <c r="DP101" s="5">
        <f>IF('Tabulka klientů 2023'!$AP105='Hlavní stránka'!DH$1,1,0)</f>
        <v>0</v>
      </c>
      <c r="DQ101" s="5">
        <f>IF('Tabulka klientů 2023'!$AS105='Hlavní stránka'!DH$1,1,0)</f>
        <v>0</v>
      </c>
      <c r="DR101" s="5">
        <f>IF('Tabulka klientů 2023'!$AV105='Hlavní stránka'!DH$1,1,0)</f>
        <v>0</v>
      </c>
      <c r="DS101" s="5">
        <f t="shared" si="8"/>
        <v>0</v>
      </c>
      <c r="DT101" s="2">
        <f t="shared" si="20"/>
        <v>0</v>
      </c>
      <c r="DU101" s="5">
        <f>IF('Tabulka klientů 2023'!$R105='Hlavní stránka'!DU$1,1,0)</f>
        <v>0</v>
      </c>
      <c r="DV101" s="5">
        <f>IF('Tabulka klientů 2023'!$U105='Hlavní stránka'!DU$1,1,0)</f>
        <v>0</v>
      </c>
      <c r="DW101" s="5">
        <f>IF('Tabulka klientů 2023'!$X105='Hlavní stránka'!DU$1,1,0)</f>
        <v>0</v>
      </c>
      <c r="DX101" s="5">
        <f>IF('Tabulka klientů 2023'!$AA105='Hlavní stránka'!DU$1,1,0)</f>
        <v>0</v>
      </c>
      <c r="DY101" s="5">
        <f>IF('Tabulka klientů 2023'!$AD105='Hlavní stránka'!DU$1,1,0)</f>
        <v>0</v>
      </c>
      <c r="DZ101" s="5">
        <f>IF('Tabulka klientů 2023'!$AG105='Hlavní stránka'!DU$1,1,0)</f>
        <v>0</v>
      </c>
      <c r="EA101" s="5">
        <f>IF('Tabulka klientů 2023'!$AJ105='Hlavní stránka'!DU$1,1,0)</f>
        <v>0</v>
      </c>
      <c r="EB101" s="5">
        <f>IF('Tabulka klientů 2023'!$AM105='Hlavní stránka'!DU$1,1,0)</f>
        <v>0</v>
      </c>
      <c r="EC101" s="5">
        <f>IF('Tabulka klientů 2023'!$AP105='Hlavní stránka'!DU$1,1,0)</f>
        <v>0</v>
      </c>
      <c r="ED101" s="5">
        <f>IF('Tabulka klientů 2023'!$AS105='Hlavní stránka'!DU$1,1,0)</f>
        <v>0</v>
      </c>
      <c r="EE101" s="5">
        <f>IF('Tabulka klientů 2023'!$AV105='Hlavní stránka'!DU$1,1,0)</f>
        <v>0</v>
      </c>
      <c r="EF101" s="5">
        <f t="shared" si="9"/>
        <v>0</v>
      </c>
      <c r="EG101" s="2">
        <f t="shared" si="21"/>
        <v>0</v>
      </c>
      <c r="EH101" s="5">
        <f>IF('Tabulka klientů 2023'!$R105='Hlavní stránka'!EH$1,1,0)</f>
        <v>0</v>
      </c>
      <c r="EI101" s="5">
        <f>IF('Tabulka klientů 2023'!$U105='Hlavní stránka'!EH$1,1,0)</f>
        <v>0</v>
      </c>
      <c r="EJ101" s="5">
        <f>IF('Tabulka klientů 2023'!$X105='Hlavní stránka'!EH$1,1,0)</f>
        <v>0</v>
      </c>
      <c r="EK101" s="5">
        <f>IF('Tabulka klientů 2023'!$AA105='Hlavní stránka'!EH$1,1,0)</f>
        <v>0</v>
      </c>
      <c r="EL101" s="5">
        <f>IF('Tabulka klientů 2023'!$AD105='Hlavní stránka'!EH$1,1,0)</f>
        <v>0</v>
      </c>
      <c r="EM101" s="5">
        <f>IF('Tabulka klientů 2023'!$AG105='Hlavní stránka'!EH$1,1,0)</f>
        <v>0</v>
      </c>
      <c r="EN101" s="5">
        <f>IF('Tabulka klientů 2023'!$AJ105='Hlavní stránka'!EH$1,1,0)</f>
        <v>0</v>
      </c>
      <c r="EO101" s="5">
        <f>IF('Tabulka klientů 2023'!$AM105='Hlavní stránka'!EH$1,1,0)</f>
        <v>0</v>
      </c>
      <c r="EP101" s="5">
        <f>IF('Tabulka klientů 2023'!$AP105='Hlavní stránka'!EH$1,1,0)</f>
        <v>0</v>
      </c>
      <c r="EQ101" s="5">
        <f>IF('Tabulka klientů 2023'!$AS105='Hlavní stránka'!EH$1,1,0)</f>
        <v>0</v>
      </c>
      <c r="ER101" s="5">
        <f>IF('Tabulka klientů 2023'!$AV105='Hlavní stránka'!EH$1,1,0)</f>
        <v>0</v>
      </c>
      <c r="ES101" s="5">
        <f t="shared" si="10"/>
        <v>0</v>
      </c>
      <c r="ET101" s="2">
        <f t="shared" si="22"/>
        <v>0</v>
      </c>
      <c r="EU101" s="5">
        <f>IF('Tabulka klientů 2023'!$R105='Hlavní stránka'!EU$1,1,0)</f>
        <v>0</v>
      </c>
      <c r="EV101" s="5">
        <f>IF('Tabulka klientů 2023'!$U105='Hlavní stránka'!EU$1,1,0)</f>
        <v>0</v>
      </c>
      <c r="EW101" s="5">
        <f>IF('Tabulka klientů 2023'!$X105='Hlavní stránka'!EU$1,1,0)</f>
        <v>0</v>
      </c>
      <c r="EX101" s="5">
        <f>IF('Tabulka klientů 2023'!$AA105='Hlavní stránka'!EU$1,1,0)</f>
        <v>0</v>
      </c>
      <c r="EY101" s="5">
        <f>IF('Tabulka klientů 2023'!$AD105='Hlavní stránka'!EU$1,1,0)</f>
        <v>0</v>
      </c>
      <c r="EZ101" s="5">
        <f>IF('Tabulka klientů 2023'!$AG105='Hlavní stránka'!EU$1,1,0)</f>
        <v>0</v>
      </c>
      <c r="FA101" s="5">
        <f>IF('Tabulka klientů 2023'!$AJ105='Hlavní stránka'!EU$1,1,0)</f>
        <v>0</v>
      </c>
      <c r="FB101" s="5">
        <f>IF('Tabulka klientů 2023'!$AM105='Hlavní stránka'!EU$1,1,0)</f>
        <v>0</v>
      </c>
      <c r="FC101" s="5">
        <f>IF('Tabulka klientů 2023'!$AP105='Hlavní stránka'!EU$1,1,0)</f>
        <v>0</v>
      </c>
      <c r="FD101" s="5">
        <f>IF('Tabulka klientů 2023'!$AS105='Hlavní stránka'!EU$1,1,0)</f>
        <v>0</v>
      </c>
      <c r="FE101" s="5">
        <f>IF('Tabulka klientů 2023'!$AV105='Hlavní stránka'!EU$1,1,0)</f>
        <v>0</v>
      </c>
      <c r="FF101" s="5">
        <f t="shared" si="11"/>
        <v>0</v>
      </c>
      <c r="FG101" s="2">
        <f t="shared" si="23"/>
        <v>0</v>
      </c>
    </row>
    <row r="102" spans="1:163" ht="1.5" hidden="1" customHeight="1" x14ac:dyDescent="0.25">
      <c r="A102" s="4"/>
      <c r="B102" s="4"/>
      <c r="C102" s="4"/>
      <c r="D102" s="4"/>
      <c r="E102" s="4"/>
      <c r="F102" s="4"/>
      <c r="G102" s="4"/>
      <c r="H102" s="5">
        <f>IF('Tabulka klientů 2023'!$R106='Hlavní stránka'!$H$1,1,0)</f>
        <v>0</v>
      </c>
      <c r="I102" s="5">
        <f>IF('Tabulka klientů 2023'!$U106='Hlavní stránka'!$H$1,1,0)</f>
        <v>0</v>
      </c>
      <c r="J102" s="5">
        <f>IF('Tabulka klientů 2023'!$X106='Hlavní stránka'!$H$1,1,0)</f>
        <v>0</v>
      </c>
      <c r="K102" s="5">
        <f>IF('Tabulka klientů 2023'!$AA106='Hlavní stránka'!$H$1,1,0)</f>
        <v>0</v>
      </c>
      <c r="L102" s="5">
        <f>IF('Tabulka klientů 2023'!$AD106='Hlavní stránka'!$H$1,1,0)</f>
        <v>0</v>
      </c>
      <c r="M102" s="5">
        <f>IF('Tabulka klientů 2023'!$AG106='Hlavní stránka'!$H$1,1,0)</f>
        <v>0</v>
      </c>
      <c r="N102" s="5">
        <f>IF('Tabulka klientů 2023'!$AJ106='Hlavní stránka'!$H$1,1,0)</f>
        <v>0</v>
      </c>
      <c r="O102" s="5">
        <f>IF('Tabulka klientů 2023'!$AM106='Hlavní stránka'!$H$1,1,0)</f>
        <v>0</v>
      </c>
      <c r="P102" s="5">
        <f>IF('Tabulka klientů 2023'!$AP106='Hlavní stránka'!$H$1,1,0)</f>
        <v>0</v>
      </c>
      <c r="Q102" s="5">
        <f>IF('Tabulka klientů 2023'!$AS106='Hlavní stránka'!$H$1,1,0)</f>
        <v>0</v>
      </c>
      <c r="R102" s="5">
        <f>IF('Tabulka klientů 2023'!$AV106='Hlavní stránka'!$H$1,1,0)</f>
        <v>0</v>
      </c>
      <c r="S102" s="5">
        <f t="shared" si="0"/>
        <v>0</v>
      </c>
      <c r="T102" s="2">
        <f t="shared" si="12"/>
        <v>0</v>
      </c>
      <c r="U102" s="5">
        <f>IF('Tabulka klientů 2023'!$R106='Hlavní stránka'!U$1,1,0)</f>
        <v>0</v>
      </c>
      <c r="V102" s="5">
        <f>IF('Tabulka klientů 2023'!$U106='Hlavní stránka'!U$1,1,0)</f>
        <v>0</v>
      </c>
      <c r="W102" s="5">
        <f>IF('Tabulka klientů 2023'!$X106='Hlavní stránka'!U$1,1,0)</f>
        <v>0</v>
      </c>
      <c r="X102" s="5">
        <f>IF('Tabulka klientů 2023'!$AA106='Hlavní stránka'!U$1,1,0)</f>
        <v>0</v>
      </c>
      <c r="Y102" s="5">
        <f>IF('Tabulka klientů 2023'!$AD106='Hlavní stránka'!U$1,1,0)</f>
        <v>0</v>
      </c>
      <c r="Z102" s="5">
        <f>IF('Tabulka klientů 2023'!$AG106='Hlavní stránka'!U$1,1,0)</f>
        <v>0</v>
      </c>
      <c r="AA102" s="5">
        <f>IF('Tabulka klientů 2023'!$AJ106='Hlavní stránka'!U$1,1,0)</f>
        <v>0</v>
      </c>
      <c r="AB102" s="5">
        <f>IF('Tabulka klientů 2023'!$AM106='Hlavní stránka'!U$1,1,0)</f>
        <v>0</v>
      </c>
      <c r="AC102" s="5">
        <f>IF('Tabulka klientů 2023'!$AP106='Hlavní stránka'!U$1,1,0)</f>
        <v>0</v>
      </c>
      <c r="AD102" s="5">
        <f>IF('Tabulka klientů 2023'!$AS106='Hlavní stránka'!U$1,1,0)</f>
        <v>0</v>
      </c>
      <c r="AE102" s="5">
        <f>IF('Tabulka klientů 2023'!$AV106='Hlavní stránka'!U$1,1,0)</f>
        <v>0</v>
      </c>
      <c r="AF102" s="5">
        <f t="shared" si="1"/>
        <v>0</v>
      </c>
      <c r="AG102" s="2">
        <f t="shared" si="13"/>
        <v>0</v>
      </c>
      <c r="AH102" s="5">
        <f>IF('Tabulka klientů 2023'!$R106='Hlavní stránka'!AH$1,1,0)</f>
        <v>0</v>
      </c>
      <c r="AI102" s="5">
        <f>IF('Tabulka klientů 2023'!$U106='Hlavní stránka'!AH$1,1,0)</f>
        <v>0</v>
      </c>
      <c r="AJ102" s="5">
        <f>IF('Tabulka klientů 2023'!$X106='Hlavní stránka'!AH$1,1,0)</f>
        <v>0</v>
      </c>
      <c r="AK102" s="5">
        <f>IF('Tabulka klientů 2023'!$AA106='Hlavní stránka'!AH$1,1,0)</f>
        <v>0</v>
      </c>
      <c r="AL102" s="5">
        <f>IF('Tabulka klientů 2023'!$AD106='Hlavní stránka'!AH$1,1,0)</f>
        <v>0</v>
      </c>
      <c r="AM102" s="5">
        <f>IF('Tabulka klientů 2023'!$AG106='Hlavní stránka'!AH$1,1,0)</f>
        <v>0</v>
      </c>
      <c r="AN102" s="5">
        <f>IF('Tabulka klientů 2023'!$AJ106='Hlavní stránka'!AH$1,1,0)</f>
        <v>0</v>
      </c>
      <c r="AO102" s="5">
        <f>IF('Tabulka klientů 2023'!$AM106='Hlavní stránka'!AH$1,1,0)</f>
        <v>0</v>
      </c>
      <c r="AP102" s="5">
        <f>IF('Tabulka klientů 2023'!$AP106='Hlavní stránka'!AH$1,1,0)</f>
        <v>0</v>
      </c>
      <c r="AQ102" s="5">
        <f>IF('Tabulka klientů 2023'!$AS106='Hlavní stránka'!AH$1,1,0)</f>
        <v>0</v>
      </c>
      <c r="AR102" s="5">
        <f>IF('Tabulka klientů 2023'!$AV106='Hlavní stránka'!AH$1,1,0)</f>
        <v>0</v>
      </c>
      <c r="AS102" s="5">
        <f t="shared" si="2"/>
        <v>0</v>
      </c>
      <c r="AT102" s="2">
        <f t="shared" si="14"/>
        <v>0</v>
      </c>
      <c r="AU102" s="5">
        <f>IF('Tabulka klientů 2023'!$R106='Hlavní stránka'!AU$1,1,0)</f>
        <v>0</v>
      </c>
      <c r="AV102" s="5">
        <f>IF('Tabulka klientů 2023'!$U106='Hlavní stránka'!AU$1,1,0)</f>
        <v>0</v>
      </c>
      <c r="AW102" s="5">
        <f>IF('Tabulka klientů 2023'!$X106='Hlavní stránka'!AU$1,1,0)</f>
        <v>0</v>
      </c>
      <c r="AX102" s="5">
        <f>IF('Tabulka klientů 2023'!$AA106='Hlavní stránka'!AU$1,1,0)</f>
        <v>0</v>
      </c>
      <c r="AY102" s="5">
        <f>IF('Tabulka klientů 2023'!$AD106='Hlavní stránka'!AU$1,1,0)</f>
        <v>0</v>
      </c>
      <c r="AZ102" s="5">
        <f>IF('Tabulka klientů 2023'!$AG106='Hlavní stránka'!AU$1,1,0)</f>
        <v>0</v>
      </c>
      <c r="BA102" s="5">
        <f>IF('Tabulka klientů 2023'!$AJ106='Hlavní stránka'!AU$1,1,0)</f>
        <v>0</v>
      </c>
      <c r="BB102" s="5">
        <f>IF('Tabulka klientů 2023'!$AM106='Hlavní stránka'!AU$1,1,0)</f>
        <v>0</v>
      </c>
      <c r="BC102" s="5">
        <f>IF('Tabulka klientů 2023'!$AP106='Hlavní stránka'!AU$1,1,0)</f>
        <v>0</v>
      </c>
      <c r="BD102" s="5">
        <f>IF('Tabulka klientů 2023'!$AS106='Hlavní stránka'!AU$1,1,0)</f>
        <v>0</v>
      </c>
      <c r="BE102" s="5">
        <f>IF('Tabulka klientů 2023'!$AV106='Hlavní stránka'!AU$1,1,0)</f>
        <v>0</v>
      </c>
      <c r="BF102" s="5">
        <f t="shared" si="3"/>
        <v>0</v>
      </c>
      <c r="BG102" s="2">
        <f t="shared" si="15"/>
        <v>0</v>
      </c>
      <c r="BH102" s="5">
        <f>IF('Tabulka klientů 2023'!$R106='Hlavní stránka'!BH$1,1,0)</f>
        <v>0</v>
      </c>
      <c r="BI102" s="5">
        <f>IF('Tabulka klientů 2023'!$U106='Hlavní stránka'!BH$1,1,0)</f>
        <v>0</v>
      </c>
      <c r="BJ102" s="5">
        <f>IF('Tabulka klientů 2023'!$X106='Hlavní stránka'!BH$1,1,0)</f>
        <v>0</v>
      </c>
      <c r="BK102" s="5">
        <f>IF('Tabulka klientů 2023'!$AA106='Hlavní stránka'!BH$1,1,0)</f>
        <v>0</v>
      </c>
      <c r="BL102" s="5">
        <f>IF('Tabulka klientů 2023'!$AD106='Hlavní stránka'!BH$1,1,0)</f>
        <v>0</v>
      </c>
      <c r="BM102" s="5">
        <f>IF('Tabulka klientů 2023'!$AG106='Hlavní stránka'!BH$1,1,0)</f>
        <v>0</v>
      </c>
      <c r="BN102" s="5">
        <f>IF('Tabulka klientů 2023'!$AJ106='Hlavní stránka'!BH$1,1,0)</f>
        <v>0</v>
      </c>
      <c r="BO102" s="5">
        <f>IF('Tabulka klientů 2023'!$AM106='Hlavní stránka'!BH$1,1,0)</f>
        <v>0</v>
      </c>
      <c r="BP102" s="5">
        <f>IF('Tabulka klientů 2023'!$AP106='Hlavní stránka'!BH$1,1,0)</f>
        <v>0</v>
      </c>
      <c r="BQ102" s="5">
        <f>IF('Tabulka klientů 2023'!$AS106='Hlavní stránka'!BH$1,1,0)</f>
        <v>0</v>
      </c>
      <c r="BR102" s="5">
        <f>IF('Tabulka klientů 2023'!$AV106='Hlavní stránka'!BH$1,1,0)</f>
        <v>0</v>
      </c>
      <c r="BS102" s="5">
        <f t="shared" si="4"/>
        <v>0</v>
      </c>
      <c r="BT102" s="2">
        <f t="shared" si="16"/>
        <v>0</v>
      </c>
      <c r="BU102" s="5">
        <f>IF('Tabulka klientů 2023'!$R106='Hlavní stránka'!BU$1,1,0)</f>
        <v>0</v>
      </c>
      <c r="BV102" s="5">
        <f>IF('Tabulka klientů 2023'!$U106='Hlavní stránka'!BU$1,1,0)</f>
        <v>0</v>
      </c>
      <c r="BW102" s="5">
        <f>IF('Tabulka klientů 2023'!$X106='Hlavní stránka'!BU$1,1,0)</f>
        <v>0</v>
      </c>
      <c r="BX102" s="5">
        <f>IF('Tabulka klientů 2023'!$AA106='Hlavní stránka'!BU$1,1,0)</f>
        <v>0</v>
      </c>
      <c r="BY102" s="5">
        <f>IF('Tabulka klientů 2023'!$AD106='Hlavní stránka'!BU$1,1,0)</f>
        <v>0</v>
      </c>
      <c r="BZ102" s="5">
        <f>IF('Tabulka klientů 2023'!$AG106='Hlavní stránka'!BU$1,1,0)</f>
        <v>0</v>
      </c>
      <c r="CA102" s="5">
        <f>IF('Tabulka klientů 2023'!$AJ106='Hlavní stránka'!BU$1,1,0)</f>
        <v>0</v>
      </c>
      <c r="CB102" s="5">
        <f>IF('Tabulka klientů 2023'!$AM106='Hlavní stránka'!BU$1,1,0)</f>
        <v>0</v>
      </c>
      <c r="CC102" s="5">
        <f>IF('Tabulka klientů 2023'!$AP106='Hlavní stránka'!BU$1,1,0)</f>
        <v>0</v>
      </c>
      <c r="CD102" s="5">
        <f>IF('Tabulka klientů 2023'!$AS106='Hlavní stránka'!BU$1,1,0)</f>
        <v>0</v>
      </c>
      <c r="CE102" s="5">
        <f>IF('Tabulka klientů 2023'!$AV106='Hlavní stránka'!BU$1,1,0)</f>
        <v>0</v>
      </c>
      <c r="CF102" s="5">
        <f t="shared" si="5"/>
        <v>0</v>
      </c>
      <c r="CG102" s="2">
        <f t="shared" si="17"/>
        <v>0</v>
      </c>
      <c r="CH102" s="5">
        <f>IF('Tabulka klientů 2023'!$R106='Hlavní stránka'!CH$1,1,0)</f>
        <v>0</v>
      </c>
      <c r="CI102" s="5">
        <f>IF('Tabulka klientů 2023'!$U106='Hlavní stránka'!CH$1,1,0)</f>
        <v>0</v>
      </c>
      <c r="CJ102" s="5">
        <f>IF('Tabulka klientů 2023'!$X106='Hlavní stránka'!CH$1,1,0)</f>
        <v>0</v>
      </c>
      <c r="CK102" s="5">
        <f>IF('Tabulka klientů 2023'!$AA106='Hlavní stránka'!CH$1,1,0)</f>
        <v>0</v>
      </c>
      <c r="CL102" s="5">
        <f>IF('Tabulka klientů 2023'!$AD106='Hlavní stránka'!CH$1,1,0)</f>
        <v>0</v>
      </c>
      <c r="CM102" s="5">
        <f>IF('Tabulka klientů 2023'!$AG106='Hlavní stránka'!CH$1,1,0)</f>
        <v>0</v>
      </c>
      <c r="CN102" s="5">
        <f>IF('Tabulka klientů 2023'!$AJ106='Hlavní stránka'!CH$1,1,0)</f>
        <v>0</v>
      </c>
      <c r="CO102" s="5">
        <f>IF('Tabulka klientů 2023'!$AM106='Hlavní stránka'!CH$1,1,0)</f>
        <v>0</v>
      </c>
      <c r="CP102" s="5">
        <f>IF('Tabulka klientů 2023'!$AP106='Hlavní stránka'!CH$1,1,0)</f>
        <v>0</v>
      </c>
      <c r="CQ102" s="5">
        <f>IF('Tabulka klientů 2023'!$AS106='Hlavní stránka'!CH$1,1,0)</f>
        <v>0</v>
      </c>
      <c r="CR102" s="5">
        <f>IF('Tabulka klientů 2023'!$AV106='Hlavní stránka'!CH$1,1,0)</f>
        <v>0</v>
      </c>
      <c r="CS102" s="5">
        <f t="shared" si="6"/>
        <v>0</v>
      </c>
      <c r="CT102" s="2">
        <f t="shared" si="18"/>
        <v>0</v>
      </c>
      <c r="CU102" s="5">
        <f>IF('Tabulka klientů 2023'!$R106='Hlavní stránka'!CU$1,1,0)</f>
        <v>0</v>
      </c>
      <c r="CV102" s="5">
        <f>IF('Tabulka klientů 2023'!$U106='Hlavní stránka'!CU$1,1,0)</f>
        <v>0</v>
      </c>
      <c r="CW102" s="5">
        <f>IF('Tabulka klientů 2023'!$X106='Hlavní stránka'!CU$1,1,0)</f>
        <v>0</v>
      </c>
      <c r="CX102" s="5">
        <f>IF('Tabulka klientů 2023'!$AA106='Hlavní stránka'!CU$1,1,0)</f>
        <v>0</v>
      </c>
      <c r="CY102" s="5">
        <f>IF('Tabulka klientů 2023'!$AD106='Hlavní stránka'!CU$1,1,0)</f>
        <v>0</v>
      </c>
      <c r="CZ102" s="5">
        <f>IF('Tabulka klientů 2023'!$AG106='Hlavní stránka'!CU$1,1,0)</f>
        <v>0</v>
      </c>
      <c r="DA102" s="5">
        <f>IF('Tabulka klientů 2023'!$AJ106='Hlavní stránka'!CU$1,1,0)</f>
        <v>0</v>
      </c>
      <c r="DB102" s="5">
        <f>IF('Tabulka klientů 2023'!$AM106='Hlavní stránka'!CU$1,1,0)</f>
        <v>0</v>
      </c>
      <c r="DC102" s="5">
        <f>IF('Tabulka klientů 2023'!$AP106='Hlavní stránka'!CU$1,1,0)</f>
        <v>0</v>
      </c>
      <c r="DD102" s="5">
        <f>IF('Tabulka klientů 2023'!$AS106='Hlavní stránka'!CU$1,1,0)</f>
        <v>0</v>
      </c>
      <c r="DE102" s="5">
        <f>IF('Tabulka klientů 2023'!$AV106='Hlavní stránka'!CU$1,1,0)</f>
        <v>0</v>
      </c>
      <c r="DF102" s="5">
        <f t="shared" si="7"/>
        <v>0</v>
      </c>
      <c r="DG102" s="2">
        <f t="shared" si="19"/>
        <v>0</v>
      </c>
      <c r="DH102" s="5">
        <f>IF('Tabulka klientů 2023'!$R106='Hlavní stránka'!DH$1,1,0)</f>
        <v>0</v>
      </c>
      <c r="DI102" s="5">
        <f>IF('Tabulka klientů 2023'!$U106='Hlavní stránka'!DH$1,1,0)</f>
        <v>0</v>
      </c>
      <c r="DJ102" s="5">
        <f>IF('Tabulka klientů 2023'!$X106='Hlavní stránka'!DH$1,1,0)</f>
        <v>0</v>
      </c>
      <c r="DK102" s="5">
        <f>IF('Tabulka klientů 2023'!$AA106='Hlavní stránka'!DH$1,1,0)</f>
        <v>0</v>
      </c>
      <c r="DL102" s="5">
        <f>IF('Tabulka klientů 2023'!$AD106='Hlavní stránka'!DH$1,1,0)</f>
        <v>0</v>
      </c>
      <c r="DM102" s="5">
        <f>IF('Tabulka klientů 2023'!$AG106='Hlavní stránka'!DH$1,1,0)</f>
        <v>0</v>
      </c>
      <c r="DN102" s="5">
        <f>IF('Tabulka klientů 2023'!$AJ106='Hlavní stránka'!DH$1,1,0)</f>
        <v>0</v>
      </c>
      <c r="DO102" s="5">
        <f>IF('Tabulka klientů 2023'!$AM106='Hlavní stránka'!DH$1,1,0)</f>
        <v>0</v>
      </c>
      <c r="DP102" s="5">
        <f>IF('Tabulka klientů 2023'!$AP106='Hlavní stránka'!DH$1,1,0)</f>
        <v>0</v>
      </c>
      <c r="DQ102" s="5">
        <f>IF('Tabulka klientů 2023'!$AS106='Hlavní stránka'!DH$1,1,0)</f>
        <v>0</v>
      </c>
      <c r="DR102" s="5">
        <f>IF('Tabulka klientů 2023'!$AV106='Hlavní stránka'!DH$1,1,0)</f>
        <v>0</v>
      </c>
      <c r="DS102" s="5">
        <f t="shared" si="8"/>
        <v>0</v>
      </c>
      <c r="DT102" s="2">
        <f t="shared" si="20"/>
        <v>0</v>
      </c>
      <c r="DU102" s="5">
        <f>IF('Tabulka klientů 2023'!$R106='Hlavní stránka'!DU$1,1,0)</f>
        <v>0</v>
      </c>
      <c r="DV102" s="5">
        <f>IF('Tabulka klientů 2023'!$U106='Hlavní stránka'!DU$1,1,0)</f>
        <v>0</v>
      </c>
      <c r="DW102" s="5">
        <f>IF('Tabulka klientů 2023'!$X106='Hlavní stránka'!DU$1,1,0)</f>
        <v>0</v>
      </c>
      <c r="DX102" s="5">
        <f>IF('Tabulka klientů 2023'!$AA106='Hlavní stránka'!DU$1,1,0)</f>
        <v>0</v>
      </c>
      <c r="DY102" s="5">
        <f>IF('Tabulka klientů 2023'!$AD106='Hlavní stránka'!DU$1,1,0)</f>
        <v>0</v>
      </c>
      <c r="DZ102" s="5">
        <f>IF('Tabulka klientů 2023'!$AG106='Hlavní stránka'!DU$1,1,0)</f>
        <v>0</v>
      </c>
      <c r="EA102" s="5">
        <f>IF('Tabulka klientů 2023'!$AJ106='Hlavní stránka'!DU$1,1,0)</f>
        <v>0</v>
      </c>
      <c r="EB102" s="5">
        <f>IF('Tabulka klientů 2023'!$AM106='Hlavní stránka'!DU$1,1,0)</f>
        <v>0</v>
      </c>
      <c r="EC102" s="5">
        <f>IF('Tabulka klientů 2023'!$AP106='Hlavní stránka'!DU$1,1,0)</f>
        <v>0</v>
      </c>
      <c r="ED102" s="5">
        <f>IF('Tabulka klientů 2023'!$AS106='Hlavní stránka'!DU$1,1,0)</f>
        <v>0</v>
      </c>
      <c r="EE102" s="5">
        <f>IF('Tabulka klientů 2023'!$AV106='Hlavní stránka'!DU$1,1,0)</f>
        <v>0</v>
      </c>
      <c r="EF102" s="5">
        <f t="shared" si="9"/>
        <v>0</v>
      </c>
      <c r="EG102" s="2">
        <f t="shared" si="21"/>
        <v>0</v>
      </c>
      <c r="EH102" s="5">
        <f>IF('Tabulka klientů 2023'!$R106='Hlavní stránka'!EH$1,1,0)</f>
        <v>0</v>
      </c>
      <c r="EI102" s="5">
        <f>IF('Tabulka klientů 2023'!$U106='Hlavní stránka'!EH$1,1,0)</f>
        <v>0</v>
      </c>
      <c r="EJ102" s="5">
        <f>IF('Tabulka klientů 2023'!$X106='Hlavní stránka'!EH$1,1,0)</f>
        <v>0</v>
      </c>
      <c r="EK102" s="5">
        <f>IF('Tabulka klientů 2023'!$AA106='Hlavní stránka'!EH$1,1,0)</f>
        <v>0</v>
      </c>
      <c r="EL102" s="5">
        <f>IF('Tabulka klientů 2023'!$AD106='Hlavní stránka'!EH$1,1,0)</f>
        <v>0</v>
      </c>
      <c r="EM102" s="5">
        <f>IF('Tabulka klientů 2023'!$AG106='Hlavní stránka'!EH$1,1,0)</f>
        <v>0</v>
      </c>
      <c r="EN102" s="5">
        <f>IF('Tabulka klientů 2023'!$AJ106='Hlavní stránka'!EH$1,1,0)</f>
        <v>0</v>
      </c>
      <c r="EO102" s="5">
        <f>IF('Tabulka klientů 2023'!$AM106='Hlavní stránka'!EH$1,1,0)</f>
        <v>0</v>
      </c>
      <c r="EP102" s="5">
        <f>IF('Tabulka klientů 2023'!$AP106='Hlavní stránka'!EH$1,1,0)</f>
        <v>0</v>
      </c>
      <c r="EQ102" s="5">
        <f>IF('Tabulka klientů 2023'!$AS106='Hlavní stránka'!EH$1,1,0)</f>
        <v>0</v>
      </c>
      <c r="ER102" s="5">
        <f>IF('Tabulka klientů 2023'!$AV106='Hlavní stránka'!EH$1,1,0)</f>
        <v>0</v>
      </c>
      <c r="ES102" s="5">
        <f t="shared" si="10"/>
        <v>0</v>
      </c>
      <c r="ET102" s="2">
        <f t="shared" si="22"/>
        <v>0</v>
      </c>
      <c r="EU102" s="5">
        <f>IF('Tabulka klientů 2023'!$R106='Hlavní stránka'!EU$1,1,0)</f>
        <v>0</v>
      </c>
      <c r="EV102" s="5">
        <f>IF('Tabulka klientů 2023'!$U106='Hlavní stránka'!EU$1,1,0)</f>
        <v>0</v>
      </c>
      <c r="EW102" s="5">
        <f>IF('Tabulka klientů 2023'!$X106='Hlavní stránka'!EU$1,1,0)</f>
        <v>0</v>
      </c>
      <c r="EX102" s="5">
        <f>IF('Tabulka klientů 2023'!$AA106='Hlavní stránka'!EU$1,1,0)</f>
        <v>0</v>
      </c>
      <c r="EY102" s="5">
        <f>IF('Tabulka klientů 2023'!$AD106='Hlavní stránka'!EU$1,1,0)</f>
        <v>0</v>
      </c>
      <c r="EZ102" s="5">
        <f>IF('Tabulka klientů 2023'!$AG106='Hlavní stránka'!EU$1,1,0)</f>
        <v>0</v>
      </c>
      <c r="FA102" s="5">
        <f>IF('Tabulka klientů 2023'!$AJ106='Hlavní stránka'!EU$1,1,0)</f>
        <v>0</v>
      </c>
      <c r="FB102" s="5">
        <f>IF('Tabulka klientů 2023'!$AM106='Hlavní stránka'!EU$1,1,0)</f>
        <v>0</v>
      </c>
      <c r="FC102" s="5">
        <f>IF('Tabulka klientů 2023'!$AP106='Hlavní stránka'!EU$1,1,0)</f>
        <v>0</v>
      </c>
      <c r="FD102" s="5">
        <f>IF('Tabulka klientů 2023'!$AS106='Hlavní stránka'!EU$1,1,0)</f>
        <v>0</v>
      </c>
      <c r="FE102" s="5">
        <f>IF('Tabulka klientů 2023'!$AV106='Hlavní stránka'!EU$1,1,0)</f>
        <v>0</v>
      </c>
      <c r="FF102" s="5">
        <f t="shared" si="11"/>
        <v>0</v>
      </c>
      <c r="FG102" s="2">
        <f t="shared" si="23"/>
        <v>0</v>
      </c>
    </row>
    <row r="103" spans="1:163" ht="1.5" hidden="1" customHeight="1" x14ac:dyDescent="0.25">
      <c r="A103" s="4"/>
      <c r="B103" s="4"/>
      <c r="C103" s="4"/>
      <c r="D103" s="4"/>
      <c r="E103" s="4"/>
      <c r="F103" s="4"/>
      <c r="G103" s="4"/>
      <c r="H103" s="5">
        <f>IF('Tabulka klientů 2023'!$R107='Hlavní stránka'!$H$1,1,0)</f>
        <v>0</v>
      </c>
      <c r="I103" s="5">
        <f>IF('Tabulka klientů 2023'!$U107='Hlavní stránka'!$H$1,1,0)</f>
        <v>0</v>
      </c>
      <c r="J103" s="5">
        <f>IF('Tabulka klientů 2023'!$X107='Hlavní stránka'!$H$1,1,0)</f>
        <v>0</v>
      </c>
      <c r="K103" s="5">
        <f>IF('Tabulka klientů 2023'!$AA107='Hlavní stránka'!$H$1,1,0)</f>
        <v>0</v>
      </c>
      <c r="L103" s="5">
        <f>IF('Tabulka klientů 2023'!$AD107='Hlavní stránka'!$H$1,1,0)</f>
        <v>0</v>
      </c>
      <c r="M103" s="5">
        <f>IF('Tabulka klientů 2023'!$AG107='Hlavní stránka'!$H$1,1,0)</f>
        <v>0</v>
      </c>
      <c r="N103" s="5">
        <f>IF('Tabulka klientů 2023'!$AJ107='Hlavní stránka'!$H$1,1,0)</f>
        <v>0</v>
      </c>
      <c r="O103" s="5">
        <f>IF('Tabulka klientů 2023'!$AM107='Hlavní stránka'!$H$1,1,0)</f>
        <v>0</v>
      </c>
      <c r="P103" s="5">
        <f>IF('Tabulka klientů 2023'!$AP107='Hlavní stránka'!$H$1,1,0)</f>
        <v>0</v>
      </c>
      <c r="Q103" s="5">
        <f>IF('Tabulka klientů 2023'!$AS107='Hlavní stránka'!$H$1,1,0)</f>
        <v>0</v>
      </c>
      <c r="R103" s="5">
        <f>IF('Tabulka klientů 2023'!$AV107='Hlavní stránka'!$H$1,1,0)</f>
        <v>0</v>
      </c>
      <c r="S103" s="5">
        <f t="shared" si="0"/>
        <v>0</v>
      </c>
      <c r="T103" s="2">
        <f t="shared" si="12"/>
        <v>0</v>
      </c>
      <c r="U103" s="5">
        <f>IF('Tabulka klientů 2023'!$R107='Hlavní stránka'!U$1,1,0)</f>
        <v>0</v>
      </c>
      <c r="V103" s="5">
        <f>IF('Tabulka klientů 2023'!$U107='Hlavní stránka'!U$1,1,0)</f>
        <v>0</v>
      </c>
      <c r="W103" s="5">
        <f>IF('Tabulka klientů 2023'!$X107='Hlavní stránka'!U$1,1,0)</f>
        <v>0</v>
      </c>
      <c r="X103" s="5">
        <f>IF('Tabulka klientů 2023'!$AA107='Hlavní stránka'!U$1,1,0)</f>
        <v>0</v>
      </c>
      <c r="Y103" s="5">
        <f>IF('Tabulka klientů 2023'!$AD107='Hlavní stránka'!U$1,1,0)</f>
        <v>0</v>
      </c>
      <c r="Z103" s="5">
        <f>IF('Tabulka klientů 2023'!$AG107='Hlavní stránka'!U$1,1,0)</f>
        <v>0</v>
      </c>
      <c r="AA103" s="5">
        <f>IF('Tabulka klientů 2023'!$AJ107='Hlavní stránka'!U$1,1,0)</f>
        <v>0</v>
      </c>
      <c r="AB103" s="5">
        <f>IF('Tabulka klientů 2023'!$AM107='Hlavní stránka'!U$1,1,0)</f>
        <v>0</v>
      </c>
      <c r="AC103" s="5">
        <f>IF('Tabulka klientů 2023'!$AP107='Hlavní stránka'!U$1,1,0)</f>
        <v>0</v>
      </c>
      <c r="AD103" s="5">
        <f>IF('Tabulka klientů 2023'!$AS107='Hlavní stránka'!U$1,1,0)</f>
        <v>0</v>
      </c>
      <c r="AE103" s="5">
        <f>IF('Tabulka klientů 2023'!$AV107='Hlavní stránka'!U$1,1,0)</f>
        <v>0</v>
      </c>
      <c r="AF103" s="5">
        <f t="shared" si="1"/>
        <v>0</v>
      </c>
      <c r="AG103" s="2">
        <f t="shared" si="13"/>
        <v>0</v>
      </c>
      <c r="AH103" s="5">
        <f>IF('Tabulka klientů 2023'!$R107='Hlavní stránka'!AH$1,1,0)</f>
        <v>0</v>
      </c>
      <c r="AI103" s="5">
        <f>IF('Tabulka klientů 2023'!$U107='Hlavní stránka'!AH$1,1,0)</f>
        <v>0</v>
      </c>
      <c r="AJ103" s="5">
        <f>IF('Tabulka klientů 2023'!$X107='Hlavní stránka'!AH$1,1,0)</f>
        <v>0</v>
      </c>
      <c r="AK103" s="5">
        <f>IF('Tabulka klientů 2023'!$AA107='Hlavní stránka'!AH$1,1,0)</f>
        <v>0</v>
      </c>
      <c r="AL103" s="5">
        <f>IF('Tabulka klientů 2023'!$AD107='Hlavní stránka'!AH$1,1,0)</f>
        <v>0</v>
      </c>
      <c r="AM103" s="5">
        <f>IF('Tabulka klientů 2023'!$AG107='Hlavní stránka'!AH$1,1,0)</f>
        <v>0</v>
      </c>
      <c r="AN103" s="5">
        <f>IF('Tabulka klientů 2023'!$AJ107='Hlavní stránka'!AH$1,1,0)</f>
        <v>0</v>
      </c>
      <c r="AO103" s="5">
        <f>IF('Tabulka klientů 2023'!$AM107='Hlavní stránka'!AH$1,1,0)</f>
        <v>0</v>
      </c>
      <c r="AP103" s="5">
        <f>IF('Tabulka klientů 2023'!$AP107='Hlavní stránka'!AH$1,1,0)</f>
        <v>0</v>
      </c>
      <c r="AQ103" s="5">
        <f>IF('Tabulka klientů 2023'!$AS107='Hlavní stránka'!AH$1,1,0)</f>
        <v>0</v>
      </c>
      <c r="AR103" s="5">
        <f>IF('Tabulka klientů 2023'!$AV107='Hlavní stránka'!AH$1,1,0)</f>
        <v>0</v>
      </c>
      <c r="AS103" s="5">
        <f t="shared" si="2"/>
        <v>0</v>
      </c>
      <c r="AT103" s="2">
        <f t="shared" si="14"/>
        <v>0</v>
      </c>
      <c r="AU103" s="5">
        <f>IF('Tabulka klientů 2023'!$R107='Hlavní stránka'!AU$1,1,0)</f>
        <v>0</v>
      </c>
      <c r="AV103" s="5">
        <f>IF('Tabulka klientů 2023'!$U107='Hlavní stránka'!AU$1,1,0)</f>
        <v>0</v>
      </c>
      <c r="AW103" s="5">
        <f>IF('Tabulka klientů 2023'!$X107='Hlavní stránka'!AU$1,1,0)</f>
        <v>0</v>
      </c>
      <c r="AX103" s="5">
        <f>IF('Tabulka klientů 2023'!$AA107='Hlavní stránka'!AU$1,1,0)</f>
        <v>0</v>
      </c>
      <c r="AY103" s="5">
        <f>IF('Tabulka klientů 2023'!$AD107='Hlavní stránka'!AU$1,1,0)</f>
        <v>0</v>
      </c>
      <c r="AZ103" s="5">
        <f>IF('Tabulka klientů 2023'!$AG107='Hlavní stránka'!AU$1,1,0)</f>
        <v>0</v>
      </c>
      <c r="BA103" s="5">
        <f>IF('Tabulka klientů 2023'!$AJ107='Hlavní stránka'!AU$1,1,0)</f>
        <v>0</v>
      </c>
      <c r="BB103" s="5">
        <f>IF('Tabulka klientů 2023'!$AM107='Hlavní stránka'!AU$1,1,0)</f>
        <v>0</v>
      </c>
      <c r="BC103" s="5">
        <f>IF('Tabulka klientů 2023'!$AP107='Hlavní stránka'!AU$1,1,0)</f>
        <v>0</v>
      </c>
      <c r="BD103" s="5">
        <f>IF('Tabulka klientů 2023'!$AS107='Hlavní stránka'!AU$1,1,0)</f>
        <v>0</v>
      </c>
      <c r="BE103" s="5">
        <f>IF('Tabulka klientů 2023'!$AV107='Hlavní stránka'!AU$1,1,0)</f>
        <v>0</v>
      </c>
      <c r="BF103" s="5">
        <f t="shared" si="3"/>
        <v>0</v>
      </c>
      <c r="BG103" s="2">
        <f t="shared" si="15"/>
        <v>0</v>
      </c>
      <c r="BH103" s="5">
        <f>IF('Tabulka klientů 2023'!$R107='Hlavní stránka'!BH$1,1,0)</f>
        <v>0</v>
      </c>
      <c r="BI103" s="5">
        <f>IF('Tabulka klientů 2023'!$U107='Hlavní stránka'!BH$1,1,0)</f>
        <v>0</v>
      </c>
      <c r="BJ103" s="5">
        <f>IF('Tabulka klientů 2023'!$X107='Hlavní stránka'!BH$1,1,0)</f>
        <v>0</v>
      </c>
      <c r="BK103" s="5">
        <f>IF('Tabulka klientů 2023'!$AA107='Hlavní stránka'!BH$1,1,0)</f>
        <v>0</v>
      </c>
      <c r="BL103" s="5">
        <f>IF('Tabulka klientů 2023'!$AD107='Hlavní stránka'!BH$1,1,0)</f>
        <v>0</v>
      </c>
      <c r="BM103" s="5">
        <f>IF('Tabulka klientů 2023'!$AG107='Hlavní stránka'!BH$1,1,0)</f>
        <v>0</v>
      </c>
      <c r="BN103" s="5">
        <f>IF('Tabulka klientů 2023'!$AJ107='Hlavní stránka'!BH$1,1,0)</f>
        <v>0</v>
      </c>
      <c r="BO103" s="5">
        <f>IF('Tabulka klientů 2023'!$AM107='Hlavní stránka'!BH$1,1,0)</f>
        <v>0</v>
      </c>
      <c r="BP103" s="5">
        <f>IF('Tabulka klientů 2023'!$AP107='Hlavní stránka'!BH$1,1,0)</f>
        <v>0</v>
      </c>
      <c r="BQ103" s="5">
        <f>IF('Tabulka klientů 2023'!$AS107='Hlavní stránka'!BH$1,1,0)</f>
        <v>0</v>
      </c>
      <c r="BR103" s="5">
        <f>IF('Tabulka klientů 2023'!$AV107='Hlavní stránka'!BH$1,1,0)</f>
        <v>0</v>
      </c>
      <c r="BS103" s="5">
        <f t="shared" si="4"/>
        <v>0</v>
      </c>
      <c r="BT103" s="2">
        <f t="shared" si="16"/>
        <v>0</v>
      </c>
      <c r="BU103" s="5">
        <f>IF('Tabulka klientů 2023'!$R107='Hlavní stránka'!BU$1,1,0)</f>
        <v>0</v>
      </c>
      <c r="BV103" s="5">
        <f>IF('Tabulka klientů 2023'!$U107='Hlavní stránka'!BU$1,1,0)</f>
        <v>0</v>
      </c>
      <c r="BW103" s="5">
        <f>IF('Tabulka klientů 2023'!$X107='Hlavní stránka'!BU$1,1,0)</f>
        <v>0</v>
      </c>
      <c r="BX103" s="5">
        <f>IF('Tabulka klientů 2023'!$AA107='Hlavní stránka'!BU$1,1,0)</f>
        <v>0</v>
      </c>
      <c r="BY103" s="5">
        <f>IF('Tabulka klientů 2023'!$AD107='Hlavní stránka'!BU$1,1,0)</f>
        <v>0</v>
      </c>
      <c r="BZ103" s="5">
        <f>IF('Tabulka klientů 2023'!$AG107='Hlavní stránka'!BU$1,1,0)</f>
        <v>0</v>
      </c>
      <c r="CA103" s="5">
        <f>IF('Tabulka klientů 2023'!$AJ107='Hlavní stránka'!BU$1,1,0)</f>
        <v>0</v>
      </c>
      <c r="CB103" s="5">
        <f>IF('Tabulka klientů 2023'!$AM107='Hlavní stránka'!BU$1,1,0)</f>
        <v>0</v>
      </c>
      <c r="CC103" s="5">
        <f>IF('Tabulka klientů 2023'!$AP107='Hlavní stránka'!BU$1,1,0)</f>
        <v>0</v>
      </c>
      <c r="CD103" s="5">
        <f>IF('Tabulka klientů 2023'!$AS107='Hlavní stránka'!BU$1,1,0)</f>
        <v>0</v>
      </c>
      <c r="CE103" s="5">
        <f>IF('Tabulka klientů 2023'!$AV107='Hlavní stránka'!BU$1,1,0)</f>
        <v>0</v>
      </c>
      <c r="CF103" s="5">
        <f t="shared" si="5"/>
        <v>0</v>
      </c>
      <c r="CG103" s="2">
        <f t="shared" si="17"/>
        <v>0</v>
      </c>
      <c r="CH103" s="5">
        <f>IF('Tabulka klientů 2023'!$R107='Hlavní stránka'!CH$1,1,0)</f>
        <v>0</v>
      </c>
      <c r="CI103" s="5">
        <f>IF('Tabulka klientů 2023'!$U107='Hlavní stránka'!CH$1,1,0)</f>
        <v>0</v>
      </c>
      <c r="CJ103" s="5">
        <f>IF('Tabulka klientů 2023'!$X107='Hlavní stránka'!CH$1,1,0)</f>
        <v>0</v>
      </c>
      <c r="CK103" s="5">
        <f>IF('Tabulka klientů 2023'!$AA107='Hlavní stránka'!CH$1,1,0)</f>
        <v>0</v>
      </c>
      <c r="CL103" s="5">
        <f>IF('Tabulka klientů 2023'!$AD107='Hlavní stránka'!CH$1,1,0)</f>
        <v>0</v>
      </c>
      <c r="CM103" s="5">
        <f>IF('Tabulka klientů 2023'!$AG107='Hlavní stránka'!CH$1,1,0)</f>
        <v>0</v>
      </c>
      <c r="CN103" s="5">
        <f>IF('Tabulka klientů 2023'!$AJ107='Hlavní stránka'!CH$1,1,0)</f>
        <v>0</v>
      </c>
      <c r="CO103" s="5">
        <f>IF('Tabulka klientů 2023'!$AM107='Hlavní stránka'!CH$1,1,0)</f>
        <v>0</v>
      </c>
      <c r="CP103" s="5">
        <f>IF('Tabulka klientů 2023'!$AP107='Hlavní stránka'!CH$1,1,0)</f>
        <v>0</v>
      </c>
      <c r="CQ103" s="5">
        <f>IF('Tabulka klientů 2023'!$AS107='Hlavní stránka'!CH$1,1,0)</f>
        <v>0</v>
      </c>
      <c r="CR103" s="5">
        <f>IF('Tabulka klientů 2023'!$AV107='Hlavní stránka'!CH$1,1,0)</f>
        <v>0</v>
      </c>
      <c r="CS103" s="5">
        <f t="shared" si="6"/>
        <v>0</v>
      </c>
      <c r="CT103" s="2">
        <f t="shared" si="18"/>
        <v>0</v>
      </c>
      <c r="CU103" s="5">
        <f>IF('Tabulka klientů 2023'!$R107='Hlavní stránka'!CU$1,1,0)</f>
        <v>0</v>
      </c>
      <c r="CV103" s="5">
        <f>IF('Tabulka klientů 2023'!$U107='Hlavní stránka'!CU$1,1,0)</f>
        <v>0</v>
      </c>
      <c r="CW103" s="5">
        <f>IF('Tabulka klientů 2023'!$X107='Hlavní stránka'!CU$1,1,0)</f>
        <v>0</v>
      </c>
      <c r="CX103" s="5">
        <f>IF('Tabulka klientů 2023'!$AA107='Hlavní stránka'!CU$1,1,0)</f>
        <v>0</v>
      </c>
      <c r="CY103" s="5">
        <f>IF('Tabulka klientů 2023'!$AD107='Hlavní stránka'!CU$1,1,0)</f>
        <v>0</v>
      </c>
      <c r="CZ103" s="5">
        <f>IF('Tabulka klientů 2023'!$AG107='Hlavní stránka'!CU$1,1,0)</f>
        <v>0</v>
      </c>
      <c r="DA103" s="5">
        <f>IF('Tabulka klientů 2023'!$AJ107='Hlavní stránka'!CU$1,1,0)</f>
        <v>0</v>
      </c>
      <c r="DB103" s="5">
        <f>IF('Tabulka klientů 2023'!$AM107='Hlavní stránka'!CU$1,1,0)</f>
        <v>0</v>
      </c>
      <c r="DC103" s="5">
        <f>IF('Tabulka klientů 2023'!$AP107='Hlavní stránka'!CU$1,1,0)</f>
        <v>0</v>
      </c>
      <c r="DD103" s="5">
        <f>IF('Tabulka klientů 2023'!$AS107='Hlavní stránka'!CU$1,1,0)</f>
        <v>0</v>
      </c>
      <c r="DE103" s="5">
        <f>IF('Tabulka klientů 2023'!$AV107='Hlavní stránka'!CU$1,1,0)</f>
        <v>0</v>
      </c>
      <c r="DF103" s="5">
        <f t="shared" si="7"/>
        <v>0</v>
      </c>
      <c r="DG103" s="2">
        <f t="shared" si="19"/>
        <v>0</v>
      </c>
      <c r="DH103" s="5">
        <f>IF('Tabulka klientů 2023'!$R107='Hlavní stránka'!DH$1,1,0)</f>
        <v>0</v>
      </c>
      <c r="DI103" s="5">
        <f>IF('Tabulka klientů 2023'!$U107='Hlavní stránka'!DH$1,1,0)</f>
        <v>0</v>
      </c>
      <c r="DJ103" s="5">
        <f>IF('Tabulka klientů 2023'!$X107='Hlavní stránka'!DH$1,1,0)</f>
        <v>0</v>
      </c>
      <c r="DK103" s="5">
        <f>IF('Tabulka klientů 2023'!$AA107='Hlavní stránka'!DH$1,1,0)</f>
        <v>0</v>
      </c>
      <c r="DL103" s="5">
        <f>IF('Tabulka klientů 2023'!$AD107='Hlavní stránka'!DH$1,1,0)</f>
        <v>0</v>
      </c>
      <c r="DM103" s="5">
        <f>IF('Tabulka klientů 2023'!$AG107='Hlavní stránka'!DH$1,1,0)</f>
        <v>0</v>
      </c>
      <c r="DN103" s="5">
        <f>IF('Tabulka klientů 2023'!$AJ107='Hlavní stránka'!DH$1,1,0)</f>
        <v>0</v>
      </c>
      <c r="DO103" s="5">
        <f>IF('Tabulka klientů 2023'!$AM107='Hlavní stránka'!DH$1,1,0)</f>
        <v>0</v>
      </c>
      <c r="DP103" s="5">
        <f>IF('Tabulka klientů 2023'!$AP107='Hlavní stránka'!DH$1,1,0)</f>
        <v>0</v>
      </c>
      <c r="DQ103" s="5">
        <f>IF('Tabulka klientů 2023'!$AS107='Hlavní stránka'!DH$1,1,0)</f>
        <v>0</v>
      </c>
      <c r="DR103" s="5">
        <f>IF('Tabulka klientů 2023'!$AV107='Hlavní stránka'!DH$1,1,0)</f>
        <v>0</v>
      </c>
      <c r="DS103" s="5">
        <f t="shared" si="8"/>
        <v>0</v>
      </c>
      <c r="DT103" s="2">
        <f t="shared" si="20"/>
        <v>0</v>
      </c>
      <c r="DU103" s="5">
        <f>IF('Tabulka klientů 2023'!$R107='Hlavní stránka'!DU$1,1,0)</f>
        <v>0</v>
      </c>
      <c r="DV103" s="5">
        <f>IF('Tabulka klientů 2023'!$U107='Hlavní stránka'!DU$1,1,0)</f>
        <v>0</v>
      </c>
      <c r="DW103" s="5">
        <f>IF('Tabulka klientů 2023'!$X107='Hlavní stránka'!DU$1,1,0)</f>
        <v>0</v>
      </c>
      <c r="DX103" s="5">
        <f>IF('Tabulka klientů 2023'!$AA107='Hlavní stránka'!DU$1,1,0)</f>
        <v>0</v>
      </c>
      <c r="DY103" s="5">
        <f>IF('Tabulka klientů 2023'!$AD107='Hlavní stránka'!DU$1,1,0)</f>
        <v>0</v>
      </c>
      <c r="DZ103" s="5">
        <f>IF('Tabulka klientů 2023'!$AG107='Hlavní stránka'!DU$1,1,0)</f>
        <v>0</v>
      </c>
      <c r="EA103" s="5">
        <f>IF('Tabulka klientů 2023'!$AJ107='Hlavní stránka'!DU$1,1,0)</f>
        <v>0</v>
      </c>
      <c r="EB103" s="5">
        <f>IF('Tabulka klientů 2023'!$AM107='Hlavní stránka'!DU$1,1,0)</f>
        <v>0</v>
      </c>
      <c r="EC103" s="5">
        <f>IF('Tabulka klientů 2023'!$AP107='Hlavní stránka'!DU$1,1,0)</f>
        <v>0</v>
      </c>
      <c r="ED103" s="5">
        <f>IF('Tabulka klientů 2023'!$AS107='Hlavní stránka'!DU$1,1,0)</f>
        <v>0</v>
      </c>
      <c r="EE103" s="5">
        <f>IF('Tabulka klientů 2023'!$AV107='Hlavní stránka'!DU$1,1,0)</f>
        <v>0</v>
      </c>
      <c r="EF103" s="5">
        <f t="shared" si="9"/>
        <v>0</v>
      </c>
      <c r="EG103" s="2">
        <f t="shared" si="21"/>
        <v>0</v>
      </c>
      <c r="EH103" s="5">
        <f>IF('Tabulka klientů 2023'!$R107='Hlavní stránka'!EH$1,1,0)</f>
        <v>0</v>
      </c>
      <c r="EI103" s="5">
        <f>IF('Tabulka klientů 2023'!$U107='Hlavní stránka'!EH$1,1,0)</f>
        <v>0</v>
      </c>
      <c r="EJ103" s="5">
        <f>IF('Tabulka klientů 2023'!$X107='Hlavní stránka'!EH$1,1,0)</f>
        <v>0</v>
      </c>
      <c r="EK103" s="5">
        <f>IF('Tabulka klientů 2023'!$AA107='Hlavní stránka'!EH$1,1,0)</f>
        <v>0</v>
      </c>
      <c r="EL103" s="5">
        <f>IF('Tabulka klientů 2023'!$AD107='Hlavní stránka'!EH$1,1,0)</f>
        <v>0</v>
      </c>
      <c r="EM103" s="5">
        <f>IF('Tabulka klientů 2023'!$AG107='Hlavní stránka'!EH$1,1,0)</f>
        <v>0</v>
      </c>
      <c r="EN103" s="5">
        <f>IF('Tabulka klientů 2023'!$AJ107='Hlavní stránka'!EH$1,1,0)</f>
        <v>0</v>
      </c>
      <c r="EO103" s="5">
        <f>IF('Tabulka klientů 2023'!$AM107='Hlavní stránka'!EH$1,1,0)</f>
        <v>0</v>
      </c>
      <c r="EP103" s="5">
        <f>IF('Tabulka klientů 2023'!$AP107='Hlavní stránka'!EH$1,1,0)</f>
        <v>0</v>
      </c>
      <c r="EQ103" s="5">
        <f>IF('Tabulka klientů 2023'!$AS107='Hlavní stránka'!EH$1,1,0)</f>
        <v>0</v>
      </c>
      <c r="ER103" s="5">
        <f>IF('Tabulka klientů 2023'!$AV107='Hlavní stránka'!EH$1,1,0)</f>
        <v>0</v>
      </c>
      <c r="ES103" s="5">
        <f t="shared" si="10"/>
        <v>0</v>
      </c>
      <c r="ET103" s="2">
        <f t="shared" si="22"/>
        <v>0</v>
      </c>
      <c r="EU103" s="5">
        <f>IF('Tabulka klientů 2023'!$R107='Hlavní stránka'!EU$1,1,0)</f>
        <v>0</v>
      </c>
      <c r="EV103" s="5">
        <f>IF('Tabulka klientů 2023'!$U107='Hlavní stránka'!EU$1,1,0)</f>
        <v>0</v>
      </c>
      <c r="EW103" s="5">
        <f>IF('Tabulka klientů 2023'!$X107='Hlavní stránka'!EU$1,1,0)</f>
        <v>0</v>
      </c>
      <c r="EX103" s="5">
        <f>IF('Tabulka klientů 2023'!$AA107='Hlavní stránka'!EU$1,1,0)</f>
        <v>0</v>
      </c>
      <c r="EY103" s="5">
        <f>IF('Tabulka klientů 2023'!$AD107='Hlavní stránka'!EU$1,1,0)</f>
        <v>0</v>
      </c>
      <c r="EZ103" s="5">
        <f>IF('Tabulka klientů 2023'!$AG107='Hlavní stránka'!EU$1,1,0)</f>
        <v>0</v>
      </c>
      <c r="FA103" s="5">
        <f>IF('Tabulka klientů 2023'!$AJ107='Hlavní stránka'!EU$1,1,0)</f>
        <v>0</v>
      </c>
      <c r="FB103" s="5">
        <f>IF('Tabulka klientů 2023'!$AM107='Hlavní stránka'!EU$1,1,0)</f>
        <v>0</v>
      </c>
      <c r="FC103" s="5">
        <f>IF('Tabulka klientů 2023'!$AP107='Hlavní stránka'!EU$1,1,0)</f>
        <v>0</v>
      </c>
      <c r="FD103" s="5">
        <f>IF('Tabulka klientů 2023'!$AS107='Hlavní stránka'!EU$1,1,0)</f>
        <v>0</v>
      </c>
      <c r="FE103" s="5">
        <f>IF('Tabulka klientů 2023'!$AV107='Hlavní stránka'!EU$1,1,0)</f>
        <v>0</v>
      </c>
      <c r="FF103" s="5">
        <f t="shared" si="11"/>
        <v>0</v>
      </c>
      <c r="FG103" s="2">
        <f t="shared" si="23"/>
        <v>0</v>
      </c>
    </row>
    <row r="104" spans="1:163" ht="1.5" hidden="1" customHeight="1" x14ac:dyDescent="0.25">
      <c r="A104" s="4"/>
      <c r="B104" s="4"/>
      <c r="C104" s="4"/>
      <c r="D104" s="4"/>
      <c r="E104" s="4"/>
      <c r="F104" s="4"/>
      <c r="G104" s="4"/>
      <c r="H104" s="5">
        <f>IF('Tabulka klientů 2023'!$R108='Hlavní stránka'!$H$1,1,0)</f>
        <v>0</v>
      </c>
      <c r="I104" s="5">
        <f>IF('Tabulka klientů 2023'!$U108='Hlavní stránka'!$H$1,1,0)</f>
        <v>0</v>
      </c>
      <c r="J104" s="5">
        <f>IF('Tabulka klientů 2023'!$X108='Hlavní stránka'!$H$1,1,0)</f>
        <v>0</v>
      </c>
      <c r="K104" s="5">
        <f>IF('Tabulka klientů 2023'!$AA108='Hlavní stránka'!$H$1,1,0)</f>
        <v>0</v>
      </c>
      <c r="L104" s="5">
        <f>IF('Tabulka klientů 2023'!$AD108='Hlavní stránka'!$H$1,1,0)</f>
        <v>0</v>
      </c>
      <c r="M104" s="5">
        <f>IF('Tabulka klientů 2023'!$AG108='Hlavní stránka'!$H$1,1,0)</f>
        <v>0</v>
      </c>
      <c r="N104" s="5">
        <f>IF('Tabulka klientů 2023'!$AJ108='Hlavní stránka'!$H$1,1,0)</f>
        <v>0</v>
      </c>
      <c r="O104" s="5">
        <f>IF('Tabulka klientů 2023'!$AM108='Hlavní stránka'!$H$1,1,0)</f>
        <v>0</v>
      </c>
      <c r="P104" s="5">
        <f>IF('Tabulka klientů 2023'!$AP108='Hlavní stránka'!$H$1,1,0)</f>
        <v>0</v>
      </c>
      <c r="Q104" s="5">
        <f>IF('Tabulka klientů 2023'!$AS108='Hlavní stránka'!$H$1,1,0)</f>
        <v>0</v>
      </c>
      <c r="R104" s="5">
        <f>IF('Tabulka klientů 2023'!$AV108='Hlavní stránka'!$H$1,1,0)</f>
        <v>0</v>
      </c>
      <c r="S104" s="5">
        <f t="shared" si="0"/>
        <v>0</v>
      </c>
      <c r="T104" s="2">
        <f t="shared" si="12"/>
        <v>0</v>
      </c>
      <c r="U104" s="5">
        <f>IF('Tabulka klientů 2023'!$R108='Hlavní stránka'!U$1,1,0)</f>
        <v>0</v>
      </c>
      <c r="V104" s="5">
        <f>IF('Tabulka klientů 2023'!$U108='Hlavní stránka'!U$1,1,0)</f>
        <v>0</v>
      </c>
      <c r="W104" s="5">
        <f>IF('Tabulka klientů 2023'!$X108='Hlavní stránka'!U$1,1,0)</f>
        <v>0</v>
      </c>
      <c r="X104" s="5">
        <f>IF('Tabulka klientů 2023'!$AA108='Hlavní stránka'!U$1,1,0)</f>
        <v>0</v>
      </c>
      <c r="Y104" s="5">
        <f>IF('Tabulka klientů 2023'!$AD108='Hlavní stránka'!U$1,1,0)</f>
        <v>0</v>
      </c>
      <c r="Z104" s="5">
        <f>IF('Tabulka klientů 2023'!$AG108='Hlavní stránka'!U$1,1,0)</f>
        <v>0</v>
      </c>
      <c r="AA104" s="5">
        <f>IF('Tabulka klientů 2023'!$AJ108='Hlavní stránka'!U$1,1,0)</f>
        <v>0</v>
      </c>
      <c r="AB104" s="5">
        <f>IF('Tabulka klientů 2023'!$AM108='Hlavní stránka'!U$1,1,0)</f>
        <v>0</v>
      </c>
      <c r="AC104" s="5">
        <f>IF('Tabulka klientů 2023'!$AP108='Hlavní stránka'!U$1,1,0)</f>
        <v>0</v>
      </c>
      <c r="AD104" s="5">
        <f>IF('Tabulka klientů 2023'!$AS108='Hlavní stránka'!U$1,1,0)</f>
        <v>0</v>
      </c>
      <c r="AE104" s="5">
        <f>IF('Tabulka klientů 2023'!$AV108='Hlavní stránka'!U$1,1,0)</f>
        <v>0</v>
      </c>
      <c r="AF104" s="5">
        <f t="shared" si="1"/>
        <v>0</v>
      </c>
      <c r="AG104" s="2">
        <f t="shared" si="13"/>
        <v>0</v>
      </c>
      <c r="AH104" s="5">
        <f>IF('Tabulka klientů 2023'!$R108='Hlavní stránka'!AH$1,1,0)</f>
        <v>0</v>
      </c>
      <c r="AI104" s="5">
        <f>IF('Tabulka klientů 2023'!$U108='Hlavní stránka'!AH$1,1,0)</f>
        <v>0</v>
      </c>
      <c r="AJ104" s="5">
        <f>IF('Tabulka klientů 2023'!$X108='Hlavní stránka'!AH$1,1,0)</f>
        <v>0</v>
      </c>
      <c r="AK104" s="5">
        <f>IF('Tabulka klientů 2023'!$AA108='Hlavní stránka'!AH$1,1,0)</f>
        <v>0</v>
      </c>
      <c r="AL104" s="5">
        <f>IF('Tabulka klientů 2023'!$AD108='Hlavní stránka'!AH$1,1,0)</f>
        <v>0</v>
      </c>
      <c r="AM104" s="5">
        <f>IF('Tabulka klientů 2023'!$AG108='Hlavní stránka'!AH$1,1,0)</f>
        <v>0</v>
      </c>
      <c r="AN104" s="5">
        <f>IF('Tabulka klientů 2023'!$AJ108='Hlavní stránka'!AH$1,1,0)</f>
        <v>0</v>
      </c>
      <c r="AO104" s="5">
        <f>IF('Tabulka klientů 2023'!$AM108='Hlavní stránka'!AH$1,1,0)</f>
        <v>0</v>
      </c>
      <c r="AP104" s="5">
        <f>IF('Tabulka klientů 2023'!$AP108='Hlavní stránka'!AH$1,1,0)</f>
        <v>0</v>
      </c>
      <c r="AQ104" s="5">
        <f>IF('Tabulka klientů 2023'!$AS108='Hlavní stránka'!AH$1,1,0)</f>
        <v>0</v>
      </c>
      <c r="AR104" s="5">
        <f>IF('Tabulka klientů 2023'!$AV108='Hlavní stránka'!AH$1,1,0)</f>
        <v>0</v>
      </c>
      <c r="AS104" s="5">
        <f t="shared" si="2"/>
        <v>0</v>
      </c>
      <c r="AT104" s="2">
        <f t="shared" si="14"/>
        <v>0</v>
      </c>
      <c r="AU104" s="5">
        <f>IF('Tabulka klientů 2023'!$R108='Hlavní stránka'!AU$1,1,0)</f>
        <v>0</v>
      </c>
      <c r="AV104" s="5">
        <f>IF('Tabulka klientů 2023'!$U108='Hlavní stránka'!AU$1,1,0)</f>
        <v>0</v>
      </c>
      <c r="AW104" s="5">
        <f>IF('Tabulka klientů 2023'!$X108='Hlavní stránka'!AU$1,1,0)</f>
        <v>0</v>
      </c>
      <c r="AX104" s="5">
        <f>IF('Tabulka klientů 2023'!$AA108='Hlavní stránka'!AU$1,1,0)</f>
        <v>0</v>
      </c>
      <c r="AY104" s="5">
        <f>IF('Tabulka klientů 2023'!$AD108='Hlavní stránka'!AU$1,1,0)</f>
        <v>0</v>
      </c>
      <c r="AZ104" s="5">
        <f>IF('Tabulka klientů 2023'!$AG108='Hlavní stránka'!AU$1,1,0)</f>
        <v>0</v>
      </c>
      <c r="BA104" s="5">
        <f>IF('Tabulka klientů 2023'!$AJ108='Hlavní stránka'!AU$1,1,0)</f>
        <v>0</v>
      </c>
      <c r="BB104" s="5">
        <f>IF('Tabulka klientů 2023'!$AM108='Hlavní stránka'!AU$1,1,0)</f>
        <v>0</v>
      </c>
      <c r="BC104" s="5">
        <f>IF('Tabulka klientů 2023'!$AP108='Hlavní stránka'!AU$1,1,0)</f>
        <v>0</v>
      </c>
      <c r="BD104" s="5">
        <f>IF('Tabulka klientů 2023'!$AS108='Hlavní stránka'!AU$1,1,0)</f>
        <v>0</v>
      </c>
      <c r="BE104" s="5">
        <f>IF('Tabulka klientů 2023'!$AV108='Hlavní stránka'!AU$1,1,0)</f>
        <v>0</v>
      </c>
      <c r="BF104" s="5">
        <f t="shared" si="3"/>
        <v>0</v>
      </c>
      <c r="BG104" s="2">
        <f t="shared" si="15"/>
        <v>0</v>
      </c>
      <c r="BH104" s="5">
        <f>IF('Tabulka klientů 2023'!$R108='Hlavní stránka'!BH$1,1,0)</f>
        <v>0</v>
      </c>
      <c r="BI104" s="5">
        <f>IF('Tabulka klientů 2023'!$U108='Hlavní stránka'!BH$1,1,0)</f>
        <v>0</v>
      </c>
      <c r="BJ104" s="5">
        <f>IF('Tabulka klientů 2023'!$X108='Hlavní stránka'!BH$1,1,0)</f>
        <v>0</v>
      </c>
      <c r="BK104" s="5">
        <f>IF('Tabulka klientů 2023'!$AA108='Hlavní stránka'!BH$1,1,0)</f>
        <v>0</v>
      </c>
      <c r="BL104" s="5">
        <f>IF('Tabulka klientů 2023'!$AD108='Hlavní stránka'!BH$1,1,0)</f>
        <v>0</v>
      </c>
      <c r="BM104" s="5">
        <f>IF('Tabulka klientů 2023'!$AG108='Hlavní stránka'!BH$1,1,0)</f>
        <v>0</v>
      </c>
      <c r="BN104" s="5">
        <f>IF('Tabulka klientů 2023'!$AJ108='Hlavní stránka'!BH$1,1,0)</f>
        <v>0</v>
      </c>
      <c r="BO104" s="5">
        <f>IF('Tabulka klientů 2023'!$AM108='Hlavní stránka'!BH$1,1,0)</f>
        <v>0</v>
      </c>
      <c r="BP104" s="5">
        <f>IF('Tabulka klientů 2023'!$AP108='Hlavní stránka'!BH$1,1,0)</f>
        <v>0</v>
      </c>
      <c r="BQ104" s="5">
        <f>IF('Tabulka klientů 2023'!$AS108='Hlavní stránka'!BH$1,1,0)</f>
        <v>0</v>
      </c>
      <c r="BR104" s="5">
        <f>IF('Tabulka klientů 2023'!$AV108='Hlavní stránka'!BH$1,1,0)</f>
        <v>0</v>
      </c>
      <c r="BS104" s="5">
        <f t="shared" si="4"/>
        <v>0</v>
      </c>
      <c r="BT104" s="2">
        <f t="shared" si="16"/>
        <v>0</v>
      </c>
      <c r="BU104" s="5">
        <f>IF('Tabulka klientů 2023'!$R108='Hlavní stránka'!BU$1,1,0)</f>
        <v>0</v>
      </c>
      <c r="BV104" s="5">
        <f>IF('Tabulka klientů 2023'!$U108='Hlavní stránka'!BU$1,1,0)</f>
        <v>0</v>
      </c>
      <c r="BW104" s="5">
        <f>IF('Tabulka klientů 2023'!$X108='Hlavní stránka'!BU$1,1,0)</f>
        <v>0</v>
      </c>
      <c r="BX104" s="5">
        <f>IF('Tabulka klientů 2023'!$AA108='Hlavní stránka'!BU$1,1,0)</f>
        <v>0</v>
      </c>
      <c r="BY104" s="5">
        <f>IF('Tabulka klientů 2023'!$AD108='Hlavní stránka'!BU$1,1,0)</f>
        <v>0</v>
      </c>
      <c r="BZ104" s="5">
        <f>IF('Tabulka klientů 2023'!$AG108='Hlavní stránka'!BU$1,1,0)</f>
        <v>0</v>
      </c>
      <c r="CA104" s="5">
        <f>IF('Tabulka klientů 2023'!$AJ108='Hlavní stránka'!BU$1,1,0)</f>
        <v>0</v>
      </c>
      <c r="CB104" s="5">
        <f>IF('Tabulka klientů 2023'!$AM108='Hlavní stránka'!BU$1,1,0)</f>
        <v>0</v>
      </c>
      <c r="CC104" s="5">
        <f>IF('Tabulka klientů 2023'!$AP108='Hlavní stránka'!BU$1,1,0)</f>
        <v>0</v>
      </c>
      <c r="CD104" s="5">
        <f>IF('Tabulka klientů 2023'!$AS108='Hlavní stránka'!BU$1,1,0)</f>
        <v>0</v>
      </c>
      <c r="CE104" s="5">
        <f>IF('Tabulka klientů 2023'!$AV108='Hlavní stránka'!BU$1,1,0)</f>
        <v>0</v>
      </c>
      <c r="CF104" s="5">
        <f t="shared" si="5"/>
        <v>0</v>
      </c>
      <c r="CG104" s="2">
        <f t="shared" si="17"/>
        <v>0</v>
      </c>
      <c r="CH104" s="5">
        <f>IF('Tabulka klientů 2023'!$R108='Hlavní stránka'!CH$1,1,0)</f>
        <v>0</v>
      </c>
      <c r="CI104" s="5">
        <f>IF('Tabulka klientů 2023'!$U108='Hlavní stránka'!CH$1,1,0)</f>
        <v>0</v>
      </c>
      <c r="CJ104" s="5">
        <f>IF('Tabulka klientů 2023'!$X108='Hlavní stránka'!CH$1,1,0)</f>
        <v>0</v>
      </c>
      <c r="CK104" s="5">
        <f>IF('Tabulka klientů 2023'!$AA108='Hlavní stránka'!CH$1,1,0)</f>
        <v>0</v>
      </c>
      <c r="CL104" s="5">
        <f>IF('Tabulka klientů 2023'!$AD108='Hlavní stránka'!CH$1,1,0)</f>
        <v>0</v>
      </c>
      <c r="CM104" s="5">
        <f>IF('Tabulka klientů 2023'!$AG108='Hlavní stránka'!CH$1,1,0)</f>
        <v>0</v>
      </c>
      <c r="CN104" s="5">
        <f>IF('Tabulka klientů 2023'!$AJ108='Hlavní stránka'!CH$1,1,0)</f>
        <v>0</v>
      </c>
      <c r="CO104" s="5">
        <f>IF('Tabulka klientů 2023'!$AM108='Hlavní stránka'!CH$1,1,0)</f>
        <v>0</v>
      </c>
      <c r="CP104" s="5">
        <f>IF('Tabulka klientů 2023'!$AP108='Hlavní stránka'!CH$1,1,0)</f>
        <v>0</v>
      </c>
      <c r="CQ104" s="5">
        <f>IF('Tabulka klientů 2023'!$AS108='Hlavní stránka'!CH$1,1,0)</f>
        <v>0</v>
      </c>
      <c r="CR104" s="5">
        <f>IF('Tabulka klientů 2023'!$AV108='Hlavní stránka'!CH$1,1,0)</f>
        <v>0</v>
      </c>
      <c r="CS104" s="5">
        <f t="shared" si="6"/>
        <v>0</v>
      </c>
      <c r="CT104" s="2">
        <f t="shared" si="18"/>
        <v>0</v>
      </c>
      <c r="CU104" s="5">
        <f>IF('Tabulka klientů 2023'!$R108='Hlavní stránka'!CU$1,1,0)</f>
        <v>0</v>
      </c>
      <c r="CV104" s="5">
        <f>IF('Tabulka klientů 2023'!$U108='Hlavní stránka'!CU$1,1,0)</f>
        <v>0</v>
      </c>
      <c r="CW104" s="5">
        <f>IF('Tabulka klientů 2023'!$X108='Hlavní stránka'!CU$1,1,0)</f>
        <v>0</v>
      </c>
      <c r="CX104" s="5">
        <f>IF('Tabulka klientů 2023'!$AA108='Hlavní stránka'!CU$1,1,0)</f>
        <v>0</v>
      </c>
      <c r="CY104" s="5">
        <f>IF('Tabulka klientů 2023'!$AD108='Hlavní stránka'!CU$1,1,0)</f>
        <v>0</v>
      </c>
      <c r="CZ104" s="5">
        <f>IF('Tabulka klientů 2023'!$AG108='Hlavní stránka'!CU$1,1,0)</f>
        <v>0</v>
      </c>
      <c r="DA104" s="5">
        <f>IF('Tabulka klientů 2023'!$AJ108='Hlavní stránka'!CU$1,1,0)</f>
        <v>0</v>
      </c>
      <c r="DB104" s="5">
        <f>IF('Tabulka klientů 2023'!$AM108='Hlavní stránka'!CU$1,1,0)</f>
        <v>0</v>
      </c>
      <c r="DC104" s="5">
        <f>IF('Tabulka klientů 2023'!$AP108='Hlavní stránka'!CU$1,1,0)</f>
        <v>0</v>
      </c>
      <c r="DD104" s="5">
        <f>IF('Tabulka klientů 2023'!$AS108='Hlavní stránka'!CU$1,1,0)</f>
        <v>0</v>
      </c>
      <c r="DE104" s="5">
        <f>IF('Tabulka klientů 2023'!$AV108='Hlavní stránka'!CU$1,1,0)</f>
        <v>0</v>
      </c>
      <c r="DF104" s="5">
        <f t="shared" si="7"/>
        <v>0</v>
      </c>
      <c r="DG104" s="2">
        <f t="shared" si="19"/>
        <v>0</v>
      </c>
      <c r="DH104" s="5">
        <f>IF('Tabulka klientů 2023'!$R108='Hlavní stránka'!DH$1,1,0)</f>
        <v>0</v>
      </c>
      <c r="DI104" s="5">
        <f>IF('Tabulka klientů 2023'!$U108='Hlavní stránka'!DH$1,1,0)</f>
        <v>0</v>
      </c>
      <c r="DJ104" s="5">
        <f>IF('Tabulka klientů 2023'!$X108='Hlavní stránka'!DH$1,1,0)</f>
        <v>0</v>
      </c>
      <c r="DK104" s="5">
        <f>IF('Tabulka klientů 2023'!$AA108='Hlavní stránka'!DH$1,1,0)</f>
        <v>0</v>
      </c>
      <c r="DL104" s="5">
        <f>IF('Tabulka klientů 2023'!$AD108='Hlavní stránka'!DH$1,1,0)</f>
        <v>0</v>
      </c>
      <c r="DM104" s="5">
        <f>IF('Tabulka klientů 2023'!$AG108='Hlavní stránka'!DH$1,1,0)</f>
        <v>0</v>
      </c>
      <c r="DN104" s="5">
        <f>IF('Tabulka klientů 2023'!$AJ108='Hlavní stránka'!DH$1,1,0)</f>
        <v>0</v>
      </c>
      <c r="DO104" s="5">
        <f>IF('Tabulka klientů 2023'!$AM108='Hlavní stránka'!DH$1,1,0)</f>
        <v>0</v>
      </c>
      <c r="DP104" s="5">
        <f>IF('Tabulka klientů 2023'!$AP108='Hlavní stránka'!DH$1,1,0)</f>
        <v>0</v>
      </c>
      <c r="DQ104" s="5">
        <f>IF('Tabulka klientů 2023'!$AS108='Hlavní stránka'!DH$1,1,0)</f>
        <v>0</v>
      </c>
      <c r="DR104" s="5">
        <f>IF('Tabulka klientů 2023'!$AV108='Hlavní stránka'!DH$1,1,0)</f>
        <v>0</v>
      </c>
      <c r="DS104" s="5">
        <f t="shared" si="8"/>
        <v>0</v>
      </c>
      <c r="DT104" s="2">
        <f t="shared" si="20"/>
        <v>0</v>
      </c>
      <c r="DU104" s="5">
        <f>IF('Tabulka klientů 2023'!$R108='Hlavní stránka'!DU$1,1,0)</f>
        <v>0</v>
      </c>
      <c r="DV104" s="5">
        <f>IF('Tabulka klientů 2023'!$U108='Hlavní stránka'!DU$1,1,0)</f>
        <v>0</v>
      </c>
      <c r="DW104" s="5">
        <f>IF('Tabulka klientů 2023'!$X108='Hlavní stránka'!DU$1,1,0)</f>
        <v>0</v>
      </c>
      <c r="DX104" s="5">
        <f>IF('Tabulka klientů 2023'!$AA108='Hlavní stránka'!DU$1,1,0)</f>
        <v>0</v>
      </c>
      <c r="DY104" s="5">
        <f>IF('Tabulka klientů 2023'!$AD108='Hlavní stránka'!DU$1,1,0)</f>
        <v>0</v>
      </c>
      <c r="DZ104" s="5">
        <f>IF('Tabulka klientů 2023'!$AG108='Hlavní stránka'!DU$1,1,0)</f>
        <v>0</v>
      </c>
      <c r="EA104" s="5">
        <f>IF('Tabulka klientů 2023'!$AJ108='Hlavní stránka'!DU$1,1,0)</f>
        <v>0</v>
      </c>
      <c r="EB104" s="5">
        <f>IF('Tabulka klientů 2023'!$AM108='Hlavní stránka'!DU$1,1,0)</f>
        <v>0</v>
      </c>
      <c r="EC104" s="5">
        <f>IF('Tabulka klientů 2023'!$AP108='Hlavní stránka'!DU$1,1,0)</f>
        <v>0</v>
      </c>
      <c r="ED104" s="5">
        <f>IF('Tabulka klientů 2023'!$AS108='Hlavní stránka'!DU$1,1,0)</f>
        <v>0</v>
      </c>
      <c r="EE104" s="5">
        <f>IF('Tabulka klientů 2023'!$AV108='Hlavní stránka'!DU$1,1,0)</f>
        <v>0</v>
      </c>
      <c r="EF104" s="5">
        <f t="shared" si="9"/>
        <v>0</v>
      </c>
      <c r="EG104" s="2">
        <f t="shared" si="21"/>
        <v>0</v>
      </c>
      <c r="EH104" s="5">
        <f>IF('Tabulka klientů 2023'!$R108='Hlavní stránka'!EH$1,1,0)</f>
        <v>0</v>
      </c>
      <c r="EI104" s="5">
        <f>IF('Tabulka klientů 2023'!$U108='Hlavní stránka'!EH$1,1,0)</f>
        <v>0</v>
      </c>
      <c r="EJ104" s="5">
        <f>IF('Tabulka klientů 2023'!$X108='Hlavní stránka'!EH$1,1,0)</f>
        <v>0</v>
      </c>
      <c r="EK104" s="5">
        <f>IF('Tabulka klientů 2023'!$AA108='Hlavní stránka'!EH$1,1,0)</f>
        <v>0</v>
      </c>
      <c r="EL104" s="5">
        <f>IF('Tabulka klientů 2023'!$AD108='Hlavní stránka'!EH$1,1,0)</f>
        <v>0</v>
      </c>
      <c r="EM104" s="5">
        <f>IF('Tabulka klientů 2023'!$AG108='Hlavní stránka'!EH$1,1,0)</f>
        <v>0</v>
      </c>
      <c r="EN104" s="5">
        <f>IF('Tabulka klientů 2023'!$AJ108='Hlavní stránka'!EH$1,1,0)</f>
        <v>0</v>
      </c>
      <c r="EO104" s="5">
        <f>IF('Tabulka klientů 2023'!$AM108='Hlavní stránka'!EH$1,1,0)</f>
        <v>0</v>
      </c>
      <c r="EP104" s="5">
        <f>IF('Tabulka klientů 2023'!$AP108='Hlavní stránka'!EH$1,1,0)</f>
        <v>0</v>
      </c>
      <c r="EQ104" s="5">
        <f>IF('Tabulka klientů 2023'!$AS108='Hlavní stránka'!EH$1,1,0)</f>
        <v>0</v>
      </c>
      <c r="ER104" s="5">
        <f>IF('Tabulka klientů 2023'!$AV108='Hlavní stránka'!EH$1,1,0)</f>
        <v>0</v>
      </c>
      <c r="ES104" s="5">
        <f t="shared" si="10"/>
        <v>0</v>
      </c>
      <c r="ET104" s="2">
        <f t="shared" si="22"/>
        <v>0</v>
      </c>
      <c r="EU104" s="5">
        <f>IF('Tabulka klientů 2023'!$R108='Hlavní stránka'!EU$1,1,0)</f>
        <v>0</v>
      </c>
      <c r="EV104" s="5">
        <f>IF('Tabulka klientů 2023'!$U108='Hlavní stránka'!EU$1,1,0)</f>
        <v>0</v>
      </c>
      <c r="EW104" s="5">
        <f>IF('Tabulka klientů 2023'!$X108='Hlavní stránka'!EU$1,1,0)</f>
        <v>0</v>
      </c>
      <c r="EX104" s="5">
        <f>IF('Tabulka klientů 2023'!$AA108='Hlavní stránka'!EU$1,1,0)</f>
        <v>0</v>
      </c>
      <c r="EY104" s="5">
        <f>IF('Tabulka klientů 2023'!$AD108='Hlavní stránka'!EU$1,1,0)</f>
        <v>0</v>
      </c>
      <c r="EZ104" s="5">
        <f>IF('Tabulka klientů 2023'!$AG108='Hlavní stránka'!EU$1,1,0)</f>
        <v>0</v>
      </c>
      <c r="FA104" s="5">
        <f>IF('Tabulka klientů 2023'!$AJ108='Hlavní stránka'!EU$1,1,0)</f>
        <v>0</v>
      </c>
      <c r="FB104" s="5">
        <f>IF('Tabulka klientů 2023'!$AM108='Hlavní stránka'!EU$1,1,0)</f>
        <v>0</v>
      </c>
      <c r="FC104" s="5">
        <f>IF('Tabulka klientů 2023'!$AP108='Hlavní stránka'!EU$1,1,0)</f>
        <v>0</v>
      </c>
      <c r="FD104" s="5">
        <f>IF('Tabulka klientů 2023'!$AS108='Hlavní stránka'!EU$1,1,0)</f>
        <v>0</v>
      </c>
      <c r="FE104" s="5">
        <f>IF('Tabulka klientů 2023'!$AV108='Hlavní stránka'!EU$1,1,0)</f>
        <v>0</v>
      </c>
      <c r="FF104" s="5">
        <f t="shared" si="11"/>
        <v>0</v>
      </c>
      <c r="FG104" s="2">
        <f t="shared" si="23"/>
        <v>0</v>
      </c>
    </row>
    <row r="105" spans="1:163" ht="1.5" hidden="1" customHeight="1" x14ac:dyDescent="0.25">
      <c r="A105" s="4"/>
      <c r="B105" s="4"/>
      <c r="C105" s="4"/>
      <c r="D105" s="4"/>
      <c r="E105" s="4"/>
      <c r="F105" s="4"/>
      <c r="G105" s="4"/>
      <c r="H105" s="5">
        <f>IF('Tabulka klientů 2023'!$R109='Hlavní stránka'!$H$1,1,0)</f>
        <v>0</v>
      </c>
      <c r="I105" s="5">
        <f>IF('Tabulka klientů 2023'!$U109='Hlavní stránka'!$H$1,1,0)</f>
        <v>0</v>
      </c>
      <c r="J105" s="5">
        <f>IF('Tabulka klientů 2023'!$X109='Hlavní stránka'!$H$1,1,0)</f>
        <v>0</v>
      </c>
      <c r="K105" s="5">
        <f>IF('Tabulka klientů 2023'!$AA109='Hlavní stránka'!$H$1,1,0)</f>
        <v>0</v>
      </c>
      <c r="L105" s="5">
        <f>IF('Tabulka klientů 2023'!$AD109='Hlavní stránka'!$H$1,1,0)</f>
        <v>0</v>
      </c>
      <c r="M105" s="5">
        <f>IF('Tabulka klientů 2023'!$AG109='Hlavní stránka'!$H$1,1,0)</f>
        <v>0</v>
      </c>
      <c r="N105" s="5">
        <f>IF('Tabulka klientů 2023'!$AJ109='Hlavní stránka'!$H$1,1,0)</f>
        <v>0</v>
      </c>
      <c r="O105" s="5">
        <f>IF('Tabulka klientů 2023'!$AM109='Hlavní stránka'!$H$1,1,0)</f>
        <v>0</v>
      </c>
      <c r="P105" s="5">
        <f>IF('Tabulka klientů 2023'!$AP109='Hlavní stránka'!$H$1,1,0)</f>
        <v>0</v>
      </c>
      <c r="Q105" s="5">
        <f>IF('Tabulka klientů 2023'!$AS109='Hlavní stránka'!$H$1,1,0)</f>
        <v>0</v>
      </c>
      <c r="R105" s="5">
        <f>IF('Tabulka klientů 2023'!$AV109='Hlavní stránka'!$H$1,1,0)</f>
        <v>0</v>
      </c>
      <c r="S105" s="5">
        <f t="shared" si="0"/>
        <v>0</v>
      </c>
      <c r="T105" s="2">
        <f t="shared" si="12"/>
        <v>0</v>
      </c>
      <c r="U105" s="5">
        <f>IF('Tabulka klientů 2023'!$R109='Hlavní stránka'!U$1,1,0)</f>
        <v>0</v>
      </c>
      <c r="V105" s="5">
        <f>IF('Tabulka klientů 2023'!$U109='Hlavní stránka'!U$1,1,0)</f>
        <v>0</v>
      </c>
      <c r="W105" s="5">
        <f>IF('Tabulka klientů 2023'!$X109='Hlavní stránka'!U$1,1,0)</f>
        <v>0</v>
      </c>
      <c r="X105" s="5">
        <f>IF('Tabulka klientů 2023'!$AA109='Hlavní stránka'!U$1,1,0)</f>
        <v>0</v>
      </c>
      <c r="Y105" s="5">
        <f>IF('Tabulka klientů 2023'!$AD109='Hlavní stránka'!U$1,1,0)</f>
        <v>0</v>
      </c>
      <c r="Z105" s="5">
        <f>IF('Tabulka klientů 2023'!$AG109='Hlavní stránka'!U$1,1,0)</f>
        <v>0</v>
      </c>
      <c r="AA105" s="5">
        <f>IF('Tabulka klientů 2023'!$AJ109='Hlavní stránka'!U$1,1,0)</f>
        <v>0</v>
      </c>
      <c r="AB105" s="5">
        <f>IF('Tabulka klientů 2023'!$AM109='Hlavní stránka'!U$1,1,0)</f>
        <v>0</v>
      </c>
      <c r="AC105" s="5">
        <f>IF('Tabulka klientů 2023'!$AP109='Hlavní stránka'!U$1,1,0)</f>
        <v>0</v>
      </c>
      <c r="AD105" s="5">
        <f>IF('Tabulka klientů 2023'!$AS109='Hlavní stránka'!U$1,1,0)</f>
        <v>0</v>
      </c>
      <c r="AE105" s="5">
        <f>IF('Tabulka klientů 2023'!$AV109='Hlavní stránka'!U$1,1,0)</f>
        <v>0</v>
      </c>
      <c r="AF105" s="5">
        <f t="shared" si="1"/>
        <v>0</v>
      </c>
      <c r="AG105" s="2">
        <f t="shared" si="13"/>
        <v>0</v>
      </c>
      <c r="AH105" s="5">
        <f>IF('Tabulka klientů 2023'!$R109='Hlavní stránka'!AH$1,1,0)</f>
        <v>0</v>
      </c>
      <c r="AI105" s="5">
        <f>IF('Tabulka klientů 2023'!$U109='Hlavní stránka'!AH$1,1,0)</f>
        <v>0</v>
      </c>
      <c r="AJ105" s="5">
        <f>IF('Tabulka klientů 2023'!$X109='Hlavní stránka'!AH$1,1,0)</f>
        <v>0</v>
      </c>
      <c r="AK105" s="5">
        <f>IF('Tabulka klientů 2023'!$AA109='Hlavní stránka'!AH$1,1,0)</f>
        <v>0</v>
      </c>
      <c r="AL105" s="5">
        <f>IF('Tabulka klientů 2023'!$AD109='Hlavní stránka'!AH$1,1,0)</f>
        <v>0</v>
      </c>
      <c r="AM105" s="5">
        <f>IF('Tabulka klientů 2023'!$AG109='Hlavní stránka'!AH$1,1,0)</f>
        <v>0</v>
      </c>
      <c r="AN105" s="5">
        <f>IF('Tabulka klientů 2023'!$AJ109='Hlavní stránka'!AH$1,1,0)</f>
        <v>0</v>
      </c>
      <c r="AO105" s="5">
        <f>IF('Tabulka klientů 2023'!$AM109='Hlavní stránka'!AH$1,1,0)</f>
        <v>0</v>
      </c>
      <c r="AP105" s="5">
        <f>IF('Tabulka klientů 2023'!$AP109='Hlavní stránka'!AH$1,1,0)</f>
        <v>0</v>
      </c>
      <c r="AQ105" s="5">
        <f>IF('Tabulka klientů 2023'!$AS109='Hlavní stránka'!AH$1,1,0)</f>
        <v>0</v>
      </c>
      <c r="AR105" s="5">
        <f>IF('Tabulka klientů 2023'!$AV109='Hlavní stránka'!AH$1,1,0)</f>
        <v>0</v>
      </c>
      <c r="AS105" s="5">
        <f t="shared" si="2"/>
        <v>0</v>
      </c>
      <c r="AT105" s="2">
        <f t="shared" si="14"/>
        <v>0</v>
      </c>
      <c r="AU105" s="5">
        <f>IF('Tabulka klientů 2023'!$R109='Hlavní stránka'!AU$1,1,0)</f>
        <v>0</v>
      </c>
      <c r="AV105" s="5">
        <f>IF('Tabulka klientů 2023'!$U109='Hlavní stránka'!AU$1,1,0)</f>
        <v>0</v>
      </c>
      <c r="AW105" s="5">
        <f>IF('Tabulka klientů 2023'!$X109='Hlavní stránka'!AU$1,1,0)</f>
        <v>0</v>
      </c>
      <c r="AX105" s="5">
        <f>IF('Tabulka klientů 2023'!$AA109='Hlavní stránka'!AU$1,1,0)</f>
        <v>0</v>
      </c>
      <c r="AY105" s="5">
        <f>IF('Tabulka klientů 2023'!$AD109='Hlavní stránka'!AU$1,1,0)</f>
        <v>0</v>
      </c>
      <c r="AZ105" s="5">
        <f>IF('Tabulka klientů 2023'!$AG109='Hlavní stránka'!AU$1,1,0)</f>
        <v>0</v>
      </c>
      <c r="BA105" s="5">
        <f>IF('Tabulka klientů 2023'!$AJ109='Hlavní stránka'!AU$1,1,0)</f>
        <v>0</v>
      </c>
      <c r="BB105" s="5">
        <f>IF('Tabulka klientů 2023'!$AM109='Hlavní stránka'!AU$1,1,0)</f>
        <v>0</v>
      </c>
      <c r="BC105" s="5">
        <f>IF('Tabulka klientů 2023'!$AP109='Hlavní stránka'!AU$1,1,0)</f>
        <v>0</v>
      </c>
      <c r="BD105" s="5">
        <f>IF('Tabulka klientů 2023'!$AS109='Hlavní stránka'!AU$1,1,0)</f>
        <v>0</v>
      </c>
      <c r="BE105" s="5">
        <f>IF('Tabulka klientů 2023'!$AV109='Hlavní stránka'!AU$1,1,0)</f>
        <v>0</v>
      </c>
      <c r="BF105" s="5">
        <f t="shared" si="3"/>
        <v>0</v>
      </c>
      <c r="BG105" s="2">
        <f t="shared" si="15"/>
        <v>0</v>
      </c>
      <c r="BH105" s="5">
        <f>IF('Tabulka klientů 2023'!$R109='Hlavní stránka'!BH$1,1,0)</f>
        <v>0</v>
      </c>
      <c r="BI105" s="5">
        <f>IF('Tabulka klientů 2023'!$U109='Hlavní stránka'!BH$1,1,0)</f>
        <v>0</v>
      </c>
      <c r="BJ105" s="5">
        <f>IF('Tabulka klientů 2023'!$X109='Hlavní stránka'!BH$1,1,0)</f>
        <v>0</v>
      </c>
      <c r="BK105" s="5">
        <f>IF('Tabulka klientů 2023'!$AA109='Hlavní stránka'!BH$1,1,0)</f>
        <v>0</v>
      </c>
      <c r="BL105" s="5">
        <f>IF('Tabulka klientů 2023'!$AD109='Hlavní stránka'!BH$1,1,0)</f>
        <v>0</v>
      </c>
      <c r="BM105" s="5">
        <f>IF('Tabulka klientů 2023'!$AG109='Hlavní stránka'!BH$1,1,0)</f>
        <v>0</v>
      </c>
      <c r="BN105" s="5">
        <f>IF('Tabulka klientů 2023'!$AJ109='Hlavní stránka'!BH$1,1,0)</f>
        <v>0</v>
      </c>
      <c r="BO105" s="5">
        <f>IF('Tabulka klientů 2023'!$AM109='Hlavní stránka'!BH$1,1,0)</f>
        <v>0</v>
      </c>
      <c r="BP105" s="5">
        <f>IF('Tabulka klientů 2023'!$AP109='Hlavní stránka'!BH$1,1,0)</f>
        <v>0</v>
      </c>
      <c r="BQ105" s="5">
        <f>IF('Tabulka klientů 2023'!$AS109='Hlavní stránka'!BH$1,1,0)</f>
        <v>0</v>
      </c>
      <c r="BR105" s="5">
        <f>IF('Tabulka klientů 2023'!$AV109='Hlavní stránka'!BH$1,1,0)</f>
        <v>0</v>
      </c>
      <c r="BS105" s="5">
        <f t="shared" si="4"/>
        <v>0</v>
      </c>
      <c r="BT105" s="2">
        <f t="shared" si="16"/>
        <v>0</v>
      </c>
      <c r="BU105" s="5">
        <f>IF('Tabulka klientů 2023'!$R109='Hlavní stránka'!BU$1,1,0)</f>
        <v>0</v>
      </c>
      <c r="BV105" s="5">
        <f>IF('Tabulka klientů 2023'!$U109='Hlavní stránka'!BU$1,1,0)</f>
        <v>0</v>
      </c>
      <c r="BW105" s="5">
        <f>IF('Tabulka klientů 2023'!$X109='Hlavní stránka'!BU$1,1,0)</f>
        <v>0</v>
      </c>
      <c r="BX105" s="5">
        <f>IF('Tabulka klientů 2023'!$AA109='Hlavní stránka'!BU$1,1,0)</f>
        <v>0</v>
      </c>
      <c r="BY105" s="5">
        <f>IF('Tabulka klientů 2023'!$AD109='Hlavní stránka'!BU$1,1,0)</f>
        <v>0</v>
      </c>
      <c r="BZ105" s="5">
        <f>IF('Tabulka klientů 2023'!$AG109='Hlavní stránka'!BU$1,1,0)</f>
        <v>0</v>
      </c>
      <c r="CA105" s="5">
        <f>IF('Tabulka klientů 2023'!$AJ109='Hlavní stránka'!BU$1,1,0)</f>
        <v>0</v>
      </c>
      <c r="CB105" s="5">
        <f>IF('Tabulka klientů 2023'!$AM109='Hlavní stránka'!BU$1,1,0)</f>
        <v>0</v>
      </c>
      <c r="CC105" s="5">
        <f>IF('Tabulka klientů 2023'!$AP109='Hlavní stránka'!BU$1,1,0)</f>
        <v>0</v>
      </c>
      <c r="CD105" s="5">
        <f>IF('Tabulka klientů 2023'!$AS109='Hlavní stránka'!BU$1,1,0)</f>
        <v>0</v>
      </c>
      <c r="CE105" s="5">
        <f>IF('Tabulka klientů 2023'!$AV109='Hlavní stránka'!BU$1,1,0)</f>
        <v>0</v>
      </c>
      <c r="CF105" s="5">
        <f t="shared" si="5"/>
        <v>0</v>
      </c>
      <c r="CG105" s="2">
        <f t="shared" si="17"/>
        <v>0</v>
      </c>
      <c r="CH105" s="5">
        <f>IF('Tabulka klientů 2023'!$R109='Hlavní stránka'!CH$1,1,0)</f>
        <v>0</v>
      </c>
      <c r="CI105" s="5">
        <f>IF('Tabulka klientů 2023'!$U109='Hlavní stránka'!CH$1,1,0)</f>
        <v>0</v>
      </c>
      <c r="CJ105" s="5">
        <f>IF('Tabulka klientů 2023'!$X109='Hlavní stránka'!CH$1,1,0)</f>
        <v>0</v>
      </c>
      <c r="CK105" s="5">
        <f>IF('Tabulka klientů 2023'!$AA109='Hlavní stránka'!CH$1,1,0)</f>
        <v>0</v>
      </c>
      <c r="CL105" s="5">
        <f>IF('Tabulka klientů 2023'!$AD109='Hlavní stránka'!CH$1,1,0)</f>
        <v>0</v>
      </c>
      <c r="CM105" s="5">
        <f>IF('Tabulka klientů 2023'!$AG109='Hlavní stránka'!CH$1,1,0)</f>
        <v>0</v>
      </c>
      <c r="CN105" s="5">
        <f>IF('Tabulka klientů 2023'!$AJ109='Hlavní stránka'!CH$1,1,0)</f>
        <v>0</v>
      </c>
      <c r="CO105" s="5">
        <f>IF('Tabulka klientů 2023'!$AM109='Hlavní stránka'!CH$1,1,0)</f>
        <v>0</v>
      </c>
      <c r="CP105" s="5">
        <f>IF('Tabulka klientů 2023'!$AP109='Hlavní stránka'!CH$1,1,0)</f>
        <v>0</v>
      </c>
      <c r="CQ105" s="5">
        <f>IF('Tabulka klientů 2023'!$AS109='Hlavní stránka'!CH$1,1,0)</f>
        <v>0</v>
      </c>
      <c r="CR105" s="5">
        <f>IF('Tabulka klientů 2023'!$AV109='Hlavní stránka'!CH$1,1,0)</f>
        <v>0</v>
      </c>
      <c r="CS105" s="5">
        <f t="shared" si="6"/>
        <v>0</v>
      </c>
      <c r="CT105" s="2">
        <f t="shared" si="18"/>
        <v>0</v>
      </c>
      <c r="CU105" s="5">
        <f>IF('Tabulka klientů 2023'!$R109='Hlavní stránka'!CU$1,1,0)</f>
        <v>0</v>
      </c>
      <c r="CV105" s="5">
        <f>IF('Tabulka klientů 2023'!$U109='Hlavní stránka'!CU$1,1,0)</f>
        <v>0</v>
      </c>
      <c r="CW105" s="5">
        <f>IF('Tabulka klientů 2023'!$X109='Hlavní stránka'!CU$1,1,0)</f>
        <v>0</v>
      </c>
      <c r="CX105" s="5">
        <f>IF('Tabulka klientů 2023'!$AA109='Hlavní stránka'!CU$1,1,0)</f>
        <v>0</v>
      </c>
      <c r="CY105" s="5">
        <f>IF('Tabulka klientů 2023'!$AD109='Hlavní stránka'!CU$1,1,0)</f>
        <v>0</v>
      </c>
      <c r="CZ105" s="5">
        <f>IF('Tabulka klientů 2023'!$AG109='Hlavní stránka'!CU$1,1,0)</f>
        <v>0</v>
      </c>
      <c r="DA105" s="5">
        <f>IF('Tabulka klientů 2023'!$AJ109='Hlavní stránka'!CU$1,1,0)</f>
        <v>0</v>
      </c>
      <c r="DB105" s="5">
        <f>IF('Tabulka klientů 2023'!$AM109='Hlavní stránka'!CU$1,1,0)</f>
        <v>0</v>
      </c>
      <c r="DC105" s="5">
        <f>IF('Tabulka klientů 2023'!$AP109='Hlavní stránka'!CU$1,1,0)</f>
        <v>0</v>
      </c>
      <c r="DD105" s="5">
        <f>IF('Tabulka klientů 2023'!$AS109='Hlavní stránka'!CU$1,1,0)</f>
        <v>0</v>
      </c>
      <c r="DE105" s="5">
        <f>IF('Tabulka klientů 2023'!$AV109='Hlavní stránka'!CU$1,1,0)</f>
        <v>0</v>
      </c>
      <c r="DF105" s="5">
        <f t="shared" si="7"/>
        <v>0</v>
      </c>
      <c r="DG105" s="2">
        <f t="shared" si="19"/>
        <v>0</v>
      </c>
      <c r="DH105" s="5">
        <f>IF('Tabulka klientů 2023'!$R109='Hlavní stránka'!DH$1,1,0)</f>
        <v>0</v>
      </c>
      <c r="DI105" s="5">
        <f>IF('Tabulka klientů 2023'!$U109='Hlavní stránka'!DH$1,1,0)</f>
        <v>0</v>
      </c>
      <c r="DJ105" s="5">
        <f>IF('Tabulka klientů 2023'!$X109='Hlavní stránka'!DH$1,1,0)</f>
        <v>0</v>
      </c>
      <c r="DK105" s="5">
        <f>IF('Tabulka klientů 2023'!$AA109='Hlavní stránka'!DH$1,1,0)</f>
        <v>0</v>
      </c>
      <c r="DL105" s="5">
        <f>IF('Tabulka klientů 2023'!$AD109='Hlavní stránka'!DH$1,1,0)</f>
        <v>0</v>
      </c>
      <c r="DM105" s="5">
        <f>IF('Tabulka klientů 2023'!$AG109='Hlavní stránka'!DH$1,1,0)</f>
        <v>0</v>
      </c>
      <c r="DN105" s="5">
        <f>IF('Tabulka klientů 2023'!$AJ109='Hlavní stránka'!DH$1,1,0)</f>
        <v>0</v>
      </c>
      <c r="DO105" s="5">
        <f>IF('Tabulka klientů 2023'!$AM109='Hlavní stránka'!DH$1,1,0)</f>
        <v>0</v>
      </c>
      <c r="DP105" s="5">
        <f>IF('Tabulka klientů 2023'!$AP109='Hlavní stránka'!DH$1,1,0)</f>
        <v>0</v>
      </c>
      <c r="DQ105" s="5">
        <f>IF('Tabulka klientů 2023'!$AS109='Hlavní stránka'!DH$1,1,0)</f>
        <v>0</v>
      </c>
      <c r="DR105" s="5">
        <f>IF('Tabulka klientů 2023'!$AV109='Hlavní stránka'!DH$1,1,0)</f>
        <v>0</v>
      </c>
      <c r="DS105" s="5">
        <f t="shared" si="8"/>
        <v>0</v>
      </c>
      <c r="DT105" s="2">
        <f t="shared" si="20"/>
        <v>0</v>
      </c>
      <c r="DU105" s="5">
        <f>IF('Tabulka klientů 2023'!$R109='Hlavní stránka'!DU$1,1,0)</f>
        <v>0</v>
      </c>
      <c r="DV105" s="5">
        <f>IF('Tabulka klientů 2023'!$U109='Hlavní stránka'!DU$1,1,0)</f>
        <v>0</v>
      </c>
      <c r="DW105" s="5">
        <f>IF('Tabulka klientů 2023'!$X109='Hlavní stránka'!DU$1,1,0)</f>
        <v>0</v>
      </c>
      <c r="DX105" s="5">
        <f>IF('Tabulka klientů 2023'!$AA109='Hlavní stránka'!DU$1,1,0)</f>
        <v>0</v>
      </c>
      <c r="DY105" s="5">
        <f>IF('Tabulka klientů 2023'!$AD109='Hlavní stránka'!DU$1,1,0)</f>
        <v>0</v>
      </c>
      <c r="DZ105" s="5">
        <f>IF('Tabulka klientů 2023'!$AG109='Hlavní stránka'!DU$1,1,0)</f>
        <v>0</v>
      </c>
      <c r="EA105" s="5">
        <f>IF('Tabulka klientů 2023'!$AJ109='Hlavní stránka'!DU$1,1,0)</f>
        <v>0</v>
      </c>
      <c r="EB105" s="5">
        <f>IF('Tabulka klientů 2023'!$AM109='Hlavní stránka'!DU$1,1,0)</f>
        <v>0</v>
      </c>
      <c r="EC105" s="5">
        <f>IF('Tabulka klientů 2023'!$AP109='Hlavní stránka'!DU$1,1,0)</f>
        <v>0</v>
      </c>
      <c r="ED105" s="5">
        <f>IF('Tabulka klientů 2023'!$AS109='Hlavní stránka'!DU$1,1,0)</f>
        <v>0</v>
      </c>
      <c r="EE105" s="5">
        <f>IF('Tabulka klientů 2023'!$AV109='Hlavní stránka'!DU$1,1,0)</f>
        <v>0</v>
      </c>
      <c r="EF105" s="5">
        <f t="shared" si="9"/>
        <v>0</v>
      </c>
      <c r="EG105" s="2">
        <f t="shared" si="21"/>
        <v>0</v>
      </c>
      <c r="EH105" s="5">
        <f>IF('Tabulka klientů 2023'!$R109='Hlavní stránka'!EH$1,1,0)</f>
        <v>0</v>
      </c>
      <c r="EI105" s="5">
        <f>IF('Tabulka klientů 2023'!$U109='Hlavní stránka'!EH$1,1,0)</f>
        <v>0</v>
      </c>
      <c r="EJ105" s="5">
        <f>IF('Tabulka klientů 2023'!$X109='Hlavní stránka'!EH$1,1,0)</f>
        <v>0</v>
      </c>
      <c r="EK105" s="5">
        <f>IF('Tabulka klientů 2023'!$AA109='Hlavní stránka'!EH$1,1,0)</f>
        <v>0</v>
      </c>
      <c r="EL105" s="5">
        <f>IF('Tabulka klientů 2023'!$AD109='Hlavní stránka'!EH$1,1,0)</f>
        <v>0</v>
      </c>
      <c r="EM105" s="5">
        <f>IF('Tabulka klientů 2023'!$AG109='Hlavní stránka'!EH$1,1,0)</f>
        <v>0</v>
      </c>
      <c r="EN105" s="5">
        <f>IF('Tabulka klientů 2023'!$AJ109='Hlavní stránka'!EH$1,1,0)</f>
        <v>0</v>
      </c>
      <c r="EO105" s="5">
        <f>IF('Tabulka klientů 2023'!$AM109='Hlavní stránka'!EH$1,1,0)</f>
        <v>0</v>
      </c>
      <c r="EP105" s="5">
        <f>IF('Tabulka klientů 2023'!$AP109='Hlavní stránka'!EH$1,1,0)</f>
        <v>0</v>
      </c>
      <c r="EQ105" s="5">
        <f>IF('Tabulka klientů 2023'!$AS109='Hlavní stránka'!EH$1,1,0)</f>
        <v>0</v>
      </c>
      <c r="ER105" s="5">
        <f>IF('Tabulka klientů 2023'!$AV109='Hlavní stránka'!EH$1,1,0)</f>
        <v>0</v>
      </c>
      <c r="ES105" s="5">
        <f t="shared" si="10"/>
        <v>0</v>
      </c>
      <c r="ET105" s="2">
        <f t="shared" si="22"/>
        <v>0</v>
      </c>
      <c r="EU105" s="5">
        <f>IF('Tabulka klientů 2023'!$R109='Hlavní stránka'!EU$1,1,0)</f>
        <v>0</v>
      </c>
      <c r="EV105" s="5">
        <f>IF('Tabulka klientů 2023'!$U109='Hlavní stránka'!EU$1,1,0)</f>
        <v>0</v>
      </c>
      <c r="EW105" s="5">
        <f>IF('Tabulka klientů 2023'!$X109='Hlavní stránka'!EU$1,1,0)</f>
        <v>0</v>
      </c>
      <c r="EX105" s="5">
        <f>IF('Tabulka klientů 2023'!$AA109='Hlavní stránka'!EU$1,1,0)</f>
        <v>0</v>
      </c>
      <c r="EY105" s="5">
        <f>IF('Tabulka klientů 2023'!$AD109='Hlavní stránka'!EU$1,1,0)</f>
        <v>0</v>
      </c>
      <c r="EZ105" s="5">
        <f>IF('Tabulka klientů 2023'!$AG109='Hlavní stránka'!EU$1,1,0)</f>
        <v>0</v>
      </c>
      <c r="FA105" s="5">
        <f>IF('Tabulka klientů 2023'!$AJ109='Hlavní stránka'!EU$1,1,0)</f>
        <v>0</v>
      </c>
      <c r="FB105" s="5">
        <f>IF('Tabulka klientů 2023'!$AM109='Hlavní stránka'!EU$1,1,0)</f>
        <v>0</v>
      </c>
      <c r="FC105" s="5">
        <f>IF('Tabulka klientů 2023'!$AP109='Hlavní stránka'!EU$1,1,0)</f>
        <v>0</v>
      </c>
      <c r="FD105" s="5">
        <f>IF('Tabulka klientů 2023'!$AS109='Hlavní stránka'!EU$1,1,0)</f>
        <v>0</v>
      </c>
      <c r="FE105" s="5">
        <f>IF('Tabulka klientů 2023'!$AV109='Hlavní stránka'!EU$1,1,0)</f>
        <v>0</v>
      </c>
      <c r="FF105" s="5">
        <f t="shared" si="11"/>
        <v>0</v>
      </c>
      <c r="FG105" s="2">
        <f t="shared" si="23"/>
        <v>0</v>
      </c>
    </row>
    <row r="106" spans="1:163" ht="1.5" hidden="1" customHeight="1" x14ac:dyDescent="0.25">
      <c r="A106" s="4"/>
      <c r="B106" s="4"/>
      <c r="C106" s="4"/>
      <c r="D106" s="4"/>
      <c r="E106" s="4"/>
      <c r="F106" s="4"/>
      <c r="G106" s="4"/>
      <c r="H106" s="5">
        <f>IF('Tabulka klientů 2023'!$R110='Hlavní stránka'!$H$1,1,0)</f>
        <v>0</v>
      </c>
      <c r="I106" s="5">
        <f>IF('Tabulka klientů 2023'!$U110='Hlavní stránka'!$H$1,1,0)</f>
        <v>0</v>
      </c>
      <c r="J106" s="5">
        <f>IF('Tabulka klientů 2023'!$X110='Hlavní stránka'!$H$1,1,0)</f>
        <v>0</v>
      </c>
      <c r="K106" s="5">
        <f>IF('Tabulka klientů 2023'!$AA110='Hlavní stránka'!$H$1,1,0)</f>
        <v>0</v>
      </c>
      <c r="L106" s="5">
        <f>IF('Tabulka klientů 2023'!$AD110='Hlavní stránka'!$H$1,1,0)</f>
        <v>0</v>
      </c>
      <c r="M106" s="5">
        <f>IF('Tabulka klientů 2023'!$AG110='Hlavní stránka'!$H$1,1,0)</f>
        <v>0</v>
      </c>
      <c r="N106" s="5">
        <f>IF('Tabulka klientů 2023'!$AJ110='Hlavní stránka'!$H$1,1,0)</f>
        <v>0</v>
      </c>
      <c r="O106" s="5">
        <f>IF('Tabulka klientů 2023'!$AM110='Hlavní stránka'!$H$1,1,0)</f>
        <v>0</v>
      </c>
      <c r="P106" s="5">
        <f>IF('Tabulka klientů 2023'!$AP110='Hlavní stránka'!$H$1,1,0)</f>
        <v>0</v>
      </c>
      <c r="Q106" s="5">
        <f>IF('Tabulka klientů 2023'!$AS110='Hlavní stránka'!$H$1,1,0)</f>
        <v>0</v>
      </c>
      <c r="R106" s="5">
        <f>IF('Tabulka klientů 2023'!$AV110='Hlavní stránka'!$H$1,1,0)</f>
        <v>0</v>
      </c>
      <c r="S106" s="5">
        <f t="shared" si="0"/>
        <v>0</v>
      </c>
      <c r="T106" s="2">
        <f t="shared" si="12"/>
        <v>0</v>
      </c>
      <c r="U106" s="5">
        <f>IF('Tabulka klientů 2023'!$R110='Hlavní stránka'!U$1,1,0)</f>
        <v>0</v>
      </c>
      <c r="V106" s="5">
        <f>IF('Tabulka klientů 2023'!$U110='Hlavní stránka'!U$1,1,0)</f>
        <v>0</v>
      </c>
      <c r="W106" s="5">
        <f>IF('Tabulka klientů 2023'!$X110='Hlavní stránka'!U$1,1,0)</f>
        <v>0</v>
      </c>
      <c r="X106" s="5">
        <f>IF('Tabulka klientů 2023'!$AA110='Hlavní stránka'!U$1,1,0)</f>
        <v>0</v>
      </c>
      <c r="Y106" s="5">
        <f>IF('Tabulka klientů 2023'!$AD110='Hlavní stránka'!U$1,1,0)</f>
        <v>0</v>
      </c>
      <c r="Z106" s="5">
        <f>IF('Tabulka klientů 2023'!$AG110='Hlavní stránka'!U$1,1,0)</f>
        <v>0</v>
      </c>
      <c r="AA106" s="5">
        <f>IF('Tabulka klientů 2023'!$AJ110='Hlavní stránka'!U$1,1,0)</f>
        <v>0</v>
      </c>
      <c r="AB106" s="5">
        <f>IF('Tabulka klientů 2023'!$AM110='Hlavní stránka'!U$1,1,0)</f>
        <v>0</v>
      </c>
      <c r="AC106" s="5">
        <f>IF('Tabulka klientů 2023'!$AP110='Hlavní stránka'!U$1,1,0)</f>
        <v>0</v>
      </c>
      <c r="AD106" s="5">
        <f>IF('Tabulka klientů 2023'!$AS110='Hlavní stránka'!U$1,1,0)</f>
        <v>0</v>
      </c>
      <c r="AE106" s="5">
        <f>IF('Tabulka klientů 2023'!$AV110='Hlavní stránka'!U$1,1,0)</f>
        <v>0</v>
      </c>
      <c r="AF106" s="5">
        <f t="shared" si="1"/>
        <v>0</v>
      </c>
      <c r="AG106" s="2">
        <f t="shared" si="13"/>
        <v>0</v>
      </c>
      <c r="AH106" s="5">
        <f>IF('Tabulka klientů 2023'!$R110='Hlavní stránka'!AH$1,1,0)</f>
        <v>0</v>
      </c>
      <c r="AI106" s="5">
        <f>IF('Tabulka klientů 2023'!$U110='Hlavní stránka'!AH$1,1,0)</f>
        <v>0</v>
      </c>
      <c r="AJ106" s="5">
        <f>IF('Tabulka klientů 2023'!$X110='Hlavní stránka'!AH$1,1,0)</f>
        <v>0</v>
      </c>
      <c r="AK106" s="5">
        <f>IF('Tabulka klientů 2023'!$AA110='Hlavní stránka'!AH$1,1,0)</f>
        <v>0</v>
      </c>
      <c r="AL106" s="5">
        <f>IF('Tabulka klientů 2023'!$AD110='Hlavní stránka'!AH$1,1,0)</f>
        <v>0</v>
      </c>
      <c r="AM106" s="5">
        <f>IF('Tabulka klientů 2023'!$AG110='Hlavní stránka'!AH$1,1,0)</f>
        <v>0</v>
      </c>
      <c r="AN106" s="5">
        <f>IF('Tabulka klientů 2023'!$AJ110='Hlavní stránka'!AH$1,1,0)</f>
        <v>0</v>
      </c>
      <c r="AO106" s="5">
        <f>IF('Tabulka klientů 2023'!$AM110='Hlavní stránka'!AH$1,1,0)</f>
        <v>0</v>
      </c>
      <c r="AP106" s="5">
        <f>IF('Tabulka klientů 2023'!$AP110='Hlavní stránka'!AH$1,1,0)</f>
        <v>0</v>
      </c>
      <c r="AQ106" s="5">
        <f>IF('Tabulka klientů 2023'!$AS110='Hlavní stránka'!AH$1,1,0)</f>
        <v>0</v>
      </c>
      <c r="AR106" s="5">
        <f>IF('Tabulka klientů 2023'!$AV110='Hlavní stránka'!AH$1,1,0)</f>
        <v>0</v>
      </c>
      <c r="AS106" s="5">
        <f t="shared" si="2"/>
        <v>0</v>
      </c>
      <c r="AT106" s="2">
        <f t="shared" si="14"/>
        <v>0</v>
      </c>
      <c r="AU106" s="5">
        <f>IF('Tabulka klientů 2023'!$R110='Hlavní stránka'!AU$1,1,0)</f>
        <v>0</v>
      </c>
      <c r="AV106" s="5">
        <f>IF('Tabulka klientů 2023'!$U110='Hlavní stránka'!AU$1,1,0)</f>
        <v>0</v>
      </c>
      <c r="AW106" s="5">
        <f>IF('Tabulka klientů 2023'!$X110='Hlavní stránka'!AU$1,1,0)</f>
        <v>0</v>
      </c>
      <c r="AX106" s="5">
        <f>IF('Tabulka klientů 2023'!$AA110='Hlavní stránka'!AU$1,1,0)</f>
        <v>0</v>
      </c>
      <c r="AY106" s="5">
        <f>IF('Tabulka klientů 2023'!$AD110='Hlavní stránka'!AU$1,1,0)</f>
        <v>0</v>
      </c>
      <c r="AZ106" s="5">
        <f>IF('Tabulka klientů 2023'!$AG110='Hlavní stránka'!AU$1,1,0)</f>
        <v>0</v>
      </c>
      <c r="BA106" s="5">
        <f>IF('Tabulka klientů 2023'!$AJ110='Hlavní stránka'!AU$1,1,0)</f>
        <v>0</v>
      </c>
      <c r="BB106" s="5">
        <f>IF('Tabulka klientů 2023'!$AM110='Hlavní stránka'!AU$1,1,0)</f>
        <v>0</v>
      </c>
      <c r="BC106" s="5">
        <f>IF('Tabulka klientů 2023'!$AP110='Hlavní stránka'!AU$1,1,0)</f>
        <v>0</v>
      </c>
      <c r="BD106" s="5">
        <f>IF('Tabulka klientů 2023'!$AS110='Hlavní stránka'!AU$1,1,0)</f>
        <v>0</v>
      </c>
      <c r="BE106" s="5">
        <f>IF('Tabulka klientů 2023'!$AV110='Hlavní stránka'!AU$1,1,0)</f>
        <v>0</v>
      </c>
      <c r="BF106" s="5">
        <f t="shared" si="3"/>
        <v>0</v>
      </c>
      <c r="BG106" s="2">
        <f t="shared" si="15"/>
        <v>0</v>
      </c>
      <c r="BH106" s="5">
        <f>IF('Tabulka klientů 2023'!$R110='Hlavní stránka'!BH$1,1,0)</f>
        <v>0</v>
      </c>
      <c r="BI106" s="5">
        <f>IF('Tabulka klientů 2023'!$U110='Hlavní stránka'!BH$1,1,0)</f>
        <v>0</v>
      </c>
      <c r="BJ106" s="5">
        <f>IF('Tabulka klientů 2023'!$X110='Hlavní stránka'!BH$1,1,0)</f>
        <v>0</v>
      </c>
      <c r="BK106" s="5">
        <f>IF('Tabulka klientů 2023'!$AA110='Hlavní stránka'!BH$1,1,0)</f>
        <v>0</v>
      </c>
      <c r="BL106" s="5">
        <f>IF('Tabulka klientů 2023'!$AD110='Hlavní stránka'!BH$1,1,0)</f>
        <v>0</v>
      </c>
      <c r="BM106" s="5">
        <f>IF('Tabulka klientů 2023'!$AG110='Hlavní stránka'!BH$1,1,0)</f>
        <v>0</v>
      </c>
      <c r="BN106" s="5">
        <f>IF('Tabulka klientů 2023'!$AJ110='Hlavní stránka'!BH$1,1,0)</f>
        <v>0</v>
      </c>
      <c r="BO106" s="5">
        <f>IF('Tabulka klientů 2023'!$AM110='Hlavní stránka'!BH$1,1,0)</f>
        <v>0</v>
      </c>
      <c r="BP106" s="5">
        <f>IF('Tabulka klientů 2023'!$AP110='Hlavní stránka'!BH$1,1,0)</f>
        <v>0</v>
      </c>
      <c r="BQ106" s="5">
        <f>IF('Tabulka klientů 2023'!$AS110='Hlavní stránka'!BH$1,1,0)</f>
        <v>0</v>
      </c>
      <c r="BR106" s="5">
        <f>IF('Tabulka klientů 2023'!$AV110='Hlavní stránka'!BH$1,1,0)</f>
        <v>0</v>
      </c>
      <c r="BS106" s="5">
        <f t="shared" si="4"/>
        <v>0</v>
      </c>
      <c r="BT106" s="2">
        <f t="shared" si="16"/>
        <v>0</v>
      </c>
      <c r="BU106" s="5">
        <f>IF('Tabulka klientů 2023'!$R110='Hlavní stránka'!BU$1,1,0)</f>
        <v>0</v>
      </c>
      <c r="BV106" s="5">
        <f>IF('Tabulka klientů 2023'!$U110='Hlavní stránka'!BU$1,1,0)</f>
        <v>0</v>
      </c>
      <c r="BW106" s="5">
        <f>IF('Tabulka klientů 2023'!$X110='Hlavní stránka'!BU$1,1,0)</f>
        <v>0</v>
      </c>
      <c r="BX106" s="5">
        <f>IF('Tabulka klientů 2023'!$AA110='Hlavní stránka'!BU$1,1,0)</f>
        <v>0</v>
      </c>
      <c r="BY106" s="5">
        <f>IF('Tabulka klientů 2023'!$AD110='Hlavní stránka'!BU$1,1,0)</f>
        <v>0</v>
      </c>
      <c r="BZ106" s="5">
        <f>IF('Tabulka klientů 2023'!$AG110='Hlavní stránka'!BU$1,1,0)</f>
        <v>0</v>
      </c>
      <c r="CA106" s="5">
        <f>IF('Tabulka klientů 2023'!$AJ110='Hlavní stránka'!BU$1,1,0)</f>
        <v>0</v>
      </c>
      <c r="CB106" s="5">
        <f>IF('Tabulka klientů 2023'!$AM110='Hlavní stránka'!BU$1,1,0)</f>
        <v>0</v>
      </c>
      <c r="CC106" s="5">
        <f>IF('Tabulka klientů 2023'!$AP110='Hlavní stránka'!BU$1,1,0)</f>
        <v>0</v>
      </c>
      <c r="CD106" s="5">
        <f>IF('Tabulka klientů 2023'!$AS110='Hlavní stránka'!BU$1,1,0)</f>
        <v>0</v>
      </c>
      <c r="CE106" s="5">
        <f>IF('Tabulka klientů 2023'!$AV110='Hlavní stránka'!BU$1,1,0)</f>
        <v>0</v>
      </c>
      <c r="CF106" s="5">
        <f t="shared" si="5"/>
        <v>0</v>
      </c>
      <c r="CG106" s="2">
        <f t="shared" si="17"/>
        <v>0</v>
      </c>
      <c r="CH106" s="5">
        <f>IF('Tabulka klientů 2023'!$R110='Hlavní stránka'!CH$1,1,0)</f>
        <v>0</v>
      </c>
      <c r="CI106" s="5">
        <f>IF('Tabulka klientů 2023'!$U110='Hlavní stránka'!CH$1,1,0)</f>
        <v>0</v>
      </c>
      <c r="CJ106" s="5">
        <f>IF('Tabulka klientů 2023'!$X110='Hlavní stránka'!CH$1,1,0)</f>
        <v>0</v>
      </c>
      <c r="CK106" s="5">
        <f>IF('Tabulka klientů 2023'!$AA110='Hlavní stránka'!CH$1,1,0)</f>
        <v>0</v>
      </c>
      <c r="CL106" s="5">
        <f>IF('Tabulka klientů 2023'!$AD110='Hlavní stránka'!CH$1,1,0)</f>
        <v>0</v>
      </c>
      <c r="CM106" s="5">
        <f>IF('Tabulka klientů 2023'!$AG110='Hlavní stránka'!CH$1,1,0)</f>
        <v>0</v>
      </c>
      <c r="CN106" s="5">
        <f>IF('Tabulka klientů 2023'!$AJ110='Hlavní stránka'!CH$1,1,0)</f>
        <v>0</v>
      </c>
      <c r="CO106" s="5">
        <f>IF('Tabulka klientů 2023'!$AM110='Hlavní stránka'!CH$1,1,0)</f>
        <v>0</v>
      </c>
      <c r="CP106" s="5">
        <f>IF('Tabulka klientů 2023'!$AP110='Hlavní stránka'!CH$1,1,0)</f>
        <v>0</v>
      </c>
      <c r="CQ106" s="5">
        <f>IF('Tabulka klientů 2023'!$AS110='Hlavní stránka'!CH$1,1,0)</f>
        <v>0</v>
      </c>
      <c r="CR106" s="5">
        <f>IF('Tabulka klientů 2023'!$AV110='Hlavní stránka'!CH$1,1,0)</f>
        <v>0</v>
      </c>
      <c r="CS106" s="5">
        <f t="shared" si="6"/>
        <v>0</v>
      </c>
      <c r="CT106" s="2">
        <f t="shared" si="18"/>
        <v>0</v>
      </c>
      <c r="CU106" s="5">
        <f>IF('Tabulka klientů 2023'!$R110='Hlavní stránka'!CU$1,1,0)</f>
        <v>0</v>
      </c>
      <c r="CV106" s="5">
        <f>IF('Tabulka klientů 2023'!$U110='Hlavní stránka'!CU$1,1,0)</f>
        <v>0</v>
      </c>
      <c r="CW106" s="5">
        <f>IF('Tabulka klientů 2023'!$X110='Hlavní stránka'!CU$1,1,0)</f>
        <v>0</v>
      </c>
      <c r="CX106" s="5">
        <f>IF('Tabulka klientů 2023'!$AA110='Hlavní stránka'!CU$1,1,0)</f>
        <v>0</v>
      </c>
      <c r="CY106" s="5">
        <f>IF('Tabulka klientů 2023'!$AD110='Hlavní stránka'!CU$1,1,0)</f>
        <v>0</v>
      </c>
      <c r="CZ106" s="5">
        <f>IF('Tabulka klientů 2023'!$AG110='Hlavní stránka'!CU$1,1,0)</f>
        <v>0</v>
      </c>
      <c r="DA106" s="5">
        <f>IF('Tabulka klientů 2023'!$AJ110='Hlavní stránka'!CU$1,1,0)</f>
        <v>0</v>
      </c>
      <c r="DB106" s="5">
        <f>IF('Tabulka klientů 2023'!$AM110='Hlavní stránka'!CU$1,1,0)</f>
        <v>0</v>
      </c>
      <c r="DC106" s="5">
        <f>IF('Tabulka klientů 2023'!$AP110='Hlavní stránka'!CU$1,1,0)</f>
        <v>0</v>
      </c>
      <c r="DD106" s="5">
        <f>IF('Tabulka klientů 2023'!$AS110='Hlavní stránka'!CU$1,1,0)</f>
        <v>0</v>
      </c>
      <c r="DE106" s="5">
        <f>IF('Tabulka klientů 2023'!$AV110='Hlavní stránka'!CU$1,1,0)</f>
        <v>0</v>
      </c>
      <c r="DF106" s="5">
        <f t="shared" si="7"/>
        <v>0</v>
      </c>
      <c r="DG106" s="2">
        <f t="shared" si="19"/>
        <v>0</v>
      </c>
      <c r="DH106" s="5">
        <f>IF('Tabulka klientů 2023'!$R110='Hlavní stránka'!DH$1,1,0)</f>
        <v>0</v>
      </c>
      <c r="DI106" s="5">
        <f>IF('Tabulka klientů 2023'!$U110='Hlavní stránka'!DH$1,1,0)</f>
        <v>0</v>
      </c>
      <c r="DJ106" s="5">
        <f>IF('Tabulka klientů 2023'!$X110='Hlavní stránka'!DH$1,1,0)</f>
        <v>0</v>
      </c>
      <c r="DK106" s="5">
        <f>IF('Tabulka klientů 2023'!$AA110='Hlavní stránka'!DH$1,1,0)</f>
        <v>0</v>
      </c>
      <c r="DL106" s="5">
        <f>IF('Tabulka klientů 2023'!$AD110='Hlavní stránka'!DH$1,1,0)</f>
        <v>0</v>
      </c>
      <c r="DM106" s="5">
        <f>IF('Tabulka klientů 2023'!$AG110='Hlavní stránka'!DH$1,1,0)</f>
        <v>0</v>
      </c>
      <c r="DN106" s="5">
        <f>IF('Tabulka klientů 2023'!$AJ110='Hlavní stránka'!DH$1,1,0)</f>
        <v>0</v>
      </c>
      <c r="DO106" s="5">
        <f>IF('Tabulka klientů 2023'!$AM110='Hlavní stránka'!DH$1,1,0)</f>
        <v>0</v>
      </c>
      <c r="DP106" s="5">
        <f>IF('Tabulka klientů 2023'!$AP110='Hlavní stránka'!DH$1,1,0)</f>
        <v>0</v>
      </c>
      <c r="DQ106" s="5">
        <f>IF('Tabulka klientů 2023'!$AS110='Hlavní stránka'!DH$1,1,0)</f>
        <v>0</v>
      </c>
      <c r="DR106" s="5">
        <f>IF('Tabulka klientů 2023'!$AV110='Hlavní stránka'!DH$1,1,0)</f>
        <v>0</v>
      </c>
      <c r="DS106" s="5">
        <f t="shared" si="8"/>
        <v>0</v>
      </c>
      <c r="DT106" s="2">
        <f t="shared" si="20"/>
        <v>0</v>
      </c>
      <c r="DU106" s="5">
        <f>IF('Tabulka klientů 2023'!$R110='Hlavní stránka'!DU$1,1,0)</f>
        <v>0</v>
      </c>
      <c r="DV106" s="5">
        <f>IF('Tabulka klientů 2023'!$U110='Hlavní stránka'!DU$1,1,0)</f>
        <v>0</v>
      </c>
      <c r="DW106" s="5">
        <f>IF('Tabulka klientů 2023'!$X110='Hlavní stránka'!DU$1,1,0)</f>
        <v>0</v>
      </c>
      <c r="DX106" s="5">
        <f>IF('Tabulka klientů 2023'!$AA110='Hlavní stránka'!DU$1,1,0)</f>
        <v>0</v>
      </c>
      <c r="DY106" s="5">
        <f>IF('Tabulka klientů 2023'!$AD110='Hlavní stránka'!DU$1,1,0)</f>
        <v>0</v>
      </c>
      <c r="DZ106" s="5">
        <f>IF('Tabulka klientů 2023'!$AG110='Hlavní stránka'!DU$1,1,0)</f>
        <v>0</v>
      </c>
      <c r="EA106" s="5">
        <f>IF('Tabulka klientů 2023'!$AJ110='Hlavní stránka'!DU$1,1,0)</f>
        <v>0</v>
      </c>
      <c r="EB106" s="5">
        <f>IF('Tabulka klientů 2023'!$AM110='Hlavní stránka'!DU$1,1,0)</f>
        <v>0</v>
      </c>
      <c r="EC106" s="5">
        <f>IF('Tabulka klientů 2023'!$AP110='Hlavní stránka'!DU$1,1,0)</f>
        <v>0</v>
      </c>
      <c r="ED106" s="5">
        <f>IF('Tabulka klientů 2023'!$AS110='Hlavní stránka'!DU$1,1,0)</f>
        <v>0</v>
      </c>
      <c r="EE106" s="5">
        <f>IF('Tabulka klientů 2023'!$AV110='Hlavní stránka'!DU$1,1,0)</f>
        <v>0</v>
      </c>
      <c r="EF106" s="5">
        <f t="shared" si="9"/>
        <v>0</v>
      </c>
      <c r="EG106" s="2">
        <f t="shared" si="21"/>
        <v>0</v>
      </c>
      <c r="EH106" s="5">
        <f>IF('Tabulka klientů 2023'!$R110='Hlavní stránka'!EH$1,1,0)</f>
        <v>0</v>
      </c>
      <c r="EI106" s="5">
        <f>IF('Tabulka klientů 2023'!$U110='Hlavní stránka'!EH$1,1,0)</f>
        <v>0</v>
      </c>
      <c r="EJ106" s="5">
        <f>IF('Tabulka klientů 2023'!$X110='Hlavní stránka'!EH$1,1,0)</f>
        <v>0</v>
      </c>
      <c r="EK106" s="5">
        <f>IF('Tabulka klientů 2023'!$AA110='Hlavní stránka'!EH$1,1,0)</f>
        <v>0</v>
      </c>
      <c r="EL106" s="5">
        <f>IF('Tabulka klientů 2023'!$AD110='Hlavní stránka'!EH$1,1,0)</f>
        <v>0</v>
      </c>
      <c r="EM106" s="5">
        <f>IF('Tabulka klientů 2023'!$AG110='Hlavní stránka'!EH$1,1,0)</f>
        <v>0</v>
      </c>
      <c r="EN106" s="5">
        <f>IF('Tabulka klientů 2023'!$AJ110='Hlavní stránka'!EH$1,1,0)</f>
        <v>0</v>
      </c>
      <c r="EO106" s="5">
        <f>IF('Tabulka klientů 2023'!$AM110='Hlavní stránka'!EH$1,1,0)</f>
        <v>0</v>
      </c>
      <c r="EP106" s="5">
        <f>IF('Tabulka klientů 2023'!$AP110='Hlavní stránka'!EH$1,1,0)</f>
        <v>0</v>
      </c>
      <c r="EQ106" s="5">
        <f>IF('Tabulka klientů 2023'!$AS110='Hlavní stránka'!EH$1,1,0)</f>
        <v>0</v>
      </c>
      <c r="ER106" s="5">
        <f>IF('Tabulka klientů 2023'!$AV110='Hlavní stránka'!EH$1,1,0)</f>
        <v>0</v>
      </c>
      <c r="ES106" s="5">
        <f t="shared" si="10"/>
        <v>0</v>
      </c>
      <c r="ET106" s="2">
        <f t="shared" si="22"/>
        <v>0</v>
      </c>
      <c r="EU106" s="5">
        <f>IF('Tabulka klientů 2023'!$R110='Hlavní stránka'!EU$1,1,0)</f>
        <v>0</v>
      </c>
      <c r="EV106" s="5">
        <f>IF('Tabulka klientů 2023'!$U110='Hlavní stránka'!EU$1,1,0)</f>
        <v>0</v>
      </c>
      <c r="EW106" s="5">
        <f>IF('Tabulka klientů 2023'!$X110='Hlavní stránka'!EU$1,1,0)</f>
        <v>0</v>
      </c>
      <c r="EX106" s="5">
        <f>IF('Tabulka klientů 2023'!$AA110='Hlavní stránka'!EU$1,1,0)</f>
        <v>0</v>
      </c>
      <c r="EY106" s="5">
        <f>IF('Tabulka klientů 2023'!$AD110='Hlavní stránka'!EU$1,1,0)</f>
        <v>0</v>
      </c>
      <c r="EZ106" s="5">
        <f>IF('Tabulka klientů 2023'!$AG110='Hlavní stránka'!EU$1,1,0)</f>
        <v>0</v>
      </c>
      <c r="FA106" s="5">
        <f>IF('Tabulka klientů 2023'!$AJ110='Hlavní stránka'!EU$1,1,0)</f>
        <v>0</v>
      </c>
      <c r="FB106" s="5">
        <f>IF('Tabulka klientů 2023'!$AM110='Hlavní stránka'!EU$1,1,0)</f>
        <v>0</v>
      </c>
      <c r="FC106" s="5">
        <f>IF('Tabulka klientů 2023'!$AP110='Hlavní stránka'!EU$1,1,0)</f>
        <v>0</v>
      </c>
      <c r="FD106" s="5">
        <f>IF('Tabulka klientů 2023'!$AS110='Hlavní stránka'!EU$1,1,0)</f>
        <v>0</v>
      </c>
      <c r="FE106" s="5">
        <f>IF('Tabulka klientů 2023'!$AV110='Hlavní stránka'!EU$1,1,0)</f>
        <v>0</v>
      </c>
      <c r="FF106" s="5">
        <f t="shared" si="11"/>
        <v>0</v>
      </c>
      <c r="FG106" s="2">
        <f t="shared" si="23"/>
        <v>0</v>
      </c>
    </row>
    <row r="107" spans="1:163" ht="1.5" hidden="1" customHeight="1" x14ac:dyDescent="0.25">
      <c r="A107" s="4"/>
      <c r="B107" s="4"/>
      <c r="C107" s="4"/>
      <c r="D107" s="4"/>
      <c r="E107" s="4"/>
      <c r="F107" s="4"/>
      <c r="G107" s="4"/>
      <c r="H107" s="5">
        <f>IF('Tabulka klientů 2023'!$R111='Hlavní stránka'!$H$1,1,0)</f>
        <v>0</v>
      </c>
      <c r="I107" s="5">
        <f>IF('Tabulka klientů 2023'!$U111='Hlavní stránka'!$H$1,1,0)</f>
        <v>0</v>
      </c>
      <c r="J107" s="5">
        <f>IF('Tabulka klientů 2023'!$X111='Hlavní stránka'!$H$1,1,0)</f>
        <v>0</v>
      </c>
      <c r="K107" s="5">
        <f>IF('Tabulka klientů 2023'!$AA111='Hlavní stránka'!$H$1,1,0)</f>
        <v>0</v>
      </c>
      <c r="L107" s="5">
        <f>IF('Tabulka klientů 2023'!$AD111='Hlavní stránka'!$H$1,1,0)</f>
        <v>0</v>
      </c>
      <c r="M107" s="5">
        <f>IF('Tabulka klientů 2023'!$AG111='Hlavní stránka'!$H$1,1,0)</f>
        <v>0</v>
      </c>
      <c r="N107" s="5">
        <f>IF('Tabulka klientů 2023'!$AJ111='Hlavní stránka'!$H$1,1,0)</f>
        <v>0</v>
      </c>
      <c r="O107" s="5">
        <f>IF('Tabulka klientů 2023'!$AM111='Hlavní stránka'!$H$1,1,0)</f>
        <v>0</v>
      </c>
      <c r="P107" s="5">
        <f>IF('Tabulka klientů 2023'!$AP111='Hlavní stránka'!$H$1,1,0)</f>
        <v>0</v>
      </c>
      <c r="Q107" s="5">
        <f>IF('Tabulka klientů 2023'!$AS111='Hlavní stránka'!$H$1,1,0)</f>
        <v>0</v>
      </c>
      <c r="R107" s="5">
        <f>IF('Tabulka klientů 2023'!$AV111='Hlavní stránka'!$H$1,1,0)</f>
        <v>0</v>
      </c>
      <c r="S107" s="5">
        <f t="shared" si="0"/>
        <v>0</v>
      </c>
      <c r="T107" s="2">
        <f t="shared" si="12"/>
        <v>0</v>
      </c>
      <c r="U107" s="5">
        <f>IF('Tabulka klientů 2023'!$R111='Hlavní stránka'!U$1,1,0)</f>
        <v>0</v>
      </c>
      <c r="V107" s="5">
        <f>IF('Tabulka klientů 2023'!$U111='Hlavní stránka'!U$1,1,0)</f>
        <v>0</v>
      </c>
      <c r="W107" s="5">
        <f>IF('Tabulka klientů 2023'!$X111='Hlavní stránka'!U$1,1,0)</f>
        <v>0</v>
      </c>
      <c r="X107" s="5">
        <f>IF('Tabulka klientů 2023'!$AA111='Hlavní stránka'!U$1,1,0)</f>
        <v>0</v>
      </c>
      <c r="Y107" s="5">
        <f>IF('Tabulka klientů 2023'!$AD111='Hlavní stránka'!U$1,1,0)</f>
        <v>0</v>
      </c>
      <c r="Z107" s="5">
        <f>IF('Tabulka klientů 2023'!$AG111='Hlavní stránka'!U$1,1,0)</f>
        <v>0</v>
      </c>
      <c r="AA107" s="5">
        <f>IF('Tabulka klientů 2023'!$AJ111='Hlavní stránka'!U$1,1,0)</f>
        <v>0</v>
      </c>
      <c r="AB107" s="5">
        <f>IF('Tabulka klientů 2023'!$AM111='Hlavní stránka'!U$1,1,0)</f>
        <v>0</v>
      </c>
      <c r="AC107" s="5">
        <f>IF('Tabulka klientů 2023'!$AP111='Hlavní stránka'!U$1,1,0)</f>
        <v>0</v>
      </c>
      <c r="AD107" s="5">
        <f>IF('Tabulka klientů 2023'!$AS111='Hlavní stránka'!U$1,1,0)</f>
        <v>0</v>
      </c>
      <c r="AE107" s="5">
        <f>IF('Tabulka klientů 2023'!$AV111='Hlavní stránka'!U$1,1,0)</f>
        <v>0</v>
      </c>
      <c r="AF107" s="5">
        <f t="shared" si="1"/>
        <v>0</v>
      </c>
      <c r="AG107" s="2">
        <f t="shared" si="13"/>
        <v>0</v>
      </c>
      <c r="AH107" s="5">
        <f>IF('Tabulka klientů 2023'!$R111='Hlavní stránka'!AH$1,1,0)</f>
        <v>0</v>
      </c>
      <c r="AI107" s="5">
        <f>IF('Tabulka klientů 2023'!$U111='Hlavní stránka'!AH$1,1,0)</f>
        <v>0</v>
      </c>
      <c r="AJ107" s="5">
        <f>IF('Tabulka klientů 2023'!$X111='Hlavní stránka'!AH$1,1,0)</f>
        <v>0</v>
      </c>
      <c r="AK107" s="5">
        <f>IF('Tabulka klientů 2023'!$AA111='Hlavní stránka'!AH$1,1,0)</f>
        <v>0</v>
      </c>
      <c r="AL107" s="5">
        <f>IF('Tabulka klientů 2023'!$AD111='Hlavní stránka'!AH$1,1,0)</f>
        <v>0</v>
      </c>
      <c r="AM107" s="5">
        <f>IF('Tabulka klientů 2023'!$AG111='Hlavní stránka'!AH$1,1,0)</f>
        <v>0</v>
      </c>
      <c r="AN107" s="5">
        <f>IF('Tabulka klientů 2023'!$AJ111='Hlavní stránka'!AH$1,1,0)</f>
        <v>0</v>
      </c>
      <c r="AO107" s="5">
        <f>IF('Tabulka klientů 2023'!$AM111='Hlavní stránka'!AH$1,1,0)</f>
        <v>0</v>
      </c>
      <c r="AP107" s="5">
        <f>IF('Tabulka klientů 2023'!$AP111='Hlavní stránka'!AH$1,1,0)</f>
        <v>0</v>
      </c>
      <c r="AQ107" s="5">
        <f>IF('Tabulka klientů 2023'!$AS111='Hlavní stránka'!AH$1,1,0)</f>
        <v>0</v>
      </c>
      <c r="AR107" s="5">
        <f>IF('Tabulka klientů 2023'!$AV111='Hlavní stránka'!AH$1,1,0)</f>
        <v>0</v>
      </c>
      <c r="AS107" s="5">
        <f t="shared" si="2"/>
        <v>0</v>
      </c>
      <c r="AT107" s="2">
        <f t="shared" si="14"/>
        <v>0</v>
      </c>
      <c r="AU107" s="5">
        <f>IF('Tabulka klientů 2023'!$R111='Hlavní stránka'!AU$1,1,0)</f>
        <v>0</v>
      </c>
      <c r="AV107" s="5">
        <f>IF('Tabulka klientů 2023'!$U111='Hlavní stránka'!AU$1,1,0)</f>
        <v>0</v>
      </c>
      <c r="AW107" s="5">
        <f>IF('Tabulka klientů 2023'!$X111='Hlavní stránka'!AU$1,1,0)</f>
        <v>0</v>
      </c>
      <c r="AX107" s="5">
        <f>IF('Tabulka klientů 2023'!$AA111='Hlavní stránka'!AU$1,1,0)</f>
        <v>0</v>
      </c>
      <c r="AY107" s="5">
        <f>IF('Tabulka klientů 2023'!$AD111='Hlavní stránka'!AU$1,1,0)</f>
        <v>0</v>
      </c>
      <c r="AZ107" s="5">
        <f>IF('Tabulka klientů 2023'!$AG111='Hlavní stránka'!AU$1,1,0)</f>
        <v>0</v>
      </c>
      <c r="BA107" s="5">
        <f>IF('Tabulka klientů 2023'!$AJ111='Hlavní stránka'!AU$1,1,0)</f>
        <v>0</v>
      </c>
      <c r="BB107" s="5">
        <f>IF('Tabulka klientů 2023'!$AM111='Hlavní stránka'!AU$1,1,0)</f>
        <v>0</v>
      </c>
      <c r="BC107" s="5">
        <f>IF('Tabulka klientů 2023'!$AP111='Hlavní stránka'!AU$1,1,0)</f>
        <v>0</v>
      </c>
      <c r="BD107" s="5">
        <f>IF('Tabulka klientů 2023'!$AS111='Hlavní stránka'!AU$1,1,0)</f>
        <v>0</v>
      </c>
      <c r="BE107" s="5">
        <f>IF('Tabulka klientů 2023'!$AV111='Hlavní stránka'!AU$1,1,0)</f>
        <v>0</v>
      </c>
      <c r="BF107" s="5">
        <f t="shared" si="3"/>
        <v>0</v>
      </c>
      <c r="BG107" s="2">
        <f t="shared" si="15"/>
        <v>0</v>
      </c>
      <c r="BH107" s="5">
        <f>IF('Tabulka klientů 2023'!$R111='Hlavní stránka'!BH$1,1,0)</f>
        <v>0</v>
      </c>
      <c r="BI107" s="5">
        <f>IF('Tabulka klientů 2023'!$U111='Hlavní stránka'!BH$1,1,0)</f>
        <v>0</v>
      </c>
      <c r="BJ107" s="5">
        <f>IF('Tabulka klientů 2023'!$X111='Hlavní stránka'!BH$1,1,0)</f>
        <v>0</v>
      </c>
      <c r="BK107" s="5">
        <f>IF('Tabulka klientů 2023'!$AA111='Hlavní stránka'!BH$1,1,0)</f>
        <v>0</v>
      </c>
      <c r="BL107" s="5">
        <f>IF('Tabulka klientů 2023'!$AD111='Hlavní stránka'!BH$1,1,0)</f>
        <v>0</v>
      </c>
      <c r="BM107" s="5">
        <f>IF('Tabulka klientů 2023'!$AG111='Hlavní stránka'!BH$1,1,0)</f>
        <v>0</v>
      </c>
      <c r="BN107" s="5">
        <f>IF('Tabulka klientů 2023'!$AJ111='Hlavní stránka'!BH$1,1,0)</f>
        <v>0</v>
      </c>
      <c r="BO107" s="5">
        <f>IF('Tabulka klientů 2023'!$AM111='Hlavní stránka'!BH$1,1,0)</f>
        <v>0</v>
      </c>
      <c r="BP107" s="5">
        <f>IF('Tabulka klientů 2023'!$AP111='Hlavní stránka'!BH$1,1,0)</f>
        <v>0</v>
      </c>
      <c r="BQ107" s="5">
        <f>IF('Tabulka klientů 2023'!$AS111='Hlavní stránka'!BH$1,1,0)</f>
        <v>0</v>
      </c>
      <c r="BR107" s="5">
        <f>IF('Tabulka klientů 2023'!$AV111='Hlavní stránka'!BH$1,1,0)</f>
        <v>0</v>
      </c>
      <c r="BS107" s="5">
        <f t="shared" si="4"/>
        <v>0</v>
      </c>
      <c r="BT107" s="2">
        <f t="shared" si="16"/>
        <v>0</v>
      </c>
      <c r="BU107" s="5">
        <f>IF('Tabulka klientů 2023'!$R111='Hlavní stránka'!BU$1,1,0)</f>
        <v>0</v>
      </c>
      <c r="BV107" s="5">
        <f>IF('Tabulka klientů 2023'!$U111='Hlavní stránka'!BU$1,1,0)</f>
        <v>0</v>
      </c>
      <c r="BW107" s="5">
        <f>IF('Tabulka klientů 2023'!$X111='Hlavní stránka'!BU$1,1,0)</f>
        <v>0</v>
      </c>
      <c r="BX107" s="5">
        <f>IF('Tabulka klientů 2023'!$AA111='Hlavní stránka'!BU$1,1,0)</f>
        <v>0</v>
      </c>
      <c r="BY107" s="5">
        <f>IF('Tabulka klientů 2023'!$AD111='Hlavní stránka'!BU$1,1,0)</f>
        <v>0</v>
      </c>
      <c r="BZ107" s="5">
        <f>IF('Tabulka klientů 2023'!$AG111='Hlavní stránka'!BU$1,1,0)</f>
        <v>0</v>
      </c>
      <c r="CA107" s="5">
        <f>IF('Tabulka klientů 2023'!$AJ111='Hlavní stránka'!BU$1,1,0)</f>
        <v>0</v>
      </c>
      <c r="CB107" s="5">
        <f>IF('Tabulka klientů 2023'!$AM111='Hlavní stránka'!BU$1,1,0)</f>
        <v>0</v>
      </c>
      <c r="CC107" s="5">
        <f>IF('Tabulka klientů 2023'!$AP111='Hlavní stránka'!BU$1,1,0)</f>
        <v>0</v>
      </c>
      <c r="CD107" s="5">
        <f>IF('Tabulka klientů 2023'!$AS111='Hlavní stránka'!BU$1,1,0)</f>
        <v>0</v>
      </c>
      <c r="CE107" s="5">
        <f>IF('Tabulka klientů 2023'!$AV111='Hlavní stránka'!BU$1,1,0)</f>
        <v>0</v>
      </c>
      <c r="CF107" s="5">
        <f t="shared" si="5"/>
        <v>0</v>
      </c>
      <c r="CG107" s="2">
        <f t="shared" si="17"/>
        <v>0</v>
      </c>
      <c r="CH107" s="5">
        <f>IF('Tabulka klientů 2023'!$R111='Hlavní stránka'!CH$1,1,0)</f>
        <v>0</v>
      </c>
      <c r="CI107" s="5">
        <f>IF('Tabulka klientů 2023'!$U111='Hlavní stránka'!CH$1,1,0)</f>
        <v>0</v>
      </c>
      <c r="CJ107" s="5">
        <f>IF('Tabulka klientů 2023'!$X111='Hlavní stránka'!CH$1,1,0)</f>
        <v>0</v>
      </c>
      <c r="CK107" s="5">
        <f>IF('Tabulka klientů 2023'!$AA111='Hlavní stránka'!CH$1,1,0)</f>
        <v>0</v>
      </c>
      <c r="CL107" s="5">
        <f>IF('Tabulka klientů 2023'!$AD111='Hlavní stránka'!CH$1,1,0)</f>
        <v>0</v>
      </c>
      <c r="CM107" s="5">
        <f>IF('Tabulka klientů 2023'!$AG111='Hlavní stránka'!CH$1,1,0)</f>
        <v>0</v>
      </c>
      <c r="CN107" s="5">
        <f>IF('Tabulka klientů 2023'!$AJ111='Hlavní stránka'!CH$1,1,0)</f>
        <v>0</v>
      </c>
      <c r="CO107" s="5">
        <f>IF('Tabulka klientů 2023'!$AM111='Hlavní stránka'!CH$1,1,0)</f>
        <v>0</v>
      </c>
      <c r="CP107" s="5">
        <f>IF('Tabulka klientů 2023'!$AP111='Hlavní stránka'!CH$1,1,0)</f>
        <v>0</v>
      </c>
      <c r="CQ107" s="5">
        <f>IF('Tabulka klientů 2023'!$AS111='Hlavní stránka'!CH$1,1,0)</f>
        <v>0</v>
      </c>
      <c r="CR107" s="5">
        <f>IF('Tabulka klientů 2023'!$AV111='Hlavní stránka'!CH$1,1,0)</f>
        <v>0</v>
      </c>
      <c r="CS107" s="5">
        <f t="shared" si="6"/>
        <v>0</v>
      </c>
      <c r="CT107" s="2">
        <f t="shared" si="18"/>
        <v>0</v>
      </c>
      <c r="CU107" s="5">
        <f>IF('Tabulka klientů 2023'!$R111='Hlavní stránka'!CU$1,1,0)</f>
        <v>0</v>
      </c>
      <c r="CV107" s="5">
        <f>IF('Tabulka klientů 2023'!$U111='Hlavní stránka'!CU$1,1,0)</f>
        <v>0</v>
      </c>
      <c r="CW107" s="5">
        <f>IF('Tabulka klientů 2023'!$X111='Hlavní stránka'!CU$1,1,0)</f>
        <v>0</v>
      </c>
      <c r="CX107" s="5">
        <f>IF('Tabulka klientů 2023'!$AA111='Hlavní stránka'!CU$1,1,0)</f>
        <v>0</v>
      </c>
      <c r="CY107" s="5">
        <f>IF('Tabulka klientů 2023'!$AD111='Hlavní stránka'!CU$1,1,0)</f>
        <v>0</v>
      </c>
      <c r="CZ107" s="5">
        <f>IF('Tabulka klientů 2023'!$AG111='Hlavní stránka'!CU$1,1,0)</f>
        <v>0</v>
      </c>
      <c r="DA107" s="5">
        <f>IF('Tabulka klientů 2023'!$AJ111='Hlavní stránka'!CU$1,1,0)</f>
        <v>0</v>
      </c>
      <c r="DB107" s="5">
        <f>IF('Tabulka klientů 2023'!$AM111='Hlavní stránka'!CU$1,1,0)</f>
        <v>0</v>
      </c>
      <c r="DC107" s="5">
        <f>IF('Tabulka klientů 2023'!$AP111='Hlavní stránka'!CU$1,1,0)</f>
        <v>0</v>
      </c>
      <c r="DD107" s="5">
        <f>IF('Tabulka klientů 2023'!$AS111='Hlavní stránka'!CU$1,1,0)</f>
        <v>0</v>
      </c>
      <c r="DE107" s="5">
        <f>IF('Tabulka klientů 2023'!$AV111='Hlavní stránka'!CU$1,1,0)</f>
        <v>0</v>
      </c>
      <c r="DF107" s="5">
        <f t="shared" si="7"/>
        <v>0</v>
      </c>
      <c r="DG107" s="2">
        <f t="shared" si="19"/>
        <v>0</v>
      </c>
      <c r="DH107" s="5">
        <f>IF('Tabulka klientů 2023'!$R111='Hlavní stránka'!DH$1,1,0)</f>
        <v>0</v>
      </c>
      <c r="DI107" s="5">
        <f>IF('Tabulka klientů 2023'!$U111='Hlavní stránka'!DH$1,1,0)</f>
        <v>0</v>
      </c>
      <c r="DJ107" s="5">
        <f>IF('Tabulka klientů 2023'!$X111='Hlavní stránka'!DH$1,1,0)</f>
        <v>0</v>
      </c>
      <c r="DK107" s="5">
        <f>IF('Tabulka klientů 2023'!$AA111='Hlavní stránka'!DH$1,1,0)</f>
        <v>0</v>
      </c>
      <c r="DL107" s="5">
        <f>IF('Tabulka klientů 2023'!$AD111='Hlavní stránka'!DH$1,1,0)</f>
        <v>0</v>
      </c>
      <c r="DM107" s="5">
        <f>IF('Tabulka klientů 2023'!$AG111='Hlavní stránka'!DH$1,1,0)</f>
        <v>0</v>
      </c>
      <c r="DN107" s="5">
        <f>IF('Tabulka klientů 2023'!$AJ111='Hlavní stránka'!DH$1,1,0)</f>
        <v>0</v>
      </c>
      <c r="DO107" s="5">
        <f>IF('Tabulka klientů 2023'!$AM111='Hlavní stránka'!DH$1,1,0)</f>
        <v>0</v>
      </c>
      <c r="DP107" s="5">
        <f>IF('Tabulka klientů 2023'!$AP111='Hlavní stránka'!DH$1,1,0)</f>
        <v>0</v>
      </c>
      <c r="DQ107" s="5">
        <f>IF('Tabulka klientů 2023'!$AS111='Hlavní stránka'!DH$1,1,0)</f>
        <v>0</v>
      </c>
      <c r="DR107" s="5">
        <f>IF('Tabulka klientů 2023'!$AV111='Hlavní stránka'!DH$1,1,0)</f>
        <v>0</v>
      </c>
      <c r="DS107" s="5">
        <f t="shared" si="8"/>
        <v>0</v>
      </c>
      <c r="DT107" s="2">
        <f t="shared" si="20"/>
        <v>0</v>
      </c>
      <c r="DU107" s="5">
        <f>IF('Tabulka klientů 2023'!$R111='Hlavní stránka'!DU$1,1,0)</f>
        <v>0</v>
      </c>
      <c r="DV107" s="5">
        <f>IF('Tabulka klientů 2023'!$U111='Hlavní stránka'!DU$1,1,0)</f>
        <v>0</v>
      </c>
      <c r="DW107" s="5">
        <f>IF('Tabulka klientů 2023'!$X111='Hlavní stránka'!DU$1,1,0)</f>
        <v>0</v>
      </c>
      <c r="DX107" s="5">
        <f>IF('Tabulka klientů 2023'!$AA111='Hlavní stránka'!DU$1,1,0)</f>
        <v>0</v>
      </c>
      <c r="DY107" s="5">
        <f>IF('Tabulka klientů 2023'!$AD111='Hlavní stránka'!DU$1,1,0)</f>
        <v>0</v>
      </c>
      <c r="DZ107" s="5">
        <f>IF('Tabulka klientů 2023'!$AG111='Hlavní stránka'!DU$1,1,0)</f>
        <v>0</v>
      </c>
      <c r="EA107" s="5">
        <f>IF('Tabulka klientů 2023'!$AJ111='Hlavní stránka'!DU$1,1,0)</f>
        <v>0</v>
      </c>
      <c r="EB107" s="5">
        <f>IF('Tabulka klientů 2023'!$AM111='Hlavní stránka'!DU$1,1,0)</f>
        <v>0</v>
      </c>
      <c r="EC107" s="5">
        <f>IF('Tabulka klientů 2023'!$AP111='Hlavní stránka'!DU$1,1,0)</f>
        <v>0</v>
      </c>
      <c r="ED107" s="5">
        <f>IF('Tabulka klientů 2023'!$AS111='Hlavní stránka'!DU$1,1,0)</f>
        <v>0</v>
      </c>
      <c r="EE107" s="5">
        <f>IF('Tabulka klientů 2023'!$AV111='Hlavní stránka'!DU$1,1,0)</f>
        <v>0</v>
      </c>
      <c r="EF107" s="5">
        <f t="shared" si="9"/>
        <v>0</v>
      </c>
      <c r="EG107" s="2">
        <f t="shared" si="21"/>
        <v>0</v>
      </c>
      <c r="EH107" s="5">
        <f>IF('Tabulka klientů 2023'!$R111='Hlavní stránka'!EH$1,1,0)</f>
        <v>0</v>
      </c>
      <c r="EI107" s="5">
        <f>IF('Tabulka klientů 2023'!$U111='Hlavní stránka'!EH$1,1,0)</f>
        <v>0</v>
      </c>
      <c r="EJ107" s="5">
        <f>IF('Tabulka klientů 2023'!$X111='Hlavní stránka'!EH$1,1,0)</f>
        <v>0</v>
      </c>
      <c r="EK107" s="5">
        <f>IF('Tabulka klientů 2023'!$AA111='Hlavní stránka'!EH$1,1,0)</f>
        <v>0</v>
      </c>
      <c r="EL107" s="5">
        <f>IF('Tabulka klientů 2023'!$AD111='Hlavní stránka'!EH$1,1,0)</f>
        <v>0</v>
      </c>
      <c r="EM107" s="5">
        <f>IF('Tabulka klientů 2023'!$AG111='Hlavní stránka'!EH$1,1,0)</f>
        <v>0</v>
      </c>
      <c r="EN107" s="5">
        <f>IF('Tabulka klientů 2023'!$AJ111='Hlavní stránka'!EH$1,1,0)</f>
        <v>0</v>
      </c>
      <c r="EO107" s="5">
        <f>IF('Tabulka klientů 2023'!$AM111='Hlavní stránka'!EH$1,1,0)</f>
        <v>0</v>
      </c>
      <c r="EP107" s="5">
        <f>IF('Tabulka klientů 2023'!$AP111='Hlavní stránka'!EH$1,1,0)</f>
        <v>0</v>
      </c>
      <c r="EQ107" s="5">
        <f>IF('Tabulka klientů 2023'!$AS111='Hlavní stránka'!EH$1,1,0)</f>
        <v>0</v>
      </c>
      <c r="ER107" s="5">
        <f>IF('Tabulka klientů 2023'!$AV111='Hlavní stránka'!EH$1,1,0)</f>
        <v>0</v>
      </c>
      <c r="ES107" s="5">
        <f t="shared" si="10"/>
        <v>0</v>
      </c>
      <c r="ET107" s="2">
        <f t="shared" si="22"/>
        <v>0</v>
      </c>
      <c r="EU107" s="5">
        <f>IF('Tabulka klientů 2023'!$R111='Hlavní stránka'!EU$1,1,0)</f>
        <v>0</v>
      </c>
      <c r="EV107" s="5">
        <f>IF('Tabulka klientů 2023'!$U111='Hlavní stránka'!EU$1,1,0)</f>
        <v>0</v>
      </c>
      <c r="EW107" s="5">
        <f>IF('Tabulka klientů 2023'!$X111='Hlavní stránka'!EU$1,1,0)</f>
        <v>0</v>
      </c>
      <c r="EX107" s="5">
        <f>IF('Tabulka klientů 2023'!$AA111='Hlavní stránka'!EU$1,1,0)</f>
        <v>0</v>
      </c>
      <c r="EY107" s="5">
        <f>IF('Tabulka klientů 2023'!$AD111='Hlavní stránka'!EU$1,1,0)</f>
        <v>0</v>
      </c>
      <c r="EZ107" s="5">
        <f>IF('Tabulka klientů 2023'!$AG111='Hlavní stránka'!EU$1,1,0)</f>
        <v>0</v>
      </c>
      <c r="FA107" s="5">
        <f>IF('Tabulka klientů 2023'!$AJ111='Hlavní stránka'!EU$1,1,0)</f>
        <v>0</v>
      </c>
      <c r="FB107" s="5">
        <f>IF('Tabulka klientů 2023'!$AM111='Hlavní stránka'!EU$1,1,0)</f>
        <v>0</v>
      </c>
      <c r="FC107" s="5">
        <f>IF('Tabulka klientů 2023'!$AP111='Hlavní stránka'!EU$1,1,0)</f>
        <v>0</v>
      </c>
      <c r="FD107" s="5">
        <f>IF('Tabulka klientů 2023'!$AS111='Hlavní stránka'!EU$1,1,0)</f>
        <v>0</v>
      </c>
      <c r="FE107" s="5">
        <f>IF('Tabulka klientů 2023'!$AV111='Hlavní stránka'!EU$1,1,0)</f>
        <v>0</v>
      </c>
      <c r="FF107" s="5">
        <f t="shared" si="11"/>
        <v>0</v>
      </c>
      <c r="FG107" s="2">
        <f t="shared" si="23"/>
        <v>0</v>
      </c>
    </row>
    <row r="108" spans="1:163" ht="1.5" hidden="1" customHeight="1" x14ac:dyDescent="0.25">
      <c r="A108" s="4"/>
      <c r="B108" s="4"/>
      <c r="C108" s="4"/>
      <c r="D108" s="4"/>
      <c r="E108" s="4"/>
      <c r="F108" s="4"/>
      <c r="G108" s="4"/>
      <c r="H108" s="5">
        <f>IF('Tabulka klientů 2023'!$R112='Hlavní stránka'!$H$1,1,0)</f>
        <v>0</v>
      </c>
      <c r="I108" s="5">
        <f>IF('Tabulka klientů 2023'!$U112='Hlavní stránka'!$H$1,1,0)</f>
        <v>0</v>
      </c>
      <c r="J108" s="5">
        <f>IF('Tabulka klientů 2023'!$X112='Hlavní stránka'!$H$1,1,0)</f>
        <v>0</v>
      </c>
      <c r="K108" s="5">
        <f>IF('Tabulka klientů 2023'!$AA112='Hlavní stránka'!$H$1,1,0)</f>
        <v>0</v>
      </c>
      <c r="L108" s="5">
        <f>IF('Tabulka klientů 2023'!$AD112='Hlavní stránka'!$H$1,1,0)</f>
        <v>0</v>
      </c>
      <c r="M108" s="5">
        <f>IF('Tabulka klientů 2023'!$AG112='Hlavní stránka'!$H$1,1,0)</f>
        <v>0</v>
      </c>
      <c r="N108" s="5">
        <f>IF('Tabulka klientů 2023'!$AJ112='Hlavní stránka'!$H$1,1,0)</f>
        <v>0</v>
      </c>
      <c r="O108" s="5">
        <f>IF('Tabulka klientů 2023'!$AM112='Hlavní stránka'!$H$1,1,0)</f>
        <v>0</v>
      </c>
      <c r="P108" s="5">
        <f>IF('Tabulka klientů 2023'!$AP112='Hlavní stránka'!$H$1,1,0)</f>
        <v>0</v>
      </c>
      <c r="Q108" s="5">
        <f>IF('Tabulka klientů 2023'!$AS112='Hlavní stránka'!$H$1,1,0)</f>
        <v>0</v>
      </c>
      <c r="R108" s="5">
        <f>IF('Tabulka klientů 2023'!$AV112='Hlavní stránka'!$H$1,1,0)</f>
        <v>0</v>
      </c>
      <c r="S108" s="5">
        <f t="shared" si="0"/>
        <v>0</v>
      </c>
      <c r="T108" s="2">
        <f t="shared" si="12"/>
        <v>0</v>
      </c>
      <c r="U108" s="5">
        <f>IF('Tabulka klientů 2023'!$R112='Hlavní stránka'!U$1,1,0)</f>
        <v>0</v>
      </c>
      <c r="V108" s="5">
        <f>IF('Tabulka klientů 2023'!$U112='Hlavní stránka'!U$1,1,0)</f>
        <v>0</v>
      </c>
      <c r="W108" s="5">
        <f>IF('Tabulka klientů 2023'!$X112='Hlavní stránka'!U$1,1,0)</f>
        <v>0</v>
      </c>
      <c r="X108" s="5">
        <f>IF('Tabulka klientů 2023'!$AA112='Hlavní stránka'!U$1,1,0)</f>
        <v>0</v>
      </c>
      <c r="Y108" s="5">
        <f>IF('Tabulka klientů 2023'!$AD112='Hlavní stránka'!U$1,1,0)</f>
        <v>0</v>
      </c>
      <c r="Z108" s="5">
        <f>IF('Tabulka klientů 2023'!$AG112='Hlavní stránka'!U$1,1,0)</f>
        <v>0</v>
      </c>
      <c r="AA108" s="5">
        <f>IF('Tabulka klientů 2023'!$AJ112='Hlavní stránka'!U$1,1,0)</f>
        <v>0</v>
      </c>
      <c r="AB108" s="5">
        <f>IF('Tabulka klientů 2023'!$AM112='Hlavní stránka'!U$1,1,0)</f>
        <v>0</v>
      </c>
      <c r="AC108" s="5">
        <f>IF('Tabulka klientů 2023'!$AP112='Hlavní stránka'!U$1,1,0)</f>
        <v>0</v>
      </c>
      <c r="AD108" s="5">
        <f>IF('Tabulka klientů 2023'!$AS112='Hlavní stránka'!U$1,1,0)</f>
        <v>0</v>
      </c>
      <c r="AE108" s="5">
        <f>IF('Tabulka klientů 2023'!$AV112='Hlavní stránka'!U$1,1,0)</f>
        <v>0</v>
      </c>
      <c r="AF108" s="5">
        <f t="shared" si="1"/>
        <v>0</v>
      </c>
      <c r="AG108" s="2">
        <f t="shared" si="13"/>
        <v>0</v>
      </c>
      <c r="AH108" s="5">
        <f>IF('Tabulka klientů 2023'!$R112='Hlavní stránka'!AH$1,1,0)</f>
        <v>0</v>
      </c>
      <c r="AI108" s="5">
        <f>IF('Tabulka klientů 2023'!$U112='Hlavní stránka'!AH$1,1,0)</f>
        <v>0</v>
      </c>
      <c r="AJ108" s="5">
        <f>IF('Tabulka klientů 2023'!$X112='Hlavní stránka'!AH$1,1,0)</f>
        <v>0</v>
      </c>
      <c r="AK108" s="5">
        <f>IF('Tabulka klientů 2023'!$AA112='Hlavní stránka'!AH$1,1,0)</f>
        <v>0</v>
      </c>
      <c r="AL108" s="5">
        <f>IF('Tabulka klientů 2023'!$AD112='Hlavní stránka'!AH$1,1,0)</f>
        <v>0</v>
      </c>
      <c r="AM108" s="5">
        <f>IF('Tabulka klientů 2023'!$AG112='Hlavní stránka'!AH$1,1,0)</f>
        <v>0</v>
      </c>
      <c r="AN108" s="5">
        <f>IF('Tabulka klientů 2023'!$AJ112='Hlavní stránka'!AH$1,1,0)</f>
        <v>0</v>
      </c>
      <c r="AO108" s="5">
        <f>IF('Tabulka klientů 2023'!$AM112='Hlavní stránka'!AH$1,1,0)</f>
        <v>0</v>
      </c>
      <c r="AP108" s="5">
        <f>IF('Tabulka klientů 2023'!$AP112='Hlavní stránka'!AH$1,1,0)</f>
        <v>0</v>
      </c>
      <c r="AQ108" s="5">
        <f>IF('Tabulka klientů 2023'!$AS112='Hlavní stránka'!AH$1,1,0)</f>
        <v>0</v>
      </c>
      <c r="AR108" s="5">
        <f>IF('Tabulka klientů 2023'!$AV112='Hlavní stránka'!AH$1,1,0)</f>
        <v>0</v>
      </c>
      <c r="AS108" s="5">
        <f t="shared" si="2"/>
        <v>0</v>
      </c>
      <c r="AT108" s="2">
        <f t="shared" si="14"/>
        <v>0</v>
      </c>
      <c r="AU108" s="5">
        <f>IF('Tabulka klientů 2023'!$R112='Hlavní stránka'!AU$1,1,0)</f>
        <v>0</v>
      </c>
      <c r="AV108" s="5">
        <f>IF('Tabulka klientů 2023'!$U112='Hlavní stránka'!AU$1,1,0)</f>
        <v>0</v>
      </c>
      <c r="AW108" s="5">
        <f>IF('Tabulka klientů 2023'!$X112='Hlavní stránka'!AU$1,1,0)</f>
        <v>0</v>
      </c>
      <c r="AX108" s="5">
        <f>IF('Tabulka klientů 2023'!$AA112='Hlavní stránka'!AU$1,1,0)</f>
        <v>0</v>
      </c>
      <c r="AY108" s="5">
        <f>IF('Tabulka klientů 2023'!$AD112='Hlavní stránka'!AU$1,1,0)</f>
        <v>0</v>
      </c>
      <c r="AZ108" s="5">
        <f>IF('Tabulka klientů 2023'!$AG112='Hlavní stránka'!AU$1,1,0)</f>
        <v>0</v>
      </c>
      <c r="BA108" s="5">
        <f>IF('Tabulka klientů 2023'!$AJ112='Hlavní stránka'!AU$1,1,0)</f>
        <v>0</v>
      </c>
      <c r="BB108" s="5">
        <f>IF('Tabulka klientů 2023'!$AM112='Hlavní stránka'!AU$1,1,0)</f>
        <v>0</v>
      </c>
      <c r="BC108" s="5">
        <f>IF('Tabulka klientů 2023'!$AP112='Hlavní stránka'!AU$1,1,0)</f>
        <v>0</v>
      </c>
      <c r="BD108" s="5">
        <f>IF('Tabulka klientů 2023'!$AS112='Hlavní stránka'!AU$1,1,0)</f>
        <v>0</v>
      </c>
      <c r="BE108" s="5">
        <f>IF('Tabulka klientů 2023'!$AV112='Hlavní stránka'!AU$1,1,0)</f>
        <v>0</v>
      </c>
      <c r="BF108" s="5">
        <f t="shared" si="3"/>
        <v>0</v>
      </c>
      <c r="BG108" s="2">
        <f t="shared" si="15"/>
        <v>0</v>
      </c>
      <c r="BH108" s="5">
        <f>IF('Tabulka klientů 2023'!$R112='Hlavní stránka'!BH$1,1,0)</f>
        <v>0</v>
      </c>
      <c r="BI108" s="5">
        <f>IF('Tabulka klientů 2023'!$U112='Hlavní stránka'!BH$1,1,0)</f>
        <v>0</v>
      </c>
      <c r="BJ108" s="5">
        <f>IF('Tabulka klientů 2023'!$X112='Hlavní stránka'!BH$1,1,0)</f>
        <v>0</v>
      </c>
      <c r="BK108" s="5">
        <f>IF('Tabulka klientů 2023'!$AA112='Hlavní stránka'!BH$1,1,0)</f>
        <v>0</v>
      </c>
      <c r="BL108" s="5">
        <f>IF('Tabulka klientů 2023'!$AD112='Hlavní stránka'!BH$1,1,0)</f>
        <v>0</v>
      </c>
      <c r="BM108" s="5">
        <f>IF('Tabulka klientů 2023'!$AG112='Hlavní stránka'!BH$1,1,0)</f>
        <v>0</v>
      </c>
      <c r="BN108" s="5">
        <f>IF('Tabulka klientů 2023'!$AJ112='Hlavní stránka'!BH$1,1,0)</f>
        <v>0</v>
      </c>
      <c r="BO108" s="5">
        <f>IF('Tabulka klientů 2023'!$AM112='Hlavní stránka'!BH$1,1,0)</f>
        <v>0</v>
      </c>
      <c r="BP108" s="5">
        <f>IF('Tabulka klientů 2023'!$AP112='Hlavní stránka'!BH$1,1,0)</f>
        <v>0</v>
      </c>
      <c r="BQ108" s="5">
        <f>IF('Tabulka klientů 2023'!$AS112='Hlavní stránka'!BH$1,1,0)</f>
        <v>0</v>
      </c>
      <c r="BR108" s="5">
        <f>IF('Tabulka klientů 2023'!$AV112='Hlavní stránka'!BH$1,1,0)</f>
        <v>0</v>
      </c>
      <c r="BS108" s="5">
        <f t="shared" si="4"/>
        <v>0</v>
      </c>
      <c r="BT108" s="2">
        <f t="shared" si="16"/>
        <v>0</v>
      </c>
      <c r="BU108" s="5">
        <f>IF('Tabulka klientů 2023'!$R112='Hlavní stránka'!BU$1,1,0)</f>
        <v>0</v>
      </c>
      <c r="BV108" s="5">
        <f>IF('Tabulka klientů 2023'!$U112='Hlavní stránka'!BU$1,1,0)</f>
        <v>0</v>
      </c>
      <c r="BW108" s="5">
        <f>IF('Tabulka klientů 2023'!$X112='Hlavní stránka'!BU$1,1,0)</f>
        <v>0</v>
      </c>
      <c r="BX108" s="5">
        <f>IF('Tabulka klientů 2023'!$AA112='Hlavní stránka'!BU$1,1,0)</f>
        <v>0</v>
      </c>
      <c r="BY108" s="5">
        <f>IF('Tabulka klientů 2023'!$AD112='Hlavní stránka'!BU$1,1,0)</f>
        <v>0</v>
      </c>
      <c r="BZ108" s="5">
        <f>IF('Tabulka klientů 2023'!$AG112='Hlavní stránka'!BU$1,1,0)</f>
        <v>0</v>
      </c>
      <c r="CA108" s="5">
        <f>IF('Tabulka klientů 2023'!$AJ112='Hlavní stránka'!BU$1,1,0)</f>
        <v>0</v>
      </c>
      <c r="CB108" s="5">
        <f>IF('Tabulka klientů 2023'!$AM112='Hlavní stránka'!BU$1,1,0)</f>
        <v>0</v>
      </c>
      <c r="CC108" s="5">
        <f>IF('Tabulka klientů 2023'!$AP112='Hlavní stránka'!BU$1,1,0)</f>
        <v>0</v>
      </c>
      <c r="CD108" s="5">
        <f>IF('Tabulka klientů 2023'!$AS112='Hlavní stránka'!BU$1,1,0)</f>
        <v>0</v>
      </c>
      <c r="CE108" s="5">
        <f>IF('Tabulka klientů 2023'!$AV112='Hlavní stránka'!BU$1,1,0)</f>
        <v>0</v>
      </c>
      <c r="CF108" s="5">
        <f t="shared" si="5"/>
        <v>0</v>
      </c>
      <c r="CG108" s="2">
        <f t="shared" si="17"/>
        <v>0</v>
      </c>
      <c r="CH108" s="5">
        <f>IF('Tabulka klientů 2023'!$R112='Hlavní stránka'!CH$1,1,0)</f>
        <v>0</v>
      </c>
      <c r="CI108" s="5">
        <f>IF('Tabulka klientů 2023'!$U112='Hlavní stránka'!CH$1,1,0)</f>
        <v>0</v>
      </c>
      <c r="CJ108" s="5">
        <f>IF('Tabulka klientů 2023'!$X112='Hlavní stránka'!CH$1,1,0)</f>
        <v>0</v>
      </c>
      <c r="CK108" s="5">
        <f>IF('Tabulka klientů 2023'!$AA112='Hlavní stránka'!CH$1,1,0)</f>
        <v>0</v>
      </c>
      <c r="CL108" s="5">
        <f>IF('Tabulka klientů 2023'!$AD112='Hlavní stránka'!CH$1,1,0)</f>
        <v>0</v>
      </c>
      <c r="CM108" s="5">
        <f>IF('Tabulka klientů 2023'!$AG112='Hlavní stránka'!CH$1,1,0)</f>
        <v>0</v>
      </c>
      <c r="CN108" s="5">
        <f>IF('Tabulka klientů 2023'!$AJ112='Hlavní stránka'!CH$1,1,0)</f>
        <v>0</v>
      </c>
      <c r="CO108" s="5">
        <f>IF('Tabulka klientů 2023'!$AM112='Hlavní stránka'!CH$1,1,0)</f>
        <v>0</v>
      </c>
      <c r="CP108" s="5">
        <f>IF('Tabulka klientů 2023'!$AP112='Hlavní stránka'!CH$1,1,0)</f>
        <v>0</v>
      </c>
      <c r="CQ108" s="5">
        <f>IF('Tabulka klientů 2023'!$AS112='Hlavní stránka'!CH$1,1,0)</f>
        <v>0</v>
      </c>
      <c r="CR108" s="5">
        <f>IF('Tabulka klientů 2023'!$AV112='Hlavní stránka'!CH$1,1,0)</f>
        <v>0</v>
      </c>
      <c r="CS108" s="5">
        <f t="shared" si="6"/>
        <v>0</v>
      </c>
      <c r="CT108" s="2">
        <f t="shared" si="18"/>
        <v>0</v>
      </c>
      <c r="CU108" s="5">
        <f>IF('Tabulka klientů 2023'!$R112='Hlavní stránka'!CU$1,1,0)</f>
        <v>0</v>
      </c>
      <c r="CV108" s="5">
        <f>IF('Tabulka klientů 2023'!$U112='Hlavní stránka'!CU$1,1,0)</f>
        <v>0</v>
      </c>
      <c r="CW108" s="5">
        <f>IF('Tabulka klientů 2023'!$X112='Hlavní stránka'!CU$1,1,0)</f>
        <v>0</v>
      </c>
      <c r="CX108" s="5">
        <f>IF('Tabulka klientů 2023'!$AA112='Hlavní stránka'!CU$1,1,0)</f>
        <v>0</v>
      </c>
      <c r="CY108" s="5">
        <f>IF('Tabulka klientů 2023'!$AD112='Hlavní stránka'!CU$1,1,0)</f>
        <v>0</v>
      </c>
      <c r="CZ108" s="5">
        <f>IF('Tabulka klientů 2023'!$AG112='Hlavní stránka'!CU$1,1,0)</f>
        <v>0</v>
      </c>
      <c r="DA108" s="5">
        <f>IF('Tabulka klientů 2023'!$AJ112='Hlavní stránka'!CU$1,1,0)</f>
        <v>0</v>
      </c>
      <c r="DB108" s="5">
        <f>IF('Tabulka klientů 2023'!$AM112='Hlavní stránka'!CU$1,1,0)</f>
        <v>0</v>
      </c>
      <c r="DC108" s="5">
        <f>IF('Tabulka klientů 2023'!$AP112='Hlavní stránka'!CU$1,1,0)</f>
        <v>0</v>
      </c>
      <c r="DD108" s="5">
        <f>IF('Tabulka klientů 2023'!$AS112='Hlavní stránka'!CU$1,1,0)</f>
        <v>0</v>
      </c>
      <c r="DE108" s="5">
        <f>IF('Tabulka klientů 2023'!$AV112='Hlavní stránka'!CU$1,1,0)</f>
        <v>0</v>
      </c>
      <c r="DF108" s="5">
        <f t="shared" si="7"/>
        <v>0</v>
      </c>
      <c r="DG108" s="2">
        <f t="shared" si="19"/>
        <v>0</v>
      </c>
      <c r="DH108" s="5">
        <f>IF('Tabulka klientů 2023'!$R112='Hlavní stránka'!DH$1,1,0)</f>
        <v>0</v>
      </c>
      <c r="DI108" s="5">
        <f>IF('Tabulka klientů 2023'!$U112='Hlavní stránka'!DH$1,1,0)</f>
        <v>0</v>
      </c>
      <c r="DJ108" s="5">
        <f>IF('Tabulka klientů 2023'!$X112='Hlavní stránka'!DH$1,1,0)</f>
        <v>0</v>
      </c>
      <c r="DK108" s="5">
        <f>IF('Tabulka klientů 2023'!$AA112='Hlavní stránka'!DH$1,1,0)</f>
        <v>0</v>
      </c>
      <c r="DL108" s="5">
        <f>IF('Tabulka klientů 2023'!$AD112='Hlavní stránka'!DH$1,1,0)</f>
        <v>0</v>
      </c>
      <c r="DM108" s="5">
        <f>IF('Tabulka klientů 2023'!$AG112='Hlavní stránka'!DH$1,1,0)</f>
        <v>0</v>
      </c>
      <c r="DN108" s="5">
        <f>IF('Tabulka klientů 2023'!$AJ112='Hlavní stránka'!DH$1,1,0)</f>
        <v>0</v>
      </c>
      <c r="DO108" s="5">
        <f>IF('Tabulka klientů 2023'!$AM112='Hlavní stránka'!DH$1,1,0)</f>
        <v>0</v>
      </c>
      <c r="DP108" s="5">
        <f>IF('Tabulka klientů 2023'!$AP112='Hlavní stránka'!DH$1,1,0)</f>
        <v>0</v>
      </c>
      <c r="DQ108" s="5">
        <f>IF('Tabulka klientů 2023'!$AS112='Hlavní stránka'!DH$1,1,0)</f>
        <v>0</v>
      </c>
      <c r="DR108" s="5">
        <f>IF('Tabulka klientů 2023'!$AV112='Hlavní stránka'!DH$1,1,0)</f>
        <v>0</v>
      </c>
      <c r="DS108" s="5">
        <f t="shared" si="8"/>
        <v>0</v>
      </c>
      <c r="DT108" s="2">
        <f t="shared" si="20"/>
        <v>0</v>
      </c>
      <c r="DU108" s="5">
        <f>IF('Tabulka klientů 2023'!$R112='Hlavní stránka'!DU$1,1,0)</f>
        <v>0</v>
      </c>
      <c r="DV108" s="5">
        <f>IF('Tabulka klientů 2023'!$U112='Hlavní stránka'!DU$1,1,0)</f>
        <v>0</v>
      </c>
      <c r="DW108" s="5">
        <f>IF('Tabulka klientů 2023'!$X112='Hlavní stránka'!DU$1,1,0)</f>
        <v>0</v>
      </c>
      <c r="DX108" s="5">
        <f>IF('Tabulka klientů 2023'!$AA112='Hlavní stránka'!DU$1,1,0)</f>
        <v>0</v>
      </c>
      <c r="DY108" s="5">
        <f>IF('Tabulka klientů 2023'!$AD112='Hlavní stránka'!DU$1,1,0)</f>
        <v>0</v>
      </c>
      <c r="DZ108" s="5">
        <f>IF('Tabulka klientů 2023'!$AG112='Hlavní stránka'!DU$1,1,0)</f>
        <v>0</v>
      </c>
      <c r="EA108" s="5">
        <f>IF('Tabulka klientů 2023'!$AJ112='Hlavní stránka'!DU$1,1,0)</f>
        <v>0</v>
      </c>
      <c r="EB108" s="5">
        <f>IF('Tabulka klientů 2023'!$AM112='Hlavní stránka'!DU$1,1,0)</f>
        <v>0</v>
      </c>
      <c r="EC108" s="5">
        <f>IF('Tabulka klientů 2023'!$AP112='Hlavní stránka'!DU$1,1,0)</f>
        <v>0</v>
      </c>
      <c r="ED108" s="5">
        <f>IF('Tabulka klientů 2023'!$AS112='Hlavní stránka'!DU$1,1,0)</f>
        <v>0</v>
      </c>
      <c r="EE108" s="5">
        <f>IF('Tabulka klientů 2023'!$AV112='Hlavní stránka'!DU$1,1,0)</f>
        <v>0</v>
      </c>
      <c r="EF108" s="5">
        <f t="shared" si="9"/>
        <v>0</v>
      </c>
      <c r="EG108" s="2">
        <f t="shared" si="21"/>
        <v>0</v>
      </c>
      <c r="EH108" s="5">
        <f>IF('Tabulka klientů 2023'!$R112='Hlavní stránka'!EH$1,1,0)</f>
        <v>0</v>
      </c>
      <c r="EI108" s="5">
        <f>IF('Tabulka klientů 2023'!$U112='Hlavní stránka'!EH$1,1,0)</f>
        <v>0</v>
      </c>
      <c r="EJ108" s="5">
        <f>IF('Tabulka klientů 2023'!$X112='Hlavní stránka'!EH$1,1,0)</f>
        <v>0</v>
      </c>
      <c r="EK108" s="5">
        <f>IF('Tabulka klientů 2023'!$AA112='Hlavní stránka'!EH$1,1,0)</f>
        <v>0</v>
      </c>
      <c r="EL108" s="5">
        <f>IF('Tabulka klientů 2023'!$AD112='Hlavní stránka'!EH$1,1,0)</f>
        <v>0</v>
      </c>
      <c r="EM108" s="5">
        <f>IF('Tabulka klientů 2023'!$AG112='Hlavní stránka'!EH$1,1,0)</f>
        <v>0</v>
      </c>
      <c r="EN108" s="5">
        <f>IF('Tabulka klientů 2023'!$AJ112='Hlavní stránka'!EH$1,1,0)</f>
        <v>0</v>
      </c>
      <c r="EO108" s="5">
        <f>IF('Tabulka klientů 2023'!$AM112='Hlavní stránka'!EH$1,1,0)</f>
        <v>0</v>
      </c>
      <c r="EP108" s="5">
        <f>IF('Tabulka klientů 2023'!$AP112='Hlavní stránka'!EH$1,1,0)</f>
        <v>0</v>
      </c>
      <c r="EQ108" s="5">
        <f>IF('Tabulka klientů 2023'!$AS112='Hlavní stránka'!EH$1,1,0)</f>
        <v>0</v>
      </c>
      <c r="ER108" s="5">
        <f>IF('Tabulka klientů 2023'!$AV112='Hlavní stránka'!EH$1,1,0)</f>
        <v>0</v>
      </c>
      <c r="ES108" s="5">
        <f t="shared" si="10"/>
        <v>0</v>
      </c>
      <c r="ET108" s="2">
        <f t="shared" si="22"/>
        <v>0</v>
      </c>
      <c r="EU108" s="5">
        <f>IF('Tabulka klientů 2023'!$R112='Hlavní stránka'!EU$1,1,0)</f>
        <v>0</v>
      </c>
      <c r="EV108" s="5">
        <f>IF('Tabulka klientů 2023'!$U112='Hlavní stránka'!EU$1,1,0)</f>
        <v>0</v>
      </c>
      <c r="EW108" s="5">
        <f>IF('Tabulka klientů 2023'!$X112='Hlavní stránka'!EU$1,1,0)</f>
        <v>0</v>
      </c>
      <c r="EX108" s="5">
        <f>IF('Tabulka klientů 2023'!$AA112='Hlavní stránka'!EU$1,1,0)</f>
        <v>0</v>
      </c>
      <c r="EY108" s="5">
        <f>IF('Tabulka klientů 2023'!$AD112='Hlavní stránka'!EU$1,1,0)</f>
        <v>0</v>
      </c>
      <c r="EZ108" s="5">
        <f>IF('Tabulka klientů 2023'!$AG112='Hlavní stránka'!EU$1,1,0)</f>
        <v>0</v>
      </c>
      <c r="FA108" s="5">
        <f>IF('Tabulka klientů 2023'!$AJ112='Hlavní stránka'!EU$1,1,0)</f>
        <v>0</v>
      </c>
      <c r="FB108" s="5">
        <f>IF('Tabulka klientů 2023'!$AM112='Hlavní stránka'!EU$1,1,0)</f>
        <v>0</v>
      </c>
      <c r="FC108" s="5">
        <f>IF('Tabulka klientů 2023'!$AP112='Hlavní stránka'!EU$1,1,0)</f>
        <v>0</v>
      </c>
      <c r="FD108" s="5">
        <f>IF('Tabulka klientů 2023'!$AS112='Hlavní stránka'!EU$1,1,0)</f>
        <v>0</v>
      </c>
      <c r="FE108" s="5">
        <f>IF('Tabulka klientů 2023'!$AV112='Hlavní stránka'!EU$1,1,0)</f>
        <v>0</v>
      </c>
      <c r="FF108" s="5">
        <f t="shared" si="11"/>
        <v>0</v>
      </c>
      <c r="FG108" s="2">
        <f t="shared" si="23"/>
        <v>0</v>
      </c>
    </row>
    <row r="109" spans="1:163" ht="1.5" hidden="1" customHeight="1" x14ac:dyDescent="0.25">
      <c r="A109" s="4"/>
      <c r="B109" s="4"/>
      <c r="C109" s="4"/>
      <c r="D109" s="4"/>
      <c r="E109" s="4"/>
      <c r="F109" s="4"/>
      <c r="G109" s="4"/>
      <c r="H109" s="5">
        <f>IF('Tabulka klientů 2023'!$R113='Hlavní stránka'!$H$1,1,0)</f>
        <v>0</v>
      </c>
      <c r="I109" s="5">
        <f>IF('Tabulka klientů 2023'!$U113='Hlavní stránka'!$H$1,1,0)</f>
        <v>0</v>
      </c>
      <c r="J109" s="5">
        <f>IF('Tabulka klientů 2023'!$X113='Hlavní stránka'!$H$1,1,0)</f>
        <v>0</v>
      </c>
      <c r="K109" s="5">
        <f>IF('Tabulka klientů 2023'!$AA113='Hlavní stránka'!$H$1,1,0)</f>
        <v>0</v>
      </c>
      <c r="L109" s="5">
        <f>IF('Tabulka klientů 2023'!$AD113='Hlavní stránka'!$H$1,1,0)</f>
        <v>0</v>
      </c>
      <c r="M109" s="5">
        <f>IF('Tabulka klientů 2023'!$AG113='Hlavní stránka'!$H$1,1,0)</f>
        <v>0</v>
      </c>
      <c r="N109" s="5">
        <f>IF('Tabulka klientů 2023'!$AJ113='Hlavní stránka'!$H$1,1,0)</f>
        <v>0</v>
      </c>
      <c r="O109" s="5">
        <f>IF('Tabulka klientů 2023'!$AM113='Hlavní stránka'!$H$1,1,0)</f>
        <v>0</v>
      </c>
      <c r="P109" s="5">
        <f>IF('Tabulka klientů 2023'!$AP113='Hlavní stránka'!$H$1,1,0)</f>
        <v>0</v>
      </c>
      <c r="Q109" s="5">
        <f>IF('Tabulka klientů 2023'!$AS113='Hlavní stránka'!$H$1,1,0)</f>
        <v>0</v>
      </c>
      <c r="R109" s="5">
        <f>IF('Tabulka klientů 2023'!$AV113='Hlavní stránka'!$H$1,1,0)</f>
        <v>0</v>
      </c>
      <c r="S109" s="5">
        <f t="shared" si="0"/>
        <v>0</v>
      </c>
      <c r="T109" s="2">
        <f t="shared" si="12"/>
        <v>0</v>
      </c>
      <c r="U109" s="5">
        <f>IF('Tabulka klientů 2023'!$R113='Hlavní stránka'!U$1,1,0)</f>
        <v>0</v>
      </c>
      <c r="V109" s="5">
        <f>IF('Tabulka klientů 2023'!$U113='Hlavní stránka'!U$1,1,0)</f>
        <v>0</v>
      </c>
      <c r="W109" s="5">
        <f>IF('Tabulka klientů 2023'!$X113='Hlavní stránka'!U$1,1,0)</f>
        <v>0</v>
      </c>
      <c r="X109" s="5">
        <f>IF('Tabulka klientů 2023'!$AA113='Hlavní stránka'!U$1,1,0)</f>
        <v>0</v>
      </c>
      <c r="Y109" s="5">
        <f>IF('Tabulka klientů 2023'!$AD113='Hlavní stránka'!U$1,1,0)</f>
        <v>0</v>
      </c>
      <c r="Z109" s="5">
        <f>IF('Tabulka klientů 2023'!$AG113='Hlavní stránka'!U$1,1,0)</f>
        <v>0</v>
      </c>
      <c r="AA109" s="5">
        <f>IF('Tabulka klientů 2023'!$AJ113='Hlavní stránka'!U$1,1,0)</f>
        <v>0</v>
      </c>
      <c r="AB109" s="5">
        <f>IF('Tabulka klientů 2023'!$AM113='Hlavní stránka'!U$1,1,0)</f>
        <v>0</v>
      </c>
      <c r="AC109" s="5">
        <f>IF('Tabulka klientů 2023'!$AP113='Hlavní stránka'!U$1,1,0)</f>
        <v>0</v>
      </c>
      <c r="AD109" s="5">
        <f>IF('Tabulka klientů 2023'!$AS113='Hlavní stránka'!U$1,1,0)</f>
        <v>0</v>
      </c>
      <c r="AE109" s="5">
        <f>IF('Tabulka klientů 2023'!$AV113='Hlavní stránka'!U$1,1,0)</f>
        <v>0</v>
      </c>
      <c r="AF109" s="5">
        <f t="shared" si="1"/>
        <v>0</v>
      </c>
      <c r="AG109" s="2">
        <f t="shared" si="13"/>
        <v>0</v>
      </c>
      <c r="AH109" s="5">
        <f>IF('Tabulka klientů 2023'!$R113='Hlavní stránka'!AH$1,1,0)</f>
        <v>0</v>
      </c>
      <c r="AI109" s="5">
        <f>IF('Tabulka klientů 2023'!$U113='Hlavní stránka'!AH$1,1,0)</f>
        <v>0</v>
      </c>
      <c r="AJ109" s="5">
        <f>IF('Tabulka klientů 2023'!$X113='Hlavní stránka'!AH$1,1,0)</f>
        <v>0</v>
      </c>
      <c r="AK109" s="5">
        <f>IF('Tabulka klientů 2023'!$AA113='Hlavní stránka'!AH$1,1,0)</f>
        <v>0</v>
      </c>
      <c r="AL109" s="5">
        <f>IF('Tabulka klientů 2023'!$AD113='Hlavní stránka'!AH$1,1,0)</f>
        <v>0</v>
      </c>
      <c r="AM109" s="5">
        <f>IF('Tabulka klientů 2023'!$AG113='Hlavní stránka'!AH$1,1,0)</f>
        <v>0</v>
      </c>
      <c r="AN109" s="5">
        <f>IF('Tabulka klientů 2023'!$AJ113='Hlavní stránka'!AH$1,1,0)</f>
        <v>0</v>
      </c>
      <c r="AO109" s="5">
        <f>IF('Tabulka klientů 2023'!$AM113='Hlavní stránka'!AH$1,1,0)</f>
        <v>0</v>
      </c>
      <c r="AP109" s="5">
        <f>IF('Tabulka klientů 2023'!$AP113='Hlavní stránka'!AH$1,1,0)</f>
        <v>0</v>
      </c>
      <c r="AQ109" s="5">
        <f>IF('Tabulka klientů 2023'!$AS113='Hlavní stránka'!AH$1,1,0)</f>
        <v>0</v>
      </c>
      <c r="AR109" s="5">
        <f>IF('Tabulka klientů 2023'!$AV113='Hlavní stránka'!AH$1,1,0)</f>
        <v>0</v>
      </c>
      <c r="AS109" s="5">
        <f t="shared" si="2"/>
        <v>0</v>
      </c>
      <c r="AT109" s="2">
        <f t="shared" si="14"/>
        <v>0</v>
      </c>
      <c r="AU109" s="5">
        <f>IF('Tabulka klientů 2023'!$R113='Hlavní stránka'!AU$1,1,0)</f>
        <v>0</v>
      </c>
      <c r="AV109" s="5">
        <f>IF('Tabulka klientů 2023'!$U113='Hlavní stránka'!AU$1,1,0)</f>
        <v>0</v>
      </c>
      <c r="AW109" s="5">
        <f>IF('Tabulka klientů 2023'!$X113='Hlavní stránka'!AU$1,1,0)</f>
        <v>0</v>
      </c>
      <c r="AX109" s="5">
        <f>IF('Tabulka klientů 2023'!$AA113='Hlavní stránka'!AU$1,1,0)</f>
        <v>0</v>
      </c>
      <c r="AY109" s="5">
        <f>IF('Tabulka klientů 2023'!$AD113='Hlavní stránka'!AU$1,1,0)</f>
        <v>0</v>
      </c>
      <c r="AZ109" s="5">
        <f>IF('Tabulka klientů 2023'!$AG113='Hlavní stránka'!AU$1,1,0)</f>
        <v>0</v>
      </c>
      <c r="BA109" s="5">
        <f>IF('Tabulka klientů 2023'!$AJ113='Hlavní stránka'!AU$1,1,0)</f>
        <v>0</v>
      </c>
      <c r="BB109" s="5">
        <f>IF('Tabulka klientů 2023'!$AM113='Hlavní stránka'!AU$1,1,0)</f>
        <v>0</v>
      </c>
      <c r="BC109" s="5">
        <f>IF('Tabulka klientů 2023'!$AP113='Hlavní stránka'!AU$1,1,0)</f>
        <v>0</v>
      </c>
      <c r="BD109" s="5">
        <f>IF('Tabulka klientů 2023'!$AS113='Hlavní stránka'!AU$1,1,0)</f>
        <v>0</v>
      </c>
      <c r="BE109" s="5">
        <f>IF('Tabulka klientů 2023'!$AV113='Hlavní stránka'!AU$1,1,0)</f>
        <v>0</v>
      </c>
      <c r="BF109" s="5">
        <f t="shared" si="3"/>
        <v>0</v>
      </c>
      <c r="BG109" s="2">
        <f t="shared" si="15"/>
        <v>0</v>
      </c>
      <c r="BH109" s="5">
        <f>IF('Tabulka klientů 2023'!$R113='Hlavní stránka'!BH$1,1,0)</f>
        <v>0</v>
      </c>
      <c r="BI109" s="5">
        <f>IF('Tabulka klientů 2023'!$U113='Hlavní stránka'!BH$1,1,0)</f>
        <v>0</v>
      </c>
      <c r="BJ109" s="5">
        <f>IF('Tabulka klientů 2023'!$X113='Hlavní stránka'!BH$1,1,0)</f>
        <v>0</v>
      </c>
      <c r="BK109" s="5">
        <f>IF('Tabulka klientů 2023'!$AA113='Hlavní stránka'!BH$1,1,0)</f>
        <v>0</v>
      </c>
      <c r="BL109" s="5">
        <f>IF('Tabulka klientů 2023'!$AD113='Hlavní stránka'!BH$1,1,0)</f>
        <v>0</v>
      </c>
      <c r="BM109" s="5">
        <f>IF('Tabulka klientů 2023'!$AG113='Hlavní stránka'!BH$1,1,0)</f>
        <v>0</v>
      </c>
      <c r="BN109" s="5">
        <f>IF('Tabulka klientů 2023'!$AJ113='Hlavní stránka'!BH$1,1,0)</f>
        <v>0</v>
      </c>
      <c r="BO109" s="5">
        <f>IF('Tabulka klientů 2023'!$AM113='Hlavní stránka'!BH$1,1,0)</f>
        <v>0</v>
      </c>
      <c r="BP109" s="5">
        <f>IF('Tabulka klientů 2023'!$AP113='Hlavní stránka'!BH$1,1,0)</f>
        <v>0</v>
      </c>
      <c r="BQ109" s="5">
        <f>IF('Tabulka klientů 2023'!$AS113='Hlavní stránka'!BH$1,1,0)</f>
        <v>0</v>
      </c>
      <c r="BR109" s="5">
        <f>IF('Tabulka klientů 2023'!$AV113='Hlavní stránka'!BH$1,1,0)</f>
        <v>0</v>
      </c>
      <c r="BS109" s="5">
        <f t="shared" si="4"/>
        <v>0</v>
      </c>
      <c r="BT109" s="2">
        <f t="shared" si="16"/>
        <v>0</v>
      </c>
      <c r="BU109" s="5">
        <f>IF('Tabulka klientů 2023'!$R113='Hlavní stránka'!BU$1,1,0)</f>
        <v>0</v>
      </c>
      <c r="BV109" s="5">
        <f>IF('Tabulka klientů 2023'!$U113='Hlavní stránka'!BU$1,1,0)</f>
        <v>0</v>
      </c>
      <c r="BW109" s="5">
        <f>IF('Tabulka klientů 2023'!$X113='Hlavní stránka'!BU$1,1,0)</f>
        <v>0</v>
      </c>
      <c r="BX109" s="5">
        <f>IF('Tabulka klientů 2023'!$AA113='Hlavní stránka'!BU$1,1,0)</f>
        <v>0</v>
      </c>
      <c r="BY109" s="5">
        <f>IF('Tabulka klientů 2023'!$AD113='Hlavní stránka'!BU$1,1,0)</f>
        <v>0</v>
      </c>
      <c r="BZ109" s="5">
        <f>IF('Tabulka klientů 2023'!$AG113='Hlavní stránka'!BU$1,1,0)</f>
        <v>0</v>
      </c>
      <c r="CA109" s="5">
        <f>IF('Tabulka klientů 2023'!$AJ113='Hlavní stránka'!BU$1,1,0)</f>
        <v>0</v>
      </c>
      <c r="CB109" s="5">
        <f>IF('Tabulka klientů 2023'!$AM113='Hlavní stránka'!BU$1,1,0)</f>
        <v>0</v>
      </c>
      <c r="CC109" s="5">
        <f>IF('Tabulka klientů 2023'!$AP113='Hlavní stránka'!BU$1,1,0)</f>
        <v>0</v>
      </c>
      <c r="CD109" s="5">
        <f>IF('Tabulka klientů 2023'!$AS113='Hlavní stránka'!BU$1,1,0)</f>
        <v>0</v>
      </c>
      <c r="CE109" s="5">
        <f>IF('Tabulka klientů 2023'!$AV113='Hlavní stránka'!BU$1,1,0)</f>
        <v>0</v>
      </c>
      <c r="CF109" s="5">
        <f t="shared" si="5"/>
        <v>0</v>
      </c>
      <c r="CG109" s="2">
        <f t="shared" si="17"/>
        <v>0</v>
      </c>
      <c r="CH109" s="5">
        <f>IF('Tabulka klientů 2023'!$R113='Hlavní stránka'!CH$1,1,0)</f>
        <v>0</v>
      </c>
      <c r="CI109" s="5">
        <f>IF('Tabulka klientů 2023'!$U113='Hlavní stránka'!CH$1,1,0)</f>
        <v>0</v>
      </c>
      <c r="CJ109" s="5">
        <f>IF('Tabulka klientů 2023'!$X113='Hlavní stránka'!CH$1,1,0)</f>
        <v>0</v>
      </c>
      <c r="CK109" s="5">
        <f>IF('Tabulka klientů 2023'!$AA113='Hlavní stránka'!CH$1,1,0)</f>
        <v>0</v>
      </c>
      <c r="CL109" s="5">
        <f>IF('Tabulka klientů 2023'!$AD113='Hlavní stránka'!CH$1,1,0)</f>
        <v>0</v>
      </c>
      <c r="CM109" s="5">
        <f>IF('Tabulka klientů 2023'!$AG113='Hlavní stránka'!CH$1,1,0)</f>
        <v>0</v>
      </c>
      <c r="CN109" s="5">
        <f>IF('Tabulka klientů 2023'!$AJ113='Hlavní stránka'!CH$1,1,0)</f>
        <v>0</v>
      </c>
      <c r="CO109" s="5">
        <f>IF('Tabulka klientů 2023'!$AM113='Hlavní stránka'!CH$1,1,0)</f>
        <v>0</v>
      </c>
      <c r="CP109" s="5">
        <f>IF('Tabulka klientů 2023'!$AP113='Hlavní stránka'!CH$1,1,0)</f>
        <v>0</v>
      </c>
      <c r="CQ109" s="5">
        <f>IF('Tabulka klientů 2023'!$AS113='Hlavní stránka'!CH$1,1,0)</f>
        <v>0</v>
      </c>
      <c r="CR109" s="5">
        <f>IF('Tabulka klientů 2023'!$AV113='Hlavní stránka'!CH$1,1,0)</f>
        <v>0</v>
      </c>
      <c r="CS109" s="5">
        <f t="shared" si="6"/>
        <v>0</v>
      </c>
      <c r="CT109" s="2">
        <f t="shared" si="18"/>
        <v>0</v>
      </c>
      <c r="CU109" s="5">
        <f>IF('Tabulka klientů 2023'!$R113='Hlavní stránka'!CU$1,1,0)</f>
        <v>0</v>
      </c>
      <c r="CV109" s="5">
        <f>IF('Tabulka klientů 2023'!$U113='Hlavní stránka'!CU$1,1,0)</f>
        <v>0</v>
      </c>
      <c r="CW109" s="5">
        <f>IF('Tabulka klientů 2023'!$X113='Hlavní stránka'!CU$1,1,0)</f>
        <v>0</v>
      </c>
      <c r="CX109" s="5">
        <f>IF('Tabulka klientů 2023'!$AA113='Hlavní stránka'!CU$1,1,0)</f>
        <v>0</v>
      </c>
      <c r="CY109" s="5">
        <f>IF('Tabulka klientů 2023'!$AD113='Hlavní stránka'!CU$1,1,0)</f>
        <v>0</v>
      </c>
      <c r="CZ109" s="5">
        <f>IF('Tabulka klientů 2023'!$AG113='Hlavní stránka'!CU$1,1,0)</f>
        <v>0</v>
      </c>
      <c r="DA109" s="5">
        <f>IF('Tabulka klientů 2023'!$AJ113='Hlavní stránka'!CU$1,1,0)</f>
        <v>0</v>
      </c>
      <c r="DB109" s="5">
        <f>IF('Tabulka klientů 2023'!$AM113='Hlavní stránka'!CU$1,1,0)</f>
        <v>0</v>
      </c>
      <c r="DC109" s="5">
        <f>IF('Tabulka klientů 2023'!$AP113='Hlavní stránka'!CU$1,1,0)</f>
        <v>0</v>
      </c>
      <c r="DD109" s="5">
        <f>IF('Tabulka klientů 2023'!$AS113='Hlavní stránka'!CU$1,1,0)</f>
        <v>0</v>
      </c>
      <c r="DE109" s="5">
        <f>IF('Tabulka klientů 2023'!$AV113='Hlavní stránka'!CU$1,1,0)</f>
        <v>0</v>
      </c>
      <c r="DF109" s="5">
        <f t="shared" si="7"/>
        <v>0</v>
      </c>
      <c r="DG109" s="2">
        <f t="shared" si="19"/>
        <v>0</v>
      </c>
      <c r="DH109" s="5">
        <f>IF('Tabulka klientů 2023'!$R113='Hlavní stránka'!DH$1,1,0)</f>
        <v>0</v>
      </c>
      <c r="DI109" s="5">
        <f>IF('Tabulka klientů 2023'!$U113='Hlavní stránka'!DH$1,1,0)</f>
        <v>0</v>
      </c>
      <c r="DJ109" s="5">
        <f>IF('Tabulka klientů 2023'!$X113='Hlavní stránka'!DH$1,1,0)</f>
        <v>0</v>
      </c>
      <c r="DK109" s="5">
        <f>IF('Tabulka klientů 2023'!$AA113='Hlavní stránka'!DH$1,1,0)</f>
        <v>0</v>
      </c>
      <c r="DL109" s="5">
        <f>IF('Tabulka klientů 2023'!$AD113='Hlavní stránka'!DH$1,1,0)</f>
        <v>0</v>
      </c>
      <c r="DM109" s="5">
        <f>IF('Tabulka klientů 2023'!$AG113='Hlavní stránka'!DH$1,1,0)</f>
        <v>0</v>
      </c>
      <c r="DN109" s="5">
        <f>IF('Tabulka klientů 2023'!$AJ113='Hlavní stránka'!DH$1,1,0)</f>
        <v>0</v>
      </c>
      <c r="DO109" s="5">
        <f>IF('Tabulka klientů 2023'!$AM113='Hlavní stránka'!DH$1,1,0)</f>
        <v>0</v>
      </c>
      <c r="DP109" s="5">
        <f>IF('Tabulka klientů 2023'!$AP113='Hlavní stránka'!DH$1,1,0)</f>
        <v>0</v>
      </c>
      <c r="DQ109" s="5">
        <f>IF('Tabulka klientů 2023'!$AS113='Hlavní stránka'!DH$1,1,0)</f>
        <v>0</v>
      </c>
      <c r="DR109" s="5">
        <f>IF('Tabulka klientů 2023'!$AV113='Hlavní stránka'!DH$1,1,0)</f>
        <v>0</v>
      </c>
      <c r="DS109" s="5">
        <f t="shared" si="8"/>
        <v>0</v>
      </c>
      <c r="DT109" s="2">
        <f t="shared" si="20"/>
        <v>0</v>
      </c>
      <c r="DU109" s="5">
        <f>IF('Tabulka klientů 2023'!$R113='Hlavní stránka'!DU$1,1,0)</f>
        <v>0</v>
      </c>
      <c r="DV109" s="5">
        <f>IF('Tabulka klientů 2023'!$U113='Hlavní stránka'!DU$1,1,0)</f>
        <v>0</v>
      </c>
      <c r="DW109" s="5">
        <f>IF('Tabulka klientů 2023'!$X113='Hlavní stránka'!DU$1,1,0)</f>
        <v>0</v>
      </c>
      <c r="DX109" s="5">
        <f>IF('Tabulka klientů 2023'!$AA113='Hlavní stránka'!DU$1,1,0)</f>
        <v>0</v>
      </c>
      <c r="DY109" s="5">
        <f>IF('Tabulka klientů 2023'!$AD113='Hlavní stránka'!DU$1,1,0)</f>
        <v>0</v>
      </c>
      <c r="DZ109" s="5">
        <f>IF('Tabulka klientů 2023'!$AG113='Hlavní stránka'!DU$1,1,0)</f>
        <v>0</v>
      </c>
      <c r="EA109" s="5">
        <f>IF('Tabulka klientů 2023'!$AJ113='Hlavní stránka'!DU$1,1,0)</f>
        <v>0</v>
      </c>
      <c r="EB109" s="5">
        <f>IF('Tabulka klientů 2023'!$AM113='Hlavní stránka'!DU$1,1,0)</f>
        <v>0</v>
      </c>
      <c r="EC109" s="5">
        <f>IF('Tabulka klientů 2023'!$AP113='Hlavní stránka'!DU$1,1,0)</f>
        <v>0</v>
      </c>
      <c r="ED109" s="5">
        <f>IF('Tabulka klientů 2023'!$AS113='Hlavní stránka'!DU$1,1,0)</f>
        <v>0</v>
      </c>
      <c r="EE109" s="5">
        <f>IF('Tabulka klientů 2023'!$AV113='Hlavní stránka'!DU$1,1,0)</f>
        <v>0</v>
      </c>
      <c r="EF109" s="5">
        <f t="shared" si="9"/>
        <v>0</v>
      </c>
      <c r="EG109" s="2">
        <f t="shared" si="21"/>
        <v>0</v>
      </c>
      <c r="EH109" s="5">
        <f>IF('Tabulka klientů 2023'!$R113='Hlavní stránka'!EH$1,1,0)</f>
        <v>0</v>
      </c>
      <c r="EI109" s="5">
        <f>IF('Tabulka klientů 2023'!$U113='Hlavní stránka'!EH$1,1,0)</f>
        <v>0</v>
      </c>
      <c r="EJ109" s="5">
        <f>IF('Tabulka klientů 2023'!$X113='Hlavní stránka'!EH$1,1,0)</f>
        <v>0</v>
      </c>
      <c r="EK109" s="5">
        <f>IF('Tabulka klientů 2023'!$AA113='Hlavní stránka'!EH$1,1,0)</f>
        <v>0</v>
      </c>
      <c r="EL109" s="5">
        <f>IF('Tabulka klientů 2023'!$AD113='Hlavní stránka'!EH$1,1,0)</f>
        <v>0</v>
      </c>
      <c r="EM109" s="5">
        <f>IF('Tabulka klientů 2023'!$AG113='Hlavní stránka'!EH$1,1,0)</f>
        <v>0</v>
      </c>
      <c r="EN109" s="5">
        <f>IF('Tabulka klientů 2023'!$AJ113='Hlavní stránka'!EH$1,1,0)</f>
        <v>0</v>
      </c>
      <c r="EO109" s="5">
        <f>IF('Tabulka klientů 2023'!$AM113='Hlavní stránka'!EH$1,1,0)</f>
        <v>0</v>
      </c>
      <c r="EP109" s="5">
        <f>IF('Tabulka klientů 2023'!$AP113='Hlavní stránka'!EH$1,1,0)</f>
        <v>0</v>
      </c>
      <c r="EQ109" s="5">
        <f>IF('Tabulka klientů 2023'!$AS113='Hlavní stránka'!EH$1,1,0)</f>
        <v>0</v>
      </c>
      <c r="ER109" s="5">
        <f>IF('Tabulka klientů 2023'!$AV113='Hlavní stránka'!EH$1,1,0)</f>
        <v>0</v>
      </c>
      <c r="ES109" s="5">
        <f t="shared" si="10"/>
        <v>0</v>
      </c>
      <c r="ET109" s="2">
        <f t="shared" si="22"/>
        <v>0</v>
      </c>
      <c r="EU109" s="5">
        <f>IF('Tabulka klientů 2023'!$R113='Hlavní stránka'!EU$1,1,0)</f>
        <v>0</v>
      </c>
      <c r="EV109" s="5">
        <f>IF('Tabulka klientů 2023'!$U113='Hlavní stránka'!EU$1,1,0)</f>
        <v>0</v>
      </c>
      <c r="EW109" s="5">
        <f>IF('Tabulka klientů 2023'!$X113='Hlavní stránka'!EU$1,1,0)</f>
        <v>0</v>
      </c>
      <c r="EX109" s="5">
        <f>IF('Tabulka klientů 2023'!$AA113='Hlavní stránka'!EU$1,1,0)</f>
        <v>0</v>
      </c>
      <c r="EY109" s="5">
        <f>IF('Tabulka klientů 2023'!$AD113='Hlavní stránka'!EU$1,1,0)</f>
        <v>0</v>
      </c>
      <c r="EZ109" s="5">
        <f>IF('Tabulka klientů 2023'!$AG113='Hlavní stránka'!EU$1,1,0)</f>
        <v>0</v>
      </c>
      <c r="FA109" s="5">
        <f>IF('Tabulka klientů 2023'!$AJ113='Hlavní stránka'!EU$1,1,0)</f>
        <v>0</v>
      </c>
      <c r="FB109" s="5">
        <f>IF('Tabulka klientů 2023'!$AM113='Hlavní stránka'!EU$1,1,0)</f>
        <v>0</v>
      </c>
      <c r="FC109" s="5">
        <f>IF('Tabulka klientů 2023'!$AP113='Hlavní stránka'!EU$1,1,0)</f>
        <v>0</v>
      </c>
      <c r="FD109" s="5">
        <f>IF('Tabulka klientů 2023'!$AS113='Hlavní stránka'!EU$1,1,0)</f>
        <v>0</v>
      </c>
      <c r="FE109" s="5">
        <f>IF('Tabulka klientů 2023'!$AV113='Hlavní stránka'!EU$1,1,0)</f>
        <v>0</v>
      </c>
      <c r="FF109" s="5">
        <f t="shared" si="11"/>
        <v>0</v>
      </c>
      <c r="FG109" s="2">
        <f t="shared" si="23"/>
        <v>0</v>
      </c>
    </row>
    <row r="110" spans="1:163" ht="1.5" hidden="1" customHeight="1" x14ac:dyDescent="0.25">
      <c r="A110" s="4"/>
      <c r="B110" s="4"/>
      <c r="C110" s="4"/>
      <c r="D110" s="4"/>
      <c r="E110" s="4"/>
      <c r="F110" s="4"/>
      <c r="G110" s="4"/>
      <c r="H110" s="5">
        <f>IF('Tabulka klientů 2023'!$R114='Hlavní stránka'!$H$1,1,0)</f>
        <v>0</v>
      </c>
      <c r="I110" s="5">
        <f>IF('Tabulka klientů 2023'!$U114='Hlavní stránka'!$H$1,1,0)</f>
        <v>0</v>
      </c>
      <c r="J110" s="5">
        <f>IF('Tabulka klientů 2023'!$X114='Hlavní stránka'!$H$1,1,0)</f>
        <v>0</v>
      </c>
      <c r="K110" s="5">
        <f>IF('Tabulka klientů 2023'!$AA114='Hlavní stránka'!$H$1,1,0)</f>
        <v>0</v>
      </c>
      <c r="L110" s="5">
        <f>IF('Tabulka klientů 2023'!$AD114='Hlavní stránka'!$H$1,1,0)</f>
        <v>0</v>
      </c>
      <c r="M110" s="5">
        <f>IF('Tabulka klientů 2023'!$AG114='Hlavní stránka'!$H$1,1,0)</f>
        <v>0</v>
      </c>
      <c r="N110" s="5">
        <f>IF('Tabulka klientů 2023'!$AJ114='Hlavní stránka'!$H$1,1,0)</f>
        <v>0</v>
      </c>
      <c r="O110" s="5">
        <f>IF('Tabulka klientů 2023'!$AM114='Hlavní stránka'!$H$1,1,0)</f>
        <v>0</v>
      </c>
      <c r="P110" s="5">
        <f>IF('Tabulka klientů 2023'!$AP114='Hlavní stránka'!$H$1,1,0)</f>
        <v>0</v>
      </c>
      <c r="Q110" s="5">
        <f>IF('Tabulka klientů 2023'!$AS114='Hlavní stránka'!$H$1,1,0)</f>
        <v>0</v>
      </c>
      <c r="R110" s="5">
        <f>IF('Tabulka klientů 2023'!$AV114='Hlavní stránka'!$H$1,1,0)</f>
        <v>0</v>
      </c>
      <c r="S110" s="5">
        <f t="shared" si="0"/>
        <v>0</v>
      </c>
      <c r="T110" s="2">
        <f t="shared" si="12"/>
        <v>0</v>
      </c>
      <c r="U110" s="5">
        <f>IF('Tabulka klientů 2023'!$R114='Hlavní stránka'!U$1,1,0)</f>
        <v>0</v>
      </c>
      <c r="V110" s="5">
        <f>IF('Tabulka klientů 2023'!$U114='Hlavní stránka'!U$1,1,0)</f>
        <v>0</v>
      </c>
      <c r="W110" s="5">
        <f>IF('Tabulka klientů 2023'!$X114='Hlavní stránka'!U$1,1,0)</f>
        <v>0</v>
      </c>
      <c r="X110" s="5">
        <f>IF('Tabulka klientů 2023'!$AA114='Hlavní stránka'!U$1,1,0)</f>
        <v>0</v>
      </c>
      <c r="Y110" s="5">
        <f>IF('Tabulka klientů 2023'!$AD114='Hlavní stránka'!U$1,1,0)</f>
        <v>0</v>
      </c>
      <c r="Z110" s="5">
        <f>IF('Tabulka klientů 2023'!$AG114='Hlavní stránka'!U$1,1,0)</f>
        <v>0</v>
      </c>
      <c r="AA110" s="5">
        <f>IF('Tabulka klientů 2023'!$AJ114='Hlavní stránka'!U$1,1,0)</f>
        <v>0</v>
      </c>
      <c r="AB110" s="5">
        <f>IF('Tabulka klientů 2023'!$AM114='Hlavní stránka'!U$1,1,0)</f>
        <v>0</v>
      </c>
      <c r="AC110" s="5">
        <f>IF('Tabulka klientů 2023'!$AP114='Hlavní stránka'!U$1,1,0)</f>
        <v>0</v>
      </c>
      <c r="AD110" s="5">
        <f>IF('Tabulka klientů 2023'!$AS114='Hlavní stránka'!U$1,1,0)</f>
        <v>0</v>
      </c>
      <c r="AE110" s="5">
        <f>IF('Tabulka klientů 2023'!$AV114='Hlavní stránka'!U$1,1,0)</f>
        <v>0</v>
      </c>
      <c r="AF110" s="5">
        <f t="shared" si="1"/>
        <v>0</v>
      </c>
      <c r="AG110" s="2">
        <f t="shared" si="13"/>
        <v>0</v>
      </c>
      <c r="AH110" s="5">
        <f>IF('Tabulka klientů 2023'!$R114='Hlavní stránka'!AH$1,1,0)</f>
        <v>0</v>
      </c>
      <c r="AI110" s="5">
        <f>IF('Tabulka klientů 2023'!$U114='Hlavní stránka'!AH$1,1,0)</f>
        <v>0</v>
      </c>
      <c r="AJ110" s="5">
        <f>IF('Tabulka klientů 2023'!$X114='Hlavní stránka'!AH$1,1,0)</f>
        <v>0</v>
      </c>
      <c r="AK110" s="5">
        <f>IF('Tabulka klientů 2023'!$AA114='Hlavní stránka'!AH$1,1,0)</f>
        <v>0</v>
      </c>
      <c r="AL110" s="5">
        <f>IF('Tabulka klientů 2023'!$AD114='Hlavní stránka'!AH$1,1,0)</f>
        <v>0</v>
      </c>
      <c r="AM110" s="5">
        <f>IF('Tabulka klientů 2023'!$AG114='Hlavní stránka'!AH$1,1,0)</f>
        <v>0</v>
      </c>
      <c r="AN110" s="5">
        <f>IF('Tabulka klientů 2023'!$AJ114='Hlavní stránka'!AH$1,1,0)</f>
        <v>0</v>
      </c>
      <c r="AO110" s="5">
        <f>IF('Tabulka klientů 2023'!$AM114='Hlavní stránka'!AH$1,1,0)</f>
        <v>0</v>
      </c>
      <c r="AP110" s="5">
        <f>IF('Tabulka klientů 2023'!$AP114='Hlavní stránka'!AH$1,1,0)</f>
        <v>0</v>
      </c>
      <c r="AQ110" s="5">
        <f>IF('Tabulka klientů 2023'!$AS114='Hlavní stránka'!AH$1,1,0)</f>
        <v>0</v>
      </c>
      <c r="AR110" s="5">
        <f>IF('Tabulka klientů 2023'!$AV114='Hlavní stránka'!AH$1,1,0)</f>
        <v>0</v>
      </c>
      <c r="AS110" s="5">
        <f t="shared" si="2"/>
        <v>0</v>
      </c>
      <c r="AT110" s="2">
        <f t="shared" si="14"/>
        <v>0</v>
      </c>
      <c r="AU110" s="5">
        <f>IF('Tabulka klientů 2023'!$R114='Hlavní stránka'!AU$1,1,0)</f>
        <v>0</v>
      </c>
      <c r="AV110" s="5">
        <f>IF('Tabulka klientů 2023'!$U114='Hlavní stránka'!AU$1,1,0)</f>
        <v>0</v>
      </c>
      <c r="AW110" s="5">
        <f>IF('Tabulka klientů 2023'!$X114='Hlavní stránka'!AU$1,1,0)</f>
        <v>0</v>
      </c>
      <c r="AX110" s="5">
        <f>IF('Tabulka klientů 2023'!$AA114='Hlavní stránka'!AU$1,1,0)</f>
        <v>0</v>
      </c>
      <c r="AY110" s="5">
        <f>IF('Tabulka klientů 2023'!$AD114='Hlavní stránka'!AU$1,1,0)</f>
        <v>0</v>
      </c>
      <c r="AZ110" s="5">
        <f>IF('Tabulka klientů 2023'!$AG114='Hlavní stránka'!AU$1,1,0)</f>
        <v>0</v>
      </c>
      <c r="BA110" s="5">
        <f>IF('Tabulka klientů 2023'!$AJ114='Hlavní stránka'!AU$1,1,0)</f>
        <v>0</v>
      </c>
      <c r="BB110" s="5">
        <f>IF('Tabulka klientů 2023'!$AM114='Hlavní stránka'!AU$1,1,0)</f>
        <v>0</v>
      </c>
      <c r="BC110" s="5">
        <f>IF('Tabulka klientů 2023'!$AP114='Hlavní stránka'!AU$1,1,0)</f>
        <v>0</v>
      </c>
      <c r="BD110" s="5">
        <f>IF('Tabulka klientů 2023'!$AS114='Hlavní stránka'!AU$1,1,0)</f>
        <v>0</v>
      </c>
      <c r="BE110" s="5">
        <f>IF('Tabulka klientů 2023'!$AV114='Hlavní stránka'!AU$1,1,0)</f>
        <v>0</v>
      </c>
      <c r="BF110" s="5">
        <f t="shared" si="3"/>
        <v>0</v>
      </c>
      <c r="BG110" s="2">
        <f t="shared" si="15"/>
        <v>0</v>
      </c>
      <c r="BH110" s="5">
        <f>IF('Tabulka klientů 2023'!$R114='Hlavní stránka'!BH$1,1,0)</f>
        <v>0</v>
      </c>
      <c r="BI110" s="5">
        <f>IF('Tabulka klientů 2023'!$U114='Hlavní stránka'!BH$1,1,0)</f>
        <v>0</v>
      </c>
      <c r="BJ110" s="5">
        <f>IF('Tabulka klientů 2023'!$X114='Hlavní stránka'!BH$1,1,0)</f>
        <v>0</v>
      </c>
      <c r="BK110" s="5">
        <f>IF('Tabulka klientů 2023'!$AA114='Hlavní stránka'!BH$1,1,0)</f>
        <v>0</v>
      </c>
      <c r="BL110" s="5">
        <f>IF('Tabulka klientů 2023'!$AD114='Hlavní stránka'!BH$1,1,0)</f>
        <v>0</v>
      </c>
      <c r="BM110" s="5">
        <f>IF('Tabulka klientů 2023'!$AG114='Hlavní stránka'!BH$1,1,0)</f>
        <v>0</v>
      </c>
      <c r="BN110" s="5">
        <f>IF('Tabulka klientů 2023'!$AJ114='Hlavní stránka'!BH$1,1,0)</f>
        <v>0</v>
      </c>
      <c r="BO110" s="5">
        <f>IF('Tabulka klientů 2023'!$AM114='Hlavní stránka'!BH$1,1,0)</f>
        <v>0</v>
      </c>
      <c r="BP110" s="5">
        <f>IF('Tabulka klientů 2023'!$AP114='Hlavní stránka'!BH$1,1,0)</f>
        <v>0</v>
      </c>
      <c r="BQ110" s="5">
        <f>IF('Tabulka klientů 2023'!$AS114='Hlavní stránka'!BH$1,1,0)</f>
        <v>0</v>
      </c>
      <c r="BR110" s="5">
        <f>IF('Tabulka klientů 2023'!$AV114='Hlavní stránka'!BH$1,1,0)</f>
        <v>0</v>
      </c>
      <c r="BS110" s="5">
        <f t="shared" si="4"/>
        <v>0</v>
      </c>
      <c r="BT110" s="2">
        <f t="shared" si="16"/>
        <v>0</v>
      </c>
      <c r="BU110" s="5">
        <f>IF('Tabulka klientů 2023'!$R114='Hlavní stránka'!BU$1,1,0)</f>
        <v>0</v>
      </c>
      <c r="BV110" s="5">
        <f>IF('Tabulka klientů 2023'!$U114='Hlavní stránka'!BU$1,1,0)</f>
        <v>0</v>
      </c>
      <c r="BW110" s="5">
        <f>IF('Tabulka klientů 2023'!$X114='Hlavní stránka'!BU$1,1,0)</f>
        <v>0</v>
      </c>
      <c r="BX110" s="5">
        <f>IF('Tabulka klientů 2023'!$AA114='Hlavní stránka'!BU$1,1,0)</f>
        <v>0</v>
      </c>
      <c r="BY110" s="5">
        <f>IF('Tabulka klientů 2023'!$AD114='Hlavní stránka'!BU$1,1,0)</f>
        <v>0</v>
      </c>
      <c r="BZ110" s="5">
        <f>IF('Tabulka klientů 2023'!$AG114='Hlavní stránka'!BU$1,1,0)</f>
        <v>0</v>
      </c>
      <c r="CA110" s="5">
        <f>IF('Tabulka klientů 2023'!$AJ114='Hlavní stránka'!BU$1,1,0)</f>
        <v>0</v>
      </c>
      <c r="CB110" s="5">
        <f>IF('Tabulka klientů 2023'!$AM114='Hlavní stránka'!BU$1,1,0)</f>
        <v>0</v>
      </c>
      <c r="CC110" s="5">
        <f>IF('Tabulka klientů 2023'!$AP114='Hlavní stránka'!BU$1,1,0)</f>
        <v>0</v>
      </c>
      <c r="CD110" s="5">
        <f>IF('Tabulka klientů 2023'!$AS114='Hlavní stránka'!BU$1,1,0)</f>
        <v>0</v>
      </c>
      <c r="CE110" s="5">
        <f>IF('Tabulka klientů 2023'!$AV114='Hlavní stránka'!BU$1,1,0)</f>
        <v>0</v>
      </c>
      <c r="CF110" s="5">
        <f t="shared" si="5"/>
        <v>0</v>
      </c>
      <c r="CG110" s="2">
        <f t="shared" si="17"/>
        <v>0</v>
      </c>
      <c r="CH110" s="5">
        <f>IF('Tabulka klientů 2023'!$R114='Hlavní stránka'!CH$1,1,0)</f>
        <v>0</v>
      </c>
      <c r="CI110" s="5">
        <f>IF('Tabulka klientů 2023'!$U114='Hlavní stránka'!CH$1,1,0)</f>
        <v>0</v>
      </c>
      <c r="CJ110" s="5">
        <f>IF('Tabulka klientů 2023'!$X114='Hlavní stránka'!CH$1,1,0)</f>
        <v>0</v>
      </c>
      <c r="CK110" s="5">
        <f>IF('Tabulka klientů 2023'!$AA114='Hlavní stránka'!CH$1,1,0)</f>
        <v>0</v>
      </c>
      <c r="CL110" s="5">
        <f>IF('Tabulka klientů 2023'!$AD114='Hlavní stránka'!CH$1,1,0)</f>
        <v>0</v>
      </c>
      <c r="CM110" s="5">
        <f>IF('Tabulka klientů 2023'!$AG114='Hlavní stránka'!CH$1,1,0)</f>
        <v>0</v>
      </c>
      <c r="CN110" s="5">
        <f>IF('Tabulka klientů 2023'!$AJ114='Hlavní stránka'!CH$1,1,0)</f>
        <v>0</v>
      </c>
      <c r="CO110" s="5">
        <f>IF('Tabulka klientů 2023'!$AM114='Hlavní stránka'!CH$1,1,0)</f>
        <v>0</v>
      </c>
      <c r="CP110" s="5">
        <f>IF('Tabulka klientů 2023'!$AP114='Hlavní stránka'!CH$1,1,0)</f>
        <v>0</v>
      </c>
      <c r="CQ110" s="5">
        <f>IF('Tabulka klientů 2023'!$AS114='Hlavní stránka'!CH$1,1,0)</f>
        <v>0</v>
      </c>
      <c r="CR110" s="5">
        <f>IF('Tabulka klientů 2023'!$AV114='Hlavní stránka'!CH$1,1,0)</f>
        <v>0</v>
      </c>
      <c r="CS110" s="5">
        <f t="shared" si="6"/>
        <v>0</v>
      </c>
      <c r="CT110" s="2">
        <f t="shared" si="18"/>
        <v>0</v>
      </c>
      <c r="CU110" s="5">
        <f>IF('Tabulka klientů 2023'!$R114='Hlavní stránka'!CU$1,1,0)</f>
        <v>0</v>
      </c>
      <c r="CV110" s="5">
        <f>IF('Tabulka klientů 2023'!$U114='Hlavní stránka'!CU$1,1,0)</f>
        <v>0</v>
      </c>
      <c r="CW110" s="5">
        <f>IF('Tabulka klientů 2023'!$X114='Hlavní stránka'!CU$1,1,0)</f>
        <v>0</v>
      </c>
      <c r="CX110" s="5">
        <f>IF('Tabulka klientů 2023'!$AA114='Hlavní stránka'!CU$1,1,0)</f>
        <v>0</v>
      </c>
      <c r="CY110" s="5">
        <f>IF('Tabulka klientů 2023'!$AD114='Hlavní stránka'!CU$1,1,0)</f>
        <v>0</v>
      </c>
      <c r="CZ110" s="5">
        <f>IF('Tabulka klientů 2023'!$AG114='Hlavní stránka'!CU$1,1,0)</f>
        <v>0</v>
      </c>
      <c r="DA110" s="5">
        <f>IF('Tabulka klientů 2023'!$AJ114='Hlavní stránka'!CU$1,1,0)</f>
        <v>0</v>
      </c>
      <c r="DB110" s="5">
        <f>IF('Tabulka klientů 2023'!$AM114='Hlavní stránka'!CU$1,1,0)</f>
        <v>0</v>
      </c>
      <c r="DC110" s="5">
        <f>IF('Tabulka klientů 2023'!$AP114='Hlavní stránka'!CU$1,1,0)</f>
        <v>0</v>
      </c>
      <c r="DD110" s="5">
        <f>IF('Tabulka klientů 2023'!$AS114='Hlavní stránka'!CU$1,1,0)</f>
        <v>0</v>
      </c>
      <c r="DE110" s="5">
        <f>IF('Tabulka klientů 2023'!$AV114='Hlavní stránka'!CU$1,1,0)</f>
        <v>0</v>
      </c>
      <c r="DF110" s="5">
        <f t="shared" si="7"/>
        <v>0</v>
      </c>
      <c r="DG110" s="2">
        <f t="shared" si="19"/>
        <v>0</v>
      </c>
      <c r="DH110" s="5">
        <f>IF('Tabulka klientů 2023'!$R114='Hlavní stránka'!DH$1,1,0)</f>
        <v>0</v>
      </c>
      <c r="DI110" s="5">
        <f>IF('Tabulka klientů 2023'!$U114='Hlavní stránka'!DH$1,1,0)</f>
        <v>0</v>
      </c>
      <c r="DJ110" s="5">
        <f>IF('Tabulka klientů 2023'!$X114='Hlavní stránka'!DH$1,1,0)</f>
        <v>0</v>
      </c>
      <c r="DK110" s="5">
        <f>IF('Tabulka klientů 2023'!$AA114='Hlavní stránka'!DH$1,1,0)</f>
        <v>0</v>
      </c>
      <c r="DL110" s="5">
        <f>IF('Tabulka klientů 2023'!$AD114='Hlavní stránka'!DH$1,1,0)</f>
        <v>0</v>
      </c>
      <c r="DM110" s="5">
        <f>IF('Tabulka klientů 2023'!$AG114='Hlavní stránka'!DH$1,1,0)</f>
        <v>0</v>
      </c>
      <c r="DN110" s="5">
        <f>IF('Tabulka klientů 2023'!$AJ114='Hlavní stránka'!DH$1,1,0)</f>
        <v>0</v>
      </c>
      <c r="DO110" s="5">
        <f>IF('Tabulka klientů 2023'!$AM114='Hlavní stránka'!DH$1,1,0)</f>
        <v>0</v>
      </c>
      <c r="DP110" s="5">
        <f>IF('Tabulka klientů 2023'!$AP114='Hlavní stránka'!DH$1,1,0)</f>
        <v>0</v>
      </c>
      <c r="DQ110" s="5">
        <f>IF('Tabulka klientů 2023'!$AS114='Hlavní stránka'!DH$1,1,0)</f>
        <v>0</v>
      </c>
      <c r="DR110" s="5">
        <f>IF('Tabulka klientů 2023'!$AV114='Hlavní stránka'!DH$1,1,0)</f>
        <v>0</v>
      </c>
      <c r="DS110" s="5">
        <f t="shared" si="8"/>
        <v>0</v>
      </c>
      <c r="DT110" s="2">
        <f t="shared" si="20"/>
        <v>0</v>
      </c>
      <c r="DU110" s="5">
        <f>IF('Tabulka klientů 2023'!$R114='Hlavní stránka'!DU$1,1,0)</f>
        <v>0</v>
      </c>
      <c r="DV110" s="5">
        <f>IF('Tabulka klientů 2023'!$U114='Hlavní stránka'!DU$1,1,0)</f>
        <v>0</v>
      </c>
      <c r="DW110" s="5">
        <f>IF('Tabulka klientů 2023'!$X114='Hlavní stránka'!DU$1,1,0)</f>
        <v>0</v>
      </c>
      <c r="DX110" s="5">
        <f>IF('Tabulka klientů 2023'!$AA114='Hlavní stránka'!DU$1,1,0)</f>
        <v>0</v>
      </c>
      <c r="DY110" s="5">
        <f>IF('Tabulka klientů 2023'!$AD114='Hlavní stránka'!DU$1,1,0)</f>
        <v>0</v>
      </c>
      <c r="DZ110" s="5">
        <f>IF('Tabulka klientů 2023'!$AG114='Hlavní stránka'!DU$1,1,0)</f>
        <v>0</v>
      </c>
      <c r="EA110" s="5">
        <f>IF('Tabulka klientů 2023'!$AJ114='Hlavní stránka'!DU$1,1,0)</f>
        <v>0</v>
      </c>
      <c r="EB110" s="5">
        <f>IF('Tabulka klientů 2023'!$AM114='Hlavní stránka'!DU$1,1,0)</f>
        <v>0</v>
      </c>
      <c r="EC110" s="5">
        <f>IF('Tabulka klientů 2023'!$AP114='Hlavní stránka'!DU$1,1,0)</f>
        <v>0</v>
      </c>
      <c r="ED110" s="5">
        <f>IF('Tabulka klientů 2023'!$AS114='Hlavní stránka'!DU$1,1,0)</f>
        <v>0</v>
      </c>
      <c r="EE110" s="5">
        <f>IF('Tabulka klientů 2023'!$AV114='Hlavní stránka'!DU$1,1,0)</f>
        <v>0</v>
      </c>
      <c r="EF110" s="5">
        <f t="shared" si="9"/>
        <v>0</v>
      </c>
      <c r="EG110" s="2">
        <f t="shared" si="21"/>
        <v>0</v>
      </c>
      <c r="EH110" s="5">
        <f>IF('Tabulka klientů 2023'!$R114='Hlavní stránka'!EH$1,1,0)</f>
        <v>0</v>
      </c>
      <c r="EI110" s="5">
        <f>IF('Tabulka klientů 2023'!$U114='Hlavní stránka'!EH$1,1,0)</f>
        <v>0</v>
      </c>
      <c r="EJ110" s="5">
        <f>IF('Tabulka klientů 2023'!$X114='Hlavní stránka'!EH$1,1,0)</f>
        <v>0</v>
      </c>
      <c r="EK110" s="5">
        <f>IF('Tabulka klientů 2023'!$AA114='Hlavní stránka'!EH$1,1,0)</f>
        <v>0</v>
      </c>
      <c r="EL110" s="5">
        <f>IF('Tabulka klientů 2023'!$AD114='Hlavní stránka'!EH$1,1,0)</f>
        <v>0</v>
      </c>
      <c r="EM110" s="5">
        <f>IF('Tabulka klientů 2023'!$AG114='Hlavní stránka'!EH$1,1,0)</f>
        <v>0</v>
      </c>
      <c r="EN110" s="5">
        <f>IF('Tabulka klientů 2023'!$AJ114='Hlavní stránka'!EH$1,1,0)</f>
        <v>0</v>
      </c>
      <c r="EO110" s="5">
        <f>IF('Tabulka klientů 2023'!$AM114='Hlavní stránka'!EH$1,1,0)</f>
        <v>0</v>
      </c>
      <c r="EP110" s="5">
        <f>IF('Tabulka klientů 2023'!$AP114='Hlavní stránka'!EH$1,1,0)</f>
        <v>0</v>
      </c>
      <c r="EQ110" s="5">
        <f>IF('Tabulka klientů 2023'!$AS114='Hlavní stránka'!EH$1,1,0)</f>
        <v>0</v>
      </c>
      <c r="ER110" s="5">
        <f>IF('Tabulka klientů 2023'!$AV114='Hlavní stránka'!EH$1,1,0)</f>
        <v>0</v>
      </c>
      <c r="ES110" s="5">
        <f t="shared" si="10"/>
        <v>0</v>
      </c>
      <c r="ET110" s="2">
        <f t="shared" si="22"/>
        <v>0</v>
      </c>
      <c r="EU110" s="5">
        <f>IF('Tabulka klientů 2023'!$R114='Hlavní stránka'!EU$1,1,0)</f>
        <v>0</v>
      </c>
      <c r="EV110" s="5">
        <f>IF('Tabulka klientů 2023'!$U114='Hlavní stránka'!EU$1,1,0)</f>
        <v>0</v>
      </c>
      <c r="EW110" s="5">
        <f>IF('Tabulka klientů 2023'!$X114='Hlavní stránka'!EU$1,1,0)</f>
        <v>0</v>
      </c>
      <c r="EX110" s="5">
        <f>IF('Tabulka klientů 2023'!$AA114='Hlavní stránka'!EU$1,1,0)</f>
        <v>0</v>
      </c>
      <c r="EY110" s="5">
        <f>IF('Tabulka klientů 2023'!$AD114='Hlavní stránka'!EU$1,1,0)</f>
        <v>0</v>
      </c>
      <c r="EZ110" s="5">
        <f>IF('Tabulka klientů 2023'!$AG114='Hlavní stránka'!EU$1,1,0)</f>
        <v>0</v>
      </c>
      <c r="FA110" s="5">
        <f>IF('Tabulka klientů 2023'!$AJ114='Hlavní stránka'!EU$1,1,0)</f>
        <v>0</v>
      </c>
      <c r="FB110" s="5">
        <f>IF('Tabulka klientů 2023'!$AM114='Hlavní stránka'!EU$1,1,0)</f>
        <v>0</v>
      </c>
      <c r="FC110" s="5">
        <f>IF('Tabulka klientů 2023'!$AP114='Hlavní stránka'!EU$1,1,0)</f>
        <v>0</v>
      </c>
      <c r="FD110" s="5">
        <f>IF('Tabulka klientů 2023'!$AS114='Hlavní stránka'!EU$1,1,0)</f>
        <v>0</v>
      </c>
      <c r="FE110" s="5">
        <f>IF('Tabulka klientů 2023'!$AV114='Hlavní stránka'!EU$1,1,0)</f>
        <v>0</v>
      </c>
      <c r="FF110" s="5">
        <f t="shared" si="11"/>
        <v>0</v>
      </c>
      <c r="FG110" s="2">
        <f t="shared" si="23"/>
        <v>0</v>
      </c>
    </row>
    <row r="111" spans="1:163" ht="1.5" hidden="1" customHeight="1" x14ac:dyDescent="0.25">
      <c r="A111" s="4"/>
      <c r="B111" s="4"/>
      <c r="C111" s="4"/>
      <c r="D111" s="4"/>
      <c r="E111" s="4"/>
      <c r="F111" s="4"/>
      <c r="G111" s="4"/>
      <c r="H111" s="5">
        <f>IF('Tabulka klientů 2023'!$R115='Hlavní stránka'!$H$1,1,0)</f>
        <v>0</v>
      </c>
      <c r="I111" s="5">
        <f>IF('Tabulka klientů 2023'!$U115='Hlavní stránka'!$H$1,1,0)</f>
        <v>0</v>
      </c>
      <c r="J111" s="5">
        <f>IF('Tabulka klientů 2023'!$X115='Hlavní stránka'!$H$1,1,0)</f>
        <v>0</v>
      </c>
      <c r="K111" s="5">
        <f>IF('Tabulka klientů 2023'!$AA115='Hlavní stránka'!$H$1,1,0)</f>
        <v>0</v>
      </c>
      <c r="L111" s="5">
        <f>IF('Tabulka klientů 2023'!$AD115='Hlavní stránka'!$H$1,1,0)</f>
        <v>0</v>
      </c>
      <c r="M111" s="5">
        <f>IF('Tabulka klientů 2023'!$AG115='Hlavní stránka'!$H$1,1,0)</f>
        <v>0</v>
      </c>
      <c r="N111" s="5">
        <f>IF('Tabulka klientů 2023'!$AJ115='Hlavní stránka'!$H$1,1,0)</f>
        <v>0</v>
      </c>
      <c r="O111" s="5">
        <f>IF('Tabulka klientů 2023'!$AM115='Hlavní stránka'!$H$1,1,0)</f>
        <v>0</v>
      </c>
      <c r="P111" s="5">
        <f>IF('Tabulka klientů 2023'!$AP115='Hlavní stránka'!$H$1,1,0)</f>
        <v>0</v>
      </c>
      <c r="Q111" s="5">
        <f>IF('Tabulka klientů 2023'!$AS115='Hlavní stránka'!$H$1,1,0)</f>
        <v>0</v>
      </c>
      <c r="R111" s="5">
        <f>IF('Tabulka klientů 2023'!$AV115='Hlavní stránka'!$H$1,1,0)</f>
        <v>0</v>
      </c>
      <c r="S111" s="5">
        <f t="shared" si="0"/>
        <v>0</v>
      </c>
      <c r="T111" s="2">
        <f t="shared" si="12"/>
        <v>0</v>
      </c>
      <c r="U111" s="5">
        <f>IF('Tabulka klientů 2023'!$R115='Hlavní stránka'!U$1,1,0)</f>
        <v>0</v>
      </c>
      <c r="V111" s="5">
        <f>IF('Tabulka klientů 2023'!$U115='Hlavní stránka'!U$1,1,0)</f>
        <v>0</v>
      </c>
      <c r="W111" s="5">
        <f>IF('Tabulka klientů 2023'!$X115='Hlavní stránka'!U$1,1,0)</f>
        <v>0</v>
      </c>
      <c r="X111" s="5">
        <f>IF('Tabulka klientů 2023'!$AA115='Hlavní stránka'!U$1,1,0)</f>
        <v>0</v>
      </c>
      <c r="Y111" s="5">
        <f>IF('Tabulka klientů 2023'!$AD115='Hlavní stránka'!U$1,1,0)</f>
        <v>0</v>
      </c>
      <c r="Z111" s="5">
        <f>IF('Tabulka klientů 2023'!$AG115='Hlavní stránka'!U$1,1,0)</f>
        <v>0</v>
      </c>
      <c r="AA111" s="5">
        <f>IF('Tabulka klientů 2023'!$AJ115='Hlavní stránka'!U$1,1,0)</f>
        <v>0</v>
      </c>
      <c r="AB111" s="5">
        <f>IF('Tabulka klientů 2023'!$AM115='Hlavní stránka'!U$1,1,0)</f>
        <v>0</v>
      </c>
      <c r="AC111" s="5">
        <f>IF('Tabulka klientů 2023'!$AP115='Hlavní stránka'!U$1,1,0)</f>
        <v>0</v>
      </c>
      <c r="AD111" s="5">
        <f>IF('Tabulka klientů 2023'!$AS115='Hlavní stránka'!U$1,1,0)</f>
        <v>0</v>
      </c>
      <c r="AE111" s="5">
        <f>IF('Tabulka klientů 2023'!$AV115='Hlavní stránka'!U$1,1,0)</f>
        <v>0</v>
      </c>
      <c r="AF111" s="5">
        <f t="shared" si="1"/>
        <v>0</v>
      </c>
      <c r="AG111" s="2">
        <f t="shared" si="13"/>
        <v>0</v>
      </c>
      <c r="AH111" s="5">
        <f>IF('Tabulka klientů 2023'!$R115='Hlavní stránka'!AH$1,1,0)</f>
        <v>0</v>
      </c>
      <c r="AI111" s="5">
        <f>IF('Tabulka klientů 2023'!$U115='Hlavní stránka'!AH$1,1,0)</f>
        <v>0</v>
      </c>
      <c r="AJ111" s="5">
        <f>IF('Tabulka klientů 2023'!$X115='Hlavní stránka'!AH$1,1,0)</f>
        <v>0</v>
      </c>
      <c r="AK111" s="5">
        <f>IF('Tabulka klientů 2023'!$AA115='Hlavní stránka'!AH$1,1,0)</f>
        <v>0</v>
      </c>
      <c r="AL111" s="5">
        <f>IF('Tabulka klientů 2023'!$AD115='Hlavní stránka'!AH$1,1,0)</f>
        <v>0</v>
      </c>
      <c r="AM111" s="5">
        <f>IF('Tabulka klientů 2023'!$AG115='Hlavní stránka'!AH$1,1,0)</f>
        <v>0</v>
      </c>
      <c r="AN111" s="5">
        <f>IF('Tabulka klientů 2023'!$AJ115='Hlavní stránka'!AH$1,1,0)</f>
        <v>0</v>
      </c>
      <c r="AO111" s="5">
        <f>IF('Tabulka klientů 2023'!$AM115='Hlavní stránka'!AH$1,1,0)</f>
        <v>0</v>
      </c>
      <c r="AP111" s="5">
        <f>IF('Tabulka klientů 2023'!$AP115='Hlavní stránka'!AH$1,1,0)</f>
        <v>0</v>
      </c>
      <c r="AQ111" s="5">
        <f>IF('Tabulka klientů 2023'!$AS115='Hlavní stránka'!AH$1,1,0)</f>
        <v>0</v>
      </c>
      <c r="AR111" s="5">
        <f>IF('Tabulka klientů 2023'!$AV115='Hlavní stránka'!AH$1,1,0)</f>
        <v>0</v>
      </c>
      <c r="AS111" s="5">
        <f t="shared" si="2"/>
        <v>0</v>
      </c>
      <c r="AT111" s="2">
        <f t="shared" si="14"/>
        <v>0</v>
      </c>
      <c r="AU111" s="5">
        <f>IF('Tabulka klientů 2023'!$R115='Hlavní stránka'!AU$1,1,0)</f>
        <v>0</v>
      </c>
      <c r="AV111" s="5">
        <f>IF('Tabulka klientů 2023'!$U115='Hlavní stránka'!AU$1,1,0)</f>
        <v>0</v>
      </c>
      <c r="AW111" s="5">
        <f>IF('Tabulka klientů 2023'!$X115='Hlavní stránka'!AU$1,1,0)</f>
        <v>0</v>
      </c>
      <c r="AX111" s="5">
        <f>IF('Tabulka klientů 2023'!$AA115='Hlavní stránka'!AU$1,1,0)</f>
        <v>0</v>
      </c>
      <c r="AY111" s="5">
        <f>IF('Tabulka klientů 2023'!$AD115='Hlavní stránka'!AU$1,1,0)</f>
        <v>0</v>
      </c>
      <c r="AZ111" s="5">
        <f>IF('Tabulka klientů 2023'!$AG115='Hlavní stránka'!AU$1,1,0)</f>
        <v>0</v>
      </c>
      <c r="BA111" s="5">
        <f>IF('Tabulka klientů 2023'!$AJ115='Hlavní stránka'!AU$1,1,0)</f>
        <v>0</v>
      </c>
      <c r="BB111" s="5">
        <f>IF('Tabulka klientů 2023'!$AM115='Hlavní stránka'!AU$1,1,0)</f>
        <v>0</v>
      </c>
      <c r="BC111" s="5">
        <f>IF('Tabulka klientů 2023'!$AP115='Hlavní stránka'!AU$1,1,0)</f>
        <v>0</v>
      </c>
      <c r="BD111" s="5">
        <f>IF('Tabulka klientů 2023'!$AS115='Hlavní stránka'!AU$1,1,0)</f>
        <v>0</v>
      </c>
      <c r="BE111" s="5">
        <f>IF('Tabulka klientů 2023'!$AV115='Hlavní stránka'!AU$1,1,0)</f>
        <v>0</v>
      </c>
      <c r="BF111" s="5">
        <f t="shared" si="3"/>
        <v>0</v>
      </c>
      <c r="BG111" s="2">
        <f t="shared" si="15"/>
        <v>0</v>
      </c>
      <c r="BH111" s="5">
        <f>IF('Tabulka klientů 2023'!$R115='Hlavní stránka'!BH$1,1,0)</f>
        <v>0</v>
      </c>
      <c r="BI111" s="5">
        <f>IF('Tabulka klientů 2023'!$U115='Hlavní stránka'!BH$1,1,0)</f>
        <v>0</v>
      </c>
      <c r="BJ111" s="5">
        <f>IF('Tabulka klientů 2023'!$X115='Hlavní stránka'!BH$1,1,0)</f>
        <v>0</v>
      </c>
      <c r="BK111" s="5">
        <f>IF('Tabulka klientů 2023'!$AA115='Hlavní stránka'!BH$1,1,0)</f>
        <v>0</v>
      </c>
      <c r="BL111" s="5">
        <f>IF('Tabulka klientů 2023'!$AD115='Hlavní stránka'!BH$1,1,0)</f>
        <v>0</v>
      </c>
      <c r="BM111" s="5">
        <f>IF('Tabulka klientů 2023'!$AG115='Hlavní stránka'!BH$1,1,0)</f>
        <v>0</v>
      </c>
      <c r="BN111" s="5">
        <f>IF('Tabulka klientů 2023'!$AJ115='Hlavní stránka'!BH$1,1,0)</f>
        <v>0</v>
      </c>
      <c r="BO111" s="5">
        <f>IF('Tabulka klientů 2023'!$AM115='Hlavní stránka'!BH$1,1,0)</f>
        <v>0</v>
      </c>
      <c r="BP111" s="5">
        <f>IF('Tabulka klientů 2023'!$AP115='Hlavní stránka'!BH$1,1,0)</f>
        <v>0</v>
      </c>
      <c r="BQ111" s="5">
        <f>IF('Tabulka klientů 2023'!$AS115='Hlavní stránka'!BH$1,1,0)</f>
        <v>0</v>
      </c>
      <c r="BR111" s="5">
        <f>IF('Tabulka klientů 2023'!$AV115='Hlavní stránka'!BH$1,1,0)</f>
        <v>0</v>
      </c>
      <c r="BS111" s="5">
        <f t="shared" si="4"/>
        <v>0</v>
      </c>
      <c r="BT111" s="2">
        <f t="shared" si="16"/>
        <v>0</v>
      </c>
      <c r="BU111" s="5">
        <f>IF('Tabulka klientů 2023'!$R115='Hlavní stránka'!BU$1,1,0)</f>
        <v>0</v>
      </c>
      <c r="BV111" s="5">
        <f>IF('Tabulka klientů 2023'!$U115='Hlavní stránka'!BU$1,1,0)</f>
        <v>0</v>
      </c>
      <c r="BW111" s="5">
        <f>IF('Tabulka klientů 2023'!$X115='Hlavní stránka'!BU$1,1,0)</f>
        <v>0</v>
      </c>
      <c r="BX111" s="5">
        <f>IF('Tabulka klientů 2023'!$AA115='Hlavní stránka'!BU$1,1,0)</f>
        <v>0</v>
      </c>
      <c r="BY111" s="5">
        <f>IF('Tabulka klientů 2023'!$AD115='Hlavní stránka'!BU$1,1,0)</f>
        <v>0</v>
      </c>
      <c r="BZ111" s="5">
        <f>IF('Tabulka klientů 2023'!$AG115='Hlavní stránka'!BU$1,1,0)</f>
        <v>0</v>
      </c>
      <c r="CA111" s="5">
        <f>IF('Tabulka klientů 2023'!$AJ115='Hlavní stránka'!BU$1,1,0)</f>
        <v>0</v>
      </c>
      <c r="CB111" s="5">
        <f>IF('Tabulka klientů 2023'!$AM115='Hlavní stránka'!BU$1,1,0)</f>
        <v>0</v>
      </c>
      <c r="CC111" s="5">
        <f>IF('Tabulka klientů 2023'!$AP115='Hlavní stránka'!BU$1,1,0)</f>
        <v>0</v>
      </c>
      <c r="CD111" s="5">
        <f>IF('Tabulka klientů 2023'!$AS115='Hlavní stránka'!BU$1,1,0)</f>
        <v>0</v>
      </c>
      <c r="CE111" s="5">
        <f>IF('Tabulka klientů 2023'!$AV115='Hlavní stránka'!BU$1,1,0)</f>
        <v>0</v>
      </c>
      <c r="CF111" s="5">
        <f t="shared" si="5"/>
        <v>0</v>
      </c>
      <c r="CG111" s="2">
        <f t="shared" si="17"/>
        <v>0</v>
      </c>
      <c r="CH111" s="5">
        <f>IF('Tabulka klientů 2023'!$R115='Hlavní stránka'!CH$1,1,0)</f>
        <v>0</v>
      </c>
      <c r="CI111" s="5">
        <f>IF('Tabulka klientů 2023'!$U115='Hlavní stránka'!CH$1,1,0)</f>
        <v>0</v>
      </c>
      <c r="CJ111" s="5">
        <f>IF('Tabulka klientů 2023'!$X115='Hlavní stránka'!CH$1,1,0)</f>
        <v>0</v>
      </c>
      <c r="CK111" s="5">
        <f>IF('Tabulka klientů 2023'!$AA115='Hlavní stránka'!CH$1,1,0)</f>
        <v>0</v>
      </c>
      <c r="CL111" s="5">
        <f>IF('Tabulka klientů 2023'!$AD115='Hlavní stránka'!CH$1,1,0)</f>
        <v>0</v>
      </c>
      <c r="CM111" s="5">
        <f>IF('Tabulka klientů 2023'!$AG115='Hlavní stránka'!CH$1,1,0)</f>
        <v>0</v>
      </c>
      <c r="CN111" s="5">
        <f>IF('Tabulka klientů 2023'!$AJ115='Hlavní stránka'!CH$1,1,0)</f>
        <v>0</v>
      </c>
      <c r="CO111" s="5">
        <f>IF('Tabulka klientů 2023'!$AM115='Hlavní stránka'!CH$1,1,0)</f>
        <v>0</v>
      </c>
      <c r="CP111" s="5">
        <f>IF('Tabulka klientů 2023'!$AP115='Hlavní stránka'!CH$1,1,0)</f>
        <v>0</v>
      </c>
      <c r="CQ111" s="5">
        <f>IF('Tabulka klientů 2023'!$AS115='Hlavní stránka'!CH$1,1,0)</f>
        <v>0</v>
      </c>
      <c r="CR111" s="5">
        <f>IF('Tabulka klientů 2023'!$AV115='Hlavní stránka'!CH$1,1,0)</f>
        <v>0</v>
      </c>
      <c r="CS111" s="5">
        <f t="shared" si="6"/>
        <v>0</v>
      </c>
      <c r="CT111" s="2">
        <f t="shared" si="18"/>
        <v>0</v>
      </c>
      <c r="CU111" s="5">
        <f>IF('Tabulka klientů 2023'!$R115='Hlavní stránka'!CU$1,1,0)</f>
        <v>0</v>
      </c>
      <c r="CV111" s="5">
        <f>IF('Tabulka klientů 2023'!$U115='Hlavní stránka'!CU$1,1,0)</f>
        <v>0</v>
      </c>
      <c r="CW111" s="5">
        <f>IF('Tabulka klientů 2023'!$X115='Hlavní stránka'!CU$1,1,0)</f>
        <v>0</v>
      </c>
      <c r="CX111" s="5">
        <f>IF('Tabulka klientů 2023'!$AA115='Hlavní stránka'!CU$1,1,0)</f>
        <v>0</v>
      </c>
      <c r="CY111" s="5">
        <f>IF('Tabulka klientů 2023'!$AD115='Hlavní stránka'!CU$1,1,0)</f>
        <v>0</v>
      </c>
      <c r="CZ111" s="5">
        <f>IF('Tabulka klientů 2023'!$AG115='Hlavní stránka'!CU$1,1,0)</f>
        <v>0</v>
      </c>
      <c r="DA111" s="5">
        <f>IF('Tabulka klientů 2023'!$AJ115='Hlavní stránka'!CU$1,1,0)</f>
        <v>0</v>
      </c>
      <c r="DB111" s="5">
        <f>IF('Tabulka klientů 2023'!$AM115='Hlavní stránka'!CU$1,1,0)</f>
        <v>0</v>
      </c>
      <c r="DC111" s="5">
        <f>IF('Tabulka klientů 2023'!$AP115='Hlavní stránka'!CU$1,1,0)</f>
        <v>0</v>
      </c>
      <c r="DD111" s="5">
        <f>IF('Tabulka klientů 2023'!$AS115='Hlavní stránka'!CU$1,1,0)</f>
        <v>0</v>
      </c>
      <c r="DE111" s="5">
        <f>IF('Tabulka klientů 2023'!$AV115='Hlavní stránka'!CU$1,1,0)</f>
        <v>0</v>
      </c>
      <c r="DF111" s="5">
        <f t="shared" si="7"/>
        <v>0</v>
      </c>
      <c r="DG111" s="2">
        <f t="shared" si="19"/>
        <v>0</v>
      </c>
      <c r="DH111" s="5">
        <f>IF('Tabulka klientů 2023'!$R115='Hlavní stránka'!DH$1,1,0)</f>
        <v>0</v>
      </c>
      <c r="DI111" s="5">
        <f>IF('Tabulka klientů 2023'!$U115='Hlavní stránka'!DH$1,1,0)</f>
        <v>0</v>
      </c>
      <c r="DJ111" s="5">
        <f>IF('Tabulka klientů 2023'!$X115='Hlavní stránka'!DH$1,1,0)</f>
        <v>0</v>
      </c>
      <c r="DK111" s="5">
        <f>IF('Tabulka klientů 2023'!$AA115='Hlavní stránka'!DH$1,1,0)</f>
        <v>0</v>
      </c>
      <c r="DL111" s="5">
        <f>IF('Tabulka klientů 2023'!$AD115='Hlavní stránka'!DH$1,1,0)</f>
        <v>0</v>
      </c>
      <c r="DM111" s="5">
        <f>IF('Tabulka klientů 2023'!$AG115='Hlavní stránka'!DH$1,1,0)</f>
        <v>0</v>
      </c>
      <c r="DN111" s="5">
        <f>IF('Tabulka klientů 2023'!$AJ115='Hlavní stránka'!DH$1,1,0)</f>
        <v>0</v>
      </c>
      <c r="DO111" s="5">
        <f>IF('Tabulka klientů 2023'!$AM115='Hlavní stránka'!DH$1,1,0)</f>
        <v>0</v>
      </c>
      <c r="DP111" s="5">
        <f>IF('Tabulka klientů 2023'!$AP115='Hlavní stránka'!DH$1,1,0)</f>
        <v>0</v>
      </c>
      <c r="DQ111" s="5">
        <f>IF('Tabulka klientů 2023'!$AS115='Hlavní stránka'!DH$1,1,0)</f>
        <v>0</v>
      </c>
      <c r="DR111" s="5">
        <f>IF('Tabulka klientů 2023'!$AV115='Hlavní stránka'!DH$1,1,0)</f>
        <v>0</v>
      </c>
      <c r="DS111" s="5">
        <f t="shared" si="8"/>
        <v>0</v>
      </c>
      <c r="DT111" s="2">
        <f t="shared" si="20"/>
        <v>0</v>
      </c>
      <c r="DU111" s="5">
        <f>IF('Tabulka klientů 2023'!$R115='Hlavní stránka'!DU$1,1,0)</f>
        <v>0</v>
      </c>
      <c r="DV111" s="5">
        <f>IF('Tabulka klientů 2023'!$U115='Hlavní stránka'!DU$1,1,0)</f>
        <v>0</v>
      </c>
      <c r="DW111" s="5">
        <f>IF('Tabulka klientů 2023'!$X115='Hlavní stránka'!DU$1,1,0)</f>
        <v>0</v>
      </c>
      <c r="DX111" s="5">
        <f>IF('Tabulka klientů 2023'!$AA115='Hlavní stránka'!DU$1,1,0)</f>
        <v>0</v>
      </c>
      <c r="DY111" s="5">
        <f>IF('Tabulka klientů 2023'!$AD115='Hlavní stránka'!DU$1,1,0)</f>
        <v>0</v>
      </c>
      <c r="DZ111" s="5">
        <f>IF('Tabulka klientů 2023'!$AG115='Hlavní stránka'!DU$1,1,0)</f>
        <v>0</v>
      </c>
      <c r="EA111" s="5">
        <f>IF('Tabulka klientů 2023'!$AJ115='Hlavní stránka'!DU$1,1,0)</f>
        <v>0</v>
      </c>
      <c r="EB111" s="5">
        <f>IF('Tabulka klientů 2023'!$AM115='Hlavní stránka'!DU$1,1,0)</f>
        <v>0</v>
      </c>
      <c r="EC111" s="5">
        <f>IF('Tabulka klientů 2023'!$AP115='Hlavní stránka'!DU$1,1,0)</f>
        <v>0</v>
      </c>
      <c r="ED111" s="5">
        <f>IF('Tabulka klientů 2023'!$AS115='Hlavní stránka'!DU$1,1,0)</f>
        <v>0</v>
      </c>
      <c r="EE111" s="5">
        <f>IF('Tabulka klientů 2023'!$AV115='Hlavní stránka'!DU$1,1,0)</f>
        <v>0</v>
      </c>
      <c r="EF111" s="5">
        <f t="shared" si="9"/>
        <v>0</v>
      </c>
      <c r="EG111" s="2">
        <f t="shared" si="21"/>
        <v>0</v>
      </c>
      <c r="EH111" s="5">
        <f>IF('Tabulka klientů 2023'!$R115='Hlavní stránka'!EH$1,1,0)</f>
        <v>0</v>
      </c>
      <c r="EI111" s="5">
        <f>IF('Tabulka klientů 2023'!$U115='Hlavní stránka'!EH$1,1,0)</f>
        <v>0</v>
      </c>
      <c r="EJ111" s="5">
        <f>IF('Tabulka klientů 2023'!$X115='Hlavní stránka'!EH$1,1,0)</f>
        <v>0</v>
      </c>
      <c r="EK111" s="5">
        <f>IF('Tabulka klientů 2023'!$AA115='Hlavní stránka'!EH$1,1,0)</f>
        <v>0</v>
      </c>
      <c r="EL111" s="5">
        <f>IF('Tabulka klientů 2023'!$AD115='Hlavní stránka'!EH$1,1,0)</f>
        <v>0</v>
      </c>
      <c r="EM111" s="5">
        <f>IF('Tabulka klientů 2023'!$AG115='Hlavní stránka'!EH$1,1,0)</f>
        <v>0</v>
      </c>
      <c r="EN111" s="5">
        <f>IF('Tabulka klientů 2023'!$AJ115='Hlavní stránka'!EH$1,1,0)</f>
        <v>0</v>
      </c>
      <c r="EO111" s="5">
        <f>IF('Tabulka klientů 2023'!$AM115='Hlavní stránka'!EH$1,1,0)</f>
        <v>0</v>
      </c>
      <c r="EP111" s="5">
        <f>IF('Tabulka klientů 2023'!$AP115='Hlavní stránka'!EH$1,1,0)</f>
        <v>0</v>
      </c>
      <c r="EQ111" s="5">
        <f>IF('Tabulka klientů 2023'!$AS115='Hlavní stránka'!EH$1,1,0)</f>
        <v>0</v>
      </c>
      <c r="ER111" s="5">
        <f>IF('Tabulka klientů 2023'!$AV115='Hlavní stránka'!EH$1,1,0)</f>
        <v>0</v>
      </c>
      <c r="ES111" s="5">
        <f t="shared" si="10"/>
        <v>0</v>
      </c>
      <c r="ET111" s="2">
        <f t="shared" si="22"/>
        <v>0</v>
      </c>
      <c r="EU111" s="5">
        <f>IF('Tabulka klientů 2023'!$R115='Hlavní stránka'!EU$1,1,0)</f>
        <v>0</v>
      </c>
      <c r="EV111" s="5">
        <f>IF('Tabulka klientů 2023'!$U115='Hlavní stránka'!EU$1,1,0)</f>
        <v>0</v>
      </c>
      <c r="EW111" s="5">
        <f>IF('Tabulka klientů 2023'!$X115='Hlavní stránka'!EU$1,1,0)</f>
        <v>0</v>
      </c>
      <c r="EX111" s="5">
        <f>IF('Tabulka klientů 2023'!$AA115='Hlavní stránka'!EU$1,1,0)</f>
        <v>0</v>
      </c>
      <c r="EY111" s="5">
        <f>IF('Tabulka klientů 2023'!$AD115='Hlavní stránka'!EU$1,1,0)</f>
        <v>0</v>
      </c>
      <c r="EZ111" s="5">
        <f>IF('Tabulka klientů 2023'!$AG115='Hlavní stránka'!EU$1,1,0)</f>
        <v>0</v>
      </c>
      <c r="FA111" s="5">
        <f>IF('Tabulka klientů 2023'!$AJ115='Hlavní stránka'!EU$1,1,0)</f>
        <v>0</v>
      </c>
      <c r="FB111" s="5">
        <f>IF('Tabulka klientů 2023'!$AM115='Hlavní stránka'!EU$1,1,0)</f>
        <v>0</v>
      </c>
      <c r="FC111" s="5">
        <f>IF('Tabulka klientů 2023'!$AP115='Hlavní stránka'!EU$1,1,0)</f>
        <v>0</v>
      </c>
      <c r="FD111" s="5">
        <f>IF('Tabulka klientů 2023'!$AS115='Hlavní stránka'!EU$1,1,0)</f>
        <v>0</v>
      </c>
      <c r="FE111" s="5">
        <f>IF('Tabulka klientů 2023'!$AV115='Hlavní stránka'!EU$1,1,0)</f>
        <v>0</v>
      </c>
      <c r="FF111" s="5">
        <f t="shared" si="11"/>
        <v>0</v>
      </c>
      <c r="FG111" s="2">
        <f t="shared" si="23"/>
        <v>0</v>
      </c>
    </row>
    <row r="112" spans="1:163" ht="1.5" hidden="1" customHeight="1" x14ac:dyDescent="0.25">
      <c r="A112" s="4"/>
      <c r="B112" s="4"/>
      <c r="C112" s="4"/>
      <c r="D112" s="4"/>
      <c r="E112" s="4"/>
      <c r="F112" s="4"/>
      <c r="G112" s="4"/>
      <c r="H112" s="5">
        <f>IF('Tabulka klientů 2023'!$R116='Hlavní stránka'!$H$1,1,0)</f>
        <v>0</v>
      </c>
      <c r="I112" s="5">
        <f>IF('Tabulka klientů 2023'!$U116='Hlavní stránka'!$H$1,1,0)</f>
        <v>0</v>
      </c>
      <c r="J112" s="5">
        <f>IF('Tabulka klientů 2023'!$X116='Hlavní stránka'!$H$1,1,0)</f>
        <v>0</v>
      </c>
      <c r="K112" s="5">
        <f>IF('Tabulka klientů 2023'!$AA116='Hlavní stránka'!$H$1,1,0)</f>
        <v>0</v>
      </c>
      <c r="L112" s="5">
        <f>IF('Tabulka klientů 2023'!$AD116='Hlavní stránka'!$H$1,1,0)</f>
        <v>0</v>
      </c>
      <c r="M112" s="5">
        <f>IF('Tabulka klientů 2023'!$AG116='Hlavní stránka'!$H$1,1,0)</f>
        <v>0</v>
      </c>
      <c r="N112" s="5">
        <f>IF('Tabulka klientů 2023'!$AJ116='Hlavní stránka'!$H$1,1,0)</f>
        <v>0</v>
      </c>
      <c r="O112" s="5">
        <f>IF('Tabulka klientů 2023'!$AM116='Hlavní stránka'!$H$1,1,0)</f>
        <v>0</v>
      </c>
      <c r="P112" s="5">
        <f>IF('Tabulka klientů 2023'!$AP116='Hlavní stránka'!$H$1,1,0)</f>
        <v>0</v>
      </c>
      <c r="Q112" s="5">
        <f>IF('Tabulka klientů 2023'!$AS116='Hlavní stránka'!$H$1,1,0)</f>
        <v>0</v>
      </c>
      <c r="R112" s="5">
        <f>IF('Tabulka klientů 2023'!$AV116='Hlavní stránka'!$H$1,1,0)</f>
        <v>0</v>
      </c>
      <c r="S112" s="5">
        <f t="shared" si="0"/>
        <v>0</v>
      </c>
      <c r="T112" s="2">
        <f t="shared" si="12"/>
        <v>0</v>
      </c>
      <c r="U112" s="5">
        <f>IF('Tabulka klientů 2023'!$R116='Hlavní stránka'!U$1,1,0)</f>
        <v>0</v>
      </c>
      <c r="V112" s="5">
        <f>IF('Tabulka klientů 2023'!$U116='Hlavní stránka'!U$1,1,0)</f>
        <v>0</v>
      </c>
      <c r="W112" s="5">
        <f>IF('Tabulka klientů 2023'!$X116='Hlavní stránka'!U$1,1,0)</f>
        <v>0</v>
      </c>
      <c r="X112" s="5">
        <f>IF('Tabulka klientů 2023'!$AA116='Hlavní stránka'!U$1,1,0)</f>
        <v>0</v>
      </c>
      <c r="Y112" s="5">
        <f>IF('Tabulka klientů 2023'!$AD116='Hlavní stránka'!U$1,1,0)</f>
        <v>0</v>
      </c>
      <c r="Z112" s="5">
        <f>IF('Tabulka klientů 2023'!$AG116='Hlavní stránka'!U$1,1,0)</f>
        <v>0</v>
      </c>
      <c r="AA112" s="5">
        <f>IF('Tabulka klientů 2023'!$AJ116='Hlavní stránka'!U$1,1,0)</f>
        <v>0</v>
      </c>
      <c r="AB112" s="5">
        <f>IF('Tabulka klientů 2023'!$AM116='Hlavní stránka'!U$1,1,0)</f>
        <v>0</v>
      </c>
      <c r="AC112" s="5">
        <f>IF('Tabulka klientů 2023'!$AP116='Hlavní stránka'!U$1,1,0)</f>
        <v>0</v>
      </c>
      <c r="AD112" s="5">
        <f>IF('Tabulka klientů 2023'!$AS116='Hlavní stránka'!U$1,1,0)</f>
        <v>0</v>
      </c>
      <c r="AE112" s="5">
        <f>IF('Tabulka klientů 2023'!$AV116='Hlavní stránka'!U$1,1,0)</f>
        <v>0</v>
      </c>
      <c r="AF112" s="5">
        <f t="shared" si="1"/>
        <v>0</v>
      </c>
      <c r="AG112" s="2">
        <f t="shared" si="13"/>
        <v>0</v>
      </c>
      <c r="AH112" s="5">
        <f>IF('Tabulka klientů 2023'!$R116='Hlavní stránka'!AH$1,1,0)</f>
        <v>0</v>
      </c>
      <c r="AI112" s="5">
        <f>IF('Tabulka klientů 2023'!$U116='Hlavní stránka'!AH$1,1,0)</f>
        <v>0</v>
      </c>
      <c r="AJ112" s="5">
        <f>IF('Tabulka klientů 2023'!$X116='Hlavní stránka'!AH$1,1,0)</f>
        <v>0</v>
      </c>
      <c r="AK112" s="5">
        <f>IF('Tabulka klientů 2023'!$AA116='Hlavní stránka'!AH$1,1,0)</f>
        <v>0</v>
      </c>
      <c r="AL112" s="5">
        <f>IF('Tabulka klientů 2023'!$AD116='Hlavní stránka'!AH$1,1,0)</f>
        <v>0</v>
      </c>
      <c r="AM112" s="5">
        <f>IF('Tabulka klientů 2023'!$AG116='Hlavní stránka'!AH$1,1,0)</f>
        <v>0</v>
      </c>
      <c r="AN112" s="5">
        <f>IF('Tabulka klientů 2023'!$AJ116='Hlavní stránka'!AH$1,1,0)</f>
        <v>0</v>
      </c>
      <c r="AO112" s="5">
        <f>IF('Tabulka klientů 2023'!$AM116='Hlavní stránka'!AH$1,1,0)</f>
        <v>0</v>
      </c>
      <c r="AP112" s="5">
        <f>IF('Tabulka klientů 2023'!$AP116='Hlavní stránka'!AH$1,1,0)</f>
        <v>0</v>
      </c>
      <c r="AQ112" s="5">
        <f>IF('Tabulka klientů 2023'!$AS116='Hlavní stránka'!AH$1,1,0)</f>
        <v>0</v>
      </c>
      <c r="AR112" s="5">
        <f>IF('Tabulka klientů 2023'!$AV116='Hlavní stránka'!AH$1,1,0)</f>
        <v>0</v>
      </c>
      <c r="AS112" s="5">
        <f t="shared" si="2"/>
        <v>0</v>
      </c>
      <c r="AT112" s="2">
        <f t="shared" si="14"/>
        <v>0</v>
      </c>
      <c r="AU112" s="5">
        <f>IF('Tabulka klientů 2023'!$R116='Hlavní stránka'!AU$1,1,0)</f>
        <v>0</v>
      </c>
      <c r="AV112" s="5">
        <f>IF('Tabulka klientů 2023'!$U116='Hlavní stránka'!AU$1,1,0)</f>
        <v>0</v>
      </c>
      <c r="AW112" s="5">
        <f>IF('Tabulka klientů 2023'!$X116='Hlavní stránka'!AU$1,1,0)</f>
        <v>0</v>
      </c>
      <c r="AX112" s="5">
        <f>IF('Tabulka klientů 2023'!$AA116='Hlavní stránka'!AU$1,1,0)</f>
        <v>0</v>
      </c>
      <c r="AY112" s="5">
        <f>IF('Tabulka klientů 2023'!$AD116='Hlavní stránka'!AU$1,1,0)</f>
        <v>0</v>
      </c>
      <c r="AZ112" s="5">
        <f>IF('Tabulka klientů 2023'!$AG116='Hlavní stránka'!AU$1,1,0)</f>
        <v>0</v>
      </c>
      <c r="BA112" s="5">
        <f>IF('Tabulka klientů 2023'!$AJ116='Hlavní stránka'!AU$1,1,0)</f>
        <v>0</v>
      </c>
      <c r="BB112" s="5">
        <f>IF('Tabulka klientů 2023'!$AM116='Hlavní stránka'!AU$1,1,0)</f>
        <v>0</v>
      </c>
      <c r="BC112" s="5">
        <f>IF('Tabulka klientů 2023'!$AP116='Hlavní stránka'!AU$1,1,0)</f>
        <v>0</v>
      </c>
      <c r="BD112" s="5">
        <f>IF('Tabulka klientů 2023'!$AS116='Hlavní stránka'!AU$1,1,0)</f>
        <v>0</v>
      </c>
      <c r="BE112" s="5">
        <f>IF('Tabulka klientů 2023'!$AV116='Hlavní stránka'!AU$1,1,0)</f>
        <v>0</v>
      </c>
      <c r="BF112" s="5">
        <f t="shared" si="3"/>
        <v>0</v>
      </c>
      <c r="BG112" s="2">
        <f t="shared" si="15"/>
        <v>0</v>
      </c>
      <c r="BH112" s="5">
        <f>IF('Tabulka klientů 2023'!$R116='Hlavní stránka'!BH$1,1,0)</f>
        <v>0</v>
      </c>
      <c r="BI112" s="5">
        <f>IF('Tabulka klientů 2023'!$U116='Hlavní stránka'!BH$1,1,0)</f>
        <v>0</v>
      </c>
      <c r="BJ112" s="5">
        <f>IF('Tabulka klientů 2023'!$X116='Hlavní stránka'!BH$1,1,0)</f>
        <v>0</v>
      </c>
      <c r="BK112" s="5">
        <f>IF('Tabulka klientů 2023'!$AA116='Hlavní stránka'!BH$1,1,0)</f>
        <v>0</v>
      </c>
      <c r="BL112" s="5">
        <f>IF('Tabulka klientů 2023'!$AD116='Hlavní stránka'!BH$1,1,0)</f>
        <v>0</v>
      </c>
      <c r="BM112" s="5">
        <f>IF('Tabulka klientů 2023'!$AG116='Hlavní stránka'!BH$1,1,0)</f>
        <v>0</v>
      </c>
      <c r="BN112" s="5">
        <f>IF('Tabulka klientů 2023'!$AJ116='Hlavní stránka'!BH$1,1,0)</f>
        <v>0</v>
      </c>
      <c r="BO112" s="5">
        <f>IF('Tabulka klientů 2023'!$AM116='Hlavní stránka'!BH$1,1,0)</f>
        <v>0</v>
      </c>
      <c r="BP112" s="5">
        <f>IF('Tabulka klientů 2023'!$AP116='Hlavní stránka'!BH$1,1,0)</f>
        <v>0</v>
      </c>
      <c r="BQ112" s="5">
        <f>IF('Tabulka klientů 2023'!$AS116='Hlavní stránka'!BH$1,1,0)</f>
        <v>0</v>
      </c>
      <c r="BR112" s="5">
        <f>IF('Tabulka klientů 2023'!$AV116='Hlavní stránka'!BH$1,1,0)</f>
        <v>0</v>
      </c>
      <c r="BS112" s="5">
        <f t="shared" si="4"/>
        <v>0</v>
      </c>
      <c r="BT112" s="2">
        <f t="shared" si="16"/>
        <v>0</v>
      </c>
      <c r="BU112" s="5">
        <f>IF('Tabulka klientů 2023'!$R116='Hlavní stránka'!BU$1,1,0)</f>
        <v>0</v>
      </c>
      <c r="BV112" s="5">
        <f>IF('Tabulka klientů 2023'!$U116='Hlavní stránka'!BU$1,1,0)</f>
        <v>0</v>
      </c>
      <c r="BW112" s="5">
        <f>IF('Tabulka klientů 2023'!$X116='Hlavní stránka'!BU$1,1,0)</f>
        <v>0</v>
      </c>
      <c r="BX112" s="5">
        <f>IF('Tabulka klientů 2023'!$AA116='Hlavní stránka'!BU$1,1,0)</f>
        <v>0</v>
      </c>
      <c r="BY112" s="5">
        <f>IF('Tabulka klientů 2023'!$AD116='Hlavní stránka'!BU$1,1,0)</f>
        <v>0</v>
      </c>
      <c r="BZ112" s="5">
        <f>IF('Tabulka klientů 2023'!$AG116='Hlavní stránka'!BU$1,1,0)</f>
        <v>0</v>
      </c>
      <c r="CA112" s="5">
        <f>IF('Tabulka klientů 2023'!$AJ116='Hlavní stránka'!BU$1,1,0)</f>
        <v>0</v>
      </c>
      <c r="CB112" s="5">
        <f>IF('Tabulka klientů 2023'!$AM116='Hlavní stránka'!BU$1,1,0)</f>
        <v>0</v>
      </c>
      <c r="CC112" s="5">
        <f>IF('Tabulka klientů 2023'!$AP116='Hlavní stránka'!BU$1,1,0)</f>
        <v>0</v>
      </c>
      <c r="CD112" s="5">
        <f>IF('Tabulka klientů 2023'!$AS116='Hlavní stránka'!BU$1,1,0)</f>
        <v>0</v>
      </c>
      <c r="CE112" s="5">
        <f>IF('Tabulka klientů 2023'!$AV116='Hlavní stránka'!BU$1,1,0)</f>
        <v>0</v>
      </c>
      <c r="CF112" s="5">
        <f t="shared" si="5"/>
        <v>0</v>
      </c>
      <c r="CG112" s="2">
        <f t="shared" si="17"/>
        <v>0</v>
      </c>
      <c r="CH112" s="5">
        <f>IF('Tabulka klientů 2023'!$R116='Hlavní stránka'!CH$1,1,0)</f>
        <v>0</v>
      </c>
      <c r="CI112" s="5">
        <f>IF('Tabulka klientů 2023'!$U116='Hlavní stránka'!CH$1,1,0)</f>
        <v>0</v>
      </c>
      <c r="CJ112" s="5">
        <f>IF('Tabulka klientů 2023'!$X116='Hlavní stránka'!CH$1,1,0)</f>
        <v>0</v>
      </c>
      <c r="CK112" s="5">
        <f>IF('Tabulka klientů 2023'!$AA116='Hlavní stránka'!CH$1,1,0)</f>
        <v>0</v>
      </c>
      <c r="CL112" s="5">
        <f>IF('Tabulka klientů 2023'!$AD116='Hlavní stránka'!CH$1,1,0)</f>
        <v>0</v>
      </c>
      <c r="CM112" s="5">
        <f>IF('Tabulka klientů 2023'!$AG116='Hlavní stránka'!CH$1,1,0)</f>
        <v>0</v>
      </c>
      <c r="CN112" s="5">
        <f>IF('Tabulka klientů 2023'!$AJ116='Hlavní stránka'!CH$1,1,0)</f>
        <v>0</v>
      </c>
      <c r="CO112" s="5">
        <f>IF('Tabulka klientů 2023'!$AM116='Hlavní stránka'!CH$1,1,0)</f>
        <v>0</v>
      </c>
      <c r="CP112" s="5">
        <f>IF('Tabulka klientů 2023'!$AP116='Hlavní stránka'!CH$1,1,0)</f>
        <v>0</v>
      </c>
      <c r="CQ112" s="5">
        <f>IF('Tabulka klientů 2023'!$AS116='Hlavní stránka'!CH$1,1,0)</f>
        <v>0</v>
      </c>
      <c r="CR112" s="5">
        <f>IF('Tabulka klientů 2023'!$AV116='Hlavní stránka'!CH$1,1,0)</f>
        <v>0</v>
      </c>
      <c r="CS112" s="5">
        <f t="shared" si="6"/>
        <v>0</v>
      </c>
      <c r="CT112" s="2">
        <f t="shared" si="18"/>
        <v>0</v>
      </c>
      <c r="CU112" s="5">
        <f>IF('Tabulka klientů 2023'!$R116='Hlavní stránka'!CU$1,1,0)</f>
        <v>0</v>
      </c>
      <c r="CV112" s="5">
        <f>IF('Tabulka klientů 2023'!$U116='Hlavní stránka'!CU$1,1,0)</f>
        <v>0</v>
      </c>
      <c r="CW112" s="5">
        <f>IF('Tabulka klientů 2023'!$X116='Hlavní stránka'!CU$1,1,0)</f>
        <v>0</v>
      </c>
      <c r="CX112" s="5">
        <f>IF('Tabulka klientů 2023'!$AA116='Hlavní stránka'!CU$1,1,0)</f>
        <v>0</v>
      </c>
      <c r="CY112" s="5">
        <f>IF('Tabulka klientů 2023'!$AD116='Hlavní stránka'!CU$1,1,0)</f>
        <v>0</v>
      </c>
      <c r="CZ112" s="5">
        <f>IF('Tabulka klientů 2023'!$AG116='Hlavní stránka'!CU$1,1,0)</f>
        <v>0</v>
      </c>
      <c r="DA112" s="5">
        <f>IF('Tabulka klientů 2023'!$AJ116='Hlavní stránka'!CU$1,1,0)</f>
        <v>0</v>
      </c>
      <c r="DB112" s="5">
        <f>IF('Tabulka klientů 2023'!$AM116='Hlavní stránka'!CU$1,1,0)</f>
        <v>0</v>
      </c>
      <c r="DC112" s="5">
        <f>IF('Tabulka klientů 2023'!$AP116='Hlavní stránka'!CU$1,1,0)</f>
        <v>0</v>
      </c>
      <c r="DD112" s="5">
        <f>IF('Tabulka klientů 2023'!$AS116='Hlavní stránka'!CU$1,1,0)</f>
        <v>0</v>
      </c>
      <c r="DE112" s="5">
        <f>IF('Tabulka klientů 2023'!$AV116='Hlavní stránka'!CU$1,1,0)</f>
        <v>0</v>
      </c>
      <c r="DF112" s="5">
        <f t="shared" si="7"/>
        <v>0</v>
      </c>
      <c r="DG112" s="2">
        <f t="shared" si="19"/>
        <v>0</v>
      </c>
      <c r="DH112" s="5">
        <f>IF('Tabulka klientů 2023'!$R116='Hlavní stránka'!DH$1,1,0)</f>
        <v>0</v>
      </c>
      <c r="DI112" s="5">
        <f>IF('Tabulka klientů 2023'!$U116='Hlavní stránka'!DH$1,1,0)</f>
        <v>0</v>
      </c>
      <c r="DJ112" s="5">
        <f>IF('Tabulka klientů 2023'!$X116='Hlavní stránka'!DH$1,1,0)</f>
        <v>0</v>
      </c>
      <c r="DK112" s="5">
        <f>IF('Tabulka klientů 2023'!$AA116='Hlavní stránka'!DH$1,1,0)</f>
        <v>0</v>
      </c>
      <c r="DL112" s="5">
        <f>IF('Tabulka klientů 2023'!$AD116='Hlavní stránka'!DH$1,1,0)</f>
        <v>0</v>
      </c>
      <c r="DM112" s="5">
        <f>IF('Tabulka klientů 2023'!$AG116='Hlavní stránka'!DH$1,1,0)</f>
        <v>0</v>
      </c>
      <c r="DN112" s="5">
        <f>IF('Tabulka klientů 2023'!$AJ116='Hlavní stránka'!DH$1,1,0)</f>
        <v>0</v>
      </c>
      <c r="DO112" s="5">
        <f>IF('Tabulka klientů 2023'!$AM116='Hlavní stránka'!DH$1,1,0)</f>
        <v>0</v>
      </c>
      <c r="DP112" s="5">
        <f>IF('Tabulka klientů 2023'!$AP116='Hlavní stránka'!DH$1,1,0)</f>
        <v>0</v>
      </c>
      <c r="DQ112" s="5">
        <f>IF('Tabulka klientů 2023'!$AS116='Hlavní stránka'!DH$1,1,0)</f>
        <v>0</v>
      </c>
      <c r="DR112" s="5">
        <f>IF('Tabulka klientů 2023'!$AV116='Hlavní stránka'!DH$1,1,0)</f>
        <v>0</v>
      </c>
      <c r="DS112" s="5">
        <f t="shared" si="8"/>
        <v>0</v>
      </c>
      <c r="DT112" s="2">
        <f t="shared" si="20"/>
        <v>0</v>
      </c>
      <c r="DU112" s="5">
        <f>IF('Tabulka klientů 2023'!$R116='Hlavní stránka'!DU$1,1,0)</f>
        <v>0</v>
      </c>
      <c r="DV112" s="5">
        <f>IF('Tabulka klientů 2023'!$U116='Hlavní stránka'!DU$1,1,0)</f>
        <v>0</v>
      </c>
      <c r="DW112" s="5">
        <f>IF('Tabulka klientů 2023'!$X116='Hlavní stránka'!DU$1,1,0)</f>
        <v>0</v>
      </c>
      <c r="DX112" s="5">
        <f>IF('Tabulka klientů 2023'!$AA116='Hlavní stránka'!DU$1,1,0)</f>
        <v>0</v>
      </c>
      <c r="DY112" s="5">
        <f>IF('Tabulka klientů 2023'!$AD116='Hlavní stránka'!DU$1,1,0)</f>
        <v>0</v>
      </c>
      <c r="DZ112" s="5">
        <f>IF('Tabulka klientů 2023'!$AG116='Hlavní stránka'!DU$1,1,0)</f>
        <v>0</v>
      </c>
      <c r="EA112" s="5">
        <f>IF('Tabulka klientů 2023'!$AJ116='Hlavní stránka'!DU$1,1,0)</f>
        <v>0</v>
      </c>
      <c r="EB112" s="5">
        <f>IF('Tabulka klientů 2023'!$AM116='Hlavní stránka'!DU$1,1,0)</f>
        <v>0</v>
      </c>
      <c r="EC112" s="5">
        <f>IF('Tabulka klientů 2023'!$AP116='Hlavní stránka'!DU$1,1,0)</f>
        <v>0</v>
      </c>
      <c r="ED112" s="5">
        <f>IF('Tabulka klientů 2023'!$AS116='Hlavní stránka'!DU$1,1,0)</f>
        <v>0</v>
      </c>
      <c r="EE112" s="5">
        <f>IF('Tabulka klientů 2023'!$AV116='Hlavní stránka'!DU$1,1,0)</f>
        <v>0</v>
      </c>
      <c r="EF112" s="5">
        <f t="shared" si="9"/>
        <v>0</v>
      </c>
      <c r="EG112" s="2">
        <f t="shared" si="21"/>
        <v>0</v>
      </c>
      <c r="EH112" s="5">
        <f>IF('Tabulka klientů 2023'!$R116='Hlavní stránka'!EH$1,1,0)</f>
        <v>0</v>
      </c>
      <c r="EI112" s="5">
        <f>IF('Tabulka klientů 2023'!$U116='Hlavní stránka'!EH$1,1,0)</f>
        <v>0</v>
      </c>
      <c r="EJ112" s="5">
        <f>IF('Tabulka klientů 2023'!$X116='Hlavní stránka'!EH$1,1,0)</f>
        <v>0</v>
      </c>
      <c r="EK112" s="5">
        <f>IF('Tabulka klientů 2023'!$AA116='Hlavní stránka'!EH$1,1,0)</f>
        <v>0</v>
      </c>
      <c r="EL112" s="5">
        <f>IF('Tabulka klientů 2023'!$AD116='Hlavní stránka'!EH$1,1,0)</f>
        <v>0</v>
      </c>
      <c r="EM112" s="5">
        <f>IF('Tabulka klientů 2023'!$AG116='Hlavní stránka'!EH$1,1,0)</f>
        <v>0</v>
      </c>
      <c r="EN112" s="5">
        <f>IF('Tabulka klientů 2023'!$AJ116='Hlavní stránka'!EH$1,1,0)</f>
        <v>0</v>
      </c>
      <c r="EO112" s="5">
        <f>IF('Tabulka klientů 2023'!$AM116='Hlavní stránka'!EH$1,1,0)</f>
        <v>0</v>
      </c>
      <c r="EP112" s="5">
        <f>IF('Tabulka klientů 2023'!$AP116='Hlavní stránka'!EH$1,1,0)</f>
        <v>0</v>
      </c>
      <c r="EQ112" s="5">
        <f>IF('Tabulka klientů 2023'!$AS116='Hlavní stránka'!EH$1,1,0)</f>
        <v>0</v>
      </c>
      <c r="ER112" s="5">
        <f>IF('Tabulka klientů 2023'!$AV116='Hlavní stránka'!EH$1,1,0)</f>
        <v>0</v>
      </c>
      <c r="ES112" s="5">
        <f t="shared" si="10"/>
        <v>0</v>
      </c>
      <c r="ET112" s="2">
        <f t="shared" si="22"/>
        <v>0</v>
      </c>
      <c r="EU112" s="5">
        <f>IF('Tabulka klientů 2023'!$R116='Hlavní stránka'!EU$1,1,0)</f>
        <v>0</v>
      </c>
      <c r="EV112" s="5">
        <f>IF('Tabulka klientů 2023'!$U116='Hlavní stránka'!EU$1,1,0)</f>
        <v>0</v>
      </c>
      <c r="EW112" s="5">
        <f>IF('Tabulka klientů 2023'!$X116='Hlavní stránka'!EU$1,1,0)</f>
        <v>0</v>
      </c>
      <c r="EX112" s="5">
        <f>IF('Tabulka klientů 2023'!$AA116='Hlavní stránka'!EU$1,1,0)</f>
        <v>0</v>
      </c>
      <c r="EY112" s="5">
        <f>IF('Tabulka klientů 2023'!$AD116='Hlavní stránka'!EU$1,1,0)</f>
        <v>0</v>
      </c>
      <c r="EZ112" s="5">
        <f>IF('Tabulka klientů 2023'!$AG116='Hlavní stránka'!EU$1,1,0)</f>
        <v>0</v>
      </c>
      <c r="FA112" s="5">
        <f>IF('Tabulka klientů 2023'!$AJ116='Hlavní stránka'!EU$1,1,0)</f>
        <v>0</v>
      </c>
      <c r="FB112" s="5">
        <f>IF('Tabulka klientů 2023'!$AM116='Hlavní stránka'!EU$1,1,0)</f>
        <v>0</v>
      </c>
      <c r="FC112" s="5">
        <f>IF('Tabulka klientů 2023'!$AP116='Hlavní stránka'!EU$1,1,0)</f>
        <v>0</v>
      </c>
      <c r="FD112" s="5">
        <f>IF('Tabulka klientů 2023'!$AS116='Hlavní stránka'!EU$1,1,0)</f>
        <v>0</v>
      </c>
      <c r="FE112" s="5">
        <f>IF('Tabulka klientů 2023'!$AV116='Hlavní stránka'!EU$1,1,0)</f>
        <v>0</v>
      </c>
      <c r="FF112" s="5">
        <f t="shared" si="11"/>
        <v>0</v>
      </c>
      <c r="FG112" s="2">
        <f t="shared" si="23"/>
        <v>0</v>
      </c>
    </row>
    <row r="113" spans="1:163" ht="1.5" hidden="1" customHeight="1" x14ac:dyDescent="0.25">
      <c r="A113" s="4"/>
      <c r="B113" s="4"/>
      <c r="C113" s="4"/>
      <c r="D113" s="4"/>
      <c r="E113" s="4"/>
      <c r="F113" s="4"/>
      <c r="G113" s="4"/>
      <c r="H113" s="5">
        <f>IF('Tabulka klientů 2023'!$R117='Hlavní stránka'!$H$1,1,0)</f>
        <v>0</v>
      </c>
      <c r="I113" s="5">
        <f>IF('Tabulka klientů 2023'!$U117='Hlavní stránka'!$H$1,1,0)</f>
        <v>0</v>
      </c>
      <c r="J113" s="5">
        <f>IF('Tabulka klientů 2023'!$X117='Hlavní stránka'!$H$1,1,0)</f>
        <v>0</v>
      </c>
      <c r="K113" s="5">
        <f>IF('Tabulka klientů 2023'!$AA117='Hlavní stránka'!$H$1,1,0)</f>
        <v>0</v>
      </c>
      <c r="L113" s="5">
        <f>IF('Tabulka klientů 2023'!$AD117='Hlavní stránka'!$H$1,1,0)</f>
        <v>0</v>
      </c>
      <c r="M113" s="5">
        <f>IF('Tabulka klientů 2023'!$AG117='Hlavní stránka'!$H$1,1,0)</f>
        <v>0</v>
      </c>
      <c r="N113" s="5">
        <f>IF('Tabulka klientů 2023'!$AJ117='Hlavní stránka'!$H$1,1,0)</f>
        <v>0</v>
      </c>
      <c r="O113" s="5">
        <f>IF('Tabulka klientů 2023'!$AM117='Hlavní stránka'!$H$1,1,0)</f>
        <v>0</v>
      </c>
      <c r="P113" s="5">
        <f>IF('Tabulka klientů 2023'!$AP117='Hlavní stránka'!$H$1,1,0)</f>
        <v>0</v>
      </c>
      <c r="Q113" s="5">
        <f>IF('Tabulka klientů 2023'!$AS117='Hlavní stránka'!$H$1,1,0)</f>
        <v>0</v>
      </c>
      <c r="R113" s="5">
        <f>IF('Tabulka klientů 2023'!$AV117='Hlavní stránka'!$H$1,1,0)</f>
        <v>0</v>
      </c>
      <c r="S113" s="5">
        <f t="shared" si="0"/>
        <v>0</v>
      </c>
      <c r="T113" s="2">
        <f t="shared" si="12"/>
        <v>0</v>
      </c>
      <c r="U113" s="5">
        <f>IF('Tabulka klientů 2023'!$R117='Hlavní stránka'!U$1,1,0)</f>
        <v>0</v>
      </c>
      <c r="V113" s="5">
        <f>IF('Tabulka klientů 2023'!$U117='Hlavní stránka'!U$1,1,0)</f>
        <v>0</v>
      </c>
      <c r="W113" s="5">
        <f>IF('Tabulka klientů 2023'!$X117='Hlavní stránka'!U$1,1,0)</f>
        <v>0</v>
      </c>
      <c r="X113" s="5">
        <f>IF('Tabulka klientů 2023'!$AA117='Hlavní stránka'!U$1,1,0)</f>
        <v>0</v>
      </c>
      <c r="Y113" s="5">
        <f>IF('Tabulka klientů 2023'!$AD117='Hlavní stránka'!U$1,1,0)</f>
        <v>0</v>
      </c>
      <c r="Z113" s="5">
        <f>IF('Tabulka klientů 2023'!$AG117='Hlavní stránka'!U$1,1,0)</f>
        <v>0</v>
      </c>
      <c r="AA113" s="5">
        <f>IF('Tabulka klientů 2023'!$AJ117='Hlavní stránka'!U$1,1,0)</f>
        <v>0</v>
      </c>
      <c r="AB113" s="5">
        <f>IF('Tabulka klientů 2023'!$AM117='Hlavní stránka'!U$1,1,0)</f>
        <v>0</v>
      </c>
      <c r="AC113" s="5">
        <f>IF('Tabulka klientů 2023'!$AP117='Hlavní stránka'!U$1,1,0)</f>
        <v>0</v>
      </c>
      <c r="AD113" s="5">
        <f>IF('Tabulka klientů 2023'!$AS117='Hlavní stránka'!U$1,1,0)</f>
        <v>0</v>
      </c>
      <c r="AE113" s="5">
        <f>IF('Tabulka klientů 2023'!$AV117='Hlavní stránka'!U$1,1,0)</f>
        <v>0</v>
      </c>
      <c r="AF113" s="5">
        <f t="shared" si="1"/>
        <v>0</v>
      </c>
      <c r="AG113" s="2">
        <f t="shared" si="13"/>
        <v>0</v>
      </c>
      <c r="AH113" s="5">
        <f>IF('Tabulka klientů 2023'!$R117='Hlavní stránka'!AH$1,1,0)</f>
        <v>0</v>
      </c>
      <c r="AI113" s="5">
        <f>IF('Tabulka klientů 2023'!$U117='Hlavní stránka'!AH$1,1,0)</f>
        <v>0</v>
      </c>
      <c r="AJ113" s="5">
        <f>IF('Tabulka klientů 2023'!$X117='Hlavní stránka'!AH$1,1,0)</f>
        <v>0</v>
      </c>
      <c r="AK113" s="5">
        <f>IF('Tabulka klientů 2023'!$AA117='Hlavní stránka'!AH$1,1,0)</f>
        <v>0</v>
      </c>
      <c r="AL113" s="5">
        <f>IF('Tabulka klientů 2023'!$AD117='Hlavní stránka'!AH$1,1,0)</f>
        <v>0</v>
      </c>
      <c r="AM113" s="5">
        <f>IF('Tabulka klientů 2023'!$AG117='Hlavní stránka'!AH$1,1,0)</f>
        <v>0</v>
      </c>
      <c r="AN113" s="5">
        <f>IF('Tabulka klientů 2023'!$AJ117='Hlavní stránka'!AH$1,1,0)</f>
        <v>0</v>
      </c>
      <c r="AO113" s="5">
        <f>IF('Tabulka klientů 2023'!$AM117='Hlavní stránka'!AH$1,1,0)</f>
        <v>0</v>
      </c>
      <c r="AP113" s="5">
        <f>IF('Tabulka klientů 2023'!$AP117='Hlavní stránka'!AH$1,1,0)</f>
        <v>0</v>
      </c>
      <c r="AQ113" s="5">
        <f>IF('Tabulka klientů 2023'!$AS117='Hlavní stránka'!AH$1,1,0)</f>
        <v>0</v>
      </c>
      <c r="AR113" s="5">
        <f>IF('Tabulka klientů 2023'!$AV117='Hlavní stránka'!AH$1,1,0)</f>
        <v>0</v>
      </c>
      <c r="AS113" s="5">
        <f t="shared" si="2"/>
        <v>0</v>
      </c>
      <c r="AT113" s="2">
        <f t="shared" si="14"/>
        <v>0</v>
      </c>
      <c r="AU113" s="5">
        <f>IF('Tabulka klientů 2023'!$R117='Hlavní stránka'!AU$1,1,0)</f>
        <v>0</v>
      </c>
      <c r="AV113" s="5">
        <f>IF('Tabulka klientů 2023'!$U117='Hlavní stránka'!AU$1,1,0)</f>
        <v>0</v>
      </c>
      <c r="AW113" s="5">
        <f>IF('Tabulka klientů 2023'!$X117='Hlavní stránka'!AU$1,1,0)</f>
        <v>0</v>
      </c>
      <c r="AX113" s="5">
        <f>IF('Tabulka klientů 2023'!$AA117='Hlavní stránka'!AU$1,1,0)</f>
        <v>0</v>
      </c>
      <c r="AY113" s="5">
        <f>IF('Tabulka klientů 2023'!$AD117='Hlavní stránka'!AU$1,1,0)</f>
        <v>0</v>
      </c>
      <c r="AZ113" s="5">
        <f>IF('Tabulka klientů 2023'!$AG117='Hlavní stránka'!AU$1,1,0)</f>
        <v>0</v>
      </c>
      <c r="BA113" s="5">
        <f>IF('Tabulka klientů 2023'!$AJ117='Hlavní stránka'!AU$1,1,0)</f>
        <v>0</v>
      </c>
      <c r="BB113" s="5">
        <f>IF('Tabulka klientů 2023'!$AM117='Hlavní stránka'!AU$1,1,0)</f>
        <v>0</v>
      </c>
      <c r="BC113" s="5">
        <f>IF('Tabulka klientů 2023'!$AP117='Hlavní stránka'!AU$1,1,0)</f>
        <v>0</v>
      </c>
      <c r="BD113" s="5">
        <f>IF('Tabulka klientů 2023'!$AS117='Hlavní stránka'!AU$1,1,0)</f>
        <v>0</v>
      </c>
      <c r="BE113" s="5">
        <f>IF('Tabulka klientů 2023'!$AV117='Hlavní stránka'!AU$1,1,0)</f>
        <v>0</v>
      </c>
      <c r="BF113" s="5">
        <f t="shared" si="3"/>
        <v>0</v>
      </c>
      <c r="BG113" s="2">
        <f t="shared" si="15"/>
        <v>0</v>
      </c>
      <c r="BH113" s="5">
        <f>IF('Tabulka klientů 2023'!$R117='Hlavní stránka'!BH$1,1,0)</f>
        <v>0</v>
      </c>
      <c r="BI113" s="5">
        <f>IF('Tabulka klientů 2023'!$U117='Hlavní stránka'!BH$1,1,0)</f>
        <v>0</v>
      </c>
      <c r="BJ113" s="5">
        <f>IF('Tabulka klientů 2023'!$X117='Hlavní stránka'!BH$1,1,0)</f>
        <v>0</v>
      </c>
      <c r="BK113" s="5">
        <f>IF('Tabulka klientů 2023'!$AA117='Hlavní stránka'!BH$1,1,0)</f>
        <v>0</v>
      </c>
      <c r="BL113" s="5">
        <f>IF('Tabulka klientů 2023'!$AD117='Hlavní stránka'!BH$1,1,0)</f>
        <v>0</v>
      </c>
      <c r="BM113" s="5">
        <f>IF('Tabulka klientů 2023'!$AG117='Hlavní stránka'!BH$1,1,0)</f>
        <v>0</v>
      </c>
      <c r="BN113" s="5">
        <f>IF('Tabulka klientů 2023'!$AJ117='Hlavní stránka'!BH$1,1,0)</f>
        <v>0</v>
      </c>
      <c r="BO113" s="5">
        <f>IF('Tabulka klientů 2023'!$AM117='Hlavní stránka'!BH$1,1,0)</f>
        <v>0</v>
      </c>
      <c r="BP113" s="5">
        <f>IF('Tabulka klientů 2023'!$AP117='Hlavní stránka'!BH$1,1,0)</f>
        <v>0</v>
      </c>
      <c r="BQ113" s="5">
        <f>IF('Tabulka klientů 2023'!$AS117='Hlavní stránka'!BH$1,1,0)</f>
        <v>0</v>
      </c>
      <c r="BR113" s="5">
        <f>IF('Tabulka klientů 2023'!$AV117='Hlavní stránka'!BH$1,1,0)</f>
        <v>0</v>
      </c>
      <c r="BS113" s="5">
        <f t="shared" si="4"/>
        <v>0</v>
      </c>
      <c r="BT113" s="2">
        <f t="shared" si="16"/>
        <v>0</v>
      </c>
      <c r="BU113" s="5">
        <f>IF('Tabulka klientů 2023'!$R117='Hlavní stránka'!BU$1,1,0)</f>
        <v>0</v>
      </c>
      <c r="BV113" s="5">
        <f>IF('Tabulka klientů 2023'!$U117='Hlavní stránka'!BU$1,1,0)</f>
        <v>0</v>
      </c>
      <c r="BW113" s="5">
        <f>IF('Tabulka klientů 2023'!$X117='Hlavní stránka'!BU$1,1,0)</f>
        <v>0</v>
      </c>
      <c r="BX113" s="5">
        <f>IF('Tabulka klientů 2023'!$AA117='Hlavní stránka'!BU$1,1,0)</f>
        <v>0</v>
      </c>
      <c r="BY113" s="5">
        <f>IF('Tabulka klientů 2023'!$AD117='Hlavní stránka'!BU$1,1,0)</f>
        <v>0</v>
      </c>
      <c r="BZ113" s="5">
        <f>IF('Tabulka klientů 2023'!$AG117='Hlavní stránka'!BU$1,1,0)</f>
        <v>0</v>
      </c>
      <c r="CA113" s="5">
        <f>IF('Tabulka klientů 2023'!$AJ117='Hlavní stránka'!BU$1,1,0)</f>
        <v>0</v>
      </c>
      <c r="CB113" s="5">
        <f>IF('Tabulka klientů 2023'!$AM117='Hlavní stránka'!BU$1,1,0)</f>
        <v>0</v>
      </c>
      <c r="CC113" s="5">
        <f>IF('Tabulka klientů 2023'!$AP117='Hlavní stránka'!BU$1,1,0)</f>
        <v>0</v>
      </c>
      <c r="CD113" s="5">
        <f>IF('Tabulka klientů 2023'!$AS117='Hlavní stránka'!BU$1,1,0)</f>
        <v>0</v>
      </c>
      <c r="CE113" s="5">
        <f>IF('Tabulka klientů 2023'!$AV117='Hlavní stránka'!BU$1,1,0)</f>
        <v>0</v>
      </c>
      <c r="CF113" s="5">
        <f t="shared" si="5"/>
        <v>0</v>
      </c>
      <c r="CG113" s="2">
        <f t="shared" si="17"/>
        <v>0</v>
      </c>
      <c r="CH113" s="5">
        <f>IF('Tabulka klientů 2023'!$R117='Hlavní stránka'!CH$1,1,0)</f>
        <v>0</v>
      </c>
      <c r="CI113" s="5">
        <f>IF('Tabulka klientů 2023'!$U117='Hlavní stránka'!CH$1,1,0)</f>
        <v>0</v>
      </c>
      <c r="CJ113" s="5">
        <f>IF('Tabulka klientů 2023'!$X117='Hlavní stránka'!CH$1,1,0)</f>
        <v>0</v>
      </c>
      <c r="CK113" s="5">
        <f>IF('Tabulka klientů 2023'!$AA117='Hlavní stránka'!CH$1,1,0)</f>
        <v>0</v>
      </c>
      <c r="CL113" s="5">
        <f>IF('Tabulka klientů 2023'!$AD117='Hlavní stránka'!CH$1,1,0)</f>
        <v>0</v>
      </c>
      <c r="CM113" s="5">
        <f>IF('Tabulka klientů 2023'!$AG117='Hlavní stránka'!CH$1,1,0)</f>
        <v>0</v>
      </c>
      <c r="CN113" s="5">
        <f>IF('Tabulka klientů 2023'!$AJ117='Hlavní stránka'!CH$1,1,0)</f>
        <v>0</v>
      </c>
      <c r="CO113" s="5">
        <f>IF('Tabulka klientů 2023'!$AM117='Hlavní stránka'!CH$1,1,0)</f>
        <v>0</v>
      </c>
      <c r="CP113" s="5">
        <f>IF('Tabulka klientů 2023'!$AP117='Hlavní stránka'!CH$1,1,0)</f>
        <v>0</v>
      </c>
      <c r="CQ113" s="5">
        <f>IF('Tabulka klientů 2023'!$AS117='Hlavní stránka'!CH$1,1,0)</f>
        <v>0</v>
      </c>
      <c r="CR113" s="5">
        <f>IF('Tabulka klientů 2023'!$AV117='Hlavní stránka'!CH$1,1,0)</f>
        <v>0</v>
      </c>
      <c r="CS113" s="5">
        <f t="shared" si="6"/>
        <v>0</v>
      </c>
      <c r="CT113" s="2">
        <f t="shared" si="18"/>
        <v>0</v>
      </c>
      <c r="CU113" s="5">
        <f>IF('Tabulka klientů 2023'!$R117='Hlavní stránka'!CU$1,1,0)</f>
        <v>0</v>
      </c>
      <c r="CV113" s="5">
        <f>IF('Tabulka klientů 2023'!$U117='Hlavní stránka'!CU$1,1,0)</f>
        <v>0</v>
      </c>
      <c r="CW113" s="5">
        <f>IF('Tabulka klientů 2023'!$X117='Hlavní stránka'!CU$1,1,0)</f>
        <v>0</v>
      </c>
      <c r="CX113" s="5">
        <f>IF('Tabulka klientů 2023'!$AA117='Hlavní stránka'!CU$1,1,0)</f>
        <v>0</v>
      </c>
      <c r="CY113" s="5">
        <f>IF('Tabulka klientů 2023'!$AD117='Hlavní stránka'!CU$1,1,0)</f>
        <v>0</v>
      </c>
      <c r="CZ113" s="5">
        <f>IF('Tabulka klientů 2023'!$AG117='Hlavní stránka'!CU$1,1,0)</f>
        <v>0</v>
      </c>
      <c r="DA113" s="5">
        <f>IF('Tabulka klientů 2023'!$AJ117='Hlavní stránka'!CU$1,1,0)</f>
        <v>0</v>
      </c>
      <c r="DB113" s="5">
        <f>IF('Tabulka klientů 2023'!$AM117='Hlavní stránka'!CU$1,1,0)</f>
        <v>0</v>
      </c>
      <c r="DC113" s="5">
        <f>IF('Tabulka klientů 2023'!$AP117='Hlavní stránka'!CU$1,1,0)</f>
        <v>0</v>
      </c>
      <c r="DD113" s="5">
        <f>IF('Tabulka klientů 2023'!$AS117='Hlavní stránka'!CU$1,1,0)</f>
        <v>0</v>
      </c>
      <c r="DE113" s="5">
        <f>IF('Tabulka klientů 2023'!$AV117='Hlavní stránka'!CU$1,1,0)</f>
        <v>0</v>
      </c>
      <c r="DF113" s="5">
        <f t="shared" si="7"/>
        <v>0</v>
      </c>
      <c r="DG113" s="2">
        <f t="shared" si="19"/>
        <v>0</v>
      </c>
      <c r="DH113" s="5">
        <f>IF('Tabulka klientů 2023'!$R117='Hlavní stránka'!DH$1,1,0)</f>
        <v>0</v>
      </c>
      <c r="DI113" s="5">
        <f>IF('Tabulka klientů 2023'!$U117='Hlavní stránka'!DH$1,1,0)</f>
        <v>0</v>
      </c>
      <c r="DJ113" s="5">
        <f>IF('Tabulka klientů 2023'!$X117='Hlavní stránka'!DH$1,1,0)</f>
        <v>0</v>
      </c>
      <c r="DK113" s="5">
        <f>IF('Tabulka klientů 2023'!$AA117='Hlavní stránka'!DH$1,1,0)</f>
        <v>0</v>
      </c>
      <c r="DL113" s="5">
        <f>IF('Tabulka klientů 2023'!$AD117='Hlavní stránka'!DH$1,1,0)</f>
        <v>0</v>
      </c>
      <c r="DM113" s="5">
        <f>IF('Tabulka klientů 2023'!$AG117='Hlavní stránka'!DH$1,1,0)</f>
        <v>0</v>
      </c>
      <c r="DN113" s="5">
        <f>IF('Tabulka klientů 2023'!$AJ117='Hlavní stránka'!DH$1,1,0)</f>
        <v>0</v>
      </c>
      <c r="DO113" s="5">
        <f>IF('Tabulka klientů 2023'!$AM117='Hlavní stránka'!DH$1,1,0)</f>
        <v>0</v>
      </c>
      <c r="DP113" s="5">
        <f>IF('Tabulka klientů 2023'!$AP117='Hlavní stránka'!DH$1,1,0)</f>
        <v>0</v>
      </c>
      <c r="DQ113" s="5">
        <f>IF('Tabulka klientů 2023'!$AS117='Hlavní stránka'!DH$1,1,0)</f>
        <v>0</v>
      </c>
      <c r="DR113" s="5">
        <f>IF('Tabulka klientů 2023'!$AV117='Hlavní stránka'!DH$1,1,0)</f>
        <v>0</v>
      </c>
      <c r="DS113" s="5">
        <f t="shared" si="8"/>
        <v>0</v>
      </c>
      <c r="DT113" s="2">
        <f t="shared" si="20"/>
        <v>0</v>
      </c>
      <c r="DU113" s="5">
        <f>IF('Tabulka klientů 2023'!$R117='Hlavní stránka'!DU$1,1,0)</f>
        <v>0</v>
      </c>
      <c r="DV113" s="5">
        <f>IF('Tabulka klientů 2023'!$U117='Hlavní stránka'!DU$1,1,0)</f>
        <v>0</v>
      </c>
      <c r="DW113" s="5">
        <f>IF('Tabulka klientů 2023'!$X117='Hlavní stránka'!DU$1,1,0)</f>
        <v>0</v>
      </c>
      <c r="DX113" s="5">
        <f>IF('Tabulka klientů 2023'!$AA117='Hlavní stránka'!DU$1,1,0)</f>
        <v>0</v>
      </c>
      <c r="DY113" s="5">
        <f>IF('Tabulka klientů 2023'!$AD117='Hlavní stránka'!DU$1,1,0)</f>
        <v>0</v>
      </c>
      <c r="DZ113" s="5">
        <f>IF('Tabulka klientů 2023'!$AG117='Hlavní stránka'!DU$1,1,0)</f>
        <v>0</v>
      </c>
      <c r="EA113" s="5">
        <f>IF('Tabulka klientů 2023'!$AJ117='Hlavní stránka'!DU$1,1,0)</f>
        <v>0</v>
      </c>
      <c r="EB113" s="5">
        <f>IF('Tabulka klientů 2023'!$AM117='Hlavní stránka'!DU$1,1,0)</f>
        <v>0</v>
      </c>
      <c r="EC113" s="5">
        <f>IF('Tabulka klientů 2023'!$AP117='Hlavní stránka'!DU$1,1,0)</f>
        <v>0</v>
      </c>
      <c r="ED113" s="5">
        <f>IF('Tabulka klientů 2023'!$AS117='Hlavní stránka'!DU$1,1,0)</f>
        <v>0</v>
      </c>
      <c r="EE113" s="5">
        <f>IF('Tabulka klientů 2023'!$AV117='Hlavní stránka'!DU$1,1,0)</f>
        <v>0</v>
      </c>
      <c r="EF113" s="5">
        <f t="shared" si="9"/>
        <v>0</v>
      </c>
      <c r="EG113" s="2">
        <f t="shared" si="21"/>
        <v>0</v>
      </c>
      <c r="EH113" s="5">
        <f>IF('Tabulka klientů 2023'!$R117='Hlavní stránka'!EH$1,1,0)</f>
        <v>0</v>
      </c>
      <c r="EI113" s="5">
        <f>IF('Tabulka klientů 2023'!$U117='Hlavní stránka'!EH$1,1,0)</f>
        <v>0</v>
      </c>
      <c r="EJ113" s="5">
        <f>IF('Tabulka klientů 2023'!$X117='Hlavní stránka'!EH$1,1,0)</f>
        <v>0</v>
      </c>
      <c r="EK113" s="5">
        <f>IF('Tabulka klientů 2023'!$AA117='Hlavní stránka'!EH$1,1,0)</f>
        <v>0</v>
      </c>
      <c r="EL113" s="5">
        <f>IF('Tabulka klientů 2023'!$AD117='Hlavní stránka'!EH$1,1,0)</f>
        <v>0</v>
      </c>
      <c r="EM113" s="5">
        <f>IF('Tabulka klientů 2023'!$AG117='Hlavní stránka'!EH$1,1,0)</f>
        <v>0</v>
      </c>
      <c r="EN113" s="5">
        <f>IF('Tabulka klientů 2023'!$AJ117='Hlavní stránka'!EH$1,1,0)</f>
        <v>0</v>
      </c>
      <c r="EO113" s="5">
        <f>IF('Tabulka klientů 2023'!$AM117='Hlavní stránka'!EH$1,1,0)</f>
        <v>0</v>
      </c>
      <c r="EP113" s="5">
        <f>IF('Tabulka klientů 2023'!$AP117='Hlavní stránka'!EH$1,1,0)</f>
        <v>0</v>
      </c>
      <c r="EQ113" s="5">
        <f>IF('Tabulka klientů 2023'!$AS117='Hlavní stránka'!EH$1,1,0)</f>
        <v>0</v>
      </c>
      <c r="ER113" s="5">
        <f>IF('Tabulka klientů 2023'!$AV117='Hlavní stránka'!EH$1,1,0)</f>
        <v>0</v>
      </c>
      <c r="ES113" s="5">
        <f t="shared" si="10"/>
        <v>0</v>
      </c>
      <c r="ET113" s="2">
        <f t="shared" si="22"/>
        <v>0</v>
      </c>
      <c r="EU113" s="5">
        <f>IF('Tabulka klientů 2023'!$R117='Hlavní stránka'!EU$1,1,0)</f>
        <v>0</v>
      </c>
      <c r="EV113" s="5">
        <f>IF('Tabulka klientů 2023'!$U117='Hlavní stránka'!EU$1,1,0)</f>
        <v>0</v>
      </c>
      <c r="EW113" s="5">
        <f>IF('Tabulka klientů 2023'!$X117='Hlavní stránka'!EU$1,1,0)</f>
        <v>0</v>
      </c>
      <c r="EX113" s="5">
        <f>IF('Tabulka klientů 2023'!$AA117='Hlavní stránka'!EU$1,1,0)</f>
        <v>0</v>
      </c>
      <c r="EY113" s="5">
        <f>IF('Tabulka klientů 2023'!$AD117='Hlavní stránka'!EU$1,1,0)</f>
        <v>0</v>
      </c>
      <c r="EZ113" s="5">
        <f>IF('Tabulka klientů 2023'!$AG117='Hlavní stránka'!EU$1,1,0)</f>
        <v>0</v>
      </c>
      <c r="FA113" s="5">
        <f>IF('Tabulka klientů 2023'!$AJ117='Hlavní stránka'!EU$1,1,0)</f>
        <v>0</v>
      </c>
      <c r="FB113" s="5">
        <f>IF('Tabulka klientů 2023'!$AM117='Hlavní stránka'!EU$1,1,0)</f>
        <v>0</v>
      </c>
      <c r="FC113" s="5">
        <f>IF('Tabulka klientů 2023'!$AP117='Hlavní stránka'!EU$1,1,0)</f>
        <v>0</v>
      </c>
      <c r="FD113" s="5">
        <f>IF('Tabulka klientů 2023'!$AS117='Hlavní stránka'!EU$1,1,0)</f>
        <v>0</v>
      </c>
      <c r="FE113" s="5">
        <f>IF('Tabulka klientů 2023'!$AV117='Hlavní stránka'!EU$1,1,0)</f>
        <v>0</v>
      </c>
      <c r="FF113" s="5">
        <f t="shared" si="11"/>
        <v>0</v>
      </c>
      <c r="FG113" s="2">
        <f t="shared" si="23"/>
        <v>0</v>
      </c>
    </row>
    <row r="114" spans="1:163" ht="1.5" hidden="1" customHeight="1" x14ac:dyDescent="0.25">
      <c r="A114" s="4"/>
      <c r="B114" s="4"/>
      <c r="C114" s="4"/>
      <c r="D114" s="4"/>
      <c r="E114" s="4"/>
      <c r="F114" s="4"/>
      <c r="G114" s="4"/>
      <c r="H114" s="5">
        <f>IF('Tabulka klientů 2023'!$R118='Hlavní stránka'!$H$1,1,0)</f>
        <v>0</v>
      </c>
      <c r="I114" s="5">
        <f>IF('Tabulka klientů 2023'!$U118='Hlavní stránka'!$H$1,1,0)</f>
        <v>0</v>
      </c>
      <c r="J114" s="5">
        <f>IF('Tabulka klientů 2023'!$X118='Hlavní stránka'!$H$1,1,0)</f>
        <v>0</v>
      </c>
      <c r="K114" s="5">
        <f>IF('Tabulka klientů 2023'!$AA118='Hlavní stránka'!$H$1,1,0)</f>
        <v>0</v>
      </c>
      <c r="L114" s="5">
        <f>IF('Tabulka klientů 2023'!$AD118='Hlavní stránka'!$H$1,1,0)</f>
        <v>0</v>
      </c>
      <c r="M114" s="5">
        <f>IF('Tabulka klientů 2023'!$AG118='Hlavní stránka'!$H$1,1,0)</f>
        <v>0</v>
      </c>
      <c r="N114" s="5">
        <f>IF('Tabulka klientů 2023'!$AJ118='Hlavní stránka'!$H$1,1,0)</f>
        <v>0</v>
      </c>
      <c r="O114" s="5">
        <f>IF('Tabulka klientů 2023'!$AM118='Hlavní stránka'!$H$1,1,0)</f>
        <v>0</v>
      </c>
      <c r="P114" s="5">
        <f>IF('Tabulka klientů 2023'!$AP118='Hlavní stránka'!$H$1,1,0)</f>
        <v>0</v>
      </c>
      <c r="Q114" s="5">
        <f>IF('Tabulka klientů 2023'!$AS118='Hlavní stránka'!$H$1,1,0)</f>
        <v>0</v>
      </c>
      <c r="R114" s="5">
        <f>IF('Tabulka klientů 2023'!$AV118='Hlavní stránka'!$H$1,1,0)</f>
        <v>0</v>
      </c>
      <c r="S114" s="5">
        <f t="shared" si="0"/>
        <v>0</v>
      </c>
      <c r="T114" s="2">
        <f t="shared" si="12"/>
        <v>0</v>
      </c>
      <c r="U114" s="5">
        <f>IF('Tabulka klientů 2023'!$R118='Hlavní stránka'!U$1,1,0)</f>
        <v>0</v>
      </c>
      <c r="V114" s="5">
        <f>IF('Tabulka klientů 2023'!$U118='Hlavní stránka'!U$1,1,0)</f>
        <v>0</v>
      </c>
      <c r="W114" s="5">
        <f>IF('Tabulka klientů 2023'!$X118='Hlavní stránka'!U$1,1,0)</f>
        <v>0</v>
      </c>
      <c r="X114" s="5">
        <f>IF('Tabulka klientů 2023'!$AA118='Hlavní stránka'!U$1,1,0)</f>
        <v>0</v>
      </c>
      <c r="Y114" s="5">
        <f>IF('Tabulka klientů 2023'!$AD118='Hlavní stránka'!U$1,1,0)</f>
        <v>0</v>
      </c>
      <c r="Z114" s="5">
        <f>IF('Tabulka klientů 2023'!$AG118='Hlavní stránka'!U$1,1,0)</f>
        <v>0</v>
      </c>
      <c r="AA114" s="5">
        <f>IF('Tabulka klientů 2023'!$AJ118='Hlavní stránka'!U$1,1,0)</f>
        <v>0</v>
      </c>
      <c r="AB114" s="5">
        <f>IF('Tabulka klientů 2023'!$AM118='Hlavní stránka'!U$1,1,0)</f>
        <v>0</v>
      </c>
      <c r="AC114" s="5">
        <f>IF('Tabulka klientů 2023'!$AP118='Hlavní stránka'!U$1,1,0)</f>
        <v>0</v>
      </c>
      <c r="AD114" s="5">
        <f>IF('Tabulka klientů 2023'!$AS118='Hlavní stránka'!U$1,1,0)</f>
        <v>0</v>
      </c>
      <c r="AE114" s="5">
        <f>IF('Tabulka klientů 2023'!$AV118='Hlavní stránka'!U$1,1,0)</f>
        <v>0</v>
      </c>
      <c r="AF114" s="5">
        <f t="shared" si="1"/>
        <v>0</v>
      </c>
      <c r="AG114" s="2">
        <f t="shared" si="13"/>
        <v>0</v>
      </c>
      <c r="AH114" s="5">
        <f>IF('Tabulka klientů 2023'!$R118='Hlavní stránka'!AH$1,1,0)</f>
        <v>0</v>
      </c>
      <c r="AI114" s="5">
        <f>IF('Tabulka klientů 2023'!$U118='Hlavní stránka'!AH$1,1,0)</f>
        <v>0</v>
      </c>
      <c r="AJ114" s="5">
        <f>IF('Tabulka klientů 2023'!$X118='Hlavní stránka'!AH$1,1,0)</f>
        <v>0</v>
      </c>
      <c r="AK114" s="5">
        <f>IF('Tabulka klientů 2023'!$AA118='Hlavní stránka'!AH$1,1,0)</f>
        <v>0</v>
      </c>
      <c r="AL114" s="5">
        <f>IF('Tabulka klientů 2023'!$AD118='Hlavní stránka'!AH$1,1,0)</f>
        <v>0</v>
      </c>
      <c r="AM114" s="5">
        <f>IF('Tabulka klientů 2023'!$AG118='Hlavní stránka'!AH$1,1,0)</f>
        <v>0</v>
      </c>
      <c r="AN114" s="5">
        <f>IF('Tabulka klientů 2023'!$AJ118='Hlavní stránka'!AH$1,1,0)</f>
        <v>0</v>
      </c>
      <c r="AO114" s="5">
        <f>IF('Tabulka klientů 2023'!$AM118='Hlavní stránka'!AH$1,1,0)</f>
        <v>0</v>
      </c>
      <c r="AP114" s="5">
        <f>IF('Tabulka klientů 2023'!$AP118='Hlavní stránka'!AH$1,1,0)</f>
        <v>0</v>
      </c>
      <c r="AQ114" s="5">
        <f>IF('Tabulka klientů 2023'!$AS118='Hlavní stránka'!AH$1,1,0)</f>
        <v>0</v>
      </c>
      <c r="AR114" s="5">
        <f>IF('Tabulka klientů 2023'!$AV118='Hlavní stránka'!AH$1,1,0)</f>
        <v>0</v>
      </c>
      <c r="AS114" s="5">
        <f t="shared" si="2"/>
        <v>0</v>
      </c>
      <c r="AT114" s="2">
        <f t="shared" si="14"/>
        <v>0</v>
      </c>
      <c r="AU114" s="5">
        <f>IF('Tabulka klientů 2023'!$R118='Hlavní stránka'!AU$1,1,0)</f>
        <v>0</v>
      </c>
      <c r="AV114" s="5">
        <f>IF('Tabulka klientů 2023'!$U118='Hlavní stránka'!AU$1,1,0)</f>
        <v>0</v>
      </c>
      <c r="AW114" s="5">
        <f>IF('Tabulka klientů 2023'!$X118='Hlavní stránka'!AU$1,1,0)</f>
        <v>0</v>
      </c>
      <c r="AX114" s="5">
        <f>IF('Tabulka klientů 2023'!$AA118='Hlavní stránka'!AU$1,1,0)</f>
        <v>0</v>
      </c>
      <c r="AY114" s="5">
        <f>IF('Tabulka klientů 2023'!$AD118='Hlavní stránka'!AU$1,1,0)</f>
        <v>0</v>
      </c>
      <c r="AZ114" s="5">
        <f>IF('Tabulka klientů 2023'!$AG118='Hlavní stránka'!AU$1,1,0)</f>
        <v>0</v>
      </c>
      <c r="BA114" s="5">
        <f>IF('Tabulka klientů 2023'!$AJ118='Hlavní stránka'!AU$1,1,0)</f>
        <v>0</v>
      </c>
      <c r="BB114" s="5">
        <f>IF('Tabulka klientů 2023'!$AM118='Hlavní stránka'!AU$1,1,0)</f>
        <v>0</v>
      </c>
      <c r="BC114" s="5">
        <f>IF('Tabulka klientů 2023'!$AP118='Hlavní stránka'!AU$1,1,0)</f>
        <v>0</v>
      </c>
      <c r="BD114" s="5">
        <f>IF('Tabulka klientů 2023'!$AS118='Hlavní stránka'!AU$1,1,0)</f>
        <v>0</v>
      </c>
      <c r="BE114" s="5">
        <f>IF('Tabulka klientů 2023'!$AV118='Hlavní stránka'!AU$1,1,0)</f>
        <v>0</v>
      </c>
      <c r="BF114" s="5">
        <f t="shared" si="3"/>
        <v>0</v>
      </c>
      <c r="BG114" s="2">
        <f t="shared" si="15"/>
        <v>0</v>
      </c>
      <c r="BH114" s="5">
        <f>IF('Tabulka klientů 2023'!$R118='Hlavní stránka'!BH$1,1,0)</f>
        <v>0</v>
      </c>
      <c r="BI114" s="5">
        <f>IF('Tabulka klientů 2023'!$U118='Hlavní stránka'!BH$1,1,0)</f>
        <v>0</v>
      </c>
      <c r="BJ114" s="5">
        <f>IF('Tabulka klientů 2023'!$X118='Hlavní stránka'!BH$1,1,0)</f>
        <v>0</v>
      </c>
      <c r="BK114" s="5">
        <f>IF('Tabulka klientů 2023'!$AA118='Hlavní stránka'!BH$1,1,0)</f>
        <v>0</v>
      </c>
      <c r="BL114" s="5">
        <f>IF('Tabulka klientů 2023'!$AD118='Hlavní stránka'!BH$1,1,0)</f>
        <v>0</v>
      </c>
      <c r="BM114" s="5">
        <f>IF('Tabulka klientů 2023'!$AG118='Hlavní stránka'!BH$1,1,0)</f>
        <v>0</v>
      </c>
      <c r="BN114" s="5">
        <f>IF('Tabulka klientů 2023'!$AJ118='Hlavní stránka'!BH$1,1,0)</f>
        <v>0</v>
      </c>
      <c r="BO114" s="5">
        <f>IF('Tabulka klientů 2023'!$AM118='Hlavní stránka'!BH$1,1,0)</f>
        <v>0</v>
      </c>
      <c r="BP114" s="5">
        <f>IF('Tabulka klientů 2023'!$AP118='Hlavní stránka'!BH$1,1,0)</f>
        <v>0</v>
      </c>
      <c r="BQ114" s="5">
        <f>IF('Tabulka klientů 2023'!$AS118='Hlavní stránka'!BH$1,1,0)</f>
        <v>0</v>
      </c>
      <c r="BR114" s="5">
        <f>IF('Tabulka klientů 2023'!$AV118='Hlavní stránka'!BH$1,1,0)</f>
        <v>0</v>
      </c>
      <c r="BS114" s="5">
        <f t="shared" si="4"/>
        <v>0</v>
      </c>
      <c r="BT114" s="2">
        <f t="shared" si="16"/>
        <v>0</v>
      </c>
      <c r="BU114" s="5">
        <f>IF('Tabulka klientů 2023'!$R118='Hlavní stránka'!BU$1,1,0)</f>
        <v>0</v>
      </c>
      <c r="BV114" s="5">
        <f>IF('Tabulka klientů 2023'!$U118='Hlavní stránka'!BU$1,1,0)</f>
        <v>0</v>
      </c>
      <c r="BW114" s="5">
        <f>IF('Tabulka klientů 2023'!$X118='Hlavní stránka'!BU$1,1,0)</f>
        <v>0</v>
      </c>
      <c r="BX114" s="5">
        <f>IF('Tabulka klientů 2023'!$AA118='Hlavní stránka'!BU$1,1,0)</f>
        <v>0</v>
      </c>
      <c r="BY114" s="5">
        <f>IF('Tabulka klientů 2023'!$AD118='Hlavní stránka'!BU$1,1,0)</f>
        <v>0</v>
      </c>
      <c r="BZ114" s="5">
        <f>IF('Tabulka klientů 2023'!$AG118='Hlavní stránka'!BU$1,1,0)</f>
        <v>0</v>
      </c>
      <c r="CA114" s="5">
        <f>IF('Tabulka klientů 2023'!$AJ118='Hlavní stránka'!BU$1,1,0)</f>
        <v>0</v>
      </c>
      <c r="CB114" s="5">
        <f>IF('Tabulka klientů 2023'!$AM118='Hlavní stránka'!BU$1,1,0)</f>
        <v>0</v>
      </c>
      <c r="CC114" s="5">
        <f>IF('Tabulka klientů 2023'!$AP118='Hlavní stránka'!BU$1,1,0)</f>
        <v>0</v>
      </c>
      <c r="CD114" s="5">
        <f>IF('Tabulka klientů 2023'!$AS118='Hlavní stránka'!BU$1,1,0)</f>
        <v>0</v>
      </c>
      <c r="CE114" s="5">
        <f>IF('Tabulka klientů 2023'!$AV118='Hlavní stránka'!BU$1,1,0)</f>
        <v>0</v>
      </c>
      <c r="CF114" s="5">
        <f t="shared" si="5"/>
        <v>0</v>
      </c>
      <c r="CG114" s="2">
        <f t="shared" si="17"/>
        <v>0</v>
      </c>
      <c r="CH114" s="5">
        <f>IF('Tabulka klientů 2023'!$R118='Hlavní stránka'!CH$1,1,0)</f>
        <v>0</v>
      </c>
      <c r="CI114" s="5">
        <f>IF('Tabulka klientů 2023'!$U118='Hlavní stránka'!CH$1,1,0)</f>
        <v>0</v>
      </c>
      <c r="CJ114" s="5">
        <f>IF('Tabulka klientů 2023'!$X118='Hlavní stránka'!CH$1,1,0)</f>
        <v>0</v>
      </c>
      <c r="CK114" s="5">
        <f>IF('Tabulka klientů 2023'!$AA118='Hlavní stránka'!CH$1,1,0)</f>
        <v>0</v>
      </c>
      <c r="CL114" s="5">
        <f>IF('Tabulka klientů 2023'!$AD118='Hlavní stránka'!CH$1,1,0)</f>
        <v>0</v>
      </c>
      <c r="CM114" s="5">
        <f>IF('Tabulka klientů 2023'!$AG118='Hlavní stránka'!CH$1,1,0)</f>
        <v>0</v>
      </c>
      <c r="CN114" s="5">
        <f>IF('Tabulka klientů 2023'!$AJ118='Hlavní stránka'!CH$1,1,0)</f>
        <v>0</v>
      </c>
      <c r="CO114" s="5">
        <f>IF('Tabulka klientů 2023'!$AM118='Hlavní stránka'!CH$1,1,0)</f>
        <v>0</v>
      </c>
      <c r="CP114" s="5">
        <f>IF('Tabulka klientů 2023'!$AP118='Hlavní stránka'!CH$1,1,0)</f>
        <v>0</v>
      </c>
      <c r="CQ114" s="5">
        <f>IF('Tabulka klientů 2023'!$AS118='Hlavní stránka'!CH$1,1,0)</f>
        <v>0</v>
      </c>
      <c r="CR114" s="5">
        <f>IF('Tabulka klientů 2023'!$AV118='Hlavní stránka'!CH$1,1,0)</f>
        <v>0</v>
      </c>
      <c r="CS114" s="5">
        <f t="shared" si="6"/>
        <v>0</v>
      </c>
      <c r="CT114" s="2">
        <f t="shared" si="18"/>
        <v>0</v>
      </c>
      <c r="CU114" s="5">
        <f>IF('Tabulka klientů 2023'!$R118='Hlavní stránka'!CU$1,1,0)</f>
        <v>0</v>
      </c>
      <c r="CV114" s="5">
        <f>IF('Tabulka klientů 2023'!$U118='Hlavní stránka'!CU$1,1,0)</f>
        <v>0</v>
      </c>
      <c r="CW114" s="5">
        <f>IF('Tabulka klientů 2023'!$X118='Hlavní stránka'!CU$1,1,0)</f>
        <v>0</v>
      </c>
      <c r="CX114" s="5">
        <f>IF('Tabulka klientů 2023'!$AA118='Hlavní stránka'!CU$1,1,0)</f>
        <v>0</v>
      </c>
      <c r="CY114" s="5">
        <f>IF('Tabulka klientů 2023'!$AD118='Hlavní stránka'!CU$1,1,0)</f>
        <v>0</v>
      </c>
      <c r="CZ114" s="5">
        <f>IF('Tabulka klientů 2023'!$AG118='Hlavní stránka'!CU$1,1,0)</f>
        <v>0</v>
      </c>
      <c r="DA114" s="5">
        <f>IF('Tabulka klientů 2023'!$AJ118='Hlavní stránka'!CU$1,1,0)</f>
        <v>0</v>
      </c>
      <c r="DB114" s="5">
        <f>IF('Tabulka klientů 2023'!$AM118='Hlavní stránka'!CU$1,1,0)</f>
        <v>0</v>
      </c>
      <c r="DC114" s="5">
        <f>IF('Tabulka klientů 2023'!$AP118='Hlavní stránka'!CU$1,1,0)</f>
        <v>0</v>
      </c>
      <c r="DD114" s="5">
        <f>IF('Tabulka klientů 2023'!$AS118='Hlavní stránka'!CU$1,1,0)</f>
        <v>0</v>
      </c>
      <c r="DE114" s="5">
        <f>IF('Tabulka klientů 2023'!$AV118='Hlavní stránka'!CU$1,1,0)</f>
        <v>0</v>
      </c>
      <c r="DF114" s="5">
        <f t="shared" si="7"/>
        <v>0</v>
      </c>
      <c r="DG114" s="2">
        <f t="shared" si="19"/>
        <v>0</v>
      </c>
      <c r="DH114" s="5">
        <f>IF('Tabulka klientů 2023'!$R118='Hlavní stránka'!DH$1,1,0)</f>
        <v>0</v>
      </c>
      <c r="DI114" s="5">
        <f>IF('Tabulka klientů 2023'!$U118='Hlavní stránka'!DH$1,1,0)</f>
        <v>0</v>
      </c>
      <c r="DJ114" s="5">
        <f>IF('Tabulka klientů 2023'!$X118='Hlavní stránka'!DH$1,1,0)</f>
        <v>0</v>
      </c>
      <c r="DK114" s="5">
        <f>IF('Tabulka klientů 2023'!$AA118='Hlavní stránka'!DH$1,1,0)</f>
        <v>0</v>
      </c>
      <c r="DL114" s="5">
        <f>IF('Tabulka klientů 2023'!$AD118='Hlavní stránka'!DH$1,1,0)</f>
        <v>0</v>
      </c>
      <c r="DM114" s="5">
        <f>IF('Tabulka klientů 2023'!$AG118='Hlavní stránka'!DH$1,1,0)</f>
        <v>0</v>
      </c>
      <c r="DN114" s="5">
        <f>IF('Tabulka klientů 2023'!$AJ118='Hlavní stránka'!DH$1,1,0)</f>
        <v>0</v>
      </c>
      <c r="DO114" s="5">
        <f>IF('Tabulka klientů 2023'!$AM118='Hlavní stránka'!DH$1,1,0)</f>
        <v>0</v>
      </c>
      <c r="DP114" s="5">
        <f>IF('Tabulka klientů 2023'!$AP118='Hlavní stránka'!DH$1,1,0)</f>
        <v>0</v>
      </c>
      <c r="DQ114" s="5">
        <f>IF('Tabulka klientů 2023'!$AS118='Hlavní stránka'!DH$1,1,0)</f>
        <v>0</v>
      </c>
      <c r="DR114" s="5">
        <f>IF('Tabulka klientů 2023'!$AV118='Hlavní stránka'!DH$1,1,0)</f>
        <v>0</v>
      </c>
      <c r="DS114" s="5">
        <f t="shared" si="8"/>
        <v>0</v>
      </c>
      <c r="DT114" s="2">
        <f t="shared" si="20"/>
        <v>0</v>
      </c>
      <c r="DU114" s="5">
        <f>IF('Tabulka klientů 2023'!$R118='Hlavní stránka'!DU$1,1,0)</f>
        <v>0</v>
      </c>
      <c r="DV114" s="5">
        <f>IF('Tabulka klientů 2023'!$U118='Hlavní stránka'!DU$1,1,0)</f>
        <v>0</v>
      </c>
      <c r="DW114" s="5">
        <f>IF('Tabulka klientů 2023'!$X118='Hlavní stránka'!DU$1,1,0)</f>
        <v>0</v>
      </c>
      <c r="DX114" s="5">
        <f>IF('Tabulka klientů 2023'!$AA118='Hlavní stránka'!DU$1,1,0)</f>
        <v>0</v>
      </c>
      <c r="DY114" s="5">
        <f>IF('Tabulka klientů 2023'!$AD118='Hlavní stránka'!DU$1,1,0)</f>
        <v>0</v>
      </c>
      <c r="DZ114" s="5">
        <f>IF('Tabulka klientů 2023'!$AG118='Hlavní stránka'!DU$1,1,0)</f>
        <v>0</v>
      </c>
      <c r="EA114" s="5">
        <f>IF('Tabulka klientů 2023'!$AJ118='Hlavní stránka'!DU$1,1,0)</f>
        <v>0</v>
      </c>
      <c r="EB114" s="5">
        <f>IF('Tabulka klientů 2023'!$AM118='Hlavní stránka'!DU$1,1,0)</f>
        <v>0</v>
      </c>
      <c r="EC114" s="5">
        <f>IF('Tabulka klientů 2023'!$AP118='Hlavní stránka'!DU$1,1,0)</f>
        <v>0</v>
      </c>
      <c r="ED114" s="5">
        <f>IF('Tabulka klientů 2023'!$AS118='Hlavní stránka'!DU$1,1,0)</f>
        <v>0</v>
      </c>
      <c r="EE114" s="5">
        <f>IF('Tabulka klientů 2023'!$AV118='Hlavní stránka'!DU$1,1,0)</f>
        <v>0</v>
      </c>
      <c r="EF114" s="5">
        <f t="shared" si="9"/>
        <v>0</v>
      </c>
      <c r="EG114" s="2">
        <f t="shared" si="21"/>
        <v>0</v>
      </c>
      <c r="EH114" s="5">
        <f>IF('Tabulka klientů 2023'!$R118='Hlavní stránka'!EH$1,1,0)</f>
        <v>0</v>
      </c>
      <c r="EI114" s="5">
        <f>IF('Tabulka klientů 2023'!$U118='Hlavní stránka'!EH$1,1,0)</f>
        <v>0</v>
      </c>
      <c r="EJ114" s="5">
        <f>IF('Tabulka klientů 2023'!$X118='Hlavní stránka'!EH$1,1,0)</f>
        <v>0</v>
      </c>
      <c r="EK114" s="5">
        <f>IF('Tabulka klientů 2023'!$AA118='Hlavní stránka'!EH$1,1,0)</f>
        <v>0</v>
      </c>
      <c r="EL114" s="5">
        <f>IF('Tabulka klientů 2023'!$AD118='Hlavní stránka'!EH$1,1,0)</f>
        <v>0</v>
      </c>
      <c r="EM114" s="5">
        <f>IF('Tabulka klientů 2023'!$AG118='Hlavní stránka'!EH$1,1,0)</f>
        <v>0</v>
      </c>
      <c r="EN114" s="5">
        <f>IF('Tabulka klientů 2023'!$AJ118='Hlavní stránka'!EH$1,1,0)</f>
        <v>0</v>
      </c>
      <c r="EO114" s="5">
        <f>IF('Tabulka klientů 2023'!$AM118='Hlavní stránka'!EH$1,1,0)</f>
        <v>0</v>
      </c>
      <c r="EP114" s="5">
        <f>IF('Tabulka klientů 2023'!$AP118='Hlavní stránka'!EH$1,1,0)</f>
        <v>0</v>
      </c>
      <c r="EQ114" s="5">
        <f>IF('Tabulka klientů 2023'!$AS118='Hlavní stránka'!EH$1,1,0)</f>
        <v>0</v>
      </c>
      <c r="ER114" s="5">
        <f>IF('Tabulka klientů 2023'!$AV118='Hlavní stránka'!EH$1,1,0)</f>
        <v>0</v>
      </c>
      <c r="ES114" s="5">
        <f t="shared" si="10"/>
        <v>0</v>
      </c>
      <c r="ET114" s="2">
        <f t="shared" si="22"/>
        <v>0</v>
      </c>
      <c r="EU114" s="5">
        <f>IF('Tabulka klientů 2023'!$R118='Hlavní stránka'!EU$1,1,0)</f>
        <v>0</v>
      </c>
      <c r="EV114" s="5">
        <f>IF('Tabulka klientů 2023'!$U118='Hlavní stránka'!EU$1,1,0)</f>
        <v>0</v>
      </c>
      <c r="EW114" s="5">
        <f>IF('Tabulka klientů 2023'!$X118='Hlavní stránka'!EU$1,1,0)</f>
        <v>0</v>
      </c>
      <c r="EX114" s="5">
        <f>IF('Tabulka klientů 2023'!$AA118='Hlavní stránka'!EU$1,1,0)</f>
        <v>0</v>
      </c>
      <c r="EY114" s="5">
        <f>IF('Tabulka klientů 2023'!$AD118='Hlavní stránka'!EU$1,1,0)</f>
        <v>0</v>
      </c>
      <c r="EZ114" s="5">
        <f>IF('Tabulka klientů 2023'!$AG118='Hlavní stránka'!EU$1,1,0)</f>
        <v>0</v>
      </c>
      <c r="FA114" s="5">
        <f>IF('Tabulka klientů 2023'!$AJ118='Hlavní stránka'!EU$1,1,0)</f>
        <v>0</v>
      </c>
      <c r="FB114" s="5">
        <f>IF('Tabulka klientů 2023'!$AM118='Hlavní stránka'!EU$1,1,0)</f>
        <v>0</v>
      </c>
      <c r="FC114" s="5">
        <f>IF('Tabulka klientů 2023'!$AP118='Hlavní stránka'!EU$1,1,0)</f>
        <v>0</v>
      </c>
      <c r="FD114" s="5">
        <f>IF('Tabulka klientů 2023'!$AS118='Hlavní stránka'!EU$1,1,0)</f>
        <v>0</v>
      </c>
      <c r="FE114" s="5">
        <f>IF('Tabulka klientů 2023'!$AV118='Hlavní stránka'!EU$1,1,0)</f>
        <v>0</v>
      </c>
      <c r="FF114" s="5">
        <f t="shared" si="11"/>
        <v>0</v>
      </c>
      <c r="FG114" s="2">
        <f t="shared" si="23"/>
        <v>0</v>
      </c>
    </row>
    <row r="115" spans="1:163" ht="1.5" hidden="1" customHeight="1" x14ac:dyDescent="0.25">
      <c r="A115" s="4"/>
      <c r="B115" s="4"/>
      <c r="C115" s="4"/>
      <c r="D115" s="4"/>
      <c r="E115" s="4"/>
      <c r="F115" s="4"/>
      <c r="G115" s="4"/>
      <c r="H115" s="5">
        <f>IF('Tabulka klientů 2023'!$R119='Hlavní stránka'!$H$1,1,0)</f>
        <v>0</v>
      </c>
      <c r="I115" s="5">
        <f>IF('Tabulka klientů 2023'!$U119='Hlavní stránka'!$H$1,1,0)</f>
        <v>0</v>
      </c>
      <c r="J115" s="5">
        <f>IF('Tabulka klientů 2023'!$X119='Hlavní stránka'!$H$1,1,0)</f>
        <v>0</v>
      </c>
      <c r="K115" s="5">
        <f>IF('Tabulka klientů 2023'!$AA119='Hlavní stránka'!$H$1,1,0)</f>
        <v>0</v>
      </c>
      <c r="L115" s="5">
        <f>IF('Tabulka klientů 2023'!$AD119='Hlavní stránka'!$H$1,1,0)</f>
        <v>0</v>
      </c>
      <c r="M115" s="5">
        <f>IF('Tabulka klientů 2023'!$AG119='Hlavní stránka'!$H$1,1,0)</f>
        <v>0</v>
      </c>
      <c r="N115" s="5">
        <f>IF('Tabulka klientů 2023'!$AJ119='Hlavní stránka'!$H$1,1,0)</f>
        <v>0</v>
      </c>
      <c r="O115" s="5">
        <f>IF('Tabulka klientů 2023'!$AM119='Hlavní stránka'!$H$1,1,0)</f>
        <v>0</v>
      </c>
      <c r="P115" s="5">
        <f>IF('Tabulka klientů 2023'!$AP119='Hlavní stránka'!$H$1,1,0)</f>
        <v>0</v>
      </c>
      <c r="Q115" s="5">
        <f>IF('Tabulka klientů 2023'!$AS119='Hlavní stránka'!$H$1,1,0)</f>
        <v>0</v>
      </c>
      <c r="R115" s="5">
        <f>IF('Tabulka klientů 2023'!$AV119='Hlavní stránka'!$H$1,1,0)</f>
        <v>0</v>
      </c>
      <c r="S115" s="5">
        <f t="shared" si="0"/>
        <v>0</v>
      </c>
      <c r="T115" s="2">
        <f t="shared" si="12"/>
        <v>0</v>
      </c>
      <c r="U115" s="5">
        <f>IF('Tabulka klientů 2023'!$R119='Hlavní stránka'!U$1,1,0)</f>
        <v>0</v>
      </c>
      <c r="V115" s="5">
        <f>IF('Tabulka klientů 2023'!$U119='Hlavní stránka'!U$1,1,0)</f>
        <v>0</v>
      </c>
      <c r="W115" s="5">
        <f>IF('Tabulka klientů 2023'!$X119='Hlavní stránka'!U$1,1,0)</f>
        <v>0</v>
      </c>
      <c r="X115" s="5">
        <f>IF('Tabulka klientů 2023'!$AA119='Hlavní stránka'!U$1,1,0)</f>
        <v>0</v>
      </c>
      <c r="Y115" s="5">
        <f>IF('Tabulka klientů 2023'!$AD119='Hlavní stránka'!U$1,1,0)</f>
        <v>0</v>
      </c>
      <c r="Z115" s="5">
        <f>IF('Tabulka klientů 2023'!$AG119='Hlavní stránka'!U$1,1,0)</f>
        <v>0</v>
      </c>
      <c r="AA115" s="5">
        <f>IF('Tabulka klientů 2023'!$AJ119='Hlavní stránka'!U$1,1,0)</f>
        <v>0</v>
      </c>
      <c r="AB115" s="5">
        <f>IF('Tabulka klientů 2023'!$AM119='Hlavní stránka'!U$1,1,0)</f>
        <v>0</v>
      </c>
      <c r="AC115" s="5">
        <f>IF('Tabulka klientů 2023'!$AP119='Hlavní stránka'!U$1,1,0)</f>
        <v>0</v>
      </c>
      <c r="AD115" s="5">
        <f>IF('Tabulka klientů 2023'!$AS119='Hlavní stránka'!U$1,1,0)</f>
        <v>0</v>
      </c>
      <c r="AE115" s="5">
        <f>IF('Tabulka klientů 2023'!$AV119='Hlavní stránka'!U$1,1,0)</f>
        <v>0</v>
      </c>
      <c r="AF115" s="5">
        <f t="shared" si="1"/>
        <v>0</v>
      </c>
      <c r="AG115" s="2">
        <f t="shared" si="13"/>
        <v>0</v>
      </c>
      <c r="AH115" s="5">
        <f>IF('Tabulka klientů 2023'!$R119='Hlavní stránka'!AH$1,1,0)</f>
        <v>0</v>
      </c>
      <c r="AI115" s="5">
        <f>IF('Tabulka klientů 2023'!$U119='Hlavní stránka'!AH$1,1,0)</f>
        <v>0</v>
      </c>
      <c r="AJ115" s="5">
        <f>IF('Tabulka klientů 2023'!$X119='Hlavní stránka'!AH$1,1,0)</f>
        <v>0</v>
      </c>
      <c r="AK115" s="5">
        <f>IF('Tabulka klientů 2023'!$AA119='Hlavní stránka'!AH$1,1,0)</f>
        <v>0</v>
      </c>
      <c r="AL115" s="5">
        <f>IF('Tabulka klientů 2023'!$AD119='Hlavní stránka'!AH$1,1,0)</f>
        <v>0</v>
      </c>
      <c r="AM115" s="5">
        <f>IF('Tabulka klientů 2023'!$AG119='Hlavní stránka'!AH$1,1,0)</f>
        <v>0</v>
      </c>
      <c r="AN115" s="5">
        <f>IF('Tabulka klientů 2023'!$AJ119='Hlavní stránka'!AH$1,1,0)</f>
        <v>0</v>
      </c>
      <c r="AO115" s="5">
        <f>IF('Tabulka klientů 2023'!$AM119='Hlavní stránka'!AH$1,1,0)</f>
        <v>0</v>
      </c>
      <c r="AP115" s="5">
        <f>IF('Tabulka klientů 2023'!$AP119='Hlavní stránka'!AH$1,1,0)</f>
        <v>0</v>
      </c>
      <c r="AQ115" s="5">
        <f>IF('Tabulka klientů 2023'!$AS119='Hlavní stránka'!AH$1,1,0)</f>
        <v>0</v>
      </c>
      <c r="AR115" s="5">
        <f>IF('Tabulka klientů 2023'!$AV119='Hlavní stránka'!AH$1,1,0)</f>
        <v>0</v>
      </c>
      <c r="AS115" s="5">
        <f t="shared" si="2"/>
        <v>0</v>
      </c>
      <c r="AT115" s="2">
        <f t="shared" si="14"/>
        <v>0</v>
      </c>
      <c r="AU115" s="5">
        <f>IF('Tabulka klientů 2023'!$R119='Hlavní stránka'!AU$1,1,0)</f>
        <v>0</v>
      </c>
      <c r="AV115" s="5">
        <f>IF('Tabulka klientů 2023'!$U119='Hlavní stránka'!AU$1,1,0)</f>
        <v>0</v>
      </c>
      <c r="AW115" s="5">
        <f>IF('Tabulka klientů 2023'!$X119='Hlavní stránka'!AU$1,1,0)</f>
        <v>0</v>
      </c>
      <c r="AX115" s="5">
        <f>IF('Tabulka klientů 2023'!$AA119='Hlavní stránka'!AU$1,1,0)</f>
        <v>0</v>
      </c>
      <c r="AY115" s="5">
        <f>IF('Tabulka klientů 2023'!$AD119='Hlavní stránka'!AU$1,1,0)</f>
        <v>0</v>
      </c>
      <c r="AZ115" s="5">
        <f>IF('Tabulka klientů 2023'!$AG119='Hlavní stránka'!AU$1,1,0)</f>
        <v>0</v>
      </c>
      <c r="BA115" s="5">
        <f>IF('Tabulka klientů 2023'!$AJ119='Hlavní stránka'!AU$1,1,0)</f>
        <v>0</v>
      </c>
      <c r="BB115" s="5">
        <f>IF('Tabulka klientů 2023'!$AM119='Hlavní stránka'!AU$1,1,0)</f>
        <v>0</v>
      </c>
      <c r="BC115" s="5">
        <f>IF('Tabulka klientů 2023'!$AP119='Hlavní stránka'!AU$1,1,0)</f>
        <v>0</v>
      </c>
      <c r="BD115" s="5">
        <f>IF('Tabulka klientů 2023'!$AS119='Hlavní stránka'!AU$1,1,0)</f>
        <v>0</v>
      </c>
      <c r="BE115" s="5">
        <f>IF('Tabulka klientů 2023'!$AV119='Hlavní stránka'!AU$1,1,0)</f>
        <v>0</v>
      </c>
      <c r="BF115" s="5">
        <f t="shared" si="3"/>
        <v>0</v>
      </c>
      <c r="BG115" s="2">
        <f t="shared" si="15"/>
        <v>0</v>
      </c>
      <c r="BH115" s="5">
        <f>IF('Tabulka klientů 2023'!$R119='Hlavní stránka'!BH$1,1,0)</f>
        <v>0</v>
      </c>
      <c r="BI115" s="5">
        <f>IF('Tabulka klientů 2023'!$U119='Hlavní stránka'!BH$1,1,0)</f>
        <v>0</v>
      </c>
      <c r="BJ115" s="5">
        <f>IF('Tabulka klientů 2023'!$X119='Hlavní stránka'!BH$1,1,0)</f>
        <v>0</v>
      </c>
      <c r="BK115" s="5">
        <f>IF('Tabulka klientů 2023'!$AA119='Hlavní stránka'!BH$1,1,0)</f>
        <v>0</v>
      </c>
      <c r="BL115" s="5">
        <f>IF('Tabulka klientů 2023'!$AD119='Hlavní stránka'!BH$1,1,0)</f>
        <v>0</v>
      </c>
      <c r="BM115" s="5">
        <f>IF('Tabulka klientů 2023'!$AG119='Hlavní stránka'!BH$1,1,0)</f>
        <v>0</v>
      </c>
      <c r="BN115" s="5">
        <f>IF('Tabulka klientů 2023'!$AJ119='Hlavní stránka'!BH$1,1,0)</f>
        <v>0</v>
      </c>
      <c r="BO115" s="5">
        <f>IF('Tabulka klientů 2023'!$AM119='Hlavní stránka'!BH$1,1,0)</f>
        <v>0</v>
      </c>
      <c r="BP115" s="5">
        <f>IF('Tabulka klientů 2023'!$AP119='Hlavní stránka'!BH$1,1,0)</f>
        <v>0</v>
      </c>
      <c r="BQ115" s="5">
        <f>IF('Tabulka klientů 2023'!$AS119='Hlavní stránka'!BH$1,1,0)</f>
        <v>0</v>
      </c>
      <c r="BR115" s="5">
        <f>IF('Tabulka klientů 2023'!$AV119='Hlavní stránka'!BH$1,1,0)</f>
        <v>0</v>
      </c>
      <c r="BS115" s="5">
        <f t="shared" si="4"/>
        <v>0</v>
      </c>
      <c r="BT115" s="2">
        <f t="shared" si="16"/>
        <v>0</v>
      </c>
      <c r="BU115" s="5">
        <f>IF('Tabulka klientů 2023'!$R119='Hlavní stránka'!BU$1,1,0)</f>
        <v>0</v>
      </c>
      <c r="BV115" s="5">
        <f>IF('Tabulka klientů 2023'!$U119='Hlavní stránka'!BU$1,1,0)</f>
        <v>0</v>
      </c>
      <c r="BW115" s="5">
        <f>IF('Tabulka klientů 2023'!$X119='Hlavní stránka'!BU$1,1,0)</f>
        <v>0</v>
      </c>
      <c r="BX115" s="5">
        <f>IF('Tabulka klientů 2023'!$AA119='Hlavní stránka'!BU$1,1,0)</f>
        <v>0</v>
      </c>
      <c r="BY115" s="5">
        <f>IF('Tabulka klientů 2023'!$AD119='Hlavní stránka'!BU$1,1,0)</f>
        <v>0</v>
      </c>
      <c r="BZ115" s="5">
        <f>IF('Tabulka klientů 2023'!$AG119='Hlavní stránka'!BU$1,1,0)</f>
        <v>0</v>
      </c>
      <c r="CA115" s="5">
        <f>IF('Tabulka klientů 2023'!$AJ119='Hlavní stránka'!BU$1,1,0)</f>
        <v>0</v>
      </c>
      <c r="CB115" s="5">
        <f>IF('Tabulka klientů 2023'!$AM119='Hlavní stránka'!BU$1,1,0)</f>
        <v>0</v>
      </c>
      <c r="CC115" s="5">
        <f>IF('Tabulka klientů 2023'!$AP119='Hlavní stránka'!BU$1,1,0)</f>
        <v>0</v>
      </c>
      <c r="CD115" s="5">
        <f>IF('Tabulka klientů 2023'!$AS119='Hlavní stránka'!BU$1,1,0)</f>
        <v>0</v>
      </c>
      <c r="CE115" s="5">
        <f>IF('Tabulka klientů 2023'!$AV119='Hlavní stránka'!BU$1,1,0)</f>
        <v>0</v>
      </c>
      <c r="CF115" s="5">
        <f t="shared" si="5"/>
        <v>0</v>
      </c>
      <c r="CG115" s="2">
        <f t="shared" si="17"/>
        <v>0</v>
      </c>
      <c r="CH115" s="5">
        <f>IF('Tabulka klientů 2023'!$R119='Hlavní stránka'!CH$1,1,0)</f>
        <v>0</v>
      </c>
      <c r="CI115" s="5">
        <f>IF('Tabulka klientů 2023'!$U119='Hlavní stránka'!CH$1,1,0)</f>
        <v>0</v>
      </c>
      <c r="CJ115" s="5">
        <f>IF('Tabulka klientů 2023'!$X119='Hlavní stránka'!CH$1,1,0)</f>
        <v>0</v>
      </c>
      <c r="CK115" s="5">
        <f>IF('Tabulka klientů 2023'!$AA119='Hlavní stránka'!CH$1,1,0)</f>
        <v>0</v>
      </c>
      <c r="CL115" s="5">
        <f>IF('Tabulka klientů 2023'!$AD119='Hlavní stránka'!CH$1,1,0)</f>
        <v>0</v>
      </c>
      <c r="CM115" s="5">
        <f>IF('Tabulka klientů 2023'!$AG119='Hlavní stránka'!CH$1,1,0)</f>
        <v>0</v>
      </c>
      <c r="CN115" s="5">
        <f>IF('Tabulka klientů 2023'!$AJ119='Hlavní stránka'!CH$1,1,0)</f>
        <v>0</v>
      </c>
      <c r="CO115" s="5">
        <f>IF('Tabulka klientů 2023'!$AM119='Hlavní stránka'!CH$1,1,0)</f>
        <v>0</v>
      </c>
      <c r="CP115" s="5">
        <f>IF('Tabulka klientů 2023'!$AP119='Hlavní stránka'!CH$1,1,0)</f>
        <v>0</v>
      </c>
      <c r="CQ115" s="5">
        <f>IF('Tabulka klientů 2023'!$AS119='Hlavní stránka'!CH$1,1,0)</f>
        <v>0</v>
      </c>
      <c r="CR115" s="5">
        <f>IF('Tabulka klientů 2023'!$AV119='Hlavní stránka'!CH$1,1,0)</f>
        <v>0</v>
      </c>
      <c r="CS115" s="5">
        <f t="shared" si="6"/>
        <v>0</v>
      </c>
      <c r="CT115" s="2">
        <f t="shared" si="18"/>
        <v>0</v>
      </c>
      <c r="CU115" s="5">
        <f>IF('Tabulka klientů 2023'!$R119='Hlavní stránka'!CU$1,1,0)</f>
        <v>0</v>
      </c>
      <c r="CV115" s="5">
        <f>IF('Tabulka klientů 2023'!$U119='Hlavní stránka'!CU$1,1,0)</f>
        <v>0</v>
      </c>
      <c r="CW115" s="5">
        <f>IF('Tabulka klientů 2023'!$X119='Hlavní stránka'!CU$1,1,0)</f>
        <v>0</v>
      </c>
      <c r="CX115" s="5">
        <f>IF('Tabulka klientů 2023'!$AA119='Hlavní stránka'!CU$1,1,0)</f>
        <v>0</v>
      </c>
      <c r="CY115" s="5">
        <f>IF('Tabulka klientů 2023'!$AD119='Hlavní stránka'!CU$1,1,0)</f>
        <v>0</v>
      </c>
      <c r="CZ115" s="5">
        <f>IF('Tabulka klientů 2023'!$AG119='Hlavní stránka'!CU$1,1,0)</f>
        <v>0</v>
      </c>
      <c r="DA115" s="5">
        <f>IF('Tabulka klientů 2023'!$AJ119='Hlavní stránka'!CU$1,1,0)</f>
        <v>0</v>
      </c>
      <c r="DB115" s="5">
        <f>IF('Tabulka klientů 2023'!$AM119='Hlavní stránka'!CU$1,1,0)</f>
        <v>0</v>
      </c>
      <c r="DC115" s="5">
        <f>IF('Tabulka klientů 2023'!$AP119='Hlavní stránka'!CU$1,1,0)</f>
        <v>0</v>
      </c>
      <c r="DD115" s="5">
        <f>IF('Tabulka klientů 2023'!$AS119='Hlavní stránka'!CU$1,1,0)</f>
        <v>0</v>
      </c>
      <c r="DE115" s="5">
        <f>IF('Tabulka klientů 2023'!$AV119='Hlavní stránka'!CU$1,1,0)</f>
        <v>0</v>
      </c>
      <c r="DF115" s="5">
        <f t="shared" si="7"/>
        <v>0</v>
      </c>
      <c r="DG115" s="2">
        <f t="shared" si="19"/>
        <v>0</v>
      </c>
      <c r="DH115" s="5">
        <f>IF('Tabulka klientů 2023'!$R119='Hlavní stránka'!DH$1,1,0)</f>
        <v>0</v>
      </c>
      <c r="DI115" s="5">
        <f>IF('Tabulka klientů 2023'!$U119='Hlavní stránka'!DH$1,1,0)</f>
        <v>0</v>
      </c>
      <c r="DJ115" s="5">
        <f>IF('Tabulka klientů 2023'!$X119='Hlavní stránka'!DH$1,1,0)</f>
        <v>0</v>
      </c>
      <c r="DK115" s="5">
        <f>IF('Tabulka klientů 2023'!$AA119='Hlavní stránka'!DH$1,1,0)</f>
        <v>0</v>
      </c>
      <c r="DL115" s="5">
        <f>IF('Tabulka klientů 2023'!$AD119='Hlavní stránka'!DH$1,1,0)</f>
        <v>0</v>
      </c>
      <c r="DM115" s="5">
        <f>IF('Tabulka klientů 2023'!$AG119='Hlavní stránka'!DH$1,1,0)</f>
        <v>0</v>
      </c>
      <c r="DN115" s="5">
        <f>IF('Tabulka klientů 2023'!$AJ119='Hlavní stránka'!DH$1,1,0)</f>
        <v>0</v>
      </c>
      <c r="DO115" s="5">
        <f>IF('Tabulka klientů 2023'!$AM119='Hlavní stránka'!DH$1,1,0)</f>
        <v>0</v>
      </c>
      <c r="DP115" s="5">
        <f>IF('Tabulka klientů 2023'!$AP119='Hlavní stránka'!DH$1,1,0)</f>
        <v>0</v>
      </c>
      <c r="DQ115" s="5">
        <f>IF('Tabulka klientů 2023'!$AS119='Hlavní stránka'!DH$1,1,0)</f>
        <v>0</v>
      </c>
      <c r="DR115" s="5">
        <f>IF('Tabulka klientů 2023'!$AV119='Hlavní stránka'!DH$1,1,0)</f>
        <v>0</v>
      </c>
      <c r="DS115" s="5">
        <f t="shared" si="8"/>
        <v>0</v>
      </c>
      <c r="DT115" s="2">
        <f t="shared" si="20"/>
        <v>0</v>
      </c>
      <c r="DU115" s="5">
        <f>IF('Tabulka klientů 2023'!$R119='Hlavní stránka'!DU$1,1,0)</f>
        <v>0</v>
      </c>
      <c r="DV115" s="5">
        <f>IF('Tabulka klientů 2023'!$U119='Hlavní stránka'!DU$1,1,0)</f>
        <v>0</v>
      </c>
      <c r="DW115" s="5">
        <f>IF('Tabulka klientů 2023'!$X119='Hlavní stránka'!DU$1,1,0)</f>
        <v>0</v>
      </c>
      <c r="DX115" s="5">
        <f>IF('Tabulka klientů 2023'!$AA119='Hlavní stránka'!DU$1,1,0)</f>
        <v>0</v>
      </c>
      <c r="DY115" s="5">
        <f>IF('Tabulka klientů 2023'!$AD119='Hlavní stránka'!DU$1,1,0)</f>
        <v>0</v>
      </c>
      <c r="DZ115" s="5">
        <f>IF('Tabulka klientů 2023'!$AG119='Hlavní stránka'!DU$1,1,0)</f>
        <v>0</v>
      </c>
      <c r="EA115" s="5">
        <f>IF('Tabulka klientů 2023'!$AJ119='Hlavní stránka'!DU$1,1,0)</f>
        <v>0</v>
      </c>
      <c r="EB115" s="5">
        <f>IF('Tabulka klientů 2023'!$AM119='Hlavní stránka'!DU$1,1,0)</f>
        <v>0</v>
      </c>
      <c r="EC115" s="5">
        <f>IF('Tabulka klientů 2023'!$AP119='Hlavní stránka'!DU$1,1,0)</f>
        <v>0</v>
      </c>
      <c r="ED115" s="5">
        <f>IF('Tabulka klientů 2023'!$AS119='Hlavní stránka'!DU$1,1,0)</f>
        <v>0</v>
      </c>
      <c r="EE115" s="5">
        <f>IF('Tabulka klientů 2023'!$AV119='Hlavní stránka'!DU$1,1,0)</f>
        <v>0</v>
      </c>
      <c r="EF115" s="5">
        <f t="shared" si="9"/>
        <v>0</v>
      </c>
      <c r="EG115" s="2">
        <f t="shared" si="21"/>
        <v>0</v>
      </c>
      <c r="EH115" s="5">
        <f>IF('Tabulka klientů 2023'!$R119='Hlavní stránka'!EH$1,1,0)</f>
        <v>0</v>
      </c>
      <c r="EI115" s="5">
        <f>IF('Tabulka klientů 2023'!$U119='Hlavní stránka'!EH$1,1,0)</f>
        <v>0</v>
      </c>
      <c r="EJ115" s="5">
        <f>IF('Tabulka klientů 2023'!$X119='Hlavní stránka'!EH$1,1,0)</f>
        <v>0</v>
      </c>
      <c r="EK115" s="5">
        <f>IF('Tabulka klientů 2023'!$AA119='Hlavní stránka'!EH$1,1,0)</f>
        <v>0</v>
      </c>
      <c r="EL115" s="5">
        <f>IF('Tabulka klientů 2023'!$AD119='Hlavní stránka'!EH$1,1,0)</f>
        <v>0</v>
      </c>
      <c r="EM115" s="5">
        <f>IF('Tabulka klientů 2023'!$AG119='Hlavní stránka'!EH$1,1,0)</f>
        <v>0</v>
      </c>
      <c r="EN115" s="5">
        <f>IF('Tabulka klientů 2023'!$AJ119='Hlavní stránka'!EH$1,1,0)</f>
        <v>0</v>
      </c>
      <c r="EO115" s="5">
        <f>IF('Tabulka klientů 2023'!$AM119='Hlavní stránka'!EH$1,1,0)</f>
        <v>0</v>
      </c>
      <c r="EP115" s="5">
        <f>IF('Tabulka klientů 2023'!$AP119='Hlavní stránka'!EH$1,1,0)</f>
        <v>0</v>
      </c>
      <c r="EQ115" s="5">
        <f>IF('Tabulka klientů 2023'!$AS119='Hlavní stránka'!EH$1,1,0)</f>
        <v>0</v>
      </c>
      <c r="ER115" s="5">
        <f>IF('Tabulka klientů 2023'!$AV119='Hlavní stránka'!EH$1,1,0)</f>
        <v>0</v>
      </c>
      <c r="ES115" s="5">
        <f t="shared" si="10"/>
        <v>0</v>
      </c>
      <c r="ET115" s="2">
        <f t="shared" si="22"/>
        <v>0</v>
      </c>
      <c r="EU115" s="5">
        <f>IF('Tabulka klientů 2023'!$R119='Hlavní stránka'!EU$1,1,0)</f>
        <v>0</v>
      </c>
      <c r="EV115" s="5">
        <f>IF('Tabulka klientů 2023'!$U119='Hlavní stránka'!EU$1,1,0)</f>
        <v>0</v>
      </c>
      <c r="EW115" s="5">
        <f>IF('Tabulka klientů 2023'!$X119='Hlavní stránka'!EU$1,1,0)</f>
        <v>0</v>
      </c>
      <c r="EX115" s="5">
        <f>IF('Tabulka klientů 2023'!$AA119='Hlavní stránka'!EU$1,1,0)</f>
        <v>0</v>
      </c>
      <c r="EY115" s="5">
        <f>IF('Tabulka klientů 2023'!$AD119='Hlavní stránka'!EU$1,1,0)</f>
        <v>0</v>
      </c>
      <c r="EZ115" s="5">
        <f>IF('Tabulka klientů 2023'!$AG119='Hlavní stránka'!EU$1,1,0)</f>
        <v>0</v>
      </c>
      <c r="FA115" s="5">
        <f>IF('Tabulka klientů 2023'!$AJ119='Hlavní stránka'!EU$1,1,0)</f>
        <v>0</v>
      </c>
      <c r="FB115" s="5">
        <f>IF('Tabulka klientů 2023'!$AM119='Hlavní stránka'!EU$1,1,0)</f>
        <v>0</v>
      </c>
      <c r="FC115" s="5">
        <f>IF('Tabulka klientů 2023'!$AP119='Hlavní stránka'!EU$1,1,0)</f>
        <v>0</v>
      </c>
      <c r="FD115" s="5">
        <f>IF('Tabulka klientů 2023'!$AS119='Hlavní stránka'!EU$1,1,0)</f>
        <v>0</v>
      </c>
      <c r="FE115" s="5">
        <f>IF('Tabulka klientů 2023'!$AV119='Hlavní stránka'!EU$1,1,0)</f>
        <v>0</v>
      </c>
      <c r="FF115" s="5">
        <f t="shared" si="11"/>
        <v>0</v>
      </c>
      <c r="FG115" s="2">
        <f t="shared" si="23"/>
        <v>0</v>
      </c>
    </row>
    <row r="116" spans="1:163" ht="1.5" hidden="1" customHeight="1" x14ac:dyDescent="0.25">
      <c r="A116" s="4"/>
      <c r="B116" s="4"/>
      <c r="C116" s="4"/>
      <c r="D116" s="4"/>
      <c r="E116" s="4"/>
      <c r="F116" s="4"/>
      <c r="G116" s="4"/>
      <c r="H116" s="5">
        <f>IF('Tabulka klientů 2023'!$R120='Hlavní stránka'!$H$1,1,0)</f>
        <v>0</v>
      </c>
      <c r="I116" s="5">
        <f>IF('Tabulka klientů 2023'!$U120='Hlavní stránka'!$H$1,1,0)</f>
        <v>0</v>
      </c>
      <c r="J116" s="5">
        <f>IF('Tabulka klientů 2023'!$X120='Hlavní stránka'!$H$1,1,0)</f>
        <v>0</v>
      </c>
      <c r="K116" s="5">
        <f>IF('Tabulka klientů 2023'!$AA120='Hlavní stránka'!$H$1,1,0)</f>
        <v>0</v>
      </c>
      <c r="L116" s="5">
        <f>IF('Tabulka klientů 2023'!$AD120='Hlavní stránka'!$H$1,1,0)</f>
        <v>0</v>
      </c>
      <c r="M116" s="5">
        <f>IF('Tabulka klientů 2023'!$AG120='Hlavní stránka'!$H$1,1,0)</f>
        <v>0</v>
      </c>
      <c r="N116" s="5">
        <f>IF('Tabulka klientů 2023'!$AJ120='Hlavní stránka'!$H$1,1,0)</f>
        <v>0</v>
      </c>
      <c r="O116" s="5">
        <f>IF('Tabulka klientů 2023'!$AM120='Hlavní stránka'!$H$1,1,0)</f>
        <v>0</v>
      </c>
      <c r="P116" s="5">
        <f>IF('Tabulka klientů 2023'!$AP120='Hlavní stránka'!$H$1,1,0)</f>
        <v>0</v>
      </c>
      <c r="Q116" s="5">
        <f>IF('Tabulka klientů 2023'!$AS120='Hlavní stránka'!$H$1,1,0)</f>
        <v>0</v>
      </c>
      <c r="R116" s="5">
        <f>IF('Tabulka klientů 2023'!$AV120='Hlavní stránka'!$H$1,1,0)</f>
        <v>0</v>
      </c>
      <c r="S116" s="5">
        <f t="shared" si="0"/>
        <v>0</v>
      </c>
      <c r="T116" s="2">
        <f t="shared" si="12"/>
        <v>0</v>
      </c>
      <c r="U116" s="5">
        <f>IF('Tabulka klientů 2023'!$R120='Hlavní stránka'!U$1,1,0)</f>
        <v>0</v>
      </c>
      <c r="V116" s="5">
        <f>IF('Tabulka klientů 2023'!$U120='Hlavní stránka'!U$1,1,0)</f>
        <v>0</v>
      </c>
      <c r="W116" s="5">
        <f>IF('Tabulka klientů 2023'!$X120='Hlavní stránka'!U$1,1,0)</f>
        <v>0</v>
      </c>
      <c r="X116" s="5">
        <f>IF('Tabulka klientů 2023'!$AA120='Hlavní stránka'!U$1,1,0)</f>
        <v>0</v>
      </c>
      <c r="Y116" s="5">
        <f>IF('Tabulka klientů 2023'!$AD120='Hlavní stránka'!U$1,1,0)</f>
        <v>0</v>
      </c>
      <c r="Z116" s="5">
        <f>IF('Tabulka klientů 2023'!$AG120='Hlavní stránka'!U$1,1,0)</f>
        <v>0</v>
      </c>
      <c r="AA116" s="5">
        <f>IF('Tabulka klientů 2023'!$AJ120='Hlavní stránka'!U$1,1,0)</f>
        <v>0</v>
      </c>
      <c r="AB116" s="5">
        <f>IF('Tabulka klientů 2023'!$AM120='Hlavní stránka'!U$1,1,0)</f>
        <v>0</v>
      </c>
      <c r="AC116" s="5">
        <f>IF('Tabulka klientů 2023'!$AP120='Hlavní stránka'!U$1,1,0)</f>
        <v>0</v>
      </c>
      <c r="AD116" s="5">
        <f>IF('Tabulka klientů 2023'!$AS120='Hlavní stránka'!U$1,1,0)</f>
        <v>0</v>
      </c>
      <c r="AE116" s="5">
        <f>IF('Tabulka klientů 2023'!$AV120='Hlavní stránka'!U$1,1,0)</f>
        <v>0</v>
      </c>
      <c r="AF116" s="5">
        <f t="shared" si="1"/>
        <v>0</v>
      </c>
      <c r="AG116" s="2">
        <f t="shared" si="13"/>
        <v>0</v>
      </c>
      <c r="AH116" s="5">
        <f>IF('Tabulka klientů 2023'!$R120='Hlavní stránka'!AH$1,1,0)</f>
        <v>0</v>
      </c>
      <c r="AI116" s="5">
        <f>IF('Tabulka klientů 2023'!$U120='Hlavní stránka'!AH$1,1,0)</f>
        <v>0</v>
      </c>
      <c r="AJ116" s="5">
        <f>IF('Tabulka klientů 2023'!$X120='Hlavní stránka'!AH$1,1,0)</f>
        <v>0</v>
      </c>
      <c r="AK116" s="5">
        <f>IF('Tabulka klientů 2023'!$AA120='Hlavní stránka'!AH$1,1,0)</f>
        <v>0</v>
      </c>
      <c r="AL116" s="5">
        <f>IF('Tabulka klientů 2023'!$AD120='Hlavní stránka'!AH$1,1,0)</f>
        <v>0</v>
      </c>
      <c r="AM116" s="5">
        <f>IF('Tabulka klientů 2023'!$AG120='Hlavní stránka'!AH$1,1,0)</f>
        <v>0</v>
      </c>
      <c r="AN116" s="5">
        <f>IF('Tabulka klientů 2023'!$AJ120='Hlavní stránka'!AH$1,1,0)</f>
        <v>0</v>
      </c>
      <c r="AO116" s="5">
        <f>IF('Tabulka klientů 2023'!$AM120='Hlavní stránka'!AH$1,1,0)</f>
        <v>0</v>
      </c>
      <c r="AP116" s="5">
        <f>IF('Tabulka klientů 2023'!$AP120='Hlavní stránka'!AH$1,1,0)</f>
        <v>0</v>
      </c>
      <c r="AQ116" s="5">
        <f>IF('Tabulka klientů 2023'!$AS120='Hlavní stránka'!AH$1,1,0)</f>
        <v>0</v>
      </c>
      <c r="AR116" s="5">
        <f>IF('Tabulka klientů 2023'!$AV120='Hlavní stránka'!AH$1,1,0)</f>
        <v>0</v>
      </c>
      <c r="AS116" s="5">
        <f t="shared" si="2"/>
        <v>0</v>
      </c>
      <c r="AT116" s="2">
        <f t="shared" si="14"/>
        <v>0</v>
      </c>
      <c r="AU116" s="5">
        <f>IF('Tabulka klientů 2023'!$R120='Hlavní stránka'!AU$1,1,0)</f>
        <v>0</v>
      </c>
      <c r="AV116" s="5">
        <f>IF('Tabulka klientů 2023'!$U120='Hlavní stránka'!AU$1,1,0)</f>
        <v>0</v>
      </c>
      <c r="AW116" s="5">
        <f>IF('Tabulka klientů 2023'!$X120='Hlavní stránka'!AU$1,1,0)</f>
        <v>0</v>
      </c>
      <c r="AX116" s="5">
        <f>IF('Tabulka klientů 2023'!$AA120='Hlavní stránka'!AU$1,1,0)</f>
        <v>0</v>
      </c>
      <c r="AY116" s="5">
        <f>IF('Tabulka klientů 2023'!$AD120='Hlavní stránka'!AU$1,1,0)</f>
        <v>0</v>
      </c>
      <c r="AZ116" s="5">
        <f>IF('Tabulka klientů 2023'!$AG120='Hlavní stránka'!AU$1,1,0)</f>
        <v>0</v>
      </c>
      <c r="BA116" s="5">
        <f>IF('Tabulka klientů 2023'!$AJ120='Hlavní stránka'!AU$1,1,0)</f>
        <v>0</v>
      </c>
      <c r="BB116" s="5">
        <f>IF('Tabulka klientů 2023'!$AM120='Hlavní stránka'!AU$1,1,0)</f>
        <v>0</v>
      </c>
      <c r="BC116" s="5">
        <f>IF('Tabulka klientů 2023'!$AP120='Hlavní stránka'!AU$1,1,0)</f>
        <v>0</v>
      </c>
      <c r="BD116" s="5">
        <f>IF('Tabulka klientů 2023'!$AS120='Hlavní stránka'!AU$1,1,0)</f>
        <v>0</v>
      </c>
      <c r="BE116" s="5">
        <f>IF('Tabulka klientů 2023'!$AV120='Hlavní stránka'!AU$1,1,0)</f>
        <v>0</v>
      </c>
      <c r="BF116" s="5">
        <f t="shared" si="3"/>
        <v>0</v>
      </c>
      <c r="BG116" s="2">
        <f t="shared" si="15"/>
        <v>0</v>
      </c>
      <c r="BH116" s="5">
        <f>IF('Tabulka klientů 2023'!$R120='Hlavní stránka'!BH$1,1,0)</f>
        <v>0</v>
      </c>
      <c r="BI116" s="5">
        <f>IF('Tabulka klientů 2023'!$U120='Hlavní stránka'!BH$1,1,0)</f>
        <v>0</v>
      </c>
      <c r="BJ116" s="5">
        <f>IF('Tabulka klientů 2023'!$X120='Hlavní stránka'!BH$1,1,0)</f>
        <v>0</v>
      </c>
      <c r="BK116" s="5">
        <f>IF('Tabulka klientů 2023'!$AA120='Hlavní stránka'!BH$1,1,0)</f>
        <v>0</v>
      </c>
      <c r="BL116" s="5">
        <f>IF('Tabulka klientů 2023'!$AD120='Hlavní stránka'!BH$1,1,0)</f>
        <v>0</v>
      </c>
      <c r="BM116" s="5">
        <f>IF('Tabulka klientů 2023'!$AG120='Hlavní stránka'!BH$1,1,0)</f>
        <v>0</v>
      </c>
      <c r="BN116" s="5">
        <f>IF('Tabulka klientů 2023'!$AJ120='Hlavní stránka'!BH$1,1,0)</f>
        <v>0</v>
      </c>
      <c r="BO116" s="5">
        <f>IF('Tabulka klientů 2023'!$AM120='Hlavní stránka'!BH$1,1,0)</f>
        <v>0</v>
      </c>
      <c r="BP116" s="5">
        <f>IF('Tabulka klientů 2023'!$AP120='Hlavní stránka'!BH$1,1,0)</f>
        <v>0</v>
      </c>
      <c r="BQ116" s="5">
        <f>IF('Tabulka klientů 2023'!$AS120='Hlavní stránka'!BH$1,1,0)</f>
        <v>0</v>
      </c>
      <c r="BR116" s="5">
        <f>IF('Tabulka klientů 2023'!$AV120='Hlavní stránka'!BH$1,1,0)</f>
        <v>0</v>
      </c>
      <c r="BS116" s="5">
        <f t="shared" si="4"/>
        <v>0</v>
      </c>
      <c r="BT116" s="2">
        <f t="shared" si="16"/>
        <v>0</v>
      </c>
      <c r="BU116" s="5">
        <f>IF('Tabulka klientů 2023'!$R120='Hlavní stránka'!BU$1,1,0)</f>
        <v>0</v>
      </c>
      <c r="BV116" s="5">
        <f>IF('Tabulka klientů 2023'!$U120='Hlavní stránka'!BU$1,1,0)</f>
        <v>0</v>
      </c>
      <c r="BW116" s="5">
        <f>IF('Tabulka klientů 2023'!$X120='Hlavní stránka'!BU$1,1,0)</f>
        <v>0</v>
      </c>
      <c r="BX116" s="5">
        <f>IF('Tabulka klientů 2023'!$AA120='Hlavní stránka'!BU$1,1,0)</f>
        <v>0</v>
      </c>
      <c r="BY116" s="5">
        <f>IF('Tabulka klientů 2023'!$AD120='Hlavní stránka'!BU$1,1,0)</f>
        <v>0</v>
      </c>
      <c r="BZ116" s="5">
        <f>IF('Tabulka klientů 2023'!$AG120='Hlavní stránka'!BU$1,1,0)</f>
        <v>0</v>
      </c>
      <c r="CA116" s="5">
        <f>IF('Tabulka klientů 2023'!$AJ120='Hlavní stránka'!BU$1,1,0)</f>
        <v>0</v>
      </c>
      <c r="CB116" s="5">
        <f>IF('Tabulka klientů 2023'!$AM120='Hlavní stránka'!BU$1,1,0)</f>
        <v>0</v>
      </c>
      <c r="CC116" s="5">
        <f>IF('Tabulka klientů 2023'!$AP120='Hlavní stránka'!BU$1,1,0)</f>
        <v>0</v>
      </c>
      <c r="CD116" s="5">
        <f>IF('Tabulka klientů 2023'!$AS120='Hlavní stránka'!BU$1,1,0)</f>
        <v>0</v>
      </c>
      <c r="CE116" s="5">
        <f>IF('Tabulka klientů 2023'!$AV120='Hlavní stránka'!BU$1,1,0)</f>
        <v>0</v>
      </c>
      <c r="CF116" s="5">
        <f t="shared" si="5"/>
        <v>0</v>
      </c>
      <c r="CG116" s="2">
        <f t="shared" si="17"/>
        <v>0</v>
      </c>
      <c r="CH116" s="5">
        <f>IF('Tabulka klientů 2023'!$R120='Hlavní stránka'!CH$1,1,0)</f>
        <v>0</v>
      </c>
      <c r="CI116" s="5">
        <f>IF('Tabulka klientů 2023'!$U120='Hlavní stránka'!CH$1,1,0)</f>
        <v>0</v>
      </c>
      <c r="CJ116" s="5">
        <f>IF('Tabulka klientů 2023'!$X120='Hlavní stránka'!CH$1,1,0)</f>
        <v>0</v>
      </c>
      <c r="CK116" s="5">
        <f>IF('Tabulka klientů 2023'!$AA120='Hlavní stránka'!CH$1,1,0)</f>
        <v>0</v>
      </c>
      <c r="CL116" s="5">
        <f>IF('Tabulka klientů 2023'!$AD120='Hlavní stránka'!CH$1,1,0)</f>
        <v>0</v>
      </c>
      <c r="CM116" s="5">
        <f>IF('Tabulka klientů 2023'!$AG120='Hlavní stránka'!CH$1,1,0)</f>
        <v>0</v>
      </c>
      <c r="CN116" s="5">
        <f>IF('Tabulka klientů 2023'!$AJ120='Hlavní stránka'!CH$1,1,0)</f>
        <v>0</v>
      </c>
      <c r="CO116" s="5">
        <f>IF('Tabulka klientů 2023'!$AM120='Hlavní stránka'!CH$1,1,0)</f>
        <v>0</v>
      </c>
      <c r="CP116" s="5">
        <f>IF('Tabulka klientů 2023'!$AP120='Hlavní stránka'!CH$1,1,0)</f>
        <v>0</v>
      </c>
      <c r="CQ116" s="5">
        <f>IF('Tabulka klientů 2023'!$AS120='Hlavní stránka'!CH$1,1,0)</f>
        <v>0</v>
      </c>
      <c r="CR116" s="5">
        <f>IF('Tabulka klientů 2023'!$AV120='Hlavní stránka'!CH$1,1,0)</f>
        <v>0</v>
      </c>
      <c r="CS116" s="5">
        <f t="shared" si="6"/>
        <v>0</v>
      </c>
      <c r="CT116" s="2">
        <f t="shared" si="18"/>
        <v>0</v>
      </c>
      <c r="CU116" s="5">
        <f>IF('Tabulka klientů 2023'!$R120='Hlavní stránka'!CU$1,1,0)</f>
        <v>0</v>
      </c>
      <c r="CV116" s="5">
        <f>IF('Tabulka klientů 2023'!$U120='Hlavní stránka'!CU$1,1,0)</f>
        <v>0</v>
      </c>
      <c r="CW116" s="5">
        <f>IF('Tabulka klientů 2023'!$X120='Hlavní stránka'!CU$1,1,0)</f>
        <v>0</v>
      </c>
      <c r="CX116" s="5">
        <f>IF('Tabulka klientů 2023'!$AA120='Hlavní stránka'!CU$1,1,0)</f>
        <v>0</v>
      </c>
      <c r="CY116" s="5">
        <f>IF('Tabulka klientů 2023'!$AD120='Hlavní stránka'!CU$1,1,0)</f>
        <v>0</v>
      </c>
      <c r="CZ116" s="5">
        <f>IF('Tabulka klientů 2023'!$AG120='Hlavní stránka'!CU$1,1,0)</f>
        <v>0</v>
      </c>
      <c r="DA116" s="5">
        <f>IF('Tabulka klientů 2023'!$AJ120='Hlavní stránka'!CU$1,1,0)</f>
        <v>0</v>
      </c>
      <c r="DB116" s="5">
        <f>IF('Tabulka klientů 2023'!$AM120='Hlavní stránka'!CU$1,1,0)</f>
        <v>0</v>
      </c>
      <c r="DC116" s="5">
        <f>IF('Tabulka klientů 2023'!$AP120='Hlavní stránka'!CU$1,1,0)</f>
        <v>0</v>
      </c>
      <c r="DD116" s="5">
        <f>IF('Tabulka klientů 2023'!$AS120='Hlavní stránka'!CU$1,1,0)</f>
        <v>0</v>
      </c>
      <c r="DE116" s="5">
        <f>IF('Tabulka klientů 2023'!$AV120='Hlavní stránka'!CU$1,1,0)</f>
        <v>0</v>
      </c>
      <c r="DF116" s="5">
        <f t="shared" si="7"/>
        <v>0</v>
      </c>
      <c r="DG116" s="2">
        <f t="shared" si="19"/>
        <v>0</v>
      </c>
      <c r="DH116" s="5">
        <f>IF('Tabulka klientů 2023'!$R120='Hlavní stránka'!DH$1,1,0)</f>
        <v>0</v>
      </c>
      <c r="DI116" s="5">
        <f>IF('Tabulka klientů 2023'!$U120='Hlavní stránka'!DH$1,1,0)</f>
        <v>0</v>
      </c>
      <c r="DJ116" s="5">
        <f>IF('Tabulka klientů 2023'!$X120='Hlavní stránka'!DH$1,1,0)</f>
        <v>0</v>
      </c>
      <c r="DK116" s="5">
        <f>IF('Tabulka klientů 2023'!$AA120='Hlavní stránka'!DH$1,1,0)</f>
        <v>0</v>
      </c>
      <c r="DL116" s="5">
        <f>IF('Tabulka klientů 2023'!$AD120='Hlavní stránka'!DH$1,1,0)</f>
        <v>0</v>
      </c>
      <c r="DM116" s="5">
        <f>IF('Tabulka klientů 2023'!$AG120='Hlavní stránka'!DH$1,1,0)</f>
        <v>0</v>
      </c>
      <c r="DN116" s="5">
        <f>IF('Tabulka klientů 2023'!$AJ120='Hlavní stránka'!DH$1,1,0)</f>
        <v>0</v>
      </c>
      <c r="DO116" s="5">
        <f>IF('Tabulka klientů 2023'!$AM120='Hlavní stránka'!DH$1,1,0)</f>
        <v>0</v>
      </c>
      <c r="DP116" s="5">
        <f>IF('Tabulka klientů 2023'!$AP120='Hlavní stránka'!DH$1,1,0)</f>
        <v>0</v>
      </c>
      <c r="DQ116" s="5">
        <f>IF('Tabulka klientů 2023'!$AS120='Hlavní stránka'!DH$1,1,0)</f>
        <v>0</v>
      </c>
      <c r="DR116" s="5">
        <f>IF('Tabulka klientů 2023'!$AV120='Hlavní stránka'!DH$1,1,0)</f>
        <v>0</v>
      </c>
      <c r="DS116" s="5">
        <f t="shared" si="8"/>
        <v>0</v>
      </c>
      <c r="DT116" s="2">
        <f t="shared" si="20"/>
        <v>0</v>
      </c>
      <c r="DU116" s="5">
        <f>IF('Tabulka klientů 2023'!$R120='Hlavní stránka'!DU$1,1,0)</f>
        <v>0</v>
      </c>
      <c r="DV116" s="5">
        <f>IF('Tabulka klientů 2023'!$U120='Hlavní stránka'!DU$1,1,0)</f>
        <v>0</v>
      </c>
      <c r="DW116" s="5">
        <f>IF('Tabulka klientů 2023'!$X120='Hlavní stránka'!DU$1,1,0)</f>
        <v>0</v>
      </c>
      <c r="DX116" s="5">
        <f>IF('Tabulka klientů 2023'!$AA120='Hlavní stránka'!DU$1,1,0)</f>
        <v>0</v>
      </c>
      <c r="DY116" s="5">
        <f>IF('Tabulka klientů 2023'!$AD120='Hlavní stránka'!DU$1,1,0)</f>
        <v>0</v>
      </c>
      <c r="DZ116" s="5">
        <f>IF('Tabulka klientů 2023'!$AG120='Hlavní stránka'!DU$1,1,0)</f>
        <v>0</v>
      </c>
      <c r="EA116" s="5">
        <f>IF('Tabulka klientů 2023'!$AJ120='Hlavní stránka'!DU$1,1,0)</f>
        <v>0</v>
      </c>
      <c r="EB116" s="5">
        <f>IF('Tabulka klientů 2023'!$AM120='Hlavní stránka'!DU$1,1,0)</f>
        <v>0</v>
      </c>
      <c r="EC116" s="5">
        <f>IF('Tabulka klientů 2023'!$AP120='Hlavní stránka'!DU$1,1,0)</f>
        <v>0</v>
      </c>
      <c r="ED116" s="5">
        <f>IF('Tabulka klientů 2023'!$AS120='Hlavní stránka'!DU$1,1,0)</f>
        <v>0</v>
      </c>
      <c r="EE116" s="5">
        <f>IF('Tabulka klientů 2023'!$AV120='Hlavní stránka'!DU$1,1,0)</f>
        <v>0</v>
      </c>
      <c r="EF116" s="5">
        <f t="shared" si="9"/>
        <v>0</v>
      </c>
      <c r="EG116" s="2">
        <f t="shared" si="21"/>
        <v>0</v>
      </c>
      <c r="EH116" s="5">
        <f>IF('Tabulka klientů 2023'!$R120='Hlavní stránka'!EH$1,1,0)</f>
        <v>0</v>
      </c>
      <c r="EI116" s="5">
        <f>IF('Tabulka klientů 2023'!$U120='Hlavní stránka'!EH$1,1,0)</f>
        <v>0</v>
      </c>
      <c r="EJ116" s="5">
        <f>IF('Tabulka klientů 2023'!$X120='Hlavní stránka'!EH$1,1,0)</f>
        <v>0</v>
      </c>
      <c r="EK116" s="5">
        <f>IF('Tabulka klientů 2023'!$AA120='Hlavní stránka'!EH$1,1,0)</f>
        <v>0</v>
      </c>
      <c r="EL116" s="5">
        <f>IF('Tabulka klientů 2023'!$AD120='Hlavní stránka'!EH$1,1,0)</f>
        <v>0</v>
      </c>
      <c r="EM116" s="5">
        <f>IF('Tabulka klientů 2023'!$AG120='Hlavní stránka'!EH$1,1,0)</f>
        <v>0</v>
      </c>
      <c r="EN116" s="5">
        <f>IF('Tabulka klientů 2023'!$AJ120='Hlavní stránka'!EH$1,1,0)</f>
        <v>0</v>
      </c>
      <c r="EO116" s="5">
        <f>IF('Tabulka klientů 2023'!$AM120='Hlavní stránka'!EH$1,1,0)</f>
        <v>0</v>
      </c>
      <c r="EP116" s="5">
        <f>IF('Tabulka klientů 2023'!$AP120='Hlavní stránka'!EH$1,1,0)</f>
        <v>0</v>
      </c>
      <c r="EQ116" s="5">
        <f>IF('Tabulka klientů 2023'!$AS120='Hlavní stránka'!EH$1,1,0)</f>
        <v>0</v>
      </c>
      <c r="ER116" s="5">
        <f>IF('Tabulka klientů 2023'!$AV120='Hlavní stránka'!EH$1,1,0)</f>
        <v>0</v>
      </c>
      <c r="ES116" s="5">
        <f t="shared" si="10"/>
        <v>0</v>
      </c>
      <c r="ET116" s="2">
        <f t="shared" si="22"/>
        <v>0</v>
      </c>
      <c r="EU116" s="5">
        <f>IF('Tabulka klientů 2023'!$R120='Hlavní stránka'!EU$1,1,0)</f>
        <v>0</v>
      </c>
      <c r="EV116" s="5">
        <f>IF('Tabulka klientů 2023'!$U120='Hlavní stránka'!EU$1,1,0)</f>
        <v>0</v>
      </c>
      <c r="EW116" s="5">
        <f>IF('Tabulka klientů 2023'!$X120='Hlavní stránka'!EU$1,1,0)</f>
        <v>0</v>
      </c>
      <c r="EX116" s="5">
        <f>IF('Tabulka klientů 2023'!$AA120='Hlavní stránka'!EU$1,1,0)</f>
        <v>0</v>
      </c>
      <c r="EY116" s="5">
        <f>IF('Tabulka klientů 2023'!$AD120='Hlavní stránka'!EU$1,1,0)</f>
        <v>0</v>
      </c>
      <c r="EZ116" s="5">
        <f>IF('Tabulka klientů 2023'!$AG120='Hlavní stránka'!EU$1,1,0)</f>
        <v>0</v>
      </c>
      <c r="FA116" s="5">
        <f>IF('Tabulka klientů 2023'!$AJ120='Hlavní stránka'!EU$1,1,0)</f>
        <v>0</v>
      </c>
      <c r="FB116" s="5">
        <f>IF('Tabulka klientů 2023'!$AM120='Hlavní stránka'!EU$1,1,0)</f>
        <v>0</v>
      </c>
      <c r="FC116" s="5">
        <f>IF('Tabulka klientů 2023'!$AP120='Hlavní stránka'!EU$1,1,0)</f>
        <v>0</v>
      </c>
      <c r="FD116" s="5">
        <f>IF('Tabulka klientů 2023'!$AS120='Hlavní stránka'!EU$1,1,0)</f>
        <v>0</v>
      </c>
      <c r="FE116" s="5">
        <f>IF('Tabulka klientů 2023'!$AV120='Hlavní stránka'!EU$1,1,0)</f>
        <v>0</v>
      </c>
      <c r="FF116" s="5">
        <f t="shared" si="11"/>
        <v>0</v>
      </c>
      <c r="FG116" s="2">
        <f t="shared" si="23"/>
        <v>0</v>
      </c>
    </row>
    <row r="117" spans="1:163" ht="1.5" hidden="1" customHeight="1" x14ac:dyDescent="0.25">
      <c r="A117" s="4"/>
      <c r="B117" s="4"/>
      <c r="C117" s="4"/>
      <c r="D117" s="4"/>
      <c r="E117" s="4"/>
      <c r="F117" s="4"/>
      <c r="G117" s="4"/>
      <c r="H117" s="5">
        <f>IF('Tabulka klientů 2023'!$R121='Hlavní stránka'!$H$1,1,0)</f>
        <v>0</v>
      </c>
      <c r="I117" s="5">
        <f>IF('Tabulka klientů 2023'!$U121='Hlavní stránka'!$H$1,1,0)</f>
        <v>0</v>
      </c>
      <c r="J117" s="5">
        <f>IF('Tabulka klientů 2023'!$X121='Hlavní stránka'!$H$1,1,0)</f>
        <v>0</v>
      </c>
      <c r="K117" s="5">
        <f>IF('Tabulka klientů 2023'!$AA121='Hlavní stránka'!$H$1,1,0)</f>
        <v>0</v>
      </c>
      <c r="L117" s="5">
        <f>IF('Tabulka klientů 2023'!$AD121='Hlavní stránka'!$H$1,1,0)</f>
        <v>0</v>
      </c>
      <c r="M117" s="5">
        <f>IF('Tabulka klientů 2023'!$AG121='Hlavní stránka'!$H$1,1,0)</f>
        <v>0</v>
      </c>
      <c r="N117" s="5">
        <f>IF('Tabulka klientů 2023'!$AJ121='Hlavní stránka'!$H$1,1,0)</f>
        <v>0</v>
      </c>
      <c r="O117" s="5">
        <f>IF('Tabulka klientů 2023'!$AM121='Hlavní stránka'!$H$1,1,0)</f>
        <v>0</v>
      </c>
      <c r="P117" s="5">
        <f>IF('Tabulka klientů 2023'!$AP121='Hlavní stránka'!$H$1,1,0)</f>
        <v>0</v>
      </c>
      <c r="Q117" s="5">
        <f>IF('Tabulka klientů 2023'!$AS121='Hlavní stránka'!$H$1,1,0)</f>
        <v>0</v>
      </c>
      <c r="R117" s="5">
        <f>IF('Tabulka klientů 2023'!$AV121='Hlavní stránka'!$H$1,1,0)</f>
        <v>0</v>
      </c>
      <c r="S117" s="5">
        <f t="shared" si="0"/>
        <v>0</v>
      </c>
      <c r="T117" s="2">
        <f t="shared" si="12"/>
        <v>0</v>
      </c>
      <c r="U117" s="5">
        <f>IF('Tabulka klientů 2023'!$R121='Hlavní stránka'!U$1,1,0)</f>
        <v>0</v>
      </c>
      <c r="V117" s="5">
        <f>IF('Tabulka klientů 2023'!$U121='Hlavní stránka'!U$1,1,0)</f>
        <v>0</v>
      </c>
      <c r="W117" s="5">
        <f>IF('Tabulka klientů 2023'!$X121='Hlavní stránka'!U$1,1,0)</f>
        <v>0</v>
      </c>
      <c r="X117" s="5">
        <f>IF('Tabulka klientů 2023'!$AA121='Hlavní stránka'!U$1,1,0)</f>
        <v>0</v>
      </c>
      <c r="Y117" s="5">
        <f>IF('Tabulka klientů 2023'!$AD121='Hlavní stránka'!U$1,1,0)</f>
        <v>0</v>
      </c>
      <c r="Z117" s="5">
        <f>IF('Tabulka klientů 2023'!$AG121='Hlavní stránka'!U$1,1,0)</f>
        <v>0</v>
      </c>
      <c r="AA117" s="5">
        <f>IF('Tabulka klientů 2023'!$AJ121='Hlavní stránka'!U$1,1,0)</f>
        <v>0</v>
      </c>
      <c r="AB117" s="5">
        <f>IF('Tabulka klientů 2023'!$AM121='Hlavní stránka'!U$1,1,0)</f>
        <v>0</v>
      </c>
      <c r="AC117" s="5">
        <f>IF('Tabulka klientů 2023'!$AP121='Hlavní stránka'!U$1,1,0)</f>
        <v>0</v>
      </c>
      <c r="AD117" s="5">
        <f>IF('Tabulka klientů 2023'!$AS121='Hlavní stránka'!U$1,1,0)</f>
        <v>0</v>
      </c>
      <c r="AE117" s="5">
        <f>IF('Tabulka klientů 2023'!$AV121='Hlavní stránka'!U$1,1,0)</f>
        <v>0</v>
      </c>
      <c r="AF117" s="5">
        <f t="shared" si="1"/>
        <v>0</v>
      </c>
      <c r="AG117" s="2">
        <f t="shared" si="13"/>
        <v>0</v>
      </c>
      <c r="AH117" s="5">
        <f>IF('Tabulka klientů 2023'!$R121='Hlavní stránka'!AH$1,1,0)</f>
        <v>0</v>
      </c>
      <c r="AI117" s="5">
        <f>IF('Tabulka klientů 2023'!$U121='Hlavní stránka'!AH$1,1,0)</f>
        <v>0</v>
      </c>
      <c r="AJ117" s="5">
        <f>IF('Tabulka klientů 2023'!$X121='Hlavní stránka'!AH$1,1,0)</f>
        <v>0</v>
      </c>
      <c r="AK117" s="5">
        <f>IF('Tabulka klientů 2023'!$AA121='Hlavní stránka'!AH$1,1,0)</f>
        <v>0</v>
      </c>
      <c r="AL117" s="5">
        <f>IF('Tabulka klientů 2023'!$AD121='Hlavní stránka'!AH$1,1,0)</f>
        <v>0</v>
      </c>
      <c r="AM117" s="5">
        <f>IF('Tabulka klientů 2023'!$AG121='Hlavní stránka'!AH$1,1,0)</f>
        <v>0</v>
      </c>
      <c r="AN117" s="5">
        <f>IF('Tabulka klientů 2023'!$AJ121='Hlavní stránka'!AH$1,1,0)</f>
        <v>0</v>
      </c>
      <c r="AO117" s="5">
        <f>IF('Tabulka klientů 2023'!$AM121='Hlavní stránka'!AH$1,1,0)</f>
        <v>0</v>
      </c>
      <c r="AP117" s="5">
        <f>IF('Tabulka klientů 2023'!$AP121='Hlavní stránka'!AH$1,1,0)</f>
        <v>0</v>
      </c>
      <c r="AQ117" s="5">
        <f>IF('Tabulka klientů 2023'!$AS121='Hlavní stránka'!AH$1,1,0)</f>
        <v>0</v>
      </c>
      <c r="AR117" s="5">
        <f>IF('Tabulka klientů 2023'!$AV121='Hlavní stránka'!AH$1,1,0)</f>
        <v>0</v>
      </c>
      <c r="AS117" s="5">
        <f t="shared" si="2"/>
        <v>0</v>
      </c>
      <c r="AT117" s="2">
        <f t="shared" si="14"/>
        <v>0</v>
      </c>
      <c r="AU117" s="5">
        <f>IF('Tabulka klientů 2023'!$R121='Hlavní stránka'!AU$1,1,0)</f>
        <v>0</v>
      </c>
      <c r="AV117" s="5">
        <f>IF('Tabulka klientů 2023'!$U121='Hlavní stránka'!AU$1,1,0)</f>
        <v>0</v>
      </c>
      <c r="AW117" s="5">
        <f>IF('Tabulka klientů 2023'!$X121='Hlavní stránka'!AU$1,1,0)</f>
        <v>0</v>
      </c>
      <c r="AX117" s="5">
        <f>IF('Tabulka klientů 2023'!$AA121='Hlavní stránka'!AU$1,1,0)</f>
        <v>0</v>
      </c>
      <c r="AY117" s="5">
        <f>IF('Tabulka klientů 2023'!$AD121='Hlavní stránka'!AU$1,1,0)</f>
        <v>0</v>
      </c>
      <c r="AZ117" s="5">
        <f>IF('Tabulka klientů 2023'!$AG121='Hlavní stránka'!AU$1,1,0)</f>
        <v>0</v>
      </c>
      <c r="BA117" s="5">
        <f>IF('Tabulka klientů 2023'!$AJ121='Hlavní stránka'!AU$1,1,0)</f>
        <v>0</v>
      </c>
      <c r="BB117" s="5">
        <f>IF('Tabulka klientů 2023'!$AM121='Hlavní stránka'!AU$1,1,0)</f>
        <v>0</v>
      </c>
      <c r="BC117" s="5">
        <f>IF('Tabulka klientů 2023'!$AP121='Hlavní stránka'!AU$1,1,0)</f>
        <v>0</v>
      </c>
      <c r="BD117" s="5">
        <f>IF('Tabulka klientů 2023'!$AS121='Hlavní stránka'!AU$1,1,0)</f>
        <v>0</v>
      </c>
      <c r="BE117" s="5">
        <f>IF('Tabulka klientů 2023'!$AV121='Hlavní stránka'!AU$1,1,0)</f>
        <v>0</v>
      </c>
      <c r="BF117" s="5">
        <f t="shared" si="3"/>
        <v>0</v>
      </c>
      <c r="BG117" s="2">
        <f t="shared" si="15"/>
        <v>0</v>
      </c>
      <c r="BH117" s="5">
        <f>IF('Tabulka klientů 2023'!$R121='Hlavní stránka'!BH$1,1,0)</f>
        <v>0</v>
      </c>
      <c r="BI117" s="5">
        <f>IF('Tabulka klientů 2023'!$U121='Hlavní stránka'!BH$1,1,0)</f>
        <v>0</v>
      </c>
      <c r="BJ117" s="5">
        <f>IF('Tabulka klientů 2023'!$X121='Hlavní stránka'!BH$1,1,0)</f>
        <v>0</v>
      </c>
      <c r="BK117" s="5">
        <f>IF('Tabulka klientů 2023'!$AA121='Hlavní stránka'!BH$1,1,0)</f>
        <v>0</v>
      </c>
      <c r="BL117" s="5">
        <f>IF('Tabulka klientů 2023'!$AD121='Hlavní stránka'!BH$1,1,0)</f>
        <v>0</v>
      </c>
      <c r="BM117" s="5">
        <f>IF('Tabulka klientů 2023'!$AG121='Hlavní stránka'!BH$1,1,0)</f>
        <v>0</v>
      </c>
      <c r="BN117" s="5">
        <f>IF('Tabulka klientů 2023'!$AJ121='Hlavní stránka'!BH$1,1,0)</f>
        <v>0</v>
      </c>
      <c r="BO117" s="5">
        <f>IF('Tabulka klientů 2023'!$AM121='Hlavní stránka'!BH$1,1,0)</f>
        <v>0</v>
      </c>
      <c r="BP117" s="5">
        <f>IF('Tabulka klientů 2023'!$AP121='Hlavní stránka'!BH$1,1,0)</f>
        <v>0</v>
      </c>
      <c r="BQ117" s="5">
        <f>IF('Tabulka klientů 2023'!$AS121='Hlavní stránka'!BH$1,1,0)</f>
        <v>0</v>
      </c>
      <c r="BR117" s="5">
        <f>IF('Tabulka klientů 2023'!$AV121='Hlavní stránka'!BH$1,1,0)</f>
        <v>0</v>
      </c>
      <c r="BS117" s="5">
        <f t="shared" si="4"/>
        <v>0</v>
      </c>
      <c r="BT117" s="2">
        <f t="shared" si="16"/>
        <v>0</v>
      </c>
      <c r="BU117" s="5">
        <f>IF('Tabulka klientů 2023'!$R121='Hlavní stránka'!BU$1,1,0)</f>
        <v>0</v>
      </c>
      <c r="BV117" s="5">
        <f>IF('Tabulka klientů 2023'!$U121='Hlavní stránka'!BU$1,1,0)</f>
        <v>0</v>
      </c>
      <c r="BW117" s="5">
        <f>IF('Tabulka klientů 2023'!$X121='Hlavní stránka'!BU$1,1,0)</f>
        <v>0</v>
      </c>
      <c r="BX117" s="5">
        <f>IF('Tabulka klientů 2023'!$AA121='Hlavní stránka'!BU$1,1,0)</f>
        <v>0</v>
      </c>
      <c r="BY117" s="5">
        <f>IF('Tabulka klientů 2023'!$AD121='Hlavní stránka'!BU$1,1,0)</f>
        <v>0</v>
      </c>
      <c r="BZ117" s="5">
        <f>IF('Tabulka klientů 2023'!$AG121='Hlavní stránka'!BU$1,1,0)</f>
        <v>0</v>
      </c>
      <c r="CA117" s="5">
        <f>IF('Tabulka klientů 2023'!$AJ121='Hlavní stránka'!BU$1,1,0)</f>
        <v>0</v>
      </c>
      <c r="CB117" s="5">
        <f>IF('Tabulka klientů 2023'!$AM121='Hlavní stránka'!BU$1,1,0)</f>
        <v>0</v>
      </c>
      <c r="CC117" s="5">
        <f>IF('Tabulka klientů 2023'!$AP121='Hlavní stránka'!BU$1,1,0)</f>
        <v>0</v>
      </c>
      <c r="CD117" s="5">
        <f>IF('Tabulka klientů 2023'!$AS121='Hlavní stránka'!BU$1,1,0)</f>
        <v>0</v>
      </c>
      <c r="CE117" s="5">
        <f>IF('Tabulka klientů 2023'!$AV121='Hlavní stránka'!BU$1,1,0)</f>
        <v>0</v>
      </c>
      <c r="CF117" s="5">
        <f t="shared" si="5"/>
        <v>0</v>
      </c>
      <c r="CG117" s="2">
        <f t="shared" si="17"/>
        <v>0</v>
      </c>
      <c r="CH117" s="5">
        <f>IF('Tabulka klientů 2023'!$R121='Hlavní stránka'!CH$1,1,0)</f>
        <v>0</v>
      </c>
      <c r="CI117" s="5">
        <f>IF('Tabulka klientů 2023'!$U121='Hlavní stránka'!CH$1,1,0)</f>
        <v>0</v>
      </c>
      <c r="CJ117" s="5">
        <f>IF('Tabulka klientů 2023'!$X121='Hlavní stránka'!CH$1,1,0)</f>
        <v>0</v>
      </c>
      <c r="CK117" s="5">
        <f>IF('Tabulka klientů 2023'!$AA121='Hlavní stránka'!CH$1,1,0)</f>
        <v>0</v>
      </c>
      <c r="CL117" s="5">
        <f>IF('Tabulka klientů 2023'!$AD121='Hlavní stránka'!CH$1,1,0)</f>
        <v>0</v>
      </c>
      <c r="CM117" s="5">
        <f>IF('Tabulka klientů 2023'!$AG121='Hlavní stránka'!CH$1,1,0)</f>
        <v>0</v>
      </c>
      <c r="CN117" s="5">
        <f>IF('Tabulka klientů 2023'!$AJ121='Hlavní stránka'!CH$1,1,0)</f>
        <v>0</v>
      </c>
      <c r="CO117" s="5">
        <f>IF('Tabulka klientů 2023'!$AM121='Hlavní stránka'!CH$1,1,0)</f>
        <v>0</v>
      </c>
      <c r="CP117" s="5">
        <f>IF('Tabulka klientů 2023'!$AP121='Hlavní stránka'!CH$1,1,0)</f>
        <v>0</v>
      </c>
      <c r="CQ117" s="5">
        <f>IF('Tabulka klientů 2023'!$AS121='Hlavní stránka'!CH$1,1,0)</f>
        <v>0</v>
      </c>
      <c r="CR117" s="5">
        <f>IF('Tabulka klientů 2023'!$AV121='Hlavní stránka'!CH$1,1,0)</f>
        <v>0</v>
      </c>
      <c r="CS117" s="5">
        <f t="shared" si="6"/>
        <v>0</v>
      </c>
      <c r="CT117" s="2">
        <f t="shared" si="18"/>
        <v>0</v>
      </c>
      <c r="CU117" s="5">
        <f>IF('Tabulka klientů 2023'!$R121='Hlavní stránka'!CU$1,1,0)</f>
        <v>0</v>
      </c>
      <c r="CV117" s="5">
        <f>IF('Tabulka klientů 2023'!$U121='Hlavní stránka'!CU$1,1,0)</f>
        <v>0</v>
      </c>
      <c r="CW117" s="5">
        <f>IF('Tabulka klientů 2023'!$X121='Hlavní stránka'!CU$1,1,0)</f>
        <v>0</v>
      </c>
      <c r="CX117" s="5">
        <f>IF('Tabulka klientů 2023'!$AA121='Hlavní stránka'!CU$1,1,0)</f>
        <v>0</v>
      </c>
      <c r="CY117" s="5">
        <f>IF('Tabulka klientů 2023'!$AD121='Hlavní stránka'!CU$1,1,0)</f>
        <v>0</v>
      </c>
      <c r="CZ117" s="5">
        <f>IF('Tabulka klientů 2023'!$AG121='Hlavní stránka'!CU$1,1,0)</f>
        <v>0</v>
      </c>
      <c r="DA117" s="5">
        <f>IF('Tabulka klientů 2023'!$AJ121='Hlavní stránka'!CU$1,1,0)</f>
        <v>0</v>
      </c>
      <c r="DB117" s="5">
        <f>IF('Tabulka klientů 2023'!$AM121='Hlavní stránka'!CU$1,1,0)</f>
        <v>0</v>
      </c>
      <c r="DC117" s="5">
        <f>IF('Tabulka klientů 2023'!$AP121='Hlavní stránka'!CU$1,1,0)</f>
        <v>0</v>
      </c>
      <c r="DD117" s="5">
        <f>IF('Tabulka klientů 2023'!$AS121='Hlavní stránka'!CU$1,1,0)</f>
        <v>0</v>
      </c>
      <c r="DE117" s="5">
        <f>IF('Tabulka klientů 2023'!$AV121='Hlavní stránka'!CU$1,1,0)</f>
        <v>0</v>
      </c>
      <c r="DF117" s="5">
        <f t="shared" si="7"/>
        <v>0</v>
      </c>
      <c r="DG117" s="2">
        <f t="shared" si="19"/>
        <v>0</v>
      </c>
      <c r="DH117" s="5">
        <f>IF('Tabulka klientů 2023'!$R121='Hlavní stránka'!DH$1,1,0)</f>
        <v>0</v>
      </c>
      <c r="DI117" s="5">
        <f>IF('Tabulka klientů 2023'!$U121='Hlavní stránka'!DH$1,1,0)</f>
        <v>0</v>
      </c>
      <c r="DJ117" s="5">
        <f>IF('Tabulka klientů 2023'!$X121='Hlavní stránka'!DH$1,1,0)</f>
        <v>0</v>
      </c>
      <c r="DK117" s="5">
        <f>IF('Tabulka klientů 2023'!$AA121='Hlavní stránka'!DH$1,1,0)</f>
        <v>0</v>
      </c>
      <c r="DL117" s="5">
        <f>IF('Tabulka klientů 2023'!$AD121='Hlavní stránka'!DH$1,1,0)</f>
        <v>0</v>
      </c>
      <c r="DM117" s="5">
        <f>IF('Tabulka klientů 2023'!$AG121='Hlavní stránka'!DH$1,1,0)</f>
        <v>0</v>
      </c>
      <c r="DN117" s="5">
        <f>IF('Tabulka klientů 2023'!$AJ121='Hlavní stránka'!DH$1,1,0)</f>
        <v>0</v>
      </c>
      <c r="DO117" s="5">
        <f>IF('Tabulka klientů 2023'!$AM121='Hlavní stránka'!DH$1,1,0)</f>
        <v>0</v>
      </c>
      <c r="DP117" s="5">
        <f>IF('Tabulka klientů 2023'!$AP121='Hlavní stránka'!DH$1,1,0)</f>
        <v>0</v>
      </c>
      <c r="DQ117" s="5">
        <f>IF('Tabulka klientů 2023'!$AS121='Hlavní stránka'!DH$1,1,0)</f>
        <v>0</v>
      </c>
      <c r="DR117" s="5">
        <f>IF('Tabulka klientů 2023'!$AV121='Hlavní stránka'!DH$1,1,0)</f>
        <v>0</v>
      </c>
      <c r="DS117" s="5">
        <f t="shared" si="8"/>
        <v>0</v>
      </c>
      <c r="DT117" s="2">
        <f t="shared" si="20"/>
        <v>0</v>
      </c>
      <c r="DU117" s="5">
        <f>IF('Tabulka klientů 2023'!$R121='Hlavní stránka'!DU$1,1,0)</f>
        <v>0</v>
      </c>
      <c r="DV117" s="5">
        <f>IF('Tabulka klientů 2023'!$U121='Hlavní stránka'!DU$1,1,0)</f>
        <v>0</v>
      </c>
      <c r="DW117" s="5">
        <f>IF('Tabulka klientů 2023'!$X121='Hlavní stránka'!DU$1,1,0)</f>
        <v>0</v>
      </c>
      <c r="DX117" s="5">
        <f>IF('Tabulka klientů 2023'!$AA121='Hlavní stránka'!DU$1,1,0)</f>
        <v>0</v>
      </c>
      <c r="DY117" s="5">
        <f>IF('Tabulka klientů 2023'!$AD121='Hlavní stránka'!DU$1,1,0)</f>
        <v>0</v>
      </c>
      <c r="DZ117" s="5">
        <f>IF('Tabulka klientů 2023'!$AG121='Hlavní stránka'!DU$1,1,0)</f>
        <v>0</v>
      </c>
      <c r="EA117" s="5">
        <f>IF('Tabulka klientů 2023'!$AJ121='Hlavní stránka'!DU$1,1,0)</f>
        <v>0</v>
      </c>
      <c r="EB117" s="5">
        <f>IF('Tabulka klientů 2023'!$AM121='Hlavní stránka'!DU$1,1,0)</f>
        <v>0</v>
      </c>
      <c r="EC117" s="5">
        <f>IF('Tabulka klientů 2023'!$AP121='Hlavní stránka'!DU$1,1,0)</f>
        <v>0</v>
      </c>
      <c r="ED117" s="5">
        <f>IF('Tabulka klientů 2023'!$AS121='Hlavní stránka'!DU$1,1,0)</f>
        <v>0</v>
      </c>
      <c r="EE117" s="5">
        <f>IF('Tabulka klientů 2023'!$AV121='Hlavní stránka'!DU$1,1,0)</f>
        <v>0</v>
      </c>
      <c r="EF117" s="5">
        <f t="shared" si="9"/>
        <v>0</v>
      </c>
      <c r="EG117" s="2">
        <f t="shared" si="21"/>
        <v>0</v>
      </c>
      <c r="EH117" s="5">
        <f>IF('Tabulka klientů 2023'!$R121='Hlavní stránka'!EH$1,1,0)</f>
        <v>0</v>
      </c>
      <c r="EI117" s="5">
        <f>IF('Tabulka klientů 2023'!$U121='Hlavní stránka'!EH$1,1,0)</f>
        <v>0</v>
      </c>
      <c r="EJ117" s="5">
        <f>IF('Tabulka klientů 2023'!$X121='Hlavní stránka'!EH$1,1,0)</f>
        <v>0</v>
      </c>
      <c r="EK117" s="5">
        <f>IF('Tabulka klientů 2023'!$AA121='Hlavní stránka'!EH$1,1,0)</f>
        <v>0</v>
      </c>
      <c r="EL117" s="5">
        <f>IF('Tabulka klientů 2023'!$AD121='Hlavní stránka'!EH$1,1,0)</f>
        <v>0</v>
      </c>
      <c r="EM117" s="5">
        <f>IF('Tabulka klientů 2023'!$AG121='Hlavní stránka'!EH$1,1,0)</f>
        <v>0</v>
      </c>
      <c r="EN117" s="5">
        <f>IF('Tabulka klientů 2023'!$AJ121='Hlavní stránka'!EH$1,1,0)</f>
        <v>0</v>
      </c>
      <c r="EO117" s="5">
        <f>IF('Tabulka klientů 2023'!$AM121='Hlavní stránka'!EH$1,1,0)</f>
        <v>0</v>
      </c>
      <c r="EP117" s="5">
        <f>IF('Tabulka klientů 2023'!$AP121='Hlavní stránka'!EH$1,1,0)</f>
        <v>0</v>
      </c>
      <c r="EQ117" s="5">
        <f>IF('Tabulka klientů 2023'!$AS121='Hlavní stránka'!EH$1,1,0)</f>
        <v>0</v>
      </c>
      <c r="ER117" s="5">
        <f>IF('Tabulka klientů 2023'!$AV121='Hlavní stránka'!EH$1,1,0)</f>
        <v>0</v>
      </c>
      <c r="ES117" s="5">
        <f t="shared" si="10"/>
        <v>0</v>
      </c>
      <c r="ET117" s="2">
        <f t="shared" si="22"/>
        <v>0</v>
      </c>
      <c r="EU117" s="5">
        <f>IF('Tabulka klientů 2023'!$R121='Hlavní stránka'!EU$1,1,0)</f>
        <v>0</v>
      </c>
      <c r="EV117" s="5">
        <f>IF('Tabulka klientů 2023'!$U121='Hlavní stránka'!EU$1,1,0)</f>
        <v>0</v>
      </c>
      <c r="EW117" s="5">
        <f>IF('Tabulka klientů 2023'!$X121='Hlavní stránka'!EU$1,1,0)</f>
        <v>0</v>
      </c>
      <c r="EX117" s="5">
        <f>IF('Tabulka klientů 2023'!$AA121='Hlavní stránka'!EU$1,1,0)</f>
        <v>0</v>
      </c>
      <c r="EY117" s="5">
        <f>IF('Tabulka klientů 2023'!$AD121='Hlavní stránka'!EU$1,1,0)</f>
        <v>0</v>
      </c>
      <c r="EZ117" s="5">
        <f>IF('Tabulka klientů 2023'!$AG121='Hlavní stránka'!EU$1,1,0)</f>
        <v>0</v>
      </c>
      <c r="FA117" s="5">
        <f>IF('Tabulka klientů 2023'!$AJ121='Hlavní stránka'!EU$1,1,0)</f>
        <v>0</v>
      </c>
      <c r="FB117" s="5">
        <f>IF('Tabulka klientů 2023'!$AM121='Hlavní stránka'!EU$1,1,0)</f>
        <v>0</v>
      </c>
      <c r="FC117" s="5">
        <f>IF('Tabulka klientů 2023'!$AP121='Hlavní stránka'!EU$1,1,0)</f>
        <v>0</v>
      </c>
      <c r="FD117" s="5">
        <f>IF('Tabulka klientů 2023'!$AS121='Hlavní stránka'!EU$1,1,0)</f>
        <v>0</v>
      </c>
      <c r="FE117" s="5">
        <f>IF('Tabulka klientů 2023'!$AV121='Hlavní stránka'!EU$1,1,0)</f>
        <v>0</v>
      </c>
      <c r="FF117" s="5">
        <f t="shared" si="11"/>
        <v>0</v>
      </c>
      <c r="FG117" s="2">
        <f t="shared" si="23"/>
        <v>0</v>
      </c>
    </row>
    <row r="118" spans="1:163" ht="1.5" hidden="1" customHeight="1" x14ac:dyDescent="0.25">
      <c r="A118" s="4"/>
      <c r="B118" s="4"/>
      <c r="C118" s="4"/>
      <c r="D118" s="4"/>
      <c r="E118" s="4"/>
      <c r="F118" s="4"/>
      <c r="G118" s="4"/>
      <c r="H118" s="5">
        <f>IF('Tabulka klientů 2023'!$R122='Hlavní stránka'!$H$1,1,0)</f>
        <v>0</v>
      </c>
      <c r="I118" s="5">
        <f>IF('Tabulka klientů 2023'!$U122='Hlavní stránka'!$H$1,1,0)</f>
        <v>0</v>
      </c>
      <c r="J118" s="5">
        <f>IF('Tabulka klientů 2023'!$X122='Hlavní stránka'!$H$1,1,0)</f>
        <v>0</v>
      </c>
      <c r="K118" s="5">
        <f>IF('Tabulka klientů 2023'!$AA122='Hlavní stránka'!$H$1,1,0)</f>
        <v>0</v>
      </c>
      <c r="L118" s="5">
        <f>IF('Tabulka klientů 2023'!$AD122='Hlavní stránka'!$H$1,1,0)</f>
        <v>0</v>
      </c>
      <c r="M118" s="5">
        <f>IF('Tabulka klientů 2023'!$AG122='Hlavní stránka'!$H$1,1,0)</f>
        <v>0</v>
      </c>
      <c r="N118" s="5">
        <f>IF('Tabulka klientů 2023'!$AJ122='Hlavní stránka'!$H$1,1,0)</f>
        <v>0</v>
      </c>
      <c r="O118" s="5">
        <f>IF('Tabulka klientů 2023'!$AM122='Hlavní stránka'!$H$1,1,0)</f>
        <v>0</v>
      </c>
      <c r="P118" s="5">
        <f>IF('Tabulka klientů 2023'!$AP122='Hlavní stránka'!$H$1,1,0)</f>
        <v>0</v>
      </c>
      <c r="Q118" s="5">
        <f>IF('Tabulka klientů 2023'!$AS122='Hlavní stránka'!$H$1,1,0)</f>
        <v>0</v>
      </c>
      <c r="R118" s="5">
        <f>IF('Tabulka klientů 2023'!$AV122='Hlavní stránka'!$H$1,1,0)</f>
        <v>0</v>
      </c>
      <c r="S118" s="5">
        <f t="shared" si="0"/>
        <v>0</v>
      </c>
      <c r="T118" s="2">
        <f t="shared" si="12"/>
        <v>0</v>
      </c>
      <c r="U118" s="5">
        <f>IF('Tabulka klientů 2023'!$R122='Hlavní stránka'!U$1,1,0)</f>
        <v>0</v>
      </c>
      <c r="V118" s="5">
        <f>IF('Tabulka klientů 2023'!$U122='Hlavní stránka'!U$1,1,0)</f>
        <v>0</v>
      </c>
      <c r="W118" s="5">
        <f>IF('Tabulka klientů 2023'!$X122='Hlavní stránka'!U$1,1,0)</f>
        <v>0</v>
      </c>
      <c r="X118" s="5">
        <f>IF('Tabulka klientů 2023'!$AA122='Hlavní stránka'!U$1,1,0)</f>
        <v>0</v>
      </c>
      <c r="Y118" s="5">
        <f>IF('Tabulka klientů 2023'!$AD122='Hlavní stránka'!U$1,1,0)</f>
        <v>0</v>
      </c>
      <c r="Z118" s="5">
        <f>IF('Tabulka klientů 2023'!$AG122='Hlavní stránka'!U$1,1,0)</f>
        <v>0</v>
      </c>
      <c r="AA118" s="5">
        <f>IF('Tabulka klientů 2023'!$AJ122='Hlavní stránka'!U$1,1,0)</f>
        <v>0</v>
      </c>
      <c r="AB118" s="5">
        <f>IF('Tabulka klientů 2023'!$AM122='Hlavní stránka'!U$1,1,0)</f>
        <v>0</v>
      </c>
      <c r="AC118" s="5">
        <f>IF('Tabulka klientů 2023'!$AP122='Hlavní stránka'!U$1,1,0)</f>
        <v>0</v>
      </c>
      <c r="AD118" s="5">
        <f>IF('Tabulka klientů 2023'!$AS122='Hlavní stránka'!U$1,1,0)</f>
        <v>0</v>
      </c>
      <c r="AE118" s="5">
        <f>IF('Tabulka klientů 2023'!$AV122='Hlavní stránka'!U$1,1,0)</f>
        <v>0</v>
      </c>
      <c r="AF118" s="5">
        <f t="shared" si="1"/>
        <v>0</v>
      </c>
      <c r="AG118" s="2">
        <f t="shared" si="13"/>
        <v>0</v>
      </c>
      <c r="AH118" s="5">
        <f>IF('Tabulka klientů 2023'!$R122='Hlavní stránka'!AH$1,1,0)</f>
        <v>0</v>
      </c>
      <c r="AI118" s="5">
        <f>IF('Tabulka klientů 2023'!$U122='Hlavní stránka'!AH$1,1,0)</f>
        <v>0</v>
      </c>
      <c r="AJ118" s="5">
        <f>IF('Tabulka klientů 2023'!$X122='Hlavní stránka'!AH$1,1,0)</f>
        <v>0</v>
      </c>
      <c r="AK118" s="5">
        <f>IF('Tabulka klientů 2023'!$AA122='Hlavní stránka'!AH$1,1,0)</f>
        <v>0</v>
      </c>
      <c r="AL118" s="5">
        <f>IF('Tabulka klientů 2023'!$AD122='Hlavní stránka'!AH$1,1,0)</f>
        <v>0</v>
      </c>
      <c r="AM118" s="5">
        <f>IF('Tabulka klientů 2023'!$AG122='Hlavní stránka'!AH$1,1,0)</f>
        <v>0</v>
      </c>
      <c r="AN118" s="5">
        <f>IF('Tabulka klientů 2023'!$AJ122='Hlavní stránka'!AH$1,1,0)</f>
        <v>0</v>
      </c>
      <c r="AO118" s="5">
        <f>IF('Tabulka klientů 2023'!$AM122='Hlavní stránka'!AH$1,1,0)</f>
        <v>0</v>
      </c>
      <c r="AP118" s="5">
        <f>IF('Tabulka klientů 2023'!$AP122='Hlavní stránka'!AH$1,1,0)</f>
        <v>0</v>
      </c>
      <c r="AQ118" s="5">
        <f>IF('Tabulka klientů 2023'!$AS122='Hlavní stránka'!AH$1,1,0)</f>
        <v>0</v>
      </c>
      <c r="AR118" s="5">
        <f>IF('Tabulka klientů 2023'!$AV122='Hlavní stránka'!AH$1,1,0)</f>
        <v>0</v>
      </c>
      <c r="AS118" s="5">
        <f t="shared" si="2"/>
        <v>0</v>
      </c>
      <c r="AT118" s="2">
        <f t="shared" si="14"/>
        <v>0</v>
      </c>
      <c r="AU118" s="5">
        <f>IF('Tabulka klientů 2023'!$R122='Hlavní stránka'!AU$1,1,0)</f>
        <v>0</v>
      </c>
      <c r="AV118" s="5">
        <f>IF('Tabulka klientů 2023'!$U122='Hlavní stránka'!AU$1,1,0)</f>
        <v>0</v>
      </c>
      <c r="AW118" s="5">
        <f>IF('Tabulka klientů 2023'!$X122='Hlavní stránka'!AU$1,1,0)</f>
        <v>0</v>
      </c>
      <c r="AX118" s="5">
        <f>IF('Tabulka klientů 2023'!$AA122='Hlavní stránka'!AU$1,1,0)</f>
        <v>0</v>
      </c>
      <c r="AY118" s="5">
        <f>IF('Tabulka klientů 2023'!$AD122='Hlavní stránka'!AU$1,1,0)</f>
        <v>0</v>
      </c>
      <c r="AZ118" s="5">
        <f>IF('Tabulka klientů 2023'!$AG122='Hlavní stránka'!AU$1,1,0)</f>
        <v>0</v>
      </c>
      <c r="BA118" s="5">
        <f>IF('Tabulka klientů 2023'!$AJ122='Hlavní stránka'!AU$1,1,0)</f>
        <v>0</v>
      </c>
      <c r="BB118" s="5">
        <f>IF('Tabulka klientů 2023'!$AM122='Hlavní stránka'!AU$1,1,0)</f>
        <v>0</v>
      </c>
      <c r="BC118" s="5">
        <f>IF('Tabulka klientů 2023'!$AP122='Hlavní stránka'!AU$1,1,0)</f>
        <v>0</v>
      </c>
      <c r="BD118" s="5">
        <f>IF('Tabulka klientů 2023'!$AS122='Hlavní stránka'!AU$1,1,0)</f>
        <v>0</v>
      </c>
      <c r="BE118" s="5">
        <f>IF('Tabulka klientů 2023'!$AV122='Hlavní stránka'!AU$1,1,0)</f>
        <v>0</v>
      </c>
      <c r="BF118" s="5">
        <f t="shared" si="3"/>
        <v>0</v>
      </c>
      <c r="BG118" s="2">
        <f t="shared" si="15"/>
        <v>0</v>
      </c>
      <c r="BH118" s="5">
        <f>IF('Tabulka klientů 2023'!$R122='Hlavní stránka'!BH$1,1,0)</f>
        <v>0</v>
      </c>
      <c r="BI118" s="5">
        <f>IF('Tabulka klientů 2023'!$U122='Hlavní stránka'!BH$1,1,0)</f>
        <v>0</v>
      </c>
      <c r="BJ118" s="5">
        <f>IF('Tabulka klientů 2023'!$X122='Hlavní stránka'!BH$1,1,0)</f>
        <v>0</v>
      </c>
      <c r="BK118" s="5">
        <f>IF('Tabulka klientů 2023'!$AA122='Hlavní stránka'!BH$1,1,0)</f>
        <v>0</v>
      </c>
      <c r="BL118" s="5">
        <f>IF('Tabulka klientů 2023'!$AD122='Hlavní stránka'!BH$1,1,0)</f>
        <v>0</v>
      </c>
      <c r="BM118" s="5">
        <f>IF('Tabulka klientů 2023'!$AG122='Hlavní stránka'!BH$1,1,0)</f>
        <v>0</v>
      </c>
      <c r="BN118" s="5">
        <f>IF('Tabulka klientů 2023'!$AJ122='Hlavní stránka'!BH$1,1,0)</f>
        <v>0</v>
      </c>
      <c r="BO118" s="5">
        <f>IF('Tabulka klientů 2023'!$AM122='Hlavní stránka'!BH$1,1,0)</f>
        <v>0</v>
      </c>
      <c r="BP118" s="5">
        <f>IF('Tabulka klientů 2023'!$AP122='Hlavní stránka'!BH$1,1,0)</f>
        <v>0</v>
      </c>
      <c r="BQ118" s="5">
        <f>IF('Tabulka klientů 2023'!$AS122='Hlavní stránka'!BH$1,1,0)</f>
        <v>0</v>
      </c>
      <c r="BR118" s="5">
        <f>IF('Tabulka klientů 2023'!$AV122='Hlavní stránka'!BH$1,1,0)</f>
        <v>0</v>
      </c>
      <c r="BS118" s="5">
        <f t="shared" si="4"/>
        <v>0</v>
      </c>
      <c r="BT118" s="2">
        <f t="shared" si="16"/>
        <v>0</v>
      </c>
      <c r="BU118" s="5">
        <f>IF('Tabulka klientů 2023'!$R122='Hlavní stránka'!BU$1,1,0)</f>
        <v>0</v>
      </c>
      <c r="BV118" s="5">
        <f>IF('Tabulka klientů 2023'!$U122='Hlavní stránka'!BU$1,1,0)</f>
        <v>0</v>
      </c>
      <c r="BW118" s="5">
        <f>IF('Tabulka klientů 2023'!$X122='Hlavní stránka'!BU$1,1,0)</f>
        <v>0</v>
      </c>
      <c r="BX118" s="5">
        <f>IF('Tabulka klientů 2023'!$AA122='Hlavní stránka'!BU$1,1,0)</f>
        <v>0</v>
      </c>
      <c r="BY118" s="5">
        <f>IF('Tabulka klientů 2023'!$AD122='Hlavní stránka'!BU$1,1,0)</f>
        <v>0</v>
      </c>
      <c r="BZ118" s="5">
        <f>IF('Tabulka klientů 2023'!$AG122='Hlavní stránka'!BU$1,1,0)</f>
        <v>0</v>
      </c>
      <c r="CA118" s="5">
        <f>IF('Tabulka klientů 2023'!$AJ122='Hlavní stránka'!BU$1,1,0)</f>
        <v>0</v>
      </c>
      <c r="CB118" s="5">
        <f>IF('Tabulka klientů 2023'!$AM122='Hlavní stránka'!BU$1,1,0)</f>
        <v>0</v>
      </c>
      <c r="CC118" s="5">
        <f>IF('Tabulka klientů 2023'!$AP122='Hlavní stránka'!BU$1,1,0)</f>
        <v>0</v>
      </c>
      <c r="CD118" s="5">
        <f>IF('Tabulka klientů 2023'!$AS122='Hlavní stránka'!BU$1,1,0)</f>
        <v>0</v>
      </c>
      <c r="CE118" s="5">
        <f>IF('Tabulka klientů 2023'!$AV122='Hlavní stránka'!BU$1,1,0)</f>
        <v>0</v>
      </c>
      <c r="CF118" s="5">
        <f t="shared" si="5"/>
        <v>0</v>
      </c>
      <c r="CG118" s="2">
        <f t="shared" si="17"/>
        <v>0</v>
      </c>
      <c r="CH118" s="5">
        <f>IF('Tabulka klientů 2023'!$R122='Hlavní stránka'!CH$1,1,0)</f>
        <v>0</v>
      </c>
      <c r="CI118" s="5">
        <f>IF('Tabulka klientů 2023'!$U122='Hlavní stránka'!CH$1,1,0)</f>
        <v>0</v>
      </c>
      <c r="CJ118" s="5">
        <f>IF('Tabulka klientů 2023'!$X122='Hlavní stránka'!CH$1,1,0)</f>
        <v>0</v>
      </c>
      <c r="CK118" s="5">
        <f>IF('Tabulka klientů 2023'!$AA122='Hlavní stránka'!CH$1,1,0)</f>
        <v>0</v>
      </c>
      <c r="CL118" s="5">
        <f>IF('Tabulka klientů 2023'!$AD122='Hlavní stránka'!CH$1,1,0)</f>
        <v>0</v>
      </c>
      <c r="CM118" s="5">
        <f>IF('Tabulka klientů 2023'!$AG122='Hlavní stránka'!CH$1,1,0)</f>
        <v>0</v>
      </c>
      <c r="CN118" s="5">
        <f>IF('Tabulka klientů 2023'!$AJ122='Hlavní stránka'!CH$1,1,0)</f>
        <v>0</v>
      </c>
      <c r="CO118" s="5">
        <f>IF('Tabulka klientů 2023'!$AM122='Hlavní stránka'!CH$1,1,0)</f>
        <v>0</v>
      </c>
      <c r="CP118" s="5">
        <f>IF('Tabulka klientů 2023'!$AP122='Hlavní stránka'!CH$1,1,0)</f>
        <v>0</v>
      </c>
      <c r="CQ118" s="5">
        <f>IF('Tabulka klientů 2023'!$AS122='Hlavní stránka'!CH$1,1,0)</f>
        <v>0</v>
      </c>
      <c r="CR118" s="5">
        <f>IF('Tabulka klientů 2023'!$AV122='Hlavní stránka'!CH$1,1,0)</f>
        <v>0</v>
      </c>
      <c r="CS118" s="5">
        <f t="shared" si="6"/>
        <v>0</v>
      </c>
      <c r="CT118" s="2">
        <f t="shared" si="18"/>
        <v>0</v>
      </c>
      <c r="CU118" s="5">
        <f>IF('Tabulka klientů 2023'!$R122='Hlavní stránka'!CU$1,1,0)</f>
        <v>0</v>
      </c>
      <c r="CV118" s="5">
        <f>IF('Tabulka klientů 2023'!$U122='Hlavní stránka'!CU$1,1,0)</f>
        <v>0</v>
      </c>
      <c r="CW118" s="5">
        <f>IF('Tabulka klientů 2023'!$X122='Hlavní stránka'!CU$1,1,0)</f>
        <v>0</v>
      </c>
      <c r="CX118" s="5">
        <f>IF('Tabulka klientů 2023'!$AA122='Hlavní stránka'!CU$1,1,0)</f>
        <v>0</v>
      </c>
      <c r="CY118" s="5">
        <f>IF('Tabulka klientů 2023'!$AD122='Hlavní stránka'!CU$1,1,0)</f>
        <v>0</v>
      </c>
      <c r="CZ118" s="5">
        <f>IF('Tabulka klientů 2023'!$AG122='Hlavní stránka'!CU$1,1,0)</f>
        <v>0</v>
      </c>
      <c r="DA118" s="5">
        <f>IF('Tabulka klientů 2023'!$AJ122='Hlavní stránka'!CU$1,1,0)</f>
        <v>0</v>
      </c>
      <c r="DB118" s="5">
        <f>IF('Tabulka klientů 2023'!$AM122='Hlavní stránka'!CU$1,1,0)</f>
        <v>0</v>
      </c>
      <c r="DC118" s="5">
        <f>IF('Tabulka klientů 2023'!$AP122='Hlavní stránka'!CU$1,1,0)</f>
        <v>0</v>
      </c>
      <c r="DD118" s="5">
        <f>IF('Tabulka klientů 2023'!$AS122='Hlavní stránka'!CU$1,1,0)</f>
        <v>0</v>
      </c>
      <c r="DE118" s="5">
        <f>IF('Tabulka klientů 2023'!$AV122='Hlavní stránka'!CU$1,1,0)</f>
        <v>0</v>
      </c>
      <c r="DF118" s="5">
        <f t="shared" si="7"/>
        <v>0</v>
      </c>
      <c r="DG118" s="2">
        <f t="shared" si="19"/>
        <v>0</v>
      </c>
      <c r="DH118" s="5">
        <f>IF('Tabulka klientů 2023'!$R122='Hlavní stránka'!DH$1,1,0)</f>
        <v>0</v>
      </c>
      <c r="DI118" s="5">
        <f>IF('Tabulka klientů 2023'!$U122='Hlavní stránka'!DH$1,1,0)</f>
        <v>0</v>
      </c>
      <c r="DJ118" s="5">
        <f>IF('Tabulka klientů 2023'!$X122='Hlavní stránka'!DH$1,1,0)</f>
        <v>0</v>
      </c>
      <c r="DK118" s="5">
        <f>IF('Tabulka klientů 2023'!$AA122='Hlavní stránka'!DH$1,1,0)</f>
        <v>0</v>
      </c>
      <c r="DL118" s="5">
        <f>IF('Tabulka klientů 2023'!$AD122='Hlavní stránka'!DH$1,1,0)</f>
        <v>0</v>
      </c>
      <c r="DM118" s="5">
        <f>IF('Tabulka klientů 2023'!$AG122='Hlavní stránka'!DH$1,1,0)</f>
        <v>0</v>
      </c>
      <c r="DN118" s="5">
        <f>IF('Tabulka klientů 2023'!$AJ122='Hlavní stránka'!DH$1,1,0)</f>
        <v>0</v>
      </c>
      <c r="DO118" s="5">
        <f>IF('Tabulka klientů 2023'!$AM122='Hlavní stránka'!DH$1,1,0)</f>
        <v>0</v>
      </c>
      <c r="DP118" s="5">
        <f>IF('Tabulka klientů 2023'!$AP122='Hlavní stránka'!DH$1,1,0)</f>
        <v>0</v>
      </c>
      <c r="DQ118" s="5">
        <f>IF('Tabulka klientů 2023'!$AS122='Hlavní stránka'!DH$1,1,0)</f>
        <v>0</v>
      </c>
      <c r="DR118" s="5">
        <f>IF('Tabulka klientů 2023'!$AV122='Hlavní stránka'!DH$1,1,0)</f>
        <v>0</v>
      </c>
      <c r="DS118" s="5">
        <f t="shared" si="8"/>
        <v>0</v>
      </c>
      <c r="DT118" s="2">
        <f t="shared" si="20"/>
        <v>0</v>
      </c>
      <c r="DU118" s="5">
        <f>IF('Tabulka klientů 2023'!$R122='Hlavní stránka'!DU$1,1,0)</f>
        <v>0</v>
      </c>
      <c r="DV118" s="5">
        <f>IF('Tabulka klientů 2023'!$U122='Hlavní stránka'!DU$1,1,0)</f>
        <v>0</v>
      </c>
      <c r="DW118" s="5">
        <f>IF('Tabulka klientů 2023'!$X122='Hlavní stránka'!DU$1,1,0)</f>
        <v>0</v>
      </c>
      <c r="DX118" s="5">
        <f>IF('Tabulka klientů 2023'!$AA122='Hlavní stránka'!DU$1,1,0)</f>
        <v>0</v>
      </c>
      <c r="DY118" s="5">
        <f>IF('Tabulka klientů 2023'!$AD122='Hlavní stránka'!DU$1,1,0)</f>
        <v>0</v>
      </c>
      <c r="DZ118" s="5">
        <f>IF('Tabulka klientů 2023'!$AG122='Hlavní stránka'!DU$1,1,0)</f>
        <v>0</v>
      </c>
      <c r="EA118" s="5">
        <f>IF('Tabulka klientů 2023'!$AJ122='Hlavní stránka'!DU$1,1,0)</f>
        <v>0</v>
      </c>
      <c r="EB118" s="5">
        <f>IF('Tabulka klientů 2023'!$AM122='Hlavní stránka'!DU$1,1,0)</f>
        <v>0</v>
      </c>
      <c r="EC118" s="5">
        <f>IF('Tabulka klientů 2023'!$AP122='Hlavní stránka'!DU$1,1,0)</f>
        <v>0</v>
      </c>
      <c r="ED118" s="5">
        <f>IF('Tabulka klientů 2023'!$AS122='Hlavní stránka'!DU$1,1,0)</f>
        <v>0</v>
      </c>
      <c r="EE118" s="5">
        <f>IF('Tabulka klientů 2023'!$AV122='Hlavní stránka'!DU$1,1,0)</f>
        <v>0</v>
      </c>
      <c r="EF118" s="5">
        <f t="shared" si="9"/>
        <v>0</v>
      </c>
      <c r="EG118" s="2">
        <f t="shared" si="21"/>
        <v>0</v>
      </c>
      <c r="EH118" s="5">
        <f>IF('Tabulka klientů 2023'!$R122='Hlavní stránka'!EH$1,1,0)</f>
        <v>0</v>
      </c>
      <c r="EI118" s="5">
        <f>IF('Tabulka klientů 2023'!$U122='Hlavní stránka'!EH$1,1,0)</f>
        <v>0</v>
      </c>
      <c r="EJ118" s="5">
        <f>IF('Tabulka klientů 2023'!$X122='Hlavní stránka'!EH$1,1,0)</f>
        <v>0</v>
      </c>
      <c r="EK118" s="5">
        <f>IF('Tabulka klientů 2023'!$AA122='Hlavní stránka'!EH$1,1,0)</f>
        <v>0</v>
      </c>
      <c r="EL118" s="5">
        <f>IF('Tabulka klientů 2023'!$AD122='Hlavní stránka'!EH$1,1,0)</f>
        <v>0</v>
      </c>
      <c r="EM118" s="5">
        <f>IF('Tabulka klientů 2023'!$AG122='Hlavní stránka'!EH$1,1,0)</f>
        <v>0</v>
      </c>
      <c r="EN118" s="5">
        <f>IF('Tabulka klientů 2023'!$AJ122='Hlavní stránka'!EH$1,1,0)</f>
        <v>0</v>
      </c>
      <c r="EO118" s="5">
        <f>IF('Tabulka klientů 2023'!$AM122='Hlavní stránka'!EH$1,1,0)</f>
        <v>0</v>
      </c>
      <c r="EP118" s="5">
        <f>IF('Tabulka klientů 2023'!$AP122='Hlavní stránka'!EH$1,1,0)</f>
        <v>0</v>
      </c>
      <c r="EQ118" s="5">
        <f>IF('Tabulka klientů 2023'!$AS122='Hlavní stránka'!EH$1,1,0)</f>
        <v>0</v>
      </c>
      <c r="ER118" s="5">
        <f>IF('Tabulka klientů 2023'!$AV122='Hlavní stránka'!EH$1,1,0)</f>
        <v>0</v>
      </c>
      <c r="ES118" s="5">
        <f t="shared" si="10"/>
        <v>0</v>
      </c>
      <c r="ET118" s="2">
        <f t="shared" si="22"/>
        <v>0</v>
      </c>
      <c r="EU118" s="5">
        <f>IF('Tabulka klientů 2023'!$R122='Hlavní stránka'!EU$1,1,0)</f>
        <v>0</v>
      </c>
      <c r="EV118" s="5">
        <f>IF('Tabulka klientů 2023'!$U122='Hlavní stránka'!EU$1,1,0)</f>
        <v>0</v>
      </c>
      <c r="EW118" s="5">
        <f>IF('Tabulka klientů 2023'!$X122='Hlavní stránka'!EU$1,1,0)</f>
        <v>0</v>
      </c>
      <c r="EX118" s="5">
        <f>IF('Tabulka klientů 2023'!$AA122='Hlavní stránka'!EU$1,1,0)</f>
        <v>0</v>
      </c>
      <c r="EY118" s="5">
        <f>IF('Tabulka klientů 2023'!$AD122='Hlavní stránka'!EU$1,1,0)</f>
        <v>0</v>
      </c>
      <c r="EZ118" s="5">
        <f>IF('Tabulka klientů 2023'!$AG122='Hlavní stránka'!EU$1,1,0)</f>
        <v>0</v>
      </c>
      <c r="FA118" s="5">
        <f>IF('Tabulka klientů 2023'!$AJ122='Hlavní stránka'!EU$1,1,0)</f>
        <v>0</v>
      </c>
      <c r="FB118" s="5">
        <f>IF('Tabulka klientů 2023'!$AM122='Hlavní stránka'!EU$1,1,0)</f>
        <v>0</v>
      </c>
      <c r="FC118" s="5">
        <f>IF('Tabulka klientů 2023'!$AP122='Hlavní stránka'!EU$1,1,0)</f>
        <v>0</v>
      </c>
      <c r="FD118" s="5">
        <f>IF('Tabulka klientů 2023'!$AS122='Hlavní stránka'!EU$1,1,0)</f>
        <v>0</v>
      </c>
      <c r="FE118" s="5">
        <f>IF('Tabulka klientů 2023'!$AV122='Hlavní stránka'!EU$1,1,0)</f>
        <v>0</v>
      </c>
      <c r="FF118" s="5">
        <f t="shared" si="11"/>
        <v>0</v>
      </c>
      <c r="FG118" s="2">
        <f t="shared" si="23"/>
        <v>0</v>
      </c>
    </row>
    <row r="119" spans="1:163" ht="1.5" hidden="1" customHeight="1" x14ac:dyDescent="0.25">
      <c r="A119" s="4"/>
      <c r="B119" s="4"/>
      <c r="C119" s="4"/>
      <c r="D119" s="4"/>
      <c r="E119" s="4"/>
      <c r="F119" s="4"/>
      <c r="G119" s="4"/>
      <c r="H119" s="5">
        <f>IF('Tabulka klientů 2023'!$R123='Hlavní stránka'!$H$1,1,0)</f>
        <v>0</v>
      </c>
      <c r="I119" s="5">
        <f>IF('Tabulka klientů 2023'!$U123='Hlavní stránka'!$H$1,1,0)</f>
        <v>0</v>
      </c>
      <c r="J119" s="5">
        <f>IF('Tabulka klientů 2023'!$X123='Hlavní stránka'!$H$1,1,0)</f>
        <v>0</v>
      </c>
      <c r="K119" s="5">
        <f>IF('Tabulka klientů 2023'!$AA123='Hlavní stránka'!$H$1,1,0)</f>
        <v>0</v>
      </c>
      <c r="L119" s="5">
        <f>IF('Tabulka klientů 2023'!$AD123='Hlavní stránka'!$H$1,1,0)</f>
        <v>0</v>
      </c>
      <c r="M119" s="5">
        <f>IF('Tabulka klientů 2023'!$AG123='Hlavní stránka'!$H$1,1,0)</f>
        <v>0</v>
      </c>
      <c r="N119" s="5">
        <f>IF('Tabulka klientů 2023'!$AJ123='Hlavní stránka'!$H$1,1,0)</f>
        <v>0</v>
      </c>
      <c r="O119" s="5">
        <f>IF('Tabulka klientů 2023'!$AM123='Hlavní stránka'!$H$1,1,0)</f>
        <v>0</v>
      </c>
      <c r="P119" s="5">
        <f>IF('Tabulka klientů 2023'!$AP123='Hlavní stránka'!$H$1,1,0)</f>
        <v>0</v>
      </c>
      <c r="Q119" s="5">
        <f>IF('Tabulka klientů 2023'!$AS123='Hlavní stránka'!$H$1,1,0)</f>
        <v>0</v>
      </c>
      <c r="R119" s="5">
        <f>IF('Tabulka klientů 2023'!$AV123='Hlavní stránka'!$H$1,1,0)</f>
        <v>0</v>
      </c>
      <c r="S119" s="5">
        <f t="shared" si="0"/>
        <v>0</v>
      </c>
      <c r="T119" s="2">
        <f t="shared" si="12"/>
        <v>0</v>
      </c>
      <c r="U119" s="5">
        <f>IF('Tabulka klientů 2023'!$R123='Hlavní stránka'!U$1,1,0)</f>
        <v>0</v>
      </c>
      <c r="V119" s="5">
        <f>IF('Tabulka klientů 2023'!$U123='Hlavní stránka'!U$1,1,0)</f>
        <v>0</v>
      </c>
      <c r="W119" s="5">
        <f>IF('Tabulka klientů 2023'!$X123='Hlavní stránka'!U$1,1,0)</f>
        <v>0</v>
      </c>
      <c r="X119" s="5">
        <f>IF('Tabulka klientů 2023'!$AA123='Hlavní stránka'!U$1,1,0)</f>
        <v>0</v>
      </c>
      <c r="Y119" s="5">
        <f>IF('Tabulka klientů 2023'!$AD123='Hlavní stránka'!U$1,1,0)</f>
        <v>0</v>
      </c>
      <c r="Z119" s="5">
        <f>IF('Tabulka klientů 2023'!$AG123='Hlavní stránka'!U$1,1,0)</f>
        <v>0</v>
      </c>
      <c r="AA119" s="5">
        <f>IF('Tabulka klientů 2023'!$AJ123='Hlavní stránka'!U$1,1,0)</f>
        <v>0</v>
      </c>
      <c r="AB119" s="5">
        <f>IF('Tabulka klientů 2023'!$AM123='Hlavní stránka'!U$1,1,0)</f>
        <v>0</v>
      </c>
      <c r="AC119" s="5">
        <f>IF('Tabulka klientů 2023'!$AP123='Hlavní stránka'!U$1,1,0)</f>
        <v>0</v>
      </c>
      <c r="AD119" s="5">
        <f>IF('Tabulka klientů 2023'!$AS123='Hlavní stránka'!U$1,1,0)</f>
        <v>0</v>
      </c>
      <c r="AE119" s="5">
        <f>IF('Tabulka klientů 2023'!$AV123='Hlavní stránka'!U$1,1,0)</f>
        <v>0</v>
      </c>
      <c r="AF119" s="5">
        <f t="shared" si="1"/>
        <v>0</v>
      </c>
      <c r="AG119" s="2">
        <f t="shared" si="13"/>
        <v>0</v>
      </c>
      <c r="AH119" s="5">
        <f>IF('Tabulka klientů 2023'!$R123='Hlavní stránka'!AH$1,1,0)</f>
        <v>0</v>
      </c>
      <c r="AI119" s="5">
        <f>IF('Tabulka klientů 2023'!$U123='Hlavní stránka'!AH$1,1,0)</f>
        <v>0</v>
      </c>
      <c r="AJ119" s="5">
        <f>IF('Tabulka klientů 2023'!$X123='Hlavní stránka'!AH$1,1,0)</f>
        <v>0</v>
      </c>
      <c r="AK119" s="5">
        <f>IF('Tabulka klientů 2023'!$AA123='Hlavní stránka'!AH$1,1,0)</f>
        <v>0</v>
      </c>
      <c r="AL119" s="5">
        <f>IF('Tabulka klientů 2023'!$AD123='Hlavní stránka'!AH$1,1,0)</f>
        <v>0</v>
      </c>
      <c r="AM119" s="5">
        <f>IF('Tabulka klientů 2023'!$AG123='Hlavní stránka'!AH$1,1,0)</f>
        <v>0</v>
      </c>
      <c r="AN119" s="5">
        <f>IF('Tabulka klientů 2023'!$AJ123='Hlavní stránka'!AH$1,1,0)</f>
        <v>0</v>
      </c>
      <c r="AO119" s="5">
        <f>IF('Tabulka klientů 2023'!$AM123='Hlavní stránka'!AH$1,1,0)</f>
        <v>0</v>
      </c>
      <c r="AP119" s="5">
        <f>IF('Tabulka klientů 2023'!$AP123='Hlavní stránka'!AH$1,1,0)</f>
        <v>0</v>
      </c>
      <c r="AQ119" s="5">
        <f>IF('Tabulka klientů 2023'!$AS123='Hlavní stránka'!AH$1,1,0)</f>
        <v>0</v>
      </c>
      <c r="AR119" s="5">
        <f>IF('Tabulka klientů 2023'!$AV123='Hlavní stránka'!AH$1,1,0)</f>
        <v>0</v>
      </c>
      <c r="AS119" s="5">
        <f t="shared" si="2"/>
        <v>0</v>
      </c>
      <c r="AT119" s="2">
        <f t="shared" si="14"/>
        <v>0</v>
      </c>
      <c r="AU119" s="5">
        <f>IF('Tabulka klientů 2023'!$R123='Hlavní stránka'!AU$1,1,0)</f>
        <v>0</v>
      </c>
      <c r="AV119" s="5">
        <f>IF('Tabulka klientů 2023'!$U123='Hlavní stránka'!AU$1,1,0)</f>
        <v>0</v>
      </c>
      <c r="AW119" s="5">
        <f>IF('Tabulka klientů 2023'!$X123='Hlavní stránka'!AU$1,1,0)</f>
        <v>0</v>
      </c>
      <c r="AX119" s="5">
        <f>IF('Tabulka klientů 2023'!$AA123='Hlavní stránka'!AU$1,1,0)</f>
        <v>0</v>
      </c>
      <c r="AY119" s="5">
        <f>IF('Tabulka klientů 2023'!$AD123='Hlavní stránka'!AU$1,1,0)</f>
        <v>0</v>
      </c>
      <c r="AZ119" s="5">
        <f>IF('Tabulka klientů 2023'!$AG123='Hlavní stránka'!AU$1,1,0)</f>
        <v>0</v>
      </c>
      <c r="BA119" s="5">
        <f>IF('Tabulka klientů 2023'!$AJ123='Hlavní stránka'!AU$1,1,0)</f>
        <v>0</v>
      </c>
      <c r="BB119" s="5">
        <f>IF('Tabulka klientů 2023'!$AM123='Hlavní stránka'!AU$1,1,0)</f>
        <v>0</v>
      </c>
      <c r="BC119" s="5">
        <f>IF('Tabulka klientů 2023'!$AP123='Hlavní stránka'!AU$1,1,0)</f>
        <v>0</v>
      </c>
      <c r="BD119" s="5">
        <f>IF('Tabulka klientů 2023'!$AS123='Hlavní stránka'!AU$1,1,0)</f>
        <v>0</v>
      </c>
      <c r="BE119" s="5">
        <f>IF('Tabulka klientů 2023'!$AV123='Hlavní stránka'!AU$1,1,0)</f>
        <v>0</v>
      </c>
      <c r="BF119" s="5">
        <f t="shared" si="3"/>
        <v>0</v>
      </c>
      <c r="BG119" s="2">
        <f t="shared" si="15"/>
        <v>0</v>
      </c>
      <c r="BH119" s="5">
        <f>IF('Tabulka klientů 2023'!$R123='Hlavní stránka'!BH$1,1,0)</f>
        <v>0</v>
      </c>
      <c r="BI119" s="5">
        <f>IF('Tabulka klientů 2023'!$U123='Hlavní stránka'!BH$1,1,0)</f>
        <v>0</v>
      </c>
      <c r="BJ119" s="5">
        <f>IF('Tabulka klientů 2023'!$X123='Hlavní stránka'!BH$1,1,0)</f>
        <v>0</v>
      </c>
      <c r="BK119" s="5">
        <f>IF('Tabulka klientů 2023'!$AA123='Hlavní stránka'!BH$1,1,0)</f>
        <v>0</v>
      </c>
      <c r="BL119" s="5">
        <f>IF('Tabulka klientů 2023'!$AD123='Hlavní stránka'!BH$1,1,0)</f>
        <v>0</v>
      </c>
      <c r="BM119" s="5">
        <f>IF('Tabulka klientů 2023'!$AG123='Hlavní stránka'!BH$1,1,0)</f>
        <v>0</v>
      </c>
      <c r="BN119" s="5">
        <f>IF('Tabulka klientů 2023'!$AJ123='Hlavní stránka'!BH$1,1,0)</f>
        <v>0</v>
      </c>
      <c r="BO119" s="5">
        <f>IF('Tabulka klientů 2023'!$AM123='Hlavní stránka'!BH$1,1,0)</f>
        <v>0</v>
      </c>
      <c r="BP119" s="5">
        <f>IF('Tabulka klientů 2023'!$AP123='Hlavní stránka'!BH$1,1,0)</f>
        <v>0</v>
      </c>
      <c r="BQ119" s="5">
        <f>IF('Tabulka klientů 2023'!$AS123='Hlavní stránka'!BH$1,1,0)</f>
        <v>0</v>
      </c>
      <c r="BR119" s="5">
        <f>IF('Tabulka klientů 2023'!$AV123='Hlavní stránka'!BH$1,1,0)</f>
        <v>0</v>
      </c>
      <c r="BS119" s="5">
        <f t="shared" si="4"/>
        <v>0</v>
      </c>
      <c r="BT119" s="2">
        <f t="shared" si="16"/>
        <v>0</v>
      </c>
      <c r="BU119" s="5">
        <f>IF('Tabulka klientů 2023'!$R123='Hlavní stránka'!BU$1,1,0)</f>
        <v>0</v>
      </c>
      <c r="BV119" s="5">
        <f>IF('Tabulka klientů 2023'!$U123='Hlavní stránka'!BU$1,1,0)</f>
        <v>0</v>
      </c>
      <c r="BW119" s="5">
        <f>IF('Tabulka klientů 2023'!$X123='Hlavní stránka'!BU$1,1,0)</f>
        <v>0</v>
      </c>
      <c r="BX119" s="5">
        <f>IF('Tabulka klientů 2023'!$AA123='Hlavní stránka'!BU$1,1,0)</f>
        <v>0</v>
      </c>
      <c r="BY119" s="5">
        <f>IF('Tabulka klientů 2023'!$AD123='Hlavní stránka'!BU$1,1,0)</f>
        <v>0</v>
      </c>
      <c r="BZ119" s="5">
        <f>IF('Tabulka klientů 2023'!$AG123='Hlavní stránka'!BU$1,1,0)</f>
        <v>0</v>
      </c>
      <c r="CA119" s="5">
        <f>IF('Tabulka klientů 2023'!$AJ123='Hlavní stránka'!BU$1,1,0)</f>
        <v>0</v>
      </c>
      <c r="CB119" s="5">
        <f>IF('Tabulka klientů 2023'!$AM123='Hlavní stránka'!BU$1,1,0)</f>
        <v>0</v>
      </c>
      <c r="CC119" s="5">
        <f>IF('Tabulka klientů 2023'!$AP123='Hlavní stránka'!BU$1,1,0)</f>
        <v>0</v>
      </c>
      <c r="CD119" s="5">
        <f>IF('Tabulka klientů 2023'!$AS123='Hlavní stránka'!BU$1,1,0)</f>
        <v>0</v>
      </c>
      <c r="CE119" s="5">
        <f>IF('Tabulka klientů 2023'!$AV123='Hlavní stránka'!BU$1,1,0)</f>
        <v>0</v>
      </c>
      <c r="CF119" s="5">
        <f t="shared" si="5"/>
        <v>0</v>
      </c>
      <c r="CG119" s="2">
        <f t="shared" si="17"/>
        <v>0</v>
      </c>
      <c r="CH119" s="5">
        <f>IF('Tabulka klientů 2023'!$R123='Hlavní stránka'!CH$1,1,0)</f>
        <v>0</v>
      </c>
      <c r="CI119" s="5">
        <f>IF('Tabulka klientů 2023'!$U123='Hlavní stránka'!CH$1,1,0)</f>
        <v>0</v>
      </c>
      <c r="CJ119" s="5">
        <f>IF('Tabulka klientů 2023'!$X123='Hlavní stránka'!CH$1,1,0)</f>
        <v>0</v>
      </c>
      <c r="CK119" s="5">
        <f>IF('Tabulka klientů 2023'!$AA123='Hlavní stránka'!CH$1,1,0)</f>
        <v>0</v>
      </c>
      <c r="CL119" s="5">
        <f>IF('Tabulka klientů 2023'!$AD123='Hlavní stránka'!CH$1,1,0)</f>
        <v>0</v>
      </c>
      <c r="CM119" s="5">
        <f>IF('Tabulka klientů 2023'!$AG123='Hlavní stránka'!CH$1,1,0)</f>
        <v>0</v>
      </c>
      <c r="CN119" s="5">
        <f>IF('Tabulka klientů 2023'!$AJ123='Hlavní stránka'!CH$1,1,0)</f>
        <v>0</v>
      </c>
      <c r="CO119" s="5">
        <f>IF('Tabulka klientů 2023'!$AM123='Hlavní stránka'!CH$1,1,0)</f>
        <v>0</v>
      </c>
      <c r="CP119" s="5">
        <f>IF('Tabulka klientů 2023'!$AP123='Hlavní stránka'!CH$1,1,0)</f>
        <v>0</v>
      </c>
      <c r="CQ119" s="5">
        <f>IF('Tabulka klientů 2023'!$AS123='Hlavní stránka'!CH$1,1,0)</f>
        <v>0</v>
      </c>
      <c r="CR119" s="5">
        <f>IF('Tabulka klientů 2023'!$AV123='Hlavní stránka'!CH$1,1,0)</f>
        <v>0</v>
      </c>
      <c r="CS119" s="5">
        <f t="shared" si="6"/>
        <v>0</v>
      </c>
      <c r="CT119" s="2">
        <f t="shared" si="18"/>
        <v>0</v>
      </c>
      <c r="CU119" s="5">
        <f>IF('Tabulka klientů 2023'!$R123='Hlavní stránka'!CU$1,1,0)</f>
        <v>0</v>
      </c>
      <c r="CV119" s="5">
        <f>IF('Tabulka klientů 2023'!$U123='Hlavní stránka'!CU$1,1,0)</f>
        <v>0</v>
      </c>
      <c r="CW119" s="5">
        <f>IF('Tabulka klientů 2023'!$X123='Hlavní stránka'!CU$1,1,0)</f>
        <v>0</v>
      </c>
      <c r="CX119" s="5">
        <f>IF('Tabulka klientů 2023'!$AA123='Hlavní stránka'!CU$1,1,0)</f>
        <v>0</v>
      </c>
      <c r="CY119" s="5">
        <f>IF('Tabulka klientů 2023'!$AD123='Hlavní stránka'!CU$1,1,0)</f>
        <v>0</v>
      </c>
      <c r="CZ119" s="5">
        <f>IF('Tabulka klientů 2023'!$AG123='Hlavní stránka'!CU$1,1,0)</f>
        <v>0</v>
      </c>
      <c r="DA119" s="5">
        <f>IF('Tabulka klientů 2023'!$AJ123='Hlavní stránka'!CU$1,1,0)</f>
        <v>0</v>
      </c>
      <c r="DB119" s="5">
        <f>IF('Tabulka klientů 2023'!$AM123='Hlavní stránka'!CU$1,1,0)</f>
        <v>0</v>
      </c>
      <c r="DC119" s="5">
        <f>IF('Tabulka klientů 2023'!$AP123='Hlavní stránka'!CU$1,1,0)</f>
        <v>0</v>
      </c>
      <c r="DD119" s="5">
        <f>IF('Tabulka klientů 2023'!$AS123='Hlavní stránka'!CU$1,1,0)</f>
        <v>0</v>
      </c>
      <c r="DE119" s="5">
        <f>IF('Tabulka klientů 2023'!$AV123='Hlavní stránka'!CU$1,1,0)</f>
        <v>0</v>
      </c>
      <c r="DF119" s="5">
        <f t="shared" si="7"/>
        <v>0</v>
      </c>
      <c r="DG119" s="2">
        <f t="shared" si="19"/>
        <v>0</v>
      </c>
      <c r="DH119" s="5">
        <f>IF('Tabulka klientů 2023'!$R123='Hlavní stránka'!DH$1,1,0)</f>
        <v>0</v>
      </c>
      <c r="DI119" s="5">
        <f>IF('Tabulka klientů 2023'!$U123='Hlavní stránka'!DH$1,1,0)</f>
        <v>0</v>
      </c>
      <c r="DJ119" s="5">
        <f>IF('Tabulka klientů 2023'!$X123='Hlavní stránka'!DH$1,1,0)</f>
        <v>0</v>
      </c>
      <c r="DK119" s="5">
        <f>IF('Tabulka klientů 2023'!$AA123='Hlavní stránka'!DH$1,1,0)</f>
        <v>0</v>
      </c>
      <c r="DL119" s="5">
        <f>IF('Tabulka klientů 2023'!$AD123='Hlavní stránka'!DH$1,1,0)</f>
        <v>0</v>
      </c>
      <c r="DM119" s="5">
        <f>IF('Tabulka klientů 2023'!$AG123='Hlavní stránka'!DH$1,1,0)</f>
        <v>0</v>
      </c>
      <c r="DN119" s="5">
        <f>IF('Tabulka klientů 2023'!$AJ123='Hlavní stránka'!DH$1,1,0)</f>
        <v>0</v>
      </c>
      <c r="DO119" s="5">
        <f>IF('Tabulka klientů 2023'!$AM123='Hlavní stránka'!DH$1,1,0)</f>
        <v>0</v>
      </c>
      <c r="DP119" s="5">
        <f>IF('Tabulka klientů 2023'!$AP123='Hlavní stránka'!DH$1,1,0)</f>
        <v>0</v>
      </c>
      <c r="DQ119" s="5">
        <f>IF('Tabulka klientů 2023'!$AS123='Hlavní stránka'!DH$1,1,0)</f>
        <v>0</v>
      </c>
      <c r="DR119" s="5">
        <f>IF('Tabulka klientů 2023'!$AV123='Hlavní stránka'!DH$1,1,0)</f>
        <v>0</v>
      </c>
      <c r="DS119" s="5">
        <f t="shared" si="8"/>
        <v>0</v>
      </c>
      <c r="DT119" s="2">
        <f t="shared" si="20"/>
        <v>0</v>
      </c>
      <c r="DU119" s="5">
        <f>IF('Tabulka klientů 2023'!$R123='Hlavní stránka'!DU$1,1,0)</f>
        <v>0</v>
      </c>
      <c r="DV119" s="5">
        <f>IF('Tabulka klientů 2023'!$U123='Hlavní stránka'!DU$1,1,0)</f>
        <v>0</v>
      </c>
      <c r="DW119" s="5">
        <f>IF('Tabulka klientů 2023'!$X123='Hlavní stránka'!DU$1,1,0)</f>
        <v>0</v>
      </c>
      <c r="DX119" s="5">
        <f>IF('Tabulka klientů 2023'!$AA123='Hlavní stránka'!DU$1,1,0)</f>
        <v>0</v>
      </c>
      <c r="DY119" s="5">
        <f>IF('Tabulka klientů 2023'!$AD123='Hlavní stránka'!DU$1,1,0)</f>
        <v>0</v>
      </c>
      <c r="DZ119" s="5">
        <f>IF('Tabulka klientů 2023'!$AG123='Hlavní stránka'!DU$1,1,0)</f>
        <v>0</v>
      </c>
      <c r="EA119" s="5">
        <f>IF('Tabulka klientů 2023'!$AJ123='Hlavní stránka'!DU$1,1,0)</f>
        <v>0</v>
      </c>
      <c r="EB119" s="5">
        <f>IF('Tabulka klientů 2023'!$AM123='Hlavní stránka'!DU$1,1,0)</f>
        <v>0</v>
      </c>
      <c r="EC119" s="5">
        <f>IF('Tabulka klientů 2023'!$AP123='Hlavní stránka'!DU$1,1,0)</f>
        <v>0</v>
      </c>
      <c r="ED119" s="5">
        <f>IF('Tabulka klientů 2023'!$AS123='Hlavní stránka'!DU$1,1,0)</f>
        <v>0</v>
      </c>
      <c r="EE119" s="5">
        <f>IF('Tabulka klientů 2023'!$AV123='Hlavní stránka'!DU$1,1,0)</f>
        <v>0</v>
      </c>
      <c r="EF119" s="5">
        <f t="shared" si="9"/>
        <v>0</v>
      </c>
      <c r="EG119" s="2">
        <f t="shared" si="21"/>
        <v>0</v>
      </c>
      <c r="EH119" s="5">
        <f>IF('Tabulka klientů 2023'!$R123='Hlavní stránka'!EH$1,1,0)</f>
        <v>0</v>
      </c>
      <c r="EI119" s="5">
        <f>IF('Tabulka klientů 2023'!$U123='Hlavní stránka'!EH$1,1,0)</f>
        <v>0</v>
      </c>
      <c r="EJ119" s="5">
        <f>IF('Tabulka klientů 2023'!$X123='Hlavní stránka'!EH$1,1,0)</f>
        <v>0</v>
      </c>
      <c r="EK119" s="5">
        <f>IF('Tabulka klientů 2023'!$AA123='Hlavní stránka'!EH$1,1,0)</f>
        <v>0</v>
      </c>
      <c r="EL119" s="5">
        <f>IF('Tabulka klientů 2023'!$AD123='Hlavní stránka'!EH$1,1,0)</f>
        <v>0</v>
      </c>
      <c r="EM119" s="5">
        <f>IF('Tabulka klientů 2023'!$AG123='Hlavní stránka'!EH$1,1,0)</f>
        <v>0</v>
      </c>
      <c r="EN119" s="5">
        <f>IF('Tabulka klientů 2023'!$AJ123='Hlavní stránka'!EH$1,1,0)</f>
        <v>0</v>
      </c>
      <c r="EO119" s="5">
        <f>IF('Tabulka klientů 2023'!$AM123='Hlavní stránka'!EH$1,1,0)</f>
        <v>0</v>
      </c>
      <c r="EP119" s="5">
        <f>IF('Tabulka klientů 2023'!$AP123='Hlavní stránka'!EH$1,1,0)</f>
        <v>0</v>
      </c>
      <c r="EQ119" s="5">
        <f>IF('Tabulka klientů 2023'!$AS123='Hlavní stránka'!EH$1,1,0)</f>
        <v>0</v>
      </c>
      <c r="ER119" s="5">
        <f>IF('Tabulka klientů 2023'!$AV123='Hlavní stránka'!EH$1,1,0)</f>
        <v>0</v>
      </c>
      <c r="ES119" s="5">
        <f t="shared" si="10"/>
        <v>0</v>
      </c>
      <c r="ET119" s="2">
        <f t="shared" si="22"/>
        <v>0</v>
      </c>
      <c r="EU119" s="5">
        <f>IF('Tabulka klientů 2023'!$R123='Hlavní stránka'!EU$1,1,0)</f>
        <v>0</v>
      </c>
      <c r="EV119" s="5">
        <f>IF('Tabulka klientů 2023'!$U123='Hlavní stránka'!EU$1,1,0)</f>
        <v>0</v>
      </c>
      <c r="EW119" s="5">
        <f>IF('Tabulka klientů 2023'!$X123='Hlavní stránka'!EU$1,1,0)</f>
        <v>0</v>
      </c>
      <c r="EX119" s="5">
        <f>IF('Tabulka klientů 2023'!$AA123='Hlavní stránka'!EU$1,1,0)</f>
        <v>0</v>
      </c>
      <c r="EY119" s="5">
        <f>IF('Tabulka klientů 2023'!$AD123='Hlavní stránka'!EU$1,1,0)</f>
        <v>0</v>
      </c>
      <c r="EZ119" s="5">
        <f>IF('Tabulka klientů 2023'!$AG123='Hlavní stránka'!EU$1,1,0)</f>
        <v>0</v>
      </c>
      <c r="FA119" s="5">
        <f>IF('Tabulka klientů 2023'!$AJ123='Hlavní stránka'!EU$1,1,0)</f>
        <v>0</v>
      </c>
      <c r="FB119" s="5">
        <f>IF('Tabulka klientů 2023'!$AM123='Hlavní stránka'!EU$1,1,0)</f>
        <v>0</v>
      </c>
      <c r="FC119" s="5">
        <f>IF('Tabulka klientů 2023'!$AP123='Hlavní stránka'!EU$1,1,0)</f>
        <v>0</v>
      </c>
      <c r="FD119" s="5">
        <f>IF('Tabulka klientů 2023'!$AS123='Hlavní stránka'!EU$1,1,0)</f>
        <v>0</v>
      </c>
      <c r="FE119" s="5">
        <f>IF('Tabulka klientů 2023'!$AV123='Hlavní stránka'!EU$1,1,0)</f>
        <v>0</v>
      </c>
      <c r="FF119" s="5">
        <f t="shared" si="11"/>
        <v>0</v>
      </c>
      <c r="FG119" s="2">
        <f t="shared" si="23"/>
        <v>0</v>
      </c>
    </row>
    <row r="120" spans="1:163" ht="1.5" hidden="1" customHeight="1" x14ac:dyDescent="0.25">
      <c r="A120" s="4"/>
      <c r="B120" s="4"/>
      <c r="C120" s="4"/>
      <c r="D120" s="4"/>
      <c r="E120" s="4"/>
      <c r="F120" s="4"/>
      <c r="G120" s="4"/>
      <c r="H120" s="5">
        <f>IF('Tabulka klientů 2023'!$R124='Hlavní stránka'!$H$1,1,0)</f>
        <v>0</v>
      </c>
      <c r="I120" s="5">
        <f>IF('Tabulka klientů 2023'!$U124='Hlavní stránka'!$H$1,1,0)</f>
        <v>0</v>
      </c>
      <c r="J120" s="5">
        <f>IF('Tabulka klientů 2023'!$X124='Hlavní stránka'!$H$1,1,0)</f>
        <v>0</v>
      </c>
      <c r="K120" s="5">
        <f>IF('Tabulka klientů 2023'!$AA124='Hlavní stránka'!$H$1,1,0)</f>
        <v>0</v>
      </c>
      <c r="L120" s="5">
        <f>IF('Tabulka klientů 2023'!$AD124='Hlavní stránka'!$H$1,1,0)</f>
        <v>0</v>
      </c>
      <c r="M120" s="5">
        <f>IF('Tabulka klientů 2023'!$AG124='Hlavní stránka'!$H$1,1,0)</f>
        <v>0</v>
      </c>
      <c r="N120" s="5">
        <f>IF('Tabulka klientů 2023'!$AJ124='Hlavní stránka'!$H$1,1,0)</f>
        <v>0</v>
      </c>
      <c r="O120" s="5">
        <f>IF('Tabulka klientů 2023'!$AM124='Hlavní stránka'!$H$1,1,0)</f>
        <v>0</v>
      </c>
      <c r="P120" s="5">
        <f>IF('Tabulka klientů 2023'!$AP124='Hlavní stránka'!$H$1,1,0)</f>
        <v>0</v>
      </c>
      <c r="Q120" s="5">
        <f>IF('Tabulka klientů 2023'!$AS124='Hlavní stránka'!$H$1,1,0)</f>
        <v>0</v>
      </c>
      <c r="R120" s="5">
        <f>IF('Tabulka klientů 2023'!$AV124='Hlavní stránka'!$H$1,1,0)</f>
        <v>0</v>
      </c>
      <c r="S120" s="5">
        <f t="shared" si="0"/>
        <v>0</v>
      </c>
      <c r="T120" s="2">
        <f t="shared" si="12"/>
        <v>0</v>
      </c>
      <c r="U120" s="5">
        <f>IF('Tabulka klientů 2023'!$R124='Hlavní stránka'!U$1,1,0)</f>
        <v>0</v>
      </c>
      <c r="V120" s="5">
        <f>IF('Tabulka klientů 2023'!$U124='Hlavní stránka'!U$1,1,0)</f>
        <v>0</v>
      </c>
      <c r="W120" s="5">
        <f>IF('Tabulka klientů 2023'!$X124='Hlavní stránka'!U$1,1,0)</f>
        <v>0</v>
      </c>
      <c r="X120" s="5">
        <f>IF('Tabulka klientů 2023'!$AA124='Hlavní stránka'!U$1,1,0)</f>
        <v>0</v>
      </c>
      <c r="Y120" s="5">
        <f>IF('Tabulka klientů 2023'!$AD124='Hlavní stránka'!U$1,1,0)</f>
        <v>0</v>
      </c>
      <c r="Z120" s="5">
        <f>IF('Tabulka klientů 2023'!$AG124='Hlavní stránka'!U$1,1,0)</f>
        <v>0</v>
      </c>
      <c r="AA120" s="5">
        <f>IF('Tabulka klientů 2023'!$AJ124='Hlavní stránka'!U$1,1,0)</f>
        <v>0</v>
      </c>
      <c r="AB120" s="5">
        <f>IF('Tabulka klientů 2023'!$AM124='Hlavní stránka'!U$1,1,0)</f>
        <v>0</v>
      </c>
      <c r="AC120" s="5">
        <f>IF('Tabulka klientů 2023'!$AP124='Hlavní stránka'!U$1,1,0)</f>
        <v>0</v>
      </c>
      <c r="AD120" s="5">
        <f>IF('Tabulka klientů 2023'!$AS124='Hlavní stránka'!U$1,1,0)</f>
        <v>0</v>
      </c>
      <c r="AE120" s="5">
        <f>IF('Tabulka klientů 2023'!$AV124='Hlavní stránka'!U$1,1,0)</f>
        <v>0</v>
      </c>
      <c r="AF120" s="5">
        <f t="shared" si="1"/>
        <v>0</v>
      </c>
      <c r="AG120" s="2">
        <f t="shared" si="13"/>
        <v>0</v>
      </c>
      <c r="AH120" s="5">
        <f>IF('Tabulka klientů 2023'!$R124='Hlavní stránka'!AH$1,1,0)</f>
        <v>0</v>
      </c>
      <c r="AI120" s="5">
        <f>IF('Tabulka klientů 2023'!$U124='Hlavní stránka'!AH$1,1,0)</f>
        <v>0</v>
      </c>
      <c r="AJ120" s="5">
        <f>IF('Tabulka klientů 2023'!$X124='Hlavní stránka'!AH$1,1,0)</f>
        <v>0</v>
      </c>
      <c r="AK120" s="5">
        <f>IF('Tabulka klientů 2023'!$AA124='Hlavní stránka'!AH$1,1,0)</f>
        <v>0</v>
      </c>
      <c r="AL120" s="5">
        <f>IF('Tabulka klientů 2023'!$AD124='Hlavní stránka'!AH$1,1,0)</f>
        <v>0</v>
      </c>
      <c r="AM120" s="5">
        <f>IF('Tabulka klientů 2023'!$AG124='Hlavní stránka'!AH$1,1,0)</f>
        <v>0</v>
      </c>
      <c r="AN120" s="5">
        <f>IF('Tabulka klientů 2023'!$AJ124='Hlavní stránka'!AH$1,1,0)</f>
        <v>0</v>
      </c>
      <c r="AO120" s="5">
        <f>IF('Tabulka klientů 2023'!$AM124='Hlavní stránka'!AH$1,1,0)</f>
        <v>0</v>
      </c>
      <c r="AP120" s="5">
        <f>IF('Tabulka klientů 2023'!$AP124='Hlavní stránka'!AH$1,1,0)</f>
        <v>0</v>
      </c>
      <c r="AQ120" s="5">
        <f>IF('Tabulka klientů 2023'!$AS124='Hlavní stránka'!AH$1,1,0)</f>
        <v>0</v>
      </c>
      <c r="AR120" s="5">
        <f>IF('Tabulka klientů 2023'!$AV124='Hlavní stránka'!AH$1,1,0)</f>
        <v>0</v>
      </c>
      <c r="AS120" s="5">
        <f t="shared" si="2"/>
        <v>0</v>
      </c>
      <c r="AT120" s="2">
        <f t="shared" si="14"/>
        <v>0</v>
      </c>
      <c r="AU120" s="5">
        <f>IF('Tabulka klientů 2023'!$R124='Hlavní stránka'!AU$1,1,0)</f>
        <v>0</v>
      </c>
      <c r="AV120" s="5">
        <f>IF('Tabulka klientů 2023'!$U124='Hlavní stránka'!AU$1,1,0)</f>
        <v>0</v>
      </c>
      <c r="AW120" s="5">
        <f>IF('Tabulka klientů 2023'!$X124='Hlavní stránka'!AU$1,1,0)</f>
        <v>0</v>
      </c>
      <c r="AX120" s="5">
        <f>IF('Tabulka klientů 2023'!$AA124='Hlavní stránka'!AU$1,1,0)</f>
        <v>0</v>
      </c>
      <c r="AY120" s="5">
        <f>IF('Tabulka klientů 2023'!$AD124='Hlavní stránka'!AU$1,1,0)</f>
        <v>0</v>
      </c>
      <c r="AZ120" s="5">
        <f>IF('Tabulka klientů 2023'!$AG124='Hlavní stránka'!AU$1,1,0)</f>
        <v>0</v>
      </c>
      <c r="BA120" s="5">
        <f>IF('Tabulka klientů 2023'!$AJ124='Hlavní stránka'!AU$1,1,0)</f>
        <v>0</v>
      </c>
      <c r="BB120" s="5">
        <f>IF('Tabulka klientů 2023'!$AM124='Hlavní stránka'!AU$1,1,0)</f>
        <v>0</v>
      </c>
      <c r="BC120" s="5">
        <f>IF('Tabulka klientů 2023'!$AP124='Hlavní stránka'!AU$1,1,0)</f>
        <v>0</v>
      </c>
      <c r="BD120" s="5">
        <f>IF('Tabulka klientů 2023'!$AS124='Hlavní stránka'!AU$1,1,0)</f>
        <v>0</v>
      </c>
      <c r="BE120" s="5">
        <f>IF('Tabulka klientů 2023'!$AV124='Hlavní stránka'!AU$1,1,0)</f>
        <v>0</v>
      </c>
      <c r="BF120" s="5">
        <f t="shared" si="3"/>
        <v>0</v>
      </c>
      <c r="BG120" s="2">
        <f t="shared" si="15"/>
        <v>0</v>
      </c>
      <c r="BH120" s="5">
        <f>IF('Tabulka klientů 2023'!$R124='Hlavní stránka'!BH$1,1,0)</f>
        <v>0</v>
      </c>
      <c r="BI120" s="5">
        <f>IF('Tabulka klientů 2023'!$U124='Hlavní stránka'!BH$1,1,0)</f>
        <v>0</v>
      </c>
      <c r="BJ120" s="5">
        <f>IF('Tabulka klientů 2023'!$X124='Hlavní stránka'!BH$1,1,0)</f>
        <v>0</v>
      </c>
      <c r="BK120" s="5">
        <f>IF('Tabulka klientů 2023'!$AA124='Hlavní stránka'!BH$1,1,0)</f>
        <v>0</v>
      </c>
      <c r="BL120" s="5">
        <f>IF('Tabulka klientů 2023'!$AD124='Hlavní stránka'!BH$1,1,0)</f>
        <v>0</v>
      </c>
      <c r="BM120" s="5">
        <f>IF('Tabulka klientů 2023'!$AG124='Hlavní stránka'!BH$1,1,0)</f>
        <v>0</v>
      </c>
      <c r="BN120" s="5">
        <f>IF('Tabulka klientů 2023'!$AJ124='Hlavní stránka'!BH$1,1,0)</f>
        <v>0</v>
      </c>
      <c r="BO120" s="5">
        <f>IF('Tabulka klientů 2023'!$AM124='Hlavní stránka'!BH$1,1,0)</f>
        <v>0</v>
      </c>
      <c r="BP120" s="5">
        <f>IF('Tabulka klientů 2023'!$AP124='Hlavní stránka'!BH$1,1,0)</f>
        <v>0</v>
      </c>
      <c r="BQ120" s="5">
        <f>IF('Tabulka klientů 2023'!$AS124='Hlavní stránka'!BH$1,1,0)</f>
        <v>0</v>
      </c>
      <c r="BR120" s="5">
        <f>IF('Tabulka klientů 2023'!$AV124='Hlavní stránka'!BH$1,1,0)</f>
        <v>0</v>
      </c>
      <c r="BS120" s="5">
        <f t="shared" si="4"/>
        <v>0</v>
      </c>
      <c r="BT120" s="2">
        <f t="shared" si="16"/>
        <v>0</v>
      </c>
      <c r="BU120" s="5">
        <f>IF('Tabulka klientů 2023'!$R124='Hlavní stránka'!BU$1,1,0)</f>
        <v>0</v>
      </c>
      <c r="BV120" s="5">
        <f>IF('Tabulka klientů 2023'!$U124='Hlavní stránka'!BU$1,1,0)</f>
        <v>0</v>
      </c>
      <c r="BW120" s="5">
        <f>IF('Tabulka klientů 2023'!$X124='Hlavní stránka'!BU$1,1,0)</f>
        <v>0</v>
      </c>
      <c r="BX120" s="5">
        <f>IF('Tabulka klientů 2023'!$AA124='Hlavní stránka'!BU$1,1,0)</f>
        <v>0</v>
      </c>
      <c r="BY120" s="5">
        <f>IF('Tabulka klientů 2023'!$AD124='Hlavní stránka'!BU$1,1,0)</f>
        <v>0</v>
      </c>
      <c r="BZ120" s="5">
        <f>IF('Tabulka klientů 2023'!$AG124='Hlavní stránka'!BU$1,1,0)</f>
        <v>0</v>
      </c>
      <c r="CA120" s="5">
        <f>IF('Tabulka klientů 2023'!$AJ124='Hlavní stránka'!BU$1,1,0)</f>
        <v>0</v>
      </c>
      <c r="CB120" s="5">
        <f>IF('Tabulka klientů 2023'!$AM124='Hlavní stránka'!BU$1,1,0)</f>
        <v>0</v>
      </c>
      <c r="CC120" s="5">
        <f>IF('Tabulka klientů 2023'!$AP124='Hlavní stránka'!BU$1,1,0)</f>
        <v>0</v>
      </c>
      <c r="CD120" s="5">
        <f>IF('Tabulka klientů 2023'!$AS124='Hlavní stránka'!BU$1,1,0)</f>
        <v>0</v>
      </c>
      <c r="CE120" s="5">
        <f>IF('Tabulka klientů 2023'!$AV124='Hlavní stránka'!BU$1,1,0)</f>
        <v>0</v>
      </c>
      <c r="CF120" s="5">
        <f t="shared" si="5"/>
        <v>0</v>
      </c>
      <c r="CG120" s="2">
        <f t="shared" si="17"/>
        <v>0</v>
      </c>
      <c r="CH120" s="5">
        <f>IF('Tabulka klientů 2023'!$R124='Hlavní stránka'!CH$1,1,0)</f>
        <v>0</v>
      </c>
      <c r="CI120" s="5">
        <f>IF('Tabulka klientů 2023'!$U124='Hlavní stránka'!CH$1,1,0)</f>
        <v>0</v>
      </c>
      <c r="CJ120" s="5">
        <f>IF('Tabulka klientů 2023'!$X124='Hlavní stránka'!CH$1,1,0)</f>
        <v>0</v>
      </c>
      <c r="CK120" s="5">
        <f>IF('Tabulka klientů 2023'!$AA124='Hlavní stránka'!CH$1,1,0)</f>
        <v>0</v>
      </c>
      <c r="CL120" s="5">
        <f>IF('Tabulka klientů 2023'!$AD124='Hlavní stránka'!CH$1,1,0)</f>
        <v>0</v>
      </c>
      <c r="CM120" s="5">
        <f>IF('Tabulka klientů 2023'!$AG124='Hlavní stránka'!CH$1,1,0)</f>
        <v>0</v>
      </c>
      <c r="CN120" s="5">
        <f>IF('Tabulka klientů 2023'!$AJ124='Hlavní stránka'!CH$1,1,0)</f>
        <v>0</v>
      </c>
      <c r="CO120" s="5">
        <f>IF('Tabulka klientů 2023'!$AM124='Hlavní stránka'!CH$1,1,0)</f>
        <v>0</v>
      </c>
      <c r="CP120" s="5">
        <f>IF('Tabulka klientů 2023'!$AP124='Hlavní stránka'!CH$1,1,0)</f>
        <v>0</v>
      </c>
      <c r="CQ120" s="5">
        <f>IF('Tabulka klientů 2023'!$AS124='Hlavní stránka'!CH$1,1,0)</f>
        <v>0</v>
      </c>
      <c r="CR120" s="5">
        <f>IF('Tabulka klientů 2023'!$AV124='Hlavní stránka'!CH$1,1,0)</f>
        <v>0</v>
      </c>
      <c r="CS120" s="5">
        <f t="shared" si="6"/>
        <v>0</v>
      </c>
      <c r="CT120" s="2">
        <f t="shared" si="18"/>
        <v>0</v>
      </c>
      <c r="CU120" s="5">
        <f>IF('Tabulka klientů 2023'!$R124='Hlavní stránka'!CU$1,1,0)</f>
        <v>0</v>
      </c>
      <c r="CV120" s="5">
        <f>IF('Tabulka klientů 2023'!$U124='Hlavní stránka'!CU$1,1,0)</f>
        <v>0</v>
      </c>
      <c r="CW120" s="5">
        <f>IF('Tabulka klientů 2023'!$X124='Hlavní stránka'!CU$1,1,0)</f>
        <v>0</v>
      </c>
      <c r="CX120" s="5">
        <f>IF('Tabulka klientů 2023'!$AA124='Hlavní stránka'!CU$1,1,0)</f>
        <v>0</v>
      </c>
      <c r="CY120" s="5">
        <f>IF('Tabulka klientů 2023'!$AD124='Hlavní stránka'!CU$1,1,0)</f>
        <v>0</v>
      </c>
      <c r="CZ120" s="5">
        <f>IF('Tabulka klientů 2023'!$AG124='Hlavní stránka'!CU$1,1,0)</f>
        <v>0</v>
      </c>
      <c r="DA120" s="5">
        <f>IF('Tabulka klientů 2023'!$AJ124='Hlavní stránka'!CU$1,1,0)</f>
        <v>0</v>
      </c>
      <c r="DB120" s="5">
        <f>IF('Tabulka klientů 2023'!$AM124='Hlavní stránka'!CU$1,1,0)</f>
        <v>0</v>
      </c>
      <c r="DC120" s="5">
        <f>IF('Tabulka klientů 2023'!$AP124='Hlavní stránka'!CU$1,1,0)</f>
        <v>0</v>
      </c>
      <c r="DD120" s="5">
        <f>IF('Tabulka klientů 2023'!$AS124='Hlavní stránka'!CU$1,1,0)</f>
        <v>0</v>
      </c>
      <c r="DE120" s="5">
        <f>IF('Tabulka klientů 2023'!$AV124='Hlavní stránka'!CU$1,1,0)</f>
        <v>0</v>
      </c>
      <c r="DF120" s="5">
        <f t="shared" si="7"/>
        <v>0</v>
      </c>
      <c r="DG120" s="2">
        <f t="shared" si="19"/>
        <v>0</v>
      </c>
      <c r="DH120" s="5">
        <f>IF('Tabulka klientů 2023'!$R124='Hlavní stránka'!DH$1,1,0)</f>
        <v>0</v>
      </c>
      <c r="DI120" s="5">
        <f>IF('Tabulka klientů 2023'!$U124='Hlavní stránka'!DH$1,1,0)</f>
        <v>0</v>
      </c>
      <c r="DJ120" s="5">
        <f>IF('Tabulka klientů 2023'!$X124='Hlavní stránka'!DH$1,1,0)</f>
        <v>0</v>
      </c>
      <c r="DK120" s="5">
        <f>IF('Tabulka klientů 2023'!$AA124='Hlavní stránka'!DH$1,1,0)</f>
        <v>0</v>
      </c>
      <c r="DL120" s="5">
        <f>IF('Tabulka klientů 2023'!$AD124='Hlavní stránka'!DH$1,1,0)</f>
        <v>0</v>
      </c>
      <c r="DM120" s="5">
        <f>IF('Tabulka klientů 2023'!$AG124='Hlavní stránka'!DH$1,1,0)</f>
        <v>0</v>
      </c>
      <c r="DN120" s="5">
        <f>IF('Tabulka klientů 2023'!$AJ124='Hlavní stránka'!DH$1,1,0)</f>
        <v>0</v>
      </c>
      <c r="DO120" s="5">
        <f>IF('Tabulka klientů 2023'!$AM124='Hlavní stránka'!DH$1,1,0)</f>
        <v>0</v>
      </c>
      <c r="DP120" s="5">
        <f>IF('Tabulka klientů 2023'!$AP124='Hlavní stránka'!DH$1,1,0)</f>
        <v>0</v>
      </c>
      <c r="DQ120" s="5">
        <f>IF('Tabulka klientů 2023'!$AS124='Hlavní stránka'!DH$1,1,0)</f>
        <v>0</v>
      </c>
      <c r="DR120" s="5">
        <f>IF('Tabulka klientů 2023'!$AV124='Hlavní stránka'!DH$1,1,0)</f>
        <v>0</v>
      </c>
      <c r="DS120" s="5">
        <f t="shared" si="8"/>
        <v>0</v>
      </c>
      <c r="DT120" s="2">
        <f t="shared" si="20"/>
        <v>0</v>
      </c>
      <c r="DU120" s="5">
        <f>IF('Tabulka klientů 2023'!$R124='Hlavní stránka'!DU$1,1,0)</f>
        <v>0</v>
      </c>
      <c r="DV120" s="5">
        <f>IF('Tabulka klientů 2023'!$U124='Hlavní stránka'!DU$1,1,0)</f>
        <v>0</v>
      </c>
      <c r="DW120" s="5">
        <f>IF('Tabulka klientů 2023'!$X124='Hlavní stránka'!DU$1,1,0)</f>
        <v>0</v>
      </c>
      <c r="DX120" s="5">
        <f>IF('Tabulka klientů 2023'!$AA124='Hlavní stránka'!DU$1,1,0)</f>
        <v>0</v>
      </c>
      <c r="DY120" s="5">
        <f>IF('Tabulka klientů 2023'!$AD124='Hlavní stránka'!DU$1,1,0)</f>
        <v>0</v>
      </c>
      <c r="DZ120" s="5">
        <f>IF('Tabulka klientů 2023'!$AG124='Hlavní stránka'!DU$1,1,0)</f>
        <v>0</v>
      </c>
      <c r="EA120" s="5">
        <f>IF('Tabulka klientů 2023'!$AJ124='Hlavní stránka'!DU$1,1,0)</f>
        <v>0</v>
      </c>
      <c r="EB120" s="5">
        <f>IF('Tabulka klientů 2023'!$AM124='Hlavní stránka'!DU$1,1,0)</f>
        <v>0</v>
      </c>
      <c r="EC120" s="5">
        <f>IF('Tabulka klientů 2023'!$AP124='Hlavní stránka'!DU$1,1,0)</f>
        <v>0</v>
      </c>
      <c r="ED120" s="5">
        <f>IF('Tabulka klientů 2023'!$AS124='Hlavní stránka'!DU$1,1,0)</f>
        <v>0</v>
      </c>
      <c r="EE120" s="5">
        <f>IF('Tabulka klientů 2023'!$AV124='Hlavní stránka'!DU$1,1,0)</f>
        <v>0</v>
      </c>
      <c r="EF120" s="5">
        <f t="shared" si="9"/>
        <v>0</v>
      </c>
      <c r="EG120" s="2">
        <f t="shared" si="21"/>
        <v>0</v>
      </c>
      <c r="EH120" s="5">
        <f>IF('Tabulka klientů 2023'!$R124='Hlavní stránka'!EH$1,1,0)</f>
        <v>0</v>
      </c>
      <c r="EI120" s="5">
        <f>IF('Tabulka klientů 2023'!$U124='Hlavní stránka'!EH$1,1,0)</f>
        <v>0</v>
      </c>
      <c r="EJ120" s="5">
        <f>IF('Tabulka klientů 2023'!$X124='Hlavní stránka'!EH$1,1,0)</f>
        <v>0</v>
      </c>
      <c r="EK120" s="5">
        <f>IF('Tabulka klientů 2023'!$AA124='Hlavní stránka'!EH$1,1,0)</f>
        <v>0</v>
      </c>
      <c r="EL120" s="5">
        <f>IF('Tabulka klientů 2023'!$AD124='Hlavní stránka'!EH$1,1,0)</f>
        <v>0</v>
      </c>
      <c r="EM120" s="5">
        <f>IF('Tabulka klientů 2023'!$AG124='Hlavní stránka'!EH$1,1,0)</f>
        <v>0</v>
      </c>
      <c r="EN120" s="5">
        <f>IF('Tabulka klientů 2023'!$AJ124='Hlavní stránka'!EH$1,1,0)</f>
        <v>0</v>
      </c>
      <c r="EO120" s="5">
        <f>IF('Tabulka klientů 2023'!$AM124='Hlavní stránka'!EH$1,1,0)</f>
        <v>0</v>
      </c>
      <c r="EP120" s="5">
        <f>IF('Tabulka klientů 2023'!$AP124='Hlavní stránka'!EH$1,1,0)</f>
        <v>0</v>
      </c>
      <c r="EQ120" s="5">
        <f>IF('Tabulka klientů 2023'!$AS124='Hlavní stránka'!EH$1,1,0)</f>
        <v>0</v>
      </c>
      <c r="ER120" s="5">
        <f>IF('Tabulka klientů 2023'!$AV124='Hlavní stránka'!EH$1,1,0)</f>
        <v>0</v>
      </c>
      <c r="ES120" s="5">
        <f t="shared" si="10"/>
        <v>0</v>
      </c>
      <c r="ET120" s="2">
        <f t="shared" si="22"/>
        <v>0</v>
      </c>
      <c r="EU120" s="5">
        <f>IF('Tabulka klientů 2023'!$R124='Hlavní stránka'!EU$1,1,0)</f>
        <v>0</v>
      </c>
      <c r="EV120" s="5">
        <f>IF('Tabulka klientů 2023'!$U124='Hlavní stránka'!EU$1,1,0)</f>
        <v>0</v>
      </c>
      <c r="EW120" s="5">
        <f>IF('Tabulka klientů 2023'!$X124='Hlavní stránka'!EU$1,1,0)</f>
        <v>0</v>
      </c>
      <c r="EX120" s="5">
        <f>IF('Tabulka klientů 2023'!$AA124='Hlavní stránka'!EU$1,1,0)</f>
        <v>0</v>
      </c>
      <c r="EY120" s="5">
        <f>IF('Tabulka klientů 2023'!$AD124='Hlavní stránka'!EU$1,1,0)</f>
        <v>0</v>
      </c>
      <c r="EZ120" s="5">
        <f>IF('Tabulka klientů 2023'!$AG124='Hlavní stránka'!EU$1,1,0)</f>
        <v>0</v>
      </c>
      <c r="FA120" s="5">
        <f>IF('Tabulka klientů 2023'!$AJ124='Hlavní stránka'!EU$1,1,0)</f>
        <v>0</v>
      </c>
      <c r="FB120" s="5">
        <f>IF('Tabulka klientů 2023'!$AM124='Hlavní stránka'!EU$1,1,0)</f>
        <v>0</v>
      </c>
      <c r="FC120" s="5">
        <f>IF('Tabulka klientů 2023'!$AP124='Hlavní stránka'!EU$1,1,0)</f>
        <v>0</v>
      </c>
      <c r="FD120" s="5">
        <f>IF('Tabulka klientů 2023'!$AS124='Hlavní stránka'!EU$1,1,0)</f>
        <v>0</v>
      </c>
      <c r="FE120" s="5">
        <f>IF('Tabulka klientů 2023'!$AV124='Hlavní stránka'!EU$1,1,0)</f>
        <v>0</v>
      </c>
      <c r="FF120" s="5">
        <f t="shared" si="11"/>
        <v>0</v>
      </c>
      <c r="FG120" s="2">
        <f t="shared" si="23"/>
        <v>0</v>
      </c>
    </row>
    <row r="121" spans="1:163" ht="1.5" hidden="1" customHeight="1" x14ac:dyDescent="0.25">
      <c r="A121" s="4"/>
      <c r="B121" s="4"/>
      <c r="C121" s="4"/>
      <c r="D121" s="4"/>
      <c r="E121" s="4"/>
      <c r="F121" s="4"/>
      <c r="G121" s="4"/>
      <c r="H121" s="5">
        <f>IF('Tabulka klientů 2023'!$R125='Hlavní stránka'!$H$1,1,0)</f>
        <v>0</v>
      </c>
      <c r="I121" s="5">
        <f>IF('Tabulka klientů 2023'!$U125='Hlavní stránka'!$H$1,1,0)</f>
        <v>0</v>
      </c>
      <c r="J121" s="5">
        <f>IF('Tabulka klientů 2023'!$X125='Hlavní stránka'!$H$1,1,0)</f>
        <v>0</v>
      </c>
      <c r="K121" s="5">
        <f>IF('Tabulka klientů 2023'!$AA125='Hlavní stránka'!$H$1,1,0)</f>
        <v>0</v>
      </c>
      <c r="L121" s="5">
        <f>IF('Tabulka klientů 2023'!$AD125='Hlavní stránka'!$H$1,1,0)</f>
        <v>0</v>
      </c>
      <c r="M121" s="5">
        <f>IF('Tabulka klientů 2023'!$AG125='Hlavní stránka'!$H$1,1,0)</f>
        <v>0</v>
      </c>
      <c r="N121" s="5">
        <f>IF('Tabulka klientů 2023'!$AJ125='Hlavní stránka'!$H$1,1,0)</f>
        <v>0</v>
      </c>
      <c r="O121" s="5">
        <f>IF('Tabulka klientů 2023'!$AM125='Hlavní stránka'!$H$1,1,0)</f>
        <v>0</v>
      </c>
      <c r="P121" s="5">
        <f>IF('Tabulka klientů 2023'!$AP125='Hlavní stránka'!$H$1,1,0)</f>
        <v>0</v>
      </c>
      <c r="Q121" s="5">
        <f>IF('Tabulka klientů 2023'!$AS125='Hlavní stránka'!$H$1,1,0)</f>
        <v>0</v>
      </c>
      <c r="R121" s="5">
        <f>IF('Tabulka klientů 2023'!$AV125='Hlavní stránka'!$H$1,1,0)</f>
        <v>0</v>
      </c>
      <c r="S121" s="5">
        <f t="shared" si="0"/>
        <v>0</v>
      </c>
      <c r="T121" s="2">
        <f t="shared" si="12"/>
        <v>0</v>
      </c>
      <c r="U121" s="5">
        <f>IF('Tabulka klientů 2023'!$R125='Hlavní stránka'!U$1,1,0)</f>
        <v>0</v>
      </c>
      <c r="V121" s="5">
        <f>IF('Tabulka klientů 2023'!$U125='Hlavní stránka'!U$1,1,0)</f>
        <v>0</v>
      </c>
      <c r="W121" s="5">
        <f>IF('Tabulka klientů 2023'!$X125='Hlavní stránka'!U$1,1,0)</f>
        <v>0</v>
      </c>
      <c r="X121" s="5">
        <f>IF('Tabulka klientů 2023'!$AA125='Hlavní stránka'!U$1,1,0)</f>
        <v>0</v>
      </c>
      <c r="Y121" s="5">
        <f>IF('Tabulka klientů 2023'!$AD125='Hlavní stránka'!U$1,1,0)</f>
        <v>0</v>
      </c>
      <c r="Z121" s="5">
        <f>IF('Tabulka klientů 2023'!$AG125='Hlavní stránka'!U$1,1,0)</f>
        <v>0</v>
      </c>
      <c r="AA121" s="5">
        <f>IF('Tabulka klientů 2023'!$AJ125='Hlavní stránka'!U$1,1,0)</f>
        <v>0</v>
      </c>
      <c r="AB121" s="5">
        <f>IF('Tabulka klientů 2023'!$AM125='Hlavní stránka'!U$1,1,0)</f>
        <v>0</v>
      </c>
      <c r="AC121" s="5">
        <f>IF('Tabulka klientů 2023'!$AP125='Hlavní stránka'!U$1,1,0)</f>
        <v>0</v>
      </c>
      <c r="AD121" s="5">
        <f>IF('Tabulka klientů 2023'!$AS125='Hlavní stránka'!U$1,1,0)</f>
        <v>0</v>
      </c>
      <c r="AE121" s="5">
        <f>IF('Tabulka klientů 2023'!$AV125='Hlavní stránka'!U$1,1,0)</f>
        <v>0</v>
      </c>
      <c r="AF121" s="5">
        <f t="shared" si="1"/>
        <v>0</v>
      </c>
      <c r="AG121" s="2">
        <f t="shared" si="13"/>
        <v>0</v>
      </c>
      <c r="AH121" s="5">
        <f>IF('Tabulka klientů 2023'!$R125='Hlavní stránka'!AH$1,1,0)</f>
        <v>0</v>
      </c>
      <c r="AI121" s="5">
        <f>IF('Tabulka klientů 2023'!$U125='Hlavní stránka'!AH$1,1,0)</f>
        <v>0</v>
      </c>
      <c r="AJ121" s="5">
        <f>IF('Tabulka klientů 2023'!$X125='Hlavní stránka'!AH$1,1,0)</f>
        <v>0</v>
      </c>
      <c r="AK121" s="5">
        <f>IF('Tabulka klientů 2023'!$AA125='Hlavní stránka'!AH$1,1,0)</f>
        <v>0</v>
      </c>
      <c r="AL121" s="5">
        <f>IF('Tabulka klientů 2023'!$AD125='Hlavní stránka'!AH$1,1,0)</f>
        <v>0</v>
      </c>
      <c r="AM121" s="5">
        <f>IF('Tabulka klientů 2023'!$AG125='Hlavní stránka'!AH$1,1,0)</f>
        <v>0</v>
      </c>
      <c r="AN121" s="5">
        <f>IF('Tabulka klientů 2023'!$AJ125='Hlavní stránka'!AH$1,1,0)</f>
        <v>0</v>
      </c>
      <c r="AO121" s="5">
        <f>IF('Tabulka klientů 2023'!$AM125='Hlavní stránka'!AH$1,1,0)</f>
        <v>0</v>
      </c>
      <c r="AP121" s="5">
        <f>IF('Tabulka klientů 2023'!$AP125='Hlavní stránka'!AH$1,1,0)</f>
        <v>0</v>
      </c>
      <c r="AQ121" s="5">
        <f>IF('Tabulka klientů 2023'!$AS125='Hlavní stránka'!AH$1,1,0)</f>
        <v>0</v>
      </c>
      <c r="AR121" s="5">
        <f>IF('Tabulka klientů 2023'!$AV125='Hlavní stránka'!AH$1,1,0)</f>
        <v>0</v>
      </c>
      <c r="AS121" s="5">
        <f t="shared" si="2"/>
        <v>0</v>
      </c>
      <c r="AT121" s="2">
        <f t="shared" si="14"/>
        <v>0</v>
      </c>
      <c r="AU121" s="5">
        <f>IF('Tabulka klientů 2023'!$R125='Hlavní stránka'!AU$1,1,0)</f>
        <v>0</v>
      </c>
      <c r="AV121" s="5">
        <f>IF('Tabulka klientů 2023'!$U125='Hlavní stránka'!AU$1,1,0)</f>
        <v>0</v>
      </c>
      <c r="AW121" s="5">
        <f>IF('Tabulka klientů 2023'!$X125='Hlavní stránka'!AU$1,1,0)</f>
        <v>0</v>
      </c>
      <c r="AX121" s="5">
        <f>IF('Tabulka klientů 2023'!$AA125='Hlavní stránka'!AU$1,1,0)</f>
        <v>0</v>
      </c>
      <c r="AY121" s="5">
        <f>IF('Tabulka klientů 2023'!$AD125='Hlavní stránka'!AU$1,1,0)</f>
        <v>0</v>
      </c>
      <c r="AZ121" s="5">
        <f>IF('Tabulka klientů 2023'!$AG125='Hlavní stránka'!AU$1,1,0)</f>
        <v>0</v>
      </c>
      <c r="BA121" s="5">
        <f>IF('Tabulka klientů 2023'!$AJ125='Hlavní stránka'!AU$1,1,0)</f>
        <v>0</v>
      </c>
      <c r="BB121" s="5">
        <f>IF('Tabulka klientů 2023'!$AM125='Hlavní stránka'!AU$1,1,0)</f>
        <v>0</v>
      </c>
      <c r="BC121" s="5">
        <f>IF('Tabulka klientů 2023'!$AP125='Hlavní stránka'!AU$1,1,0)</f>
        <v>0</v>
      </c>
      <c r="BD121" s="5">
        <f>IF('Tabulka klientů 2023'!$AS125='Hlavní stránka'!AU$1,1,0)</f>
        <v>0</v>
      </c>
      <c r="BE121" s="5">
        <f>IF('Tabulka klientů 2023'!$AV125='Hlavní stránka'!AU$1,1,0)</f>
        <v>0</v>
      </c>
      <c r="BF121" s="5">
        <f t="shared" si="3"/>
        <v>0</v>
      </c>
      <c r="BG121" s="2">
        <f t="shared" si="15"/>
        <v>0</v>
      </c>
      <c r="BH121" s="5">
        <f>IF('Tabulka klientů 2023'!$R125='Hlavní stránka'!BH$1,1,0)</f>
        <v>0</v>
      </c>
      <c r="BI121" s="5">
        <f>IF('Tabulka klientů 2023'!$U125='Hlavní stránka'!BH$1,1,0)</f>
        <v>0</v>
      </c>
      <c r="BJ121" s="5">
        <f>IF('Tabulka klientů 2023'!$X125='Hlavní stránka'!BH$1,1,0)</f>
        <v>0</v>
      </c>
      <c r="BK121" s="5">
        <f>IF('Tabulka klientů 2023'!$AA125='Hlavní stránka'!BH$1,1,0)</f>
        <v>0</v>
      </c>
      <c r="BL121" s="5">
        <f>IF('Tabulka klientů 2023'!$AD125='Hlavní stránka'!BH$1,1,0)</f>
        <v>0</v>
      </c>
      <c r="BM121" s="5">
        <f>IF('Tabulka klientů 2023'!$AG125='Hlavní stránka'!BH$1,1,0)</f>
        <v>0</v>
      </c>
      <c r="BN121" s="5">
        <f>IF('Tabulka klientů 2023'!$AJ125='Hlavní stránka'!BH$1,1,0)</f>
        <v>0</v>
      </c>
      <c r="BO121" s="5">
        <f>IF('Tabulka klientů 2023'!$AM125='Hlavní stránka'!BH$1,1,0)</f>
        <v>0</v>
      </c>
      <c r="BP121" s="5">
        <f>IF('Tabulka klientů 2023'!$AP125='Hlavní stránka'!BH$1,1,0)</f>
        <v>0</v>
      </c>
      <c r="BQ121" s="5">
        <f>IF('Tabulka klientů 2023'!$AS125='Hlavní stránka'!BH$1,1,0)</f>
        <v>0</v>
      </c>
      <c r="BR121" s="5">
        <f>IF('Tabulka klientů 2023'!$AV125='Hlavní stránka'!BH$1,1,0)</f>
        <v>0</v>
      </c>
      <c r="BS121" s="5">
        <f t="shared" si="4"/>
        <v>0</v>
      </c>
      <c r="BT121" s="2">
        <f t="shared" si="16"/>
        <v>0</v>
      </c>
      <c r="BU121" s="5">
        <f>IF('Tabulka klientů 2023'!$R125='Hlavní stránka'!BU$1,1,0)</f>
        <v>0</v>
      </c>
      <c r="BV121" s="5">
        <f>IF('Tabulka klientů 2023'!$U125='Hlavní stránka'!BU$1,1,0)</f>
        <v>0</v>
      </c>
      <c r="BW121" s="5">
        <f>IF('Tabulka klientů 2023'!$X125='Hlavní stránka'!BU$1,1,0)</f>
        <v>0</v>
      </c>
      <c r="BX121" s="5">
        <f>IF('Tabulka klientů 2023'!$AA125='Hlavní stránka'!BU$1,1,0)</f>
        <v>0</v>
      </c>
      <c r="BY121" s="5">
        <f>IF('Tabulka klientů 2023'!$AD125='Hlavní stránka'!BU$1,1,0)</f>
        <v>0</v>
      </c>
      <c r="BZ121" s="5">
        <f>IF('Tabulka klientů 2023'!$AG125='Hlavní stránka'!BU$1,1,0)</f>
        <v>0</v>
      </c>
      <c r="CA121" s="5">
        <f>IF('Tabulka klientů 2023'!$AJ125='Hlavní stránka'!BU$1,1,0)</f>
        <v>0</v>
      </c>
      <c r="CB121" s="5">
        <f>IF('Tabulka klientů 2023'!$AM125='Hlavní stránka'!BU$1,1,0)</f>
        <v>0</v>
      </c>
      <c r="CC121" s="5">
        <f>IF('Tabulka klientů 2023'!$AP125='Hlavní stránka'!BU$1,1,0)</f>
        <v>0</v>
      </c>
      <c r="CD121" s="5">
        <f>IF('Tabulka klientů 2023'!$AS125='Hlavní stránka'!BU$1,1,0)</f>
        <v>0</v>
      </c>
      <c r="CE121" s="5">
        <f>IF('Tabulka klientů 2023'!$AV125='Hlavní stránka'!BU$1,1,0)</f>
        <v>0</v>
      </c>
      <c r="CF121" s="5">
        <f t="shared" si="5"/>
        <v>0</v>
      </c>
      <c r="CG121" s="2">
        <f t="shared" si="17"/>
        <v>0</v>
      </c>
      <c r="CH121" s="5">
        <f>IF('Tabulka klientů 2023'!$R125='Hlavní stránka'!CH$1,1,0)</f>
        <v>0</v>
      </c>
      <c r="CI121" s="5">
        <f>IF('Tabulka klientů 2023'!$U125='Hlavní stránka'!CH$1,1,0)</f>
        <v>0</v>
      </c>
      <c r="CJ121" s="5">
        <f>IF('Tabulka klientů 2023'!$X125='Hlavní stránka'!CH$1,1,0)</f>
        <v>0</v>
      </c>
      <c r="CK121" s="5">
        <f>IF('Tabulka klientů 2023'!$AA125='Hlavní stránka'!CH$1,1,0)</f>
        <v>0</v>
      </c>
      <c r="CL121" s="5">
        <f>IF('Tabulka klientů 2023'!$AD125='Hlavní stránka'!CH$1,1,0)</f>
        <v>0</v>
      </c>
      <c r="CM121" s="5">
        <f>IF('Tabulka klientů 2023'!$AG125='Hlavní stránka'!CH$1,1,0)</f>
        <v>0</v>
      </c>
      <c r="CN121" s="5">
        <f>IF('Tabulka klientů 2023'!$AJ125='Hlavní stránka'!CH$1,1,0)</f>
        <v>0</v>
      </c>
      <c r="CO121" s="5">
        <f>IF('Tabulka klientů 2023'!$AM125='Hlavní stránka'!CH$1,1,0)</f>
        <v>0</v>
      </c>
      <c r="CP121" s="5">
        <f>IF('Tabulka klientů 2023'!$AP125='Hlavní stránka'!CH$1,1,0)</f>
        <v>0</v>
      </c>
      <c r="CQ121" s="5">
        <f>IF('Tabulka klientů 2023'!$AS125='Hlavní stránka'!CH$1,1,0)</f>
        <v>0</v>
      </c>
      <c r="CR121" s="5">
        <f>IF('Tabulka klientů 2023'!$AV125='Hlavní stránka'!CH$1,1,0)</f>
        <v>0</v>
      </c>
      <c r="CS121" s="5">
        <f t="shared" si="6"/>
        <v>0</v>
      </c>
      <c r="CT121" s="2">
        <f t="shared" si="18"/>
        <v>0</v>
      </c>
      <c r="CU121" s="5">
        <f>IF('Tabulka klientů 2023'!$R125='Hlavní stránka'!CU$1,1,0)</f>
        <v>0</v>
      </c>
      <c r="CV121" s="5">
        <f>IF('Tabulka klientů 2023'!$U125='Hlavní stránka'!CU$1,1,0)</f>
        <v>0</v>
      </c>
      <c r="CW121" s="5">
        <f>IF('Tabulka klientů 2023'!$X125='Hlavní stránka'!CU$1,1,0)</f>
        <v>0</v>
      </c>
      <c r="CX121" s="5">
        <f>IF('Tabulka klientů 2023'!$AA125='Hlavní stránka'!CU$1,1,0)</f>
        <v>0</v>
      </c>
      <c r="CY121" s="5">
        <f>IF('Tabulka klientů 2023'!$AD125='Hlavní stránka'!CU$1,1,0)</f>
        <v>0</v>
      </c>
      <c r="CZ121" s="5">
        <f>IF('Tabulka klientů 2023'!$AG125='Hlavní stránka'!CU$1,1,0)</f>
        <v>0</v>
      </c>
      <c r="DA121" s="5">
        <f>IF('Tabulka klientů 2023'!$AJ125='Hlavní stránka'!CU$1,1,0)</f>
        <v>0</v>
      </c>
      <c r="DB121" s="5">
        <f>IF('Tabulka klientů 2023'!$AM125='Hlavní stránka'!CU$1,1,0)</f>
        <v>0</v>
      </c>
      <c r="DC121" s="5">
        <f>IF('Tabulka klientů 2023'!$AP125='Hlavní stránka'!CU$1,1,0)</f>
        <v>0</v>
      </c>
      <c r="DD121" s="5">
        <f>IF('Tabulka klientů 2023'!$AS125='Hlavní stránka'!CU$1,1,0)</f>
        <v>0</v>
      </c>
      <c r="DE121" s="5">
        <f>IF('Tabulka klientů 2023'!$AV125='Hlavní stránka'!CU$1,1,0)</f>
        <v>0</v>
      </c>
      <c r="DF121" s="5">
        <f t="shared" si="7"/>
        <v>0</v>
      </c>
      <c r="DG121" s="2">
        <f t="shared" si="19"/>
        <v>0</v>
      </c>
      <c r="DH121" s="5">
        <f>IF('Tabulka klientů 2023'!$R125='Hlavní stránka'!DH$1,1,0)</f>
        <v>0</v>
      </c>
      <c r="DI121" s="5">
        <f>IF('Tabulka klientů 2023'!$U125='Hlavní stránka'!DH$1,1,0)</f>
        <v>0</v>
      </c>
      <c r="DJ121" s="5">
        <f>IF('Tabulka klientů 2023'!$X125='Hlavní stránka'!DH$1,1,0)</f>
        <v>0</v>
      </c>
      <c r="DK121" s="5">
        <f>IF('Tabulka klientů 2023'!$AA125='Hlavní stránka'!DH$1,1,0)</f>
        <v>0</v>
      </c>
      <c r="DL121" s="5">
        <f>IF('Tabulka klientů 2023'!$AD125='Hlavní stránka'!DH$1,1,0)</f>
        <v>0</v>
      </c>
      <c r="DM121" s="5">
        <f>IF('Tabulka klientů 2023'!$AG125='Hlavní stránka'!DH$1,1,0)</f>
        <v>0</v>
      </c>
      <c r="DN121" s="5">
        <f>IF('Tabulka klientů 2023'!$AJ125='Hlavní stránka'!DH$1,1,0)</f>
        <v>0</v>
      </c>
      <c r="DO121" s="5">
        <f>IF('Tabulka klientů 2023'!$AM125='Hlavní stránka'!DH$1,1,0)</f>
        <v>0</v>
      </c>
      <c r="DP121" s="5">
        <f>IF('Tabulka klientů 2023'!$AP125='Hlavní stránka'!DH$1,1,0)</f>
        <v>0</v>
      </c>
      <c r="DQ121" s="5">
        <f>IF('Tabulka klientů 2023'!$AS125='Hlavní stránka'!DH$1,1,0)</f>
        <v>0</v>
      </c>
      <c r="DR121" s="5">
        <f>IF('Tabulka klientů 2023'!$AV125='Hlavní stránka'!DH$1,1,0)</f>
        <v>0</v>
      </c>
      <c r="DS121" s="5">
        <f t="shared" si="8"/>
        <v>0</v>
      </c>
      <c r="DT121" s="2">
        <f t="shared" si="20"/>
        <v>0</v>
      </c>
      <c r="DU121" s="5">
        <f>IF('Tabulka klientů 2023'!$R125='Hlavní stránka'!DU$1,1,0)</f>
        <v>0</v>
      </c>
      <c r="DV121" s="5">
        <f>IF('Tabulka klientů 2023'!$U125='Hlavní stránka'!DU$1,1,0)</f>
        <v>0</v>
      </c>
      <c r="DW121" s="5">
        <f>IF('Tabulka klientů 2023'!$X125='Hlavní stránka'!DU$1,1,0)</f>
        <v>0</v>
      </c>
      <c r="DX121" s="5">
        <f>IF('Tabulka klientů 2023'!$AA125='Hlavní stránka'!DU$1,1,0)</f>
        <v>0</v>
      </c>
      <c r="DY121" s="5">
        <f>IF('Tabulka klientů 2023'!$AD125='Hlavní stránka'!DU$1,1,0)</f>
        <v>0</v>
      </c>
      <c r="DZ121" s="5">
        <f>IF('Tabulka klientů 2023'!$AG125='Hlavní stránka'!DU$1,1,0)</f>
        <v>0</v>
      </c>
      <c r="EA121" s="5">
        <f>IF('Tabulka klientů 2023'!$AJ125='Hlavní stránka'!DU$1,1,0)</f>
        <v>0</v>
      </c>
      <c r="EB121" s="5">
        <f>IF('Tabulka klientů 2023'!$AM125='Hlavní stránka'!DU$1,1,0)</f>
        <v>0</v>
      </c>
      <c r="EC121" s="5">
        <f>IF('Tabulka klientů 2023'!$AP125='Hlavní stránka'!DU$1,1,0)</f>
        <v>0</v>
      </c>
      <c r="ED121" s="5">
        <f>IF('Tabulka klientů 2023'!$AS125='Hlavní stránka'!DU$1,1,0)</f>
        <v>0</v>
      </c>
      <c r="EE121" s="5">
        <f>IF('Tabulka klientů 2023'!$AV125='Hlavní stránka'!DU$1,1,0)</f>
        <v>0</v>
      </c>
      <c r="EF121" s="5">
        <f t="shared" si="9"/>
        <v>0</v>
      </c>
      <c r="EG121" s="2">
        <f t="shared" si="21"/>
        <v>0</v>
      </c>
      <c r="EH121" s="5">
        <f>IF('Tabulka klientů 2023'!$R125='Hlavní stránka'!EH$1,1,0)</f>
        <v>0</v>
      </c>
      <c r="EI121" s="5">
        <f>IF('Tabulka klientů 2023'!$U125='Hlavní stránka'!EH$1,1,0)</f>
        <v>0</v>
      </c>
      <c r="EJ121" s="5">
        <f>IF('Tabulka klientů 2023'!$X125='Hlavní stránka'!EH$1,1,0)</f>
        <v>0</v>
      </c>
      <c r="EK121" s="5">
        <f>IF('Tabulka klientů 2023'!$AA125='Hlavní stránka'!EH$1,1,0)</f>
        <v>0</v>
      </c>
      <c r="EL121" s="5">
        <f>IF('Tabulka klientů 2023'!$AD125='Hlavní stránka'!EH$1,1,0)</f>
        <v>0</v>
      </c>
      <c r="EM121" s="5">
        <f>IF('Tabulka klientů 2023'!$AG125='Hlavní stránka'!EH$1,1,0)</f>
        <v>0</v>
      </c>
      <c r="EN121" s="5">
        <f>IF('Tabulka klientů 2023'!$AJ125='Hlavní stránka'!EH$1,1,0)</f>
        <v>0</v>
      </c>
      <c r="EO121" s="5">
        <f>IF('Tabulka klientů 2023'!$AM125='Hlavní stránka'!EH$1,1,0)</f>
        <v>0</v>
      </c>
      <c r="EP121" s="5">
        <f>IF('Tabulka klientů 2023'!$AP125='Hlavní stránka'!EH$1,1,0)</f>
        <v>0</v>
      </c>
      <c r="EQ121" s="5">
        <f>IF('Tabulka klientů 2023'!$AS125='Hlavní stránka'!EH$1,1,0)</f>
        <v>0</v>
      </c>
      <c r="ER121" s="5">
        <f>IF('Tabulka klientů 2023'!$AV125='Hlavní stránka'!EH$1,1,0)</f>
        <v>0</v>
      </c>
      <c r="ES121" s="5">
        <f t="shared" si="10"/>
        <v>0</v>
      </c>
      <c r="ET121" s="2">
        <f t="shared" si="22"/>
        <v>0</v>
      </c>
      <c r="EU121" s="5">
        <f>IF('Tabulka klientů 2023'!$R125='Hlavní stránka'!EU$1,1,0)</f>
        <v>0</v>
      </c>
      <c r="EV121" s="5">
        <f>IF('Tabulka klientů 2023'!$U125='Hlavní stránka'!EU$1,1,0)</f>
        <v>0</v>
      </c>
      <c r="EW121" s="5">
        <f>IF('Tabulka klientů 2023'!$X125='Hlavní stránka'!EU$1,1,0)</f>
        <v>0</v>
      </c>
      <c r="EX121" s="5">
        <f>IF('Tabulka klientů 2023'!$AA125='Hlavní stránka'!EU$1,1,0)</f>
        <v>0</v>
      </c>
      <c r="EY121" s="5">
        <f>IF('Tabulka klientů 2023'!$AD125='Hlavní stránka'!EU$1,1,0)</f>
        <v>0</v>
      </c>
      <c r="EZ121" s="5">
        <f>IF('Tabulka klientů 2023'!$AG125='Hlavní stránka'!EU$1,1,0)</f>
        <v>0</v>
      </c>
      <c r="FA121" s="5">
        <f>IF('Tabulka klientů 2023'!$AJ125='Hlavní stránka'!EU$1,1,0)</f>
        <v>0</v>
      </c>
      <c r="FB121" s="5">
        <f>IF('Tabulka klientů 2023'!$AM125='Hlavní stránka'!EU$1,1,0)</f>
        <v>0</v>
      </c>
      <c r="FC121" s="5">
        <f>IF('Tabulka klientů 2023'!$AP125='Hlavní stránka'!EU$1,1,0)</f>
        <v>0</v>
      </c>
      <c r="FD121" s="5">
        <f>IF('Tabulka klientů 2023'!$AS125='Hlavní stránka'!EU$1,1,0)</f>
        <v>0</v>
      </c>
      <c r="FE121" s="5">
        <f>IF('Tabulka klientů 2023'!$AV125='Hlavní stránka'!EU$1,1,0)</f>
        <v>0</v>
      </c>
      <c r="FF121" s="5">
        <f t="shared" si="11"/>
        <v>0</v>
      </c>
      <c r="FG121" s="2">
        <f t="shared" si="23"/>
        <v>0</v>
      </c>
    </row>
    <row r="122" spans="1:163" ht="1.5" hidden="1" customHeight="1" x14ac:dyDescent="0.25">
      <c r="A122" s="4"/>
      <c r="B122" s="4"/>
      <c r="C122" s="4"/>
      <c r="D122" s="4"/>
      <c r="E122" s="4"/>
      <c r="F122" s="4"/>
      <c r="G122" s="4"/>
      <c r="H122" s="5">
        <f>IF('Tabulka klientů 2023'!$R126='Hlavní stránka'!$H$1,1,0)</f>
        <v>0</v>
      </c>
      <c r="I122" s="5">
        <f>IF('Tabulka klientů 2023'!$U126='Hlavní stránka'!$H$1,1,0)</f>
        <v>0</v>
      </c>
      <c r="J122" s="5">
        <f>IF('Tabulka klientů 2023'!$X126='Hlavní stránka'!$H$1,1,0)</f>
        <v>0</v>
      </c>
      <c r="K122" s="5">
        <f>IF('Tabulka klientů 2023'!$AA126='Hlavní stránka'!$H$1,1,0)</f>
        <v>0</v>
      </c>
      <c r="L122" s="5">
        <f>IF('Tabulka klientů 2023'!$AD126='Hlavní stránka'!$H$1,1,0)</f>
        <v>0</v>
      </c>
      <c r="M122" s="5">
        <f>IF('Tabulka klientů 2023'!$AG126='Hlavní stránka'!$H$1,1,0)</f>
        <v>0</v>
      </c>
      <c r="N122" s="5">
        <f>IF('Tabulka klientů 2023'!$AJ126='Hlavní stránka'!$H$1,1,0)</f>
        <v>0</v>
      </c>
      <c r="O122" s="5">
        <f>IF('Tabulka klientů 2023'!$AM126='Hlavní stránka'!$H$1,1,0)</f>
        <v>0</v>
      </c>
      <c r="P122" s="5">
        <f>IF('Tabulka klientů 2023'!$AP126='Hlavní stránka'!$H$1,1,0)</f>
        <v>0</v>
      </c>
      <c r="Q122" s="5">
        <f>IF('Tabulka klientů 2023'!$AS126='Hlavní stránka'!$H$1,1,0)</f>
        <v>0</v>
      </c>
      <c r="R122" s="5">
        <f>IF('Tabulka klientů 2023'!$AV126='Hlavní stránka'!$H$1,1,0)</f>
        <v>0</v>
      </c>
      <c r="S122" s="5">
        <f t="shared" si="0"/>
        <v>0</v>
      </c>
      <c r="T122" s="2">
        <f t="shared" si="12"/>
        <v>0</v>
      </c>
      <c r="U122" s="5">
        <f>IF('Tabulka klientů 2023'!$R126='Hlavní stránka'!U$1,1,0)</f>
        <v>0</v>
      </c>
      <c r="V122" s="5">
        <f>IF('Tabulka klientů 2023'!$U126='Hlavní stránka'!U$1,1,0)</f>
        <v>0</v>
      </c>
      <c r="W122" s="5">
        <f>IF('Tabulka klientů 2023'!$X126='Hlavní stránka'!U$1,1,0)</f>
        <v>0</v>
      </c>
      <c r="X122" s="5">
        <f>IF('Tabulka klientů 2023'!$AA126='Hlavní stránka'!U$1,1,0)</f>
        <v>0</v>
      </c>
      <c r="Y122" s="5">
        <f>IF('Tabulka klientů 2023'!$AD126='Hlavní stránka'!U$1,1,0)</f>
        <v>0</v>
      </c>
      <c r="Z122" s="5">
        <f>IF('Tabulka klientů 2023'!$AG126='Hlavní stránka'!U$1,1,0)</f>
        <v>0</v>
      </c>
      <c r="AA122" s="5">
        <f>IF('Tabulka klientů 2023'!$AJ126='Hlavní stránka'!U$1,1,0)</f>
        <v>0</v>
      </c>
      <c r="AB122" s="5">
        <f>IF('Tabulka klientů 2023'!$AM126='Hlavní stránka'!U$1,1,0)</f>
        <v>0</v>
      </c>
      <c r="AC122" s="5">
        <f>IF('Tabulka klientů 2023'!$AP126='Hlavní stránka'!U$1,1,0)</f>
        <v>0</v>
      </c>
      <c r="AD122" s="5">
        <f>IF('Tabulka klientů 2023'!$AS126='Hlavní stránka'!U$1,1,0)</f>
        <v>0</v>
      </c>
      <c r="AE122" s="5">
        <f>IF('Tabulka klientů 2023'!$AV126='Hlavní stránka'!U$1,1,0)</f>
        <v>0</v>
      </c>
      <c r="AF122" s="5">
        <f t="shared" si="1"/>
        <v>0</v>
      </c>
      <c r="AG122" s="2">
        <f t="shared" si="13"/>
        <v>0</v>
      </c>
      <c r="AH122" s="5">
        <f>IF('Tabulka klientů 2023'!$R126='Hlavní stránka'!AH$1,1,0)</f>
        <v>0</v>
      </c>
      <c r="AI122" s="5">
        <f>IF('Tabulka klientů 2023'!$U126='Hlavní stránka'!AH$1,1,0)</f>
        <v>0</v>
      </c>
      <c r="AJ122" s="5">
        <f>IF('Tabulka klientů 2023'!$X126='Hlavní stránka'!AH$1,1,0)</f>
        <v>0</v>
      </c>
      <c r="AK122" s="5">
        <f>IF('Tabulka klientů 2023'!$AA126='Hlavní stránka'!AH$1,1,0)</f>
        <v>0</v>
      </c>
      <c r="AL122" s="5">
        <f>IF('Tabulka klientů 2023'!$AD126='Hlavní stránka'!AH$1,1,0)</f>
        <v>0</v>
      </c>
      <c r="AM122" s="5">
        <f>IF('Tabulka klientů 2023'!$AG126='Hlavní stránka'!AH$1,1,0)</f>
        <v>0</v>
      </c>
      <c r="AN122" s="5">
        <f>IF('Tabulka klientů 2023'!$AJ126='Hlavní stránka'!AH$1,1,0)</f>
        <v>0</v>
      </c>
      <c r="AO122" s="5">
        <f>IF('Tabulka klientů 2023'!$AM126='Hlavní stránka'!AH$1,1,0)</f>
        <v>0</v>
      </c>
      <c r="AP122" s="5">
        <f>IF('Tabulka klientů 2023'!$AP126='Hlavní stránka'!AH$1,1,0)</f>
        <v>0</v>
      </c>
      <c r="AQ122" s="5">
        <f>IF('Tabulka klientů 2023'!$AS126='Hlavní stránka'!AH$1,1,0)</f>
        <v>0</v>
      </c>
      <c r="AR122" s="5">
        <f>IF('Tabulka klientů 2023'!$AV126='Hlavní stránka'!AH$1,1,0)</f>
        <v>0</v>
      </c>
      <c r="AS122" s="5">
        <f t="shared" si="2"/>
        <v>0</v>
      </c>
      <c r="AT122" s="2">
        <f t="shared" si="14"/>
        <v>0</v>
      </c>
      <c r="AU122" s="5">
        <f>IF('Tabulka klientů 2023'!$R126='Hlavní stránka'!AU$1,1,0)</f>
        <v>0</v>
      </c>
      <c r="AV122" s="5">
        <f>IF('Tabulka klientů 2023'!$U126='Hlavní stránka'!AU$1,1,0)</f>
        <v>0</v>
      </c>
      <c r="AW122" s="5">
        <f>IF('Tabulka klientů 2023'!$X126='Hlavní stránka'!AU$1,1,0)</f>
        <v>0</v>
      </c>
      <c r="AX122" s="5">
        <f>IF('Tabulka klientů 2023'!$AA126='Hlavní stránka'!AU$1,1,0)</f>
        <v>0</v>
      </c>
      <c r="AY122" s="5">
        <f>IF('Tabulka klientů 2023'!$AD126='Hlavní stránka'!AU$1,1,0)</f>
        <v>0</v>
      </c>
      <c r="AZ122" s="5">
        <f>IF('Tabulka klientů 2023'!$AG126='Hlavní stránka'!AU$1,1,0)</f>
        <v>0</v>
      </c>
      <c r="BA122" s="5">
        <f>IF('Tabulka klientů 2023'!$AJ126='Hlavní stránka'!AU$1,1,0)</f>
        <v>0</v>
      </c>
      <c r="BB122" s="5">
        <f>IF('Tabulka klientů 2023'!$AM126='Hlavní stránka'!AU$1,1,0)</f>
        <v>0</v>
      </c>
      <c r="BC122" s="5">
        <f>IF('Tabulka klientů 2023'!$AP126='Hlavní stránka'!AU$1,1,0)</f>
        <v>0</v>
      </c>
      <c r="BD122" s="5">
        <f>IF('Tabulka klientů 2023'!$AS126='Hlavní stránka'!AU$1,1,0)</f>
        <v>0</v>
      </c>
      <c r="BE122" s="5">
        <f>IF('Tabulka klientů 2023'!$AV126='Hlavní stránka'!AU$1,1,0)</f>
        <v>0</v>
      </c>
      <c r="BF122" s="5">
        <f t="shared" si="3"/>
        <v>0</v>
      </c>
      <c r="BG122" s="2">
        <f t="shared" si="15"/>
        <v>0</v>
      </c>
      <c r="BH122" s="5">
        <f>IF('Tabulka klientů 2023'!$R126='Hlavní stránka'!BH$1,1,0)</f>
        <v>0</v>
      </c>
      <c r="BI122" s="5">
        <f>IF('Tabulka klientů 2023'!$U126='Hlavní stránka'!BH$1,1,0)</f>
        <v>0</v>
      </c>
      <c r="BJ122" s="5">
        <f>IF('Tabulka klientů 2023'!$X126='Hlavní stránka'!BH$1,1,0)</f>
        <v>0</v>
      </c>
      <c r="BK122" s="5">
        <f>IF('Tabulka klientů 2023'!$AA126='Hlavní stránka'!BH$1,1,0)</f>
        <v>0</v>
      </c>
      <c r="BL122" s="5">
        <f>IF('Tabulka klientů 2023'!$AD126='Hlavní stránka'!BH$1,1,0)</f>
        <v>0</v>
      </c>
      <c r="BM122" s="5">
        <f>IF('Tabulka klientů 2023'!$AG126='Hlavní stránka'!BH$1,1,0)</f>
        <v>0</v>
      </c>
      <c r="BN122" s="5">
        <f>IF('Tabulka klientů 2023'!$AJ126='Hlavní stránka'!BH$1,1,0)</f>
        <v>0</v>
      </c>
      <c r="BO122" s="5">
        <f>IF('Tabulka klientů 2023'!$AM126='Hlavní stránka'!BH$1,1,0)</f>
        <v>0</v>
      </c>
      <c r="BP122" s="5">
        <f>IF('Tabulka klientů 2023'!$AP126='Hlavní stránka'!BH$1,1,0)</f>
        <v>0</v>
      </c>
      <c r="BQ122" s="5">
        <f>IF('Tabulka klientů 2023'!$AS126='Hlavní stránka'!BH$1,1,0)</f>
        <v>0</v>
      </c>
      <c r="BR122" s="5">
        <f>IF('Tabulka klientů 2023'!$AV126='Hlavní stránka'!BH$1,1,0)</f>
        <v>0</v>
      </c>
      <c r="BS122" s="5">
        <f t="shared" si="4"/>
        <v>0</v>
      </c>
      <c r="BT122" s="2">
        <f t="shared" si="16"/>
        <v>0</v>
      </c>
      <c r="BU122" s="5">
        <f>IF('Tabulka klientů 2023'!$R126='Hlavní stránka'!BU$1,1,0)</f>
        <v>0</v>
      </c>
      <c r="BV122" s="5">
        <f>IF('Tabulka klientů 2023'!$U126='Hlavní stránka'!BU$1,1,0)</f>
        <v>0</v>
      </c>
      <c r="BW122" s="5">
        <f>IF('Tabulka klientů 2023'!$X126='Hlavní stránka'!BU$1,1,0)</f>
        <v>0</v>
      </c>
      <c r="BX122" s="5">
        <f>IF('Tabulka klientů 2023'!$AA126='Hlavní stránka'!BU$1,1,0)</f>
        <v>0</v>
      </c>
      <c r="BY122" s="5">
        <f>IF('Tabulka klientů 2023'!$AD126='Hlavní stránka'!BU$1,1,0)</f>
        <v>0</v>
      </c>
      <c r="BZ122" s="5">
        <f>IF('Tabulka klientů 2023'!$AG126='Hlavní stránka'!BU$1,1,0)</f>
        <v>0</v>
      </c>
      <c r="CA122" s="5">
        <f>IF('Tabulka klientů 2023'!$AJ126='Hlavní stránka'!BU$1,1,0)</f>
        <v>0</v>
      </c>
      <c r="CB122" s="5">
        <f>IF('Tabulka klientů 2023'!$AM126='Hlavní stránka'!BU$1,1,0)</f>
        <v>0</v>
      </c>
      <c r="CC122" s="5">
        <f>IF('Tabulka klientů 2023'!$AP126='Hlavní stránka'!BU$1,1,0)</f>
        <v>0</v>
      </c>
      <c r="CD122" s="5">
        <f>IF('Tabulka klientů 2023'!$AS126='Hlavní stránka'!BU$1,1,0)</f>
        <v>0</v>
      </c>
      <c r="CE122" s="5">
        <f>IF('Tabulka klientů 2023'!$AV126='Hlavní stránka'!BU$1,1,0)</f>
        <v>0</v>
      </c>
      <c r="CF122" s="5">
        <f t="shared" si="5"/>
        <v>0</v>
      </c>
      <c r="CG122" s="2">
        <f t="shared" si="17"/>
        <v>0</v>
      </c>
      <c r="CH122" s="5">
        <f>IF('Tabulka klientů 2023'!$R126='Hlavní stránka'!CH$1,1,0)</f>
        <v>0</v>
      </c>
      <c r="CI122" s="5">
        <f>IF('Tabulka klientů 2023'!$U126='Hlavní stránka'!CH$1,1,0)</f>
        <v>0</v>
      </c>
      <c r="CJ122" s="5">
        <f>IF('Tabulka klientů 2023'!$X126='Hlavní stránka'!CH$1,1,0)</f>
        <v>0</v>
      </c>
      <c r="CK122" s="5">
        <f>IF('Tabulka klientů 2023'!$AA126='Hlavní stránka'!CH$1,1,0)</f>
        <v>0</v>
      </c>
      <c r="CL122" s="5">
        <f>IF('Tabulka klientů 2023'!$AD126='Hlavní stránka'!CH$1,1,0)</f>
        <v>0</v>
      </c>
      <c r="CM122" s="5">
        <f>IF('Tabulka klientů 2023'!$AG126='Hlavní stránka'!CH$1,1,0)</f>
        <v>0</v>
      </c>
      <c r="CN122" s="5">
        <f>IF('Tabulka klientů 2023'!$AJ126='Hlavní stránka'!CH$1,1,0)</f>
        <v>0</v>
      </c>
      <c r="CO122" s="5">
        <f>IF('Tabulka klientů 2023'!$AM126='Hlavní stránka'!CH$1,1,0)</f>
        <v>0</v>
      </c>
      <c r="CP122" s="5">
        <f>IF('Tabulka klientů 2023'!$AP126='Hlavní stránka'!CH$1,1,0)</f>
        <v>0</v>
      </c>
      <c r="CQ122" s="5">
        <f>IF('Tabulka klientů 2023'!$AS126='Hlavní stránka'!CH$1,1,0)</f>
        <v>0</v>
      </c>
      <c r="CR122" s="5">
        <f>IF('Tabulka klientů 2023'!$AV126='Hlavní stránka'!CH$1,1,0)</f>
        <v>0</v>
      </c>
      <c r="CS122" s="5">
        <f t="shared" si="6"/>
        <v>0</v>
      </c>
      <c r="CT122" s="2">
        <f t="shared" si="18"/>
        <v>0</v>
      </c>
      <c r="CU122" s="5">
        <f>IF('Tabulka klientů 2023'!$R126='Hlavní stránka'!CU$1,1,0)</f>
        <v>0</v>
      </c>
      <c r="CV122" s="5">
        <f>IF('Tabulka klientů 2023'!$U126='Hlavní stránka'!CU$1,1,0)</f>
        <v>0</v>
      </c>
      <c r="CW122" s="5">
        <f>IF('Tabulka klientů 2023'!$X126='Hlavní stránka'!CU$1,1,0)</f>
        <v>0</v>
      </c>
      <c r="CX122" s="5">
        <f>IF('Tabulka klientů 2023'!$AA126='Hlavní stránka'!CU$1,1,0)</f>
        <v>0</v>
      </c>
      <c r="CY122" s="5">
        <f>IF('Tabulka klientů 2023'!$AD126='Hlavní stránka'!CU$1,1,0)</f>
        <v>0</v>
      </c>
      <c r="CZ122" s="5">
        <f>IF('Tabulka klientů 2023'!$AG126='Hlavní stránka'!CU$1,1,0)</f>
        <v>0</v>
      </c>
      <c r="DA122" s="5">
        <f>IF('Tabulka klientů 2023'!$AJ126='Hlavní stránka'!CU$1,1,0)</f>
        <v>0</v>
      </c>
      <c r="DB122" s="5">
        <f>IF('Tabulka klientů 2023'!$AM126='Hlavní stránka'!CU$1,1,0)</f>
        <v>0</v>
      </c>
      <c r="DC122" s="5">
        <f>IF('Tabulka klientů 2023'!$AP126='Hlavní stránka'!CU$1,1,0)</f>
        <v>0</v>
      </c>
      <c r="DD122" s="5">
        <f>IF('Tabulka klientů 2023'!$AS126='Hlavní stránka'!CU$1,1,0)</f>
        <v>0</v>
      </c>
      <c r="DE122" s="5">
        <f>IF('Tabulka klientů 2023'!$AV126='Hlavní stránka'!CU$1,1,0)</f>
        <v>0</v>
      </c>
      <c r="DF122" s="5">
        <f t="shared" si="7"/>
        <v>0</v>
      </c>
      <c r="DG122" s="2">
        <f t="shared" si="19"/>
        <v>0</v>
      </c>
      <c r="DH122" s="5">
        <f>IF('Tabulka klientů 2023'!$R126='Hlavní stránka'!DH$1,1,0)</f>
        <v>0</v>
      </c>
      <c r="DI122" s="5">
        <f>IF('Tabulka klientů 2023'!$U126='Hlavní stránka'!DH$1,1,0)</f>
        <v>0</v>
      </c>
      <c r="DJ122" s="5">
        <f>IF('Tabulka klientů 2023'!$X126='Hlavní stránka'!DH$1,1,0)</f>
        <v>0</v>
      </c>
      <c r="DK122" s="5">
        <f>IF('Tabulka klientů 2023'!$AA126='Hlavní stránka'!DH$1,1,0)</f>
        <v>0</v>
      </c>
      <c r="DL122" s="5">
        <f>IF('Tabulka klientů 2023'!$AD126='Hlavní stránka'!DH$1,1,0)</f>
        <v>0</v>
      </c>
      <c r="DM122" s="5">
        <f>IF('Tabulka klientů 2023'!$AG126='Hlavní stránka'!DH$1,1,0)</f>
        <v>0</v>
      </c>
      <c r="DN122" s="5">
        <f>IF('Tabulka klientů 2023'!$AJ126='Hlavní stránka'!DH$1,1,0)</f>
        <v>0</v>
      </c>
      <c r="DO122" s="5">
        <f>IF('Tabulka klientů 2023'!$AM126='Hlavní stránka'!DH$1,1,0)</f>
        <v>0</v>
      </c>
      <c r="DP122" s="5">
        <f>IF('Tabulka klientů 2023'!$AP126='Hlavní stránka'!DH$1,1,0)</f>
        <v>0</v>
      </c>
      <c r="DQ122" s="5">
        <f>IF('Tabulka klientů 2023'!$AS126='Hlavní stránka'!DH$1,1,0)</f>
        <v>0</v>
      </c>
      <c r="DR122" s="5">
        <f>IF('Tabulka klientů 2023'!$AV126='Hlavní stránka'!DH$1,1,0)</f>
        <v>0</v>
      </c>
      <c r="DS122" s="5">
        <f t="shared" si="8"/>
        <v>0</v>
      </c>
      <c r="DT122" s="2">
        <f t="shared" si="20"/>
        <v>0</v>
      </c>
      <c r="DU122" s="5">
        <f>IF('Tabulka klientů 2023'!$R126='Hlavní stránka'!DU$1,1,0)</f>
        <v>0</v>
      </c>
      <c r="DV122" s="5">
        <f>IF('Tabulka klientů 2023'!$U126='Hlavní stránka'!DU$1,1,0)</f>
        <v>0</v>
      </c>
      <c r="DW122" s="5">
        <f>IF('Tabulka klientů 2023'!$X126='Hlavní stránka'!DU$1,1,0)</f>
        <v>0</v>
      </c>
      <c r="DX122" s="5">
        <f>IF('Tabulka klientů 2023'!$AA126='Hlavní stránka'!DU$1,1,0)</f>
        <v>0</v>
      </c>
      <c r="DY122" s="5">
        <f>IF('Tabulka klientů 2023'!$AD126='Hlavní stránka'!DU$1,1,0)</f>
        <v>0</v>
      </c>
      <c r="DZ122" s="5">
        <f>IF('Tabulka klientů 2023'!$AG126='Hlavní stránka'!DU$1,1,0)</f>
        <v>0</v>
      </c>
      <c r="EA122" s="5">
        <f>IF('Tabulka klientů 2023'!$AJ126='Hlavní stránka'!DU$1,1,0)</f>
        <v>0</v>
      </c>
      <c r="EB122" s="5">
        <f>IF('Tabulka klientů 2023'!$AM126='Hlavní stránka'!DU$1,1,0)</f>
        <v>0</v>
      </c>
      <c r="EC122" s="5">
        <f>IF('Tabulka klientů 2023'!$AP126='Hlavní stránka'!DU$1,1,0)</f>
        <v>0</v>
      </c>
      <c r="ED122" s="5">
        <f>IF('Tabulka klientů 2023'!$AS126='Hlavní stránka'!DU$1,1,0)</f>
        <v>0</v>
      </c>
      <c r="EE122" s="5">
        <f>IF('Tabulka klientů 2023'!$AV126='Hlavní stránka'!DU$1,1,0)</f>
        <v>0</v>
      </c>
      <c r="EF122" s="5">
        <f t="shared" si="9"/>
        <v>0</v>
      </c>
      <c r="EG122" s="2">
        <f t="shared" si="21"/>
        <v>0</v>
      </c>
      <c r="EH122" s="5">
        <f>IF('Tabulka klientů 2023'!$R126='Hlavní stránka'!EH$1,1,0)</f>
        <v>0</v>
      </c>
      <c r="EI122" s="5">
        <f>IF('Tabulka klientů 2023'!$U126='Hlavní stránka'!EH$1,1,0)</f>
        <v>0</v>
      </c>
      <c r="EJ122" s="5">
        <f>IF('Tabulka klientů 2023'!$X126='Hlavní stránka'!EH$1,1,0)</f>
        <v>0</v>
      </c>
      <c r="EK122" s="5">
        <f>IF('Tabulka klientů 2023'!$AA126='Hlavní stránka'!EH$1,1,0)</f>
        <v>0</v>
      </c>
      <c r="EL122" s="5">
        <f>IF('Tabulka klientů 2023'!$AD126='Hlavní stránka'!EH$1,1,0)</f>
        <v>0</v>
      </c>
      <c r="EM122" s="5">
        <f>IF('Tabulka klientů 2023'!$AG126='Hlavní stránka'!EH$1,1,0)</f>
        <v>0</v>
      </c>
      <c r="EN122" s="5">
        <f>IF('Tabulka klientů 2023'!$AJ126='Hlavní stránka'!EH$1,1,0)</f>
        <v>0</v>
      </c>
      <c r="EO122" s="5">
        <f>IF('Tabulka klientů 2023'!$AM126='Hlavní stránka'!EH$1,1,0)</f>
        <v>0</v>
      </c>
      <c r="EP122" s="5">
        <f>IF('Tabulka klientů 2023'!$AP126='Hlavní stránka'!EH$1,1,0)</f>
        <v>0</v>
      </c>
      <c r="EQ122" s="5">
        <f>IF('Tabulka klientů 2023'!$AS126='Hlavní stránka'!EH$1,1,0)</f>
        <v>0</v>
      </c>
      <c r="ER122" s="5">
        <f>IF('Tabulka klientů 2023'!$AV126='Hlavní stránka'!EH$1,1,0)</f>
        <v>0</v>
      </c>
      <c r="ES122" s="5">
        <f t="shared" si="10"/>
        <v>0</v>
      </c>
      <c r="ET122" s="2">
        <f t="shared" si="22"/>
        <v>0</v>
      </c>
      <c r="EU122" s="5">
        <f>IF('Tabulka klientů 2023'!$R126='Hlavní stránka'!EU$1,1,0)</f>
        <v>0</v>
      </c>
      <c r="EV122" s="5">
        <f>IF('Tabulka klientů 2023'!$U126='Hlavní stránka'!EU$1,1,0)</f>
        <v>0</v>
      </c>
      <c r="EW122" s="5">
        <f>IF('Tabulka klientů 2023'!$X126='Hlavní stránka'!EU$1,1,0)</f>
        <v>0</v>
      </c>
      <c r="EX122" s="5">
        <f>IF('Tabulka klientů 2023'!$AA126='Hlavní stránka'!EU$1,1,0)</f>
        <v>0</v>
      </c>
      <c r="EY122" s="5">
        <f>IF('Tabulka klientů 2023'!$AD126='Hlavní stránka'!EU$1,1,0)</f>
        <v>0</v>
      </c>
      <c r="EZ122" s="5">
        <f>IF('Tabulka klientů 2023'!$AG126='Hlavní stránka'!EU$1,1,0)</f>
        <v>0</v>
      </c>
      <c r="FA122" s="5">
        <f>IF('Tabulka klientů 2023'!$AJ126='Hlavní stránka'!EU$1,1,0)</f>
        <v>0</v>
      </c>
      <c r="FB122" s="5">
        <f>IF('Tabulka klientů 2023'!$AM126='Hlavní stránka'!EU$1,1,0)</f>
        <v>0</v>
      </c>
      <c r="FC122" s="5">
        <f>IF('Tabulka klientů 2023'!$AP126='Hlavní stránka'!EU$1,1,0)</f>
        <v>0</v>
      </c>
      <c r="FD122" s="5">
        <f>IF('Tabulka klientů 2023'!$AS126='Hlavní stránka'!EU$1,1,0)</f>
        <v>0</v>
      </c>
      <c r="FE122" s="5">
        <f>IF('Tabulka klientů 2023'!$AV126='Hlavní stránka'!EU$1,1,0)</f>
        <v>0</v>
      </c>
      <c r="FF122" s="5">
        <f t="shared" si="11"/>
        <v>0</v>
      </c>
      <c r="FG122" s="2">
        <f t="shared" si="23"/>
        <v>0</v>
      </c>
    </row>
    <row r="123" spans="1:163" ht="1.5" hidden="1" customHeight="1" x14ac:dyDescent="0.25">
      <c r="A123" s="4"/>
      <c r="B123" s="4"/>
      <c r="C123" s="4"/>
      <c r="D123" s="4"/>
      <c r="E123" s="4"/>
      <c r="F123" s="4"/>
      <c r="G123" s="4"/>
      <c r="H123" s="5">
        <f>IF('Tabulka klientů 2023'!$R127='Hlavní stránka'!$H$1,1,0)</f>
        <v>0</v>
      </c>
      <c r="I123" s="5">
        <f>IF('Tabulka klientů 2023'!$U127='Hlavní stránka'!$H$1,1,0)</f>
        <v>0</v>
      </c>
      <c r="J123" s="5">
        <f>IF('Tabulka klientů 2023'!$X127='Hlavní stránka'!$H$1,1,0)</f>
        <v>0</v>
      </c>
      <c r="K123" s="5">
        <f>IF('Tabulka klientů 2023'!$AA127='Hlavní stránka'!$H$1,1,0)</f>
        <v>0</v>
      </c>
      <c r="L123" s="5">
        <f>IF('Tabulka klientů 2023'!$AD127='Hlavní stránka'!$H$1,1,0)</f>
        <v>0</v>
      </c>
      <c r="M123" s="5">
        <f>IF('Tabulka klientů 2023'!$AG127='Hlavní stránka'!$H$1,1,0)</f>
        <v>0</v>
      </c>
      <c r="N123" s="5">
        <f>IF('Tabulka klientů 2023'!$AJ127='Hlavní stránka'!$H$1,1,0)</f>
        <v>0</v>
      </c>
      <c r="O123" s="5">
        <f>IF('Tabulka klientů 2023'!$AM127='Hlavní stránka'!$H$1,1,0)</f>
        <v>0</v>
      </c>
      <c r="P123" s="5">
        <f>IF('Tabulka klientů 2023'!$AP127='Hlavní stránka'!$H$1,1,0)</f>
        <v>0</v>
      </c>
      <c r="Q123" s="5">
        <f>IF('Tabulka klientů 2023'!$AS127='Hlavní stránka'!$H$1,1,0)</f>
        <v>0</v>
      </c>
      <c r="R123" s="5">
        <f>IF('Tabulka klientů 2023'!$AV127='Hlavní stránka'!$H$1,1,0)</f>
        <v>0</v>
      </c>
      <c r="S123" s="5">
        <f t="shared" si="0"/>
        <v>0</v>
      </c>
      <c r="T123" s="2">
        <f t="shared" si="12"/>
        <v>0</v>
      </c>
      <c r="U123" s="5">
        <f>IF('Tabulka klientů 2023'!$R127='Hlavní stránka'!U$1,1,0)</f>
        <v>0</v>
      </c>
      <c r="V123" s="5">
        <f>IF('Tabulka klientů 2023'!$U127='Hlavní stránka'!U$1,1,0)</f>
        <v>0</v>
      </c>
      <c r="W123" s="5">
        <f>IF('Tabulka klientů 2023'!$X127='Hlavní stránka'!U$1,1,0)</f>
        <v>0</v>
      </c>
      <c r="X123" s="5">
        <f>IF('Tabulka klientů 2023'!$AA127='Hlavní stránka'!U$1,1,0)</f>
        <v>0</v>
      </c>
      <c r="Y123" s="5">
        <f>IF('Tabulka klientů 2023'!$AD127='Hlavní stránka'!U$1,1,0)</f>
        <v>0</v>
      </c>
      <c r="Z123" s="5">
        <f>IF('Tabulka klientů 2023'!$AG127='Hlavní stránka'!U$1,1,0)</f>
        <v>0</v>
      </c>
      <c r="AA123" s="5">
        <f>IF('Tabulka klientů 2023'!$AJ127='Hlavní stránka'!U$1,1,0)</f>
        <v>0</v>
      </c>
      <c r="AB123" s="5">
        <f>IF('Tabulka klientů 2023'!$AM127='Hlavní stránka'!U$1,1,0)</f>
        <v>0</v>
      </c>
      <c r="AC123" s="5">
        <f>IF('Tabulka klientů 2023'!$AP127='Hlavní stránka'!U$1,1,0)</f>
        <v>0</v>
      </c>
      <c r="AD123" s="5">
        <f>IF('Tabulka klientů 2023'!$AS127='Hlavní stránka'!U$1,1,0)</f>
        <v>0</v>
      </c>
      <c r="AE123" s="5">
        <f>IF('Tabulka klientů 2023'!$AV127='Hlavní stránka'!U$1,1,0)</f>
        <v>0</v>
      </c>
      <c r="AF123" s="5">
        <f t="shared" si="1"/>
        <v>0</v>
      </c>
      <c r="AG123" s="2">
        <f t="shared" si="13"/>
        <v>0</v>
      </c>
      <c r="AH123" s="5">
        <f>IF('Tabulka klientů 2023'!$R127='Hlavní stránka'!AH$1,1,0)</f>
        <v>0</v>
      </c>
      <c r="AI123" s="5">
        <f>IF('Tabulka klientů 2023'!$U127='Hlavní stránka'!AH$1,1,0)</f>
        <v>0</v>
      </c>
      <c r="AJ123" s="5">
        <f>IF('Tabulka klientů 2023'!$X127='Hlavní stránka'!AH$1,1,0)</f>
        <v>0</v>
      </c>
      <c r="AK123" s="5">
        <f>IF('Tabulka klientů 2023'!$AA127='Hlavní stránka'!AH$1,1,0)</f>
        <v>0</v>
      </c>
      <c r="AL123" s="5">
        <f>IF('Tabulka klientů 2023'!$AD127='Hlavní stránka'!AH$1,1,0)</f>
        <v>0</v>
      </c>
      <c r="AM123" s="5">
        <f>IF('Tabulka klientů 2023'!$AG127='Hlavní stránka'!AH$1,1,0)</f>
        <v>0</v>
      </c>
      <c r="AN123" s="5">
        <f>IF('Tabulka klientů 2023'!$AJ127='Hlavní stránka'!AH$1,1,0)</f>
        <v>0</v>
      </c>
      <c r="AO123" s="5">
        <f>IF('Tabulka klientů 2023'!$AM127='Hlavní stránka'!AH$1,1,0)</f>
        <v>0</v>
      </c>
      <c r="AP123" s="5">
        <f>IF('Tabulka klientů 2023'!$AP127='Hlavní stránka'!AH$1,1,0)</f>
        <v>0</v>
      </c>
      <c r="AQ123" s="5">
        <f>IF('Tabulka klientů 2023'!$AS127='Hlavní stránka'!AH$1,1,0)</f>
        <v>0</v>
      </c>
      <c r="AR123" s="5">
        <f>IF('Tabulka klientů 2023'!$AV127='Hlavní stránka'!AH$1,1,0)</f>
        <v>0</v>
      </c>
      <c r="AS123" s="5">
        <f t="shared" si="2"/>
        <v>0</v>
      </c>
      <c r="AT123" s="2">
        <f t="shared" si="14"/>
        <v>0</v>
      </c>
      <c r="AU123" s="5">
        <f>IF('Tabulka klientů 2023'!$R127='Hlavní stránka'!AU$1,1,0)</f>
        <v>0</v>
      </c>
      <c r="AV123" s="5">
        <f>IF('Tabulka klientů 2023'!$U127='Hlavní stránka'!AU$1,1,0)</f>
        <v>0</v>
      </c>
      <c r="AW123" s="5">
        <f>IF('Tabulka klientů 2023'!$X127='Hlavní stránka'!AU$1,1,0)</f>
        <v>0</v>
      </c>
      <c r="AX123" s="5">
        <f>IF('Tabulka klientů 2023'!$AA127='Hlavní stránka'!AU$1,1,0)</f>
        <v>0</v>
      </c>
      <c r="AY123" s="5">
        <f>IF('Tabulka klientů 2023'!$AD127='Hlavní stránka'!AU$1,1,0)</f>
        <v>0</v>
      </c>
      <c r="AZ123" s="5">
        <f>IF('Tabulka klientů 2023'!$AG127='Hlavní stránka'!AU$1,1,0)</f>
        <v>0</v>
      </c>
      <c r="BA123" s="5">
        <f>IF('Tabulka klientů 2023'!$AJ127='Hlavní stránka'!AU$1,1,0)</f>
        <v>0</v>
      </c>
      <c r="BB123" s="5">
        <f>IF('Tabulka klientů 2023'!$AM127='Hlavní stránka'!AU$1,1,0)</f>
        <v>0</v>
      </c>
      <c r="BC123" s="5">
        <f>IF('Tabulka klientů 2023'!$AP127='Hlavní stránka'!AU$1,1,0)</f>
        <v>0</v>
      </c>
      <c r="BD123" s="5">
        <f>IF('Tabulka klientů 2023'!$AS127='Hlavní stránka'!AU$1,1,0)</f>
        <v>0</v>
      </c>
      <c r="BE123" s="5">
        <f>IF('Tabulka klientů 2023'!$AV127='Hlavní stránka'!AU$1,1,0)</f>
        <v>0</v>
      </c>
      <c r="BF123" s="5">
        <f t="shared" si="3"/>
        <v>0</v>
      </c>
      <c r="BG123" s="2">
        <f t="shared" si="15"/>
        <v>0</v>
      </c>
      <c r="BH123" s="5">
        <f>IF('Tabulka klientů 2023'!$R127='Hlavní stránka'!BH$1,1,0)</f>
        <v>0</v>
      </c>
      <c r="BI123" s="5">
        <f>IF('Tabulka klientů 2023'!$U127='Hlavní stránka'!BH$1,1,0)</f>
        <v>0</v>
      </c>
      <c r="BJ123" s="5">
        <f>IF('Tabulka klientů 2023'!$X127='Hlavní stránka'!BH$1,1,0)</f>
        <v>0</v>
      </c>
      <c r="BK123" s="5">
        <f>IF('Tabulka klientů 2023'!$AA127='Hlavní stránka'!BH$1,1,0)</f>
        <v>0</v>
      </c>
      <c r="BL123" s="5">
        <f>IF('Tabulka klientů 2023'!$AD127='Hlavní stránka'!BH$1,1,0)</f>
        <v>0</v>
      </c>
      <c r="BM123" s="5">
        <f>IF('Tabulka klientů 2023'!$AG127='Hlavní stránka'!BH$1,1,0)</f>
        <v>0</v>
      </c>
      <c r="BN123" s="5">
        <f>IF('Tabulka klientů 2023'!$AJ127='Hlavní stránka'!BH$1,1,0)</f>
        <v>0</v>
      </c>
      <c r="BO123" s="5">
        <f>IF('Tabulka klientů 2023'!$AM127='Hlavní stránka'!BH$1,1,0)</f>
        <v>0</v>
      </c>
      <c r="BP123" s="5">
        <f>IF('Tabulka klientů 2023'!$AP127='Hlavní stránka'!BH$1,1,0)</f>
        <v>0</v>
      </c>
      <c r="BQ123" s="5">
        <f>IF('Tabulka klientů 2023'!$AS127='Hlavní stránka'!BH$1,1,0)</f>
        <v>0</v>
      </c>
      <c r="BR123" s="5">
        <f>IF('Tabulka klientů 2023'!$AV127='Hlavní stránka'!BH$1,1,0)</f>
        <v>0</v>
      </c>
      <c r="BS123" s="5">
        <f t="shared" si="4"/>
        <v>0</v>
      </c>
      <c r="BT123" s="2">
        <f t="shared" si="16"/>
        <v>0</v>
      </c>
      <c r="BU123" s="5">
        <f>IF('Tabulka klientů 2023'!$R127='Hlavní stránka'!BU$1,1,0)</f>
        <v>0</v>
      </c>
      <c r="BV123" s="5">
        <f>IF('Tabulka klientů 2023'!$U127='Hlavní stránka'!BU$1,1,0)</f>
        <v>0</v>
      </c>
      <c r="BW123" s="5">
        <f>IF('Tabulka klientů 2023'!$X127='Hlavní stránka'!BU$1,1,0)</f>
        <v>0</v>
      </c>
      <c r="BX123" s="5">
        <f>IF('Tabulka klientů 2023'!$AA127='Hlavní stránka'!BU$1,1,0)</f>
        <v>0</v>
      </c>
      <c r="BY123" s="5">
        <f>IF('Tabulka klientů 2023'!$AD127='Hlavní stránka'!BU$1,1,0)</f>
        <v>0</v>
      </c>
      <c r="BZ123" s="5">
        <f>IF('Tabulka klientů 2023'!$AG127='Hlavní stránka'!BU$1,1,0)</f>
        <v>0</v>
      </c>
      <c r="CA123" s="5">
        <f>IF('Tabulka klientů 2023'!$AJ127='Hlavní stránka'!BU$1,1,0)</f>
        <v>0</v>
      </c>
      <c r="CB123" s="5">
        <f>IF('Tabulka klientů 2023'!$AM127='Hlavní stránka'!BU$1,1,0)</f>
        <v>0</v>
      </c>
      <c r="CC123" s="5">
        <f>IF('Tabulka klientů 2023'!$AP127='Hlavní stránka'!BU$1,1,0)</f>
        <v>0</v>
      </c>
      <c r="CD123" s="5">
        <f>IF('Tabulka klientů 2023'!$AS127='Hlavní stránka'!BU$1,1,0)</f>
        <v>0</v>
      </c>
      <c r="CE123" s="5">
        <f>IF('Tabulka klientů 2023'!$AV127='Hlavní stránka'!BU$1,1,0)</f>
        <v>0</v>
      </c>
      <c r="CF123" s="5">
        <f t="shared" si="5"/>
        <v>0</v>
      </c>
      <c r="CG123" s="2">
        <f t="shared" si="17"/>
        <v>0</v>
      </c>
      <c r="CH123" s="5">
        <f>IF('Tabulka klientů 2023'!$R127='Hlavní stránka'!CH$1,1,0)</f>
        <v>0</v>
      </c>
      <c r="CI123" s="5">
        <f>IF('Tabulka klientů 2023'!$U127='Hlavní stránka'!CH$1,1,0)</f>
        <v>0</v>
      </c>
      <c r="CJ123" s="5">
        <f>IF('Tabulka klientů 2023'!$X127='Hlavní stránka'!CH$1,1,0)</f>
        <v>0</v>
      </c>
      <c r="CK123" s="5">
        <f>IF('Tabulka klientů 2023'!$AA127='Hlavní stránka'!CH$1,1,0)</f>
        <v>0</v>
      </c>
      <c r="CL123" s="5">
        <f>IF('Tabulka klientů 2023'!$AD127='Hlavní stránka'!CH$1,1,0)</f>
        <v>0</v>
      </c>
      <c r="CM123" s="5">
        <f>IF('Tabulka klientů 2023'!$AG127='Hlavní stránka'!CH$1,1,0)</f>
        <v>0</v>
      </c>
      <c r="CN123" s="5">
        <f>IF('Tabulka klientů 2023'!$AJ127='Hlavní stránka'!CH$1,1,0)</f>
        <v>0</v>
      </c>
      <c r="CO123" s="5">
        <f>IF('Tabulka klientů 2023'!$AM127='Hlavní stránka'!CH$1,1,0)</f>
        <v>0</v>
      </c>
      <c r="CP123" s="5">
        <f>IF('Tabulka klientů 2023'!$AP127='Hlavní stránka'!CH$1,1,0)</f>
        <v>0</v>
      </c>
      <c r="CQ123" s="5">
        <f>IF('Tabulka klientů 2023'!$AS127='Hlavní stránka'!CH$1,1,0)</f>
        <v>0</v>
      </c>
      <c r="CR123" s="5">
        <f>IF('Tabulka klientů 2023'!$AV127='Hlavní stránka'!CH$1,1,0)</f>
        <v>0</v>
      </c>
      <c r="CS123" s="5">
        <f t="shared" si="6"/>
        <v>0</v>
      </c>
      <c r="CT123" s="2">
        <f t="shared" si="18"/>
        <v>0</v>
      </c>
      <c r="CU123" s="5">
        <f>IF('Tabulka klientů 2023'!$R127='Hlavní stránka'!CU$1,1,0)</f>
        <v>0</v>
      </c>
      <c r="CV123" s="5">
        <f>IF('Tabulka klientů 2023'!$U127='Hlavní stránka'!CU$1,1,0)</f>
        <v>0</v>
      </c>
      <c r="CW123" s="5">
        <f>IF('Tabulka klientů 2023'!$X127='Hlavní stránka'!CU$1,1,0)</f>
        <v>0</v>
      </c>
      <c r="CX123" s="5">
        <f>IF('Tabulka klientů 2023'!$AA127='Hlavní stránka'!CU$1,1,0)</f>
        <v>0</v>
      </c>
      <c r="CY123" s="5">
        <f>IF('Tabulka klientů 2023'!$AD127='Hlavní stránka'!CU$1,1,0)</f>
        <v>0</v>
      </c>
      <c r="CZ123" s="5">
        <f>IF('Tabulka klientů 2023'!$AG127='Hlavní stránka'!CU$1,1,0)</f>
        <v>0</v>
      </c>
      <c r="DA123" s="5">
        <f>IF('Tabulka klientů 2023'!$AJ127='Hlavní stránka'!CU$1,1,0)</f>
        <v>0</v>
      </c>
      <c r="DB123" s="5">
        <f>IF('Tabulka klientů 2023'!$AM127='Hlavní stránka'!CU$1,1,0)</f>
        <v>0</v>
      </c>
      <c r="DC123" s="5">
        <f>IF('Tabulka klientů 2023'!$AP127='Hlavní stránka'!CU$1,1,0)</f>
        <v>0</v>
      </c>
      <c r="DD123" s="5">
        <f>IF('Tabulka klientů 2023'!$AS127='Hlavní stránka'!CU$1,1,0)</f>
        <v>0</v>
      </c>
      <c r="DE123" s="5">
        <f>IF('Tabulka klientů 2023'!$AV127='Hlavní stránka'!CU$1,1,0)</f>
        <v>0</v>
      </c>
      <c r="DF123" s="5">
        <f t="shared" si="7"/>
        <v>0</v>
      </c>
      <c r="DG123" s="2">
        <f t="shared" si="19"/>
        <v>0</v>
      </c>
      <c r="DH123" s="5">
        <f>IF('Tabulka klientů 2023'!$R127='Hlavní stránka'!DH$1,1,0)</f>
        <v>0</v>
      </c>
      <c r="DI123" s="5">
        <f>IF('Tabulka klientů 2023'!$U127='Hlavní stránka'!DH$1,1,0)</f>
        <v>0</v>
      </c>
      <c r="DJ123" s="5">
        <f>IF('Tabulka klientů 2023'!$X127='Hlavní stránka'!DH$1,1,0)</f>
        <v>0</v>
      </c>
      <c r="DK123" s="5">
        <f>IF('Tabulka klientů 2023'!$AA127='Hlavní stránka'!DH$1,1,0)</f>
        <v>0</v>
      </c>
      <c r="DL123" s="5">
        <f>IF('Tabulka klientů 2023'!$AD127='Hlavní stránka'!DH$1,1,0)</f>
        <v>0</v>
      </c>
      <c r="DM123" s="5">
        <f>IF('Tabulka klientů 2023'!$AG127='Hlavní stránka'!DH$1,1,0)</f>
        <v>0</v>
      </c>
      <c r="DN123" s="5">
        <f>IF('Tabulka klientů 2023'!$AJ127='Hlavní stránka'!DH$1,1,0)</f>
        <v>0</v>
      </c>
      <c r="DO123" s="5">
        <f>IF('Tabulka klientů 2023'!$AM127='Hlavní stránka'!DH$1,1,0)</f>
        <v>0</v>
      </c>
      <c r="DP123" s="5">
        <f>IF('Tabulka klientů 2023'!$AP127='Hlavní stránka'!DH$1,1,0)</f>
        <v>0</v>
      </c>
      <c r="DQ123" s="5">
        <f>IF('Tabulka klientů 2023'!$AS127='Hlavní stránka'!DH$1,1,0)</f>
        <v>0</v>
      </c>
      <c r="DR123" s="5">
        <f>IF('Tabulka klientů 2023'!$AV127='Hlavní stránka'!DH$1,1,0)</f>
        <v>0</v>
      </c>
      <c r="DS123" s="5">
        <f t="shared" si="8"/>
        <v>0</v>
      </c>
      <c r="DT123" s="2">
        <f t="shared" si="20"/>
        <v>0</v>
      </c>
      <c r="DU123" s="5">
        <f>IF('Tabulka klientů 2023'!$R127='Hlavní stránka'!DU$1,1,0)</f>
        <v>0</v>
      </c>
      <c r="DV123" s="5">
        <f>IF('Tabulka klientů 2023'!$U127='Hlavní stránka'!DU$1,1,0)</f>
        <v>0</v>
      </c>
      <c r="DW123" s="5">
        <f>IF('Tabulka klientů 2023'!$X127='Hlavní stránka'!DU$1,1,0)</f>
        <v>0</v>
      </c>
      <c r="DX123" s="5">
        <f>IF('Tabulka klientů 2023'!$AA127='Hlavní stránka'!DU$1,1,0)</f>
        <v>0</v>
      </c>
      <c r="DY123" s="5">
        <f>IF('Tabulka klientů 2023'!$AD127='Hlavní stránka'!DU$1,1,0)</f>
        <v>0</v>
      </c>
      <c r="DZ123" s="5">
        <f>IF('Tabulka klientů 2023'!$AG127='Hlavní stránka'!DU$1,1,0)</f>
        <v>0</v>
      </c>
      <c r="EA123" s="5">
        <f>IF('Tabulka klientů 2023'!$AJ127='Hlavní stránka'!DU$1,1,0)</f>
        <v>0</v>
      </c>
      <c r="EB123" s="5">
        <f>IF('Tabulka klientů 2023'!$AM127='Hlavní stránka'!DU$1,1,0)</f>
        <v>0</v>
      </c>
      <c r="EC123" s="5">
        <f>IF('Tabulka klientů 2023'!$AP127='Hlavní stránka'!DU$1,1,0)</f>
        <v>0</v>
      </c>
      <c r="ED123" s="5">
        <f>IF('Tabulka klientů 2023'!$AS127='Hlavní stránka'!DU$1,1,0)</f>
        <v>0</v>
      </c>
      <c r="EE123" s="5">
        <f>IF('Tabulka klientů 2023'!$AV127='Hlavní stránka'!DU$1,1,0)</f>
        <v>0</v>
      </c>
      <c r="EF123" s="5">
        <f t="shared" si="9"/>
        <v>0</v>
      </c>
      <c r="EG123" s="2">
        <f t="shared" si="21"/>
        <v>0</v>
      </c>
      <c r="EH123" s="5">
        <f>IF('Tabulka klientů 2023'!$R127='Hlavní stránka'!EH$1,1,0)</f>
        <v>0</v>
      </c>
      <c r="EI123" s="5">
        <f>IF('Tabulka klientů 2023'!$U127='Hlavní stránka'!EH$1,1,0)</f>
        <v>0</v>
      </c>
      <c r="EJ123" s="5">
        <f>IF('Tabulka klientů 2023'!$X127='Hlavní stránka'!EH$1,1,0)</f>
        <v>0</v>
      </c>
      <c r="EK123" s="5">
        <f>IF('Tabulka klientů 2023'!$AA127='Hlavní stránka'!EH$1,1,0)</f>
        <v>0</v>
      </c>
      <c r="EL123" s="5">
        <f>IF('Tabulka klientů 2023'!$AD127='Hlavní stránka'!EH$1,1,0)</f>
        <v>0</v>
      </c>
      <c r="EM123" s="5">
        <f>IF('Tabulka klientů 2023'!$AG127='Hlavní stránka'!EH$1,1,0)</f>
        <v>0</v>
      </c>
      <c r="EN123" s="5">
        <f>IF('Tabulka klientů 2023'!$AJ127='Hlavní stránka'!EH$1,1,0)</f>
        <v>0</v>
      </c>
      <c r="EO123" s="5">
        <f>IF('Tabulka klientů 2023'!$AM127='Hlavní stránka'!EH$1,1,0)</f>
        <v>0</v>
      </c>
      <c r="EP123" s="5">
        <f>IF('Tabulka klientů 2023'!$AP127='Hlavní stránka'!EH$1,1,0)</f>
        <v>0</v>
      </c>
      <c r="EQ123" s="5">
        <f>IF('Tabulka klientů 2023'!$AS127='Hlavní stránka'!EH$1,1,0)</f>
        <v>0</v>
      </c>
      <c r="ER123" s="5">
        <f>IF('Tabulka klientů 2023'!$AV127='Hlavní stránka'!EH$1,1,0)</f>
        <v>0</v>
      </c>
      <c r="ES123" s="5">
        <f t="shared" si="10"/>
        <v>0</v>
      </c>
      <c r="ET123" s="2">
        <f t="shared" si="22"/>
        <v>0</v>
      </c>
      <c r="EU123" s="5">
        <f>IF('Tabulka klientů 2023'!$R127='Hlavní stránka'!EU$1,1,0)</f>
        <v>0</v>
      </c>
      <c r="EV123" s="5">
        <f>IF('Tabulka klientů 2023'!$U127='Hlavní stránka'!EU$1,1,0)</f>
        <v>0</v>
      </c>
      <c r="EW123" s="5">
        <f>IF('Tabulka klientů 2023'!$X127='Hlavní stránka'!EU$1,1,0)</f>
        <v>0</v>
      </c>
      <c r="EX123" s="5">
        <f>IF('Tabulka klientů 2023'!$AA127='Hlavní stránka'!EU$1,1,0)</f>
        <v>0</v>
      </c>
      <c r="EY123" s="5">
        <f>IF('Tabulka klientů 2023'!$AD127='Hlavní stránka'!EU$1,1,0)</f>
        <v>0</v>
      </c>
      <c r="EZ123" s="5">
        <f>IF('Tabulka klientů 2023'!$AG127='Hlavní stránka'!EU$1,1,0)</f>
        <v>0</v>
      </c>
      <c r="FA123" s="5">
        <f>IF('Tabulka klientů 2023'!$AJ127='Hlavní stránka'!EU$1,1,0)</f>
        <v>0</v>
      </c>
      <c r="FB123" s="5">
        <f>IF('Tabulka klientů 2023'!$AM127='Hlavní stránka'!EU$1,1,0)</f>
        <v>0</v>
      </c>
      <c r="FC123" s="5">
        <f>IF('Tabulka klientů 2023'!$AP127='Hlavní stránka'!EU$1,1,0)</f>
        <v>0</v>
      </c>
      <c r="FD123" s="5">
        <f>IF('Tabulka klientů 2023'!$AS127='Hlavní stránka'!EU$1,1,0)</f>
        <v>0</v>
      </c>
      <c r="FE123" s="5">
        <f>IF('Tabulka klientů 2023'!$AV127='Hlavní stránka'!EU$1,1,0)</f>
        <v>0</v>
      </c>
      <c r="FF123" s="5">
        <f t="shared" si="11"/>
        <v>0</v>
      </c>
      <c r="FG123" s="2">
        <f t="shared" si="23"/>
        <v>0</v>
      </c>
    </row>
    <row r="124" spans="1:163" ht="1.5" hidden="1" customHeight="1" x14ac:dyDescent="0.25">
      <c r="A124" s="4"/>
      <c r="B124" s="4"/>
      <c r="C124" s="4"/>
      <c r="D124" s="4"/>
      <c r="E124" s="4"/>
      <c r="F124" s="4"/>
      <c r="G124" s="4"/>
      <c r="H124" s="5">
        <f>IF('Tabulka klientů 2023'!$R128='Hlavní stránka'!$H$1,1,0)</f>
        <v>0</v>
      </c>
      <c r="I124" s="5">
        <f>IF('Tabulka klientů 2023'!$U128='Hlavní stránka'!$H$1,1,0)</f>
        <v>0</v>
      </c>
      <c r="J124" s="5">
        <f>IF('Tabulka klientů 2023'!$X128='Hlavní stránka'!$H$1,1,0)</f>
        <v>0</v>
      </c>
      <c r="K124" s="5">
        <f>IF('Tabulka klientů 2023'!$AA128='Hlavní stránka'!$H$1,1,0)</f>
        <v>0</v>
      </c>
      <c r="L124" s="5">
        <f>IF('Tabulka klientů 2023'!$AD128='Hlavní stránka'!$H$1,1,0)</f>
        <v>0</v>
      </c>
      <c r="M124" s="5">
        <f>IF('Tabulka klientů 2023'!$AG128='Hlavní stránka'!$H$1,1,0)</f>
        <v>0</v>
      </c>
      <c r="N124" s="5">
        <f>IF('Tabulka klientů 2023'!$AJ128='Hlavní stránka'!$H$1,1,0)</f>
        <v>0</v>
      </c>
      <c r="O124" s="5">
        <f>IF('Tabulka klientů 2023'!$AM128='Hlavní stránka'!$H$1,1,0)</f>
        <v>0</v>
      </c>
      <c r="P124" s="5">
        <f>IF('Tabulka klientů 2023'!$AP128='Hlavní stránka'!$H$1,1,0)</f>
        <v>0</v>
      </c>
      <c r="Q124" s="5">
        <f>IF('Tabulka klientů 2023'!$AS128='Hlavní stránka'!$H$1,1,0)</f>
        <v>0</v>
      </c>
      <c r="R124" s="5">
        <f>IF('Tabulka klientů 2023'!$AV128='Hlavní stránka'!$H$1,1,0)</f>
        <v>0</v>
      </c>
      <c r="S124" s="5">
        <f t="shared" si="0"/>
        <v>0</v>
      </c>
      <c r="T124" s="2">
        <f t="shared" si="12"/>
        <v>0</v>
      </c>
      <c r="U124" s="5">
        <f>IF('Tabulka klientů 2023'!$R128='Hlavní stránka'!U$1,1,0)</f>
        <v>0</v>
      </c>
      <c r="V124" s="5">
        <f>IF('Tabulka klientů 2023'!$U128='Hlavní stránka'!U$1,1,0)</f>
        <v>0</v>
      </c>
      <c r="W124" s="5">
        <f>IF('Tabulka klientů 2023'!$X128='Hlavní stránka'!U$1,1,0)</f>
        <v>0</v>
      </c>
      <c r="X124" s="5">
        <f>IF('Tabulka klientů 2023'!$AA128='Hlavní stránka'!U$1,1,0)</f>
        <v>0</v>
      </c>
      <c r="Y124" s="5">
        <f>IF('Tabulka klientů 2023'!$AD128='Hlavní stránka'!U$1,1,0)</f>
        <v>0</v>
      </c>
      <c r="Z124" s="5">
        <f>IF('Tabulka klientů 2023'!$AG128='Hlavní stránka'!U$1,1,0)</f>
        <v>0</v>
      </c>
      <c r="AA124" s="5">
        <f>IF('Tabulka klientů 2023'!$AJ128='Hlavní stránka'!U$1,1,0)</f>
        <v>0</v>
      </c>
      <c r="AB124" s="5">
        <f>IF('Tabulka klientů 2023'!$AM128='Hlavní stránka'!U$1,1,0)</f>
        <v>0</v>
      </c>
      <c r="AC124" s="5">
        <f>IF('Tabulka klientů 2023'!$AP128='Hlavní stránka'!U$1,1,0)</f>
        <v>0</v>
      </c>
      <c r="AD124" s="5">
        <f>IF('Tabulka klientů 2023'!$AS128='Hlavní stránka'!U$1,1,0)</f>
        <v>0</v>
      </c>
      <c r="AE124" s="5">
        <f>IF('Tabulka klientů 2023'!$AV128='Hlavní stránka'!U$1,1,0)</f>
        <v>0</v>
      </c>
      <c r="AF124" s="5">
        <f t="shared" si="1"/>
        <v>0</v>
      </c>
      <c r="AG124" s="2">
        <f t="shared" si="13"/>
        <v>0</v>
      </c>
      <c r="AH124" s="5">
        <f>IF('Tabulka klientů 2023'!$R128='Hlavní stránka'!AH$1,1,0)</f>
        <v>0</v>
      </c>
      <c r="AI124" s="5">
        <f>IF('Tabulka klientů 2023'!$U128='Hlavní stránka'!AH$1,1,0)</f>
        <v>0</v>
      </c>
      <c r="AJ124" s="5">
        <f>IF('Tabulka klientů 2023'!$X128='Hlavní stránka'!AH$1,1,0)</f>
        <v>0</v>
      </c>
      <c r="AK124" s="5">
        <f>IF('Tabulka klientů 2023'!$AA128='Hlavní stránka'!AH$1,1,0)</f>
        <v>0</v>
      </c>
      <c r="AL124" s="5">
        <f>IF('Tabulka klientů 2023'!$AD128='Hlavní stránka'!AH$1,1,0)</f>
        <v>0</v>
      </c>
      <c r="AM124" s="5">
        <f>IF('Tabulka klientů 2023'!$AG128='Hlavní stránka'!AH$1,1,0)</f>
        <v>0</v>
      </c>
      <c r="AN124" s="5">
        <f>IF('Tabulka klientů 2023'!$AJ128='Hlavní stránka'!AH$1,1,0)</f>
        <v>0</v>
      </c>
      <c r="AO124" s="5">
        <f>IF('Tabulka klientů 2023'!$AM128='Hlavní stránka'!AH$1,1,0)</f>
        <v>0</v>
      </c>
      <c r="AP124" s="5">
        <f>IF('Tabulka klientů 2023'!$AP128='Hlavní stránka'!AH$1,1,0)</f>
        <v>0</v>
      </c>
      <c r="AQ124" s="5">
        <f>IF('Tabulka klientů 2023'!$AS128='Hlavní stránka'!AH$1,1,0)</f>
        <v>0</v>
      </c>
      <c r="AR124" s="5">
        <f>IF('Tabulka klientů 2023'!$AV128='Hlavní stránka'!AH$1,1,0)</f>
        <v>0</v>
      </c>
      <c r="AS124" s="5">
        <f t="shared" si="2"/>
        <v>0</v>
      </c>
      <c r="AT124" s="2">
        <f t="shared" si="14"/>
        <v>0</v>
      </c>
      <c r="AU124" s="5">
        <f>IF('Tabulka klientů 2023'!$R128='Hlavní stránka'!AU$1,1,0)</f>
        <v>0</v>
      </c>
      <c r="AV124" s="5">
        <f>IF('Tabulka klientů 2023'!$U128='Hlavní stránka'!AU$1,1,0)</f>
        <v>0</v>
      </c>
      <c r="AW124" s="5">
        <f>IF('Tabulka klientů 2023'!$X128='Hlavní stránka'!AU$1,1,0)</f>
        <v>0</v>
      </c>
      <c r="AX124" s="5">
        <f>IF('Tabulka klientů 2023'!$AA128='Hlavní stránka'!AU$1,1,0)</f>
        <v>0</v>
      </c>
      <c r="AY124" s="5">
        <f>IF('Tabulka klientů 2023'!$AD128='Hlavní stránka'!AU$1,1,0)</f>
        <v>0</v>
      </c>
      <c r="AZ124" s="5">
        <f>IF('Tabulka klientů 2023'!$AG128='Hlavní stránka'!AU$1,1,0)</f>
        <v>0</v>
      </c>
      <c r="BA124" s="5">
        <f>IF('Tabulka klientů 2023'!$AJ128='Hlavní stránka'!AU$1,1,0)</f>
        <v>0</v>
      </c>
      <c r="BB124" s="5">
        <f>IF('Tabulka klientů 2023'!$AM128='Hlavní stránka'!AU$1,1,0)</f>
        <v>0</v>
      </c>
      <c r="BC124" s="5">
        <f>IF('Tabulka klientů 2023'!$AP128='Hlavní stránka'!AU$1,1,0)</f>
        <v>0</v>
      </c>
      <c r="BD124" s="5">
        <f>IF('Tabulka klientů 2023'!$AS128='Hlavní stránka'!AU$1,1,0)</f>
        <v>0</v>
      </c>
      <c r="BE124" s="5">
        <f>IF('Tabulka klientů 2023'!$AV128='Hlavní stránka'!AU$1,1,0)</f>
        <v>0</v>
      </c>
      <c r="BF124" s="5">
        <f t="shared" si="3"/>
        <v>0</v>
      </c>
      <c r="BG124" s="2">
        <f t="shared" si="15"/>
        <v>0</v>
      </c>
      <c r="BH124" s="5">
        <f>IF('Tabulka klientů 2023'!$R128='Hlavní stránka'!BH$1,1,0)</f>
        <v>0</v>
      </c>
      <c r="BI124" s="5">
        <f>IF('Tabulka klientů 2023'!$U128='Hlavní stránka'!BH$1,1,0)</f>
        <v>0</v>
      </c>
      <c r="BJ124" s="5">
        <f>IF('Tabulka klientů 2023'!$X128='Hlavní stránka'!BH$1,1,0)</f>
        <v>0</v>
      </c>
      <c r="BK124" s="5">
        <f>IF('Tabulka klientů 2023'!$AA128='Hlavní stránka'!BH$1,1,0)</f>
        <v>0</v>
      </c>
      <c r="BL124" s="5">
        <f>IF('Tabulka klientů 2023'!$AD128='Hlavní stránka'!BH$1,1,0)</f>
        <v>0</v>
      </c>
      <c r="BM124" s="5">
        <f>IF('Tabulka klientů 2023'!$AG128='Hlavní stránka'!BH$1,1,0)</f>
        <v>0</v>
      </c>
      <c r="BN124" s="5">
        <f>IF('Tabulka klientů 2023'!$AJ128='Hlavní stránka'!BH$1,1,0)</f>
        <v>0</v>
      </c>
      <c r="BO124" s="5">
        <f>IF('Tabulka klientů 2023'!$AM128='Hlavní stránka'!BH$1,1,0)</f>
        <v>0</v>
      </c>
      <c r="BP124" s="5">
        <f>IF('Tabulka klientů 2023'!$AP128='Hlavní stránka'!BH$1,1,0)</f>
        <v>0</v>
      </c>
      <c r="BQ124" s="5">
        <f>IF('Tabulka klientů 2023'!$AS128='Hlavní stránka'!BH$1,1,0)</f>
        <v>0</v>
      </c>
      <c r="BR124" s="5">
        <f>IF('Tabulka klientů 2023'!$AV128='Hlavní stránka'!BH$1,1,0)</f>
        <v>0</v>
      </c>
      <c r="BS124" s="5">
        <f t="shared" si="4"/>
        <v>0</v>
      </c>
      <c r="BT124" s="2">
        <f t="shared" si="16"/>
        <v>0</v>
      </c>
      <c r="BU124" s="5">
        <f>IF('Tabulka klientů 2023'!$R128='Hlavní stránka'!BU$1,1,0)</f>
        <v>0</v>
      </c>
      <c r="BV124" s="5">
        <f>IF('Tabulka klientů 2023'!$U128='Hlavní stránka'!BU$1,1,0)</f>
        <v>0</v>
      </c>
      <c r="BW124" s="5">
        <f>IF('Tabulka klientů 2023'!$X128='Hlavní stránka'!BU$1,1,0)</f>
        <v>0</v>
      </c>
      <c r="BX124" s="5">
        <f>IF('Tabulka klientů 2023'!$AA128='Hlavní stránka'!BU$1,1,0)</f>
        <v>0</v>
      </c>
      <c r="BY124" s="5">
        <f>IF('Tabulka klientů 2023'!$AD128='Hlavní stránka'!BU$1,1,0)</f>
        <v>0</v>
      </c>
      <c r="BZ124" s="5">
        <f>IF('Tabulka klientů 2023'!$AG128='Hlavní stránka'!BU$1,1,0)</f>
        <v>0</v>
      </c>
      <c r="CA124" s="5">
        <f>IF('Tabulka klientů 2023'!$AJ128='Hlavní stránka'!BU$1,1,0)</f>
        <v>0</v>
      </c>
      <c r="CB124" s="5">
        <f>IF('Tabulka klientů 2023'!$AM128='Hlavní stránka'!BU$1,1,0)</f>
        <v>0</v>
      </c>
      <c r="CC124" s="5">
        <f>IF('Tabulka klientů 2023'!$AP128='Hlavní stránka'!BU$1,1,0)</f>
        <v>0</v>
      </c>
      <c r="CD124" s="5">
        <f>IF('Tabulka klientů 2023'!$AS128='Hlavní stránka'!BU$1,1,0)</f>
        <v>0</v>
      </c>
      <c r="CE124" s="5">
        <f>IF('Tabulka klientů 2023'!$AV128='Hlavní stránka'!BU$1,1,0)</f>
        <v>0</v>
      </c>
      <c r="CF124" s="5">
        <f t="shared" si="5"/>
        <v>0</v>
      </c>
      <c r="CG124" s="2">
        <f t="shared" si="17"/>
        <v>0</v>
      </c>
      <c r="CH124" s="5">
        <f>IF('Tabulka klientů 2023'!$R128='Hlavní stránka'!CH$1,1,0)</f>
        <v>0</v>
      </c>
      <c r="CI124" s="5">
        <f>IF('Tabulka klientů 2023'!$U128='Hlavní stránka'!CH$1,1,0)</f>
        <v>0</v>
      </c>
      <c r="CJ124" s="5">
        <f>IF('Tabulka klientů 2023'!$X128='Hlavní stránka'!CH$1,1,0)</f>
        <v>0</v>
      </c>
      <c r="CK124" s="5">
        <f>IF('Tabulka klientů 2023'!$AA128='Hlavní stránka'!CH$1,1,0)</f>
        <v>0</v>
      </c>
      <c r="CL124" s="5">
        <f>IF('Tabulka klientů 2023'!$AD128='Hlavní stránka'!CH$1,1,0)</f>
        <v>0</v>
      </c>
      <c r="CM124" s="5">
        <f>IF('Tabulka klientů 2023'!$AG128='Hlavní stránka'!CH$1,1,0)</f>
        <v>0</v>
      </c>
      <c r="CN124" s="5">
        <f>IF('Tabulka klientů 2023'!$AJ128='Hlavní stránka'!CH$1,1,0)</f>
        <v>0</v>
      </c>
      <c r="CO124" s="5">
        <f>IF('Tabulka klientů 2023'!$AM128='Hlavní stránka'!CH$1,1,0)</f>
        <v>0</v>
      </c>
      <c r="CP124" s="5">
        <f>IF('Tabulka klientů 2023'!$AP128='Hlavní stránka'!CH$1,1,0)</f>
        <v>0</v>
      </c>
      <c r="CQ124" s="5">
        <f>IF('Tabulka klientů 2023'!$AS128='Hlavní stránka'!CH$1,1,0)</f>
        <v>0</v>
      </c>
      <c r="CR124" s="5">
        <f>IF('Tabulka klientů 2023'!$AV128='Hlavní stránka'!CH$1,1,0)</f>
        <v>0</v>
      </c>
      <c r="CS124" s="5">
        <f t="shared" si="6"/>
        <v>0</v>
      </c>
      <c r="CT124" s="2">
        <f t="shared" si="18"/>
        <v>0</v>
      </c>
      <c r="CU124" s="5">
        <f>IF('Tabulka klientů 2023'!$R128='Hlavní stránka'!CU$1,1,0)</f>
        <v>0</v>
      </c>
      <c r="CV124" s="5">
        <f>IF('Tabulka klientů 2023'!$U128='Hlavní stránka'!CU$1,1,0)</f>
        <v>0</v>
      </c>
      <c r="CW124" s="5">
        <f>IF('Tabulka klientů 2023'!$X128='Hlavní stránka'!CU$1,1,0)</f>
        <v>0</v>
      </c>
      <c r="CX124" s="5">
        <f>IF('Tabulka klientů 2023'!$AA128='Hlavní stránka'!CU$1,1,0)</f>
        <v>0</v>
      </c>
      <c r="CY124" s="5">
        <f>IF('Tabulka klientů 2023'!$AD128='Hlavní stránka'!CU$1,1,0)</f>
        <v>0</v>
      </c>
      <c r="CZ124" s="5">
        <f>IF('Tabulka klientů 2023'!$AG128='Hlavní stránka'!CU$1,1,0)</f>
        <v>0</v>
      </c>
      <c r="DA124" s="5">
        <f>IF('Tabulka klientů 2023'!$AJ128='Hlavní stránka'!CU$1,1,0)</f>
        <v>0</v>
      </c>
      <c r="DB124" s="5">
        <f>IF('Tabulka klientů 2023'!$AM128='Hlavní stránka'!CU$1,1,0)</f>
        <v>0</v>
      </c>
      <c r="DC124" s="5">
        <f>IF('Tabulka klientů 2023'!$AP128='Hlavní stránka'!CU$1,1,0)</f>
        <v>0</v>
      </c>
      <c r="DD124" s="5">
        <f>IF('Tabulka klientů 2023'!$AS128='Hlavní stránka'!CU$1,1,0)</f>
        <v>0</v>
      </c>
      <c r="DE124" s="5">
        <f>IF('Tabulka klientů 2023'!$AV128='Hlavní stránka'!CU$1,1,0)</f>
        <v>0</v>
      </c>
      <c r="DF124" s="5">
        <f t="shared" si="7"/>
        <v>0</v>
      </c>
      <c r="DG124" s="2">
        <f t="shared" si="19"/>
        <v>0</v>
      </c>
      <c r="DH124" s="5">
        <f>IF('Tabulka klientů 2023'!$R128='Hlavní stránka'!DH$1,1,0)</f>
        <v>0</v>
      </c>
      <c r="DI124" s="5">
        <f>IF('Tabulka klientů 2023'!$U128='Hlavní stránka'!DH$1,1,0)</f>
        <v>0</v>
      </c>
      <c r="DJ124" s="5">
        <f>IF('Tabulka klientů 2023'!$X128='Hlavní stránka'!DH$1,1,0)</f>
        <v>0</v>
      </c>
      <c r="DK124" s="5">
        <f>IF('Tabulka klientů 2023'!$AA128='Hlavní stránka'!DH$1,1,0)</f>
        <v>0</v>
      </c>
      <c r="DL124" s="5">
        <f>IF('Tabulka klientů 2023'!$AD128='Hlavní stránka'!DH$1,1,0)</f>
        <v>0</v>
      </c>
      <c r="DM124" s="5">
        <f>IF('Tabulka klientů 2023'!$AG128='Hlavní stránka'!DH$1,1,0)</f>
        <v>0</v>
      </c>
      <c r="DN124" s="5">
        <f>IF('Tabulka klientů 2023'!$AJ128='Hlavní stránka'!DH$1,1,0)</f>
        <v>0</v>
      </c>
      <c r="DO124" s="5">
        <f>IF('Tabulka klientů 2023'!$AM128='Hlavní stránka'!DH$1,1,0)</f>
        <v>0</v>
      </c>
      <c r="DP124" s="5">
        <f>IF('Tabulka klientů 2023'!$AP128='Hlavní stránka'!DH$1,1,0)</f>
        <v>0</v>
      </c>
      <c r="DQ124" s="5">
        <f>IF('Tabulka klientů 2023'!$AS128='Hlavní stránka'!DH$1,1,0)</f>
        <v>0</v>
      </c>
      <c r="DR124" s="5">
        <f>IF('Tabulka klientů 2023'!$AV128='Hlavní stránka'!DH$1,1,0)</f>
        <v>0</v>
      </c>
      <c r="DS124" s="5">
        <f t="shared" si="8"/>
        <v>0</v>
      </c>
      <c r="DT124" s="2">
        <f t="shared" si="20"/>
        <v>0</v>
      </c>
      <c r="DU124" s="5">
        <f>IF('Tabulka klientů 2023'!$R128='Hlavní stránka'!DU$1,1,0)</f>
        <v>0</v>
      </c>
      <c r="DV124" s="5">
        <f>IF('Tabulka klientů 2023'!$U128='Hlavní stránka'!DU$1,1,0)</f>
        <v>0</v>
      </c>
      <c r="DW124" s="5">
        <f>IF('Tabulka klientů 2023'!$X128='Hlavní stránka'!DU$1,1,0)</f>
        <v>0</v>
      </c>
      <c r="DX124" s="5">
        <f>IF('Tabulka klientů 2023'!$AA128='Hlavní stránka'!DU$1,1,0)</f>
        <v>0</v>
      </c>
      <c r="DY124" s="5">
        <f>IF('Tabulka klientů 2023'!$AD128='Hlavní stránka'!DU$1,1,0)</f>
        <v>0</v>
      </c>
      <c r="DZ124" s="5">
        <f>IF('Tabulka klientů 2023'!$AG128='Hlavní stránka'!DU$1,1,0)</f>
        <v>0</v>
      </c>
      <c r="EA124" s="5">
        <f>IF('Tabulka klientů 2023'!$AJ128='Hlavní stránka'!DU$1,1,0)</f>
        <v>0</v>
      </c>
      <c r="EB124" s="5">
        <f>IF('Tabulka klientů 2023'!$AM128='Hlavní stránka'!DU$1,1,0)</f>
        <v>0</v>
      </c>
      <c r="EC124" s="5">
        <f>IF('Tabulka klientů 2023'!$AP128='Hlavní stránka'!DU$1,1,0)</f>
        <v>0</v>
      </c>
      <c r="ED124" s="5">
        <f>IF('Tabulka klientů 2023'!$AS128='Hlavní stránka'!DU$1,1,0)</f>
        <v>0</v>
      </c>
      <c r="EE124" s="5">
        <f>IF('Tabulka klientů 2023'!$AV128='Hlavní stránka'!DU$1,1,0)</f>
        <v>0</v>
      </c>
      <c r="EF124" s="5">
        <f t="shared" si="9"/>
        <v>0</v>
      </c>
      <c r="EG124" s="2">
        <f t="shared" si="21"/>
        <v>0</v>
      </c>
      <c r="EH124" s="5">
        <f>IF('Tabulka klientů 2023'!$R128='Hlavní stránka'!EH$1,1,0)</f>
        <v>0</v>
      </c>
      <c r="EI124" s="5">
        <f>IF('Tabulka klientů 2023'!$U128='Hlavní stránka'!EH$1,1,0)</f>
        <v>0</v>
      </c>
      <c r="EJ124" s="5">
        <f>IF('Tabulka klientů 2023'!$X128='Hlavní stránka'!EH$1,1,0)</f>
        <v>0</v>
      </c>
      <c r="EK124" s="5">
        <f>IF('Tabulka klientů 2023'!$AA128='Hlavní stránka'!EH$1,1,0)</f>
        <v>0</v>
      </c>
      <c r="EL124" s="5">
        <f>IF('Tabulka klientů 2023'!$AD128='Hlavní stránka'!EH$1,1,0)</f>
        <v>0</v>
      </c>
      <c r="EM124" s="5">
        <f>IF('Tabulka klientů 2023'!$AG128='Hlavní stránka'!EH$1,1,0)</f>
        <v>0</v>
      </c>
      <c r="EN124" s="5">
        <f>IF('Tabulka klientů 2023'!$AJ128='Hlavní stránka'!EH$1,1,0)</f>
        <v>0</v>
      </c>
      <c r="EO124" s="5">
        <f>IF('Tabulka klientů 2023'!$AM128='Hlavní stránka'!EH$1,1,0)</f>
        <v>0</v>
      </c>
      <c r="EP124" s="5">
        <f>IF('Tabulka klientů 2023'!$AP128='Hlavní stránka'!EH$1,1,0)</f>
        <v>0</v>
      </c>
      <c r="EQ124" s="5">
        <f>IF('Tabulka klientů 2023'!$AS128='Hlavní stránka'!EH$1,1,0)</f>
        <v>0</v>
      </c>
      <c r="ER124" s="5">
        <f>IF('Tabulka klientů 2023'!$AV128='Hlavní stránka'!EH$1,1,0)</f>
        <v>0</v>
      </c>
      <c r="ES124" s="5">
        <f t="shared" si="10"/>
        <v>0</v>
      </c>
      <c r="ET124" s="2">
        <f t="shared" si="22"/>
        <v>0</v>
      </c>
      <c r="EU124" s="5">
        <f>IF('Tabulka klientů 2023'!$R128='Hlavní stránka'!EU$1,1,0)</f>
        <v>0</v>
      </c>
      <c r="EV124" s="5">
        <f>IF('Tabulka klientů 2023'!$U128='Hlavní stránka'!EU$1,1,0)</f>
        <v>0</v>
      </c>
      <c r="EW124" s="5">
        <f>IF('Tabulka klientů 2023'!$X128='Hlavní stránka'!EU$1,1,0)</f>
        <v>0</v>
      </c>
      <c r="EX124" s="5">
        <f>IF('Tabulka klientů 2023'!$AA128='Hlavní stránka'!EU$1,1,0)</f>
        <v>0</v>
      </c>
      <c r="EY124" s="5">
        <f>IF('Tabulka klientů 2023'!$AD128='Hlavní stránka'!EU$1,1,0)</f>
        <v>0</v>
      </c>
      <c r="EZ124" s="5">
        <f>IF('Tabulka klientů 2023'!$AG128='Hlavní stránka'!EU$1,1,0)</f>
        <v>0</v>
      </c>
      <c r="FA124" s="5">
        <f>IF('Tabulka klientů 2023'!$AJ128='Hlavní stránka'!EU$1,1,0)</f>
        <v>0</v>
      </c>
      <c r="FB124" s="5">
        <f>IF('Tabulka klientů 2023'!$AM128='Hlavní stránka'!EU$1,1,0)</f>
        <v>0</v>
      </c>
      <c r="FC124" s="5">
        <f>IF('Tabulka klientů 2023'!$AP128='Hlavní stránka'!EU$1,1,0)</f>
        <v>0</v>
      </c>
      <c r="FD124" s="5">
        <f>IF('Tabulka klientů 2023'!$AS128='Hlavní stránka'!EU$1,1,0)</f>
        <v>0</v>
      </c>
      <c r="FE124" s="5">
        <f>IF('Tabulka klientů 2023'!$AV128='Hlavní stránka'!EU$1,1,0)</f>
        <v>0</v>
      </c>
      <c r="FF124" s="5">
        <f t="shared" si="11"/>
        <v>0</v>
      </c>
      <c r="FG124" s="2">
        <f t="shared" si="23"/>
        <v>0</v>
      </c>
    </row>
    <row r="125" spans="1:163" ht="1.5" hidden="1" customHeight="1" x14ac:dyDescent="0.25">
      <c r="A125" s="4"/>
      <c r="B125" s="4"/>
      <c r="C125" s="4"/>
      <c r="D125" s="4"/>
      <c r="E125" s="4"/>
      <c r="F125" s="4"/>
      <c r="G125" s="4"/>
      <c r="H125" s="5">
        <f>IF('Tabulka klientů 2023'!$R129='Hlavní stránka'!$H$1,1,0)</f>
        <v>0</v>
      </c>
      <c r="I125" s="5">
        <f>IF('Tabulka klientů 2023'!$U129='Hlavní stránka'!$H$1,1,0)</f>
        <v>0</v>
      </c>
      <c r="J125" s="5">
        <f>IF('Tabulka klientů 2023'!$X129='Hlavní stránka'!$H$1,1,0)</f>
        <v>0</v>
      </c>
      <c r="K125" s="5">
        <f>IF('Tabulka klientů 2023'!$AA129='Hlavní stránka'!$H$1,1,0)</f>
        <v>0</v>
      </c>
      <c r="L125" s="5">
        <f>IF('Tabulka klientů 2023'!$AD129='Hlavní stránka'!$H$1,1,0)</f>
        <v>0</v>
      </c>
      <c r="M125" s="5">
        <f>IF('Tabulka klientů 2023'!$AG129='Hlavní stránka'!$H$1,1,0)</f>
        <v>0</v>
      </c>
      <c r="N125" s="5">
        <f>IF('Tabulka klientů 2023'!$AJ129='Hlavní stránka'!$H$1,1,0)</f>
        <v>0</v>
      </c>
      <c r="O125" s="5">
        <f>IF('Tabulka klientů 2023'!$AM129='Hlavní stránka'!$H$1,1,0)</f>
        <v>0</v>
      </c>
      <c r="P125" s="5">
        <f>IF('Tabulka klientů 2023'!$AP129='Hlavní stránka'!$H$1,1,0)</f>
        <v>0</v>
      </c>
      <c r="Q125" s="5">
        <f>IF('Tabulka klientů 2023'!$AS129='Hlavní stránka'!$H$1,1,0)</f>
        <v>0</v>
      </c>
      <c r="R125" s="5">
        <f>IF('Tabulka klientů 2023'!$AV129='Hlavní stránka'!$H$1,1,0)</f>
        <v>0</v>
      </c>
      <c r="S125" s="5">
        <f t="shared" si="0"/>
        <v>0</v>
      </c>
      <c r="T125" s="2">
        <f t="shared" si="12"/>
        <v>0</v>
      </c>
      <c r="U125" s="5">
        <f>IF('Tabulka klientů 2023'!$R129='Hlavní stránka'!U$1,1,0)</f>
        <v>0</v>
      </c>
      <c r="V125" s="5">
        <f>IF('Tabulka klientů 2023'!$U129='Hlavní stránka'!U$1,1,0)</f>
        <v>0</v>
      </c>
      <c r="W125" s="5">
        <f>IF('Tabulka klientů 2023'!$X129='Hlavní stránka'!U$1,1,0)</f>
        <v>0</v>
      </c>
      <c r="X125" s="5">
        <f>IF('Tabulka klientů 2023'!$AA129='Hlavní stránka'!U$1,1,0)</f>
        <v>0</v>
      </c>
      <c r="Y125" s="5">
        <f>IF('Tabulka klientů 2023'!$AD129='Hlavní stránka'!U$1,1,0)</f>
        <v>0</v>
      </c>
      <c r="Z125" s="5">
        <f>IF('Tabulka klientů 2023'!$AG129='Hlavní stránka'!U$1,1,0)</f>
        <v>0</v>
      </c>
      <c r="AA125" s="5">
        <f>IF('Tabulka klientů 2023'!$AJ129='Hlavní stránka'!U$1,1,0)</f>
        <v>0</v>
      </c>
      <c r="AB125" s="5">
        <f>IF('Tabulka klientů 2023'!$AM129='Hlavní stránka'!U$1,1,0)</f>
        <v>0</v>
      </c>
      <c r="AC125" s="5">
        <f>IF('Tabulka klientů 2023'!$AP129='Hlavní stránka'!U$1,1,0)</f>
        <v>0</v>
      </c>
      <c r="AD125" s="5">
        <f>IF('Tabulka klientů 2023'!$AS129='Hlavní stránka'!U$1,1,0)</f>
        <v>0</v>
      </c>
      <c r="AE125" s="5">
        <f>IF('Tabulka klientů 2023'!$AV129='Hlavní stránka'!U$1,1,0)</f>
        <v>0</v>
      </c>
      <c r="AF125" s="5">
        <f t="shared" si="1"/>
        <v>0</v>
      </c>
      <c r="AG125" s="2">
        <f t="shared" si="13"/>
        <v>0</v>
      </c>
      <c r="AH125" s="5">
        <f>IF('Tabulka klientů 2023'!$R129='Hlavní stránka'!AH$1,1,0)</f>
        <v>0</v>
      </c>
      <c r="AI125" s="5">
        <f>IF('Tabulka klientů 2023'!$U129='Hlavní stránka'!AH$1,1,0)</f>
        <v>0</v>
      </c>
      <c r="AJ125" s="5">
        <f>IF('Tabulka klientů 2023'!$X129='Hlavní stránka'!AH$1,1,0)</f>
        <v>0</v>
      </c>
      <c r="AK125" s="5">
        <f>IF('Tabulka klientů 2023'!$AA129='Hlavní stránka'!AH$1,1,0)</f>
        <v>0</v>
      </c>
      <c r="AL125" s="5">
        <f>IF('Tabulka klientů 2023'!$AD129='Hlavní stránka'!AH$1,1,0)</f>
        <v>0</v>
      </c>
      <c r="AM125" s="5">
        <f>IF('Tabulka klientů 2023'!$AG129='Hlavní stránka'!AH$1,1,0)</f>
        <v>0</v>
      </c>
      <c r="AN125" s="5">
        <f>IF('Tabulka klientů 2023'!$AJ129='Hlavní stránka'!AH$1,1,0)</f>
        <v>0</v>
      </c>
      <c r="AO125" s="5">
        <f>IF('Tabulka klientů 2023'!$AM129='Hlavní stránka'!AH$1,1,0)</f>
        <v>0</v>
      </c>
      <c r="AP125" s="5">
        <f>IF('Tabulka klientů 2023'!$AP129='Hlavní stránka'!AH$1,1,0)</f>
        <v>0</v>
      </c>
      <c r="AQ125" s="5">
        <f>IF('Tabulka klientů 2023'!$AS129='Hlavní stránka'!AH$1,1,0)</f>
        <v>0</v>
      </c>
      <c r="AR125" s="5">
        <f>IF('Tabulka klientů 2023'!$AV129='Hlavní stránka'!AH$1,1,0)</f>
        <v>0</v>
      </c>
      <c r="AS125" s="5">
        <f t="shared" si="2"/>
        <v>0</v>
      </c>
      <c r="AT125" s="2">
        <f t="shared" si="14"/>
        <v>0</v>
      </c>
      <c r="AU125" s="5">
        <f>IF('Tabulka klientů 2023'!$R129='Hlavní stránka'!AU$1,1,0)</f>
        <v>0</v>
      </c>
      <c r="AV125" s="5">
        <f>IF('Tabulka klientů 2023'!$U129='Hlavní stránka'!AU$1,1,0)</f>
        <v>0</v>
      </c>
      <c r="AW125" s="5">
        <f>IF('Tabulka klientů 2023'!$X129='Hlavní stránka'!AU$1,1,0)</f>
        <v>0</v>
      </c>
      <c r="AX125" s="5">
        <f>IF('Tabulka klientů 2023'!$AA129='Hlavní stránka'!AU$1,1,0)</f>
        <v>0</v>
      </c>
      <c r="AY125" s="5">
        <f>IF('Tabulka klientů 2023'!$AD129='Hlavní stránka'!AU$1,1,0)</f>
        <v>0</v>
      </c>
      <c r="AZ125" s="5">
        <f>IF('Tabulka klientů 2023'!$AG129='Hlavní stránka'!AU$1,1,0)</f>
        <v>0</v>
      </c>
      <c r="BA125" s="5">
        <f>IF('Tabulka klientů 2023'!$AJ129='Hlavní stránka'!AU$1,1,0)</f>
        <v>0</v>
      </c>
      <c r="BB125" s="5">
        <f>IF('Tabulka klientů 2023'!$AM129='Hlavní stránka'!AU$1,1,0)</f>
        <v>0</v>
      </c>
      <c r="BC125" s="5">
        <f>IF('Tabulka klientů 2023'!$AP129='Hlavní stránka'!AU$1,1,0)</f>
        <v>0</v>
      </c>
      <c r="BD125" s="5">
        <f>IF('Tabulka klientů 2023'!$AS129='Hlavní stránka'!AU$1,1,0)</f>
        <v>0</v>
      </c>
      <c r="BE125" s="5">
        <f>IF('Tabulka klientů 2023'!$AV129='Hlavní stránka'!AU$1,1,0)</f>
        <v>0</v>
      </c>
      <c r="BF125" s="5">
        <f t="shared" si="3"/>
        <v>0</v>
      </c>
      <c r="BG125" s="2">
        <f t="shared" si="15"/>
        <v>0</v>
      </c>
      <c r="BH125" s="5">
        <f>IF('Tabulka klientů 2023'!$R129='Hlavní stránka'!BH$1,1,0)</f>
        <v>0</v>
      </c>
      <c r="BI125" s="5">
        <f>IF('Tabulka klientů 2023'!$U129='Hlavní stránka'!BH$1,1,0)</f>
        <v>0</v>
      </c>
      <c r="BJ125" s="5">
        <f>IF('Tabulka klientů 2023'!$X129='Hlavní stránka'!BH$1,1,0)</f>
        <v>0</v>
      </c>
      <c r="BK125" s="5">
        <f>IF('Tabulka klientů 2023'!$AA129='Hlavní stránka'!BH$1,1,0)</f>
        <v>0</v>
      </c>
      <c r="BL125" s="5">
        <f>IF('Tabulka klientů 2023'!$AD129='Hlavní stránka'!BH$1,1,0)</f>
        <v>0</v>
      </c>
      <c r="BM125" s="5">
        <f>IF('Tabulka klientů 2023'!$AG129='Hlavní stránka'!BH$1,1,0)</f>
        <v>0</v>
      </c>
      <c r="BN125" s="5">
        <f>IF('Tabulka klientů 2023'!$AJ129='Hlavní stránka'!BH$1,1,0)</f>
        <v>0</v>
      </c>
      <c r="BO125" s="5">
        <f>IF('Tabulka klientů 2023'!$AM129='Hlavní stránka'!BH$1,1,0)</f>
        <v>0</v>
      </c>
      <c r="BP125" s="5">
        <f>IF('Tabulka klientů 2023'!$AP129='Hlavní stránka'!BH$1,1,0)</f>
        <v>0</v>
      </c>
      <c r="BQ125" s="5">
        <f>IF('Tabulka klientů 2023'!$AS129='Hlavní stránka'!BH$1,1,0)</f>
        <v>0</v>
      </c>
      <c r="BR125" s="5">
        <f>IF('Tabulka klientů 2023'!$AV129='Hlavní stránka'!BH$1,1,0)</f>
        <v>0</v>
      </c>
      <c r="BS125" s="5">
        <f t="shared" si="4"/>
        <v>0</v>
      </c>
      <c r="BT125" s="2">
        <f t="shared" si="16"/>
        <v>0</v>
      </c>
      <c r="BU125" s="5">
        <f>IF('Tabulka klientů 2023'!$R129='Hlavní stránka'!BU$1,1,0)</f>
        <v>0</v>
      </c>
      <c r="BV125" s="5">
        <f>IF('Tabulka klientů 2023'!$U129='Hlavní stránka'!BU$1,1,0)</f>
        <v>0</v>
      </c>
      <c r="BW125" s="5">
        <f>IF('Tabulka klientů 2023'!$X129='Hlavní stránka'!BU$1,1,0)</f>
        <v>0</v>
      </c>
      <c r="BX125" s="5">
        <f>IF('Tabulka klientů 2023'!$AA129='Hlavní stránka'!BU$1,1,0)</f>
        <v>0</v>
      </c>
      <c r="BY125" s="5">
        <f>IF('Tabulka klientů 2023'!$AD129='Hlavní stránka'!BU$1,1,0)</f>
        <v>0</v>
      </c>
      <c r="BZ125" s="5">
        <f>IF('Tabulka klientů 2023'!$AG129='Hlavní stránka'!BU$1,1,0)</f>
        <v>0</v>
      </c>
      <c r="CA125" s="5">
        <f>IF('Tabulka klientů 2023'!$AJ129='Hlavní stránka'!BU$1,1,0)</f>
        <v>0</v>
      </c>
      <c r="CB125" s="5">
        <f>IF('Tabulka klientů 2023'!$AM129='Hlavní stránka'!BU$1,1,0)</f>
        <v>0</v>
      </c>
      <c r="CC125" s="5">
        <f>IF('Tabulka klientů 2023'!$AP129='Hlavní stránka'!BU$1,1,0)</f>
        <v>0</v>
      </c>
      <c r="CD125" s="5">
        <f>IF('Tabulka klientů 2023'!$AS129='Hlavní stránka'!BU$1,1,0)</f>
        <v>0</v>
      </c>
      <c r="CE125" s="5">
        <f>IF('Tabulka klientů 2023'!$AV129='Hlavní stránka'!BU$1,1,0)</f>
        <v>0</v>
      </c>
      <c r="CF125" s="5">
        <f t="shared" si="5"/>
        <v>0</v>
      </c>
      <c r="CG125" s="2">
        <f t="shared" si="17"/>
        <v>0</v>
      </c>
      <c r="CH125" s="5">
        <f>IF('Tabulka klientů 2023'!$R129='Hlavní stránka'!CH$1,1,0)</f>
        <v>0</v>
      </c>
      <c r="CI125" s="5">
        <f>IF('Tabulka klientů 2023'!$U129='Hlavní stránka'!CH$1,1,0)</f>
        <v>0</v>
      </c>
      <c r="CJ125" s="5">
        <f>IF('Tabulka klientů 2023'!$X129='Hlavní stránka'!CH$1,1,0)</f>
        <v>0</v>
      </c>
      <c r="CK125" s="5">
        <f>IF('Tabulka klientů 2023'!$AA129='Hlavní stránka'!CH$1,1,0)</f>
        <v>0</v>
      </c>
      <c r="CL125" s="5">
        <f>IF('Tabulka klientů 2023'!$AD129='Hlavní stránka'!CH$1,1,0)</f>
        <v>0</v>
      </c>
      <c r="CM125" s="5">
        <f>IF('Tabulka klientů 2023'!$AG129='Hlavní stránka'!CH$1,1,0)</f>
        <v>0</v>
      </c>
      <c r="CN125" s="5">
        <f>IF('Tabulka klientů 2023'!$AJ129='Hlavní stránka'!CH$1,1,0)</f>
        <v>0</v>
      </c>
      <c r="CO125" s="5">
        <f>IF('Tabulka klientů 2023'!$AM129='Hlavní stránka'!CH$1,1,0)</f>
        <v>0</v>
      </c>
      <c r="CP125" s="5">
        <f>IF('Tabulka klientů 2023'!$AP129='Hlavní stránka'!CH$1,1,0)</f>
        <v>0</v>
      </c>
      <c r="CQ125" s="5">
        <f>IF('Tabulka klientů 2023'!$AS129='Hlavní stránka'!CH$1,1,0)</f>
        <v>0</v>
      </c>
      <c r="CR125" s="5">
        <f>IF('Tabulka klientů 2023'!$AV129='Hlavní stránka'!CH$1,1,0)</f>
        <v>0</v>
      </c>
      <c r="CS125" s="5">
        <f t="shared" si="6"/>
        <v>0</v>
      </c>
      <c r="CT125" s="2">
        <f t="shared" si="18"/>
        <v>0</v>
      </c>
      <c r="CU125" s="5">
        <f>IF('Tabulka klientů 2023'!$R129='Hlavní stránka'!CU$1,1,0)</f>
        <v>0</v>
      </c>
      <c r="CV125" s="5">
        <f>IF('Tabulka klientů 2023'!$U129='Hlavní stránka'!CU$1,1,0)</f>
        <v>0</v>
      </c>
      <c r="CW125" s="5">
        <f>IF('Tabulka klientů 2023'!$X129='Hlavní stránka'!CU$1,1,0)</f>
        <v>0</v>
      </c>
      <c r="CX125" s="5">
        <f>IF('Tabulka klientů 2023'!$AA129='Hlavní stránka'!CU$1,1,0)</f>
        <v>0</v>
      </c>
      <c r="CY125" s="5">
        <f>IF('Tabulka klientů 2023'!$AD129='Hlavní stránka'!CU$1,1,0)</f>
        <v>0</v>
      </c>
      <c r="CZ125" s="5">
        <f>IF('Tabulka klientů 2023'!$AG129='Hlavní stránka'!CU$1,1,0)</f>
        <v>0</v>
      </c>
      <c r="DA125" s="5">
        <f>IF('Tabulka klientů 2023'!$AJ129='Hlavní stránka'!CU$1,1,0)</f>
        <v>0</v>
      </c>
      <c r="DB125" s="5">
        <f>IF('Tabulka klientů 2023'!$AM129='Hlavní stránka'!CU$1,1,0)</f>
        <v>0</v>
      </c>
      <c r="DC125" s="5">
        <f>IF('Tabulka klientů 2023'!$AP129='Hlavní stránka'!CU$1,1,0)</f>
        <v>0</v>
      </c>
      <c r="DD125" s="5">
        <f>IF('Tabulka klientů 2023'!$AS129='Hlavní stránka'!CU$1,1,0)</f>
        <v>0</v>
      </c>
      <c r="DE125" s="5">
        <f>IF('Tabulka klientů 2023'!$AV129='Hlavní stránka'!CU$1,1,0)</f>
        <v>0</v>
      </c>
      <c r="DF125" s="5">
        <f t="shared" si="7"/>
        <v>0</v>
      </c>
      <c r="DG125" s="2">
        <f t="shared" si="19"/>
        <v>0</v>
      </c>
      <c r="DH125" s="5">
        <f>IF('Tabulka klientů 2023'!$R129='Hlavní stránka'!DH$1,1,0)</f>
        <v>0</v>
      </c>
      <c r="DI125" s="5">
        <f>IF('Tabulka klientů 2023'!$U129='Hlavní stránka'!DH$1,1,0)</f>
        <v>0</v>
      </c>
      <c r="DJ125" s="5">
        <f>IF('Tabulka klientů 2023'!$X129='Hlavní stránka'!DH$1,1,0)</f>
        <v>0</v>
      </c>
      <c r="DK125" s="5">
        <f>IF('Tabulka klientů 2023'!$AA129='Hlavní stránka'!DH$1,1,0)</f>
        <v>0</v>
      </c>
      <c r="DL125" s="5">
        <f>IF('Tabulka klientů 2023'!$AD129='Hlavní stránka'!DH$1,1,0)</f>
        <v>0</v>
      </c>
      <c r="DM125" s="5">
        <f>IF('Tabulka klientů 2023'!$AG129='Hlavní stránka'!DH$1,1,0)</f>
        <v>0</v>
      </c>
      <c r="DN125" s="5">
        <f>IF('Tabulka klientů 2023'!$AJ129='Hlavní stránka'!DH$1,1,0)</f>
        <v>0</v>
      </c>
      <c r="DO125" s="5">
        <f>IF('Tabulka klientů 2023'!$AM129='Hlavní stránka'!DH$1,1,0)</f>
        <v>0</v>
      </c>
      <c r="DP125" s="5">
        <f>IF('Tabulka klientů 2023'!$AP129='Hlavní stránka'!DH$1,1,0)</f>
        <v>0</v>
      </c>
      <c r="DQ125" s="5">
        <f>IF('Tabulka klientů 2023'!$AS129='Hlavní stránka'!DH$1,1,0)</f>
        <v>0</v>
      </c>
      <c r="DR125" s="5">
        <f>IF('Tabulka klientů 2023'!$AV129='Hlavní stránka'!DH$1,1,0)</f>
        <v>0</v>
      </c>
      <c r="DS125" s="5">
        <f t="shared" si="8"/>
        <v>0</v>
      </c>
      <c r="DT125" s="2">
        <f t="shared" si="20"/>
        <v>0</v>
      </c>
      <c r="DU125" s="5">
        <f>IF('Tabulka klientů 2023'!$R129='Hlavní stránka'!DU$1,1,0)</f>
        <v>0</v>
      </c>
      <c r="DV125" s="5">
        <f>IF('Tabulka klientů 2023'!$U129='Hlavní stránka'!DU$1,1,0)</f>
        <v>0</v>
      </c>
      <c r="DW125" s="5">
        <f>IF('Tabulka klientů 2023'!$X129='Hlavní stránka'!DU$1,1,0)</f>
        <v>0</v>
      </c>
      <c r="DX125" s="5">
        <f>IF('Tabulka klientů 2023'!$AA129='Hlavní stránka'!DU$1,1,0)</f>
        <v>0</v>
      </c>
      <c r="DY125" s="5">
        <f>IF('Tabulka klientů 2023'!$AD129='Hlavní stránka'!DU$1,1,0)</f>
        <v>0</v>
      </c>
      <c r="DZ125" s="5">
        <f>IF('Tabulka klientů 2023'!$AG129='Hlavní stránka'!DU$1,1,0)</f>
        <v>0</v>
      </c>
      <c r="EA125" s="5">
        <f>IF('Tabulka klientů 2023'!$AJ129='Hlavní stránka'!DU$1,1,0)</f>
        <v>0</v>
      </c>
      <c r="EB125" s="5">
        <f>IF('Tabulka klientů 2023'!$AM129='Hlavní stránka'!DU$1,1,0)</f>
        <v>0</v>
      </c>
      <c r="EC125" s="5">
        <f>IF('Tabulka klientů 2023'!$AP129='Hlavní stránka'!DU$1,1,0)</f>
        <v>0</v>
      </c>
      <c r="ED125" s="5">
        <f>IF('Tabulka klientů 2023'!$AS129='Hlavní stránka'!DU$1,1,0)</f>
        <v>0</v>
      </c>
      <c r="EE125" s="5">
        <f>IF('Tabulka klientů 2023'!$AV129='Hlavní stránka'!DU$1,1,0)</f>
        <v>0</v>
      </c>
      <c r="EF125" s="5">
        <f t="shared" si="9"/>
        <v>0</v>
      </c>
      <c r="EG125" s="2">
        <f t="shared" si="21"/>
        <v>0</v>
      </c>
      <c r="EH125" s="5">
        <f>IF('Tabulka klientů 2023'!$R129='Hlavní stránka'!EH$1,1,0)</f>
        <v>0</v>
      </c>
      <c r="EI125" s="5">
        <f>IF('Tabulka klientů 2023'!$U129='Hlavní stránka'!EH$1,1,0)</f>
        <v>0</v>
      </c>
      <c r="EJ125" s="5">
        <f>IF('Tabulka klientů 2023'!$X129='Hlavní stránka'!EH$1,1,0)</f>
        <v>0</v>
      </c>
      <c r="EK125" s="5">
        <f>IF('Tabulka klientů 2023'!$AA129='Hlavní stránka'!EH$1,1,0)</f>
        <v>0</v>
      </c>
      <c r="EL125" s="5">
        <f>IF('Tabulka klientů 2023'!$AD129='Hlavní stránka'!EH$1,1,0)</f>
        <v>0</v>
      </c>
      <c r="EM125" s="5">
        <f>IF('Tabulka klientů 2023'!$AG129='Hlavní stránka'!EH$1,1,0)</f>
        <v>0</v>
      </c>
      <c r="EN125" s="5">
        <f>IF('Tabulka klientů 2023'!$AJ129='Hlavní stránka'!EH$1,1,0)</f>
        <v>0</v>
      </c>
      <c r="EO125" s="5">
        <f>IF('Tabulka klientů 2023'!$AM129='Hlavní stránka'!EH$1,1,0)</f>
        <v>0</v>
      </c>
      <c r="EP125" s="5">
        <f>IF('Tabulka klientů 2023'!$AP129='Hlavní stránka'!EH$1,1,0)</f>
        <v>0</v>
      </c>
      <c r="EQ125" s="5">
        <f>IF('Tabulka klientů 2023'!$AS129='Hlavní stránka'!EH$1,1,0)</f>
        <v>0</v>
      </c>
      <c r="ER125" s="5">
        <f>IF('Tabulka klientů 2023'!$AV129='Hlavní stránka'!EH$1,1,0)</f>
        <v>0</v>
      </c>
      <c r="ES125" s="5">
        <f t="shared" si="10"/>
        <v>0</v>
      </c>
      <c r="ET125" s="2">
        <f t="shared" si="22"/>
        <v>0</v>
      </c>
      <c r="EU125" s="5">
        <f>IF('Tabulka klientů 2023'!$R129='Hlavní stránka'!EU$1,1,0)</f>
        <v>0</v>
      </c>
      <c r="EV125" s="5">
        <f>IF('Tabulka klientů 2023'!$U129='Hlavní stránka'!EU$1,1,0)</f>
        <v>0</v>
      </c>
      <c r="EW125" s="5">
        <f>IF('Tabulka klientů 2023'!$X129='Hlavní stránka'!EU$1,1,0)</f>
        <v>0</v>
      </c>
      <c r="EX125" s="5">
        <f>IF('Tabulka klientů 2023'!$AA129='Hlavní stránka'!EU$1,1,0)</f>
        <v>0</v>
      </c>
      <c r="EY125" s="5">
        <f>IF('Tabulka klientů 2023'!$AD129='Hlavní stránka'!EU$1,1,0)</f>
        <v>0</v>
      </c>
      <c r="EZ125" s="5">
        <f>IF('Tabulka klientů 2023'!$AG129='Hlavní stránka'!EU$1,1,0)</f>
        <v>0</v>
      </c>
      <c r="FA125" s="5">
        <f>IF('Tabulka klientů 2023'!$AJ129='Hlavní stránka'!EU$1,1,0)</f>
        <v>0</v>
      </c>
      <c r="FB125" s="5">
        <f>IF('Tabulka klientů 2023'!$AM129='Hlavní stránka'!EU$1,1,0)</f>
        <v>0</v>
      </c>
      <c r="FC125" s="5">
        <f>IF('Tabulka klientů 2023'!$AP129='Hlavní stránka'!EU$1,1,0)</f>
        <v>0</v>
      </c>
      <c r="FD125" s="5">
        <f>IF('Tabulka klientů 2023'!$AS129='Hlavní stránka'!EU$1,1,0)</f>
        <v>0</v>
      </c>
      <c r="FE125" s="5">
        <f>IF('Tabulka klientů 2023'!$AV129='Hlavní stránka'!EU$1,1,0)</f>
        <v>0</v>
      </c>
      <c r="FF125" s="5">
        <f t="shared" si="11"/>
        <v>0</v>
      </c>
      <c r="FG125" s="2">
        <f t="shared" si="23"/>
        <v>0</v>
      </c>
    </row>
    <row r="126" spans="1:163" ht="1.5" hidden="1" customHeight="1" x14ac:dyDescent="0.25">
      <c r="A126" s="4"/>
      <c r="B126" s="4"/>
      <c r="C126" s="4"/>
      <c r="D126" s="4"/>
      <c r="E126" s="4"/>
      <c r="F126" s="4"/>
      <c r="G126" s="4"/>
      <c r="H126" s="5">
        <f>IF('Tabulka klientů 2023'!$R130='Hlavní stránka'!$H$1,1,0)</f>
        <v>0</v>
      </c>
      <c r="I126" s="5">
        <f>IF('Tabulka klientů 2023'!$U130='Hlavní stránka'!$H$1,1,0)</f>
        <v>0</v>
      </c>
      <c r="J126" s="5">
        <f>IF('Tabulka klientů 2023'!$X130='Hlavní stránka'!$H$1,1,0)</f>
        <v>0</v>
      </c>
      <c r="K126" s="5">
        <f>IF('Tabulka klientů 2023'!$AA130='Hlavní stránka'!$H$1,1,0)</f>
        <v>0</v>
      </c>
      <c r="L126" s="5">
        <f>IF('Tabulka klientů 2023'!$AD130='Hlavní stránka'!$H$1,1,0)</f>
        <v>0</v>
      </c>
      <c r="M126" s="5">
        <f>IF('Tabulka klientů 2023'!$AG130='Hlavní stránka'!$H$1,1,0)</f>
        <v>0</v>
      </c>
      <c r="N126" s="5">
        <f>IF('Tabulka klientů 2023'!$AJ130='Hlavní stránka'!$H$1,1,0)</f>
        <v>0</v>
      </c>
      <c r="O126" s="5">
        <f>IF('Tabulka klientů 2023'!$AM130='Hlavní stránka'!$H$1,1,0)</f>
        <v>0</v>
      </c>
      <c r="P126" s="5">
        <f>IF('Tabulka klientů 2023'!$AP130='Hlavní stránka'!$H$1,1,0)</f>
        <v>0</v>
      </c>
      <c r="Q126" s="5">
        <f>IF('Tabulka klientů 2023'!$AS130='Hlavní stránka'!$H$1,1,0)</f>
        <v>0</v>
      </c>
      <c r="R126" s="5">
        <f>IF('Tabulka klientů 2023'!$AV130='Hlavní stránka'!$H$1,1,0)</f>
        <v>0</v>
      </c>
      <c r="S126" s="5">
        <f t="shared" si="0"/>
        <v>0</v>
      </c>
      <c r="T126" s="2">
        <f t="shared" si="12"/>
        <v>0</v>
      </c>
      <c r="U126" s="5">
        <f>IF('Tabulka klientů 2023'!$R130='Hlavní stránka'!U$1,1,0)</f>
        <v>0</v>
      </c>
      <c r="V126" s="5">
        <f>IF('Tabulka klientů 2023'!$U130='Hlavní stránka'!U$1,1,0)</f>
        <v>0</v>
      </c>
      <c r="W126" s="5">
        <f>IF('Tabulka klientů 2023'!$X130='Hlavní stránka'!U$1,1,0)</f>
        <v>0</v>
      </c>
      <c r="X126" s="5">
        <f>IF('Tabulka klientů 2023'!$AA130='Hlavní stránka'!U$1,1,0)</f>
        <v>0</v>
      </c>
      <c r="Y126" s="5">
        <f>IF('Tabulka klientů 2023'!$AD130='Hlavní stránka'!U$1,1,0)</f>
        <v>0</v>
      </c>
      <c r="Z126" s="5">
        <f>IF('Tabulka klientů 2023'!$AG130='Hlavní stránka'!U$1,1,0)</f>
        <v>0</v>
      </c>
      <c r="AA126" s="5">
        <f>IF('Tabulka klientů 2023'!$AJ130='Hlavní stránka'!U$1,1,0)</f>
        <v>0</v>
      </c>
      <c r="AB126" s="5">
        <f>IF('Tabulka klientů 2023'!$AM130='Hlavní stránka'!U$1,1,0)</f>
        <v>0</v>
      </c>
      <c r="AC126" s="5">
        <f>IF('Tabulka klientů 2023'!$AP130='Hlavní stránka'!U$1,1,0)</f>
        <v>0</v>
      </c>
      <c r="AD126" s="5">
        <f>IF('Tabulka klientů 2023'!$AS130='Hlavní stránka'!U$1,1,0)</f>
        <v>0</v>
      </c>
      <c r="AE126" s="5">
        <f>IF('Tabulka klientů 2023'!$AV130='Hlavní stránka'!U$1,1,0)</f>
        <v>0</v>
      </c>
      <c r="AF126" s="5">
        <f t="shared" si="1"/>
        <v>0</v>
      </c>
      <c r="AG126" s="2">
        <f t="shared" si="13"/>
        <v>0</v>
      </c>
      <c r="AH126" s="5">
        <f>IF('Tabulka klientů 2023'!$R130='Hlavní stránka'!AH$1,1,0)</f>
        <v>0</v>
      </c>
      <c r="AI126" s="5">
        <f>IF('Tabulka klientů 2023'!$U130='Hlavní stránka'!AH$1,1,0)</f>
        <v>0</v>
      </c>
      <c r="AJ126" s="5">
        <f>IF('Tabulka klientů 2023'!$X130='Hlavní stránka'!AH$1,1,0)</f>
        <v>0</v>
      </c>
      <c r="AK126" s="5">
        <f>IF('Tabulka klientů 2023'!$AA130='Hlavní stránka'!AH$1,1,0)</f>
        <v>0</v>
      </c>
      <c r="AL126" s="5">
        <f>IF('Tabulka klientů 2023'!$AD130='Hlavní stránka'!AH$1,1,0)</f>
        <v>0</v>
      </c>
      <c r="AM126" s="5">
        <f>IF('Tabulka klientů 2023'!$AG130='Hlavní stránka'!AH$1,1,0)</f>
        <v>0</v>
      </c>
      <c r="AN126" s="5">
        <f>IF('Tabulka klientů 2023'!$AJ130='Hlavní stránka'!AH$1,1,0)</f>
        <v>0</v>
      </c>
      <c r="AO126" s="5">
        <f>IF('Tabulka klientů 2023'!$AM130='Hlavní stránka'!AH$1,1,0)</f>
        <v>0</v>
      </c>
      <c r="AP126" s="5">
        <f>IF('Tabulka klientů 2023'!$AP130='Hlavní stránka'!AH$1,1,0)</f>
        <v>0</v>
      </c>
      <c r="AQ126" s="5">
        <f>IF('Tabulka klientů 2023'!$AS130='Hlavní stránka'!AH$1,1,0)</f>
        <v>0</v>
      </c>
      <c r="AR126" s="5">
        <f>IF('Tabulka klientů 2023'!$AV130='Hlavní stránka'!AH$1,1,0)</f>
        <v>0</v>
      </c>
      <c r="AS126" s="5">
        <f t="shared" si="2"/>
        <v>0</v>
      </c>
      <c r="AT126" s="2">
        <f t="shared" si="14"/>
        <v>0</v>
      </c>
      <c r="AU126" s="5">
        <f>IF('Tabulka klientů 2023'!$R130='Hlavní stránka'!AU$1,1,0)</f>
        <v>0</v>
      </c>
      <c r="AV126" s="5">
        <f>IF('Tabulka klientů 2023'!$U130='Hlavní stránka'!AU$1,1,0)</f>
        <v>0</v>
      </c>
      <c r="AW126" s="5">
        <f>IF('Tabulka klientů 2023'!$X130='Hlavní stránka'!AU$1,1,0)</f>
        <v>0</v>
      </c>
      <c r="AX126" s="5">
        <f>IF('Tabulka klientů 2023'!$AA130='Hlavní stránka'!AU$1,1,0)</f>
        <v>0</v>
      </c>
      <c r="AY126" s="5">
        <f>IF('Tabulka klientů 2023'!$AD130='Hlavní stránka'!AU$1,1,0)</f>
        <v>0</v>
      </c>
      <c r="AZ126" s="5">
        <f>IF('Tabulka klientů 2023'!$AG130='Hlavní stránka'!AU$1,1,0)</f>
        <v>0</v>
      </c>
      <c r="BA126" s="5">
        <f>IF('Tabulka klientů 2023'!$AJ130='Hlavní stránka'!AU$1,1,0)</f>
        <v>0</v>
      </c>
      <c r="BB126" s="5">
        <f>IF('Tabulka klientů 2023'!$AM130='Hlavní stránka'!AU$1,1,0)</f>
        <v>0</v>
      </c>
      <c r="BC126" s="5">
        <f>IF('Tabulka klientů 2023'!$AP130='Hlavní stránka'!AU$1,1,0)</f>
        <v>0</v>
      </c>
      <c r="BD126" s="5">
        <f>IF('Tabulka klientů 2023'!$AS130='Hlavní stránka'!AU$1,1,0)</f>
        <v>0</v>
      </c>
      <c r="BE126" s="5">
        <f>IF('Tabulka klientů 2023'!$AV130='Hlavní stránka'!AU$1,1,0)</f>
        <v>0</v>
      </c>
      <c r="BF126" s="5">
        <f t="shared" si="3"/>
        <v>0</v>
      </c>
      <c r="BG126" s="2">
        <f t="shared" si="15"/>
        <v>0</v>
      </c>
      <c r="BH126" s="5">
        <f>IF('Tabulka klientů 2023'!$R130='Hlavní stránka'!BH$1,1,0)</f>
        <v>0</v>
      </c>
      <c r="BI126" s="5">
        <f>IF('Tabulka klientů 2023'!$U130='Hlavní stránka'!BH$1,1,0)</f>
        <v>0</v>
      </c>
      <c r="BJ126" s="5">
        <f>IF('Tabulka klientů 2023'!$X130='Hlavní stránka'!BH$1,1,0)</f>
        <v>0</v>
      </c>
      <c r="BK126" s="5">
        <f>IF('Tabulka klientů 2023'!$AA130='Hlavní stránka'!BH$1,1,0)</f>
        <v>0</v>
      </c>
      <c r="BL126" s="5">
        <f>IF('Tabulka klientů 2023'!$AD130='Hlavní stránka'!BH$1,1,0)</f>
        <v>0</v>
      </c>
      <c r="BM126" s="5">
        <f>IF('Tabulka klientů 2023'!$AG130='Hlavní stránka'!BH$1,1,0)</f>
        <v>0</v>
      </c>
      <c r="BN126" s="5">
        <f>IF('Tabulka klientů 2023'!$AJ130='Hlavní stránka'!BH$1,1,0)</f>
        <v>0</v>
      </c>
      <c r="BO126" s="5">
        <f>IF('Tabulka klientů 2023'!$AM130='Hlavní stránka'!BH$1,1,0)</f>
        <v>0</v>
      </c>
      <c r="BP126" s="5">
        <f>IF('Tabulka klientů 2023'!$AP130='Hlavní stránka'!BH$1,1,0)</f>
        <v>0</v>
      </c>
      <c r="BQ126" s="5">
        <f>IF('Tabulka klientů 2023'!$AS130='Hlavní stránka'!BH$1,1,0)</f>
        <v>0</v>
      </c>
      <c r="BR126" s="5">
        <f>IF('Tabulka klientů 2023'!$AV130='Hlavní stránka'!BH$1,1,0)</f>
        <v>0</v>
      </c>
      <c r="BS126" s="5">
        <f t="shared" si="4"/>
        <v>0</v>
      </c>
      <c r="BT126" s="2">
        <f t="shared" si="16"/>
        <v>0</v>
      </c>
      <c r="BU126" s="5">
        <f>IF('Tabulka klientů 2023'!$R130='Hlavní stránka'!BU$1,1,0)</f>
        <v>0</v>
      </c>
      <c r="BV126" s="5">
        <f>IF('Tabulka klientů 2023'!$U130='Hlavní stránka'!BU$1,1,0)</f>
        <v>0</v>
      </c>
      <c r="BW126" s="5">
        <f>IF('Tabulka klientů 2023'!$X130='Hlavní stránka'!BU$1,1,0)</f>
        <v>0</v>
      </c>
      <c r="BX126" s="5">
        <f>IF('Tabulka klientů 2023'!$AA130='Hlavní stránka'!BU$1,1,0)</f>
        <v>0</v>
      </c>
      <c r="BY126" s="5">
        <f>IF('Tabulka klientů 2023'!$AD130='Hlavní stránka'!BU$1,1,0)</f>
        <v>0</v>
      </c>
      <c r="BZ126" s="5">
        <f>IF('Tabulka klientů 2023'!$AG130='Hlavní stránka'!BU$1,1,0)</f>
        <v>0</v>
      </c>
      <c r="CA126" s="5">
        <f>IF('Tabulka klientů 2023'!$AJ130='Hlavní stránka'!BU$1,1,0)</f>
        <v>0</v>
      </c>
      <c r="CB126" s="5">
        <f>IF('Tabulka klientů 2023'!$AM130='Hlavní stránka'!BU$1,1,0)</f>
        <v>0</v>
      </c>
      <c r="CC126" s="5">
        <f>IF('Tabulka klientů 2023'!$AP130='Hlavní stránka'!BU$1,1,0)</f>
        <v>0</v>
      </c>
      <c r="CD126" s="5">
        <f>IF('Tabulka klientů 2023'!$AS130='Hlavní stránka'!BU$1,1,0)</f>
        <v>0</v>
      </c>
      <c r="CE126" s="5">
        <f>IF('Tabulka klientů 2023'!$AV130='Hlavní stránka'!BU$1,1,0)</f>
        <v>0</v>
      </c>
      <c r="CF126" s="5">
        <f t="shared" si="5"/>
        <v>0</v>
      </c>
      <c r="CG126" s="2">
        <f t="shared" si="17"/>
        <v>0</v>
      </c>
      <c r="CH126" s="5">
        <f>IF('Tabulka klientů 2023'!$R130='Hlavní stránka'!CH$1,1,0)</f>
        <v>0</v>
      </c>
      <c r="CI126" s="5">
        <f>IF('Tabulka klientů 2023'!$U130='Hlavní stránka'!CH$1,1,0)</f>
        <v>0</v>
      </c>
      <c r="CJ126" s="5">
        <f>IF('Tabulka klientů 2023'!$X130='Hlavní stránka'!CH$1,1,0)</f>
        <v>0</v>
      </c>
      <c r="CK126" s="5">
        <f>IF('Tabulka klientů 2023'!$AA130='Hlavní stránka'!CH$1,1,0)</f>
        <v>0</v>
      </c>
      <c r="CL126" s="5">
        <f>IF('Tabulka klientů 2023'!$AD130='Hlavní stránka'!CH$1,1,0)</f>
        <v>0</v>
      </c>
      <c r="CM126" s="5">
        <f>IF('Tabulka klientů 2023'!$AG130='Hlavní stránka'!CH$1,1,0)</f>
        <v>0</v>
      </c>
      <c r="CN126" s="5">
        <f>IF('Tabulka klientů 2023'!$AJ130='Hlavní stránka'!CH$1,1,0)</f>
        <v>0</v>
      </c>
      <c r="CO126" s="5">
        <f>IF('Tabulka klientů 2023'!$AM130='Hlavní stránka'!CH$1,1,0)</f>
        <v>0</v>
      </c>
      <c r="CP126" s="5">
        <f>IF('Tabulka klientů 2023'!$AP130='Hlavní stránka'!CH$1,1,0)</f>
        <v>0</v>
      </c>
      <c r="CQ126" s="5">
        <f>IF('Tabulka klientů 2023'!$AS130='Hlavní stránka'!CH$1,1,0)</f>
        <v>0</v>
      </c>
      <c r="CR126" s="5">
        <f>IF('Tabulka klientů 2023'!$AV130='Hlavní stránka'!CH$1,1,0)</f>
        <v>0</v>
      </c>
      <c r="CS126" s="5">
        <f t="shared" si="6"/>
        <v>0</v>
      </c>
      <c r="CT126" s="2">
        <f t="shared" si="18"/>
        <v>0</v>
      </c>
      <c r="CU126" s="5">
        <f>IF('Tabulka klientů 2023'!$R130='Hlavní stránka'!CU$1,1,0)</f>
        <v>0</v>
      </c>
      <c r="CV126" s="5">
        <f>IF('Tabulka klientů 2023'!$U130='Hlavní stránka'!CU$1,1,0)</f>
        <v>0</v>
      </c>
      <c r="CW126" s="5">
        <f>IF('Tabulka klientů 2023'!$X130='Hlavní stránka'!CU$1,1,0)</f>
        <v>0</v>
      </c>
      <c r="CX126" s="5">
        <f>IF('Tabulka klientů 2023'!$AA130='Hlavní stránka'!CU$1,1,0)</f>
        <v>0</v>
      </c>
      <c r="CY126" s="5">
        <f>IF('Tabulka klientů 2023'!$AD130='Hlavní stránka'!CU$1,1,0)</f>
        <v>0</v>
      </c>
      <c r="CZ126" s="5">
        <f>IF('Tabulka klientů 2023'!$AG130='Hlavní stránka'!CU$1,1,0)</f>
        <v>0</v>
      </c>
      <c r="DA126" s="5">
        <f>IF('Tabulka klientů 2023'!$AJ130='Hlavní stránka'!CU$1,1,0)</f>
        <v>0</v>
      </c>
      <c r="DB126" s="5">
        <f>IF('Tabulka klientů 2023'!$AM130='Hlavní stránka'!CU$1,1,0)</f>
        <v>0</v>
      </c>
      <c r="DC126" s="5">
        <f>IF('Tabulka klientů 2023'!$AP130='Hlavní stránka'!CU$1,1,0)</f>
        <v>0</v>
      </c>
      <c r="DD126" s="5">
        <f>IF('Tabulka klientů 2023'!$AS130='Hlavní stránka'!CU$1,1,0)</f>
        <v>0</v>
      </c>
      <c r="DE126" s="5">
        <f>IF('Tabulka klientů 2023'!$AV130='Hlavní stránka'!CU$1,1,0)</f>
        <v>0</v>
      </c>
      <c r="DF126" s="5">
        <f t="shared" si="7"/>
        <v>0</v>
      </c>
      <c r="DG126" s="2">
        <f t="shared" si="19"/>
        <v>0</v>
      </c>
      <c r="DH126" s="5">
        <f>IF('Tabulka klientů 2023'!$R130='Hlavní stránka'!DH$1,1,0)</f>
        <v>0</v>
      </c>
      <c r="DI126" s="5">
        <f>IF('Tabulka klientů 2023'!$U130='Hlavní stránka'!DH$1,1,0)</f>
        <v>0</v>
      </c>
      <c r="DJ126" s="5">
        <f>IF('Tabulka klientů 2023'!$X130='Hlavní stránka'!DH$1,1,0)</f>
        <v>0</v>
      </c>
      <c r="DK126" s="5">
        <f>IF('Tabulka klientů 2023'!$AA130='Hlavní stránka'!DH$1,1,0)</f>
        <v>0</v>
      </c>
      <c r="DL126" s="5">
        <f>IF('Tabulka klientů 2023'!$AD130='Hlavní stránka'!DH$1,1,0)</f>
        <v>0</v>
      </c>
      <c r="DM126" s="5">
        <f>IF('Tabulka klientů 2023'!$AG130='Hlavní stránka'!DH$1,1,0)</f>
        <v>0</v>
      </c>
      <c r="DN126" s="5">
        <f>IF('Tabulka klientů 2023'!$AJ130='Hlavní stránka'!DH$1,1,0)</f>
        <v>0</v>
      </c>
      <c r="DO126" s="5">
        <f>IF('Tabulka klientů 2023'!$AM130='Hlavní stránka'!DH$1,1,0)</f>
        <v>0</v>
      </c>
      <c r="DP126" s="5">
        <f>IF('Tabulka klientů 2023'!$AP130='Hlavní stránka'!DH$1,1,0)</f>
        <v>0</v>
      </c>
      <c r="DQ126" s="5">
        <f>IF('Tabulka klientů 2023'!$AS130='Hlavní stránka'!DH$1,1,0)</f>
        <v>0</v>
      </c>
      <c r="DR126" s="5">
        <f>IF('Tabulka klientů 2023'!$AV130='Hlavní stránka'!DH$1,1,0)</f>
        <v>0</v>
      </c>
      <c r="DS126" s="5">
        <f t="shared" si="8"/>
        <v>0</v>
      </c>
      <c r="DT126" s="2">
        <f t="shared" si="20"/>
        <v>0</v>
      </c>
      <c r="DU126" s="5">
        <f>IF('Tabulka klientů 2023'!$R130='Hlavní stránka'!DU$1,1,0)</f>
        <v>0</v>
      </c>
      <c r="DV126" s="5">
        <f>IF('Tabulka klientů 2023'!$U130='Hlavní stránka'!DU$1,1,0)</f>
        <v>0</v>
      </c>
      <c r="DW126" s="5">
        <f>IF('Tabulka klientů 2023'!$X130='Hlavní stránka'!DU$1,1,0)</f>
        <v>0</v>
      </c>
      <c r="DX126" s="5">
        <f>IF('Tabulka klientů 2023'!$AA130='Hlavní stránka'!DU$1,1,0)</f>
        <v>0</v>
      </c>
      <c r="DY126" s="5">
        <f>IF('Tabulka klientů 2023'!$AD130='Hlavní stránka'!DU$1,1,0)</f>
        <v>0</v>
      </c>
      <c r="DZ126" s="5">
        <f>IF('Tabulka klientů 2023'!$AG130='Hlavní stránka'!DU$1,1,0)</f>
        <v>0</v>
      </c>
      <c r="EA126" s="5">
        <f>IF('Tabulka klientů 2023'!$AJ130='Hlavní stránka'!DU$1,1,0)</f>
        <v>0</v>
      </c>
      <c r="EB126" s="5">
        <f>IF('Tabulka klientů 2023'!$AM130='Hlavní stránka'!DU$1,1,0)</f>
        <v>0</v>
      </c>
      <c r="EC126" s="5">
        <f>IF('Tabulka klientů 2023'!$AP130='Hlavní stránka'!DU$1,1,0)</f>
        <v>0</v>
      </c>
      <c r="ED126" s="5">
        <f>IF('Tabulka klientů 2023'!$AS130='Hlavní stránka'!DU$1,1,0)</f>
        <v>0</v>
      </c>
      <c r="EE126" s="5">
        <f>IF('Tabulka klientů 2023'!$AV130='Hlavní stránka'!DU$1,1,0)</f>
        <v>0</v>
      </c>
      <c r="EF126" s="5">
        <f t="shared" si="9"/>
        <v>0</v>
      </c>
      <c r="EG126" s="2">
        <f t="shared" si="21"/>
        <v>0</v>
      </c>
      <c r="EH126" s="5">
        <f>IF('Tabulka klientů 2023'!$R130='Hlavní stránka'!EH$1,1,0)</f>
        <v>0</v>
      </c>
      <c r="EI126" s="5">
        <f>IF('Tabulka klientů 2023'!$U130='Hlavní stránka'!EH$1,1,0)</f>
        <v>0</v>
      </c>
      <c r="EJ126" s="5">
        <f>IF('Tabulka klientů 2023'!$X130='Hlavní stránka'!EH$1,1,0)</f>
        <v>0</v>
      </c>
      <c r="EK126" s="5">
        <f>IF('Tabulka klientů 2023'!$AA130='Hlavní stránka'!EH$1,1,0)</f>
        <v>0</v>
      </c>
      <c r="EL126" s="5">
        <f>IF('Tabulka klientů 2023'!$AD130='Hlavní stránka'!EH$1,1,0)</f>
        <v>0</v>
      </c>
      <c r="EM126" s="5">
        <f>IF('Tabulka klientů 2023'!$AG130='Hlavní stránka'!EH$1,1,0)</f>
        <v>0</v>
      </c>
      <c r="EN126" s="5">
        <f>IF('Tabulka klientů 2023'!$AJ130='Hlavní stránka'!EH$1,1,0)</f>
        <v>0</v>
      </c>
      <c r="EO126" s="5">
        <f>IF('Tabulka klientů 2023'!$AM130='Hlavní stránka'!EH$1,1,0)</f>
        <v>0</v>
      </c>
      <c r="EP126" s="5">
        <f>IF('Tabulka klientů 2023'!$AP130='Hlavní stránka'!EH$1,1,0)</f>
        <v>0</v>
      </c>
      <c r="EQ126" s="5">
        <f>IF('Tabulka klientů 2023'!$AS130='Hlavní stránka'!EH$1,1,0)</f>
        <v>0</v>
      </c>
      <c r="ER126" s="5">
        <f>IF('Tabulka klientů 2023'!$AV130='Hlavní stránka'!EH$1,1,0)</f>
        <v>0</v>
      </c>
      <c r="ES126" s="5">
        <f t="shared" si="10"/>
        <v>0</v>
      </c>
      <c r="ET126" s="2">
        <f t="shared" si="22"/>
        <v>0</v>
      </c>
      <c r="EU126" s="5">
        <f>IF('Tabulka klientů 2023'!$R130='Hlavní stránka'!EU$1,1,0)</f>
        <v>0</v>
      </c>
      <c r="EV126" s="5">
        <f>IF('Tabulka klientů 2023'!$U130='Hlavní stránka'!EU$1,1,0)</f>
        <v>0</v>
      </c>
      <c r="EW126" s="5">
        <f>IF('Tabulka klientů 2023'!$X130='Hlavní stránka'!EU$1,1,0)</f>
        <v>0</v>
      </c>
      <c r="EX126" s="5">
        <f>IF('Tabulka klientů 2023'!$AA130='Hlavní stránka'!EU$1,1,0)</f>
        <v>0</v>
      </c>
      <c r="EY126" s="5">
        <f>IF('Tabulka klientů 2023'!$AD130='Hlavní stránka'!EU$1,1,0)</f>
        <v>0</v>
      </c>
      <c r="EZ126" s="5">
        <f>IF('Tabulka klientů 2023'!$AG130='Hlavní stránka'!EU$1,1,0)</f>
        <v>0</v>
      </c>
      <c r="FA126" s="5">
        <f>IF('Tabulka klientů 2023'!$AJ130='Hlavní stránka'!EU$1,1,0)</f>
        <v>0</v>
      </c>
      <c r="FB126" s="5">
        <f>IF('Tabulka klientů 2023'!$AM130='Hlavní stránka'!EU$1,1,0)</f>
        <v>0</v>
      </c>
      <c r="FC126" s="5">
        <f>IF('Tabulka klientů 2023'!$AP130='Hlavní stránka'!EU$1,1,0)</f>
        <v>0</v>
      </c>
      <c r="FD126" s="5">
        <f>IF('Tabulka klientů 2023'!$AS130='Hlavní stránka'!EU$1,1,0)</f>
        <v>0</v>
      </c>
      <c r="FE126" s="5">
        <f>IF('Tabulka klientů 2023'!$AV130='Hlavní stránka'!EU$1,1,0)</f>
        <v>0</v>
      </c>
      <c r="FF126" s="5">
        <f t="shared" si="11"/>
        <v>0</v>
      </c>
      <c r="FG126" s="2">
        <f t="shared" si="23"/>
        <v>0</v>
      </c>
    </row>
    <row r="127" spans="1:163" ht="1.5" hidden="1" customHeight="1" x14ac:dyDescent="0.25">
      <c r="A127" s="4"/>
      <c r="B127" s="4"/>
      <c r="C127" s="4"/>
      <c r="D127" s="4"/>
      <c r="E127" s="4"/>
      <c r="F127" s="4"/>
      <c r="G127" s="4"/>
      <c r="H127" s="5">
        <f>IF('Tabulka klientů 2023'!$R131='Hlavní stránka'!$H$1,1,0)</f>
        <v>0</v>
      </c>
      <c r="I127" s="5">
        <f>IF('Tabulka klientů 2023'!$U131='Hlavní stránka'!$H$1,1,0)</f>
        <v>0</v>
      </c>
      <c r="J127" s="5">
        <f>IF('Tabulka klientů 2023'!$X131='Hlavní stránka'!$H$1,1,0)</f>
        <v>0</v>
      </c>
      <c r="K127" s="5">
        <f>IF('Tabulka klientů 2023'!$AA131='Hlavní stránka'!$H$1,1,0)</f>
        <v>0</v>
      </c>
      <c r="L127" s="5">
        <f>IF('Tabulka klientů 2023'!$AD131='Hlavní stránka'!$H$1,1,0)</f>
        <v>0</v>
      </c>
      <c r="M127" s="5">
        <f>IF('Tabulka klientů 2023'!$AG131='Hlavní stránka'!$H$1,1,0)</f>
        <v>0</v>
      </c>
      <c r="N127" s="5">
        <f>IF('Tabulka klientů 2023'!$AJ131='Hlavní stránka'!$H$1,1,0)</f>
        <v>0</v>
      </c>
      <c r="O127" s="5">
        <f>IF('Tabulka klientů 2023'!$AM131='Hlavní stránka'!$H$1,1,0)</f>
        <v>0</v>
      </c>
      <c r="P127" s="5">
        <f>IF('Tabulka klientů 2023'!$AP131='Hlavní stránka'!$H$1,1,0)</f>
        <v>0</v>
      </c>
      <c r="Q127" s="5">
        <f>IF('Tabulka klientů 2023'!$AS131='Hlavní stránka'!$H$1,1,0)</f>
        <v>0</v>
      </c>
      <c r="R127" s="5">
        <f>IF('Tabulka klientů 2023'!$AV131='Hlavní stránka'!$H$1,1,0)</f>
        <v>0</v>
      </c>
      <c r="S127" s="5">
        <f t="shared" si="0"/>
        <v>0</v>
      </c>
      <c r="T127" s="2">
        <f t="shared" si="12"/>
        <v>0</v>
      </c>
      <c r="U127" s="5">
        <f>IF('Tabulka klientů 2023'!$R131='Hlavní stránka'!U$1,1,0)</f>
        <v>0</v>
      </c>
      <c r="V127" s="5">
        <f>IF('Tabulka klientů 2023'!$U131='Hlavní stránka'!U$1,1,0)</f>
        <v>0</v>
      </c>
      <c r="W127" s="5">
        <f>IF('Tabulka klientů 2023'!$X131='Hlavní stránka'!U$1,1,0)</f>
        <v>0</v>
      </c>
      <c r="X127" s="5">
        <f>IF('Tabulka klientů 2023'!$AA131='Hlavní stránka'!U$1,1,0)</f>
        <v>0</v>
      </c>
      <c r="Y127" s="5">
        <f>IF('Tabulka klientů 2023'!$AD131='Hlavní stránka'!U$1,1,0)</f>
        <v>0</v>
      </c>
      <c r="Z127" s="5">
        <f>IF('Tabulka klientů 2023'!$AG131='Hlavní stránka'!U$1,1,0)</f>
        <v>0</v>
      </c>
      <c r="AA127" s="5">
        <f>IF('Tabulka klientů 2023'!$AJ131='Hlavní stránka'!U$1,1,0)</f>
        <v>0</v>
      </c>
      <c r="AB127" s="5">
        <f>IF('Tabulka klientů 2023'!$AM131='Hlavní stránka'!U$1,1,0)</f>
        <v>0</v>
      </c>
      <c r="AC127" s="5">
        <f>IF('Tabulka klientů 2023'!$AP131='Hlavní stránka'!U$1,1,0)</f>
        <v>0</v>
      </c>
      <c r="AD127" s="5">
        <f>IF('Tabulka klientů 2023'!$AS131='Hlavní stránka'!U$1,1,0)</f>
        <v>0</v>
      </c>
      <c r="AE127" s="5">
        <f>IF('Tabulka klientů 2023'!$AV131='Hlavní stránka'!U$1,1,0)</f>
        <v>0</v>
      </c>
      <c r="AF127" s="5">
        <f t="shared" si="1"/>
        <v>0</v>
      </c>
      <c r="AG127" s="2">
        <f t="shared" si="13"/>
        <v>0</v>
      </c>
      <c r="AH127" s="5">
        <f>IF('Tabulka klientů 2023'!$R131='Hlavní stránka'!AH$1,1,0)</f>
        <v>0</v>
      </c>
      <c r="AI127" s="5">
        <f>IF('Tabulka klientů 2023'!$U131='Hlavní stránka'!AH$1,1,0)</f>
        <v>0</v>
      </c>
      <c r="AJ127" s="5">
        <f>IF('Tabulka klientů 2023'!$X131='Hlavní stránka'!AH$1,1,0)</f>
        <v>0</v>
      </c>
      <c r="AK127" s="5">
        <f>IF('Tabulka klientů 2023'!$AA131='Hlavní stránka'!AH$1,1,0)</f>
        <v>0</v>
      </c>
      <c r="AL127" s="5">
        <f>IF('Tabulka klientů 2023'!$AD131='Hlavní stránka'!AH$1,1,0)</f>
        <v>0</v>
      </c>
      <c r="AM127" s="5">
        <f>IF('Tabulka klientů 2023'!$AG131='Hlavní stránka'!AH$1,1,0)</f>
        <v>0</v>
      </c>
      <c r="AN127" s="5">
        <f>IF('Tabulka klientů 2023'!$AJ131='Hlavní stránka'!AH$1,1,0)</f>
        <v>0</v>
      </c>
      <c r="AO127" s="5">
        <f>IF('Tabulka klientů 2023'!$AM131='Hlavní stránka'!AH$1,1,0)</f>
        <v>0</v>
      </c>
      <c r="AP127" s="5">
        <f>IF('Tabulka klientů 2023'!$AP131='Hlavní stránka'!AH$1,1,0)</f>
        <v>0</v>
      </c>
      <c r="AQ127" s="5">
        <f>IF('Tabulka klientů 2023'!$AS131='Hlavní stránka'!AH$1,1,0)</f>
        <v>0</v>
      </c>
      <c r="AR127" s="5">
        <f>IF('Tabulka klientů 2023'!$AV131='Hlavní stránka'!AH$1,1,0)</f>
        <v>0</v>
      </c>
      <c r="AS127" s="5">
        <f t="shared" si="2"/>
        <v>0</v>
      </c>
      <c r="AT127" s="2">
        <f t="shared" si="14"/>
        <v>0</v>
      </c>
      <c r="AU127" s="5">
        <f>IF('Tabulka klientů 2023'!$R131='Hlavní stránka'!AU$1,1,0)</f>
        <v>0</v>
      </c>
      <c r="AV127" s="5">
        <f>IF('Tabulka klientů 2023'!$U131='Hlavní stránka'!AU$1,1,0)</f>
        <v>0</v>
      </c>
      <c r="AW127" s="5">
        <f>IF('Tabulka klientů 2023'!$X131='Hlavní stránka'!AU$1,1,0)</f>
        <v>0</v>
      </c>
      <c r="AX127" s="5">
        <f>IF('Tabulka klientů 2023'!$AA131='Hlavní stránka'!AU$1,1,0)</f>
        <v>0</v>
      </c>
      <c r="AY127" s="5">
        <f>IF('Tabulka klientů 2023'!$AD131='Hlavní stránka'!AU$1,1,0)</f>
        <v>0</v>
      </c>
      <c r="AZ127" s="5">
        <f>IF('Tabulka klientů 2023'!$AG131='Hlavní stránka'!AU$1,1,0)</f>
        <v>0</v>
      </c>
      <c r="BA127" s="5">
        <f>IF('Tabulka klientů 2023'!$AJ131='Hlavní stránka'!AU$1,1,0)</f>
        <v>0</v>
      </c>
      <c r="BB127" s="5">
        <f>IF('Tabulka klientů 2023'!$AM131='Hlavní stránka'!AU$1,1,0)</f>
        <v>0</v>
      </c>
      <c r="BC127" s="5">
        <f>IF('Tabulka klientů 2023'!$AP131='Hlavní stránka'!AU$1,1,0)</f>
        <v>0</v>
      </c>
      <c r="BD127" s="5">
        <f>IF('Tabulka klientů 2023'!$AS131='Hlavní stránka'!AU$1,1,0)</f>
        <v>0</v>
      </c>
      <c r="BE127" s="5">
        <f>IF('Tabulka klientů 2023'!$AV131='Hlavní stránka'!AU$1,1,0)</f>
        <v>0</v>
      </c>
      <c r="BF127" s="5">
        <f t="shared" si="3"/>
        <v>0</v>
      </c>
      <c r="BG127" s="2">
        <f t="shared" si="15"/>
        <v>0</v>
      </c>
      <c r="BH127" s="5">
        <f>IF('Tabulka klientů 2023'!$R131='Hlavní stránka'!BH$1,1,0)</f>
        <v>0</v>
      </c>
      <c r="BI127" s="5">
        <f>IF('Tabulka klientů 2023'!$U131='Hlavní stránka'!BH$1,1,0)</f>
        <v>0</v>
      </c>
      <c r="BJ127" s="5">
        <f>IF('Tabulka klientů 2023'!$X131='Hlavní stránka'!BH$1,1,0)</f>
        <v>0</v>
      </c>
      <c r="BK127" s="5">
        <f>IF('Tabulka klientů 2023'!$AA131='Hlavní stránka'!BH$1,1,0)</f>
        <v>0</v>
      </c>
      <c r="BL127" s="5">
        <f>IF('Tabulka klientů 2023'!$AD131='Hlavní stránka'!BH$1,1,0)</f>
        <v>0</v>
      </c>
      <c r="BM127" s="5">
        <f>IF('Tabulka klientů 2023'!$AG131='Hlavní stránka'!BH$1,1,0)</f>
        <v>0</v>
      </c>
      <c r="BN127" s="5">
        <f>IF('Tabulka klientů 2023'!$AJ131='Hlavní stránka'!BH$1,1,0)</f>
        <v>0</v>
      </c>
      <c r="BO127" s="5">
        <f>IF('Tabulka klientů 2023'!$AM131='Hlavní stránka'!BH$1,1,0)</f>
        <v>0</v>
      </c>
      <c r="BP127" s="5">
        <f>IF('Tabulka klientů 2023'!$AP131='Hlavní stránka'!BH$1,1,0)</f>
        <v>0</v>
      </c>
      <c r="BQ127" s="5">
        <f>IF('Tabulka klientů 2023'!$AS131='Hlavní stránka'!BH$1,1,0)</f>
        <v>0</v>
      </c>
      <c r="BR127" s="5">
        <f>IF('Tabulka klientů 2023'!$AV131='Hlavní stránka'!BH$1,1,0)</f>
        <v>0</v>
      </c>
      <c r="BS127" s="5">
        <f t="shared" si="4"/>
        <v>0</v>
      </c>
      <c r="BT127" s="2">
        <f t="shared" si="16"/>
        <v>0</v>
      </c>
      <c r="BU127" s="5">
        <f>IF('Tabulka klientů 2023'!$R131='Hlavní stránka'!BU$1,1,0)</f>
        <v>0</v>
      </c>
      <c r="BV127" s="5">
        <f>IF('Tabulka klientů 2023'!$U131='Hlavní stránka'!BU$1,1,0)</f>
        <v>0</v>
      </c>
      <c r="BW127" s="5">
        <f>IF('Tabulka klientů 2023'!$X131='Hlavní stránka'!BU$1,1,0)</f>
        <v>0</v>
      </c>
      <c r="BX127" s="5">
        <f>IF('Tabulka klientů 2023'!$AA131='Hlavní stránka'!BU$1,1,0)</f>
        <v>0</v>
      </c>
      <c r="BY127" s="5">
        <f>IF('Tabulka klientů 2023'!$AD131='Hlavní stránka'!BU$1,1,0)</f>
        <v>0</v>
      </c>
      <c r="BZ127" s="5">
        <f>IF('Tabulka klientů 2023'!$AG131='Hlavní stránka'!BU$1,1,0)</f>
        <v>0</v>
      </c>
      <c r="CA127" s="5">
        <f>IF('Tabulka klientů 2023'!$AJ131='Hlavní stránka'!BU$1,1,0)</f>
        <v>0</v>
      </c>
      <c r="CB127" s="5">
        <f>IF('Tabulka klientů 2023'!$AM131='Hlavní stránka'!BU$1,1,0)</f>
        <v>0</v>
      </c>
      <c r="CC127" s="5">
        <f>IF('Tabulka klientů 2023'!$AP131='Hlavní stránka'!BU$1,1,0)</f>
        <v>0</v>
      </c>
      <c r="CD127" s="5">
        <f>IF('Tabulka klientů 2023'!$AS131='Hlavní stránka'!BU$1,1,0)</f>
        <v>0</v>
      </c>
      <c r="CE127" s="5">
        <f>IF('Tabulka klientů 2023'!$AV131='Hlavní stránka'!BU$1,1,0)</f>
        <v>0</v>
      </c>
      <c r="CF127" s="5">
        <f t="shared" si="5"/>
        <v>0</v>
      </c>
      <c r="CG127" s="2">
        <f t="shared" si="17"/>
        <v>0</v>
      </c>
      <c r="CH127" s="5">
        <f>IF('Tabulka klientů 2023'!$R131='Hlavní stránka'!CH$1,1,0)</f>
        <v>0</v>
      </c>
      <c r="CI127" s="5">
        <f>IF('Tabulka klientů 2023'!$U131='Hlavní stránka'!CH$1,1,0)</f>
        <v>0</v>
      </c>
      <c r="CJ127" s="5">
        <f>IF('Tabulka klientů 2023'!$X131='Hlavní stránka'!CH$1,1,0)</f>
        <v>0</v>
      </c>
      <c r="CK127" s="5">
        <f>IF('Tabulka klientů 2023'!$AA131='Hlavní stránka'!CH$1,1,0)</f>
        <v>0</v>
      </c>
      <c r="CL127" s="5">
        <f>IF('Tabulka klientů 2023'!$AD131='Hlavní stránka'!CH$1,1,0)</f>
        <v>0</v>
      </c>
      <c r="CM127" s="5">
        <f>IF('Tabulka klientů 2023'!$AG131='Hlavní stránka'!CH$1,1,0)</f>
        <v>0</v>
      </c>
      <c r="CN127" s="5">
        <f>IF('Tabulka klientů 2023'!$AJ131='Hlavní stránka'!CH$1,1,0)</f>
        <v>0</v>
      </c>
      <c r="CO127" s="5">
        <f>IF('Tabulka klientů 2023'!$AM131='Hlavní stránka'!CH$1,1,0)</f>
        <v>0</v>
      </c>
      <c r="CP127" s="5">
        <f>IF('Tabulka klientů 2023'!$AP131='Hlavní stránka'!CH$1,1,0)</f>
        <v>0</v>
      </c>
      <c r="CQ127" s="5">
        <f>IF('Tabulka klientů 2023'!$AS131='Hlavní stránka'!CH$1,1,0)</f>
        <v>0</v>
      </c>
      <c r="CR127" s="5">
        <f>IF('Tabulka klientů 2023'!$AV131='Hlavní stránka'!CH$1,1,0)</f>
        <v>0</v>
      </c>
      <c r="CS127" s="5">
        <f t="shared" si="6"/>
        <v>0</v>
      </c>
      <c r="CT127" s="2">
        <f t="shared" si="18"/>
        <v>0</v>
      </c>
      <c r="CU127" s="5">
        <f>IF('Tabulka klientů 2023'!$R131='Hlavní stránka'!CU$1,1,0)</f>
        <v>0</v>
      </c>
      <c r="CV127" s="5">
        <f>IF('Tabulka klientů 2023'!$U131='Hlavní stránka'!CU$1,1,0)</f>
        <v>0</v>
      </c>
      <c r="CW127" s="5">
        <f>IF('Tabulka klientů 2023'!$X131='Hlavní stránka'!CU$1,1,0)</f>
        <v>0</v>
      </c>
      <c r="CX127" s="5">
        <f>IF('Tabulka klientů 2023'!$AA131='Hlavní stránka'!CU$1,1,0)</f>
        <v>0</v>
      </c>
      <c r="CY127" s="5">
        <f>IF('Tabulka klientů 2023'!$AD131='Hlavní stránka'!CU$1,1,0)</f>
        <v>0</v>
      </c>
      <c r="CZ127" s="5">
        <f>IF('Tabulka klientů 2023'!$AG131='Hlavní stránka'!CU$1,1,0)</f>
        <v>0</v>
      </c>
      <c r="DA127" s="5">
        <f>IF('Tabulka klientů 2023'!$AJ131='Hlavní stránka'!CU$1,1,0)</f>
        <v>0</v>
      </c>
      <c r="DB127" s="5">
        <f>IF('Tabulka klientů 2023'!$AM131='Hlavní stránka'!CU$1,1,0)</f>
        <v>0</v>
      </c>
      <c r="DC127" s="5">
        <f>IF('Tabulka klientů 2023'!$AP131='Hlavní stránka'!CU$1,1,0)</f>
        <v>0</v>
      </c>
      <c r="DD127" s="5">
        <f>IF('Tabulka klientů 2023'!$AS131='Hlavní stránka'!CU$1,1,0)</f>
        <v>0</v>
      </c>
      <c r="DE127" s="5">
        <f>IF('Tabulka klientů 2023'!$AV131='Hlavní stránka'!CU$1,1,0)</f>
        <v>0</v>
      </c>
      <c r="DF127" s="5">
        <f t="shared" si="7"/>
        <v>0</v>
      </c>
      <c r="DG127" s="2">
        <f t="shared" si="19"/>
        <v>0</v>
      </c>
      <c r="DH127" s="5">
        <f>IF('Tabulka klientů 2023'!$R131='Hlavní stránka'!DH$1,1,0)</f>
        <v>0</v>
      </c>
      <c r="DI127" s="5">
        <f>IF('Tabulka klientů 2023'!$U131='Hlavní stránka'!DH$1,1,0)</f>
        <v>0</v>
      </c>
      <c r="DJ127" s="5">
        <f>IF('Tabulka klientů 2023'!$X131='Hlavní stránka'!DH$1,1,0)</f>
        <v>0</v>
      </c>
      <c r="DK127" s="5">
        <f>IF('Tabulka klientů 2023'!$AA131='Hlavní stránka'!DH$1,1,0)</f>
        <v>0</v>
      </c>
      <c r="DL127" s="5">
        <f>IF('Tabulka klientů 2023'!$AD131='Hlavní stránka'!DH$1,1,0)</f>
        <v>0</v>
      </c>
      <c r="DM127" s="5">
        <f>IF('Tabulka klientů 2023'!$AG131='Hlavní stránka'!DH$1,1,0)</f>
        <v>0</v>
      </c>
      <c r="DN127" s="5">
        <f>IF('Tabulka klientů 2023'!$AJ131='Hlavní stránka'!DH$1,1,0)</f>
        <v>0</v>
      </c>
      <c r="DO127" s="5">
        <f>IF('Tabulka klientů 2023'!$AM131='Hlavní stránka'!DH$1,1,0)</f>
        <v>0</v>
      </c>
      <c r="DP127" s="5">
        <f>IF('Tabulka klientů 2023'!$AP131='Hlavní stránka'!DH$1,1,0)</f>
        <v>0</v>
      </c>
      <c r="DQ127" s="5">
        <f>IF('Tabulka klientů 2023'!$AS131='Hlavní stránka'!DH$1,1,0)</f>
        <v>0</v>
      </c>
      <c r="DR127" s="5">
        <f>IF('Tabulka klientů 2023'!$AV131='Hlavní stránka'!DH$1,1,0)</f>
        <v>0</v>
      </c>
      <c r="DS127" s="5">
        <f t="shared" si="8"/>
        <v>0</v>
      </c>
      <c r="DT127" s="2">
        <f t="shared" si="20"/>
        <v>0</v>
      </c>
      <c r="DU127" s="5">
        <f>IF('Tabulka klientů 2023'!$R131='Hlavní stránka'!DU$1,1,0)</f>
        <v>0</v>
      </c>
      <c r="DV127" s="5">
        <f>IF('Tabulka klientů 2023'!$U131='Hlavní stránka'!DU$1,1,0)</f>
        <v>0</v>
      </c>
      <c r="DW127" s="5">
        <f>IF('Tabulka klientů 2023'!$X131='Hlavní stránka'!DU$1,1,0)</f>
        <v>0</v>
      </c>
      <c r="DX127" s="5">
        <f>IF('Tabulka klientů 2023'!$AA131='Hlavní stránka'!DU$1,1,0)</f>
        <v>0</v>
      </c>
      <c r="DY127" s="5">
        <f>IF('Tabulka klientů 2023'!$AD131='Hlavní stránka'!DU$1,1,0)</f>
        <v>0</v>
      </c>
      <c r="DZ127" s="5">
        <f>IF('Tabulka klientů 2023'!$AG131='Hlavní stránka'!DU$1,1,0)</f>
        <v>0</v>
      </c>
      <c r="EA127" s="5">
        <f>IF('Tabulka klientů 2023'!$AJ131='Hlavní stránka'!DU$1,1,0)</f>
        <v>0</v>
      </c>
      <c r="EB127" s="5">
        <f>IF('Tabulka klientů 2023'!$AM131='Hlavní stránka'!DU$1,1,0)</f>
        <v>0</v>
      </c>
      <c r="EC127" s="5">
        <f>IF('Tabulka klientů 2023'!$AP131='Hlavní stránka'!DU$1,1,0)</f>
        <v>0</v>
      </c>
      <c r="ED127" s="5">
        <f>IF('Tabulka klientů 2023'!$AS131='Hlavní stránka'!DU$1,1,0)</f>
        <v>0</v>
      </c>
      <c r="EE127" s="5">
        <f>IF('Tabulka klientů 2023'!$AV131='Hlavní stránka'!DU$1,1,0)</f>
        <v>0</v>
      </c>
      <c r="EF127" s="5">
        <f t="shared" si="9"/>
        <v>0</v>
      </c>
      <c r="EG127" s="2">
        <f t="shared" si="21"/>
        <v>0</v>
      </c>
      <c r="EH127" s="5">
        <f>IF('Tabulka klientů 2023'!$R131='Hlavní stránka'!EH$1,1,0)</f>
        <v>0</v>
      </c>
      <c r="EI127" s="5">
        <f>IF('Tabulka klientů 2023'!$U131='Hlavní stránka'!EH$1,1,0)</f>
        <v>0</v>
      </c>
      <c r="EJ127" s="5">
        <f>IF('Tabulka klientů 2023'!$X131='Hlavní stránka'!EH$1,1,0)</f>
        <v>0</v>
      </c>
      <c r="EK127" s="5">
        <f>IF('Tabulka klientů 2023'!$AA131='Hlavní stránka'!EH$1,1,0)</f>
        <v>0</v>
      </c>
      <c r="EL127" s="5">
        <f>IF('Tabulka klientů 2023'!$AD131='Hlavní stránka'!EH$1,1,0)</f>
        <v>0</v>
      </c>
      <c r="EM127" s="5">
        <f>IF('Tabulka klientů 2023'!$AG131='Hlavní stránka'!EH$1,1,0)</f>
        <v>0</v>
      </c>
      <c r="EN127" s="5">
        <f>IF('Tabulka klientů 2023'!$AJ131='Hlavní stránka'!EH$1,1,0)</f>
        <v>0</v>
      </c>
      <c r="EO127" s="5">
        <f>IF('Tabulka klientů 2023'!$AM131='Hlavní stránka'!EH$1,1,0)</f>
        <v>0</v>
      </c>
      <c r="EP127" s="5">
        <f>IF('Tabulka klientů 2023'!$AP131='Hlavní stránka'!EH$1,1,0)</f>
        <v>0</v>
      </c>
      <c r="EQ127" s="5">
        <f>IF('Tabulka klientů 2023'!$AS131='Hlavní stránka'!EH$1,1,0)</f>
        <v>0</v>
      </c>
      <c r="ER127" s="5">
        <f>IF('Tabulka klientů 2023'!$AV131='Hlavní stránka'!EH$1,1,0)</f>
        <v>0</v>
      </c>
      <c r="ES127" s="5">
        <f t="shared" si="10"/>
        <v>0</v>
      </c>
      <c r="ET127" s="2">
        <f t="shared" si="22"/>
        <v>0</v>
      </c>
      <c r="EU127" s="5">
        <f>IF('Tabulka klientů 2023'!$R131='Hlavní stránka'!EU$1,1,0)</f>
        <v>0</v>
      </c>
      <c r="EV127" s="5">
        <f>IF('Tabulka klientů 2023'!$U131='Hlavní stránka'!EU$1,1,0)</f>
        <v>0</v>
      </c>
      <c r="EW127" s="5">
        <f>IF('Tabulka klientů 2023'!$X131='Hlavní stránka'!EU$1,1,0)</f>
        <v>0</v>
      </c>
      <c r="EX127" s="5">
        <f>IF('Tabulka klientů 2023'!$AA131='Hlavní stránka'!EU$1,1,0)</f>
        <v>0</v>
      </c>
      <c r="EY127" s="5">
        <f>IF('Tabulka klientů 2023'!$AD131='Hlavní stránka'!EU$1,1,0)</f>
        <v>0</v>
      </c>
      <c r="EZ127" s="5">
        <f>IF('Tabulka klientů 2023'!$AG131='Hlavní stránka'!EU$1,1,0)</f>
        <v>0</v>
      </c>
      <c r="FA127" s="5">
        <f>IF('Tabulka klientů 2023'!$AJ131='Hlavní stránka'!EU$1,1,0)</f>
        <v>0</v>
      </c>
      <c r="FB127" s="5">
        <f>IF('Tabulka klientů 2023'!$AM131='Hlavní stránka'!EU$1,1,0)</f>
        <v>0</v>
      </c>
      <c r="FC127" s="5">
        <f>IF('Tabulka klientů 2023'!$AP131='Hlavní stránka'!EU$1,1,0)</f>
        <v>0</v>
      </c>
      <c r="FD127" s="5">
        <f>IF('Tabulka klientů 2023'!$AS131='Hlavní stránka'!EU$1,1,0)</f>
        <v>0</v>
      </c>
      <c r="FE127" s="5">
        <f>IF('Tabulka klientů 2023'!$AV131='Hlavní stránka'!EU$1,1,0)</f>
        <v>0</v>
      </c>
      <c r="FF127" s="5">
        <f t="shared" si="11"/>
        <v>0</v>
      </c>
      <c r="FG127" s="2">
        <f t="shared" si="23"/>
        <v>0</v>
      </c>
    </row>
    <row r="128" spans="1:163" ht="1.5" hidden="1" customHeight="1" x14ac:dyDescent="0.25">
      <c r="A128" s="4"/>
      <c r="B128" s="4"/>
      <c r="C128" s="4"/>
      <c r="D128" s="4"/>
      <c r="E128" s="4"/>
      <c r="F128" s="4"/>
      <c r="G128" s="4"/>
      <c r="H128" s="5">
        <f>IF('Tabulka klientů 2023'!$R132='Hlavní stránka'!$H$1,1,0)</f>
        <v>0</v>
      </c>
      <c r="I128" s="5">
        <f>IF('Tabulka klientů 2023'!$U132='Hlavní stránka'!$H$1,1,0)</f>
        <v>0</v>
      </c>
      <c r="J128" s="5">
        <f>IF('Tabulka klientů 2023'!$X132='Hlavní stránka'!$H$1,1,0)</f>
        <v>0</v>
      </c>
      <c r="K128" s="5">
        <f>IF('Tabulka klientů 2023'!$AA132='Hlavní stránka'!$H$1,1,0)</f>
        <v>0</v>
      </c>
      <c r="L128" s="5">
        <f>IF('Tabulka klientů 2023'!$AD132='Hlavní stránka'!$H$1,1,0)</f>
        <v>0</v>
      </c>
      <c r="M128" s="5">
        <f>IF('Tabulka klientů 2023'!$AG132='Hlavní stránka'!$H$1,1,0)</f>
        <v>0</v>
      </c>
      <c r="N128" s="5">
        <f>IF('Tabulka klientů 2023'!$AJ132='Hlavní stránka'!$H$1,1,0)</f>
        <v>0</v>
      </c>
      <c r="O128" s="5">
        <f>IF('Tabulka klientů 2023'!$AM132='Hlavní stránka'!$H$1,1,0)</f>
        <v>0</v>
      </c>
      <c r="P128" s="5">
        <f>IF('Tabulka klientů 2023'!$AP132='Hlavní stránka'!$H$1,1,0)</f>
        <v>0</v>
      </c>
      <c r="Q128" s="5">
        <f>IF('Tabulka klientů 2023'!$AS132='Hlavní stránka'!$H$1,1,0)</f>
        <v>0</v>
      </c>
      <c r="R128" s="5">
        <f>IF('Tabulka klientů 2023'!$AV132='Hlavní stránka'!$H$1,1,0)</f>
        <v>0</v>
      </c>
      <c r="S128" s="5">
        <f t="shared" si="0"/>
        <v>0</v>
      </c>
      <c r="T128" s="2">
        <f t="shared" si="12"/>
        <v>0</v>
      </c>
      <c r="U128" s="5">
        <f>IF('Tabulka klientů 2023'!$R132='Hlavní stránka'!U$1,1,0)</f>
        <v>0</v>
      </c>
      <c r="V128" s="5">
        <f>IF('Tabulka klientů 2023'!$U132='Hlavní stránka'!U$1,1,0)</f>
        <v>0</v>
      </c>
      <c r="W128" s="5">
        <f>IF('Tabulka klientů 2023'!$X132='Hlavní stránka'!U$1,1,0)</f>
        <v>0</v>
      </c>
      <c r="X128" s="5">
        <f>IF('Tabulka klientů 2023'!$AA132='Hlavní stránka'!U$1,1,0)</f>
        <v>0</v>
      </c>
      <c r="Y128" s="5">
        <f>IF('Tabulka klientů 2023'!$AD132='Hlavní stránka'!U$1,1,0)</f>
        <v>0</v>
      </c>
      <c r="Z128" s="5">
        <f>IF('Tabulka klientů 2023'!$AG132='Hlavní stránka'!U$1,1,0)</f>
        <v>0</v>
      </c>
      <c r="AA128" s="5">
        <f>IF('Tabulka klientů 2023'!$AJ132='Hlavní stránka'!U$1,1,0)</f>
        <v>0</v>
      </c>
      <c r="AB128" s="5">
        <f>IF('Tabulka klientů 2023'!$AM132='Hlavní stránka'!U$1,1,0)</f>
        <v>0</v>
      </c>
      <c r="AC128" s="5">
        <f>IF('Tabulka klientů 2023'!$AP132='Hlavní stránka'!U$1,1,0)</f>
        <v>0</v>
      </c>
      <c r="AD128" s="5">
        <f>IF('Tabulka klientů 2023'!$AS132='Hlavní stránka'!U$1,1,0)</f>
        <v>0</v>
      </c>
      <c r="AE128" s="5">
        <f>IF('Tabulka klientů 2023'!$AV132='Hlavní stránka'!U$1,1,0)</f>
        <v>0</v>
      </c>
      <c r="AF128" s="5">
        <f t="shared" si="1"/>
        <v>0</v>
      </c>
      <c r="AG128" s="2">
        <f t="shared" si="13"/>
        <v>0</v>
      </c>
      <c r="AH128" s="5">
        <f>IF('Tabulka klientů 2023'!$R132='Hlavní stránka'!AH$1,1,0)</f>
        <v>0</v>
      </c>
      <c r="AI128" s="5">
        <f>IF('Tabulka klientů 2023'!$U132='Hlavní stránka'!AH$1,1,0)</f>
        <v>0</v>
      </c>
      <c r="AJ128" s="5">
        <f>IF('Tabulka klientů 2023'!$X132='Hlavní stránka'!AH$1,1,0)</f>
        <v>0</v>
      </c>
      <c r="AK128" s="5">
        <f>IF('Tabulka klientů 2023'!$AA132='Hlavní stránka'!AH$1,1,0)</f>
        <v>0</v>
      </c>
      <c r="AL128" s="5">
        <f>IF('Tabulka klientů 2023'!$AD132='Hlavní stránka'!AH$1,1,0)</f>
        <v>0</v>
      </c>
      <c r="AM128" s="5">
        <f>IF('Tabulka klientů 2023'!$AG132='Hlavní stránka'!AH$1,1,0)</f>
        <v>0</v>
      </c>
      <c r="AN128" s="5">
        <f>IF('Tabulka klientů 2023'!$AJ132='Hlavní stránka'!AH$1,1,0)</f>
        <v>0</v>
      </c>
      <c r="AO128" s="5">
        <f>IF('Tabulka klientů 2023'!$AM132='Hlavní stránka'!AH$1,1,0)</f>
        <v>0</v>
      </c>
      <c r="AP128" s="5">
        <f>IF('Tabulka klientů 2023'!$AP132='Hlavní stránka'!AH$1,1,0)</f>
        <v>0</v>
      </c>
      <c r="AQ128" s="5">
        <f>IF('Tabulka klientů 2023'!$AS132='Hlavní stránka'!AH$1,1,0)</f>
        <v>0</v>
      </c>
      <c r="AR128" s="5">
        <f>IF('Tabulka klientů 2023'!$AV132='Hlavní stránka'!AH$1,1,0)</f>
        <v>0</v>
      </c>
      <c r="AS128" s="5">
        <f t="shared" si="2"/>
        <v>0</v>
      </c>
      <c r="AT128" s="2">
        <f t="shared" si="14"/>
        <v>0</v>
      </c>
      <c r="AU128" s="5">
        <f>IF('Tabulka klientů 2023'!$R132='Hlavní stránka'!AU$1,1,0)</f>
        <v>0</v>
      </c>
      <c r="AV128" s="5">
        <f>IF('Tabulka klientů 2023'!$U132='Hlavní stránka'!AU$1,1,0)</f>
        <v>0</v>
      </c>
      <c r="AW128" s="5">
        <f>IF('Tabulka klientů 2023'!$X132='Hlavní stránka'!AU$1,1,0)</f>
        <v>0</v>
      </c>
      <c r="AX128" s="5">
        <f>IF('Tabulka klientů 2023'!$AA132='Hlavní stránka'!AU$1,1,0)</f>
        <v>0</v>
      </c>
      <c r="AY128" s="5">
        <f>IF('Tabulka klientů 2023'!$AD132='Hlavní stránka'!AU$1,1,0)</f>
        <v>0</v>
      </c>
      <c r="AZ128" s="5">
        <f>IF('Tabulka klientů 2023'!$AG132='Hlavní stránka'!AU$1,1,0)</f>
        <v>0</v>
      </c>
      <c r="BA128" s="5">
        <f>IF('Tabulka klientů 2023'!$AJ132='Hlavní stránka'!AU$1,1,0)</f>
        <v>0</v>
      </c>
      <c r="BB128" s="5">
        <f>IF('Tabulka klientů 2023'!$AM132='Hlavní stránka'!AU$1,1,0)</f>
        <v>0</v>
      </c>
      <c r="BC128" s="5">
        <f>IF('Tabulka klientů 2023'!$AP132='Hlavní stránka'!AU$1,1,0)</f>
        <v>0</v>
      </c>
      <c r="BD128" s="5">
        <f>IF('Tabulka klientů 2023'!$AS132='Hlavní stránka'!AU$1,1,0)</f>
        <v>0</v>
      </c>
      <c r="BE128" s="5">
        <f>IF('Tabulka klientů 2023'!$AV132='Hlavní stránka'!AU$1,1,0)</f>
        <v>0</v>
      </c>
      <c r="BF128" s="5">
        <f t="shared" si="3"/>
        <v>0</v>
      </c>
      <c r="BG128" s="2">
        <f t="shared" si="15"/>
        <v>0</v>
      </c>
      <c r="BH128" s="5">
        <f>IF('Tabulka klientů 2023'!$R132='Hlavní stránka'!BH$1,1,0)</f>
        <v>0</v>
      </c>
      <c r="BI128" s="5">
        <f>IF('Tabulka klientů 2023'!$U132='Hlavní stránka'!BH$1,1,0)</f>
        <v>0</v>
      </c>
      <c r="BJ128" s="5">
        <f>IF('Tabulka klientů 2023'!$X132='Hlavní stránka'!BH$1,1,0)</f>
        <v>0</v>
      </c>
      <c r="BK128" s="5">
        <f>IF('Tabulka klientů 2023'!$AA132='Hlavní stránka'!BH$1,1,0)</f>
        <v>0</v>
      </c>
      <c r="BL128" s="5">
        <f>IF('Tabulka klientů 2023'!$AD132='Hlavní stránka'!BH$1,1,0)</f>
        <v>0</v>
      </c>
      <c r="BM128" s="5">
        <f>IF('Tabulka klientů 2023'!$AG132='Hlavní stránka'!BH$1,1,0)</f>
        <v>0</v>
      </c>
      <c r="BN128" s="5">
        <f>IF('Tabulka klientů 2023'!$AJ132='Hlavní stránka'!BH$1,1,0)</f>
        <v>0</v>
      </c>
      <c r="BO128" s="5">
        <f>IF('Tabulka klientů 2023'!$AM132='Hlavní stránka'!BH$1,1,0)</f>
        <v>0</v>
      </c>
      <c r="BP128" s="5">
        <f>IF('Tabulka klientů 2023'!$AP132='Hlavní stránka'!BH$1,1,0)</f>
        <v>0</v>
      </c>
      <c r="BQ128" s="5">
        <f>IF('Tabulka klientů 2023'!$AS132='Hlavní stránka'!BH$1,1,0)</f>
        <v>0</v>
      </c>
      <c r="BR128" s="5">
        <f>IF('Tabulka klientů 2023'!$AV132='Hlavní stránka'!BH$1,1,0)</f>
        <v>0</v>
      </c>
      <c r="BS128" s="5">
        <f t="shared" si="4"/>
        <v>0</v>
      </c>
      <c r="BT128" s="2">
        <f t="shared" si="16"/>
        <v>0</v>
      </c>
      <c r="BU128" s="5">
        <f>IF('Tabulka klientů 2023'!$R132='Hlavní stránka'!BU$1,1,0)</f>
        <v>0</v>
      </c>
      <c r="BV128" s="5">
        <f>IF('Tabulka klientů 2023'!$U132='Hlavní stránka'!BU$1,1,0)</f>
        <v>0</v>
      </c>
      <c r="BW128" s="5">
        <f>IF('Tabulka klientů 2023'!$X132='Hlavní stránka'!BU$1,1,0)</f>
        <v>0</v>
      </c>
      <c r="BX128" s="5">
        <f>IF('Tabulka klientů 2023'!$AA132='Hlavní stránka'!BU$1,1,0)</f>
        <v>0</v>
      </c>
      <c r="BY128" s="5">
        <f>IF('Tabulka klientů 2023'!$AD132='Hlavní stránka'!BU$1,1,0)</f>
        <v>0</v>
      </c>
      <c r="BZ128" s="5">
        <f>IF('Tabulka klientů 2023'!$AG132='Hlavní stránka'!BU$1,1,0)</f>
        <v>0</v>
      </c>
      <c r="CA128" s="5">
        <f>IF('Tabulka klientů 2023'!$AJ132='Hlavní stránka'!BU$1,1,0)</f>
        <v>0</v>
      </c>
      <c r="CB128" s="5">
        <f>IF('Tabulka klientů 2023'!$AM132='Hlavní stránka'!BU$1,1,0)</f>
        <v>0</v>
      </c>
      <c r="CC128" s="5">
        <f>IF('Tabulka klientů 2023'!$AP132='Hlavní stránka'!BU$1,1,0)</f>
        <v>0</v>
      </c>
      <c r="CD128" s="5">
        <f>IF('Tabulka klientů 2023'!$AS132='Hlavní stránka'!BU$1,1,0)</f>
        <v>0</v>
      </c>
      <c r="CE128" s="5">
        <f>IF('Tabulka klientů 2023'!$AV132='Hlavní stránka'!BU$1,1,0)</f>
        <v>0</v>
      </c>
      <c r="CF128" s="5">
        <f t="shared" si="5"/>
        <v>0</v>
      </c>
      <c r="CG128" s="2">
        <f t="shared" si="17"/>
        <v>0</v>
      </c>
      <c r="CH128" s="5">
        <f>IF('Tabulka klientů 2023'!$R132='Hlavní stránka'!CH$1,1,0)</f>
        <v>0</v>
      </c>
      <c r="CI128" s="5">
        <f>IF('Tabulka klientů 2023'!$U132='Hlavní stránka'!CH$1,1,0)</f>
        <v>0</v>
      </c>
      <c r="CJ128" s="5">
        <f>IF('Tabulka klientů 2023'!$X132='Hlavní stránka'!CH$1,1,0)</f>
        <v>0</v>
      </c>
      <c r="CK128" s="5">
        <f>IF('Tabulka klientů 2023'!$AA132='Hlavní stránka'!CH$1,1,0)</f>
        <v>0</v>
      </c>
      <c r="CL128" s="5">
        <f>IF('Tabulka klientů 2023'!$AD132='Hlavní stránka'!CH$1,1,0)</f>
        <v>0</v>
      </c>
      <c r="CM128" s="5">
        <f>IF('Tabulka klientů 2023'!$AG132='Hlavní stránka'!CH$1,1,0)</f>
        <v>0</v>
      </c>
      <c r="CN128" s="5">
        <f>IF('Tabulka klientů 2023'!$AJ132='Hlavní stránka'!CH$1,1,0)</f>
        <v>0</v>
      </c>
      <c r="CO128" s="5">
        <f>IF('Tabulka klientů 2023'!$AM132='Hlavní stránka'!CH$1,1,0)</f>
        <v>0</v>
      </c>
      <c r="CP128" s="5">
        <f>IF('Tabulka klientů 2023'!$AP132='Hlavní stránka'!CH$1,1,0)</f>
        <v>0</v>
      </c>
      <c r="CQ128" s="5">
        <f>IF('Tabulka klientů 2023'!$AS132='Hlavní stránka'!CH$1,1,0)</f>
        <v>0</v>
      </c>
      <c r="CR128" s="5">
        <f>IF('Tabulka klientů 2023'!$AV132='Hlavní stránka'!CH$1,1,0)</f>
        <v>0</v>
      </c>
      <c r="CS128" s="5">
        <f t="shared" si="6"/>
        <v>0</v>
      </c>
      <c r="CT128" s="2">
        <f t="shared" si="18"/>
        <v>0</v>
      </c>
      <c r="CU128" s="5">
        <f>IF('Tabulka klientů 2023'!$R132='Hlavní stránka'!CU$1,1,0)</f>
        <v>0</v>
      </c>
      <c r="CV128" s="5">
        <f>IF('Tabulka klientů 2023'!$U132='Hlavní stránka'!CU$1,1,0)</f>
        <v>0</v>
      </c>
      <c r="CW128" s="5">
        <f>IF('Tabulka klientů 2023'!$X132='Hlavní stránka'!CU$1,1,0)</f>
        <v>0</v>
      </c>
      <c r="CX128" s="5">
        <f>IF('Tabulka klientů 2023'!$AA132='Hlavní stránka'!CU$1,1,0)</f>
        <v>0</v>
      </c>
      <c r="CY128" s="5">
        <f>IF('Tabulka klientů 2023'!$AD132='Hlavní stránka'!CU$1,1,0)</f>
        <v>0</v>
      </c>
      <c r="CZ128" s="5">
        <f>IF('Tabulka klientů 2023'!$AG132='Hlavní stránka'!CU$1,1,0)</f>
        <v>0</v>
      </c>
      <c r="DA128" s="5">
        <f>IF('Tabulka klientů 2023'!$AJ132='Hlavní stránka'!CU$1,1,0)</f>
        <v>0</v>
      </c>
      <c r="DB128" s="5">
        <f>IF('Tabulka klientů 2023'!$AM132='Hlavní stránka'!CU$1,1,0)</f>
        <v>0</v>
      </c>
      <c r="DC128" s="5">
        <f>IF('Tabulka klientů 2023'!$AP132='Hlavní stránka'!CU$1,1,0)</f>
        <v>0</v>
      </c>
      <c r="DD128" s="5">
        <f>IF('Tabulka klientů 2023'!$AS132='Hlavní stránka'!CU$1,1,0)</f>
        <v>0</v>
      </c>
      <c r="DE128" s="5">
        <f>IF('Tabulka klientů 2023'!$AV132='Hlavní stránka'!CU$1,1,0)</f>
        <v>0</v>
      </c>
      <c r="DF128" s="5">
        <f t="shared" si="7"/>
        <v>0</v>
      </c>
      <c r="DG128" s="2">
        <f t="shared" si="19"/>
        <v>0</v>
      </c>
      <c r="DH128" s="5">
        <f>IF('Tabulka klientů 2023'!$R132='Hlavní stránka'!DH$1,1,0)</f>
        <v>0</v>
      </c>
      <c r="DI128" s="5">
        <f>IF('Tabulka klientů 2023'!$U132='Hlavní stránka'!DH$1,1,0)</f>
        <v>0</v>
      </c>
      <c r="DJ128" s="5">
        <f>IF('Tabulka klientů 2023'!$X132='Hlavní stránka'!DH$1,1,0)</f>
        <v>0</v>
      </c>
      <c r="DK128" s="5">
        <f>IF('Tabulka klientů 2023'!$AA132='Hlavní stránka'!DH$1,1,0)</f>
        <v>0</v>
      </c>
      <c r="DL128" s="5">
        <f>IF('Tabulka klientů 2023'!$AD132='Hlavní stránka'!DH$1,1,0)</f>
        <v>0</v>
      </c>
      <c r="DM128" s="5">
        <f>IF('Tabulka klientů 2023'!$AG132='Hlavní stránka'!DH$1,1,0)</f>
        <v>0</v>
      </c>
      <c r="DN128" s="5">
        <f>IF('Tabulka klientů 2023'!$AJ132='Hlavní stránka'!DH$1,1,0)</f>
        <v>0</v>
      </c>
      <c r="DO128" s="5">
        <f>IF('Tabulka klientů 2023'!$AM132='Hlavní stránka'!DH$1,1,0)</f>
        <v>0</v>
      </c>
      <c r="DP128" s="5">
        <f>IF('Tabulka klientů 2023'!$AP132='Hlavní stránka'!DH$1,1,0)</f>
        <v>0</v>
      </c>
      <c r="DQ128" s="5">
        <f>IF('Tabulka klientů 2023'!$AS132='Hlavní stránka'!DH$1,1,0)</f>
        <v>0</v>
      </c>
      <c r="DR128" s="5">
        <f>IF('Tabulka klientů 2023'!$AV132='Hlavní stránka'!DH$1,1,0)</f>
        <v>0</v>
      </c>
      <c r="DS128" s="5">
        <f t="shared" si="8"/>
        <v>0</v>
      </c>
      <c r="DT128" s="2">
        <f t="shared" si="20"/>
        <v>0</v>
      </c>
      <c r="DU128" s="5">
        <f>IF('Tabulka klientů 2023'!$R132='Hlavní stránka'!DU$1,1,0)</f>
        <v>0</v>
      </c>
      <c r="DV128" s="5">
        <f>IF('Tabulka klientů 2023'!$U132='Hlavní stránka'!DU$1,1,0)</f>
        <v>0</v>
      </c>
      <c r="DW128" s="5">
        <f>IF('Tabulka klientů 2023'!$X132='Hlavní stránka'!DU$1,1,0)</f>
        <v>0</v>
      </c>
      <c r="DX128" s="5">
        <f>IF('Tabulka klientů 2023'!$AA132='Hlavní stránka'!DU$1,1,0)</f>
        <v>0</v>
      </c>
      <c r="DY128" s="5">
        <f>IF('Tabulka klientů 2023'!$AD132='Hlavní stránka'!DU$1,1,0)</f>
        <v>0</v>
      </c>
      <c r="DZ128" s="5">
        <f>IF('Tabulka klientů 2023'!$AG132='Hlavní stránka'!DU$1,1,0)</f>
        <v>0</v>
      </c>
      <c r="EA128" s="5">
        <f>IF('Tabulka klientů 2023'!$AJ132='Hlavní stránka'!DU$1,1,0)</f>
        <v>0</v>
      </c>
      <c r="EB128" s="5">
        <f>IF('Tabulka klientů 2023'!$AM132='Hlavní stránka'!DU$1,1,0)</f>
        <v>0</v>
      </c>
      <c r="EC128" s="5">
        <f>IF('Tabulka klientů 2023'!$AP132='Hlavní stránka'!DU$1,1,0)</f>
        <v>0</v>
      </c>
      <c r="ED128" s="5">
        <f>IF('Tabulka klientů 2023'!$AS132='Hlavní stránka'!DU$1,1,0)</f>
        <v>0</v>
      </c>
      <c r="EE128" s="5">
        <f>IF('Tabulka klientů 2023'!$AV132='Hlavní stránka'!DU$1,1,0)</f>
        <v>0</v>
      </c>
      <c r="EF128" s="5">
        <f t="shared" si="9"/>
        <v>0</v>
      </c>
      <c r="EG128" s="2">
        <f t="shared" si="21"/>
        <v>0</v>
      </c>
      <c r="EH128" s="5">
        <f>IF('Tabulka klientů 2023'!$R132='Hlavní stránka'!EH$1,1,0)</f>
        <v>0</v>
      </c>
      <c r="EI128" s="5">
        <f>IF('Tabulka klientů 2023'!$U132='Hlavní stránka'!EH$1,1,0)</f>
        <v>0</v>
      </c>
      <c r="EJ128" s="5">
        <f>IF('Tabulka klientů 2023'!$X132='Hlavní stránka'!EH$1,1,0)</f>
        <v>0</v>
      </c>
      <c r="EK128" s="5">
        <f>IF('Tabulka klientů 2023'!$AA132='Hlavní stránka'!EH$1,1,0)</f>
        <v>0</v>
      </c>
      <c r="EL128" s="5">
        <f>IF('Tabulka klientů 2023'!$AD132='Hlavní stránka'!EH$1,1,0)</f>
        <v>0</v>
      </c>
      <c r="EM128" s="5">
        <f>IF('Tabulka klientů 2023'!$AG132='Hlavní stránka'!EH$1,1,0)</f>
        <v>0</v>
      </c>
      <c r="EN128" s="5">
        <f>IF('Tabulka klientů 2023'!$AJ132='Hlavní stránka'!EH$1,1,0)</f>
        <v>0</v>
      </c>
      <c r="EO128" s="5">
        <f>IF('Tabulka klientů 2023'!$AM132='Hlavní stránka'!EH$1,1,0)</f>
        <v>0</v>
      </c>
      <c r="EP128" s="5">
        <f>IF('Tabulka klientů 2023'!$AP132='Hlavní stránka'!EH$1,1,0)</f>
        <v>0</v>
      </c>
      <c r="EQ128" s="5">
        <f>IF('Tabulka klientů 2023'!$AS132='Hlavní stránka'!EH$1,1,0)</f>
        <v>0</v>
      </c>
      <c r="ER128" s="5">
        <f>IF('Tabulka klientů 2023'!$AV132='Hlavní stránka'!EH$1,1,0)</f>
        <v>0</v>
      </c>
      <c r="ES128" s="5">
        <f t="shared" si="10"/>
        <v>0</v>
      </c>
      <c r="ET128" s="2">
        <f t="shared" si="22"/>
        <v>0</v>
      </c>
      <c r="EU128" s="5">
        <f>IF('Tabulka klientů 2023'!$R132='Hlavní stránka'!EU$1,1,0)</f>
        <v>0</v>
      </c>
      <c r="EV128" s="5">
        <f>IF('Tabulka klientů 2023'!$U132='Hlavní stránka'!EU$1,1,0)</f>
        <v>0</v>
      </c>
      <c r="EW128" s="5">
        <f>IF('Tabulka klientů 2023'!$X132='Hlavní stránka'!EU$1,1,0)</f>
        <v>0</v>
      </c>
      <c r="EX128" s="5">
        <f>IF('Tabulka klientů 2023'!$AA132='Hlavní stránka'!EU$1,1,0)</f>
        <v>0</v>
      </c>
      <c r="EY128" s="5">
        <f>IF('Tabulka klientů 2023'!$AD132='Hlavní stránka'!EU$1,1,0)</f>
        <v>0</v>
      </c>
      <c r="EZ128" s="5">
        <f>IF('Tabulka klientů 2023'!$AG132='Hlavní stránka'!EU$1,1,0)</f>
        <v>0</v>
      </c>
      <c r="FA128" s="5">
        <f>IF('Tabulka klientů 2023'!$AJ132='Hlavní stránka'!EU$1,1,0)</f>
        <v>0</v>
      </c>
      <c r="FB128" s="5">
        <f>IF('Tabulka klientů 2023'!$AM132='Hlavní stránka'!EU$1,1,0)</f>
        <v>0</v>
      </c>
      <c r="FC128" s="5">
        <f>IF('Tabulka klientů 2023'!$AP132='Hlavní stránka'!EU$1,1,0)</f>
        <v>0</v>
      </c>
      <c r="FD128" s="5">
        <f>IF('Tabulka klientů 2023'!$AS132='Hlavní stránka'!EU$1,1,0)</f>
        <v>0</v>
      </c>
      <c r="FE128" s="5">
        <f>IF('Tabulka klientů 2023'!$AV132='Hlavní stránka'!EU$1,1,0)</f>
        <v>0</v>
      </c>
      <c r="FF128" s="5">
        <f t="shared" si="11"/>
        <v>0</v>
      </c>
      <c r="FG128" s="2">
        <f t="shared" si="23"/>
        <v>0</v>
      </c>
    </row>
    <row r="129" spans="1:163" ht="1.5" hidden="1" customHeight="1" x14ac:dyDescent="0.25">
      <c r="A129" s="4"/>
      <c r="B129" s="4"/>
      <c r="C129" s="4"/>
      <c r="D129" s="4"/>
      <c r="E129" s="4"/>
      <c r="F129" s="4"/>
      <c r="G129" s="4"/>
      <c r="H129" s="5">
        <f>IF('Tabulka klientů 2023'!$R133='Hlavní stránka'!$H$1,1,0)</f>
        <v>0</v>
      </c>
      <c r="I129" s="5">
        <f>IF('Tabulka klientů 2023'!$U133='Hlavní stránka'!$H$1,1,0)</f>
        <v>0</v>
      </c>
      <c r="J129" s="5">
        <f>IF('Tabulka klientů 2023'!$X133='Hlavní stránka'!$H$1,1,0)</f>
        <v>0</v>
      </c>
      <c r="K129" s="5">
        <f>IF('Tabulka klientů 2023'!$AA133='Hlavní stránka'!$H$1,1,0)</f>
        <v>0</v>
      </c>
      <c r="L129" s="5">
        <f>IF('Tabulka klientů 2023'!$AD133='Hlavní stránka'!$H$1,1,0)</f>
        <v>0</v>
      </c>
      <c r="M129" s="5">
        <f>IF('Tabulka klientů 2023'!$AG133='Hlavní stránka'!$H$1,1,0)</f>
        <v>0</v>
      </c>
      <c r="N129" s="5">
        <f>IF('Tabulka klientů 2023'!$AJ133='Hlavní stránka'!$H$1,1,0)</f>
        <v>0</v>
      </c>
      <c r="O129" s="5">
        <f>IF('Tabulka klientů 2023'!$AM133='Hlavní stránka'!$H$1,1,0)</f>
        <v>0</v>
      </c>
      <c r="P129" s="5">
        <f>IF('Tabulka klientů 2023'!$AP133='Hlavní stránka'!$H$1,1,0)</f>
        <v>0</v>
      </c>
      <c r="Q129" s="5">
        <f>IF('Tabulka klientů 2023'!$AS133='Hlavní stránka'!$H$1,1,0)</f>
        <v>0</v>
      </c>
      <c r="R129" s="5">
        <f>IF('Tabulka klientů 2023'!$AV133='Hlavní stránka'!$H$1,1,0)</f>
        <v>0</v>
      </c>
      <c r="S129" s="5">
        <f t="shared" si="0"/>
        <v>0</v>
      </c>
      <c r="T129" s="2">
        <f t="shared" si="12"/>
        <v>0</v>
      </c>
      <c r="U129" s="5">
        <f>IF('Tabulka klientů 2023'!$R133='Hlavní stránka'!U$1,1,0)</f>
        <v>0</v>
      </c>
      <c r="V129" s="5">
        <f>IF('Tabulka klientů 2023'!$U133='Hlavní stránka'!U$1,1,0)</f>
        <v>0</v>
      </c>
      <c r="W129" s="5">
        <f>IF('Tabulka klientů 2023'!$X133='Hlavní stránka'!U$1,1,0)</f>
        <v>0</v>
      </c>
      <c r="X129" s="5">
        <f>IF('Tabulka klientů 2023'!$AA133='Hlavní stránka'!U$1,1,0)</f>
        <v>0</v>
      </c>
      <c r="Y129" s="5">
        <f>IF('Tabulka klientů 2023'!$AD133='Hlavní stránka'!U$1,1,0)</f>
        <v>0</v>
      </c>
      <c r="Z129" s="5">
        <f>IF('Tabulka klientů 2023'!$AG133='Hlavní stránka'!U$1,1,0)</f>
        <v>0</v>
      </c>
      <c r="AA129" s="5">
        <f>IF('Tabulka klientů 2023'!$AJ133='Hlavní stránka'!U$1,1,0)</f>
        <v>0</v>
      </c>
      <c r="AB129" s="5">
        <f>IF('Tabulka klientů 2023'!$AM133='Hlavní stránka'!U$1,1,0)</f>
        <v>0</v>
      </c>
      <c r="AC129" s="5">
        <f>IF('Tabulka klientů 2023'!$AP133='Hlavní stránka'!U$1,1,0)</f>
        <v>0</v>
      </c>
      <c r="AD129" s="5">
        <f>IF('Tabulka klientů 2023'!$AS133='Hlavní stránka'!U$1,1,0)</f>
        <v>0</v>
      </c>
      <c r="AE129" s="5">
        <f>IF('Tabulka klientů 2023'!$AV133='Hlavní stránka'!U$1,1,0)</f>
        <v>0</v>
      </c>
      <c r="AF129" s="5">
        <f t="shared" si="1"/>
        <v>0</v>
      </c>
      <c r="AG129" s="2">
        <f t="shared" si="13"/>
        <v>0</v>
      </c>
      <c r="AH129" s="5">
        <f>IF('Tabulka klientů 2023'!$R133='Hlavní stránka'!AH$1,1,0)</f>
        <v>0</v>
      </c>
      <c r="AI129" s="5">
        <f>IF('Tabulka klientů 2023'!$U133='Hlavní stránka'!AH$1,1,0)</f>
        <v>0</v>
      </c>
      <c r="AJ129" s="5">
        <f>IF('Tabulka klientů 2023'!$X133='Hlavní stránka'!AH$1,1,0)</f>
        <v>0</v>
      </c>
      <c r="AK129" s="5">
        <f>IF('Tabulka klientů 2023'!$AA133='Hlavní stránka'!AH$1,1,0)</f>
        <v>0</v>
      </c>
      <c r="AL129" s="5">
        <f>IF('Tabulka klientů 2023'!$AD133='Hlavní stránka'!AH$1,1,0)</f>
        <v>0</v>
      </c>
      <c r="AM129" s="5">
        <f>IF('Tabulka klientů 2023'!$AG133='Hlavní stránka'!AH$1,1,0)</f>
        <v>0</v>
      </c>
      <c r="AN129" s="5">
        <f>IF('Tabulka klientů 2023'!$AJ133='Hlavní stránka'!AH$1,1,0)</f>
        <v>0</v>
      </c>
      <c r="AO129" s="5">
        <f>IF('Tabulka klientů 2023'!$AM133='Hlavní stránka'!AH$1,1,0)</f>
        <v>0</v>
      </c>
      <c r="AP129" s="5">
        <f>IF('Tabulka klientů 2023'!$AP133='Hlavní stránka'!AH$1,1,0)</f>
        <v>0</v>
      </c>
      <c r="AQ129" s="5">
        <f>IF('Tabulka klientů 2023'!$AS133='Hlavní stránka'!AH$1,1,0)</f>
        <v>0</v>
      </c>
      <c r="AR129" s="5">
        <f>IF('Tabulka klientů 2023'!$AV133='Hlavní stránka'!AH$1,1,0)</f>
        <v>0</v>
      </c>
      <c r="AS129" s="5">
        <f t="shared" si="2"/>
        <v>0</v>
      </c>
      <c r="AT129" s="2">
        <f t="shared" si="14"/>
        <v>0</v>
      </c>
      <c r="AU129" s="5">
        <f>IF('Tabulka klientů 2023'!$R133='Hlavní stránka'!AU$1,1,0)</f>
        <v>0</v>
      </c>
      <c r="AV129" s="5">
        <f>IF('Tabulka klientů 2023'!$U133='Hlavní stránka'!AU$1,1,0)</f>
        <v>0</v>
      </c>
      <c r="AW129" s="5">
        <f>IF('Tabulka klientů 2023'!$X133='Hlavní stránka'!AU$1,1,0)</f>
        <v>0</v>
      </c>
      <c r="AX129" s="5">
        <f>IF('Tabulka klientů 2023'!$AA133='Hlavní stránka'!AU$1,1,0)</f>
        <v>0</v>
      </c>
      <c r="AY129" s="5">
        <f>IF('Tabulka klientů 2023'!$AD133='Hlavní stránka'!AU$1,1,0)</f>
        <v>0</v>
      </c>
      <c r="AZ129" s="5">
        <f>IF('Tabulka klientů 2023'!$AG133='Hlavní stránka'!AU$1,1,0)</f>
        <v>0</v>
      </c>
      <c r="BA129" s="5">
        <f>IF('Tabulka klientů 2023'!$AJ133='Hlavní stránka'!AU$1,1,0)</f>
        <v>0</v>
      </c>
      <c r="BB129" s="5">
        <f>IF('Tabulka klientů 2023'!$AM133='Hlavní stránka'!AU$1,1,0)</f>
        <v>0</v>
      </c>
      <c r="BC129" s="5">
        <f>IF('Tabulka klientů 2023'!$AP133='Hlavní stránka'!AU$1,1,0)</f>
        <v>0</v>
      </c>
      <c r="BD129" s="5">
        <f>IF('Tabulka klientů 2023'!$AS133='Hlavní stránka'!AU$1,1,0)</f>
        <v>0</v>
      </c>
      <c r="BE129" s="5">
        <f>IF('Tabulka klientů 2023'!$AV133='Hlavní stránka'!AU$1,1,0)</f>
        <v>0</v>
      </c>
      <c r="BF129" s="5">
        <f t="shared" si="3"/>
        <v>0</v>
      </c>
      <c r="BG129" s="2">
        <f t="shared" si="15"/>
        <v>0</v>
      </c>
      <c r="BH129" s="5">
        <f>IF('Tabulka klientů 2023'!$R133='Hlavní stránka'!BH$1,1,0)</f>
        <v>0</v>
      </c>
      <c r="BI129" s="5">
        <f>IF('Tabulka klientů 2023'!$U133='Hlavní stránka'!BH$1,1,0)</f>
        <v>0</v>
      </c>
      <c r="BJ129" s="5">
        <f>IF('Tabulka klientů 2023'!$X133='Hlavní stránka'!BH$1,1,0)</f>
        <v>0</v>
      </c>
      <c r="BK129" s="5">
        <f>IF('Tabulka klientů 2023'!$AA133='Hlavní stránka'!BH$1,1,0)</f>
        <v>0</v>
      </c>
      <c r="BL129" s="5">
        <f>IF('Tabulka klientů 2023'!$AD133='Hlavní stránka'!BH$1,1,0)</f>
        <v>0</v>
      </c>
      <c r="BM129" s="5">
        <f>IF('Tabulka klientů 2023'!$AG133='Hlavní stránka'!BH$1,1,0)</f>
        <v>0</v>
      </c>
      <c r="BN129" s="5">
        <f>IF('Tabulka klientů 2023'!$AJ133='Hlavní stránka'!BH$1,1,0)</f>
        <v>0</v>
      </c>
      <c r="BO129" s="5">
        <f>IF('Tabulka klientů 2023'!$AM133='Hlavní stránka'!BH$1,1,0)</f>
        <v>0</v>
      </c>
      <c r="BP129" s="5">
        <f>IF('Tabulka klientů 2023'!$AP133='Hlavní stránka'!BH$1,1,0)</f>
        <v>0</v>
      </c>
      <c r="BQ129" s="5">
        <f>IF('Tabulka klientů 2023'!$AS133='Hlavní stránka'!BH$1,1,0)</f>
        <v>0</v>
      </c>
      <c r="BR129" s="5">
        <f>IF('Tabulka klientů 2023'!$AV133='Hlavní stránka'!BH$1,1,0)</f>
        <v>0</v>
      </c>
      <c r="BS129" s="5">
        <f t="shared" si="4"/>
        <v>0</v>
      </c>
      <c r="BT129" s="2">
        <f t="shared" si="16"/>
        <v>0</v>
      </c>
      <c r="BU129" s="5">
        <f>IF('Tabulka klientů 2023'!$R133='Hlavní stránka'!BU$1,1,0)</f>
        <v>0</v>
      </c>
      <c r="BV129" s="5">
        <f>IF('Tabulka klientů 2023'!$U133='Hlavní stránka'!BU$1,1,0)</f>
        <v>0</v>
      </c>
      <c r="BW129" s="5">
        <f>IF('Tabulka klientů 2023'!$X133='Hlavní stránka'!BU$1,1,0)</f>
        <v>0</v>
      </c>
      <c r="BX129" s="5">
        <f>IF('Tabulka klientů 2023'!$AA133='Hlavní stránka'!BU$1,1,0)</f>
        <v>0</v>
      </c>
      <c r="BY129" s="5">
        <f>IF('Tabulka klientů 2023'!$AD133='Hlavní stránka'!BU$1,1,0)</f>
        <v>0</v>
      </c>
      <c r="BZ129" s="5">
        <f>IF('Tabulka klientů 2023'!$AG133='Hlavní stránka'!BU$1,1,0)</f>
        <v>0</v>
      </c>
      <c r="CA129" s="5">
        <f>IF('Tabulka klientů 2023'!$AJ133='Hlavní stránka'!BU$1,1,0)</f>
        <v>0</v>
      </c>
      <c r="CB129" s="5">
        <f>IF('Tabulka klientů 2023'!$AM133='Hlavní stránka'!BU$1,1,0)</f>
        <v>0</v>
      </c>
      <c r="CC129" s="5">
        <f>IF('Tabulka klientů 2023'!$AP133='Hlavní stránka'!BU$1,1,0)</f>
        <v>0</v>
      </c>
      <c r="CD129" s="5">
        <f>IF('Tabulka klientů 2023'!$AS133='Hlavní stránka'!BU$1,1,0)</f>
        <v>0</v>
      </c>
      <c r="CE129" s="5">
        <f>IF('Tabulka klientů 2023'!$AV133='Hlavní stránka'!BU$1,1,0)</f>
        <v>0</v>
      </c>
      <c r="CF129" s="5">
        <f t="shared" si="5"/>
        <v>0</v>
      </c>
      <c r="CG129" s="2">
        <f t="shared" si="17"/>
        <v>0</v>
      </c>
      <c r="CH129" s="5">
        <f>IF('Tabulka klientů 2023'!$R133='Hlavní stránka'!CH$1,1,0)</f>
        <v>0</v>
      </c>
      <c r="CI129" s="5">
        <f>IF('Tabulka klientů 2023'!$U133='Hlavní stránka'!CH$1,1,0)</f>
        <v>0</v>
      </c>
      <c r="CJ129" s="5">
        <f>IF('Tabulka klientů 2023'!$X133='Hlavní stránka'!CH$1,1,0)</f>
        <v>0</v>
      </c>
      <c r="CK129" s="5">
        <f>IF('Tabulka klientů 2023'!$AA133='Hlavní stránka'!CH$1,1,0)</f>
        <v>0</v>
      </c>
      <c r="CL129" s="5">
        <f>IF('Tabulka klientů 2023'!$AD133='Hlavní stránka'!CH$1,1,0)</f>
        <v>0</v>
      </c>
      <c r="CM129" s="5">
        <f>IF('Tabulka klientů 2023'!$AG133='Hlavní stránka'!CH$1,1,0)</f>
        <v>0</v>
      </c>
      <c r="CN129" s="5">
        <f>IF('Tabulka klientů 2023'!$AJ133='Hlavní stránka'!CH$1,1,0)</f>
        <v>0</v>
      </c>
      <c r="CO129" s="5">
        <f>IF('Tabulka klientů 2023'!$AM133='Hlavní stránka'!CH$1,1,0)</f>
        <v>0</v>
      </c>
      <c r="CP129" s="5">
        <f>IF('Tabulka klientů 2023'!$AP133='Hlavní stránka'!CH$1,1,0)</f>
        <v>0</v>
      </c>
      <c r="CQ129" s="5">
        <f>IF('Tabulka klientů 2023'!$AS133='Hlavní stránka'!CH$1,1,0)</f>
        <v>0</v>
      </c>
      <c r="CR129" s="5">
        <f>IF('Tabulka klientů 2023'!$AV133='Hlavní stránka'!CH$1,1,0)</f>
        <v>0</v>
      </c>
      <c r="CS129" s="5">
        <f t="shared" si="6"/>
        <v>0</v>
      </c>
      <c r="CT129" s="2">
        <f t="shared" si="18"/>
        <v>0</v>
      </c>
      <c r="CU129" s="5">
        <f>IF('Tabulka klientů 2023'!$R133='Hlavní stránka'!CU$1,1,0)</f>
        <v>0</v>
      </c>
      <c r="CV129" s="5">
        <f>IF('Tabulka klientů 2023'!$U133='Hlavní stránka'!CU$1,1,0)</f>
        <v>0</v>
      </c>
      <c r="CW129" s="5">
        <f>IF('Tabulka klientů 2023'!$X133='Hlavní stránka'!CU$1,1,0)</f>
        <v>0</v>
      </c>
      <c r="CX129" s="5">
        <f>IF('Tabulka klientů 2023'!$AA133='Hlavní stránka'!CU$1,1,0)</f>
        <v>0</v>
      </c>
      <c r="CY129" s="5">
        <f>IF('Tabulka klientů 2023'!$AD133='Hlavní stránka'!CU$1,1,0)</f>
        <v>0</v>
      </c>
      <c r="CZ129" s="5">
        <f>IF('Tabulka klientů 2023'!$AG133='Hlavní stránka'!CU$1,1,0)</f>
        <v>0</v>
      </c>
      <c r="DA129" s="5">
        <f>IF('Tabulka klientů 2023'!$AJ133='Hlavní stránka'!CU$1,1,0)</f>
        <v>0</v>
      </c>
      <c r="DB129" s="5">
        <f>IF('Tabulka klientů 2023'!$AM133='Hlavní stránka'!CU$1,1,0)</f>
        <v>0</v>
      </c>
      <c r="DC129" s="5">
        <f>IF('Tabulka klientů 2023'!$AP133='Hlavní stránka'!CU$1,1,0)</f>
        <v>0</v>
      </c>
      <c r="DD129" s="5">
        <f>IF('Tabulka klientů 2023'!$AS133='Hlavní stránka'!CU$1,1,0)</f>
        <v>0</v>
      </c>
      <c r="DE129" s="5">
        <f>IF('Tabulka klientů 2023'!$AV133='Hlavní stránka'!CU$1,1,0)</f>
        <v>0</v>
      </c>
      <c r="DF129" s="5">
        <f t="shared" si="7"/>
        <v>0</v>
      </c>
      <c r="DG129" s="2">
        <f t="shared" si="19"/>
        <v>0</v>
      </c>
      <c r="DH129" s="5">
        <f>IF('Tabulka klientů 2023'!$R133='Hlavní stránka'!DH$1,1,0)</f>
        <v>0</v>
      </c>
      <c r="DI129" s="5">
        <f>IF('Tabulka klientů 2023'!$U133='Hlavní stránka'!DH$1,1,0)</f>
        <v>0</v>
      </c>
      <c r="DJ129" s="5">
        <f>IF('Tabulka klientů 2023'!$X133='Hlavní stránka'!DH$1,1,0)</f>
        <v>0</v>
      </c>
      <c r="DK129" s="5">
        <f>IF('Tabulka klientů 2023'!$AA133='Hlavní stránka'!DH$1,1,0)</f>
        <v>0</v>
      </c>
      <c r="DL129" s="5">
        <f>IF('Tabulka klientů 2023'!$AD133='Hlavní stránka'!DH$1,1,0)</f>
        <v>0</v>
      </c>
      <c r="DM129" s="5">
        <f>IF('Tabulka klientů 2023'!$AG133='Hlavní stránka'!DH$1,1,0)</f>
        <v>0</v>
      </c>
      <c r="DN129" s="5">
        <f>IF('Tabulka klientů 2023'!$AJ133='Hlavní stránka'!DH$1,1,0)</f>
        <v>0</v>
      </c>
      <c r="DO129" s="5">
        <f>IF('Tabulka klientů 2023'!$AM133='Hlavní stránka'!DH$1,1,0)</f>
        <v>0</v>
      </c>
      <c r="DP129" s="5">
        <f>IF('Tabulka klientů 2023'!$AP133='Hlavní stránka'!DH$1,1,0)</f>
        <v>0</v>
      </c>
      <c r="DQ129" s="5">
        <f>IF('Tabulka klientů 2023'!$AS133='Hlavní stránka'!DH$1,1,0)</f>
        <v>0</v>
      </c>
      <c r="DR129" s="5">
        <f>IF('Tabulka klientů 2023'!$AV133='Hlavní stránka'!DH$1,1,0)</f>
        <v>0</v>
      </c>
      <c r="DS129" s="5">
        <f t="shared" si="8"/>
        <v>0</v>
      </c>
      <c r="DT129" s="2">
        <f t="shared" si="20"/>
        <v>0</v>
      </c>
      <c r="DU129" s="5">
        <f>IF('Tabulka klientů 2023'!$R133='Hlavní stránka'!DU$1,1,0)</f>
        <v>0</v>
      </c>
      <c r="DV129" s="5">
        <f>IF('Tabulka klientů 2023'!$U133='Hlavní stránka'!DU$1,1,0)</f>
        <v>0</v>
      </c>
      <c r="DW129" s="5">
        <f>IF('Tabulka klientů 2023'!$X133='Hlavní stránka'!DU$1,1,0)</f>
        <v>0</v>
      </c>
      <c r="DX129" s="5">
        <f>IF('Tabulka klientů 2023'!$AA133='Hlavní stránka'!DU$1,1,0)</f>
        <v>0</v>
      </c>
      <c r="DY129" s="5">
        <f>IF('Tabulka klientů 2023'!$AD133='Hlavní stránka'!DU$1,1,0)</f>
        <v>0</v>
      </c>
      <c r="DZ129" s="5">
        <f>IF('Tabulka klientů 2023'!$AG133='Hlavní stránka'!DU$1,1,0)</f>
        <v>0</v>
      </c>
      <c r="EA129" s="5">
        <f>IF('Tabulka klientů 2023'!$AJ133='Hlavní stránka'!DU$1,1,0)</f>
        <v>0</v>
      </c>
      <c r="EB129" s="5">
        <f>IF('Tabulka klientů 2023'!$AM133='Hlavní stránka'!DU$1,1,0)</f>
        <v>0</v>
      </c>
      <c r="EC129" s="5">
        <f>IF('Tabulka klientů 2023'!$AP133='Hlavní stránka'!DU$1,1,0)</f>
        <v>0</v>
      </c>
      <c r="ED129" s="5">
        <f>IF('Tabulka klientů 2023'!$AS133='Hlavní stránka'!DU$1,1,0)</f>
        <v>0</v>
      </c>
      <c r="EE129" s="5">
        <f>IF('Tabulka klientů 2023'!$AV133='Hlavní stránka'!DU$1,1,0)</f>
        <v>0</v>
      </c>
      <c r="EF129" s="5">
        <f t="shared" si="9"/>
        <v>0</v>
      </c>
      <c r="EG129" s="2">
        <f t="shared" si="21"/>
        <v>0</v>
      </c>
      <c r="EH129" s="5">
        <f>IF('Tabulka klientů 2023'!$R133='Hlavní stránka'!EH$1,1,0)</f>
        <v>0</v>
      </c>
      <c r="EI129" s="5">
        <f>IF('Tabulka klientů 2023'!$U133='Hlavní stránka'!EH$1,1,0)</f>
        <v>0</v>
      </c>
      <c r="EJ129" s="5">
        <f>IF('Tabulka klientů 2023'!$X133='Hlavní stránka'!EH$1,1,0)</f>
        <v>0</v>
      </c>
      <c r="EK129" s="5">
        <f>IF('Tabulka klientů 2023'!$AA133='Hlavní stránka'!EH$1,1,0)</f>
        <v>0</v>
      </c>
      <c r="EL129" s="5">
        <f>IF('Tabulka klientů 2023'!$AD133='Hlavní stránka'!EH$1,1,0)</f>
        <v>0</v>
      </c>
      <c r="EM129" s="5">
        <f>IF('Tabulka klientů 2023'!$AG133='Hlavní stránka'!EH$1,1,0)</f>
        <v>0</v>
      </c>
      <c r="EN129" s="5">
        <f>IF('Tabulka klientů 2023'!$AJ133='Hlavní stránka'!EH$1,1,0)</f>
        <v>0</v>
      </c>
      <c r="EO129" s="5">
        <f>IF('Tabulka klientů 2023'!$AM133='Hlavní stránka'!EH$1,1,0)</f>
        <v>0</v>
      </c>
      <c r="EP129" s="5">
        <f>IF('Tabulka klientů 2023'!$AP133='Hlavní stránka'!EH$1,1,0)</f>
        <v>0</v>
      </c>
      <c r="EQ129" s="5">
        <f>IF('Tabulka klientů 2023'!$AS133='Hlavní stránka'!EH$1,1,0)</f>
        <v>0</v>
      </c>
      <c r="ER129" s="5">
        <f>IF('Tabulka klientů 2023'!$AV133='Hlavní stránka'!EH$1,1,0)</f>
        <v>0</v>
      </c>
      <c r="ES129" s="5">
        <f t="shared" si="10"/>
        <v>0</v>
      </c>
      <c r="ET129" s="2">
        <f t="shared" si="22"/>
        <v>0</v>
      </c>
      <c r="EU129" s="5">
        <f>IF('Tabulka klientů 2023'!$R133='Hlavní stránka'!EU$1,1,0)</f>
        <v>0</v>
      </c>
      <c r="EV129" s="5">
        <f>IF('Tabulka klientů 2023'!$U133='Hlavní stránka'!EU$1,1,0)</f>
        <v>0</v>
      </c>
      <c r="EW129" s="5">
        <f>IF('Tabulka klientů 2023'!$X133='Hlavní stránka'!EU$1,1,0)</f>
        <v>0</v>
      </c>
      <c r="EX129" s="5">
        <f>IF('Tabulka klientů 2023'!$AA133='Hlavní stránka'!EU$1,1,0)</f>
        <v>0</v>
      </c>
      <c r="EY129" s="5">
        <f>IF('Tabulka klientů 2023'!$AD133='Hlavní stránka'!EU$1,1,0)</f>
        <v>0</v>
      </c>
      <c r="EZ129" s="5">
        <f>IF('Tabulka klientů 2023'!$AG133='Hlavní stránka'!EU$1,1,0)</f>
        <v>0</v>
      </c>
      <c r="FA129" s="5">
        <f>IF('Tabulka klientů 2023'!$AJ133='Hlavní stránka'!EU$1,1,0)</f>
        <v>0</v>
      </c>
      <c r="FB129" s="5">
        <f>IF('Tabulka klientů 2023'!$AM133='Hlavní stránka'!EU$1,1,0)</f>
        <v>0</v>
      </c>
      <c r="FC129" s="5">
        <f>IF('Tabulka klientů 2023'!$AP133='Hlavní stránka'!EU$1,1,0)</f>
        <v>0</v>
      </c>
      <c r="FD129" s="5">
        <f>IF('Tabulka klientů 2023'!$AS133='Hlavní stránka'!EU$1,1,0)</f>
        <v>0</v>
      </c>
      <c r="FE129" s="5">
        <f>IF('Tabulka klientů 2023'!$AV133='Hlavní stránka'!EU$1,1,0)</f>
        <v>0</v>
      </c>
      <c r="FF129" s="5">
        <f t="shared" si="11"/>
        <v>0</v>
      </c>
      <c r="FG129" s="2">
        <f t="shared" si="23"/>
        <v>0</v>
      </c>
    </row>
    <row r="130" spans="1:163" ht="1.5" hidden="1" customHeight="1" x14ac:dyDescent="0.25">
      <c r="A130" s="4"/>
      <c r="B130" s="4"/>
      <c r="C130" s="4"/>
      <c r="D130" s="4"/>
      <c r="E130" s="4"/>
      <c r="F130" s="4"/>
      <c r="G130" s="4"/>
      <c r="H130" s="5">
        <f>IF('Tabulka klientů 2023'!$R134='Hlavní stránka'!$H$1,1,0)</f>
        <v>0</v>
      </c>
      <c r="I130" s="5">
        <f>IF('Tabulka klientů 2023'!$U134='Hlavní stránka'!$H$1,1,0)</f>
        <v>0</v>
      </c>
      <c r="J130" s="5">
        <f>IF('Tabulka klientů 2023'!$X134='Hlavní stránka'!$H$1,1,0)</f>
        <v>0</v>
      </c>
      <c r="K130" s="5">
        <f>IF('Tabulka klientů 2023'!$AA134='Hlavní stránka'!$H$1,1,0)</f>
        <v>0</v>
      </c>
      <c r="L130" s="5">
        <f>IF('Tabulka klientů 2023'!$AD134='Hlavní stránka'!$H$1,1,0)</f>
        <v>0</v>
      </c>
      <c r="M130" s="5">
        <f>IF('Tabulka klientů 2023'!$AG134='Hlavní stránka'!$H$1,1,0)</f>
        <v>0</v>
      </c>
      <c r="N130" s="5">
        <f>IF('Tabulka klientů 2023'!$AJ134='Hlavní stránka'!$H$1,1,0)</f>
        <v>0</v>
      </c>
      <c r="O130" s="5">
        <f>IF('Tabulka klientů 2023'!$AM134='Hlavní stránka'!$H$1,1,0)</f>
        <v>0</v>
      </c>
      <c r="P130" s="5">
        <f>IF('Tabulka klientů 2023'!$AP134='Hlavní stránka'!$H$1,1,0)</f>
        <v>0</v>
      </c>
      <c r="Q130" s="5">
        <f>IF('Tabulka klientů 2023'!$AS134='Hlavní stránka'!$H$1,1,0)</f>
        <v>0</v>
      </c>
      <c r="R130" s="5">
        <f>IF('Tabulka klientů 2023'!$AV134='Hlavní stránka'!$H$1,1,0)</f>
        <v>0</v>
      </c>
      <c r="S130" s="5">
        <f t="shared" si="0"/>
        <v>0</v>
      </c>
      <c r="T130" s="2">
        <f t="shared" si="12"/>
        <v>0</v>
      </c>
      <c r="U130" s="5">
        <f>IF('Tabulka klientů 2023'!$R134='Hlavní stránka'!U$1,1,0)</f>
        <v>0</v>
      </c>
      <c r="V130" s="5">
        <f>IF('Tabulka klientů 2023'!$U134='Hlavní stránka'!U$1,1,0)</f>
        <v>0</v>
      </c>
      <c r="W130" s="5">
        <f>IF('Tabulka klientů 2023'!$X134='Hlavní stránka'!U$1,1,0)</f>
        <v>0</v>
      </c>
      <c r="X130" s="5">
        <f>IF('Tabulka klientů 2023'!$AA134='Hlavní stránka'!U$1,1,0)</f>
        <v>0</v>
      </c>
      <c r="Y130" s="5">
        <f>IF('Tabulka klientů 2023'!$AD134='Hlavní stránka'!U$1,1,0)</f>
        <v>0</v>
      </c>
      <c r="Z130" s="5">
        <f>IF('Tabulka klientů 2023'!$AG134='Hlavní stránka'!U$1,1,0)</f>
        <v>0</v>
      </c>
      <c r="AA130" s="5">
        <f>IF('Tabulka klientů 2023'!$AJ134='Hlavní stránka'!U$1,1,0)</f>
        <v>0</v>
      </c>
      <c r="AB130" s="5">
        <f>IF('Tabulka klientů 2023'!$AM134='Hlavní stránka'!U$1,1,0)</f>
        <v>0</v>
      </c>
      <c r="AC130" s="5">
        <f>IF('Tabulka klientů 2023'!$AP134='Hlavní stránka'!U$1,1,0)</f>
        <v>0</v>
      </c>
      <c r="AD130" s="5">
        <f>IF('Tabulka klientů 2023'!$AS134='Hlavní stránka'!U$1,1,0)</f>
        <v>0</v>
      </c>
      <c r="AE130" s="5">
        <f>IF('Tabulka klientů 2023'!$AV134='Hlavní stránka'!U$1,1,0)</f>
        <v>0</v>
      </c>
      <c r="AF130" s="5">
        <f t="shared" si="1"/>
        <v>0</v>
      </c>
      <c r="AG130" s="2">
        <f t="shared" si="13"/>
        <v>0</v>
      </c>
      <c r="AH130" s="5">
        <f>IF('Tabulka klientů 2023'!$R134='Hlavní stránka'!AH$1,1,0)</f>
        <v>0</v>
      </c>
      <c r="AI130" s="5">
        <f>IF('Tabulka klientů 2023'!$U134='Hlavní stránka'!AH$1,1,0)</f>
        <v>0</v>
      </c>
      <c r="AJ130" s="5">
        <f>IF('Tabulka klientů 2023'!$X134='Hlavní stránka'!AH$1,1,0)</f>
        <v>0</v>
      </c>
      <c r="AK130" s="5">
        <f>IF('Tabulka klientů 2023'!$AA134='Hlavní stránka'!AH$1,1,0)</f>
        <v>0</v>
      </c>
      <c r="AL130" s="5">
        <f>IF('Tabulka klientů 2023'!$AD134='Hlavní stránka'!AH$1,1,0)</f>
        <v>0</v>
      </c>
      <c r="AM130" s="5">
        <f>IF('Tabulka klientů 2023'!$AG134='Hlavní stránka'!AH$1,1,0)</f>
        <v>0</v>
      </c>
      <c r="AN130" s="5">
        <f>IF('Tabulka klientů 2023'!$AJ134='Hlavní stránka'!AH$1,1,0)</f>
        <v>0</v>
      </c>
      <c r="AO130" s="5">
        <f>IF('Tabulka klientů 2023'!$AM134='Hlavní stránka'!AH$1,1,0)</f>
        <v>0</v>
      </c>
      <c r="AP130" s="5">
        <f>IF('Tabulka klientů 2023'!$AP134='Hlavní stránka'!AH$1,1,0)</f>
        <v>0</v>
      </c>
      <c r="AQ130" s="5">
        <f>IF('Tabulka klientů 2023'!$AS134='Hlavní stránka'!AH$1,1,0)</f>
        <v>0</v>
      </c>
      <c r="AR130" s="5">
        <f>IF('Tabulka klientů 2023'!$AV134='Hlavní stránka'!AH$1,1,0)</f>
        <v>0</v>
      </c>
      <c r="AS130" s="5">
        <f t="shared" si="2"/>
        <v>0</v>
      </c>
      <c r="AT130" s="2">
        <f t="shared" si="14"/>
        <v>0</v>
      </c>
      <c r="AU130" s="5">
        <f>IF('Tabulka klientů 2023'!$R134='Hlavní stránka'!AU$1,1,0)</f>
        <v>0</v>
      </c>
      <c r="AV130" s="5">
        <f>IF('Tabulka klientů 2023'!$U134='Hlavní stránka'!AU$1,1,0)</f>
        <v>0</v>
      </c>
      <c r="AW130" s="5">
        <f>IF('Tabulka klientů 2023'!$X134='Hlavní stránka'!AU$1,1,0)</f>
        <v>0</v>
      </c>
      <c r="AX130" s="5">
        <f>IF('Tabulka klientů 2023'!$AA134='Hlavní stránka'!AU$1,1,0)</f>
        <v>0</v>
      </c>
      <c r="AY130" s="5">
        <f>IF('Tabulka klientů 2023'!$AD134='Hlavní stránka'!AU$1,1,0)</f>
        <v>0</v>
      </c>
      <c r="AZ130" s="5">
        <f>IF('Tabulka klientů 2023'!$AG134='Hlavní stránka'!AU$1,1,0)</f>
        <v>0</v>
      </c>
      <c r="BA130" s="5">
        <f>IF('Tabulka klientů 2023'!$AJ134='Hlavní stránka'!AU$1,1,0)</f>
        <v>0</v>
      </c>
      <c r="BB130" s="5">
        <f>IF('Tabulka klientů 2023'!$AM134='Hlavní stránka'!AU$1,1,0)</f>
        <v>0</v>
      </c>
      <c r="BC130" s="5">
        <f>IF('Tabulka klientů 2023'!$AP134='Hlavní stránka'!AU$1,1,0)</f>
        <v>0</v>
      </c>
      <c r="BD130" s="5">
        <f>IF('Tabulka klientů 2023'!$AS134='Hlavní stránka'!AU$1,1,0)</f>
        <v>0</v>
      </c>
      <c r="BE130" s="5">
        <f>IF('Tabulka klientů 2023'!$AV134='Hlavní stránka'!AU$1,1,0)</f>
        <v>0</v>
      </c>
      <c r="BF130" s="5">
        <f t="shared" si="3"/>
        <v>0</v>
      </c>
      <c r="BG130" s="2">
        <f t="shared" si="15"/>
        <v>0</v>
      </c>
      <c r="BH130" s="5">
        <f>IF('Tabulka klientů 2023'!$R134='Hlavní stránka'!BH$1,1,0)</f>
        <v>0</v>
      </c>
      <c r="BI130" s="5">
        <f>IF('Tabulka klientů 2023'!$U134='Hlavní stránka'!BH$1,1,0)</f>
        <v>0</v>
      </c>
      <c r="BJ130" s="5">
        <f>IF('Tabulka klientů 2023'!$X134='Hlavní stránka'!BH$1,1,0)</f>
        <v>0</v>
      </c>
      <c r="BK130" s="5">
        <f>IF('Tabulka klientů 2023'!$AA134='Hlavní stránka'!BH$1,1,0)</f>
        <v>0</v>
      </c>
      <c r="BL130" s="5">
        <f>IF('Tabulka klientů 2023'!$AD134='Hlavní stránka'!BH$1,1,0)</f>
        <v>0</v>
      </c>
      <c r="BM130" s="5">
        <f>IF('Tabulka klientů 2023'!$AG134='Hlavní stránka'!BH$1,1,0)</f>
        <v>0</v>
      </c>
      <c r="BN130" s="5">
        <f>IF('Tabulka klientů 2023'!$AJ134='Hlavní stránka'!BH$1,1,0)</f>
        <v>0</v>
      </c>
      <c r="BO130" s="5">
        <f>IF('Tabulka klientů 2023'!$AM134='Hlavní stránka'!BH$1,1,0)</f>
        <v>0</v>
      </c>
      <c r="BP130" s="5">
        <f>IF('Tabulka klientů 2023'!$AP134='Hlavní stránka'!BH$1,1,0)</f>
        <v>0</v>
      </c>
      <c r="BQ130" s="5">
        <f>IF('Tabulka klientů 2023'!$AS134='Hlavní stránka'!BH$1,1,0)</f>
        <v>0</v>
      </c>
      <c r="BR130" s="5">
        <f>IF('Tabulka klientů 2023'!$AV134='Hlavní stránka'!BH$1,1,0)</f>
        <v>0</v>
      </c>
      <c r="BS130" s="5">
        <f t="shared" si="4"/>
        <v>0</v>
      </c>
      <c r="BT130" s="2">
        <f t="shared" si="16"/>
        <v>0</v>
      </c>
      <c r="BU130" s="5">
        <f>IF('Tabulka klientů 2023'!$R134='Hlavní stránka'!BU$1,1,0)</f>
        <v>0</v>
      </c>
      <c r="BV130" s="5">
        <f>IF('Tabulka klientů 2023'!$U134='Hlavní stránka'!BU$1,1,0)</f>
        <v>0</v>
      </c>
      <c r="BW130" s="5">
        <f>IF('Tabulka klientů 2023'!$X134='Hlavní stránka'!BU$1,1,0)</f>
        <v>0</v>
      </c>
      <c r="BX130" s="5">
        <f>IF('Tabulka klientů 2023'!$AA134='Hlavní stránka'!BU$1,1,0)</f>
        <v>0</v>
      </c>
      <c r="BY130" s="5">
        <f>IF('Tabulka klientů 2023'!$AD134='Hlavní stránka'!BU$1,1,0)</f>
        <v>0</v>
      </c>
      <c r="BZ130" s="5">
        <f>IF('Tabulka klientů 2023'!$AG134='Hlavní stránka'!BU$1,1,0)</f>
        <v>0</v>
      </c>
      <c r="CA130" s="5">
        <f>IF('Tabulka klientů 2023'!$AJ134='Hlavní stránka'!BU$1,1,0)</f>
        <v>0</v>
      </c>
      <c r="CB130" s="5">
        <f>IF('Tabulka klientů 2023'!$AM134='Hlavní stránka'!BU$1,1,0)</f>
        <v>0</v>
      </c>
      <c r="CC130" s="5">
        <f>IF('Tabulka klientů 2023'!$AP134='Hlavní stránka'!BU$1,1,0)</f>
        <v>0</v>
      </c>
      <c r="CD130" s="5">
        <f>IF('Tabulka klientů 2023'!$AS134='Hlavní stránka'!BU$1,1,0)</f>
        <v>0</v>
      </c>
      <c r="CE130" s="5">
        <f>IF('Tabulka klientů 2023'!$AV134='Hlavní stránka'!BU$1,1,0)</f>
        <v>0</v>
      </c>
      <c r="CF130" s="5">
        <f t="shared" si="5"/>
        <v>0</v>
      </c>
      <c r="CG130" s="2">
        <f t="shared" si="17"/>
        <v>0</v>
      </c>
      <c r="CH130" s="5">
        <f>IF('Tabulka klientů 2023'!$R134='Hlavní stránka'!CH$1,1,0)</f>
        <v>0</v>
      </c>
      <c r="CI130" s="5">
        <f>IF('Tabulka klientů 2023'!$U134='Hlavní stránka'!CH$1,1,0)</f>
        <v>0</v>
      </c>
      <c r="CJ130" s="5">
        <f>IF('Tabulka klientů 2023'!$X134='Hlavní stránka'!CH$1,1,0)</f>
        <v>0</v>
      </c>
      <c r="CK130" s="5">
        <f>IF('Tabulka klientů 2023'!$AA134='Hlavní stránka'!CH$1,1,0)</f>
        <v>0</v>
      </c>
      <c r="CL130" s="5">
        <f>IF('Tabulka klientů 2023'!$AD134='Hlavní stránka'!CH$1,1,0)</f>
        <v>0</v>
      </c>
      <c r="CM130" s="5">
        <f>IF('Tabulka klientů 2023'!$AG134='Hlavní stránka'!CH$1,1,0)</f>
        <v>0</v>
      </c>
      <c r="CN130" s="5">
        <f>IF('Tabulka klientů 2023'!$AJ134='Hlavní stránka'!CH$1,1,0)</f>
        <v>0</v>
      </c>
      <c r="CO130" s="5">
        <f>IF('Tabulka klientů 2023'!$AM134='Hlavní stránka'!CH$1,1,0)</f>
        <v>0</v>
      </c>
      <c r="CP130" s="5">
        <f>IF('Tabulka klientů 2023'!$AP134='Hlavní stránka'!CH$1,1,0)</f>
        <v>0</v>
      </c>
      <c r="CQ130" s="5">
        <f>IF('Tabulka klientů 2023'!$AS134='Hlavní stránka'!CH$1,1,0)</f>
        <v>0</v>
      </c>
      <c r="CR130" s="5">
        <f>IF('Tabulka klientů 2023'!$AV134='Hlavní stránka'!CH$1,1,0)</f>
        <v>0</v>
      </c>
      <c r="CS130" s="5">
        <f t="shared" si="6"/>
        <v>0</v>
      </c>
      <c r="CT130" s="2">
        <f t="shared" si="18"/>
        <v>0</v>
      </c>
      <c r="CU130" s="5">
        <f>IF('Tabulka klientů 2023'!$R134='Hlavní stránka'!CU$1,1,0)</f>
        <v>0</v>
      </c>
      <c r="CV130" s="5">
        <f>IF('Tabulka klientů 2023'!$U134='Hlavní stránka'!CU$1,1,0)</f>
        <v>0</v>
      </c>
      <c r="CW130" s="5">
        <f>IF('Tabulka klientů 2023'!$X134='Hlavní stránka'!CU$1,1,0)</f>
        <v>0</v>
      </c>
      <c r="CX130" s="5">
        <f>IF('Tabulka klientů 2023'!$AA134='Hlavní stránka'!CU$1,1,0)</f>
        <v>0</v>
      </c>
      <c r="CY130" s="5">
        <f>IF('Tabulka klientů 2023'!$AD134='Hlavní stránka'!CU$1,1,0)</f>
        <v>0</v>
      </c>
      <c r="CZ130" s="5">
        <f>IF('Tabulka klientů 2023'!$AG134='Hlavní stránka'!CU$1,1,0)</f>
        <v>0</v>
      </c>
      <c r="DA130" s="5">
        <f>IF('Tabulka klientů 2023'!$AJ134='Hlavní stránka'!CU$1,1,0)</f>
        <v>0</v>
      </c>
      <c r="DB130" s="5">
        <f>IF('Tabulka klientů 2023'!$AM134='Hlavní stránka'!CU$1,1,0)</f>
        <v>0</v>
      </c>
      <c r="DC130" s="5">
        <f>IF('Tabulka klientů 2023'!$AP134='Hlavní stránka'!CU$1,1,0)</f>
        <v>0</v>
      </c>
      <c r="DD130" s="5">
        <f>IF('Tabulka klientů 2023'!$AS134='Hlavní stránka'!CU$1,1,0)</f>
        <v>0</v>
      </c>
      <c r="DE130" s="5">
        <f>IF('Tabulka klientů 2023'!$AV134='Hlavní stránka'!CU$1,1,0)</f>
        <v>0</v>
      </c>
      <c r="DF130" s="5">
        <f t="shared" si="7"/>
        <v>0</v>
      </c>
      <c r="DG130" s="2">
        <f t="shared" si="19"/>
        <v>0</v>
      </c>
      <c r="DH130" s="5">
        <f>IF('Tabulka klientů 2023'!$R134='Hlavní stránka'!DH$1,1,0)</f>
        <v>0</v>
      </c>
      <c r="DI130" s="5">
        <f>IF('Tabulka klientů 2023'!$U134='Hlavní stránka'!DH$1,1,0)</f>
        <v>0</v>
      </c>
      <c r="DJ130" s="5">
        <f>IF('Tabulka klientů 2023'!$X134='Hlavní stránka'!DH$1,1,0)</f>
        <v>0</v>
      </c>
      <c r="DK130" s="5">
        <f>IF('Tabulka klientů 2023'!$AA134='Hlavní stránka'!DH$1,1,0)</f>
        <v>0</v>
      </c>
      <c r="DL130" s="5">
        <f>IF('Tabulka klientů 2023'!$AD134='Hlavní stránka'!DH$1,1,0)</f>
        <v>0</v>
      </c>
      <c r="DM130" s="5">
        <f>IF('Tabulka klientů 2023'!$AG134='Hlavní stránka'!DH$1,1,0)</f>
        <v>0</v>
      </c>
      <c r="DN130" s="5">
        <f>IF('Tabulka klientů 2023'!$AJ134='Hlavní stránka'!DH$1,1,0)</f>
        <v>0</v>
      </c>
      <c r="DO130" s="5">
        <f>IF('Tabulka klientů 2023'!$AM134='Hlavní stránka'!DH$1,1,0)</f>
        <v>0</v>
      </c>
      <c r="DP130" s="5">
        <f>IF('Tabulka klientů 2023'!$AP134='Hlavní stránka'!DH$1,1,0)</f>
        <v>0</v>
      </c>
      <c r="DQ130" s="5">
        <f>IF('Tabulka klientů 2023'!$AS134='Hlavní stránka'!DH$1,1,0)</f>
        <v>0</v>
      </c>
      <c r="DR130" s="5">
        <f>IF('Tabulka klientů 2023'!$AV134='Hlavní stránka'!DH$1,1,0)</f>
        <v>0</v>
      </c>
      <c r="DS130" s="5">
        <f t="shared" si="8"/>
        <v>0</v>
      </c>
      <c r="DT130" s="2">
        <f t="shared" si="20"/>
        <v>0</v>
      </c>
      <c r="DU130" s="5">
        <f>IF('Tabulka klientů 2023'!$R134='Hlavní stránka'!DU$1,1,0)</f>
        <v>0</v>
      </c>
      <c r="DV130" s="5">
        <f>IF('Tabulka klientů 2023'!$U134='Hlavní stránka'!DU$1,1,0)</f>
        <v>0</v>
      </c>
      <c r="DW130" s="5">
        <f>IF('Tabulka klientů 2023'!$X134='Hlavní stránka'!DU$1,1,0)</f>
        <v>0</v>
      </c>
      <c r="DX130" s="5">
        <f>IF('Tabulka klientů 2023'!$AA134='Hlavní stránka'!DU$1,1,0)</f>
        <v>0</v>
      </c>
      <c r="DY130" s="5">
        <f>IF('Tabulka klientů 2023'!$AD134='Hlavní stránka'!DU$1,1,0)</f>
        <v>0</v>
      </c>
      <c r="DZ130" s="5">
        <f>IF('Tabulka klientů 2023'!$AG134='Hlavní stránka'!DU$1,1,0)</f>
        <v>0</v>
      </c>
      <c r="EA130" s="5">
        <f>IF('Tabulka klientů 2023'!$AJ134='Hlavní stránka'!DU$1,1,0)</f>
        <v>0</v>
      </c>
      <c r="EB130" s="5">
        <f>IF('Tabulka klientů 2023'!$AM134='Hlavní stránka'!DU$1,1,0)</f>
        <v>0</v>
      </c>
      <c r="EC130" s="5">
        <f>IF('Tabulka klientů 2023'!$AP134='Hlavní stránka'!DU$1,1,0)</f>
        <v>0</v>
      </c>
      <c r="ED130" s="5">
        <f>IF('Tabulka klientů 2023'!$AS134='Hlavní stránka'!DU$1,1,0)</f>
        <v>0</v>
      </c>
      <c r="EE130" s="5">
        <f>IF('Tabulka klientů 2023'!$AV134='Hlavní stránka'!DU$1,1,0)</f>
        <v>0</v>
      </c>
      <c r="EF130" s="5">
        <f t="shared" si="9"/>
        <v>0</v>
      </c>
      <c r="EG130" s="2">
        <f t="shared" si="21"/>
        <v>0</v>
      </c>
      <c r="EH130" s="5">
        <f>IF('Tabulka klientů 2023'!$R134='Hlavní stránka'!EH$1,1,0)</f>
        <v>0</v>
      </c>
      <c r="EI130" s="5">
        <f>IF('Tabulka klientů 2023'!$U134='Hlavní stránka'!EH$1,1,0)</f>
        <v>0</v>
      </c>
      <c r="EJ130" s="5">
        <f>IF('Tabulka klientů 2023'!$X134='Hlavní stránka'!EH$1,1,0)</f>
        <v>0</v>
      </c>
      <c r="EK130" s="5">
        <f>IF('Tabulka klientů 2023'!$AA134='Hlavní stránka'!EH$1,1,0)</f>
        <v>0</v>
      </c>
      <c r="EL130" s="5">
        <f>IF('Tabulka klientů 2023'!$AD134='Hlavní stránka'!EH$1,1,0)</f>
        <v>0</v>
      </c>
      <c r="EM130" s="5">
        <f>IF('Tabulka klientů 2023'!$AG134='Hlavní stránka'!EH$1,1,0)</f>
        <v>0</v>
      </c>
      <c r="EN130" s="5">
        <f>IF('Tabulka klientů 2023'!$AJ134='Hlavní stránka'!EH$1,1,0)</f>
        <v>0</v>
      </c>
      <c r="EO130" s="5">
        <f>IF('Tabulka klientů 2023'!$AM134='Hlavní stránka'!EH$1,1,0)</f>
        <v>0</v>
      </c>
      <c r="EP130" s="5">
        <f>IF('Tabulka klientů 2023'!$AP134='Hlavní stránka'!EH$1,1,0)</f>
        <v>0</v>
      </c>
      <c r="EQ130" s="5">
        <f>IF('Tabulka klientů 2023'!$AS134='Hlavní stránka'!EH$1,1,0)</f>
        <v>0</v>
      </c>
      <c r="ER130" s="5">
        <f>IF('Tabulka klientů 2023'!$AV134='Hlavní stránka'!EH$1,1,0)</f>
        <v>0</v>
      </c>
      <c r="ES130" s="5">
        <f t="shared" si="10"/>
        <v>0</v>
      </c>
      <c r="ET130" s="2">
        <f t="shared" si="22"/>
        <v>0</v>
      </c>
      <c r="EU130" s="5">
        <f>IF('Tabulka klientů 2023'!$R134='Hlavní stránka'!EU$1,1,0)</f>
        <v>0</v>
      </c>
      <c r="EV130" s="5">
        <f>IF('Tabulka klientů 2023'!$U134='Hlavní stránka'!EU$1,1,0)</f>
        <v>0</v>
      </c>
      <c r="EW130" s="5">
        <f>IF('Tabulka klientů 2023'!$X134='Hlavní stránka'!EU$1,1,0)</f>
        <v>0</v>
      </c>
      <c r="EX130" s="5">
        <f>IF('Tabulka klientů 2023'!$AA134='Hlavní stránka'!EU$1,1,0)</f>
        <v>0</v>
      </c>
      <c r="EY130" s="5">
        <f>IF('Tabulka klientů 2023'!$AD134='Hlavní stránka'!EU$1,1,0)</f>
        <v>0</v>
      </c>
      <c r="EZ130" s="5">
        <f>IF('Tabulka klientů 2023'!$AG134='Hlavní stránka'!EU$1,1,0)</f>
        <v>0</v>
      </c>
      <c r="FA130" s="5">
        <f>IF('Tabulka klientů 2023'!$AJ134='Hlavní stránka'!EU$1,1,0)</f>
        <v>0</v>
      </c>
      <c r="FB130" s="5">
        <f>IF('Tabulka klientů 2023'!$AM134='Hlavní stránka'!EU$1,1,0)</f>
        <v>0</v>
      </c>
      <c r="FC130" s="5">
        <f>IF('Tabulka klientů 2023'!$AP134='Hlavní stránka'!EU$1,1,0)</f>
        <v>0</v>
      </c>
      <c r="FD130" s="5">
        <f>IF('Tabulka klientů 2023'!$AS134='Hlavní stránka'!EU$1,1,0)</f>
        <v>0</v>
      </c>
      <c r="FE130" s="5">
        <f>IF('Tabulka klientů 2023'!$AV134='Hlavní stránka'!EU$1,1,0)</f>
        <v>0</v>
      </c>
      <c r="FF130" s="5">
        <f t="shared" si="11"/>
        <v>0</v>
      </c>
      <c r="FG130" s="2">
        <f t="shared" si="23"/>
        <v>0</v>
      </c>
    </row>
    <row r="131" spans="1:163" ht="1.5" hidden="1" customHeight="1" x14ac:dyDescent="0.25">
      <c r="A131" s="4"/>
      <c r="B131" s="4"/>
      <c r="C131" s="4"/>
      <c r="D131" s="4"/>
      <c r="E131" s="4"/>
      <c r="F131" s="4"/>
      <c r="G131" s="4"/>
      <c r="H131" s="5">
        <f>IF('Tabulka klientů 2023'!$R135='Hlavní stránka'!$H$1,1,0)</f>
        <v>0</v>
      </c>
      <c r="I131" s="5">
        <f>IF('Tabulka klientů 2023'!$U135='Hlavní stránka'!$H$1,1,0)</f>
        <v>0</v>
      </c>
      <c r="J131" s="5">
        <f>IF('Tabulka klientů 2023'!$X135='Hlavní stránka'!$H$1,1,0)</f>
        <v>0</v>
      </c>
      <c r="K131" s="5">
        <f>IF('Tabulka klientů 2023'!$AA135='Hlavní stránka'!$H$1,1,0)</f>
        <v>0</v>
      </c>
      <c r="L131" s="5">
        <f>IF('Tabulka klientů 2023'!$AD135='Hlavní stránka'!$H$1,1,0)</f>
        <v>0</v>
      </c>
      <c r="M131" s="5">
        <f>IF('Tabulka klientů 2023'!$AG135='Hlavní stránka'!$H$1,1,0)</f>
        <v>0</v>
      </c>
      <c r="N131" s="5">
        <f>IF('Tabulka klientů 2023'!$AJ135='Hlavní stránka'!$H$1,1,0)</f>
        <v>0</v>
      </c>
      <c r="O131" s="5">
        <f>IF('Tabulka klientů 2023'!$AM135='Hlavní stránka'!$H$1,1,0)</f>
        <v>0</v>
      </c>
      <c r="P131" s="5">
        <f>IF('Tabulka klientů 2023'!$AP135='Hlavní stránka'!$H$1,1,0)</f>
        <v>0</v>
      </c>
      <c r="Q131" s="5">
        <f>IF('Tabulka klientů 2023'!$AS135='Hlavní stránka'!$H$1,1,0)</f>
        <v>0</v>
      </c>
      <c r="R131" s="5">
        <f>IF('Tabulka klientů 2023'!$AV135='Hlavní stránka'!$H$1,1,0)</f>
        <v>0</v>
      </c>
      <c r="S131" s="5">
        <f t="shared" si="0"/>
        <v>0</v>
      </c>
      <c r="T131" s="2">
        <f t="shared" si="12"/>
        <v>0</v>
      </c>
      <c r="U131" s="5">
        <f>IF('Tabulka klientů 2023'!$R135='Hlavní stránka'!U$1,1,0)</f>
        <v>0</v>
      </c>
      <c r="V131" s="5">
        <f>IF('Tabulka klientů 2023'!$U135='Hlavní stránka'!U$1,1,0)</f>
        <v>0</v>
      </c>
      <c r="W131" s="5">
        <f>IF('Tabulka klientů 2023'!$X135='Hlavní stránka'!U$1,1,0)</f>
        <v>0</v>
      </c>
      <c r="X131" s="5">
        <f>IF('Tabulka klientů 2023'!$AA135='Hlavní stránka'!U$1,1,0)</f>
        <v>0</v>
      </c>
      <c r="Y131" s="5">
        <f>IF('Tabulka klientů 2023'!$AD135='Hlavní stránka'!U$1,1,0)</f>
        <v>0</v>
      </c>
      <c r="Z131" s="5">
        <f>IF('Tabulka klientů 2023'!$AG135='Hlavní stránka'!U$1,1,0)</f>
        <v>0</v>
      </c>
      <c r="AA131" s="5">
        <f>IF('Tabulka klientů 2023'!$AJ135='Hlavní stránka'!U$1,1,0)</f>
        <v>0</v>
      </c>
      <c r="AB131" s="5">
        <f>IF('Tabulka klientů 2023'!$AM135='Hlavní stránka'!U$1,1,0)</f>
        <v>0</v>
      </c>
      <c r="AC131" s="5">
        <f>IF('Tabulka klientů 2023'!$AP135='Hlavní stránka'!U$1,1,0)</f>
        <v>0</v>
      </c>
      <c r="AD131" s="5">
        <f>IF('Tabulka klientů 2023'!$AS135='Hlavní stránka'!U$1,1,0)</f>
        <v>0</v>
      </c>
      <c r="AE131" s="5">
        <f>IF('Tabulka klientů 2023'!$AV135='Hlavní stránka'!U$1,1,0)</f>
        <v>0</v>
      </c>
      <c r="AF131" s="5">
        <f t="shared" si="1"/>
        <v>0</v>
      </c>
      <c r="AG131" s="2">
        <f t="shared" si="13"/>
        <v>0</v>
      </c>
      <c r="AH131" s="5">
        <f>IF('Tabulka klientů 2023'!$R135='Hlavní stránka'!AH$1,1,0)</f>
        <v>0</v>
      </c>
      <c r="AI131" s="5">
        <f>IF('Tabulka klientů 2023'!$U135='Hlavní stránka'!AH$1,1,0)</f>
        <v>0</v>
      </c>
      <c r="AJ131" s="5">
        <f>IF('Tabulka klientů 2023'!$X135='Hlavní stránka'!AH$1,1,0)</f>
        <v>0</v>
      </c>
      <c r="AK131" s="5">
        <f>IF('Tabulka klientů 2023'!$AA135='Hlavní stránka'!AH$1,1,0)</f>
        <v>0</v>
      </c>
      <c r="AL131" s="5">
        <f>IF('Tabulka klientů 2023'!$AD135='Hlavní stránka'!AH$1,1,0)</f>
        <v>0</v>
      </c>
      <c r="AM131" s="5">
        <f>IF('Tabulka klientů 2023'!$AG135='Hlavní stránka'!AH$1,1,0)</f>
        <v>0</v>
      </c>
      <c r="AN131" s="5">
        <f>IF('Tabulka klientů 2023'!$AJ135='Hlavní stránka'!AH$1,1,0)</f>
        <v>0</v>
      </c>
      <c r="AO131" s="5">
        <f>IF('Tabulka klientů 2023'!$AM135='Hlavní stránka'!AH$1,1,0)</f>
        <v>0</v>
      </c>
      <c r="AP131" s="5">
        <f>IF('Tabulka klientů 2023'!$AP135='Hlavní stránka'!AH$1,1,0)</f>
        <v>0</v>
      </c>
      <c r="AQ131" s="5">
        <f>IF('Tabulka klientů 2023'!$AS135='Hlavní stránka'!AH$1,1,0)</f>
        <v>0</v>
      </c>
      <c r="AR131" s="5">
        <f>IF('Tabulka klientů 2023'!$AV135='Hlavní stránka'!AH$1,1,0)</f>
        <v>0</v>
      </c>
      <c r="AS131" s="5">
        <f t="shared" si="2"/>
        <v>0</v>
      </c>
      <c r="AT131" s="2">
        <f t="shared" si="14"/>
        <v>0</v>
      </c>
      <c r="AU131" s="5">
        <f>IF('Tabulka klientů 2023'!$R135='Hlavní stránka'!AU$1,1,0)</f>
        <v>0</v>
      </c>
      <c r="AV131" s="5">
        <f>IF('Tabulka klientů 2023'!$U135='Hlavní stránka'!AU$1,1,0)</f>
        <v>0</v>
      </c>
      <c r="AW131" s="5">
        <f>IF('Tabulka klientů 2023'!$X135='Hlavní stránka'!AU$1,1,0)</f>
        <v>0</v>
      </c>
      <c r="AX131" s="5">
        <f>IF('Tabulka klientů 2023'!$AA135='Hlavní stránka'!AU$1,1,0)</f>
        <v>0</v>
      </c>
      <c r="AY131" s="5">
        <f>IF('Tabulka klientů 2023'!$AD135='Hlavní stránka'!AU$1,1,0)</f>
        <v>0</v>
      </c>
      <c r="AZ131" s="5">
        <f>IF('Tabulka klientů 2023'!$AG135='Hlavní stránka'!AU$1,1,0)</f>
        <v>0</v>
      </c>
      <c r="BA131" s="5">
        <f>IF('Tabulka klientů 2023'!$AJ135='Hlavní stránka'!AU$1,1,0)</f>
        <v>0</v>
      </c>
      <c r="BB131" s="5">
        <f>IF('Tabulka klientů 2023'!$AM135='Hlavní stránka'!AU$1,1,0)</f>
        <v>0</v>
      </c>
      <c r="BC131" s="5">
        <f>IF('Tabulka klientů 2023'!$AP135='Hlavní stránka'!AU$1,1,0)</f>
        <v>0</v>
      </c>
      <c r="BD131" s="5">
        <f>IF('Tabulka klientů 2023'!$AS135='Hlavní stránka'!AU$1,1,0)</f>
        <v>0</v>
      </c>
      <c r="BE131" s="5">
        <f>IF('Tabulka klientů 2023'!$AV135='Hlavní stránka'!AU$1,1,0)</f>
        <v>0</v>
      </c>
      <c r="BF131" s="5">
        <f t="shared" si="3"/>
        <v>0</v>
      </c>
      <c r="BG131" s="2">
        <f t="shared" si="15"/>
        <v>0</v>
      </c>
      <c r="BH131" s="5">
        <f>IF('Tabulka klientů 2023'!$R135='Hlavní stránka'!BH$1,1,0)</f>
        <v>0</v>
      </c>
      <c r="BI131" s="5">
        <f>IF('Tabulka klientů 2023'!$U135='Hlavní stránka'!BH$1,1,0)</f>
        <v>0</v>
      </c>
      <c r="BJ131" s="5">
        <f>IF('Tabulka klientů 2023'!$X135='Hlavní stránka'!BH$1,1,0)</f>
        <v>0</v>
      </c>
      <c r="BK131" s="5">
        <f>IF('Tabulka klientů 2023'!$AA135='Hlavní stránka'!BH$1,1,0)</f>
        <v>0</v>
      </c>
      <c r="BL131" s="5">
        <f>IF('Tabulka klientů 2023'!$AD135='Hlavní stránka'!BH$1,1,0)</f>
        <v>0</v>
      </c>
      <c r="BM131" s="5">
        <f>IF('Tabulka klientů 2023'!$AG135='Hlavní stránka'!BH$1,1,0)</f>
        <v>0</v>
      </c>
      <c r="BN131" s="5">
        <f>IF('Tabulka klientů 2023'!$AJ135='Hlavní stránka'!BH$1,1,0)</f>
        <v>0</v>
      </c>
      <c r="BO131" s="5">
        <f>IF('Tabulka klientů 2023'!$AM135='Hlavní stránka'!BH$1,1,0)</f>
        <v>0</v>
      </c>
      <c r="BP131" s="5">
        <f>IF('Tabulka klientů 2023'!$AP135='Hlavní stránka'!BH$1,1,0)</f>
        <v>0</v>
      </c>
      <c r="BQ131" s="5">
        <f>IF('Tabulka klientů 2023'!$AS135='Hlavní stránka'!BH$1,1,0)</f>
        <v>0</v>
      </c>
      <c r="BR131" s="5">
        <f>IF('Tabulka klientů 2023'!$AV135='Hlavní stránka'!BH$1,1,0)</f>
        <v>0</v>
      </c>
      <c r="BS131" s="5">
        <f t="shared" si="4"/>
        <v>0</v>
      </c>
      <c r="BT131" s="2">
        <f t="shared" si="16"/>
        <v>0</v>
      </c>
      <c r="BU131" s="5">
        <f>IF('Tabulka klientů 2023'!$R135='Hlavní stránka'!BU$1,1,0)</f>
        <v>0</v>
      </c>
      <c r="BV131" s="5">
        <f>IF('Tabulka klientů 2023'!$U135='Hlavní stránka'!BU$1,1,0)</f>
        <v>0</v>
      </c>
      <c r="BW131" s="5">
        <f>IF('Tabulka klientů 2023'!$X135='Hlavní stránka'!BU$1,1,0)</f>
        <v>0</v>
      </c>
      <c r="BX131" s="5">
        <f>IF('Tabulka klientů 2023'!$AA135='Hlavní stránka'!BU$1,1,0)</f>
        <v>0</v>
      </c>
      <c r="BY131" s="5">
        <f>IF('Tabulka klientů 2023'!$AD135='Hlavní stránka'!BU$1,1,0)</f>
        <v>0</v>
      </c>
      <c r="BZ131" s="5">
        <f>IF('Tabulka klientů 2023'!$AG135='Hlavní stránka'!BU$1,1,0)</f>
        <v>0</v>
      </c>
      <c r="CA131" s="5">
        <f>IF('Tabulka klientů 2023'!$AJ135='Hlavní stránka'!BU$1,1,0)</f>
        <v>0</v>
      </c>
      <c r="CB131" s="5">
        <f>IF('Tabulka klientů 2023'!$AM135='Hlavní stránka'!BU$1,1,0)</f>
        <v>0</v>
      </c>
      <c r="CC131" s="5">
        <f>IF('Tabulka klientů 2023'!$AP135='Hlavní stránka'!BU$1,1,0)</f>
        <v>0</v>
      </c>
      <c r="CD131" s="5">
        <f>IF('Tabulka klientů 2023'!$AS135='Hlavní stránka'!BU$1,1,0)</f>
        <v>0</v>
      </c>
      <c r="CE131" s="5">
        <f>IF('Tabulka klientů 2023'!$AV135='Hlavní stránka'!BU$1,1,0)</f>
        <v>0</v>
      </c>
      <c r="CF131" s="5">
        <f t="shared" si="5"/>
        <v>0</v>
      </c>
      <c r="CG131" s="2">
        <f t="shared" si="17"/>
        <v>0</v>
      </c>
      <c r="CH131" s="5">
        <f>IF('Tabulka klientů 2023'!$R135='Hlavní stránka'!CH$1,1,0)</f>
        <v>0</v>
      </c>
      <c r="CI131" s="5">
        <f>IF('Tabulka klientů 2023'!$U135='Hlavní stránka'!CH$1,1,0)</f>
        <v>0</v>
      </c>
      <c r="CJ131" s="5">
        <f>IF('Tabulka klientů 2023'!$X135='Hlavní stránka'!CH$1,1,0)</f>
        <v>0</v>
      </c>
      <c r="CK131" s="5">
        <f>IF('Tabulka klientů 2023'!$AA135='Hlavní stránka'!CH$1,1,0)</f>
        <v>0</v>
      </c>
      <c r="CL131" s="5">
        <f>IF('Tabulka klientů 2023'!$AD135='Hlavní stránka'!CH$1,1,0)</f>
        <v>0</v>
      </c>
      <c r="CM131" s="5">
        <f>IF('Tabulka klientů 2023'!$AG135='Hlavní stránka'!CH$1,1,0)</f>
        <v>0</v>
      </c>
      <c r="CN131" s="5">
        <f>IF('Tabulka klientů 2023'!$AJ135='Hlavní stránka'!CH$1,1,0)</f>
        <v>0</v>
      </c>
      <c r="CO131" s="5">
        <f>IF('Tabulka klientů 2023'!$AM135='Hlavní stránka'!CH$1,1,0)</f>
        <v>0</v>
      </c>
      <c r="CP131" s="5">
        <f>IF('Tabulka klientů 2023'!$AP135='Hlavní stránka'!CH$1,1,0)</f>
        <v>0</v>
      </c>
      <c r="CQ131" s="5">
        <f>IF('Tabulka klientů 2023'!$AS135='Hlavní stránka'!CH$1,1,0)</f>
        <v>0</v>
      </c>
      <c r="CR131" s="5">
        <f>IF('Tabulka klientů 2023'!$AV135='Hlavní stránka'!CH$1,1,0)</f>
        <v>0</v>
      </c>
      <c r="CS131" s="5">
        <f t="shared" si="6"/>
        <v>0</v>
      </c>
      <c r="CT131" s="2">
        <f t="shared" si="18"/>
        <v>0</v>
      </c>
      <c r="CU131" s="5">
        <f>IF('Tabulka klientů 2023'!$R135='Hlavní stránka'!CU$1,1,0)</f>
        <v>0</v>
      </c>
      <c r="CV131" s="5">
        <f>IF('Tabulka klientů 2023'!$U135='Hlavní stránka'!CU$1,1,0)</f>
        <v>0</v>
      </c>
      <c r="CW131" s="5">
        <f>IF('Tabulka klientů 2023'!$X135='Hlavní stránka'!CU$1,1,0)</f>
        <v>0</v>
      </c>
      <c r="CX131" s="5">
        <f>IF('Tabulka klientů 2023'!$AA135='Hlavní stránka'!CU$1,1,0)</f>
        <v>0</v>
      </c>
      <c r="CY131" s="5">
        <f>IF('Tabulka klientů 2023'!$AD135='Hlavní stránka'!CU$1,1,0)</f>
        <v>0</v>
      </c>
      <c r="CZ131" s="5">
        <f>IF('Tabulka klientů 2023'!$AG135='Hlavní stránka'!CU$1,1,0)</f>
        <v>0</v>
      </c>
      <c r="DA131" s="5">
        <f>IF('Tabulka klientů 2023'!$AJ135='Hlavní stránka'!CU$1,1,0)</f>
        <v>0</v>
      </c>
      <c r="DB131" s="5">
        <f>IF('Tabulka klientů 2023'!$AM135='Hlavní stránka'!CU$1,1,0)</f>
        <v>0</v>
      </c>
      <c r="DC131" s="5">
        <f>IF('Tabulka klientů 2023'!$AP135='Hlavní stránka'!CU$1,1,0)</f>
        <v>0</v>
      </c>
      <c r="DD131" s="5">
        <f>IF('Tabulka klientů 2023'!$AS135='Hlavní stránka'!CU$1,1,0)</f>
        <v>0</v>
      </c>
      <c r="DE131" s="5">
        <f>IF('Tabulka klientů 2023'!$AV135='Hlavní stránka'!CU$1,1,0)</f>
        <v>0</v>
      </c>
      <c r="DF131" s="5">
        <f t="shared" si="7"/>
        <v>0</v>
      </c>
      <c r="DG131" s="2">
        <f t="shared" si="19"/>
        <v>0</v>
      </c>
      <c r="DH131" s="5">
        <f>IF('Tabulka klientů 2023'!$R135='Hlavní stránka'!DH$1,1,0)</f>
        <v>0</v>
      </c>
      <c r="DI131" s="5">
        <f>IF('Tabulka klientů 2023'!$U135='Hlavní stránka'!DH$1,1,0)</f>
        <v>0</v>
      </c>
      <c r="DJ131" s="5">
        <f>IF('Tabulka klientů 2023'!$X135='Hlavní stránka'!DH$1,1,0)</f>
        <v>0</v>
      </c>
      <c r="DK131" s="5">
        <f>IF('Tabulka klientů 2023'!$AA135='Hlavní stránka'!DH$1,1,0)</f>
        <v>0</v>
      </c>
      <c r="DL131" s="5">
        <f>IF('Tabulka klientů 2023'!$AD135='Hlavní stránka'!DH$1,1,0)</f>
        <v>0</v>
      </c>
      <c r="DM131" s="5">
        <f>IF('Tabulka klientů 2023'!$AG135='Hlavní stránka'!DH$1,1,0)</f>
        <v>0</v>
      </c>
      <c r="DN131" s="5">
        <f>IF('Tabulka klientů 2023'!$AJ135='Hlavní stránka'!DH$1,1,0)</f>
        <v>0</v>
      </c>
      <c r="DO131" s="5">
        <f>IF('Tabulka klientů 2023'!$AM135='Hlavní stránka'!DH$1,1,0)</f>
        <v>0</v>
      </c>
      <c r="DP131" s="5">
        <f>IF('Tabulka klientů 2023'!$AP135='Hlavní stránka'!DH$1,1,0)</f>
        <v>0</v>
      </c>
      <c r="DQ131" s="5">
        <f>IF('Tabulka klientů 2023'!$AS135='Hlavní stránka'!DH$1,1,0)</f>
        <v>0</v>
      </c>
      <c r="DR131" s="5">
        <f>IF('Tabulka klientů 2023'!$AV135='Hlavní stránka'!DH$1,1,0)</f>
        <v>0</v>
      </c>
      <c r="DS131" s="5">
        <f t="shared" si="8"/>
        <v>0</v>
      </c>
      <c r="DT131" s="2">
        <f t="shared" si="20"/>
        <v>0</v>
      </c>
      <c r="DU131" s="5">
        <f>IF('Tabulka klientů 2023'!$R135='Hlavní stránka'!DU$1,1,0)</f>
        <v>0</v>
      </c>
      <c r="DV131" s="5">
        <f>IF('Tabulka klientů 2023'!$U135='Hlavní stránka'!DU$1,1,0)</f>
        <v>0</v>
      </c>
      <c r="DW131" s="5">
        <f>IF('Tabulka klientů 2023'!$X135='Hlavní stránka'!DU$1,1,0)</f>
        <v>0</v>
      </c>
      <c r="DX131" s="5">
        <f>IF('Tabulka klientů 2023'!$AA135='Hlavní stránka'!DU$1,1,0)</f>
        <v>0</v>
      </c>
      <c r="DY131" s="5">
        <f>IF('Tabulka klientů 2023'!$AD135='Hlavní stránka'!DU$1,1,0)</f>
        <v>0</v>
      </c>
      <c r="DZ131" s="5">
        <f>IF('Tabulka klientů 2023'!$AG135='Hlavní stránka'!DU$1,1,0)</f>
        <v>0</v>
      </c>
      <c r="EA131" s="5">
        <f>IF('Tabulka klientů 2023'!$AJ135='Hlavní stránka'!DU$1,1,0)</f>
        <v>0</v>
      </c>
      <c r="EB131" s="5">
        <f>IF('Tabulka klientů 2023'!$AM135='Hlavní stránka'!DU$1,1,0)</f>
        <v>0</v>
      </c>
      <c r="EC131" s="5">
        <f>IF('Tabulka klientů 2023'!$AP135='Hlavní stránka'!DU$1,1,0)</f>
        <v>0</v>
      </c>
      <c r="ED131" s="5">
        <f>IF('Tabulka klientů 2023'!$AS135='Hlavní stránka'!DU$1,1,0)</f>
        <v>0</v>
      </c>
      <c r="EE131" s="5">
        <f>IF('Tabulka klientů 2023'!$AV135='Hlavní stránka'!DU$1,1,0)</f>
        <v>0</v>
      </c>
      <c r="EF131" s="5">
        <f t="shared" si="9"/>
        <v>0</v>
      </c>
      <c r="EG131" s="2">
        <f t="shared" si="21"/>
        <v>0</v>
      </c>
      <c r="EH131" s="5">
        <f>IF('Tabulka klientů 2023'!$R135='Hlavní stránka'!EH$1,1,0)</f>
        <v>0</v>
      </c>
      <c r="EI131" s="5">
        <f>IF('Tabulka klientů 2023'!$U135='Hlavní stránka'!EH$1,1,0)</f>
        <v>0</v>
      </c>
      <c r="EJ131" s="5">
        <f>IF('Tabulka klientů 2023'!$X135='Hlavní stránka'!EH$1,1,0)</f>
        <v>0</v>
      </c>
      <c r="EK131" s="5">
        <f>IF('Tabulka klientů 2023'!$AA135='Hlavní stránka'!EH$1,1,0)</f>
        <v>0</v>
      </c>
      <c r="EL131" s="5">
        <f>IF('Tabulka klientů 2023'!$AD135='Hlavní stránka'!EH$1,1,0)</f>
        <v>0</v>
      </c>
      <c r="EM131" s="5">
        <f>IF('Tabulka klientů 2023'!$AG135='Hlavní stránka'!EH$1,1,0)</f>
        <v>0</v>
      </c>
      <c r="EN131" s="5">
        <f>IF('Tabulka klientů 2023'!$AJ135='Hlavní stránka'!EH$1,1,0)</f>
        <v>0</v>
      </c>
      <c r="EO131" s="5">
        <f>IF('Tabulka klientů 2023'!$AM135='Hlavní stránka'!EH$1,1,0)</f>
        <v>0</v>
      </c>
      <c r="EP131" s="5">
        <f>IF('Tabulka klientů 2023'!$AP135='Hlavní stránka'!EH$1,1,0)</f>
        <v>0</v>
      </c>
      <c r="EQ131" s="5">
        <f>IF('Tabulka klientů 2023'!$AS135='Hlavní stránka'!EH$1,1,0)</f>
        <v>0</v>
      </c>
      <c r="ER131" s="5">
        <f>IF('Tabulka klientů 2023'!$AV135='Hlavní stránka'!EH$1,1,0)</f>
        <v>0</v>
      </c>
      <c r="ES131" s="5">
        <f t="shared" si="10"/>
        <v>0</v>
      </c>
      <c r="ET131" s="2">
        <f t="shared" si="22"/>
        <v>0</v>
      </c>
      <c r="EU131" s="5">
        <f>IF('Tabulka klientů 2023'!$R135='Hlavní stránka'!EU$1,1,0)</f>
        <v>0</v>
      </c>
      <c r="EV131" s="5">
        <f>IF('Tabulka klientů 2023'!$U135='Hlavní stránka'!EU$1,1,0)</f>
        <v>0</v>
      </c>
      <c r="EW131" s="5">
        <f>IF('Tabulka klientů 2023'!$X135='Hlavní stránka'!EU$1,1,0)</f>
        <v>0</v>
      </c>
      <c r="EX131" s="5">
        <f>IF('Tabulka klientů 2023'!$AA135='Hlavní stránka'!EU$1,1,0)</f>
        <v>0</v>
      </c>
      <c r="EY131" s="5">
        <f>IF('Tabulka klientů 2023'!$AD135='Hlavní stránka'!EU$1,1,0)</f>
        <v>0</v>
      </c>
      <c r="EZ131" s="5">
        <f>IF('Tabulka klientů 2023'!$AG135='Hlavní stránka'!EU$1,1,0)</f>
        <v>0</v>
      </c>
      <c r="FA131" s="5">
        <f>IF('Tabulka klientů 2023'!$AJ135='Hlavní stránka'!EU$1,1,0)</f>
        <v>0</v>
      </c>
      <c r="FB131" s="5">
        <f>IF('Tabulka klientů 2023'!$AM135='Hlavní stránka'!EU$1,1,0)</f>
        <v>0</v>
      </c>
      <c r="FC131" s="5">
        <f>IF('Tabulka klientů 2023'!$AP135='Hlavní stránka'!EU$1,1,0)</f>
        <v>0</v>
      </c>
      <c r="FD131" s="5">
        <f>IF('Tabulka klientů 2023'!$AS135='Hlavní stránka'!EU$1,1,0)</f>
        <v>0</v>
      </c>
      <c r="FE131" s="5">
        <f>IF('Tabulka klientů 2023'!$AV135='Hlavní stránka'!EU$1,1,0)</f>
        <v>0</v>
      </c>
      <c r="FF131" s="5">
        <f t="shared" si="11"/>
        <v>0</v>
      </c>
      <c r="FG131" s="2">
        <f t="shared" si="23"/>
        <v>0</v>
      </c>
    </row>
    <row r="132" spans="1:163" ht="1.5" hidden="1" customHeight="1" x14ac:dyDescent="0.25">
      <c r="A132" s="4"/>
      <c r="B132" s="4"/>
      <c r="C132" s="4"/>
      <c r="D132" s="4"/>
      <c r="E132" s="4"/>
      <c r="F132" s="4"/>
      <c r="G132" s="4"/>
      <c r="H132" s="5">
        <f>IF('Tabulka klientů 2023'!$R136='Hlavní stránka'!$H$1,1,0)</f>
        <v>0</v>
      </c>
      <c r="I132" s="5">
        <f>IF('Tabulka klientů 2023'!$U136='Hlavní stránka'!$H$1,1,0)</f>
        <v>0</v>
      </c>
      <c r="J132" s="5">
        <f>IF('Tabulka klientů 2023'!$X136='Hlavní stránka'!$H$1,1,0)</f>
        <v>0</v>
      </c>
      <c r="K132" s="5">
        <f>IF('Tabulka klientů 2023'!$AA136='Hlavní stránka'!$H$1,1,0)</f>
        <v>0</v>
      </c>
      <c r="L132" s="5">
        <f>IF('Tabulka klientů 2023'!$AD136='Hlavní stránka'!$H$1,1,0)</f>
        <v>0</v>
      </c>
      <c r="M132" s="5">
        <f>IF('Tabulka klientů 2023'!$AG136='Hlavní stránka'!$H$1,1,0)</f>
        <v>0</v>
      </c>
      <c r="N132" s="5">
        <f>IF('Tabulka klientů 2023'!$AJ136='Hlavní stránka'!$H$1,1,0)</f>
        <v>0</v>
      </c>
      <c r="O132" s="5">
        <f>IF('Tabulka klientů 2023'!$AM136='Hlavní stránka'!$H$1,1,0)</f>
        <v>0</v>
      </c>
      <c r="P132" s="5">
        <f>IF('Tabulka klientů 2023'!$AP136='Hlavní stránka'!$H$1,1,0)</f>
        <v>0</v>
      </c>
      <c r="Q132" s="5">
        <f>IF('Tabulka klientů 2023'!$AS136='Hlavní stránka'!$H$1,1,0)</f>
        <v>0</v>
      </c>
      <c r="R132" s="5">
        <f>IF('Tabulka klientů 2023'!$AV136='Hlavní stránka'!$H$1,1,0)</f>
        <v>0</v>
      </c>
      <c r="S132" s="5">
        <f t="shared" si="0"/>
        <v>0</v>
      </c>
      <c r="T132" s="2">
        <f t="shared" si="12"/>
        <v>0</v>
      </c>
      <c r="U132" s="5">
        <f>IF('Tabulka klientů 2023'!$R136='Hlavní stránka'!U$1,1,0)</f>
        <v>0</v>
      </c>
      <c r="V132" s="5">
        <f>IF('Tabulka klientů 2023'!$U136='Hlavní stránka'!U$1,1,0)</f>
        <v>0</v>
      </c>
      <c r="W132" s="5">
        <f>IF('Tabulka klientů 2023'!$X136='Hlavní stránka'!U$1,1,0)</f>
        <v>0</v>
      </c>
      <c r="X132" s="5">
        <f>IF('Tabulka klientů 2023'!$AA136='Hlavní stránka'!U$1,1,0)</f>
        <v>0</v>
      </c>
      <c r="Y132" s="5">
        <f>IF('Tabulka klientů 2023'!$AD136='Hlavní stránka'!U$1,1,0)</f>
        <v>0</v>
      </c>
      <c r="Z132" s="5">
        <f>IF('Tabulka klientů 2023'!$AG136='Hlavní stránka'!U$1,1,0)</f>
        <v>0</v>
      </c>
      <c r="AA132" s="5">
        <f>IF('Tabulka klientů 2023'!$AJ136='Hlavní stránka'!U$1,1,0)</f>
        <v>0</v>
      </c>
      <c r="AB132" s="5">
        <f>IF('Tabulka klientů 2023'!$AM136='Hlavní stránka'!U$1,1,0)</f>
        <v>0</v>
      </c>
      <c r="AC132" s="5">
        <f>IF('Tabulka klientů 2023'!$AP136='Hlavní stránka'!U$1,1,0)</f>
        <v>0</v>
      </c>
      <c r="AD132" s="5">
        <f>IF('Tabulka klientů 2023'!$AS136='Hlavní stránka'!U$1,1,0)</f>
        <v>0</v>
      </c>
      <c r="AE132" s="5">
        <f>IF('Tabulka klientů 2023'!$AV136='Hlavní stránka'!U$1,1,0)</f>
        <v>0</v>
      </c>
      <c r="AF132" s="5">
        <f t="shared" si="1"/>
        <v>0</v>
      </c>
      <c r="AG132" s="2">
        <f t="shared" si="13"/>
        <v>0</v>
      </c>
      <c r="AH132" s="5">
        <f>IF('Tabulka klientů 2023'!$R136='Hlavní stránka'!AH$1,1,0)</f>
        <v>0</v>
      </c>
      <c r="AI132" s="5">
        <f>IF('Tabulka klientů 2023'!$U136='Hlavní stránka'!AH$1,1,0)</f>
        <v>0</v>
      </c>
      <c r="AJ132" s="5">
        <f>IF('Tabulka klientů 2023'!$X136='Hlavní stránka'!AH$1,1,0)</f>
        <v>0</v>
      </c>
      <c r="AK132" s="5">
        <f>IF('Tabulka klientů 2023'!$AA136='Hlavní stránka'!AH$1,1,0)</f>
        <v>0</v>
      </c>
      <c r="AL132" s="5">
        <f>IF('Tabulka klientů 2023'!$AD136='Hlavní stránka'!AH$1,1,0)</f>
        <v>0</v>
      </c>
      <c r="AM132" s="5">
        <f>IF('Tabulka klientů 2023'!$AG136='Hlavní stránka'!AH$1,1,0)</f>
        <v>0</v>
      </c>
      <c r="AN132" s="5">
        <f>IF('Tabulka klientů 2023'!$AJ136='Hlavní stránka'!AH$1,1,0)</f>
        <v>0</v>
      </c>
      <c r="AO132" s="5">
        <f>IF('Tabulka klientů 2023'!$AM136='Hlavní stránka'!AH$1,1,0)</f>
        <v>0</v>
      </c>
      <c r="AP132" s="5">
        <f>IF('Tabulka klientů 2023'!$AP136='Hlavní stránka'!AH$1,1,0)</f>
        <v>0</v>
      </c>
      <c r="AQ132" s="5">
        <f>IF('Tabulka klientů 2023'!$AS136='Hlavní stránka'!AH$1,1,0)</f>
        <v>0</v>
      </c>
      <c r="AR132" s="5">
        <f>IF('Tabulka klientů 2023'!$AV136='Hlavní stránka'!AH$1,1,0)</f>
        <v>0</v>
      </c>
      <c r="AS132" s="5">
        <f t="shared" si="2"/>
        <v>0</v>
      </c>
      <c r="AT132" s="2">
        <f t="shared" si="14"/>
        <v>0</v>
      </c>
      <c r="AU132" s="5">
        <f>IF('Tabulka klientů 2023'!$R136='Hlavní stránka'!AU$1,1,0)</f>
        <v>0</v>
      </c>
      <c r="AV132" s="5">
        <f>IF('Tabulka klientů 2023'!$U136='Hlavní stránka'!AU$1,1,0)</f>
        <v>0</v>
      </c>
      <c r="AW132" s="5">
        <f>IF('Tabulka klientů 2023'!$X136='Hlavní stránka'!AU$1,1,0)</f>
        <v>0</v>
      </c>
      <c r="AX132" s="5">
        <f>IF('Tabulka klientů 2023'!$AA136='Hlavní stránka'!AU$1,1,0)</f>
        <v>0</v>
      </c>
      <c r="AY132" s="5">
        <f>IF('Tabulka klientů 2023'!$AD136='Hlavní stránka'!AU$1,1,0)</f>
        <v>0</v>
      </c>
      <c r="AZ132" s="5">
        <f>IF('Tabulka klientů 2023'!$AG136='Hlavní stránka'!AU$1,1,0)</f>
        <v>0</v>
      </c>
      <c r="BA132" s="5">
        <f>IF('Tabulka klientů 2023'!$AJ136='Hlavní stránka'!AU$1,1,0)</f>
        <v>0</v>
      </c>
      <c r="BB132" s="5">
        <f>IF('Tabulka klientů 2023'!$AM136='Hlavní stránka'!AU$1,1,0)</f>
        <v>0</v>
      </c>
      <c r="BC132" s="5">
        <f>IF('Tabulka klientů 2023'!$AP136='Hlavní stránka'!AU$1,1,0)</f>
        <v>0</v>
      </c>
      <c r="BD132" s="5">
        <f>IF('Tabulka klientů 2023'!$AS136='Hlavní stránka'!AU$1,1,0)</f>
        <v>0</v>
      </c>
      <c r="BE132" s="5">
        <f>IF('Tabulka klientů 2023'!$AV136='Hlavní stránka'!AU$1,1,0)</f>
        <v>0</v>
      </c>
      <c r="BF132" s="5">
        <f t="shared" si="3"/>
        <v>0</v>
      </c>
      <c r="BG132" s="2">
        <f t="shared" si="15"/>
        <v>0</v>
      </c>
      <c r="BH132" s="5">
        <f>IF('Tabulka klientů 2023'!$R136='Hlavní stránka'!BH$1,1,0)</f>
        <v>0</v>
      </c>
      <c r="BI132" s="5">
        <f>IF('Tabulka klientů 2023'!$U136='Hlavní stránka'!BH$1,1,0)</f>
        <v>0</v>
      </c>
      <c r="BJ132" s="5">
        <f>IF('Tabulka klientů 2023'!$X136='Hlavní stránka'!BH$1,1,0)</f>
        <v>0</v>
      </c>
      <c r="BK132" s="5">
        <f>IF('Tabulka klientů 2023'!$AA136='Hlavní stránka'!BH$1,1,0)</f>
        <v>0</v>
      </c>
      <c r="BL132" s="5">
        <f>IF('Tabulka klientů 2023'!$AD136='Hlavní stránka'!BH$1,1,0)</f>
        <v>0</v>
      </c>
      <c r="BM132" s="5">
        <f>IF('Tabulka klientů 2023'!$AG136='Hlavní stránka'!BH$1,1,0)</f>
        <v>0</v>
      </c>
      <c r="BN132" s="5">
        <f>IF('Tabulka klientů 2023'!$AJ136='Hlavní stránka'!BH$1,1,0)</f>
        <v>0</v>
      </c>
      <c r="BO132" s="5">
        <f>IF('Tabulka klientů 2023'!$AM136='Hlavní stránka'!BH$1,1,0)</f>
        <v>0</v>
      </c>
      <c r="BP132" s="5">
        <f>IF('Tabulka klientů 2023'!$AP136='Hlavní stránka'!BH$1,1,0)</f>
        <v>0</v>
      </c>
      <c r="BQ132" s="5">
        <f>IF('Tabulka klientů 2023'!$AS136='Hlavní stránka'!BH$1,1,0)</f>
        <v>0</v>
      </c>
      <c r="BR132" s="5">
        <f>IF('Tabulka klientů 2023'!$AV136='Hlavní stránka'!BH$1,1,0)</f>
        <v>0</v>
      </c>
      <c r="BS132" s="5">
        <f t="shared" si="4"/>
        <v>0</v>
      </c>
      <c r="BT132" s="2">
        <f t="shared" si="16"/>
        <v>0</v>
      </c>
      <c r="BU132" s="5">
        <f>IF('Tabulka klientů 2023'!$R136='Hlavní stránka'!BU$1,1,0)</f>
        <v>0</v>
      </c>
      <c r="BV132" s="5">
        <f>IF('Tabulka klientů 2023'!$U136='Hlavní stránka'!BU$1,1,0)</f>
        <v>0</v>
      </c>
      <c r="BW132" s="5">
        <f>IF('Tabulka klientů 2023'!$X136='Hlavní stránka'!BU$1,1,0)</f>
        <v>0</v>
      </c>
      <c r="BX132" s="5">
        <f>IF('Tabulka klientů 2023'!$AA136='Hlavní stránka'!BU$1,1,0)</f>
        <v>0</v>
      </c>
      <c r="BY132" s="5">
        <f>IF('Tabulka klientů 2023'!$AD136='Hlavní stránka'!BU$1,1,0)</f>
        <v>0</v>
      </c>
      <c r="BZ132" s="5">
        <f>IF('Tabulka klientů 2023'!$AG136='Hlavní stránka'!BU$1,1,0)</f>
        <v>0</v>
      </c>
      <c r="CA132" s="5">
        <f>IF('Tabulka klientů 2023'!$AJ136='Hlavní stránka'!BU$1,1,0)</f>
        <v>0</v>
      </c>
      <c r="CB132" s="5">
        <f>IF('Tabulka klientů 2023'!$AM136='Hlavní stránka'!BU$1,1,0)</f>
        <v>0</v>
      </c>
      <c r="CC132" s="5">
        <f>IF('Tabulka klientů 2023'!$AP136='Hlavní stránka'!BU$1,1,0)</f>
        <v>0</v>
      </c>
      <c r="CD132" s="5">
        <f>IF('Tabulka klientů 2023'!$AS136='Hlavní stránka'!BU$1,1,0)</f>
        <v>0</v>
      </c>
      <c r="CE132" s="5">
        <f>IF('Tabulka klientů 2023'!$AV136='Hlavní stránka'!BU$1,1,0)</f>
        <v>0</v>
      </c>
      <c r="CF132" s="5">
        <f t="shared" si="5"/>
        <v>0</v>
      </c>
      <c r="CG132" s="2">
        <f t="shared" si="17"/>
        <v>0</v>
      </c>
      <c r="CH132" s="5">
        <f>IF('Tabulka klientů 2023'!$R136='Hlavní stránka'!CH$1,1,0)</f>
        <v>0</v>
      </c>
      <c r="CI132" s="5">
        <f>IF('Tabulka klientů 2023'!$U136='Hlavní stránka'!CH$1,1,0)</f>
        <v>0</v>
      </c>
      <c r="CJ132" s="5">
        <f>IF('Tabulka klientů 2023'!$X136='Hlavní stránka'!CH$1,1,0)</f>
        <v>0</v>
      </c>
      <c r="CK132" s="5">
        <f>IF('Tabulka klientů 2023'!$AA136='Hlavní stránka'!CH$1,1,0)</f>
        <v>0</v>
      </c>
      <c r="CL132" s="5">
        <f>IF('Tabulka klientů 2023'!$AD136='Hlavní stránka'!CH$1,1,0)</f>
        <v>0</v>
      </c>
      <c r="CM132" s="5">
        <f>IF('Tabulka klientů 2023'!$AG136='Hlavní stránka'!CH$1,1,0)</f>
        <v>0</v>
      </c>
      <c r="CN132" s="5">
        <f>IF('Tabulka klientů 2023'!$AJ136='Hlavní stránka'!CH$1,1,0)</f>
        <v>0</v>
      </c>
      <c r="CO132" s="5">
        <f>IF('Tabulka klientů 2023'!$AM136='Hlavní stránka'!CH$1,1,0)</f>
        <v>0</v>
      </c>
      <c r="CP132" s="5">
        <f>IF('Tabulka klientů 2023'!$AP136='Hlavní stránka'!CH$1,1,0)</f>
        <v>0</v>
      </c>
      <c r="CQ132" s="5">
        <f>IF('Tabulka klientů 2023'!$AS136='Hlavní stránka'!CH$1,1,0)</f>
        <v>0</v>
      </c>
      <c r="CR132" s="5">
        <f>IF('Tabulka klientů 2023'!$AV136='Hlavní stránka'!CH$1,1,0)</f>
        <v>0</v>
      </c>
      <c r="CS132" s="5">
        <f t="shared" si="6"/>
        <v>0</v>
      </c>
      <c r="CT132" s="2">
        <f t="shared" si="18"/>
        <v>0</v>
      </c>
      <c r="CU132" s="5">
        <f>IF('Tabulka klientů 2023'!$R136='Hlavní stránka'!CU$1,1,0)</f>
        <v>0</v>
      </c>
      <c r="CV132" s="5">
        <f>IF('Tabulka klientů 2023'!$U136='Hlavní stránka'!CU$1,1,0)</f>
        <v>0</v>
      </c>
      <c r="CW132" s="5">
        <f>IF('Tabulka klientů 2023'!$X136='Hlavní stránka'!CU$1,1,0)</f>
        <v>0</v>
      </c>
      <c r="CX132" s="5">
        <f>IF('Tabulka klientů 2023'!$AA136='Hlavní stránka'!CU$1,1,0)</f>
        <v>0</v>
      </c>
      <c r="CY132" s="5">
        <f>IF('Tabulka klientů 2023'!$AD136='Hlavní stránka'!CU$1,1,0)</f>
        <v>0</v>
      </c>
      <c r="CZ132" s="5">
        <f>IF('Tabulka klientů 2023'!$AG136='Hlavní stránka'!CU$1,1,0)</f>
        <v>0</v>
      </c>
      <c r="DA132" s="5">
        <f>IF('Tabulka klientů 2023'!$AJ136='Hlavní stránka'!CU$1,1,0)</f>
        <v>0</v>
      </c>
      <c r="DB132" s="5">
        <f>IF('Tabulka klientů 2023'!$AM136='Hlavní stránka'!CU$1,1,0)</f>
        <v>0</v>
      </c>
      <c r="DC132" s="5">
        <f>IF('Tabulka klientů 2023'!$AP136='Hlavní stránka'!CU$1,1,0)</f>
        <v>0</v>
      </c>
      <c r="DD132" s="5">
        <f>IF('Tabulka klientů 2023'!$AS136='Hlavní stránka'!CU$1,1,0)</f>
        <v>0</v>
      </c>
      <c r="DE132" s="5">
        <f>IF('Tabulka klientů 2023'!$AV136='Hlavní stránka'!CU$1,1,0)</f>
        <v>0</v>
      </c>
      <c r="DF132" s="5">
        <f t="shared" si="7"/>
        <v>0</v>
      </c>
      <c r="DG132" s="2">
        <f t="shared" si="19"/>
        <v>0</v>
      </c>
      <c r="DH132" s="5">
        <f>IF('Tabulka klientů 2023'!$R136='Hlavní stránka'!DH$1,1,0)</f>
        <v>0</v>
      </c>
      <c r="DI132" s="5">
        <f>IF('Tabulka klientů 2023'!$U136='Hlavní stránka'!DH$1,1,0)</f>
        <v>0</v>
      </c>
      <c r="DJ132" s="5">
        <f>IF('Tabulka klientů 2023'!$X136='Hlavní stránka'!DH$1,1,0)</f>
        <v>0</v>
      </c>
      <c r="DK132" s="5">
        <f>IF('Tabulka klientů 2023'!$AA136='Hlavní stránka'!DH$1,1,0)</f>
        <v>0</v>
      </c>
      <c r="DL132" s="5">
        <f>IF('Tabulka klientů 2023'!$AD136='Hlavní stránka'!DH$1,1,0)</f>
        <v>0</v>
      </c>
      <c r="DM132" s="5">
        <f>IF('Tabulka klientů 2023'!$AG136='Hlavní stránka'!DH$1,1,0)</f>
        <v>0</v>
      </c>
      <c r="DN132" s="5">
        <f>IF('Tabulka klientů 2023'!$AJ136='Hlavní stránka'!DH$1,1,0)</f>
        <v>0</v>
      </c>
      <c r="DO132" s="5">
        <f>IF('Tabulka klientů 2023'!$AM136='Hlavní stránka'!DH$1,1,0)</f>
        <v>0</v>
      </c>
      <c r="DP132" s="5">
        <f>IF('Tabulka klientů 2023'!$AP136='Hlavní stránka'!DH$1,1,0)</f>
        <v>0</v>
      </c>
      <c r="DQ132" s="5">
        <f>IF('Tabulka klientů 2023'!$AS136='Hlavní stránka'!DH$1,1,0)</f>
        <v>0</v>
      </c>
      <c r="DR132" s="5">
        <f>IF('Tabulka klientů 2023'!$AV136='Hlavní stránka'!DH$1,1,0)</f>
        <v>0</v>
      </c>
      <c r="DS132" s="5">
        <f t="shared" si="8"/>
        <v>0</v>
      </c>
      <c r="DT132" s="2">
        <f t="shared" si="20"/>
        <v>0</v>
      </c>
      <c r="DU132" s="5">
        <f>IF('Tabulka klientů 2023'!$R136='Hlavní stránka'!DU$1,1,0)</f>
        <v>0</v>
      </c>
      <c r="DV132" s="5">
        <f>IF('Tabulka klientů 2023'!$U136='Hlavní stránka'!DU$1,1,0)</f>
        <v>0</v>
      </c>
      <c r="DW132" s="5">
        <f>IF('Tabulka klientů 2023'!$X136='Hlavní stránka'!DU$1,1,0)</f>
        <v>0</v>
      </c>
      <c r="DX132" s="5">
        <f>IF('Tabulka klientů 2023'!$AA136='Hlavní stránka'!DU$1,1,0)</f>
        <v>0</v>
      </c>
      <c r="DY132" s="5">
        <f>IF('Tabulka klientů 2023'!$AD136='Hlavní stránka'!DU$1,1,0)</f>
        <v>0</v>
      </c>
      <c r="DZ132" s="5">
        <f>IF('Tabulka klientů 2023'!$AG136='Hlavní stránka'!DU$1,1,0)</f>
        <v>0</v>
      </c>
      <c r="EA132" s="5">
        <f>IF('Tabulka klientů 2023'!$AJ136='Hlavní stránka'!DU$1,1,0)</f>
        <v>0</v>
      </c>
      <c r="EB132" s="5">
        <f>IF('Tabulka klientů 2023'!$AM136='Hlavní stránka'!DU$1,1,0)</f>
        <v>0</v>
      </c>
      <c r="EC132" s="5">
        <f>IF('Tabulka klientů 2023'!$AP136='Hlavní stránka'!DU$1,1,0)</f>
        <v>0</v>
      </c>
      <c r="ED132" s="5">
        <f>IF('Tabulka klientů 2023'!$AS136='Hlavní stránka'!DU$1,1,0)</f>
        <v>0</v>
      </c>
      <c r="EE132" s="5">
        <f>IF('Tabulka klientů 2023'!$AV136='Hlavní stránka'!DU$1,1,0)</f>
        <v>0</v>
      </c>
      <c r="EF132" s="5">
        <f t="shared" si="9"/>
        <v>0</v>
      </c>
      <c r="EG132" s="2">
        <f t="shared" si="21"/>
        <v>0</v>
      </c>
      <c r="EH132" s="5">
        <f>IF('Tabulka klientů 2023'!$R136='Hlavní stránka'!EH$1,1,0)</f>
        <v>0</v>
      </c>
      <c r="EI132" s="5">
        <f>IF('Tabulka klientů 2023'!$U136='Hlavní stránka'!EH$1,1,0)</f>
        <v>0</v>
      </c>
      <c r="EJ132" s="5">
        <f>IF('Tabulka klientů 2023'!$X136='Hlavní stránka'!EH$1,1,0)</f>
        <v>0</v>
      </c>
      <c r="EK132" s="5">
        <f>IF('Tabulka klientů 2023'!$AA136='Hlavní stránka'!EH$1,1,0)</f>
        <v>0</v>
      </c>
      <c r="EL132" s="5">
        <f>IF('Tabulka klientů 2023'!$AD136='Hlavní stránka'!EH$1,1,0)</f>
        <v>0</v>
      </c>
      <c r="EM132" s="5">
        <f>IF('Tabulka klientů 2023'!$AG136='Hlavní stránka'!EH$1,1,0)</f>
        <v>0</v>
      </c>
      <c r="EN132" s="5">
        <f>IF('Tabulka klientů 2023'!$AJ136='Hlavní stránka'!EH$1,1,0)</f>
        <v>0</v>
      </c>
      <c r="EO132" s="5">
        <f>IF('Tabulka klientů 2023'!$AM136='Hlavní stránka'!EH$1,1,0)</f>
        <v>0</v>
      </c>
      <c r="EP132" s="5">
        <f>IF('Tabulka klientů 2023'!$AP136='Hlavní stránka'!EH$1,1,0)</f>
        <v>0</v>
      </c>
      <c r="EQ132" s="5">
        <f>IF('Tabulka klientů 2023'!$AS136='Hlavní stránka'!EH$1,1,0)</f>
        <v>0</v>
      </c>
      <c r="ER132" s="5">
        <f>IF('Tabulka klientů 2023'!$AV136='Hlavní stránka'!EH$1,1,0)</f>
        <v>0</v>
      </c>
      <c r="ES132" s="5">
        <f t="shared" si="10"/>
        <v>0</v>
      </c>
      <c r="ET132" s="2">
        <f t="shared" si="22"/>
        <v>0</v>
      </c>
      <c r="EU132" s="5">
        <f>IF('Tabulka klientů 2023'!$R136='Hlavní stránka'!EU$1,1,0)</f>
        <v>0</v>
      </c>
      <c r="EV132" s="5">
        <f>IF('Tabulka klientů 2023'!$U136='Hlavní stránka'!EU$1,1,0)</f>
        <v>0</v>
      </c>
      <c r="EW132" s="5">
        <f>IF('Tabulka klientů 2023'!$X136='Hlavní stránka'!EU$1,1,0)</f>
        <v>0</v>
      </c>
      <c r="EX132" s="5">
        <f>IF('Tabulka klientů 2023'!$AA136='Hlavní stránka'!EU$1,1,0)</f>
        <v>0</v>
      </c>
      <c r="EY132" s="5">
        <f>IF('Tabulka klientů 2023'!$AD136='Hlavní stránka'!EU$1,1,0)</f>
        <v>0</v>
      </c>
      <c r="EZ132" s="5">
        <f>IF('Tabulka klientů 2023'!$AG136='Hlavní stránka'!EU$1,1,0)</f>
        <v>0</v>
      </c>
      <c r="FA132" s="5">
        <f>IF('Tabulka klientů 2023'!$AJ136='Hlavní stránka'!EU$1,1,0)</f>
        <v>0</v>
      </c>
      <c r="FB132" s="5">
        <f>IF('Tabulka klientů 2023'!$AM136='Hlavní stránka'!EU$1,1,0)</f>
        <v>0</v>
      </c>
      <c r="FC132" s="5">
        <f>IF('Tabulka klientů 2023'!$AP136='Hlavní stránka'!EU$1,1,0)</f>
        <v>0</v>
      </c>
      <c r="FD132" s="5">
        <f>IF('Tabulka klientů 2023'!$AS136='Hlavní stránka'!EU$1,1,0)</f>
        <v>0</v>
      </c>
      <c r="FE132" s="5">
        <f>IF('Tabulka klientů 2023'!$AV136='Hlavní stránka'!EU$1,1,0)</f>
        <v>0</v>
      </c>
      <c r="FF132" s="5">
        <f t="shared" si="11"/>
        <v>0</v>
      </c>
      <c r="FG132" s="2">
        <f t="shared" si="23"/>
        <v>0</v>
      </c>
    </row>
    <row r="133" spans="1:163" ht="1.5" hidden="1" customHeight="1" x14ac:dyDescent="0.25">
      <c r="A133" s="4"/>
      <c r="B133" s="4"/>
      <c r="C133" s="4"/>
      <c r="D133" s="4"/>
      <c r="E133" s="4"/>
      <c r="F133" s="4"/>
      <c r="G133" s="4"/>
      <c r="H133" s="5">
        <f>IF('Tabulka klientů 2023'!$R137='Hlavní stránka'!$H$1,1,0)</f>
        <v>0</v>
      </c>
      <c r="I133" s="5">
        <f>IF('Tabulka klientů 2023'!$U137='Hlavní stránka'!$H$1,1,0)</f>
        <v>0</v>
      </c>
      <c r="J133" s="5">
        <f>IF('Tabulka klientů 2023'!$X137='Hlavní stránka'!$H$1,1,0)</f>
        <v>0</v>
      </c>
      <c r="K133" s="5">
        <f>IF('Tabulka klientů 2023'!$AA137='Hlavní stránka'!$H$1,1,0)</f>
        <v>0</v>
      </c>
      <c r="L133" s="5">
        <f>IF('Tabulka klientů 2023'!$AD137='Hlavní stránka'!$H$1,1,0)</f>
        <v>0</v>
      </c>
      <c r="M133" s="5">
        <f>IF('Tabulka klientů 2023'!$AG137='Hlavní stránka'!$H$1,1,0)</f>
        <v>0</v>
      </c>
      <c r="N133" s="5">
        <f>IF('Tabulka klientů 2023'!$AJ137='Hlavní stránka'!$H$1,1,0)</f>
        <v>0</v>
      </c>
      <c r="O133" s="5">
        <f>IF('Tabulka klientů 2023'!$AM137='Hlavní stránka'!$H$1,1,0)</f>
        <v>0</v>
      </c>
      <c r="P133" s="5">
        <f>IF('Tabulka klientů 2023'!$AP137='Hlavní stránka'!$H$1,1,0)</f>
        <v>0</v>
      </c>
      <c r="Q133" s="5">
        <f>IF('Tabulka klientů 2023'!$AS137='Hlavní stránka'!$H$1,1,0)</f>
        <v>0</v>
      </c>
      <c r="R133" s="5">
        <f>IF('Tabulka klientů 2023'!$AV137='Hlavní stránka'!$H$1,1,0)</f>
        <v>0</v>
      </c>
      <c r="S133" s="5">
        <f t="shared" si="0"/>
        <v>0</v>
      </c>
      <c r="T133" s="2">
        <f t="shared" si="12"/>
        <v>0</v>
      </c>
      <c r="U133" s="5">
        <f>IF('Tabulka klientů 2023'!$R137='Hlavní stránka'!U$1,1,0)</f>
        <v>0</v>
      </c>
      <c r="V133" s="5">
        <f>IF('Tabulka klientů 2023'!$U137='Hlavní stránka'!U$1,1,0)</f>
        <v>0</v>
      </c>
      <c r="W133" s="5">
        <f>IF('Tabulka klientů 2023'!$X137='Hlavní stránka'!U$1,1,0)</f>
        <v>0</v>
      </c>
      <c r="X133" s="5">
        <f>IF('Tabulka klientů 2023'!$AA137='Hlavní stránka'!U$1,1,0)</f>
        <v>0</v>
      </c>
      <c r="Y133" s="5">
        <f>IF('Tabulka klientů 2023'!$AD137='Hlavní stránka'!U$1,1,0)</f>
        <v>0</v>
      </c>
      <c r="Z133" s="5">
        <f>IF('Tabulka klientů 2023'!$AG137='Hlavní stránka'!U$1,1,0)</f>
        <v>0</v>
      </c>
      <c r="AA133" s="5">
        <f>IF('Tabulka klientů 2023'!$AJ137='Hlavní stránka'!U$1,1,0)</f>
        <v>0</v>
      </c>
      <c r="AB133" s="5">
        <f>IF('Tabulka klientů 2023'!$AM137='Hlavní stránka'!U$1,1,0)</f>
        <v>0</v>
      </c>
      <c r="AC133" s="5">
        <f>IF('Tabulka klientů 2023'!$AP137='Hlavní stránka'!U$1,1,0)</f>
        <v>0</v>
      </c>
      <c r="AD133" s="5">
        <f>IF('Tabulka klientů 2023'!$AS137='Hlavní stránka'!U$1,1,0)</f>
        <v>0</v>
      </c>
      <c r="AE133" s="5">
        <f>IF('Tabulka klientů 2023'!$AV137='Hlavní stránka'!U$1,1,0)</f>
        <v>0</v>
      </c>
      <c r="AF133" s="5">
        <f t="shared" si="1"/>
        <v>0</v>
      </c>
      <c r="AG133" s="2">
        <f t="shared" si="13"/>
        <v>0</v>
      </c>
      <c r="AH133" s="5">
        <f>IF('Tabulka klientů 2023'!$R137='Hlavní stránka'!AH$1,1,0)</f>
        <v>0</v>
      </c>
      <c r="AI133" s="5">
        <f>IF('Tabulka klientů 2023'!$U137='Hlavní stránka'!AH$1,1,0)</f>
        <v>0</v>
      </c>
      <c r="AJ133" s="5">
        <f>IF('Tabulka klientů 2023'!$X137='Hlavní stránka'!AH$1,1,0)</f>
        <v>0</v>
      </c>
      <c r="AK133" s="5">
        <f>IF('Tabulka klientů 2023'!$AA137='Hlavní stránka'!AH$1,1,0)</f>
        <v>0</v>
      </c>
      <c r="AL133" s="5">
        <f>IF('Tabulka klientů 2023'!$AD137='Hlavní stránka'!AH$1,1,0)</f>
        <v>0</v>
      </c>
      <c r="AM133" s="5">
        <f>IF('Tabulka klientů 2023'!$AG137='Hlavní stránka'!AH$1,1,0)</f>
        <v>0</v>
      </c>
      <c r="AN133" s="5">
        <f>IF('Tabulka klientů 2023'!$AJ137='Hlavní stránka'!AH$1,1,0)</f>
        <v>0</v>
      </c>
      <c r="AO133" s="5">
        <f>IF('Tabulka klientů 2023'!$AM137='Hlavní stránka'!AH$1,1,0)</f>
        <v>0</v>
      </c>
      <c r="AP133" s="5">
        <f>IF('Tabulka klientů 2023'!$AP137='Hlavní stránka'!AH$1,1,0)</f>
        <v>0</v>
      </c>
      <c r="AQ133" s="5">
        <f>IF('Tabulka klientů 2023'!$AS137='Hlavní stránka'!AH$1,1,0)</f>
        <v>0</v>
      </c>
      <c r="AR133" s="5">
        <f>IF('Tabulka klientů 2023'!$AV137='Hlavní stránka'!AH$1,1,0)</f>
        <v>0</v>
      </c>
      <c r="AS133" s="5">
        <f t="shared" si="2"/>
        <v>0</v>
      </c>
      <c r="AT133" s="2">
        <f t="shared" si="14"/>
        <v>0</v>
      </c>
      <c r="AU133" s="5">
        <f>IF('Tabulka klientů 2023'!$R137='Hlavní stránka'!AU$1,1,0)</f>
        <v>0</v>
      </c>
      <c r="AV133" s="5">
        <f>IF('Tabulka klientů 2023'!$U137='Hlavní stránka'!AU$1,1,0)</f>
        <v>0</v>
      </c>
      <c r="AW133" s="5">
        <f>IF('Tabulka klientů 2023'!$X137='Hlavní stránka'!AU$1,1,0)</f>
        <v>0</v>
      </c>
      <c r="AX133" s="5">
        <f>IF('Tabulka klientů 2023'!$AA137='Hlavní stránka'!AU$1,1,0)</f>
        <v>0</v>
      </c>
      <c r="AY133" s="5">
        <f>IF('Tabulka klientů 2023'!$AD137='Hlavní stránka'!AU$1,1,0)</f>
        <v>0</v>
      </c>
      <c r="AZ133" s="5">
        <f>IF('Tabulka klientů 2023'!$AG137='Hlavní stránka'!AU$1,1,0)</f>
        <v>0</v>
      </c>
      <c r="BA133" s="5">
        <f>IF('Tabulka klientů 2023'!$AJ137='Hlavní stránka'!AU$1,1,0)</f>
        <v>0</v>
      </c>
      <c r="BB133" s="5">
        <f>IF('Tabulka klientů 2023'!$AM137='Hlavní stránka'!AU$1,1,0)</f>
        <v>0</v>
      </c>
      <c r="BC133" s="5">
        <f>IF('Tabulka klientů 2023'!$AP137='Hlavní stránka'!AU$1,1,0)</f>
        <v>0</v>
      </c>
      <c r="BD133" s="5">
        <f>IF('Tabulka klientů 2023'!$AS137='Hlavní stránka'!AU$1,1,0)</f>
        <v>0</v>
      </c>
      <c r="BE133" s="5">
        <f>IF('Tabulka klientů 2023'!$AV137='Hlavní stránka'!AU$1,1,0)</f>
        <v>0</v>
      </c>
      <c r="BF133" s="5">
        <f t="shared" si="3"/>
        <v>0</v>
      </c>
      <c r="BG133" s="2">
        <f t="shared" si="15"/>
        <v>0</v>
      </c>
      <c r="BH133" s="5">
        <f>IF('Tabulka klientů 2023'!$R137='Hlavní stránka'!BH$1,1,0)</f>
        <v>0</v>
      </c>
      <c r="BI133" s="5">
        <f>IF('Tabulka klientů 2023'!$U137='Hlavní stránka'!BH$1,1,0)</f>
        <v>0</v>
      </c>
      <c r="BJ133" s="5">
        <f>IF('Tabulka klientů 2023'!$X137='Hlavní stránka'!BH$1,1,0)</f>
        <v>0</v>
      </c>
      <c r="BK133" s="5">
        <f>IF('Tabulka klientů 2023'!$AA137='Hlavní stránka'!BH$1,1,0)</f>
        <v>0</v>
      </c>
      <c r="BL133" s="5">
        <f>IF('Tabulka klientů 2023'!$AD137='Hlavní stránka'!BH$1,1,0)</f>
        <v>0</v>
      </c>
      <c r="BM133" s="5">
        <f>IF('Tabulka klientů 2023'!$AG137='Hlavní stránka'!BH$1,1,0)</f>
        <v>0</v>
      </c>
      <c r="BN133" s="5">
        <f>IF('Tabulka klientů 2023'!$AJ137='Hlavní stránka'!BH$1,1,0)</f>
        <v>0</v>
      </c>
      <c r="BO133" s="5">
        <f>IF('Tabulka klientů 2023'!$AM137='Hlavní stránka'!BH$1,1,0)</f>
        <v>0</v>
      </c>
      <c r="BP133" s="5">
        <f>IF('Tabulka klientů 2023'!$AP137='Hlavní stránka'!BH$1,1,0)</f>
        <v>0</v>
      </c>
      <c r="BQ133" s="5">
        <f>IF('Tabulka klientů 2023'!$AS137='Hlavní stránka'!BH$1,1,0)</f>
        <v>0</v>
      </c>
      <c r="BR133" s="5">
        <f>IF('Tabulka klientů 2023'!$AV137='Hlavní stránka'!BH$1,1,0)</f>
        <v>0</v>
      </c>
      <c r="BS133" s="5">
        <f t="shared" si="4"/>
        <v>0</v>
      </c>
      <c r="BT133" s="2">
        <f t="shared" si="16"/>
        <v>0</v>
      </c>
      <c r="BU133" s="5">
        <f>IF('Tabulka klientů 2023'!$R137='Hlavní stránka'!BU$1,1,0)</f>
        <v>0</v>
      </c>
      <c r="BV133" s="5">
        <f>IF('Tabulka klientů 2023'!$U137='Hlavní stránka'!BU$1,1,0)</f>
        <v>0</v>
      </c>
      <c r="BW133" s="5">
        <f>IF('Tabulka klientů 2023'!$X137='Hlavní stránka'!BU$1,1,0)</f>
        <v>0</v>
      </c>
      <c r="BX133" s="5">
        <f>IF('Tabulka klientů 2023'!$AA137='Hlavní stránka'!BU$1,1,0)</f>
        <v>0</v>
      </c>
      <c r="BY133" s="5">
        <f>IF('Tabulka klientů 2023'!$AD137='Hlavní stránka'!BU$1,1,0)</f>
        <v>0</v>
      </c>
      <c r="BZ133" s="5">
        <f>IF('Tabulka klientů 2023'!$AG137='Hlavní stránka'!BU$1,1,0)</f>
        <v>0</v>
      </c>
      <c r="CA133" s="5">
        <f>IF('Tabulka klientů 2023'!$AJ137='Hlavní stránka'!BU$1,1,0)</f>
        <v>0</v>
      </c>
      <c r="CB133" s="5">
        <f>IF('Tabulka klientů 2023'!$AM137='Hlavní stránka'!BU$1,1,0)</f>
        <v>0</v>
      </c>
      <c r="CC133" s="5">
        <f>IF('Tabulka klientů 2023'!$AP137='Hlavní stránka'!BU$1,1,0)</f>
        <v>0</v>
      </c>
      <c r="CD133" s="5">
        <f>IF('Tabulka klientů 2023'!$AS137='Hlavní stránka'!BU$1,1,0)</f>
        <v>0</v>
      </c>
      <c r="CE133" s="5">
        <f>IF('Tabulka klientů 2023'!$AV137='Hlavní stránka'!BU$1,1,0)</f>
        <v>0</v>
      </c>
      <c r="CF133" s="5">
        <f t="shared" si="5"/>
        <v>0</v>
      </c>
      <c r="CG133" s="2">
        <f t="shared" si="17"/>
        <v>0</v>
      </c>
      <c r="CH133" s="5">
        <f>IF('Tabulka klientů 2023'!$R137='Hlavní stránka'!CH$1,1,0)</f>
        <v>0</v>
      </c>
      <c r="CI133" s="5">
        <f>IF('Tabulka klientů 2023'!$U137='Hlavní stránka'!CH$1,1,0)</f>
        <v>0</v>
      </c>
      <c r="CJ133" s="5">
        <f>IF('Tabulka klientů 2023'!$X137='Hlavní stránka'!CH$1,1,0)</f>
        <v>0</v>
      </c>
      <c r="CK133" s="5">
        <f>IF('Tabulka klientů 2023'!$AA137='Hlavní stránka'!CH$1,1,0)</f>
        <v>0</v>
      </c>
      <c r="CL133" s="5">
        <f>IF('Tabulka klientů 2023'!$AD137='Hlavní stránka'!CH$1,1,0)</f>
        <v>0</v>
      </c>
      <c r="CM133" s="5">
        <f>IF('Tabulka klientů 2023'!$AG137='Hlavní stránka'!CH$1,1,0)</f>
        <v>0</v>
      </c>
      <c r="CN133" s="5">
        <f>IF('Tabulka klientů 2023'!$AJ137='Hlavní stránka'!CH$1,1,0)</f>
        <v>0</v>
      </c>
      <c r="CO133" s="5">
        <f>IF('Tabulka klientů 2023'!$AM137='Hlavní stránka'!CH$1,1,0)</f>
        <v>0</v>
      </c>
      <c r="CP133" s="5">
        <f>IF('Tabulka klientů 2023'!$AP137='Hlavní stránka'!CH$1,1,0)</f>
        <v>0</v>
      </c>
      <c r="CQ133" s="5">
        <f>IF('Tabulka klientů 2023'!$AS137='Hlavní stránka'!CH$1,1,0)</f>
        <v>0</v>
      </c>
      <c r="CR133" s="5">
        <f>IF('Tabulka klientů 2023'!$AV137='Hlavní stránka'!CH$1,1,0)</f>
        <v>0</v>
      </c>
      <c r="CS133" s="5">
        <f t="shared" si="6"/>
        <v>0</v>
      </c>
      <c r="CT133" s="2">
        <f t="shared" si="18"/>
        <v>0</v>
      </c>
      <c r="CU133" s="5">
        <f>IF('Tabulka klientů 2023'!$R137='Hlavní stránka'!CU$1,1,0)</f>
        <v>0</v>
      </c>
      <c r="CV133" s="5">
        <f>IF('Tabulka klientů 2023'!$U137='Hlavní stránka'!CU$1,1,0)</f>
        <v>0</v>
      </c>
      <c r="CW133" s="5">
        <f>IF('Tabulka klientů 2023'!$X137='Hlavní stránka'!CU$1,1,0)</f>
        <v>0</v>
      </c>
      <c r="CX133" s="5">
        <f>IF('Tabulka klientů 2023'!$AA137='Hlavní stránka'!CU$1,1,0)</f>
        <v>0</v>
      </c>
      <c r="CY133" s="5">
        <f>IF('Tabulka klientů 2023'!$AD137='Hlavní stránka'!CU$1,1,0)</f>
        <v>0</v>
      </c>
      <c r="CZ133" s="5">
        <f>IF('Tabulka klientů 2023'!$AG137='Hlavní stránka'!CU$1,1,0)</f>
        <v>0</v>
      </c>
      <c r="DA133" s="5">
        <f>IF('Tabulka klientů 2023'!$AJ137='Hlavní stránka'!CU$1,1,0)</f>
        <v>0</v>
      </c>
      <c r="DB133" s="5">
        <f>IF('Tabulka klientů 2023'!$AM137='Hlavní stránka'!CU$1,1,0)</f>
        <v>0</v>
      </c>
      <c r="DC133" s="5">
        <f>IF('Tabulka klientů 2023'!$AP137='Hlavní stránka'!CU$1,1,0)</f>
        <v>0</v>
      </c>
      <c r="DD133" s="5">
        <f>IF('Tabulka klientů 2023'!$AS137='Hlavní stránka'!CU$1,1,0)</f>
        <v>0</v>
      </c>
      <c r="DE133" s="5">
        <f>IF('Tabulka klientů 2023'!$AV137='Hlavní stránka'!CU$1,1,0)</f>
        <v>0</v>
      </c>
      <c r="DF133" s="5">
        <f t="shared" si="7"/>
        <v>0</v>
      </c>
      <c r="DG133" s="2">
        <f t="shared" si="19"/>
        <v>0</v>
      </c>
      <c r="DH133" s="5">
        <f>IF('Tabulka klientů 2023'!$R137='Hlavní stránka'!DH$1,1,0)</f>
        <v>0</v>
      </c>
      <c r="DI133" s="5">
        <f>IF('Tabulka klientů 2023'!$U137='Hlavní stránka'!DH$1,1,0)</f>
        <v>0</v>
      </c>
      <c r="DJ133" s="5">
        <f>IF('Tabulka klientů 2023'!$X137='Hlavní stránka'!DH$1,1,0)</f>
        <v>0</v>
      </c>
      <c r="DK133" s="5">
        <f>IF('Tabulka klientů 2023'!$AA137='Hlavní stránka'!DH$1,1,0)</f>
        <v>0</v>
      </c>
      <c r="DL133" s="5">
        <f>IF('Tabulka klientů 2023'!$AD137='Hlavní stránka'!DH$1,1,0)</f>
        <v>0</v>
      </c>
      <c r="DM133" s="5">
        <f>IF('Tabulka klientů 2023'!$AG137='Hlavní stránka'!DH$1,1,0)</f>
        <v>0</v>
      </c>
      <c r="DN133" s="5">
        <f>IF('Tabulka klientů 2023'!$AJ137='Hlavní stránka'!DH$1,1,0)</f>
        <v>0</v>
      </c>
      <c r="DO133" s="5">
        <f>IF('Tabulka klientů 2023'!$AM137='Hlavní stránka'!DH$1,1,0)</f>
        <v>0</v>
      </c>
      <c r="DP133" s="5">
        <f>IF('Tabulka klientů 2023'!$AP137='Hlavní stránka'!DH$1,1,0)</f>
        <v>0</v>
      </c>
      <c r="DQ133" s="5">
        <f>IF('Tabulka klientů 2023'!$AS137='Hlavní stránka'!DH$1,1,0)</f>
        <v>0</v>
      </c>
      <c r="DR133" s="5">
        <f>IF('Tabulka klientů 2023'!$AV137='Hlavní stránka'!DH$1,1,0)</f>
        <v>0</v>
      </c>
      <c r="DS133" s="5">
        <f t="shared" si="8"/>
        <v>0</v>
      </c>
      <c r="DT133" s="2">
        <f t="shared" si="20"/>
        <v>0</v>
      </c>
      <c r="DU133" s="5">
        <f>IF('Tabulka klientů 2023'!$R137='Hlavní stránka'!DU$1,1,0)</f>
        <v>0</v>
      </c>
      <c r="DV133" s="5">
        <f>IF('Tabulka klientů 2023'!$U137='Hlavní stránka'!DU$1,1,0)</f>
        <v>0</v>
      </c>
      <c r="DW133" s="5">
        <f>IF('Tabulka klientů 2023'!$X137='Hlavní stránka'!DU$1,1,0)</f>
        <v>0</v>
      </c>
      <c r="DX133" s="5">
        <f>IF('Tabulka klientů 2023'!$AA137='Hlavní stránka'!DU$1,1,0)</f>
        <v>0</v>
      </c>
      <c r="DY133" s="5">
        <f>IF('Tabulka klientů 2023'!$AD137='Hlavní stránka'!DU$1,1,0)</f>
        <v>0</v>
      </c>
      <c r="DZ133" s="5">
        <f>IF('Tabulka klientů 2023'!$AG137='Hlavní stránka'!DU$1,1,0)</f>
        <v>0</v>
      </c>
      <c r="EA133" s="5">
        <f>IF('Tabulka klientů 2023'!$AJ137='Hlavní stránka'!DU$1,1,0)</f>
        <v>0</v>
      </c>
      <c r="EB133" s="5">
        <f>IF('Tabulka klientů 2023'!$AM137='Hlavní stránka'!DU$1,1,0)</f>
        <v>0</v>
      </c>
      <c r="EC133" s="5">
        <f>IF('Tabulka klientů 2023'!$AP137='Hlavní stránka'!DU$1,1,0)</f>
        <v>0</v>
      </c>
      <c r="ED133" s="5">
        <f>IF('Tabulka klientů 2023'!$AS137='Hlavní stránka'!DU$1,1,0)</f>
        <v>0</v>
      </c>
      <c r="EE133" s="5">
        <f>IF('Tabulka klientů 2023'!$AV137='Hlavní stránka'!DU$1,1,0)</f>
        <v>0</v>
      </c>
      <c r="EF133" s="5">
        <f t="shared" si="9"/>
        <v>0</v>
      </c>
      <c r="EG133" s="2">
        <f t="shared" si="21"/>
        <v>0</v>
      </c>
      <c r="EH133" s="5">
        <f>IF('Tabulka klientů 2023'!$R137='Hlavní stránka'!EH$1,1,0)</f>
        <v>0</v>
      </c>
      <c r="EI133" s="5">
        <f>IF('Tabulka klientů 2023'!$U137='Hlavní stránka'!EH$1,1,0)</f>
        <v>0</v>
      </c>
      <c r="EJ133" s="5">
        <f>IF('Tabulka klientů 2023'!$X137='Hlavní stránka'!EH$1,1,0)</f>
        <v>0</v>
      </c>
      <c r="EK133" s="5">
        <f>IF('Tabulka klientů 2023'!$AA137='Hlavní stránka'!EH$1,1,0)</f>
        <v>0</v>
      </c>
      <c r="EL133" s="5">
        <f>IF('Tabulka klientů 2023'!$AD137='Hlavní stránka'!EH$1,1,0)</f>
        <v>0</v>
      </c>
      <c r="EM133" s="5">
        <f>IF('Tabulka klientů 2023'!$AG137='Hlavní stránka'!EH$1,1,0)</f>
        <v>0</v>
      </c>
      <c r="EN133" s="5">
        <f>IF('Tabulka klientů 2023'!$AJ137='Hlavní stránka'!EH$1,1,0)</f>
        <v>0</v>
      </c>
      <c r="EO133" s="5">
        <f>IF('Tabulka klientů 2023'!$AM137='Hlavní stránka'!EH$1,1,0)</f>
        <v>0</v>
      </c>
      <c r="EP133" s="5">
        <f>IF('Tabulka klientů 2023'!$AP137='Hlavní stránka'!EH$1,1,0)</f>
        <v>0</v>
      </c>
      <c r="EQ133" s="5">
        <f>IF('Tabulka klientů 2023'!$AS137='Hlavní stránka'!EH$1,1,0)</f>
        <v>0</v>
      </c>
      <c r="ER133" s="5">
        <f>IF('Tabulka klientů 2023'!$AV137='Hlavní stránka'!EH$1,1,0)</f>
        <v>0</v>
      </c>
      <c r="ES133" s="5">
        <f t="shared" si="10"/>
        <v>0</v>
      </c>
      <c r="ET133" s="2">
        <f t="shared" si="22"/>
        <v>0</v>
      </c>
      <c r="EU133" s="5">
        <f>IF('Tabulka klientů 2023'!$R137='Hlavní stránka'!EU$1,1,0)</f>
        <v>0</v>
      </c>
      <c r="EV133" s="5">
        <f>IF('Tabulka klientů 2023'!$U137='Hlavní stránka'!EU$1,1,0)</f>
        <v>0</v>
      </c>
      <c r="EW133" s="5">
        <f>IF('Tabulka klientů 2023'!$X137='Hlavní stránka'!EU$1,1,0)</f>
        <v>0</v>
      </c>
      <c r="EX133" s="5">
        <f>IF('Tabulka klientů 2023'!$AA137='Hlavní stránka'!EU$1,1,0)</f>
        <v>0</v>
      </c>
      <c r="EY133" s="5">
        <f>IF('Tabulka klientů 2023'!$AD137='Hlavní stránka'!EU$1,1,0)</f>
        <v>0</v>
      </c>
      <c r="EZ133" s="5">
        <f>IF('Tabulka klientů 2023'!$AG137='Hlavní stránka'!EU$1,1,0)</f>
        <v>0</v>
      </c>
      <c r="FA133" s="5">
        <f>IF('Tabulka klientů 2023'!$AJ137='Hlavní stránka'!EU$1,1,0)</f>
        <v>0</v>
      </c>
      <c r="FB133" s="5">
        <f>IF('Tabulka klientů 2023'!$AM137='Hlavní stránka'!EU$1,1,0)</f>
        <v>0</v>
      </c>
      <c r="FC133" s="5">
        <f>IF('Tabulka klientů 2023'!$AP137='Hlavní stránka'!EU$1,1,0)</f>
        <v>0</v>
      </c>
      <c r="FD133" s="5">
        <f>IF('Tabulka klientů 2023'!$AS137='Hlavní stránka'!EU$1,1,0)</f>
        <v>0</v>
      </c>
      <c r="FE133" s="5">
        <f>IF('Tabulka klientů 2023'!$AV137='Hlavní stránka'!EU$1,1,0)</f>
        <v>0</v>
      </c>
      <c r="FF133" s="5">
        <f t="shared" si="11"/>
        <v>0</v>
      </c>
      <c r="FG133" s="2">
        <f t="shared" si="23"/>
        <v>0</v>
      </c>
    </row>
    <row r="134" spans="1:163" ht="1.5" hidden="1" customHeight="1" x14ac:dyDescent="0.25">
      <c r="A134" s="4"/>
      <c r="B134" s="4"/>
      <c r="C134" s="4"/>
      <c r="D134" s="4"/>
      <c r="E134" s="4"/>
      <c r="F134" s="4"/>
      <c r="G134" s="4"/>
      <c r="H134" s="5">
        <f>IF('Tabulka klientů 2023'!$R138='Hlavní stránka'!$H$1,1,0)</f>
        <v>0</v>
      </c>
      <c r="I134" s="5">
        <f>IF('Tabulka klientů 2023'!$U138='Hlavní stránka'!$H$1,1,0)</f>
        <v>0</v>
      </c>
      <c r="J134" s="5">
        <f>IF('Tabulka klientů 2023'!$X138='Hlavní stránka'!$H$1,1,0)</f>
        <v>0</v>
      </c>
      <c r="K134" s="5">
        <f>IF('Tabulka klientů 2023'!$AA138='Hlavní stránka'!$H$1,1,0)</f>
        <v>0</v>
      </c>
      <c r="L134" s="5">
        <f>IF('Tabulka klientů 2023'!$AD138='Hlavní stránka'!$H$1,1,0)</f>
        <v>0</v>
      </c>
      <c r="M134" s="5">
        <f>IF('Tabulka klientů 2023'!$AG138='Hlavní stránka'!$H$1,1,0)</f>
        <v>0</v>
      </c>
      <c r="N134" s="5">
        <f>IF('Tabulka klientů 2023'!$AJ138='Hlavní stránka'!$H$1,1,0)</f>
        <v>0</v>
      </c>
      <c r="O134" s="5">
        <f>IF('Tabulka klientů 2023'!$AM138='Hlavní stránka'!$H$1,1,0)</f>
        <v>0</v>
      </c>
      <c r="P134" s="5">
        <f>IF('Tabulka klientů 2023'!$AP138='Hlavní stránka'!$H$1,1,0)</f>
        <v>0</v>
      </c>
      <c r="Q134" s="5">
        <f>IF('Tabulka klientů 2023'!$AS138='Hlavní stránka'!$H$1,1,0)</f>
        <v>0</v>
      </c>
      <c r="R134" s="5">
        <f>IF('Tabulka klientů 2023'!$AV138='Hlavní stránka'!$H$1,1,0)</f>
        <v>0</v>
      </c>
      <c r="S134" s="5">
        <f t="shared" si="0"/>
        <v>0</v>
      </c>
      <c r="T134" s="2">
        <f t="shared" si="12"/>
        <v>0</v>
      </c>
      <c r="U134" s="5">
        <f>IF('Tabulka klientů 2023'!$R138='Hlavní stránka'!U$1,1,0)</f>
        <v>0</v>
      </c>
      <c r="V134" s="5">
        <f>IF('Tabulka klientů 2023'!$U138='Hlavní stránka'!U$1,1,0)</f>
        <v>0</v>
      </c>
      <c r="W134" s="5">
        <f>IF('Tabulka klientů 2023'!$X138='Hlavní stránka'!U$1,1,0)</f>
        <v>0</v>
      </c>
      <c r="X134" s="5">
        <f>IF('Tabulka klientů 2023'!$AA138='Hlavní stránka'!U$1,1,0)</f>
        <v>0</v>
      </c>
      <c r="Y134" s="5">
        <f>IF('Tabulka klientů 2023'!$AD138='Hlavní stránka'!U$1,1,0)</f>
        <v>0</v>
      </c>
      <c r="Z134" s="5">
        <f>IF('Tabulka klientů 2023'!$AG138='Hlavní stránka'!U$1,1,0)</f>
        <v>0</v>
      </c>
      <c r="AA134" s="5">
        <f>IF('Tabulka klientů 2023'!$AJ138='Hlavní stránka'!U$1,1,0)</f>
        <v>0</v>
      </c>
      <c r="AB134" s="5">
        <f>IF('Tabulka klientů 2023'!$AM138='Hlavní stránka'!U$1,1,0)</f>
        <v>0</v>
      </c>
      <c r="AC134" s="5">
        <f>IF('Tabulka klientů 2023'!$AP138='Hlavní stránka'!U$1,1,0)</f>
        <v>0</v>
      </c>
      <c r="AD134" s="5">
        <f>IF('Tabulka klientů 2023'!$AS138='Hlavní stránka'!U$1,1,0)</f>
        <v>0</v>
      </c>
      <c r="AE134" s="5">
        <f>IF('Tabulka klientů 2023'!$AV138='Hlavní stránka'!U$1,1,0)</f>
        <v>0</v>
      </c>
      <c r="AF134" s="5">
        <f t="shared" si="1"/>
        <v>0</v>
      </c>
      <c r="AG134" s="2">
        <f t="shared" si="13"/>
        <v>0</v>
      </c>
      <c r="AH134" s="5">
        <f>IF('Tabulka klientů 2023'!$R138='Hlavní stránka'!AH$1,1,0)</f>
        <v>0</v>
      </c>
      <c r="AI134" s="5">
        <f>IF('Tabulka klientů 2023'!$U138='Hlavní stránka'!AH$1,1,0)</f>
        <v>0</v>
      </c>
      <c r="AJ134" s="5">
        <f>IF('Tabulka klientů 2023'!$X138='Hlavní stránka'!AH$1,1,0)</f>
        <v>0</v>
      </c>
      <c r="AK134" s="5">
        <f>IF('Tabulka klientů 2023'!$AA138='Hlavní stránka'!AH$1,1,0)</f>
        <v>0</v>
      </c>
      <c r="AL134" s="5">
        <f>IF('Tabulka klientů 2023'!$AD138='Hlavní stránka'!AH$1,1,0)</f>
        <v>0</v>
      </c>
      <c r="AM134" s="5">
        <f>IF('Tabulka klientů 2023'!$AG138='Hlavní stránka'!AH$1,1,0)</f>
        <v>0</v>
      </c>
      <c r="AN134" s="5">
        <f>IF('Tabulka klientů 2023'!$AJ138='Hlavní stránka'!AH$1,1,0)</f>
        <v>0</v>
      </c>
      <c r="AO134" s="5">
        <f>IF('Tabulka klientů 2023'!$AM138='Hlavní stránka'!AH$1,1,0)</f>
        <v>0</v>
      </c>
      <c r="AP134" s="5">
        <f>IF('Tabulka klientů 2023'!$AP138='Hlavní stránka'!AH$1,1,0)</f>
        <v>0</v>
      </c>
      <c r="AQ134" s="5">
        <f>IF('Tabulka klientů 2023'!$AS138='Hlavní stránka'!AH$1,1,0)</f>
        <v>0</v>
      </c>
      <c r="AR134" s="5">
        <f>IF('Tabulka klientů 2023'!$AV138='Hlavní stránka'!AH$1,1,0)</f>
        <v>0</v>
      </c>
      <c r="AS134" s="5">
        <f t="shared" si="2"/>
        <v>0</v>
      </c>
      <c r="AT134" s="2">
        <f t="shared" si="14"/>
        <v>0</v>
      </c>
      <c r="AU134" s="5">
        <f>IF('Tabulka klientů 2023'!$R138='Hlavní stránka'!AU$1,1,0)</f>
        <v>0</v>
      </c>
      <c r="AV134" s="5">
        <f>IF('Tabulka klientů 2023'!$U138='Hlavní stránka'!AU$1,1,0)</f>
        <v>0</v>
      </c>
      <c r="AW134" s="5">
        <f>IF('Tabulka klientů 2023'!$X138='Hlavní stránka'!AU$1,1,0)</f>
        <v>0</v>
      </c>
      <c r="AX134" s="5">
        <f>IF('Tabulka klientů 2023'!$AA138='Hlavní stránka'!AU$1,1,0)</f>
        <v>0</v>
      </c>
      <c r="AY134" s="5">
        <f>IF('Tabulka klientů 2023'!$AD138='Hlavní stránka'!AU$1,1,0)</f>
        <v>0</v>
      </c>
      <c r="AZ134" s="5">
        <f>IF('Tabulka klientů 2023'!$AG138='Hlavní stránka'!AU$1,1,0)</f>
        <v>0</v>
      </c>
      <c r="BA134" s="5">
        <f>IF('Tabulka klientů 2023'!$AJ138='Hlavní stránka'!AU$1,1,0)</f>
        <v>0</v>
      </c>
      <c r="BB134" s="5">
        <f>IF('Tabulka klientů 2023'!$AM138='Hlavní stránka'!AU$1,1,0)</f>
        <v>0</v>
      </c>
      <c r="BC134" s="5">
        <f>IF('Tabulka klientů 2023'!$AP138='Hlavní stránka'!AU$1,1,0)</f>
        <v>0</v>
      </c>
      <c r="BD134" s="5">
        <f>IF('Tabulka klientů 2023'!$AS138='Hlavní stránka'!AU$1,1,0)</f>
        <v>0</v>
      </c>
      <c r="BE134" s="5">
        <f>IF('Tabulka klientů 2023'!$AV138='Hlavní stránka'!AU$1,1,0)</f>
        <v>0</v>
      </c>
      <c r="BF134" s="5">
        <f t="shared" si="3"/>
        <v>0</v>
      </c>
      <c r="BG134" s="2">
        <f t="shared" si="15"/>
        <v>0</v>
      </c>
      <c r="BH134" s="5">
        <f>IF('Tabulka klientů 2023'!$R138='Hlavní stránka'!BH$1,1,0)</f>
        <v>0</v>
      </c>
      <c r="BI134" s="5">
        <f>IF('Tabulka klientů 2023'!$U138='Hlavní stránka'!BH$1,1,0)</f>
        <v>0</v>
      </c>
      <c r="BJ134" s="5">
        <f>IF('Tabulka klientů 2023'!$X138='Hlavní stránka'!BH$1,1,0)</f>
        <v>0</v>
      </c>
      <c r="BK134" s="5">
        <f>IF('Tabulka klientů 2023'!$AA138='Hlavní stránka'!BH$1,1,0)</f>
        <v>0</v>
      </c>
      <c r="BL134" s="5">
        <f>IF('Tabulka klientů 2023'!$AD138='Hlavní stránka'!BH$1,1,0)</f>
        <v>0</v>
      </c>
      <c r="BM134" s="5">
        <f>IF('Tabulka klientů 2023'!$AG138='Hlavní stránka'!BH$1,1,0)</f>
        <v>0</v>
      </c>
      <c r="BN134" s="5">
        <f>IF('Tabulka klientů 2023'!$AJ138='Hlavní stránka'!BH$1,1,0)</f>
        <v>0</v>
      </c>
      <c r="BO134" s="5">
        <f>IF('Tabulka klientů 2023'!$AM138='Hlavní stránka'!BH$1,1,0)</f>
        <v>0</v>
      </c>
      <c r="BP134" s="5">
        <f>IF('Tabulka klientů 2023'!$AP138='Hlavní stránka'!BH$1,1,0)</f>
        <v>0</v>
      </c>
      <c r="BQ134" s="5">
        <f>IF('Tabulka klientů 2023'!$AS138='Hlavní stránka'!BH$1,1,0)</f>
        <v>0</v>
      </c>
      <c r="BR134" s="5">
        <f>IF('Tabulka klientů 2023'!$AV138='Hlavní stránka'!BH$1,1,0)</f>
        <v>0</v>
      </c>
      <c r="BS134" s="5">
        <f t="shared" si="4"/>
        <v>0</v>
      </c>
      <c r="BT134" s="2">
        <f t="shared" si="16"/>
        <v>0</v>
      </c>
      <c r="BU134" s="5">
        <f>IF('Tabulka klientů 2023'!$R138='Hlavní stránka'!BU$1,1,0)</f>
        <v>0</v>
      </c>
      <c r="BV134" s="5">
        <f>IF('Tabulka klientů 2023'!$U138='Hlavní stránka'!BU$1,1,0)</f>
        <v>0</v>
      </c>
      <c r="BW134" s="5">
        <f>IF('Tabulka klientů 2023'!$X138='Hlavní stránka'!BU$1,1,0)</f>
        <v>0</v>
      </c>
      <c r="BX134" s="5">
        <f>IF('Tabulka klientů 2023'!$AA138='Hlavní stránka'!BU$1,1,0)</f>
        <v>0</v>
      </c>
      <c r="BY134" s="5">
        <f>IF('Tabulka klientů 2023'!$AD138='Hlavní stránka'!BU$1,1,0)</f>
        <v>0</v>
      </c>
      <c r="BZ134" s="5">
        <f>IF('Tabulka klientů 2023'!$AG138='Hlavní stránka'!BU$1,1,0)</f>
        <v>0</v>
      </c>
      <c r="CA134" s="5">
        <f>IF('Tabulka klientů 2023'!$AJ138='Hlavní stránka'!BU$1,1,0)</f>
        <v>0</v>
      </c>
      <c r="CB134" s="5">
        <f>IF('Tabulka klientů 2023'!$AM138='Hlavní stránka'!BU$1,1,0)</f>
        <v>0</v>
      </c>
      <c r="CC134" s="5">
        <f>IF('Tabulka klientů 2023'!$AP138='Hlavní stránka'!BU$1,1,0)</f>
        <v>0</v>
      </c>
      <c r="CD134" s="5">
        <f>IF('Tabulka klientů 2023'!$AS138='Hlavní stránka'!BU$1,1,0)</f>
        <v>0</v>
      </c>
      <c r="CE134" s="5">
        <f>IF('Tabulka klientů 2023'!$AV138='Hlavní stránka'!BU$1,1,0)</f>
        <v>0</v>
      </c>
      <c r="CF134" s="5">
        <f t="shared" si="5"/>
        <v>0</v>
      </c>
      <c r="CG134" s="2">
        <f t="shared" si="17"/>
        <v>0</v>
      </c>
      <c r="CH134" s="5">
        <f>IF('Tabulka klientů 2023'!$R138='Hlavní stránka'!CH$1,1,0)</f>
        <v>0</v>
      </c>
      <c r="CI134" s="5">
        <f>IF('Tabulka klientů 2023'!$U138='Hlavní stránka'!CH$1,1,0)</f>
        <v>0</v>
      </c>
      <c r="CJ134" s="5">
        <f>IF('Tabulka klientů 2023'!$X138='Hlavní stránka'!CH$1,1,0)</f>
        <v>0</v>
      </c>
      <c r="CK134" s="5">
        <f>IF('Tabulka klientů 2023'!$AA138='Hlavní stránka'!CH$1,1,0)</f>
        <v>0</v>
      </c>
      <c r="CL134" s="5">
        <f>IF('Tabulka klientů 2023'!$AD138='Hlavní stránka'!CH$1,1,0)</f>
        <v>0</v>
      </c>
      <c r="CM134" s="5">
        <f>IF('Tabulka klientů 2023'!$AG138='Hlavní stránka'!CH$1,1,0)</f>
        <v>0</v>
      </c>
      <c r="CN134" s="5">
        <f>IF('Tabulka klientů 2023'!$AJ138='Hlavní stránka'!CH$1,1,0)</f>
        <v>0</v>
      </c>
      <c r="CO134" s="5">
        <f>IF('Tabulka klientů 2023'!$AM138='Hlavní stránka'!CH$1,1,0)</f>
        <v>0</v>
      </c>
      <c r="CP134" s="5">
        <f>IF('Tabulka klientů 2023'!$AP138='Hlavní stránka'!CH$1,1,0)</f>
        <v>0</v>
      </c>
      <c r="CQ134" s="5">
        <f>IF('Tabulka klientů 2023'!$AS138='Hlavní stránka'!CH$1,1,0)</f>
        <v>0</v>
      </c>
      <c r="CR134" s="5">
        <f>IF('Tabulka klientů 2023'!$AV138='Hlavní stránka'!CH$1,1,0)</f>
        <v>0</v>
      </c>
      <c r="CS134" s="5">
        <f t="shared" si="6"/>
        <v>0</v>
      </c>
      <c r="CT134" s="2">
        <f t="shared" si="18"/>
        <v>0</v>
      </c>
      <c r="CU134" s="5">
        <f>IF('Tabulka klientů 2023'!$R138='Hlavní stránka'!CU$1,1,0)</f>
        <v>0</v>
      </c>
      <c r="CV134" s="5">
        <f>IF('Tabulka klientů 2023'!$U138='Hlavní stránka'!CU$1,1,0)</f>
        <v>0</v>
      </c>
      <c r="CW134" s="5">
        <f>IF('Tabulka klientů 2023'!$X138='Hlavní stránka'!CU$1,1,0)</f>
        <v>0</v>
      </c>
      <c r="CX134" s="5">
        <f>IF('Tabulka klientů 2023'!$AA138='Hlavní stránka'!CU$1,1,0)</f>
        <v>0</v>
      </c>
      <c r="CY134" s="5">
        <f>IF('Tabulka klientů 2023'!$AD138='Hlavní stránka'!CU$1,1,0)</f>
        <v>0</v>
      </c>
      <c r="CZ134" s="5">
        <f>IF('Tabulka klientů 2023'!$AG138='Hlavní stránka'!CU$1,1,0)</f>
        <v>0</v>
      </c>
      <c r="DA134" s="5">
        <f>IF('Tabulka klientů 2023'!$AJ138='Hlavní stránka'!CU$1,1,0)</f>
        <v>0</v>
      </c>
      <c r="DB134" s="5">
        <f>IF('Tabulka klientů 2023'!$AM138='Hlavní stránka'!CU$1,1,0)</f>
        <v>0</v>
      </c>
      <c r="DC134" s="5">
        <f>IF('Tabulka klientů 2023'!$AP138='Hlavní stránka'!CU$1,1,0)</f>
        <v>0</v>
      </c>
      <c r="DD134" s="5">
        <f>IF('Tabulka klientů 2023'!$AS138='Hlavní stránka'!CU$1,1,0)</f>
        <v>0</v>
      </c>
      <c r="DE134" s="5">
        <f>IF('Tabulka klientů 2023'!$AV138='Hlavní stránka'!CU$1,1,0)</f>
        <v>0</v>
      </c>
      <c r="DF134" s="5">
        <f t="shared" si="7"/>
        <v>0</v>
      </c>
      <c r="DG134" s="2">
        <f t="shared" si="19"/>
        <v>0</v>
      </c>
      <c r="DH134" s="5">
        <f>IF('Tabulka klientů 2023'!$R138='Hlavní stránka'!DH$1,1,0)</f>
        <v>0</v>
      </c>
      <c r="DI134" s="5">
        <f>IF('Tabulka klientů 2023'!$U138='Hlavní stránka'!DH$1,1,0)</f>
        <v>0</v>
      </c>
      <c r="DJ134" s="5">
        <f>IF('Tabulka klientů 2023'!$X138='Hlavní stránka'!DH$1,1,0)</f>
        <v>0</v>
      </c>
      <c r="DK134" s="5">
        <f>IF('Tabulka klientů 2023'!$AA138='Hlavní stránka'!DH$1,1,0)</f>
        <v>0</v>
      </c>
      <c r="DL134" s="5">
        <f>IF('Tabulka klientů 2023'!$AD138='Hlavní stránka'!DH$1,1,0)</f>
        <v>0</v>
      </c>
      <c r="DM134" s="5">
        <f>IF('Tabulka klientů 2023'!$AG138='Hlavní stránka'!DH$1,1,0)</f>
        <v>0</v>
      </c>
      <c r="DN134" s="5">
        <f>IF('Tabulka klientů 2023'!$AJ138='Hlavní stránka'!DH$1,1,0)</f>
        <v>0</v>
      </c>
      <c r="DO134" s="5">
        <f>IF('Tabulka klientů 2023'!$AM138='Hlavní stránka'!DH$1,1,0)</f>
        <v>0</v>
      </c>
      <c r="DP134" s="5">
        <f>IF('Tabulka klientů 2023'!$AP138='Hlavní stránka'!DH$1,1,0)</f>
        <v>0</v>
      </c>
      <c r="DQ134" s="5">
        <f>IF('Tabulka klientů 2023'!$AS138='Hlavní stránka'!DH$1,1,0)</f>
        <v>0</v>
      </c>
      <c r="DR134" s="5">
        <f>IF('Tabulka klientů 2023'!$AV138='Hlavní stránka'!DH$1,1,0)</f>
        <v>0</v>
      </c>
      <c r="DS134" s="5">
        <f t="shared" si="8"/>
        <v>0</v>
      </c>
      <c r="DT134" s="2">
        <f t="shared" si="20"/>
        <v>0</v>
      </c>
      <c r="DU134" s="5">
        <f>IF('Tabulka klientů 2023'!$R138='Hlavní stránka'!DU$1,1,0)</f>
        <v>0</v>
      </c>
      <c r="DV134" s="5">
        <f>IF('Tabulka klientů 2023'!$U138='Hlavní stránka'!DU$1,1,0)</f>
        <v>0</v>
      </c>
      <c r="DW134" s="5">
        <f>IF('Tabulka klientů 2023'!$X138='Hlavní stránka'!DU$1,1,0)</f>
        <v>0</v>
      </c>
      <c r="DX134" s="5">
        <f>IF('Tabulka klientů 2023'!$AA138='Hlavní stránka'!DU$1,1,0)</f>
        <v>0</v>
      </c>
      <c r="DY134" s="5">
        <f>IF('Tabulka klientů 2023'!$AD138='Hlavní stránka'!DU$1,1,0)</f>
        <v>0</v>
      </c>
      <c r="DZ134" s="5">
        <f>IF('Tabulka klientů 2023'!$AG138='Hlavní stránka'!DU$1,1,0)</f>
        <v>0</v>
      </c>
      <c r="EA134" s="5">
        <f>IF('Tabulka klientů 2023'!$AJ138='Hlavní stránka'!DU$1,1,0)</f>
        <v>0</v>
      </c>
      <c r="EB134" s="5">
        <f>IF('Tabulka klientů 2023'!$AM138='Hlavní stránka'!DU$1,1,0)</f>
        <v>0</v>
      </c>
      <c r="EC134" s="5">
        <f>IF('Tabulka klientů 2023'!$AP138='Hlavní stránka'!DU$1,1,0)</f>
        <v>0</v>
      </c>
      <c r="ED134" s="5">
        <f>IF('Tabulka klientů 2023'!$AS138='Hlavní stránka'!DU$1,1,0)</f>
        <v>0</v>
      </c>
      <c r="EE134" s="5">
        <f>IF('Tabulka klientů 2023'!$AV138='Hlavní stránka'!DU$1,1,0)</f>
        <v>0</v>
      </c>
      <c r="EF134" s="5">
        <f t="shared" si="9"/>
        <v>0</v>
      </c>
      <c r="EG134" s="2">
        <f t="shared" si="21"/>
        <v>0</v>
      </c>
      <c r="EH134" s="5">
        <f>IF('Tabulka klientů 2023'!$R138='Hlavní stránka'!EH$1,1,0)</f>
        <v>0</v>
      </c>
      <c r="EI134" s="5">
        <f>IF('Tabulka klientů 2023'!$U138='Hlavní stránka'!EH$1,1,0)</f>
        <v>0</v>
      </c>
      <c r="EJ134" s="5">
        <f>IF('Tabulka klientů 2023'!$X138='Hlavní stránka'!EH$1,1,0)</f>
        <v>0</v>
      </c>
      <c r="EK134" s="5">
        <f>IF('Tabulka klientů 2023'!$AA138='Hlavní stránka'!EH$1,1,0)</f>
        <v>0</v>
      </c>
      <c r="EL134" s="5">
        <f>IF('Tabulka klientů 2023'!$AD138='Hlavní stránka'!EH$1,1,0)</f>
        <v>0</v>
      </c>
      <c r="EM134" s="5">
        <f>IF('Tabulka klientů 2023'!$AG138='Hlavní stránka'!EH$1,1,0)</f>
        <v>0</v>
      </c>
      <c r="EN134" s="5">
        <f>IF('Tabulka klientů 2023'!$AJ138='Hlavní stránka'!EH$1,1,0)</f>
        <v>0</v>
      </c>
      <c r="EO134" s="5">
        <f>IF('Tabulka klientů 2023'!$AM138='Hlavní stránka'!EH$1,1,0)</f>
        <v>0</v>
      </c>
      <c r="EP134" s="5">
        <f>IF('Tabulka klientů 2023'!$AP138='Hlavní stránka'!EH$1,1,0)</f>
        <v>0</v>
      </c>
      <c r="EQ134" s="5">
        <f>IF('Tabulka klientů 2023'!$AS138='Hlavní stránka'!EH$1,1,0)</f>
        <v>0</v>
      </c>
      <c r="ER134" s="5">
        <f>IF('Tabulka klientů 2023'!$AV138='Hlavní stránka'!EH$1,1,0)</f>
        <v>0</v>
      </c>
      <c r="ES134" s="5">
        <f t="shared" si="10"/>
        <v>0</v>
      </c>
      <c r="ET134" s="2">
        <f t="shared" si="22"/>
        <v>0</v>
      </c>
      <c r="EU134" s="5">
        <f>IF('Tabulka klientů 2023'!$R138='Hlavní stránka'!EU$1,1,0)</f>
        <v>0</v>
      </c>
      <c r="EV134" s="5">
        <f>IF('Tabulka klientů 2023'!$U138='Hlavní stránka'!EU$1,1,0)</f>
        <v>0</v>
      </c>
      <c r="EW134" s="5">
        <f>IF('Tabulka klientů 2023'!$X138='Hlavní stránka'!EU$1,1,0)</f>
        <v>0</v>
      </c>
      <c r="EX134" s="5">
        <f>IF('Tabulka klientů 2023'!$AA138='Hlavní stránka'!EU$1,1,0)</f>
        <v>0</v>
      </c>
      <c r="EY134" s="5">
        <f>IF('Tabulka klientů 2023'!$AD138='Hlavní stránka'!EU$1,1,0)</f>
        <v>0</v>
      </c>
      <c r="EZ134" s="5">
        <f>IF('Tabulka klientů 2023'!$AG138='Hlavní stránka'!EU$1,1,0)</f>
        <v>0</v>
      </c>
      <c r="FA134" s="5">
        <f>IF('Tabulka klientů 2023'!$AJ138='Hlavní stránka'!EU$1,1,0)</f>
        <v>0</v>
      </c>
      <c r="FB134" s="5">
        <f>IF('Tabulka klientů 2023'!$AM138='Hlavní stránka'!EU$1,1,0)</f>
        <v>0</v>
      </c>
      <c r="FC134" s="5">
        <f>IF('Tabulka klientů 2023'!$AP138='Hlavní stránka'!EU$1,1,0)</f>
        <v>0</v>
      </c>
      <c r="FD134" s="5">
        <f>IF('Tabulka klientů 2023'!$AS138='Hlavní stránka'!EU$1,1,0)</f>
        <v>0</v>
      </c>
      <c r="FE134" s="5">
        <f>IF('Tabulka klientů 2023'!$AV138='Hlavní stránka'!EU$1,1,0)</f>
        <v>0</v>
      </c>
      <c r="FF134" s="5">
        <f t="shared" si="11"/>
        <v>0</v>
      </c>
      <c r="FG134" s="2">
        <f t="shared" si="23"/>
        <v>0</v>
      </c>
    </row>
    <row r="135" spans="1:163" ht="1.5" hidden="1" customHeight="1" x14ac:dyDescent="0.25">
      <c r="A135" s="4"/>
      <c r="B135" s="4"/>
      <c r="C135" s="4"/>
      <c r="D135" s="4"/>
      <c r="E135" s="4"/>
      <c r="F135" s="4"/>
      <c r="G135" s="4"/>
      <c r="H135" s="5">
        <f>IF('Tabulka klientů 2023'!$R139='Hlavní stránka'!$H$1,1,0)</f>
        <v>0</v>
      </c>
      <c r="I135" s="5">
        <f>IF('Tabulka klientů 2023'!$U139='Hlavní stránka'!$H$1,1,0)</f>
        <v>0</v>
      </c>
      <c r="J135" s="5">
        <f>IF('Tabulka klientů 2023'!$X139='Hlavní stránka'!$H$1,1,0)</f>
        <v>0</v>
      </c>
      <c r="K135" s="5">
        <f>IF('Tabulka klientů 2023'!$AA139='Hlavní stránka'!$H$1,1,0)</f>
        <v>0</v>
      </c>
      <c r="L135" s="5">
        <f>IF('Tabulka klientů 2023'!$AD139='Hlavní stránka'!$H$1,1,0)</f>
        <v>0</v>
      </c>
      <c r="M135" s="5">
        <f>IF('Tabulka klientů 2023'!$AG139='Hlavní stránka'!$H$1,1,0)</f>
        <v>0</v>
      </c>
      <c r="N135" s="5">
        <f>IF('Tabulka klientů 2023'!$AJ139='Hlavní stránka'!$H$1,1,0)</f>
        <v>0</v>
      </c>
      <c r="O135" s="5">
        <f>IF('Tabulka klientů 2023'!$AM139='Hlavní stránka'!$H$1,1,0)</f>
        <v>0</v>
      </c>
      <c r="P135" s="5">
        <f>IF('Tabulka klientů 2023'!$AP139='Hlavní stránka'!$H$1,1,0)</f>
        <v>0</v>
      </c>
      <c r="Q135" s="5">
        <f>IF('Tabulka klientů 2023'!$AS139='Hlavní stránka'!$H$1,1,0)</f>
        <v>0</v>
      </c>
      <c r="R135" s="5">
        <f>IF('Tabulka klientů 2023'!$AV139='Hlavní stránka'!$H$1,1,0)</f>
        <v>0</v>
      </c>
      <c r="S135" s="5">
        <f t="shared" si="0"/>
        <v>0</v>
      </c>
      <c r="T135" s="2">
        <f t="shared" si="12"/>
        <v>0</v>
      </c>
      <c r="U135" s="5">
        <f>IF('Tabulka klientů 2023'!$R139='Hlavní stránka'!U$1,1,0)</f>
        <v>0</v>
      </c>
      <c r="V135" s="5">
        <f>IF('Tabulka klientů 2023'!$U139='Hlavní stránka'!U$1,1,0)</f>
        <v>0</v>
      </c>
      <c r="W135" s="5">
        <f>IF('Tabulka klientů 2023'!$X139='Hlavní stránka'!U$1,1,0)</f>
        <v>0</v>
      </c>
      <c r="X135" s="5">
        <f>IF('Tabulka klientů 2023'!$AA139='Hlavní stránka'!U$1,1,0)</f>
        <v>0</v>
      </c>
      <c r="Y135" s="5">
        <f>IF('Tabulka klientů 2023'!$AD139='Hlavní stránka'!U$1,1,0)</f>
        <v>0</v>
      </c>
      <c r="Z135" s="5">
        <f>IF('Tabulka klientů 2023'!$AG139='Hlavní stránka'!U$1,1,0)</f>
        <v>0</v>
      </c>
      <c r="AA135" s="5">
        <f>IF('Tabulka klientů 2023'!$AJ139='Hlavní stránka'!U$1,1,0)</f>
        <v>0</v>
      </c>
      <c r="AB135" s="5">
        <f>IF('Tabulka klientů 2023'!$AM139='Hlavní stránka'!U$1,1,0)</f>
        <v>0</v>
      </c>
      <c r="AC135" s="5">
        <f>IF('Tabulka klientů 2023'!$AP139='Hlavní stránka'!U$1,1,0)</f>
        <v>0</v>
      </c>
      <c r="AD135" s="5">
        <f>IF('Tabulka klientů 2023'!$AS139='Hlavní stránka'!U$1,1,0)</f>
        <v>0</v>
      </c>
      <c r="AE135" s="5">
        <f>IF('Tabulka klientů 2023'!$AV139='Hlavní stránka'!U$1,1,0)</f>
        <v>0</v>
      </c>
      <c r="AF135" s="5">
        <f t="shared" si="1"/>
        <v>0</v>
      </c>
      <c r="AG135" s="2">
        <f t="shared" si="13"/>
        <v>0</v>
      </c>
      <c r="AH135" s="5">
        <f>IF('Tabulka klientů 2023'!$R139='Hlavní stránka'!AH$1,1,0)</f>
        <v>0</v>
      </c>
      <c r="AI135" s="5">
        <f>IF('Tabulka klientů 2023'!$U139='Hlavní stránka'!AH$1,1,0)</f>
        <v>0</v>
      </c>
      <c r="AJ135" s="5">
        <f>IF('Tabulka klientů 2023'!$X139='Hlavní stránka'!AH$1,1,0)</f>
        <v>0</v>
      </c>
      <c r="AK135" s="5">
        <f>IF('Tabulka klientů 2023'!$AA139='Hlavní stránka'!AH$1,1,0)</f>
        <v>0</v>
      </c>
      <c r="AL135" s="5">
        <f>IF('Tabulka klientů 2023'!$AD139='Hlavní stránka'!AH$1,1,0)</f>
        <v>0</v>
      </c>
      <c r="AM135" s="5">
        <f>IF('Tabulka klientů 2023'!$AG139='Hlavní stránka'!AH$1,1,0)</f>
        <v>0</v>
      </c>
      <c r="AN135" s="5">
        <f>IF('Tabulka klientů 2023'!$AJ139='Hlavní stránka'!AH$1,1,0)</f>
        <v>0</v>
      </c>
      <c r="AO135" s="5">
        <f>IF('Tabulka klientů 2023'!$AM139='Hlavní stránka'!AH$1,1,0)</f>
        <v>0</v>
      </c>
      <c r="AP135" s="5">
        <f>IF('Tabulka klientů 2023'!$AP139='Hlavní stránka'!AH$1,1,0)</f>
        <v>0</v>
      </c>
      <c r="AQ135" s="5">
        <f>IF('Tabulka klientů 2023'!$AS139='Hlavní stránka'!AH$1,1,0)</f>
        <v>0</v>
      </c>
      <c r="AR135" s="5">
        <f>IF('Tabulka klientů 2023'!$AV139='Hlavní stránka'!AH$1,1,0)</f>
        <v>0</v>
      </c>
      <c r="AS135" s="5">
        <f t="shared" si="2"/>
        <v>0</v>
      </c>
      <c r="AT135" s="2">
        <f t="shared" si="14"/>
        <v>0</v>
      </c>
      <c r="AU135" s="5">
        <f>IF('Tabulka klientů 2023'!$R139='Hlavní stránka'!AU$1,1,0)</f>
        <v>0</v>
      </c>
      <c r="AV135" s="5">
        <f>IF('Tabulka klientů 2023'!$U139='Hlavní stránka'!AU$1,1,0)</f>
        <v>0</v>
      </c>
      <c r="AW135" s="5">
        <f>IF('Tabulka klientů 2023'!$X139='Hlavní stránka'!AU$1,1,0)</f>
        <v>0</v>
      </c>
      <c r="AX135" s="5">
        <f>IF('Tabulka klientů 2023'!$AA139='Hlavní stránka'!AU$1,1,0)</f>
        <v>0</v>
      </c>
      <c r="AY135" s="5">
        <f>IF('Tabulka klientů 2023'!$AD139='Hlavní stránka'!AU$1,1,0)</f>
        <v>0</v>
      </c>
      <c r="AZ135" s="5">
        <f>IF('Tabulka klientů 2023'!$AG139='Hlavní stránka'!AU$1,1,0)</f>
        <v>0</v>
      </c>
      <c r="BA135" s="5">
        <f>IF('Tabulka klientů 2023'!$AJ139='Hlavní stránka'!AU$1,1,0)</f>
        <v>0</v>
      </c>
      <c r="BB135" s="5">
        <f>IF('Tabulka klientů 2023'!$AM139='Hlavní stránka'!AU$1,1,0)</f>
        <v>0</v>
      </c>
      <c r="BC135" s="5">
        <f>IF('Tabulka klientů 2023'!$AP139='Hlavní stránka'!AU$1,1,0)</f>
        <v>0</v>
      </c>
      <c r="BD135" s="5">
        <f>IF('Tabulka klientů 2023'!$AS139='Hlavní stránka'!AU$1,1,0)</f>
        <v>0</v>
      </c>
      <c r="BE135" s="5">
        <f>IF('Tabulka klientů 2023'!$AV139='Hlavní stránka'!AU$1,1,0)</f>
        <v>0</v>
      </c>
      <c r="BF135" s="5">
        <f t="shared" si="3"/>
        <v>0</v>
      </c>
      <c r="BG135" s="2">
        <f t="shared" si="15"/>
        <v>0</v>
      </c>
      <c r="BH135" s="5">
        <f>IF('Tabulka klientů 2023'!$R139='Hlavní stránka'!BH$1,1,0)</f>
        <v>0</v>
      </c>
      <c r="BI135" s="5">
        <f>IF('Tabulka klientů 2023'!$U139='Hlavní stránka'!BH$1,1,0)</f>
        <v>0</v>
      </c>
      <c r="BJ135" s="5">
        <f>IF('Tabulka klientů 2023'!$X139='Hlavní stránka'!BH$1,1,0)</f>
        <v>0</v>
      </c>
      <c r="BK135" s="5">
        <f>IF('Tabulka klientů 2023'!$AA139='Hlavní stránka'!BH$1,1,0)</f>
        <v>0</v>
      </c>
      <c r="BL135" s="5">
        <f>IF('Tabulka klientů 2023'!$AD139='Hlavní stránka'!BH$1,1,0)</f>
        <v>0</v>
      </c>
      <c r="BM135" s="5">
        <f>IF('Tabulka klientů 2023'!$AG139='Hlavní stránka'!BH$1,1,0)</f>
        <v>0</v>
      </c>
      <c r="BN135" s="5">
        <f>IF('Tabulka klientů 2023'!$AJ139='Hlavní stránka'!BH$1,1,0)</f>
        <v>0</v>
      </c>
      <c r="BO135" s="5">
        <f>IF('Tabulka klientů 2023'!$AM139='Hlavní stránka'!BH$1,1,0)</f>
        <v>0</v>
      </c>
      <c r="BP135" s="5">
        <f>IF('Tabulka klientů 2023'!$AP139='Hlavní stránka'!BH$1,1,0)</f>
        <v>0</v>
      </c>
      <c r="BQ135" s="5">
        <f>IF('Tabulka klientů 2023'!$AS139='Hlavní stránka'!BH$1,1,0)</f>
        <v>0</v>
      </c>
      <c r="BR135" s="5">
        <f>IF('Tabulka klientů 2023'!$AV139='Hlavní stránka'!BH$1,1,0)</f>
        <v>0</v>
      </c>
      <c r="BS135" s="5">
        <f t="shared" si="4"/>
        <v>0</v>
      </c>
      <c r="BT135" s="2">
        <f t="shared" si="16"/>
        <v>0</v>
      </c>
      <c r="BU135" s="5">
        <f>IF('Tabulka klientů 2023'!$R139='Hlavní stránka'!BU$1,1,0)</f>
        <v>0</v>
      </c>
      <c r="BV135" s="5">
        <f>IF('Tabulka klientů 2023'!$U139='Hlavní stránka'!BU$1,1,0)</f>
        <v>0</v>
      </c>
      <c r="BW135" s="5">
        <f>IF('Tabulka klientů 2023'!$X139='Hlavní stránka'!BU$1,1,0)</f>
        <v>0</v>
      </c>
      <c r="BX135" s="5">
        <f>IF('Tabulka klientů 2023'!$AA139='Hlavní stránka'!BU$1,1,0)</f>
        <v>0</v>
      </c>
      <c r="BY135" s="5">
        <f>IF('Tabulka klientů 2023'!$AD139='Hlavní stránka'!BU$1,1,0)</f>
        <v>0</v>
      </c>
      <c r="BZ135" s="5">
        <f>IF('Tabulka klientů 2023'!$AG139='Hlavní stránka'!BU$1,1,0)</f>
        <v>0</v>
      </c>
      <c r="CA135" s="5">
        <f>IF('Tabulka klientů 2023'!$AJ139='Hlavní stránka'!BU$1,1,0)</f>
        <v>0</v>
      </c>
      <c r="CB135" s="5">
        <f>IF('Tabulka klientů 2023'!$AM139='Hlavní stránka'!BU$1,1,0)</f>
        <v>0</v>
      </c>
      <c r="CC135" s="5">
        <f>IF('Tabulka klientů 2023'!$AP139='Hlavní stránka'!BU$1,1,0)</f>
        <v>0</v>
      </c>
      <c r="CD135" s="5">
        <f>IF('Tabulka klientů 2023'!$AS139='Hlavní stránka'!BU$1,1,0)</f>
        <v>0</v>
      </c>
      <c r="CE135" s="5">
        <f>IF('Tabulka klientů 2023'!$AV139='Hlavní stránka'!BU$1,1,0)</f>
        <v>0</v>
      </c>
      <c r="CF135" s="5">
        <f t="shared" si="5"/>
        <v>0</v>
      </c>
      <c r="CG135" s="2">
        <f t="shared" si="17"/>
        <v>0</v>
      </c>
      <c r="CH135" s="5">
        <f>IF('Tabulka klientů 2023'!$R139='Hlavní stránka'!CH$1,1,0)</f>
        <v>0</v>
      </c>
      <c r="CI135" s="5">
        <f>IF('Tabulka klientů 2023'!$U139='Hlavní stránka'!CH$1,1,0)</f>
        <v>0</v>
      </c>
      <c r="CJ135" s="5">
        <f>IF('Tabulka klientů 2023'!$X139='Hlavní stránka'!CH$1,1,0)</f>
        <v>0</v>
      </c>
      <c r="CK135" s="5">
        <f>IF('Tabulka klientů 2023'!$AA139='Hlavní stránka'!CH$1,1,0)</f>
        <v>0</v>
      </c>
      <c r="CL135" s="5">
        <f>IF('Tabulka klientů 2023'!$AD139='Hlavní stránka'!CH$1,1,0)</f>
        <v>0</v>
      </c>
      <c r="CM135" s="5">
        <f>IF('Tabulka klientů 2023'!$AG139='Hlavní stránka'!CH$1,1,0)</f>
        <v>0</v>
      </c>
      <c r="CN135" s="5">
        <f>IF('Tabulka klientů 2023'!$AJ139='Hlavní stránka'!CH$1,1,0)</f>
        <v>0</v>
      </c>
      <c r="CO135" s="5">
        <f>IF('Tabulka klientů 2023'!$AM139='Hlavní stránka'!CH$1,1,0)</f>
        <v>0</v>
      </c>
      <c r="CP135" s="5">
        <f>IF('Tabulka klientů 2023'!$AP139='Hlavní stránka'!CH$1,1,0)</f>
        <v>0</v>
      </c>
      <c r="CQ135" s="5">
        <f>IF('Tabulka klientů 2023'!$AS139='Hlavní stránka'!CH$1,1,0)</f>
        <v>0</v>
      </c>
      <c r="CR135" s="5">
        <f>IF('Tabulka klientů 2023'!$AV139='Hlavní stránka'!CH$1,1,0)</f>
        <v>0</v>
      </c>
      <c r="CS135" s="5">
        <f t="shared" si="6"/>
        <v>0</v>
      </c>
      <c r="CT135" s="2">
        <f t="shared" si="18"/>
        <v>0</v>
      </c>
      <c r="CU135" s="5">
        <f>IF('Tabulka klientů 2023'!$R139='Hlavní stránka'!CU$1,1,0)</f>
        <v>0</v>
      </c>
      <c r="CV135" s="5">
        <f>IF('Tabulka klientů 2023'!$U139='Hlavní stránka'!CU$1,1,0)</f>
        <v>0</v>
      </c>
      <c r="CW135" s="5">
        <f>IF('Tabulka klientů 2023'!$X139='Hlavní stránka'!CU$1,1,0)</f>
        <v>0</v>
      </c>
      <c r="CX135" s="5">
        <f>IF('Tabulka klientů 2023'!$AA139='Hlavní stránka'!CU$1,1,0)</f>
        <v>0</v>
      </c>
      <c r="CY135" s="5">
        <f>IF('Tabulka klientů 2023'!$AD139='Hlavní stránka'!CU$1,1,0)</f>
        <v>0</v>
      </c>
      <c r="CZ135" s="5">
        <f>IF('Tabulka klientů 2023'!$AG139='Hlavní stránka'!CU$1,1,0)</f>
        <v>0</v>
      </c>
      <c r="DA135" s="5">
        <f>IF('Tabulka klientů 2023'!$AJ139='Hlavní stránka'!CU$1,1,0)</f>
        <v>0</v>
      </c>
      <c r="DB135" s="5">
        <f>IF('Tabulka klientů 2023'!$AM139='Hlavní stránka'!CU$1,1,0)</f>
        <v>0</v>
      </c>
      <c r="DC135" s="5">
        <f>IF('Tabulka klientů 2023'!$AP139='Hlavní stránka'!CU$1,1,0)</f>
        <v>0</v>
      </c>
      <c r="DD135" s="5">
        <f>IF('Tabulka klientů 2023'!$AS139='Hlavní stránka'!CU$1,1,0)</f>
        <v>0</v>
      </c>
      <c r="DE135" s="5">
        <f>IF('Tabulka klientů 2023'!$AV139='Hlavní stránka'!CU$1,1,0)</f>
        <v>0</v>
      </c>
      <c r="DF135" s="5">
        <f t="shared" si="7"/>
        <v>0</v>
      </c>
      <c r="DG135" s="2">
        <f t="shared" si="19"/>
        <v>0</v>
      </c>
      <c r="DH135" s="5">
        <f>IF('Tabulka klientů 2023'!$R139='Hlavní stránka'!DH$1,1,0)</f>
        <v>0</v>
      </c>
      <c r="DI135" s="5">
        <f>IF('Tabulka klientů 2023'!$U139='Hlavní stránka'!DH$1,1,0)</f>
        <v>0</v>
      </c>
      <c r="DJ135" s="5">
        <f>IF('Tabulka klientů 2023'!$X139='Hlavní stránka'!DH$1,1,0)</f>
        <v>0</v>
      </c>
      <c r="DK135" s="5">
        <f>IF('Tabulka klientů 2023'!$AA139='Hlavní stránka'!DH$1,1,0)</f>
        <v>0</v>
      </c>
      <c r="DL135" s="5">
        <f>IF('Tabulka klientů 2023'!$AD139='Hlavní stránka'!DH$1,1,0)</f>
        <v>0</v>
      </c>
      <c r="DM135" s="5">
        <f>IF('Tabulka klientů 2023'!$AG139='Hlavní stránka'!DH$1,1,0)</f>
        <v>0</v>
      </c>
      <c r="DN135" s="5">
        <f>IF('Tabulka klientů 2023'!$AJ139='Hlavní stránka'!DH$1,1,0)</f>
        <v>0</v>
      </c>
      <c r="DO135" s="5">
        <f>IF('Tabulka klientů 2023'!$AM139='Hlavní stránka'!DH$1,1,0)</f>
        <v>0</v>
      </c>
      <c r="DP135" s="5">
        <f>IF('Tabulka klientů 2023'!$AP139='Hlavní stránka'!DH$1,1,0)</f>
        <v>0</v>
      </c>
      <c r="DQ135" s="5">
        <f>IF('Tabulka klientů 2023'!$AS139='Hlavní stránka'!DH$1,1,0)</f>
        <v>0</v>
      </c>
      <c r="DR135" s="5">
        <f>IF('Tabulka klientů 2023'!$AV139='Hlavní stránka'!DH$1,1,0)</f>
        <v>0</v>
      </c>
      <c r="DS135" s="5">
        <f t="shared" si="8"/>
        <v>0</v>
      </c>
      <c r="DT135" s="2">
        <f t="shared" si="20"/>
        <v>0</v>
      </c>
      <c r="DU135" s="5">
        <f>IF('Tabulka klientů 2023'!$R139='Hlavní stránka'!DU$1,1,0)</f>
        <v>0</v>
      </c>
      <c r="DV135" s="5">
        <f>IF('Tabulka klientů 2023'!$U139='Hlavní stránka'!DU$1,1,0)</f>
        <v>0</v>
      </c>
      <c r="DW135" s="5">
        <f>IF('Tabulka klientů 2023'!$X139='Hlavní stránka'!DU$1,1,0)</f>
        <v>0</v>
      </c>
      <c r="DX135" s="5">
        <f>IF('Tabulka klientů 2023'!$AA139='Hlavní stránka'!DU$1,1,0)</f>
        <v>0</v>
      </c>
      <c r="DY135" s="5">
        <f>IF('Tabulka klientů 2023'!$AD139='Hlavní stránka'!DU$1,1,0)</f>
        <v>0</v>
      </c>
      <c r="DZ135" s="5">
        <f>IF('Tabulka klientů 2023'!$AG139='Hlavní stránka'!DU$1,1,0)</f>
        <v>0</v>
      </c>
      <c r="EA135" s="5">
        <f>IF('Tabulka klientů 2023'!$AJ139='Hlavní stránka'!DU$1,1,0)</f>
        <v>0</v>
      </c>
      <c r="EB135" s="5">
        <f>IF('Tabulka klientů 2023'!$AM139='Hlavní stránka'!DU$1,1,0)</f>
        <v>0</v>
      </c>
      <c r="EC135" s="5">
        <f>IF('Tabulka klientů 2023'!$AP139='Hlavní stránka'!DU$1,1,0)</f>
        <v>0</v>
      </c>
      <c r="ED135" s="5">
        <f>IF('Tabulka klientů 2023'!$AS139='Hlavní stránka'!DU$1,1,0)</f>
        <v>0</v>
      </c>
      <c r="EE135" s="5">
        <f>IF('Tabulka klientů 2023'!$AV139='Hlavní stránka'!DU$1,1,0)</f>
        <v>0</v>
      </c>
      <c r="EF135" s="5">
        <f t="shared" si="9"/>
        <v>0</v>
      </c>
      <c r="EG135" s="2">
        <f t="shared" si="21"/>
        <v>0</v>
      </c>
      <c r="EH135" s="5">
        <f>IF('Tabulka klientů 2023'!$R139='Hlavní stránka'!EH$1,1,0)</f>
        <v>0</v>
      </c>
      <c r="EI135" s="5">
        <f>IF('Tabulka klientů 2023'!$U139='Hlavní stránka'!EH$1,1,0)</f>
        <v>0</v>
      </c>
      <c r="EJ135" s="5">
        <f>IF('Tabulka klientů 2023'!$X139='Hlavní stránka'!EH$1,1,0)</f>
        <v>0</v>
      </c>
      <c r="EK135" s="5">
        <f>IF('Tabulka klientů 2023'!$AA139='Hlavní stránka'!EH$1,1,0)</f>
        <v>0</v>
      </c>
      <c r="EL135" s="5">
        <f>IF('Tabulka klientů 2023'!$AD139='Hlavní stránka'!EH$1,1,0)</f>
        <v>0</v>
      </c>
      <c r="EM135" s="5">
        <f>IF('Tabulka klientů 2023'!$AG139='Hlavní stránka'!EH$1,1,0)</f>
        <v>0</v>
      </c>
      <c r="EN135" s="5">
        <f>IF('Tabulka klientů 2023'!$AJ139='Hlavní stránka'!EH$1,1,0)</f>
        <v>0</v>
      </c>
      <c r="EO135" s="5">
        <f>IF('Tabulka klientů 2023'!$AM139='Hlavní stránka'!EH$1,1,0)</f>
        <v>0</v>
      </c>
      <c r="EP135" s="5">
        <f>IF('Tabulka klientů 2023'!$AP139='Hlavní stránka'!EH$1,1,0)</f>
        <v>0</v>
      </c>
      <c r="EQ135" s="5">
        <f>IF('Tabulka klientů 2023'!$AS139='Hlavní stránka'!EH$1,1,0)</f>
        <v>0</v>
      </c>
      <c r="ER135" s="5">
        <f>IF('Tabulka klientů 2023'!$AV139='Hlavní stránka'!EH$1,1,0)</f>
        <v>0</v>
      </c>
      <c r="ES135" s="5">
        <f t="shared" si="10"/>
        <v>0</v>
      </c>
      <c r="ET135" s="2">
        <f t="shared" si="22"/>
        <v>0</v>
      </c>
      <c r="EU135" s="5">
        <f>IF('Tabulka klientů 2023'!$R139='Hlavní stránka'!EU$1,1,0)</f>
        <v>0</v>
      </c>
      <c r="EV135" s="5">
        <f>IF('Tabulka klientů 2023'!$U139='Hlavní stránka'!EU$1,1,0)</f>
        <v>0</v>
      </c>
      <c r="EW135" s="5">
        <f>IF('Tabulka klientů 2023'!$X139='Hlavní stránka'!EU$1,1,0)</f>
        <v>0</v>
      </c>
      <c r="EX135" s="5">
        <f>IF('Tabulka klientů 2023'!$AA139='Hlavní stránka'!EU$1,1,0)</f>
        <v>0</v>
      </c>
      <c r="EY135" s="5">
        <f>IF('Tabulka klientů 2023'!$AD139='Hlavní stránka'!EU$1,1,0)</f>
        <v>0</v>
      </c>
      <c r="EZ135" s="5">
        <f>IF('Tabulka klientů 2023'!$AG139='Hlavní stránka'!EU$1,1,0)</f>
        <v>0</v>
      </c>
      <c r="FA135" s="5">
        <f>IF('Tabulka klientů 2023'!$AJ139='Hlavní stránka'!EU$1,1,0)</f>
        <v>0</v>
      </c>
      <c r="FB135" s="5">
        <f>IF('Tabulka klientů 2023'!$AM139='Hlavní stránka'!EU$1,1,0)</f>
        <v>0</v>
      </c>
      <c r="FC135" s="5">
        <f>IF('Tabulka klientů 2023'!$AP139='Hlavní stránka'!EU$1,1,0)</f>
        <v>0</v>
      </c>
      <c r="FD135" s="5">
        <f>IF('Tabulka klientů 2023'!$AS139='Hlavní stránka'!EU$1,1,0)</f>
        <v>0</v>
      </c>
      <c r="FE135" s="5">
        <f>IF('Tabulka klientů 2023'!$AV139='Hlavní stránka'!EU$1,1,0)</f>
        <v>0</v>
      </c>
      <c r="FF135" s="5">
        <f t="shared" si="11"/>
        <v>0</v>
      </c>
      <c r="FG135" s="2">
        <f t="shared" si="23"/>
        <v>0</v>
      </c>
    </row>
    <row r="136" spans="1:163" ht="1.5" hidden="1" customHeight="1" x14ac:dyDescent="0.25">
      <c r="A136" s="4"/>
      <c r="B136" s="4"/>
      <c r="C136" s="4"/>
      <c r="D136" s="4"/>
      <c r="E136" s="4"/>
      <c r="F136" s="4"/>
      <c r="G136" s="4"/>
      <c r="H136" s="5">
        <f>IF('Tabulka klientů 2023'!$R140='Hlavní stránka'!$H$1,1,0)</f>
        <v>0</v>
      </c>
      <c r="I136" s="5">
        <f>IF('Tabulka klientů 2023'!$U140='Hlavní stránka'!$H$1,1,0)</f>
        <v>0</v>
      </c>
      <c r="J136" s="5">
        <f>IF('Tabulka klientů 2023'!$X140='Hlavní stránka'!$H$1,1,0)</f>
        <v>0</v>
      </c>
      <c r="K136" s="5">
        <f>IF('Tabulka klientů 2023'!$AA140='Hlavní stránka'!$H$1,1,0)</f>
        <v>0</v>
      </c>
      <c r="L136" s="5">
        <f>IF('Tabulka klientů 2023'!$AD140='Hlavní stránka'!$H$1,1,0)</f>
        <v>0</v>
      </c>
      <c r="M136" s="5">
        <f>IF('Tabulka klientů 2023'!$AG140='Hlavní stránka'!$H$1,1,0)</f>
        <v>0</v>
      </c>
      <c r="N136" s="5">
        <f>IF('Tabulka klientů 2023'!$AJ140='Hlavní stránka'!$H$1,1,0)</f>
        <v>0</v>
      </c>
      <c r="O136" s="5">
        <f>IF('Tabulka klientů 2023'!$AM140='Hlavní stránka'!$H$1,1,0)</f>
        <v>0</v>
      </c>
      <c r="P136" s="5">
        <f>IF('Tabulka klientů 2023'!$AP140='Hlavní stránka'!$H$1,1,0)</f>
        <v>0</v>
      </c>
      <c r="Q136" s="5">
        <f>IF('Tabulka klientů 2023'!$AS140='Hlavní stránka'!$H$1,1,0)</f>
        <v>0</v>
      </c>
      <c r="R136" s="5">
        <f>IF('Tabulka klientů 2023'!$AV140='Hlavní stránka'!$H$1,1,0)</f>
        <v>0</v>
      </c>
      <c r="S136" s="5">
        <f t="shared" si="0"/>
        <v>0</v>
      </c>
      <c r="T136" s="2">
        <f t="shared" si="12"/>
        <v>0</v>
      </c>
      <c r="U136" s="5">
        <f>IF('Tabulka klientů 2023'!$R140='Hlavní stránka'!U$1,1,0)</f>
        <v>0</v>
      </c>
      <c r="V136" s="5">
        <f>IF('Tabulka klientů 2023'!$U140='Hlavní stránka'!U$1,1,0)</f>
        <v>0</v>
      </c>
      <c r="W136" s="5">
        <f>IF('Tabulka klientů 2023'!$X140='Hlavní stránka'!U$1,1,0)</f>
        <v>0</v>
      </c>
      <c r="X136" s="5">
        <f>IF('Tabulka klientů 2023'!$AA140='Hlavní stránka'!U$1,1,0)</f>
        <v>0</v>
      </c>
      <c r="Y136" s="5">
        <f>IF('Tabulka klientů 2023'!$AD140='Hlavní stránka'!U$1,1,0)</f>
        <v>0</v>
      </c>
      <c r="Z136" s="5">
        <f>IF('Tabulka klientů 2023'!$AG140='Hlavní stránka'!U$1,1,0)</f>
        <v>0</v>
      </c>
      <c r="AA136" s="5">
        <f>IF('Tabulka klientů 2023'!$AJ140='Hlavní stránka'!U$1,1,0)</f>
        <v>0</v>
      </c>
      <c r="AB136" s="5">
        <f>IF('Tabulka klientů 2023'!$AM140='Hlavní stránka'!U$1,1,0)</f>
        <v>0</v>
      </c>
      <c r="AC136" s="5">
        <f>IF('Tabulka klientů 2023'!$AP140='Hlavní stránka'!U$1,1,0)</f>
        <v>0</v>
      </c>
      <c r="AD136" s="5">
        <f>IF('Tabulka klientů 2023'!$AS140='Hlavní stránka'!U$1,1,0)</f>
        <v>0</v>
      </c>
      <c r="AE136" s="5">
        <f>IF('Tabulka klientů 2023'!$AV140='Hlavní stránka'!U$1,1,0)</f>
        <v>0</v>
      </c>
      <c r="AF136" s="5">
        <f t="shared" si="1"/>
        <v>0</v>
      </c>
      <c r="AG136" s="2">
        <f t="shared" si="13"/>
        <v>0</v>
      </c>
      <c r="AH136" s="5">
        <f>IF('Tabulka klientů 2023'!$R140='Hlavní stránka'!AH$1,1,0)</f>
        <v>0</v>
      </c>
      <c r="AI136" s="5">
        <f>IF('Tabulka klientů 2023'!$U140='Hlavní stránka'!AH$1,1,0)</f>
        <v>0</v>
      </c>
      <c r="AJ136" s="5">
        <f>IF('Tabulka klientů 2023'!$X140='Hlavní stránka'!AH$1,1,0)</f>
        <v>0</v>
      </c>
      <c r="AK136" s="5">
        <f>IF('Tabulka klientů 2023'!$AA140='Hlavní stránka'!AH$1,1,0)</f>
        <v>0</v>
      </c>
      <c r="AL136" s="5">
        <f>IF('Tabulka klientů 2023'!$AD140='Hlavní stránka'!AH$1,1,0)</f>
        <v>0</v>
      </c>
      <c r="AM136" s="5">
        <f>IF('Tabulka klientů 2023'!$AG140='Hlavní stránka'!AH$1,1,0)</f>
        <v>0</v>
      </c>
      <c r="AN136" s="5">
        <f>IF('Tabulka klientů 2023'!$AJ140='Hlavní stránka'!AH$1,1,0)</f>
        <v>0</v>
      </c>
      <c r="AO136" s="5">
        <f>IF('Tabulka klientů 2023'!$AM140='Hlavní stránka'!AH$1,1,0)</f>
        <v>0</v>
      </c>
      <c r="AP136" s="5">
        <f>IF('Tabulka klientů 2023'!$AP140='Hlavní stránka'!AH$1,1,0)</f>
        <v>0</v>
      </c>
      <c r="AQ136" s="5">
        <f>IF('Tabulka klientů 2023'!$AS140='Hlavní stránka'!AH$1,1,0)</f>
        <v>0</v>
      </c>
      <c r="AR136" s="5">
        <f>IF('Tabulka klientů 2023'!$AV140='Hlavní stránka'!AH$1,1,0)</f>
        <v>0</v>
      </c>
      <c r="AS136" s="5">
        <f t="shared" si="2"/>
        <v>0</v>
      </c>
      <c r="AT136" s="2">
        <f t="shared" si="14"/>
        <v>0</v>
      </c>
      <c r="AU136" s="5">
        <f>IF('Tabulka klientů 2023'!$R140='Hlavní stránka'!AU$1,1,0)</f>
        <v>0</v>
      </c>
      <c r="AV136" s="5">
        <f>IF('Tabulka klientů 2023'!$U140='Hlavní stránka'!AU$1,1,0)</f>
        <v>0</v>
      </c>
      <c r="AW136" s="5">
        <f>IF('Tabulka klientů 2023'!$X140='Hlavní stránka'!AU$1,1,0)</f>
        <v>0</v>
      </c>
      <c r="AX136" s="5">
        <f>IF('Tabulka klientů 2023'!$AA140='Hlavní stránka'!AU$1,1,0)</f>
        <v>0</v>
      </c>
      <c r="AY136" s="5">
        <f>IF('Tabulka klientů 2023'!$AD140='Hlavní stránka'!AU$1,1,0)</f>
        <v>0</v>
      </c>
      <c r="AZ136" s="5">
        <f>IF('Tabulka klientů 2023'!$AG140='Hlavní stránka'!AU$1,1,0)</f>
        <v>0</v>
      </c>
      <c r="BA136" s="5">
        <f>IF('Tabulka klientů 2023'!$AJ140='Hlavní stránka'!AU$1,1,0)</f>
        <v>0</v>
      </c>
      <c r="BB136" s="5">
        <f>IF('Tabulka klientů 2023'!$AM140='Hlavní stránka'!AU$1,1,0)</f>
        <v>0</v>
      </c>
      <c r="BC136" s="5">
        <f>IF('Tabulka klientů 2023'!$AP140='Hlavní stránka'!AU$1,1,0)</f>
        <v>0</v>
      </c>
      <c r="BD136" s="5">
        <f>IF('Tabulka klientů 2023'!$AS140='Hlavní stránka'!AU$1,1,0)</f>
        <v>0</v>
      </c>
      <c r="BE136" s="5">
        <f>IF('Tabulka klientů 2023'!$AV140='Hlavní stránka'!AU$1,1,0)</f>
        <v>0</v>
      </c>
      <c r="BF136" s="5">
        <f t="shared" si="3"/>
        <v>0</v>
      </c>
      <c r="BG136" s="2">
        <f t="shared" si="15"/>
        <v>0</v>
      </c>
      <c r="BH136" s="5">
        <f>IF('Tabulka klientů 2023'!$R140='Hlavní stránka'!BH$1,1,0)</f>
        <v>0</v>
      </c>
      <c r="BI136" s="5">
        <f>IF('Tabulka klientů 2023'!$U140='Hlavní stránka'!BH$1,1,0)</f>
        <v>0</v>
      </c>
      <c r="BJ136" s="5">
        <f>IF('Tabulka klientů 2023'!$X140='Hlavní stránka'!BH$1,1,0)</f>
        <v>0</v>
      </c>
      <c r="BK136" s="5">
        <f>IF('Tabulka klientů 2023'!$AA140='Hlavní stránka'!BH$1,1,0)</f>
        <v>0</v>
      </c>
      <c r="BL136" s="5">
        <f>IF('Tabulka klientů 2023'!$AD140='Hlavní stránka'!BH$1,1,0)</f>
        <v>0</v>
      </c>
      <c r="BM136" s="5">
        <f>IF('Tabulka klientů 2023'!$AG140='Hlavní stránka'!BH$1,1,0)</f>
        <v>0</v>
      </c>
      <c r="BN136" s="5">
        <f>IF('Tabulka klientů 2023'!$AJ140='Hlavní stránka'!BH$1,1,0)</f>
        <v>0</v>
      </c>
      <c r="BO136" s="5">
        <f>IF('Tabulka klientů 2023'!$AM140='Hlavní stránka'!BH$1,1,0)</f>
        <v>0</v>
      </c>
      <c r="BP136" s="5">
        <f>IF('Tabulka klientů 2023'!$AP140='Hlavní stránka'!BH$1,1,0)</f>
        <v>0</v>
      </c>
      <c r="BQ136" s="5">
        <f>IF('Tabulka klientů 2023'!$AS140='Hlavní stránka'!BH$1,1,0)</f>
        <v>0</v>
      </c>
      <c r="BR136" s="5">
        <f>IF('Tabulka klientů 2023'!$AV140='Hlavní stránka'!BH$1,1,0)</f>
        <v>0</v>
      </c>
      <c r="BS136" s="5">
        <f t="shared" si="4"/>
        <v>0</v>
      </c>
      <c r="BT136" s="2">
        <f t="shared" si="16"/>
        <v>0</v>
      </c>
      <c r="BU136" s="5">
        <f>IF('Tabulka klientů 2023'!$R140='Hlavní stránka'!BU$1,1,0)</f>
        <v>0</v>
      </c>
      <c r="BV136" s="5">
        <f>IF('Tabulka klientů 2023'!$U140='Hlavní stránka'!BU$1,1,0)</f>
        <v>0</v>
      </c>
      <c r="BW136" s="5">
        <f>IF('Tabulka klientů 2023'!$X140='Hlavní stránka'!BU$1,1,0)</f>
        <v>0</v>
      </c>
      <c r="BX136" s="5">
        <f>IF('Tabulka klientů 2023'!$AA140='Hlavní stránka'!BU$1,1,0)</f>
        <v>0</v>
      </c>
      <c r="BY136" s="5">
        <f>IF('Tabulka klientů 2023'!$AD140='Hlavní stránka'!BU$1,1,0)</f>
        <v>0</v>
      </c>
      <c r="BZ136" s="5">
        <f>IF('Tabulka klientů 2023'!$AG140='Hlavní stránka'!BU$1,1,0)</f>
        <v>0</v>
      </c>
      <c r="CA136" s="5">
        <f>IF('Tabulka klientů 2023'!$AJ140='Hlavní stránka'!BU$1,1,0)</f>
        <v>0</v>
      </c>
      <c r="CB136" s="5">
        <f>IF('Tabulka klientů 2023'!$AM140='Hlavní stránka'!BU$1,1,0)</f>
        <v>0</v>
      </c>
      <c r="CC136" s="5">
        <f>IF('Tabulka klientů 2023'!$AP140='Hlavní stránka'!BU$1,1,0)</f>
        <v>0</v>
      </c>
      <c r="CD136" s="5">
        <f>IF('Tabulka klientů 2023'!$AS140='Hlavní stránka'!BU$1,1,0)</f>
        <v>0</v>
      </c>
      <c r="CE136" s="5">
        <f>IF('Tabulka klientů 2023'!$AV140='Hlavní stránka'!BU$1,1,0)</f>
        <v>0</v>
      </c>
      <c r="CF136" s="5">
        <f t="shared" si="5"/>
        <v>0</v>
      </c>
      <c r="CG136" s="2">
        <f t="shared" si="17"/>
        <v>0</v>
      </c>
      <c r="CH136" s="5">
        <f>IF('Tabulka klientů 2023'!$R140='Hlavní stránka'!CH$1,1,0)</f>
        <v>0</v>
      </c>
      <c r="CI136" s="5">
        <f>IF('Tabulka klientů 2023'!$U140='Hlavní stránka'!CH$1,1,0)</f>
        <v>0</v>
      </c>
      <c r="CJ136" s="5">
        <f>IF('Tabulka klientů 2023'!$X140='Hlavní stránka'!CH$1,1,0)</f>
        <v>0</v>
      </c>
      <c r="CK136" s="5">
        <f>IF('Tabulka klientů 2023'!$AA140='Hlavní stránka'!CH$1,1,0)</f>
        <v>0</v>
      </c>
      <c r="CL136" s="5">
        <f>IF('Tabulka klientů 2023'!$AD140='Hlavní stránka'!CH$1,1,0)</f>
        <v>0</v>
      </c>
      <c r="CM136" s="5">
        <f>IF('Tabulka klientů 2023'!$AG140='Hlavní stránka'!CH$1,1,0)</f>
        <v>0</v>
      </c>
      <c r="CN136" s="5">
        <f>IF('Tabulka klientů 2023'!$AJ140='Hlavní stránka'!CH$1,1,0)</f>
        <v>0</v>
      </c>
      <c r="CO136" s="5">
        <f>IF('Tabulka klientů 2023'!$AM140='Hlavní stránka'!CH$1,1,0)</f>
        <v>0</v>
      </c>
      <c r="CP136" s="5">
        <f>IF('Tabulka klientů 2023'!$AP140='Hlavní stránka'!CH$1,1,0)</f>
        <v>0</v>
      </c>
      <c r="CQ136" s="5">
        <f>IF('Tabulka klientů 2023'!$AS140='Hlavní stránka'!CH$1,1,0)</f>
        <v>0</v>
      </c>
      <c r="CR136" s="5">
        <f>IF('Tabulka klientů 2023'!$AV140='Hlavní stránka'!CH$1,1,0)</f>
        <v>0</v>
      </c>
      <c r="CS136" s="5">
        <f t="shared" si="6"/>
        <v>0</v>
      </c>
      <c r="CT136" s="2">
        <f t="shared" si="18"/>
        <v>0</v>
      </c>
      <c r="CU136" s="5">
        <f>IF('Tabulka klientů 2023'!$R140='Hlavní stránka'!CU$1,1,0)</f>
        <v>0</v>
      </c>
      <c r="CV136" s="5">
        <f>IF('Tabulka klientů 2023'!$U140='Hlavní stránka'!CU$1,1,0)</f>
        <v>0</v>
      </c>
      <c r="CW136" s="5">
        <f>IF('Tabulka klientů 2023'!$X140='Hlavní stránka'!CU$1,1,0)</f>
        <v>0</v>
      </c>
      <c r="CX136" s="5">
        <f>IF('Tabulka klientů 2023'!$AA140='Hlavní stránka'!CU$1,1,0)</f>
        <v>0</v>
      </c>
      <c r="CY136" s="5">
        <f>IF('Tabulka klientů 2023'!$AD140='Hlavní stránka'!CU$1,1,0)</f>
        <v>0</v>
      </c>
      <c r="CZ136" s="5">
        <f>IF('Tabulka klientů 2023'!$AG140='Hlavní stránka'!CU$1,1,0)</f>
        <v>0</v>
      </c>
      <c r="DA136" s="5">
        <f>IF('Tabulka klientů 2023'!$AJ140='Hlavní stránka'!CU$1,1,0)</f>
        <v>0</v>
      </c>
      <c r="DB136" s="5">
        <f>IF('Tabulka klientů 2023'!$AM140='Hlavní stránka'!CU$1,1,0)</f>
        <v>0</v>
      </c>
      <c r="DC136" s="5">
        <f>IF('Tabulka klientů 2023'!$AP140='Hlavní stránka'!CU$1,1,0)</f>
        <v>0</v>
      </c>
      <c r="DD136" s="5">
        <f>IF('Tabulka klientů 2023'!$AS140='Hlavní stránka'!CU$1,1,0)</f>
        <v>0</v>
      </c>
      <c r="DE136" s="5">
        <f>IF('Tabulka klientů 2023'!$AV140='Hlavní stránka'!CU$1,1,0)</f>
        <v>0</v>
      </c>
      <c r="DF136" s="5">
        <f t="shared" si="7"/>
        <v>0</v>
      </c>
      <c r="DG136" s="2">
        <f t="shared" si="19"/>
        <v>0</v>
      </c>
      <c r="DH136" s="5">
        <f>IF('Tabulka klientů 2023'!$R140='Hlavní stránka'!DH$1,1,0)</f>
        <v>0</v>
      </c>
      <c r="DI136" s="5">
        <f>IF('Tabulka klientů 2023'!$U140='Hlavní stránka'!DH$1,1,0)</f>
        <v>0</v>
      </c>
      <c r="DJ136" s="5">
        <f>IF('Tabulka klientů 2023'!$X140='Hlavní stránka'!DH$1,1,0)</f>
        <v>0</v>
      </c>
      <c r="DK136" s="5">
        <f>IF('Tabulka klientů 2023'!$AA140='Hlavní stránka'!DH$1,1,0)</f>
        <v>0</v>
      </c>
      <c r="DL136" s="5">
        <f>IF('Tabulka klientů 2023'!$AD140='Hlavní stránka'!DH$1,1,0)</f>
        <v>0</v>
      </c>
      <c r="DM136" s="5">
        <f>IF('Tabulka klientů 2023'!$AG140='Hlavní stránka'!DH$1,1,0)</f>
        <v>0</v>
      </c>
      <c r="DN136" s="5">
        <f>IF('Tabulka klientů 2023'!$AJ140='Hlavní stránka'!DH$1,1,0)</f>
        <v>0</v>
      </c>
      <c r="DO136" s="5">
        <f>IF('Tabulka klientů 2023'!$AM140='Hlavní stránka'!DH$1,1,0)</f>
        <v>0</v>
      </c>
      <c r="DP136" s="5">
        <f>IF('Tabulka klientů 2023'!$AP140='Hlavní stránka'!DH$1,1,0)</f>
        <v>0</v>
      </c>
      <c r="DQ136" s="5">
        <f>IF('Tabulka klientů 2023'!$AS140='Hlavní stránka'!DH$1,1,0)</f>
        <v>0</v>
      </c>
      <c r="DR136" s="5">
        <f>IF('Tabulka klientů 2023'!$AV140='Hlavní stránka'!DH$1,1,0)</f>
        <v>0</v>
      </c>
      <c r="DS136" s="5">
        <f t="shared" si="8"/>
        <v>0</v>
      </c>
      <c r="DT136" s="2">
        <f t="shared" si="20"/>
        <v>0</v>
      </c>
      <c r="DU136" s="5">
        <f>IF('Tabulka klientů 2023'!$R140='Hlavní stránka'!DU$1,1,0)</f>
        <v>0</v>
      </c>
      <c r="DV136" s="5">
        <f>IF('Tabulka klientů 2023'!$U140='Hlavní stránka'!DU$1,1,0)</f>
        <v>0</v>
      </c>
      <c r="DW136" s="5">
        <f>IF('Tabulka klientů 2023'!$X140='Hlavní stránka'!DU$1,1,0)</f>
        <v>0</v>
      </c>
      <c r="DX136" s="5">
        <f>IF('Tabulka klientů 2023'!$AA140='Hlavní stránka'!DU$1,1,0)</f>
        <v>0</v>
      </c>
      <c r="DY136" s="5">
        <f>IF('Tabulka klientů 2023'!$AD140='Hlavní stránka'!DU$1,1,0)</f>
        <v>0</v>
      </c>
      <c r="DZ136" s="5">
        <f>IF('Tabulka klientů 2023'!$AG140='Hlavní stránka'!DU$1,1,0)</f>
        <v>0</v>
      </c>
      <c r="EA136" s="5">
        <f>IF('Tabulka klientů 2023'!$AJ140='Hlavní stránka'!DU$1,1,0)</f>
        <v>0</v>
      </c>
      <c r="EB136" s="5">
        <f>IF('Tabulka klientů 2023'!$AM140='Hlavní stránka'!DU$1,1,0)</f>
        <v>0</v>
      </c>
      <c r="EC136" s="5">
        <f>IF('Tabulka klientů 2023'!$AP140='Hlavní stránka'!DU$1,1,0)</f>
        <v>0</v>
      </c>
      <c r="ED136" s="5">
        <f>IF('Tabulka klientů 2023'!$AS140='Hlavní stránka'!DU$1,1,0)</f>
        <v>0</v>
      </c>
      <c r="EE136" s="5">
        <f>IF('Tabulka klientů 2023'!$AV140='Hlavní stránka'!DU$1,1,0)</f>
        <v>0</v>
      </c>
      <c r="EF136" s="5">
        <f t="shared" si="9"/>
        <v>0</v>
      </c>
      <c r="EG136" s="2">
        <f t="shared" si="21"/>
        <v>0</v>
      </c>
      <c r="EH136" s="5">
        <f>IF('Tabulka klientů 2023'!$R140='Hlavní stránka'!EH$1,1,0)</f>
        <v>0</v>
      </c>
      <c r="EI136" s="5">
        <f>IF('Tabulka klientů 2023'!$U140='Hlavní stránka'!EH$1,1,0)</f>
        <v>0</v>
      </c>
      <c r="EJ136" s="5">
        <f>IF('Tabulka klientů 2023'!$X140='Hlavní stránka'!EH$1,1,0)</f>
        <v>0</v>
      </c>
      <c r="EK136" s="5">
        <f>IF('Tabulka klientů 2023'!$AA140='Hlavní stránka'!EH$1,1,0)</f>
        <v>0</v>
      </c>
      <c r="EL136" s="5">
        <f>IF('Tabulka klientů 2023'!$AD140='Hlavní stránka'!EH$1,1,0)</f>
        <v>0</v>
      </c>
      <c r="EM136" s="5">
        <f>IF('Tabulka klientů 2023'!$AG140='Hlavní stránka'!EH$1,1,0)</f>
        <v>0</v>
      </c>
      <c r="EN136" s="5">
        <f>IF('Tabulka klientů 2023'!$AJ140='Hlavní stránka'!EH$1,1,0)</f>
        <v>0</v>
      </c>
      <c r="EO136" s="5">
        <f>IF('Tabulka klientů 2023'!$AM140='Hlavní stránka'!EH$1,1,0)</f>
        <v>0</v>
      </c>
      <c r="EP136" s="5">
        <f>IF('Tabulka klientů 2023'!$AP140='Hlavní stránka'!EH$1,1,0)</f>
        <v>0</v>
      </c>
      <c r="EQ136" s="5">
        <f>IF('Tabulka klientů 2023'!$AS140='Hlavní stránka'!EH$1,1,0)</f>
        <v>0</v>
      </c>
      <c r="ER136" s="5">
        <f>IF('Tabulka klientů 2023'!$AV140='Hlavní stránka'!EH$1,1,0)</f>
        <v>0</v>
      </c>
      <c r="ES136" s="5">
        <f t="shared" si="10"/>
        <v>0</v>
      </c>
      <c r="ET136" s="2">
        <f t="shared" si="22"/>
        <v>0</v>
      </c>
      <c r="EU136" s="5">
        <f>IF('Tabulka klientů 2023'!$R140='Hlavní stránka'!EU$1,1,0)</f>
        <v>0</v>
      </c>
      <c r="EV136" s="5">
        <f>IF('Tabulka klientů 2023'!$U140='Hlavní stránka'!EU$1,1,0)</f>
        <v>0</v>
      </c>
      <c r="EW136" s="5">
        <f>IF('Tabulka klientů 2023'!$X140='Hlavní stránka'!EU$1,1,0)</f>
        <v>0</v>
      </c>
      <c r="EX136" s="5">
        <f>IF('Tabulka klientů 2023'!$AA140='Hlavní stránka'!EU$1,1,0)</f>
        <v>0</v>
      </c>
      <c r="EY136" s="5">
        <f>IF('Tabulka klientů 2023'!$AD140='Hlavní stránka'!EU$1,1,0)</f>
        <v>0</v>
      </c>
      <c r="EZ136" s="5">
        <f>IF('Tabulka klientů 2023'!$AG140='Hlavní stránka'!EU$1,1,0)</f>
        <v>0</v>
      </c>
      <c r="FA136" s="5">
        <f>IF('Tabulka klientů 2023'!$AJ140='Hlavní stránka'!EU$1,1,0)</f>
        <v>0</v>
      </c>
      <c r="FB136" s="5">
        <f>IF('Tabulka klientů 2023'!$AM140='Hlavní stránka'!EU$1,1,0)</f>
        <v>0</v>
      </c>
      <c r="FC136" s="5">
        <f>IF('Tabulka klientů 2023'!$AP140='Hlavní stránka'!EU$1,1,0)</f>
        <v>0</v>
      </c>
      <c r="FD136" s="5">
        <f>IF('Tabulka klientů 2023'!$AS140='Hlavní stránka'!EU$1,1,0)</f>
        <v>0</v>
      </c>
      <c r="FE136" s="5">
        <f>IF('Tabulka klientů 2023'!$AV140='Hlavní stránka'!EU$1,1,0)</f>
        <v>0</v>
      </c>
      <c r="FF136" s="5">
        <f t="shared" si="11"/>
        <v>0</v>
      </c>
      <c r="FG136" s="2">
        <f t="shared" si="23"/>
        <v>0</v>
      </c>
    </row>
    <row r="137" spans="1:163" ht="1.5" hidden="1" customHeight="1" x14ac:dyDescent="0.25">
      <c r="A137" s="4"/>
      <c r="B137" s="4"/>
      <c r="C137" s="4"/>
      <c r="D137" s="4"/>
      <c r="E137" s="4"/>
      <c r="F137" s="4"/>
      <c r="G137" s="4"/>
      <c r="H137" s="5">
        <f>IF('Tabulka klientů 2023'!$R141='Hlavní stránka'!$H$1,1,0)</f>
        <v>0</v>
      </c>
      <c r="I137" s="5">
        <f>IF('Tabulka klientů 2023'!$U141='Hlavní stránka'!$H$1,1,0)</f>
        <v>0</v>
      </c>
      <c r="J137" s="5">
        <f>IF('Tabulka klientů 2023'!$X141='Hlavní stránka'!$H$1,1,0)</f>
        <v>0</v>
      </c>
      <c r="K137" s="5">
        <f>IF('Tabulka klientů 2023'!$AA141='Hlavní stránka'!$H$1,1,0)</f>
        <v>0</v>
      </c>
      <c r="L137" s="5">
        <f>IF('Tabulka klientů 2023'!$AD141='Hlavní stránka'!$H$1,1,0)</f>
        <v>0</v>
      </c>
      <c r="M137" s="5">
        <f>IF('Tabulka klientů 2023'!$AG141='Hlavní stránka'!$H$1,1,0)</f>
        <v>0</v>
      </c>
      <c r="N137" s="5">
        <f>IF('Tabulka klientů 2023'!$AJ141='Hlavní stránka'!$H$1,1,0)</f>
        <v>0</v>
      </c>
      <c r="O137" s="5">
        <f>IF('Tabulka klientů 2023'!$AM141='Hlavní stránka'!$H$1,1,0)</f>
        <v>0</v>
      </c>
      <c r="P137" s="5">
        <f>IF('Tabulka klientů 2023'!$AP141='Hlavní stránka'!$H$1,1,0)</f>
        <v>0</v>
      </c>
      <c r="Q137" s="5">
        <f>IF('Tabulka klientů 2023'!$AS141='Hlavní stránka'!$H$1,1,0)</f>
        <v>0</v>
      </c>
      <c r="R137" s="5">
        <f>IF('Tabulka klientů 2023'!$AV141='Hlavní stránka'!$H$1,1,0)</f>
        <v>0</v>
      </c>
      <c r="S137" s="5">
        <f t="shared" si="0"/>
        <v>0</v>
      </c>
      <c r="T137" s="2">
        <f t="shared" si="12"/>
        <v>0</v>
      </c>
      <c r="U137" s="5">
        <f>IF('Tabulka klientů 2023'!$R141='Hlavní stránka'!U$1,1,0)</f>
        <v>0</v>
      </c>
      <c r="V137" s="5">
        <f>IF('Tabulka klientů 2023'!$U141='Hlavní stránka'!U$1,1,0)</f>
        <v>0</v>
      </c>
      <c r="W137" s="5">
        <f>IF('Tabulka klientů 2023'!$X141='Hlavní stránka'!U$1,1,0)</f>
        <v>0</v>
      </c>
      <c r="X137" s="5">
        <f>IF('Tabulka klientů 2023'!$AA141='Hlavní stránka'!U$1,1,0)</f>
        <v>0</v>
      </c>
      <c r="Y137" s="5">
        <f>IF('Tabulka klientů 2023'!$AD141='Hlavní stránka'!U$1,1,0)</f>
        <v>0</v>
      </c>
      <c r="Z137" s="5">
        <f>IF('Tabulka klientů 2023'!$AG141='Hlavní stránka'!U$1,1,0)</f>
        <v>0</v>
      </c>
      <c r="AA137" s="5">
        <f>IF('Tabulka klientů 2023'!$AJ141='Hlavní stránka'!U$1,1,0)</f>
        <v>0</v>
      </c>
      <c r="AB137" s="5">
        <f>IF('Tabulka klientů 2023'!$AM141='Hlavní stránka'!U$1,1,0)</f>
        <v>0</v>
      </c>
      <c r="AC137" s="5">
        <f>IF('Tabulka klientů 2023'!$AP141='Hlavní stránka'!U$1,1,0)</f>
        <v>0</v>
      </c>
      <c r="AD137" s="5">
        <f>IF('Tabulka klientů 2023'!$AS141='Hlavní stránka'!U$1,1,0)</f>
        <v>0</v>
      </c>
      <c r="AE137" s="5">
        <f>IF('Tabulka klientů 2023'!$AV141='Hlavní stránka'!U$1,1,0)</f>
        <v>0</v>
      </c>
      <c r="AF137" s="5">
        <f t="shared" si="1"/>
        <v>0</v>
      </c>
      <c r="AG137" s="2">
        <f t="shared" si="13"/>
        <v>0</v>
      </c>
      <c r="AH137" s="5">
        <f>IF('Tabulka klientů 2023'!$R141='Hlavní stránka'!AH$1,1,0)</f>
        <v>0</v>
      </c>
      <c r="AI137" s="5">
        <f>IF('Tabulka klientů 2023'!$U141='Hlavní stránka'!AH$1,1,0)</f>
        <v>0</v>
      </c>
      <c r="AJ137" s="5">
        <f>IF('Tabulka klientů 2023'!$X141='Hlavní stránka'!AH$1,1,0)</f>
        <v>0</v>
      </c>
      <c r="AK137" s="5">
        <f>IF('Tabulka klientů 2023'!$AA141='Hlavní stránka'!AH$1,1,0)</f>
        <v>0</v>
      </c>
      <c r="AL137" s="5">
        <f>IF('Tabulka klientů 2023'!$AD141='Hlavní stránka'!AH$1,1,0)</f>
        <v>0</v>
      </c>
      <c r="AM137" s="5">
        <f>IF('Tabulka klientů 2023'!$AG141='Hlavní stránka'!AH$1,1,0)</f>
        <v>0</v>
      </c>
      <c r="AN137" s="5">
        <f>IF('Tabulka klientů 2023'!$AJ141='Hlavní stránka'!AH$1,1,0)</f>
        <v>0</v>
      </c>
      <c r="AO137" s="5">
        <f>IF('Tabulka klientů 2023'!$AM141='Hlavní stránka'!AH$1,1,0)</f>
        <v>0</v>
      </c>
      <c r="AP137" s="5">
        <f>IF('Tabulka klientů 2023'!$AP141='Hlavní stránka'!AH$1,1,0)</f>
        <v>0</v>
      </c>
      <c r="AQ137" s="5">
        <f>IF('Tabulka klientů 2023'!$AS141='Hlavní stránka'!AH$1,1,0)</f>
        <v>0</v>
      </c>
      <c r="AR137" s="5">
        <f>IF('Tabulka klientů 2023'!$AV141='Hlavní stránka'!AH$1,1,0)</f>
        <v>0</v>
      </c>
      <c r="AS137" s="5">
        <f t="shared" si="2"/>
        <v>0</v>
      </c>
      <c r="AT137" s="2">
        <f t="shared" si="14"/>
        <v>0</v>
      </c>
      <c r="AU137" s="5">
        <f>IF('Tabulka klientů 2023'!$R141='Hlavní stránka'!AU$1,1,0)</f>
        <v>0</v>
      </c>
      <c r="AV137" s="5">
        <f>IF('Tabulka klientů 2023'!$U141='Hlavní stránka'!AU$1,1,0)</f>
        <v>0</v>
      </c>
      <c r="AW137" s="5">
        <f>IF('Tabulka klientů 2023'!$X141='Hlavní stránka'!AU$1,1,0)</f>
        <v>0</v>
      </c>
      <c r="AX137" s="5">
        <f>IF('Tabulka klientů 2023'!$AA141='Hlavní stránka'!AU$1,1,0)</f>
        <v>0</v>
      </c>
      <c r="AY137" s="5">
        <f>IF('Tabulka klientů 2023'!$AD141='Hlavní stránka'!AU$1,1,0)</f>
        <v>0</v>
      </c>
      <c r="AZ137" s="5">
        <f>IF('Tabulka klientů 2023'!$AG141='Hlavní stránka'!AU$1,1,0)</f>
        <v>0</v>
      </c>
      <c r="BA137" s="5">
        <f>IF('Tabulka klientů 2023'!$AJ141='Hlavní stránka'!AU$1,1,0)</f>
        <v>0</v>
      </c>
      <c r="BB137" s="5">
        <f>IF('Tabulka klientů 2023'!$AM141='Hlavní stránka'!AU$1,1,0)</f>
        <v>0</v>
      </c>
      <c r="BC137" s="5">
        <f>IF('Tabulka klientů 2023'!$AP141='Hlavní stránka'!AU$1,1,0)</f>
        <v>0</v>
      </c>
      <c r="BD137" s="5">
        <f>IF('Tabulka klientů 2023'!$AS141='Hlavní stránka'!AU$1,1,0)</f>
        <v>0</v>
      </c>
      <c r="BE137" s="5">
        <f>IF('Tabulka klientů 2023'!$AV141='Hlavní stránka'!AU$1,1,0)</f>
        <v>0</v>
      </c>
      <c r="BF137" s="5">
        <f t="shared" si="3"/>
        <v>0</v>
      </c>
      <c r="BG137" s="2">
        <f t="shared" si="15"/>
        <v>0</v>
      </c>
      <c r="BH137" s="5">
        <f>IF('Tabulka klientů 2023'!$R141='Hlavní stránka'!BH$1,1,0)</f>
        <v>0</v>
      </c>
      <c r="BI137" s="5">
        <f>IF('Tabulka klientů 2023'!$U141='Hlavní stránka'!BH$1,1,0)</f>
        <v>0</v>
      </c>
      <c r="BJ137" s="5">
        <f>IF('Tabulka klientů 2023'!$X141='Hlavní stránka'!BH$1,1,0)</f>
        <v>0</v>
      </c>
      <c r="BK137" s="5">
        <f>IF('Tabulka klientů 2023'!$AA141='Hlavní stránka'!BH$1,1,0)</f>
        <v>0</v>
      </c>
      <c r="BL137" s="5">
        <f>IF('Tabulka klientů 2023'!$AD141='Hlavní stránka'!BH$1,1,0)</f>
        <v>0</v>
      </c>
      <c r="BM137" s="5">
        <f>IF('Tabulka klientů 2023'!$AG141='Hlavní stránka'!BH$1,1,0)</f>
        <v>0</v>
      </c>
      <c r="BN137" s="5">
        <f>IF('Tabulka klientů 2023'!$AJ141='Hlavní stránka'!BH$1,1,0)</f>
        <v>0</v>
      </c>
      <c r="BO137" s="5">
        <f>IF('Tabulka klientů 2023'!$AM141='Hlavní stránka'!BH$1,1,0)</f>
        <v>0</v>
      </c>
      <c r="BP137" s="5">
        <f>IF('Tabulka klientů 2023'!$AP141='Hlavní stránka'!BH$1,1,0)</f>
        <v>0</v>
      </c>
      <c r="BQ137" s="5">
        <f>IF('Tabulka klientů 2023'!$AS141='Hlavní stránka'!BH$1,1,0)</f>
        <v>0</v>
      </c>
      <c r="BR137" s="5">
        <f>IF('Tabulka klientů 2023'!$AV141='Hlavní stránka'!BH$1,1,0)</f>
        <v>0</v>
      </c>
      <c r="BS137" s="5">
        <f t="shared" si="4"/>
        <v>0</v>
      </c>
      <c r="BT137" s="2">
        <f t="shared" si="16"/>
        <v>0</v>
      </c>
      <c r="BU137" s="5">
        <f>IF('Tabulka klientů 2023'!$R141='Hlavní stránka'!BU$1,1,0)</f>
        <v>0</v>
      </c>
      <c r="BV137" s="5">
        <f>IF('Tabulka klientů 2023'!$U141='Hlavní stránka'!BU$1,1,0)</f>
        <v>0</v>
      </c>
      <c r="BW137" s="5">
        <f>IF('Tabulka klientů 2023'!$X141='Hlavní stránka'!BU$1,1,0)</f>
        <v>0</v>
      </c>
      <c r="BX137" s="5">
        <f>IF('Tabulka klientů 2023'!$AA141='Hlavní stránka'!BU$1,1,0)</f>
        <v>0</v>
      </c>
      <c r="BY137" s="5">
        <f>IF('Tabulka klientů 2023'!$AD141='Hlavní stránka'!BU$1,1,0)</f>
        <v>0</v>
      </c>
      <c r="BZ137" s="5">
        <f>IF('Tabulka klientů 2023'!$AG141='Hlavní stránka'!BU$1,1,0)</f>
        <v>0</v>
      </c>
      <c r="CA137" s="5">
        <f>IF('Tabulka klientů 2023'!$AJ141='Hlavní stránka'!BU$1,1,0)</f>
        <v>0</v>
      </c>
      <c r="CB137" s="5">
        <f>IF('Tabulka klientů 2023'!$AM141='Hlavní stránka'!BU$1,1,0)</f>
        <v>0</v>
      </c>
      <c r="CC137" s="5">
        <f>IF('Tabulka klientů 2023'!$AP141='Hlavní stránka'!BU$1,1,0)</f>
        <v>0</v>
      </c>
      <c r="CD137" s="5">
        <f>IF('Tabulka klientů 2023'!$AS141='Hlavní stránka'!BU$1,1,0)</f>
        <v>0</v>
      </c>
      <c r="CE137" s="5">
        <f>IF('Tabulka klientů 2023'!$AV141='Hlavní stránka'!BU$1,1,0)</f>
        <v>0</v>
      </c>
      <c r="CF137" s="5">
        <f t="shared" si="5"/>
        <v>0</v>
      </c>
      <c r="CG137" s="2">
        <f t="shared" si="17"/>
        <v>0</v>
      </c>
      <c r="CH137" s="5">
        <f>IF('Tabulka klientů 2023'!$R141='Hlavní stránka'!CH$1,1,0)</f>
        <v>0</v>
      </c>
      <c r="CI137" s="5">
        <f>IF('Tabulka klientů 2023'!$U141='Hlavní stránka'!CH$1,1,0)</f>
        <v>0</v>
      </c>
      <c r="CJ137" s="5">
        <f>IF('Tabulka klientů 2023'!$X141='Hlavní stránka'!CH$1,1,0)</f>
        <v>0</v>
      </c>
      <c r="CK137" s="5">
        <f>IF('Tabulka klientů 2023'!$AA141='Hlavní stránka'!CH$1,1,0)</f>
        <v>0</v>
      </c>
      <c r="CL137" s="5">
        <f>IF('Tabulka klientů 2023'!$AD141='Hlavní stránka'!CH$1,1,0)</f>
        <v>0</v>
      </c>
      <c r="CM137" s="5">
        <f>IF('Tabulka klientů 2023'!$AG141='Hlavní stránka'!CH$1,1,0)</f>
        <v>0</v>
      </c>
      <c r="CN137" s="5">
        <f>IF('Tabulka klientů 2023'!$AJ141='Hlavní stránka'!CH$1,1,0)</f>
        <v>0</v>
      </c>
      <c r="CO137" s="5">
        <f>IF('Tabulka klientů 2023'!$AM141='Hlavní stránka'!CH$1,1,0)</f>
        <v>0</v>
      </c>
      <c r="CP137" s="5">
        <f>IF('Tabulka klientů 2023'!$AP141='Hlavní stránka'!CH$1,1,0)</f>
        <v>0</v>
      </c>
      <c r="CQ137" s="5">
        <f>IF('Tabulka klientů 2023'!$AS141='Hlavní stránka'!CH$1,1,0)</f>
        <v>0</v>
      </c>
      <c r="CR137" s="5">
        <f>IF('Tabulka klientů 2023'!$AV141='Hlavní stránka'!CH$1,1,0)</f>
        <v>0</v>
      </c>
      <c r="CS137" s="5">
        <f t="shared" si="6"/>
        <v>0</v>
      </c>
      <c r="CT137" s="2">
        <f t="shared" si="18"/>
        <v>0</v>
      </c>
      <c r="CU137" s="5">
        <f>IF('Tabulka klientů 2023'!$R141='Hlavní stránka'!CU$1,1,0)</f>
        <v>0</v>
      </c>
      <c r="CV137" s="5">
        <f>IF('Tabulka klientů 2023'!$U141='Hlavní stránka'!CU$1,1,0)</f>
        <v>0</v>
      </c>
      <c r="CW137" s="5">
        <f>IF('Tabulka klientů 2023'!$X141='Hlavní stránka'!CU$1,1,0)</f>
        <v>0</v>
      </c>
      <c r="CX137" s="5">
        <f>IF('Tabulka klientů 2023'!$AA141='Hlavní stránka'!CU$1,1,0)</f>
        <v>0</v>
      </c>
      <c r="CY137" s="5">
        <f>IF('Tabulka klientů 2023'!$AD141='Hlavní stránka'!CU$1,1,0)</f>
        <v>0</v>
      </c>
      <c r="CZ137" s="5">
        <f>IF('Tabulka klientů 2023'!$AG141='Hlavní stránka'!CU$1,1,0)</f>
        <v>0</v>
      </c>
      <c r="DA137" s="5">
        <f>IF('Tabulka klientů 2023'!$AJ141='Hlavní stránka'!CU$1,1,0)</f>
        <v>0</v>
      </c>
      <c r="DB137" s="5">
        <f>IF('Tabulka klientů 2023'!$AM141='Hlavní stránka'!CU$1,1,0)</f>
        <v>0</v>
      </c>
      <c r="DC137" s="5">
        <f>IF('Tabulka klientů 2023'!$AP141='Hlavní stránka'!CU$1,1,0)</f>
        <v>0</v>
      </c>
      <c r="DD137" s="5">
        <f>IF('Tabulka klientů 2023'!$AS141='Hlavní stránka'!CU$1,1,0)</f>
        <v>0</v>
      </c>
      <c r="DE137" s="5">
        <f>IF('Tabulka klientů 2023'!$AV141='Hlavní stránka'!CU$1,1,0)</f>
        <v>0</v>
      </c>
      <c r="DF137" s="5">
        <f t="shared" si="7"/>
        <v>0</v>
      </c>
      <c r="DG137" s="2">
        <f t="shared" si="19"/>
        <v>0</v>
      </c>
      <c r="DH137" s="5">
        <f>IF('Tabulka klientů 2023'!$R141='Hlavní stránka'!DH$1,1,0)</f>
        <v>0</v>
      </c>
      <c r="DI137" s="5">
        <f>IF('Tabulka klientů 2023'!$U141='Hlavní stránka'!DH$1,1,0)</f>
        <v>0</v>
      </c>
      <c r="DJ137" s="5">
        <f>IF('Tabulka klientů 2023'!$X141='Hlavní stránka'!DH$1,1,0)</f>
        <v>0</v>
      </c>
      <c r="DK137" s="5">
        <f>IF('Tabulka klientů 2023'!$AA141='Hlavní stránka'!DH$1,1,0)</f>
        <v>0</v>
      </c>
      <c r="DL137" s="5">
        <f>IF('Tabulka klientů 2023'!$AD141='Hlavní stránka'!DH$1,1,0)</f>
        <v>0</v>
      </c>
      <c r="DM137" s="5">
        <f>IF('Tabulka klientů 2023'!$AG141='Hlavní stránka'!DH$1,1,0)</f>
        <v>0</v>
      </c>
      <c r="DN137" s="5">
        <f>IF('Tabulka klientů 2023'!$AJ141='Hlavní stránka'!DH$1,1,0)</f>
        <v>0</v>
      </c>
      <c r="DO137" s="5">
        <f>IF('Tabulka klientů 2023'!$AM141='Hlavní stránka'!DH$1,1,0)</f>
        <v>0</v>
      </c>
      <c r="DP137" s="5">
        <f>IF('Tabulka klientů 2023'!$AP141='Hlavní stránka'!DH$1,1,0)</f>
        <v>0</v>
      </c>
      <c r="DQ137" s="5">
        <f>IF('Tabulka klientů 2023'!$AS141='Hlavní stránka'!DH$1,1,0)</f>
        <v>0</v>
      </c>
      <c r="DR137" s="5">
        <f>IF('Tabulka klientů 2023'!$AV141='Hlavní stránka'!DH$1,1,0)</f>
        <v>0</v>
      </c>
      <c r="DS137" s="5">
        <f t="shared" si="8"/>
        <v>0</v>
      </c>
      <c r="DT137" s="2">
        <f t="shared" si="20"/>
        <v>0</v>
      </c>
      <c r="DU137" s="5">
        <f>IF('Tabulka klientů 2023'!$R141='Hlavní stránka'!DU$1,1,0)</f>
        <v>0</v>
      </c>
      <c r="DV137" s="5">
        <f>IF('Tabulka klientů 2023'!$U141='Hlavní stránka'!DU$1,1,0)</f>
        <v>0</v>
      </c>
      <c r="DW137" s="5">
        <f>IF('Tabulka klientů 2023'!$X141='Hlavní stránka'!DU$1,1,0)</f>
        <v>0</v>
      </c>
      <c r="DX137" s="5">
        <f>IF('Tabulka klientů 2023'!$AA141='Hlavní stránka'!DU$1,1,0)</f>
        <v>0</v>
      </c>
      <c r="DY137" s="5">
        <f>IF('Tabulka klientů 2023'!$AD141='Hlavní stránka'!DU$1,1,0)</f>
        <v>0</v>
      </c>
      <c r="DZ137" s="5">
        <f>IF('Tabulka klientů 2023'!$AG141='Hlavní stránka'!DU$1,1,0)</f>
        <v>0</v>
      </c>
      <c r="EA137" s="5">
        <f>IF('Tabulka klientů 2023'!$AJ141='Hlavní stránka'!DU$1,1,0)</f>
        <v>0</v>
      </c>
      <c r="EB137" s="5">
        <f>IF('Tabulka klientů 2023'!$AM141='Hlavní stránka'!DU$1,1,0)</f>
        <v>0</v>
      </c>
      <c r="EC137" s="5">
        <f>IF('Tabulka klientů 2023'!$AP141='Hlavní stránka'!DU$1,1,0)</f>
        <v>0</v>
      </c>
      <c r="ED137" s="5">
        <f>IF('Tabulka klientů 2023'!$AS141='Hlavní stránka'!DU$1,1,0)</f>
        <v>0</v>
      </c>
      <c r="EE137" s="5">
        <f>IF('Tabulka klientů 2023'!$AV141='Hlavní stránka'!DU$1,1,0)</f>
        <v>0</v>
      </c>
      <c r="EF137" s="5">
        <f t="shared" si="9"/>
        <v>0</v>
      </c>
      <c r="EG137" s="2">
        <f t="shared" si="21"/>
        <v>0</v>
      </c>
      <c r="EH137" s="5">
        <f>IF('Tabulka klientů 2023'!$R141='Hlavní stránka'!EH$1,1,0)</f>
        <v>0</v>
      </c>
      <c r="EI137" s="5">
        <f>IF('Tabulka klientů 2023'!$U141='Hlavní stránka'!EH$1,1,0)</f>
        <v>0</v>
      </c>
      <c r="EJ137" s="5">
        <f>IF('Tabulka klientů 2023'!$X141='Hlavní stránka'!EH$1,1,0)</f>
        <v>0</v>
      </c>
      <c r="EK137" s="5">
        <f>IF('Tabulka klientů 2023'!$AA141='Hlavní stránka'!EH$1,1,0)</f>
        <v>0</v>
      </c>
      <c r="EL137" s="5">
        <f>IF('Tabulka klientů 2023'!$AD141='Hlavní stránka'!EH$1,1,0)</f>
        <v>0</v>
      </c>
      <c r="EM137" s="5">
        <f>IF('Tabulka klientů 2023'!$AG141='Hlavní stránka'!EH$1,1,0)</f>
        <v>0</v>
      </c>
      <c r="EN137" s="5">
        <f>IF('Tabulka klientů 2023'!$AJ141='Hlavní stránka'!EH$1,1,0)</f>
        <v>0</v>
      </c>
      <c r="EO137" s="5">
        <f>IF('Tabulka klientů 2023'!$AM141='Hlavní stránka'!EH$1,1,0)</f>
        <v>0</v>
      </c>
      <c r="EP137" s="5">
        <f>IF('Tabulka klientů 2023'!$AP141='Hlavní stránka'!EH$1,1,0)</f>
        <v>0</v>
      </c>
      <c r="EQ137" s="5">
        <f>IF('Tabulka klientů 2023'!$AS141='Hlavní stránka'!EH$1,1,0)</f>
        <v>0</v>
      </c>
      <c r="ER137" s="5">
        <f>IF('Tabulka klientů 2023'!$AV141='Hlavní stránka'!EH$1,1,0)</f>
        <v>0</v>
      </c>
      <c r="ES137" s="5">
        <f t="shared" si="10"/>
        <v>0</v>
      </c>
      <c r="ET137" s="2">
        <f t="shared" si="22"/>
        <v>0</v>
      </c>
      <c r="EU137" s="5">
        <f>IF('Tabulka klientů 2023'!$R141='Hlavní stránka'!EU$1,1,0)</f>
        <v>0</v>
      </c>
      <c r="EV137" s="5">
        <f>IF('Tabulka klientů 2023'!$U141='Hlavní stránka'!EU$1,1,0)</f>
        <v>0</v>
      </c>
      <c r="EW137" s="5">
        <f>IF('Tabulka klientů 2023'!$X141='Hlavní stránka'!EU$1,1,0)</f>
        <v>0</v>
      </c>
      <c r="EX137" s="5">
        <f>IF('Tabulka klientů 2023'!$AA141='Hlavní stránka'!EU$1,1,0)</f>
        <v>0</v>
      </c>
      <c r="EY137" s="5">
        <f>IF('Tabulka klientů 2023'!$AD141='Hlavní stránka'!EU$1,1,0)</f>
        <v>0</v>
      </c>
      <c r="EZ137" s="5">
        <f>IF('Tabulka klientů 2023'!$AG141='Hlavní stránka'!EU$1,1,0)</f>
        <v>0</v>
      </c>
      <c r="FA137" s="5">
        <f>IF('Tabulka klientů 2023'!$AJ141='Hlavní stránka'!EU$1,1,0)</f>
        <v>0</v>
      </c>
      <c r="FB137" s="5">
        <f>IF('Tabulka klientů 2023'!$AM141='Hlavní stránka'!EU$1,1,0)</f>
        <v>0</v>
      </c>
      <c r="FC137" s="5">
        <f>IF('Tabulka klientů 2023'!$AP141='Hlavní stránka'!EU$1,1,0)</f>
        <v>0</v>
      </c>
      <c r="FD137" s="5">
        <f>IF('Tabulka klientů 2023'!$AS141='Hlavní stránka'!EU$1,1,0)</f>
        <v>0</v>
      </c>
      <c r="FE137" s="5">
        <f>IF('Tabulka klientů 2023'!$AV141='Hlavní stránka'!EU$1,1,0)</f>
        <v>0</v>
      </c>
      <c r="FF137" s="5">
        <f t="shared" si="11"/>
        <v>0</v>
      </c>
      <c r="FG137" s="2">
        <f t="shared" si="23"/>
        <v>0</v>
      </c>
    </row>
    <row r="138" spans="1:163" ht="1.5" hidden="1" customHeight="1" x14ac:dyDescent="0.25">
      <c r="A138" s="4"/>
      <c r="B138" s="4"/>
      <c r="C138" s="4"/>
      <c r="D138" s="4"/>
      <c r="E138" s="4"/>
      <c r="F138" s="4"/>
      <c r="G138" s="4"/>
      <c r="H138" s="5">
        <f>IF('Tabulka klientů 2023'!$R142='Hlavní stránka'!$H$1,1,0)</f>
        <v>0</v>
      </c>
      <c r="I138" s="5">
        <f>IF('Tabulka klientů 2023'!$U142='Hlavní stránka'!$H$1,1,0)</f>
        <v>0</v>
      </c>
      <c r="J138" s="5">
        <f>IF('Tabulka klientů 2023'!$X142='Hlavní stránka'!$H$1,1,0)</f>
        <v>0</v>
      </c>
      <c r="K138" s="5">
        <f>IF('Tabulka klientů 2023'!$AA142='Hlavní stránka'!$H$1,1,0)</f>
        <v>0</v>
      </c>
      <c r="L138" s="5">
        <f>IF('Tabulka klientů 2023'!$AD142='Hlavní stránka'!$H$1,1,0)</f>
        <v>0</v>
      </c>
      <c r="M138" s="5">
        <f>IF('Tabulka klientů 2023'!$AG142='Hlavní stránka'!$H$1,1,0)</f>
        <v>0</v>
      </c>
      <c r="N138" s="5">
        <f>IF('Tabulka klientů 2023'!$AJ142='Hlavní stránka'!$H$1,1,0)</f>
        <v>0</v>
      </c>
      <c r="O138" s="5">
        <f>IF('Tabulka klientů 2023'!$AM142='Hlavní stránka'!$H$1,1,0)</f>
        <v>0</v>
      </c>
      <c r="P138" s="5">
        <f>IF('Tabulka klientů 2023'!$AP142='Hlavní stránka'!$H$1,1,0)</f>
        <v>0</v>
      </c>
      <c r="Q138" s="5">
        <f>IF('Tabulka klientů 2023'!$AS142='Hlavní stránka'!$H$1,1,0)</f>
        <v>0</v>
      </c>
      <c r="R138" s="5">
        <f>IF('Tabulka klientů 2023'!$AV142='Hlavní stránka'!$H$1,1,0)</f>
        <v>0</v>
      </c>
      <c r="S138" s="5">
        <f t="shared" si="0"/>
        <v>0</v>
      </c>
      <c r="T138" s="2">
        <f t="shared" si="12"/>
        <v>0</v>
      </c>
      <c r="U138" s="5">
        <f>IF('Tabulka klientů 2023'!$R142='Hlavní stránka'!U$1,1,0)</f>
        <v>0</v>
      </c>
      <c r="V138" s="5">
        <f>IF('Tabulka klientů 2023'!$U142='Hlavní stránka'!U$1,1,0)</f>
        <v>0</v>
      </c>
      <c r="W138" s="5">
        <f>IF('Tabulka klientů 2023'!$X142='Hlavní stránka'!U$1,1,0)</f>
        <v>0</v>
      </c>
      <c r="X138" s="5">
        <f>IF('Tabulka klientů 2023'!$AA142='Hlavní stránka'!U$1,1,0)</f>
        <v>0</v>
      </c>
      <c r="Y138" s="5">
        <f>IF('Tabulka klientů 2023'!$AD142='Hlavní stránka'!U$1,1,0)</f>
        <v>0</v>
      </c>
      <c r="Z138" s="5">
        <f>IF('Tabulka klientů 2023'!$AG142='Hlavní stránka'!U$1,1,0)</f>
        <v>0</v>
      </c>
      <c r="AA138" s="5">
        <f>IF('Tabulka klientů 2023'!$AJ142='Hlavní stránka'!U$1,1,0)</f>
        <v>0</v>
      </c>
      <c r="AB138" s="5">
        <f>IF('Tabulka klientů 2023'!$AM142='Hlavní stránka'!U$1,1,0)</f>
        <v>0</v>
      </c>
      <c r="AC138" s="5">
        <f>IF('Tabulka klientů 2023'!$AP142='Hlavní stránka'!U$1,1,0)</f>
        <v>0</v>
      </c>
      <c r="AD138" s="5">
        <f>IF('Tabulka klientů 2023'!$AS142='Hlavní stránka'!U$1,1,0)</f>
        <v>0</v>
      </c>
      <c r="AE138" s="5">
        <f>IF('Tabulka klientů 2023'!$AV142='Hlavní stránka'!U$1,1,0)</f>
        <v>0</v>
      </c>
      <c r="AF138" s="5">
        <f t="shared" si="1"/>
        <v>0</v>
      </c>
      <c r="AG138" s="2">
        <f t="shared" si="13"/>
        <v>0</v>
      </c>
      <c r="AH138" s="5">
        <f>IF('Tabulka klientů 2023'!$R142='Hlavní stránka'!AH$1,1,0)</f>
        <v>0</v>
      </c>
      <c r="AI138" s="5">
        <f>IF('Tabulka klientů 2023'!$U142='Hlavní stránka'!AH$1,1,0)</f>
        <v>0</v>
      </c>
      <c r="AJ138" s="5">
        <f>IF('Tabulka klientů 2023'!$X142='Hlavní stránka'!AH$1,1,0)</f>
        <v>0</v>
      </c>
      <c r="AK138" s="5">
        <f>IF('Tabulka klientů 2023'!$AA142='Hlavní stránka'!AH$1,1,0)</f>
        <v>0</v>
      </c>
      <c r="AL138" s="5">
        <f>IF('Tabulka klientů 2023'!$AD142='Hlavní stránka'!AH$1,1,0)</f>
        <v>0</v>
      </c>
      <c r="AM138" s="5">
        <f>IF('Tabulka klientů 2023'!$AG142='Hlavní stránka'!AH$1,1,0)</f>
        <v>0</v>
      </c>
      <c r="AN138" s="5">
        <f>IF('Tabulka klientů 2023'!$AJ142='Hlavní stránka'!AH$1,1,0)</f>
        <v>0</v>
      </c>
      <c r="AO138" s="5">
        <f>IF('Tabulka klientů 2023'!$AM142='Hlavní stránka'!AH$1,1,0)</f>
        <v>0</v>
      </c>
      <c r="AP138" s="5">
        <f>IF('Tabulka klientů 2023'!$AP142='Hlavní stránka'!AH$1,1,0)</f>
        <v>0</v>
      </c>
      <c r="AQ138" s="5">
        <f>IF('Tabulka klientů 2023'!$AS142='Hlavní stránka'!AH$1,1,0)</f>
        <v>0</v>
      </c>
      <c r="AR138" s="5">
        <f>IF('Tabulka klientů 2023'!$AV142='Hlavní stránka'!AH$1,1,0)</f>
        <v>0</v>
      </c>
      <c r="AS138" s="5">
        <f t="shared" si="2"/>
        <v>0</v>
      </c>
      <c r="AT138" s="2">
        <f t="shared" si="14"/>
        <v>0</v>
      </c>
      <c r="AU138" s="5">
        <f>IF('Tabulka klientů 2023'!$R142='Hlavní stránka'!AU$1,1,0)</f>
        <v>0</v>
      </c>
      <c r="AV138" s="5">
        <f>IF('Tabulka klientů 2023'!$U142='Hlavní stránka'!AU$1,1,0)</f>
        <v>0</v>
      </c>
      <c r="AW138" s="5">
        <f>IF('Tabulka klientů 2023'!$X142='Hlavní stránka'!AU$1,1,0)</f>
        <v>0</v>
      </c>
      <c r="AX138" s="5">
        <f>IF('Tabulka klientů 2023'!$AA142='Hlavní stránka'!AU$1,1,0)</f>
        <v>0</v>
      </c>
      <c r="AY138" s="5">
        <f>IF('Tabulka klientů 2023'!$AD142='Hlavní stránka'!AU$1,1,0)</f>
        <v>0</v>
      </c>
      <c r="AZ138" s="5">
        <f>IF('Tabulka klientů 2023'!$AG142='Hlavní stránka'!AU$1,1,0)</f>
        <v>0</v>
      </c>
      <c r="BA138" s="5">
        <f>IF('Tabulka klientů 2023'!$AJ142='Hlavní stránka'!AU$1,1,0)</f>
        <v>0</v>
      </c>
      <c r="BB138" s="5">
        <f>IF('Tabulka klientů 2023'!$AM142='Hlavní stránka'!AU$1,1,0)</f>
        <v>0</v>
      </c>
      <c r="BC138" s="5">
        <f>IF('Tabulka klientů 2023'!$AP142='Hlavní stránka'!AU$1,1,0)</f>
        <v>0</v>
      </c>
      <c r="BD138" s="5">
        <f>IF('Tabulka klientů 2023'!$AS142='Hlavní stránka'!AU$1,1,0)</f>
        <v>0</v>
      </c>
      <c r="BE138" s="5">
        <f>IF('Tabulka klientů 2023'!$AV142='Hlavní stránka'!AU$1,1,0)</f>
        <v>0</v>
      </c>
      <c r="BF138" s="5">
        <f t="shared" si="3"/>
        <v>0</v>
      </c>
      <c r="BG138" s="2">
        <f t="shared" si="15"/>
        <v>0</v>
      </c>
      <c r="BH138" s="5">
        <f>IF('Tabulka klientů 2023'!$R142='Hlavní stránka'!BH$1,1,0)</f>
        <v>0</v>
      </c>
      <c r="BI138" s="5">
        <f>IF('Tabulka klientů 2023'!$U142='Hlavní stránka'!BH$1,1,0)</f>
        <v>0</v>
      </c>
      <c r="BJ138" s="5">
        <f>IF('Tabulka klientů 2023'!$X142='Hlavní stránka'!BH$1,1,0)</f>
        <v>0</v>
      </c>
      <c r="BK138" s="5">
        <f>IF('Tabulka klientů 2023'!$AA142='Hlavní stránka'!BH$1,1,0)</f>
        <v>0</v>
      </c>
      <c r="BL138" s="5">
        <f>IF('Tabulka klientů 2023'!$AD142='Hlavní stránka'!BH$1,1,0)</f>
        <v>0</v>
      </c>
      <c r="BM138" s="5">
        <f>IF('Tabulka klientů 2023'!$AG142='Hlavní stránka'!BH$1,1,0)</f>
        <v>0</v>
      </c>
      <c r="BN138" s="5">
        <f>IF('Tabulka klientů 2023'!$AJ142='Hlavní stránka'!BH$1,1,0)</f>
        <v>0</v>
      </c>
      <c r="BO138" s="5">
        <f>IF('Tabulka klientů 2023'!$AM142='Hlavní stránka'!BH$1,1,0)</f>
        <v>0</v>
      </c>
      <c r="BP138" s="5">
        <f>IF('Tabulka klientů 2023'!$AP142='Hlavní stránka'!BH$1,1,0)</f>
        <v>0</v>
      </c>
      <c r="BQ138" s="5">
        <f>IF('Tabulka klientů 2023'!$AS142='Hlavní stránka'!BH$1,1,0)</f>
        <v>0</v>
      </c>
      <c r="BR138" s="5">
        <f>IF('Tabulka klientů 2023'!$AV142='Hlavní stránka'!BH$1,1,0)</f>
        <v>0</v>
      </c>
      <c r="BS138" s="5">
        <f t="shared" si="4"/>
        <v>0</v>
      </c>
      <c r="BT138" s="2">
        <f t="shared" si="16"/>
        <v>0</v>
      </c>
      <c r="BU138" s="5">
        <f>IF('Tabulka klientů 2023'!$R142='Hlavní stránka'!BU$1,1,0)</f>
        <v>0</v>
      </c>
      <c r="BV138" s="5">
        <f>IF('Tabulka klientů 2023'!$U142='Hlavní stránka'!BU$1,1,0)</f>
        <v>0</v>
      </c>
      <c r="BW138" s="5">
        <f>IF('Tabulka klientů 2023'!$X142='Hlavní stránka'!BU$1,1,0)</f>
        <v>0</v>
      </c>
      <c r="BX138" s="5">
        <f>IF('Tabulka klientů 2023'!$AA142='Hlavní stránka'!BU$1,1,0)</f>
        <v>0</v>
      </c>
      <c r="BY138" s="5">
        <f>IF('Tabulka klientů 2023'!$AD142='Hlavní stránka'!BU$1,1,0)</f>
        <v>0</v>
      </c>
      <c r="BZ138" s="5">
        <f>IF('Tabulka klientů 2023'!$AG142='Hlavní stránka'!BU$1,1,0)</f>
        <v>0</v>
      </c>
      <c r="CA138" s="5">
        <f>IF('Tabulka klientů 2023'!$AJ142='Hlavní stránka'!BU$1,1,0)</f>
        <v>0</v>
      </c>
      <c r="CB138" s="5">
        <f>IF('Tabulka klientů 2023'!$AM142='Hlavní stránka'!BU$1,1,0)</f>
        <v>0</v>
      </c>
      <c r="CC138" s="5">
        <f>IF('Tabulka klientů 2023'!$AP142='Hlavní stránka'!BU$1,1,0)</f>
        <v>0</v>
      </c>
      <c r="CD138" s="5">
        <f>IF('Tabulka klientů 2023'!$AS142='Hlavní stránka'!BU$1,1,0)</f>
        <v>0</v>
      </c>
      <c r="CE138" s="5">
        <f>IF('Tabulka klientů 2023'!$AV142='Hlavní stránka'!BU$1,1,0)</f>
        <v>0</v>
      </c>
      <c r="CF138" s="5">
        <f t="shared" si="5"/>
        <v>0</v>
      </c>
      <c r="CG138" s="2">
        <f t="shared" si="17"/>
        <v>0</v>
      </c>
      <c r="CH138" s="5">
        <f>IF('Tabulka klientů 2023'!$R142='Hlavní stránka'!CH$1,1,0)</f>
        <v>0</v>
      </c>
      <c r="CI138" s="5">
        <f>IF('Tabulka klientů 2023'!$U142='Hlavní stránka'!CH$1,1,0)</f>
        <v>0</v>
      </c>
      <c r="CJ138" s="5">
        <f>IF('Tabulka klientů 2023'!$X142='Hlavní stránka'!CH$1,1,0)</f>
        <v>0</v>
      </c>
      <c r="CK138" s="5">
        <f>IF('Tabulka klientů 2023'!$AA142='Hlavní stránka'!CH$1,1,0)</f>
        <v>0</v>
      </c>
      <c r="CL138" s="5">
        <f>IF('Tabulka klientů 2023'!$AD142='Hlavní stránka'!CH$1,1,0)</f>
        <v>0</v>
      </c>
      <c r="CM138" s="5">
        <f>IF('Tabulka klientů 2023'!$AG142='Hlavní stránka'!CH$1,1,0)</f>
        <v>0</v>
      </c>
      <c r="CN138" s="5">
        <f>IF('Tabulka klientů 2023'!$AJ142='Hlavní stránka'!CH$1,1,0)</f>
        <v>0</v>
      </c>
      <c r="CO138" s="5">
        <f>IF('Tabulka klientů 2023'!$AM142='Hlavní stránka'!CH$1,1,0)</f>
        <v>0</v>
      </c>
      <c r="CP138" s="5">
        <f>IF('Tabulka klientů 2023'!$AP142='Hlavní stránka'!CH$1,1,0)</f>
        <v>0</v>
      </c>
      <c r="CQ138" s="5">
        <f>IF('Tabulka klientů 2023'!$AS142='Hlavní stránka'!CH$1,1,0)</f>
        <v>0</v>
      </c>
      <c r="CR138" s="5">
        <f>IF('Tabulka klientů 2023'!$AV142='Hlavní stránka'!CH$1,1,0)</f>
        <v>0</v>
      </c>
      <c r="CS138" s="5">
        <f t="shared" si="6"/>
        <v>0</v>
      </c>
      <c r="CT138" s="2">
        <f t="shared" si="18"/>
        <v>0</v>
      </c>
      <c r="CU138" s="5">
        <f>IF('Tabulka klientů 2023'!$R142='Hlavní stránka'!CU$1,1,0)</f>
        <v>0</v>
      </c>
      <c r="CV138" s="5">
        <f>IF('Tabulka klientů 2023'!$U142='Hlavní stránka'!CU$1,1,0)</f>
        <v>0</v>
      </c>
      <c r="CW138" s="5">
        <f>IF('Tabulka klientů 2023'!$X142='Hlavní stránka'!CU$1,1,0)</f>
        <v>0</v>
      </c>
      <c r="CX138" s="5">
        <f>IF('Tabulka klientů 2023'!$AA142='Hlavní stránka'!CU$1,1,0)</f>
        <v>0</v>
      </c>
      <c r="CY138" s="5">
        <f>IF('Tabulka klientů 2023'!$AD142='Hlavní stránka'!CU$1,1,0)</f>
        <v>0</v>
      </c>
      <c r="CZ138" s="5">
        <f>IF('Tabulka klientů 2023'!$AG142='Hlavní stránka'!CU$1,1,0)</f>
        <v>0</v>
      </c>
      <c r="DA138" s="5">
        <f>IF('Tabulka klientů 2023'!$AJ142='Hlavní stránka'!CU$1,1,0)</f>
        <v>0</v>
      </c>
      <c r="DB138" s="5">
        <f>IF('Tabulka klientů 2023'!$AM142='Hlavní stránka'!CU$1,1,0)</f>
        <v>0</v>
      </c>
      <c r="DC138" s="5">
        <f>IF('Tabulka klientů 2023'!$AP142='Hlavní stránka'!CU$1,1,0)</f>
        <v>0</v>
      </c>
      <c r="DD138" s="5">
        <f>IF('Tabulka klientů 2023'!$AS142='Hlavní stránka'!CU$1,1,0)</f>
        <v>0</v>
      </c>
      <c r="DE138" s="5">
        <f>IF('Tabulka klientů 2023'!$AV142='Hlavní stránka'!CU$1,1,0)</f>
        <v>0</v>
      </c>
      <c r="DF138" s="5">
        <f t="shared" si="7"/>
        <v>0</v>
      </c>
      <c r="DG138" s="2">
        <f t="shared" si="19"/>
        <v>0</v>
      </c>
      <c r="DH138" s="5">
        <f>IF('Tabulka klientů 2023'!$R142='Hlavní stránka'!DH$1,1,0)</f>
        <v>0</v>
      </c>
      <c r="DI138" s="5">
        <f>IF('Tabulka klientů 2023'!$U142='Hlavní stránka'!DH$1,1,0)</f>
        <v>0</v>
      </c>
      <c r="DJ138" s="5">
        <f>IF('Tabulka klientů 2023'!$X142='Hlavní stránka'!DH$1,1,0)</f>
        <v>0</v>
      </c>
      <c r="DK138" s="5">
        <f>IF('Tabulka klientů 2023'!$AA142='Hlavní stránka'!DH$1,1,0)</f>
        <v>0</v>
      </c>
      <c r="DL138" s="5">
        <f>IF('Tabulka klientů 2023'!$AD142='Hlavní stránka'!DH$1,1,0)</f>
        <v>0</v>
      </c>
      <c r="DM138" s="5">
        <f>IF('Tabulka klientů 2023'!$AG142='Hlavní stránka'!DH$1,1,0)</f>
        <v>0</v>
      </c>
      <c r="DN138" s="5">
        <f>IF('Tabulka klientů 2023'!$AJ142='Hlavní stránka'!DH$1,1,0)</f>
        <v>0</v>
      </c>
      <c r="DO138" s="5">
        <f>IF('Tabulka klientů 2023'!$AM142='Hlavní stránka'!DH$1,1,0)</f>
        <v>0</v>
      </c>
      <c r="DP138" s="5">
        <f>IF('Tabulka klientů 2023'!$AP142='Hlavní stránka'!DH$1,1,0)</f>
        <v>0</v>
      </c>
      <c r="DQ138" s="5">
        <f>IF('Tabulka klientů 2023'!$AS142='Hlavní stránka'!DH$1,1,0)</f>
        <v>0</v>
      </c>
      <c r="DR138" s="5">
        <f>IF('Tabulka klientů 2023'!$AV142='Hlavní stránka'!DH$1,1,0)</f>
        <v>0</v>
      </c>
      <c r="DS138" s="5">
        <f t="shared" si="8"/>
        <v>0</v>
      </c>
      <c r="DT138" s="2">
        <f t="shared" si="20"/>
        <v>0</v>
      </c>
      <c r="DU138" s="5">
        <f>IF('Tabulka klientů 2023'!$R142='Hlavní stránka'!DU$1,1,0)</f>
        <v>0</v>
      </c>
      <c r="DV138" s="5">
        <f>IF('Tabulka klientů 2023'!$U142='Hlavní stránka'!DU$1,1,0)</f>
        <v>0</v>
      </c>
      <c r="DW138" s="5">
        <f>IF('Tabulka klientů 2023'!$X142='Hlavní stránka'!DU$1,1,0)</f>
        <v>0</v>
      </c>
      <c r="DX138" s="5">
        <f>IF('Tabulka klientů 2023'!$AA142='Hlavní stránka'!DU$1,1,0)</f>
        <v>0</v>
      </c>
      <c r="DY138" s="5">
        <f>IF('Tabulka klientů 2023'!$AD142='Hlavní stránka'!DU$1,1,0)</f>
        <v>0</v>
      </c>
      <c r="DZ138" s="5">
        <f>IF('Tabulka klientů 2023'!$AG142='Hlavní stránka'!DU$1,1,0)</f>
        <v>0</v>
      </c>
      <c r="EA138" s="5">
        <f>IF('Tabulka klientů 2023'!$AJ142='Hlavní stránka'!DU$1,1,0)</f>
        <v>0</v>
      </c>
      <c r="EB138" s="5">
        <f>IF('Tabulka klientů 2023'!$AM142='Hlavní stránka'!DU$1,1,0)</f>
        <v>0</v>
      </c>
      <c r="EC138" s="5">
        <f>IF('Tabulka klientů 2023'!$AP142='Hlavní stránka'!DU$1,1,0)</f>
        <v>0</v>
      </c>
      <c r="ED138" s="5">
        <f>IF('Tabulka klientů 2023'!$AS142='Hlavní stránka'!DU$1,1,0)</f>
        <v>0</v>
      </c>
      <c r="EE138" s="5">
        <f>IF('Tabulka klientů 2023'!$AV142='Hlavní stránka'!DU$1,1,0)</f>
        <v>0</v>
      </c>
      <c r="EF138" s="5">
        <f t="shared" si="9"/>
        <v>0</v>
      </c>
      <c r="EG138" s="2">
        <f t="shared" si="21"/>
        <v>0</v>
      </c>
      <c r="EH138" s="5">
        <f>IF('Tabulka klientů 2023'!$R142='Hlavní stránka'!EH$1,1,0)</f>
        <v>0</v>
      </c>
      <c r="EI138" s="5">
        <f>IF('Tabulka klientů 2023'!$U142='Hlavní stránka'!EH$1,1,0)</f>
        <v>0</v>
      </c>
      <c r="EJ138" s="5">
        <f>IF('Tabulka klientů 2023'!$X142='Hlavní stránka'!EH$1,1,0)</f>
        <v>0</v>
      </c>
      <c r="EK138" s="5">
        <f>IF('Tabulka klientů 2023'!$AA142='Hlavní stránka'!EH$1,1,0)</f>
        <v>0</v>
      </c>
      <c r="EL138" s="5">
        <f>IF('Tabulka klientů 2023'!$AD142='Hlavní stránka'!EH$1,1,0)</f>
        <v>0</v>
      </c>
      <c r="EM138" s="5">
        <f>IF('Tabulka klientů 2023'!$AG142='Hlavní stránka'!EH$1,1,0)</f>
        <v>0</v>
      </c>
      <c r="EN138" s="5">
        <f>IF('Tabulka klientů 2023'!$AJ142='Hlavní stránka'!EH$1,1,0)</f>
        <v>0</v>
      </c>
      <c r="EO138" s="5">
        <f>IF('Tabulka klientů 2023'!$AM142='Hlavní stránka'!EH$1,1,0)</f>
        <v>0</v>
      </c>
      <c r="EP138" s="5">
        <f>IF('Tabulka klientů 2023'!$AP142='Hlavní stránka'!EH$1,1,0)</f>
        <v>0</v>
      </c>
      <c r="EQ138" s="5">
        <f>IF('Tabulka klientů 2023'!$AS142='Hlavní stránka'!EH$1,1,0)</f>
        <v>0</v>
      </c>
      <c r="ER138" s="5">
        <f>IF('Tabulka klientů 2023'!$AV142='Hlavní stránka'!EH$1,1,0)</f>
        <v>0</v>
      </c>
      <c r="ES138" s="5">
        <f t="shared" si="10"/>
        <v>0</v>
      </c>
      <c r="ET138" s="2">
        <f t="shared" si="22"/>
        <v>0</v>
      </c>
      <c r="EU138" s="5">
        <f>IF('Tabulka klientů 2023'!$R142='Hlavní stránka'!EU$1,1,0)</f>
        <v>0</v>
      </c>
      <c r="EV138" s="5">
        <f>IF('Tabulka klientů 2023'!$U142='Hlavní stránka'!EU$1,1,0)</f>
        <v>0</v>
      </c>
      <c r="EW138" s="5">
        <f>IF('Tabulka klientů 2023'!$X142='Hlavní stránka'!EU$1,1,0)</f>
        <v>0</v>
      </c>
      <c r="EX138" s="5">
        <f>IF('Tabulka klientů 2023'!$AA142='Hlavní stránka'!EU$1,1,0)</f>
        <v>0</v>
      </c>
      <c r="EY138" s="5">
        <f>IF('Tabulka klientů 2023'!$AD142='Hlavní stránka'!EU$1,1,0)</f>
        <v>0</v>
      </c>
      <c r="EZ138" s="5">
        <f>IF('Tabulka klientů 2023'!$AG142='Hlavní stránka'!EU$1,1,0)</f>
        <v>0</v>
      </c>
      <c r="FA138" s="5">
        <f>IF('Tabulka klientů 2023'!$AJ142='Hlavní stránka'!EU$1,1,0)</f>
        <v>0</v>
      </c>
      <c r="FB138" s="5">
        <f>IF('Tabulka klientů 2023'!$AM142='Hlavní stránka'!EU$1,1,0)</f>
        <v>0</v>
      </c>
      <c r="FC138" s="5">
        <f>IF('Tabulka klientů 2023'!$AP142='Hlavní stránka'!EU$1,1,0)</f>
        <v>0</v>
      </c>
      <c r="FD138" s="5">
        <f>IF('Tabulka klientů 2023'!$AS142='Hlavní stránka'!EU$1,1,0)</f>
        <v>0</v>
      </c>
      <c r="FE138" s="5">
        <f>IF('Tabulka klientů 2023'!$AV142='Hlavní stránka'!EU$1,1,0)</f>
        <v>0</v>
      </c>
      <c r="FF138" s="5">
        <f t="shared" si="11"/>
        <v>0</v>
      </c>
      <c r="FG138" s="2">
        <f t="shared" si="23"/>
        <v>0</v>
      </c>
    </row>
    <row r="139" spans="1:163" ht="1.5" hidden="1" customHeight="1" x14ac:dyDescent="0.25">
      <c r="A139" s="4"/>
      <c r="B139" s="4"/>
      <c r="C139" s="4"/>
      <c r="D139" s="4"/>
      <c r="E139" s="4"/>
      <c r="F139" s="4"/>
      <c r="G139" s="4"/>
      <c r="H139" s="5">
        <f>IF('Tabulka klientů 2023'!$R143='Hlavní stránka'!$H$1,1,0)</f>
        <v>0</v>
      </c>
      <c r="I139" s="5">
        <f>IF('Tabulka klientů 2023'!$U143='Hlavní stránka'!$H$1,1,0)</f>
        <v>0</v>
      </c>
      <c r="J139" s="5">
        <f>IF('Tabulka klientů 2023'!$X143='Hlavní stránka'!$H$1,1,0)</f>
        <v>0</v>
      </c>
      <c r="K139" s="5">
        <f>IF('Tabulka klientů 2023'!$AA143='Hlavní stránka'!$H$1,1,0)</f>
        <v>0</v>
      </c>
      <c r="L139" s="5">
        <f>IF('Tabulka klientů 2023'!$AD143='Hlavní stránka'!$H$1,1,0)</f>
        <v>0</v>
      </c>
      <c r="M139" s="5">
        <f>IF('Tabulka klientů 2023'!$AG143='Hlavní stránka'!$H$1,1,0)</f>
        <v>0</v>
      </c>
      <c r="N139" s="5">
        <f>IF('Tabulka klientů 2023'!$AJ143='Hlavní stránka'!$H$1,1,0)</f>
        <v>0</v>
      </c>
      <c r="O139" s="5">
        <f>IF('Tabulka klientů 2023'!$AM143='Hlavní stránka'!$H$1,1,0)</f>
        <v>0</v>
      </c>
      <c r="P139" s="5">
        <f>IF('Tabulka klientů 2023'!$AP143='Hlavní stránka'!$H$1,1,0)</f>
        <v>0</v>
      </c>
      <c r="Q139" s="5">
        <f>IF('Tabulka klientů 2023'!$AS143='Hlavní stránka'!$H$1,1,0)</f>
        <v>0</v>
      </c>
      <c r="R139" s="5">
        <f>IF('Tabulka klientů 2023'!$AV143='Hlavní stránka'!$H$1,1,0)</f>
        <v>0</v>
      </c>
      <c r="S139" s="5">
        <f t="shared" si="0"/>
        <v>0</v>
      </c>
      <c r="T139" s="2">
        <f t="shared" si="12"/>
        <v>0</v>
      </c>
      <c r="U139" s="5">
        <f>IF('Tabulka klientů 2023'!$R143='Hlavní stránka'!U$1,1,0)</f>
        <v>0</v>
      </c>
      <c r="V139" s="5">
        <f>IF('Tabulka klientů 2023'!$U143='Hlavní stránka'!U$1,1,0)</f>
        <v>0</v>
      </c>
      <c r="W139" s="5">
        <f>IF('Tabulka klientů 2023'!$X143='Hlavní stránka'!U$1,1,0)</f>
        <v>0</v>
      </c>
      <c r="X139" s="5">
        <f>IF('Tabulka klientů 2023'!$AA143='Hlavní stránka'!U$1,1,0)</f>
        <v>0</v>
      </c>
      <c r="Y139" s="5">
        <f>IF('Tabulka klientů 2023'!$AD143='Hlavní stránka'!U$1,1,0)</f>
        <v>0</v>
      </c>
      <c r="Z139" s="5">
        <f>IF('Tabulka klientů 2023'!$AG143='Hlavní stránka'!U$1,1,0)</f>
        <v>0</v>
      </c>
      <c r="AA139" s="5">
        <f>IF('Tabulka klientů 2023'!$AJ143='Hlavní stránka'!U$1,1,0)</f>
        <v>0</v>
      </c>
      <c r="AB139" s="5">
        <f>IF('Tabulka klientů 2023'!$AM143='Hlavní stránka'!U$1,1,0)</f>
        <v>0</v>
      </c>
      <c r="AC139" s="5">
        <f>IF('Tabulka klientů 2023'!$AP143='Hlavní stránka'!U$1,1,0)</f>
        <v>0</v>
      </c>
      <c r="AD139" s="5">
        <f>IF('Tabulka klientů 2023'!$AS143='Hlavní stránka'!U$1,1,0)</f>
        <v>0</v>
      </c>
      <c r="AE139" s="5">
        <f>IF('Tabulka klientů 2023'!$AV143='Hlavní stránka'!U$1,1,0)</f>
        <v>0</v>
      </c>
      <c r="AF139" s="5">
        <f t="shared" si="1"/>
        <v>0</v>
      </c>
      <c r="AG139" s="2">
        <f t="shared" si="13"/>
        <v>0</v>
      </c>
      <c r="AH139" s="5">
        <f>IF('Tabulka klientů 2023'!$R143='Hlavní stránka'!AH$1,1,0)</f>
        <v>0</v>
      </c>
      <c r="AI139" s="5">
        <f>IF('Tabulka klientů 2023'!$U143='Hlavní stránka'!AH$1,1,0)</f>
        <v>0</v>
      </c>
      <c r="AJ139" s="5">
        <f>IF('Tabulka klientů 2023'!$X143='Hlavní stránka'!AH$1,1,0)</f>
        <v>0</v>
      </c>
      <c r="AK139" s="5">
        <f>IF('Tabulka klientů 2023'!$AA143='Hlavní stránka'!AH$1,1,0)</f>
        <v>0</v>
      </c>
      <c r="AL139" s="5">
        <f>IF('Tabulka klientů 2023'!$AD143='Hlavní stránka'!AH$1,1,0)</f>
        <v>0</v>
      </c>
      <c r="AM139" s="5">
        <f>IF('Tabulka klientů 2023'!$AG143='Hlavní stránka'!AH$1,1,0)</f>
        <v>0</v>
      </c>
      <c r="AN139" s="5">
        <f>IF('Tabulka klientů 2023'!$AJ143='Hlavní stránka'!AH$1,1,0)</f>
        <v>0</v>
      </c>
      <c r="AO139" s="5">
        <f>IF('Tabulka klientů 2023'!$AM143='Hlavní stránka'!AH$1,1,0)</f>
        <v>0</v>
      </c>
      <c r="AP139" s="5">
        <f>IF('Tabulka klientů 2023'!$AP143='Hlavní stránka'!AH$1,1,0)</f>
        <v>0</v>
      </c>
      <c r="AQ139" s="5">
        <f>IF('Tabulka klientů 2023'!$AS143='Hlavní stránka'!AH$1,1,0)</f>
        <v>0</v>
      </c>
      <c r="AR139" s="5">
        <f>IF('Tabulka klientů 2023'!$AV143='Hlavní stránka'!AH$1,1,0)</f>
        <v>0</v>
      </c>
      <c r="AS139" s="5">
        <f t="shared" si="2"/>
        <v>0</v>
      </c>
      <c r="AT139" s="2">
        <f t="shared" si="14"/>
        <v>0</v>
      </c>
      <c r="AU139" s="5">
        <f>IF('Tabulka klientů 2023'!$R143='Hlavní stránka'!AU$1,1,0)</f>
        <v>0</v>
      </c>
      <c r="AV139" s="5">
        <f>IF('Tabulka klientů 2023'!$U143='Hlavní stránka'!AU$1,1,0)</f>
        <v>0</v>
      </c>
      <c r="AW139" s="5">
        <f>IF('Tabulka klientů 2023'!$X143='Hlavní stránka'!AU$1,1,0)</f>
        <v>0</v>
      </c>
      <c r="AX139" s="5">
        <f>IF('Tabulka klientů 2023'!$AA143='Hlavní stránka'!AU$1,1,0)</f>
        <v>0</v>
      </c>
      <c r="AY139" s="5">
        <f>IF('Tabulka klientů 2023'!$AD143='Hlavní stránka'!AU$1,1,0)</f>
        <v>0</v>
      </c>
      <c r="AZ139" s="5">
        <f>IF('Tabulka klientů 2023'!$AG143='Hlavní stránka'!AU$1,1,0)</f>
        <v>0</v>
      </c>
      <c r="BA139" s="5">
        <f>IF('Tabulka klientů 2023'!$AJ143='Hlavní stránka'!AU$1,1,0)</f>
        <v>0</v>
      </c>
      <c r="BB139" s="5">
        <f>IF('Tabulka klientů 2023'!$AM143='Hlavní stránka'!AU$1,1,0)</f>
        <v>0</v>
      </c>
      <c r="BC139" s="5">
        <f>IF('Tabulka klientů 2023'!$AP143='Hlavní stránka'!AU$1,1,0)</f>
        <v>0</v>
      </c>
      <c r="BD139" s="5">
        <f>IF('Tabulka klientů 2023'!$AS143='Hlavní stránka'!AU$1,1,0)</f>
        <v>0</v>
      </c>
      <c r="BE139" s="5">
        <f>IF('Tabulka klientů 2023'!$AV143='Hlavní stránka'!AU$1,1,0)</f>
        <v>0</v>
      </c>
      <c r="BF139" s="5">
        <f t="shared" si="3"/>
        <v>0</v>
      </c>
      <c r="BG139" s="2">
        <f t="shared" si="15"/>
        <v>0</v>
      </c>
      <c r="BH139" s="5">
        <f>IF('Tabulka klientů 2023'!$R143='Hlavní stránka'!BH$1,1,0)</f>
        <v>0</v>
      </c>
      <c r="BI139" s="5">
        <f>IF('Tabulka klientů 2023'!$U143='Hlavní stránka'!BH$1,1,0)</f>
        <v>0</v>
      </c>
      <c r="BJ139" s="5">
        <f>IF('Tabulka klientů 2023'!$X143='Hlavní stránka'!BH$1,1,0)</f>
        <v>0</v>
      </c>
      <c r="BK139" s="5">
        <f>IF('Tabulka klientů 2023'!$AA143='Hlavní stránka'!BH$1,1,0)</f>
        <v>0</v>
      </c>
      <c r="BL139" s="5">
        <f>IF('Tabulka klientů 2023'!$AD143='Hlavní stránka'!BH$1,1,0)</f>
        <v>0</v>
      </c>
      <c r="BM139" s="5">
        <f>IF('Tabulka klientů 2023'!$AG143='Hlavní stránka'!BH$1,1,0)</f>
        <v>0</v>
      </c>
      <c r="BN139" s="5">
        <f>IF('Tabulka klientů 2023'!$AJ143='Hlavní stránka'!BH$1,1,0)</f>
        <v>0</v>
      </c>
      <c r="BO139" s="5">
        <f>IF('Tabulka klientů 2023'!$AM143='Hlavní stránka'!BH$1,1,0)</f>
        <v>0</v>
      </c>
      <c r="BP139" s="5">
        <f>IF('Tabulka klientů 2023'!$AP143='Hlavní stránka'!BH$1,1,0)</f>
        <v>0</v>
      </c>
      <c r="BQ139" s="5">
        <f>IF('Tabulka klientů 2023'!$AS143='Hlavní stránka'!BH$1,1,0)</f>
        <v>0</v>
      </c>
      <c r="BR139" s="5">
        <f>IF('Tabulka klientů 2023'!$AV143='Hlavní stránka'!BH$1,1,0)</f>
        <v>0</v>
      </c>
      <c r="BS139" s="5">
        <f t="shared" si="4"/>
        <v>0</v>
      </c>
      <c r="BT139" s="2">
        <f t="shared" si="16"/>
        <v>0</v>
      </c>
      <c r="BU139" s="5">
        <f>IF('Tabulka klientů 2023'!$R143='Hlavní stránka'!BU$1,1,0)</f>
        <v>0</v>
      </c>
      <c r="BV139" s="5">
        <f>IF('Tabulka klientů 2023'!$U143='Hlavní stránka'!BU$1,1,0)</f>
        <v>0</v>
      </c>
      <c r="BW139" s="5">
        <f>IF('Tabulka klientů 2023'!$X143='Hlavní stránka'!BU$1,1,0)</f>
        <v>0</v>
      </c>
      <c r="BX139" s="5">
        <f>IF('Tabulka klientů 2023'!$AA143='Hlavní stránka'!BU$1,1,0)</f>
        <v>0</v>
      </c>
      <c r="BY139" s="5">
        <f>IF('Tabulka klientů 2023'!$AD143='Hlavní stránka'!BU$1,1,0)</f>
        <v>0</v>
      </c>
      <c r="BZ139" s="5">
        <f>IF('Tabulka klientů 2023'!$AG143='Hlavní stránka'!BU$1,1,0)</f>
        <v>0</v>
      </c>
      <c r="CA139" s="5">
        <f>IF('Tabulka klientů 2023'!$AJ143='Hlavní stránka'!BU$1,1,0)</f>
        <v>0</v>
      </c>
      <c r="CB139" s="5">
        <f>IF('Tabulka klientů 2023'!$AM143='Hlavní stránka'!BU$1,1,0)</f>
        <v>0</v>
      </c>
      <c r="CC139" s="5">
        <f>IF('Tabulka klientů 2023'!$AP143='Hlavní stránka'!BU$1,1,0)</f>
        <v>0</v>
      </c>
      <c r="CD139" s="5">
        <f>IF('Tabulka klientů 2023'!$AS143='Hlavní stránka'!BU$1,1,0)</f>
        <v>0</v>
      </c>
      <c r="CE139" s="5">
        <f>IF('Tabulka klientů 2023'!$AV143='Hlavní stránka'!BU$1,1,0)</f>
        <v>0</v>
      </c>
      <c r="CF139" s="5">
        <f t="shared" si="5"/>
        <v>0</v>
      </c>
      <c r="CG139" s="2">
        <f t="shared" si="17"/>
        <v>0</v>
      </c>
      <c r="CH139" s="5">
        <f>IF('Tabulka klientů 2023'!$R143='Hlavní stránka'!CH$1,1,0)</f>
        <v>0</v>
      </c>
      <c r="CI139" s="5">
        <f>IF('Tabulka klientů 2023'!$U143='Hlavní stránka'!CH$1,1,0)</f>
        <v>0</v>
      </c>
      <c r="CJ139" s="5">
        <f>IF('Tabulka klientů 2023'!$X143='Hlavní stránka'!CH$1,1,0)</f>
        <v>0</v>
      </c>
      <c r="CK139" s="5">
        <f>IF('Tabulka klientů 2023'!$AA143='Hlavní stránka'!CH$1,1,0)</f>
        <v>0</v>
      </c>
      <c r="CL139" s="5">
        <f>IF('Tabulka klientů 2023'!$AD143='Hlavní stránka'!CH$1,1,0)</f>
        <v>0</v>
      </c>
      <c r="CM139" s="5">
        <f>IF('Tabulka klientů 2023'!$AG143='Hlavní stránka'!CH$1,1,0)</f>
        <v>0</v>
      </c>
      <c r="CN139" s="5">
        <f>IF('Tabulka klientů 2023'!$AJ143='Hlavní stránka'!CH$1,1,0)</f>
        <v>0</v>
      </c>
      <c r="CO139" s="5">
        <f>IF('Tabulka klientů 2023'!$AM143='Hlavní stránka'!CH$1,1,0)</f>
        <v>0</v>
      </c>
      <c r="CP139" s="5">
        <f>IF('Tabulka klientů 2023'!$AP143='Hlavní stránka'!CH$1,1,0)</f>
        <v>0</v>
      </c>
      <c r="CQ139" s="5">
        <f>IF('Tabulka klientů 2023'!$AS143='Hlavní stránka'!CH$1,1,0)</f>
        <v>0</v>
      </c>
      <c r="CR139" s="5">
        <f>IF('Tabulka klientů 2023'!$AV143='Hlavní stránka'!CH$1,1,0)</f>
        <v>0</v>
      </c>
      <c r="CS139" s="5">
        <f t="shared" si="6"/>
        <v>0</v>
      </c>
      <c r="CT139" s="2">
        <f t="shared" si="18"/>
        <v>0</v>
      </c>
      <c r="CU139" s="5">
        <f>IF('Tabulka klientů 2023'!$R143='Hlavní stránka'!CU$1,1,0)</f>
        <v>0</v>
      </c>
      <c r="CV139" s="5">
        <f>IF('Tabulka klientů 2023'!$U143='Hlavní stránka'!CU$1,1,0)</f>
        <v>0</v>
      </c>
      <c r="CW139" s="5">
        <f>IF('Tabulka klientů 2023'!$X143='Hlavní stránka'!CU$1,1,0)</f>
        <v>0</v>
      </c>
      <c r="CX139" s="5">
        <f>IF('Tabulka klientů 2023'!$AA143='Hlavní stránka'!CU$1,1,0)</f>
        <v>0</v>
      </c>
      <c r="CY139" s="5">
        <f>IF('Tabulka klientů 2023'!$AD143='Hlavní stránka'!CU$1,1,0)</f>
        <v>0</v>
      </c>
      <c r="CZ139" s="5">
        <f>IF('Tabulka klientů 2023'!$AG143='Hlavní stránka'!CU$1,1,0)</f>
        <v>0</v>
      </c>
      <c r="DA139" s="5">
        <f>IF('Tabulka klientů 2023'!$AJ143='Hlavní stránka'!CU$1,1,0)</f>
        <v>0</v>
      </c>
      <c r="DB139" s="5">
        <f>IF('Tabulka klientů 2023'!$AM143='Hlavní stránka'!CU$1,1,0)</f>
        <v>0</v>
      </c>
      <c r="DC139" s="5">
        <f>IF('Tabulka klientů 2023'!$AP143='Hlavní stránka'!CU$1,1,0)</f>
        <v>0</v>
      </c>
      <c r="DD139" s="5">
        <f>IF('Tabulka klientů 2023'!$AS143='Hlavní stránka'!CU$1,1,0)</f>
        <v>0</v>
      </c>
      <c r="DE139" s="5">
        <f>IF('Tabulka klientů 2023'!$AV143='Hlavní stránka'!CU$1,1,0)</f>
        <v>0</v>
      </c>
      <c r="DF139" s="5">
        <f t="shared" si="7"/>
        <v>0</v>
      </c>
      <c r="DG139" s="2">
        <f t="shared" si="19"/>
        <v>0</v>
      </c>
      <c r="DH139" s="5">
        <f>IF('Tabulka klientů 2023'!$R143='Hlavní stránka'!DH$1,1,0)</f>
        <v>0</v>
      </c>
      <c r="DI139" s="5">
        <f>IF('Tabulka klientů 2023'!$U143='Hlavní stránka'!DH$1,1,0)</f>
        <v>0</v>
      </c>
      <c r="DJ139" s="5">
        <f>IF('Tabulka klientů 2023'!$X143='Hlavní stránka'!DH$1,1,0)</f>
        <v>0</v>
      </c>
      <c r="DK139" s="5">
        <f>IF('Tabulka klientů 2023'!$AA143='Hlavní stránka'!DH$1,1,0)</f>
        <v>0</v>
      </c>
      <c r="DL139" s="5">
        <f>IF('Tabulka klientů 2023'!$AD143='Hlavní stránka'!DH$1,1,0)</f>
        <v>0</v>
      </c>
      <c r="DM139" s="5">
        <f>IF('Tabulka klientů 2023'!$AG143='Hlavní stránka'!DH$1,1,0)</f>
        <v>0</v>
      </c>
      <c r="DN139" s="5">
        <f>IF('Tabulka klientů 2023'!$AJ143='Hlavní stránka'!DH$1,1,0)</f>
        <v>0</v>
      </c>
      <c r="DO139" s="5">
        <f>IF('Tabulka klientů 2023'!$AM143='Hlavní stránka'!DH$1,1,0)</f>
        <v>0</v>
      </c>
      <c r="DP139" s="5">
        <f>IF('Tabulka klientů 2023'!$AP143='Hlavní stránka'!DH$1,1,0)</f>
        <v>0</v>
      </c>
      <c r="DQ139" s="5">
        <f>IF('Tabulka klientů 2023'!$AS143='Hlavní stránka'!DH$1,1,0)</f>
        <v>0</v>
      </c>
      <c r="DR139" s="5">
        <f>IF('Tabulka klientů 2023'!$AV143='Hlavní stránka'!DH$1,1,0)</f>
        <v>0</v>
      </c>
      <c r="DS139" s="5">
        <f t="shared" si="8"/>
        <v>0</v>
      </c>
      <c r="DT139" s="2">
        <f t="shared" si="20"/>
        <v>0</v>
      </c>
      <c r="DU139" s="5">
        <f>IF('Tabulka klientů 2023'!$R143='Hlavní stránka'!DU$1,1,0)</f>
        <v>0</v>
      </c>
      <c r="DV139" s="5">
        <f>IF('Tabulka klientů 2023'!$U143='Hlavní stránka'!DU$1,1,0)</f>
        <v>0</v>
      </c>
      <c r="DW139" s="5">
        <f>IF('Tabulka klientů 2023'!$X143='Hlavní stránka'!DU$1,1,0)</f>
        <v>0</v>
      </c>
      <c r="DX139" s="5">
        <f>IF('Tabulka klientů 2023'!$AA143='Hlavní stránka'!DU$1,1,0)</f>
        <v>0</v>
      </c>
      <c r="DY139" s="5">
        <f>IF('Tabulka klientů 2023'!$AD143='Hlavní stránka'!DU$1,1,0)</f>
        <v>0</v>
      </c>
      <c r="DZ139" s="5">
        <f>IF('Tabulka klientů 2023'!$AG143='Hlavní stránka'!DU$1,1,0)</f>
        <v>0</v>
      </c>
      <c r="EA139" s="5">
        <f>IF('Tabulka klientů 2023'!$AJ143='Hlavní stránka'!DU$1,1,0)</f>
        <v>0</v>
      </c>
      <c r="EB139" s="5">
        <f>IF('Tabulka klientů 2023'!$AM143='Hlavní stránka'!DU$1,1,0)</f>
        <v>0</v>
      </c>
      <c r="EC139" s="5">
        <f>IF('Tabulka klientů 2023'!$AP143='Hlavní stránka'!DU$1,1,0)</f>
        <v>0</v>
      </c>
      <c r="ED139" s="5">
        <f>IF('Tabulka klientů 2023'!$AS143='Hlavní stránka'!DU$1,1,0)</f>
        <v>0</v>
      </c>
      <c r="EE139" s="5">
        <f>IF('Tabulka klientů 2023'!$AV143='Hlavní stránka'!DU$1,1,0)</f>
        <v>0</v>
      </c>
      <c r="EF139" s="5">
        <f t="shared" si="9"/>
        <v>0</v>
      </c>
      <c r="EG139" s="2">
        <f t="shared" si="21"/>
        <v>0</v>
      </c>
      <c r="EH139" s="5">
        <f>IF('Tabulka klientů 2023'!$R143='Hlavní stránka'!EH$1,1,0)</f>
        <v>0</v>
      </c>
      <c r="EI139" s="5">
        <f>IF('Tabulka klientů 2023'!$U143='Hlavní stránka'!EH$1,1,0)</f>
        <v>0</v>
      </c>
      <c r="EJ139" s="5">
        <f>IF('Tabulka klientů 2023'!$X143='Hlavní stránka'!EH$1,1,0)</f>
        <v>0</v>
      </c>
      <c r="EK139" s="5">
        <f>IF('Tabulka klientů 2023'!$AA143='Hlavní stránka'!EH$1,1,0)</f>
        <v>0</v>
      </c>
      <c r="EL139" s="5">
        <f>IF('Tabulka klientů 2023'!$AD143='Hlavní stránka'!EH$1,1,0)</f>
        <v>0</v>
      </c>
      <c r="EM139" s="5">
        <f>IF('Tabulka klientů 2023'!$AG143='Hlavní stránka'!EH$1,1,0)</f>
        <v>0</v>
      </c>
      <c r="EN139" s="5">
        <f>IF('Tabulka klientů 2023'!$AJ143='Hlavní stránka'!EH$1,1,0)</f>
        <v>0</v>
      </c>
      <c r="EO139" s="5">
        <f>IF('Tabulka klientů 2023'!$AM143='Hlavní stránka'!EH$1,1,0)</f>
        <v>0</v>
      </c>
      <c r="EP139" s="5">
        <f>IF('Tabulka klientů 2023'!$AP143='Hlavní stránka'!EH$1,1,0)</f>
        <v>0</v>
      </c>
      <c r="EQ139" s="5">
        <f>IF('Tabulka klientů 2023'!$AS143='Hlavní stránka'!EH$1,1,0)</f>
        <v>0</v>
      </c>
      <c r="ER139" s="5">
        <f>IF('Tabulka klientů 2023'!$AV143='Hlavní stránka'!EH$1,1,0)</f>
        <v>0</v>
      </c>
      <c r="ES139" s="5">
        <f t="shared" si="10"/>
        <v>0</v>
      </c>
      <c r="ET139" s="2">
        <f t="shared" si="22"/>
        <v>0</v>
      </c>
      <c r="EU139" s="5">
        <f>IF('Tabulka klientů 2023'!$R143='Hlavní stránka'!EU$1,1,0)</f>
        <v>0</v>
      </c>
      <c r="EV139" s="5">
        <f>IF('Tabulka klientů 2023'!$U143='Hlavní stránka'!EU$1,1,0)</f>
        <v>0</v>
      </c>
      <c r="EW139" s="5">
        <f>IF('Tabulka klientů 2023'!$X143='Hlavní stránka'!EU$1,1,0)</f>
        <v>0</v>
      </c>
      <c r="EX139" s="5">
        <f>IF('Tabulka klientů 2023'!$AA143='Hlavní stránka'!EU$1,1,0)</f>
        <v>0</v>
      </c>
      <c r="EY139" s="5">
        <f>IF('Tabulka klientů 2023'!$AD143='Hlavní stránka'!EU$1,1,0)</f>
        <v>0</v>
      </c>
      <c r="EZ139" s="5">
        <f>IF('Tabulka klientů 2023'!$AG143='Hlavní stránka'!EU$1,1,0)</f>
        <v>0</v>
      </c>
      <c r="FA139" s="5">
        <f>IF('Tabulka klientů 2023'!$AJ143='Hlavní stránka'!EU$1,1,0)</f>
        <v>0</v>
      </c>
      <c r="FB139" s="5">
        <f>IF('Tabulka klientů 2023'!$AM143='Hlavní stránka'!EU$1,1,0)</f>
        <v>0</v>
      </c>
      <c r="FC139" s="5">
        <f>IF('Tabulka klientů 2023'!$AP143='Hlavní stránka'!EU$1,1,0)</f>
        <v>0</v>
      </c>
      <c r="FD139" s="5">
        <f>IF('Tabulka klientů 2023'!$AS143='Hlavní stránka'!EU$1,1,0)</f>
        <v>0</v>
      </c>
      <c r="FE139" s="5">
        <f>IF('Tabulka klientů 2023'!$AV143='Hlavní stránka'!EU$1,1,0)</f>
        <v>0</v>
      </c>
      <c r="FF139" s="5">
        <f t="shared" si="11"/>
        <v>0</v>
      </c>
      <c r="FG139" s="2">
        <f t="shared" si="23"/>
        <v>0</v>
      </c>
    </row>
    <row r="140" spans="1:163" ht="1.5" hidden="1" customHeight="1" x14ac:dyDescent="0.25">
      <c r="A140" s="4"/>
      <c r="B140" s="4"/>
      <c r="C140" s="4"/>
      <c r="D140" s="4"/>
      <c r="E140" s="4"/>
      <c r="F140" s="4"/>
      <c r="G140" s="4"/>
      <c r="H140" s="5">
        <f>IF('Tabulka klientů 2023'!$R144='Hlavní stránka'!$H$1,1,0)</f>
        <v>0</v>
      </c>
      <c r="I140" s="5">
        <f>IF('Tabulka klientů 2023'!$U144='Hlavní stránka'!$H$1,1,0)</f>
        <v>0</v>
      </c>
      <c r="J140" s="5">
        <f>IF('Tabulka klientů 2023'!$X144='Hlavní stránka'!$H$1,1,0)</f>
        <v>0</v>
      </c>
      <c r="K140" s="5">
        <f>IF('Tabulka klientů 2023'!$AA144='Hlavní stránka'!$H$1,1,0)</f>
        <v>0</v>
      </c>
      <c r="L140" s="5">
        <f>IF('Tabulka klientů 2023'!$AD144='Hlavní stránka'!$H$1,1,0)</f>
        <v>0</v>
      </c>
      <c r="M140" s="5">
        <f>IF('Tabulka klientů 2023'!$AG144='Hlavní stránka'!$H$1,1,0)</f>
        <v>0</v>
      </c>
      <c r="N140" s="5">
        <f>IF('Tabulka klientů 2023'!$AJ144='Hlavní stránka'!$H$1,1,0)</f>
        <v>0</v>
      </c>
      <c r="O140" s="5">
        <f>IF('Tabulka klientů 2023'!$AM144='Hlavní stránka'!$H$1,1,0)</f>
        <v>0</v>
      </c>
      <c r="P140" s="5">
        <f>IF('Tabulka klientů 2023'!$AP144='Hlavní stránka'!$H$1,1,0)</f>
        <v>0</v>
      </c>
      <c r="Q140" s="5">
        <f>IF('Tabulka klientů 2023'!$AS144='Hlavní stránka'!$H$1,1,0)</f>
        <v>0</v>
      </c>
      <c r="R140" s="5">
        <f>IF('Tabulka klientů 2023'!$AV144='Hlavní stránka'!$H$1,1,0)</f>
        <v>0</v>
      </c>
      <c r="S140" s="5">
        <f t="shared" si="0"/>
        <v>0</v>
      </c>
      <c r="T140" s="2">
        <f t="shared" si="12"/>
        <v>0</v>
      </c>
      <c r="U140" s="5">
        <f>IF('Tabulka klientů 2023'!$R144='Hlavní stránka'!U$1,1,0)</f>
        <v>0</v>
      </c>
      <c r="V140" s="5">
        <f>IF('Tabulka klientů 2023'!$U144='Hlavní stránka'!U$1,1,0)</f>
        <v>0</v>
      </c>
      <c r="W140" s="5">
        <f>IF('Tabulka klientů 2023'!$X144='Hlavní stránka'!U$1,1,0)</f>
        <v>0</v>
      </c>
      <c r="X140" s="5">
        <f>IF('Tabulka klientů 2023'!$AA144='Hlavní stránka'!U$1,1,0)</f>
        <v>0</v>
      </c>
      <c r="Y140" s="5">
        <f>IF('Tabulka klientů 2023'!$AD144='Hlavní stránka'!U$1,1,0)</f>
        <v>0</v>
      </c>
      <c r="Z140" s="5">
        <f>IF('Tabulka klientů 2023'!$AG144='Hlavní stránka'!U$1,1,0)</f>
        <v>0</v>
      </c>
      <c r="AA140" s="5">
        <f>IF('Tabulka klientů 2023'!$AJ144='Hlavní stránka'!U$1,1,0)</f>
        <v>0</v>
      </c>
      <c r="AB140" s="5">
        <f>IF('Tabulka klientů 2023'!$AM144='Hlavní stránka'!U$1,1,0)</f>
        <v>0</v>
      </c>
      <c r="AC140" s="5">
        <f>IF('Tabulka klientů 2023'!$AP144='Hlavní stránka'!U$1,1,0)</f>
        <v>0</v>
      </c>
      <c r="AD140" s="5">
        <f>IF('Tabulka klientů 2023'!$AS144='Hlavní stránka'!U$1,1,0)</f>
        <v>0</v>
      </c>
      <c r="AE140" s="5">
        <f>IF('Tabulka klientů 2023'!$AV144='Hlavní stránka'!U$1,1,0)</f>
        <v>0</v>
      </c>
      <c r="AF140" s="5">
        <f t="shared" si="1"/>
        <v>0</v>
      </c>
      <c r="AG140" s="2">
        <f t="shared" si="13"/>
        <v>0</v>
      </c>
      <c r="AH140" s="5">
        <f>IF('Tabulka klientů 2023'!$R144='Hlavní stránka'!AH$1,1,0)</f>
        <v>0</v>
      </c>
      <c r="AI140" s="5">
        <f>IF('Tabulka klientů 2023'!$U144='Hlavní stránka'!AH$1,1,0)</f>
        <v>0</v>
      </c>
      <c r="AJ140" s="5">
        <f>IF('Tabulka klientů 2023'!$X144='Hlavní stránka'!AH$1,1,0)</f>
        <v>0</v>
      </c>
      <c r="AK140" s="5">
        <f>IF('Tabulka klientů 2023'!$AA144='Hlavní stránka'!AH$1,1,0)</f>
        <v>0</v>
      </c>
      <c r="AL140" s="5">
        <f>IF('Tabulka klientů 2023'!$AD144='Hlavní stránka'!AH$1,1,0)</f>
        <v>0</v>
      </c>
      <c r="AM140" s="5">
        <f>IF('Tabulka klientů 2023'!$AG144='Hlavní stránka'!AH$1,1,0)</f>
        <v>0</v>
      </c>
      <c r="AN140" s="5">
        <f>IF('Tabulka klientů 2023'!$AJ144='Hlavní stránka'!AH$1,1,0)</f>
        <v>0</v>
      </c>
      <c r="AO140" s="5">
        <f>IF('Tabulka klientů 2023'!$AM144='Hlavní stránka'!AH$1,1,0)</f>
        <v>0</v>
      </c>
      <c r="AP140" s="5">
        <f>IF('Tabulka klientů 2023'!$AP144='Hlavní stránka'!AH$1,1,0)</f>
        <v>0</v>
      </c>
      <c r="AQ140" s="5">
        <f>IF('Tabulka klientů 2023'!$AS144='Hlavní stránka'!AH$1,1,0)</f>
        <v>0</v>
      </c>
      <c r="AR140" s="5">
        <f>IF('Tabulka klientů 2023'!$AV144='Hlavní stránka'!AH$1,1,0)</f>
        <v>0</v>
      </c>
      <c r="AS140" s="5">
        <f t="shared" si="2"/>
        <v>0</v>
      </c>
      <c r="AT140" s="2">
        <f t="shared" si="14"/>
        <v>0</v>
      </c>
      <c r="AU140" s="5">
        <f>IF('Tabulka klientů 2023'!$R144='Hlavní stránka'!AU$1,1,0)</f>
        <v>0</v>
      </c>
      <c r="AV140" s="5">
        <f>IF('Tabulka klientů 2023'!$U144='Hlavní stránka'!AU$1,1,0)</f>
        <v>0</v>
      </c>
      <c r="AW140" s="5">
        <f>IF('Tabulka klientů 2023'!$X144='Hlavní stránka'!AU$1,1,0)</f>
        <v>0</v>
      </c>
      <c r="AX140" s="5">
        <f>IF('Tabulka klientů 2023'!$AA144='Hlavní stránka'!AU$1,1,0)</f>
        <v>0</v>
      </c>
      <c r="AY140" s="5">
        <f>IF('Tabulka klientů 2023'!$AD144='Hlavní stránka'!AU$1,1,0)</f>
        <v>0</v>
      </c>
      <c r="AZ140" s="5">
        <f>IF('Tabulka klientů 2023'!$AG144='Hlavní stránka'!AU$1,1,0)</f>
        <v>0</v>
      </c>
      <c r="BA140" s="5">
        <f>IF('Tabulka klientů 2023'!$AJ144='Hlavní stránka'!AU$1,1,0)</f>
        <v>0</v>
      </c>
      <c r="BB140" s="5">
        <f>IF('Tabulka klientů 2023'!$AM144='Hlavní stránka'!AU$1,1,0)</f>
        <v>0</v>
      </c>
      <c r="BC140" s="5">
        <f>IF('Tabulka klientů 2023'!$AP144='Hlavní stránka'!AU$1,1,0)</f>
        <v>0</v>
      </c>
      <c r="BD140" s="5">
        <f>IF('Tabulka klientů 2023'!$AS144='Hlavní stránka'!AU$1,1,0)</f>
        <v>0</v>
      </c>
      <c r="BE140" s="5">
        <f>IF('Tabulka klientů 2023'!$AV144='Hlavní stránka'!AU$1,1,0)</f>
        <v>0</v>
      </c>
      <c r="BF140" s="5">
        <f t="shared" si="3"/>
        <v>0</v>
      </c>
      <c r="BG140" s="2">
        <f t="shared" si="15"/>
        <v>0</v>
      </c>
      <c r="BH140" s="5">
        <f>IF('Tabulka klientů 2023'!$R144='Hlavní stránka'!BH$1,1,0)</f>
        <v>0</v>
      </c>
      <c r="BI140" s="5">
        <f>IF('Tabulka klientů 2023'!$U144='Hlavní stránka'!BH$1,1,0)</f>
        <v>0</v>
      </c>
      <c r="BJ140" s="5">
        <f>IF('Tabulka klientů 2023'!$X144='Hlavní stránka'!BH$1,1,0)</f>
        <v>0</v>
      </c>
      <c r="BK140" s="5">
        <f>IF('Tabulka klientů 2023'!$AA144='Hlavní stránka'!BH$1,1,0)</f>
        <v>0</v>
      </c>
      <c r="BL140" s="5">
        <f>IF('Tabulka klientů 2023'!$AD144='Hlavní stránka'!BH$1,1,0)</f>
        <v>0</v>
      </c>
      <c r="BM140" s="5">
        <f>IF('Tabulka klientů 2023'!$AG144='Hlavní stránka'!BH$1,1,0)</f>
        <v>0</v>
      </c>
      <c r="BN140" s="5">
        <f>IF('Tabulka klientů 2023'!$AJ144='Hlavní stránka'!BH$1,1,0)</f>
        <v>0</v>
      </c>
      <c r="BO140" s="5">
        <f>IF('Tabulka klientů 2023'!$AM144='Hlavní stránka'!BH$1,1,0)</f>
        <v>0</v>
      </c>
      <c r="BP140" s="5">
        <f>IF('Tabulka klientů 2023'!$AP144='Hlavní stránka'!BH$1,1,0)</f>
        <v>0</v>
      </c>
      <c r="BQ140" s="5">
        <f>IF('Tabulka klientů 2023'!$AS144='Hlavní stránka'!BH$1,1,0)</f>
        <v>0</v>
      </c>
      <c r="BR140" s="5">
        <f>IF('Tabulka klientů 2023'!$AV144='Hlavní stránka'!BH$1,1,0)</f>
        <v>0</v>
      </c>
      <c r="BS140" s="5">
        <f t="shared" si="4"/>
        <v>0</v>
      </c>
      <c r="BT140" s="2">
        <f t="shared" si="16"/>
        <v>0</v>
      </c>
      <c r="BU140" s="5">
        <f>IF('Tabulka klientů 2023'!$R144='Hlavní stránka'!BU$1,1,0)</f>
        <v>0</v>
      </c>
      <c r="BV140" s="5">
        <f>IF('Tabulka klientů 2023'!$U144='Hlavní stránka'!BU$1,1,0)</f>
        <v>0</v>
      </c>
      <c r="BW140" s="5">
        <f>IF('Tabulka klientů 2023'!$X144='Hlavní stránka'!BU$1,1,0)</f>
        <v>0</v>
      </c>
      <c r="BX140" s="5">
        <f>IF('Tabulka klientů 2023'!$AA144='Hlavní stránka'!BU$1,1,0)</f>
        <v>0</v>
      </c>
      <c r="BY140" s="5">
        <f>IF('Tabulka klientů 2023'!$AD144='Hlavní stránka'!BU$1,1,0)</f>
        <v>0</v>
      </c>
      <c r="BZ140" s="5">
        <f>IF('Tabulka klientů 2023'!$AG144='Hlavní stránka'!BU$1,1,0)</f>
        <v>0</v>
      </c>
      <c r="CA140" s="5">
        <f>IF('Tabulka klientů 2023'!$AJ144='Hlavní stránka'!BU$1,1,0)</f>
        <v>0</v>
      </c>
      <c r="CB140" s="5">
        <f>IF('Tabulka klientů 2023'!$AM144='Hlavní stránka'!BU$1,1,0)</f>
        <v>0</v>
      </c>
      <c r="CC140" s="5">
        <f>IF('Tabulka klientů 2023'!$AP144='Hlavní stránka'!BU$1,1,0)</f>
        <v>0</v>
      </c>
      <c r="CD140" s="5">
        <f>IF('Tabulka klientů 2023'!$AS144='Hlavní stránka'!BU$1,1,0)</f>
        <v>0</v>
      </c>
      <c r="CE140" s="5">
        <f>IF('Tabulka klientů 2023'!$AV144='Hlavní stránka'!BU$1,1,0)</f>
        <v>0</v>
      </c>
      <c r="CF140" s="5">
        <f t="shared" si="5"/>
        <v>0</v>
      </c>
      <c r="CG140" s="2">
        <f t="shared" si="17"/>
        <v>0</v>
      </c>
      <c r="CH140" s="5">
        <f>IF('Tabulka klientů 2023'!$R144='Hlavní stránka'!CH$1,1,0)</f>
        <v>0</v>
      </c>
      <c r="CI140" s="5">
        <f>IF('Tabulka klientů 2023'!$U144='Hlavní stránka'!CH$1,1,0)</f>
        <v>0</v>
      </c>
      <c r="CJ140" s="5">
        <f>IF('Tabulka klientů 2023'!$X144='Hlavní stránka'!CH$1,1,0)</f>
        <v>0</v>
      </c>
      <c r="CK140" s="5">
        <f>IF('Tabulka klientů 2023'!$AA144='Hlavní stránka'!CH$1,1,0)</f>
        <v>0</v>
      </c>
      <c r="CL140" s="5">
        <f>IF('Tabulka klientů 2023'!$AD144='Hlavní stránka'!CH$1,1,0)</f>
        <v>0</v>
      </c>
      <c r="CM140" s="5">
        <f>IF('Tabulka klientů 2023'!$AG144='Hlavní stránka'!CH$1,1,0)</f>
        <v>0</v>
      </c>
      <c r="CN140" s="5">
        <f>IF('Tabulka klientů 2023'!$AJ144='Hlavní stránka'!CH$1,1,0)</f>
        <v>0</v>
      </c>
      <c r="CO140" s="5">
        <f>IF('Tabulka klientů 2023'!$AM144='Hlavní stránka'!CH$1,1,0)</f>
        <v>0</v>
      </c>
      <c r="CP140" s="5">
        <f>IF('Tabulka klientů 2023'!$AP144='Hlavní stránka'!CH$1,1,0)</f>
        <v>0</v>
      </c>
      <c r="CQ140" s="5">
        <f>IF('Tabulka klientů 2023'!$AS144='Hlavní stránka'!CH$1,1,0)</f>
        <v>0</v>
      </c>
      <c r="CR140" s="5">
        <f>IF('Tabulka klientů 2023'!$AV144='Hlavní stránka'!CH$1,1,0)</f>
        <v>0</v>
      </c>
      <c r="CS140" s="5">
        <f t="shared" si="6"/>
        <v>0</v>
      </c>
      <c r="CT140" s="2">
        <f t="shared" si="18"/>
        <v>0</v>
      </c>
      <c r="CU140" s="5">
        <f>IF('Tabulka klientů 2023'!$R144='Hlavní stránka'!CU$1,1,0)</f>
        <v>0</v>
      </c>
      <c r="CV140" s="5">
        <f>IF('Tabulka klientů 2023'!$U144='Hlavní stránka'!CU$1,1,0)</f>
        <v>0</v>
      </c>
      <c r="CW140" s="5">
        <f>IF('Tabulka klientů 2023'!$X144='Hlavní stránka'!CU$1,1,0)</f>
        <v>0</v>
      </c>
      <c r="CX140" s="5">
        <f>IF('Tabulka klientů 2023'!$AA144='Hlavní stránka'!CU$1,1,0)</f>
        <v>0</v>
      </c>
      <c r="CY140" s="5">
        <f>IF('Tabulka klientů 2023'!$AD144='Hlavní stránka'!CU$1,1,0)</f>
        <v>0</v>
      </c>
      <c r="CZ140" s="5">
        <f>IF('Tabulka klientů 2023'!$AG144='Hlavní stránka'!CU$1,1,0)</f>
        <v>0</v>
      </c>
      <c r="DA140" s="5">
        <f>IF('Tabulka klientů 2023'!$AJ144='Hlavní stránka'!CU$1,1,0)</f>
        <v>0</v>
      </c>
      <c r="DB140" s="5">
        <f>IF('Tabulka klientů 2023'!$AM144='Hlavní stránka'!CU$1,1,0)</f>
        <v>0</v>
      </c>
      <c r="DC140" s="5">
        <f>IF('Tabulka klientů 2023'!$AP144='Hlavní stránka'!CU$1,1,0)</f>
        <v>0</v>
      </c>
      <c r="DD140" s="5">
        <f>IF('Tabulka klientů 2023'!$AS144='Hlavní stránka'!CU$1,1,0)</f>
        <v>0</v>
      </c>
      <c r="DE140" s="5">
        <f>IF('Tabulka klientů 2023'!$AV144='Hlavní stránka'!CU$1,1,0)</f>
        <v>0</v>
      </c>
      <c r="DF140" s="5">
        <f t="shared" si="7"/>
        <v>0</v>
      </c>
      <c r="DG140" s="2">
        <f t="shared" si="19"/>
        <v>0</v>
      </c>
      <c r="DH140" s="5">
        <f>IF('Tabulka klientů 2023'!$R144='Hlavní stránka'!DH$1,1,0)</f>
        <v>0</v>
      </c>
      <c r="DI140" s="5">
        <f>IF('Tabulka klientů 2023'!$U144='Hlavní stránka'!DH$1,1,0)</f>
        <v>0</v>
      </c>
      <c r="DJ140" s="5">
        <f>IF('Tabulka klientů 2023'!$X144='Hlavní stránka'!DH$1,1,0)</f>
        <v>0</v>
      </c>
      <c r="DK140" s="5">
        <f>IF('Tabulka klientů 2023'!$AA144='Hlavní stránka'!DH$1,1,0)</f>
        <v>0</v>
      </c>
      <c r="DL140" s="5">
        <f>IF('Tabulka klientů 2023'!$AD144='Hlavní stránka'!DH$1,1,0)</f>
        <v>0</v>
      </c>
      <c r="DM140" s="5">
        <f>IF('Tabulka klientů 2023'!$AG144='Hlavní stránka'!DH$1,1,0)</f>
        <v>0</v>
      </c>
      <c r="DN140" s="5">
        <f>IF('Tabulka klientů 2023'!$AJ144='Hlavní stránka'!DH$1,1,0)</f>
        <v>0</v>
      </c>
      <c r="DO140" s="5">
        <f>IF('Tabulka klientů 2023'!$AM144='Hlavní stránka'!DH$1,1,0)</f>
        <v>0</v>
      </c>
      <c r="DP140" s="5">
        <f>IF('Tabulka klientů 2023'!$AP144='Hlavní stránka'!DH$1,1,0)</f>
        <v>0</v>
      </c>
      <c r="DQ140" s="5">
        <f>IF('Tabulka klientů 2023'!$AS144='Hlavní stránka'!DH$1,1,0)</f>
        <v>0</v>
      </c>
      <c r="DR140" s="5">
        <f>IF('Tabulka klientů 2023'!$AV144='Hlavní stránka'!DH$1,1,0)</f>
        <v>0</v>
      </c>
      <c r="DS140" s="5">
        <f t="shared" si="8"/>
        <v>0</v>
      </c>
      <c r="DT140" s="2">
        <f t="shared" si="20"/>
        <v>0</v>
      </c>
      <c r="DU140" s="5">
        <f>IF('Tabulka klientů 2023'!$R144='Hlavní stránka'!DU$1,1,0)</f>
        <v>0</v>
      </c>
      <c r="DV140" s="5">
        <f>IF('Tabulka klientů 2023'!$U144='Hlavní stránka'!DU$1,1,0)</f>
        <v>0</v>
      </c>
      <c r="DW140" s="5">
        <f>IF('Tabulka klientů 2023'!$X144='Hlavní stránka'!DU$1,1,0)</f>
        <v>0</v>
      </c>
      <c r="DX140" s="5">
        <f>IF('Tabulka klientů 2023'!$AA144='Hlavní stránka'!DU$1,1,0)</f>
        <v>0</v>
      </c>
      <c r="DY140" s="5">
        <f>IF('Tabulka klientů 2023'!$AD144='Hlavní stránka'!DU$1,1,0)</f>
        <v>0</v>
      </c>
      <c r="DZ140" s="5">
        <f>IF('Tabulka klientů 2023'!$AG144='Hlavní stránka'!DU$1,1,0)</f>
        <v>0</v>
      </c>
      <c r="EA140" s="5">
        <f>IF('Tabulka klientů 2023'!$AJ144='Hlavní stránka'!DU$1,1,0)</f>
        <v>0</v>
      </c>
      <c r="EB140" s="5">
        <f>IF('Tabulka klientů 2023'!$AM144='Hlavní stránka'!DU$1,1,0)</f>
        <v>0</v>
      </c>
      <c r="EC140" s="5">
        <f>IF('Tabulka klientů 2023'!$AP144='Hlavní stránka'!DU$1,1,0)</f>
        <v>0</v>
      </c>
      <c r="ED140" s="5">
        <f>IF('Tabulka klientů 2023'!$AS144='Hlavní stránka'!DU$1,1,0)</f>
        <v>0</v>
      </c>
      <c r="EE140" s="5">
        <f>IF('Tabulka klientů 2023'!$AV144='Hlavní stránka'!DU$1,1,0)</f>
        <v>0</v>
      </c>
      <c r="EF140" s="5">
        <f t="shared" si="9"/>
        <v>0</v>
      </c>
      <c r="EG140" s="2">
        <f t="shared" si="21"/>
        <v>0</v>
      </c>
      <c r="EH140" s="5">
        <f>IF('Tabulka klientů 2023'!$R144='Hlavní stránka'!EH$1,1,0)</f>
        <v>0</v>
      </c>
      <c r="EI140" s="5">
        <f>IF('Tabulka klientů 2023'!$U144='Hlavní stránka'!EH$1,1,0)</f>
        <v>0</v>
      </c>
      <c r="EJ140" s="5">
        <f>IF('Tabulka klientů 2023'!$X144='Hlavní stránka'!EH$1,1,0)</f>
        <v>0</v>
      </c>
      <c r="EK140" s="5">
        <f>IF('Tabulka klientů 2023'!$AA144='Hlavní stránka'!EH$1,1,0)</f>
        <v>0</v>
      </c>
      <c r="EL140" s="5">
        <f>IF('Tabulka klientů 2023'!$AD144='Hlavní stránka'!EH$1,1,0)</f>
        <v>0</v>
      </c>
      <c r="EM140" s="5">
        <f>IF('Tabulka klientů 2023'!$AG144='Hlavní stránka'!EH$1,1,0)</f>
        <v>0</v>
      </c>
      <c r="EN140" s="5">
        <f>IF('Tabulka klientů 2023'!$AJ144='Hlavní stránka'!EH$1,1,0)</f>
        <v>0</v>
      </c>
      <c r="EO140" s="5">
        <f>IF('Tabulka klientů 2023'!$AM144='Hlavní stránka'!EH$1,1,0)</f>
        <v>0</v>
      </c>
      <c r="EP140" s="5">
        <f>IF('Tabulka klientů 2023'!$AP144='Hlavní stránka'!EH$1,1,0)</f>
        <v>0</v>
      </c>
      <c r="EQ140" s="5">
        <f>IF('Tabulka klientů 2023'!$AS144='Hlavní stránka'!EH$1,1,0)</f>
        <v>0</v>
      </c>
      <c r="ER140" s="5">
        <f>IF('Tabulka klientů 2023'!$AV144='Hlavní stránka'!EH$1,1,0)</f>
        <v>0</v>
      </c>
      <c r="ES140" s="5">
        <f t="shared" si="10"/>
        <v>0</v>
      </c>
      <c r="ET140" s="2">
        <f t="shared" si="22"/>
        <v>0</v>
      </c>
      <c r="EU140" s="5">
        <f>IF('Tabulka klientů 2023'!$R144='Hlavní stránka'!EU$1,1,0)</f>
        <v>0</v>
      </c>
      <c r="EV140" s="5">
        <f>IF('Tabulka klientů 2023'!$U144='Hlavní stránka'!EU$1,1,0)</f>
        <v>0</v>
      </c>
      <c r="EW140" s="5">
        <f>IF('Tabulka klientů 2023'!$X144='Hlavní stránka'!EU$1,1,0)</f>
        <v>0</v>
      </c>
      <c r="EX140" s="5">
        <f>IF('Tabulka klientů 2023'!$AA144='Hlavní stránka'!EU$1,1,0)</f>
        <v>0</v>
      </c>
      <c r="EY140" s="5">
        <f>IF('Tabulka klientů 2023'!$AD144='Hlavní stránka'!EU$1,1,0)</f>
        <v>0</v>
      </c>
      <c r="EZ140" s="5">
        <f>IF('Tabulka klientů 2023'!$AG144='Hlavní stránka'!EU$1,1,0)</f>
        <v>0</v>
      </c>
      <c r="FA140" s="5">
        <f>IF('Tabulka klientů 2023'!$AJ144='Hlavní stránka'!EU$1,1,0)</f>
        <v>0</v>
      </c>
      <c r="FB140" s="5">
        <f>IF('Tabulka klientů 2023'!$AM144='Hlavní stránka'!EU$1,1,0)</f>
        <v>0</v>
      </c>
      <c r="FC140" s="5">
        <f>IF('Tabulka klientů 2023'!$AP144='Hlavní stránka'!EU$1,1,0)</f>
        <v>0</v>
      </c>
      <c r="FD140" s="5">
        <f>IF('Tabulka klientů 2023'!$AS144='Hlavní stránka'!EU$1,1,0)</f>
        <v>0</v>
      </c>
      <c r="FE140" s="5">
        <f>IF('Tabulka klientů 2023'!$AV144='Hlavní stránka'!EU$1,1,0)</f>
        <v>0</v>
      </c>
      <c r="FF140" s="5">
        <f t="shared" si="11"/>
        <v>0</v>
      </c>
      <c r="FG140" s="2">
        <f t="shared" si="23"/>
        <v>0</v>
      </c>
    </row>
    <row r="141" spans="1:163" ht="1.5" hidden="1" customHeight="1" x14ac:dyDescent="0.25">
      <c r="A141" s="4"/>
      <c r="B141" s="4"/>
      <c r="C141" s="4"/>
      <c r="D141" s="4"/>
      <c r="E141" s="4"/>
      <c r="F141" s="4"/>
      <c r="G141" s="4"/>
      <c r="H141" s="5">
        <f>IF('Tabulka klientů 2023'!$R145='Hlavní stránka'!$H$1,1,0)</f>
        <v>0</v>
      </c>
      <c r="I141" s="5">
        <f>IF('Tabulka klientů 2023'!$U145='Hlavní stránka'!$H$1,1,0)</f>
        <v>0</v>
      </c>
      <c r="J141" s="5">
        <f>IF('Tabulka klientů 2023'!$X145='Hlavní stránka'!$H$1,1,0)</f>
        <v>0</v>
      </c>
      <c r="K141" s="5">
        <f>IF('Tabulka klientů 2023'!$AA145='Hlavní stránka'!$H$1,1,0)</f>
        <v>0</v>
      </c>
      <c r="L141" s="5">
        <f>IF('Tabulka klientů 2023'!$AD145='Hlavní stránka'!$H$1,1,0)</f>
        <v>0</v>
      </c>
      <c r="M141" s="5">
        <f>IF('Tabulka klientů 2023'!$AG145='Hlavní stránka'!$H$1,1,0)</f>
        <v>0</v>
      </c>
      <c r="N141" s="5">
        <f>IF('Tabulka klientů 2023'!$AJ145='Hlavní stránka'!$H$1,1,0)</f>
        <v>0</v>
      </c>
      <c r="O141" s="5">
        <f>IF('Tabulka klientů 2023'!$AM145='Hlavní stránka'!$H$1,1,0)</f>
        <v>0</v>
      </c>
      <c r="P141" s="5">
        <f>IF('Tabulka klientů 2023'!$AP145='Hlavní stránka'!$H$1,1,0)</f>
        <v>0</v>
      </c>
      <c r="Q141" s="5">
        <f>IF('Tabulka klientů 2023'!$AS145='Hlavní stránka'!$H$1,1,0)</f>
        <v>0</v>
      </c>
      <c r="R141" s="5">
        <f>IF('Tabulka klientů 2023'!$AV145='Hlavní stránka'!$H$1,1,0)</f>
        <v>0</v>
      </c>
      <c r="S141" s="5">
        <f t="shared" si="0"/>
        <v>0</v>
      </c>
      <c r="T141" s="2">
        <f t="shared" si="12"/>
        <v>0</v>
      </c>
      <c r="U141" s="5">
        <f>IF('Tabulka klientů 2023'!$R145='Hlavní stránka'!U$1,1,0)</f>
        <v>0</v>
      </c>
      <c r="V141" s="5">
        <f>IF('Tabulka klientů 2023'!$U145='Hlavní stránka'!U$1,1,0)</f>
        <v>0</v>
      </c>
      <c r="W141" s="5">
        <f>IF('Tabulka klientů 2023'!$X145='Hlavní stránka'!U$1,1,0)</f>
        <v>0</v>
      </c>
      <c r="X141" s="5">
        <f>IF('Tabulka klientů 2023'!$AA145='Hlavní stránka'!U$1,1,0)</f>
        <v>0</v>
      </c>
      <c r="Y141" s="5">
        <f>IF('Tabulka klientů 2023'!$AD145='Hlavní stránka'!U$1,1,0)</f>
        <v>0</v>
      </c>
      <c r="Z141" s="5">
        <f>IF('Tabulka klientů 2023'!$AG145='Hlavní stránka'!U$1,1,0)</f>
        <v>0</v>
      </c>
      <c r="AA141" s="5">
        <f>IF('Tabulka klientů 2023'!$AJ145='Hlavní stránka'!U$1,1,0)</f>
        <v>0</v>
      </c>
      <c r="AB141" s="5">
        <f>IF('Tabulka klientů 2023'!$AM145='Hlavní stránka'!U$1,1,0)</f>
        <v>0</v>
      </c>
      <c r="AC141" s="5">
        <f>IF('Tabulka klientů 2023'!$AP145='Hlavní stránka'!U$1,1,0)</f>
        <v>0</v>
      </c>
      <c r="AD141" s="5">
        <f>IF('Tabulka klientů 2023'!$AS145='Hlavní stránka'!U$1,1,0)</f>
        <v>0</v>
      </c>
      <c r="AE141" s="5">
        <f>IF('Tabulka klientů 2023'!$AV145='Hlavní stránka'!U$1,1,0)</f>
        <v>0</v>
      </c>
      <c r="AF141" s="5">
        <f t="shared" si="1"/>
        <v>0</v>
      </c>
      <c r="AG141" s="2">
        <f t="shared" si="13"/>
        <v>0</v>
      </c>
      <c r="AH141" s="5">
        <f>IF('Tabulka klientů 2023'!$R145='Hlavní stránka'!AH$1,1,0)</f>
        <v>0</v>
      </c>
      <c r="AI141" s="5">
        <f>IF('Tabulka klientů 2023'!$U145='Hlavní stránka'!AH$1,1,0)</f>
        <v>0</v>
      </c>
      <c r="AJ141" s="5">
        <f>IF('Tabulka klientů 2023'!$X145='Hlavní stránka'!AH$1,1,0)</f>
        <v>0</v>
      </c>
      <c r="AK141" s="5">
        <f>IF('Tabulka klientů 2023'!$AA145='Hlavní stránka'!AH$1,1,0)</f>
        <v>0</v>
      </c>
      <c r="AL141" s="5">
        <f>IF('Tabulka klientů 2023'!$AD145='Hlavní stránka'!AH$1,1,0)</f>
        <v>0</v>
      </c>
      <c r="AM141" s="5">
        <f>IF('Tabulka klientů 2023'!$AG145='Hlavní stránka'!AH$1,1,0)</f>
        <v>0</v>
      </c>
      <c r="AN141" s="5">
        <f>IF('Tabulka klientů 2023'!$AJ145='Hlavní stránka'!AH$1,1,0)</f>
        <v>0</v>
      </c>
      <c r="AO141" s="5">
        <f>IF('Tabulka klientů 2023'!$AM145='Hlavní stránka'!AH$1,1,0)</f>
        <v>0</v>
      </c>
      <c r="AP141" s="5">
        <f>IF('Tabulka klientů 2023'!$AP145='Hlavní stránka'!AH$1,1,0)</f>
        <v>0</v>
      </c>
      <c r="AQ141" s="5">
        <f>IF('Tabulka klientů 2023'!$AS145='Hlavní stránka'!AH$1,1,0)</f>
        <v>0</v>
      </c>
      <c r="AR141" s="5">
        <f>IF('Tabulka klientů 2023'!$AV145='Hlavní stránka'!AH$1,1,0)</f>
        <v>0</v>
      </c>
      <c r="AS141" s="5">
        <f t="shared" si="2"/>
        <v>0</v>
      </c>
      <c r="AT141" s="2">
        <f t="shared" si="14"/>
        <v>0</v>
      </c>
      <c r="AU141" s="5">
        <f>IF('Tabulka klientů 2023'!$R145='Hlavní stránka'!AU$1,1,0)</f>
        <v>0</v>
      </c>
      <c r="AV141" s="5">
        <f>IF('Tabulka klientů 2023'!$U145='Hlavní stránka'!AU$1,1,0)</f>
        <v>0</v>
      </c>
      <c r="AW141" s="5">
        <f>IF('Tabulka klientů 2023'!$X145='Hlavní stránka'!AU$1,1,0)</f>
        <v>0</v>
      </c>
      <c r="AX141" s="5">
        <f>IF('Tabulka klientů 2023'!$AA145='Hlavní stránka'!AU$1,1,0)</f>
        <v>0</v>
      </c>
      <c r="AY141" s="5">
        <f>IF('Tabulka klientů 2023'!$AD145='Hlavní stránka'!AU$1,1,0)</f>
        <v>0</v>
      </c>
      <c r="AZ141" s="5">
        <f>IF('Tabulka klientů 2023'!$AG145='Hlavní stránka'!AU$1,1,0)</f>
        <v>0</v>
      </c>
      <c r="BA141" s="5">
        <f>IF('Tabulka klientů 2023'!$AJ145='Hlavní stránka'!AU$1,1,0)</f>
        <v>0</v>
      </c>
      <c r="BB141" s="5">
        <f>IF('Tabulka klientů 2023'!$AM145='Hlavní stránka'!AU$1,1,0)</f>
        <v>0</v>
      </c>
      <c r="BC141" s="5">
        <f>IF('Tabulka klientů 2023'!$AP145='Hlavní stránka'!AU$1,1,0)</f>
        <v>0</v>
      </c>
      <c r="BD141" s="5">
        <f>IF('Tabulka klientů 2023'!$AS145='Hlavní stránka'!AU$1,1,0)</f>
        <v>0</v>
      </c>
      <c r="BE141" s="5">
        <f>IF('Tabulka klientů 2023'!$AV145='Hlavní stránka'!AU$1,1,0)</f>
        <v>0</v>
      </c>
      <c r="BF141" s="5">
        <f t="shared" si="3"/>
        <v>0</v>
      </c>
      <c r="BG141" s="2">
        <f t="shared" si="15"/>
        <v>0</v>
      </c>
      <c r="BH141" s="5">
        <f>IF('Tabulka klientů 2023'!$R145='Hlavní stránka'!BH$1,1,0)</f>
        <v>0</v>
      </c>
      <c r="BI141" s="5">
        <f>IF('Tabulka klientů 2023'!$U145='Hlavní stránka'!BH$1,1,0)</f>
        <v>0</v>
      </c>
      <c r="BJ141" s="5">
        <f>IF('Tabulka klientů 2023'!$X145='Hlavní stránka'!BH$1,1,0)</f>
        <v>0</v>
      </c>
      <c r="BK141" s="5">
        <f>IF('Tabulka klientů 2023'!$AA145='Hlavní stránka'!BH$1,1,0)</f>
        <v>0</v>
      </c>
      <c r="BL141" s="5">
        <f>IF('Tabulka klientů 2023'!$AD145='Hlavní stránka'!BH$1,1,0)</f>
        <v>0</v>
      </c>
      <c r="BM141" s="5">
        <f>IF('Tabulka klientů 2023'!$AG145='Hlavní stránka'!BH$1,1,0)</f>
        <v>0</v>
      </c>
      <c r="BN141" s="5">
        <f>IF('Tabulka klientů 2023'!$AJ145='Hlavní stránka'!BH$1,1,0)</f>
        <v>0</v>
      </c>
      <c r="BO141" s="5">
        <f>IF('Tabulka klientů 2023'!$AM145='Hlavní stránka'!BH$1,1,0)</f>
        <v>0</v>
      </c>
      <c r="BP141" s="5">
        <f>IF('Tabulka klientů 2023'!$AP145='Hlavní stránka'!BH$1,1,0)</f>
        <v>0</v>
      </c>
      <c r="BQ141" s="5">
        <f>IF('Tabulka klientů 2023'!$AS145='Hlavní stránka'!BH$1,1,0)</f>
        <v>0</v>
      </c>
      <c r="BR141" s="5">
        <f>IF('Tabulka klientů 2023'!$AV145='Hlavní stránka'!BH$1,1,0)</f>
        <v>0</v>
      </c>
      <c r="BS141" s="5">
        <f t="shared" si="4"/>
        <v>0</v>
      </c>
      <c r="BT141" s="2">
        <f t="shared" si="16"/>
        <v>0</v>
      </c>
      <c r="BU141" s="5">
        <f>IF('Tabulka klientů 2023'!$R145='Hlavní stránka'!BU$1,1,0)</f>
        <v>0</v>
      </c>
      <c r="BV141" s="5">
        <f>IF('Tabulka klientů 2023'!$U145='Hlavní stránka'!BU$1,1,0)</f>
        <v>0</v>
      </c>
      <c r="BW141" s="5">
        <f>IF('Tabulka klientů 2023'!$X145='Hlavní stránka'!BU$1,1,0)</f>
        <v>0</v>
      </c>
      <c r="BX141" s="5">
        <f>IF('Tabulka klientů 2023'!$AA145='Hlavní stránka'!BU$1,1,0)</f>
        <v>0</v>
      </c>
      <c r="BY141" s="5">
        <f>IF('Tabulka klientů 2023'!$AD145='Hlavní stránka'!BU$1,1,0)</f>
        <v>0</v>
      </c>
      <c r="BZ141" s="5">
        <f>IF('Tabulka klientů 2023'!$AG145='Hlavní stránka'!BU$1,1,0)</f>
        <v>0</v>
      </c>
      <c r="CA141" s="5">
        <f>IF('Tabulka klientů 2023'!$AJ145='Hlavní stránka'!BU$1,1,0)</f>
        <v>0</v>
      </c>
      <c r="CB141" s="5">
        <f>IF('Tabulka klientů 2023'!$AM145='Hlavní stránka'!BU$1,1,0)</f>
        <v>0</v>
      </c>
      <c r="CC141" s="5">
        <f>IF('Tabulka klientů 2023'!$AP145='Hlavní stránka'!BU$1,1,0)</f>
        <v>0</v>
      </c>
      <c r="CD141" s="5">
        <f>IF('Tabulka klientů 2023'!$AS145='Hlavní stránka'!BU$1,1,0)</f>
        <v>0</v>
      </c>
      <c r="CE141" s="5">
        <f>IF('Tabulka klientů 2023'!$AV145='Hlavní stránka'!BU$1,1,0)</f>
        <v>0</v>
      </c>
      <c r="CF141" s="5">
        <f t="shared" si="5"/>
        <v>0</v>
      </c>
      <c r="CG141" s="2">
        <f t="shared" si="17"/>
        <v>0</v>
      </c>
      <c r="CH141" s="5">
        <f>IF('Tabulka klientů 2023'!$R145='Hlavní stránka'!CH$1,1,0)</f>
        <v>0</v>
      </c>
      <c r="CI141" s="5">
        <f>IF('Tabulka klientů 2023'!$U145='Hlavní stránka'!CH$1,1,0)</f>
        <v>0</v>
      </c>
      <c r="CJ141" s="5">
        <f>IF('Tabulka klientů 2023'!$X145='Hlavní stránka'!CH$1,1,0)</f>
        <v>0</v>
      </c>
      <c r="CK141" s="5">
        <f>IF('Tabulka klientů 2023'!$AA145='Hlavní stránka'!CH$1,1,0)</f>
        <v>0</v>
      </c>
      <c r="CL141" s="5">
        <f>IF('Tabulka klientů 2023'!$AD145='Hlavní stránka'!CH$1,1,0)</f>
        <v>0</v>
      </c>
      <c r="CM141" s="5">
        <f>IF('Tabulka klientů 2023'!$AG145='Hlavní stránka'!CH$1,1,0)</f>
        <v>0</v>
      </c>
      <c r="CN141" s="5">
        <f>IF('Tabulka klientů 2023'!$AJ145='Hlavní stránka'!CH$1,1,0)</f>
        <v>0</v>
      </c>
      <c r="CO141" s="5">
        <f>IF('Tabulka klientů 2023'!$AM145='Hlavní stránka'!CH$1,1,0)</f>
        <v>0</v>
      </c>
      <c r="CP141" s="5">
        <f>IF('Tabulka klientů 2023'!$AP145='Hlavní stránka'!CH$1,1,0)</f>
        <v>0</v>
      </c>
      <c r="CQ141" s="5">
        <f>IF('Tabulka klientů 2023'!$AS145='Hlavní stránka'!CH$1,1,0)</f>
        <v>0</v>
      </c>
      <c r="CR141" s="5">
        <f>IF('Tabulka klientů 2023'!$AV145='Hlavní stránka'!CH$1,1,0)</f>
        <v>0</v>
      </c>
      <c r="CS141" s="5">
        <f t="shared" si="6"/>
        <v>0</v>
      </c>
      <c r="CT141" s="2">
        <f t="shared" si="18"/>
        <v>0</v>
      </c>
      <c r="CU141" s="5">
        <f>IF('Tabulka klientů 2023'!$R145='Hlavní stránka'!CU$1,1,0)</f>
        <v>0</v>
      </c>
      <c r="CV141" s="5">
        <f>IF('Tabulka klientů 2023'!$U145='Hlavní stránka'!CU$1,1,0)</f>
        <v>0</v>
      </c>
      <c r="CW141" s="5">
        <f>IF('Tabulka klientů 2023'!$X145='Hlavní stránka'!CU$1,1,0)</f>
        <v>0</v>
      </c>
      <c r="CX141" s="5">
        <f>IF('Tabulka klientů 2023'!$AA145='Hlavní stránka'!CU$1,1,0)</f>
        <v>0</v>
      </c>
      <c r="CY141" s="5">
        <f>IF('Tabulka klientů 2023'!$AD145='Hlavní stránka'!CU$1,1,0)</f>
        <v>0</v>
      </c>
      <c r="CZ141" s="5">
        <f>IF('Tabulka klientů 2023'!$AG145='Hlavní stránka'!CU$1,1,0)</f>
        <v>0</v>
      </c>
      <c r="DA141" s="5">
        <f>IF('Tabulka klientů 2023'!$AJ145='Hlavní stránka'!CU$1,1,0)</f>
        <v>0</v>
      </c>
      <c r="DB141" s="5">
        <f>IF('Tabulka klientů 2023'!$AM145='Hlavní stránka'!CU$1,1,0)</f>
        <v>0</v>
      </c>
      <c r="DC141" s="5">
        <f>IF('Tabulka klientů 2023'!$AP145='Hlavní stránka'!CU$1,1,0)</f>
        <v>0</v>
      </c>
      <c r="DD141" s="5">
        <f>IF('Tabulka klientů 2023'!$AS145='Hlavní stránka'!CU$1,1,0)</f>
        <v>0</v>
      </c>
      <c r="DE141" s="5">
        <f>IF('Tabulka klientů 2023'!$AV145='Hlavní stránka'!CU$1,1,0)</f>
        <v>0</v>
      </c>
      <c r="DF141" s="5">
        <f t="shared" si="7"/>
        <v>0</v>
      </c>
      <c r="DG141" s="2">
        <f t="shared" si="19"/>
        <v>0</v>
      </c>
      <c r="DH141" s="5">
        <f>IF('Tabulka klientů 2023'!$R145='Hlavní stránka'!DH$1,1,0)</f>
        <v>0</v>
      </c>
      <c r="DI141" s="5">
        <f>IF('Tabulka klientů 2023'!$U145='Hlavní stránka'!DH$1,1,0)</f>
        <v>0</v>
      </c>
      <c r="DJ141" s="5">
        <f>IF('Tabulka klientů 2023'!$X145='Hlavní stránka'!DH$1,1,0)</f>
        <v>0</v>
      </c>
      <c r="DK141" s="5">
        <f>IF('Tabulka klientů 2023'!$AA145='Hlavní stránka'!DH$1,1,0)</f>
        <v>0</v>
      </c>
      <c r="DL141" s="5">
        <f>IF('Tabulka klientů 2023'!$AD145='Hlavní stránka'!DH$1,1,0)</f>
        <v>0</v>
      </c>
      <c r="DM141" s="5">
        <f>IF('Tabulka klientů 2023'!$AG145='Hlavní stránka'!DH$1,1,0)</f>
        <v>0</v>
      </c>
      <c r="DN141" s="5">
        <f>IF('Tabulka klientů 2023'!$AJ145='Hlavní stránka'!DH$1,1,0)</f>
        <v>0</v>
      </c>
      <c r="DO141" s="5">
        <f>IF('Tabulka klientů 2023'!$AM145='Hlavní stránka'!DH$1,1,0)</f>
        <v>0</v>
      </c>
      <c r="DP141" s="5">
        <f>IF('Tabulka klientů 2023'!$AP145='Hlavní stránka'!DH$1,1,0)</f>
        <v>0</v>
      </c>
      <c r="DQ141" s="5">
        <f>IF('Tabulka klientů 2023'!$AS145='Hlavní stránka'!DH$1,1,0)</f>
        <v>0</v>
      </c>
      <c r="DR141" s="5">
        <f>IF('Tabulka klientů 2023'!$AV145='Hlavní stránka'!DH$1,1,0)</f>
        <v>0</v>
      </c>
      <c r="DS141" s="5">
        <f t="shared" si="8"/>
        <v>0</v>
      </c>
      <c r="DT141" s="2">
        <f t="shared" si="20"/>
        <v>0</v>
      </c>
      <c r="DU141" s="5">
        <f>IF('Tabulka klientů 2023'!$R145='Hlavní stránka'!DU$1,1,0)</f>
        <v>0</v>
      </c>
      <c r="DV141" s="5">
        <f>IF('Tabulka klientů 2023'!$U145='Hlavní stránka'!DU$1,1,0)</f>
        <v>0</v>
      </c>
      <c r="DW141" s="5">
        <f>IF('Tabulka klientů 2023'!$X145='Hlavní stránka'!DU$1,1,0)</f>
        <v>0</v>
      </c>
      <c r="DX141" s="5">
        <f>IF('Tabulka klientů 2023'!$AA145='Hlavní stránka'!DU$1,1,0)</f>
        <v>0</v>
      </c>
      <c r="DY141" s="5">
        <f>IF('Tabulka klientů 2023'!$AD145='Hlavní stránka'!DU$1,1,0)</f>
        <v>0</v>
      </c>
      <c r="DZ141" s="5">
        <f>IF('Tabulka klientů 2023'!$AG145='Hlavní stránka'!DU$1,1,0)</f>
        <v>0</v>
      </c>
      <c r="EA141" s="5">
        <f>IF('Tabulka klientů 2023'!$AJ145='Hlavní stránka'!DU$1,1,0)</f>
        <v>0</v>
      </c>
      <c r="EB141" s="5">
        <f>IF('Tabulka klientů 2023'!$AM145='Hlavní stránka'!DU$1,1,0)</f>
        <v>0</v>
      </c>
      <c r="EC141" s="5">
        <f>IF('Tabulka klientů 2023'!$AP145='Hlavní stránka'!DU$1,1,0)</f>
        <v>0</v>
      </c>
      <c r="ED141" s="5">
        <f>IF('Tabulka klientů 2023'!$AS145='Hlavní stránka'!DU$1,1,0)</f>
        <v>0</v>
      </c>
      <c r="EE141" s="5">
        <f>IF('Tabulka klientů 2023'!$AV145='Hlavní stránka'!DU$1,1,0)</f>
        <v>0</v>
      </c>
      <c r="EF141" s="5">
        <f t="shared" si="9"/>
        <v>0</v>
      </c>
      <c r="EG141" s="2">
        <f t="shared" si="21"/>
        <v>0</v>
      </c>
      <c r="EH141" s="5">
        <f>IF('Tabulka klientů 2023'!$R145='Hlavní stránka'!EH$1,1,0)</f>
        <v>0</v>
      </c>
      <c r="EI141" s="5">
        <f>IF('Tabulka klientů 2023'!$U145='Hlavní stránka'!EH$1,1,0)</f>
        <v>0</v>
      </c>
      <c r="EJ141" s="5">
        <f>IF('Tabulka klientů 2023'!$X145='Hlavní stránka'!EH$1,1,0)</f>
        <v>0</v>
      </c>
      <c r="EK141" s="5">
        <f>IF('Tabulka klientů 2023'!$AA145='Hlavní stránka'!EH$1,1,0)</f>
        <v>0</v>
      </c>
      <c r="EL141" s="5">
        <f>IF('Tabulka klientů 2023'!$AD145='Hlavní stránka'!EH$1,1,0)</f>
        <v>0</v>
      </c>
      <c r="EM141" s="5">
        <f>IF('Tabulka klientů 2023'!$AG145='Hlavní stránka'!EH$1,1,0)</f>
        <v>0</v>
      </c>
      <c r="EN141" s="5">
        <f>IF('Tabulka klientů 2023'!$AJ145='Hlavní stránka'!EH$1,1,0)</f>
        <v>0</v>
      </c>
      <c r="EO141" s="5">
        <f>IF('Tabulka klientů 2023'!$AM145='Hlavní stránka'!EH$1,1,0)</f>
        <v>0</v>
      </c>
      <c r="EP141" s="5">
        <f>IF('Tabulka klientů 2023'!$AP145='Hlavní stránka'!EH$1,1,0)</f>
        <v>0</v>
      </c>
      <c r="EQ141" s="5">
        <f>IF('Tabulka klientů 2023'!$AS145='Hlavní stránka'!EH$1,1,0)</f>
        <v>0</v>
      </c>
      <c r="ER141" s="5">
        <f>IF('Tabulka klientů 2023'!$AV145='Hlavní stránka'!EH$1,1,0)</f>
        <v>0</v>
      </c>
      <c r="ES141" s="5">
        <f t="shared" si="10"/>
        <v>0</v>
      </c>
      <c r="ET141" s="2">
        <f t="shared" si="22"/>
        <v>0</v>
      </c>
      <c r="EU141" s="5">
        <f>IF('Tabulka klientů 2023'!$R145='Hlavní stránka'!EU$1,1,0)</f>
        <v>0</v>
      </c>
      <c r="EV141" s="5">
        <f>IF('Tabulka klientů 2023'!$U145='Hlavní stránka'!EU$1,1,0)</f>
        <v>0</v>
      </c>
      <c r="EW141" s="5">
        <f>IF('Tabulka klientů 2023'!$X145='Hlavní stránka'!EU$1,1,0)</f>
        <v>0</v>
      </c>
      <c r="EX141" s="5">
        <f>IF('Tabulka klientů 2023'!$AA145='Hlavní stránka'!EU$1,1,0)</f>
        <v>0</v>
      </c>
      <c r="EY141" s="5">
        <f>IF('Tabulka klientů 2023'!$AD145='Hlavní stránka'!EU$1,1,0)</f>
        <v>0</v>
      </c>
      <c r="EZ141" s="5">
        <f>IF('Tabulka klientů 2023'!$AG145='Hlavní stránka'!EU$1,1,0)</f>
        <v>0</v>
      </c>
      <c r="FA141" s="5">
        <f>IF('Tabulka klientů 2023'!$AJ145='Hlavní stránka'!EU$1,1,0)</f>
        <v>0</v>
      </c>
      <c r="FB141" s="5">
        <f>IF('Tabulka klientů 2023'!$AM145='Hlavní stránka'!EU$1,1,0)</f>
        <v>0</v>
      </c>
      <c r="FC141" s="5">
        <f>IF('Tabulka klientů 2023'!$AP145='Hlavní stránka'!EU$1,1,0)</f>
        <v>0</v>
      </c>
      <c r="FD141" s="5">
        <f>IF('Tabulka klientů 2023'!$AS145='Hlavní stránka'!EU$1,1,0)</f>
        <v>0</v>
      </c>
      <c r="FE141" s="5">
        <f>IF('Tabulka klientů 2023'!$AV145='Hlavní stránka'!EU$1,1,0)</f>
        <v>0</v>
      </c>
      <c r="FF141" s="5">
        <f t="shared" si="11"/>
        <v>0</v>
      </c>
      <c r="FG141" s="2">
        <f t="shared" si="23"/>
        <v>0</v>
      </c>
    </row>
    <row r="142" spans="1:163" ht="1.5" hidden="1" customHeight="1" x14ac:dyDescent="0.25">
      <c r="A142" s="4"/>
      <c r="B142" s="4"/>
      <c r="C142" s="4"/>
      <c r="D142" s="4"/>
      <c r="E142" s="4"/>
      <c r="F142" s="4"/>
      <c r="G142" s="4"/>
      <c r="H142" s="5">
        <f>IF('Tabulka klientů 2023'!$R146='Hlavní stránka'!$H$1,1,0)</f>
        <v>0</v>
      </c>
      <c r="I142" s="5">
        <f>IF('Tabulka klientů 2023'!$U146='Hlavní stránka'!$H$1,1,0)</f>
        <v>0</v>
      </c>
      <c r="J142" s="5">
        <f>IF('Tabulka klientů 2023'!$X146='Hlavní stránka'!$H$1,1,0)</f>
        <v>0</v>
      </c>
      <c r="K142" s="5">
        <f>IF('Tabulka klientů 2023'!$AA146='Hlavní stránka'!$H$1,1,0)</f>
        <v>0</v>
      </c>
      <c r="L142" s="5">
        <f>IF('Tabulka klientů 2023'!$AD146='Hlavní stránka'!$H$1,1,0)</f>
        <v>0</v>
      </c>
      <c r="M142" s="5">
        <f>IF('Tabulka klientů 2023'!$AG146='Hlavní stránka'!$H$1,1,0)</f>
        <v>0</v>
      </c>
      <c r="N142" s="5">
        <f>IF('Tabulka klientů 2023'!$AJ146='Hlavní stránka'!$H$1,1,0)</f>
        <v>0</v>
      </c>
      <c r="O142" s="5">
        <f>IF('Tabulka klientů 2023'!$AM146='Hlavní stránka'!$H$1,1,0)</f>
        <v>0</v>
      </c>
      <c r="P142" s="5">
        <f>IF('Tabulka klientů 2023'!$AP146='Hlavní stránka'!$H$1,1,0)</f>
        <v>0</v>
      </c>
      <c r="Q142" s="5">
        <f>IF('Tabulka klientů 2023'!$AS146='Hlavní stránka'!$H$1,1,0)</f>
        <v>0</v>
      </c>
      <c r="R142" s="5">
        <f>IF('Tabulka klientů 2023'!$AV146='Hlavní stránka'!$H$1,1,0)</f>
        <v>0</v>
      </c>
      <c r="S142" s="5">
        <f t="shared" si="0"/>
        <v>0</v>
      </c>
      <c r="T142" s="2">
        <f t="shared" si="12"/>
        <v>0</v>
      </c>
      <c r="U142" s="5">
        <f>IF('Tabulka klientů 2023'!$R146='Hlavní stránka'!U$1,1,0)</f>
        <v>0</v>
      </c>
      <c r="V142" s="5">
        <f>IF('Tabulka klientů 2023'!$U146='Hlavní stránka'!U$1,1,0)</f>
        <v>0</v>
      </c>
      <c r="W142" s="5">
        <f>IF('Tabulka klientů 2023'!$X146='Hlavní stránka'!U$1,1,0)</f>
        <v>0</v>
      </c>
      <c r="X142" s="5">
        <f>IF('Tabulka klientů 2023'!$AA146='Hlavní stránka'!U$1,1,0)</f>
        <v>0</v>
      </c>
      <c r="Y142" s="5">
        <f>IF('Tabulka klientů 2023'!$AD146='Hlavní stránka'!U$1,1,0)</f>
        <v>0</v>
      </c>
      <c r="Z142" s="5">
        <f>IF('Tabulka klientů 2023'!$AG146='Hlavní stránka'!U$1,1,0)</f>
        <v>0</v>
      </c>
      <c r="AA142" s="5">
        <f>IF('Tabulka klientů 2023'!$AJ146='Hlavní stránka'!U$1,1,0)</f>
        <v>0</v>
      </c>
      <c r="AB142" s="5">
        <f>IF('Tabulka klientů 2023'!$AM146='Hlavní stránka'!U$1,1,0)</f>
        <v>0</v>
      </c>
      <c r="AC142" s="5">
        <f>IF('Tabulka klientů 2023'!$AP146='Hlavní stránka'!U$1,1,0)</f>
        <v>0</v>
      </c>
      <c r="AD142" s="5">
        <f>IF('Tabulka klientů 2023'!$AS146='Hlavní stránka'!U$1,1,0)</f>
        <v>0</v>
      </c>
      <c r="AE142" s="5">
        <f>IF('Tabulka klientů 2023'!$AV146='Hlavní stránka'!U$1,1,0)</f>
        <v>0</v>
      </c>
      <c r="AF142" s="5">
        <f t="shared" si="1"/>
        <v>0</v>
      </c>
      <c r="AG142" s="2">
        <f t="shared" si="13"/>
        <v>0</v>
      </c>
      <c r="AH142" s="5">
        <f>IF('Tabulka klientů 2023'!$R146='Hlavní stránka'!AH$1,1,0)</f>
        <v>0</v>
      </c>
      <c r="AI142" s="5">
        <f>IF('Tabulka klientů 2023'!$U146='Hlavní stránka'!AH$1,1,0)</f>
        <v>0</v>
      </c>
      <c r="AJ142" s="5">
        <f>IF('Tabulka klientů 2023'!$X146='Hlavní stránka'!AH$1,1,0)</f>
        <v>0</v>
      </c>
      <c r="AK142" s="5">
        <f>IF('Tabulka klientů 2023'!$AA146='Hlavní stránka'!AH$1,1,0)</f>
        <v>0</v>
      </c>
      <c r="AL142" s="5">
        <f>IF('Tabulka klientů 2023'!$AD146='Hlavní stránka'!AH$1,1,0)</f>
        <v>0</v>
      </c>
      <c r="AM142" s="5">
        <f>IF('Tabulka klientů 2023'!$AG146='Hlavní stránka'!AH$1,1,0)</f>
        <v>0</v>
      </c>
      <c r="AN142" s="5">
        <f>IF('Tabulka klientů 2023'!$AJ146='Hlavní stránka'!AH$1,1,0)</f>
        <v>0</v>
      </c>
      <c r="AO142" s="5">
        <f>IF('Tabulka klientů 2023'!$AM146='Hlavní stránka'!AH$1,1,0)</f>
        <v>0</v>
      </c>
      <c r="AP142" s="5">
        <f>IF('Tabulka klientů 2023'!$AP146='Hlavní stránka'!AH$1,1,0)</f>
        <v>0</v>
      </c>
      <c r="AQ142" s="5">
        <f>IF('Tabulka klientů 2023'!$AS146='Hlavní stránka'!AH$1,1,0)</f>
        <v>0</v>
      </c>
      <c r="AR142" s="5">
        <f>IF('Tabulka klientů 2023'!$AV146='Hlavní stránka'!AH$1,1,0)</f>
        <v>0</v>
      </c>
      <c r="AS142" s="5">
        <f t="shared" si="2"/>
        <v>0</v>
      </c>
      <c r="AT142" s="2">
        <f t="shared" si="14"/>
        <v>0</v>
      </c>
      <c r="AU142" s="5">
        <f>IF('Tabulka klientů 2023'!$R146='Hlavní stránka'!AU$1,1,0)</f>
        <v>0</v>
      </c>
      <c r="AV142" s="5">
        <f>IF('Tabulka klientů 2023'!$U146='Hlavní stránka'!AU$1,1,0)</f>
        <v>0</v>
      </c>
      <c r="AW142" s="5">
        <f>IF('Tabulka klientů 2023'!$X146='Hlavní stránka'!AU$1,1,0)</f>
        <v>0</v>
      </c>
      <c r="AX142" s="5">
        <f>IF('Tabulka klientů 2023'!$AA146='Hlavní stránka'!AU$1,1,0)</f>
        <v>0</v>
      </c>
      <c r="AY142" s="5">
        <f>IF('Tabulka klientů 2023'!$AD146='Hlavní stránka'!AU$1,1,0)</f>
        <v>0</v>
      </c>
      <c r="AZ142" s="5">
        <f>IF('Tabulka klientů 2023'!$AG146='Hlavní stránka'!AU$1,1,0)</f>
        <v>0</v>
      </c>
      <c r="BA142" s="5">
        <f>IF('Tabulka klientů 2023'!$AJ146='Hlavní stránka'!AU$1,1,0)</f>
        <v>0</v>
      </c>
      <c r="BB142" s="5">
        <f>IF('Tabulka klientů 2023'!$AM146='Hlavní stránka'!AU$1,1,0)</f>
        <v>0</v>
      </c>
      <c r="BC142" s="5">
        <f>IF('Tabulka klientů 2023'!$AP146='Hlavní stránka'!AU$1,1,0)</f>
        <v>0</v>
      </c>
      <c r="BD142" s="5">
        <f>IF('Tabulka klientů 2023'!$AS146='Hlavní stránka'!AU$1,1,0)</f>
        <v>0</v>
      </c>
      <c r="BE142" s="5">
        <f>IF('Tabulka klientů 2023'!$AV146='Hlavní stránka'!AU$1,1,0)</f>
        <v>0</v>
      </c>
      <c r="BF142" s="5">
        <f t="shared" si="3"/>
        <v>0</v>
      </c>
      <c r="BG142" s="2">
        <f t="shared" si="15"/>
        <v>0</v>
      </c>
      <c r="BH142" s="5">
        <f>IF('Tabulka klientů 2023'!$R146='Hlavní stránka'!BH$1,1,0)</f>
        <v>0</v>
      </c>
      <c r="BI142" s="5">
        <f>IF('Tabulka klientů 2023'!$U146='Hlavní stránka'!BH$1,1,0)</f>
        <v>0</v>
      </c>
      <c r="BJ142" s="5">
        <f>IF('Tabulka klientů 2023'!$X146='Hlavní stránka'!BH$1,1,0)</f>
        <v>0</v>
      </c>
      <c r="BK142" s="5">
        <f>IF('Tabulka klientů 2023'!$AA146='Hlavní stránka'!BH$1,1,0)</f>
        <v>0</v>
      </c>
      <c r="BL142" s="5">
        <f>IF('Tabulka klientů 2023'!$AD146='Hlavní stránka'!BH$1,1,0)</f>
        <v>0</v>
      </c>
      <c r="BM142" s="5">
        <f>IF('Tabulka klientů 2023'!$AG146='Hlavní stránka'!BH$1,1,0)</f>
        <v>0</v>
      </c>
      <c r="BN142" s="5">
        <f>IF('Tabulka klientů 2023'!$AJ146='Hlavní stránka'!BH$1,1,0)</f>
        <v>0</v>
      </c>
      <c r="BO142" s="5">
        <f>IF('Tabulka klientů 2023'!$AM146='Hlavní stránka'!BH$1,1,0)</f>
        <v>0</v>
      </c>
      <c r="BP142" s="5">
        <f>IF('Tabulka klientů 2023'!$AP146='Hlavní stránka'!BH$1,1,0)</f>
        <v>0</v>
      </c>
      <c r="BQ142" s="5">
        <f>IF('Tabulka klientů 2023'!$AS146='Hlavní stránka'!BH$1,1,0)</f>
        <v>0</v>
      </c>
      <c r="BR142" s="5">
        <f>IF('Tabulka klientů 2023'!$AV146='Hlavní stránka'!BH$1,1,0)</f>
        <v>0</v>
      </c>
      <c r="BS142" s="5">
        <f t="shared" si="4"/>
        <v>0</v>
      </c>
      <c r="BT142" s="2">
        <f t="shared" si="16"/>
        <v>0</v>
      </c>
      <c r="BU142" s="5">
        <f>IF('Tabulka klientů 2023'!$R146='Hlavní stránka'!BU$1,1,0)</f>
        <v>0</v>
      </c>
      <c r="BV142" s="5">
        <f>IF('Tabulka klientů 2023'!$U146='Hlavní stránka'!BU$1,1,0)</f>
        <v>0</v>
      </c>
      <c r="BW142" s="5">
        <f>IF('Tabulka klientů 2023'!$X146='Hlavní stránka'!BU$1,1,0)</f>
        <v>0</v>
      </c>
      <c r="BX142" s="5">
        <f>IF('Tabulka klientů 2023'!$AA146='Hlavní stránka'!BU$1,1,0)</f>
        <v>0</v>
      </c>
      <c r="BY142" s="5">
        <f>IF('Tabulka klientů 2023'!$AD146='Hlavní stránka'!BU$1,1,0)</f>
        <v>0</v>
      </c>
      <c r="BZ142" s="5">
        <f>IF('Tabulka klientů 2023'!$AG146='Hlavní stránka'!BU$1,1,0)</f>
        <v>0</v>
      </c>
      <c r="CA142" s="5">
        <f>IF('Tabulka klientů 2023'!$AJ146='Hlavní stránka'!BU$1,1,0)</f>
        <v>0</v>
      </c>
      <c r="CB142" s="5">
        <f>IF('Tabulka klientů 2023'!$AM146='Hlavní stránka'!BU$1,1,0)</f>
        <v>0</v>
      </c>
      <c r="CC142" s="5">
        <f>IF('Tabulka klientů 2023'!$AP146='Hlavní stránka'!BU$1,1,0)</f>
        <v>0</v>
      </c>
      <c r="CD142" s="5">
        <f>IF('Tabulka klientů 2023'!$AS146='Hlavní stránka'!BU$1,1,0)</f>
        <v>0</v>
      </c>
      <c r="CE142" s="5">
        <f>IF('Tabulka klientů 2023'!$AV146='Hlavní stránka'!BU$1,1,0)</f>
        <v>0</v>
      </c>
      <c r="CF142" s="5">
        <f t="shared" si="5"/>
        <v>0</v>
      </c>
      <c r="CG142" s="2">
        <f t="shared" si="17"/>
        <v>0</v>
      </c>
      <c r="CH142" s="5">
        <f>IF('Tabulka klientů 2023'!$R146='Hlavní stránka'!CH$1,1,0)</f>
        <v>0</v>
      </c>
      <c r="CI142" s="5">
        <f>IF('Tabulka klientů 2023'!$U146='Hlavní stránka'!CH$1,1,0)</f>
        <v>0</v>
      </c>
      <c r="CJ142" s="5">
        <f>IF('Tabulka klientů 2023'!$X146='Hlavní stránka'!CH$1,1,0)</f>
        <v>0</v>
      </c>
      <c r="CK142" s="5">
        <f>IF('Tabulka klientů 2023'!$AA146='Hlavní stránka'!CH$1,1,0)</f>
        <v>0</v>
      </c>
      <c r="CL142" s="5">
        <f>IF('Tabulka klientů 2023'!$AD146='Hlavní stránka'!CH$1,1,0)</f>
        <v>0</v>
      </c>
      <c r="CM142" s="5">
        <f>IF('Tabulka klientů 2023'!$AG146='Hlavní stránka'!CH$1,1,0)</f>
        <v>0</v>
      </c>
      <c r="CN142" s="5">
        <f>IF('Tabulka klientů 2023'!$AJ146='Hlavní stránka'!CH$1,1,0)</f>
        <v>0</v>
      </c>
      <c r="CO142" s="5">
        <f>IF('Tabulka klientů 2023'!$AM146='Hlavní stránka'!CH$1,1,0)</f>
        <v>0</v>
      </c>
      <c r="CP142" s="5">
        <f>IF('Tabulka klientů 2023'!$AP146='Hlavní stránka'!CH$1,1,0)</f>
        <v>0</v>
      </c>
      <c r="CQ142" s="5">
        <f>IF('Tabulka klientů 2023'!$AS146='Hlavní stránka'!CH$1,1,0)</f>
        <v>0</v>
      </c>
      <c r="CR142" s="5">
        <f>IF('Tabulka klientů 2023'!$AV146='Hlavní stránka'!CH$1,1,0)</f>
        <v>0</v>
      </c>
      <c r="CS142" s="5">
        <f t="shared" si="6"/>
        <v>0</v>
      </c>
      <c r="CT142" s="2">
        <f t="shared" si="18"/>
        <v>0</v>
      </c>
      <c r="CU142" s="5">
        <f>IF('Tabulka klientů 2023'!$R146='Hlavní stránka'!CU$1,1,0)</f>
        <v>0</v>
      </c>
      <c r="CV142" s="5">
        <f>IF('Tabulka klientů 2023'!$U146='Hlavní stránka'!CU$1,1,0)</f>
        <v>0</v>
      </c>
      <c r="CW142" s="5">
        <f>IF('Tabulka klientů 2023'!$X146='Hlavní stránka'!CU$1,1,0)</f>
        <v>0</v>
      </c>
      <c r="CX142" s="5">
        <f>IF('Tabulka klientů 2023'!$AA146='Hlavní stránka'!CU$1,1,0)</f>
        <v>0</v>
      </c>
      <c r="CY142" s="5">
        <f>IF('Tabulka klientů 2023'!$AD146='Hlavní stránka'!CU$1,1,0)</f>
        <v>0</v>
      </c>
      <c r="CZ142" s="5">
        <f>IF('Tabulka klientů 2023'!$AG146='Hlavní stránka'!CU$1,1,0)</f>
        <v>0</v>
      </c>
      <c r="DA142" s="5">
        <f>IF('Tabulka klientů 2023'!$AJ146='Hlavní stránka'!CU$1,1,0)</f>
        <v>0</v>
      </c>
      <c r="DB142" s="5">
        <f>IF('Tabulka klientů 2023'!$AM146='Hlavní stránka'!CU$1,1,0)</f>
        <v>0</v>
      </c>
      <c r="DC142" s="5">
        <f>IF('Tabulka klientů 2023'!$AP146='Hlavní stránka'!CU$1,1,0)</f>
        <v>0</v>
      </c>
      <c r="DD142" s="5">
        <f>IF('Tabulka klientů 2023'!$AS146='Hlavní stránka'!CU$1,1,0)</f>
        <v>0</v>
      </c>
      <c r="DE142" s="5">
        <f>IF('Tabulka klientů 2023'!$AV146='Hlavní stránka'!CU$1,1,0)</f>
        <v>0</v>
      </c>
      <c r="DF142" s="5">
        <f t="shared" si="7"/>
        <v>0</v>
      </c>
      <c r="DG142" s="2">
        <f t="shared" si="19"/>
        <v>0</v>
      </c>
      <c r="DH142" s="5">
        <f>IF('Tabulka klientů 2023'!$R146='Hlavní stránka'!DH$1,1,0)</f>
        <v>0</v>
      </c>
      <c r="DI142" s="5">
        <f>IF('Tabulka klientů 2023'!$U146='Hlavní stránka'!DH$1,1,0)</f>
        <v>0</v>
      </c>
      <c r="DJ142" s="5">
        <f>IF('Tabulka klientů 2023'!$X146='Hlavní stránka'!DH$1,1,0)</f>
        <v>0</v>
      </c>
      <c r="DK142" s="5">
        <f>IF('Tabulka klientů 2023'!$AA146='Hlavní stránka'!DH$1,1,0)</f>
        <v>0</v>
      </c>
      <c r="DL142" s="5">
        <f>IF('Tabulka klientů 2023'!$AD146='Hlavní stránka'!DH$1,1,0)</f>
        <v>0</v>
      </c>
      <c r="DM142" s="5">
        <f>IF('Tabulka klientů 2023'!$AG146='Hlavní stránka'!DH$1,1,0)</f>
        <v>0</v>
      </c>
      <c r="DN142" s="5">
        <f>IF('Tabulka klientů 2023'!$AJ146='Hlavní stránka'!DH$1,1,0)</f>
        <v>0</v>
      </c>
      <c r="DO142" s="5">
        <f>IF('Tabulka klientů 2023'!$AM146='Hlavní stránka'!DH$1,1,0)</f>
        <v>0</v>
      </c>
      <c r="DP142" s="5">
        <f>IF('Tabulka klientů 2023'!$AP146='Hlavní stránka'!DH$1,1,0)</f>
        <v>0</v>
      </c>
      <c r="DQ142" s="5">
        <f>IF('Tabulka klientů 2023'!$AS146='Hlavní stránka'!DH$1,1,0)</f>
        <v>0</v>
      </c>
      <c r="DR142" s="5">
        <f>IF('Tabulka klientů 2023'!$AV146='Hlavní stránka'!DH$1,1,0)</f>
        <v>0</v>
      </c>
      <c r="DS142" s="5">
        <f t="shared" si="8"/>
        <v>0</v>
      </c>
      <c r="DT142" s="2">
        <f t="shared" si="20"/>
        <v>0</v>
      </c>
      <c r="DU142" s="5">
        <f>IF('Tabulka klientů 2023'!$R146='Hlavní stránka'!DU$1,1,0)</f>
        <v>0</v>
      </c>
      <c r="DV142" s="5">
        <f>IF('Tabulka klientů 2023'!$U146='Hlavní stránka'!DU$1,1,0)</f>
        <v>0</v>
      </c>
      <c r="DW142" s="5">
        <f>IF('Tabulka klientů 2023'!$X146='Hlavní stránka'!DU$1,1,0)</f>
        <v>0</v>
      </c>
      <c r="DX142" s="5">
        <f>IF('Tabulka klientů 2023'!$AA146='Hlavní stránka'!DU$1,1,0)</f>
        <v>0</v>
      </c>
      <c r="DY142" s="5">
        <f>IF('Tabulka klientů 2023'!$AD146='Hlavní stránka'!DU$1,1,0)</f>
        <v>0</v>
      </c>
      <c r="DZ142" s="5">
        <f>IF('Tabulka klientů 2023'!$AG146='Hlavní stránka'!DU$1,1,0)</f>
        <v>0</v>
      </c>
      <c r="EA142" s="5">
        <f>IF('Tabulka klientů 2023'!$AJ146='Hlavní stránka'!DU$1,1,0)</f>
        <v>0</v>
      </c>
      <c r="EB142" s="5">
        <f>IF('Tabulka klientů 2023'!$AM146='Hlavní stránka'!DU$1,1,0)</f>
        <v>0</v>
      </c>
      <c r="EC142" s="5">
        <f>IF('Tabulka klientů 2023'!$AP146='Hlavní stránka'!DU$1,1,0)</f>
        <v>0</v>
      </c>
      <c r="ED142" s="5">
        <f>IF('Tabulka klientů 2023'!$AS146='Hlavní stránka'!DU$1,1,0)</f>
        <v>0</v>
      </c>
      <c r="EE142" s="5">
        <f>IF('Tabulka klientů 2023'!$AV146='Hlavní stránka'!DU$1,1,0)</f>
        <v>0</v>
      </c>
      <c r="EF142" s="5">
        <f t="shared" si="9"/>
        <v>0</v>
      </c>
      <c r="EG142" s="2">
        <f t="shared" si="21"/>
        <v>0</v>
      </c>
      <c r="EH142" s="5">
        <f>IF('Tabulka klientů 2023'!$R146='Hlavní stránka'!EH$1,1,0)</f>
        <v>0</v>
      </c>
      <c r="EI142" s="5">
        <f>IF('Tabulka klientů 2023'!$U146='Hlavní stránka'!EH$1,1,0)</f>
        <v>0</v>
      </c>
      <c r="EJ142" s="5">
        <f>IF('Tabulka klientů 2023'!$X146='Hlavní stránka'!EH$1,1,0)</f>
        <v>0</v>
      </c>
      <c r="EK142" s="5">
        <f>IF('Tabulka klientů 2023'!$AA146='Hlavní stránka'!EH$1,1,0)</f>
        <v>0</v>
      </c>
      <c r="EL142" s="5">
        <f>IF('Tabulka klientů 2023'!$AD146='Hlavní stránka'!EH$1,1,0)</f>
        <v>0</v>
      </c>
      <c r="EM142" s="5">
        <f>IF('Tabulka klientů 2023'!$AG146='Hlavní stránka'!EH$1,1,0)</f>
        <v>0</v>
      </c>
      <c r="EN142" s="5">
        <f>IF('Tabulka klientů 2023'!$AJ146='Hlavní stránka'!EH$1,1,0)</f>
        <v>0</v>
      </c>
      <c r="EO142" s="5">
        <f>IF('Tabulka klientů 2023'!$AM146='Hlavní stránka'!EH$1,1,0)</f>
        <v>0</v>
      </c>
      <c r="EP142" s="5">
        <f>IF('Tabulka klientů 2023'!$AP146='Hlavní stránka'!EH$1,1,0)</f>
        <v>0</v>
      </c>
      <c r="EQ142" s="5">
        <f>IF('Tabulka klientů 2023'!$AS146='Hlavní stránka'!EH$1,1,0)</f>
        <v>0</v>
      </c>
      <c r="ER142" s="5">
        <f>IF('Tabulka klientů 2023'!$AV146='Hlavní stránka'!EH$1,1,0)</f>
        <v>0</v>
      </c>
      <c r="ES142" s="5">
        <f t="shared" si="10"/>
        <v>0</v>
      </c>
      <c r="ET142" s="2">
        <f t="shared" si="22"/>
        <v>0</v>
      </c>
      <c r="EU142" s="5">
        <f>IF('Tabulka klientů 2023'!$R146='Hlavní stránka'!EU$1,1,0)</f>
        <v>0</v>
      </c>
      <c r="EV142" s="5">
        <f>IF('Tabulka klientů 2023'!$U146='Hlavní stránka'!EU$1,1,0)</f>
        <v>0</v>
      </c>
      <c r="EW142" s="5">
        <f>IF('Tabulka klientů 2023'!$X146='Hlavní stránka'!EU$1,1,0)</f>
        <v>0</v>
      </c>
      <c r="EX142" s="5">
        <f>IF('Tabulka klientů 2023'!$AA146='Hlavní stránka'!EU$1,1,0)</f>
        <v>0</v>
      </c>
      <c r="EY142" s="5">
        <f>IF('Tabulka klientů 2023'!$AD146='Hlavní stránka'!EU$1,1,0)</f>
        <v>0</v>
      </c>
      <c r="EZ142" s="5">
        <f>IF('Tabulka klientů 2023'!$AG146='Hlavní stránka'!EU$1,1,0)</f>
        <v>0</v>
      </c>
      <c r="FA142" s="5">
        <f>IF('Tabulka klientů 2023'!$AJ146='Hlavní stránka'!EU$1,1,0)</f>
        <v>0</v>
      </c>
      <c r="FB142" s="5">
        <f>IF('Tabulka klientů 2023'!$AM146='Hlavní stránka'!EU$1,1,0)</f>
        <v>0</v>
      </c>
      <c r="FC142" s="5">
        <f>IF('Tabulka klientů 2023'!$AP146='Hlavní stránka'!EU$1,1,0)</f>
        <v>0</v>
      </c>
      <c r="FD142" s="5">
        <f>IF('Tabulka klientů 2023'!$AS146='Hlavní stránka'!EU$1,1,0)</f>
        <v>0</v>
      </c>
      <c r="FE142" s="5">
        <f>IF('Tabulka klientů 2023'!$AV146='Hlavní stránka'!EU$1,1,0)</f>
        <v>0</v>
      </c>
      <c r="FF142" s="5">
        <f t="shared" si="11"/>
        <v>0</v>
      </c>
      <c r="FG142" s="2">
        <f t="shared" si="23"/>
        <v>0</v>
      </c>
    </row>
    <row r="143" spans="1:163" ht="1.5" hidden="1" customHeight="1" x14ac:dyDescent="0.25">
      <c r="A143" s="4"/>
      <c r="B143" s="4"/>
      <c r="C143" s="4"/>
      <c r="D143" s="4"/>
      <c r="E143" s="4"/>
      <c r="F143" s="4"/>
      <c r="G143" s="4"/>
      <c r="H143" s="5">
        <f>IF('Tabulka klientů 2023'!$R147='Hlavní stránka'!$H$1,1,0)</f>
        <v>0</v>
      </c>
      <c r="I143" s="5">
        <f>IF('Tabulka klientů 2023'!$U147='Hlavní stránka'!$H$1,1,0)</f>
        <v>0</v>
      </c>
      <c r="J143" s="5">
        <f>IF('Tabulka klientů 2023'!$X147='Hlavní stránka'!$H$1,1,0)</f>
        <v>0</v>
      </c>
      <c r="K143" s="5">
        <f>IF('Tabulka klientů 2023'!$AA147='Hlavní stránka'!$H$1,1,0)</f>
        <v>0</v>
      </c>
      <c r="L143" s="5">
        <f>IF('Tabulka klientů 2023'!$AD147='Hlavní stránka'!$H$1,1,0)</f>
        <v>0</v>
      </c>
      <c r="M143" s="5">
        <f>IF('Tabulka klientů 2023'!$AG147='Hlavní stránka'!$H$1,1,0)</f>
        <v>0</v>
      </c>
      <c r="N143" s="5">
        <f>IF('Tabulka klientů 2023'!$AJ147='Hlavní stránka'!$H$1,1,0)</f>
        <v>0</v>
      </c>
      <c r="O143" s="5">
        <f>IF('Tabulka klientů 2023'!$AM147='Hlavní stránka'!$H$1,1,0)</f>
        <v>0</v>
      </c>
      <c r="P143" s="5">
        <f>IF('Tabulka klientů 2023'!$AP147='Hlavní stránka'!$H$1,1,0)</f>
        <v>0</v>
      </c>
      <c r="Q143" s="5">
        <f>IF('Tabulka klientů 2023'!$AS147='Hlavní stránka'!$H$1,1,0)</f>
        <v>0</v>
      </c>
      <c r="R143" s="5">
        <f>IF('Tabulka klientů 2023'!$AV147='Hlavní stránka'!$H$1,1,0)</f>
        <v>0</v>
      </c>
      <c r="S143" s="5">
        <f t="shared" si="0"/>
        <v>0</v>
      </c>
      <c r="T143" s="2">
        <f t="shared" si="12"/>
        <v>0</v>
      </c>
      <c r="U143" s="5">
        <f>IF('Tabulka klientů 2023'!$R147='Hlavní stránka'!U$1,1,0)</f>
        <v>0</v>
      </c>
      <c r="V143" s="5">
        <f>IF('Tabulka klientů 2023'!$U147='Hlavní stránka'!U$1,1,0)</f>
        <v>0</v>
      </c>
      <c r="W143" s="5">
        <f>IF('Tabulka klientů 2023'!$X147='Hlavní stránka'!U$1,1,0)</f>
        <v>0</v>
      </c>
      <c r="X143" s="5">
        <f>IF('Tabulka klientů 2023'!$AA147='Hlavní stránka'!U$1,1,0)</f>
        <v>0</v>
      </c>
      <c r="Y143" s="5">
        <f>IF('Tabulka klientů 2023'!$AD147='Hlavní stránka'!U$1,1,0)</f>
        <v>0</v>
      </c>
      <c r="Z143" s="5">
        <f>IF('Tabulka klientů 2023'!$AG147='Hlavní stránka'!U$1,1,0)</f>
        <v>0</v>
      </c>
      <c r="AA143" s="5">
        <f>IF('Tabulka klientů 2023'!$AJ147='Hlavní stránka'!U$1,1,0)</f>
        <v>0</v>
      </c>
      <c r="AB143" s="5">
        <f>IF('Tabulka klientů 2023'!$AM147='Hlavní stránka'!U$1,1,0)</f>
        <v>0</v>
      </c>
      <c r="AC143" s="5">
        <f>IF('Tabulka klientů 2023'!$AP147='Hlavní stránka'!U$1,1,0)</f>
        <v>0</v>
      </c>
      <c r="AD143" s="5">
        <f>IF('Tabulka klientů 2023'!$AS147='Hlavní stránka'!U$1,1,0)</f>
        <v>0</v>
      </c>
      <c r="AE143" s="5">
        <f>IF('Tabulka klientů 2023'!$AV147='Hlavní stránka'!U$1,1,0)</f>
        <v>0</v>
      </c>
      <c r="AF143" s="5">
        <f t="shared" si="1"/>
        <v>0</v>
      </c>
      <c r="AG143" s="2">
        <f t="shared" si="13"/>
        <v>0</v>
      </c>
      <c r="AH143" s="5">
        <f>IF('Tabulka klientů 2023'!$R147='Hlavní stránka'!AH$1,1,0)</f>
        <v>0</v>
      </c>
      <c r="AI143" s="5">
        <f>IF('Tabulka klientů 2023'!$U147='Hlavní stránka'!AH$1,1,0)</f>
        <v>0</v>
      </c>
      <c r="AJ143" s="5">
        <f>IF('Tabulka klientů 2023'!$X147='Hlavní stránka'!AH$1,1,0)</f>
        <v>0</v>
      </c>
      <c r="AK143" s="5">
        <f>IF('Tabulka klientů 2023'!$AA147='Hlavní stránka'!AH$1,1,0)</f>
        <v>0</v>
      </c>
      <c r="AL143" s="5">
        <f>IF('Tabulka klientů 2023'!$AD147='Hlavní stránka'!AH$1,1,0)</f>
        <v>0</v>
      </c>
      <c r="AM143" s="5">
        <f>IF('Tabulka klientů 2023'!$AG147='Hlavní stránka'!AH$1,1,0)</f>
        <v>0</v>
      </c>
      <c r="AN143" s="5">
        <f>IF('Tabulka klientů 2023'!$AJ147='Hlavní stránka'!AH$1,1,0)</f>
        <v>0</v>
      </c>
      <c r="AO143" s="5">
        <f>IF('Tabulka klientů 2023'!$AM147='Hlavní stránka'!AH$1,1,0)</f>
        <v>0</v>
      </c>
      <c r="AP143" s="5">
        <f>IF('Tabulka klientů 2023'!$AP147='Hlavní stránka'!AH$1,1,0)</f>
        <v>0</v>
      </c>
      <c r="AQ143" s="5">
        <f>IF('Tabulka klientů 2023'!$AS147='Hlavní stránka'!AH$1,1,0)</f>
        <v>0</v>
      </c>
      <c r="AR143" s="5">
        <f>IF('Tabulka klientů 2023'!$AV147='Hlavní stránka'!AH$1,1,0)</f>
        <v>0</v>
      </c>
      <c r="AS143" s="5">
        <f t="shared" si="2"/>
        <v>0</v>
      </c>
      <c r="AT143" s="2">
        <f t="shared" si="14"/>
        <v>0</v>
      </c>
      <c r="AU143" s="5">
        <f>IF('Tabulka klientů 2023'!$R147='Hlavní stránka'!AU$1,1,0)</f>
        <v>0</v>
      </c>
      <c r="AV143" s="5">
        <f>IF('Tabulka klientů 2023'!$U147='Hlavní stránka'!AU$1,1,0)</f>
        <v>0</v>
      </c>
      <c r="AW143" s="5">
        <f>IF('Tabulka klientů 2023'!$X147='Hlavní stránka'!AU$1,1,0)</f>
        <v>0</v>
      </c>
      <c r="AX143" s="5">
        <f>IF('Tabulka klientů 2023'!$AA147='Hlavní stránka'!AU$1,1,0)</f>
        <v>0</v>
      </c>
      <c r="AY143" s="5">
        <f>IF('Tabulka klientů 2023'!$AD147='Hlavní stránka'!AU$1,1,0)</f>
        <v>0</v>
      </c>
      <c r="AZ143" s="5">
        <f>IF('Tabulka klientů 2023'!$AG147='Hlavní stránka'!AU$1,1,0)</f>
        <v>0</v>
      </c>
      <c r="BA143" s="5">
        <f>IF('Tabulka klientů 2023'!$AJ147='Hlavní stránka'!AU$1,1,0)</f>
        <v>0</v>
      </c>
      <c r="BB143" s="5">
        <f>IF('Tabulka klientů 2023'!$AM147='Hlavní stránka'!AU$1,1,0)</f>
        <v>0</v>
      </c>
      <c r="BC143" s="5">
        <f>IF('Tabulka klientů 2023'!$AP147='Hlavní stránka'!AU$1,1,0)</f>
        <v>0</v>
      </c>
      <c r="BD143" s="5">
        <f>IF('Tabulka klientů 2023'!$AS147='Hlavní stránka'!AU$1,1,0)</f>
        <v>0</v>
      </c>
      <c r="BE143" s="5">
        <f>IF('Tabulka klientů 2023'!$AV147='Hlavní stránka'!AU$1,1,0)</f>
        <v>0</v>
      </c>
      <c r="BF143" s="5">
        <f t="shared" si="3"/>
        <v>0</v>
      </c>
      <c r="BG143" s="2">
        <f t="shared" si="15"/>
        <v>0</v>
      </c>
      <c r="BH143" s="5">
        <f>IF('Tabulka klientů 2023'!$R147='Hlavní stránka'!BH$1,1,0)</f>
        <v>0</v>
      </c>
      <c r="BI143" s="5">
        <f>IF('Tabulka klientů 2023'!$U147='Hlavní stránka'!BH$1,1,0)</f>
        <v>0</v>
      </c>
      <c r="BJ143" s="5">
        <f>IF('Tabulka klientů 2023'!$X147='Hlavní stránka'!BH$1,1,0)</f>
        <v>0</v>
      </c>
      <c r="BK143" s="5">
        <f>IF('Tabulka klientů 2023'!$AA147='Hlavní stránka'!BH$1,1,0)</f>
        <v>0</v>
      </c>
      <c r="BL143" s="5">
        <f>IF('Tabulka klientů 2023'!$AD147='Hlavní stránka'!BH$1,1,0)</f>
        <v>0</v>
      </c>
      <c r="BM143" s="5">
        <f>IF('Tabulka klientů 2023'!$AG147='Hlavní stránka'!BH$1,1,0)</f>
        <v>0</v>
      </c>
      <c r="BN143" s="5">
        <f>IF('Tabulka klientů 2023'!$AJ147='Hlavní stránka'!BH$1,1,0)</f>
        <v>0</v>
      </c>
      <c r="BO143" s="5">
        <f>IF('Tabulka klientů 2023'!$AM147='Hlavní stránka'!BH$1,1,0)</f>
        <v>0</v>
      </c>
      <c r="BP143" s="5">
        <f>IF('Tabulka klientů 2023'!$AP147='Hlavní stránka'!BH$1,1,0)</f>
        <v>0</v>
      </c>
      <c r="BQ143" s="5">
        <f>IF('Tabulka klientů 2023'!$AS147='Hlavní stránka'!BH$1,1,0)</f>
        <v>0</v>
      </c>
      <c r="BR143" s="5">
        <f>IF('Tabulka klientů 2023'!$AV147='Hlavní stránka'!BH$1,1,0)</f>
        <v>0</v>
      </c>
      <c r="BS143" s="5">
        <f t="shared" si="4"/>
        <v>0</v>
      </c>
      <c r="BT143" s="2">
        <f t="shared" si="16"/>
        <v>0</v>
      </c>
      <c r="BU143" s="5">
        <f>IF('Tabulka klientů 2023'!$R147='Hlavní stránka'!BU$1,1,0)</f>
        <v>0</v>
      </c>
      <c r="BV143" s="5">
        <f>IF('Tabulka klientů 2023'!$U147='Hlavní stránka'!BU$1,1,0)</f>
        <v>0</v>
      </c>
      <c r="BW143" s="5">
        <f>IF('Tabulka klientů 2023'!$X147='Hlavní stránka'!BU$1,1,0)</f>
        <v>0</v>
      </c>
      <c r="BX143" s="5">
        <f>IF('Tabulka klientů 2023'!$AA147='Hlavní stránka'!BU$1,1,0)</f>
        <v>0</v>
      </c>
      <c r="BY143" s="5">
        <f>IF('Tabulka klientů 2023'!$AD147='Hlavní stránka'!BU$1,1,0)</f>
        <v>0</v>
      </c>
      <c r="BZ143" s="5">
        <f>IF('Tabulka klientů 2023'!$AG147='Hlavní stránka'!BU$1,1,0)</f>
        <v>0</v>
      </c>
      <c r="CA143" s="5">
        <f>IF('Tabulka klientů 2023'!$AJ147='Hlavní stránka'!BU$1,1,0)</f>
        <v>0</v>
      </c>
      <c r="CB143" s="5">
        <f>IF('Tabulka klientů 2023'!$AM147='Hlavní stránka'!BU$1,1,0)</f>
        <v>0</v>
      </c>
      <c r="CC143" s="5">
        <f>IF('Tabulka klientů 2023'!$AP147='Hlavní stránka'!BU$1,1,0)</f>
        <v>0</v>
      </c>
      <c r="CD143" s="5">
        <f>IF('Tabulka klientů 2023'!$AS147='Hlavní stránka'!BU$1,1,0)</f>
        <v>0</v>
      </c>
      <c r="CE143" s="5">
        <f>IF('Tabulka klientů 2023'!$AV147='Hlavní stránka'!BU$1,1,0)</f>
        <v>0</v>
      </c>
      <c r="CF143" s="5">
        <f t="shared" si="5"/>
        <v>0</v>
      </c>
      <c r="CG143" s="2">
        <f t="shared" si="17"/>
        <v>0</v>
      </c>
      <c r="CH143" s="5">
        <f>IF('Tabulka klientů 2023'!$R147='Hlavní stránka'!CH$1,1,0)</f>
        <v>0</v>
      </c>
      <c r="CI143" s="5">
        <f>IF('Tabulka klientů 2023'!$U147='Hlavní stránka'!CH$1,1,0)</f>
        <v>0</v>
      </c>
      <c r="CJ143" s="5">
        <f>IF('Tabulka klientů 2023'!$X147='Hlavní stránka'!CH$1,1,0)</f>
        <v>0</v>
      </c>
      <c r="CK143" s="5">
        <f>IF('Tabulka klientů 2023'!$AA147='Hlavní stránka'!CH$1,1,0)</f>
        <v>0</v>
      </c>
      <c r="CL143" s="5">
        <f>IF('Tabulka klientů 2023'!$AD147='Hlavní stránka'!CH$1,1,0)</f>
        <v>0</v>
      </c>
      <c r="CM143" s="5">
        <f>IF('Tabulka klientů 2023'!$AG147='Hlavní stránka'!CH$1,1,0)</f>
        <v>0</v>
      </c>
      <c r="CN143" s="5">
        <f>IF('Tabulka klientů 2023'!$AJ147='Hlavní stránka'!CH$1,1,0)</f>
        <v>0</v>
      </c>
      <c r="CO143" s="5">
        <f>IF('Tabulka klientů 2023'!$AM147='Hlavní stránka'!CH$1,1,0)</f>
        <v>0</v>
      </c>
      <c r="CP143" s="5">
        <f>IF('Tabulka klientů 2023'!$AP147='Hlavní stránka'!CH$1,1,0)</f>
        <v>0</v>
      </c>
      <c r="CQ143" s="5">
        <f>IF('Tabulka klientů 2023'!$AS147='Hlavní stránka'!CH$1,1,0)</f>
        <v>0</v>
      </c>
      <c r="CR143" s="5">
        <f>IF('Tabulka klientů 2023'!$AV147='Hlavní stránka'!CH$1,1,0)</f>
        <v>0</v>
      </c>
      <c r="CS143" s="5">
        <f t="shared" si="6"/>
        <v>0</v>
      </c>
      <c r="CT143" s="2">
        <f t="shared" si="18"/>
        <v>0</v>
      </c>
      <c r="CU143" s="5">
        <f>IF('Tabulka klientů 2023'!$R147='Hlavní stránka'!CU$1,1,0)</f>
        <v>0</v>
      </c>
      <c r="CV143" s="5">
        <f>IF('Tabulka klientů 2023'!$U147='Hlavní stránka'!CU$1,1,0)</f>
        <v>0</v>
      </c>
      <c r="CW143" s="5">
        <f>IF('Tabulka klientů 2023'!$X147='Hlavní stránka'!CU$1,1,0)</f>
        <v>0</v>
      </c>
      <c r="CX143" s="5">
        <f>IF('Tabulka klientů 2023'!$AA147='Hlavní stránka'!CU$1,1,0)</f>
        <v>0</v>
      </c>
      <c r="CY143" s="5">
        <f>IF('Tabulka klientů 2023'!$AD147='Hlavní stránka'!CU$1,1,0)</f>
        <v>0</v>
      </c>
      <c r="CZ143" s="5">
        <f>IF('Tabulka klientů 2023'!$AG147='Hlavní stránka'!CU$1,1,0)</f>
        <v>0</v>
      </c>
      <c r="DA143" s="5">
        <f>IF('Tabulka klientů 2023'!$AJ147='Hlavní stránka'!CU$1,1,0)</f>
        <v>0</v>
      </c>
      <c r="DB143" s="5">
        <f>IF('Tabulka klientů 2023'!$AM147='Hlavní stránka'!CU$1,1,0)</f>
        <v>0</v>
      </c>
      <c r="DC143" s="5">
        <f>IF('Tabulka klientů 2023'!$AP147='Hlavní stránka'!CU$1,1,0)</f>
        <v>0</v>
      </c>
      <c r="DD143" s="5">
        <f>IF('Tabulka klientů 2023'!$AS147='Hlavní stránka'!CU$1,1,0)</f>
        <v>0</v>
      </c>
      <c r="DE143" s="5">
        <f>IF('Tabulka klientů 2023'!$AV147='Hlavní stránka'!CU$1,1,0)</f>
        <v>0</v>
      </c>
      <c r="DF143" s="5">
        <f t="shared" si="7"/>
        <v>0</v>
      </c>
      <c r="DG143" s="2">
        <f t="shared" si="19"/>
        <v>0</v>
      </c>
      <c r="DH143" s="5">
        <f>IF('Tabulka klientů 2023'!$R147='Hlavní stránka'!DH$1,1,0)</f>
        <v>0</v>
      </c>
      <c r="DI143" s="5">
        <f>IF('Tabulka klientů 2023'!$U147='Hlavní stránka'!DH$1,1,0)</f>
        <v>0</v>
      </c>
      <c r="DJ143" s="5">
        <f>IF('Tabulka klientů 2023'!$X147='Hlavní stránka'!DH$1,1,0)</f>
        <v>0</v>
      </c>
      <c r="DK143" s="5">
        <f>IF('Tabulka klientů 2023'!$AA147='Hlavní stránka'!DH$1,1,0)</f>
        <v>0</v>
      </c>
      <c r="DL143" s="5">
        <f>IF('Tabulka klientů 2023'!$AD147='Hlavní stránka'!DH$1,1,0)</f>
        <v>0</v>
      </c>
      <c r="DM143" s="5">
        <f>IF('Tabulka klientů 2023'!$AG147='Hlavní stránka'!DH$1,1,0)</f>
        <v>0</v>
      </c>
      <c r="DN143" s="5">
        <f>IF('Tabulka klientů 2023'!$AJ147='Hlavní stránka'!DH$1,1,0)</f>
        <v>0</v>
      </c>
      <c r="DO143" s="5">
        <f>IF('Tabulka klientů 2023'!$AM147='Hlavní stránka'!DH$1,1,0)</f>
        <v>0</v>
      </c>
      <c r="DP143" s="5">
        <f>IF('Tabulka klientů 2023'!$AP147='Hlavní stránka'!DH$1,1,0)</f>
        <v>0</v>
      </c>
      <c r="DQ143" s="5">
        <f>IF('Tabulka klientů 2023'!$AS147='Hlavní stránka'!DH$1,1,0)</f>
        <v>0</v>
      </c>
      <c r="DR143" s="5">
        <f>IF('Tabulka klientů 2023'!$AV147='Hlavní stránka'!DH$1,1,0)</f>
        <v>0</v>
      </c>
      <c r="DS143" s="5">
        <f t="shared" si="8"/>
        <v>0</v>
      </c>
      <c r="DT143" s="2">
        <f t="shared" si="20"/>
        <v>0</v>
      </c>
      <c r="DU143" s="5">
        <f>IF('Tabulka klientů 2023'!$R147='Hlavní stránka'!DU$1,1,0)</f>
        <v>0</v>
      </c>
      <c r="DV143" s="5">
        <f>IF('Tabulka klientů 2023'!$U147='Hlavní stránka'!DU$1,1,0)</f>
        <v>0</v>
      </c>
      <c r="DW143" s="5">
        <f>IF('Tabulka klientů 2023'!$X147='Hlavní stránka'!DU$1,1,0)</f>
        <v>0</v>
      </c>
      <c r="DX143" s="5">
        <f>IF('Tabulka klientů 2023'!$AA147='Hlavní stránka'!DU$1,1,0)</f>
        <v>0</v>
      </c>
      <c r="DY143" s="5">
        <f>IF('Tabulka klientů 2023'!$AD147='Hlavní stránka'!DU$1,1,0)</f>
        <v>0</v>
      </c>
      <c r="DZ143" s="5">
        <f>IF('Tabulka klientů 2023'!$AG147='Hlavní stránka'!DU$1,1,0)</f>
        <v>0</v>
      </c>
      <c r="EA143" s="5">
        <f>IF('Tabulka klientů 2023'!$AJ147='Hlavní stránka'!DU$1,1,0)</f>
        <v>0</v>
      </c>
      <c r="EB143" s="5">
        <f>IF('Tabulka klientů 2023'!$AM147='Hlavní stránka'!DU$1,1,0)</f>
        <v>0</v>
      </c>
      <c r="EC143" s="5">
        <f>IF('Tabulka klientů 2023'!$AP147='Hlavní stránka'!DU$1,1,0)</f>
        <v>0</v>
      </c>
      <c r="ED143" s="5">
        <f>IF('Tabulka klientů 2023'!$AS147='Hlavní stránka'!DU$1,1,0)</f>
        <v>0</v>
      </c>
      <c r="EE143" s="5">
        <f>IF('Tabulka klientů 2023'!$AV147='Hlavní stránka'!DU$1,1,0)</f>
        <v>0</v>
      </c>
      <c r="EF143" s="5">
        <f t="shared" si="9"/>
        <v>0</v>
      </c>
      <c r="EG143" s="2">
        <f t="shared" si="21"/>
        <v>0</v>
      </c>
      <c r="EH143" s="5">
        <f>IF('Tabulka klientů 2023'!$R147='Hlavní stránka'!EH$1,1,0)</f>
        <v>0</v>
      </c>
      <c r="EI143" s="5">
        <f>IF('Tabulka klientů 2023'!$U147='Hlavní stránka'!EH$1,1,0)</f>
        <v>0</v>
      </c>
      <c r="EJ143" s="5">
        <f>IF('Tabulka klientů 2023'!$X147='Hlavní stránka'!EH$1,1,0)</f>
        <v>0</v>
      </c>
      <c r="EK143" s="5">
        <f>IF('Tabulka klientů 2023'!$AA147='Hlavní stránka'!EH$1,1,0)</f>
        <v>0</v>
      </c>
      <c r="EL143" s="5">
        <f>IF('Tabulka klientů 2023'!$AD147='Hlavní stránka'!EH$1,1,0)</f>
        <v>0</v>
      </c>
      <c r="EM143" s="5">
        <f>IF('Tabulka klientů 2023'!$AG147='Hlavní stránka'!EH$1,1,0)</f>
        <v>0</v>
      </c>
      <c r="EN143" s="5">
        <f>IF('Tabulka klientů 2023'!$AJ147='Hlavní stránka'!EH$1,1,0)</f>
        <v>0</v>
      </c>
      <c r="EO143" s="5">
        <f>IF('Tabulka klientů 2023'!$AM147='Hlavní stránka'!EH$1,1,0)</f>
        <v>0</v>
      </c>
      <c r="EP143" s="5">
        <f>IF('Tabulka klientů 2023'!$AP147='Hlavní stránka'!EH$1,1,0)</f>
        <v>0</v>
      </c>
      <c r="EQ143" s="5">
        <f>IF('Tabulka klientů 2023'!$AS147='Hlavní stránka'!EH$1,1,0)</f>
        <v>0</v>
      </c>
      <c r="ER143" s="5">
        <f>IF('Tabulka klientů 2023'!$AV147='Hlavní stránka'!EH$1,1,0)</f>
        <v>0</v>
      </c>
      <c r="ES143" s="5">
        <f t="shared" si="10"/>
        <v>0</v>
      </c>
      <c r="ET143" s="2">
        <f t="shared" si="22"/>
        <v>0</v>
      </c>
      <c r="EU143" s="5">
        <f>IF('Tabulka klientů 2023'!$R147='Hlavní stránka'!EU$1,1,0)</f>
        <v>0</v>
      </c>
      <c r="EV143" s="5">
        <f>IF('Tabulka klientů 2023'!$U147='Hlavní stránka'!EU$1,1,0)</f>
        <v>0</v>
      </c>
      <c r="EW143" s="5">
        <f>IF('Tabulka klientů 2023'!$X147='Hlavní stránka'!EU$1,1,0)</f>
        <v>0</v>
      </c>
      <c r="EX143" s="5">
        <f>IF('Tabulka klientů 2023'!$AA147='Hlavní stránka'!EU$1,1,0)</f>
        <v>0</v>
      </c>
      <c r="EY143" s="5">
        <f>IF('Tabulka klientů 2023'!$AD147='Hlavní stránka'!EU$1,1,0)</f>
        <v>0</v>
      </c>
      <c r="EZ143" s="5">
        <f>IF('Tabulka klientů 2023'!$AG147='Hlavní stránka'!EU$1,1,0)</f>
        <v>0</v>
      </c>
      <c r="FA143" s="5">
        <f>IF('Tabulka klientů 2023'!$AJ147='Hlavní stránka'!EU$1,1,0)</f>
        <v>0</v>
      </c>
      <c r="FB143" s="5">
        <f>IF('Tabulka klientů 2023'!$AM147='Hlavní stránka'!EU$1,1,0)</f>
        <v>0</v>
      </c>
      <c r="FC143" s="5">
        <f>IF('Tabulka klientů 2023'!$AP147='Hlavní stránka'!EU$1,1,0)</f>
        <v>0</v>
      </c>
      <c r="FD143" s="5">
        <f>IF('Tabulka klientů 2023'!$AS147='Hlavní stránka'!EU$1,1,0)</f>
        <v>0</v>
      </c>
      <c r="FE143" s="5">
        <f>IF('Tabulka klientů 2023'!$AV147='Hlavní stránka'!EU$1,1,0)</f>
        <v>0</v>
      </c>
      <c r="FF143" s="5">
        <f t="shared" si="11"/>
        <v>0</v>
      </c>
      <c r="FG143" s="2">
        <f t="shared" si="23"/>
        <v>0</v>
      </c>
    </row>
    <row r="144" spans="1:163" ht="1.5" hidden="1" customHeight="1" x14ac:dyDescent="0.25">
      <c r="A144" s="4"/>
      <c r="B144" s="4"/>
      <c r="C144" s="4"/>
      <c r="D144" s="4"/>
      <c r="E144" s="4"/>
      <c r="F144" s="4"/>
      <c r="G144" s="4"/>
      <c r="H144" s="5">
        <f>IF('Tabulka klientů 2023'!$R148='Hlavní stránka'!$H$1,1,0)</f>
        <v>0</v>
      </c>
      <c r="I144" s="5">
        <f>IF('Tabulka klientů 2023'!$U148='Hlavní stránka'!$H$1,1,0)</f>
        <v>0</v>
      </c>
      <c r="J144" s="5">
        <f>IF('Tabulka klientů 2023'!$X148='Hlavní stránka'!$H$1,1,0)</f>
        <v>0</v>
      </c>
      <c r="K144" s="5">
        <f>IF('Tabulka klientů 2023'!$AA148='Hlavní stránka'!$H$1,1,0)</f>
        <v>0</v>
      </c>
      <c r="L144" s="5">
        <f>IF('Tabulka klientů 2023'!$AD148='Hlavní stránka'!$H$1,1,0)</f>
        <v>0</v>
      </c>
      <c r="M144" s="5">
        <f>IF('Tabulka klientů 2023'!$AG148='Hlavní stránka'!$H$1,1,0)</f>
        <v>0</v>
      </c>
      <c r="N144" s="5">
        <f>IF('Tabulka klientů 2023'!$AJ148='Hlavní stránka'!$H$1,1,0)</f>
        <v>0</v>
      </c>
      <c r="O144" s="5">
        <f>IF('Tabulka klientů 2023'!$AM148='Hlavní stránka'!$H$1,1,0)</f>
        <v>0</v>
      </c>
      <c r="P144" s="5">
        <f>IF('Tabulka klientů 2023'!$AP148='Hlavní stránka'!$H$1,1,0)</f>
        <v>0</v>
      </c>
      <c r="Q144" s="5">
        <f>IF('Tabulka klientů 2023'!$AS148='Hlavní stránka'!$H$1,1,0)</f>
        <v>0</v>
      </c>
      <c r="R144" s="5">
        <f>IF('Tabulka klientů 2023'!$AV148='Hlavní stránka'!$H$1,1,0)</f>
        <v>0</v>
      </c>
      <c r="S144" s="5">
        <f t="shared" si="0"/>
        <v>0</v>
      </c>
      <c r="T144" s="2">
        <f t="shared" si="12"/>
        <v>0</v>
      </c>
      <c r="U144" s="5">
        <f>IF('Tabulka klientů 2023'!$R148='Hlavní stránka'!U$1,1,0)</f>
        <v>0</v>
      </c>
      <c r="V144" s="5">
        <f>IF('Tabulka klientů 2023'!$U148='Hlavní stránka'!U$1,1,0)</f>
        <v>0</v>
      </c>
      <c r="W144" s="5">
        <f>IF('Tabulka klientů 2023'!$X148='Hlavní stránka'!U$1,1,0)</f>
        <v>0</v>
      </c>
      <c r="X144" s="5">
        <f>IF('Tabulka klientů 2023'!$AA148='Hlavní stránka'!U$1,1,0)</f>
        <v>0</v>
      </c>
      <c r="Y144" s="5">
        <f>IF('Tabulka klientů 2023'!$AD148='Hlavní stránka'!U$1,1,0)</f>
        <v>0</v>
      </c>
      <c r="Z144" s="5">
        <f>IF('Tabulka klientů 2023'!$AG148='Hlavní stránka'!U$1,1,0)</f>
        <v>0</v>
      </c>
      <c r="AA144" s="5">
        <f>IF('Tabulka klientů 2023'!$AJ148='Hlavní stránka'!U$1,1,0)</f>
        <v>0</v>
      </c>
      <c r="AB144" s="5">
        <f>IF('Tabulka klientů 2023'!$AM148='Hlavní stránka'!U$1,1,0)</f>
        <v>0</v>
      </c>
      <c r="AC144" s="5">
        <f>IF('Tabulka klientů 2023'!$AP148='Hlavní stránka'!U$1,1,0)</f>
        <v>0</v>
      </c>
      <c r="AD144" s="5">
        <f>IF('Tabulka klientů 2023'!$AS148='Hlavní stránka'!U$1,1,0)</f>
        <v>0</v>
      </c>
      <c r="AE144" s="5">
        <f>IF('Tabulka klientů 2023'!$AV148='Hlavní stránka'!U$1,1,0)</f>
        <v>0</v>
      </c>
      <c r="AF144" s="5">
        <f t="shared" si="1"/>
        <v>0</v>
      </c>
      <c r="AG144" s="2">
        <f t="shared" si="13"/>
        <v>0</v>
      </c>
      <c r="AH144" s="5">
        <f>IF('Tabulka klientů 2023'!$R148='Hlavní stránka'!AH$1,1,0)</f>
        <v>0</v>
      </c>
      <c r="AI144" s="5">
        <f>IF('Tabulka klientů 2023'!$U148='Hlavní stránka'!AH$1,1,0)</f>
        <v>0</v>
      </c>
      <c r="AJ144" s="5">
        <f>IF('Tabulka klientů 2023'!$X148='Hlavní stránka'!AH$1,1,0)</f>
        <v>0</v>
      </c>
      <c r="AK144" s="5">
        <f>IF('Tabulka klientů 2023'!$AA148='Hlavní stránka'!AH$1,1,0)</f>
        <v>0</v>
      </c>
      <c r="AL144" s="5">
        <f>IF('Tabulka klientů 2023'!$AD148='Hlavní stránka'!AH$1,1,0)</f>
        <v>0</v>
      </c>
      <c r="AM144" s="5">
        <f>IF('Tabulka klientů 2023'!$AG148='Hlavní stránka'!AH$1,1,0)</f>
        <v>0</v>
      </c>
      <c r="AN144" s="5">
        <f>IF('Tabulka klientů 2023'!$AJ148='Hlavní stránka'!AH$1,1,0)</f>
        <v>0</v>
      </c>
      <c r="AO144" s="5">
        <f>IF('Tabulka klientů 2023'!$AM148='Hlavní stránka'!AH$1,1,0)</f>
        <v>0</v>
      </c>
      <c r="AP144" s="5">
        <f>IF('Tabulka klientů 2023'!$AP148='Hlavní stránka'!AH$1,1,0)</f>
        <v>0</v>
      </c>
      <c r="AQ144" s="5">
        <f>IF('Tabulka klientů 2023'!$AS148='Hlavní stránka'!AH$1,1,0)</f>
        <v>0</v>
      </c>
      <c r="AR144" s="5">
        <f>IF('Tabulka klientů 2023'!$AV148='Hlavní stránka'!AH$1,1,0)</f>
        <v>0</v>
      </c>
      <c r="AS144" s="5">
        <f t="shared" si="2"/>
        <v>0</v>
      </c>
      <c r="AT144" s="2">
        <f t="shared" si="14"/>
        <v>0</v>
      </c>
      <c r="AU144" s="5">
        <f>IF('Tabulka klientů 2023'!$R148='Hlavní stránka'!AU$1,1,0)</f>
        <v>0</v>
      </c>
      <c r="AV144" s="5">
        <f>IF('Tabulka klientů 2023'!$U148='Hlavní stránka'!AU$1,1,0)</f>
        <v>0</v>
      </c>
      <c r="AW144" s="5">
        <f>IF('Tabulka klientů 2023'!$X148='Hlavní stránka'!AU$1,1,0)</f>
        <v>0</v>
      </c>
      <c r="AX144" s="5">
        <f>IF('Tabulka klientů 2023'!$AA148='Hlavní stránka'!AU$1,1,0)</f>
        <v>0</v>
      </c>
      <c r="AY144" s="5">
        <f>IF('Tabulka klientů 2023'!$AD148='Hlavní stránka'!AU$1,1,0)</f>
        <v>0</v>
      </c>
      <c r="AZ144" s="5">
        <f>IF('Tabulka klientů 2023'!$AG148='Hlavní stránka'!AU$1,1,0)</f>
        <v>0</v>
      </c>
      <c r="BA144" s="5">
        <f>IF('Tabulka klientů 2023'!$AJ148='Hlavní stránka'!AU$1,1,0)</f>
        <v>0</v>
      </c>
      <c r="BB144" s="5">
        <f>IF('Tabulka klientů 2023'!$AM148='Hlavní stránka'!AU$1,1,0)</f>
        <v>0</v>
      </c>
      <c r="BC144" s="5">
        <f>IF('Tabulka klientů 2023'!$AP148='Hlavní stránka'!AU$1,1,0)</f>
        <v>0</v>
      </c>
      <c r="BD144" s="5">
        <f>IF('Tabulka klientů 2023'!$AS148='Hlavní stránka'!AU$1,1,0)</f>
        <v>0</v>
      </c>
      <c r="BE144" s="5">
        <f>IF('Tabulka klientů 2023'!$AV148='Hlavní stránka'!AU$1,1,0)</f>
        <v>0</v>
      </c>
      <c r="BF144" s="5">
        <f t="shared" si="3"/>
        <v>0</v>
      </c>
      <c r="BG144" s="2">
        <f t="shared" si="15"/>
        <v>0</v>
      </c>
      <c r="BH144" s="5">
        <f>IF('Tabulka klientů 2023'!$R148='Hlavní stránka'!BH$1,1,0)</f>
        <v>0</v>
      </c>
      <c r="BI144" s="5">
        <f>IF('Tabulka klientů 2023'!$U148='Hlavní stránka'!BH$1,1,0)</f>
        <v>0</v>
      </c>
      <c r="BJ144" s="5">
        <f>IF('Tabulka klientů 2023'!$X148='Hlavní stránka'!BH$1,1,0)</f>
        <v>0</v>
      </c>
      <c r="BK144" s="5">
        <f>IF('Tabulka klientů 2023'!$AA148='Hlavní stránka'!BH$1,1,0)</f>
        <v>0</v>
      </c>
      <c r="BL144" s="5">
        <f>IF('Tabulka klientů 2023'!$AD148='Hlavní stránka'!BH$1,1,0)</f>
        <v>0</v>
      </c>
      <c r="BM144" s="5">
        <f>IF('Tabulka klientů 2023'!$AG148='Hlavní stránka'!BH$1,1,0)</f>
        <v>0</v>
      </c>
      <c r="BN144" s="5">
        <f>IF('Tabulka klientů 2023'!$AJ148='Hlavní stránka'!BH$1,1,0)</f>
        <v>0</v>
      </c>
      <c r="BO144" s="5">
        <f>IF('Tabulka klientů 2023'!$AM148='Hlavní stránka'!BH$1,1,0)</f>
        <v>0</v>
      </c>
      <c r="BP144" s="5">
        <f>IF('Tabulka klientů 2023'!$AP148='Hlavní stránka'!BH$1,1,0)</f>
        <v>0</v>
      </c>
      <c r="BQ144" s="5">
        <f>IF('Tabulka klientů 2023'!$AS148='Hlavní stránka'!BH$1,1,0)</f>
        <v>0</v>
      </c>
      <c r="BR144" s="5">
        <f>IF('Tabulka klientů 2023'!$AV148='Hlavní stránka'!BH$1,1,0)</f>
        <v>0</v>
      </c>
      <c r="BS144" s="5">
        <f t="shared" si="4"/>
        <v>0</v>
      </c>
      <c r="BT144" s="2">
        <f t="shared" si="16"/>
        <v>0</v>
      </c>
      <c r="BU144" s="5">
        <f>IF('Tabulka klientů 2023'!$R148='Hlavní stránka'!BU$1,1,0)</f>
        <v>0</v>
      </c>
      <c r="BV144" s="5">
        <f>IF('Tabulka klientů 2023'!$U148='Hlavní stránka'!BU$1,1,0)</f>
        <v>0</v>
      </c>
      <c r="BW144" s="5">
        <f>IF('Tabulka klientů 2023'!$X148='Hlavní stránka'!BU$1,1,0)</f>
        <v>0</v>
      </c>
      <c r="BX144" s="5">
        <f>IF('Tabulka klientů 2023'!$AA148='Hlavní stránka'!BU$1,1,0)</f>
        <v>0</v>
      </c>
      <c r="BY144" s="5">
        <f>IF('Tabulka klientů 2023'!$AD148='Hlavní stránka'!BU$1,1,0)</f>
        <v>0</v>
      </c>
      <c r="BZ144" s="5">
        <f>IF('Tabulka klientů 2023'!$AG148='Hlavní stránka'!BU$1,1,0)</f>
        <v>0</v>
      </c>
      <c r="CA144" s="5">
        <f>IF('Tabulka klientů 2023'!$AJ148='Hlavní stránka'!BU$1,1,0)</f>
        <v>0</v>
      </c>
      <c r="CB144" s="5">
        <f>IF('Tabulka klientů 2023'!$AM148='Hlavní stránka'!BU$1,1,0)</f>
        <v>0</v>
      </c>
      <c r="CC144" s="5">
        <f>IF('Tabulka klientů 2023'!$AP148='Hlavní stránka'!BU$1,1,0)</f>
        <v>0</v>
      </c>
      <c r="CD144" s="5">
        <f>IF('Tabulka klientů 2023'!$AS148='Hlavní stránka'!BU$1,1,0)</f>
        <v>0</v>
      </c>
      <c r="CE144" s="5">
        <f>IF('Tabulka klientů 2023'!$AV148='Hlavní stránka'!BU$1,1,0)</f>
        <v>0</v>
      </c>
      <c r="CF144" s="5">
        <f t="shared" si="5"/>
        <v>0</v>
      </c>
      <c r="CG144" s="2">
        <f t="shared" si="17"/>
        <v>0</v>
      </c>
      <c r="CH144" s="5">
        <f>IF('Tabulka klientů 2023'!$R148='Hlavní stránka'!CH$1,1,0)</f>
        <v>0</v>
      </c>
      <c r="CI144" s="5">
        <f>IF('Tabulka klientů 2023'!$U148='Hlavní stránka'!CH$1,1,0)</f>
        <v>0</v>
      </c>
      <c r="CJ144" s="5">
        <f>IF('Tabulka klientů 2023'!$X148='Hlavní stránka'!CH$1,1,0)</f>
        <v>0</v>
      </c>
      <c r="CK144" s="5">
        <f>IF('Tabulka klientů 2023'!$AA148='Hlavní stránka'!CH$1,1,0)</f>
        <v>0</v>
      </c>
      <c r="CL144" s="5">
        <f>IF('Tabulka klientů 2023'!$AD148='Hlavní stránka'!CH$1,1,0)</f>
        <v>0</v>
      </c>
      <c r="CM144" s="5">
        <f>IF('Tabulka klientů 2023'!$AG148='Hlavní stránka'!CH$1,1,0)</f>
        <v>0</v>
      </c>
      <c r="CN144" s="5">
        <f>IF('Tabulka klientů 2023'!$AJ148='Hlavní stránka'!CH$1,1,0)</f>
        <v>0</v>
      </c>
      <c r="CO144" s="5">
        <f>IF('Tabulka klientů 2023'!$AM148='Hlavní stránka'!CH$1,1,0)</f>
        <v>0</v>
      </c>
      <c r="CP144" s="5">
        <f>IF('Tabulka klientů 2023'!$AP148='Hlavní stránka'!CH$1,1,0)</f>
        <v>0</v>
      </c>
      <c r="CQ144" s="5">
        <f>IF('Tabulka klientů 2023'!$AS148='Hlavní stránka'!CH$1,1,0)</f>
        <v>0</v>
      </c>
      <c r="CR144" s="5">
        <f>IF('Tabulka klientů 2023'!$AV148='Hlavní stránka'!CH$1,1,0)</f>
        <v>0</v>
      </c>
      <c r="CS144" s="5">
        <f t="shared" si="6"/>
        <v>0</v>
      </c>
      <c r="CT144" s="2">
        <f t="shared" si="18"/>
        <v>0</v>
      </c>
      <c r="CU144" s="5">
        <f>IF('Tabulka klientů 2023'!$R148='Hlavní stránka'!CU$1,1,0)</f>
        <v>0</v>
      </c>
      <c r="CV144" s="5">
        <f>IF('Tabulka klientů 2023'!$U148='Hlavní stránka'!CU$1,1,0)</f>
        <v>0</v>
      </c>
      <c r="CW144" s="5">
        <f>IF('Tabulka klientů 2023'!$X148='Hlavní stránka'!CU$1,1,0)</f>
        <v>0</v>
      </c>
      <c r="CX144" s="5">
        <f>IF('Tabulka klientů 2023'!$AA148='Hlavní stránka'!CU$1,1,0)</f>
        <v>0</v>
      </c>
      <c r="CY144" s="5">
        <f>IF('Tabulka klientů 2023'!$AD148='Hlavní stránka'!CU$1,1,0)</f>
        <v>0</v>
      </c>
      <c r="CZ144" s="5">
        <f>IF('Tabulka klientů 2023'!$AG148='Hlavní stránka'!CU$1,1,0)</f>
        <v>0</v>
      </c>
      <c r="DA144" s="5">
        <f>IF('Tabulka klientů 2023'!$AJ148='Hlavní stránka'!CU$1,1,0)</f>
        <v>0</v>
      </c>
      <c r="DB144" s="5">
        <f>IF('Tabulka klientů 2023'!$AM148='Hlavní stránka'!CU$1,1,0)</f>
        <v>0</v>
      </c>
      <c r="DC144" s="5">
        <f>IF('Tabulka klientů 2023'!$AP148='Hlavní stránka'!CU$1,1,0)</f>
        <v>0</v>
      </c>
      <c r="DD144" s="5">
        <f>IF('Tabulka klientů 2023'!$AS148='Hlavní stránka'!CU$1,1,0)</f>
        <v>0</v>
      </c>
      <c r="DE144" s="5">
        <f>IF('Tabulka klientů 2023'!$AV148='Hlavní stránka'!CU$1,1,0)</f>
        <v>0</v>
      </c>
      <c r="DF144" s="5">
        <f t="shared" si="7"/>
        <v>0</v>
      </c>
      <c r="DG144" s="2">
        <f t="shared" si="19"/>
        <v>0</v>
      </c>
      <c r="DH144" s="5">
        <f>IF('Tabulka klientů 2023'!$R148='Hlavní stránka'!DH$1,1,0)</f>
        <v>0</v>
      </c>
      <c r="DI144" s="5">
        <f>IF('Tabulka klientů 2023'!$U148='Hlavní stránka'!DH$1,1,0)</f>
        <v>0</v>
      </c>
      <c r="DJ144" s="5">
        <f>IF('Tabulka klientů 2023'!$X148='Hlavní stránka'!DH$1,1,0)</f>
        <v>0</v>
      </c>
      <c r="DK144" s="5">
        <f>IF('Tabulka klientů 2023'!$AA148='Hlavní stránka'!DH$1,1,0)</f>
        <v>0</v>
      </c>
      <c r="DL144" s="5">
        <f>IF('Tabulka klientů 2023'!$AD148='Hlavní stránka'!DH$1,1,0)</f>
        <v>0</v>
      </c>
      <c r="DM144" s="5">
        <f>IF('Tabulka klientů 2023'!$AG148='Hlavní stránka'!DH$1,1,0)</f>
        <v>0</v>
      </c>
      <c r="DN144" s="5">
        <f>IF('Tabulka klientů 2023'!$AJ148='Hlavní stránka'!DH$1,1,0)</f>
        <v>0</v>
      </c>
      <c r="DO144" s="5">
        <f>IF('Tabulka klientů 2023'!$AM148='Hlavní stránka'!DH$1,1,0)</f>
        <v>0</v>
      </c>
      <c r="DP144" s="5">
        <f>IF('Tabulka klientů 2023'!$AP148='Hlavní stránka'!DH$1,1,0)</f>
        <v>0</v>
      </c>
      <c r="DQ144" s="5">
        <f>IF('Tabulka klientů 2023'!$AS148='Hlavní stránka'!DH$1,1,0)</f>
        <v>0</v>
      </c>
      <c r="DR144" s="5">
        <f>IF('Tabulka klientů 2023'!$AV148='Hlavní stránka'!DH$1,1,0)</f>
        <v>0</v>
      </c>
      <c r="DS144" s="5">
        <f t="shared" si="8"/>
        <v>0</v>
      </c>
      <c r="DT144" s="2">
        <f t="shared" si="20"/>
        <v>0</v>
      </c>
      <c r="DU144" s="5">
        <f>IF('Tabulka klientů 2023'!$R148='Hlavní stránka'!DU$1,1,0)</f>
        <v>0</v>
      </c>
      <c r="DV144" s="5">
        <f>IF('Tabulka klientů 2023'!$U148='Hlavní stránka'!DU$1,1,0)</f>
        <v>0</v>
      </c>
      <c r="DW144" s="5">
        <f>IF('Tabulka klientů 2023'!$X148='Hlavní stránka'!DU$1,1,0)</f>
        <v>0</v>
      </c>
      <c r="DX144" s="5">
        <f>IF('Tabulka klientů 2023'!$AA148='Hlavní stránka'!DU$1,1,0)</f>
        <v>0</v>
      </c>
      <c r="DY144" s="5">
        <f>IF('Tabulka klientů 2023'!$AD148='Hlavní stránka'!DU$1,1,0)</f>
        <v>0</v>
      </c>
      <c r="DZ144" s="5">
        <f>IF('Tabulka klientů 2023'!$AG148='Hlavní stránka'!DU$1,1,0)</f>
        <v>0</v>
      </c>
      <c r="EA144" s="5">
        <f>IF('Tabulka klientů 2023'!$AJ148='Hlavní stránka'!DU$1,1,0)</f>
        <v>0</v>
      </c>
      <c r="EB144" s="5">
        <f>IF('Tabulka klientů 2023'!$AM148='Hlavní stránka'!DU$1,1,0)</f>
        <v>0</v>
      </c>
      <c r="EC144" s="5">
        <f>IF('Tabulka klientů 2023'!$AP148='Hlavní stránka'!DU$1,1,0)</f>
        <v>0</v>
      </c>
      <c r="ED144" s="5">
        <f>IF('Tabulka klientů 2023'!$AS148='Hlavní stránka'!DU$1,1,0)</f>
        <v>0</v>
      </c>
      <c r="EE144" s="5">
        <f>IF('Tabulka klientů 2023'!$AV148='Hlavní stránka'!DU$1,1,0)</f>
        <v>0</v>
      </c>
      <c r="EF144" s="5">
        <f t="shared" si="9"/>
        <v>0</v>
      </c>
      <c r="EG144" s="2">
        <f t="shared" si="21"/>
        <v>0</v>
      </c>
      <c r="EH144" s="5">
        <f>IF('Tabulka klientů 2023'!$R148='Hlavní stránka'!EH$1,1,0)</f>
        <v>0</v>
      </c>
      <c r="EI144" s="5">
        <f>IF('Tabulka klientů 2023'!$U148='Hlavní stránka'!EH$1,1,0)</f>
        <v>0</v>
      </c>
      <c r="EJ144" s="5">
        <f>IF('Tabulka klientů 2023'!$X148='Hlavní stránka'!EH$1,1,0)</f>
        <v>0</v>
      </c>
      <c r="EK144" s="5">
        <f>IF('Tabulka klientů 2023'!$AA148='Hlavní stránka'!EH$1,1,0)</f>
        <v>0</v>
      </c>
      <c r="EL144" s="5">
        <f>IF('Tabulka klientů 2023'!$AD148='Hlavní stránka'!EH$1,1,0)</f>
        <v>0</v>
      </c>
      <c r="EM144" s="5">
        <f>IF('Tabulka klientů 2023'!$AG148='Hlavní stránka'!EH$1,1,0)</f>
        <v>0</v>
      </c>
      <c r="EN144" s="5">
        <f>IF('Tabulka klientů 2023'!$AJ148='Hlavní stránka'!EH$1,1,0)</f>
        <v>0</v>
      </c>
      <c r="EO144" s="5">
        <f>IF('Tabulka klientů 2023'!$AM148='Hlavní stránka'!EH$1,1,0)</f>
        <v>0</v>
      </c>
      <c r="EP144" s="5">
        <f>IF('Tabulka klientů 2023'!$AP148='Hlavní stránka'!EH$1,1,0)</f>
        <v>0</v>
      </c>
      <c r="EQ144" s="5">
        <f>IF('Tabulka klientů 2023'!$AS148='Hlavní stránka'!EH$1,1,0)</f>
        <v>0</v>
      </c>
      <c r="ER144" s="5">
        <f>IF('Tabulka klientů 2023'!$AV148='Hlavní stránka'!EH$1,1,0)</f>
        <v>0</v>
      </c>
      <c r="ES144" s="5">
        <f t="shared" si="10"/>
        <v>0</v>
      </c>
      <c r="ET144" s="2">
        <f t="shared" si="22"/>
        <v>0</v>
      </c>
      <c r="EU144" s="5">
        <f>IF('Tabulka klientů 2023'!$R148='Hlavní stránka'!EU$1,1,0)</f>
        <v>0</v>
      </c>
      <c r="EV144" s="5">
        <f>IF('Tabulka klientů 2023'!$U148='Hlavní stránka'!EU$1,1,0)</f>
        <v>0</v>
      </c>
      <c r="EW144" s="5">
        <f>IF('Tabulka klientů 2023'!$X148='Hlavní stránka'!EU$1,1,0)</f>
        <v>0</v>
      </c>
      <c r="EX144" s="5">
        <f>IF('Tabulka klientů 2023'!$AA148='Hlavní stránka'!EU$1,1,0)</f>
        <v>0</v>
      </c>
      <c r="EY144" s="5">
        <f>IF('Tabulka klientů 2023'!$AD148='Hlavní stránka'!EU$1,1,0)</f>
        <v>0</v>
      </c>
      <c r="EZ144" s="5">
        <f>IF('Tabulka klientů 2023'!$AG148='Hlavní stránka'!EU$1,1,0)</f>
        <v>0</v>
      </c>
      <c r="FA144" s="5">
        <f>IF('Tabulka klientů 2023'!$AJ148='Hlavní stránka'!EU$1,1,0)</f>
        <v>0</v>
      </c>
      <c r="FB144" s="5">
        <f>IF('Tabulka klientů 2023'!$AM148='Hlavní stránka'!EU$1,1,0)</f>
        <v>0</v>
      </c>
      <c r="FC144" s="5">
        <f>IF('Tabulka klientů 2023'!$AP148='Hlavní stránka'!EU$1,1,0)</f>
        <v>0</v>
      </c>
      <c r="FD144" s="5">
        <f>IF('Tabulka klientů 2023'!$AS148='Hlavní stránka'!EU$1,1,0)</f>
        <v>0</v>
      </c>
      <c r="FE144" s="5">
        <f>IF('Tabulka klientů 2023'!$AV148='Hlavní stránka'!EU$1,1,0)</f>
        <v>0</v>
      </c>
      <c r="FF144" s="5">
        <f t="shared" si="11"/>
        <v>0</v>
      </c>
      <c r="FG144" s="2">
        <f t="shared" si="23"/>
        <v>0</v>
      </c>
    </row>
    <row r="145" spans="1:163" ht="1.5" hidden="1" customHeight="1" x14ac:dyDescent="0.25">
      <c r="A145" s="4"/>
      <c r="B145" s="4"/>
      <c r="C145" s="4"/>
      <c r="D145" s="4"/>
      <c r="E145" s="4"/>
      <c r="F145" s="4"/>
      <c r="G145" s="4"/>
      <c r="H145" s="5">
        <f>IF('Tabulka klientů 2023'!$R149='Hlavní stránka'!$H$1,1,0)</f>
        <v>0</v>
      </c>
      <c r="I145" s="5">
        <f>IF('Tabulka klientů 2023'!$U149='Hlavní stránka'!$H$1,1,0)</f>
        <v>0</v>
      </c>
      <c r="J145" s="5">
        <f>IF('Tabulka klientů 2023'!$X149='Hlavní stránka'!$H$1,1,0)</f>
        <v>0</v>
      </c>
      <c r="K145" s="5">
        <f>IF('Tabulka klientů 2023'!$AA149='Hlavní stránka'!$H$1,1,0)</f>
        <v>0</v>
      </c>
      <c r="L145" s="5">
        <f>IF('Tabulka klientů 2023'!$AD149='Hlavní stránka'!$H$1,1,0)</f>
        <v>0</v>
      </c>
      <c r="M145" s="5">
        <f>IF('Tabulka klientů 2023'!$AG149='Hlavní stránka'!$H$1,1,0)</f>
        <v>0</v>
      </c>
      <c r="N145" s="5">
        <f>IF('Tabulka klientů 2023'!$AJ149='Hlavní stránka'!$H$1,1,0)</f>
        <v>0</v>
      </c>
      <c r="O145" s="5">
        <f>IF('Tabulka klientů 2023'!$AM149='Hlavní stránka'!$H$1,1,0)</f>
        <v>0</v>
      </c>
      <c r="P145" s="5">
        <f>IF('Tabulka klientů 2023'!$AP149='Hlavní stránka'!$H$1,1,0)</f>
        <v>0</v>
      </c>
      <c r="Q145" s="5">
        <f>IF('Tabulka klientů 2023'!$AS149='Hlavní stránka'!$H$1,1,0)</f>
        <v>0</v>
      </c>
      <c r="R145" s="5">
        <f>IF('Tabulka klientů 2023'!$AV149='Hlavní stránka'!$H$1,1,0)</f>
        <v>0</v>
      </c>
      <c r="S145" s="5">
        <f t="shared" si="0"/>
        <v>0</v>
      </c>
      <c r="T145" s="2">
        <f t="shared" si="12"/>
        <v>0</v>
      </c>
      <c r="U145" s="5">
        <f>IF('Tabulka klientů 2023'!$R149='Hlavní stránka'!U$1,1,0)</f>
        <v>0</v>
      </c>
      <c r="V145" s="5">
        <f>IF('Tabulka klientů 2023'!$U149='Hlavní stránka'!U$1,1,0)</f>
        <v>0</v>
      </c>
      <c r="W145" s="5">
        <f>IF('Tabulka klientů 2023'!$X149='Hlavní stránka'!U$1,1,0)</f>
        <v>0</v>
      </c>
      <c r="X145" s="5">
        <f>IF('Tabulka klientů 2023'!$AA149='Hlavní stránka'!U$1,1,0)</f>
        <v>0</v>
      </c>
      <c r="Y145" s="5">
        <f>IF('Tabulka klientů 2023'!$AD149='Hlavní stránka'!U$1,1,0)</f>
        <v>0</v>
      </c>
      <c r="Z145" s="5">
        <f>IF('Tabulka klientů 2023'!$AG149='Hlavní stránka'!U$1,1,0)</f>
        <v>0</v>
      </c>
      <c r="AA145" s="5">
        <f>IF('Tabulka klientů 2023'!$AJ149='Hlavní stránka'!U$1,1,0)</f>
        <v>0</v>
      </c>
      <c r="AB145" s="5">
        <f>IF('Tabulka klientů 2023'!$AM149='Hlavní stránka'!U$1,1,0)</f>
        <v>0</v>
      </c>
      <c r="AC145" s="5">
        <f>IF('Tabulka klientů 2023'!$AP149='Hlavní stránka'!U$1,1,0)</f>
        <v>0</v>
      </c>
      <c r="AD145" s="5">
        <f>IF('Tabulka klientů 2023'!$AS149='Hlavní stránka'!U$1,1,0)</f>
        <v>0</v>
      </c>
      <c r="AE145" s="5">
        <f>IF('Tabulka klientů 2023'!$AV149='Hlavní stránka'!U$1,1,0)</f>
        <v>0</v>
      </c>
      <c r="AF145" s="5">
        <f t="shared" si="1"/>
        <v>0</v>
      </c>
      <c r="AG145" s="2">
        <f t="shared" si="13"/>
        <v>0</v>
      </c>
      <c r="AH145" s="5">
        <f>IF('Tabulka klientů 2023'!$R149='Hlavní stránka'!AH$1,1,0)</f>
        <v>0</v>
      </c>
      <c r="AI145" s="5">
        <f>IF('Tabulka klientů 2023'!$U149='Hlavní stránka'!AH$1,1,0)</f>
        <v>0</v>
      </c>
      <c r="AJ145" s="5">
        <f>IF('Tabulka klientů 2023'!$X149='Hlavní stránka'!AH$1,1,0)</f>
        <v>0</v>
      </c>
      <c r="AK145" s="5">
        <f>IF('Tabulka klientů 2023'!$AA149='Hlavní stránka'!AH$1,1,0)</f>
        <v>0</v>
      </c>
      <c r="AL145" s="5">
        <f>IF('Tabulka klientů 2023'!$AD149='Hlavní stránka'!AH$1,1,0)</f>
        <v>0</v>
      </c>
      <c r="AM145" s="5">
        <f>IF('Tabulka klientů 2023'!$AG149='Hlavní stránka'!AH$1,1,0)</f>
        <v>0</v>
      </c>
      <c r="AN145" s="5">
        <f>IF('Tabulka klientů 2023'!$AJ149='Hlavní stránka'!AH$1,1,0)</f>
        <v>0</v>
      </c>
      <c r="AO145" s="5">
        <f>IF('Tabulka klientů 2023'!$AM149='Hlavní stránka'!AH$1,1,0)</f>
        <v>0</v>
      </c>
      <c r="AP145" s="5">
        <f>IF('Tabulka klientů 2023'!$AP149='Hlavní stránka'!AH$1,1,0)</f>
        <v>0</v>
      </c>
      <c r="AQ145" s="5">
        <f>IF('Tabulka klientů 2023'!$AS149='Hlavní stránka'!AH$1,1,0)</f>
        <v>0</v>
      </c>
      <c r="AR145" s="5">
        <f>IF('Tabulka klientů 2023'!$AV149='Hlavní stránka'!AH$1,1,0)</f>
        <v>0</v>
      </c>
      <c r="AS145" s="5">
        <f t="shared" si="2"/>
        <v>0</v>
      </c>
      <c r="AT145" s="2">
        <f t="shared" si="14"/>
        <v>0</v>
      </c>
      <c r="AU145" s="5">
        <f>IF('Tabulka klientů 2023'!$R149='Hlavní stránka'!AU$1,1,0)</f>
        <v>0</v>
      </c>
      <c r="AV145" s="5">
        <f>IF('Tabulka klientů 2023'!$U149='Hlavní stránka'!AU$1,1,0)</f>
        <v>0</v>
      </c>
      <c r="AW145" s="5">
        <f>IF('Tabulka klientů 2023'!$X149='Hlavní stránka'!AU$1,1,0)</f>
        <v>0</v>
      </c>
      <c r="AX145" s="5">
        <f>IF('Tabulka klientů 2023'!$AA149='Hlavní stránka'!AU$1,1,0)</f>
        <v>0</v>
      </c>
      <c r="AY145" s="5">
        <f>IF('Tabulka klientů 2023'!$AD149='Hlavní stránka'!AU$1,1,0)</f>
        <v>0</v>
      </c>
      <c r="AZ145" s="5">
        <f>IF('Tabulka klientů 2023'!$AG149='Hlavní stránka'!AU$1,1,0)</f>
        <v>0</v>
      </c>
      <c r="BA145" s="5">
        <f>IF('Tabulka klientů 2023'!$AJ149='Hlavní stránka'!AU$1,1,0)</f>
        <v>0</v>
      </c>
      <c r="BB145" s="5">
        <f>IF('Tabulka klientů 2023'!$AM149='Hlavní stránka'!AU$1,1,0)</f>
        <v>0</v>
      </c>
      <c r="BC145" s="5">
        <f>IF('Tabulka klientů 2023'!$AP149='Hlavní stránka'!AU$1,1,0)</f>
        <v>0</v>
      </c>
      <c r="BD145" s="5">
        <f>IF('Tabulka klientů 2023'!$AS149='Hlavní stránka'!AU$1,1,0)</f>
        <v>0</v>
      </c>
      <c r="BE145" s="5">
        <f>IF('Tabulka klientů 2023'!$AV149='Hlavní stránka'!AU$1,1,0)</f>
        <v>0</v>
      </c>
      <c r="BF145" s="5">
        <f t="shared" si="3"/>
        <v>0</v>
      </c>
      <c r="BG145" s="2">
        <f t="shared" si="15"/>
        <v>0</v>
      </c>
      <c r="BH145" s="5">
        <f>IF('Tabulka klientů 2023'!$R149='Hlavní stránka'!BH$1,1,0)</f>
        <v>0</v>
      </c>
      <c r="BI145" s="5">
        <f>IF('Tabulka klientů 2023'!$U149='Hlavní stránka'!BH$1,1,0)</f>
        <v>0</v>
      </c>
      <c r="BJ145" s="5">
        <f>IF('Tabulka klientů 2023'!$X149='Hlavní stránka'!BH$1,1,0)</f>
        <v>0</v>
      </c>
      <c r="BK145" s="5">
        <f>IF('Tabulka klientů 2023'!$AA149='Hlavní stránka'!BH$1,1,0)</f>
        <v>0</v>
      </c>
      <c r="BL145" s="5">
        <f>IF('Tabulka klientů 2023'!$AD149='Hlavní stránka'!BH$1,1,0)</f>
        <v>0</v>
      </c>
      <c r="BM145" s="5">
        <f>IF('Tabulka klientů 2023'!$AG149='Hlavní stránka'!BH$1,1,0)</f>
        <v>0</v>
      </c>
      <c r="BN145" s="5">
        <f>IF('Tabulka klientů 2023'!$AJ149='Hlavní stránka'!BH$1,1,0)</f>
        <v>0</v>
      </c>
      <c r="BO145" s="5">
        <f>IF('Tabulka klientů 2023'!$AM149='Hlavní stránka'!BH$1,1,0)</f>
        <v>0</v>
      </c>
      <c r="BP145" s="5">
        <f>IF('Tabulka klientů 2023'!$AP149='Hlavní stránka'!BH$1,1,0)</f>
        <v>0</v>
      </c>
      <c r="BQ145" s="5">
        <f>IF('Tabulka klientů 2023'!$AS149='Hlavní stránka'!BH$1,1,0)</f>
        <v>0</v>
      </c>
      <c r="BR145" s="5">
        <f>IF('Tabulka klientů 2023'!$AV149='Hlavní stránka'!BH$1,1,0)</f>
        <v>0</v>
      </c>
      <c r="BS145" s="5">
        <f t="shared" si="4"/>
        <v>0</v>
      </c>
      <c r="BT145" s="2">
        <f t="shared" si="16"/>
        <v>0</v>
      </c>
      <c r="BU145" s="5">
        <f>IF('Tabulka klientů 2023'!$R149='Hlavní stránka'!BU$1,1,0)</f>
        <v>0</v>
      </c>
      <c r="BV145" s="5">
        <f>IF('Tabulka klientů 2023'!$U149='Hlavní stránka'!BU$1,1,0)</f>
        <v>0</v>
      </c>
      <c r="BW145" s="5">
        <f>IF('Tabulka klientů 2023'!$X149='Hlavní stránka'!BU$1,1,0)</f>
        <v>0</v>
      </c>
      <c r="BX145" s="5">
        <f>IF('Tabulka klientů 2023'!$AA149='Hlavní stránka'!BU$1,1,0)</f>
        <v>0</v>
      </c>
      <c r="BY145" s="5">
        <f>IF('Tabulka klientů 2023'!$AD149='Hlavní stránka'!BU$1,1,0)</f>
        <v>0</v>
      </c>
      <c r="BZ145" s="5">
        <f>IF('Tabulka klientů 2023'!$AG149='Hlavní stránka'!BU$1,1,0)</f>
        <v>0</v>
      </c>
      <c r="CA145" s="5">
        <f>IF('Tabulka klientů 2023'!$AJ149='Hlavní stránka'!BU$1,1,0)</f>
        <v>0</v>
      </c>
      <c r="CB145" s="5">
        <f>IF('Tabulka klientů 2023'!$AM149='Hlavní stránka'!BU$1,1,0)</f>
        <v>0</v>
      </c>
      <c r="CC145" s="5">
        <f>IF('Tabulka klientů 2023'!$AP149='Hlavní stránka'!BU$1,1,0)</f>
        <v>0</v>
      </c>
      <c r="CD145" s="5">
        <f>IF('Tabulka klientů 2023'!$AS149='Hlavní stránka'!BU$1,1,0)</f>
        <v>0</v>
      </c>
      <c r="CE145" s="5">
        <f>IF('Tabulka klientů 2023'!$AV149='Hlavní stránka'!BU$1,1,0)</f>
        <v>0</v>
      </c>
      <c r="CF145" s="5">
        <f t="shared" si="5"/>
        <v>0</v>
      </c>
      <c r="CG145" s="2">
        <f t="shared" si="17"/>
        <v>0</v>
      </c>
      <c r="CH145" s="5">
        <f>IF('Tabulka klientů 2023'!$R149='Hlavní stránka'!CH$1,1,0)</f>
        <v>0</v>
      </c>
      <c r="CI145" s="5">
        <f>IF('Tabulka klientů 2023'!$U149='Hlavní stránka'!CH$1,1,0)</f>
        <v>0</v>
      </c>
      <c r="CJ145" s="5">
        <f>IF('Tabulka klientů 2023'!$X149='Hlavní stránka'!CH$1,1,0)</f>
        <v>0</v>
      </c>
      <c r="CK145" s="5">
        <f>IF('Tabulka klientů 2023'!$AA149='Hlavní stránka'!CH$1,1,0)</f>
        <v>0</v>
      </c>
      <c r="CL145" s="5">
        <f>IF('Tabulka klientů 2023'!$AD149='Hlavní stránka'!CH$1,1,0)</f>
        <v>0</v>
      </c>
      <c r="CM145" s="5">
        <f>IF('Tabulka klientů 2023'!$AG149='Hlavní stránka'!CH$1,1,0)</f>
        <v>0</v>
      </c>
      <c r="CN145" s="5">
        <f>IF('Tabulka klientů 2023'!$AJ149='Hlavní stránka'!CH$1,1,0)</f>
        <v>0</v>
      </c>
      <c r="CO145" s="5">
        <f>IF('Tabulka klientů 2023'!$AM149='Hlavní stránka'!CH$1,1,0)</f>
        <v>0</v>
      </c>
      <c r="CP145" s="5">
        <f>IF('Tabulka klientů 2023'!$AP149='Hlavní stránka'!CH$1,1,0)</f>
        <v>0</v>
      </c>
      <c r="CQ145" s="5">
        <f>IF('Tabulka klientů 2023'!$AS149='Hlavní stránka'!CH$1,1,0)</f>
        <v>0</v>
      </c>
      <c r="CR145" s="5">
        <f>IF('Tabulka klientů 2023'!$AV149='Hlavní stránka'!CH$1,1,0)</f>
        <v>0</v>
      </c>
      <c r="CS145" s="5">
        <f t="shared" si="6"/>
        <v>0</v>
      </c>
      <c r="CT145" s="2">
        <f t="shared" si="18"/>
        <v>0</v>
      </c>
      <c r="CU145" s="5">
        <f>IF('Tabulka klientů 2023'!$R149='Hlavní stránka'!CU$1,1,0)</f>
        <v>0</v>
      </c>
      <c r="CV145" s="5">
        <f>IF('Tabulka klientů 2023'!$U149='Hlavní stránka'!CU$1,1,0)</f>
        <v>0</v>
      </c>
      <c r="CW145" s="5">
        <f>IF('Tabulka klientů 2023'!$X149='Hlavní stránka'!CU$1,1,0)</f>
        <v>0</v>
      </c>
      <c r="CX145" s="5">
        <f>IF('Tabulka klientů 2023'!$AA149='Hlavní stránka'!CU$1,1,0)</f>
        <v>0</v>
      </c>
      <c r="CY145" s="5">
        <f>IF('Tabulka klientů 2023'!$AD149='Hlavní stránka'!CU$1,1,0)</f>
        <v>0</v>
      </c>
      <c r="CZ145" s="5">
        <f>IF('Tabulka klientů 2023'!$AG149='Hlavní stránka'!CU$1,1,0)</f>
        <v>0</v>
      </c>
      <c r="DA145" s="5">
        <f>IF('Tabulka klientů 2023'!$AJ149='Hlavní stránka'!CU$1,1,0)</f>
        <v>0</v>
      </c>
      <c r="DB145" s="5">
        <f>IF('Tabulka klientů 2023'!$AM149='Hlavní stránka'!CU$1,1,0)</f>
        <v>0</v>
      </c>
      <c r="DC145" s="5">
        <f>IF('Tabulka klientů 2023'!$AP149='Hlavní stránka'!CU$1,1,0)</f>
        <v>0</v>
      </c>
      <c r="DD145" s="5">
        <f>IF('Tabulka klientů 2023'!$AS149='Hlavní stránka'!CU$1,1,0)</f>
        <v>0</v>
      </c>
      <c r="DE145" s="5">
        <f>IF('Tabulka klientů 2023'!$AV149='Hlavní stránka'!CU$1,1,0)</f>
        <v>0</v>
      </c>
      <c r="DF145" s="5">
        <f t="shared" si="7"/>
        <v>0</v>
      </c>
      <c r="DG145" s="2">
        <f t="shared" si="19"/>
        <v>0</v>
      </c>
      <c r="DH145" s="5">
        <f>IF('Tabulka klientů 2023'!$R149='Hlavní stránka'!DH$1,1,0)</f>
        <v>0</v>
      </c>
      <c r="DI145" s="5">
        <f>IF('Tabulka klientů 2023'!$U149='Hlavní stránka'!DH$1,1,0)</f>
        <v>0</v>
      </c>
      <c r="DJ145" s="5">
        <f>IF('Tabulka klientů 2023'!$X149='Hlavní stránka'!DH$1,1,0)</f>
        <v>0</v>
      </c>
      <c r="DK145" s="5">
        <f>IF('Tabulka klientů 2023'!$AA149='Hlavní stránka'!DH$1,1,0)</f>
        <v>0</v>
      </c>
      <c r="DL145" s="5">
        <f>IF('Tabulka klientů 2023'!$AD149='Hlavní stránka'!DH$1,1,0)</f>
        <v>0</v>
      </c>
      <c r="DM145" s="5">
        <f>IF('Tabulka klientů 2023'!$AG149='Hlavní stránka'!DH$1,1,0)</f>
        <v>0</v>
      </c>
      <c r="DN145" s="5">
        <f>IF('Tabulka klientů 2023'!$AJ149='Hlavní stránka'!DH$1,1,0)</f>
        <v>0</v>
      </c>
      <c r="DO145" s="5">
        <f>IF('Tabulka klientů 2023'!$AM149='Hlavní stránka'!DH$1,1,0)</f>
        <v>0</v>
      </c>
      <c r="DP145" s="5">
        <f>IF('Tabulka klientů 2023'!$AP149='Hlavní stránka'!DH$1,1,0)</f>
        <v>0</v>
      </c>
      <c r="DQ145" s="5">
        <f>IF('Tabulka klientů 2023'!$AS149='Hlavní stránka'!DH$1,1,0)</f>
        <v>0</v>
      </c>
      <c r="DR145" s="5">
        <f>IF('Tabulka klientů 2023'!$AV149='Hlavní stránka'!DH$1,1,0)</f>
        <v>0</v>
      </c>
      <c r="DS145" s="5">
        <f t="shared" si="8"/>
        <v>0</v>
      </c>
      <c r="DT145" s="2">
        <f t="shared" si="20"/>
        <v>0</v>
      </c>
      <c r="DU145" s="5">
        <f>IF('Tabulka klientů 2023'!$R149='Hlavní stránka'!DU$1,1,0)</f>
        <v>0</v>
      </c>
      <c r="DV145" s="5">
        <f>IF('Tabulka klientů 2023'!$U149='Hlavní stránka'!DU$1,1,0)</f>
        <v>0</v>
      </c>
      <c r="DW145" s="5">
        <f>IF('Tabulka klientů 2023'!$X149='Hlavní stránka'!DU$1,1,0)</f>
        <v>0</v>
      </c>
      <c r="DX145" s="5">
        <f>IF('Tabulka klientů 2023'!$AA149='Hlavní stránka'!DU$1,1,0)</f>
        <v>0</v>
      </c>
      <c r="DY145" s="5">
        <f>IF('Tabulka klientů 2023'!$AD149='Hlavní stránka'!DU$1,1,0)</f>
        <v>0</v>
      </c>
      <c r="DZ145" s="5">
        <f>IF('Tabulka klientů 2023'!$AG149='Hlavní stránka'!DU$1,1,0)</f>
        <v>0</v>
      </c>
      <c r="EA145" s="5">
        <f>IF('Tabulka klientů 2023'!$AJ149='Hlavní stránka'!DU$1,1,0)</f>
        <v>0</v>
      </c>
      <c r="EB145" s="5">
        <f>IF('Tabulka klientů 2023'!$AM149='Hlavní stránka'!DU$1,1,0)</f>
        <v>0</v>
      </c>
      <c r="EC145" s="5">
        <f>IF('Tabulka klientů 2023'!$AP149='Hlavní stránka'!DU$1,1,0)</f>
        <v>0</v>
      </c>
      <c r="ED145" s="5">
        <f>IF('Tabulka klientů 2023'!$AS149='Hlavní stránka'!DU$1,1,0)</f>
        <v>0</v>
      </c>
      <c r="EE145" s="5">
        <f>IF('Tabulka klientů 2023'!$AV149='Hlavní stránka'!DU$1,1,0)</f>
        <v>0</v>
      </c>
      <c r="EF145" s="5">
        <f t="shared" si="9"/>
        <v>0</v>
      </c>
      <c r="EG145" s="2">
        <f t="shared" si="21"/>
        <v>0</v>
      </c>
      <c r="EH145" s="5">
        <f>IF('Tabulka klientů 2023'!$R149='Hlavní stránka'!EH$1,1,0)</f>
        <v>0</v>
      </c>
      <c r="EI145" s="5">
        <f>IF('Tabulka klientů 2023'!$U149='Hlavní stránka'!EH$1,1,0)</f>
        <v>0</v>
      </c>
      <c r="EJ145" s="5">
        <f>IF('Tabulka klientů 2023'!$X149='Hlavní stránka'!EH$1,1,0)</f>
        <v>0</v>
      </c>
      <c r="EK145" s="5">
        <f>IF('Tabulka klientů 2023'!$AA149='Hlavní stránka'!EH$1,1,0)</f>
        <v>0</v>
      </c>
      <c r="EL145" s="5">
        <f>IF('Tabulka klientů 2023'!$AD149='Hlavní stránka'!EH$1,1,0)</f>
        <v>0</v>
      </c>
      <c r="EM145" s="5">
        <f>IF('Tabulka klientů 2023'!$AG149='Hlavní stránka'!EH$1,1,0)</f>
        <v>0</v>
      </c>
      <c r="EN145" s="5">
        <f>IF('Tabulka klientů 2023'!$AJ149='Hlavní stránka'!EH$1,1,0)</f>
        <v>0</v>
      </c>
      <c r="EO145" s="5">
        <f>IF('Tabulka klientů 2023'!$AM149='Hlavní stránka'!EH$1,1,0)</f>
        <v>0</v>
      </c>
      <c r="EP145" s="5">
        <f>IF('Tabulka klientů 2023'!$AP149='Hlavní stránka'!EH$1,1,0)</f>
        <v>0</v>
      </c>
      <c r="EQ145" s="5">
        <f>IF('Tabulka klientů 2023'!$AS149='Hlavní stránka'!EH$1,1,0)</f>
        <v>0</v>
      </c>
      <c r="ER145" s="5">
        <f>IF('Tabulka klientů 2023'!$AV149='Hlavní stránka'!EH$1,1,0)</f>
        <v>0</v>
      </c>
      <c r="ES145" s="5">
        <f t="shared" si="10"/>
        <v>0</v>
      </c>
      <c r="ET145" s="2">
        <f t="shared" si="22"/>
        <v>0</v>
      </c>
      <c r="EU145" s="5">
        <f>IF('Tabulka klientů 2023'!$R149='Hlavní stránka'!EU$1,1,0)</f>
        <v>0</v>
      </c>
      <c r="EV145" s="5">
        <f>IF('Tabulka klientů 2023'!$U149='Hlavní stránka'!EU$1,1,0)</f>
        <v>0</v>
      </c>
      <c r="EW145" s="5">
        <f>IF('Tabulka klientů 2023'!$X149='Hlavní stránka'!EU$1,1,0)</f>
        <v>0</v>
      </c>
      <c r="EX145" s="5">
        <f>IF('Tabulka klientů 2023'!$AA149='Hlavní stránka'!EU$1,1,0)</f>
        <v>0</v>
      </c>
      <c r="EY145" s="5">
        <f>IF('Tabulka klientů 2023'!$AD149='Hlavní stránka'!EU$1,1,0)</f>
        <v>0</v>
      </c>
      <c r="EZ145" s="5">
        <f>IF('Tabulka klientů 2023'!$AG149='Hlavní stránka'!EU$1,1,0)</f>
        <v>0</v>
      </c>
      <c r="FA145" s="5">
        <f>IF('Tabulka klientů 2023'!$AJ149='Hlavní stránka'!EU$1,1,0)</f>
        <v>0</v>
      </c>
      <c r="FB145" s="5">
        <f>IF('Tabulka klientů 2023'!$AM149='Hlavní stránka'!EU$1,1,0)</f>
        <v>0</v>
      </c>
      <c r="FC145" s="5">
        <f>IF('Tabulka klientů 2023'!$AP149='Hlavní stránka'!EU$1,1,0)</f>
        <v>0</v>
      </c>
      <c r="FD145" s="5">
        <f>IF('Tabulka klientů 2023'!$AS149='Hlavní stránka'!EU$1,1,0)</f>
        <v>0</v>
      </c>
      <c r="FE145" s="5">
        <f>IF('Tabulka klientů 2023'!$AV149='Hlavní stránka'!EU$1,1,0)</f>
        <v>0</v>
      </c>
      <c r="FF145" s="5">
        <f t="shared" si="11"/>
        <v>0</v>
      </c>
      <c r="FG145" s="2">
        <f t="shared" si="23"/>
        <v>0</v>
      </c>
    </row>
    <row r="146" spans="1:163" ht="1.5" hidden="1" customHeight="1" x14ac:dyDescent="0.25">
      <c r="A146" s="4"/>
      <c r="B146" s="4"/>
      <c r="C146" s="4"/>
      <c r="D146" s="4"/>
      <c r="E146" s="4"/>
      <c r="F146" s="4"/>
      <c r="G146" s="4"/>
      <c r="H146" s="5">
        <f>IF('Tabulka klientů 2023'!$R150='Hlavní stránka'!$H$1,1,0)</f>
        <v>0</v>
      </c>
      <c r="I146" s="5">
        <f>IF('Tabulka klientů 2023'!$U150='Hlavní stránka'!$H$1,1,0)</f>
        <v>0</v>
      </c>
      <c r="J146" s="5">
        <f>IF('Tabulka klientů 2023'!$X150='Hlavní stránka'!$H$1,1,0)</f>
        <v>0</v>
      </c>
      <c r="K146" s="5">
        <f>IF('Tabulka klientů 2023'!$AA150='Hlavní stránka'!$H$1,1,0)</f>
        <v>0</v>
      </c>
      <c r="L146" s="5">
        <f>IF('Tabulka klientů 2023'!$AD150='Hlavní stránka'!$H$1,1,0)</f>
        <v>0</v>
      </c>
      <c r="M146" s="5">
        <f>IF('Tabulka klientů 2023'!$AG150='Hlavní stránka'!$H$1,1,0)</f>
        <v>0</v>
      </c>
      <c r="N146" s="5">
        <f>IF('Tabulka klientů 2023'!$AJ150='Hlavní stránka'!$H$1,1,0)</f>
        <v>0</v>
      </c>
      <c r="O146" s="5">
        <f>IF('Tabulka klientů 2023'!$AM150='Hlavní stránka'!$H$1,1,0)</f>
        <v>0</v>
      </c>
      <c r="P146" s="5">
        <f>IF('Tabulka klientů 2023'!$AP150='Hlavní stránka'!$H$1,1,0)</f>
        <v>0</v>
      </c>
      <c r="Q146" s="5">
        <f>IF('Tabulka klientů 2023'!$AS150='Hlavní stránka'!$H$1,1,0)</f>
        <v>0</v>
      </c>
      <c r="R146" s="5">
        <f>IF('Tabulka klientů 2023'!$AV150='Hlavní stránka'!$H$1,1,0)</f>
        <v>0</v>
      </c>
      <c r="S146" s="5">
        <f t="shared" si="0"/>
        <v>0</v>
      </c>
      <c r="T146" s="2">
        <f t="shared" si="12"/>
        <v>0</v>
      </c>
      <c r="U146" s="5">
        <f>IF('Tabulka klientů 2023'!$R150='Hlavní stránka'!U$1,1,0)</f>
        <v>0</v>
      </c>
      <c r="V146" s="5">
        <f>IF('Tabulka klientů 2023'!$U150='Hlavní stránka'!U$1,1,0)</f>
        <v>0</v>
      </c>
      <c r="W146" s="5">
        <f>IF('Tabulka klientů 2023'!$X150='Hlavní stránka'!U$1,1,0)</f>
        <v>0</v>
      </c>
      <c r="X146" s="5">
        <f>IF('Tabulka klientů 2023'!$AA150='Hlavní stránka'!U$1,1,0)</f>
        <v>0</v>
      </c>
      <c r="Y146" s="5">
        <f>IF('Tabulka klientů 2023'!$AD150='Hlavní stránka'!U$1,1,0)</f>
        <v>0</v>
      </c>
      <c r="Z146" s="5">
        <f>IF('Tabulka klientů 2023'!$AG150='Hlavní stránka'!U$1,1,0)</f>
        <v>0</v>
      </c>
      <c r="AA146" s="5">
        <f>IF('Tabulka klientů 2023'!$AJ150='Hlavní stránka'!U$1,1,0)</f>
        <v>0</v>
      </c>
      <c r="AB146" s="5">
        <f>IF('Tabulka klientů 2023'!$AM150='Hlavní stránka'!U$1,1,0)</f>
        <v>0</v>
      </c>
      <c r="AC146" s="5">
        <f>IF('Tabulka klientů 2023'!$AP150='Hlavní stránka'!U$1,1,0)</f>
        <v>0</v>
      </c>
      <c r="AD146" s="5">
        <f>IF('Tabulka klientů 2023'!$AS150='Hlavní stránka'!U$1,1,0)</f>
        <v>0</v>
      </c>
      <c r="AE146" s="5">
        <f>IF('Tabulka klientů 2023'!$AV150='Hlavní stránka'!U$1,1,0)</f>
        <v>0</v>
      </c>
      <c r="AF146" s="5">
        <f t="shared" si="1"/>
        <v>0</v>
      </c>
      <c r="AG146" s="2">
        <f t="shared" si="13"/>
        <v>0</v>
      </c>
      <c r="AH146" s="5">
        <f>IF('Tabulka klientů 2023'!$R150='Hlavní stránka'!AH$1,1,0)</f>
        <v>0</v>
      </c>
      <c r="AI146" s="5">
        <f>IF('Tabulka klientů 2023'!$U150='Hlavní stránka'!AH$1,1,0)</f>
        <v>0</v>
      </c>
      <c r="AJ146" s="5">
        <f>IF('Tabulka klientů 2023'!$X150='Hlavní stránka'!AH$1,1,0)</f>
        <v>0</v>
      </c>
      <c r="AK146" s="5">
        <f>IF('Tabulka klientů 2023'!$AA150='Hlavní stránka'!AH$1,1,0)</f>
        <v>0</v>
      </c>
      <c r="AL146" s="5">
        <f>IF('Tabulka klientů 2023'!$AD150='Hlavní stránka'!AH$1,1,0)</f>
        <v>0</v>
      </c>
      <c r="AM146" s="5">
        <f>IF('Tabulka klientů 2023'!$AG150='Hlavní stránka'!AH$1,1,0)</f>
        <v>0</v>
      </c>
      <c r="AN146" s="5">
        <f>IF('Tabulka klientů 2023'!$AJ150='Hlavní stránka'!AH$1,1,0)</f>
        <v>0</v>
      </c>
      <c r="AO146" s="5">
        <f>IF('Tabulka klientů 2023'!$AM150='Hlavní stránka'!AH$1,1,0)</f>
        <v>0</v>
      </c>
      <c r="AP146" s="5">
        <f>IF('Tabulka klientů 2023'!$AP150='Hlavní stránka'!AH$1,1,0)</f>
        <v>0</v>
      </c>
      <c r="AQ146" s="5">
        <f>IF('Tabulka klientů 2023'!$AS150='Hlavní stránka'!AH$1,1,0)</f>
        <v>0</v>
      </c>
      <c r="AR146" s="5">
        <f>IF('Tabulka klientů 2023'!$AV150='Hlavní stránka'!AH$1,1,0)</f>
        <v>0</v>
      </c>
      <c r="AS146" s="5">
        <f t="shared" si="2"/>
        <v>0</v>
      </c>
      <c r="AT146" s="2">
        <f t="shared" si="14"/>
        <v>0</v>
      </c>
      <c r="AU146" s="5">
        <f>IF('Tabulka klientů 2023'!$R150='Hlavní stránka'!AU$1,1,0)</f>
        <v>0</v>
      </c>
      <c r="AV146" s="5">
        <f>IF('Tabulka klientů 2023'!$U150='Hlavní stránka'!AU$1,1,0)</f>
        <v>0</v>
      </c>
      <c r="AW146" s="5">
        <f>IF('Tabulka klientů 2023'!$X150='Hlavní stránka'!AU$1,1,0)</f>
        <v>0</v>
      </c>
      <c r="AX146" s="5">
        <f>IF('Tabulka klientů 2023'!$AA150='Hlavní stránka'!AU$1,1,0)</f>
        <v>0</v>
      </c>
      <c r="AY146" s="5">
        <f>IF('Tabulka klientů 2023'!$AD150='Hlavní stránka'!AU$1,1,0)</f>
        <v>0</v>
      </c>
      <c r="AZ146" s="5">
        <f>IF('Tabulka klientů 2023'!$AG150='Hlavní stránka'!AU$1,1,0)</f>
        <v>0</v>
      </c>
      <c r="BA146" s="5">
        <f>IF('Tabulka klientů 2023'!$AJ150='Hlavní stránka'!AU$1,1,0)</f>
        <v>0</v>
      </c>
      <c r="BB146" s="5">
        <f>IF('Tabulka klientů 2023'!$AM150='Hlavní stránka'!AU$1,1,0)</f>
        <v>0</v>
      </c>
      <c r="BC146" s="5">
        <f>IF('Tabulka klientů 2023'!$AP150='Hlavní stránka'!AU$1,1,0)</f>
        <v>0</v>
      </c>
      <c r="BD146" s="5">
        <f>IF('Tabulka klientů 2023'!$AS150='Hlavní stránka'!AU$1,1,0)</f>
        <v>0</v>
      </c>
      <c r="BE146" s="5">
        <f>IF('Tabulka klientů 2023'!$AV150='Hlavní stránka'!AU$1,1,0)</f>
        <v>0</v>
      </c>
      <c r="BF146" s="5">
        <f t="shared" si="3"/>
        <v>0</v>
      </c>
      <c r="BG146" s="2">
        <f t="shared" si="15"/>
        <v>0</v>
      </c>
      <c r="BH146" s="5">
        <f>IF('Tabulka klientů 2023'!$R150='Hlavní stránka'!BH$1,1,0)</f>
        <v>0</v>
      </c>
      <c r="BI146" s="5">
        <f>IF('Tabulka klientů 2023'!$U150='Hlavní stránka'!BH$1,1,0)</f>
        <v>0</v>
      </c>
      <c r="BJ146" s="5">
        <f>IF('Tabulka klientů 2023'!$X150='Hlavní stránka'!BH$1,1,0)</f>
        <v>0</v>
      </c>
      <c r="BK146" s="5">
        <f>IF('Tabulka klientů 2023'!$AA150='Hlavní stránka'!BH$1,1,0)</f>
        <v>0</v>
      </c>
      <c r="BL146" s="5">
        <f>IF('Tabulka klientů 2023'!$AD150='Hlavní stránka'!BH$1,1,0)</f>
        <v>0</v>
      </c>
      <c r="BM146" s="5">
        <f>IF('Tabulka klientů 2023'!$AG150='Hlavní stránka'!BH$1,1,0)</f>
        <v>0</v>
      </c>
      <c r="BN146" s="5">
        <f>IF('Tabulka klientů 2023'!$AJ150='Hlavní stránka'!BH$1,1,0)</f>
        <v>0</v>
      </c>
      <c r="BO146" s="5">
        <f>IF('Tabulka klientů 2023'!$AM150='Hlavní stránka'!BH$1,1,0)</f>
        <v>0</v>
      </c>
      <c r="BP146" s="5">
        <f>IF('Tabulka klientů 2023'!$AP150='Hlavní stránka'!BH$1,1,0)</f>
        <v>0</v>
      </c>
      <c r="BQ146" s="5">
        <f>IF('Tabulka klientů 2023'!$AS150='Hlavní stránka'!BH$1,1,0)</f>
        <v>0</v>
      </c>
      <c r="BR146" s="5">
        <f>IF('Tabulka klientů 2023'!$AV150='Hlavní stránka'!BH$1,1,0)</f>
        <v>0</v>
      </c>
      <c r="BS146" s="5">
        <f t="shared" si="4"/>
        <v>0</v>
      </c>
      <c r="BT146" s="2">
        <f t="shared" si="16"/>
        <v>0</v>
      </c>
      <c r="BU146" s="5">
        <f>IF('Tabulka klientů 2023'!$R150='Hlavní stránka'!BU$1,1,0)</f>
        <v>0</v>
      </c>
      <c r="BV146" s="5">
        <f>IF('Tabulka klientů 2023'!$U150='Hlavní stránka'!BU$1,1,0)</f>
        <v>0</v>
      </c>
      <c r="BW146" s="5">
        <f>IF('Tabulka klientů 2023'!$X150='Hlavní stránka'!BU$1,1,0)</f>
        <v>0</v>
      </c>
      <c r="BX146" s="5">
        <f>IF('Tabulka klientů 2023'!$AA150='Hlavní stránka'!BU$1,1,0)</f>
        <v>0</v>
      </c>
      <c r="BY146" s="5">
        <f>IF('Tabulka klientů 2023'!$AD150='Hlavní stránka'!BU$1,1,0)</f>
        <v>0</v>
      </c>
      <c r="BZ146" s="5">
        <f>IF('Tabulka klientů 2023'!$AG150='Hlavní stránka'!BU$1,1,0)</f>
        <v>0</v>
      </c>
      <c r="CA146" s="5">
        <f>IF('Tabulka klientů 2023'!$AJ150='Hlavní stránka'!BU$1,1,0)</f>
        <v>0</v>
      </c>
      <c r="CB146" s="5">
        <f>IF('Tabulka klientů 2023'!$AM150='Hlavní stránka'!BU$1,1,0)</f>
        <v>0</v>
      </c>
      <c r="CC146" s="5">
        <f>IF('Tabulka klientů 2023'!$AP150='Hlavní stránka'!BU$1,1,0)</f>
        <v>0</v>
      </c>
      <c r="CD146" s="5">
        <f>IF('Tabulka klientů 2023'!$AS150='Hlavní stránka'!BU$1,1,0)</f>
        <v>0</v>
      </c>
      <c r="CE146" s="5">
        <f>IF('Tabulka klientů 2023'!$AV150='Hlavní stránka'!BU$1,1,0)</f>
        <v>0</v>
      </c>
      <c r="CF146" s="5">
        <f t="shared" si="5"/>
        <v>0</v>
      </c>
      <c r="CG146" s="2">
        <f t="shared" si="17"/>
        <v>0</v>
      </c>
      <c r="CH146" s="5">
        <f>IF('Tabulka klientů 2023'!$R150='Hlavní stránka'!CH$1,1,0)</f>
        <v>0</v>
      </c>
      <c r="CI146" s="5">
        <f>IF('Tabulka klientů 2023'!$U150='Hlavní stránka'!CH$1,1,0)</f>
        <v>0</v>
      </c>
      <c r="CJ146" s="5">
        <f>IF('Tabulka klientů 2023'!$X150='Hlavní stránka'!CH$1,1,0)</f>
        <v>0</v>
      </c>
      <c r="CK146" s="5">
        <f>IF('Tabulka klientů 2023'!$AA150='Hlavní stránka'!CH$1,1,0)</f>
        <v>0</v>
      </c>
      <c r="CL146" s="5">
        <f>IF('Tabulka klientů 2023'!$AD150='Hlavní stránka'!CH$1,1,0)</f>
        <v>0</v>
      </c>
      <c r="CM146" s="5">
        <f>IF('Tabulka klientů 2023'!$AG150='Hlavní stránka'!CH$1,1,0)</f>
        <v>0</v>
      </c>
      <c r="CN146" s="5">
        <f>IF('Tabulka klientů 2023'!$AJ150='Hlavní stránka'!CH$1,1,0)</f>
        <v>0</v>
      </c>
      <c r="CO146" s="5">
        <f>IF('Tabulka klientů 2023'!$AM150='Hlavní stránka'!CH$1,1,0)</f>
        <v>0</v>
      </c>
      <c r="CP146" s="5">
        <f>IF('Tabulka klientů 2023'!$AP150='Hlavní stránka'!CH$1,1,0)</f>
        <v>0</v>
      </c>
      <c r="CQ146" s="5">
        <f>IF('Tabulka klientů 2023'!$AS150='Hlavní stránka'!CH$1,1,0)</f>
        <v>0</v>
      </c>
      <c r="CR146" s="5">
        <f>IF('Tabulka klientů 2023'!$AV150='Hlavní stránka'!CH$1,1,0)</f>
        <v>0</v>
      </c>
      <c r="CS146" s="5">
        <f t="shared" si="6"/>
        <v>0</v>
      </c>
      <c r="CT146" s="2">
        <f t="shared" si="18"/>
        <v>0</v>
      </c>
      <c r="CU146" s="5">
        <f>IF('Tabulka klientů 2023'!$R150='Hlavní stránka'!CU$1,1,0)</f>
        <v>0</v>
      </c>
      <c r="CV146" s="5">
        <f>IF('Tabulka klientů 2023'!$U150='Hlavní stránka'!CU$1,1,0)</f>
        <v>0</v>
      </c>
      <c r="CW146" s="5">
        <f>IF('Tabulka klientů 2023'!$X150='Hlavní stránka'!CU$1,1,0)</f>
        <v>0</v>
      </c>
      <c r="CX146" s="5">
        <f>IF('Tabulka klientů 2023'!$AA150='Hlavní stránka'!CU$1,1,0)</f>
        <v>0</v>
      </c>
      <c r="CY146" s="5">
        <f>IF('Tabulka klientů 2023'!$AD150='Hlavní stránka'!CU$1,1,0)</f>
        <v>0</v>
      </c>
      <c r="CZ146" s="5">
        <f>IF('Tabulka klientů 2023'!$AG150='Hlavní stránka'!CU$1,1,0)</f>
        <v>0</v>
      </c>
      <c r="DA146" s="5">
        <f>IF('Tabulka klientů 2023'!$AJ150='Hlavní stránka'!CU$1,1,0)</f>
        <v>0</v>
      </c>
      <c r="DB146" s="5">
        <f>IF('Tabulka klientů 2023'!$AM150='Hlavní stránka'!CU$1,1,0)</f>
        <v>0</v>
      </c>
      <c r="DC146" s="5">
        <f>IF('Tabulka klientů 2023'!$AP150='Hlavní stránka'!CU$1,1,0)</f>
        <v>0</v>
      </c>
      <c r="DD146" s="5">
        <f>IF('Tabulka klientů 2023'!$AS150='Hlavní stránka'!CU$1,1,0)</f>
        <v>0</v>
      </c>
      <c r="DE146" s="5">
        <f>IF('Tabulka klientů 2023'!$AV150='Hlavní stránka'!CU$1,1,0)</f>
        <v>0</v>
      </c>
      <c r="DF146" s="5">
        <f t="shared" si="7"/>
        <v>0</v>
      </c>
      <c r="DG146" s="2">
        <f t="shared" si="19"/>
        <v>0</v>
      </c>
      <c r="DH146" s="5">
        <f>IF('Tabulka klientů 2023'!$R150='Hlavní stránka'!DH$1,1,0)</f>
        <v>0</v>
      </c>
      <c r="DI146" s="5">
        <f>IF('Tabulka klientů 2023'!$U150='Hlavní stránka'!DH$1,1,0)</f>
        <v>0</v>
      </c>
      <c r="DJ146" s="5">
        <f>IF('Tabulka klientů 2023'!$X150='Hlavní stránka'!DH$1,1,0)</f>
        <v>0</v>
      </c>
      <c r="DK146" s="5">
        <f>IF('Tabulka klientů 2023'!$AA150='Hlavní stránka'!DH$1,1,0)</f>
        <v>0</v>
      </c>
      <c r="DL146" s="5">
        <f>IF('Tabulka klientů 2023'!$AD150='Hlavní stránka'!DH$1,1,0)</f>
        <v>0</v>
      </c>
      <c r="DM146" s="5">
        <f>IF('Tabulka klientů 2023'!$AG150='Hlavní stránka'!DH$1,1,0)</f>
        <v>0</v>
      </c>
      <c r="DN146" s="5">
        <f>IF('Tabulka klientů 2023'!$AJ150='Hlavní stránka'!DH$1,1,0)</f>
        <v>0</v>
      </c>
      <c r="DO146" s="5">
        <f>IF('Tabulka klientů 2023'!$AM150='Hlavní stránka'!DH$1,1,0)</f>
        <v>0</v>
      </c>
      <c r="DP146" s="5">
        <f>IF('Tabulka klientů 2023'!$AP150='Hlavní stránka'!DH$1,1,0)</f>
        <v>0</v>
      </c>
      <c r="DQ146" s="5">
        <f>IF('Tabulka klientů 2023'!$AS150='Hlavní stránka'!DH$1,1,0)</f>
        <v>0</v>
      </c>
      <c r="DR146" s="5">
        <f>IF('Tabulka klientů 2023'!$AV150='Hlavní stránka'!DH$1,1,0)</f>
        <v>0</v>
      </c>
      <c r="DS146" s="5">
        <f t="shared" si="8"/>
        <v>0</v>
      </c>
      <c r="DT146" s="2">
        <f t="shared" si="20"/>
        <v>0</v>
      </c>
      <c r="DU146" s="5">
        <f>IF('Tabulka klientů 2023'!$R150='Hlavní stránka'!DU$1,1,0)</f>
        <v>0</v>
      </c>
      <c r="DV146" s="5">
        <f>IF('Tabulka klientů 2023'!$U150='Hlavní stránka'!DU$1,1,0)</f>
        <v>0</v>
      </c>
      <c r="DW146" s="5">
        <f>IF('Tabulka klientů 2023'!$X150='Hlavní stránka'!DU$1,1,0)</f>
        <v>0</v>
      </c>
      <c r="DX146" s="5">
        <f>IF('Tabulka klientů 2023'!$AA150='Hlavní stránka'!DU$1,1,0)</f>
        <v>0</v>
      </c>
      <c r="DY146" s="5">
        <f>IF('Tabulka klientů 2023'!$AD150='Hlavní stránka'!DU$1,1,0)</f>
        <v>0</v>
      </c>
      <c r="DZ146" s="5">
        <f>IF('Tabulka klientů 2023'!$AG150='Hlavní stránka'!DU$1,1,0)</f>
        <v>0</v>
      </c>
      <c r="EA146" s="5">
        <f>IF('Tabulka klientů 2023'!$AJ150='Hlavní stránka'!DU$1,1,0)</f>
        <v>0</v>
      </c>
      <c r="EB146" s="5">
        <f>IF('Tabulka klientů 2023'!$AM150='Hlavní stránka'!DU$1,1,0)</f>
        <v>0</v>
      </c>
      <c r="EC146" s="5">
        <f>IF('Tabulka klientů 2023'!$AP150='Hlavní stránka'!DU$1,1,0)</f>
        <v>0</v>
      </c>
      <c r="ED146" s="5">
        <f>IF('Tabulka klientů 2023'!$AS150='Hlavní stránka'!DU$1,1,0)</f>
        <v>0</v>
      </c>
      <c r="EE146" s="5">
        <f>IF('Tabulka klientů 2023'!$AV150='Hlavní stránka'!DU$1,1,0)</f>
        <v>0</v>
      </c>
      <c r="EF146" s="5">
        <f t="shared" si="9"/>
        <v>0</v>
      </c>
      <c r="EG146" s="2">
        <f t="shared" si="21"/>
        <v>0</v>
      </c>
      <c r="EH146" s="5">
        <f>IF('Tabulka klientů 2023'!$R150='Hlavní stránka'!EH$1,1,0)</f>
        <v>0</v>
      </c>
      <c r="EI146" s="5">
        <f>IF('Tabulka klientů 2023'!$U150='Hlavní stránka'!EH$1,1,0)</f>
        <v>0</v>
      </c>
      <c r="EJ146" s="5">
        <f>IF('Tabulka klientů 2023'!$X150='Hlavní stránka'!EH$1,1,0)</f>
        <v>0</v>
      </c>
      <c r="EK146" s="5">
        <f>IF('Tabulka klientů 2023'!$AA150='Hlavní stránka'!EH$1,1,0)</f>
        <v>0</v>
      </c>
      <c r="EL146" s="5">
        <f>IF('Tabulka klientů 2023'!$AD150='Hlavní stránka'!EH$1,1,0)</f>
        <v>0</v>
      </c>
      <c r="EM146" s="5">
        <f>IF('Tabulka klientů 2023'!$AG150='Hlavní stránka'!EH$1,1,0)</f>
        <v>0</v>
      </c>
      <c r="EN146" s="5">
        <f>IF('Tabulka klientů 2023'!$AJ150='Hlavní stránka'!EH$1,1,0)</f>
        <v>0</v>
      </c>
      <c r="EO146" s="5">
        <f>IF('Tabulka klientů 2023'!$AM150='Hlavní stránka'!EH$1,1,0)</f>
        <v>0</v>
      </c>
      <c r="EP146" s="5">
        <f>IF('Tabulka klientů 2023'!$AP150='Hlavní stránka'!EH$1,1,0)</f>
        <v>0</v>
      </c>
      <c r="EQ146" s="5">
        <f>IF('Tabulka klientů 2023'!$AS150='Hlavní stránka'!EH$1,1,0)</f>
        <v>0</v>
      </c>
      <c r="ER146" s="5">
        <f>IF('Tabulka klientů 2023'!$AV150='Hlavní stránka'!EH$1,1,0)</f>
        <v>0</v>
      </c>
      <c r="ES146" s="5">
        <f t="shared" si="10"/>
        <v>0</v>
      </c>
      <c r="ET146" s="2">
        <f t="shared" si="22"/>
        <v>0</v>
      </c>
      <c r="EU146" s="5">
        <f>IF('Tabulka klientů 2023'!$R150='Hlavní stránka'!EU$1,1,0)</f>
        <v>0</v>
      </c>
      <c r="EV146" s="5">
        <f>IF('Tabulka klientů 2023'!$U150='Hlavní stránka'!EU$1,1,0)</f>
        <v>0</v>
      </c>
      <c r="EW146" s="5">
        <f>IF('Tabulka klientů 2023'!$X150='Hlavní stránka'!EU$1,1,0)</f>
        <v>0</v>
      </c>
      <c r="EX146" s="5">
        <f>IF('Tabulka klientů 2023'!$AA150='Hlavní stránka'!EU$1,1,0)</f>
        <v>0</v>
      </c>
      <c r="EY146" s="5">
        <f>IF('Tabulka klientů 2023'!$AD150='Hlavní stránka'!EU$1,1,0)</f>
        <v>0</v>
      </c>
      <c r="EZ146" s="5">
        <f>IF('Tabulka klientů 2023'!$AG150='Hlavní stránka'!EU$1,1,0)</f>
        <v>0</v>
      </c>
      <c r="FA146" s="5">
        <f>IF('Tabulka klientů 2023'!$AJ150='Hlavní stránka'!EU$1,1,0)</f>
        <v>0</v>
      </c>
      <c r="FB146" s="5">
        <f>IF('Tabulka klientů 2023'!$AM150='Hlavní stránka'!EU$1,1,0)</f>
        <v>0</v>
      </c>
      <c r="FC146" s="5">
        <f>IF('Tabulka klientů 2023'!$AP150='Hlavní stránka'!EU$1,1,0)</f>
        <v>0</v>
      </c>
      <c r="FD146" s="5">
        <f>IF('Tabulka klientů 2023'!$AS150='Hlavní stránka'!EU$1,1,0)</f>
        <v>0</v>
      </c>
      <c r="FE146" s="5">
        <f>IF('Tabulka klientů 2023'!$AV150='Hlavní stránka'!EU$1,1,0)</f>
        <v>0</v>
      </c>
      <c r="FF146" s="5">
        <f t="shared" si="11"/>
        <v>0</v>
      </c>
      <c r="FG146" s="2">
        <f t="shared" si="23"/>
        <v>0</v>
      </c>
    </row>
    <row r="147" spans="1:163" ht="1.5" hidden="1" customHeight="1" x14ac:dyDescent="0.25">
      <c r="A147" s="4"/>
      <c r="B147" s="4"/>
      <c r="C147" s="4"/>
      <c r="D147" s="4"/>
      <c r="E147" s="4"/>
      <c r="F147" s="4"/>
      <c r="G147" s="4"/>
      <c r="H147" s="5">
        <f>IF('Tabulka klientů 2023'!$R151='Hlavní stránka'!$H$1,1,0)</f>
        <v>0</v>
      </c>
      <c r="I147" s="5">
        <f>IF('Tabulka klientů 2023'!$U151='Hlavní stránka'!$H$1,1,0)</f>
        <v>0</v>
      </c>
      <c r="J147" s="5">
        <f>IF('Tabulka klientů 2023'!$X151='Hlavní stránka'!$H$1,1,0)</f>
        <v>0</v>
      </c>
      <c r="K147" s="5">
        <f>IF('Tabulka klientů 2023'!$AA151='Hlavní stránka'!$H$1,1,0)</f>
        <v>0</v>
      </c>
      <c r="L147" s="5">
        <f>IF('Tabulka klientů 2023'!$AD151='Hlavní stránka'!$H$1,1,0)</f>
        <v>0</v>
      </c>
      <c r="M147" s="5">
        <f>IF('Tabulka klientů 2023'!$AG151='Hlavní stránka'!$H$1,1,0)</f>
        <v>0</v>
      </c>
      <c r="N147" s="5">
        <f>IF('Tabulka klientů 2023'!$AJ151='Hlavní stránka'!$H$1,1,0)</f>
        <v>0</v>
      </c>
      <c r="O147" s="5">
        <f>IF('Tabulka klientů 2023'!$AM151='Hlavní stránka'!$H$1,1,0)</f>
        <v>0</v>
      </c>
      <c r="P147" s="5">
        <f>IF('Tabulka klientů 2023'!$AP151='Hlavní stránka'!$H$1,1,0)</f>
        <v>0</v>
      </c>
      <c r="Q147" s="5">
        <f>IF('Tabulka klientů 2023'!$AS151='Hlavní stránka'!$H$1,1,0)</f>
        <v>0</v>
      </c>
      <c r="R147" s="5">
        <f>IF('Tabulka klientů 2023'!$AV151='Hlavní stránka'!$H$1,1,0)</f>
        <v>0</v>
      </c>
      <c r="S147" s="5">
        <f t="shared" si="0"/>
        <v>0</v>
      </c>
      <c r="T147" s="2">
        <f t="shared" si="12"/>
        <v>0</v>
      </c>
      <c r="U147" s="5">
        <f>IF('Tabulka klientů 2023'!$R151='Hlavní stránka'!U$1,1,0)</f>
        <v>0</v>
      </c>
      <c r="V147" s="5">
        <f>IF('Tabulka klientů 2023'!$U151='Hlavní stránka'!U$1,1,0)</f>
        <v>0</v>
      </c>
      <c r="W147" s="5">
        <f>IF('Tabulka klientů 2023'!$X151='Hlavní stránka'!U$1,1,0)</f>
        <v>0</v>
      </c>
      <c r="X147" s="5">
        <f>IF('Tabulka klientů 2023'!$AA151='Hlavní stránka'!U$1,1,0)</f>
        <v>0</v>
      </c>
      <c r="Y147" s="5">
        <f>IF('Tabulka klientů 2023'!$AD151='Hlavní stránka'!U$1,1,0)</f>
        <v>0</v>
      </c>
      <c r="Z147" s="5">
        <f>IF('Tabulka klientů 2023'!$AG151='Hlavní stránka'!U$1,1,0)</f>
        <v>0</v>
      </c>
      <c r="AA147" s="5">
        <f>IF('Tabulka klientů 2023'!$AJ151='Hlavní stránka'!U$1,1,0)</f>
        <v>0</v>
      </c>
      <c r="AB147" s="5">
        <f>IF('Tabulka klientů 2023'!$AM151='Hlavní stránka'!U$1,1,0)</f>
        <v>0</v>
      </c>
      <c r="AC147" s="5">
        <f>IF('Tabulka klientů 2023'!$AP151='Hlavní stránka'!U$1,1,0)</f>
        <v>0</v>
      </c>
      <c r="AD147" s="5">
        <f>IF('Tabulka klientů 2023'!$AS151='Hlavní stránka'!U$1,1,0)</f>
        <v>0</v>
      </c>
      <c r="AE147" s="5">
        <f>IF('Tabulka klientů 2023'!$AV151='Hlavní stránka'!U$1,1,0)</f>
        <v>0</v>
      </c>
      <c r="AF147" s="5">
        <f t="shared" si="1"/>
        <v>0</v>
      </c>
      <c r="AG147" s="2">
        <f t="shared" si="13"/>
        <v>0</v>
      </c>
      <c r="AH147" s="5">
        <f>IF('Tabulka klientů 2023'!$R151='Hlavní stránka'!AH$1,1,0)</f>
        <v>0</v>
      </c>
      <c r="AI147" s="5">
        <f>IF('Tabulka klientů 2023'!$U151='Hlavní stránka'!AH$1,1,0)</f>
        <v>0</v>
      </c>
      <c r="AJ147" s="5">
        <f>IF('Tabulka klientů 2023'!$X151='Hlavní stránka'!AH$1,1,0)</f>
        <v>0</v>
      </c>
      <c r="AK147" s="5">
        <f>IF('Tabulka klientů 2023'!$AA151='Hlavní stránka'!AH$1,1,0)</f>
        <v>0</v>
      </c>
      <c r="AL147" s="5">
        <f>IF('Tabulka klientů 2023'!$AD151='Hlavní stránka'!AH$1,1,0)</f>
        <v>0</v>
      </c>
      <c r="AM147" s="5">
        <f>IF('Tabulka klientů 2023'!$AG151='Hlavní stránka'!AH$1,1,0)</f>
        <v>0</v>
      </c>
      <c r="AN147" s="5">
        <f>IF('Tabulka klientů 2023'!$AJ151='Hlavní stránka'!AH$1,1,0)</f>
        <v>0</v>
      </c>
      <c r="AO147" s="5">
        <f>IF('Tabulka klientů 2023'!$AM151='Hlavní stránka'!AH$1,1,0)</f>
        <v>0</v>
      </c>
      <c r="AP147" s="5">
        <f>IF('Tabulka klientů 2023'!$AP151='Hlavní stránka'!AH$1,1,0)</f>
        <v>0</v>
      </c>
      <c r="AQ147" s="5">
        <f>IF('Tabulka klientů 2023'!$AS151='Hlavní stránka'!AH$1,1,0)</f>
        <v>0</v>
      </c>
      <c r="AR147" s="5">
        <f>IF('Tabulka klientů 2023'!$AV151='Hlavní stránka'!AH$1,1,0)</f>
        <v>0</v>
      </c>
      <c r="AS147" s="5">
        <f t="shared" si="2"/>
        <v>0</v>
      </c>
      <c r="AT147" s="2">
        <f t="shared" si="14"/>
        <v>0</v>
      </c>
      <c r="AU147" s="5">
        <f>IF('Tabulka klientů 2023'!$R151='Hlavní stránka'!AU$1,1,0)</f>
        <v>0</v>
      </c>
      <c r="AV147" s="5">
        <f>IF('Tabulka klientů 2023'!$U151='Hlavní stránka'!AU$1,1,0)</f>
        <v>0</v>
      </c>
      <c r="AW147" s="5">
        <f>IF('Tabulka klientů 2023'!$X151='Hlavní stránka'!AU$1,1,0)</f>
        <v>0</v>
      </c>
      <c r="AX147" s="5">
        <f>IF('Tabulka klientů 2023'!$AA151='Hlavní stránka'!AU$1,1,0)</f>
        <v>0</v>
      </c>
      <c r="AY147" s="5">
        <f>IF('Tabulka klientů 2023'!$AD151='Hlavní stránka'!AU$1,1,0)</f>
        <v>0</v>
      </c>
      <c r="AZ147" s="5">
        <f>IF('Tabulka klientů 2023'!$AG151='Hlavní stránka'!AU$1,1,0)</f>
        <v>0</v>
      </c>
      <c r="BA147" s="5">
        <f>IF('Tabulka klientů 2023'!$AJ151='Hlavní stránka'!AU$1,1,0)</f>
        <v>0</v>
      </c>
      <c r="BB147" s="5">
        <f>IF('Tabulka klientů 2023'!$AM151='Hlavní stránka'!AU$1,1,0)</f>
        <v>0</v>
      </c>
      <c r="BC147" s="5">
        <f>IF('Tabulka klientů 2023'!$AP151='Hlavní stránka'!AU$1,1,0)</f>
        <v>0</v>
      </c>
      <c r="BD147" s="5">
        <f>IF('Tabulka klientů 2023'!$AS151='Hlavní stránka'!AU$1,1,0)</f>
        <v>0</v>
      </c>
      <c r="BE147" s="5">
        <f>IF('Tabulka klientů 2023'!$AV151='Hlavní stránka'!AU$1,1,0)</f>
        <v>0</v>
      </c>
      <c r="BF147" s="5">
        <f t="shared" si="3"/>
        <v>0</v>
      </c>
      <c r="BG147" s="2">
        <f t="shared" si="15"/>
        <v>0</v>
      </c>
      <c r="BH147" s="5">
        <f>IF('Tabulka klientů 2023'!$R151='Hlavní stránka'!BH$1,1,0)</f>
        <v>0</v>
      </c>
      <c r="BI147" s="5">
        <f>IF('Tabulka klientů 2023'!$U151='Hlavní stránka'!BH$1,1,0)</f>
        <v>0</v>
      </c>
      <c r="BJ147" s="5">
        <f>IF('Tabulka klientů 2023'!$X151='Hlavní stránka'!BH$1,1,0)</f>
        <v>0</v>
      </c>
      <c r="BK147" s="5">
        <f>IF('Tabulka klientů 2023'!$AA151='Hlavní stránka'!BH$1,1,0)</f>
        <v>0</v>
      </c>
      <c r="BL147" s="5">
        <f>IF('Tabulka klientů 2023'!$AD151='Hlavní stránka'!BH$1,1,0)</f>
        <v>0</v>
      </c>
      <c r="BM147" s="5">
        <f>IF('Tabulka klientů 2023'!$AG151='Hlavní stránka'!BH$1,1,0)</f>
        <v>0</v>
      </c>
      <c r="BN147" s="5">
        <f>IF('Tabulka klientů 2023'!$AJ151='Hlavní stránka'!BH$1,1,0)</f>
        <v>0</v>
      </c>
      <c r="BO147" s="5">
        <f>IF('Tabulka klientů 2023'!$AM151='Hlavní stránka'!BH$1,1,0)</f>
        <v>0</v>
      </c>
      <c r="BP147" s="5">
        <f>IF('Tabulka klientů 2023'!$AP151='Hlavní stránka'!BH$1,1,0)</f>
        <v>0</v>
      </c>
      <c r="BQ147" s="5">
        <f>IF('Tabulka klientů 2023'!$AS151='Hlavní stránka'!BH$1,1,0)</f>
        <v>0</v>
      </c>
      <c r="BR147" s="5">
        <f>IF('Tabulka klientů 2023'!$AV151='Hlavní stránka'!BH$1,1,0)</f>
        <v>0</v>
      </c>
      <c r="BS147" s="5">
        <f t="shared" si="4"/>
        <v>0</v>
      </c>
      <c r="BT147" s="2">
        <f t="shared" si="16"/>
        <v>0</v>
      </c>
      <c r="BU147" s="5">
        <f>IF('Tabulka klientů 2023'!$R151='Hlavní stránka'!BU$1,1,0)</f>
        <v>0</v>
      </c>
      <c r="BV147" s="5">
        <f>IF('Tabulka klientů 2023'!$U151='Hlavní stránka'!BU$1,1,0)</f>
        <v>0</v>
      </c>
      <c r="BW147" s="5">
        <f>IF('Tabulka klientů 2023'!$X151='Hlavní stránka'!BU$1,1,0)</f>
        <v>0</v>
      </c>
      <c r="BX147" s="5">
        <f>IF('Tabulka klientů 2023'!$AA151='Hlavní stránka'!BU$1,1,0)</f>
        <v>0</v>
      </c>
      <c r="BY147" s="5">
        <f>IF('Tabulka klientů 2023'!$AD151='Hlavní stránka'!BU$1,1,0)</f>
        <v>0</v>
      </c>
      <c r="BZ147" s="5">
        <f>IF('Tabulka klientů 2023'!$AG151='Hlavní stránka'!BU$1,1,0)</f>
        <v>0</v>
      </c>
      <c r="CA147" s="5">
        <f>IF('Tabulka klientů 2023'!$AJ151='Hlavní stránka'!BU$1,1,0)</f>
        <v>0</v>
      </c>
      <c r="CB147" s="5">
        <f>IF('Tabulka klientů 2023'!$AM151='Hlavní stránka'!BU$1,1,0)</f>
        <v>0</v>
      </c>
      <c r="CC147" s="5">
        <f>IF('Tabulka klientů 2023'!$AP151='Hlavní stránka'!BU$1,1,0)</f>
        <v>0</v>
      </c>
      <c r="CD147" s="5">
        <f>IF('Tabulka klientů 2023'!$AS151='Hlavní stránka'!BU$1,1,0)</f>
        <v>0</v>
      </c>
      <c r="CE147" s="5">
        <f>IF('Tabulka klientů 2023'!$AV151='Hlavní stránka'!BU$1,1,0)</f>
        <v>0</v>
      </c>
      <c r="CF147" s="5">
        <f t="shared" si="5"/>
        <v>0</v>
      </c>
      <c r="CG147" s="2">
        <f t="shared" si="17"/>
        <v>0</v>
      </c>
      <c r="CH147" s="5">
        <f>IF('Tabulka klientů 2023'!$R151='Hlavní stránka'!CH$1,1,0)</f>
        <v>0</v>
      </c>
      <c r="CI147" s="5">
        <f>IF('Tabulka klientů 2023'!$U151='Hlavní stránka'!CH$1,1,0)</f>
        <v>0</v>
      </c>
      <c r="CJ147" s="5">
        <f>IF('Tabulka klientů 2023'!$X151='Hlavní stránka'!CH$1,1,0)</f>
        <v>0</v>
      </c>
      <c r="CK147" s="5">
        <f>IF('Tabulka klientů 2023'!$AA151='Hlavní stránka'!CH$1,1,0)</f>
        <v>0</v>
      </c>
      <c r="CL147" s="5">
        <f>IF('Tabulka klientů 2023'!$AD151='Hlavní stránka'!CH$1,1,0)</f>
        <v>0</v>
      </c>
      <c r="CM147" s="5">
        <f>IF('Tabulka klientů 2023'!$AG151='Hlavní stránka'!CH$1,1,0)</f>
        <v>0</v>
      </c>
      <c r="CN147" s="5">
        <f>IF('Tabulka klientů 2023'!$AJ151='Hlavní stránka'!CH$1,1,0)</f>
        <v>0</v>
      </c>
      <c r="CO147" s="5">
        <f>IF('Tabulka klientů 2023'!$AM151='Hlavní stránka'!CH$1,1,0)</f>
        <v>0</v>
      </c>
      <c r="CP147" s="5">
        <f>IF('Tabulka klientů 2023'!$AP151='Hlavní stránka'!CH$1,1,0)</f>
        <v>0</v>
      </c>
      <c r="CQ147" s="5">
        <f>IF('Tabulka klientů 2023'!$AS151='Hlavní stránka'!CH$1,1,0)</f>
        <v>0</v>
      </c>
      <c r="CR147" s="5">
        <f>IF('Tabulka klientů 2023'!$AV151='Hlavní stránka'!CH$1,1,0)</f>
        <v>0</v>
      </c>
      <c r="CS147" s="5">
        <f t="shared" si="6"/>
        <v>0</v>
      </c>
      <c r="CT147" s="2">
        <f t="shared" si="18"/>
        <v>0</v>
      </c>
      <c r="CU147" s="5">
        <f>IF('Tabulka klientů 2023'!$R151='Hlavní stránka'!CU$1,1,0)</f>
        <v>0</v>
      </c>
      <c r="CV147" s="5">
        <f>IF('Tabulka klientů 2023'!$U151='Hlavní stránka'!CU$1,1,0)</f>
        <v>0</v>
      </c>
      <c r="CW147" s="5">
        <f>IF('Tabulka klientů 2023'!$X151='Hlavní stránka'!CU$1,1,0)</f>
        <v>0</v>
      </c>
      <c r="CX147" s="5">
        <f>IF('Tabulka klientů 2023'!$AA151='Hlavní stránka'!CU$1,1,0)</f>
        <v>0</v>
      </c>
      <c r="CY147" s="5">
        <f>IF('Tabulka klientů 2023'!$AD151='Hlavní stránka'!CU$1,1,0)</f>
        <v>0</v>
      </c>
      <c r="CZ147" s="5">
        <f>IF('Tabulka klientů 2023'!$AG151='Hlavní stránka'!CU$1,1,0)</f>
        <v>0</v>
      </c>
      <c r="DA147" s="5">
        <f>IF('Tabulka klientů 2023'!$AJ151='Hlavní stránka'!CU$1,1,0)</f>
        <v>0</v>
      </c>
      <c r="DB147" s="5">
        <f>IF('Tabulka klientů 2023'!$AM151='Hlavní stránka'!CU$1,1,0)</f>
        <v>0</v>
      </c>
      <c r="DC147" s="5">
        <f>IF('Tabulka klientů 2023'!$AP151='Hlavní stránka'!CU$1,1,0)</f>
        <v>0</v>
      </c>
      <c r="DD147" s="5">
        <f>IF('Tabulka klientů 2023'!$AS151='Hlavní stránka'!CU$1,1,0)</f>
        <v>0</v>
      </c>
      <c r="DE147" s="5">
        <f>IF('Tabulka klientů 2023'!$AV151='Hlavní stránka'!CU$1,1,0)</f>
        <v>0</v>
      </c>
      <c r="DF147" s="5">
        <f t="shared" si="7"/>
        <v>0</v>
      </c>
      <c r="DG147" s="2">
        <f t="shared" si="19"/>
        <v>0</v>
      </c>
      <c r="DH147" s="5">
        <f>IF('Tabulka klientů 2023'!$R151='Hlavní stránka'!DH$1,1,0)</f>
        <v>0</v>
      </c>
      <c r="DI147" s="5">
        <f>IF('Tabulka klientů 2023'!$U151='Hlavní stránka'!DH$1,1,0)</f>
        <v>0</v>
      </c>
      <c r="DJ147" s="5">
        <f>IF('Tabulka klientů 2023'!$X151='Hlavní stránka'!DH$1,1,0)</f>
        <v>0</v>
      </c>
      <c r="DK147" s="5">
        <f>IF('Tabulka klientů 2023'!$AA151='Hlavní stránka'!DH$1,1,0)</f>
        <v>0</v>
      </c>
      <c r="DL147" s="5">
        <f>IF('Tabulka klientů 2023'!$AD151='Hlavní stránka'!DH$1,1,0)</f>
        <v>0</v>
      </c>
      <c r="DM147" s="5">
        <f>IF('Tabulka klientů 2023'!$AG151='Hlavní stránka'!DH$1,1,0)</f>
        <v>0</v>
      </c>
      <c r="DN147" s="5">
        <f>IF('Tabulka klientů 2023'!$AJ151='Hlavní stránka'!DH$1,1,0)</f>
        <v>0</v>
      </c>
      <c r="DO147" s="5">
        <f>IF('Tabulka klientů 2023'!$AM151='Hlavní stránka'!DH$1,1,0)</f>
        <v>0</v>
      </c>
      <c r="DP147" s="5">
        <f>IF('Tabulka klientů 2023'!$AP151='Hlavní stránka'!DH$1,1,0)</f>
        <v>0</v>
      </c>
      <c r="DQ147" s="5">
        <f>IF('Tabulka klientů 2023'!$AS151='Hlavní stránka'!DH$1,1,0)</f>
        <v>0</v>
      </c>
      <c r="DR147" s="5">
        <f>IF('Tabulka klientů 2023'!$AV151='Hlavní stránka'!DH$1,1,0)</f>
        <v>0</v>
      </c>
      <c r="DS147" s="5">
        <f t="shared" si="8"/>
        <v>0</v>
      </c>
      <c r="DT147" s="2">
        <f t="shared" si="20"/>
        <v>0</v>
      </c>
      <c r="DU147" s="5">
        <f>IF('Tabulka klientů 2023'!$R151='Hlavní stránka'!DU$1,1,0)</f>
        <v>0</v>
      </c>
      <c r="DV147" s="5">
        <f>IF('Tabulka klientů 2023'!$U151='Hlavní stránka'!DU$1,1,0)</f>
        <v>0</v>
      </c>
      <c r="DW147" s="5">
        <f>IF('Tabulka klientů 2023'!$X151='Hlavní stránka'!DU$1,1,0)</f>
        <v>0</v>
      </c>
      <c r="DX147" s="5">
        <f>IF('Tabulka klientů 2023'!$AA151='Hlavní stránka'!DU$1,1,0)</f>
        <v>0</v>
      </c>
      <c r="DY147" s="5">
        <f>IF('Tabulka klientů 2023'!$AD151='Hlavní stránka'!DU$1,1,0)</f>
        <v>0</v>
      </c>
      <c r="DZ147" s="5">
        <f>IF('Tabulka klientů 2023'!$AG151='Hlavní stránka'!DU$1,1,0)</f>
        <v>0</v>
      </c>
      <c r="EA147" s="5">
        <f>IF('Tabulka klientů 2023'!$AJ151='Hlavní stránka'!DU$1,1,0)</f>
        <v>0</v>
      </c>
      <c r="EB147" s="5">
        <f>IF('Tabulka klientů 2023'!$AM151='Hlavní stránka'!DU$1,1,0)</f>
        <v>0</v>
      </c>
      <c r="EC147" s="5">
        <f>IF('Tabulka klientů 2023'!$AP151='Hlavní stránka'!DU$1,1,0)</f>
        <v>0</v>
      </c>
      <c r="ED147" s="5">
        <f>IF('Tabulka klientů 2023'!$AS151='Hlavní stránka'!DU$1,1,0)</f>
        <v>0</v>
      </c>
      <c r="EE147" s="5">
        <f>IF('Tabulka klientů 2023'!$AV151='Hlavní stránka'!DU$1,1,0)</f>
        <v>0</v>
      </c>
      <c r="EF147" s="5">
        <f t="shared" si="9"/>
        <v>0</v>
      </c>
      <c r="EG147" s="2">
        <f t="shared" si="21"/>
        <v>0</v>
      </c>
      <c r="EH147" s="5">
        <f>IF('Tabulka klientů 2023'!$R151='Hlavní stránka'!EH$1,1,0)</f>
        <v>0</v>
      </c>
      <c r="EI147" s="5">
        <f>IF('Tabulka klientů 2023'!$U151='Hlavní stránka'!EH$1,1,0)</f>
        <v>0</v>
      </c>
      <c r="EJ147" s="5">
        <f>IF('Tabulka klientů 2023'!$X151='Hlavní stránka'!EH$1,1,0)</f>
        <v>0</v>
      </c>
      <c r="EK147" s="5">
        <f>IF('Tabulka klientů 2023'!$AA151='Hlavní stránka'!EH$1,1,0)</f>
        <v>0</v>
      </c>
      <c r="EL147" s="5">
        <f>IF('Tabulka klientů 2023'!$AD151='Hlavní stránka'!EH$1,1,0)</f>
        <v>0</v>
      </c>
      <c r="EM147" s="5">
        <f>IF('Tabulka klientů 2023'!$AG151='Hlavní stránka'!EH$1,1,0)</f>
        <v>0</v>
      </c>
      <c r="EN147" s="5">
        <f>IF('Tabulka klientů 2023'!$AJ151='Hlavní stránka'!EH$1,1,0)</f>
        <v>0</v>
      </c>
      <c r="EO147" s="5">
        <f>IF('Tabulka klientů 2023'!$AM151='Hlavní stránka'!EH$1,1,0)</f>
        <v>0</v>
      </c>
      <c r="EP147" s="5">
        <f>IF('Tabulka klientů 2023'!$AP151='Hlavní stránka'!EH$1,1,0)</f>
        <v>0</v>
      </c>
      <c r="EQ147" s="5">
        <f>IF('Tabulka klientů 2023'!$AS151='Hlavní stránka'!EH$1,1,0)</f>
        <v>0</v>
      </c>
      <c r="ER147" s="5">
        <f>IF('Tabulka klientů 2023'!$AV151='Hlavní stránka'!EH$1,1,0)</f>
        <v>0</v>
      </c>
      <c r="ES147" s="5">
        <f t="shared" si="10"/>
        <v>0</v>
      </c>
      <c r="ET147" s="2">
        <f t="shared" si="22"/>
        <v>0</v>
      </c>
      <c r="EU147" s="5">
        <f>IF('Tabulka klientů 2023'!$R151='Hlavní stránka'!EU$1,1,0)</f>
        <v>0</v>
      </c>
      <c r="EV147" s="5">
        <f>IF('Tabulka klientů 2023'!$U151='Hlavní stránka'!EU$1,1,0)</f>
        <v>0</v>
      </c>
      <c r="EW147" s="5">
        <f>IF('Tabulka klientů 2023'!$X151='Hlavní stránka'!EU$1,1,0)</f>
        <v>0</v>
      </c>
      <c r="EX147" s="5">
        <f>IF('Tabulka klientů 2023'!$AA151='Hlavní stránka'!EU$1,1,0)</f>
        <v>0</v>
      </c>
      <c r="EY147" s="5">
        <f>IF('Tabulka klientů 2023'!$AD151='Hlavní stránka'!EU$1,1,0)</f>
        <v>0</v>
      </c>
      <c r="EZ147" s="5">
        <f>IF('Tabulka klientů 2023'!$AG151='Hlavní stránka'!EU$1,1,0)</f>
        <v>0</v>
      </c>
      <c r="FA147" s="5">
        <f>IF('Tabulka klientů 2023'!$AJ151='Hlavní stránka'!EU$1,1,0)</f>
        <v>0</v>
      </c>
      <c r="FB147" s="5">
        <f>IF('Tabulka klientů 2023'!$AM151='Hlavní stránka'!EU$1,1,0)</f>
        <v>0</v>
      </c>
      <c r="FC147" s="5">
        <f>IF('Tabulka klientů 2023'!$AP151='Hlavní stránka'!EU$1,1,0)</f>
        <v>0</v>
      </c>
      <c r="FD147" s="5">
        <f>IF('Tabulka klientů 2023'!$AS151='Hlavní stránka'!EU$1,1,0)</f>
        <v>0</v>
      </c>
      <c r="FE147" s="5">
        <f>IF('Tabulka klientů 2023'!$AV151='Hlavní stránka'!EU$1,1,0)</f>
        <v>0</v>
      </c>
      <c r="FF147" s="5">
        <f t="shared" si="11"/>
        <v>0</v>
      </c>
      <c r="FG147" s="2">
        <f t="shared" si="23"/>
        <v>0</v>
      </c>
    </row>
    <row r="148" spans="1:163" ht="1.5" hidden="1" customHeight="1" x14ac:dyDescent="0.25">
      <c r="A148" s="4"/>
      <c r="B148" s="4"/>
      <c r="C148" s="4"/>
      <c r="D148" s="4"/>
      <c r="E148" s="4"/>
      <c r="F148" s="4"/>
      <c r="G148" s="4"/>
      <c r="H148" s="5">
        <f>IF('Tabulka klientů 2023'!$R152='Hlavní stránka'!$H$1,1,0)</f>
        <v>0</v>
      </c>
      <c r="I148" s="5">
        <f>IF('Tabulka klientů 2023'!$U152='Hlavní stránka'!$H$1,1,0)</f>
        <v>0</v>
      </c>
      <c r="J148" s="5">
        <f>IF('Tabulka klientů 2023'!$X152='Hlavní stránka'!$H$1,1,0)</f>
        <v>0</v>
      </c>
      <c r="K148" s="5">
        <f>IF('Tabulka klientů 2023'!$AA152='Hlavní stránka'!$H$1,1,0)</f>
        <v>0</v>
      </c>
      <c r="L148" s="5">
        <f>IF('Tabulka klientů 2023'!$AD152='Hlavní stránka'!$H$1,1,0)</f>
        <v>0</v>
      </c>
      <c r="M148" s="5">
        <f>IF('Tabulka klientů 2023'!$AG152='Hlavní stránka'!$H$1,1,0)</f>
        <v>0</v>
      </c>
      <c r="N148" s="5">
        <f>IF('Tabulka klientů 2023'!$AJ152='Hlavní stránka'!$H$1,1,0)</f>
        <v>0</v>
      </c>
      <c r="O148" s="5">
        <f>IF('Tabulka klientů 2023'!$AM152='Hlavní stránka'!$H$1,1,0)</f>
        <v>0</v>
      </c>
      <c r="P148" s="5">
        <f>IF('Tabulka klientů 2023'!$AP152='Hlavní stránka'!$H$1,1,0)</f>
        <v>0</v>
      </c>
      <c r="Q148" s="5">
        <f>IF('Tabulka klientů 2023'!$AS152='Hlavní stránka'!$H$1,1,0)</f>
        <v>0</v>
      </c>
      <c r="R148" s="5">
        <f>IF('Tabulka klientů 2023'!$AV152='Hlavní stránka'!$H$1,1,0)</f>
        <v>0</v>
      </c>
      <c r="S148" s="5">
        <f t="shared" si="0"/>
        <v>0</v>
      </c>
      <c r="T148" s="2">
        <f t="shared" si="12"/>
        <v>0</v>
      </c>
      <c r="U148" s="5">
        <f>IF('Tabulka klientů 2023'!$R152='Hlavní stránka'!U$1,1,0)</f>
        <v>0</v>
      </c>
      <c r="V148" s="5">
        <f>IF('Tabulka klientů 2023'!$U152='Hlavní stránka'!U$1,1,0)</f>
        <v>0</v>
      </c>
      <c r="W148" s="5">
        <f>IF('Tabulka klientů 2023'!$X152='Hlavní stránka'!U$1,1,0)</f>
        <v>0</v>
      </c>
      <c r="X148" s="5">
        <f>IF('Tabulka klientů 2023'!$AA152='Hlavní stránka'!U$1,1,0)</f>
        <v>0</v>
      </c>
      <c r="Y148" s="5">
        <f>IF('Tabulka klientů 2023'!$AD152='Hlavní stránka'!U$1,1,0)</f>
        <v>0</v>
      </c>
      <c r="Z148" s="5">
        <f>IF('Tabulka klientů 2023'!$AG152='Hlavní stránka'!U$1,1,0)</f>
        <v>0</v>
      </c>
      <c r="AA148" s="5">
        <f>IF('Tabulka klientů 2023'!$AJ152='Hlavní stránka'!U$1,1,0)</f>
        <v>0</v>
      </c>
      <c r="AB148" s="5">
        <f>IF('Tabulka klientů 2023'!$AM152='Hlavní stránka'!U$1,1,0)</f>
        <v>0</v>
      </c>
      <c r="AC148" s="5">
        <f>IF('Tabulka klientů 2023'!$AP152='Hlavní stránka'!U$1,1,0)</f>
        <v>0</v>
      </c>
      <c r="AD148" s="5">
        <f>IF('Tabulka klientů 2023'!$AS152='Hlavní stránka'!U$1,1,0)</f>
        <v>0</v>
      </c>
      <c r="AE148" s="5">
        <f>IF('Tabulka klientů 2023'!$AV152='Hlavní stránka'!U$1,1,0)</f>
        <v>0</v>
      </c>
      <c r="AF148" s="5">
        <f t="shared" si="1"/>
        <v>0</v>
      </c>
      <c r="AG148" s="2">
        <f t="shared" si="13"/>
        <v>0</v>
      </c>
      <c r="AH148" s="5">
        <f>IF('Tabulka klientů 2023'!$R152='Hlavní stránka'!AH$1,1,0)</f>
        <v>0</v>
      </c>
      <c r="AI148" s="5">
        <f>IF('Tabulka klientů 2023'!$U152='Hlavní stránka'!AH$1,1,0)</f>
        <v>0</v>
      </c>
      <c r="AJ148" s="5">
        <f>IF('Tabulka klientů 2023'!$X152='Hlavní stránka'!AH$1,1,0)</f>
        <v>0</v>
      </c>
      <c r="AK148" s="5">
        <f>IF('Tabulka klientů 2023'!$AA152='Hlavní stránka'!AH$1,1,0)</f>
        <v>0</v>
      </c>
      <c r="AL148" s="5">
        <f>IF('Tabulka klientů 2023'!$AD152='Hlavní stránka'!AH$1,1,0)</f>
        <v>0</v>
      </c>
      <c r="AM148" s="5">
        <f>IF('Tabulka klientů 2023'!$AG152='Hlavní stránka'!AH$1,1,0)</f>
        <v>0</v>
      </c>
      <c r="AN148" s="5">
        <f>IF('Tabulka klientů 2023'!$AJ152='Hlavní stránka'!AH$1,1,0)</f>
        <v>0</v>
      </c>
      <c r="AO148" s="5">
        <f>IF('Tabulka klientů 2023'!$AM152='Hlavní stránka'!AH$1,1,0)</f>
        <v>0</v>
      </c>
      <c r="AP148" s="5">
        <f>IF('Tabulka klientů 2023'!$AP152='Hlavní stránka'!AH$1,1,0)</f>
        <v>0</v>
      </c>
      <c r="AQ148" s="5">
        <f>IF('Tabulka klientů 2023'!$AS152='Hlavní stránka'!AH$1,1,0)</f>
        <v>0</v>
      </c>
      <c r="AR148" s="5">
        <f>IF('Tabulka klientů 2023'!$AV152='Hlavní stránka'!AH$1,1,0)</f>
        <v>0</v>
      </c>
      <c r="AS148" s="5">
        <f t="shared" si="2"/>
        <v>0</v>
      </c>
      <c r="AT148" s="2">
        <f t="shared" si="14"/>
        <v>0</v>
      </c>
      <c r="AU148" s="5">
        <f>IF('Tabulka klientů 2023'!$R152='Hlavní stránka'!AU$1,1,0)</f>
        <v>0</v>
      </c>
      <c r="AV148" s="5">
        <f>IF('Tabulka klientů 2023'!$U152='Hlavní stránka'!AU$1,1,0)</f>
        <v>0</v>
      </c>
      <c r="AW148" s="5">
        <f>IF('Tabulka klientů 2023'!$X152='Hlavní stránka'!AU$1,1,0)</f>
        <v>0</v>
      </c>
      <c r="AX148" s="5">
        <f>IF('Tabulka klientů 2023'!$AA152='Hlavní stránka'!AU$1,1,0)</f>
        <v>0</v>
      </c>
      <c r="AY148" s="5">
        <f>IF('Tabulka klientů 2023'!$AD152='Hlavní stránka'!AU$1,1,0)</f>
        <v>0</v>
      </c>
      <c r="AZ148" s="5">
        <f>IF('Tabulka klientů 2023'!$AG152='Hlavní stránka'!AU$1,1,0)</f>
        <v>0</v>
      </c>
      <c r="BA148" s="5">
        <f>IF('Tabulka klientů 2023'!$AJ152='Hlavní stránka'!AU$1,1,0)</f>
        <v>0</v>
      </c>
      <c r="BB148" s="5">
        <f>IF('Tabulka klientů 2023'!$AM152='Hlavní stránka'!AU$1,1,0)</f>
        <v>0</v>
      </c>
      <c r="BC148" s="5">
        <f>IF('Tabulka klientů 2023'!$AP152='Hlavní stránka'!AU$1,1,0)</f>
        <v>0</v>
      </c>
      <c r="BD148" s="5">
        <f>IF('Tabulka klientů 2023'!$AS152='Hlavní stránka'!AU$1,1,0)</f>
        <v>0</v>
      </c>
      <c r="BE148" s="5">
        <f>IF('Tabulka klientů 2023'!$AV152='Hlavní stránka'!AU$1,1,0)</f>
        <v>0</v>
      </c>
      <c r="BF148" s="5">
        <f t="shared" si="3"/>
        <v>0</v>
      </c>
      <c r="BG148" s="2">
        <f t="shared" si="15"/>
        <v>0</v>
      </c>
      <c r="BH148" s="5">
        <f>IF('Tabulka klientů 2023'!$R152='Hlavní stránka'!BH$1,1,0)</f>
        <v>0</v>
      </c>
      <c r="BI148" s="5">
        <f>IF('Tabulka klientů 2023'!$U152='Hlavní stránka'!BH$1,1,0)</f>
        <v>0</v>
      </c>
      <c r="BJ148" s="5">
        <f>IF('Tabulka klientů 2023'!$X152='Hlavní stránka'!BH$1,1,0)</f>
        <v>0</v>
      </c>
      <c r="BK148" s="5">
        <f>IF('Tabulka klientů 2023'!$AA152='Hlavní stránka'!BH$1,1,0)</f>
        <v>0</v>
      </c>
      <c r="BL148" s="5">
        <f>IF('Tabulka klientů 2023'!$AD152='Hlavní stránka'!BH$1,1,0)</f>
        <v>0</v>
      </c>
      <c r="BM148" s="5">
        <f>IF('Tabulka klientů 2023'!$AG152='Hlavní stránka'!BH$1,1,0)</f>
        <v>0</v>
      </c>
      <c r="BN148" s="5">
        <f>IF('Tabulka klientů 2023'!$AJ152='Hlavní stránka'!BH$1,1,0)</f>
        <v>0</v>
      </c>
      <c r="BO148" s="5">
        <f>IF('Tabulka klientů 2023'!$AM152='Hlavní stránka'!BH$1,1,0)</f>
        <v>0</v>
      </c>
      <c r="BP148" s="5">
        <f>IF('Tabulka klientů 2023'!$AP152='Hlavní stránka'!BH$1,1,0)</f>
        <v>0</v>
      </c>
      <c r="BQ148" s="5">
        <f>IF('Tabulka klientů 2023'!$AS152='Hlavní stránka'!BH$1,1,0)</f>
        <v>0</v>
      </c>
      <c r="BR148" s="5">
        <f>IF('Tabulka klientů 2023'!$AV152='Hlavní stránka'!BH$1,1,0)</f>
        <v>0</v>
      </c>
      <c r="BS148" s="5">
        <f t="shared" si="4"/>
        <v>0</v>
      </c>
      <c r="BT148" s="2">
        <f t="shared" si="16"/>
        <v>0</v>
      </c>
      <c r="BU148" s="5">
        <f>IF('Tabulka klientů 2023'!$R152='Hlavní stránka'!BU$1,1,0)</f>
        <v>0</v>
      </c>
      <c r="BV148" s="5">
        <f>IF('Tabulka klientů 2023'!$U152='Hlavní stránka'!BU$1,1,0)</f>
        <v>0</v>
      </c>
      <c r="BW148" s="5">
        <f>IF('Tabulka klientů 2023'!$X152='Hlavní stránka'!BU$1,1,0)</f>
        <v>0</v>
      </c>
      <c r="BX148" s="5">
        <f>IF('Tabulka klientů 2023'!$AA152='Hlavní stránka'!BU$1,1,0)</f>
        <v>0</v>
      </c>
      <c r="BY148" s="5">
        <f>IF('Tabulka klientů 2023'!$AD152='Hlavní stránka'!BU$1,1,0)</f>
        <v>0</v>
      </c>
      <c r="BZ148" s="5">
        <f>IF('Tabulka klientů 2023'!$AG152='Hlavní stránka'!BU$1,1,0)</f>
        <v>0</v>
      </c>
      <c r="CA148" s="5">
        <f>IF('Tabulka klientů 2023'!$AJ152='Hlavní stránka'!BU$1,1,0)</f>
        <v>0</v>
      </c>
      <c r="CB148" s="5">
        <f>IF('Tabulka klientů 2023'!$AM152='Hlavní stránka'!BU$1,1,0)</f>
        <v>0</v>
      </c>
      <c r="CC148" s="5">
        <f>IF('Tabulka klientů 2023'!$AP152='Hlavní stránka'!BU$1,1,0)</f>
        <v>0</v>
      </c>
      <c r="CD148" s="5">
        <f>IF('Tabulka klientů 2023'!$AS152='Hlavní stránka'!BU$1,1,0)</f>
        <v>0</v>
      </c>
      <c r="CE148" s="5">
        <f>IF('Tabulka klientů 2023'!$AV152='Hlavní stránka'!BU$1,1,0)</f>
        <v>0</v>
      </c>
      <c r="CF148" s="5">
        <f t="shared" si="5"/>
        <v>0</v>
      </c>
      <c r="CG148" s="2">
        <f t="shared" si="17"/>
        <v>0</v>
      </c>
      <c r="CH148" s="5">
        <f>IF('Tabulka klientů 2023'!$R152='Hlavní stránka'!CH$1,1,0)</f>
        <v>0</v>
      </c>
      <c r="CI148" s="5">
        <f>IF('Tabulka klientů 2023'!$U152='Hlavní stránka'!CH$1,1,0)</f>
        <v>0</v>
      </c>
      <c r="CJ148" s="5">
        <f>IF('Tabulka klientů 2023'!$X152='Hlavní stránka'!CH$1,1,0)</f>
        <v>0</v>
      </c>
      <c r="CK148" s="5">
        <f>IF('Tabulka klientů 2023'!$AA152='Hlavní stránka'!CH$1,1,0)</f>
        <v>0</v>
      </c>
      <c r="CL148" s="5">
        <f>IF('Tabulka klientů 2023'!$AD152='Hlavní stránka'!CH$1,1,0)</f>
        <v>0</v>
      </c>
      <c r="CM148" s="5">
        <f>IF('Tabulka klientů 2023'!$AG152='Hlavní stránka'!CH$1,1,0)</f>
        <v>0</v>
      </c>
      <c r="CN148" s="5">
        <f>IF('Tabulka klientů 2023'!$AJ152='Hlavní stránka'!CH$1,1,0)</f>
        <v>0</v>
      </c>
      <c r="CO148" s="5">
        <f>IF('Tabulka klientů 2023'!$AM152='Hlavní stránka'!CH$1,1,0)</f>
        <v>0</v>
      </c>
      <c r="CP148" s="5">
        <f>IF('Tabulka klientů 2023'!$AP152='Hlavní stránka'!CH$1,1,0)</f>
        <v>0</v>
      </c>
      <c r="CQ148" s="5">
        <f>IF('Tabulka klientů 2023'!$AS152='Hlavní stránka'!CH$1,1,0)</f>
        <v>0</v>
      </c>
      <c r="CR148" s="5">
        <f>IF('Tabulka klientů 2023'!$AV152='Hlavní stránka'!CH$1,1,0)</f>
        <v>0</v>
      </c>
      <c r="CS148" s="5">
        <f t="shared" si="6"/>
        <v>0</v>
      </c>
      <c r="CT148" s="2">
        <f t="shared" si="18"/>
        <v>0</v>
      </c>
      <c r="CU148" s="5">
        <f>IF('Tabulka klientů 2023'!$R152='Hlavní stránka'!CU$1,1,0)</f>
        <v>0</v>
      </c>
      <c r="CV148" s="5">
        <f>IF('Tabulka klientů 2023'!$U152='Hlavní stránka'!CU$1,1,0)</f>
        <v>0</v>
      </c>
      <c r="CW148" s="5">
        <f>IF('Tabulka klientů 2023'!$X152='Hlavní stránka'!CU$1,1,0)</f>
        <v>0</v>
      </c>
      <c r="CX148" s="5">
        <f>IF('Tabulka klientů 2023'!$AA152='Hlavní stránka'!CU$1,1,0)</f>
        <v>0</v>
      </c>
      <c r="CY148" s="5">
        <f>IF('Tabulka klientů 2023'!$AD152='Hlavní stránka'!CU$1,1,0)</f>
        <v>0</v>
      </c>
      <c r="CZ148" s="5">
        <f>IF('Tabulka klientů 2023'!$AG152='Hlavní stránka'!CU$1,1,0)</f>
        <v>0</v>
      </c>
      <c r="DA148" s="5">
        <f>IF('Tabulka klientů 2023'!$AJ152='Hlavní stránka'!CU$1,1,0)</f>
        <v>0</v>
      </c>
      <c r="DB148" s="5">
        <f>IF('Tabulka klientů 2023'!$AM152='Hlavní stránka'!CU$1,1,0)</f>
        <v>0</v>
      </c>
      <c r="DC148" s="5">
        <f>IF('Tabulka klientů 2023'!$AP152='Hlavní stránka'!CU$1,1,0)</f>
        <v>0</v>
      </c>
      <c r="DD148" s="5">
        <f>IF('Tabulka klientů 2023'!$AS152='Hlavní stránka'!CU$1,1,0)</f>
        <v>0</v>
      </c>
      <c r="DE148" s="5">
        <f>IF('Tabulka klientů 2023'!$AV152='Hlavní stránka'!CU$1,1,0)</f>
        <v>0</v>
      </c>
      <c r="DF148" s="5">
        <f t="shared" si="7"/>
        <v>0</v>
      </c>
      <c r="DG148" s="2">
        <f t="shared" si="19"/>
        <v>0</v>
      </c>
      <c r="DH148" s="5">
        <f>IF('Tabulka klientů 2023'!$R152='Hlavní stránka'!DH$1,1,0)</f>
        <v>0</v>
      </c>
      <c r="DI148" s="5">
        <f>IF('Tabulka klientů 2023'!$U152='Hlavní stránka'!DH$1,1,0)</f>
        <v>0</v>
      </c>
      <c r="DJ148" s="5">
        <f>IF('Tabulka klientů 2023'!$X152='Hlavní stránka'!DH$1,1,0)</f>
        <v>0</v>
      </c>
      <c r="DK148" s="5">
        <f>IF('Tabulka klientů 2023'!$AA152='Hlavní stránka'!DH$1,1,0)</f>
        <v>0</v>
      </c>
      <c r="DL148" s="5">
        <f>IF('Tabulka klientů 2023'!$AD152='Hlavní stránka'!DH$1,1,0)</f>
        <v>0</v>
      </c>
      <c r="DM148" s="5">
        <f>IF('Tabulka klientů 2023'!$AG152='Hlavní stránka'!DH$1,1,0)</f>
        <v>0</v>
      </c>
      <c r="DN148" s="5">
        <f>IF('Tabulka klientů 2023'!$AJ152='Hlavní stránka'!DH$1,1,0)</f>
        <v>0</v>
      </c>
      <c r="DO148" s="5">
        <f>IF('Tabulka klientů 2023'!$AM152='Hlavní stránka'!DH$1,1,0)</f>
        <v>0</v>
      </c>
      <c r="DP148" s="5">
        <f>IF('Tabulka klientů 2023'!$AP152='Hlavní stránka'!DH$1,1,0)</f>
        <v>0</v>
      </c>
      <c r="DQ148" s="5">
        <f>IF('Tabulka klientů 2023'!$AS152='Hlavní stránka'!DH$1,1,0)</f>
        <v>0</v>
      </c>
      <c r="DR148" s="5">
        <f>IF('Tabulka klientů 2023'!$AV152='Hlavní stránka'!DH$1,1,0)</f>
        <v>0</v>
      </c>
      <c r="DS148" s="5">
        <f t="shared" si="8"/>
        <v>0</v>
      </c>
      <c r="DT148" s="2">
        <f t="shared" si="20"/>
        <v>0</v>
      </c>
      <c r="DU148" s="5">
        <f>IF('Tabulka klientů 2023'!$R152='Hlavní stránka'!DU$1,1,0)</f>
        <v>0</v>
      </c>
      <c r="DV148" s="5">
        <f>IF('Tabulka klientů 2023'!$U152='Hlavní stránka'!DU$1,1,0)</f>
        <v>0</v>
      </c>
      <c r="DW148" s="5">
        <f>IF('Tabulka klientů 2023'!$X152='Hlavní stránka'!DU$1,1,0)</f>
        <v>0</v>
      </c>
      <c r="DX148" s="5">
        <f>IF('Tabulka klientů 2023'!$AA152='Hlavní stránka'!DU$1,1,0)</f>
        <v>0</v>
      </c>
      <c r="DY148" s="5">
        <f>IF('Tabulka klientů 2023'!$AD152='Hlavní stránka'!DU$1,1,0)</f>
        <v>0</v>
      </c>
      <c r="DZ148" s="5">
        <f>IF('Tabulka klientů 2023'!$AG152='Hlavní stránka'!DU$1,1,0)</f>
        <v>0</v>
      </c>
      <c r="EA148" s="5">
        <f>IF('Tabulka klientů 2023'!$AJ152='Hlavní stránka'!DU$1,1,0)</f>
        <v>0</v>
      </c>
      <c r="EB148" s="5">
        <f>IF('Tabulka klientů 2023'!$AM152='Hlavní stránka'!DU$1,1,0)</f>
        <v>0</v>
      </c>
      <c r="EC148" s="5">
        <f>IF('Tabulka klientů 2023'!$AP152='Hlavní stránka'!DU$1,1,0)</f>
        <v>0</v>
      </c>
      <c r="ED148" s="5">
        <f>IF('Tabulka klientů 2023'!$AS152='Hlavní stránka'!DU$1,1,0)</f>
        <v>0</v>
      </c>
      <c r="EE148" s="5">
        <f>IF('Tabulka klientů 2023'!$AV152='Hlavní stránka'!DU$1,1,0)</f>
        <v>0</v>
      </c>
      <c r="EF148" s="5">
        <f t="shared" si="9"/>
        <v>0</v>
      </c>
      <c r="EG148" s="2">
        <f t="shared" si="21"/>
        <v>0</v>
      </c>
      <c r="EH148" s="5">
        <f>IF('Tabulka klientů 2023'!$R152='Hlavní stránka'!EH$1,1,0)</f>
        <v>0</v>
      </c>
      <c r="EI148" s="5">
        <f>IF('Tabulka klientů 2023'!$U152='Hlavní stránka'!EH$1,1,0)</f>
        <v>0</v>
      </c>
      <c r="EJ148" s="5">
        <f>IF('Tabulka klientů 2023'!$X152='Hlavní stránka'!EH$1,1,0)</f>
        <v>0</v>
      </c>
      <c r="EK148" s="5">
        <f>IF('Tabulka klientů 2023'!$AA152='Hlavní stránka'!EH$1,1,0)</f>
        <v>0</v>
      </c>
      <c r="EL148" s="5">
        <f>IF('Tabulka klientů 2023'!$AD152='Hlavní stránka'!EH$1,1,0)</f>
        <v>0</v>
      </c>
      <c r="EM148" s="5">
        <f>IF('Tabulka klientů 2023'!$AG152='Hlavní stránka'!EH$1,1,0)</f>
        <v>0</v>
      </c>
      <c r="EN148" s="5">
        <f>IF('Tabulka klientů 2023'!$AJ152='Hlavní stránka'!EH$1,1,0)</f>
        <v>0</v>
      </c>
      <c r="EO148" s="5">
        <f>IF('Tabulka klientů 2023'!$AM152='Hlavní stránka'!EH$1,1,0)</f>
        <v>0</v>
      </c>
      <c r="EP148" s="5">
        <f>IF('Tabulka klientů 2023'!$AP152='Hlavní stránka'!EH$1,1,0)</f>
        <v>0</v>
      </c>
      <c r="EQ148" s="5">
        <f>IF('Tabulka klientů 2023'!$AS152='Hlavní stránka'!EH$1,1,0)</f>
        <v>0</v>
      </c>
      <c r="ER148" s="5">
        <f>IF('Tabulka klientů 2023'!$AV152='Hlavní stránka'!EH$1,1,0)</f>
        <v>0</v>
      </c>
      <c r="ES148" s="5">
        <f t="shared" si="10"/>
        <v>0</v>
      </c>
      <c r="ET148" s="2">
        <f t="shared" si="22"/>
        <v>0</v>
      </c>
      <c r="EU148" s="5">
        <f>IF('Tabulka klientů 2023'!$R152='Hlavní stránka'!EU$1,1,0)</f>
        <v>0</v>
      </c>
      <c r="EV148" s="5">
        <f>IF('Tabulka klientů 2023'!$U152='Hlavní stránka'!EU$1,1,0)</f>
        <v>0</v>
      </c>
      <c r="EW148" s="5">
        <f>IF('Tabulka klientů 2023'!$X152='Hlavní stránka'!EU$1,1,0)</f>
        <v>0</v>
      </c>
      <c r="EX148" s="5">
        <f>IF('Tabulka klientů 2023'!$AA152='Hlavní stránka'!EU$1,1,0)</f>
        <v>0</v>
      </c>
      <c r="EY148" s="5">
        <f>IF('Tabulka klientů 2023'!$AD152='Hlavní stránka'!EU$1,1,0)</f>
        <v>0</v>
      </c>
      <c r="EZ148" s="5">
        <f>IF('Tabulka klientů 2023'!$AG152='Hlavní stránka'!EU$1,1,0)</f>
        <v>0</v>
      </c>
      <c r="FA148" s="5">
        <f>IF('Tabulka klientů 2023'!$AJ152='Hlavní stránka'!EU$1,1,0)</f>
        <v>0</v>
      </c>
      <c r="FB148" s="5">
        <f>IF('Tabulka klientů 2023'!$AM152='Hlavní stránka'!EU$1,1,0)</f>
        <v>0</v>
      </c>
      <c r="FC148" s="5">
        <f>IF('Tabulka klientů 2023'!$AP152='Hlavní stránka'!EU$1,1,0)</f>
        <v>0</v>
      </c>
      <c r="FD148" s="5">
        <f>IF('Tabulka klientů 2023'!$AS152='Hlavní stránka'!EU$1,1,0)</f>
        <v>0</v>
      </c>
      <c r="FE148" s="5">
        <f>IF('Tabulka klientů 2023'!$AV152='Hlavní stránka'!EU$1,1,0)</f>
        <v>0</v>
      </c>
      <c r="FF148" s="5">
        <f t="shared" si="11"/>
        <v>0</v>
      </c>
      <c r="FG148" s="2">
        <f t="shared" si="23"/>
        <v>0</v>
      </c>
    </row>
    <row r="149" spans="1:163" ht="1.5" hidden="1" customHeight="1" x14ac:dyDescent="0.25">
      <c r="A149" s="4"/>
      <c r="B149" s="4"/>
      <c r="C149" s="4"/>
      <c r="D149" s="4"/>
      <c r="E149" s="4"/>
      <c r="F149" s="4"/>
      <c r="G149" s="4"/>
      <c r="H149" s="5">
        <f>IF('Tabulka klientů 2023'!$R153='Hlavní stránka'!$H$1,1,0)</f>
        <v>0</v>
      </c>
      <c r="I149" s="5">
        <f>IF('Tabulka klientů 2023'!$U153='Hlavní stránka'!$H$1,1,0)</f>
        <v>0</v>
      </c>
      <c r="J149" s="5">
        <f>IF('Tabulka klientů 2023'!$X153='Hlavní stránka'!$H$1,1,0)</f>
        <v>0</v>
      </c>
      <c r="K149" s="5">
        <f>IF('Tabulka klientů 2023'!$AA153='Hlavní stránka'!$H$1,1,0)</f>
        <v>0</v>
      </c>
      <c r="L149" s="5">
        <f>IF('Tabulka klientů 2023'!$AD153='Hlavní stránka'!$H$1,1,0)</f>
        <v>0</v>
      </c>
      <c r="M149" s="5">
        <f>IF('Tabulka klientů 2023'!$AG153='Hlavní stránka'!$H$1,1,0)</f>
        <v>0</v>
      </c>
      <c r="N149" s="5">
        <f>IF('Tabulka klientů 2023'!$AJ153='Hlavní stránka'!$H$1,1,0)</f>
        <v>0</v>
      </c>
      <c r="O149" s="5">
        <f>IF('Tabulka klientů 2023'!$AM153='Hlavní stránka'!$H$1,1,0)</f>
        <v>0</v>
      </c>
      <c r="P149" s="5">
        <f>IF('Tabulka klientů 2023'!$AP153='Hlavní stránka'!$H$1,1,0)</f>
        <v>0</v>
      </c>
      <c r="Q149" s="5">
        <f>IF('Tabulka klientů 2023'!$AS153='Hlavní stránka'!$H$1,1,0)</f>
        <v>0</v>
      </c>
      <c r="R149" s="5">
        <f>IF('Tabulka klientů 2023'!$AV153='Hlavní stránka'!$H$1,1,0)</f>
        <v>0</v>
      </c>
      <c r="S149" s="5">
        <f t="shared" si="0"/>
        <v>0</v>
      </c>
      <c r="T149" s="2">
        <f t="shared" si="12"/>
        <v>0</v>
      </c>
      <c r="U149" s="5">
        <f>IF('Tabulka klientů 2023'!$R153='Hlavní stránka'!U$1,1,0)</f>
        <v>0</v>
      </c>
      <c r="V149" s="5">
        <f>IF('Tabulka klientů 2023'!$U153='Hlavní stránka'!U$1,1,0)</f>
        <v>0</v>
      </c>
      <c r="W149" s="5">
        <f>IF('Tabulka klientů 2023'!$X153='Hlavní stránka'!U$1,1,0)</f>
        <v>0</v>
      </c>
      <c r="X149" s="5">
        <f>IF('Tabulka klientů 2023'!$AA153='Hlavní stránka'!U$1,1,0)</f>
        <v>0</v>
      </c>
      <c r="Y149" s="5">
        <f>IF('Tabulka klientů 2023'!$AD153='Hlavní stránka'!U$1,1,0)</f>
        <v>0</v>
      </c>
      <c r="Z149" s="5">
        <f>IF('Tabulka klientů 2023'!$AG153='Hlavní stránka'!U$1,1,0)</f>
        <v>0</v>
      </c>
      <c r="AA149" s="5">
        <f>IF('Tabulka klientů 2023'!$AJ153='Hlavní stránka'!U$1,1,0)</f>
        <v>0</v>
      </c>
      <c r="AB149" s="5">
        <f>IF('Tabulka klientů 2023'!$AM153='Hlavní stránka'!U$1,1,0)</f>
        <v>0</v>
      </c>
      <c r="AC149" s="5">
        <f>IF('Tabulka klientů 2023'!$AP153='Hlavní stránka'!U$1,1,0)</f>
        <v>0</v>
      </c>
      <c r="AD149" s="5">
        <f>IF('Tabulka klientů 2023'!$AS153='Hlavní stránka'!U$1,1,0)</f>
        <v>0</v>
      </c>
      <c r="AE149" s="5">
        <f>IF('Tabulka klientů 2023'!$AV153='Hlavní stránka'!U$1,1,0)</f>
        <v>0</v>
      </c>
      <c r="AF149" s="5">
        <f t="shared" si="1"/>
        <v>0</v>
      </c>
      <c r="AG149" s="2">
        <f t="shared" si="13"/>
        <v>0</v>
      </c>
      <c r="AH149" s="5">
        <f>IF('Tabulka klientů 2023'!$R153='Hlavní stránka'!AH$1,1,0)</f>
        <v>0</v>
      </c>
      <c r="AI149" s="5">
        <f>IF('Tabulka klientů 2023'!$U153='Hlavní stránka'!AH$1,1,0)</f>
        <v>0</v>
      </c>
      <c r="AJ149" s="5">
        <f>IF('Tabulka klientů 2023'!$X153='Hlavní stránka'!AH$1,1,0)</f>
        <v>0</v>
      </c>
      <c r="AK149" s="5">
        <f>IF('Tabulka klientů 2023'!$AA153='Hlavní stránka'!AH$1,1,0)</f>
        <v>0</v>
      </c>
      <c r="AL149" s="5">
        <f>IF('Tabulka klientů 2023'!$AD153='Hlavní stránka'!AH$1,1,0)</f>
        <v>0</v>
      </c>
      <c r="AM149" s="5">
        <f>IF('Tabulka klientů 2023'!$AG153='Hlavní stránka'!AH$1,1,0)</f>
        <v>0</v>
      </c>
      <c r="AN149" s="5">
        <f>IF('Tabulka klientů 2023'!$AJ153='Hlavní stránka'!AH$1,1,0)</f>
        <v>0</v>
      </c>
      <c r="AO149" s="5">
        <f>IF('Tabulka klientů 2023'!$AM153='Hlavní stránka'!AH$1,1,0)</f>
        <v>0</v>
      </c>
      <c r="AP149" s="5">
        <f>IF('Tabulka klientů 2023'!$AP153='Hlavní stránka'!AH$1,1,0)</f>
        <v>0</v>
      </c>
      <c r="AQ149" s="5">
        <f>IF('Tabulka klientů 2023'!$AS153='Hlavní stránka'!AH$1,1,0)</f>
        <v>0</v>
      </c>
      <c r="AR149" s="5">
        <f>IF('Tabulka klientů 2023'!$AV153='Hlavní stránka'!AH$1,1,0)</f>
        <v>0</v>
      </c>
      <c r="AS149" s="5">
        <f t="shared" si="2"/>
        <v>0</v>
      </c>
      <c r="AT149" s="2">
        <f t="shared" si="14"/>
        <v>0</v>
      </c>
      <c r="AU149" s="5">
        <f>IF('Tabulka klientů 2023'!$R153='Hlavní stránka'!AU$1,1,0)</f>
        <v>0</v>
      </c>
      <c r="AV149" s="5">
        <f>IF('Tabulka klientů 2023'!$U153='Hlavní stránka'!AU$1,1,0)</f>
        <v>0</v>
      </c>
      <c r="AW149" s="5">
        <f>IF('Tabulka klientů 2023'!$X153='Hlavní stránka'!AU$1,1,0)</f>
        <v>0</v>
      </c>
      <c r="AX149" s="5">
        <f>IF('Tabulka klientů 2023'!$AA153='Hlavní stránka'!AU$1,1,0)</f>
        <v>0</v>
      </c>
      <c r="AY149" s="5">
        <f>IF('Tabulka klientů 2023'!$AD153='Hlavní stránka'!AU$1,1,0)</f>
        <v>0</v>
      </c>
      <c r="AZ149" s="5">
        <f>IF('Tabulka klientů 2023'!$AG153='Hlavní stránka'!AU$1,1,0)</f>
        <v>0</v>
      </c>
      <c r="BA149" s="5">
        <f>IF('Tabulka klientů 2023'!$AJ153='Hlavní stránka'!AU$1,1,0)</f>
        <v>0</v>
      </c>
      <c r="BB149" s="5">
        <f>IF('Tabulka klientů 2023'!$AM153='Hlavní stránka'!AU$1,1,0)</f>
        <v>0</v>
      </c>
      <c r="BC149" s="5">
        <f>IF('Tabulka klientů 2023'!$AP153='Hlavní stránka'!AU$1,1,0)</f>
        <v>0</v>
      </c>
      <c r="BD149" s="5">
        <f>IF('Tabulka klientů 2023'!$AS153='Hlavní stránka'!AU$1,1,0)</f>
        <v>0</v>
      </c>
      <c r="BE149" s="5">
        <f>IF('Tabulka klientů 2023'!$AV153='Hlavní stránka'!AU$1,1,0)</f>
        <v>0</v>
      </c>
      <c r="BF149" s="5">
        <f t="shared" si="3"/>
        <v>0</v>
      </c>
      <c r="BG149" s="2">
        <f t="shared" si="15"/>
        <v>0</v>
      </c>
      <c r="BH149" s="5">
        <f>IF('Tabulka klientů 2023'!$R153='Hlavní stránka'!BH$1,1,0)</f>
        <v>0</v>
      </c>
      <c r="BI149" s="5">
        <f>IF('Tabulka klientů 2023'!$U153='Hlavní stránka'!BH$1,1,0)</f>
        <v>0</v>
      </c>
      <c r="BJ149" s="5">
        <f>IF('Tabulka klientů 2023'!$X153='Hlavní stránka'!BH$1,1,0)</f>
        <v>0</v>
      </c>
      <c r="BK149" s="5">
        <f>IF('Tabulka klientů 2023'!$AA153='Hlavní stránka'!BH$1,1,0)</f>
        <v>0</v>
      </c>
      <c r="BL149" s="5">
        <f>IF('Tabulka klientů 2023'!$AD153='Hlavní stránka'!BH$1,1,0)</f>
        <v>0</v>
      </c>
      <c r="BM149" s="5">
        <f>IF('Tabulka klientů 2023'!$AG153='Hlavní stránka'!BH$1,1,0)</f>
        <v>0</v>
      </c>
      <c r="BN149" s="5">
        <f>IF('Tabulka klientů 2023'!$AJ153='Hlavní stránka'!BH$1,1,0)</f>
        <v>0</v>
      </c>
      <c r="BO149" s="5">
        <f>IF('Tabulka klientů 2023'!$AM153='Hlavní stránka'!BH$1,1,0)</f>
        <v>0</v>
      </c>
      <c r="BP149" s="5">
        <f>IF('Tabulka klientů 2023'!$AP153='Hlavní stránka'!BH$1,1,0)</f>
        <v>0</v>
      </c>
      <c r="BQ149" s="5">
        <f>IF('Tabulka klientů 2023'!$AS153='Hlavní stránka'!BH$1,1,0)</f>
        <v>0</v>
      </c>
      <c r="BR149" s="5">
        <f>IF('Tabulka klientů 2023'!$AV153='Hlavní stránka'!BH$1,1,0)</f>
        <v>0</v>
      </c>
      <c r="BS149" s="5">
        <f t="shared" si="4"/>
        <v>0</v>
      </c>
      <c r="BT149" s="2">
        <f t="shared" si="16"/>
        <v>0</v>
      </c>
      <c r="BU149" s="5">
        <f>IF('Tabulka klientů 2023'!$R153='Hlavní stránka'!BU$1,1,0)</f>
        <v>0</v>
      </c>
      <c r="BV149" s="5">
        <f>IF('Tabulka klientů 2023'!$U153='Hlavní stránka'!BU$1,1,0)</f>
        <v>0</v>
      </c>
      <c r="BW149" s="5">
        <f>IF('Tabulka klientů 2023'!$X153='Hlavní stránka'!BU$1,1,0)</f>
        <v>0</v>
      </c>
      <c r="BX149" s="5">
        <f>IF('Tabulka klientů 2023'!$AA153='Hlavní stránka'!BU$1,1,0)</f>
        <v>0</v>
      </c>
      <c r="BY149" s="5">
        <f>IF('Tabulka klientů 2023'!$AD153='Hlavní stránka'!BU$1,1,0)</f>
        <v>0</v>
      </c>
      <c r="BZ149" s="5">
        <f>IF('Tabulka klientů 2023'!$AG153='Hlavní stránka'!BU$1,1,0)</f>
        <v>0</v>
      </c>
      <c r="CA149" s="5">
        <f>IF('Tabulka klientů 2023'!$AJ153='Hlavní stránka'!BU$1,1,0)</f>
        <v>0</v>
      </c>
      <c r="CB149" s="5">
        <f>IF('Tabulka klientů 2023'!$AM153='Hlavní stránka'!BU$1,1,0)</f>
        <v>0</v>
      </c>
      <c r="CC149" s="5">
        <f>IF('Tabulka klientů 2023'!$AP153='Hlavní stránka'!BU$1,1,0)</f>
        <v>0</v>
      </c>
      <c r="CD149" s="5">
        <f>IF('Tabulka klientů 2023'!$AS153='Hlavní stránka'!BU$1,1,0)</f>
        <v>0</v>
      </c>
      <c r="CE149" s="5">
        <f>IF('Tabulka klientů 2023'!$AV153='Hlavní stránka'!BU$1,1,0)</f>
        <v>0</v>
      </c>
      <c r="CF149" s="5">
        <f t="shared" si="5"/>
        <v>0</v>
      </c>
      <c r="CG149" s="2">
        <f t="shared" si="17"/>
        <v>0</v>
      </c>
      <c r="CH149" s="5">
        <f>IF('Tabulka klientů 2023'!$R153='Hlavní stránka'!CH$1,1,0)</f>
        <v>0</v>
      </c>
      <c r="CI149" s="5">
        <f>IF('Tabulka klientů 2023'!$U153='Hlavní stránka'!CH$1,1,0)</f>
        <v>0</v>
      </c>
      <c r="CJ149" s="5">
        <f>IF('Tabulka klientů 2023'!$X153='Hlavní stránka'!CH$1,1,0)</f>
        <v>0</v>
      </c>
      <c r="CK149" s="5">
        <f>IF('Tabulka klientů 2023'!$AA153='Hlavní stránka'!CH$1,1,0)</f>
        <v>0</v>
      </c>
      <c r="CL149" s="5">
        <f>IF('Tabulka klientů 2023'!$AD153='Hlavní stránka'!CH$1,1,0)</f>
        <v>0</v>
      </c>
      <c r="CM149" s="5">
        <f>IF('Tabulka klientů 2023'!$AG153='Hlavní stránka'!CH$1,1,0)</f>
        <v>0</v>
      </c>
      <c r="CN149" s="5">
        <f>IF('Tabulka klientů 2023'!$AJ153='Hlavní stránka'!CH$1,1,0)</f>
        <v>0</v>
      </c>
      <c r="CO149" s="5">
        <f>IF('Tabulka klientů 2023'!$AM153='Hlavní stránka'!CH$1,1,0)</f>
        <v>0</v>
      </c>
      <c r="CP149" s="5">
        <f>IF('Tabulka klientů 2023'!$AP153='Hlavní stránka'!CH$1,1,0)</f>
        <v>0</v>
      </c>
      <c r="CQ149" s="5">
        <f>IF('Tabulka klientů 2023'!$AS153='Hlavní stránka'!CH$1,1,0)</f>
        <v>0</v>
      </c>
      <c r="CR149" s="5">
        <f>IF('Tabulka klientů 2023'!$AV153='Hlavní stránka'!CH$1,1,0)</f>
        <v>0</v>
      </c>
      <c r="CS149" s="5">
        <f t="shared" si="6"/>
        <v>0</v>
      </c>
      <c r="CT149" s="2">
        <f t="shared" si="18"/>
        <v>0</v>
      </c>
      <c r="CU149" s="5">
        <f>IF('Tabulka klientů 2023'!$R153='Hlavní stránka'!CU$1,1,0)</f>
        <v>0</v>
      </c>
      <c r="CV149" s="5">
        <f>IF('Tabulka klientů 2023'!$U153='Hlavní stránka'!CU$1,1,0)</f>
        <v>0</v>
      </c>
      <c r="CW149" s="5">
        <f>IF('Tabulka klientů 2023'!$X153='Hlavní stránka'!CU$1,1,0)</f>
        <v>0</v>
      </c>
      <c r="CX149" s="5">
        <f>IF('Tabulka klientů 2023'!$AA153='Hlavní stránka'!CU$1,1,0)</f>
        <v>0</v>
      </c>
      <c r="CY149" s="5">
        <f>IF('Tabulka klientů 2023'!$AD153='Hlavní stránka'!CU$1,1,0)</f>
        <v>0</v>
      </c>
      <c r="CZ149" s="5">
        <f>IF('Tabulka klientů 2023'!$AG153='Hlavní stránka'!CU$1,1,0)</f>
        <v>0</v>
      </c>
      <c r="DA149" s="5">
        <f>IF('Tabulka klientů 2023'!$AJ153='Hlavní stránka'!CU$1,1,0)</f>
        <v>0</v>
      </c>
      <c r="DB149" s="5">
        <f>IF('Tabulka klientů 2023'!$AM153='Hlavní stránka'!CU$1,1,0)</f>
        <v>0</v>
      </c>
      <c r="DC149" s="5">
        <f>IF('Tabulka klientů 2023'!$AP153='Hlavní stránka'!CU$1,1,0)</f>
        <v>0</v>
      </c>
      <c r="DD149" s="5">
        <f>IF('Tabulka klientů 2023'!$AS153='Hlavní stránka'!CU$1,1,0)</f>
        <v>0</v>
      </c>
      <c r="DE149" s="5">
        <f>IF('Tabulka klientů 2023'!$AV153='Hlavní stránka'!CU$1,1,0)</f>
        <v>0</v>
      </c>
      <c r="DF149" s="5">
        <f t="shared" si="7"/>
        <v>0</v>
      </c>
      <c r="DG149" s="2">
        <f t="shared" si="19"/>
        <v>0</v>
      </c>
      <c r="DH149" s="5">
        <f>IF('Tabulka klientů 2023'!$R153='Hlavní stránka'!DH$1,1,0)</f>
        <v>0</v>
      </c>
      <c r="DI149" s="5">
        <f>IF('Tabulka klientů 2023'!$U153='Hlavní stránka'!DH$1,1,0)</f>
        <v>0</v>
      </c>
      <c r="DJ149" s="5">
        <f>IF('Tabulka klientů 2023'!$X153='Hlavní stránka'!DH$1,1,0)</f>
        <v>0</v>
      </c>
      <c r="DK149" s="5">
        <f>IF('Tabulka klientů 2023'!$AA153='Hlavní stránka'!DH$1,1,0)</f>
        <v>0</v>
      </c>
      <c r="DL149" s="5">
        <f>IF('Tabulka klientů 2023'!$AD153='Hlavní stránka'!DH$1,1,0)</f>
        <v>0</v>
      </c>
      <c r="DM149" s="5">
        <f>IF('Tabulka klientů 2023'!$AG153='Hlavní stránka'!DH$1,1,0)</f>
        <v>0</v>
      </c>
      <c r="DN149" s="5">
        <f>IF('Tabulka klientů 2023'!$AJ153='Hlavní stránka'!DH$1,1,0)</f>
        <v>0</v>
      </c>
      <c r="DO149" s="5">
        <f>IF('Tabulka klientů 2023'!$AM153='Hlavní stránka'!DH$1,1,0)</f>
        <v>0</v>
      </c>
      <c r="DP149" s="5">
        <f>IF('Tabulka klientů 2023'!$AP153='Hlavní stránka'!DH$1,1,0)</f>
        <v>0</v>
      </c>
      <c r="DQ149" s="5">
        <f>IF('Tabulka klientů 2023'!$AS153='Hlavní stránka'!DH$1,1,0)</f>
        <v>0</v>
      </c>
      <c r="DR149" s="5">
        <f>IF('Tabulka klientů 2023'!$AV153='Hlavní stránka'!DH$1,1,0)</f>
        <v>0</v>
      </c>
      <c r="DS149" s="5">
        <f t="shared" si="8"/>
        <v>0</v>
      </c>
      <c r="DT149" s="2">
        <f t="shared" si="20"/>
        <v>0</v>
      </c>
      <c r="DU149" s="5">
        <f>IF('Tabulka klientů 2023'!$R153='Hlavní stránka'!DU$1,1,0)</f>
        <v>0</v>
      </c>
      <c r="DV149" s="5">
        <f>IF('Tabulka klientů 2023'!$U153='Hlavní stránka'!DU$1,1,0)</f>
        <v>0</v>
      </c>
      <c r="DW149" s="5">
        <f>IF('Tabulka klientů 2023'!$X153='Hlavní stránka'!DU$1,1,0)</f>
        <v>0</v>
      </c>
      <c r="DX149" s="5">
        <f>IF('Tabulka klientů 2023'!$AA153='Hlavní stránka'!DU$1,1,0)</f>
        <v>0</v>
      </c>
      <c r="DY149" s="5">
        <f>IF('Tabulka klientů 2023'!$AD153='Hlavní stránka'!DU$1,1,0)</f>
        <v>0</v>
      </c>
      <c r="DZ149" s="5">
        <f>IF('Tabulka klientů 2023'!$AG153='Hlavní stránka'!DU$1,1,0)</f>
        <v>0</v>
      </c>
      <c r="EA149" s="5">
        <f>IF('Tabulka klientů 2023'!$AJ153='Hlavní stránka'!DU$1,1,0)</f>
        <v>0</v>
      </c>
      <c r="EB149" s="5">
        <f>IF('Tabulka klientů 2023'!$AM153='Hlavní stránka'!DU$1,1,0)</f>
        <v>0</v>
      </c>
      <c r="EC149" s="5">
        <f>IF('Tabulka klientů 2023'!$AP153='Hlavní stránka'!DU$1,1,0)</f>
        <v>0</v>
      </c>
      <c r="ED149" s="5">
        <f>IF('Tabulka klientů 2023'!$AS153='Hlavní stránka'!DU$1,1,0)</f>
        <v>0</v>
      </c>
      <c r="EE149" s="5">
        <f>IF('Tabulka klientů 2023'!$AV153='Hlavní stránka'!DU$1,1,0)</f>
        <v>0</v>
      </c>
      <c r="EF149" s="5">
        <f t="shared" si="9"/>
        <v>0</v>
      </c>
      <c r="EG149" s="2">
        <f t="shared" si="21"/>
        <v>0</v>
      </c>
      <c r="EH149" s="5">
        <f>IF('Tabulka klientů 2023'!$R153='Hlavní stránka'!EH$1,1,0)</f>
        <v>0</v>
      </c>
      <c r="EI149" s="5">
        <f>IF('Tabulka klientů 2023'!$U153='Hlavní stránka'!EH$1,1,0)</f>
        <v>0</v>
      </c>
      <c r="EJ149" s="5">
        <f>IF('Tabulka klientů 2023'!$X153='Hlavní stránka'!EH$1,1,0)</f>
        <v>0</v>
      </c>
      <c r="EK149" s="5">
        <f>IF('Tabulka klientů 2023'!$AA153='Hlavní stránka'!EH$1,1,0)</f>
        <v>0</v>
      </c>
      <c r="EL149" s="5">
        <f>IF('Tabulka klientů 2023'!$AD153='Hlavní stránka'!EH$1,1,0)</f>
        <v>0</v>
      </c>
      <c r="EM149" s="5">
        <f>IF('Tabulka klientů 2023'!$AG153='Hlavní stránka'!EH$1,1,0)</f>
        <v>0</v>
      </c>
      <c r="EN149" s="5">
        <f>IF('Tabulka klientů 2023'!$AJ153='Hlavní stránka'!EH$1,1,0)</f>
        <v>0</v>
      </c>
      <c r="EO149" s="5">
        <f>IF('Tabulka klientů 2023'!$AM153='Hlavní stránka'!EH$1,1,0)</f>
        <v>0</v>
      </c>
      <c r="EP149" s="5">
        <f>IF('Tabulka klientů 2023'!$AP153='Hlavní stránka'!EH$1,1,0)</f>
        <v>0</v>
      </c>
      <c r="EQ149" s="5">
        <f>IF('Tabulka klientů 2023'!$AS153='Hlavní stránka'!EH$1,1,0)</f>
        <v>0</v>
      </c>
      <c r="ER149" s="5">
        <f>IF('Tabulka klientů 2023'!$AV153='Hlavní stránka'!EH$1,1,0)</f>
        <v>0</v>
      </c>
      <c r="ES149" s="5">
        <f t="shared" si="10"/>
        <v>0</v>
      </c>
      <c r="ET149" s="2">
        <f t="shared" si="22"/>
        <v>0</v>
      </c>
      <c r="EU149" s="5">
        <f>IF('Tabulka klientů 2023'!$R153='Hlavní stránka'!EU$1,1,0)</f>
        <v>0</v>
      </c>
      <c r="EV149" s="5">
        <f>IF('Tabulka klientů 2023'!$U153='Hlavní stránka'!EU$1,1,0)</f>
        <v>0</v>
      </c>
      <c r="EW149" s="5">
        <f>IF('Tabulka klientů 2023'!$X153='Hlavní stránka'!EU$1,1,0)</f>
        <v>0</v>
      </c>
      <c r="EX149" s="5">
        <f>IF('Tabulka klientů 2023'!$AA153='Hlavní stránka'!EU$1,1,0)</f>
        <v>0</v>
      </c>
      <c r="EY149" s="5">
        <f>IF('Tabulka klientů 2023'!$AD153='Hlavní stránka'!EU$1,1,0)</f>
        <v>0</v>
      </c>
      <c r="EZ149" s="5">
        <f>IF('Tabulka klientů 2023'!$AG153='Hlavní stránka'!EU$1,1,0)</f>
        <v>0</v>
      </c>
      <c r="FA149" s="5">
        <f>IF('Tabulka klientů 2023'!$AJ153='Hlavní stránka'!EU$1,1,0)</f>
        <v>0</v>
      </c>
      <c r="FB149" s="5">
        <f>IF('Tabulka klientů 2023'!$AM153='Hlavní stránka'!EU$1,1,0)</f>
        <v>0</v>
      </c>
      <c r="FC149" s="5">
        <f>IF('Tabulka klientů 2023'!$AP153='Hlavní stránka'!EU$1,1,0)</f>
        <v>0</v>
      </c>
      <c r="FD149" s="5">
        <f>IF('Tabulka klientů 2023'!$AS153='Hlavní stránka'!EU$1,1,0)</f>
        <v>0</v>
      </c>
      <c r="FE149" s="5">
        <f>IF('Tabulka klientů 2023'!$AV153='Hlavní stránka'!EU$1,1,0)</f>
        <v>0</v>
      </c>
      <c r="FF149" s="5">
        <f t="shared" si="11"/>
        <v>0</v>
      </c>
      <c r="FG149" s="2">
        <f t="shared" si="23"/>
        <v>0</v>
      </c>
    </row>
    <row r="150" spans="1:163" ht="1.5" hidden="1" customHeight="1" x14ac:dyDescent="0.25">
      <c r="A150" s="4"/>
      <c r="B150" s="4"/>
      <c r="C150" s="4"/>
      <c r="D150" s="4"/>
      <c r="E150" s="4"/>
      <c r="F150" s="4"/>
      <c r="G150" s="4"/>
      <c r="H150" s="5">
        <f>IF('Tabulka klientů 2023'!$R154='Hlavní stránka'!$H$1,1,0)</f>
        <v>0</v>
      </c>
      <c r="I150" s="5">
        <f>IF('Tabulka klientů 2023'!$U154='Hlavní stránka'!$H$1,1,0)</f>
        <v>0</v>
      </c>
      <c r="J150" s="5">
        <f>IF('Tabulka klientů 2023'!$X154='Hlavní stránka'!$H$1,1,0)</f>
        <v>0</v>
      </c>
      <c r="K150" s="5">
        <f>IF('Tabulka klientů 2023'!$AA154='Hlavní stránka'!$H$1,1,0)</f>
        <v>0</v>
      </c>
      <c r="L150" s="5">
        <f>IF('Tabulka klientů 2023'!$AD154='Hlavní stránka'!$H$1,1,0)</f>
        <v>0</v>
      </c>
      <c r="M150" s="5">
        <f>IF('Tabulka klientů 2023'!$AG154='Hlavní stránka'!$H$1,1,0)</f>
        <v>0</v>
      </c>
      <c r="N150" s="5">
        <f>IF('Tabulka klientů 2023'!$AJ154='Hlavní stránka'!$H$1,1,0)</f>
        <v>0</v>
      </c>
      <c r="O150" s="5">
        <f>IF('Tabulka klientů 2023'!$AM154='Hlavní stránka'!$H$1,1,0)</f>
        <v>0</v>
      </c>
      <c r="P150" s="5">
        <f>IF('Tabulka klientů 2023'!$AP154='Hlavní stránka'!$H$1,1,0)</f>
        <v>0</v>
      </c>
      <c r="Q150" s="5">
        <f>IF('Tabulka klientů 2023'!$AS154='Hlavní stránka'!$H$1,1,0)</f>
        <v>0</v>
      </c>
      <c r="R150" s="5">
        <f>IF('Tabulka klientů 2023'!$AV154='Hlavní stránka'!$H$1,1,0)</f>
        <v>0</v>
      </c>
      <c r="S150" s="5">
        <f t="shared" si="0"/>
        <v>0</v>
      </c>
      <c r="T150" s="2">
        <f t="shared" si="12"/>
        <v>0</v>
      </c>
      <c r="U150" s="5">
        <f>IF('Tabulka klientů 2023'!$R154='Hlavní stránka'!U$1,1,0)</f>
        <v>0</v>
      </c>
      <c r="V150" s="5">
        <f>IF('Tabulka klientů 2023'!$U154='Hlavní stránka'!U$1,1,0)</f>
        <v>0</v>
      </c>
      <c r="W150" s="5">
        <f>IF('Tabulka klientů 2023'!$X154='Hlavní stránka'!U$1,1,0)</f>
        <v>0</v>
      </c>
      <c r="X150" s="5">
        <f>IF('Tabulka klientů 2023'!$AA154='Hlavní stránka'!U$1,1,0)</f>
        <v>0</v>
      </c>
      <c r="Y150" s="5">
        <f>IF('Tabulka klientů 2023'!$AD154='Hlavní stránka'!U$1,1,0)</f>
        <v>0</v>
      </c>
      <c r="Z150" s="5">
        <f>IF('Tabulka klientů 2023'!$AG154='Hlavní stránka'!U$1,1,0)</f>
        <v>0</v>
      </c>
      <c r="AA150" s="5">
        <f>IF('Tabulka klientů 2023'!$AJ154='Hlavní stránka'!U$1,1,0)</f>
        <v>0</v>
      </c>
      <c r="AB150" s="5">
        <f>IF('Tabulka klientů 2023'!$AM154='Hlavní stránka'!U$1,1,0)</f>
        <v>0</v>
      </c>
      <c r="AC150" s="5">
        <f>IF('Tabulka klientů 2023'!$AP154='Hlavní stránka'!U$1,1,0)</f>
        <v>0</v>
      </c>
      <c r="AD150" s="5">
        <f>IF('Tabulka klientů 2023'!$AS154='Hlavní stránka'!U$1,1,0)</f>
        <v>0</v>
      </c>
      <c r="AE150" s="5">
        <f>IF('Tabulka klientů 2023'!$AV154='Hlavní stránka'!U$1,1,0)</f>
        <v>0</v>
      </c>
      <c r="AF150" s="5">
        <f t="shared" si="1"/>
        <v>0</v>
      </c>
      <c r="AG150" s="2">
        <f t="shared" si="13"/>
        <v>0</v>
      </c>
      <c r="AH150" s="5">
        <f>IF('Tabulka klientů 2023'!$R154='Hlavní stránka'!AH$1,1,0)</f>
        <v>0</v>
      </c>
      <c r="AI150" s="5">
        <f>IF('Tabulka klientů 2023'!$U154='Hlavní stránka'!AH$1,1,0)</f>
        <v>0</v>
      </c>
      <c r="AJ150" s="5">
        <f>IF('Tabulka klientů 2023'!$X154='Hlavní stránka'!AH$1,1,0)</f>
        <v>0</v>
      </c>
      <c r="AK150" s="5">
        <f>IF('Tabulka klientů 2023'!$AA154='Hlavní stránka'!AH$1,1,0)</f>
        <v>0</v>
      </c>
      <c r="AL150" s="5">
        <f>IF('Tabulka klientů 2023'!$AD154='Hlavní stránka'!AH$1,1,0)</f>
        <v>0</v>
      </c>
      <c r="AM150" s="5">
        <f>IF('Tabulka klientů 2023'!$AG154='Hlavní stránka'!AH$1,1,0)</f>
        <v>0</v>
      </c>
      <c r="AN150" s="5">
        <f>IF('Tabulka klientů 2023'!$AJ154='Hlavní stránka'!AH$1,1,0)</f>
        <v>0</v>
      </c>
      <c r="AO150" s="5">
        <f>IF('Tabulka klientů 2023'!$AM154='Hlavní stránka'!AH$1,1,0)</f>
        <v>0</v>
      </c>
      <c r="AP150" s="5">
        <f>IF('Tabulka klientů 2023'!$AP154='Hlavní stránka'!AH$1,1,0)</f>
        <v>0</v>
      </c>
      <c r="AQ150" s="5">
        <f>IF('Tabulka klientů 2023'!$AS154='Hlavní stránka'!AH$1,1,0)</f>
        <v>0</v>
      </c>
      <c r="AR150" s="5">
        <f>IF('Tabulka klientů 2023'!$AV154='Hlavní stránka'!AH$1,1,0)</f>
        <v>0</v>
      </c>
      <c r="AS150" s="5">
        <f t="shared" si="2"/>
        <v>0</v>
      </c>
      <c r="AT150" s="2">
        <f t="shared" si="14"/>
        <v>0</v>
      </c>
      <c r="AU150" s="5">
        <f>IF('Tabulka klientů 2023'!$R154='Hlavní stránka'!AU$1,1,0)</f>
        <v>0</v>
      </c>
      <c r="AV150" s="5">
        <f>IF('Tabulka klientů 2023'!$U154='Hlavní stránka'!AU$1,1,0)</f>
        <v>0</v>
      </c>
      <c r="AW150" s="5">
        <f>IF('Tabulka klientů 2023'!$X154='Hlavní stránka'!AU$1,1,0)</f>
        <v>0</v>
      </c>
      <c r="AX150" s="5">
        <f>IF('Tabulka klientů 2023'!$AA154='Hlavní stránka'!AU$1,1,0)</f>
        <v>0</v>
      </c>
      <c r="AY150" s="5">
        <f>IF('Tabulka klientů 2023'!$AD154='Hlavní stránka'!AU$1,1,0)</f>
        <v>0</v>
      </c>
      <c r="AZ150" s="5">
        <f>IF('Tabulka klientů 2023'!$AG154='Hlavní stránka'!AU$1,1,0)</f>
        <v>0</v>
      </c>
      <c r="BA150" s="5">
        <f>IF('Tabulka klientů 2023'!$AJ154='Hlavní stránka'!AU$1,1,0)</f>
        <v>0</v>
      </c>
      <c r="BB150" s="5">
        <f>IF('Tabulka klientů 2023'!$AM154='Hlavní stránka'!AU$1,1,0)</f>
        <v>0</v>
      </c>
      <c r="BC150" s="5">
        <f>IF('Tabulka klientů 2023'!$AP154='Hlavní stránka'!AU$1,1,0)</f>
        <v>0</v>
      </c>
      <c r="BD150" s="5">
        <f>IF('Tabulka klientů 2023'!$AS154='Hlavní stránka'!AU$1,1,0)</f>
        <v>0</v>
      </c>
      <c r="BE150" s="5">
        <f>IF('Tabulka klientů 2023'!$AV154='Hlavní stránka'!AU$1,1,0)</f>
        <v>0</v>
      </c>
      <c r="BF150" s="5">
        <f t="shared" si="3"/>
        <v>0</v>
      </c>
      <c r="BG150" s="2">
        <f t="shared" si="15"/>
        <v>0</v>
      </c>
      <c r="BH150" s="5">
        <f>IF('Tabulka klientů 2023'!$R154='Hlavní stránka'!BH$1,1,0)</f>
        <v>0</v>
      </c>
      <c r="BI150" s="5">
        <f>IF('Tabulka klientů 2023'!$U154='Hlavní stránka'!BH$1,1,0)</f>
        <v>0</v>
      </c>
      <c r="BJ150" s="5">
        <f>IF('Tabulka klientů 2023'!$X154='Hlavní stránka'!BH$1,1,0)</f>
        <v>0</v>
      </c>
      <c r="BK150" s="5">
        <f>IF('Tabulka klientů 2023'!$AA154='Hlavní stránka'!BH$1,1,0)</f>
        <v>0</v>
      </c>
      <c r="BL150" s="5">
        <f>IF('Tabulka klientů 2023'!$AD154='Hlavní stránka'!BH$1,1,0)</f>
        <v>0</v>
      </c>
      <c r="BM150" s="5">
        <f>IF('Tabulka klientů 2023'!$AG154='Hlavní stránka'!BH$1,1,0)</f>
        <v>0</v>
      </c>
      <c r="BN150" s="5">
        <f>IF('Tabulka klientů 2023'!$AJ154='Hlavní stránka'!BH$1,1,0)</f>
        <v>0</v>
      </c>
      <c r="BO150" s="5">
        <f>IF('Tabulka klientů 2023'!$AM154='Hlavní stránka'!BH$1,1,0)</f>
        <v>0</v>
      </c>
      <c r="BP150" s="5">
        <f>IF('Tabulka klientů 2023'!$AP154='Hlavní stránka'!BH$1,1,0)</f>
        <v>0</v>
      </c>
      <c r="BQ150" s="5">
        <f>IF('Tabulka klientů 2023'!$AS154='Hlavní stránka'!BH$1,1,0)</f>
        <v>0</v>
      </c>
      <c r="BR150" s="5">
        <f>IF('Tabulka klientů 2023'!$AV154='Hlavní stránka'!BH$1,1,0)</f>
        <v>0</v>
      </c>
      <c r="BS150" s="5">
        <f t="shared" si="4"/>
        <v>0</v>
      </c>
      <c r="BT150" s="2">
        <f t="shared" si="16"/>
        <v>0</v>
      </c>
      <c r="BU150" s="5">
        <f>IF('Tabulka klientů 2023'!$R154='Hlavní stránka'!BU$1,1,0)</f>
        <v>0</v>
      </c>
      <c r="BV150" s="5">
        <f>IF('Tabulka klientů 2023'!$U154='Hlavní stránka'!BU$1,1,0)</f>
        <v>0</v>
      </c>
      <c r="BW150" s="5">
        <f>IF('Tabulka klientů 2023'!$X154='Hlavní stránka'!BU$1,1,0)</f>
        <v>0</v>
      </c>
      <c r="BX150" s="5">
        <f>IF('Tabulka klientů 2023'!$AA154='Hlavní stránka'!BU$1,1,0)</f>
        <v>0</v>
      </c>
      <c r="BY150" s="5">
        <f>IF('Tabulka klientů 2023'!$AD154='Hlavní stránka'!BU$1,1,0)</f>
        <v>0</v>
      </c>
      <c r="BZ150" s="5">
        <f>IF('Tabulka klientů 2023'!$AG154='Hlavní stránka'!BU$1,1,0)</f>
        <v>0</v>
      </c>
      <c r="CA150" s="5">
        <f>IF('Tabulka klientů 2023'!$AJ154='Hlavní stránka'!BU$1,1,0)</f>
        <v>0</v>
      </c>
      <c r="CB150" s="5">
        <f>IF('Tabulka klientů 2023'!$AM154='Hlavní stránka'!BU$1,1,0)</f>
        <v>0</v>
      </c>
      <c r="CC150" s="5">
        <f>IF('Tabulka klientů 2023'!$AP154='Hlavní stránka'!BU$1,1,0)</f>
        <v>0</v>
      </c>
      <c r="CD150" s="5">
        <f>IF('Tabulka klientů 2023'!$AS154='Hlavní stránka'!BU$1,1,0)</f>
        <v>0</v>
      </c>
      <c r="CE150" s="5">
        <f>IF('Tabulka klientů 2023'!$AV154='Hlavní stránka'!BU$1,1,0)</f>
        <v>0</v>
      </c>
      <c r="CF150" s="5">
        <f t="shared" si="5"/>
        <v>0</v>
      </c>
      <c r="CG150" s="2">
        <f t="shared" si="17"/>
        <v>0</v>
      </c>
      <c r="CH150" s="5">
        <f>IF('Tabulka klientů 2023'!$R154='Hlavní stránka'!CH$1,1,0)</f>
        <v>0</v>
      </c>
      <c r="CI150" s="5">
        <f>IF('Tabulka klientů 2023'!$U154='Hlavní stránka'!CH$1,1,0)</f>
        <v>0</v>
      </c>
      <c r="CJ150" s="5">
        <f>IF('Tabulka klientů 2023'!$X154='Hlavní stránka'!CH$1,1,0)</f>
        <v>0</v>
      </c>
      <c r="CK150" s="5">
        <f>IF('Tabulka klientů 2023'!$AA154='Hlavní stránka'!CH$1,1,0)</f>
        <v>0</v>
      </c>
      <c r="CL150" s="5">
        <f>IF('Tabulka klientů 2023'!$AD154='Hlavní stránka'!CH$1,1,0)</f>
        <v>0</v>
      </c>
      <c r="CM150" s="5">
        <f>IF('Tabulka klientů 2023'!$AG154='Hlavní stránka'!CH$1,1,0)</f>
        <v>0</v>
      </c>
      <c r="CN150" s="5">
        <f>IF('Tabulka klientů 2023'!$AJ154='Hlavní stránka'!CH$1,1,0)</f>
        <v>0</v>
      </c>
      <c r="CO150" s="5">
        <f>IF('Tabulka klientů 2023'!$AM154='Hlavní stránka'!CH$1,1,0)</f>
        <v>0</v>
      </c>
      <c r="CP150" s="5">
        <f>IF('Tabulka klientů 2023'!$AP154='Hlavní stránka'!CH$1,1,0)</f>
        <v>0</v>
      </c>
      <c r="CQ150" s="5">
        <f>IF('Tabulka klientů 2023'!$AS154='Hlavní stránka'!CH$1,1,0)</f>
        <v>0</v>
      </c>
      <c r="CR150" s="5">
        <f>IF('Tabulka klientů 2023'!$AV154='Hlavní stránka'!CH$1,1,0)</f>
        <v>0</v>
      </c>
      <c r="CS150" s="5">
        <f t="shared" si="6"/>
        <v>0</v>
      </c>
      <c r="CT150" s="2">
        <f t="shared" si="18"/>
        <v>0</v>
      </c>
      <c r="CU150" s="5">
        <f>IF('Tabulka klientů 2023'!$R154='Hlavní stránka'!CU$1,1,0)</f>
        <v>0</v>
      </c>
      <c r="CV150" s="5">
        <f>IF('Tabulka klientů 2023'!$U154='Hlavní stránka'!CU$1,1,0)</f>
        <v>0</v>
      </c>
      <c r="CW150" s="5">
        <f>IF('Tabulka klientů 2023'!$X154='Hlavní stránka'!CU$1,1,0)</f>
        <v>0</v>
      </c>
      <c r="CX150" s="5">
        <f>IF('Tabulka klientů 2023'!$AA154='Hlavní stránka'!CU$1,1,0)</f>
        <v>0</v>
      </c>
      <c r="CY150" s="5">
        <f>IF('Tabulka klientů 2023'!$AD154='Hlavní stránka'!CU$1,1,0)</f>
        <v>0</v>
      </c>
      <c r="CZ150" s="5">
        <f>IF('Tabulka klientů 2023'!$AG154='Hlavní stránka'!CU$1,1,0)</f>
        <v>0</v>
      </c>
      <c r="DA150" s="5">
        <f>IF('Tabulka klientů 2023'!$AJ154='Hlavní stránka'!CU$1,1,0)</f>
        <v>0</v>
      </c>
      <c r="DB150" s="5">
        <f>IF('Tabulka klientů 2023'!$AM154='Hlavní stránka'!CU$1,1,0)</f>
        <v>0</v>
      </c>
      <c r="DC150" s="5">
        <f>IF('Tabulka klientů 2023'!$AP154='Hlavní stránka'!CU$1,1,0)</f>
        <v>0</v>
      </c>
      <c r="DD150" s="5">
        <f>IF('Tabulka klientů 2023'!$AS154='Hlavní stránka'!CU$1,1,0)</f>
        <v>0</v>
      </c>
      <c r="DE150" s="5">
        <f>IF('Tabulka klientů 2023'!$AV154='Hlavní stránka'!CU$1,1,0)</f>
        <v>0</v>
      </c>
      <c r="DF150" s="5">
        <f t="shared" si="7"/>
        <v>0</v>
      </c>
      <c r="DG150" s="2">
        <f t="shared" si="19"/>
        <v>0</v>
      </c>
      <c r="DH150" s="5">
        <f>IF('Tabulka klientů 2023'!$R154='Hlavní stránka'!DH$1,1,0)</f>
        <v>0</v>
      </c>
      <c r="DI150" s="5">
        <f>IF('Tabulka klientů 2023'!$U154='Hlavní stránka'!DH$1,1,0)</f>
        <v>0</v>
      </c>
      <c r="DJ150" s="5">
        <f>IF('Tabulka klientů 2023'!$X154='Hlavní stránka'!DH$1,1,0)</f>
        <v>0</v>
      </c>
      <c r="DK150" s="5">
        <f>IF('Tabulka klientů 2023'!$AA154='Hlavní stránka'!DH$1,1,0)</f>
        <v>0</v>
      </c>
      <c r="DL150" s="5">
        <f>IF('Tabulka klientů 2023'!$AD154='Hlavní stránka'!DH$1,1,0)</f>
        <v>0</v>
      </c>
      <c r="DM150" s="5">
        <f>IF('Tabulka klientů 2023'!$AG154='Hlavní stránka'!DH$1,1,0)</f>
        <v>0</v>
      </c>
      <c r="DN150" s="5">
        <f>IF('Tabulka klientů 2023'!$AJ154='Hlavní stránka'!DH$1,1,0)</f>
        <v>0</v>
      </c>
      <c r="DO150" s="5">
        <f>IF('Tabulka klientů 2023'!$AM154='Hlavní stránka'!DH$1,1,0)</f>
        <v>0</v>
      </c>
      <c r="DP150" s="5">
        <f>IF('Tabulka klientů 2023'!$AP154='Hlavní stránka'!DH$1,1,0)</f>
        <v>0</v>
      </c>
      <c r="DQ150" s="5">
        <f>IF('Tabulka klientů 2023'!$AS154='Hlavní stránka'!DH$1,1,0)</f>
        <v>0</v>
      </c>
      <c r="DR150" s="5">
        <f>IF('Tabulka klientů 2023'!$AV154='Hlavní stránka'!DH$1,1,0)</f>
        <v>0</v>
      </c>
      <c r="DS150" s="5">
        <f t="shared" si="8"/>
        <v>0</v>
      </c>
      <c r="DT150" s="2">
        <f t="shared" si="20"/>
        <v>0</v>
      </c>
      <c r="DU150" s="5">
        <f>IF('Tabulka klientů 2023'!$R154='Hlavní stránka'!DU$1,1,0)</f>
        <v>0</v>
      </c>
      <c r="DV150" s="5">
        <f>IF('Tabulka klientů 2023'!$U154='Hlavní stránka'!DU$1,1,0)</f>
        <v>0</v>
      </c>
      <c r="DW150" s="5">
        <f>IF('Tabulka klientů 2023'!$X154='Hlavní stránka'!DU$1,1,0)</f>
        <v>0</v>
      </c>
      <c r="DX150" s="5">
        <f>IF('Tabulka klientů 2023'!$AA154='Hlavní stránka'!DU$1,1,0)</f>
        <v>0</v>
      </c>
      <c r="DY150" s="5">
        <f>IF('Tabulka klientů 2023'!$AD154='Hlavní stránka'!DU$1,1,0)</f>
        <v>0</v>
      </c>
      <c r="DZ150" s="5">
        <f>IF('Tabulka klientů 2023'!$AG154='Hlavní stránka'!DU$1,1,0)</f>
        <v>0</v>
      </c>
      <c r="EA150" s="5">
        <f>IF('Tabulka klientů 2023'!$AJ154='Hlavní stránka'!DU$1,1,0)</f>
        <v>0</v>
      </c>
      <c r="EB150" s="5">
        <f>IF('Tabulka klientů 2023'!$AM154='Hlavní stránka'!DU$1,1,0)</f>
        <v>0</v>
      </c>
      <c r="EC150" s="5">
        <f>IF('Tabulka klientů 2023'!$AP154='Hlavní stránka'!DU$1,1,0)</f>
        <v>0</v>
      </c>
      <c r="ED150" s="5">
        <f>IF('Tabulka klientů 2023'!$AS154='Hlavní stránka'!DU$1,1,0)</f>
        <v>0</v>
      </c>
      <c r="EE150" s="5">
        <f>IF('Tabulka klientů 2023'!$AV154='Hlavní stránka'!DU$1,1,0)</f>
        <v>0</v>
      </c>
      <c r="EF150" s="5">
        <f t="shared" si="9"/>
        <v>0</v>
      </c>
      <c r="EG150" s="2">
        <f t="shared" si="21"/>
        <v>0</v>
      </c>
      <c r="EH150" s="5">
        <f>IF('Tabulka klientů 2023'!$R154='Hlavní stránka'!EH$1,1,0)</f>
        <v>0</v>
      </c>
      <c r="EI150" s="5">
        <f>IF('Tabulka klientů 2023'!$U154='Hlavní stránka'!EH$1,1,0)</f>
        <v>0</v>
      </c>
      <c r="EJ150" s="5">
        <f>IF('Tabulka klientů 2023'!$X154='Hlavní stránka'!EH$1,1,0)</f>
        <v>0</v>
      </c>
      <c r="EK150" s="5">
        <f>IF('Tabulka klientů 2023'!$AA154='Hlavní stránka'!EH$1,1,0)</f>
        <v>0</v>
      </c>
      <c r="EL150" s="5">
        <f>IF('Tabulka klientů 2023'!$AD154='Hlavní stránka'!EH$1,1,0)</f>
        <v>0</v>
      </c>
      <c r="EM150" s="5">
        <f>IF('Tabulka klientů 2023'!$AG154='Hlavní stránka'!EH$1,1,0)</f>
        <v>0</v>
      </c>
      <c r="EN150" s="5">
        <f>IF('Tabulka klientů 2023'!$AJ154='Hlavní stránka'!EH$1,1,0)</f>
        <v>0</v>
      </c>
      <c r="EO150" s="5">
        <f>IF('Tabulka klientů 2023'!$AM154='Hlavní stránka'!EH$1,1,0)</f>
        <v>0</v>
      </c>
      <c r="EP150" s="5">
        <f>IF('Tabulka klientů 2023'!$AP154='Hlavní stránka'!EH$1,1,0)</f>
        <v>0</v>
      </c>
      <c r="EQ150" s="5">
        <f>IF('Tabulka klientů 2023'!$AS154='Hlavní stránka'!EH$1,1,0)</f>
        <v>0</v>
      </c>
      <c r="ER150" s="5">
        <f>IF('Tabulka klientů 2023'!$AV154='Hlavní stránka'!EH$1,1,0)</f>
        <v>0</v>
      </c>
      <c r="ES150" s="5">
        <f t="shared" si="10"/>
        <v>0</v>
      </c>
      <c r="ET150" s="2">
        <f t="shared" si="22"/>
        <v>0</v>
      </c>
      <c r="EU150" s="5">
        <f>IF('Tabulka klientů 2023'!$R154='Hlavní stránka'!EU$1,1,0)</f>
        <v>0</v>
      </c>
      <c r="EV150" s="5">
        <f>IF('Tabulka klientů 2023'!$U154='Hlavní stránka'!EU$1,1,0)</f>
        <v>0</v>
      </c>
      <c r="EW150" s="5">
        <f>IF('Tabulka klientů 2023'!$X154='Hlavní stránka'!EU$1,1,0)</f>
        <v>0</v>
      </c>
      <c r="EX150" s="5">
        <f>IF('Tabulka klientů 2023'!$AA154='Hlavní stránka'!EU$1,1,0)</f>
        <v>0</v>
      </c>
      <c r="EY150" s="5">
        <f>IF('Tabulka klientů 2023'!$AD154='Hlavní stránka'!EU$1,1,0)</f>
        <v>0</v>
      </c>
      <c r="EZ150" s="5">
        <f>IF('Tabulka klientů 2023'!$AG154='Hlavní stránka'!EU$1,1,0)</f>
        <v>0</v>
      </c>
      <c r="FA150" s="5">
        <f>IF('Tabulka klientů 2023'!$AJ154='Hlavní stránka'!EU$1,1,0)</f>
        <v>0</v>
      </c>
      <c r="FB150" s="5">
        <f>IF('Tabulka klientů 2023'!$AM154='Hlavní stránka'!EU$1,1,0)</f>
        <v>0</v>
      </c>
      <c r="FC150" s="5">
        <f>IF('Tabulka klientů 2023'!$AP154='Hlavní stránka'!EU$1,1,0)</f>
        <v>0</v>
      </c>
      <c r="FD150" s="5">
        <f>IF('Tabulka klientů 2023'!$AS154='Hlavní stránka'!EU$1,1,0)</f>
        <v>0</v>
      </c>
      <c r="FE150" s="5">
        <f>IF('Tabulka klientů 2023'!$AV154='Hlavní stránka'!EU$1,1,0)</f>
        <v>0</v>
      </c>
      <c r="FF150" s="5">
        <f t="shared" si="11"/>
        <v>0</v>
      </c>
      <c r="FG150" s="2">
        <f t="shared" si="23"/>
        <v>0</v>
      </c>
    </row>
    <row r="151" spans="1:163" ht="1.5" hidden="1" customHeight="1" x14ac:dyDescent="0.25">
      <c r="A151" s="4"/>
      <c r="B151" s="4"/>
      <c r="C151" s="4"/>
      <c r="D151" s="4"/>
      <c r="E151" s="4"/>
      <c r="F151" s="4"/>
      <c r="G151" s="4"/>
      <c r="H151" s="5">
        <f>IF('Tabulka klientů 2023'!$R155='Hlavní stránka'!$H$1,1,0)</f>
        <v>0</v>
      </c>
      <c r="I151" s="5">
        <f>IF('Tabulka klientů 2023'!$U155='Hlavní stránka'!$H$1,1,0)</f>
        <v>0</v>
      </c>
      <c r="J151" s="5">
        <f>IF('Tabulka klientů 2023'!$X155='Hlavní stránka'!$H$1,1,0)</f>
        <v>0</v>
      </c>
      <c r="K151" s="5">
        <f>IF('Tabulka klientů 2023'!$AA155='Hlavní stránka'!$H$1,1,0)</f>
        <v>0</v>
      </c>
      <c r="L151" s="5">
        <f>IF('Tabulka klientů 2023'!$AD155='Hlavní stránka'!$H$1,1,0)</f>
        <v>0</v>
      </c>
      <c r="M151" s="5">
        <f>IF('Tabulka klientů 2023'!$AG155='Hlavní stránka'!$H$1,1,0)</f>
        <v>0</v>
      </c>
      <c r="N151" s="5">
        <f>IF('Tabulka klientů 2023'!$AJ155='Hlavní stránka'!$H$1,1,0)</f>
        <v>0</v>
      </c>
      <c r="O151" s="5">
        <f>IF('Tabulka klientů 2023'!$AM155='Hlavní stránka'!$H$1,1,0)</f>
        <v>0</v>
      </c>
      <c r="P151" s="5">
        <f>IF('Tabulka klientů 2023'!$AP155='Hlavní stránka'!$H$1,1,0)</f>
        <v>0</v>
      </c>
      <c r="Q151" s="5">
        <f>IF('Tabulka klientů 2023'!$AS155='Hlavní stránka'!$H$1,1,0)</f>
        <v>0</v>
      </c>
      <c r="R151" s="5">
        <f>IF('Tabulka klientů 2023'!$AV155='Hlavní stránka'!$H$1,1,0)</f>
        <v>0</v>
      </c>
      <c r="S151" s="5">
        <f t="shared" si="0"/>
        <v>0</v>
      </c>
      <c r="T151" s="2">
        <f t="shared" si="12"/>
        <v>0</v>
      </c>
      <c r="U151" s="5">
        <f>IF('Tabulka klientů 2023'!$R155='Hlavní stránka'!U$1,1,0)</f>
        <v>0</v>
      </c>
      <c r="V151" s="5">
        <f>IF('Tabulka klientů 2023'!$U155='Hlavní stránka'!U$1,1,0)</f>
        <v>0</v>
      </c>
      <c r="W151" s="5">
        <f>IF('Tabulka klientů 2023'!$X155='Hlavní stránka'!U$1,1,0)</f>
        <v>0</v>
      </c>
      <c r="X151" s="5">
        <f>IF('Tabulka klientů 2023'!$AA155='Hlavní stránka'!U$1,1,0)</f>
        <v>0</v>
      </c>
      <c r="Y151" s="5">
        <f>IF('Tabulka klientů 2023'!$AD155='Hlavní stránka'!U$1,1,0)</f>
        <v>0</v>
      </c>
      <c r="Z151" s="5">
        <f>IF('Tabulka klientů 2023'!$AG155='Hlavní stránka'!U$1,1,0)</f>
        <v>0</v>
      </c>
      <c r="AA151" s="5">
        <f>IF('Tabulka klientů 2023'!$AJ155='Hlavní stránka'!U$1,1,0)</f>
        <v>0</v>
      </c>
      <c r="AB151" s="5">
        <f>IF('Tabulka klientů 2023'!$AM155='Hlavní stránka'!U$1,1,0)</f>
        <v>0</v>
      </c>
      <c r="AC151" s="5">
        <f>IF('Tabulka klientů 2023'!$AP155='Hlavní stránka'!U$1,1,0)</f>
        <v>0</v>
      </c>
      <c r="AD151" s="5">
        <f>IF('Tabulka klientů 2023'!$AS155='Hlavní stránka'!U$1,1,0)</f>
        <v>0</v>
      </c>
      <c r="AE151" s="5">
        <f>IF('Tabulka klientů 2023'!$AV155='Hlavní stránka'!U$1,1,0)</f>
        <v>0</v>
      </c>
      <c r="AF151" s="5">
        <f t="shared" si="1"/>
        <v>0</v>
      </c>
      <c r="AG151" s="2">
        <f t="shared" si="13"/>
        <v>0</v>
      </c>
      <c r="AH151" s="5">
        <f>IF('Tabulka klientů 2023'!$R155='Hlavní stránka'!AH$1,1,0)</f>
        <v>0</v>
      </c>
      <c r="AI151" s="5">
        <f>IF('Tabulka klientů 2023'!$U155='Hlavní stránka'!AH$1,1,0)</f>
        <v>0</v>
      </c>
      <c r="AJ151" s="5">
        <f>IF('Tabulka klientů 2023'!$X155='Hlavní stránka'!AH$1,1,0)</f>
        <v>0</v>
      </c>
      <c r="AK151" s="5">
        <f>IF('Tabulka klientů 2023'!$AA155='Hlavní stránka'!AH$1,1,0)</f>
        <v>0</v>
      </c>
      <c r="AL151" s="5">
        <f>IF('Tabulka klientů 2023'!$AD155='Hlavní stránka'!AH$1,1,0)</f>
        <v>0</v>
      </c>
      <c r="AM151" s="5">
        <f>IF('Tabulka klientů 2023'!$AG155='Hlavní stránka'!AH$1,1,0)</f>
        <v>0</v>
      </c>
      <c r="AN151" s="5">
        <f>IF('Tabulka klientů 2023'!$AJ155='Hlavní stránka'!AH$1,1,0)</f>
        <v>0</v>
      </c>
      <c r="AO151" s="5">
        <f>IF('Tabulka klientů 2023'!$AM155='Hlavní stránka'!AH$1,1,0)</f>
        <v>0</v>
      </c>
      <c r="AP151" s="5">
        <f>IF('Tabulka klientů 2023'!$AP155='Hlavní stránka'!AH$1,1,0)</f>
        <v>0</v>
      </c>
      <c r="AQ151" s="5">
        <f>IF('Tabulka klientů 2023'!$AS155='Hlavní stránka'!AH$1,1,0)</f>
        <v>0</v>
      </c>
      <c r="AR151" s="5">
        <f>IF('Tabulka klientů 2023'!$AV155='Hlavní stránka'!AH$1,1,0)</f>
        <v>0</v>
      </c>
      <c r="AS151" s="5">
        <f t="shared" si="2"/>
        <v>0</v>
      </c>
      <c r="AT151" s="2">
        <f t="shared" si="14"/>
        <v>0</v>
      </c>
      <c r="AU151" s="5">
        <f>IF('Tabulka klientů 2023'!$R155='Hlavní stránka'!AU$1,1,0)</f>
        <v>0</v>
      </c>
      <c r="AV151" s="5">
        <f>IF('Tabulka klientů 2023'!$U155='Hlavní stránka'!AU$1,1,0)</f>
        <v>0</v>
      </c>
      <c r="AW151" s="5">
        <f>IF('Tabulka klientů 2023'!$X155='Hlavní stránka'!AU$1,1,0)</f>
        <v>0</v>
      </c>
      <c r="AX151" s="5">
        <f>IF('Tabulka klientů 2023'!$AA155='Hlavní stránka'!AU$1,1,0)</f>
        <v>0</v>
      </c>
      <c r="AY151" s="5">
        <f>IF('Tabulka klientů 2023'!$AD155='Hlavní stránka'!AU$1,1,0)</f>
        <v>0</v>
      </c>
      <c r="AZ151" s="5">
        <f>IF('Tabulka klientů 2023'!$AG155='Hlavní stránka'!AU$1,1,0)</f>
        <v>0</v>
      </c>
      <c r="BA151" s="5">
        <f>IF('Tabulka klientů 2023'!$AJ155='Hlavní stránka'!AU$1,1,0)</f>
        <v>0</v>
      </c>
      <c r="BB151" s="5">
        <f>IF('Tabulka klientů 2023'!$AM155='Hlavní stránka'!AU$1,1,0)</f>
        <v>0</v>
      </c>
      <c r="BC151" s="5">
        <f>IF('Tabulka klientů 2023'!$AP155='Hlavní stránka'!AU$1,1,0)</f>
        <v>0</v>
      </c>
      <c r="BD151" s="5">
        <f>IF('Tabulka klientů 2023'!$AS155='Hlavní stránka'!AU$1,1,0)</f>
        <v>0</v>
      </c>
      <c r="BE151" s="5">
        <f>IF('Tabulka klientů 2023'!$AV155='Hlavní stránka'!AU$1,1,0)</f>
        <v>0</v>
      </c>
      <c r="BF151" s="5">
        <f t="shared" si="3"/>
        <v>0</v>
      </c>
      <c r="BG151" s="2">
        <f t="shared" si="15"/>
        <v>0</v>
      </c>
      <c r="BH151" s="5">
        <f>IF('Tabulka klientů 2023'!$R155='Hlavní stránka'!BH$1,1,0)</f>
        <v>0</v>
      </c>
      <c r="BI151" s="5">
        <f>IF('Tabulka klientů 2023'!$U155='Hlavní stránka'!BH$1,1,0)</f>
        <v>0</v>
      </c>
      <c r="BJ151" s="5">
        <f>IF('Tabulka klientů 2023'!$X155='Hlavní stránka'!BH$1,1,0)</f>
        <v>0</v>
      </c>
      <c r="BK151" s="5">
        <f>IF('Tabulka klientů 2023'!$AA155='Hlavní stránka'!BH$1,1,0)</f>
        <v>0</v>
      </c>
      <c r="BL151" s="5">
        <f>IF('Tabulka klientů 2023'!$AD155='Hlavní stránka'!BH$1,1,0)</f>
        <v>0</v>
      </c>
      <c r="BM151" s="5">
        <f>IF('Tabulka klientů 2023'!$AG155='Hlavní stránka'!BH$1,1,0)</f>
        <v>0</v>
      </c>
      <c r="BN151" s="5">
        <f>IF('Tabulka klientů 2023'!$AJ155='Hlavní stránka'!BH$1,1,0)</f>
        <v>0</v>
      </c>
      <c r="BO151" s="5">
        <f>IF('Tabulka klientů 2023'!$AM155='Hlavní stránka'!BH$1,1,0)</f>
        <v>0</v>
      </c>
      <c r="BP151" s="5">
        <f>IF('Tabulka klientů 2023'!$AP155='Hlavní stránka'!BH$1,1,0)</f>
        <v>0</v>
      </c>
      <c r="BQ151" s="5">
        <f>IF('Tabulka klientů 2023'!$AS155='Hlavní stránka'!BH$1,1,0)</f>
        <v>0</v>
      </c>
      <c r="BR151" s="5">
        <f>IF('Tabulka klientů 2023'!$AV155='Hlavní stránka'!BH$1,1,0)</f>
        <v>0</v>
      </c>
      <c r="BS151" s="5">
        <f t="shared" si="4"/>
        <v>0</v>
      </c>
      <c r="BT151" s="2">
        <f t="shared" si="16"/>
        <v>0</v>
      </c>
      <c r="BU151" s="5">
        <f>IF('Tabulka klientů 2023'!$R155='Hlavní stránka'!BU$1,1,0)</f>
        <v>0</v>
      </c>
      <c r="BV151" s="5">
        <f>IF('Tabulka klientů 2023'!$U155='Hlavní stránka'!BU$1,1,0)</f>
        <v>0</v>
      </c>
      <c r="BW151" s="5">
        <f>IF('Tabulka klientů 2023'!$X155='Hlavní stránka'!BU$1,1,0)</f>
        <v>0</v>
      </c>
      <c r="BX151" s="5">
        <f>IF('Tabulka klientů 2023'!$AA155='Hlavní stránka'!BU$1,1,0)</f>
        <v>0</v>
      </c>
      <c r="BY151" s="5">
        <f>IF('Tabulka klientů 2023'!$AD155='Hlavní stránka'!BU$1,1,0)</f>
        <v>0</v>
      </c>
      <c r="BZ151" s="5">
        <f>IF('Tabulka klientů 2023'!$AG155='Hlavní stránka'!BU$1,1,0)</f>
        <v>0</v>
      </c>
      <c r="CA151" s="5">
        <f>IF('Tabulka klientů 2023'!$AJ155='Hlavní stránka'!BU$1,1,0)</f>
        <v>0</v>
      </c>
      <c r="CB151" s="5">
        <f>IF('Tabulka klientů 2023'!$AM155='Hlavní stránka'!BU$1,1,0)</f>
        <v>0</v>
      </c>
      <c r="CC151" s="5">
        <f>IF('Tabulka klientů 2023'!$AP155='Hlavní stránka'!BU$1,1,0)</f>
        <v>0</v>
      </c>
      <c r="CD151" s="5">
        <f>IF('Tabulka klientů 2023'!$AS155='Hlavní stránka'!BU$1,1,0)</f>
        <v>0</v>
      </c>
      <c r="CE151" s="5">
        <f>IF('Tabulka klientů 2023'!$AV155='Hlavní stránka'!BU$1,1,0)</f>
        <v>0</v>
      </c>
      <c r="CF151" s="5">
        <f t="shared" si="5"/>
        <v>0</v>
      </c>
      <c r="CG151" s="2">
        <f t="shared" si="17"/>
        <v>0</v>
      </c>
      <c r="CH151" s="5">
        <f>IF('Tabulka klientů 2023'!$R155='Hlavní stránka'!CH$1,1,0)</f>
        <v>0</v>
      </c>
      <c r="CI151" s="5">
        <f>IF('Tabulka klientů 2023'!$U155='Hlavní stránka'!CH$1,1,0)</f>
        <v>0</v>
      </c>
      <c r="CJ151" s="5">
        <f>IF('Tabulka klientů 2023'!$X155='Hlavní stránka'!CH$1,1,0)</f>
        <v>0</v>
      </c>
      <c r="CK151" s="5">
        <f>IF('Tabulka klientů 2023'!$AA155='Hlavní stránka'!CH$1,1,0)</f>
        <v>0</v>
      </c>
      <c r="CL151" s="5">
        <f>IF('Tabulka klientů 2023'!$AD155='Hlavní stránka'!CH$1,1,0)</f>
        <v>0</v>
      </c>
      <c r="CM151" s="5">
        <f>IF('Tabulka klientů 2023'!$AG155='Hlavní stránka'!CH$1,1,0)</f>
        <v>0</v>
      </c>
      <c r="CN151" s="5">
        <f>IF('Tabulka klientů 2023'!$AJ155='Hlavní stránka'!CH$1,1,0)</f>
        <v>0</v>
      </c>
      <c r="CO151" s="5">
        <f>IF('Tabulka klientů 2023'!$AM155='Hlavní stránka'!CH$1,1,0)</f>
        <v>0</v>
      </c>
      <c r="CP151" s="5">
        <f>IF('Tabulka klientů 2023'!$AP155='Hlavní stránka'!CH$1,1,0)</f>
        <v>0</v>
      </c>
      <c r="CQ151" s="5">
        <f>IF('Tabulka klientů 2023'!$AS155='Hlavní stránka'!CH$1,1,0)</f>
        <v>0</v>
      </c>
      <c r="CR151" s="5">
        <f>IF('Tabulka klientů 2023'!$AV155='Hlavní stránka'!CH$1,1,0)</f>
        <v>0</v>
      </c>
      <c r="CS151" s="5">
        <f t="shared" si="6"/>
        <v>0</v>
      </c>
      <c r="CT151" s="2">
        <f t="shared" si="18"/>
        <v>0</v>
      </c>
      <c r="CU151" s="5">
        <f>IF('Tabulka klientů 2023'!$R155='Hlavní stránka'!CU$1,1,0)</f>
        <v>0</v>
      </c>
      <c r="CV151" s="5">
        <f>IF('Tabulka klientů 2023'!$U155='Hlavní stránka'!CU$1,1,0)</f>
        <v>0</v>
      </c>
      <c r="CW151" s="5">
        <f>IF('Tabulka klientů 2023'!$X155='Hlavní stránka'!CU$1,1,0)</f>
        <v>0</v>
      </c>
      <c r="CX151" s="5">
        <f>IF('Tabulka klientů 2023'!$AA155='Hlavní stránka'!CU$1,1,0)</f>
        <v>0</v>
      </c>
      <c r="CY151" s="5">
        <f>IF('Tabulka klientů 2023'!$AD155='Hlavní stránka'!CU$1,1,0)</f>
        <v>0</v>
      </c>
      <c r="CZ151" s="5">
        <f>IF('Tabulka klientů 2023'!$AG155='Hlavní stránka'!CU$1,1,0)</f>
        <v>0</v>
      </c>
      <c r="DA151" s="5">
        <f>IF('Tabulka klientů 2023'!$AJ155='Hlavní stránka'!CU$1,1,0)</f>
        <v>0</v>
      </c>
      <c r="DB151" s="5">
        <f>IF('Tabulka klientů 2023'!$AM155='Hlavní stránka'!CU$1,1,0)</f>
        <v>0</v>
      </c>
      <c r="DC151" s="5">
        <f>IF('Tabulka klientů 2023'!$AP155='Hlavní stránka'!CU$1,1,0)</f>
        <v>0</v>
      </c>
      <c r="DD151" s="5">
        <f>IF('Tabulka klientů 2023'!$AS155='Hlavní stránka'!CU$1,1,0)</f>
        <v>0</v>
      </c>
      <c r="DE151" s="5">
        <f>IF('Tabulka klientů 2023'!$AV155='Hlavní stránka'!CU$1,1,0)</f>
        <v>0</v>
      </c>
      <c r="DF151" s="5">
        <f t="shared" si="7"/>
        <v>0</v>
      </c>
      <c r="DG151" s="2">
        <f t="shared" si="19"/>
        <v>0</v>
      </c>
      <c r="DH151" s="5">
        <f>IF('Tabulka klientů 2023'!$R155='Hlavní stránka'!DH$1,1,0)</f>
        <v>0</v>
      </c>
      <c r="DI151" s="5">
        <f>IF('Tabulka klientů 2023'!$U155='Hlavní stránka'!DH$1,1,0)</f>
        <v>0</v>
      </c>
      <c r="DJ151" s="5">
        <f>IF('Tabulka klientů 2023'!$X155='Hlavní stránka'!DH$1,1,0)</f>
        <v>0</v>
      </c>
      <c r="DK151" s="5">
        <f>IF('Tabulka klientů 2023'!$AA155='Hlavní stránka'!DH$1,1,0)</f>
        <v>0</v>
      </c>
      <c r="DL151" s="5">
        <f>IF('Tabulka klientů 2023'!$AD155='Hlavní stránka'!DH$1,1,0)</f>
        <v>0</v>
      </c>
      <c r="DM151" s="5">
        <f>IF('Tabulka klientů 2023'!$AG155='Hlavní stránka'!DH$1,1,0)</f>
        <v>0</v>
      </c>
      <c r="DN151" s="5">
        <f>IF('Tabulka klientů 2023'!$AJ155='Hlavní stránka'!DH$1,1,0)</f>
        <v>0</v>
      </c>
      <c r="DO151" s="5">
        <f>IF('Tabulka klientů 2023'!$AM155='Hlavní stránka'!DH$1,1,0)</f>
        <v>0</v>
      </c>
      <c r="DP151" s="5">
        <f>IF('Tabulka klientů 2023'!$AP155='Hlavní stránka'!DH$1,1,0)</f>
        <v>0</v>
      </c>
      <c r="DQ151" s="5">
        <f>IF('Tabulka klientů 2023'!$AS155='Hlavní stránka'!DH$1,1,0)</f>
        <v>0</v>
      </c>
      <c r="DR151" s="5">
        <f>IF('Tabulka klientů 2023'!$AV155='Hlavní stránka'!DH$1,1,0)</f>
        <v>0</v>
      </c>
      <c r="DS151" s="5">
        <f t="shared" si="8"/>
        <v>0</v>
      </c>
      <c r="DT151" s="2">
        <f t="shared" si="20"/>
        <v>0</v>
      </c>
      <c r="DU151" s="5">
        <f>IF('Tabulka klientů 2023'!$R155='Hlavní stránka'!DU$1,1,0)</f>
        <v>0</v>
      </c>
      <c r="DV151" s="5">
        <f>IF('Tabulka klientů 2023'!$U155='Hlavní stránka'!DU$1,1,0)</f>
        <v>0</v>
      </c>
      <c r="DW151" s="5">
        <f>IF('Tabulka klientů 2023'!$X155='Hlavní stránka'!DU$1,1,0)</f>
        <v>0</v>
      </c>
      <c r="DX151" s="5">
        <f>IF('Tabulka klientů 2023'!$AA155='Hlavní stránka'!DU$1,1,0)</f>
        <v>0</v>
      </c>
      <c r="DY151" s="5">
        <f>IF('Tabulka klientů 2023'!$AD155='Hlavní stránka'!DU$1,1,0)</f>
        <v>0</v>
      </c>
      <c r="DZ151" s="5">
        <f>IF('Tabulka klientů 2023'!$AG155='Hlavní stránka'!DU$1,1,0)</f>
        <v>0</v>
      </c>
      <c r="EA151" s="5">
        <f>IF('Tabulka klientů 2023'!$AJ155='Hlavní stránka'!DU$1,1,0)</f>
        <v>0</v>
      </c>
      <c r="EB151" s="5">
        <f>IF('Tabulka klientů 2023'!$AM155='Hlavní stránka'!DU$1,1,0)</f>
        <v>0</v>
      </c>
      <c r="EC151" s="5">
        <f>IF('Tabulka klientů 2023'!$AP155='Hlavní stránka'!DU$1,1,0)</f>
        <v>0</v>
      </c>
      <c r="ED151" s="5">
        <f>IF('Tabulka klientů 2023'!$AS155='Hlavní stránka'!DU$1,1,0)</f>
        <v>0</v>
      </c>
      <c r="EE151" s="5">
        <f>IF('Tabulka klientů 2023'!$AV155='Hlavní stránka'!DU$1,1,0)</f>
        <v>0</v>
      </c>
      <c r="EF151" s="5">
        <f t="shared" si="9"/>
        <v>0</v>
      </c>
      <c r="EG151" s="2">
        <f t="shared" si="21"/>
        <v>0</v>
      </c>
      <c r="EH151" s="5">
        <f>IF('Tabulka klientů 2023'!$R155='Hlavní stránka'!EH$1,1,0)</f>
        <v>0</v>
      </c>
      <c r="EI151" s="5">
        <f>IF('Tabulka klientů 2023'!$U155='Hlavní stránka'!EH$1,1,0)</f>
        <v>0</v>
      </c>
      <c r="EJ151" s="5">
        <f>IF('Tabulka klientů 2023'!$X155='Hlavní stránka'!EH$1,1,0)</f>
        <v>0</v>
      </c>
      <c r="EK151" s="5">
        <f>IF('Tabulka klientů 2023'!$AA155='Hlavní stránka'!EH$1,1,0)</f>
        <v>0</v>
      </c>
      <c r="EL151" s="5">
        <f>IF('Tabulka klientů 2023'!$AD155='Hlavní stránka'!EH$1,1,0)</f>
        <v>0</v>
      </c>
      <c r="EM151" s="5">
        <f>IF('Tabulka klientů 2023'!$AG155='Hlavní stránka'!EH$1,1,0)</f>
        <v>0</v>
      </c>
      <c r="EN151" s="5">
        <f>IF('Tabulka klientů 2023'!$AJ155='Hlavní stránka'!EH$1,1,0)</f>
        <v>0</v>
      </c>
      <c r="EO151" s="5">
        <f>IF('Tabulka klientů 2023'!$AM155='Hlavní stránka'!EH$1,1,0)</f>
        <v>0</v>
      </c>
      <c r="EP151" s="5">
        <f>IF('Tabulka klientů 2023'!$AP155='Hlavní stránka'!EH$1,1,0)</f>
        <v>0</v>
      </c>
      <c r="EQ151" s="5">
        <f>IF('Tabulka klientů 2023'!$AS155='Hlavní stránka'!EH$1,1,0)</f>
        <v>0</v>
      </c>
      <c r="ER151" s="5">
        <f>IF('Tabulka klientů 2023'!$AV155='Hlavní stránka'!EH$1,1,0)</f>
        <v>0</v>
      </c>
      <c r="ES151" s="5">
        <f t="shared" si="10"/>
        <v>0</v>
      </c>
      <c r="ET151" s="2">
        <f t="shared" si="22"/>
        <v>0</v>
      </c>
      <c r="EU151" s="5">
        <f>IF('Tabulka klientů 2023'!$R155='Hlavní stránka'!EU$1,1,0)</f>
        <v>0</v>
      </c>
      <c r="EV151" s="5">
        <f>IF('Tabulka klientů 2023'!$U155='Hlavní stránka'!EU$1,1,0)</f>
        <v>0</v>
      </c>
      <c r="EW151" s="5">
        <f>IF('Tabulka klientů 2023'!$X155='Hlavní stránka'!EU$1,1,0)</f>
        <v>0</v>
      </c>
      <c r="EX151" s="5">
        <f>IF('Tabulka klientů 2023'!$AA155='Hlavní stránka'!EU$1,1,0)</f>
        <v>0</v>
      </c>
      <c r="EY151" s="5">
        <f>IF('Tabulka klientů 2023'!$AD155='Hlavní stránka'!EU$1,1,0)</f>
        <v>0</v>
      </c>
      <c r="EZ151" s="5">
        <f>IF('Tabulka klientů 2023'!$AG155='Hlavní stránka'!EU$1,1,0)</f>
        <v>0</v>
      </c>
      <c r="FA151" s="5">
        <f>IF('Tabulka klientů 2023'!$AJ155='Hlavní stránka'!EU$1,1,0)</f>
        <v>0</v>
      </c>
      <c r="FB151" s="5">
        <f>IF('Tabulka klientů 2023'!$AM155='Hlavní stránka'!EU$1,1,0)</f>
        <v>0</v>
      </c>
      <c r="FC151" s="5">
        <f>IF('Tabulka klientů 2023'!$AP155='Hlavní stránka'!EU$1,1,0)</f>
        <v>0</v>
      </c>
      <c r="FD151" s="5">
        <f>IF('Tabulka klientů 2023'!$AS155='Hlavní stránka'!EU$1,1,0)</f>
        <v>0</v>
      </c>
      <c r="FE151" s="5">
        <f>IF('Tabulka klientů 2023'!$AV155='Hlavní stránka'!EU$1,1,0)</f>
        <v>0</v>
      </c>
      <c r="FF151" s="5">
        <f t="shared" si="11"/>
        <v>0</v>
      </c>
      <c r="FG151" s="2">
        <f t="shared" si="23"/>
        <v>0</v>
      </c>
    </row>
    <row r="152" spans="1:163" ht="1.5" hidden="1" customHeight="1" x14ac:dyDescent="0.25">
      <c r="A152" s="4"/>
      <c r="B152" s="4"/>
      <c r="C152" s="4"/>
      <c r="D152" s="4"/>
      <c r="E152" s="4"/>
      <c r="F152" s="4"/>
      <c r="G152" s="4"/>
      <c r="H152" s="5">
        <f>IF('Tabulka klientů 2023'!$R156='Hlavní stránka'!$H$1,1,0)</f>
        <v>0</v>
      </c>
      <c r="I152" s="5">
        <f>IF('Tabulka klientů 2023'!$U156='Hlavní stránka'!$H$1,1,0)</f>
        <v>0</v>
      </c>
      <c r="J152" s="5">
        <f>IF('Tabulka klientů 2023'!$X156='Hlavní stránka'!$H$1,1,0)</f>
        <v>0</v>
      </c>
      <c r="K152" s="5">
        <f>IF('Tabulka klientů 2023'!$AA156='Hlavní stránka'!$H$1,1,0)</f>
        <v>0</v>
      </c>
      <c r="L152" s="5">
        <f>IF('Tabulka klientů 2023'!$AD156='Hlavní stránka'!$H$1,1,0)</f>
        <v>0</v>
      </c>
      <c r="M152" s="5">
        <f>IF('Tabulka klientů 2023'!$AG156='Hlavní stránka'!$H$1,1,0)</f>
        <v>0</v>
      </c>
      <c r="N152" s="5">
        <f>IF('Tabulka klientů 2023'!$AJ156='Hlavní stránka'!$H$1,1,0)</f>
        <v>0</v>
      </c>
      <c r="O152" s="5">
        <f>IF('Tabulka klientů 2023'!$AM156='Hlavní stránka'!$H$1,1,0)</f>
        <v>0</v>
      </c>
      <c r="P152" s="5">
        <f>IF('Tabulka klientů 2023'!$AP156='Hlavní stránka'!$H$1,1,0)</f>
        <v>0</v>
      </c>
      <c r="Q152" s="5">
        <f>IF('Tabulka klientů 2023'!$AS156='Hlavní stránka'!$H$1,1,0)</f>
        <v>0</v>
      </c>
      <c r="R152" s="5">
        <f>IF('Tabulka klientů 2023'!$AV156='Hlavní stránka'!$H$1,1,0)</f>
        <v>0</v>
      </c>
      <c r="S152" s="5">
        <f t="shared" si="0"/>
        <v>0</v>
      </c>
      <c r="T152" s="2">
        <f t="shared" si="12"/>
        <v>0</v>
      </c>
      <c r="U152" s="5">
        <f>IF('Tabulka klientů 2023'!$R156='Hlavní stránka'!U$1,1,0)</f>
        <v>0</v>
      </c>
      <c r="V152" s="5">
        <f>IF('Tabulka klientů 2023'!$U156='Hlavní stránka'!U$1,1,0)</f>
        <v>0</v>
      </c>
      <c r="W152" s="5">
        <f>IF('Tabulka klientů 2023'!$X156='Hlavní stránka'!U$1,1,0)</f>
        <v>0</v>
      </c>
      <c r="X152" s="5">
        <f>IF('Tabulka klientů 2023'!$AA156='Hlavní stránka'!U$1,1,0)</f>
        <v>0</v>
      </c>
      <c r="Y152" s="5">
        <f>IF('Tabulka klientů 2023'!$AD156='Hlavní stránka'!U$1,1,0)</f>
        <v>0</v>
      </c>
      <c r="Z152" s="5">
        <f>IF('Tabulka klientů 2023'!$AG156='Hlavní stránka'!U$1,1,0)</f>
        <v>0</v>
      </c>
      <c r="AA152" s="5">
        <f>IF('Tabulka klientů 2023'!$AJ156='Hlavní stránka'!U$1,1,0)</f>
        <v>0</v>
      </c>
      <c r="AB152" s="5">
        <f>IF('Tabulka klientů 2023'!$AM156='Hlavní stránka'!U$1,1,0)</f>
        <v>0</v>
      </c>
      <c r="AC152" s="5">
        <f>IF('Tabulka klientů 2023'!$AP156='Hlavní stránka'!U$1,1,0)</f>
        <v>0</v>
      </c>
      <c r="AD152" s="5">
        <f>IF('Tabulka klientů 2023'!$AS156='Hlavní stránka'!U$1,1,0)</f>
        <v>0</v>
      </c>
      <c r="AE152" s="5">
        <f>IF('Tabulka klientů 2023'!$AV156='Hlavní stránka'!U$1,1,0)</f>
        <v>0</v>
      </c>
      <c r="AF152" s="5">
        <f t="shared" si="1"/>
        <v>0</v>
      </c>
      <c r="AG152" s="2">
        <f t="shared" si="13"/>
        <v>0</v>
      </c>
      <c r="AH152" s="5">
        <f>IF('Tabulka klientů 2023'!$R156='Hlavní stránka'!AH$1,1,0)</f>
        <v>0</v>
      </c>
      <c r="AI152" s="5">
        <f>IF('Tabulka klientů 2023'!$U156='Hlavní stránka'!AH$1,1,0)</f>
        <v>0</v>
      </c>
      <c r="AJ152" s="5">
        <f>IF('Tabulka klientů 2023'!$X156='Hlavní stránka'!AH$1,1,0)</f>
        <v>0</v>
      </c>
      <c r="AK152" s="5">
        <f>IF('Tabulka klientů 2023'!$AA156='Hlavní stránka'!AH$1,1,0)</f>
        <v>0</v>
      </c>
      <c r="AL152" s="5">
        <f>IF('Tabulka klientů 2023'!$AD156='Hlavní stránka'!AH$1,1,0)</f>
        <v>0</v>
      </c>
      <c r="AM152" s="5">
        <f>IF('Tabulka klientů 2023'!$AG156='Hlavní stránka'!AH$1,1,0)</f>
        <v>0</v>
      </c>
      <c r="AN152" s="5">
        <f>IF('Tabulka klientů 2023'!$AJ156='Hlavní stránka'!AH$1,1,0)</f>
        <v>0</v>
      </c>
      <c r="AO152" s="5">
        <f>IF('Tabulka klientů 2023'!$AM156='Hlavní stránka'!AH$1,1,0)</f>
        <v>0</v>
      </c>
      <c r="AP152" s="5">
        <f>IF('Tabulka klientů 2023'!$AP156='Hlavní stránka'!AH$1,1,0)</f>
        <v>0</v>
      </c>
      <c r="AQ152" s="5">
        <f>IF('Tabulka klientů 2023'!$AS156='Hlavní stránka'!AH$1,1,0)</f>
        <v>0</v>
      </c>
      <c r="AR152" s="5">
        <f>IF('Tabulka klientů 2023'!$AV156='Hlavní stránka'!AH$1,1,0)</f>
        <v>0</v>
      </c>
      <c r="AS152" s="5">
        <f t="shared" si="2"/>
        <v>0</v>
      </c>
      <c r="AT152" s="2">
        <f t="shared" si="14"/>
        <v>0</v>
      </c>
      <c r="AU152" s="5">
        <f>IF('Tabulka klientů 2023'!$R156='Hlavní stránka'!AU$1,1,0)</f>
        <v>0</v>
      </c>
      <c r="AV152" s="5">
        <f>IF('Tabulka klientů 2023'!$U156='Hlavní stránka'!AU$1,1,0)</f>
        <v>0</v>
      </c>
      <c r="AW152" s="5">
        <f>IF('Tabulka klientů 2023'!$X156='Hlavní stránka'!AU$1,1,0)</f>
        <v>0</v>
      </c>
      <c r="AX152" s="5">
        <f>IF('Tabulka klientů 2023'!$AA156='Hlavní stránka'!AU$1,1,0)</f>
        <v>0</v>
      </c>
      <c r="AY152" s="5">
        <f>IF('Tabulka klientů 2023'!$AD156='Hlavní stránka'!AU$1,1,0)</f>
        <v>0</v>
      </c>
      <c r="AZ152" s="5">
        <f>IF('Tabulka klientů 2023'!$AG156='Hlavní stránka'!AU$1,1,0)</f>
        <v>0</v>
      </c>
      <c r="BA152" s="5">
        <f>IF('Tabulka klientů 2023'!$AJ156='Hlavní stránka'!AU$1,1,0)</f>
        <v>0</v>
      </c>
      <c r="BB152" s="5">
        <f>IF('Tabulka klientů 2023'!$AM156='Hlavní stránka'!AU$1,1,0)</f>
        <v>0</v>
      </c>
      <c r="BC152" s="5">
        <f>IF('Tabulka klientů 2023'!$AP156='Hlavní stránka'!AU$1,1,0)</f>
        <v>0</v>
      </c>
      <c r="BD152" s="5">
        <f>IF('Tabulka klientů 2023'!$AS156='Hlavní stránka'!AU$1,1,0)</f>
        <v>0</v>
      </c>
      <c r="BE152" s="5">
        <f>IF('Tabulka klientů 2023'!$AV156='Hlavní stránka'!AU$1,1,0)</f>
        <v>0</v>
      </c>
      <c r="BF152" s="5">
        <f t="shared" si="3"/>
        <v>0</v>
      </c>
      <c r="BG152" s="2">
        <f t="shared" si="15"/>
        <v>0</v>
      </c>
      <c r="BH152" s="5">
        <f>IF('Tabulka klientů 2023'!$R156='Hlavní stránka'!BH$1,1,0)</f>
        <v>0</v>
      </c>
      <c r="BI152" s="5">
        <f>IF('Tabulka klientů 2023'!$U156='Hlavní stránka'!BH$1,1,0)</f>
        <v>0</v>
      </c>
      <c r="BJ152" s="5">
        <f>IF('Tabulka klientů 2023'!$X156='Hlavní stránka'!BH$1,1,0)</f>
        <v>0</v>
      </c>
      <c r="BK152" s="5">
        <f>IF('Tabulka klientů 2023'!$AA156='Hlavní stránka'!BH$1,1,0)</f>
        <v>0</v>
      </c>
      <c r="BL152" s="5">
        <f>IF('Tabulka klientů 2023'!$AD156='Hlavní stránka'!BH$1,1,0)</f>
        <v>0</v>
      </c>
      <c r="BM152" s="5">
        <f>IF('Tabulka klientů 2023'!$AG156='Hlavní stránka'!BH$1,1,0)</f>
        <v>0</v>
      </c>
      <c r="BN152" s="5">
        <f>IF('Tabulka klientů 2023'!$AJ156='Hlavní stránka'!BH$1,1,0)</f>
        <v>0</v>
      </c>
      <c r="BO152" s="5">
        <f>IF('Tabulka klientů 2023'!$AM156='Hlavní stránka'!BH$1,1,0)</f>
        <v>0</v>
      </c>
      <c r="BP152" s="5">
        <f>IF('Tabulka klientů 2023'!$AP156='Hlavní stránka'!BH$1,1,0)</f>
        <v>0</v>
      </c>
      <c r="BQ152" s="5">
        <f>IF('Tabulka klientů 2023'!$AS156='Hlavní stránka'!BH$1,1,0)</f>
        <v>0</v>
      </c>
      <c r="BR152" s="5">
        <f>IF('Tabulka klientů 2023'!$AV156='Hlavní stránka'!BH$1,1,0)</f>
        <v>0</v>
      </c>
      <c r="BS152" s="5">
        <f t="shared" si="4"/>
        <v>0</v>
      </c>
      <c r="BT152" s="2">
        <f t="shared" si="16"/>
        <v>0</v>
      </c>
      <c r="BU152" s="5">
        <f>IF('Tabulka klientů 2023'!$R156='Hlavní stránka'!BU$1,1,0)</f>
        <v>0</v>
      </c>
      <c r="BV152" s="5">
        <f>IF('Tabulka klientů 2023'!$U156='Hlavní stránka'!BU$1,1,0)</f>
        <v>0</v>
      </c>
      <c r="BW152" s="5">
        <f>IF('Tabulka klientů 2023'!$X156='Hlavní stránka'!BU$1,1,0)</f>
        <v>0</v>
      </c>
      <c r="BX152" s="5">
        <f>IF('Tabulka klientů 2023'!$AA156='Hlavní stránka'!BU$1,1,0)</f>
        <v>0</v>
      </c>
      <c r="BY152" s="5">
        <f>IF('Tabulka klientů 2023'!$AD156='Hlavní stránka'!BU$1,1,0)</f>
        <v>0</v>
      </c>
      <c r="BZ152" s="5">
        <f>IF('Tabulka klientů 2023'!$AG156='Hlavní stránka'!BU$1,1,0)</f>
        <v>0</v>
      </c>
      <c r="CA152" s="5">
        <f>IF('Tabulka klientů 2023'!$AJ156='Hlavní stránka'!BU$1,1,0)</f>
        <v>0</v>
      </c>
      <c r="CB152" s="5">
        <f>IF('Tabulka klientů 2023'!$AM156='Hlavní stránka'!BU$1,1,0)</f>
        <v>0</v>
      </c>
      <c r="CC152" s="5">
        <f>IF('Tabulka klientů 2023'!$AP156='Hlavní stránka'!BU$1,1,0)</f>
        <v>0</v>
      </c>
      <c r="CD152" s="5">
        <f>IF('Tabulka klientů 2023'!$AS156='Hlavní stránka'!BU$1,1,0)</f>
        <v>0</v>
      </c>
      <c r="CE152" s="5">
        <f>IF('Tabulka klientů 2023'!$AV156='Hlavní stránka'!BU$1,1,0)</f>
        <v>0</v>
      </c>
      <c r="CF152" s="5">
        <f t="shared" si="5"/>
        <v>0</v>
      </c>
      <c r="CG152" s="2">
        <f t="shared" si="17"/>
        <v>0</v>
      </c>
      <c r="CH152" s="5">
        <f>IF('Tabulka klientů 2023'!$R156='Hlavní stránka'!CH$1,1,0)</f>
        <v>0</v>
      </c>
      <c r="CI152" s="5">
        <f>IF('Tabulka klientů 2023'!$U156='Hlavní stránka'!CH$1,1,0)</f>
        <v>0</v>
      </c>
      <c r="CJ152" s="5">
        <f>IF('Tabulka klientů 2023'!$X156='Hlavní stránka'!CH$1,1,0)</f>
        <v>0</v>
      </c>
      <c r="CK152" s="5">
        <f>IF('Tabulka klientů 2023'!$AA156='Hlavní stránka'!CH$1,1,0)</f>
        <v>0</v>
      </c>
      <c r="CL152" s="5">
        <f>IF('Tabulka klientů 2023'!$AD156='Hlavní stránka'!CH$1,1,0)</f>
        <v>0</v>
      </c>
      <c r="CM152" s="5">
        <f>IF('Tabulka klientů 2023'!$AG156='Hlavní stránka'!CH$1,1,0)</f>
        <v>0</v>
      </c>
      <c r="CN152" s="5">
        <f>IF('Tabulka klientů 2023'!$AJ156='Hlavní stránka'!CH$1,1,0)</f>
        <v>0</v>
      </c>
      <c r="CO152" s="5">
        <f>IF('Tabulka klientů 2023'!$AM156='Hlavní stránka'!CH$1,1,0)</f>
        <v>0</v>
      </c>
      <c r="CP152" s="5">
        <f>IF('Tabulka klientů 2023'!$AP156='Hlavní stránka'!CH$1,1,0)</f>
        <v>0</v>
      </c>
      <c r="CQ152" s="5">
        <f>IF('Tabulka klientů 2023'!$AS156='Hlavní stránka'!CH$1,1,0)</f>
        <v>0</v>
      </c>
      <c r="CR152" s="5">
        <f>IF('Tabulka klientů 2023'!$AV156='Hlavní stránka'!CH$1,1,0)</f>
        <v>0</v>
      </c>
      <c r="CS152" s="5">
        <f t="shared" si="6"/>
        <v>0</v>
      </c>
      <c r="CT152" s="2">
        <f t="shared" si="18"/>
        <v>0</v>
      </c>
      <c r="CU152" s="5">
        <f>IF('Tabulka klientů 2023'!$R156='Hlavní stránka'!CU$1,1,0)</f>
        <v>0</v>
      </c>
      <c r="CV152" s="5">
        <f>IF('Tabulka klientů 2023'!$U156='Hlavní stránka'!CU$1,1,0)</f>
        <v>0</v>
      </c>
      <c r="CW152" s="5">
        <f>IF('Tabulka klientů 2023'!$X156='Hlavní stránka'!CU$1,1,0)</f>
        <v>0</v>
      </c>
      <c r="CX152" s="5">
        <f>IF('Tabulka klientů 2023'!$AA156='Hlavní stránka'!CU$1,1,0)</f>
        <v>0</v>
      </c>
      <c r="CY152" s="5">
        <f>IF('Tabulka klientů 2023'!$AD156='Hlavní stránka'!CU$1,1,0)</f>
        <v>0</v>
      </c>
      <c r="CZ152" s="5">
        <f>IF('Tabulka klientů 2023'!$AG156='Hlavní stránka'!CU$1,1,0)</f>
        <v>0</v>
      </c>
      <c r="DA152" s="5">
        <f>IF('Tabulka klientů 2023'!$AJ156='Hlavní stránka'!CU$1,1,0)</f>
        <v>0</v>
      </c>
      <c r="DB152" s="5">
        <f>IF('Tabulka klientů 2023'!$AM156='Hlavní stránka'!CU$1,1,0)</f>
        <v>0</v>
      </c>
      <c r="DC152" s="5">
        <f>IF('Tabulka klientů 2023'!$AP156='Hlavní stránka'!CU$1,1,0)</f>
        <v>0</v>
      </c>
      <c r="DD152" s="5">
        <f>IF('Tabulka klientů 2023'!$AS156='Hlavní stránka'!CU$1,1,0)</f>
        <v>0</v>
      </c>
      <c r="DE152" s="5">
        <f>IF('Tabulka klientů 2023'!$AV156='Hlavní stránka'!CU$1,1,0)</f>
        <v>0</v>
      </c>
      <c r="DF152" s="5">
        <f t="shared" si="7"/>
        <v>0</v>
      </c>
      <c r="DG152" s="2">
        <f t="shared" si="19"/>
        <v>0</v>
      </c>
      <c r="DH152" s="5">
        <f>IF('Tabulka klientů 2023'!$R156='Hlavní stránka'!DH$1,1,0)</f>
        <v>0</v>
      </c>
      <c r="DI152" s="5">
        <f>IF('Tabulka klientů 2023'!$U156='Hlavní stránka'!DH$1,1,0)</f>
        <v>0</v>
      </c>
      <c r="DJ152" s="5">
        <f>IF('Tabulka klientů 2023'!$X156='Hlavní stránka'!DH$1,1,0)</f>
        <v>0</v>
      </c>
      <c r="DK152" s="5">
        <f>IF('Tabulka klientů 2023'!$AA156='Hlavní stránka'!DH$1,1,0)</f>
        <v>0</v>
      </c>
      <c r="DL152" s="5">
        <f>IF('Tabulka klientů 2023'!$AD156='Hlavní stránka'!DH$1,1,0)</f>
        <v>0</v>
      </c>
      <c r="DM152" s="5">
        <f>IF('Tabulka klientů 2023'!$AG156='Hlavní stránka'!DH$1,1,0)</f>
        <v>0</v>
      </c>
      <c r="DN152" s="5">
        <f>IF('Tabulka klientů 2023'!$AJ156='Hlavní stránka'!DH$1,1,0)</f>
        <v>0</v>
      </c>
      <c r="DO152" s="5">
        <f>IF('Tabulka klientů 2023'!$AM156='Hlavní stránka'!DH$1,1,0)</f>
        <v>0</v>
      </c>
      <c r="DP152" s="5">
        <f>IF('Tabulka klientů 2023'!$AP156='Hlavní stránka'!DH$1,1,0)</f>
        <v>0</v>
      </c>
      <c r="DQ152" s="5">
        <f>IF('Tabulka klientů 2023'!$AS156='Hlavní stránka'!DH$1,1,0)</f>
        <v>0</v>
      </c>
      <c r="DR152" s="5">
        <f>IF('Tabulka klientů 2023'!$AV156='Hlavní stránka'!DH$1,1,0)</f>
        <v>0</v>
      </c>
      <c r="DS152" s="5">
        <f t="shared" si="8"/>
        <v>0</v>
      </c>
      <c r="DT152" s="2">
        <f t="shared" si="20"/>
        <v>0</v>
      </c>
      <c r="DU152" s="5">
        <f>IF('Tabulka klientů 2023'!$R156='Hlavní stránka'!DU$1,1,0)</f>
        <v>0</v>
      </c>
      <c r="DV152" s="5">
        <f>IF('Tabulka klientů 2023'!$U156='Hlavní stránka'!DU$1,1,0)</f>
        <v>0</v>
      </c>
      <c r="DW152" s="5">
        <f>IF('Tabulka klientů 2023'!$X156='Hlavní stránka'!DU$1,1,0)</f>
        <v>0</v>
      </c>
      <c r="DX152" s="5">
        <f>IF('Tabulka klientů 2023'!$AA156='Hlavní stránka'!DU$1,1,0)</f>
        <v>0</v>
      </c>
      <c r="DY152" s="5">
        <f>IF('Tabulka klientů 2023'!$AD156='Hlavní stránka'!DU$1,1,0)</f>
        <v>0</v>
      </c>
      <c r="DZ152" s="5">
        <f>IF('Tabulka klientů 2023'!$AG156='Hlavní stránka'!DU$1,1,0)</f>
        <v>0</v>
      </c>
      <c r="EA152" s="5">
        <f>IF('Tabulka klientů 2023'!$AJ156='Hlavní stránka'!DU$1,1,0)</f>
        <v>0</v>
      </c>
      <c r="EB152" s="5">
        <f>IF('Tabulka klientů 2023'!$AM156='Hlavní stránka'!DU$1,1,0)</f>
        <v>0</v>
      </c>
      <c r="EC152" s="5">
        <f>IF('Tabulka klientů 2023'!$AP156='Hlavní stránka'!DU$1,1,0)</f>
        <v>0</v>
      </c>
      <c r="ED152" s="5">
        <f>IF('Tabulka klientů 2023'!$AS156='Hlavní stránka'!DU$1,1,0)</f>
        <v>0</v>
      </c>
      <c r="EE152" s="5">
        <f>IF('Tabulka klientů 2023'!$AV156='Hlavní stránka'!DU$1,1,0)</f>
        <v>0</v>
      </c>
      <c r="EF152" s="5">
        <f t="shared" si="9"/>
        <v>0</v>
      </c>
      <c r="EG152" s="2">
        <f t="shared" si="21"/>
        <v>0</v>
      </c>
      <c r="EH152" s="5">
        <f>IF('Tabulka klientů 2023'!$R156='Hlavní stránka'!EH$1,1,0)</f>
        <v>0</v>
      </c>
      <c r="EI152" s="5">
        <f>IF('Tabulka klientů 2023'!$U156='Hlavní stránka'!EH$1,1,0)</f>
        <v>0</v>
      </c>
      <c r="EJ152" s="5">
        <f>IF('Tabulka klientů 2023'!$X156='Hlavní stránka'!EH$1,1,0)</f>
        <v>0</v>
      </c>
      <c r="EK152" s="5">
        <f>IF('Tabulka klientů 2023'!$AA156='Hlavní stránka'!EH$1,1,0)</f>
        <v>0</v>
      </c>
      <c r="EL152" s="5">
        <f>IF('Tabulka klientů 2023'!$AD156='Hlavní stránka'!EH$1,1,0)</f>
        <v>0</v>
      </c>
      <c r="EM152" s="5">
        <f>IF('Tabulka klientů 2023'!$AG156='Hlavní stránka'!EH$1,1,0)</f>
        <v>0</v>
      </c>
      <c r="EN152" s="5">
        <f>IF('Tabulka klientů 2023'!$AJ156='Hlavní stránka'!EH$1,1,0)</f>
        <v>0</v>
      </c>
      <c r="EO152" s="5">
        <f>IF('Tabulka klientů 2023'!$AM156='Hlavní stránka'!EH$1,1,0)</f>
        <v>0</v>
      </c>
      <c r="EP152" s="5">
        <f>IF('Tabulka klientů 2023'!$AP156='Hlavní stránka'!EH$1,1,0)</f>
        <v>0</v>
      </c>
      <c r="EQ152" s="5">
        <f>IF('Tabulka klientů 2023'!$AS156='Hlavní stránka'!EH$1,1,0)</f>
        <v>0</v>
      </c>
      <c r="ER152" s="5">
        <f>IF('Tabulka klientů 2023'!$AV156='Hlavní stránka'!EH$1,1,0)</f>
        <v>0</v>
      </c>
      <c r="ES152" s="5">
        <f t="shared" si="10"/>
        <v>0</v>
      </c>
      <c r="ET152" s="2">
        <f t="shared" si="22"/>
        <v>0</v>
      </c>
      <c r="EU152" s="5">
        <f>IF('Tabulka klientů 2023'!$R156='Hlavní stránka'!EU$1,1,0)</f>
        <v>0</v>
      </c>
      <c r="EV152" s="5">
        <f>IF('Tabulka klientů 2023'!$U156='Hlavní stránka'!EU$1,1,0)</f>
        <v>0</v>
      </c>
      <c r="EW152" s="5">
        <f>IF('Tabulka klientů 2023'!$X156='Hlavní stránka'!EU$1,1,0)</f>
        <v>0</v>
      </c>
      <c r="EX152" s="5">
        <f>IF('Tabulka klientů 2023'!$AA156='Hlavní stránka'!EU$1,1,0)</f>
        <v>0</v>
      </c>
      <c r="EY152" s="5">
        <f>IF('Tabulka klientů 2023'!$AD156='Hlavní stránka'!EU$1,1,0)</f>
        <v>0</v>
      </c>
      <c r="EZ152" s="5">
        <f>IF('Tabulka klientů 2023'!$AG156='Hlavní stránka'!EU$1,1,0)</f>
        <v>0</v>
      </c>
      <c r="FA152" s="5">
        <f>IF('Tabulka klientů 2023'!$AJ156='Hlavní stránka'!EU$1,1,0)</f>
        <v>0</v>
      </c>
      <c r="FB152" s="5">
        <f>IF('Tabulka klientů 2023'!$AM156='Hlavní stránka'!EU$1,1,0)</f>
        <v>0</v>
      </c>
      <c r="FC152" s="5">
        <f>IF('Tabulka klientů 2023'!$AP156='Hlavní stránka'!EU$1,1,0)</f>
        <v>0</v>
      </c>
      <c r="FD152" s="5">
        <f>IF('Tabulka klientů 2023'!$AS156='Hlavní stránka'!EU$1,1,0)</f>
        <v>0</v>
      </c>
      <c r="FE152" s="5">
        <f>IF('Tabulka klientů 2023'!$AV156='Hlavní stránka'!EU$1,1,0)</f>
        <v>0</v>
      </c>
      <c r="FF152" s="5">
        <f t="shared" si="11"/>
        <v>0</v>
      </c>
      <c r="FG152" s="2">
        <f t="shared" si="23"/>
        <v>0</v>
      </c>
    </row>
    <row r="153" spans="1:163" ht="1.5" hidden="1" customHeight="1" x14ac:dyDescent="0.25">
      <c r="A153" s="4"/>
      <c r="B153" s="4"/>
      <c r="C153" s="4"/>
      <c r="D153" s="4"/>
      <c r="E153" s="4"/>
      <c r="F153" s="4"/>
      <c r="G153" s="4"/>
      <c r="H153" s="5">
        <f>IF('Tabulka klientů 2023'!$R157='Hlavní stránka'!$H$1,1,0)</f>
        <v>0</v>
      </c>
      <c r="I153" s="5">
        <f>IF('Tabulka klientů 2023'!$U157='Hlavní stránka'!$H$1,1,0)</f>
        <v>0</v>
      </c>
      <c r="J153" s="5">
        <f>IF('Tabulka klientů 2023'!$X157='Hlavní stránka'!$H$1,1,0)</f>
        <v>0</v>
      </c>
      <c r="K153" s="5">
        <f>IF('Tabulka klientů 2023'!$AA157='Hlavní stránka'!$H$1,1,0)</f>
        <v>0</v>
      </c>
      <c r="L153" s="5">
        <f>IF('Tabulka klientů 2023'!$AD157='Hlavní stránka'!$H$1,1,0)</f>
        <v>0</v>
      </c>
      <c r="M153" s="5">
        <f>IF('Tabulka klientů 2023'!$AG157='Hlavní stránka'!$H$1,1,0)</f>
        <v>0</v>
      </c>
      <c r="N153" s="5">
        <f>IF('Tabulka klientů 2023'!$AJ157='Hlavní stránka'!$H$1,1,0)</f>
        <v>0</v>
      </c>
      <c r="O153" s="5">
        <f>IF('Tabulka klientů 2023'!$AM157='Hlavní stránka'!$H$1,1,0)</f>
        <v>0</v>
      </c>
      <c r="P153" s="5">
        <f>IF('Tabulka klientů 2023'!$AP157='Hlavní stránka'!$H$1,1,0)</f>
        <v>0</v>
      </c>
      <c r="Q153" s="5">
        <f>IF('Tabulka klientů 2023'!$AS157='Hlavní stránka'!$H$1,1,0)</f>
        <v>0</v>
      </c>
      <c r="R153" s="5">
        <f>IF('Tabulka klientů 2023'!$AV157='Hlavní stránka'!$H$1,1,0)</f>
        <v>0</v>
      </c>
      <c r="S153" s="5">
        <f t="shared" si="0"/>
        <v>0</v>
      </c>
      <c r="T153" s="2">
        <f t="shared" si="12"/>
        <v>0</v>
      </c>
      <c r="U153" s="5">
        <f>IF('Tabulka klientů 2023'!$R157='Hlavní stránka'!U$1,1,0)</f>
        <v>0</v>
      </c>
      <c r="V153" s="5">
        <f>IF('Tabulka klientů 2023'!$U157='Hlavní stránka'!U$1,1,0)</f>
        <v>0</v>
      </c>
      <c r="W153" s="5">
        <f>IF('Tabulka klientů 2023'!$X157='Hlavní stránka'!U$1,1,0)</f>
        <v>0</v>
      </c>
      <c r="X153" s="5">
        <f>IF('Tabulka klientů 2023'!$AA157='Hlavní stránka'!U$1,1,0)</f>
        <v>0</v>
      </c>
      <c r="Y153" s="5">
        <f>IF('Tabulka klientů 2023'!$AD157='Hlavní stránka'!U$1,1,0)</f>
        <v>0</v>
      </c>
      <c r="Z153" s="5">
        <f>IF('Tabulka klientů 2023'!$AG157='Hlavní stránka'!U$1,1,0)</f>
        <v>0</v>
      </c>
      <c r="AA153" s="5">
        <f>IF('Tabulka klientů 2023'!$AJ157='Hlavní stránka'!U$1,1,0)</f>
        <v>0</v>
      </c>
      <c r="AB153" s="5">
        <f>IF('Tabulka klientů 2023'!$AM157='Hlavní stránka'!U$1,1,0)</f>
        <v>0</v>
      </c>
      <c r="AC153" s="5">
        <f>IF('Tabulka klientů 2023'!$AP157='Hlavní stránka'!U$1,1,0)</f>
        <v>0</v>
      </c>
      <c r="AD153" s="5">
        <f>IF('Tabulka klientů 2023'!$AS157='Hlavní stránka'!U$1,1,0)</f>
        <v>0</v>
      </c>
      <c r="AE153" s="5">
        <f>IF('Tabulka klientů 2023'!$AV157='Hlavní stránka'!U$1,1,0)</f>
        <v>0</v>
      </c>
      <c r="AF153" s="5">
        <f t="shared" si="1"/>
        <v>0</v>
      </c>
      <c r="AG153" s="2">
        <f t="shared" si="13"/>
        <v>0</v>
      </c>
      <c r="AH153" s="5">
        <f>IF('Tabulka klientů 2023'!$R157='Hlavní stránka'!AH$1,1,0)</f>
        <v>0</v>
      </c>
      <c r="AI153" s="5">
        <f>IF('Tabulka klientů 2023'!$U157='Hlavní stránka'!AH$1,1,0)</f>
        <v>0</v>
      </c>
      <c r="AJ153" s="5">
        <f>IF('Tabulka klientů 2023'!$X157='Hlavní stránka'!AH$1,1,0)</f>
        <v>0</v>
      </c>
      <c r="AK153" s="5">
        <f>IF('Tabulka klientů 2023'!$AA157='Hlavní stránka'!AH$1,1,0)</f>
        <v>0</v>
      </c>
      <c r="AL153" s="5">
        <f>IF('Tabulka klientů 2023'!$AD157='Hlavní stránka'!AH$1,1,0)</f>
        <v>0</v>
      </c>
      <c r="AM153" s="5">
        <f>IF('Tabulka klientů 2023'!$AG157='Hlavní stránka'!AH$1,1,0)</f>
        <v>0</v>
      </c>
      <c r="AN153" s="5">
        <f>IF('Tabulka klientů 2023'!$AJ157='Hlavní stránka'!AH$1,1,0)</f>
        <v>0</v>
      </c>
      <c r="AO153" s="5">
        <f>IF('Tabulka klientů 2023'!$AM157='Hlavní stránka'!AH$1,1,0)</f>
        <v>0</v>
      </c>
      <c r="AP153" s="5">
        <f>IF('Tabulka klientů 2023'!$AP157='Hlavní stránka'!AH$1,1,0)</f>
        <v>0</v>
      </c>
      <c r="AQ153" s="5">
        <f>IF('Tabulka klientů 2023'!$AS157='Hlavní stránka'!AH$1,1,0)</f>
        <v>0</v>
      </c>
      <c r="AR153" s="5">
        <f>IF('Tabulka klientů 2023'!$AV157='Hlavní stránka'!AH$1,1,0)</f>
        <v>0</v>
      </c>
      <c r="AS153" s="5">
        <f t="shared" si="2"/>
        <v>0</v>
      </c>
      <c r="AT153" s="2">
        <f t="shared" si="14"/>
        <v>0</v>
      </c>
      <c r="AU153" s="5">
        <f>IF('Tabulka klientů 2023'!$R157='Hlavní stránka'!AU$1,1,0)</f>
        <v>0</v>
      </c>
      <c r="AV153" s="5">
        <f>IF('Tabulka klientů 2023'!$U157='Hlavní stránka'!AU$1,1,0)</f>
        <v>0</v>
      </c>
      <c r="AW153" s="5">
        <f>IF('Tabulka klientů 2023'!$X157='Hlavní stránka'!AU$1,1,0)</f>
        <v>0</v>
      </c>
      <c r="AX153" s="5">
        <f>IF('Tabulka klientů 2023'!$AA157='Hlavní stránka'!AU$1,1,0)</f>
        <v>0</v>
      </c>
      <c r="AY153" s="5">
        <f>IF('Tabulka klientů 2023'!$AD157='Hlavní stránka'!AU$1,1,0)</f>
        <v>0</v>
      </c>
      <c r="AZ153" s="5">
        <f>IF('Tabulka klientů 2023'!$AG157='Hlavní stránka'!AU$1,1,0)</f>
        <v>0</v>
      </c>
      <c r="BA153" s="5">
        <f>IF('Tabulka klientů 2023'!$AJ157='Hlavní stránka'!AU$1,1,0)</f>
        <v>0</v>
      </c>
      <c r="BB153" s="5">
        <f>IF('Tabulka klientů 2023'!$AM157='Hlavní stránka'!AU$1,1,0)</f>
        <v>0</v>
      </c>
      <c r="BC153" s="5">
        <f>IF('Tabulka klientů 2023'!$AP157='Hlavní stránka'!AU$1,1,0)</f>
        <v>0</v>
      </c>
      <c r="BD153" s="5">
        <f>IF('Tabulka klientů 2023'!$AS157='Hlavní stránka'!AU$1,1,0)</f>
        <v>0</v>
      </c>
      <c r="BE153" s="5">
        <f>IF('Tabulka klientů 2023'!$AV157='Hlavní stránka'!AU$1,1,0)</f>
        <v>0</v>
      </c>
      <c r="BF153" s="5">
        <f t="shared" si="3"/>
        <v>0</v>
      </c>
      <c r="BG153" s="2">
        <f t="shared" si="15"/>
        <v>0</v>
      </c>
      <c r="BH153" s="5">
        <f>IF('Tabulka klientů 2023'!$R157='Hlavní stránka'!BH$1,1,0)</f>
        <v>0</v>
      </c>
      <c r="BI153" s="5">
        <f>IF('Tabulka klientů 2023'!$U157='Hlavní stránka'!BH$1,1,0)</f>
        <v>0</v>
      </c>
      <c r="BJ153" s="5">
        <f>IF('Tabulka klientů 2023'!$X157='Hlavní stránka'!BH$1,1,0)</f>
        <v>0</v>
      </c>
      <c r="BK153" s="5">
        <f>IF('Tabulka klientů 2023'!$AA157='Hlavní stránka'!BH$1,1,0)</f>
        <v>0</v>
      </c>
      <c r="BL153" s="5">
        <f>IF('Tabulka klientů 2023'!$AD157='Hlavní stránka'!BH$1,1,0)</f>
        <v>0</v>
      </c>
      <c r="BM153" s="5">
        <f>IF('Tabulka klientů 2023'!$AG157='Hlavní stránka'!BH$1,1,0)</f>
        <v>0</v>
      </c>
      <c r="BN153" s="5">
        <f>IF('Tabulka klientů 2023'!$AJ157='Hlavní stránka'!BH$1,1,0)</f>
        <v>0</v>
      </c>
      <c r="BO153" s="5">
        <f>IF('Tabulka klientů 2023'!$AM157='Hlavní stránka'!BH$1,1,0)</f>
        <v>0</v>
      </c>
      <c r="BP153" s="5">
        <f>IF('Tabulka klientů 2023'!$AP157='Hlavní stránka'!BH$1,1,0)</f>
        <v>0</v>
      </c>
      <c r="BQ153" s="5">
        <f>IF('Tabulka klientů 2023'!$AS157='Hlavní stránka'!BH$1,1,0)</f>
        <v>0</v>
      </c>
      <c r="BR153" s="5">
        <f>IF('Tabulka klientů 2023'!$AV157='Hlavní stránka'!BH$1,1,0)</f>
        <v>0</v>
      </c>
      <c r="BS153" s="5">
        <f t="shared" si="4"/>
        <v>0</v>
      </c>
      <c r="BT153" s="2">
        <f t="shared" si="16"/>
        <v>0</v>
      </c>
      <c r="BU153" s="5">
        <f>IF('Tabulka klientů 2023'!$R157='Hlavní stránka'!BU$1,1,0)</f>
        <v>0</v>
      </c>
      <c r="BV153" s="5">
        <f>IF('Tabulka klientů 2023'!$U157='Hlavní stránka'!BU$1,1,0)</f>
        <v>0</v>
      </c>
      <c r="BW153" s="5">
        <f>IF('Tabulka klientů 2023'!$X157='Hlavní stránka'!BU$1,1,0)</f>
        <v>0</v>
      </c>
      <c r="BX153" s="5">
        <f>IF('Tabulka klientů 2023'!$AA157='Hlavní stránka'!BU$1,1,0)</f>
        <v>0</v>
      </c>
      <c r="BY153" s="5">
        <f>IF('Tabulka klientů 2023'!$AD157='Hlavní stránka'!BU$1,1,0)</f>
        <v>0</v>
      </c>
      <c r="BZ153" s="5">
        <f>IF('Tabulka klientů 2023'!$AG157='Hlavní stránka'!BU$1,1,0)</f>
        <v>0</v>
      </c>
      <c r="CA153" s="5">
        <f>IF('Tabulka klientů 2023'!$AJ157='Hlavní stránka'!BU$1,1,0)</f>
        <v>0</v>
      </c>
      <c r="CB153" s="5">
        <f>IF('Tabulka klientů 2023'!$AM157='Hlavní stránka'!BU$1,1,0)</f>
        <v>0</v>
      </c>
      <c r="CC153" s="5">
        <f>IF('Tabulka klientů 2023'!$AP157='Hlavní stránka'!BU$1,1,0)</f>
        <v>0</v>
      </c>
      <c r="CD153" s="5">
        <f>IF('Tabulka klientů 2023'!$AS157='Hlavní stránka'!BU$1,1,0)</f>
        <v>0</v>
      </c>
      <c r="CE153" s="5">
        <f>IF('Tabulka klientů 2023'!$AV157='Hlavní stránka'!BU$1,1,0)</f>
        <v>0</v>
      </c>
      <c r="CF153" s="5">
        <f t="shared" si="5"/>
        <v>0</v>
      </c>
      <c r="CG153" s="2">
        <f t="shared" si="17"/>
        <v>0</v>
      </c>
      <c r="CH153" s="5">
        <f>IF('Tabulka klientů 2023'!$R157='Hlavní stránka'!CH$1,1,0)</f>
        <v>0</v>
      </c>
      <c r="CI153" s="5">
        <f>IF('Tabulka klientů 2023'!$U157='Hlavní stránka'!CH$1,1,0)</f>
        <v>0</v>
      </c>
      <c r="CJ153" s="5">
        <f>IF('Tabulka klientů 2023'!$X157='Hlavní stránka'!CH$1,1,0)</f>
        <v>0</v>
      </c>
      <c r="CK153" s="5">
        <f>IF('Tabulka klientů 2023'!$AA157='Hlavní stránka'!CH$1,1,0)</f>
        <v>0</v>
      </c>
      <c r="CL153" s="5">
        <f>IF('Tabulka klientů 2023'!$AD157='Hlavní stránka'!CH$1,1,0)</f>
        <v>0</v>
      </c>
      <c r="CM153" s="5">
        <f>IF('Tabulka klientů 2023'!$AG157='Hlavní stránka'!CH$1,1,0)</f>
        <v>0</v>
      </c>
      <c r="CN153" s="5">
        <f>IF('Tabulka klientů 2023'!$AJ157='Hlavní stránka'!CH$1,1,0)</f>
        <v>0</v>
      </c>
      <c r="CO153" s="5">
        <f>IF('Tabulka klientů 2023'!$AM157='Hlavní stránka'!CH$1,1,0)</f>
        <v>0</v>
      </c>
      <c r="CP153" s="5">
        <f>IF('Tabulka klientů 2023'!$AP157='Hlavní stránka'!CH$1,1,0)</f>
        <v>0</v>
      </c>
      <c r="CQ153" s="5">
        <f>IF('Tabulka klientů 2023'!$AS157='Hlavní stránka'!CH$1,1,0)</f>
        <v>0</v>
      </c>
      <c r="CR153" s="5">
        <f>IF('Tabulka klientů 2023'!$AV157='Hlavní stránka'!CH$1,1,0)</f>
        <v>0</v>
      </c>
      <c r="CS153" s="5">
        <f t="shared" si="6"/>
        <v>0</v>
      </c>
      <c r="CT153" s="2">
        <f t="shared" si="18"/>
        <v>0</v>
      </c>
      <c r="CU153" s="5">
        <f>IF('Tabulka klientů 2023'!$R157='Hlavní stránka'!CU$1,1,0)</f>
        <v>0</v>
      </c>
      <c r="CV153" s="5">
        <f>IF('Tabulka klientů 2023'!$U157='Hlavní stránka'!CU$1,1,0)</f>
        <v>0</v>
      </c>
      <c r="CW153" s="5">
        <f>IF('Tabulka klientů 2023'!$X157='Hlavní stránka'!CU$1,1,0)</f>
        <v>0</v>
      </c>
      <c r="CX153" s="5">
        <f>IF('Tabulka klientů 2023'!$AA157='Hlavní stránka'!CU$1,1,0)</f>
        <v>0</v>
      </c>
      <c r="CY153" s="5">
        <f>IF('Tabulka klientů 2023'!$AD157='Hlavní stránka'!CU$1,1,0)</f>
        <v>0</v>
      </c>
      <c r="CZ153" s="5">
        <f>IF('Tabulka klientů 2023'!$AG157='Hlavní stránka'!CU$1,1,0)</f>
        <v>0</v>
      </c>
      <c r="DA153" s="5">
        <f>IF('Tabulka klientů 2023'!$AJ157='Hlavní stránka'!CU$1,1,0)</f>
        <v>0</v>
      </c>
      <c r="DB153" s="5">
        <f>IF('Tabulka klientů 2023'!$AM157='Hlavní stránka'!CU$1,1,0)</f>
        <v>0</v>
      </c>
      <c r="DC153" s="5">
        <f>IF('Tabulka klientů 2023'!$AP157='Hlavní stránka'!CU$1,1,0)</f>
        <v>0</v>
      </c>
      <c r="DD153" s="5">
        <f>IF('Tabulka klientů 2023'!$AS157='Hlavní stránka'!CU$1,1,0)</f>
        <v>0</v>
      </c>
      <c r="DE153" s="5">
        <f>IF('Tabulka klientů 2023'!$AV157='Hlavní stránka'!CU$1,1,0)</f>
        <v>0</v>
      </c>
      <c r="DF153" s="5">
        <f t="shared" si="7"/>
        <v>0</v>
      </c>
      <c r="DG153" s="2">
        <f t="shared" si="19"/>
        <v>0</v>
      </c>
      <c r="DH153" s="5">
        <f>IF('Tabulka klientů 2023'!$R157='Hlavní stránka'!DH$1,1,0)</f>
        <v>0</v>
      </c>
      <c r="DI153" s="5">
        <f>IF('Tabulka klientů 2023'!$U157='Hlavní stránka'!DH$1,1,0)</f>
        <v>0</v>
      </c>
      <c r="DJ153" s="5">
        <f>IF('Tabulka klientů 2023'!$X157='Hlavní stránka'!DH$1,1,0)</f>
        <v>0</v>
      </c>
      <c r="DK153" s="5">
        <f>IF('Tabulka klientů 2023'!$AA157='Hlavní stránka'!DH$1,1,0)</f>
        <v>0</v>
      </c>
      <c r="DL153" s="5">
        <f>IF('Tabulka klientů 2023'!$AD157='Hlavní stránka'!DH$1,1,0)</f>
        <v>0</v>
      </c>
      <c r="DM153" s="5">
        <f>IF('Tabulka klientů 2023'!$AG157='Hlavní stránka'!DH$1,1,0)</f>
        <v>0</v>
      </c>
      <c r="DN153" s="5">
        <f>IF('Tabulka klientů 2023'!$AJ157='Hlavní stránka'!DH$1,1,0)</f>
        <v>0</v>
      </c>
      <c r="DO153" s="5">
        <f>IF('Tabulka klientů 2023'!$AM157='Hlavní stránka'!DH$1,1,0)</f>
        <v>0</v>
      </c>
      <c r="DP153" s="5">
        <f>IF('Tabulka klientů 2023'!$AP157='Hlavní stránka'!DH$1,1,0)</f>
        <v>0</v>
      </c>
      <c r="DQ153" s="5">
        <f>IF('Tabulka klientů 2023'!$AS157='Hlavní stránka'!DH$1,1,0)</f>
        <v>0</v>
      </c>
      <c r="DR153" s="5">
        <f>IF('Tabulka klientů 2023'!$AV157='Hlavní stránka'!DH$1,1,0)</f>
        <v>0</v>
      </c>
      <c r="DS153" s="5">
        <f t="shared" si="8"/>
        <v>0</v>
      </c>
      <c r="DT153" s="2">
        <f t="shared" si="20"/>
        <v>0</v>
      </c>
      <c r="DU153" s="5">
        <f>IF('Tabulka klientů 2023'!$R157='Hlavní stránka'!DU$1,1,0)</f>
        <v>0</v>
      </c>
      <c r="DV153" s="5">
        <f>IF('Tabulka klientů 2023'!$U157='Hlavní stránka'!DU$1,1,0)</f>
        <v>0</v>
      </c>
      <c r="DW153" s="5">
        <f>IF('Tabulka klientů 2023'!$X157='Hlavní stránka'!DU$1,1,0)</f>
        <v>0</v>
      </c>
      <c r="DX153" s="5">
        <f>IF('Tabulka klientů 2023'!$AA157='Hlavní stránka'!DU$1,1,0)</f>
        <v>0</v>
      </c>
      <c r="DY153" s="5">
        <f>IF('Tabulka klientů 2023'!$AD157='Hlavní stránka'!DU$1,1,0)</f>
        <v>0</v>
      </c>
      <c r="DZ153" s="5">
        <f>IF('Tabulka klientů 2023'!$AG157='Hlavní stránka'!DU$1,1,0)</f>
        <v>0</v>
      </c>
      <c r="EA153" s="5">
        <f>IF('Tabulka klientů 2023'!$AJ157='Hlavní stránka'!DU$1,1,0)</f>
        <v>0</v>
      </c>
      <c r="EB153" s="5">
        <f>IF('Tabulka klientů 2023'!$AM157='Hlavní stránka'!DU$1,1,0)</f>
        <v>0</v>
      </c>
      <c r="EC153" s="5">
        <f>IF('Tabulka klientů 2023'!$AP157='Hlavní stránka'!DU$1,1,0)</f>
        <v>0</v>
      </c>
      <c r="ED153" s="5">
        <f>IF('Tabulka klientů 2023'!$AS157='Hlavní stránka'!DU$1,1,0)</f>
        <v>0</v>
      </c>
      <c r="EE153" s="5">
        <f>IF('Tabulka klientů 2023'!$AV157='Hlavní stránka'!DU$1,1,0)</f>
        <v>0</v>
      </c>
      <c r="EF153" s="5">
        <f t="shared" si="9"/>
        <v>0</v>
      </c>
      <c r="EG153" s="2">
        <f t="shared" si="21"/>
        <v>0</v>
      </c>
      <c r="EH153" s="5">
        <f>IF('Tabulka klientů 2023'!$R157='Hlavní stránka'!EH$1,1,0)</f>
        <v>0</v>
      </c>
      <c r="EI153" s="5">
        <f>IF('Tabulka klientů 2023'!$U157='Hlavní stránka'!EH$1,1,0)</f>
        <v>0</v>
      </c>
      <c r="EJ153" s="5">
        <f>IF('Tabulka klientů 2023'!$X157='Hlavní stránka'!EH$1,1,0)</f>
        <v>0</v>
      </c>
      <c r="EK153" s="5">
        <f>IF('Tabulka klientů 2023'!$AA157='Hlavní stránka'!EH$1,1,0)</f>
        <v>0</v>
      </c>
      <c r="EL153" s="5">
        <f>IF('Tabulka klientů 2023'!$AD157='Hlavní stránka'!EH$1,1,0)</f>
        <v>0</v>
      </c>
      <c r="EM153" s="5">
        <f>IF('Tabulka klientů 2023'!$AG157='Hlavní stránka'!EH$1,1,0)</f>
        <v>0</v>
      </c>
      <c r="EN153" s="5">
        <f>IF('Tabulka klientů 2023'!$AJ157='Hlavní stránka'!EH$1,1,0)</f>
        <v>0</v>
      </c>
      <c r="EO153" s="5">
        <f>IF('Tabulka klientů 2023'!$AM157='Hlavní stránka'!EH$1,1,0)</f>
        <v>0</v>
      </c>
      <c r="EP153" s="5">
        <f>IF('Tabulka klientů 2023'!$AP157='Hlavní stránka'!EH$1,1,0)</f>
        <v>0</v>
      </c>
      <c r="EQ153" s="5">
        <f>IF('Tabulka klientů 2023'!$AS157='Hlavní stránka'!EH$1,1,0)</f>
        <v>0</v>
      </c>
      <c r="ER153" s="5">
        <f>IF('Tabulka klientů 2023'!$AV157='Hlavní stránka'!EH$1,1,0)</f>
        <v>0</v>
      </c>
      <c r="ES153" s="5">
        <f t="shared" si="10"/>
        <v>0</v>
      </c>
      <c r="ET153" s="2">
        <f t="shared" si="22"/>
        <v>0</v>
      </c>
      <c r="EU153" s="5">
        <f>IF('Tabulka klientů 2023'!$R157='Hlavní stránka'!EU$1,1,0)</f>
        <v>0</v>
      </c>
      <c r="EV153" s="5">
        <f>IF('Tabulka klientů 2023'!$U157='Hlavní stránka'!EU$1,1,0)</f>
        <v>0</v>
      </c>
      <c r="EW153" s="5">
        <f>IF('Tabulka klientů 2023'!$X157='Hlavní stránka'!EU$1,1,0)</f>
        <v>0</v>
      </c>
      <c r="EX153" s="5">
        <f>IF('Tabulka klientů 2023'!$AA157='Hlavní stránka'!EU$1,1,0)</f>
        <v>0</v>
      </c>
      <c r="EY153" s="5">
        <f>IF('Tabulka klientů 2023'!$AD157='Hlavní stránka'!EU$1,1,0)</f>
        <v>0</v>
      </c>
      <c r="EZ153" s="5">
        <f>IF('Tabulka klientů 2023'!$AG157='Hlavní stránka'!EU$1,1,0)</f>
        <v>0</v>
      </c>
      <c r="FA153" s="5">
        <f>IF('Tabulka klientů 2023'!$AJ157='Hlavní stránka'!EU$1,1,0)</f>
        <v>0</v>
      </c>
      <c r="FB153" s="5">
        <f>IF('Tabulka klientů 2023'!$AM157='Hlavní stránka'!EU$1,1,0)</f>
        <v>0</v>
      </c>
      <c r="FC153" s="5">
        <f>IF('Tabulka klientů 2023'!$AP157='Hlavní stránka'!EU$1,1,0)</f>
        <v>0</v>
      </c>
      <c r="FD153" s="5">
        <f>IF('Tabulka klientů 2023'!$AS157='Hlavní stránka'!EU$1,1,0)</f>
        <v>0</v>
      </c>
      <c r="FE153" s="5">
        <f>IF('Tabulka klientů 2023'!$AV157='Hlavní stránka'!EU$1,1,0)</f>
        <v>0</v>
      </c>
      <c r="FF153" s="5">
        <f t="shared" si="11"/>
        <v>0</v>
      </c>
      <c r="FG153" s="2">
        <f t="shared" si="23"/>
        <v>0</v>
      </c>
    </row>
    <row r="154" spans="1:163" ht="1.5" hidden="1" customHeight="1" x14ac:dyDescent="0.25">
      <c r="A154" s="4"/>
      <c r="B154" s="4"/>
      <c r="C154" s="4"/>
      <c r="D154" s="4"/>
      <c r="E154" s="4"/>
      <c r="F154" s="4"/>
      <c r="G154" s="4"/>
      <c r="H154" s="5">
        <f>IF('Tabulka klientů 2023'!$R158='Hlavní stránka'!$H$1,1,0)</f>
        <v>0</v>
      </c>
      <c r="I154" s="5">
        <f>IF('Tabulka klientů 2023'!$U158='Hlavní stránka'!$H$1,1,0)</f>
        <v>0</v>
      </c>
      <c r="J154" s="5">
        <f>IF('Tabulka klientů 2023'!$X158='Hlavní stránka'!$H$1,1,0)</f>
        <v>0</v>
      </c>
      <c r="K154" s="5">
        <f>IF('Tabulka klientů 2023'!$AA158='Hlavní stránka'!$H$1,1,0)</f>
        <v>0</v>
      </c>
      <c r="L154" s="5">
        <f>IF('Tabulka klientů 2023'!$AD158='Hlavní stránka'!$H$1,1,0)</f>
        <v>0</v>
      </c>
      <c r="M154" s="5">
        <f>IF('Tabulka klientů 2023'!$AG158='Hlavní stránka'!$H$1,1,0)</f>
        <v>0</v>
      </c>
      <c r="N154" s="5">
        <f>IF('Tabulka klientů 2023'!$AJ158='Hlavní stránka'!$H$1,1,0)</f>
        <v>0</v>
      </c>
      <c r="O154" s="5">
        <f>IF('Tabulka klientů 2023'!$AM158='Hlavní stránka'!$H$1,1,0)</f>
        <v>0</v>
      </c>
      <c r="P154" s="5">
        <f>IF('Tabulka klientů 2023'!$AP158='Hlavní stránka'!$H$1,1,0)</f>
        <v>0</v>
      </c>
      <c r="Q154" s="5">
        <f>IF('Tabulka klientů 2023'!$AS158='Hlavní stránka'!$H$1,1,0)</f>
        <v>0</v>
      </c>
      <c r="R154" s="5">
        <f>IF('Tabulka klientů 2023'!$AV158='Hlavní stránka'!$H$1,1,0)</f>
        <v>0</v>
      </c>
      <c r="S154" s="5">
        <f t="shared" si="0"/>
        <v>0</v>
      </c>
      <c r="T154" s="2">
        <f t="shared" si="12"/>
        <v>0</v>
      </c>
      <c r="U154" s="5">
        <f>IF('Tabulka klientů 2023'!$R158='Hlavní stránka'!U$1,1,0)</f>
        <v>0</v>
      </c>
      <c r="V154" s="5">
        <f>IF('Tabulka klientů 2023'!$U158='Hlavní stránka'!U$1,1,0)</f>
        <v>0</v>
      </c>
      <c r="W154" s="5">
        <f>IF('Tabulka klientů 2023'!$X158='Hlavní stránka'!U$1,1,0)</f>
        <v>0</v>
      </c>
      <c r="X154" s="5">
        <f>IF('Tabulka klientů 2023'!$AA158='Hlavní stránka'!U$1,1,0)</f>
        <v>0</v>
      </c>
      <c r="Y154" s="5">
        <f>IF('Tabulka klientů 2023'!$AD158='Hlavní stránka'!U$1,1,0)</f>
        <v>0</v>
      </c>
      <c r="Z154" s="5">
        <f>IF('Tabulka klientů 2023'!$AG158='Hlavní stránka'!U$1,1,0)</f>
        <v>0</v>
      </c>
      <c r="AA154" s="5">
        <f>IF('Tabulka klientů 2023'!$AJ158='Hlavní stránka'!U$1,1,0)</f>
        <v>0</v>
      </c>
      <c r="AB154" s="5">
        <f>IF('Tabulka klientů 2023'!$AM158='Hlavní stránka'!U$1,1,0)</f>
        <v>0</v>
      </c>
      <c r="AC154" s="5">
        <f>IF('Tabulka klientů 2023'!$AP158='Hlavní stránka'!U$1,1,0)</f>
        <v>0</v>
      </c>
      <c r="AD154" s="5">
        <f>IF('Tabulka klientů 2023'!$AS158='Hlavní stránka'!U$1,1,0)</f>
        <v>0</v>
      </c>
      <c r="AE154" s="5">
        <f>IF('Tabulka klientů 2023'!$AV158='Hlavní stránka'!U$1,1,0)</f>
        <v>0</v>
      </c>
      <c r="AF154" s="5">
        <f t="shared" si="1"/>
        <v>0</v>
      </c>
      <c r="AG154" s="2">
        <f t="shared" si="13"/>
        <v>0</v>
      </c>
      <c r="AH154" s="5">
        <f>IF('Tabulka klientů 2023'!$R158='Hlavní stránka'!AH$1,1,0)</f>
        <v>0</v>
      </c>
      <c r="AI154" s="5">
        <f>IF('Tabulka klientů 2023'!$U158='Hlavní stránka'!AH$1,1,0)</f>
        <v>0</v>
      </c>
      <c r="AJ154" s="5">
        <f>IF('Tabulka klientů 2023'!$X158='Hlavní stránka'!AH$1,1,0)</f>
        <v>0</v>
      </c>
      <c r="AK154" s="5">
        <f>IF('Tabulka klientů 2023'!$AA158='Hlavní stránka'!AH$1,1,0)</f>
        <v>0</v>
      </c>
      <c r="AL154" s="5">
        <f>IF('Tabulka klientů 2023'!$AD158='Hlavní stránka'!AH$1,1,0)</f>
        <v>0</v>
      </c>
      <c r="AM154" s="5">
        <f>IF('Tabulka klientů 2023'!$AG158='Hlavní stránka'!AH$1,1,0)</f>
        <v>0</v>
      </c>
      <c r="AN154" s="5">
        <f>IF('Tabulka klientů 2023'!$AJ158='Hlavní stránka'!AH$1,1,0)</f>
        <v>0</v>
      </c>
      <c r="AO154" s="5">
        <f>IF('Tabulka klientů 2023'!$AM158='Hlavní stránka'!AH$1,1,0)</f>
        <v>0</v>
      </c>
      <c r="AP154" s="5">
        <f>IF('Tabulka klientů 2023'!$AP158='Hlavní stránka'!AH$1,1,0)</f>
        <v>0</v>
      </c>
      <c r="AQ154" s="5">
        <f>IF('Tabulka klientů 2023'!$AS158='Hlavní stránka'!AH$1,1,0)</f>
        <v>0</v>
      </c>
      <c r="AR154" s="5">
        <f>IF('Tabulka klientů 2023'!$AV158='Hlavní stránka'!AH$1,1,0)</f>
        <v>0</v>
      </c>
      <c r="AS154" s="5">
        <f t="shared" si="2"/>
        <v>0</v>
      </c>
      <c r="AT154" s="2">
        <f t="shared" si="14"/>
        <v>0</v>
      </c>
      <c r="AU154" s="5">
        <f>IF('Tabulka klientů 2023'!$R158='Hlavní stránka'!AU$1,1,0)</f>
        <v>0</v>
      </c>
      <c r="AV154" s="5">
        <f>IF('Tabulka klientů 2023'!$U158='Hlavní stránka'!AU$1,1,0)</f>
        <v>0</v>
      </c>
      <c r="AW154" s="5">
        <f>IF('Tabulka klientů 2023'!$X158='Hlavní stránka'!AU$1,1,0)</f>
        <v>0</v>
      </c>
      <c r="AX154" s="5">
        <f>IF('Tabulka klientů 2023'!$AA158='Hlavní stránka'!AU$1,1,0)</f>
        <v>0</v>
      </c>
      <c r="AY154" s="5">
        <f>IF('Tabulka klientů 2023'!$AD158='Hlavní stránka'!AU$1,1,0)</f>
        <v>0</v>
      </c>
      <c r="AZ154" s="5">
        <f>IF('Tabulka klientů 2023'!$AG158='Hlavní stránka'!AU$1,1,0)</f>
        <v>0</v>
      </c>
      <c r="BA154" s="5">
        <f>IF('Tabulka klientů 2023'!$AJ158='Hlavní stránka'!AU$1,1,0)</f>
        <v>0</v>
      </c>
      <c r="BB154" s="5">
        <f>IF('Tabulka klientů 2023'!$AM158='Hlavní stránka'!AU$1,1,0)</f>
        <v>0</v>
      </c>
      <c r="BC154" s="5">
        <f>IF('Tabulka klientů 2023'!$AP158='Hlavní stránka'!AU$1,1,0)</f>
        <v>0</v>
      </c>
      <c r="BD154" s="5">
        <f>IF('Tabulka klientů 2023'!$AS158='Hlavní stránka'!AU$1,1,0)</f>
        <v>0</v>
      </c>
      <c r="BE154" s="5">
        <f>IF('Tabulka klientů 2023'!$AV158='Hlavní stránka'!AU$1,1,0)</f>
        <v>0</v>
      </c>
      <c r="BF154" s="5">
        <f t="shared" si="3"/>
        <v>0</v>
      </c>
      <c r="BG154" s="2">
        <f t="shared" si="15"/>
        <v>0</v>
      </c>
      <c r="BH154" s="5">
        <f>IF('Tabulka klientů 2023'!$R158='Hlavní stránka'!BH$1,1,0)</f>
        <v>0</v>
      </c>
      <c r="BI154" s="5">
        <f>IF('Tabulka klientů 2023'!$U158='Hlavní stránka'!BH$1,1,0)</f>
        <v>0</v>
      </c>
      <c r="BJ154" s="5">
        <f>IF('Tabulka klientů 2023'!$X158='Hlavní stránka'!BH$1,1,0)</f>
        <v>0</v>
      </c>
      <c r="BK154" s="5">
        <f>IF('Tabulka klientů 2023'!$AA158='Hlavní stránka'!BH$1,1,0)</f>
        <v>0</v>
      </c>
      <c r="BL154" s="5">
        <f>IF('Tabulka klientů 2023'!$AD158='Hlavní stránka'!BH$1,1,0)</f>
        <v>0</v>
      </c>
      <c r="BM154" s="5">
        <f>IF('Tabulka klientů 2023'!$AG158='Hlavní stránka'!BH$1,1,0)</f>
        <v>0</v>
      </c>
      <c r="BN154" s="5">
        <f>IF('Tabulka klientů 2023'!$AJ158='Hlavní stránka'!BH$1,1,0)</f>
        <v>0</v>
      </c>
      <c r="BO154" s="5">
        <f>IF('Tabulka klientů 2023'!$AM158='Hlavní stránka'!BH$1,1,0)</f>
        <v>0</v>
      </c>
      <c r="BP154" s="5">
        <f>IF('Tabulka klientů 2023'!$AP158='Hlavní stránka'!BH$1,1,0)</f>
        <v>0</v>
      </c>
      <c r="BQ154" s="5">
        <f>IF('Tabulka klientů 2023'!$AS158='Hlavní stránka'!BH$1,1,0)</f>
        <v>0</v>
      </c>
      <c r="BR154" s="5">
        <f>IF('Tabulka klientů 2023'!$AV158='Hlavní stránka'!BH$1,1,0)</f>
        <v>0</v>
      </c>
      <c r="BS154" s="5">
        <f t="shared" si="4"/>
        <v>0</v>
      </c>
      <c r="BT154" s="2">
        <f t="shared" si="16"/>
        <v>0</v>
      </c>
      <c r="BU154" s="5">
        <f>IF('Tabulka klientů 2023'!$R158='Hlavní stránka'!BU$1,1,0)</f>
        <v>0</v>
      </c>
      <c r="BV154" s="5">
        <f>IF('Tabulka klientů 2023'!$U158='Hlavní stránka'!BU$1,1,0)</f>
        <v>0</v>
      </c>
      <c r="BW154" s="5">
        <f>IF('Tabulka klientů 2023'!$X158='Hlavní stránka'!BU$1,1,0)</f>
        <v>0</v>
      </c>
      <c r="BX154" s="5">
        <f>IF('Tabulka klientů 2023'!$AA158='Hlavní stránka'!BU$1,1,0)</f>
        <v>0</v>
      </c>
      <c r="BY154" s="5">
        <f>IF('Tabulka klientů 2023'!$AD158='Hlavní stránka'!BU$1,1,0)</f>
        <v>0</v>
      </c>
      <c r="BZ154" s="5">
        <f>IF('Tabulka klientů 2023'!$AG158='Hlavní stránka'!BU$1,1,0)</f>
        <v>0</v>
      </c>
      <c r="CA154" s="5">
        <f>IF('Tabulka klientů 2023'!$AJ158='Hlavní stránka'!BU$1,1,0)</f>
        <v>0</v>
      </c>
      <c r="CB154" s="5">
        <f>IF('Tabulka klientů 2023'!$AM158='Hlavní stránka'!BU$1,1,0)</f>
        <v>0</v>
      </c>
      <c r="CC154" s="5">
        <f>IF('Tabulka klientů 2023'!$AP158='Hlavní stránka'!BU$1,1,0)</f>
        <v>0</v>
      </c>
      <c r="CD154" s="5">
        <f>IF('Tabulka klientů 2023'!$AS158='Hlavní stránka'!BU$1,1,0)</f>
        <v>0</v>
      </c>
      <c r="CE154" s="5">
        <f>IF('Tabulka klientů 2023'!$AV158='Hlavní stránka'!BU$1,1,0)</f>
        <v>0</v>
      </c>
      <c r="CF154" s="5">
        <f t="shared" si="5"/>
        <v>0</v>
      </c>
      <c r="CG154" s="2">
        <f t="shared" si="17"/>
        <v>0</v>
      </c>
      <c r="CH154" s="5">
        <f>IF('Tabulka klientů 2023'!$R158='Hlavní stránka'!CH$1,1,0)</f>
        <v>0</v>
      </c>
      <c r="CI154" s="5">
        <f>IF('Tabulka klientů 2023'!$U158='Hlavní stránka'!CH$1,1,0)</f>
        <v>0</v>
      </c>
      <c r="CJ154" s="5">
        <f>IF('Tabulka klientů 2023'!$X158='Hlavní stránka'!CH$1,1,0)</f>
        <v>0</v>
      </c>
      <c r="CK154" s="5">
        <f>IF('Tabulka klientů 2023'!$AA158='Hlavní stránka'!CH$1,1,0)</f>
        <v>0</v>
      </c>
      <c r="CL154" s="5">
        <f>IF('Tabulka klientů 2023'!$AD158='Hlavní stránka'!CH$1,1,0)</f>
        <v>0</v>
      </c>
      <c r="CM154" s="5">
        <f>IF('Tabulka klientů 2023'!$AG158='Hlavní stránka'!CH$1,1,0)</f>
        <v>0</v>
      </c>
      <c r="CN154" s="5">
        <f>IF('Tabulka klientů 2023'!$AJ158='Hlavní stránka'!CH$1,1,0)</f>
        <v>0</v>
      </c>
      <c r="CO154" s="5">
        <f>IF('Tabulka klientů 2023'!$AM158='Hlavní stránka'!CH$1,1,0)</f>
        <v>0</v>
      </c>
      <c r="CP154" s="5">
        <f>IF('Tabulka klientů 2023'!$AP158='Hlavní stránka'!CH$1,1,0)</f>
        <v>0</v>
      </c>
      <c r="CQ154" s="5">
        <f>IF('Tabulka klientů 2023'!$AS158='Hlavní stránka'!CH$1,1,0)</f>
        <v>0</v>
      </c>
      <c r="CR154" s="5">
        <f>IF('Tabulka klientů 2023'!$AV158='Hlavní stránka'!CH$1,1,0)</f>
        <v>0</v>
      </c>
      <c r="CS154" s="5">
        <f t="shared" si="6"/>
        <v>0</v>
      </c>
      <c r="CT154" s="2">
        <f t="shared" si="18"/>
        <v>0</v>
      </c>
      <c r="CU154" s="5">
        <f>IF('Tabulka klientů 2023'!$R158='Hlavní stránka'!CU$1,1,0)</f>
        <v>0</v>
      </c>
      <c r="CV154" s="5">
        <f>IF('Tabulka klientů 2023'!$U158='Hlavní stránka'!CU$1,1,0)</f>
        <v>0</v>
      </c>
      <c r="CW154" s="5">
        <f>IF('Tabulka klientů 2023'!$X158='Hlavní stránka'!CU$1,1,0)</f>
        <v>0</v>
      </c>
      <c r="CX154" s="5">
        <f>IF('Tabulka klientů 2023'!$AA158='Hlavní stránka'!CU$1,1,0)</f>
        <v>0</v>
      </c>
      <c r="CY154" s="5">
        <f>IF('Tabulka klientů 2023'!$AD158='Hlavní stránka'!CU$1,1,0)</f>
        <v>0</v>
      </c>
      <c r="CZ154" s="5">
        <f>IF('Tabulka klientů 2023'!$AG158='Hlavní stránka'!CU$1,1,0)</f>
        <v>0</v>
      </c>
      <c r="DA154" s="5">
        <f>IF('Tabulka klientů 2023'!$AJ158='Hlavní stránka'!CU$1,1,0)</f>
        <v>0</v>
      </c>
      <c r="DB154" s="5">
        <f>IF('Tabulka klientů 2023'!$AM158='Hlavní stránka'!CU$1,1,0)</f>
        <v>0</v>
      </c>
      <c r="DC154" s="5">
        <f>IF('Tabulka klientů 2023'!$AP158='Hlavní stránka'!CU$1,1,0)</f>
        <v>0</v>
      </c>
      <c r="DD154" s="5">
        <f>IF('Tabulka klientů 2023'!$AS158='Hlavní stránka'!CU$1,1,0)</f>
        <v>0</v>
      </c>
      <c r="DE154" s="5">
        <f>IF('Tabulka klientů 2023'!$AV158='Hlavní stránka'!CU$1,1,0)</f>
        <v>0</v>
      </c>
      <c r="DF154" s="5">
        <f t="shared" si="7"/>
        <v>0</v>
      </c>
      <c r="DG154" s="2">
        <f t="shared" si="19"/>
        <v>0</v>
      </c>
      <c r="DH154" s="5">
        <f>IF('Tabulka klientů 2023'!$R158='Hlavní stránka'!DH$1,1,0)</f>
        <v>0</v>
      </c>
      <c r="DI154" s="5">
        <f>IF('Tabulka klientů 2023'!$U158='Hlavní stránka'!DH$1,1,0)</f>
        <v>0</v>
      </c>
      <c r="DJ154" s="5">
        <f>IF('Tabulka klientů 2023'!$X158='Hlavní stránka'!DH$1,1,0)</f>
        <v>0</v>
      </c>
      <c r="DK154" s="5">
        <f>IF('Tabulka klientů 2023'!$AA158='Hlavní stránka'!DH$1,1,0)</f>
        <v>0</v>
      </c>
      <c r="DL154" s="5">
        <f>IF('Tabulka klientů 2023'!$AD158='Hlavní stránka'!DH$1,1,0)</f>
        <v>0</v>
      </c>
      <c r="DM154" s="5">
        <f>IF('Tabulka klientů 2023'!$AG158='Hlavní stránka'!DH$1,1,0)</f>
        <v>0</v>
      </c>
      <c r="DN154" s="5">
        <f>IF('Tabulka klientů 2023'!$AJ158='Hlavní stránka'!DH$1,1,0)</f>
        <v>0</v>
      </c>
      <c r="DO154" s="5">
        <f>IF('Tabulka klientů 2023'!$AM158='Hlavní stránka'!DH$1,1,0)</f>
        <v>0</v>
      </c>
      <c r="DP154" s="5">
        <f>IF('Tabulka klientů 2023'!$AP158='Hlavní stránka'!DH$1,1,0)</f>
        <v>0</v>
      </c>
      <c r="DQ154" s="5">
        <f>IF('Tabulka klientů 2023'!$AS158='Hlavní stránka'!DH$1,1,0)</f>
        <v>0</v>
      </c>
      <c r="DR154" s="5">
        <f>IF('Tabulka klientů 2023'!$AV158='Hlavní stránka'!DH$1,1,0)</f>
        <v>0</v>
      </c>
      <c r="DS154" s="5">
        <f t="shared" si="8"/>
        <v>0</v>
      </c>
      <c r="DT154" s="2">
        <f t="shared" si="20"/>
        <v>0</v>
      </c>
      <c r="DU154" s="5">
        <f>IF('Tabulka klientů 2023'!$R158='Hlavní stránka'!DU$1,1,0)</f>
        <v>0</v>
      </c>
      <c r="DV154" s="5">
        <f>IF('Tabulka klientů 2023'!$U158='Hlavní stránka'!DU$1,1,0)</f>
        <v>0</v>
      </c>
      <c r="DW154" s="5">
        <f>IF('Tabulka klientů 2023'!$X158='Hlavní stránka'!DU$1,1,0)</f>
        <v>0</v>
      </c>
      <c r="DX154" s="5">
        <f>IF('Tabulka klientů 2023'!$AA158='Hlavní stránka'!DU$1,1,0)</f>
        <v>0</v>
      </c>
      <c r="DY154" s="5">
        <f>IF('Tabulka klientů 2023'!$AD158='Hlavní stránka'!DU$1,1,0)</f>
        <v>0</v>
      </c>
      <c r="DZ154" s="5">
        <f>IF('Tabulka klientů 2023'!$AG158='Hlavní stránka'!DU$1,1,0)</f>
        <v>0</v>
      </c>
      <c r="EA154" s="5">
        <f>IF('Tabulka klientů 2023'!$AJ158='Hlavní stránka'!DU$1,1,0)</f>
        <v>0</v>
      </c>
      <c r="EB154" s="5">
        <f>IF('Tabulka klientů 2023'!$AM158='Hlavní stránka'!DU$1,1,0)</f>
        <v>0</v>
      </c>
      <c r="EC154" s="5">
        <f>IF('Tabulka klientů 2023'!$AP158='Hlavní stránka'!DU$1,1,0)</f>
        <v>0</v>
      </c>
      <c r="ED154" s="5">
        <f>IF('Tabulka klientů 2023'!$AS158='Hlavní stránka'!DU$1,1,0)</f>
        <v>0</v>
      </c>
      <c r="EE154" s="5">
        <f>IF('Tabulka klientů 2023'!$AV158='Hlavní stránka'!DU$1,1,0)</f>
        <v>0</v>
      </c>
      <c r="EF154" s="5">
        <f t="shared" si="9"/>
        <v>0</v>
      </c>
      <c r="EG154" s="2">
        <f t="shared" si="21"/>
        <v>0</v>
      </c>
      <c r="EH154" s="5">
        <f>IF('Tabulka klientů 2023'!$R158='Hlavní stránka'!EH$1,1,0)</f>
        <v>0</v>
      </c>
      <c r="EI154" s="5">
        <f>IF('Tabulka klientů 2023'!$U158='Hlavní stránka'!EH$1,1,0)</f>
        <v>0</v>
      </c>
      <c r="EJ154" s="5">
        <f>IF('Tabulka klientů 2023'!$X158='Hlavní stránka'!EH$1,1,0)</f>
        <v>0</v>
      </c>
      <c r="EK154" s="5">
        <f>IF('Tabulka klientů 2023'!$AA158='Hlavní stránka'!EH$1,1,0)</f>
        <v>0</v>
      </c>
      <c r="EL154" s="5">
        <f>IF('Tabulka klientů 2023'!$AD158='Hlavní stránka'!EH$1,1,0)</f>
        <v>0</v>
      </c>
      <c r="EM154" s="5">
        <f>IF('Tabulka klientů 2023'!$AG158='Hlavní stránka'!EH$1,1,0)</f>
        <v>0</v>
      </c>
      <c r="EN154" s="5">
        <f>IF('Tabulka klientů 2023'!$AJ158='Hlavní stránka'!EH$1,1,0)</f>
        <v>0</v>
      </c>
      <c r="EO154" s="5">
        <f>IF('Tabulka klientů 2023'!$AM158='Hlavní stránka'!EH$1,1,0)</f>
        <v>0</v>
      </c>
      <c r="EP154" s="5">
        <f>IF('Tabulka klientů 2023'!$AP158='Hlavní stránka'!EH$1,1,0)</f>
        <v>0</v>
      </c>
      <c r="EQ154" s="5">
        <f>IF('Tabulka klientů 2023'!$AS158='Hlavní stránka'!EH$1,1,0)</f>
        <v>0</v>
      </c>
      <c r="ER154" s="5">
        <f>IF('Tabulka klientů 2023'!$AV158='Hlavní stránka'!EH$1,1,0)</f>
        <v>0</v>
      </c>
      <c r="ES154" s="5">
        <f t="shared" si="10"/>
        <v>0</v>
      </c>
      <c r="ET154" s="2">
        <f t="shared" si="22"/>
        <v>0</v>
      </c>
      <c r="EU154" s="5">
        <f>IF('Tabulka klientů 2023'!$R158='Hlavní stránka'!EU$1,1,0)</f>
        <v>0</v>
      </c>
      <c r="EV154" s="5">
        <f>IF('Tabulka klientů 2023'!$U158='Hlavní stránka'!EU$1,1,0)</f>
        <v>0</v>
      </c>
      <c r="EW154" s="5">
        <f>IF('Tabulka klientů 2023'!$X158='Hlavní stránka'!EU$1,1,0)</f>
        <v>0</v>
      </c>
      <c r="EX154" s="5">
        <f>IF('Tabulka klientů 2023'!$AA158='Hlavní stránka'!EU$1,1,0)</f>
        <v>0</v>
      </c>
      <c r="EY154" s="5">
        <f>IF('Tabulka klientů 2023'!$AD158='Hlavní stránka'!EU$1,1,0)</f>
        <v>0</v>
      </c>
      <c r="EZ154" s="5">
        <f>IF('Tabulka klientů 2023'!$AG158='Hlavní stránka'!EU$1,1,0)</f>
        <v>0</v>
      </c>
      <c r="FA154" s="5">
        <f>IF('Tabulka klientů 2023'!$AJ158='Hlavní stránka'!EU$1,1,0)</f>
        <v>0</v>
      </c>
      <c r="FB154" s="5">
        <f>IF('Tabulka klientů 2023'!$AM158='Hlavní stránka'!EU$1,1,0)</f>
        <v>0</v>
      </c>
      <c r="FC154" s="5">
        <f>IF('Tabulka klientů 2023'!$AP158='Hlavní stránka'!EU$1,1,0)</f>
        <v>0</v>
      </c>
      <c r="FD154" s="5">
        <f>IF('Tabulka klientů 2023'!$AS158='Hlavní stránka'!EU$1,1,0)</f>
        <v>0</v>
      </c>
      <c r="FE154" s="5">
        <f>IF('Tabulka klientů 2023'!$AV158='Hlavní stránka'!EU$1,1,0)</f>
        <v>0</v>
      </c>
      <c r="FF154" s="5">
        <f t="shared" si="11"/>
        <v>0</v>
      </c>
      <c r="FG154" s="2">
        <f t="shared" si="23"/>
        <v>0</v>
      </c>
    </row>
    <row r="155" spans="1:163" ht="1.5" hidden="1" customHeight="1" x14ac:dyDescent="0.25">
      <c r="A155" s="4"/>
      <c r="B155" s="4"/>
      <c r="C155" s="4"/>
      <c r="D155" s="4"/>
      <c r="E155" s="4"/>
      <c r="F155" s="4"/>
      <c r="G155" s="4"/>
      <c r="H155" s="5">
        <f>IF('Tabulka klientů 2023'!$R159='Hlavní stránka'!$H$1,1,0)</f>
        <v>0</v>
      </c>
      <c r="I155" s="5">
        <f>IF('Tabulka klientů 2023'!$U159='Hlavní stránka'!$H$1,1,0)</f>
        <v>0</v>
      </c>
      <c r="J155" s="5">
        <f>IF('Tabulka klientů 2023'!$X159='Hlavní stránka'!$H$1,1,0)</f>
        <v>0</v>
      </c>
      <c r="K155" s="5">
        <f>IF('Tabulka klientů 2023'!$AA159='Hlavní stránka'!$H$1,1,0)</f>
        <v>0</v>
      </c>
      <c r="L155" s="5">
        <f>IF('Tabulka klientů 2023'!$AD159='Hlavní stránka'!$H$1,1,0)</f>
        <v>0</v>
      </c>
      <c r="M155" s="5">
        <f>IF('Tabulka klientů 2023'!$AG159='Hlavní stránka'!$H$1,1,0)</f>
        <v>0</v>
      </c>
      <c r="N155" s="5">
        <f>IF('Tabulka klientů 2023'!$AJ159='Hlavní stránka'!$H$1,1,0)</f>
        <v>0</v>
      </c>
      <c r="O155" s="5">
        <f>IF('Tabulka klientů 2023'!$AM159='Hlavní stránka'!$H$1,1,0)</f>
        <v>0</v>
      </c>
      <c r="P155" s="5">
        <f>IF('Tabulka klientů 2023'!$AP159='Hlavní stránka'!$H$1,1,0)</f>
        <v>0</v>
      </c>
      <c r="Q155" s="5">
        <f>IF('Tabulka klientů 2023'!$AS159='Hlavní stránka'!$H$1,1,0)</f>
        <v>0</v>
      </c>
      <c r="R155" s="5">
        <f>IF('Tabulka klientů 2023'!$AV159='Hlavní stránka'!$H$1,1,0)</f>
        <v>0</v>
      </c>
      <c r="S155" s="5">
        <f t="shared" si="0"/>
        <v>0</v>
      </c>
      <c r="T155" s="2">
        <f t="shared" si="12"/>
        <v>0</v>
      </c>
      <c r="U155" s="5">
        <f>IF('Tabulka klientů 2023'!$R159='Hlavní stránka'!U$1,1,0)</f>
        <v>0</v>
      </c>
      <c r="V155" s="5">
        <f>IF('Tabulka klientů 2023'!$U159='Hlavní stránka'!U$1,1,0)</f>
        <v>0</v>
      </c>
      <c r="W155" s="5">
        <f>IF('Tabulka klientů 2023'!$X159='Hlavní stránka'!U$1,1,0)</f>
        <v>0</v>
      </c>
      <c r="X155" s="5">
        <f>IF('Tabulka klientů 2023'!$AA159='Hlavní stránka'!U$1,1,0)</f>
        <v>0</v>
      </c>
      <c r="Y155" s="5">
        <f>IF('Tabulka klientů 2023'!$AD159='Hlavní stránka'!U$1,1,0)</f>
        <v>0</v>
      </c>
      <c r="Z155" s="5">
        <f>IF('Tabulka klientů 2023'!$AG159='Hlavní stránka'!U$1,1,0)</f>
        <v>0</v>
      </c>
      <c r="AA155" s="5">
        <f>IF('Tabulka klientů 2023'!$AJ159='Hlavní stránka'!U$1,1,0)</f>
        <v>0</v>
      </c>
      <c r="AB155" s="5">
        <f>IF('Tabulka klientů 2023'!$AM159='Hlavní stránka'!U$1,1,0)</f>
        <v>0</v>
      </c>
      <c r="AC155" s="5">
        <f>IF('Tabulka klientů 2023'!$AP159='Hlavní stránka'!U$1,1,0)</f>
        <v>0</v>
      </c>
      <c r="AD155" s="5">
        <f>IF('Tabulka klientů 2023'!$AS159='Hlavní stránka'!U$1,1,0)</f>
        <v>0</v>
      </c>
      <c r="AE155" s="5">
        <f>IF('Tabulka klientů 2023'!$AV159='Hlavní stránka'!U$1,1,0)</f>
        <v>0</v>
      </c>
      <c r="AF155" s="5">
        <f t="shared" si="1"/>
        <v>0</v>
      </c>
      <c r="AG155" s="2">
        <f t="shared" si="13"/>
        <v>0</v>
      </c>
      <c r="AH155" s="5">
        <f>IF('Tabulka klientů 2023'!$R159='Hlavní stránka'!AH$1,1,0)</f>
        <v>0</v>
      </c>
      <c r="AI155" s="5">
        <f>IF('Tabulka klientů 2023'!$U159='Hlavní stránka'!AH$1,1,0)</f>
        <v>0</v>
      </c>
      <c r="AJ155" s="5">
        <f>IF('Tabulka klientů 2023'!$X159='Hlavní stránka'!AH$1,1,0)</f>
        <v>0</v>
      </c>
      <c r="AK155" s="5">
        <f>IF('Tabulka klientů 2023'!$AA159='Hlavní stránka'!AH$1,1,0)</f>
        <v>0</v>
      </c>
      <c r="AL155" s="5">
        <f>IF('Tabulka klientů 2023'!$AD159='Hlavní stránka'!AH$1,1,0)</f>
        <v>0</v>
      </c>
      <c r="AM155" s="5">
        <f>IF('Tabulka klientů 2023'!$AG159='Hlavní stránka'!AH$1,1,0)</f>
        <v>0</v>
      </c>
      <c r="AN155" s="5">
        <f>IF('Tabulka klientů 2023'!$AJ159='Hlavní stránka'!AH$1,1,0)</f>
        <v>0</v>
      </c>
      <c r="AO155" s="5">
        <f>IF('Tabulka klientů 2023'!$AM159='Hlavní stránka'!AH$1,1,0)</f>
        <v>0</v>
      </c>
      <c r="AP155" s="5">
        <f>IF('Tabulka klientů 2023'!$AP159='Hlavní stránka'!AH$1,1,0)</f>
        <v>0</v>
      </c>
      <c r="AQ155" s="5">
        <f>IF('Tabulka klientů 2023'!$AS159='Hlavní stránka'!AH$1,1,0)</f>
        <v>0</v>
      </c>
      <c r="AR155" s="5">
        <f>IF('Tabulka klientů 2023'!$AV159='Hlavní stránka'!AH$1,1,0)</f>
        <v>0</v>
      </c>
      <c r="AS155" s="5">
        <f t="shared" si="2"/>
        <v>0</v>
      </c>
      <c r="AT155" s="2">
        <f t="shared" si="14"/>
        <v>0</v>
      </c>
      <c r="AU155" s="5">
        <f>IF('Tabulka klientů 2023'!$R159='Hlavní stránka'!AU$1,1,0)</f>
        <v>0</v>
      </c>
      <c r="AV155" s="5">
        <f>IF('Tabulka klientů 2023'!$U159='Hlavní stránka'!AU$1,1,0)</f>
        <v>0</v>
      </c>
      <c r="AW155" s="5">
        <f>IF('Tabulka klientů 2023'!$X159='Hlavní stránka'!AU$1,1,0)</f>
        <v>0</v>
      </c>
      <c r="AX155" s="5">
        <f>IF('Tabulka klientů 2023'!$AA159='Hlavní stránka'!AU$1,1,0)</f>
        <v>0</v>
      </c>
      <c r="AY155" s="5">
        <f>IF('Tabulka klientů 2023'!$AD159='Hlavní stránka'!AU$1,1,0)</f>
        <v>0</v>
      </c>
      <c r="AZ155" s="5">
        <f>IF('Tabulka klientů 2023'!$AG159='Hlavní stránka'!AU$1,1,0)</f>
        <v>0</v>
      </c>
      <c r="BA155" s="5">
        <f>IF('Tabulka klientů 2023'!$AJ159='Hlavní stránka'!AU$1,1,0)</f>
        <v>0</v>
      </c>
      <c r="BB155" s="5">
        <f>IF('Tabulka klientů 2023'!$AM159='Hlavní stránka'!AU$1,1,0)</f>
        <v>0</v>
      </c>
      <c r="BC155" s="5">
        <f>IF('Tabulka klientů 2023'!$AP159='Hlavní stránka'!AU$1,1,0)</f>
        <v>0</v>
      </c>
      <c r="BD155" s="5">
        <f>IF('Tabulka klientů 2023'!$AS159='Hlavní stránka'!AU$1,1,0)</f>
        <v>0</v>
      </c>
      <c r="BE155" s="5">
        <f>IF('Tabulka klientů 2023'!$AV159='Hlavní stránka'!AU$1,1,0)</f>
        <v>0</v>
      </c>
      <c r="BF155" s="5">
        <f t="shared" si="3"/>
        <v>0</v>
      </c>
      <c r="BG155" s="2">
        <f t="shared" si="15"/>
        <v>0</v>
      </c>
      <c r="BH155" s="5">
        <f>IF('Tabulka klientů 2023'!$R159='Hlavní stránka'!BH$1,1,0)</f>
        <v>0</v>
      </c>
      <c r="BI155" s="5">
        <f>IF('Tabulka klientů 2023'!$U159='Hlavní stránka'!BH$1,1,0)</f>
        <v>0</v>
      </c>
      <c r="BJ155" s="5">
        <f>IF('Tabulka klientů 2023'!$X159='Hlavní stránka'!BH$1,1,0)</f>
        <v>0</v>
      </c>
      <c r="BK155" s="5">
        <f>IF('Tabulka klientů 2023'!$AA159='Hlavní stránka'!BH$1,1,0)</f>
        <v>0</v>
      </c>
      <c r="BL155" s="5">
        <f>IF('Tabulka klientů 2023'!$AD159='Hlavní stránka'!BH$1,1,0)</f>
        <v>0</v>
      </c>
      <c r="BM155" s="5">
        <f>IF('Tabulka klientů 2023'!$AG159='Hlavní stránka'!BH$1,1,0)</f>
        <v>0</v>
      </c>
      <c r="BN155" s="5">
        <f>IF('Tabulka klientů 2023'!$AJ159='Hlavní stránka'!BH$1,1,0)</f>
        <v>0</v>
      </c>
      <c r="BO155" s="5">
        <f>IF('Tabulka klientů 2023'!$AM159='Hlavní stránka'!BH$1,1,0)</f>
        <v>0</v>
      </c>
      <c r="BP155" s="5">
        <f>IF('Tabulka klientů 2023'!$AP159='Hlavní stránka'!BH$1,1,0)</f>
        <v>0</v>
      </c>
      <c r="BQ155" s="5">
        <f>IF('Tabulka klientů 2023'!$AS159='Hlavní stránka'!BH$1,1,0)</f>
        <v>0</v>
      </c>
      <c r="BR155" s="5">
        <f>IF('Tabulka klientů 2023'!$AV159='Hlavní stránka'!BH$1,1,0)</f>
        <v>0</v>
      </c>
      <c r="BS155" s="5">
        <f t="shared" si="4"/>
        <v>0</v>
      </c>
      <c r="BT155" s="2">
        <f t="shared" si="16"/>
        <v>0</v>
      </c>
      <c r="BU155" s="5">
        <f>IF('Tabulka klientů 2023'!$R159='Hlavní stránka'!BU$1,1,0)</f>
        <v>0</v>
      </c>
      <c r="BV155" s="5">
        <f>IF('Tabulka klientů 2023'!$U159='Hlavní stránka'!BU$1,1,0)</f>
        <v>0</v>
      </c>
      <c r="BW155" s="5">
        <f>IF('Tabulka klientů 2023'!$X159='Hlavní stránka'!BU$1,1,0)</f>
        <v>0</v>
      </c>
      <c r="BX155" s="5">
        <f>IF('Tabulka klientů 2023'!$AA159='Hlavní stránka'!BU$1,1,0)</f>
        <v>0</v>
      </c>
      <c r="BY155" s="5">
        <f>IF('Tabulka klientů 2023'!$AD159='Hlavní stránka'!BU$1,1,0)</f>
        <v>0</v>
      </c>
      <c r="BZ155" s="5">
        <f>IF('Tabulka klientů 2023'!$AG159='Hlavní stránka'!BU$1,1,0)</f>
        <v>0</v>
      </c>
      <c r="CA155" s="5">
        <f>IF('Tabulka klientů 2023'!$AJ159='Hlavní stránka'!BU$1,1,0)</f>
        <v>0</v>
      </c>
      <c r="CB155" s="5">
        <f>IF('Tabulka klientů 2023'!$AM159='Hlavní stránka'!BU$1,1,0)</f>
        <v>0</v>
      </c>
      <c r="CC155" s="5">
        <f>IF('Tabulka klientů 2023'!$AP159='Hlavní stránka'!BU$1,1,0)</f>
        <v>0</v>
      </c>
      <c r="CD155" s="5">
        <f>IF('Tabulka klientů 2023'!$AS159='Hlavní stránka'!BU$1,1,0)</f>
        <v>0</v>
      </c>
      <c r="CE155" s="5">
        <f>IF('Tabulka klientů 2023'!$AV159='Hlavní stránka'!BU$1,1,0)</f>
        <v>0</v>
      </c>
      <c r="CF155" s="5">
        <f t="shared" si="5"/>
        <v>0</v>
      </c>
      <c r="CG155" s="2">
        <f t="shared" si="17"/>
        <v>0</v>
      </c>
      <c r="CH155" s="5">
        <f>IF('Tabulka klientů 2023'!$R159='Hlavní stránka'!CH$1,1,0)</f>
        <v>0</v>
      </c>
      <c r="CI155" s="5">
        <f>IF('Tabulka klientů 2023'!$U159='Hlavní stránka'!CH$1,1,0)</f>
        <v>0</v>
      </c>
      <c r="CJ155" s="5">
        <f>IF('Tabulka klientů 2023'!$X159='Hlavní stránka'!CH$1,1,0)</f>
        <v>0</v>
      </c>
      <c r="CK155" s="5">
        <f>IF('Tabulka klientů 2023'!$AA159='Hlavní stránka'!CH$1,1,0)</f>
        <v>0</v>
      </c>
      <c r="CL155" s="5">
        <f>IF('Tabulka klientů 2023'!$AD159='Hlavní stránka'!CH$1,1,0)</f>
        <v>0</v>
      </c>
      <c r="CM155" s="5">
        <f>IF('Tabulka klientů 2023'!$AG159='Hlavní stránka'!CH$1,1,0)</f>
        <v>0</v>
      </c>
      <c r="CN155" s="5">
        <f>IF('Tabulka klientů 2023'!$AJ159='Hlavní stránka'!CH$1,1,0)</f>
        <v>0</v>
      </c>
      <c r="CO155" s="5">
        <f>IF('Tabulka klientů 2023'!$AM159='Hlavní stránka'!CH$1,1,0)</f>
        <v>0</v>
      </c>
      <c r="CP155" s="5">
        <f>IF('Tabulka klientů 2023'!$AP159='Hlavní stránka'!CH$1,1,0)</f>
        <v>0</v>
      </c>
      <c r="CQ155" s="5">
        <f>IF('Tabulka klientů 2023'!$AS159='Hlavní stránka'!CH$1,1,0)</f>
        <v>0</v>
      </c>
      <c r="CR155" s="5">
        <f>IF('Tabulka klientů 2023'!$AV159='Hlavní stránka'!CH$1,1,0)</f>
        <v>0</v>
      </c>
      <c r="CS155" s="5">
        <f t="shared" si="6"/>
        <v>0</v>
      </c>
      <c r="CT155" s="2">
        <f t="shared" si="18"/>
        <v>0</v>
      </c>
      <c r="CU155" s="5">
        <f>IF('Tabulka klientů 2023'!$R159='Hlavní stránka'!CU$1,1,0)</f>
        <v>0</v>
      </c>
      <c r="CV155" s="5">
        <f>IF('Tabulka klientů 2023'!$U159='Hlavní stránka'!CU$1,1,0)</f>
        <v>0</v>
      </c>
      <c r="CW155" s="5">
        <f>IF('Tabulka klientů 2023'!$X159='Hlavní stránka'!CU$1,1,0)</f>
        <v>0</v>
      </c>
      <c r="CX155" s="5">
        <f>IF('Tabulka klientů 2023'!$AA159='Hlavní stránka'!CU$1,1,0)</f>
        <v>0</v>
      </c>
      <c r="CY155" s="5">
        <f>IF('Tabulka klientů 2023'!$AD159='Hlavní stránka'!CU$1,1,0)</f>
        <v>0</v>
      </c>
      <c r="CZ155" s="5">
        <f>IF('Tabulka klientů 2023'!$AG159='Hlavní stránka'!CU$1,1,0)</f>
        <v>0</v>
      </c>
      <c r="DA155" s="5">
        <f>IF('Tabulka klientů 2023'!$AJ159='Hlavní stránka'!CU$1,1,0)</f>
        <v>0</v>
      </c>
      <c r="DB155" s="5">
        <f>IF('Tabulka klientů 2023'!$AM159='Hlavní stránka'!CU$1,1,0)</f>
        <v>0</v>
      </c>
      <c r="DC155" s="5">
        <f>IF('Tabulka klientů 2023'!$AP159='Hlavní stránka'!CU$1,1,0)</f>
        <v>0</v>
      </c>
      <c r="DD155" s="5">
        <f>IF('Tabulka klientů 2023'!$AS159='Hlavní stránka'!CU$1,1,0)</f>
        <v>0</v>
      </c>
      <c r="DE155" s="5">
        <f>IF('Tabulka klientů 2023'!$AV159='Hlavní stránka'!CU$1,1,0)</f>
        <v>0</v>
      </c>
      <c r="DF155" s="5">
        <f t="shared" si="7"/>
        <v>0</v>
      </c>
      <c r="DG155" s="2">
        <f t="shared" si="19"/>
        <v>0</v>
      </c>
      <c r="DH155" s="5">
        <f>IF('Tabulka klientů 2023'!$R159='Hlavní stránka'!DH$1,1,0)</f>
        <v>0</v>
      </c>
      <c r="DI155" s="5">
        <f>IF('Tabulka klientů 2023'!$U159='Hlavní stránka'!DH$1,1,0)</f>
        <v>0</v>
      </c>
      <c r="DJ155" s="5">
        <f>IF('Tabulka klientů 2023'!$X159='Hlavní stránka'!DH$1,1,0)</f>
        <v>0</v>
      </c>
      <c r="DK155" s="5">
        <f>IF('Tabulka klientů 2023'!$AA159='Hlavní stránka'!DH$1,1,0)</f>
        <v>0</v>
      </c>
      <c r="DL155" s="5">
        <f>IF('Tabulka klientů 2023'!$AD159='Hlavní stránka'!DH$1,1,0)</f>
        <v>0</v>
      </c>
      <c r="DM155" s="5">
        <f>IF('Tabulka klientů 2023'!$AG159='Hlavní stránka'!DH$1,1,0)</f>
        <v>0</v>
      </c>
      <c r="DN155" s="5">
        <f>IF('Tabulka klientů 2023'!$AJ159='Hlavní stránka'!DH$1,1,0)</f>
        <v>0</v>
      </c>
      <c r="DO155" s="5">
        <f>IF('Tabulka klientů 2023'!$AM159='Hlavní stránka'!DH$1,1,0)</f>
        <v>0</v>
      </c>
      <c r="DP155" s="5">
        <f>IF('Tabulka klientů 2023'!$AP159='Hlavní stránka'!DH$1,1,0)</f>
        <v>0</v>
      </c>
      <c r="DQ155" s="5">
        <f>IF('Tabulka klientů 2023'!$AS159='Hlavní stránka'!DH$1,1,0)</f>
        <v>0</v>
      </c>
      <c r="DR155" s="5">
        <f>IF('Tabulka klientů 2023'!$AV159='Hlavní stránka'!DH$1,1,0)</f>
        <v>0</v>
      </c>
      <c r="DS155" s="5">
        <f t="shared" si="8"/>
        <v>0</v>
      </c>
      <c r="DT155" s="2">
        <f t="shared" si="20"/>
        <v>0</v>
      </c>
      <c r="DU155" s="5">
        <f>IF('Tabulka klientů 2023'!$R159='Hlavní stránka'!DU$1,1,0)</f>
        <v>0</v>
      </c>
      <c r="DV155" s="5">
        <f>IF('Tabulka klientů 2023'!$U159='Hlavní stránka'!DU$1,1,0)</f>
        <v>0</v>
      </c>
      <c r="DW155" s="5">
        <f>IF('Tabulka klientů 2023'!$X159='Hlavní stránka'!DU$1,1,0)</f>
        <v>0</v>
      </c>
      <c r="DX155" s="5">
        <f>IF('Tabulka klientů 2023'!$AA159='Hlavní stránka'!DU$1,1,0)</f>
        <v>0</v>
      </c>
      <c r="DY155" s="5">
        <f>IF('Tabulka klientů 2023'!$AD159='Hlavní stránka'!DU$1,1,0)</f>
        <v>0</v>
      </c>
      <c r="DZ155" s="5">
        <f>IF('Tabulka klientů 2023'!$AG159='Hlavní stránka'!DU$1,1,0)</f>
        <v>0</v>
      </c>
      <c r="EA155" s="5">
        <f>IF('Tabulka klientů 2023'!$AJ159='Hlavní stránka'!DU$1,1,0)</f>
        <v>0</v>
      </c>
      <c r="EB155" s="5">
        <f>IF('Tabulka klientů 2023'!$AM159='Hlavní stránka'!DU$1,1,0)</f>
        <v>0</v>
      </c>
      <c r="EC155" s="5">
        <f>IF('Tabulka klientů 2023'!$AP159='Hlavní stránka'!DU$1,1,0)</f>
        <v>0</v>
      </c>
      <c r="ED155" s="5">
        <f>IF('Tabulka klientů 2023'!$AS159='Hlavní stránka'!DU$1,1,0)</f>
        <v>0</v>
      </c>
      <c r="EE155" s="5">
        <f>IF('Tabulka klientů 2023'!$AV159='Hlavní stránka'!DU$1,1,0)</f>
        <v>0</v>
      </c>
      <c r="EF155" s="5">
        <f t="shared" si="9"/>
        <v>0</v>
      </c>
      <c r="EG155" s="2">
        <f t="shared" si="21"/>
        <v>0</v>
      </c>
      <c r="EH155" s="5">
        <f>IF('Tabulka klientů 2023'!$R159='Hlavní stránka'!EH$1,1,0)</f>
        <v>0</v>
      </c>
      <c r="EI155" s="5">
        <f>IF('Tabulka klientů 2023'!$U159='Hlavní stránka'!EH$1,1,0)</f>
        <v>0</v>
      </c>
      <c r="EJ155" s="5">
        <f>IF('Tabulka klientů 2023'!$X159='Hlavní stránka'!EH$1,1,0)</f>
        <v>0</v>
      </c>
      <c r="EK155" s="5">
        <f>IF('Tabulka klientů 2023'!$AA159='Hlavní stránka'!EH$1,1,0)</f>
        <v>0</v>
      </c>
      <c r="EL155" s="5">
        <f>IF('Tabulka klientů 2023'!$AD159='Hlavní stránka'!EH$1,1,0)</f>
        <v>0</v>
      </c>
      <c r="EM155" s="5">
        <f>IF('Tabulka klientů 2023'!$AG159='Hlavní stránka'!EH$1,1,0)</f>
        <v>0</v>
      </c>
      <c r="EN155" s="5">
        <f>IF('Tabulka klientů 2023'!$AJ159='Hlavní stránka'!EH$1,1,0)</f>
        <v>0</v>
      </c>
      <c r="EO155" s="5">
        <f>IF('Tabulka klientů 2023'!$AM159='Hlavní stránka'!EH$1,1,0)</f>
        <v>0</v>
      </c>
      <c r="EP155" s="5">
        <f>IF('Tabulka klientů 2023'!$AP159='Hlavní stránka'!EH$1,1,0)</f>
        <v>0</v>
      </c>
      <c r="EQ155" s="5">
        <f>IF('Tabulka klientů 2023'!$AS159='Hlavní stránka'!EH$1,1,0)</f>
        <v>0</v>
      </c>
      <c r="ER155" s="5">
        <f>IF('Tabulka klientů 2023'!$AV159='Hlavní stránka'!EH$1,1,0)</f>
        <v>0</v>
      </c>
      <c r="ES155" s="5">
        <f t="shared" si="10"/>
        <v>0</v>
      </c>
      <c r="ET155" s="2">
        <f t="shared" si="22"/>
        <v>0</v>
      </c>
      <c r="EU155" s="5">
        <f>IF('Tabulka klientů 2023'!$R159='Hlavní stránka'!EU$1,1,0)</f>
        <v>0</v>
      </c>
      <c r="EV155" s="5">
        <f>IF('Tabulka klientů 2023'!$U159='Hlavní stránka'!EU$1,1,0)</f>
        <v>0</v>
      </c>
      <c r="EW155" s="5">
        <f>IF('Tabulka klientů 2023'!$X159='Hlavní stránka'!EU$1,1,0)</f>
        <v>0</v>
      </c>
      <c r="EX155" s="5">
        <f>IF('Tabulka klientů 2023'!$AA159='Hlavní stránka'!EU$1,1,0)</f>
        <v>0</v>
      </c>
      <c r="EY155" s="5">
        <f>IF('Tabulka klientů 2023'!$AD159='Hlavní stránka'!EU$1,1,0)</f>
        <v>0</v>
      </c>
      <c r="EZ155" s="5">
        <f>IF('Tabulka klientů 2023'!$AG159='Hlavní stránka'!EU$1,1,0)</f>
        <v>0</v>
      </c>
      <c r="FA155" s="5">
        <f>IF('Tabulka klientů 2023'!$AJ159='Hlavní stránka'!EU$1,1,0)</f>
        <v>0</v>
      </c>
      <c r="FB155" s="5">
        <f>IF('Tabulka klientů 2023'!$AM159='Hlavní stránka'!EU$1,1,0)</f>
        <v>0</v>
      </c>
      <c r="FC155" s="5">
        <f>IF('Tabulka klientů 2023'!$AP159='Hlavní stránka'!EU$1,1,0)</f>
        <v>0</v>
      </c>
      <c r="FD155" s="5">
        <f>IF('Tabulka klientů 2023'!$AS159='Hlavní stránka'!EU$1,1,0)</f>
        <v>0</v>
      </c>
      <c r="FE155" s="5">
        <f>IF('Tabulka klientů 2023'!$AV159='Hlavní stránka'!EU$1,1,0)</f>
        <v>0</v>
      </c>
      <c r="FF155" s="5">
        <f t="shared" si="11"/>
        <v>0</v>
      </c>
      <c r="FG155" s="2">
        <f t="shared" si="23"/>
        <v>0</v>
      </c>
    </row>
    <row r="156" spans="1:163" ht="1.5" hidden="1" customHeight="1" x14ac:dyDescent="0.25">
      <c r="A156" s="4"/>
      <c r="B156" s="4"/>
      <c r="C156" s="4"/>
      <c r="D156" s="4"/>
      <c r="E156" s="4"/>
      <c r="F156" s="4"/>
      <c r="G156" s="4"/>
      <c r="H156" s="5">
        <f>IF('Tabulka klientů 2023'!$R160='Hlavní stránka'!$H$1,1,0)</f>
        <v>0</v>
      </c>
      <c r="I156" s="5">
        <f>IF('Tabulka klientů 2023'!$U160='Hlavní stránka'!$H$1,1,0)</f>
        <v>0</v>
      </c>
      <c r="J156" s="5">
        <f>IF('Tabulka klientů 2023'!$X160='Hlavní stránka'!$H$1,1,0)</f>
        <v>0</v>
      </c>
      <c r="K156" s="5">
        <f>IF('Tabulka klientů 2023'!$AA160='Hlavní stránka'!$H$1,1,0)</f>
        <v>0</v>
      </c>
      <c r="L156" s="5">
        <f>IF('Tabulka klientů 2023'!$AD160='Hlavní stránka'!$H$1,1,0)</f>
        <v>0</v>
      </c>
      <c r="M156" s="5">
        <f>IF('Tabulka klientů 2023'!$AG160='Hlavní stránka'!$H$1,1,0)</f>
        <v>0</v>
      </c>
      <c r="N156" s="5">
        <f>IF('Tabulka klientů 2023'!$AJ160='Hlavní stránka'!$H$1,1,0)</f>
        <v>0</v>
      </c>
      <c r="O156" s="5">
        <f>IF('Tabulka klientů 2023'!$AM160='Hlavní stránka'!$H$1,1,0)</f>
        <v>0</v>
      </c>
      <c r="P156" s="5">
        <f>IF('Tabulka klientů 2023'!$AP160='Hlavní stránka'!$H$1,1,0)</f>
        <v>0</v>
      </c>
      <c r="Q156" s="5">
        <f>IF('Tabulka klientů 2023'!$AS160='Hlavní stránka'!$H$1,1,0)</f>
        <v>0</v>
      </c>
      <c r="R156" s="5">
        <f>IF('Tabulka klientů 2023'!$AV160='Hlavní stránka'!$H$1,1,0)</f>
        <v>0</v>
      </c>
      <c r="S156" s="5">
        <f t="shared" si="0"/>
        <v>0</v>
      </c>
      <c r="T156" s="2">
        <f t="shared" si="12"/>
        <v>0</v>
      </c>
      <c r="U156" s="5">
        <f>IF('Tabulka klientů 2023'!$R160='Hlavní stránka'!U$1,1,0)</f>
        <v>0</v>
      </c>
      <c r="V156" s="5">
        <f>IF('Tabulka klientů 2023'!$U160='Hlavní stránka'!U$1,1,0)</f>
        <v>0</v>
      </c>
      <c r="W156" s="5">
        <f>IF('Tabulka klientů 2023'!$X160='Hlavní stránka'!U$1,1,0)</f>
        <v>0</v>
      </c>
      <c r="X156" s="5">
        <f>IF('Tabulka klientů 2023'!$AA160='Hlavní stránka'!U$1,1,0)</f>
        <v>0</v>
      </c>
      <c r="Y156" s="5">
        <f>IF('Tabulka klientů 2023'!$AD160='Hlavní stránka'!U$1,1,0)</f>
        <v>0</v>
      </c>
      <c r="Z156" s="5">
        <f>IF('Tabulka klientů 2023'!$AG160='Hlavní stránka'!U$1,1,0)</f>
        <v>0</v>
      </c>
      <c r="AA156" s="5">
        <f>IF('Tabulka klientů 2023'!$AJ160='Hlavní stránka'!U$1,1,0)</f>
        <v>0</v>
      </c>
      <c r="AB156" s="5">
        <f>IF('Tabulka klientů 2023'!$AM160='Hlavní stránka'!U$1,1,0)</f>
        <v>0</v>
      </c>
      <c r="AC156" s="5">
        <f>IF('Tabulka klientů 2023'!$AP160='Hlavní stránka'!U$1,1,0)</f>
        <v>0</v>
      </c>
      <c r="AD156" s="5">
        <f>IF('Tabulka klientů 2023'!$AS160='Hlavní stránka'!U$1,1,0)</f>
        <v>0</v>
      </c>
      <c r="AE156" s="5">
        <f>IF('Tabulka klientů 2023'!$AV160='Hlavní stránka'!U$1,1,0)</f>
        <v>0</v>
      </c>
      <c r="AF156" s="5">
        <f t="shared" si="1"/>
        <v>0</v>
      </c>
      <c r="AG156" s="2">
        <f t="shared" si="13"/>
        <v>0</v>
      </c>
      <c r="AH156" s="5">
        <f>IF('Tabulka klientů 2023'!$R160='Hlavní stránka'!AH$1,1,0)</f>
        <v>0</v>
      </c>
      <c r="AI156" s="5">
        <f>IF('Tabulka klientů 2023'!$U160='Hlavní stránka'!AH$1,1,0)</f>
        <v>0</v>
      </c>
      <c r="AJ156" s="5">
        <f>IF('Tabulka klientů 2023'!$X160='Hlavní stránka'!AH$1,1,0)</f>
        <v>0</v>
      </c>
      <c r="AK156" s="5">
        <f>IF('Tabulka klientů 2023'!$AA160='Hlavní stránka'!AH$1,1,0)</f>
        <v>0</v>
      </c>
      <c r="AL156" s="5">
        <f>IF('Tabulka klientů 2023'!$AD160='Hlavní stránka'!AH$1,1,0)</f>
        <v>0</v>
      </c>
      <c r="AM156" s="5">
        <f>IF('Tabulka klientů 2023'!$AG160='Hlavní stránka'!AH$1,1,0)</f>
        <v>0</v>
      </c>
      <c r="AN156" s="5">
        <f>IF('Tabulka klientů 2023'!$AJ160='Hlavní stránka'!AH$1,1,0)</f>
        <v>0</v>
      </c>
      <c r="AO156" s="5">
        <f>IF('Tabulka klientů 2023'!$AM160='Hlavní stránka'!AH$1,1,0)</f>
        <v>0</v>
      </c>
      <c r="AP156" s="5">
        <f>IF('Tabulka klientů 2023'!$AP160='Hlavní stránka'!AH$1,1,0)</f>
        <v>0</v>
      </c>
      <c r="AQ156" s="5">
        <f>IF('Tabulka klientů 2023'!$AS160='Hlavní stránka'!AH$1,1,0)</f>
        <v>0</v>
      </c>
      <c r="AR156" s="5">
        <f>IF('Tabulka klientů 2023'!$AV160='Hlavní stránka'!AH$1,1,0)</f>
        <v>0</v>
      </c>
      <c r="AS156" s="5">
        <f t="shared" si="2"/>
        <v>0</v>
      </c>
      <c r="AT156" s="2">
        <f t="shared" si="14"/>
        <v>0</v>
      </c>
      <c r="AU156" s="5">
        <f>IF('Tabulka klientů 2023'!$R160='Hlavní stránka'!AU$1,1,0)</f>
        <v>0</v>
      </c>
      <c r="AV156" s="5">
        <f>IF('Tabulka klientů 2023'!$U160='Hlavní stránka'!AU$1,1,0)</f>
        <v>0</v>
      </c>
      <c r="AW156" s="5">
        <f>IF('Tabulka klientů 2023'!$X160='Hlavní stránka'!AU$1,1,0)</f>
        <v>0</v>
      </c>
      <c r="AX156" s="5">
        <f>IF('Tabulka klientů 2023'!$AA160='Hlavní stránka'!AU$1,1,0)</f>
        <v>0</v>
      </c>
      <c r="AY156" s="5">
        <f>IF('Tabulka klientů 2023'!$AD160='Hlavní stránka'!AU$1,1,0)</f>
        <v>0</v>
      </c>
      <c r="AZ156" s="5">
        <f>IF('Tabulka klientů 2023'!$AG160='Hlavní stránka'!AU$1,1,0)</f>
        <v>0</v>
      </c>
      <c r="BA156" s="5">
        <f>IF('Tabulka klientů 2023'!$AJ160='Hlavní stránka'!AU$1,1,0)</f>
        <v>0</v>
      </c>
      <c r="BB156" s="5">
        <f>IF('Tabulka klientů 2023'!$AM160='Hlavní stránka'!AU$1,1,0)</f>
        <v>0</v>
      </c>
      <c r="BC156" s="5">
        <f>IF('Tabulka klientů 2023'!$AP160='Hlavní stránka'!AU$1,1,0)</f>
        <v>0</v>
      </c>
      <c r="BD156" s="5">
        <f>IF('Tabulka klientů 2023'!$AS160='Hlavní stránka'!AU$1,1,0)</f>
        <v>0</v>
      </c>
      <c r="BE156" s="5">
        <f>IF('Tabulka klientů 2023'!$AV160='Hlavní stránka'!AU$1,1,0)</f>
        <v>0</v>
      </c>
      <c r="BF156" s="5">
        <f t="shared" si="3"/>
        <v>0</v>
      </c>
      <c r="BG156" s="2">
        <f t="shared" si="15"/>
        <v>0</v>
      </c>
      <c r="BH156" s="5">
        <f>IF('Tabulka klientů 2023'!$R160='Hlavní stránka'!BH$1,1,0)</f>
        <v>0</v>
      </c>
      <c r="BI156" s="5">
        <f>IF('Tabulka klientů 2023'!$U160='Hlavní stránka'!BH$1,1,0)</f>
        <v>0</v>
      </c>
      <c r="BJ156" s="5">
        <f>IF('Tabulka klientů 2023'!$X160='Hlavní stránka'!BH$1,1,0)</f>
        <v>0</v>
      </c>
      <c r="BK156" s="5">
        <f>IF('Tabulka klientů 2023'!$AA160='Hlavní stránka'!BH$1,1,0)</f>
        <v>0</v>
      </c>
      <c r="BL156" s="5">
        <f>IF('Tabulka klientů 2023'!$AD160='Hlavní stránka'!BH$1,1,0)</f>
        <v>0</v>
      </c>
      <c r="BM156" s="5">
        <f>IF('Tabulka klientů 2023'!$AG160='Hlavní stránka'!BH$1,1,0)</f>
        <v>0</v>
      </c>
      <c r="BN156" s="5">
        <f>IF('Tabulka klientů 2023'!$AJ160='Hlavní stránka'!BH$1,1,0)</f>
        <v>0</v>
      </c>
      <c r="BO156" s="5">
        <f>IF('Tabulka klientů 2023'!$AM160='Hlavní stránka'!BH$1,1,0)</f>
        <v>0</v>
      </c>
      <c r="BP156" s="5">
        <f>IF('Tabulka klientů 2023'!$AP160='Hlavní stránka'!BH$1,1,0)</f>
        <v>0</v>
      </c>
      <c r="BQ156" s="5">
        <f>IF('Tabulka klientů 2023'!$AS160='Hlavní stránka'!BH$1,1,0)</f>
        <v>0</v>
      </c>
      <c r="BR156" s="5">
        <f>IF('Tabulka klientů 2023'!$AV160='Hlavní stránka'!BH$1,1,0)</f>
        <v>0</v>
      </c>
      <c r="BS156" s="5">
        <f t="shared" si="4"/>
        <v>0</v>
      </c>
      <c r="BT156" s="2">
        <f t="shared" si="16"/>
        <v>0</v>
      </c>
      <c r="BU156" s="5">
        <f>IF('Tabulka klientů 2023'!$R160='Hlavní stránka'!BU$1,1,0)</f>
        <v>0</v>
      </c>
      <c r="BV156" s="5">
        <f>IF('Tabulka klientů 2023'!$U160='Hlavní stránka'!BU$1,1,0)</f>
        <v>0</v>
      </c>
      <c r="BW156" s="5">
        <f>IF('Tabulka klientů 2023'!$X160='Hlavní stránka'!BU$1,1,0)</f>
        <v>0</v>
      </c>
      <c r="BX156" s="5">
        <f>IF('Tabulka klientů 2023'!$AA160='Hlavní stránka'!BU$1,1,0)</f>
        <v>0</v>
      </c>
      <c r="BY156" s="5">
        <f>IF('Tabulka klientů 2023'!$AD160='Hlavní stránka'!BU$1,1,0)</f>
        <v>0</v>
      </c>
      <c r="BZ156" s="5">
        <f>IF('Tabulka klientů 2023'!$AG160='Hlavní stránka'!BU$1,1,0)</f>
        <v>0</v>
      </c>
      <c r="CA156" s="5">
        <f>IF('Tabulka klientů 2023'!$AJ160='Hlavní stránka'!BU$1,1,0)</f>
        <v>0</v>
      </c>
      <c r="CB156" s="5">
        <f>IF('Tabulka klientů 2023'!$AM160='Hlavní stránka'!BU$1,1,0)</f>
        <v>0</v>
      </c>
      <c r="CC156" s="5">
        <f>IF('Tabulka klientů 2023'!$AP160='Hlavní stránka'!BU$1,1,0)</f>
        <v>0</v>
      </c>
      <c r="CD156" s="5">
        <f>IF('Tabulka klientů 2023'!$AS160='Hlavní stránka'!BU$1,1,0)</f>
        <v>0</v>
      </c>
      <c r="CE156" s="5">
        <f>IF('Tabulka klientů 2023'!$AV160='Hlavní stránka'!BU$1,1,0)</f>
        <v>0</v>
      </c>
      <c r="CF156" s="5">
        <f t="shared" si="5"/>
        <v>0</v>
      </c>
      <c r="CG156" s="2">
        <f t="shared" si="17"/>
        <v>0</v>
      </c>
      <c r="CH156" s="5">
        <f>IF('Tabulka klientů 2023'!$R160='Hlavní stránka'!CH$1,1,0)</f>
        <v>0</v>
      </c>
      <c r="CI156" s="5">
        <f>IF('Tabulka klientů 2023'!$U160='Hlavní stránka'!CH$1,1,0)</f>
        <v>0</v>
      </c>
      <c r="CJ156" s="5">
        <f>IF('Tabulka klientů 2023'!$X160='Hlavní stránka'!CH$1,1,0)</f>
        <v>0</v>
      </c>
      <c r="CK156" s="5">
        <f>IF('Tabulka klientů 2023'!$AA160='Hlavní stránka'!CH$1,1,0)</f>
        <v>0</v>
      </c>
      <c r="CL156" s="5">
        <f>IF('Tabulka klientů 2023'!$AD160='Hlavní stránka'!CH$1,1,0)</f>
        <v>0</v>
      </c>
      <c r="CM156" s="5">
        <f>IF('Tabulka klientů 2023'!$AG160='Hlavní stránka'!CH$1,1,0)</f>
        <v>0</v>
      </c>
      <c r="CN156" s="5">
        <f>IF('Tabulka klientů 2023'!$AJ160='Hlavní stránka'!CH$1,1,0)</f>
        <v>0</v>
      </c>
      <c r="CO156" s="5">
        <f>IF('Tabulka klientů 2023'!$AM160='Hlavní stránka'!CH$1,1,0)</f>
        <v>0</v>
      </c>
      <c r="CP156" s="5">
        <f>IF('Tabulka klientů 2023'!$AP160='Hlavní stránka'!CH$1,1,0)</f>
        <v>0</v>
      </c>
      <c r="CQ156" s="5">
        <f>IF('Tabulka klientů 2023'!$AS160='Hlavní stránka'!CH$1,1,0)</f>
        <v>0</v>
      </c>
      <c r="CR156" s="5">
        <f>IF('Tabulka klientů 2023'!$AV160='Hlavní stránka'!CH$1,1,0)</f>
        <v>0</v>
      </c>
      <c r="CS156" s="5">
        <f t="shared" si="6"/>
        <v>0</v>
      </c>
      <c r="CT156" s="2">
        <f t="shared" si="18"/>
        <v>0</v>
      </c>
      <c r="CU156" s="5">
        <f>IF('Tabulka klientů 2023'!$R160='Hlavní stránka'!CU$1,1,0)</f>
        <v>0</v>
      </c>
      <c r="CV156" s="5">
        <f>IF('Tabulka klientů 2023'!$U160='Hlavní stránka'!CU$1,1,0)</f>
        <v>0</v>
      </c>
      <c r="CW156" s="5">
        <f>IF('Tabulka klientů 2023'!$X160='Hlavní stránka'!CU$1,1,0)</f>
        <v>0</v>
      </c>
      <c r="CX156" s="5">
        <f>IF('Tabulka klientů 2023'!$AA160='Hlavní stránka'!CU$1,1,0)</f>
        <v>0</v>
      </c>
      <c r="CY156" s="5">
        <f>IF('Tabulka klientů 2023'!$AD160='Hlavní stránka'!CU$1,1,0)</f>
        <v>0</v>
      </c>
      <c r="CZ156" s="5">
        <f>IF('Tabulka klientů 2023'!$AG160='Hlavní stránka'!CU$1,1,0)</f>
        <v>0</v>
      </c>
      <c r="DA156" s="5">
        <f>IF('Tabulka klientů 2023'!$AJ160='Hlavní stránka'!CU$1,1,0)</f>
        <v>0</v>
      </c>
      <c r="DB156" s="5">
        <f>IF('Tabulka klientů 2023'!$AM160='Hlavní stránka'!CU$1,1,0)</f>
        <v>0</v>
      </c>
      <c r="DC156" s="5">
        <f>IF('Tabulka klientů 2023'!$AP160='Hlavní stránka'!CU$1,1,0)</f>
        <v>0</v>
      </c>
      <c r="DD156" s="5">
        <f>IF('Tabulka klientů 2023'!$AS160='Hlavní stránka'!CU$1,1,0)</f>
        <v>0</v>
      </c>
      <c r="DE156" s="5">
        <f>IF('Tabulka klientů 2023'!$AV160='Hlavní stránka'!CU$1,1,0)</f>
        <v>0</v>
      </c>
      <c r="DF156" s="5">
        <f t="shared" si="7"/>
        <v>0</v>
      </c>
      <c r="DG156" s="2">
        <f t="shared" si="19"/>
        <v>0</v>
      </c>
      <c r="DH156" s="5">
        <f>IF('Tabulka klientů 2023'!$R160='Hlavní stránka'!DH$1,1,0)</f>
        <v>0</v>
      </c>
      <c r="DI156" s="5">
        <f>IF('Tabulka klientů 2023'!$U160='Hlavní stránka'!DH$1,1,0)</f>
        <v>0</v>
      </c>
      <c r="DJ156" s="5">
        <f>IF('Tabulka klientů 2023'!$X160='Hlavní stránka'!DH$1,1,0)</f>
        <v>0</v>
      </c>
      <c r="DK156" s="5">
        <f>IF('Tabulka klientů 2023'!$AA160='Hlavní stránka'!DH$1,1,0)</f>
        <v>0</v>
      </c>
      <c r="DL156" s="5">
        <f>IF('Tabulka klientů 2023'!$AD160='Hlavní stránka'!DH$1,1,0)</f>
        <v>0</v>
      </c>
      <c r="DM156" s="5">
        <f>IF('Tabulka klientů 2023'!$AG160='Hlavní stránka'!DH$1,1,0)</f>
        <v>0</v>
      </c>
      <c r="DN156" s="5">
        <f>IF('Tabulka klientů 2023'!$AJ160='Hlavní stránka'!DH$1,1,0)</f>
        <v>0</v>
      </c>
      <c r="DO156" s="5">
        <f>IF('Tabulka klientů 2023'!$AM160='Hlavní stránka'!DH$1,1,0)</f>
        <v>0</v>
      </c>
      <c r="DP156" s="5">
        <f>IF('Tabulka klientů 2023'!$AP160='Hlavní stránka'!DH$1,1,0)</f>
        <v>0</v>
      </c>
      <c r="DQ156" s="5">
        <f>IF('Tabulka klientů 2023'!$AS160='Hlavní stránka'!DH$1,1,0)</f>
        <v>0</v>
      </c>
      <c r="DR156" s="5">
        <f>IF('Tabulka klientů 2023'!$AV160='Hlavní stránka'!DH$1,1,0)</f>
        <v>0</v>
      </c>
      <c r="DS156" s="5">
        <f t="shared" si="8"/>
        <v>0</v>
      </c>
      <c r="DT156" s="2">
        <f t="shared" si="20"/>
        <v>0</v>
      </c>
      <c r="DU156" s="5">
        <f>IF('Tabulka klientů 2023'!$R160='Hlavní stránka'!DU$1,1,0)</f>
        <v>0</v>
      </c>
      <c r="DV156" s="5">
        <f>IF('Tabulka klientů 2023'!$U160='Hlavní stránka'!DU$1,1,0)</f>
        <v>0</v>
      </c>
      <c r="DW156" s="5">
        <f>IF('Tabulka klientů 2023'!$X160='Hlavní stránka'!DU$1,1,0)</f>
        <v>0</v>
      </c>
      <c r="DX156" s="5">
        <f>IF('Tabulka klientů 2023'!$AA160='Hlavní stránka'!DU$1,1,0)</f>
        <v>0</v>
      </c>
      <c r="DY156" s="5">
        <f>IF('Tabulka klientů 2023'!$AD160='Hlavní stránka'!DU$1,1,0)</f>
        <v>0</v>
      </c>
      <c r="DZ156" s="5">
        <f>IF('Tabulka klientů 2023'!$AG160='Hlavní stránka'!DU$1,1,0)</f>
        <v>0</v>
      </c>
      <c r="EA156" s="5">
        <f>IF('Tabulka klientů 2023'!$AJ160='Hlavní stránka'!DU$1,1,0)</f>
        <v>0</v>
      </c>
      <c r="EB156" s="5">
        <f>IF('Tabulka klientů 2023'!$AM160='Hlavní stránka'!DU$1,1,0)</f>
        <v>0</v>
      </c>
      <c r="EC156" s="5">
        <f>IF('Tabulka klientů 2023'!$AP160='Hlavní stránka'!DU$1,1,0)</f>
        <v>0</v>
      </c>
      <c r="ED156" s="5">
        <f>IF('Tabulka klientů 2023'!$AS160='Hlavní stránka'!DU$1,1,0)</f>
        <v>0</v>
      </c>
      <c r="EE156" s="5">
        <f>IF('Tabulka klientů 2023'!$AV160='Hlavní stránka'!DU$1,1,0)</f>
        <v>0</v>
      </c>
      <c r="EF156" s="5">
        <f t="shared" si="9"/>
        <v>0</v>
      </c>
      <c r="EG156" s="2">
        <f t="shared" si="21"/>
        <v>0</v>
      </c>
      <c r="EH156" s="5">
        <f>IF('Tabulka klientů 2023'!$R160='Hlavní stránka'!EH$1,1,0)</f>
        <v>0</v>
      </c>
      <c r="EI156" s="5">
        <f>IF('Tabulka klientů 2023'!$U160='Hlavní stránka'!EH$1,1,0)</f>
        <v>0</v>
      </c>
      <c r="EJ156" s="5">
        <f>IF('Tabulka klientů 2023'!$X160='Hlavní stránka'!EH$1,1,0)</f>
        <v>0</v>
      </c>
      <c r="EK156" s="5">
        <f>IF('Tabulka klientů 2023'!$AA160='Hlavní stránka'!EH$1,1,0)</f>
        <v>0</v>
      </c>
      <c r="EL156" s="5">
        <f>IF('Tabulka klientů 2023'!$AD160='Hlavní stránka'!EH$1,1,0)</f>
        <v>0</v>
      </c>
      <c r="EM156" s="5">
        <f>IF('Tabulka klientů 2023'!$AG160='Hlavní stránka'!EH$1,1,0)</f>
        <v>0</v>
      </c>
      <c r="EN156" s="5">
        <f>IF('Tabulka klientů 2023'!$AJ160='Hlavní stránka'!EH$1,1,0)</f>
        <v>0</v>
      </c>
      <c r="EO156" s="5">
        <f>IF('Tabulka klientů 2023'!$AM160='Hlavní stránka'!EH$1,1,0)</f>
        <v>0</v>
      </c>
      <c r="EP156" s="5">
        <f>IF('Tabulka klientů 2023'!$AP160='Hlavní stránka'!EH$1,1,0)</f>
        <v>0</v>
      </c>
      <c r="EQ156" s="5">
        <f>IF('Tabulka klientů 2023'!$AS160='Hlavní stránka'!EH$1,1,0)</f>
        <v>0</v>
      </c>
      <c r="ER156" s="5">
        <f>IF('Tabulka klientů 2023'!$AV160='Hlavní stránka'!EH$1,1,0)</f>
        <v>0</v>
      </c>
      <c r="ES156" s="5">
        <f t="shared" si="10"/>
        <v>0</v>
      </c>
      <c r="ET156" s="2">
        <f t="shared" si="22"/>
        <v>0</v>
      </c>
      <c r="EU156" s="5">
        <f>IF('Tabulka klientů 2023'!$R160='Hlavní stránka'!EU$1,1,0)</f>
        <v>0</v>
      </c>
      <c r="EV156" s="5">
        <f>IF('Tabulka klientů 2023'!$U160='Hlavní stránka'!EU$1,1,0)</f>
        <v>0</v>
      </c>
      <c r="EW156" s="5">
        <f>IF('Tabulka klientů 2023'!$X160='Hlavní stránka'!EU$1,1,0)</f>
        <v>0</v>
      </c>
      <c r="EX156" s="5">
        <f>IF('Tabulka klientů 2023'!$AA160='Hlavní stránka'!EU$1,1,0)</f>
        <v>0</v>
      </c>
      <c r="EY156" s="5">
        <f>IF('Tabulka klientů 2023'!$AD160='Hlavní stránka'!EU$1,1,0)</f>
        <v>0</v>
      </c>
      <c r="EZ156" s="5">
        <f>IF('Tabulka klientů 2023'!$AG160='Hlavní stránka'!EU$1,1,0)</f>
        <v>0</v>
      </c>
      <c r="FA156" s="5">
        <f>IF('Tabulka klientů 2023'!$AJ160='Hlavní stránka'!EU$1,1,0)</f>
        <v>0</v>
      </c>
      <c r="FB156" s="5">
        <f>IF('Tabulka klientů 2023'!$AM160='Hlavní stránka'!EU$1,1,0)</f>
        <v>0</v>
      </c>
      <c r="FC156" s="5">
        <f>IF('Tabulka klientů 2023'!$AP160='Hlavní stránka'!EU$1,1,0)</f>
        <v>0</v>
      </c>
      <c r="FD156" s="5">
        <f>IF('Tabulka klientů 2023'!$AS160='Hlavní stránka'!EU$1,1,0)</f>
        <v>0</v>
      </c>
      <c r="FE156" s="5">
        <f>IF('Tabulka klientů 2023'!$AV160='Hlavní stránka'!EU$1,1,0)</f>
        <v>0</v>
      </c>
      <c r="FF156" s="5">
        <f t="shared" si="11"/>
        <v>0</v>
      </c>
      <c r="FG156" s="2">
        <f t="shared" si="23"/>
        <v>0</v>
      </c>
    </row>
    <row r="157" spans="1:163" ht="1.5" hidden="1" customHeight="1" x14ac:dyDescent="0.25">
      <c r="A157" s="4"/>
      <c r="B157" s="4"/>
      <c r="C157" s="4"/>
      <c r="D157" s="4"/>
      <c r="E157" s="4"/>
      <c r="F157" s="4"/>
      <c r="G157" s="4"/>
      <c r="H157" s="5">
        <f>IF('Tabulka klientů 2023'!$R161='Hlavní stránka'!$H$1,1,0)</f>
        <v>0</v>
      </c>
      <c r="I157" s="5">
        <f>IF('Tabulka klientů 2023'!$U161='Hlavní stránka'!$H$1,1,0)</f>
        <v>0</v>
      </c>
      <c r="J157" s="5">
        <f>IF('Tabulka klientů 2023'!$X161='Hlavní stránka'!$H$1,1,0)</f>
        <v>0</v>
      </c>
      <c r="K157" s="5">
        <f>IF('Tabulka klientů 2023'!$AA161='Hlavní stránka'!$H$1,1,0)</f>
        <v>0</v>
      </c>
      <c r="L157" s="5">
        <f>IF('Tabulka klientů 2023'!$AD161='Hlavní stránka'!$H$1,1,0)</f>
        <v>0</v>
      </c>
      <c r="M157" s="5">
        <f>IF('Tabulka klientů 2023'!$AG161='Hlavní stránka'!$H$1,1,0)</f>
        <v>0</v>
      </c>
      <c r="N157" s="5">
        <f>IF('Tabulka klientů 2023'!$AJ161='Hlavní stránka'!$H$1,1,0)</f>
        <v>0</v>
      </c>
      <c r="O157" s="5">
        <f>IF('Tabulka klientů 2023'!$AM161='Hlavní stránka'!$H$1,1,0)</f>
        <v>0</v>
      </c>
      <c r="P157" s="5">
        <f>IF('Tabulka klientů 2023'!$AP161='Hlavní stránka'!$H$1,1,0)</f>
        <v>0</v>
      </c>
      <c r="Q157" s="5">
        <f>IF('Tabulka klientů 2023'!$AS161='Hlavní stránka'!$H$1,1,0)</f>
        <v>0</v>
      </c>
      <c r="R157" s="5">
        <f>IF('Tabulka klientů 2023'!$AV161='Hlavní stránka'!$H$1,1,0)</f>
        <v>0</v>
      </c>
      <c r="S157" s="5">
        <f t="shared" si="0"/>
        <v>0</v>
      </c>
      <c r="T157" s="2">
        <f t="shared" si="12"/>
        <v>0</v>
      </c>
      <c r="U157" s="5">
        <f>IF('Tabulka klientů 2023'!$R161='Hlavní stránka'!U$1,1,0)</f>
        <v>0</v>
      </c>
      <c r="V157" s="5">
        <f>IF('Tabulka klientů 2023'!$U161='Hlavní stránka'!U$1,1,0)</f>
        <v>0</v>
      </c>
      <c r="W157" s="5">
        <f>IF('Tabulka klientů 2023'!$X161='Hlavní stránka'!U$1,1,0)</f>
        <v>0</v>
      </c>
      <c r="X157" s="5">
        <f>IF('Tabulka klientů 2023'!$AA161='Hlavní stránka'!U$1,1,0)</f>
        <v>0</v>
      </c>
      <c r="Y157" s="5">
        <f>IF('Tabulka klientů 2023'!$AD161='Hlavní stránka'!U$1,1,0)</f>
        <v>0</v>
      </c>
      <c r="Z157" s="5">
        <f>IF('Tabulka klientů 2023'!$AG161='Hlavní stránka'!U$1,1,0)</f>
        <v>0</v>
      </c>
      <c r="AA157" s="5">
        <f>IF('Tabulka klientů 2023'!$AJ161='Hlavní stránka'!U$1,1,0)</f>
        <v>0</v>
      </c>
      <c r="AB157" s="5">
        <f>IF('Tabulka klientů 2023'!$AM161='Hlavní stránka'!U$1,1,0)</f>
        <v>0</v>
      </c>
      <c r="AC157" s="5">
        <f>IF('Tabulka klientů 2023'!$AP161='Hlavní stránka'!U$1,1,0)</f>
        <v>0</v>
      </c>
      <c r="AD157" s="5">
        <f>IF('Tabulka klientů 2023'!$AS161='Hlavní stránka'!U$1,1,0)</f>
        <v>0</v>
      </c>
      <c r="AE157" s="5">
        <f>IF('Tabulka klientů 2023'!$AV161='Hlavní stránka'!U$1,1,0)</f>
        <v>0</v>
      </c>
      <c r="AF157" s="5">
        <f t="shared" si="1"/>
        <v>0</v>
      </c>
      <c r="AG157" s="2">
        <f t="shared" si="13"/>
        <v>0</v>
      </c>
      <c r="AH157" s="5">
        <f>IF('Tabulka klientů 2023'!$R161='Hlavní stránka'!AH$1,1,0)</f>
        <v>0</v>
      </c>
      <c r="AI157" s="5">
        <f>IF('Tabulka klientů 2023'!$U161='Hlavní stránka'!AH$1,1,0)</f>
        <v>0</v>
      </c>
      <c r="AJ157" s="5">
        <f>IF('Tabulka klientů 2023'!$X161='Hlavní stránka'!AH$1,1,0)</f>
        <v>0</v>
      </c>
      <c r="AK157" s="5">
        <f>IF('Tabulka klientů 2023'!$AA161='Hlavní stránka'!AH$1,1,0)</f>
        <v>0</v>
      </c>
      <c r="AL157" s="5">
        <f>IF('Tabulka klientů 2023'!$AD161='Hlavní stránka'!AH$1,1,0)</f>
        <v>0</v>
      </c>
      <c r="AM157" s="5">
        <f>IF('Tabulka klientů 2023'!$AG161='Hlavní stránka'!AH$1,1,0)</f>
        <v>0</v>
      </c>
      <c r="AN157" s="5">
        <f>IF('Tabulka klientů 2023'!$AJ161='Hlavní stránka'!AH$1,1,0)</f>
        <v>0</v>
      </c>
      <c r="AO157" s="5">
        <f>IF('Tabulka klientů 2023'!$AM161='Hlavní stránka'!AH$1,1,0)</f>
        <v>0</v>
      </c>
      <c r="AP157" s="5">
        <f>IF('Tabulka klientů 2023'!$AP161='Hlavní stránka'!AH$1,1,0)</f>
        <v>0</v>
      </c>
      <c r="AQ157" s="5">
        <f>IF('Tabulka klientů 2023'!$AS161='Hlavní stránka'!AH$1,1,0)</f>
        <v>0</v>
      </c>
      <c r="AR157" s="5">
        <f>IF('Tabulka klientů 2023'!$AV161='Hlavní stránka'!AH$1,1,0)</f>
        <v>0</v>
      </c>
      <c r="AS157" s="5">
        <f t="shared" si="2"/>
        <v>0</v>
      </c>
      <c r="AT157" s="2">
        <f t="shared" si="14"/>
        <v>0</v>
      </c>
      <c r="AU157" s="5">
        <f>IF('Tabulka klientů 2023'!$R161='Hlavní stránka'!AU$1,1,0)</f>
        <v>0</v>
      </c>
      <c r="AV157" s="5">
        <f>IF('Tabulka klientů 2023'!$U161='Hlavní stránka'!AU$1,1,0)</f>
        <v>0</v>
      </c>
      <c r="AW157" s="5">
        <f>IF('Tabulka klientů 2023'!$X161='Hlavní stránka'!AU$1,1,0)</f>
        <v>0</v>
      </c>
      <c r="AX157" s="5">
        <f>IF('Tabulka klientů 2023'!$AA161='Hlavní stránka'!AU$1,1,0)</f>
        <v>0</v>
      </c>
      <c r="AY157" s="5">
        <f>IF('Tabulka klientů 2023'!$AD161='Hlavní stránka'!AU$1,1,0)</f>
        <v>0</v>
      </c>
      <c r="AZ157" s="5">
        <f>IF('Tabulka klientů 2023'!$AG161='Hlavní stránka'!AU$1,1,0)</f>
        <v>0</v>
      </c>
      <c r="BA157" s="5">
        <f>IF('Tabulka klientů 2023'!$AJ161='Hlavní stránka'!AU$1,1,0)</f>
        <v>0</v>
      </c>
      <c r="BB157" s="5">
        <f>IF('Tabulka klientů 2023'!$AM161='Hlavní stránka'!AU$1,1,0)</f>
        <v>0</v>
      </c>
      <c r="BC157" s="5">
        <f>IF('Tabulka klientů 2023'!$AP161='Hlavní stránka'!AU$1,1,0)</f>
        <v>0</v>
      </c>
      <c r="BD157" s="5">
        <f>IF('Tabulka klientů 2023'!$AS161='Hlavní stránka'!AU$1,1,0)</f>
        <v>0</v>
      </c>
      <c r="BE157" s="5">
        <f>IF('Tabulka klientů 2023'!$AV161='Hlavní stránka'!AU$1,1,0)</f>
        <v>0</v>
      </c>
      <c r="BF157" s="5">
        <f t="shared" si="3"/>
        <v>0</v>
      </c>
      <c r="BG157" s="2">
        <f t="shared" si="15"/>
        <v>0</v>
      </c>
      <c r="BH157" s="5">
        <f>IF('Tabulka klientů 2023'!$R161='Hlavní stránka'!BH$1,1,0)</f>
        <v>0</v>
      </c>
      <c r="BI157" s="5">
        <f>IF('Tabulka klientů 2023'!$U161='Hlavní stránka'!BH$1,1,0)</f>
        <v>0</v>
      </c>
      <c r="BJ157" s="5">
        <f>IF('Tabulka klientů 2023'!$X161='Hlavní stránka'!BH$1,1,0)</f>
        <v>0</v>
      </c>
      <c r="BK157" s="5">
        <f>IF('Tabulka klientů 2023'!$AA161='Hlavní stránka'!BH$1,1,0)</f>
        <v>0</v>
      </c>
      <c r="BL157" s="5">
        <f>IF('Tabulka klientů 2023'!$AD161='Hlavní stránka'!BH$1,1,0)</f>
        <v>0</v>
      </c>
      <c r="BM157" s="5">
        <f>IF('Tabulka klientů 2023'!$AG161='Hlavní stránka'!BH$1,1,0)</f>
        <v>0</v>
      </c>
      <c r="BN157" s="5">
        <f>IF('Tabulka klientů 2023'!$AJ161='Hlavní stránka'!BH$1,1,0)</f>
        <v>0</v>
      </c>
      <c r="BO157" s="5">
        <f>IF('Tabulka klientů 2023'!$AM161='Hlavní stránka'!BH$1,1,0)</f>
        <v>0</v>
      </c>
      <c r="BP157" s="5">
        <f>IF('Tabulka klientů 2023'!$AP161='Hlavní stránka'!BH$1,1,0)</f>
        <v>0</v>
      </c>
      <c r="BQ157" s="5">
        <f>IF('Tabulka klientů 2023'!$AS161='Hlavní stránka'!BH$1,1,0)</f>
        <v>0</v>
      </c>
      <c r="BR157" s="5">
        <f>IF('Tabulka klientů 2023'!$AV161='Hlavní stránka'!BH$1,1,0)</f>
        <v>0</v>
      </c>
      <c r="BS157" s="5">
        <f t="shared" si="4"/>
        <v>0</v>
      </c>
      <c r="BT157" s="2">
        <f t="shared" si="16"/>
        <v>0</v>
      </c>
      <c r="BU157" s="5">
        <f>IF('Tabulka klientů 2023'!$R161='Hlavní stránka'!BU$1,1,0)</f>
        <v>0</v>
      </c>
      <c r="BV157" s="5">
        <f>IF('Tabulka klientů 2023'!$U161='Hlavní stránka'!BU$1,1,0)</f>
        <v>0</v>
      </c>
      <c r="BW157" s="5">
        <f>IF('Tabulka klientů 2023'!$X161='Hlavní stránka'!BU$1,1,0)</f>
        <v>0</v>
      </c>
      <c r="BX157" s="5">
        <f>IF('Tabulka klientů 2023'!$AA161='Hlavní stránka'!BU$1,1,0)</f>
        <v>0</v>
      </c>
      <c r="BY157" s="5">
        <f>IF('Tabulka klientů 2023'!$AD161='Hlavní stránka'!BU$1,1,0)</f>
        <v>0</v>
      </c>
      <c r="BZ157" s="5">
        <f>IF('Tabulka klientů 2023'!$AG161='Hlavní stránka'!BU$1,1,0)</f>
        <v>0</v>
      </c>
      <c r="CA157" s="5">
        <f>IF('Tabulka klientů 2023'!$AJ161='Hlavní stránka'!BU$1,1,0)</f>
        <v>0</v>
      </c>
      <c r="CB157" s="5">
        <f>IF('Tabulka klientů 2023'!$AM161='Hlavní stránka'!BU$1,1,0)</f>
        <v>0</v>
      </c>
      <c r="CC157" s="5">
        <f>IF('Tabulka klientů 2023'!$AP161='Hlavní stránka'!BU$1,1,0)</f>
        <v>0</v>
      </c>
      <c r="CD157" s="5">
        <f>IF('Tabulka klientů 2023'!$AS161='Hlavní stránka'!BU$1,1,0)</f>
        <v>0</v>
      </c>
      <c r="CE157" s="5">
        <f>IF('Tabulka klientů 2023'!$AV161='Hlavní stránka'!BU$1,1,0)</f>
        <v>0</v>
      </c>
      <c r="CF157" s="5">
        <f t="shared" si="5"/>
        <v>0</v>
      </c>
      <c r="CG157" s="2">
        <f t="shared" si="17"/>
        <v>0</v>
      </c>
      <c r="CH157" s="5">
        <f>IF('Tabulka klientů 2023'!$R161='Hlavní stránka'!CH$1,1,0)</f>
        <v>0</v>
      </c>
      <c r="CI157" s="5">
        <f>IF('Tabulka klientů 2023'!$U161='Hlavní stránka'!CH$1,1,0)</f>
        <v>0</v>
      </c>
      <c r="CJ157" s="5">
        <f>IF('Tabulka klientů 2023'!$X161='Hlavní stránka'!CH$1,1,0)</f>
        <v>0</v>
      </c>
      <c r="CK157" s="5">
        <f>IF('Tabulka klientů 2023'!$AA161='Hlavní stránka'!CH$1,1,0)</f>
        <v>0</v>
      </c>
      <c r="CL157" s="5">
        <f>IF('Tabulka klientů 2023'!$AD161='Hlavní stránka'!CH$1,1,0)</f>
        <v>0</v>
      </c>
      <c r="CM157" s="5">
        <f>IF('Tabulka klientů 2023'!$AG161='Hlavní stránka'!CH$1,1,0)</f>
        <v>0</v>
      </c>
      <c r="CN157" s="5">
        <f>IF('Tabulka klientů 2023'!$AJ161='Hlavní stránka'!CH$1,1,0)</f>
        <v>0</v>
      </c>
      <c r="CO157" s="5">
        <f>IF('Tabulka klientů 2023'!$AM161='Hlavní stránka'!CH$1,1,0)</f>
        <v>0</v>
      </c>
      <c r="CP157" s="5">
        <f>IF('Tabulka klientů 2023'!$AP161='Hlavní stránka'!CH$1,1,0)</f>
        <v>0</v>
      </c>
      <c r="CQ157" s="5">
        <f>IF('Tabulka klientů 2023'!$AS161='Hlavní stránka'!CH$1,1,0)</f>
        <v>0</v>
      </c>
      <c r="CR157" s="5">
        <f>IF('Tabulka klientů 2023'!$AV161='Hlavní stránka'!CH$1,1,0)</f>
        <v>0</v>
      </c>
      <c r="CS157" s="5">
        <f t="shared" si="6"/>
        <v>0</v>
      </c>
      <c r="CT157" s="2">
        <f t="shared" si="18"/>
        <v>0</v>
      </c>
      <c r="CU157" s="5">
        <f>IF('Tabulka klientů 2023'!$R161='Hlavní stránka'!CU$1,1,0)</f>
        <v>0</v>
      </c>
      <c r="CV157" s="5">
        <f>IF('Tabulka klientů 2023'!$U161='Hlavní stránka'!CU$1,1,0)</f>
        <v>0</v>
      </c>
      <c r="CW157" s="5">
        <f>IF('Tabulka klientů 2023'!$X161='Hlavní stránka'!CU$1,1,0)</f>
        <v>0</v>
      </c>
      <c r="CX157" s="5">
        <f>IF('Tabulka klientů 2023'!$AA161='Hlavní stránka'!CU$1,1,0)</f>
        <v>0</v>
      </c>
      <c r="CY157" s="5">
        <f>IF('Tabulka klientů 2023'!$AD161='Hlavní stránka'!CU$1,1,0)</f>
        <v>0</v>
      </c>
      <c r="CZ157" s="5">
        <f>IF('Tabulka klientů 2023'!$AG161='Hlavní stránka'!CU$1,1,0)</f>
        <v>0</v>
      </c>
      <c r="DA157" s="5">
        <f>IF('Tabulka klientů 2023'!$AJ161='Hlavní stránka'!CU$1,1,0)</f>
        <v>0</v>
      </c>
      <c r="DB157" s="5">
        <f>IF('Tabulka klientů 2023'!$AM161='Hlavní stránka'!CU$1,1,0)</f>
        <v>0</v>
      </c>
      <c r="DC157" s="5">
        <f>IF('Tabulka klientů 2023'!$AP161='Hlavní stránka'!CU$1,1,0)</f>
        <v>0</v>
      </c>
      <c r="DD157" s="5">
        <f>IF('Tabulka klientů 2023'!$AS161='Hlavní stránka'!CU$1,1,0)</f>
        <v>0</v>
      </c>
      <c r="DE157" s="5">
        <f>IF('Tabulka klientů 2023'!$AV161='Hlavní stránka'!CU$1,1,0)</f>
        <v>0</v>
      </c>
      <c r="DF157" s="5">
        <f t="shared" si="7"/>
        <v>0</v>
      </c>
      <c r="DG157" s="2">
        <f t="shared" si="19"/>
        <v>0</v>
      </c>
      <c r="DH157" s="5">
        <f>IF('Tabulka klientů 2023'!$R161='Hlavní stránka'!DH$1,1,0)</f>
        <v>0</v>
      </c>
      <c r="DI157" s="5">
        <f>IF('Tabulka klientů 2023'!$U161='Hlavní stránka'!DH$1,1,0)</f>
        <v>0</v>
      </c>
      <c r="DJ157" s="5">
        <f>IF('Tabulka klientů 2023'!$X161='Hlavní stránka'!DH$1,1,0)</f>
        <v>0</v>
      </c>
      <c r="DK157" s="5">
        <f>IF('Tabulka klientů 2023'!$AA161='Hlavní stránka'!DH$1,1,0)</f>
        <v>0</v>
      </c>
      <c r="DL157" s="5">
        <f>IF('Tabulka klientů 2023'!$AD161='Hlavní stránka'!DH$1,1,0)</f>
        <v>0</v>
      </c>
      <c r="DM157" s="5">
        <f>IF('Tabulka klientů 2023'!$AG161='Hlavní stránka'!DH$1,1,0)</f>
        <v>0</v>
      </c>
      <c r="DN157" s="5">
        <f>IF('Tabulka klientů 2023'!$AJ161='Hlavní stránka'!DH$1,1,0)</f>
        <v>0</v>
      </c>
      <c r="DO157" s="5">
        <f>IF('Tabulka klientů 2023'!$AM161='Hlavní stránka'!DH$1,1,0)</f>
        <v>0</v>
      </c>
      <c r="DP157" s="5">
        <f>IF('Tabulka klientů 2023'!$AP161='Hlavní stránka'!DH$1,1,0)</f>
        <v>0</v>
      </c>
      <c r="DQ157" s="5">
        <f>IF('Tabulka klientů 2023'!$AS161='Hlavní stránka'!DH$1,1,0)</f>
        <v>0</v>
      </c>
      <c r="DR157" s="5">
        <f>IF('Tabulka klientů 2023'!$AV161='Hlavní stránka'!DH$1,1,0)</f>
        <v>0</v>
      </c>
      <c r="DS157" s="5">
        <f t="shared" si="8"/>
        <v>0</v>
      </c>
      <c r="DT157" s="2">
        <f t="shared" si="20"/>
        <v>0</v>
      </c>
      <c r="DU157" s="5">
        <f>IF('Tabulka klientů 2023'!$R161='Hlavní stránka'!DU$1,1,0)</f>
        <v>0</v>
      </c>
      <c r="DV157" s="5">
        <f>IF('Tabulka klientů 2023'!$U161='Hlavní stránka'!DU$1,1,0)</f>
        <v>0</v>
      </c>
      <c r="DW157" s="5">
        <f>IF('Tabulka klientů 2023'!$X161='Hlavní stránka'!DU$1,1,0)</f>
        <v>0</v>
      </c>
      <c r="DX157" s="5">
        <f>IF('Tabulka klientů 2023'!$AA161='Hlavní stránka'!DU$1,1,0)</f>
        <v>0</v>
      </c>
      <c r="DY157" s="5">
        <f>IF('Tabulka klientů 2023'!$AD161='Hlavní stránka'!DU$1,1,0)</f>
        <v>0</v>
      </c>
      <c r="DZ157" s="5">
        <f>IF('Tabulka klientů 2023'!$AG161='Hlavní stránka'!DU$1,1,0)</f>
        <v>0</v>
      </c>
      <c r="EA157" s="5">
        <f>IF('Tabulka klientů 2023'!$AJ161='Hlavní stránka'!DU$1,1,0)</f>
        <v>0</v>
      </c>
      <c r="EB157" s="5">
        <f>IF('Tabulka klientů 2023'!$AM161='Hlavní stránka'!DU$1,1,0)</f>
        <v>0</v>
      </c>
      <c r="EC157" s="5">
        <f>IF('Tabulka klientů 2023'!$AP161='Hlavní stránka'!DU$1,1,0)</f>
        <v>0</v>
      </c>
      <c r="ED157" s="5">
        <f>IF('Tabulka klientů 2023'!$AS161='Hlavní stránka'!DU$1,1,0)</f>
        <v>0</v>
      </c>
      <c r="EE157" s="5">
        <f>IF('Tabulka klientů 2023'!$AV161='Hlavní stránka'!DU$1,1,0)</f>
        <v>0</v>
      </c>
      <c r="EF157" s="5">
        <f t="shared" si="9"/>
        <v>0</v>
      </c>
      <c r="EG157" s="2">
        <f t="shared" si="21"/>
        <v>0</v>
      </c>
      <c r="EH157" s="5">
        <f>IF('Tabulka klientů 2023'!$R161='Hlavní stránka'!EH$1,1,0)</f>
        <v>0</v>
      </c>
      <c r="EI157" s="5">
        <f>IF('Tabulka klientů 2023'!$U161='Hlavní stránka'!EH$1,1,0)</f>
        <v>0</v>
      </c>
      <c r="EJ157" s="5">
        <f>IF('Tabulka klientů 2023'!$X161='Hlavní stránka'!EH$1,1,0)</f>
        <v>0</v>
      </c>
      <c r="EK157" s="5">
        <f>IF('Tabulka klientů 2023'!$AA161='Hlavní stránka'!EH$1,1,0)</f>
        <v>0</v>
      </c>
      <c r="EL157" s="5">
        <f>IF('Tabulka klientů 2023'!$AD161='Hlavní stránka'!EH$1,1,0)</f>
        <v>0</v>
      </c>
      <c r="EM157" s="5">
        <f>IF('Tabulka klientů 2023'!$AG161='Hlavní stránka'!EH$1,1,0)</f>
        <v>0</v>
      </c>
      <c r="EN157" s="5">
        <f>IF('Tabulka klientů 2023'!$AJ161='Hlavní stránka'!EH$1,1,0)</f>
        <v>0</v>
      </c>
      <c r="EO157" s="5">
        <f>IF('Tabulka klientů 2023'!$AM161='Hlavní stránka'!EH$1,1,0)</f>
        <v>0</v>
      </c>
      <c r="EP157" s="5">
        <f>IF('Tabulka klientů 2023'!$AP161='Hlavní stránka'!EH$1,1,0)</f>
        <v>0</v>
      </c>
      <c r="EQ157" s="5">
        <f>IF('Tabulka klientů 2023'!$AS161='Hlavní stránka'!EH$1,1,0)</f>
        <v>0</v>
      </c>
      <c r="ER157" s="5">
        <f>IF('Tabulka klientů 2023'!$AV161='Hlavní stránka'!EH$1,1,0)</f>
        <v>0</v>
      </c>
      <c r="ES157" s="5">
        <f t="shared" si="10"/>
        <v>0</v>
      </c>
      <c r="ET157" s="2">
        <f t="shared" si="22"/>
        <v>0</v>
      </c>
      <c r="EU157" s="5">
        <f>IF('Tabulka klientů 2023'!$R161='Hlavní stránka'!EU$1,1,0)</f>
        <v>0</v>
      </c>
      <c r="EV157" s="5">
        <f>IF('Tabulka klientů 2023'!$U161='Hlavní stránka'!EU$1,1,0)</f>
        <v>0</v>
      </c>
      <c r="EW157" s="5">
        <f>IF('Tabulka klientů 2023'!$X161='Hlavní stránka'!EU$1,1,0)</f>
        <v>0</v>
      </c>
      <c r="EX157" s="5">
        <f>IF('Tabulka klientů 2023'!$AA161='Hlavní stránka'!EU$1,1,0)</f>
        <v>0</v>
      </c>
      <c r="EY157" s="5">
        <f>IF('Tabulka klientů 2023'!$AD161='Hlavní stránka'!EU$1,1,0)</f>
        <v>0</v>
      </c>
      <c r="EZ157" s="5">
        <f>IF('Tabulka klientů 2023'!$AG161='Hlavní stránka'!EU$1,1,0)</f>
        <v>0</v>
      </c>
      <c r="FA157" s="5">
        <f>IF('Tabulka klientů 2023'!$AJ161='Hlavní stránka'!EU$1,1,0)</f>
        <v>0</v>
      </c>
      <c r="FB157" s="5">
        <f>IF('Tabulka klientů 2023'!$AM161='Hlavní stránka'!EU$1,1,0)</f>
        <v>0</v>
      </c>
      <c r="FC157" s="5">
        <f>IF('Tabulka klientů 2023'!$AP161='Hlavní stránka'!EU$1,1,0)</f>
        <v>0</v>
      </c>
      <c r="FD157" s="5">
        <f>IF('Tabulka klientů 2023'!$AS161='Hlavní stránka'!EU$1,1,0)</f>
        <v>0</v>
      </c>
      <c r="FE157" s="5">
        <f>IF('Tabulka klientů 2023'!$AV161='Hlavní stránka'!EU$1,1,0)</f>
        <v>0</v>
      </c>
      <c r="FF157" s="5">
        <f t="shared" si="11"/>
        <v>0</v>
      </c>
      <c r="FG157" s="2">
        <f t="shared" si="23"/>
        <v>0</v>
      </c>
    </row>
    <row r="158" spans="1:163" ht="1.5" hidden="1" customHeight="1" x14ac:dyDescent="0.25">
      <c r="A158" s="4"/>
      <c r="B158" s="4"/>
      <c r="C158" s="4"/>
      <c r="D158" s="4"/>
      <c r="E158" s="4"/>
      <c r="F158" s="4"/>
      <c r="G158" s="4"/>
      <c r="H158" s="5">
        <f>IF('Tabulka klientů 2023'!$R162='Hlavní stránka'!$H$1,1,0)</f>
        <v>0</v>
      </c>
      <c r="I158" s="5">
        <f>IF('Tabulka klientů 2023'!$U162='Hlavní stránka'!$H$1,1,0)</f>
        <v>0</v>
      </c>
      <c r="J158" s="5">
        <f>IF('Tabulka klientů 2023'!$X162='Hlavní stránka'!$H$1,1,0)</f>
        <v>0</v>
      </c>
      <c r="K158" s="5">
        <f>IF('Tabulka klientů 2023'!$AA162='Hlavní stránka'!$H$1,1,0)</f>
        <v>0</v>
      </c>
      <c r="L158" s="5">
        <f>IF('Tabulka klientů 2023'!$AD162='Hlavní stránka'!$H$1,1,0)</f>
        <v>0</v>
      </c>
      <c r="M158" s="5">
        <f>IF('Tabulka klientů 2023'!$AG162='Hlavní stránka'!$H$1,1,0)</f>
        <v>0</v>
      </c>
      <c r="N158" s="5">
        <f>IF('Tabulka klientů 2023'!$AJ162='Hlavní stránka'!$H$1,1,0)</f>
        <v>0</v>
      </c>
      <c r="O158" s="5">
        <f>IF('Tabulka klientů 2023'!$AM162='Hlavní stránka'!$H$1,1,0)</f>
        <v>0</v>
      </c>
      <c r="P158" s="5">
        <f>IF('Tabulka klientů 2023'!$AP162='Hlavní stránka'!$H$1,1,0)</f>
        <v>0</v>
      </c>
      <c r="Q158" s="5">
        <f>IF('Tabulka klientů 2023'!$AS162='Hlavní stránka'!$H$1,1,0)</f>
        <v>0</v>
      </c>
      <c r="R158" s="5">
        <f>IF('Tabulka klientů 2023'!$AV162='Hlavní stránka'!$H$1,1,0)</f>
        <v>0</v>
      </c>
      <c r="S158" s="5">
        <f t="shared" si="0"/>
        <v>0</v>
      </c>
      <c r="T158" s="2">
        <f t="shared" si="12"/>
        <v>0</v>
      </c>
      <c r="U158" s="5">
        <f>IF('Tabulka klientů 2023'!$R162='Hlavní stránka'!U$1,1,0)</f>
        <v>0</v>
      </c>
      <c r="V158" s="5">
        <f>IF('Tabulka klientů 2023'!$U162='Hlavní stránka'!U$1,1,0)</f>
        <v>0</v>
      </c>
      <c r="W158" s="5">
        <f>IF('Tabulka klientů 2023'!$X162='Hlavní stránka'!U$1,1,0)</f>
        <v>0</v>
      </c>
      <c r="X158" s="5">
        <f>IF('Tabulka klientů 2023'!$AA162='Hlavní stránka'!U$1,1,0)</f>
        <v>0</v>
      </c>
      <c r="Y158" s="5">
        <f>IF('Tabulka klientů 2023'!$AD162='Hlavní stránka'!U$1,1,0)</f>
        <v>0</v>
      </c>
      <c r="Z158" s="5">
        <f>IF('Tabulka klientů 2023'!$AG162='Hlavní stránka'!U$1,1,0)</f>
        <v>0</v>
      </c>
      <c r="AA158" s="5">
        <f>IF('Tabulka klientů 2023'!$AJ162='Hlavní stránka'!U$1,1,0)</f>
        <v>0</v>
      </c>
      <c r="AB158" s="5">
        <f>IF('Tabulka klientů 2023'!$AM162='Hlavní stránka'!U$1,1,0)</f>
        <v>0</v>
      </c>
      <c r="AC158" s="5">
        <f>IF('Tabulka klientů 2023'!$AP162='Hlavní stránka'!U$1,1,0)</f>
        <v>0</v>
      </c>
      <c r="AD158" s="5">
        <f>IF('Tabulka klientů 2023'!$AS162='Hlavní stránka'!U$1,1,0)</f>
        <v>0</v>
      </c>
      <c r="AE158" s="5">
        <f>IF('Tabulka klientů 2023'!$AV162='Hlavní stránka'!U$1,1,0)</f>
        <v>0</v>
      </c>
      <c r="AF158" s="5">
        <f t="shared" si="1"/>
        <v>0</v>
      </c>
      <c r="AG158" s="2">
        <f t="shared" si="13"/>
        <v>0</v>
      </c>
      <c r="AH158" s="5">
        <f>IF('Tabulka klientů 2023'!$R162='Hlavní stránka'!AH$1,1,0)</f>
        <v>0</v>
      </c>
      <c r="AI158" s="5">
        <f>IF('Tabulka klientů 2023'!$U162='Hlavní stránka'!AH$1,1,0)</f>
        <v>0</v>
      </c>
      <c r="AJ158" s="5">
        <f>IF('Tabulka klientů 2023'!$X162='Hlavní stránka'!AH$1,1,0)</f>
        <v>0</v>
      </c>
      <c r="AK158" s="5">
        <f>IF('Tabulka klientů 2023'!$AA162='Hlavní stránka'!AH$1,1,0)</f>
        <v>0</v>
      </c>
      <c r="AL158" s="5">
        <f>IF('Tabulka klientů 2023'!$AD162='Hlavní stránka'!AH$1,1,0)</f>
        <v>0</v>
      </c>
      <c r="AM158" s="5">
        <f>IF('Tabulka klientů 2023'!$AG162='Hlavní stránka'!AH$1,1,0)</f>
        <v>0</v>
      </c>
      <c r="AN158" s="5">
        <f>IF('Tabulka klientů 2023'!$AJ162='Hlavní stránka'!AH$1,1,0)</f>
        <v>0</v>
      </c>
      <c r="AO158" s="5">
        <f>IF('Tabulka klientů 2023'!$AM162='Hlavní stránka'!AH$1,1,0)</f>
        <v>0</v>
      </c>
      <c r="AP158" s="5">
        <f>IF('Tabulka klientů 2023'!$AP162='Hlavní stránka'!AH$1,1,0)</f>
        <v>0</v>
      </c>
      <c r="AQ158" s="5">
        <f>IF('Tabulka klientů 2023'!$AS162='Hlavní stránka'!AH$1,1,0)</f>
        <v>0</v>
      </c>
      <c r="AR158" s="5">
        <f>IF('Tabulka klientů 2023'!$AV162='Hlavní stránka'!AH$1,1,0)</f>
        <v>0</v>
      </c>
      <c r="AS158" s="5">
        <f t="shared" si="2"/>
        <v>0</v>
      </c>
      <c r="AT158" s="2">
        <f t="shared" si="14"/>
        <v>0</v>
      </c>
      <c r="AU158" s="5">
        <f>IF('Tabulka klientů 2023'!$R162='Hlavní stránka'!AU$1,1,0)</f>
        <v>0</v>
      </c>
      <c r="AV158" s="5">
        <f>IF('Tabulka klientů 2023'!$U162='Hlavní stránka'!AU$1,1,0)</f>
        <v>0</v>
      </c>
      <c r="AW158" s="5">
        <f>IF('Tabulka klientů 2023'!$X162='Hlavní stránka'!AU$1,1,0)</f>
        <v>0</v>
      </c>
      <c r="AX158" s="5">
        <f>IF('Tabulka klientů 2023'!$AA162='Hlavní stránka'!AU$1,1,0)</f>
        <v>0</v>
      </c>
      <c r="AY158" s="5">
        <f>IF('Tabulka klientů 2023'!$AD162='Hlavní stránka'!AU$1,1,0)</f>
        <v>0</v>
      </c>
      <c r="AZ158" s="5">
        <f>IF('Tabulka klientů 2023'!$AG162='Hlavní stránka'!AU$1,1,0)</f>
        <v>0</v>
      </c>
      <c r="BA158" s="5">
        <f>IF('Tabulka klientů 2023'!$AJ162='Hlavní stránka'!AU$1,1,0)</f>
        <v>0</v>
      </c>
      <c r="BB158" s="5">
        <f>IF('Tabulka klientů 2023'!$AM162='Hlavní stránka'!AU$1,1,0)</f>
        <v>0</v>
      </c>
      <c r="BC158" s="5">
        <f>IF('Tabulka klientů 2023'!$AP162='Hlavní stránka'!AU$1,1,0)</f>
        <v>0</v>
      </c>
      <c r="BD158" s="5">
        <f>IF('Tabulka klientů 2023'!$AS162='Hlavní stránka'!AU$1,1,0)</f>
        <v>0</v>
      </c>
      <c r="BE158" s="5">
        <f>IF('Tabulka klientů 2023'!$AV162='Hlavní stránka'!AU$1,1,0)</f>
        <v>0</v>
      </c>
      <c r="BF158" s="5">
        <f t="shared" si="3"/>
        <v>0</v>
      </c>
      <c r="BG158" s="2">
        <f t="shared" si="15"/>
        <v>0</v>
      </c>
      <c r="BH158" s="5">
        <f>IF('Tabulka klientů 2023'!$R162='Hlavní stránka'!BH$1,1,0)</f>
        <v>0</v>
      </c>
      <c r="BI158" s="5">
        <f>IF('Tabulka klientů 2023'!$U162='Hlavní stránka'!BH$1,1,0)</f>
        <v>0</v>
      </c>
      <c r="BJ158" s="5">
        <f>IF('Tabulka klientů 2023'!$X162='Hlavní stránka'!BH$1,1,0)</f>
        <v>0</v>
      </c>
      <c r="BK158" s="5">
        <f>IF('Tabulka klientů 2023'!$AA162='Hlavní stránka'!BH$1,1,0)</f>
        <v>0</v>
      </c>
      <c r="BL158" s="5">
        <f>IF('Tabulka klientů 2023'!$AD162='Hlavní stránka'!BH$1,1,0)</f>
        <v>0</v>
      </c>
      <c r="BM158" s="5">
        <f>IF('Tabulka klientů 2023'!$AG162='Hlavní stránka'!BH$1,1,0)</f>
        <v>0</v>
      </c>
      <c r="BN158" s="5">
        <f>IF('Tabulka klientů 2023'!$AJ162='Hlavní stránka'!BH$1,1,0)</f>
        <v>0</v>
      </c>
      <c r="BO158" s="5">
        <f>IF('Tabulka klientů 2023'!$AM162='Hlavní stránka'!BH$1,1,0)</f>
        <v>0</v>
      </c>
      <c r="BP158" s="5">
        <f>IF('Tabulka klientů 2023'!$AP162='Hlavní stránka'!BH$1,1,0)</f>
        <v>0</v>
      </c>
      <c r="BQ158" s="5">
        <f>IF('Tabulka klientů 2023'!$AS162='Hlavní stránka'!BH$1,1,0)</f>
        <v>0</v>
      </c>
      <c r="BR158" s="5">
        <f>IF('Tabulka klientů 2023'!$AV162='Hlavní stránka'!BH$1,1,0)</f>
        <v>0</v>
      </c>
      <c r="BS158" s="5">
        <f t="shared" si="4"/>
        <v>0</v>
      </c>
      <c r="BT158" s="2">
        <f t="shared" si="16"/>
        <v>0</v>
      </c>
      <c r="BU158" s="5">
        <f>IF('Tabulka klientů 2023'!$R162='Hlavní stránka'!BU$1,1,0)</f>
        <v>0</v>
      </c>
      <c r="BV158" s="5">
        <f>IF('Tabulka klientů 2023'!$U162='Hlavní stránka'!BU$1,1,0)</f>
        <v>0</v>
      </c>
      <c r="BW158" s="5">
        <f>IF('Tabulka klientů 2023'!$X162='Hlavní stránka'!BU$1,1,0)</f>
        <v>0</v>
      </c>
      <c r="BX158" s="5">
        <f>IF('Tabulka klientů 2023'!$AA162='Hlavní stránka'!BU$1,1,0)</f>
        <v>0</v>
      </c>
      <c r="BY158" s="5">
        <f>IF('Tabulka klientů 2023'!$AD162='Hlavní stránka'!BU$1,1,0)</f>
        <v>0</v>
      </c>
      <c r="BZ158" s="5">
        <f>IF('Tabulka klientů 2023'!$AG162='Hlavní stránka'!BU$1,1,0)</f>
        <v>0</v>
      </c>
      <c r="CA158" s="5">
        <f>IF('Tabulka klientů 2023'!$AJ162='Hlavní stránka'!BU$1,1,0)</f>
        <v>0</v>
      </c>
      <c r="CB158" s="5">
        <f>IF('Tabulka klientů 2023'!$AM162='Hlavní stránka'!BU$1,1,0)</f>
        <v>0</v>
      </c>
      <c r="CC158" s="5">
        <f>IF('Tabulka klientů 2023'!$AP162='Hlavní stránka'!BU$1,1,0)</f>
        <v>0</v>
      </c>
      <c r="CD158" s="5">
        <f>IF('Tabulka klientů 2023'!$AS162='Hlavní stránka'!BU$1,1,0)</f>
        <v>0</v>
      </c>
      <c r="CE158" s="5">
        <f>IF('Tabulka klientů 2023'!$AV162='Hlavní stránka'!BU$1,1,0)</f>
        <v>0</v>
      </c>
      <c r="CF158" s="5">
        <f t="shared" si="5"/>
        <v>0</v>
      </c>
      <c r="CG158" s="2">
        <f t="shared" si="17"/>
        <v>0</v>
      </c>
      <c r="CH158" s="5">
        <f>IF('Tabulka klientů 2023'!$R162='Hlavní stránka'!CH$1,1,0)</f>
        <v>0</v>
      </c>
      <c r="CI158" s="5">
        <f>IF('Tabulka klientů 2023'!$U162='Hlavní stránka'!CH$1,1,0)</f>
        <v>0</v>
      </c>
      <c r="CJ158" s="5">
        <f>IF('Tabulka klientů 2023'!$X162='Hlavní stránka'!CH$1,1,0)</f>
        <v>0</v>
      </c>
      <c r="CK158" s="5">
        <f>IF('Tabulka klientů 2023'!$AA162='Hlavní stránka'!CH$1,1,0)</f>
        <v>0</v>
      </c>
      <c r="CL158" s="5">
        <f>IF('Tabulka klientů 2023'!$AD162='Hlavní stránka'!CH$1,1,0)</f>
        <v>0</v>
      </c>
      <c r="CM158" s="5">
        <f>IF('Tabulka klientů 2023'!$AG162='Hlavní stránka'!CH$1,1,0)</f>
        <v>0</v>
      </c>
      <c r="CN158" s="5">
        <f>IF('Tabulka klientů 2023'!$AJ162='Hlavní stránka'!CH$1,1,0)</f>
        <v>0</v>
      </c>
      <c r="CO158" s="5">
        <f>IF('Tabulka klientů 2023'!$AM162='Hlavní stránka'!CH$1,1,0)</f>
        <v>0</v>
      </c>
      <c r="CP158" s="5">
        <f>IF('Tabulka klientů 2023'!$AP162='Hlavní stránka'!CH$1,1,0)</f>
        <v>0</v>
      </c>
      <c r="CQ158" s="5">
        <f>IF('Tabulka klientů 2023'!$AS162='Hlavní stránka'!CH$1,1,0)</f>
        <v>0</v>
      </c>
      <c r="CR158" s="5">
        <f>IF('Tabulka klientů 2023'!$AV162='Hlavní stránka'!CH$1,1,0)</f>
        <v>0</v>
      </c>
      <c r="CS158" s="5">
        <f t="shared" si="6"/>
        <v>0</v>
      </c>
      <c r="CT158" s="2">
        <f t="shared" si="18"/>
        <v>0</v>
      </c>
      <c r="CU158" s="5">
        <f>IF('Tabulka klientů 2023'!$R162='Hlavní stránka'!CU$1,1,0)</f>
        <v>0</v>
      </c>
      <c r="CV158" s="5">
        <f>IF('Tabulka klientů 2023'!$U162='Hlavní stránka'!CU$1,1,0)</f>
        <v>0</v>
      </c>
      <c r="CW158" s="5">
        <f>IF('Tabulka klientů 2023'!$X162='Hlavní stránka'!CU$1,1,0)</f>
        <v>0</v>
      </c>
      <c r="CX158" s="5">
        <f>IF('Tabulka klientů 2023'!$AA162='Hlavní stránka'!CU$1,1,0)</f>
        <v>0</v>
      </c>
      <c r="CY158" s="5">
        <f>IF('Tabulka klientů 2023'!$AD162='Hlavní stránka'!CU$1,1,0)</f>
        <v>0</v>
      </c>
      <c r="CZ158" s="5">
        <f>IF('Tabulka klientů 2023'!$AG162='Hlavní stránka'!CU$1,1,0)</f>
        <v>0</v>
      </c>
      <c r="DA158" s="5">
        <f>IF('Tabulka klientů 2023'!$AJ162='Hlavní stránka'!CU$1,1,0)</f>
        <v>0</v>
      </c>
      <c r="DB158" s="5">
        <f>IF('Tabulka klientů 2023'!$AM162='Hlavní stránka'!CU$1,1,0)</f>
        <v>0</v>
      </c>
      <c r="DC158" s="5">
        <f>IF('Tabulka klientů 2023'!$AP162='Hlavní stránka'!CU$1,1,0)</f>
        <v>0</v>
      </c>
      <c r="DD158" s="5">
        <f>IF('Tabulka klientů 2023'!$AS162='Hlavní stránka'!CU$1,1,0)</f>
        <v>0</v>
      </c>
      <c r="DE158" s="5">
        <f>IF('Tabulka klientů 2023'!$AV162='Hlavní stránka'!CU$1,1,0)</f>
        <v>0</v>
      </c>
      <c r="DF158" s="5">
        <f t="shared" si="7"/>
        <v>0</v>
      </c>
      <c r="DG158" s="2">
        <f t="shared" si="19"/>
        <v>0</v>
      </c>
      <c r="DH158" s="5">
        <f>IF('Tabulka klientů 2023'!$R162='Hlavní stránka'!DH$1,1,0)</f>
        <v>0</v>
      </c>
      <c r="DI158" s="5">
        <f>IF('Tabulka klientů 2023'!$U162='Hlavní stránka'!DH$1,1,0)</f>
        <v>0</v>
      </c>
      <c r="DJ158" s="5">
        <f>IF('Tabulka klientů 2023'!$X162='Hlavní stránka'!DH$1,1,0)</f>
        <v>0</v>
      </c>
      <c r="DK158" s="5">
        <f>IF('Tabulka klientů 2023'!$AA162='Hlavní stránka'!DH$1,1,0)</f>
        <v>0</v>
      </c>
      <c r="DL158" s="5">
        <f>IF('Tabulka klientů 2023'!$AD162='Hlavní stránka'!DH$1,1,0)</f>
        <v>0</v>
      </c>
      <c r="DM158" s="5">
        <f>IF('Tabulka klientů 2023'!$AG162='Hlavní stránka'!DH$1,1,0)</f>
        <v>0</v>
      </c>
      <c r="DN158" s="5">
        <f>IF('Tabulka klientů 2023'!$AJ162='Hlavní stránka'!DH$1,1,0)</f>
        <v>0</v>
      </c>
      <c r="DO158" s="5">
        <f>IF('Tabulka klientů 2023'!$AM162='Hlavní stránka'!DH$1,1,0)</f>
        <v>0</v>
      </c>
      <c r="DP158" s="5">
        <f>IF('Tabulka klientů 2023'!$AP162='Hlavní stránka'!DH$1,1,0)</f>
        <v>0</v>
      </c>
      <c r="DQ158" s="5">
        <f>IF('Tabulka klientů 2023'!$AS162='Hlavní stránka'!DH$1,1,0)</f>
        <v>0</v>
      </c>
      <c r="DR158" s="5">
        <f>IF('Tabulka klientů 2023'!$AV162='Hlavní stránka'!DH$1,1,0)</f>
        <v>0</v>
      </c>
      <c r="DS158" s="5">
        <f t="shared" si="8"/>
        <v>0</v>
      </c>
      <c r="DT158" s="2">
        <f t="shared" si="20"/>
        <v>0</v>
      </c>
      <c r="DU158" s="5">
        <f>IF('Tabulka klientů 2023'!$R162='Hlavní stránka'!DU$1,1,0)</f>
        <v>0</v>
      </c>
      <c r="DV158" s="5">
        <f>IF('Tabulka klientů 2023'!$U162='Hlavní stránka'!DU$1,1,0)</f>
        <v>0</v>
      </c>
      <c r="DW158" s="5">
        <f>IF('Tabulka klientů 2023'!$X162='Hlavní stránka'!DU$1,1,0)</f>
        <v>0</v>
      </c>
      <c r="DX158" s="5">
        <f>IF('Tabulka klientů 2023'!$AA162='Hlavní stránka'!DU$1,1,0)</f>
        <v>0</v>
      </c>
      <c r="DY158" s="5">
        <f>IF('Tabulka klientů 2023'!$AD162='Hlavní stránka'!DU$1,1,0)</f>
        <v>0</v>
      </c>
      <c r="DZ158" s="5">
        <f>IF('Tabulka klientů 2023'!$AG162='Hlavní stránka'!DU$1,1,0)</f>
        <v>0</v>
      </c>
      <c r="EA158" s="5">
        <f>IF('Tabulka klientů 2023'!$AJ162='Hlavní stránka'!DU$1,1,0)</f>
        <v>0</v>
      </c>
      <c r="EB158" s="5">
        <f>IF('Tabulka klientů 2023'!$AM162='Hlavní stránka'!DU$1,1,0)</f>
        <v>0</v>
      </c>
      <c r="EC158" s="5">
        <f>IF('Tabulka klientů 2023'!$AP162='Hlavní stránka'!DU$1,1,0)</f>
        <v>0</v>
      </c>
      <c r="ED158" s="5">
        <f>IF('Tabulka klientů 2023'!$AS162='Hlavní stránka'!DU$1,1,0)</f>
        <v>0</v>
      </c>
      <c r="EE158" s="5">
        <f>IF('Tabulka klientů 2023'!$AV162='Hlavní stránka'!DU$1,1,0)</f>
        <v>0</v>
      </c>
      <c r="EF158" s="5">
        <f t="shared" si="9"/>
        <v>0</v>
      </c>
      <c r="EG158" s="2">
        <f t="shared" si="21"/>
        <v>0</v>
      </c>
      <c r="EH158" s="5">
        <f>IF('Tabulka klientů 2023'!$R162='Hlavní stránka'!EH$1,1,0)</f>
        <v>0</v>
      </c>
      <c r="EI158" s="5">
        <f>IF('Tabulka klientů 2023'!$U162='Hlavní stránka'!EH$1,1,0)</f>
        <v>0</v>
      </c>
      <c r="EJ158" s="5">
        <f>IF('Tabulka klientů 2023'!$X162='Hlavní stránka'!EH$1,1,0)</f>
        <v>0</v>
      </c>
      <c r="EK158" s="5">
        <f>IF('Tabulka klientů 2023'!$AA162='Hlavní stránka'!EH$1,1,0)</f>
        <v>0</v>
      </c>
      <c r="EL158" s="5">
        <f>IF('Tabulka klientů 2023'!$AD162='Hlavní stránka'!EH$1,1,0)</f>
        <v>0</v>
      </c>
      <c r="EM158" s="5">
        <f>IF('Tabulka klientů 2023'!$AG162='Hlavní stránka'!EH$1,1,0)</f>
        <v>0</v>
      </c>
      <c r="EN158" s="5">
        <f>IF('Tabulka klientů 2023'!$AJ162='Hlavní stránka'!EH$1,1,0)</f>
        <v>0</v>
      </c>
      <c r="EO158" s="5">
        <f>IF('Tabulka klientů 2023'!$AM162='Hlavní stránka'!EH$1,1,0)</f>
        <v>0</v>
      </c>
      <c r="EP158" s="5">
        <f>IF('Tabulka klientů 2023'!$AP162='Hlavní stránka'!EH$1,1,0)</f>
        <v>0</v>
      </c>
      <c r="EQ158" s="5">
        <f>IF('Tabulka klientů 2023'!$AS162='Hlavní stránka'!EH$1,1,0)</f>
        <v>0</v>
      </c>
      <c r="ER158" s="5">
        <f>IF('Tabulka klientů 2023'!$AV162='Hlavní stránka'!EH$1,1,0)</f>
        <v>0</v>
      </c>
      <c r="ES158" s="5">
        <f t="shared" si="10"/>
        <v>0</v>
      </c>
      <c r="ET158" s="2">
        <f t="shared" si="22"/>
        <v>0</v>
      </c>
      <c r="EU158" s="5">
        <f>IF('Tabulka klientů 2023'!$R162='Hlavní stránka'!EU$1,1,0)</f>
        <v>0</v>
      </c>
      <c r="EV158" s="5">
        <f>IF('Tabulka klientů 2023'!$U162='Hlavní stránka'!EU$1,1,0)</f>
        <v>0</v>
      </c>
      <c r="EW158" s="5">
        <f>IF('Tabulka klientů 2023'!$X162='Hlavní stránka'!EU$1,1,0)</f>
        <v>0</v>
      </c>
      <c r="EX158" s="5">
        <f>IF('Tabulka klientů 2023'!$AA162='Hlavní stránka'!EU$1,1,0)</f>
        <v>0</v>
      </c>
      <c r="EY158" s="5">
        <f>IF('Tabulka klientů 2023'!$AD162='Hlavní stránka'!EU$1,1,0)</f>
        <v>0</v>
      </c>
      <c r="EZ158" s="5">
        <f>IF('Tabulka klientů 2023'!$AG162='Hlavní stránka'!EU$1,1,0)</f>
        <v>0</v>
      </c>
      <c r="FA158" s="5">
        <f>IF('Tabulka klientů 2023'!$AJ162='Hlavní stránka'!EU$1,1,0)</f>
        <v>0</v>
      </c>
      <c r="FB158" s="5">
        <f>IF('Tabulka klientů 2023'!$AM162='Hlavní stránka'!EU$1,1,0)</f>
        <v>0</v>
      </c>
      <c r="FC158" s="5">
        <f>IF('Tabulka klientů 2023'!$AP162='Hlavní stránka'!EU$1,1,0)</f>
        <v>0</v>
      </c>
      <c r="FD158" s="5">
        <f>IF('Tabulka klientů 2023'!$AS162='Hlavní stránka'!EU$1,1,0)</f>
        <v>0</v>
      </c>
      <c r="FE158" s="5">
        <f>IF('Tabulka klientů 2023'!$AV162='Hlavní stránka'!EU$1,1,0)</f>
        <v>0</v>
      </c>
      <c r="FF158" s="5">
        <f t="shared" si="11"/>
        <v>0</v>
      </c>
      <c r="FG158" s="2">
        <f t="shared" si="23"/>
        <v>0</v>
      </c>
    </row>
    <row r="159" spans="1:163" ht="1.5" hidden="1" customHeight="1" x14ac:dyDescent="0.25">
      <c r="A159" s="4"/>
      <c r="B159" s="4"/>
      <c r="C159" s="4"/>
      <c r="D159" s="4"/>
      <c r="E159" s="4"/>
      <c r="F159" s="4"/>
      <c r="G159" s="4"/>
      <c r="H159" s="5">
        <f>IF('Tabulka klientů 2023'!$R163='Hlavní stránka'!$H$1,1,0)</f>
        <v>0</v>
      </c>
      <c r="I159" s="5">
        <f>IF('Tabulka klientů 2023'!$U163='Hlavní stránka'!$H$1,1,0)</f>
        <v>0</v>
      </c>
      <c r="J159" s="5">
        <f>IF('Tabulka klientů 2023'!$X163='Hlavní stránka'!$H$1,1,0)</f>
        <v>0</v>
      </c>
      <c r="K159" s="5">
        <f>IF('Tabulka klientů 2023'!$AA163='Hlavní stránka'!$H$1,1,0)</f>
        <v>0</v>
      </c>
      <c r="L159" s="5">
        <f>IF('Tabulka klientů 2023'!$AD163='Hlavní stránka'!$H$1,1,0)</f>
        <v>0</v>
      </c>
      <c r="M159" s="5">
        <f>IF('Tabulka klientů 2023'!$AG163='Hlavní stránka'!$H$1,1,0)</f>
        <v>0</v>
      </c>
      <c r="N159" s="5">
        <f>IF('Tabulka klientů 2023'!$AJ163='Hlavní stránka'!$H$1,1,0)</f>
        <v>0</v>
      </c>
      <c r="O159" s="5">
        <f>IF('Tabulka klientů 2023'!$AM163='Hlavní stránka'!$H$1,1,0)</f>
        <v>0</v>
      </c>
      <c r="P159" s="5">
        <f>IF('Tabulka klientů 2023'!$AP163='Hlavní stránka'!$H$1,1,0)</f>
        <v>0</v>
      </c>
      <c r="Q159" s="5">
        <f>IF('Tabulka klientů 2023'!$AS163='Hlavní stránka'!$H$1,1,0)</f>
        <v>0</v>
      </c>
      <c r="R159" s="5">
        <f>IF('Tabulka klientů 2023'!$AV163='Hlavní stránka'!$H$1,1,0)</f>
        <v>0</v>
      </c>
      <c r="S159" s="5">
        <f t="shared" si="0"/>
        <v>0</v>
      </c>
      <c r="T159" s="2">
        <f t="shared" si="12"/>
        <v>0</v>
      </c>
      <c r="U159" s="5">
        <f>IF('Tabulka klientů 2023'!$R163='Hlavní stránka'!U$1,1,0)</f>
        <v>0</v>
      </c>
      <c r="V159" s="5">
        <f>IF('Tabulka klientů 2023'!$U163='Hlavní stránka'!U$1,1,0)</f>
        <v>0</v>
      </c>
      <c r="W159" s="5">
        <f>IF('Tabulka klientů 2023'!$X163='Hlavní stránka'!U$1,1,0)</f>
        <v>0</v>
      </c>
      <c r="X159" s="5">
        <f>IF('Tabulka klientů 2023'!$AA163='Hlavní stránka'!U$1,1,0)</f>
        <v>0</v>
      </c>
      <c r="Y159" s="5">
        <f>IF('Tabulka klientů 2023'!$AD163='Hlavní stránka'!U$1,1,0)</f>
        <v>0</v>
      </c>
      <c r="Z159" s="5">
        <f>IF('Tabulka klientů 2023'!$AG163='Hlavní stránka'!U$1,1,0)</f>
        <v>0</v>
      </c>
      <c r="AA159" s="5">
        <f>IF('Tabulka klientů 2023'!$AJ163='Hlavní stránka'!U$1,1,0)</f>
        <v>0</v>
      </c>
      <c r="AB159" s="5">
        <f>IF('Tabulka klientů 2023'!$AM163='Hlavní stránka'!U$1,1,0)</f>
        <v>0</v>
      </c>
      <c r="AC159" s="5">
        <f>IF('Tabulka klientů 2023'!$AP163='Hlavní stránka'!U$1,1,0)</f>
        <v>0</v>
      </c>
      <c r="AD159" s="5">
        <f>IF('Tabulka klientů 2023'!$AS163='Hlavní stránka'!U$1,1,0)</f>
        <v>0</v>
      </c>
      <c r="AE159" s="5">
        <f>IF('Tabulka klientů 2023'!$AV163='Hlavní stránka'!U$1,1,0)</f>
        <v>0</v>
      </c>
      <c r="AF159" s="5">
        <f t="shared" si="1"/>
        <v>0</v>
      </c>
      <c r="AG159" s="2">
        <f t="shared" si="13"/>
        <v>0</v>
      </c>
      <c r="AH159" s="5">
        <f>IF('Tabulka klientů 2023'!$R163='Hlavní stránka'!AH$1,1,0)</f>
        <v>0</v>
      </c>
      <c r="AI159" s="5">
        <f>IF('Tabulka klientů 2023'!$U163='Hlavní stránka'!AH$1,1,0)</f>
        <v>0</v>
      </c>
      <c r="AJ159" s="5">
        <f>IF('Tabulka klientů 2023'!$X163='Hlavní stránka'!AH$1,1,0)</f>
        <v>0</v>
      </c>
      <c r="AK159" s="5">
        <f>IF('Tabulka klientů 2023'!$AA163='Hlavní stránka'!AH$1,1,0)</f>
        <v>0</v>
      </c>
      <c r="AL159" s="5">
        <f>IF('Tabulka klientů 2023'!$AD163='Hlavní stránka'!AH$1,1,0)</f>
        <v>0</v>
      </c>
      <c r="AM159" s="5">
        <f>IF('Tabulka klientů 2023'!$AG163='Hlavní stránka'!AH$1,1,0)</f>
        <v>0</v>
      </c>
      <c r="AN159" s="5">
        <f>IF('Tabulka klientů 2023'!$AJ163='Hlavní stránka'!AH$1,1,0)</f>
        <v>0</v>
      </c>
      <c r="AO159" s="5">
        <f>IF('Tabulka klientů 2023'!$AM163='Hlavní stránka'!AH$1,1,0)</f>
        <v>0</v>
      </c>
      <c r="AP159" s="5">
        <f>IF('Tabulka klientů 2023'!$AP163='Hlavní stránka'!AH$1,1,0)</f>
        <v>0</v>
      </c>
      <c r="AQ159" s="5">
        <f>IF('Tabulka klientů 2023'!$AS163='Hlavní stránka'!AH$1,1,0)</f>
        <v>0</v>
      </c>
      <c r="AR159" s="5">
        <f>IF('Tabulka klientů 2023'!$AV163='Hlavní stránka'!AH$1,1,0)</f>
        <v>0</v>
      </c>
      <c r="AS159" s="5">
        <f t="shared" si="2"/>
        <v>0</v>
      </c>
      <c r="AT159" s="2">
        <f t="shared" si="14"/>
        <v>0</v>
      </c>
      <c r="AU159" s="5">
        <f>IF('Tabulka klientů 2023'!$R163='Hlavní stránka'!AU$1,1,0)</f>
        <v>0</v>
      </c>
      <c r="AV159" s="5">
        <f>IF('Tabulka klientů 2023'!$U163='Hlavní stránka'!AU$1,1,0)</f>
        <v>0</v>
      </c>
      <c r="AW159" s="5">
        <f>IF('Tabulka klientů 2023'!$X163='Hlavní stránka'!AU$1,1,0)</f>
        <v>0</v>
      </c>
      <c r="AX159" s="5">
        <f>IF('Tabulka klientů 2023'!$AA163='Hlavní stránka'!AU$1,1,0)</f>
        <v>0</v>
      </c>
      <c r="AY159" s="5">
        <f>IF('Tabulka klientů 2023'!$AD163='Hlavní stránka'!AU$1,1,0)</f>
        <v>0</v>
      </c>
      <c r="AZ159" s="5">
        <f>IF('Tabulka klientů 2023'!$AG163='Hlavní stránka'!AU$1,1,0)</f>
        <v>0</v>
      </c>
      <c r="BA159" s="5">
        <f>IF('Tabulka klientů 2023'!$AJ163='Hlavní stránka'!AU$1,1,0)</f>
        <v>0</v>
      </c>
      <c r="BB159" s="5">
        <f>IF('Tabulka klientů 2023'!$AM163='Hlavní stránka'!AU$1,1,0)</f>
        <v>0</v>
      </c>
      <c r="BC159" s="5">
        <f>IF('Tabulka klientů 2023'!$AP163='Hlavní stránka'!AU$1,1,0)</f>
        <v>0</v>
      </c>
      <c r="BD159" s="5">
        <f>IF('Tabulka klientů 2023'!$AS163='Hlavní stránka'!AU$1,1,0)</f>
        <v>0</v>
      </c>
      <c r="BE159" s="5">
        <f>IF('Tabulka klientů 2023'!$AV163='Hlavní stránka'!AU$1,1,0)</f>
        <v>0</v>
      </c>
      <c r="BF159" s="5">
        <f t="shared" si="3"/>
        <v>0</v>
      </c>
      <c r="BG159" s="2">
        <f t="shared" si="15"/>
        <v>0</v>
      </c>
      <c r="BH159" s="5">
        <f>IF('Tabulka klientů 2023'!$R163='Hlavní stránka'!BH$1,1,0)</f>
        <v>0</v>
      </c>
      <c r="BI159" s="5">
        <f>IF('Tabulka klientů 2023'!$U163='Hlavní stránka'!BH$1,1,0)</f>
        <v>0</v>
      </c>
      <c r="BJ159" s="5">
        <f>IF('Tabulka klientů 2023'!$X163='Hlavní stránka'!BH$1,1,0)</f>
        <v>0</v>
      </c>
      <c r="BK159" s="5">
        <f>IF('Tabulka klientů 2023'!$AA163='Hlavní stránka'!BH$1,1,0)</f>
        <v>0</v>
      </c>
      <c r="BL159" s="5">
        <f>IF('Tabulka klientů 2023'!$AD163='Hlavní stránka'!BH$1,1,0)</f>
        <v>0</v>
      </c>
      <c r="BM159" s="5">
        <f>IF('Tabulka klientů 2023'!$AG163='Hlavní stránka'!BH$1,1,0)</f>
        <v>0</v>
      </c>
      <c r="BN159" s="5">
        <f>IF('Tabulka klientů 2023'!$AJ163='Hlavní stránka'!BH$1,1,0)</f>
        <v>0</v>
      </c>
      <c r="BO159" s="5">
        <f>IF('Tabulka klientů 2023'!$AM163='Hlavní stránka'!BH$1,1,0)</f>
        <v>0</v>
      </c>
      <c r="BP159" s="5">
        <f>IF('Tabulka klientů 2023'!$AP163='Hlavní stránka'!BH$1,1,0)</f>
        <v>0</v>
      </c>
      <c r="BQ159" s="5">
        <f>IF('Tabulka klientů 2023'!$AS163='Hlavní stránka'!BH$1,1,0)</f>
        <v>0</v>
      </c>
      <c r="BR159" s="5">
        <f>IF('Tabulka klientů 2023'!$AV163='Hlavní stránka'!BH$1,1,0)</f>
        <v>0</v>
      </c>
      <c r="BS159" s="5">
        <f t="shared" si="4"/>
        <v>0</v>
      </c>
      <c r="BT159" s="2">
        <f t="shared" si="16"/>
        <v>0</v>
      </c>
      <c r="BU159" s="5">
        <f>IF('Tabulka klientů 2023'!$R163='Hlavní stránka'!BU$1,1,0)</f>
        <v>0</v>
      </c>
      <c r="BV159" s="5">
        <f>IF('Tabulka klientů 2023'!$U163='Hlavní stránka'!BU$1,1,0)</f>
        <v>0</v>
      </c>
      <c r="BW159" s="5">
        <f>IF('Tabulka klientů 2023'!$X163='Hlavní stránka'!BU$1,1,0)</f>
        <v>0</v>
      </c>
      <c r="BX159" s="5">
        <f>IF('Tabulka klientů 2023'!$AA163='Hlavní stránka'!BU$1,1,0)</f>
        <v>0</v>
      </c>
      <c r="BY159" s="5">
        <f>IF('Tabulka klientů 2023'!$AD163='Hlavní stránka'!BU$1,1,0)</f>
        <v>0</v>
      </c>
      <c r="BZ159" s="5">
        <f>IF('Tabulka klientů 2023'!$AG163='Hlavní stránka'!BU$1,1,0)</f>
        <v>0</v>
      </c>
      <c r="CA159" s="5">
        <f>IF('Tabulka klientů 2023'!$AJ163='Hlavní stránka'!BU$1,1,0)</f>
        <v>0</v>
      </c>
      <c r="CB159" s="5">
        <f>IF('Tabulka klientů 2023'!$AM163='Hlavní stránka'!BU$1,1,0)</f>
        <v>0</v>
      </c>
      <c r="CC159" s="5">
        <f>IF('Tabulka klientů 2023'!$AP163='Hlavní stránka'!BU$1,1,0)</f>
        <v>0</v>
      </c>
      <c r="CD159" s="5">
        <f>IF('Tabulka klientů 2023'!$AS163='Hlavní stránka'!BU$1,1,0)</f>
        <v>0</v>
      </c>
      <c r="CE159" s="5">
        <f>IF('Tabulka klientů 2023'!$AV163='Hlavní stránka'!BU$1,1,0)</f>
        <v>0</v>
      </c>
      <c r="CF159" s="5">
        <f t="shared" si="5"/>
        <v>0</v>
      </c>
      <c r="CG159" s="2">
        <f t="shared" si="17"/>
        <v>0</v>
      </c>
      <c r="CH159" s="5">
        <f>IF('Tabulka klientů 2023'!$R163='Hlavní stránka'!CH$1,1,0)</f>
        <v>0</v>
      </c>
      <c r="CI159" s="5">
        <f>IF('Tabulka klientů 2023'!$U163='Hlavní stránka'!CH$1,1,0)</f>
        <v>0</v>
      </c>
      <c r="CJ159" s="5">
        <f>IF('Tabulka klientů 2023'!$X163='Hlavní stránka'!CH$1,1,0)</f>
        <v>0</v>
      </c>
      <c r="CK159" s="5">
        <f>IF('Tabulka klientů 2023'!$AA163='Hlavní stránka'!CH$1,1,0)</f>
        <v>0</v>
      </c>
      <c r="CL159" s="5">
        <f>IF('Tabulka klientů 2023'!$AD163='Hlavní stránka'!CH$1,1,0)</f>
        <v>0</v>
      </c>
      <c r="CM159" s="5">
        <f>IF('Tabulka klientů 2023'!$AG163='Hlavní stránka'!CH$1,1,0)</f>
        <v>0</v>
      </c>
      <c r="CN159" s="5">
        <f>IF('Tabulka klientů 2023'!$AJ163='Hlavní stránka'!CH$1,1,0)</f>
        <v>0</v>
      </c>
      <c r="CO159" s="5">
        <f>IF('Tabulka klientů 2023'!$AM163='Hlavní stránka'!CH$1,1,0)</f>
        <v>0</v>
      </c>
      <c r="CP159" s="5">
        <f>IF('Tabulka klientů 2023'!$AP163='Hlavní stránka'!CH$1,1,0)</f>
        <v>0</v>
      </c>
      <c r="CQ159" s="5">
        <f>IF('Tabulka klientů 2023'!$AS163='Hlavní stránka'!CH$1,1,0)</f>
        <v>0</v>
      </c>
      <c r="CR159" s="5">
        <f>IF('Tabulka klientů 2023'!$AV163='Hlavní stránka'!CH$1,1,0)</f>
        <v>0</v>
      </c>
      <c r="CS159" s="5">
        <f t="shared" si="6"/>
        <v>0</v>
      </c>
      <c r="CT159" s="2">
        <f t="shared" si="18"/>
        <v>0</v>
      </c>
      <c r="CU159" s="5">
        <f>IF('Tabulka klientů 2023'!$R163='Hlavní stránka'!CU$1,1,0)</f>
        <v>0</v>
      </c>
      <c r="CV159" s="5">
        <f>IF('Tabulka klientů 2023'!$U163='Hlavní stránka'!CU$1,1,0)</f>
        <v>0</v>
      </c>
      <c r="CW159" s="5">
        <f>IF('Tabulka klientů 2023'!$X163='Hlavní stránka'!CU$1,1,0)</f>
        <v>0</v>
      </c>
      <c r="CX159" s="5">
        <f>IF('Tabulka klientů 2023'!$AA163='Hlavní stránka'!CU$1,1,0)</f>
        <v>0</v>
      </c>
      <c r="CY159" s="5">
        <f>IF('Tabulka klientů 2023'!$AD163='Hlavní stránka'!CU$1,1,0)</f>
        <v>0</v>
      </c>
      <c r="CZ159" s="5">
        <f>IF('Tabulka klientů 2023'!$AG163='Hlavní stránka'!CU$1,1,0)</f>
        <v>0</v>
      </c>
      <c r="DA159" s="5">
        <f>IF('Tabulka klientů 2023'!$AJ163='Hlavní stránka'!CU$1,1,0)</f>
        <v>0</v>
      </c>
      <c r="DB159" s="5">
        <f>IF('Tabulka klientů 2023'!$AM163='Hlavní stránka'!CU$1,1,0)</f>
        <v>0</v>
      </c>
      <c r="DC159" s="5">
        <f>IF('Tabulka klientů 2023'!$AP163='Hlavní stránka'!CU$1,1,0)</f>
        <v>0</v>
      </c>
      <c r="DD159" s="5">
        <f>IF('Tabulka klientů 2023'!$AS163='Hlavní stránka'!CU$1,1,0)</f>
        <v>0</v>
      </c>
      <c r="DE159" s="5">
        <f>IF('Tabulka klientů 2023'!$AV163='Hlavní stránka'!CU$1,1,0)</f>
        <v>0</v>
      </c>
      <c r="DF159" s="5">
        <f t="shared" si="7"/>
        <v>0</v>
      </c>
      <c r="DG159" s="2">
        <f t="shared" si="19"/>
        <v>0</v>
      </c>
      <c r="DH159" s="5">
        <f>IF('Tabulka klientů 2023'!$R163='Hlavní stránka'!DH$1,1,0)</f>
        <v>0</v>
      </c>
      <c r="DI159" s="5">
        <f>IF('Tabulka klientů 2023'!$U163='Hlavní stránka'!DH$1,1,0)</f>
        <v>0</v>
      </c>
      <c r="DJ159" s="5">
        <f>IF('Tabulka klientů 2023'!$X163='Hlavní stránka'!DH$1,1,0)</f>
        <v>0</v>
      </c>
      <c r="DK159" s="5">
        <f>IF('Tabulka klientů 2023'!$AA163='Hlavní stránka'!DH$1,1,0)</f>
        <v>0</v>
      </c>
      <c r="DL159" s="5">
        <f>IF('Tabulka klientů 2023'!$AD163='Hlavní stránka'!DH$1,1,0)</f>
        <v>0</v>
      </c>
      <c r="DM159" s="5">
        <f>IF('Tabulka klientů 2023'!$AG163='Hlavní stránka'!DH$1,1,0)</f>
        <v>0</v>
      </c>
      <c r="DN159" s="5">
        <f>IF('Tabulka klientů 2023'!$AJ163='Hlavní stránka'!DH$1,1,0)</f>
        <v>0</v>
      </c>
      <c r="DO159" s="5">
        <f>IF('Tabulka klientů 2023'!$AM163='Hlavní stránka'!DH$1,1,0)</f>
        <v>0</v>
      </c>
      <c r="DP159" s="5">
        <f>IF('Tabulka klientů 2023'!$AP163='Hlavní stránka'!DH$1,1,0)</f>
        <v>0</v>
      </c>
      <c r="DQ159" s="5">
        <f>IF('Tabulka klientů 2023'!$AS163='Hlavní stránka'!DH$1,1,0)</f>
        <v>0</v>
      </c>
      <c r="DR159" s="5">
        <f>IF('Tabulka klientů 2023'!$AV163='Hlavní stránka'!DH$1,1,0)</f>
        <v>0</v>
      </c>
      <c r="DS159" s="5">
        <f t="shared" si="8"/>
        <v>0</v>
      </c>
      <c r="DT159" s="2">
        <f t="shared" si="20"/>
        <v>0</v>
      </c>
      <c r="DU159" s="5">
        <f>IF('Tabulka klientů 2023'!$R163='Hlavní stránka'!DU$1,1,0)</f>
        <v>0</v>
      </c>
      <c r="DV159" s="5">
        <f>IF('Tabulka klientů 2023'!$U163='Hlavní stránka'!DU$1,1,0)</f>
        <v>0</v>
      </c>
      <c r="DW159" s="5">
        <f>IF('Tabulka klientů 2023'!$X163='Hlavní stránka'!DU$1,1,0)</f>
        <v>0</v>
      </c>
      <c r="DX159" s="5">
        <f>IF('Tabulka klientů 2023'!$AA163='Hlavní stránka'!DU$1,1,0)</f>
        <v>0</v>
      </c>
      <c r="DY159" s="5">
        <f>IF('Tabulka klientů 2023'!$AD163='Hlavní stránka'!DU$1,1,0)</f>
        <v>0</v>
      </c>
      <c r="DZ159" s="5">
        <f>IF('Tabulka klientů 2023'!$AG163='Hlavní stránka'!DU$1,1,0)</f>
        <v>0</v>
      </c>
      <c r="EA159" s="5">
        <f>IF('Tabulka klientů 2023'!$AJ163='Hlavní stránka'!DU$1,1,0)</f>
        <v>0</v>
      </c>
      <c r="EB159" s="5">
        <f>IF('Tabulka klientů 2023'!$AM163='Hlavní stránka'!DU$1,1,0)</f>
        <v>0</v>
      </c>
      <c r="EC159" s="5">
        <f>IF('Tabulka klientů 2023'!$AP163='Hlavní stránka'!DU$1,1,0)</f>
        <v>0</v>
      </c>
      <c r="ED159" s="5">
        <f>IF('Tabulka klientů 2023'!$AS163='Hlavní stránka'!DU$1,1,0)</f>
        <v>0</v>
      </c>
      <c r="EE159" s="5">
        <f>IF('Tabulka klientů 2023'!$AV163='Hlavní stránka'!DU$1,1,0)</f>
        <v>0</v>
      </c>
      <c r="EF159" s="5">
        <f t="shared" si="9"/>
        <v>0</v>
      </c>
      <c r="EG159" s="2">
        <f t="shared" si="21"/>
        <v>0</v>
      </c>
      <c r="EH159" s="5">
        <f>IF('Tabulka klientů 2023'!$R163='Hlavní stránka'!EH$1,1,0)</f>
        <v>0</v>
      </c>
      <c r="EI159" s="5">
        <f>IF('Tabulka klientů 2023'!$U163='Hlavní stránka'!EH$1,1,0)</f>
        <v>0</v>
      </c>
      <c r="EJ159" s="5">
        <f>IF('Tabulka klientů 2023'!$X163='Hlavní stránka'!EH$1,1,0)</f>
        <v>0</v>
      </c>
      <c r="EK159" s="5">
        <f>IF('Tabulka klientů 2023'!$AA163='Hlavní stránka'!EH$1,1,0)</f>
        <v>0</v>
      </c>
      <c r="EL159" s="5">
        <f>IF('Tabulka klientů 2023'!$AD163='Hlavní stránka'!EH$1,1,0)</f>
        <v>0</v>
      </c>
      <c r="EM159" s="5">
        <f>IF('Tabulka klientů 2023'!$AG163='Hlavní stránka'!EH$1,1,0)</f>
        <v>0</v>
      </c>
      <c r="EN159" s="5">
        <f>IF('Tabulka klientů 2023'!$AJ163='Hlavní stránka'!EH$1,1,0)</f>
        <v>0</v>
      </c>
      <c r="EO159" s="5">
        <f>IF('Tabulka klientů 2023'!$AM163='Hlavní stránka'!EH$1,1,0)</f>
        <v>0</v>
      </c>
      <c r="EP159" s="5">
        <f>IF('Tabulka klientů 2023'!$AP163='Hlavní stránka'!EH$1,1,0)</f>
        <v>0</v>
      </c>
      <c r="EQ159" s="5">
        <f>IF('Tabulka klientů 2023'!$AS163='Hlavní stránka'!EH$1,1,0)</f>
        <v>0</v>
      </c>
      <c r="ER159" s="5">
        <f>IF('Tabulka klientů 2023'!$AV163='Hlavní stránka'!EH$1,1,0)</f>
        <v>0</v>
      </c>
      <c r="ES159" s="5">
        <f t="shared" si="10"/>
        <v>0</v>
      </c>
      <c r="ET159" s="2">
        <f t="shared" si="22"/>
        <v>0</v>
      </c>
      <c r="EU159" s="5">
        <f>IF('Tabulka klientů 2023'!$R163='Hlavní stránka'!EU$1,1,0)</f>
        <v>0</v>
      </c>
      <c r="EV159" s="5">
        <f>IF('Tabulka klientů 2023'!$U163='Hlavní stránka'!EU$1,1,0)</f>
        <v>0</v>
      </c>
      <c r="EW159" s="5">
        <f>IF('Tabulka klientů 2023'!$X163='Hlavní stránka'!EU$1,1,0)</f>
        <v>0</v>
      </c>
      <c r="EX159" s="5">
        <f>IF('Tabulka klientů 2023'!$AA163='Hlavní stránka'!EU$1,1,0)</f>
        <v>0</v>
      </c>
      <c r="EY159" s="5">
        <f>IF('Tabulka klientů 2023'!$AD163='Hlavní stránka'!EU$1,1,0)</f>
        <v>0</v>
      </c>
      <c r="EZ159" s="5">
        <f>IF('Tabulka klientů 2023'!$AG163='Hlavní stránka'!EU$1,1,0)</f>
        <v>0</v>
      </c>
      <c r="FA159" s="5">
        <f>IF('Tabulka klientů 2023'!$AJ163='Hlavní stránka'!EU$1,1,0)</f>
        <v>0</v>
      </c>
      <c r="FB159" s="5">
        <f>IF('Tabulka klientů 2023'!$AM163='Hlavní stránka'!EU$1,1,0)</f>
        <v>0</v>
      </c>
      <c r="FC159" s="5">
        <f>IF('Tabulka klientů 2023'!$AP163='Hlavní stránka'!EU$1,1,0)</f>
        <v>0</v>
      </c>
      <c r="FD159" s="5">
        <f>IF('Tabulka klientů 2023'!$AS163='Hlavní stránka'!EU$1,1,0)</f>
        <v>0</v>
      </c>
      <c r="FE159" s="5">
        <f>IF('Tabulka klientů 2023'!$AV163='Hlavní stránka'!EU$1,1,0)</f>
        <v>0</v>
      </c>
      <c r="FF159" s="5">
        <f t="shared" si="11"/>
        <v>0</v>
      </c>
      <c r="FG159" s="2">
        <f t="shared" si="23"/>
        <v>0</v>
      </c>
    </row>
    <row r="160" spans="1:163" ht="1.5" hidden="1" customHeight="1" x14ac:dyDescent="0.25">
      <c r="A160" s="4"/>
      <c r="B160" s="4"/>
      <c r="C160" s="4"/>
      <c r="D160" s="4"/>
      <c r="E160" s="4"/>
      <c r="F160" s="4"/>
      <c r="G160" s="4"/>
      <c r="H160" s="5">
        <f>IF('Tabulka klientů 2023'!$R164='Hlavní stránka'!$H$1,1,0)</f>
        <v>0</v>
      </c>
      <c r="I160" s="5">
        <f>IF('Tabulka klientů 2023'!$U164='Hlavní stránka'!$H$1,1,0)</f>
        <v>0</v>
      </c>
      <c r="J160" s="5">
        <f>IF('Tabulka klientů 2023'!$X164='Hlavní stránka'!$H$1,1,0)</f>
        <v>0</v>
      </c>
      <c r="K160" s="5">
        <f>IF('Tabulka klientů 2023'!$AA164='Hlavní stránka'!$H$1,1,0)</f>
        <v>0</v>
      </c>
      <c r="L160" s="5">
        <f>IF('Tabulka klientů 2023'!$AD164='Hlavní stránka'!$H$1,1,0)</f>
        <v>0</v>
      </c>
      <c r="M160" s="5">
        <f>IF('Tabulka klientů 2023'!$AG164='Hlavní stránka'!$H$1,1,0)</f>
        <v>0</v>
      </c>
      <c r="N160" s="5">
        <f>IF('Tabulka klientů 2023'!$AJ164='Hlavní stránka'!$H$1,1,0)</f>
        <v>0</v>
      </c>
      <c r="O160" s="5">
        <f>IF('Tabulka klientů 2023'!$AM164='Hlavní stránka'!$H$1,1,0)</f>
        <v>0</v>
      </c>
      <c r="P160" s="5">
        <f>IF('Tabulka klientů 2023'!$AP164='Hlavní stránka'!$H$1,1,0)</f>
        <v>0</v>
      </c>
      <c r="Q160" s="5">
        <f>IF('Tabulka klientů 2023'!$AS164='Hlavní stránka'!$H$1,1,0)</f>
        <v>0</v>
      </c>
      <c r="R160" s="5">
        <f>IF('Tabulka klientů 2023'!$AV164='Hlavní stránka'!$H$1,1,0)</f>
        <v>0</v>
      </c>
      <c r="S160" s="5">
        <f t="shared" si="0"/>
        <v>0</v>
      </c>
      <c r="T160" s="2">
        <f t="shared" si="12"/>
        <v>0</v>
      </c>
      <c r="U160" s="5">
        <f>IF('Tabulka klientů 2023'!$R164='Hlavní stránka'!U$1,1,0)</f>
        <v>0</v>
      </c>
      <c r="V160" s="5">
        <f>IF('Tabulka klientů 2023'!$U164='Hlavní stránka'!U$1,1,0)</f>
        <v>0</v>
      </c>
      <c r="W160" s="5">
        <f>IF('Tabulka klientů 2023'!$X164='Hlavní stránka'!U$1,1,0)</f>
        <v>0</v>
      </c>
      <c r="X160" s="5">
        <f>IF('Tabulka klientů 2023'!$AA164='Hlavní stránka'!U$1,1,0)</f>
        <v>0</v>
      </c>
      <c r="Y160" s="5">
        <f>IF('Tabulka klientů 2023'!$AD164='Hlavní stránka'!U$1,1,0)</f>
        <v>0</v>
      </c>
      <c r="Z160" s="5">
        <f>IF('Tabulka klientů 2023'!$AG164='Hlavní stránka'!U$1,1,0)</f>
        <v>0</v>
      </c>
      <c r="AA160" s="5">
        <f>IF('Tabulka klientů 2023'!$AJ164='Hlavní stránka'!U$1,1,0)</f>
        <v>0</v>
      </c>
      <c r="AB160" s="5">
        <f>IF('Tabulka klientů 2023'!$AM164='Hlavní stránka'!U$1,1,0)</f>
        <v>0</v>
      </c>
      <c r="AC160" s="5">
        <f>IF('Tabulka klientů 2023'!$AP164='Hlavní stránka'!U$1,1,0)</f>
        <v>0</v>
      </c>
      <c r="AD160" s="5">
        <f>IF('Tabulka klientů 2023'!$AS164='Hlavní stránka'!U$1,1,0)</f>
        <v>0</v>
      </c>
      <c r="AE160" s="5">
        <f>IF('Tabulka klientů 2023'!$AV164='Hlavní stránka'!U$1,1,0)</f>
        <v>0</v>
      </c>
      <c r="AF160" s="5">
        <f t="shared" si="1"/>
        <v>0</v>
      </c>
      <c r="AG160" s="2">
        <f t="shared" si="13"/>
        <v>0</v>
      </c>
      <c r="AH160" s="5">
        <f>IF('Tabulka klientů 2023'!$R164='Hlavní stránka'!AH$1,1,0)</f>
        <v>0</v>
      </c>
      <c r="AI160" s="5">
        <f>IF('Tabulka klientů 2023'!$U164='Hlavní stránka'!AH$1,1,0)</f>
        <v>0</v>
      </c>
      <c r="AJ160" s="5">
        <f>IF('Tabulka klientů 2023'!$X164='Hlavní stránka'!AH$1,1,0)</f>
        <v>0</v>
      </c>
      <c r="AK160" s="5">
        <f>IF('Tabulka klientů 2023'!$AA164='Hlavní stránka'!AH$1,1,0)</f>
        <v>0</v>
      </c>
      <c r="AL160" s="5">
        <f>IF('Tabulka klientů 2023'!$AD164='Hlavní stránka'!AH$1,1,0)</f>
        <v>0</v>
      </c>
      <c r="AM160" s="5">
        <f>IF('Tabulka klientů 2023'!$AG164='Hlavní stránka'!AH$1,1,0)</f>
        <v>0</v>
      </c>
      <c r="AN160" s="5">
        <f>IF('Tabulka klientů 2023'!$AJ164='Hlavní stránka'!AH$1,1,0)</f>
        <v>0</v>
      </c>
      <c r="AO160" s="5">
        <f>IF('Tabulka klientů 2023'!$AM164='Hlavní stránka'!AH$1,1,0)</f>
        <v>0</v>
      </c>
      <c r="AP160" s="5">
        <f>IF('Tabulka klientů 2023'!$AP164='Hlavní stránka'!AH$1,1,0)</f>
        <v>0</v>
      </c>
      <c r="AQ160" s="5">
        <f>IF('Tabulka klientů 2023'!$AS164='Hlavní stránka'!AH$1,1,0)</f>
        <v>0</v>
      </c>
      <c r="AR160" s="5">
        <f>IF('Tabulka klientů 2023'!$AV164='Hlavní stránka'!AH$1,1,0)</f>
        <v>0</v>
      </c>
      <c r="AS160" s="5">
        <f t="shared" si="2"/>
        <v>0</v>
      </c>
      <c r="AT160" s="2">
        <f t="shared" si="14"/>
        <v>0</v>
      </c>
      <c r="AU160" s="5">
        <f>IF('Tabulka klientů 2023'!$R164='Hlavní stránka'!AU$1,1,0)</f>
        <v>0</v>
      </c>
      <c r="AV160" s="5">
        <f>IF('Tabulka klientů 2023'!$U164='Hlavní stránka'!AU$1,1,0)</f>
        <v>0</v>
      </c>
      <c r="AW160" s="5">
        <f>IF('Tabulka klientů 2023'!$X164='Hlavní stránka'!AU$1,1,0)</f>
        <v>0</v>
      </c>
      <c r="AX160" s="5">
        <f>IF('Tabulka klientů 2023'!$AA164='Hlavní stránka'!AU$1,1,0)</f>
        <v>0</v>
      </c>
      <c r="AY160" s="5">
        <f>IF('Tabulka klientů 2023'!$AD164='Hlavní stránka'!AU$1,1,0)</f>
        <v>0</v>
      </c>
      <c r="AZ160" s="5">
        <f>IF('Tabulka klientů 2023'!$AG164='Hlavní stránka'!AU$1,1,0)</f>
        <v>0</v>
      </c>
      <c r="BA160" s="5">
        <f>IF('Tabulka klientů 2023'!$AJ164='Hlavní stránka'!AU$1,1,0)</f>
        <v>0</v>
      </c>
      <c r="BB160" s="5">
        <f>IF('Tabulka klientů 2023'!$AM164='Hlavní stránka'!AU$1,1,0)</f>
        <v>0</v>
      </c>
      <c r="BC160" s="5">
        <f>IF('Tabulka klientů 2023'!$AP164='Hlavní stránka'!AU$1,1,0)</f>
        <v>0</v>
      </c>
      <c r="BD160" s="5">
        <f>IF('Tabulka klientů 2023'!$AS164='Hlavní stránka'!AU$1,1,0)</f>
        <v>0</v>
      </c>
      <c r="BE160" s="5">
        <f>IF('Tabulka klientů 2023'!$AV164='Hlavní stránka'!AU$1,1,0)</f>
        <v>0</v>
      </c>
      <c r="BF160" s="5">
        <f t="shared" si="3"/>
        <v>0</v>
      </c>
      <c r="BG160" s="2">
        <f t="shared" si="15"/>
        <v>0</v>
      </c>
      <c r="BH160" s="5">
        <f>IF('Tabulka klientů 2023'!$R164='Hlavní stránka'!BH$1,1,0)</f>
        <v>0</v>
      </c>
      <c r="BI160" s="5">
        <f>IF('Tabulka klientů 2023'!$U164='Hlavní stránka'!BH$1,1,0)</f>
        <v>0</v>
      </c>
      <c r="BJ160" s="5">
        <f>IF('Tabulka klientů 2023'!$X164='Hlavní stránka'!BH$1,1,0)</f>
        <v>0</v>
      </c>
      <c r="BK160" s="5">
        <f>IF('Tabulka klientů 2023'!$AA164='Hlavní stránka'!BH$1,1,0)</f>
        <v>0</v>
      </c>
      <c r="BL160" s="5">
        <f>IF('Tabulka klientů 2023'!$AD164='Hlavní stránka'!BH$1,1,0)</f>
        <v>0</v>
      </c>
      <c r="BM160" s="5">
        <f>IF('Tabulka klientů 2023'!$AG164='Hlavní stránka'!BH$1,1,0)</f>
        <v>0</v>
      </c>
      <c r="BN160" s="5">
        <f>IF('Tabulka klientů 2023'!$AJ164='Hlavní stránka'!BH$1,1,0)</f>
        <v>0</v>
      </c>
      <c r="BO160" s="5">
        <f>IF('Tabulka klientů 2023'!$AM164='Hlavní stránka'!BH$1,1,0)</f>
        <v>0</v>
      </c>
      <c r="BP160" s="5">
        <f>IF('Tabulka klientů 2023'!$AP164='Hlavní stránka'!BH$1,1,0)</f>
        <v>0</v>
      </c>
      <c r="BQ160" s="5">
        <f>IF('Tabulka klientů 2023'!$AS164='Hlavní stránka'!BH$1,1,0)</f>
        <v>0</v>
      </c>
      <c r="BR160" s="5">
        <f>IF('Tabulka klientů 2023'!$AV164='Hlavní stránka'!BH$1,1,0)</f>
        <v>0</v>
      </c>
      <c r="BS160" s="5">
        <f t="shared" si="4"/>
        <v>0</v>
      </c>
      <c r="BT160" s="2">
        <f t="shared" si="16"/>
        <v>0</v>
      </c>
      <c r="BU160" s="5">
        <f>IF('Tabulka klientů 2023'!$R164='Hlavní stránka'!BU$1,1,0)</f>
        <v>0</v>
      </c>
      <c r="BV160" s="5">
        <f>IF('Tabulka klientů 2023'!$U164='Hlavní stránka'!BU$1,1,0)</f>
        <v>0</v>
      </c>
      <c r="BW160" s="5">
        <f>IF('Tabulka klientů 2023'!$X164='Hlavní stránka'!BU$1,1,0)</f>
        <v>0</v>
      </c>
      <c r="BX160" s="5">
        <f>IF('Tabulka klientů 2023'!$AA164='Hlavní stránka'!BU$1,1,0)</f>
        <v>0</v>
      </c>
      <c r="BY160" s="5">
        <f>IF('Tabulka klientů 2023'!$AD164='Hlavní stránka'!BU$1,1,0)</f>
        <v>0</v>
      </c>
      <c r="BZ160" s="5">
        <f>IF('Tabulka klientů 2023'!$AG164='Hlavní stránka'!BU$1,1,0)</f>
        <v>0</v>
      </c>
      <c r="CA160" s="5">
        <f>IF('Tabulka klientů 2023'!$AJ164='Hlavní stránka'!BU$1,1,0)</f>
        <v>0</v>
      </c>
      <c r="CB160" s="5">
        <f>IF('Tabulka klientů 2023'!$AM164='Hlavní stránka'!BU$1,1,0)</f>
        <v>0</v>
      </c>
      <c r="CC160" s="5">
        <f>IF('Tabulka klientů 2023'!$AP164='Hlavní stránka'!BU$1,1,0)</f>
        <v>0</v>
      </c>
      <c r="CD160" s="5">
        <f>IF('Tabulka klientů 2023'!$AS164='Hlavní stránka'!BU$1,1,0)</f>
        <v>0</v>
      </c>
      <c r="CE160" s="5">
        <f>IF('Tabulka klientů 2023'!$AV164='Hlavní stránka'!BU$1,1,0)</f>
        <v>0</v>
      </c>
      <c r="CF160" s="5">
        <f t="shared" si="5"/>
        <v>0</v>
      </c>
      <c r="CG160" s="2">
        <f t="shared" si="17"/>
        <v>0</v>
      </c>
      <c r="CH160" s="5">
        <f>IF('Tabulka klientů 2023'!$R164='Hlavní stránka'!CH$1,1,0)</f>
        <v>0</v>
      </c>
      <c r="CI160" s="5">
        <f>IF('Tabulka klientů 2023'!$U164='Hlavní stránka'!CH$1,1,0)</f>
        <v>0</v>
      </c>
      <c r="CJ160" s="5">
        <f>IF('Tabulka klientů 2023'!$X164='Hlavní stránka'!CH$1,1,0)</f>
        <v>0</v>
      </c>
      <c r="CK160" s="5">
        <f>IF('Tabulka klientů 2023'!$AA164='Hlavní stránka'!CH$1,1,0)</f>
        <v>0</v>
      </c>
      <c r="CL160" s="5">
        <f>IF('Tabulka klientů 2023'!$AD164='Hlavní stránka'!CH$1,1,0)</f>
        <v>0</v>
      </c>
      <c r="CM160" s="5">
        <f>IF('Tabulka klientů 2023'!$AG164='Hlavní stránka'!CH$1,1,0)</f>
        <v>0</v>
      </c>
      <c r="CN160" s="5">
        <f>IF('Tabulka klientů 2023'!$AJ164='Hlavní stránka'!CH$1,1,0)</f>
        <v>0</v>
      </c>
      <c r="CO160" s="5">
        <f>IF('Tabulka klientů 2023'!$AM164='Hlavní stránka'!CH$1,1,0)</f>
        <v>0</v>
      </c>
      <c r="CP160" s="5">
        <f>IF('Tabulka klientů 2023'!$AP164='Hlavní stránka'!CH$1,1,0)</f>
        <v>0</v>
      </c>
      <c r="CQ160" s="5">
        <f>IF('Tabulka klientů 2023'!$AS164='Hlavní stránka'!CH$1,1,0)</f>
        <v>0</v>
      </c>
      <c r="CR160" s="5">
        <f>IF('Tabulka klientů 2023'!$AV164='Hlavní stránka'!CH$1,1,0)</f>
        <v>0</v>
      </c>
      <c r="CS160" s="5">
        <f t="shared" si="6"/>
        <v>0</v>
      </c>
      <c r="CT160" s="2">
        <f t="shared" si="18"/>
        <v>0</v>
      </c>
      <c r="CU160" s="5">
        <f>IF('Tabulka klientů 2023'!$R164='Hlavní stránka'!CU$1,1,0)</f>
        <v>0</v>
      </c>
      <c r="CV160" s="5">
        <f>IF('Tabulka klientů 2023'!$U164='Hlavní stránka'!CU$1,1,0)</f>
        <v>0</v>
      </c>
      <c r="CW160" s="5">
        <f>IF('Tabulka klientů 2023'!$X164='Hlavní stránka'!CU$1,1,0)</f>
        <v>0</v>
      </c>
      <c r="CX160" s="5">
        <f>IF('Tabulka klientů 2023'!$AA164='Hlavní stránka'!CU$1,1,0)</f>
        <v>0</v>
      </c>
      <c r="CY160" s="5">
        <f>IF('Tabulka klientů 2023'!$AD164='Hlavní stránka'!CU$1,1,0)</f>
        <v>0</v>
      </c>
      <c r="CZ160" s="5">
        <f>IF('Tabulka klientů 2023'!$AG164='Hlavní stránka'!CU$1,1,0)</f>
        <v>0</v>
      </c>
      <c r="DA160" s="5">
        <f>IF('Tabulka klientů 2023'!$AJ164='Hlavní stránka'!CU$1,1,0)</f>
        <v>0</v>
      </c>
      <c r="DB160" s="5">
        <f>IF('Tabulka klientů 2023'!$AM164='Hlavní stránka'!CU$1,1,0)</f>
        <v>0</v>
      </c>
      <c r="DC160" s="5">
        <f>IF('Tabulka klientů 2023'!$AP164='Hlavní stránka'!CU$1,1,0)</f>
        <v>0</v>
      </c>
      <c r="DD160" s="5">
        <f>IF('Tabulka klientů 2023'!$AS164='Hlavní stránka'!CU$1,1,0)</f>
        <v>0</v>
      </c>
      <c r="DE160" s="5">
        <f>IF('Tabulka klientů 2023'!$AV164='Hlavní stránka'!CU$1,1,0)</f>
        <v>0</v>
      </c>
      <c r="DF160" s="5">
        <f t="shared" si="7"/>
        <v>0</v>
      </c>
      <c r="DG160" s="2">
        <f t="shared" si="19"/>
        <v>0</v>
      </c>
      <c r="DH160" s="5">
        <f>IF('Tabulka klientů 2023'!$R164='Hlavní stránka'!DH$1,1,0)</f>
        <v>0</v>
      </c>
      <c r="DI160" s="5">
        <f>IF('Tabulka klientů 2023'!$U164='Hlavní stránka'!DH$1,1,0)</f>
        <v>0</v>
      </c>
      <c r="DJ160" s="5">
        <f>IF('Tabulka klientů 2023'!$X164='Hlavní stránka'!DH$1,1,0)</f>
        <v>0</v>
      </c>
      <c r="DK160" s="5">
        <f>IF('Tabulka klientů 2023'!$AA164='Hlavní stránka'!DH$1,1,0)</f>
        <v>0</v>
      </c>
      <c r="DL160" s="5">
        <f>IF('Tabulka klientů 2023'!$AD164='Hlavní stránka'!DH$1,1,0)</f>
        <v>0</v>
      </c>
      <c r="DM160" s="5">
        <f>IF('Tabulka klientů 2023'!$AG164='Hlavní stránka'!DH$1,1,0)</f>
        <v>0</v>
      </c>
      <c r="DN160" s="5">
        <f>IF('Tabulka klientů 2023'!$AJ164='Hlavní stránka'!DH$1,1,0)</f>
        <v>0</v>
      </c>
      <c r="DO160" s="5">
        <f>IF('Tabulka klientů 2023'!$AM164='Hlavní stránka'!DH$1,1,0)</f>
        <v>0</v>
      </c>
      <c r="DP160" s="5">
        <f>IF('Tabulka klientů 2023'!$AP164='Hlavní stránka'!DH$1,1,0)</f>
        <v>0</v>
      </c>
      <c r="DQ160" s="5">
        <f>IF('Tabulka klientů 2023'!$AS164='Hlavní stránka'!DH$1,1,0)</f>
        <v>0</v>
      </c>
      <c r="DR160" s="5">
        <f>IF('Tabulka klientů 2023'!$AV164='Hlavní stránka'!DH$1,1,0)</f>
        <v>0</v>
      </c>
      <c r="DS160" s="5">
        <f t="shared" si="8"/>
        <v>0</v>
      </c>
      <c r="DT160" s="2">
        <f t="shared" si="20"/>
        <v>0</v>
      </c>
      <c r="DU160" s="5">
        <f>IF('Tabulka klientů 2023'!$R164='Hlavní stránka'!DU$1,1,0)</f>
        <v>0</v>
      </c>
      <c r="DV160" s="5">
        <f>IF('Tabulka klientů 2023'!$U164='Hlavní stránka'!DU$1,1,0)</f>
        <v>0</v>
      </c>
      <c r="DW160" s="5">
        <f>IF('Tabulka klientů 2023'!$X164='Hlavní stránka'!DU$1,1,0)</f>
        <v>0</v>
      </c>
      <c r="DX160" s="5">
        <f>IF('Tabulka klientů 2023'!$AA164='Hlavní stránka'!DU$1,1,0)</f>
        <v>0</v>
      </c>
      <c r="DY160" s="5">
        <f>IF('Tabulka klientů 2023'!$AD164='Hlavní stránka'!DU$1,1,0)</f>
        <v>0</v>
      </c>
      <c r="DZ160" s="5">
        <f>IF('Tabulka klientů 2023'!$AG164='Hlavní stránka'!DU$1,1,0)</f>
        <v>0</v>
      </c>
      <c r="EA160" s="5">
        <f>IF('Tabulka klientů 2023'!$AJ164='Hlavní stránka'!DU$1,1,0)</f>
        <v>0</v>
      </c>
      <c r="EB160" s="5">
        <f>IF('Tabulka klientů 2023'!$AM164='Hlavní stránka'!DU$1,1,0)</f>
        <v>0</v>
      </c>
      <c r="EC160" s="5">
        <f>IF('Tabulka klientů 2023'!$AP164='Hlavní stránka'!DU$1,1,0)</f>
        <v>0</v>
      </c>
      <c r="ED160" s="5">
        <f>IF('Tabulka klientů 2023'!$AS164='Hlavní stránka'!DU$1,1,0)</f>
        <v>0</v>
      </c>
      <c r="EE160" s="5">
        <f>IF('Tabulka klientů 2023'!$AV164='Hlavní stránka'!DU$1,1,0)</f>
        <v>0</v>
      </c>
      <c r="EF160" s="5">
        <f t="shared" si="9"/>
        <v>0</v>
      </c>
      <c r="EG160" s="2">
        <f t="shared" si="21"/>
        <v>0</v>
      </c>
      <c r="EH160" s="5">
        <f>IF('Tabulka klientů 2023'!$R164='Hlavní stránka'!EH$1,1,0)</f>
        <v>0</v>
      </c>
      <c r="EI160" s="5">
        <f>IF('Tabulka klientů 2023'!$U164='Hlavní stránka'!EH$1,1,0)</f>
        <v>0</v>
      </c>
      <c r="EJ160" s="5">
        <f>IF('Tabulka klientů 2023'!$X164='Hlavní stránka'!EH$1,1,0)</f>
        <v>0</v>
      </c>
      <c r="EK160" s="5">
        <f>IF('Tabulka klientů 2023'!$AA164='Hlavní stránka'!EH$1,1,0)</f>
        <v>0</v>
      </c>
      <c r="EL160" s="5">
        <f>IF('Tabulka klientů 2023'!$AD164='Hlavní stránka'!EH$1,1,0)</f>
        <v>0</v>
      </c>
      <c r="EM160" s="5">
        <f>IF('Tabulka klientů 2023'!$AG164='Hlavní stránka'!EH$1,1,0)</f>
        <v>0</v>
      </c>
      <c r="EN160" s="5">
        <f>IF('Tabulka klientů 2023'!$AJ164='Hlavní stránka'!EH$1,1,0)</f>
        <v>0</v>
      </c>
      <c r="EO160" s="5">
        <f>IF('Tabulka klientů 2023'!$AM164='Hlavní stránka'!EH$1,1,0)</f>
        <v>0</v>
      </c>
      <c r="EP160" s="5">
        <f>IF('Tabulka klientů 2023'!$AP164='Hlavní stránka'!EH$1,1,0)</f>
        <v>0</v>
      </c>
      <c r="EQ160" s="5">
        <f>IF('Tabulka klientů 2023'!$AS164='Hlavní stránka'!EH$1,1,0)</f>
        <v>0</v>
      </c>
      <c r="ER160" s="5">
        <f>IF('Tabulka klientů 2023'!$AV164='Hlavní stránka'!EH$1,1,0)</f>
        <v>0</v>
      </c>
      <c r="ES160" s="5">
        <f t="shared" si="10"/>
        <v>0</v>
      </c>
      <c r="ET160" s="2">
        <f t="shared" si="22"/>
        <v>0</v>
      </c>
      <c r="EU160" s="5">
        <f>IF('Tabulka klientů 2023'!$R164='Hlavní stránka'!EU$1,1,0)</f>
        <v>0</v>
      </c>
      <c r="EV160" s="5">
        <f>IF('Tabulka klientů 2023'!$U164='Hlavní stránka'!EU$1,1,0)</f>
        <v>0</v>
      </c>
      <c r="EW160" s="5">
        <f>IF('Tabulka klientů 2023'!$X164='Hlavní stránka'!EU$1,1,0)</f>
        <v>0</v>
      </c>
      <c r="EX160" s="5">
        <f>IF('Tabulka klientů 2023'!$AA164='Hlavní stránka'!EU$1,1,0)</f>
        <v>0</v>
      </c>
      <c r="EY160" s="5">
        <f>IF('Tabulka klientů 2023'!$AD164='Hlavní stránka'!EU$1,1,0)</f>
        <v>0</v>
      </c>
      <c r="EZ160" s="5">
        <f>IF('Tabulka klientů 2023'!$AG164='Hlavní stránka'!EU$1,1,0)</f>
        <v>0</v>
      </c>
      <c r="FA160" s="5">
        <f>IF('Tabulka klientů 2023'!$AJ164='Hlavní stránka'!EU$1,1,0)</f>
        <v>0</v>
      </c>
      <c r="FB160" s="5">
        <f>IF('Tabulka klientů 2023'!$AM164='Hlavní stránka'!EU$1,1,0)</f>
        <v>0</v>
      </c>
      <c r="FC160" s="5">
        <f>IF('Tabulka klientů 2023'!$AP164='Hlavní stránka'!EU$1,1,0)</f>
        <v>0</v>
      </c>
      <c r="FD160" s="5">
        <f>IF('Tabulka klientů 2023'!$AS164='Hlavní stránka'!EU$1,1,0)</f>
        <v>0</v>
      </c>
      <c r="FE160" s="5">
        <f>IF('Tabulka klientů 2023'!$AV164='Hlavní stránka'!EU$1,1,0)</f>
        <v>0</v>
      </c>
      <c r="FF160" s="5">
        <f t="shared" si="11"/>
        <v>0</v>
      </c>
      <c r="FG160" s="2">
        <f t="shared" si="23"/>
        <v>0</v>
      </c>
    </row>
    <row r="161" spans="1:163" ht="1.5" hidden="1" customHeight="1" x14ac:dyDescent="0.25">
      <c r="A161" s="4"/>
      <c r="B161" s="4"/>
      <c r="C161" s="4"/>
      <c r="D161" s="4"/>
      <c r="E161" s="4"/>
      <c r="F161" s="4"/>
      <c r="G161" s="4"/>
      <c r="H161" s="5">
        <f>IF('Tabulka klientů 2023'!$R165='Hlavní stránka'!$H$1,1,0)</f>
        <v>0</v>
      </c>
      <c r="I161" s="5">
        <f>IF('Tabulka klientů 2023'!$U165='Hlavní stránka'!$H$1,1,0)</f>
        <v>0</v>
      </c>
      <c r="J161" s="5">
        <f>IF('Tabulka klientů 2023'!$X165='Hlavní stránka'!$H$1,1,0)</f>
        <v>0</v>
      </c>
      <c r="K161" s="5">
        <f>IF('Tabulka klientů 2023'!$AA165='Hlavní stránka'!$H$1,1,0)</f>
        <v>0</v>
      </c>
      <c r="L161" s="5">
        <f>IF('Tabulka klientů 2023'!$AD165='Hlavní stránka'!$H$1,1,0)</f>
        <v>0</v>
      </c>
      <c r="M161" s="5">
        <f>IF('Tabulka klientů 2023'!$AG165='Hlavní stránka'!$H$1,1,0)</f>
        <v>0</v>
      </c>
      <c r="N161" s="5">
        <f>IF('Tabulka klientů 2023'!$AJ165='Hlavní stránka'!$H$1,1,0)</f>
        <v>0</v>
      </c>
      <c r="O161" s="5">
        <f>IF('Tabulka klientů 2023'!$AM165='Hlavní stránka'!$H$1,1,0)</f>
        <v>0</v>
      </c>
      <c r="P161" s="5">
        <f>IF('Tabulka klientů 2023'!$AP165='Hlavní stránka'!$H$1,1,0)</f>
        <v>0</v>
      </c>
      <c r="Q161" s="5">
        <f>IF('Tabulka klientů 2023'!$AS165='Hlavní stránka'!$H$1,1,0)</f>
        <v>0</v>
      </c>
      <c r="R161" s="5">
        <f>IF('Tabulka klientů 2023'!$AV165='Hlavní stránka'!$H$1,1,0)</f>
        <v>0</v>
      </c>
      <c r="S161" s="5">
        <f t="shared" si="0"/>
        <v>0</v>
      </c>
      <c r="T161" s="2">
        <f t="shared" si="12"/>
        <v>0</v>
      </c>
      <c r="U161" s="5">
        <f>IF('Tabulka klientů 2023'!$R165='Hlavní stránka'!U$1,1,0)</f>
        <v>0</v>
      </c>
      <c r="V161" s="5">
        <f>IF('Tabulka klientů 2023'!$U165='Hlavní stránka'!U$1,1,0)</f>
        <v>0</v>
      </c>
      <c r="W161" s="5">
        <f>IF('Tabulka klientů 2023'!$X165='Hlavní stránka'!U$1,1,0)</f>
        <v>0</v>
      </c>
      <c r="X161" s="5">
        <f>IF('Tabulka klientů 2023'!$AA165='Hlavní stránka'!U$1,1,0)</f>
        <v>0</v>
      </c>
      <c r="Y161" s="5">
        <f>IF('Tabulka klientů 2023'!$AD165='Hlavní stránka'!U$1,1,0)</f>
        <v>0</v>
      </c>
      <c r="Z161" s="5">
        <f>IF('Tabulka klientů 2023'!$AG165='Hlavní stránka'!U$1,1,0)</f>
        <v>0</v>
      </c>
      <c r="AA161" s="5">
        <f>IF('Tabulka klientů 2023'!$AJ165='Hlavní stránka'!U$1,1,0)</f>
        <v>0</v>
      </c>
      <c r="AB161" s="5">
        <f>IF('Tabulka klientů 2023'!$AM165='Hlavní stránka'!U$1,1,0)</f>
        <v>0</v>
      </c>
      <c r="AC161" s="5">
        <f>IF('Tabulka klientů 2023'!$AP165='Hlavní stránka'!U$1,1,0)</f>
        <v>0</v>
      </c>
      <c r="AD161" s="5">
        <f>IF('Tabulka klientů 2023'!$AS165='Hlavní stránka'!U$1,1,0)</f>
        <v>0</v>
      </c>
      <c r="AE161" s="5">
        <f>IF('Tabulka klientů 2023'!$AV165='Hlavní stránka'!U$1,1,0)</f>
        <v>0</v>
      </c>
      <c r="AF161" s="5">
        <f t="shared" si="1"/>
        <v>0</v>
      </c>
      <c r="AG161" s="2">
        <f t="shared" si="13"/>
        <v>0</v>
      </c>
      <c r="AH161" s="5">
        <f>IF('Tabulka klientů 2023'!$R165='Hlavní stránka'!AH$1,1,0)</f>
        <v>0</v>
      </c>
      <c r="AI161" s="5">
        <f>IF('Tabulka klientů 2023'!$U165='Hlavní stránka'!AH$1,1,0)</f>
        <v>0</v>
      </c>
      <c r="AJ161" s="5">
        <f>IF('Tabulka klientů 2023'!$X165='Hlavní stránka'!AH$1,1,0)</f>
        <v>0</v>
      </c>
      <c r="AK161" s="5">
        <f>IF('Tabulka klientů 2023'!$AA165='Hlavní stránka'!AH$1,1,0)</f>
        <v>0</v>
      </c>
      <c r="AL161" s="5">
        <f>IF('Tabulka klientů 2023'!$AD165='Hlavní stránka'!AH$1,1,0)</f>
        <v>0</v>
      </c>
      <c r="AM161" s="5">
        <f>IF('Tabulka klientů 2023'!$AG165='Hlavní stránka'!AH$1,1,0)</f>
        <v>0</v>
      </c>
      <c r="AN161" s="5">
        <f>IF('Tabulka klientů 2023'!$AJ165='Hlavní stránka'!AH$1,1,0)</f>
        <v>0</v>
      </c>
      <c r="AO161" s="5">
        <f>IF('Tabulka klientů 2023'!$AM165='Hlavní stránka'!AH$1,1,0)</f>
        <v>0</v>
      </c>
      <c r="AP161" s="5">
        <f>IF('Tabulka klientů 2023'!$AP165='Hlavní stránka'!AH$1,1,0)</f>
        <v>0</v>
      </c>
      <c r="AQ161" s="5">
        <f>IF('Tabulka klientů 2023'!$AS165='Hlavní stránka'!AH$1,1,0)</f>
        <v>0</v>
      </c>
      <c r="AR161" s="5">
        <f>IF('Tabulka klientů 2023'!$AV165='Hlavní stránka'!AH$1,1,0)</f>
        <v>0</v>
      </c>
      <c r="AS161" s="5">
        <f t="shared" si="2"/>
        <v>0</v>
      </c>
      <c r="AT161" s="2">
        <f t="shared" si="14"/>
        <v>0</v>
      </c>
      <c r="AU161" s="5">
        <f>IF('Tabulka klientů 2023'!$R165='Hlavní stránka'!AU$1,1,0)</f>
        <v>0</v>
      </c>
      <c r="AV161" s="5">
        <f>IF('Tabulka klientů 2023'!$U165='Hlavní stránka'!AU$1,1,0)</f>
        <v>0</v>
      </c>
      <c r="AW161" s="5">
        <f>IF('Tabulka klientů 2023'!$X165='Hlavní stránka'!AU$1,1,0)</f>
        <v>0</v>
      </c>
      <c r="AX161" s="5">
        <f>IF('Tabulka klientů 2023'!$AA165='Hlavní stránka'!AU$1,1,0)</f>
        <v>0</v>
      </c>
      <c r="AY161" s="5">
        <f>IF('Tabulka klientů 2023'!$AD165='Hlavní stránka'!AU$1,1,0)</f>
        <v>0</v>
      </c>
      <c r="AZ161" s="5">
        <f>IF('Tabulka klientů 2023'!$AG165='Hlavní stránka'!AU$1,1,0)</f>
        <v>0</v>
      </c>
      <c r="BA161" s="5">
        <f>IF('Tabulka klientů 2023'!$AJ165='Hlavní stránka'!AU$1,1,0)</f>
        <v>0</v>
      </c>
      <c r="BB161" s="5">
        <f>IF('Tabulka klientů 2023'!$AM165='Hlavní stránka'!AU$1,1,0)</f>
        <v>0</v>
      </c>
      <c r="BC161" s="5">
        <f>IF('Tabulka klientů 2023'!$AP165='Hlavní stránka'!AU$1,1,0)</f>
        <v>0</v>
      </c>
      <c r="BD161" s="5">
        <f>IF('Tabulka klientů 2023'!$AS165='Hlavní stránka'!AU$1,1,0)</f>
        <v>0</v>
      </c>
      <c r="BE161" s="5">
        <f>IF('Tabulka klientů 2023'!$AV165='Hlavní stránka'!AU$1,1,0)</f>
        <v>0</v>
      </c>
      <c r="BF161" s="5">
        <f t="shared" si="3"/>
        <v>0</v>
      </c>
      <c r="BG161" s="2">
        <f t="shared" si="15"/>
        <v>0</v>
      </c>
      <c r="BH161" s="5">
        <f>IF('Tabulka klientů 2023'!$R165='Hlavní stránka'!BH$1,1,0)</f>
        <v>0</v>
      </c>
      <c r="BI161" s="5">
        <f>IF('Tabulka klientů 2023'!$U165='Hlavní stránka'!BH$1,1,0)</f>
        <v>0</v>
      </c>
      <c r="BJ161" s="5">
        <f>IF('Tabulka klientů 2023'!$X165='Hlavní stránka'!BH$1,1,0)</f>
        <v>0</v>
      </c>
      <c r="BK161" s="5">
        <f>IF('Tabulka klientů 2023'!$AA165='Hlavní stránka'!BH$1,1,0)</f>
        <v>0</v>
      </c>
      <c r="BL161" s="5">
        <f>IF('Tabulka klientů 2023'!$AD165='Hlavní stránka'!BH$1,1,0)</f>
        <v>0</v>
      </c>
      <c r="BM161" s="5">
        <f>IF('Tabulka klientů 2023'!$AG165='Hlavní stránka'!BH$1,1,0)</f>
        <v>0</v>
      </c>
      <c r="BN161" s="5">
        <f>IF('Tabulka klientů 2023'!$AJ165='Hlavní stránka'!BH$1,1,0)</f>
        <v>0</v>
      </c>
      <c r="BO161" s="5">
        <f>IF('Tabulka klientů 2023'!$AM165='Hlavní stránka'!BH$1,1,0)</f>
        <v>0</v>
      </c>
      <c r="BP161" s="5">
        <f>IF('Tabulka klientů 2023'!$AP165='Hlavní stránka'!BH$1,1,0)</f>
        <v>0</v>
      </c>
      <c r="BQ161" s="5">
        <f>IF('Tabulka klientů 2023'!$AS165='Hlavní stránka'!BH$1,1,0)</f>
        <v>0</v>
      </c>
      <c r="BR161" s="5">
        <f>IF('Tabulka klientů 2023'!$AV165='Hlavní stránka'!BH$1,1,0)</f>
        <v>0</v>
      </c>
      <c r="BS161" s="5">
        <f t="shared" si="4"/>
        <v>0</v>
      </c>
      <c r="BT161" s="2">
        <f t="shared" si="16"/>
        <v>0</v>
      </c>
      <c r="BU161" s="5">
        <f>IF('Tabulka klientů 2023'!$R165='Hlavní stránka'!BU$1,1,0)</f>
        <v>0</v>
      </c>
      <c r="BV161" s="5">
        <f>IF('Tabulka klientů 2023'!$U165='Hlavní stránka'!BU$1,1,0)</f>
        <v>0</v>
      </c>
      <c r="BW161" s="5">
        <f>IF('Tabulka klientů 2023'!$X165='Hlavní stránka'!BU$1,1,0)</f>
        <v>0</v>
      </c>
      <c r="BX161" s="5">
        <f>IF('Tabulka klientů 2023'!$AA165='Hlavní stránka'!BU$1,1,0)</f>
        <v>0</v>
      </c>
      <c r="BY161" s="5">
        <f>IF('Tabulka klientů 2023'!$AD165='Hlavní stránka'!BU$1,1,0)</f>
        <v>0</v>
      </c>
      <c r="BZ161" s="5">
        <f>IF('Tabulka klientů 2023'!$AG165='Hlavní stránka'!BU$1,1,0)</f>
        <v>0</v>
      </c>
      <c r="CA161" s="5">
        <f>IF('Tabulka klientů 2023'!$AJ165='Hlavní stránka'!BU$1,1,0)</f>
        <v>0</v>
      </c>
      <c r="CB161" s="5">
        <f>IF('Tabulka klientů 2023'!$AM165='Hlavní stránka'!BU$1,1,0)</f>
        <v>0</v>
      </c>
      <c r="CC161" s="5">
        <f>IF('Tabulka klientů 2023'!$AP165='Hlavní stránka'!BU$1,1,0)</f>
        <v>0</v>
      </c>
      <c r="CD161" s="5">
        <f>IF('Tabulka klientů 2023'!$AS165='Hlavní stránka'!BU$1,1,0)</f>
        <v>0</v>
      </c>
      <c r="CE161" s="5">
        <f>IF('Tabulka klientů 2023'!$AV165='Hlavní stránka'!BU$1,1,0)</f>
        <v>0</v>
      </c>
      <c r="CF161" s="5">
        <f t="shared" si="5"/>
        <v>0</v>
      </c>
      <c r="CG161" s="2">
        <f t="shared" si="17"/>
        <v>0</v>
      </c>
      <c r="CH161" s="5">
        <f>IF('Tabulka klientů 2023'!$R165='Hlavní stránka'!CH$1,1,0)</f>
        <v>0</v>
      </c>
      <c r="CI161" s="5">
        <f>IF('Tabulka klientů 2023'!$U165='Hlavní stránka'!CH$1,1,0)</f>
        <v>0</v>
      </c>
      <c r="CJ161" s="5">
        <f>IF('Tabulka klientů 2023'!$X165='Hlavní stránka'!CH$1,1,0)</f>
        <v>0</v>
      </c>
      <c r="CK161" s="5">
        <f>IF('Tabulka klientů 2023'!$AA165='Hlavní stránka'!CH$1,1,0)</f>
        <v>0</v>
      </c>
      <c r="CL161" s="5">
        <f>IF('Tabulka klientů 2023'!$AD165='Hlavní stránka'!CH$1,1,0)</f>
        <v>0</v>
      </c>
      <c r="CM161" s="5">
        <f>IF('Tabulka klientů 2023'!$AG165='Hlavní stránka'!CH$1,1,0)</f>
        <v>0</v>
      </c>
      <c r="CN161" s="5">
        <f>IF('Tabulka klientů 2023'!$AJ165='Hlavní stránka'!CH$1,1,0)</f>
        <v>0</v>
      </c>
      <c r="CO161" s="5">
        <f>IF('Tabulka klientů 2023'!$AM165='Hlavní stránka'!CH$1,1,0)</f>
        <v>0</v>
      </c>
      <c r="CP161" s="5">
        <f>IF('Tabulka klientů 2023'!$AP165='Hlavní stránka'!CH$1,1,0)</f>
        <v>0</v>
      </c>
      <c r="CQ161" s="5">
        <f>IF('Tabulka klientů 2023'!$AS165='Hlavní stránka'!CH$1,1,0)</f>
        <v>0</v>
      </c>
      <c r="CR161" s="5">
        <f>IF('Tabulka klientů 2023'!$AV165='Hlavní stránka'!CH$1,1,0)</f>
        <v>0</v>
      </c>
      <c r="CS161" s="5">
        <f t="shared" si="6"/>
        <v>0</v>
      </c>
      <c r="CT161" s="2">
        <f t="shared" si="18"/>
        <v>0</v>
      </c>
      <c r="CU161" s="5">
        <f>IF('Tabulka klientů 2023'!$R165='Hlavní stránka'!CU$1,1,0)</f>
        <v>0</v>
      </c>
      <c r="CV161" s="5">
        <f>IF('Tabulka klientů 2023'!$U165='Hlavní stránka'!CU$1,1,0)</f>
        <v>0</v>
      </c>
      <c r="CW161" s="5">
        <f>IF('Tabulka klientů 2023'!$X165='Hlavní stránka'!CU$1,1,0)</f>
        <v>0</v>
      </c>
      <c r="CX161" s="5">
        <f>IF('Tabulka klientů 2023'!$AA165='Hlavní stránka'!CU$1,1,0)</f>
        <v>0</v>
      </c>
      <c r="CY161" s="5">
        <f>IF('Tabulka klientů 2023'!$AD165='Hlavní stránka'!CU$1,1,0)</f>
        <v>0</v>
      </c>
      <c r="CZ161" s="5">
        <f>IF('Tabulka klientů 2023'!$AG165='Hlavní stránka'!CU$1,1,0)</f>
        <v>0</v>
      </c>
      <c r="DA161" s="5">
        <f>IF('Tabulka klientů 2023'!$AJ165='Hlavní stránka'!CU$1,1,0)</f>
        <v>0</v>
      </c>
      <c r="DB161" s="5">
        <f>IF('Tabulka klientů 2023'!$AM165='Hlavní stránka'!CU$1,1,0)</f>
        <v>0</v>
      </c>
      <c r="DC161" s="5">
        <f>IF('Tabulka klientů 2023'!$AP165='Hlavní stránka'!CU$1,1,0)</f>
        <v>0</v>
      </c>
      <c r="DD161" s="5">
        <f>IF('Tabulka klientů 2023'!$AS165='Hlavní stránka'!CU$1,1,0)</f>
        <v>0</v>
      </c>
      <c r="DE161" s="5">
        <f>IF('Tabulka klientů 2023'!$AV165='Hlavní stránka'!CU$1,1,0)</f>
        <v>0</v>
      </c>
      <c r="DF161" s="5">
        <f t="shared" si="7"/>
        <v>0</v>
      </c>
      <c r="DG161" s="2">
        <f t="shared" si="19"/>
        <v>0</v>
      </c>
      <c r="DH161" s="5">
        <f>IF('Tabulka klientů 2023'!$R165='Hlavní stránka'!DH$1,1,0)</f>
        <v>0</v>
      </c>
      <c r="DI161" s="5">
        <f>IF('Tabulka klientů 2023'!$U165='Hlavní stránka'!DH$1,1,0)</f>
        <v>0</v>
      </c>
      <c r="DJ161" s="5">
        <f>IF('Tabulka klientů 2023'!$X165='Hlavní stránka'!DH$1,1,0)</f>
        <v>0</v>
      </c>
      <c r="DK161" s="5">
        <f>IF('Tabulka klientů 2023'!$AA165='Hlavní stránka'!DH$1,1,0)</f>
        <v>0</v>
      </c>
      <c r="DL161" s="5">
        <f>IF('Tabulka klientů 2023'!$AD165='Hlavní stránka'!DH$1,1,0)</f>
        <v>0</v>
      </c>
      <c r="DM161" s="5">
        <f>IF('Tabulka klientů 2023'!$AG165='Hlavní stránka'!DH$1,1,0)</f>
        <v>0</v>
      </c>
      <c r="DN161" s="5">
        <f>IF('Tabulka klientů 2023'!$AJ165='Hlavní stránka'!DH$1,1,0)</f>
        <v>0</v>
      </c>
      <c r="DO161" s="5">
        <f>IF('Tabulka klientů 2023'!$AM165='Hlavní stránka'!DH$1,1,0)</f>
        <v>0</v>
      </c>
      <c r="DP161" s="5">
        <f>IF('Tabulka klientů 2023'!$AP165='Hlavní stránka'!DH$1,1,0)</f>
        <v>0</v>
      </c>
      <c r="DQ161" s="5">
        <f>IF('Tabulka klientů 2023'!$AS165='Hlavní stránka'!DH$1,1,0)</f>
        <v>0</v>
      </c>
      <c r="DR161" s="5">
        <f>IF('Tabulka klientů 2023'!$AV165='Hlavní stránka'!DH$1,1,0)</f>
        <v>0</v>
      </c>
      <c r="DS161" s="5">
        <f t="shared" si="8"/>
        <v>0</v>
      </c>
      <c r="DT161" s="2">
        <f t="shared" si="20"/>
        <v>0</v>
      </c>
      <c r="DU161" s="5">
        <f>IF('Tabulka klientů 2023'!$R165='Hlavní stránka'!DU$1,1,0)</f>
        <v>0</v>
      </c>
      <c r="DV161" s="5">
        <f>IF('Tabulka klientů 2023'!$U165='Hlavní stránka'!DU$1,1,0)</f>
        <v>0</v>
      </c>
      <c r="DW161" s="5">
        <f>IF('Tabulka klientů 2023'!$X165='Hlavní stránka'!DU$1,1,0)</f>
        <v>0</v>
      </c>
      <c r="DX161" s="5">
        <f>IF('Tabulka klientů 2023'!$AA165='Hlavní stránka'!DU$1,1,0)</f>
        <v>0</v>
      </c>
      <c r="DY161" s="5">
        <f>IF('Tabulka klientů 2023'!$AD165='Hlavní stránka'!DU$1,1,0)</f>
        <v>0</v>
      </c>
      <c r="DZ161" s="5">
        <f>IF('Tabulka klientů 2023'!$AG165='Hlavní stránka'!DU$1,1,0)</f>
        <v>0</v>
      </c>
      <c r="EA161" s="5">
        <f>IF('Tabulka klientů 2023'!$AJ165='Hlavní stránka'!DU$1,1,0)</f>
        <v>0</v>
      </c>
      <c r="EB161" s="5">
        <f>IF('Tabulka klientů 2023'!$AM165='Hlavní stránka'!DU$1,1,0)</f>
        <v>0</v>
      </c>
      <c r="EC161" s="5">
        <f>IF('Tabulka klientů 2023'!$AP165='Hlavní stránka'!DU$1,1,0)</f>
        <v>0</v>
      </c>
      <c r="ED161" s="5">
        <f>IF('Tabulka klientů 2023'!$AS165='Hlavní stránka'!DU$1,1,0)</f>
        <v>0</v>
      </c>
      <c r="EE161" s="5">
        <f>IF('Tabulka klientů 2023'!$AV165='Hlavní stránka'!DU$1,1,0)</f>
        <v>0</v>
      </c>
      <c r="EF161" s="5">
        <f t="shared" si="9"/>
        <v>0</v>
      </c>
      <c r="EG161" s="2">
        <f t="shared" si="21"/>
        <v>0</v>
      </c>
      <c r="EH161" s="5">
        <f>IF('Tabulka klientů 2023'!$R165='Hlavní stránka'!EH$1,1,0)</f>
        <v>0</v>
      </c>
      <c r="EI161" s="5">
        <f>IF('Tabulka klientů 2023'!$U165='Hlavní stránka'!EH$1,1,0)</f>
        <v>0</v>
      </c>
      <c r="EJ161" s="5">
        <f>IF('Tabulka klientů 2023'!$X165='Hlavní stránka'!EH$1,1,0)</f>
        <v>0</v>
      </c>
      <c r="EK161" s="5">
        <f>IF('Tabulka klientů 2023'!$AA165='Hlavní stránka'!EH$1,1,0)</f>
        <v>0</v>
      </c>
      <c r="EL161" s="5">
        <f>IF('Tabulka klientů 2023'!$AD165='Hlavní stránka'!EH$1,1,0)</f>
        <v>0</v>
      </c>
      <c r="EM161" s="5">
        <f>IF('Tabulka klientů 2023'!$AG165='Hlavní stránka'!EH$1,1,0)</f>
        <v>0</v>
      </c>
      <c r="EN161" s="5">
        <f>IF('Tabulka klientů 2023'!$AJ165='Hlavní stránka'!EH$1,1,0)</f>
        <v>0</v>
      </c>
      <c r="EO161" s="5">
        <f>IF('Tabulka klientů 2023'!$AM165='Hlavní stránka'!EH$1,1,0)</f>
        <v>0</v>
      </c>
      <c r="EP161" s="5">
        <f>IF('Tabulka klientů 2023'!$AP165='Hlavní stránka'!EH$1,1,0)</f>
        <v>0</v>
      </c>
      <c r="EQ161" s="5">
        <f>IF('Tabulka klientů 2023'!$AS165='Hlavní stránka'!EH$1,1,0)</f>
        <v>0</v>
      </c>
      <c r="ER161" s="5">
        <f>IF('Tabulka klientů 2023'!$AV165='Hlavní stránka'!EH$1,1,0)</f>
        <v>0</v>
      </c>
      <c r="ES161" s="5">
        <f t="shared" si="10"/>
        <v>0</v>
      </c>
      <c r="ET161" s="2">
        <f t="shared" si="22"/>
        <v>0</v>
      </c>
      <c r="EU161" s="5">
        <f>IF('Tabulka klientů 2023'!$R165='Hlavní stránka'!EU$1,1,0)</f>
        <v>0</v>
      </c>
      <c r="EV161" s="5">
        <f>IF('Tabulka klientů 2023'!$U165='Hlavní stránka'!EU$1,1,0)</f>
        <v>0</v>
      </c>
      <c r="EW161" s="5">
        <f>IF('Tabulka klientů 2023'!$X165='Hlavní stránka'!EU$1,1,0)</f>
        <v>0</v>
      </c>
      <c r="EX161" s="5">
        <f>IF('Tabulka klientů 2023'!$AA165='Hlavní stránka'!EU$1,1,0)</f>
        <v>0</v>
      </c>
      <c r="EY161" s="5">
        <f>IF('Tabulka klientů 2023'!$AD165='Hlavní stránka'!EU$1,1,0)</f>
        <v>0</v>
      </c>
      <c r="EZ161" s="5">
        <f>IF('Tabulka klientů 2023'!$AG165='Hlavní stránka'!EU$1,1,0)</f>
        <v>0</v>
      </c>
      <c r="FA161" s="5">
        <f>IF('Tabulka klientů 2023'!$AJ165='Hlavní stránka'!EU$1,1,0)</f>
        <v>0</v>
      </c>
      <c r="FB161" s="5">
        <f>IF('Tabulka klientů 2023'!$AM165='Hlavní stránka'!EU$1,1,0)</f>
        <v>0</v>
      </c>
      <c r="FC161" s="5">
        <f>IF('Tabulka klientů 2023'!$AP165='Hlavní stránka'!EU$1,1,0)</f>
        <v>0</v>
      </c>
      <c r="FD161" s="5">
        <f>IF('Tabulka klientů 2023'!$AS165='Hlavní stránka'!EU$1,1,0)</f>
        <v>0</v>
      </c>
      <c r="FE161" s="5">
        <f>IF('Tabulka klientů 2023'!$AV165='Hlavní stránka'!EU$1,1,0)</f>
        <v>0</v>
      </c>
      <c r="FF161" s="5">
        <f t="shared" si="11"/>
        <v>0</v>
      </c>
      <c r="FG161" s="2">
        <f t="shared" si="23"/>
        <v>0</v>
      </c>
    </row>
    <row r="162" spans="1:163" ht="1.5" hidden="1" customHeight="1" x14ac:dyDescent="0.25">
      <c r="A162" s="4"/>
      <c r="B162" s="4"/>
      <c r="C162" s="4"/>
      <c r="D162" s="4"/>
      <c r="E162" s="4"/>
      <c r="F162" s="4"/>
      <c r="G162" s="4"/>
      <c r="H162" s="5">
        <f>IF('Tabulka klientů 2023'!$R166='Hlavní stránka'!$H$1,1,0)</f>
        <v>0</v>
      </c>
      <c r="I162" s="5">
        <f>IF('Tabulka klientů 2023'!$U166='Hlavní stránka'!$H$1,1,0)</f>
        <v>0</v>
      </c>
      <c r="J162" s="5">
        <f>IF('Tabulka klientů 2023'!$X166='Hlavní stránka'!$H$1,1,0)</f>
        <v>0</v>
      </c>
      <c r="K162" s="5">
        <f>IF('Tabulka klientů 2023'!$AA166='Hlavní stránka'!$H$1,1,0)</f>
        <v>0</v>
      </c>
      <c r="L162" s="5">
        <f>IF('Tabulka klientů 2023'!$AD166='Hlavní stránka'!$H$1,1,0)</f>
        <v>0</v>
      </c>
      <c r="M162" s="5">
        <f>IF('Tabulka klientů 2023'!$AG166='Hlavní stránka'!$H$1,1,0)</f>
        <v>0</v>
      </c>
      <c r="N162" s="5">
        <f>IF('Tabulka klientů 2023'!$AJ166='Hlavní stránka'!$H$1,1,0)</f>
        <v>0</v>
      </c>
      <c r="O162" s="5">
        <f>IF('Tabulka klientů 2023'!$AM166='Hlavní stránka'!$H$1,1,0)</f>
        <v>0</v>
      </c>
      <c r="P162" s="5">
        <f>IF('Tabulka klientů 2023'!$AP166='Hlavní stránka'!$H$1,1,0)</f>
        <v>0</v>
      </c>
      <c r="Q162" s="5">
        <f>IF('Tabulka klientů 2023'!$AS166='Hlavní stránka'!$H$1,1,0)</f>
        <v>0</v>
      </c>
      <c r="R162" s="5">
        <f>IF('Tabulka klientů 2023'!$AV166='Hlavní stránka'!$H$1,1,0)</f>
        <v>0</v>
      </c>
      <c r="S162" s="5">
        <f t="shared" si="0"/>
        <v>0</v>
      </c>
      <c r="T162" s="2">
        <f t="shared" si="12"/>
        <v>0</v>
      </c>
      <c r="U162" s="5">
        <f>IF('Tabulka klientů 2023'!$R166='Hlavní stránka'!U$1,1,0)</f>
        <v>0</v>
      </c>
      <c r="V162" s="5">
        <f>IF('Tabulka klientů 2023'!$U166='Hlavní stránka'!U$1,1,0)</f>
        <v>0</v>
      </c>
      <c r="W162" s="5">
        <f>IF('Tabulka klientů 2023'!$X166='Hlavní stránka'!U$1,1,0)</f>
        <v>0</v>
      </c>
      <c r="X162" s="5">
        <f>IF('Tabulka klientů 2023'!$AA166='Hlavní stránka'!U$1,1,0)</f>
        <v>0</v>
      </c>
      <c r="Y162" s="5">
        <f>IF('Tabulka klientů 2023'!$AD166='Hlavní stránka'!U$1,1,0)</f>
        <v>0</v>
      </c>
      <c r="Z162" s="5">
        <f>IF('Tabulka klientů 2023'!$AG166='Hlavní stránka'!U$1,1,0)</f>
        <v>0</v>
      </c>
      <c r="AA162" s="5">
        <f>IF('Tabulka klientů 2023'!$AJ166='Hlavní stránka'!U$1,1,0)</f>
        <v>0</v>
      </c>
      <c r="AB162" s="5">
        <f>IF('Tabulka klientů 2023'!$AM166='Hlavní stránka'!U$1,1,0)</f>
        <v>0</v>
      </c>
      <c r="AC162" s="5">
        <f>IF('Tabulka klientů 2023'!$AP166='Hlavní stránka'!U$1,1,0)</f>
        <v>0</v>
      </c>
      <c r="AD162" s="5">
        <f>IF('Tabulka klientů 2023'!$AS166='Hlavní stránka'!U$1,1,0)</f>
        <v>0</v>
      </c>
      <c r="AE162" s="5">
        <f>IF('Tabulka klientů 2023'!$AV166='Hlavní stránka'!U$1,1,0)</f>
        <v>0</v>
      </c>
      <c r="AF162" s="5">
        <f t="shared" si="1"/>
        <v>0</v>
      </c>
      <c r="AG162" s="2">
        <f t="shared" si="13"/>
        <v>0</v>
      </c>
      <c r="AH162" s="5">
        <f>IF('Tabulka klientů 2023'!$R166='Hlavní stránka'!AH$1,1,0)</f>
        <v>0</v>
      </c>
      <c r="AI162" s="5">
        <f>IF('Tabulka klientů 2023'!$U166='Hlavní stránka'!AH$1,1,0)</f>
        <v>0</v>
      </c>
      <c r="AJ162" s="5">
        <f>IF('Tabulka klientů 2023'!$X166='Hlavní stránka'!AH$1,1,0)</f>
        <v>0</v>
      </c>
      <c r="AK162" s="5">
        <f>IF('Tabulka klientů 2023'!$AA166='Hlavní stránka'!AH$1,1,0)</f>
        <v>0</v>
      </c>
      <c r="AL162" s="5">
        <f>IF('Tabulka klientů 2023'!$AD166='Hlavní stránka'!AH$1,1,0)</f>
        <v>0</v>
      </c>
      <c r="AM162" s="5">
        <f>IF('Tabulka klientů 2023'!$AG166='Hlavní stránka'!AH$1,1,0)</f>
        <v>0</v>
      </c>
      <c r="AN162" s="5">
        <f>IF('Tabulka klientů 2023'!$AJ166='Hlavní stránka'!AH$1,1,0)</f>
        <v>0</v>
      </c>
      <c r="AO162" s="5">
        <f>IF('Tabulka klientů 2023'!$AM166='Hlavní stránka'!AH$1,1,0)</f>
        <v>0</v>
      </c>
      <c r="AP162" s="5">
        <f>IF('Tabulka klientů 2023'!$AP166='Hlavní stránka'!AH$1,1,0)</f>
        <v>0</v>
      </c>
      <c r="AQ162" s="5">
        <f>IF('Tabulka klientů 2023'!$AS166='Hlavní stránka'!AH$1,1,0)</f>
        <v>0</v>
      </c>
      <c r="AR162" s="5">
        <f>IF('Tabulka klientů 2023'!$AV166='Hlavní stránka'!AH$1,1,0)</f>
        <v>0</v>
      </c>
      <c r="AS162" s="5">
        <f t="shared" si="2"/>
        <v>0</v>
      </c>
      <c r="AT162" s="2">
        <f t="shared" si="14"/>
        <v>0</v>
      </c>
      <c r="AU162" s="5">
        <f>IF('Tabulka klientů 2023'!$R166='Hlavní stránka'!AU$1,1,0)</f>
        <v>0</v>
      </c>
      <c r="AV162" s="5">
        <f>IF('Tabulka klientů 2023'!$U166='Hlavní stránka'!AU$1,1,0)</f>
        <v>0</v>
      </c>
      <c r="AW162" s="5">
        <f>IF('Tabulka klientů 2023'!$X166='Hlavní stránka'!AU$1,1,0)</f>
        <v>0</v>
      </c>
      <c r="AX162" s="5">
        <f>IF('Tabulka klientů 2023'!$AA166='Hlavní stránka'!AU$1,1,0)</f>
        <v>0</v>
      </c>
      <c r="AY162" s="5">
        <f>IF('Tabulka klientů 2023'!$AD166='Hlavní stránka'!AU$1,1,0)</f>
        <v>0</v>
      </c>
      <c r="AZ162" s="5">
        <f>IF('Tabulka klientů 2023'!$AG166='Hlavní stránka'!AU$1,1,0)</f>
        <v>0</v>
      </c>
      <c r="BA162" s="5">
        <f>IF('Tabulka klientů 2023'!$AJ166='Hlavní stránka'!AU$1,1,0)</f>
        <v>0</v>
      </c>
      <c r="BB162" s="5">
        <f>IF('Tabulka klientů 2023'!$AM166='Hlavní stránka'!AU$1,1,0)</f>
        <v>0</v>
      </c>
      <c r="BC162" s="5">
        <f>IF('Tabulka klientů 2023'!$AP166='Hlavní stránka'!AU$1,1,0)</f>
        <v>0</v>
      </c>
      <c r="BD162" s="5">
        <f>IF('Tabulka klientů 2023'!$AS166='Hlavní stránka'!AU$1,1,0)</f>
        <v>0</v>
      </c>
      <c r="BE162" s="5">
        <f>IF('Tabulka klientů 2023'!$AV166='Hlavní stránka'!AU$1,1,0)</f>
        <v>0</v>
      </c>
      <c r="BF162" s="5">
        <f t="shared" si="3"/>
        <v>0</v>
      </c>
      <c r="BG162" s="2">
        <f t="shared" si="15"/>
        <v>0</v>
      </c>
      <c r="BH162" s="5">
        <f>IF('Tabulka klientů 2023'!$R166='Hlavní stránka'!BH$1,1,0)</f>
        <v>0</v>
      </c>
      <c r="BI162" s="5">
        <f>IF('Tabulka klientů 2023'!$U166='Hlavní stránka'!BH$1,1,0)</f>
        <v>0</v>
      </c>
      <c r="BJ162" s="5">
        <f>IF('Tabulka klientů 2023'!$X166='Hlavní stránka'!BH$1,1,0)</f>
        <v>0</v>
      </c>
      <c r="BK162" s="5">
        <f>IF('Tabulka klientů 2023'!$AA166='Hlavní stránka'!BH$1,1,0)</f>
        <v>0</v>
      </c>
      <c r="BL162" s="5">
        <f>IF('Tabulka klientů 2023'!$AD166='Hlavní stránka'!BH$1,1,0)</f>
        <v>0</v>
      </c>
      <c r="BM162" s="5">
        <f>IF('Tabulka klientů 2023'!$AG166='Hlavní stránka'!BH$1,1,0)</f>
        <v>0</v>
      </c>
      <c r="BN162" s="5">
        <f>IF('Tabulka klientů 2023'!$AJ166='Hlavní stránka'!BH$1,1,0)</f>
        <v>0</v>
      </c>
      <c r="BO162" s="5">
        <f>IF('Tabulka klientů 2023'!$AM166='Hlavní stránka'!BH$1,1,0)</f>
        <v>0</v>
      </c>
      <c r="BP162" s="5">
        <f>IF('Tabulka klientů 2023'!$AP166='Hlavní stránka'!BH$1,1,0)</f>
        <v>0</v>
      </c>
      <c r="BQ162" s="5">
        <f>IF('Tabulka klientů 2023'!$AS166='Hlavní stránka'!BH$1,1,0)</f>
        <v>0</v>
      </c>
      <c r="BR162" s="5">
        <f>IF('Tabulka klientů 2023'!$AV166='Hlavní stránka'!BH$1,1,0)</f>
        <v>0</v>
      </c>
      <c r="BS162" s="5">
        <f t="shared" si="4"/>
        <v>0</v>
      </c>
      <c r="BT162" s="2">
        <f t="shared" si="16"/>
        <v>0</v>
      </c>
      <c r="BU162" s="5">
        <f>IF('Tabulka klientů 2023'!$R166='Hlavní stránka'!BU$1,1,0)</f>
        <v>0</v>
      </c>
      <c r="BV162" s="5">
        <f>IF('Tabulka klientů 2023'!$U166='Hlavní stránka'!BU$1,1,0)</f>
        <v>0</v>
      </c>
      <c r="BW162" s="5">
        <f>IF('Tabulka klientů 2023'!$X166='Hlavní stránka'!BU$1,1,0)</f>
        <v>0</v>
      </c>
      <c r="BX162" s="5">
        <f>IF('Tabulka klientů 2023'!$AA166='Hlavní stránka'!BU$1,1,0)</f>
        <v>0</v>
      </c>
      <c r="BY162" s="5">
        <f>IF('Tabulka klientů 2023'!$AD166='Hlavní stránka'!BU$1,1,0)</f>
        <v>0</v>
      </c>
      <c r="BZ162" s="5">
        <f>IF('Tabulka klientů 2023'!$AG166='Hlavní stránka'!BU$1,1,0)</f>
        <v>0</v>
      </c>
      <c r="CA162" s="5">
        <f>IF('Tabulka klientů 2023'!$AJ166='Hlavní stránka'!BU$1,1,0)</f>
        <v>0</v>
      </c>
      <c r="CB162" s="5">
        <f>IF('Tabulka klientů 2023'!$AM166='Hlavní stránka'!BU$1,1,0)</f>
        <v>0</v>
      </c>
      <c r="CC162" s="5">
        <f>IF('Tabulka klientů 2023'!$AP166='Hlavní stránka'!BU$1,1,0)</f>
        <v>0</v>
      </c>
      <c r="CD162" s="5">
        <f>IF('Tabulka klientů 2023'!$AS166='Hlavní stránka'!BU$1,1,0)</f>
        <v>0</v>
      </c>
      <c r="CE162" s="5">
        <f>IF('Tabulka klientů 2023'!$AV166='Hlavní stránka'!BU$1,1,0)</f>
        <v>0</v>
      </c>
      <c r="CF162" s="5">
        <f t="shared" si="5"/>
        <v>0</v>
      </c>
      <c r="CG162" s="2">
        <f t="shared" si="17"/>
        <v>0</v>
      </c>
      <c r="CH162" s="5">
        <f>IF('Tabulka klientů 2023'!$R166='Hlavní stránka'!CH$1,1,0)</f>
        <v>0</v>
      </c>
      <c r="CI162" s="5">
        <f>IF('Tabulka klientů 2023'!$U166='Hlavní stránka'!CH$1,1,0)</f>
        <v>0</v>
      </c>
      <c r="CJ162" s="5">
        <f>IF('Tabulka klientů 2023'!$X166='Hlavní stránka'!CH$1,1,0)</f>
        <v>0</v>
      </c>
      <c r="CK162" s="5">
        <f>IF('Tabulka klientů 2023'!$AA166='Hlavní stránka'!CH$1,1,0)</f>
        <v>0</v>
      </c>
      <c r="CL162" s="5">
        <f>IF('Tabulka klientů 2023'!$AD166='Hlavní stránka'!CH$1,1,0)</f>
        <v>0</v>
      </c>
      <c r="CM162" s="5">
        <f>IF('Tabulka klientů 2023'!$AG166='Hlavní stránka'!CH$1,1,0)</f>
        <v>0</v>
      </c>
      <c r="CN162" s="5">
        <f>IF('Tabulka klientů 2023'!$AJ166='Hlavní stránka'!CH$1,1,0)</f>
        <v>0</v>
      </c>
      <c r="CO162" s="5">
        <f>IF('Tabulka klientů 2023'!$AM166='Hlavní stránka'!CH$1,1,0)</f>
        <v>0</v>
      </c>
      <c r="CP162" s="5">
        <f>IF('Tabulka klientů 2023'!$AP166='Hlavní stránka'!CH$1,1,0)</f>
        <v>0</v>
      </c>
      <c r="CQ162" s="5">
        <f>IF('Tabulka klientů 2023'!$AS166='Hlavní stránka'!CH$1,1,0)</f>
        <v>0</v>
      </c>
      <c r="CR162" s="5">
        <f>IF('Tabulka klientů 2023'!$AV166='Hlavní stránka'!CH$1,1,0)</f>
        <v>0</v>
      </c>
      <c r="CS162" s="5">
        <f t="shared" si="6"/>
        <v>0</v>
      </c>
      <c r="CT162" s="2">
        <f t="shared" si="18"/>
        <v>0</v>
      </c>
      <c r="CU162" s="5">
        <f>IF('Tabulka klientů 2023'!$R166='Hlavní stránka'!CU$1,1,0)</f>
        <v>0</v>
      </c>
      <c r="CV162" s="5">
        <f>IF('Tabulka klientů 2023'!$U166='Hlavní stránka'!CU$1,1,0)</f>
        <v>0</v>
      </c>
      <c r="CW162" s="5">
        <f>IF('Tabulka klientů 2023'!$X166='Hlavní stránka'!CU$1,1,0)</f>
        <v>0</v>
      </c>
      <c r="CX162" s="5">
        <f>IF('Tabulka klientů 2023'!$AA166='Hlavní stránka'!CU$1,1,0)</f>
        <v>0</v>
      </c>
      <c r="CY162" s="5">
        <f>IF('Tabulka klientů 2023'!$AD166='Hlavní stránka'!CU$1,1,0)</f>
        <v>0</v>
      </c>
      <c r="CZ162" s="5">
        <f>IF('Tabulka klientů 2023'!$AG166='Hlavní stránka'!CU$1,1,0)</f>
        <v>0</v>
      </c>
      <c r="DA162" s="5">
        <f>IF('Tabulka klientů 2023'!$AJ166='Hlavní stránka'!CU$1,1,0)</f>
        <v>0</v>
      </c>
      <c r="DB162" s="5">
        <f>IF('Tabulka klientů 2023'!$AM166='Hlavní stránka'!CU$1,1,0)</f>
        <v>0</v>
      </c>
      <c r="DC162" s="5">
        <f>IF('Tabulka klientů 2023'!$AP166='Hlavní stránka'!CU$1,1,0)</f>
        <v>0</v>
      </c>
      <c r="DD162" s="5">
        <f>IF('Tabulka klientů 2023'!$AS166='Hlavní stránka'!CU$1,1,0)</f>
        <v>0</v>
      </c>
      <c r="DE162" s="5">
        <f>IF('Tabulka klientů 2023'!$AV166='Hlavní stránka'!CU$1,1,0)</f>
        <v>0</v>
      </c>
      <c r="DF162" s="5">
        <f t="shared" si="7"/>
        <v>0</v>
      </c>
      <c r="DG162" s="2">
        <f t="shared" si="19"/>
        <v>0</v>
      </c>
      <c r="DH162" s="5">
        <f>IF('Tabulka klientů 2023'!$R166='Hlavní stránka'!DH$1,1,0)</f>
        <v>0</v>
      </c>
      <c r="DI162" s="5">
        <f>IF('Tabulka klientů 2023'!$U166='Hlavní stránka'!DH$1,1,0)</f>
        <v>0</v>
      </c>
      <c r="DJ162" s="5">
        <f>IF('Tabulka klientů 2023'!$X166='Hlavní stránka'!DH$1,1,0)</f>
        <v>0</v>
      </c>
      <c r="DK162" s="5">
        <f>IF('Tabulka klientů 2023'!$AA166='Hlavní stránka'!DH$1,1,0)</f>
        <v>0</v>
      </c>
      <c r="DL162" s="5">
        <f>IF('Tabulka klientů 2023'!$AD166='Hlavní stránka'!DH$1,1,0)</f>
        <v>0</v>
      </c>
      <c r="DM162" s="5">
        <f>IF('Tabulka klientů 2023'!$AG166='Hlavní stránka'!DH$1,1,0)</f>
        <v>0</v>
      </c>
      <c r="DN162" s="5">
        <f>IF('Tabulka klientů 2023'!$AJ166='Hlavní stránka'!DH$1,1,0)</f>
        <v>0</v>
      </c>
      <c r="DO162" s="5">
        <f>IF('Tabulka klientů 2023'!$AM166='Hlavní stránka'!DH$1,1,0)</f>
        <v>0</v>
      </c>
      <c r="DP162" s="5">
        <f>IF('Tabulka klientů 2023'!$AP166='Hlavní stránka'!DH$1,1,0)</f>
        <v>0</v>
      </c>
      <c r="DQ162" s="5">
        <f>IF('Tabulka klientů 2023'!$AS166='Hlavní stránka'!DH$1,1,0)</f>
        <v>0</v>
      </c>
      <c r="DR162" s="5">
        <f>IF('Tabulka klientů 2023'!$AV166='Hlavní stránka'!DH$1,1,0)</f>
        <v>0</v>
      </c>
      <c r="DS162" s="5">
        <f t="shared" si="8"/>
        <v>0</v>
      </c>
      <c r="DT162" s="2">
        <f t="shared" si="20"/>
        <v>0</v>
      </c>
      <c r="DU162" s="5">
        <f>IF('Tabulka klientů 2023'!$R166='Hlavní stránka'!DU$1,1,0)</f>
        <v>0</v>
      </c>
      <c r="DV162" s="5">
        <f>IF('Tabulka klientů 2023'!$U166='Hlavní stránka'!DU$1,1,0)</f>
        <v>0</v>
      </c>
      <c r="DW162" s="5">
        <f>IF('Tabulka klientů 2023'!$X166='Hlavní stránka'!DU$1,1,0)</f>
        <v>0</v>
      </c>
      <c r="DX162" s="5">
        <f>IF('Tabulka klientů 2023'!$AA166='Hlavní stránka'!DU$1,1,0)</f>
        <v>0</v>
      </c>
      <c r="DY162" s="5">
        <f>IF('Tabulka klientů 2023'!$AD166='Hlavní stránka'!DU$1,1,0)</f>
        <v>0</v>
      </c>
      <c r="DZ162" s="5">
        <f>IF('Tabulka klientů 2023'!$AG166='Hlavní stránka'!DU$1,1,0)</f>
        <v>0</v>
      </c>
      <c r="EA162" s="5">
        <f>IF('Tabulka klientů 2023'!$AJ166='Hlavní stránka'!DU$1,1,0)</f>
        <v>0</v>
      </c>
      <c r="EB162" s="5">
        <f>IF('Tabulka klientů 2023'!$AM166='Hlavní stránka'!DU$1,1,0)</f>
        <v>0</v>
      </c>
      <c r="EC162" s="5">
        <f>IF('Tabulka klientů 2023'!$AP166='Hlavní stránka'!DU$1,1,0)</f>
        <v>0</v>
      </c>
      <c r="ED162" s="5">
        <f>IF('Tabulka klientů 2023'!$AS166='Hlavní stránka'!DU$1,1,0)</f>
        <v>0</v>
      </c>
      <c r="EE162" s="5">
        <f>IF('Tabulka klientů 2023'!$AV166='Hlavní stránka'!DU$1,1,0)</f>
        <v>0</v>
      </c>
      <c r="EF162" s="5">
        <f t="shared" si="9"/>
        <v>0</v>
      </c>
      <c r="EG162" s="2">
        <f t="shared" si="21"/>
        <v>0</v>
      </c>
      <c r="EH162" s="5">
        <f>IF('Tabulka klientů 2023'!$R166='Hlavní stránka'!EH$1,1,0)</f>
        <v>0</v>
      </c>
      <c r="EI162" s="5">
        <f>IF('Tabulka klientů 2023'!$U166='Hlavní stránka'!EH$1,1,0)</f>
        <v>0</v>
      </c>
      <c r="EJ162" s="5">
        <f>IF('Tabulka klientů 2023'!$X166='Hlavní stránka'!EH$1,1,0)</f>
        <v>0</v>
      </c>
      <c r="EK162" s="5">
        <f>IF('Tabulka klientů 2023'!$AA166='Hlavní stránka'!EH$1,1,0)</f>
        <v>0</v>
      </c>
      <c r="EL162" s="5">
        <f>IF('Tabulka klientů 2023'!$AD166='Hlavní stránka'!EH$1,1,0)</f>
        <v>0</v>
      </c>
      <c r="EM162" s="5">
        <f>IF('Tabulka klientů 2023'!$AG166='Hlavní stránka'!EH$1,1,0)</f>
        <v>0</v>
      </c>
      <c r="EN162" s="5">
        <f>IF('Tabulka klientů 2023'!$AJ166='Hlavní stránka'!EH$1,1,0)</f>
        <v>0</v>
      </c>
      <c r="EO162" s="5">
        <f>IF('Tabulka klientů 2023'!$AM166='Hlavní stránka'!EH$1,1,0)</f>
        <v>0</v>
      </c>
      <c r="EP162" s="5">
        <f>IF('Tabulka klientů 2023'!$AP166='Hlavní stránka'!EH$1,1,0)</f>
        <v>0</v>
      </c>
      <c r="EQ162" s="5">
        <f>IF('Tabulka klientů 2023'!$AS166='Hlavní stránka'!EH$1,1,0)</f>
        <v>0</v>
      </c>
      <c r="ER162" s="5">
        <f>IF('Tabulka klientů 2023'!$AV166='Hlavní stránka'!EH$1,1,0)</f>
        <v>0</v>
      </c>
      <c r="ES162" s="5">
        <f t="shared" si="10"/>
        <v>0</v>
      </c>
      <c r="ET162" s="2">
        <f t="shared" si="22"/>
        <v>0</v>
      </c>
      <c r="EU162" s="5">
        <f>IF('Tabulka klientů 2023'!$R166='Hlavní stránka'!EU$1,1,0)</f>
        <v>0</v>
      </c>
      <c r="EV162" s="5">
        <f>IF('Tabulka klientů 2023'!$U166='Hlavní stránka'!EU$1,1,0)</f>
        <v>0</v>
      </c>
      <c r="EW162" s="5">
        <f>IF('Tabulka klientů 2023'!$X166='Hlavní stránka'!EU$1,1,0)</f>
        <v>0</v>
      </c>
      <c r="EX162" s="5">
        <f>IF('Tabulka klientů 2023'!$AA166='Hlavní stránka'!EU$1,1,0)</f>
        <v>0</v>
      </c>
      <c r="EY162" s="5">
        <f>IF('Tabulka klientů 2023'!$AD166='Hlavní stránka'!EU$1,1,0)</f>
        <v>0</v>
      </c>
      <c r="EZ162" s="5">
        <f>IF('Tabulka klientů 2023'!$AG166='Hlavní stránka'!EU$1,1,0)</f>
        <v>0</v>
      </c>
      <c r="FA162" s="5">
        <f>IF('Tabulka klientů 2023'!$AJ166='Hlavní stránka'!EU$1,1,0)</f>
        <v>0</v>
      </c>
      <c r="FB162" s="5">
        <f>IF('Tabulka klientů 2023'!$AM166='Hlavní stránka'!EU$1,1,0)</f>
        <v>0</v>
      </c>
      <c r="FC162" s="5">
        <f>IF('Tabulka klientů 2023'!$AP166='Hlavní stránka'!EU$1,1,0)</f>
        <v>0</v>
      </c>
      <c r="FD162" s="5">
        <f>IF('Tabulka klientů 2023'!$AS166='Hlavní stránka'!EU$1,1,0)</f>
        <v>0</v>
      </c>
      <c r="FE162" s="5">
        <f>IF('Tabulka klientů 2023'!$AV166='Hlavní stránka'!EU$1,1,0)</f>
        <v>0</v>
      </c>
      <c r="FF162" s="5">
        <f t="shared" si="11"/>
        <v>0</v>
      </c>
      <c r="FG162" s="2">
        <f t="shared" si="23"/>
        <v>0</v>
      </c>
    </row>
    <row r="163" spans="1:163" ht="1.5" hidden="1" customHeight="1" x14ac:dyDescent="0.25">
      <c r="A163" s="4"/>
      <c r="B163" s="4"/>
      <c r="C163" s="4"/>
      <c r="D163" s="4"/>
      <c r="E163" s="4"/>
      <c r="F163" s="4"/>
      <c r="G163" s="4"/>
      <c r="H163" s="5">
        <f>IF('Tabulka klientů 2023'!$R167='Hlavní stránka'!$H$1,1,0)</f>
        <v>0</v>
      </c>
      <c r="I163" s="5">
        <f>IF('Tabulka klientů 2023'!$U167='Hlavní stránka'!$H$1,1,0)</f>
        <v>0</v>
      </c>
      <c r="J163" s="5">
        <f>IF('Tabulka klientů 2023'!$X167='Hlavní stránka'!$H$1,1,0)</f>
        <v>0</v>
      </c>
      <c r="K163" s="5">
        <f>IF('Tabulka klientů 2023'!$AA167='Hlavní stránka'!$H$1,1,0)</f>
        <v>0</v>
      </c>
      <c r="L163" s="5">
        <f>IF('Tabulka klientů 2023'!$AD167='Hlavní stránka'!$H$1,1,0)</f>
        <v>0</v>
      </c>
      <c r="M163" s="5">
        <f>IF('Tabulka klientů 2023'!$AG167='Hlavní stránka'!$H$1,1,0)</f>
        <v>0</v>
      </c>
      <c r="N163" s="5">
        <f>IF('Tabulka klientů 2023'!$AJ167='Hlavní stránka'!$H$1,1,0)</f>
        <v>0</v>
      </c>
      <c r="O163" s="5">
        <f>IF('Tabulka klientů 2023'!$AM167='Hlavní stránka'!$H$1,1,0)</f>
        <v>0</v>
      </c>
      <c r="P163" s="5">
        <f>IF('Tabulka klientů 2023'!$AP167='Hlavní stránka'!$H$1,1,0)</f>
        <v>0</v>
      </c>
      <c r="Q163" s="5">
        <f>IF('Tabulka klientů 2023'!$AS167='Hlavní stránka'!$H$1,1,0)</f>
        <v>0</v>
      </c>
      <c r="R163" s="5">
        <f>IF('Tabulka klientů 2023'!$AV167='Hlavní stránka'!$H$1,1,0)</f>
        <v>0</v>
      </c>
      <c r="S163" s="5">
        <f t="shared" si="0"/>
        <v>0</v>
      </c>
      <c r="T163" s="2">
        <f t="shared" si="12"/>
        <v>0</v>
      </c>
      <c r="U163" s="5">
        <f>IF('Tabulka klientů 2023'!$R167='Hlavní stránka'!U$1,1,0)</f>
        <v>0</v>
      </c>
      <c r="V163" s="5">
        <f>IF('Tabulka klientů 2023'!$U167='Hlavní stránka'!U$1,1,0)</f>
        <v>0</v>
      </c>
      <c r="W163" s="5">
        <f>IF('Tabulka klientů 2023'!$X167='Hlavní stránka'!U$1,1,0)</f>
        <v>0</v>
      </c>
      <c r="X163" s="5">
        <f>IF('Tabulka klientů 2023'!$AA167='Hlavní stránka'!U$1,1,0)</f>
        <v>0</v>
      </c>
      <c r="Y163" s="5">
        <f>IF('Tabulka klientů 2023'!$AD167='Hlavní stránka'!U$1,1,0)</f>
        <v>0</v>
      </c>
      <c r="Z163" s="5">
        <f>IF('Tabulka klientů 2023'!$AG167='Hlavní stránka'!U$1,1,0)</f>
        <v>0</v>
      </c>
      <c r="AA163" s="5">
        <f>IF('Tabulka klientů 2023'!$AJ167='Hlavní stránka'!U$1,1,0)</f>
        <v>0</v>
      </c>
      <c r="AB163" s="5">
        <f>IF('Tabulka klientů 2023'!$AM167='Hlavní stránka'!U$1,1,0)</f>
        <v>0</v>
      </c>
      <c r="AC163" s="5">
        <f>IF('Tabulka klientů 2023'!$AP167='Hlavní stránka'!U$1,1,0)</f>
        <v>0</v>
      </c>
      <c r="AD163" s="5">
        <f>IF('Tabulka klientů 2023'!$AS167='Hlavní stránka'!U$1,1,0)</f>
        <v>0</v>
      </c>
      <c r="AE163" s="5">
        <f>IF('Tabulka klientů 2023'!$AV167='Hlavní stránka'!U$1,1,0)</f>
        <v>0</v>
      </c>
      <c r="AF163" s="5">
        <f t="shared" si="1"/>
        <v>0</v>
      </c>
      <c r="AG163" s="2">
        <f t="shared" si="13"/>
        <v>0</v>
      </c>
      <c r="AH163" s="5">
        <f>IF('Tabulka klientů 2023'!$R167='Hlavní stránka'!AH$1,1,0)</f>
        <v>0</v>
      </c>
      <c r="AI163" s="5">
        <f>IF('Tabulka klientů 2023'!$U167='Hlavní stránka'!AH$1,1,0)</f>
        <v>0</v>
      </c>
      <c r="AJ163" s="5">
        <f>IF('Tabulka klientů 2023'!$X167='Hlavní stránka'!AH$1,1,0)</f>
        <v>0</v>
      </c>
      <c r="AK163" s="5">
        <f>IF('Tabulka klientů 2023'!$AA167='Hlavní stránka'!AH$1,1,0)</f>
        <v>0</v>
      </c>
      <c r="AL163" s="5">
        <f>IF('Tabulka klientů 2023'!$AD167='Hlavní stránka'!AH$1,1,0)</f>
        <v>0</v>
      </c>
      <c r="AM163" s="5">
        <f>IF('Tabulka klientů 2023'!$AG167='Hlavní stránka'!AH$1,1,0)</f>
        <v>0</v>
      </c>
      <c r="AN163" s="5">
        <f>IF('Tabulka klientů 2023'!$AJ167='Hlavní stránka'!AH$1,1,0)</f>
        <v>0</v>
      </c>
      <c r="AO163" s="5">
        <f>IF('Tabulka klientů 2023'!$AM167='Hlavní stránka'!AH$1,1,0)</f>
        <v>0</v>
      </c>
      <c r="AP163" s="5">
        <f>IF('Tabulka klientů 2023'!$AP167='Hlavní stránka'!AH$1,1,0)</f>
        <v>0</v>
      </c>
      <c r="AQ163" s="5">
        <f>IF('Tabulka klientů 2023'!$AS167='Hlavní stránka'!AH$1,1,0)</f>
        <v>0</v>
      </c>
      <c r="AR163" s="5">
        <f>IF('Tabulka klientů 2023'!$AV167='Hlavní stránka'!AH$1,1,0)</f>
        <v>0</v>
      </c>
      <c r="AS163" s="5">
        <f t="shared" si="2"/>
        <v>0</v>
      </c>
      <c r="AT163" s="2">
        <f t="shared" si="14"/>
        <v>0</v>
      </c>
      <c r="AU163" s="5">
        <f>IF('Tabulka klientů 2023'!$R167='Hlavní stránka'!AU$1,1,0)</f>
        <v>0</v>
      </c>
      <c r="AV163" s="5">
        <f>IF('Tabulka klientů 2023'!$U167='Hlavní stránka'!AU$1,1,0)</f>
        <v>0</v>
      </c>
      <c r="AW163" s="5">
        <f>IF('Tabulka klientů 2023'!$X167='Hlavní stránka'!AU$1,1,0)</f>
        <v>0</v>
      </c>
      <c r="AX163" s="5">
        <f>IF('Tabulka klientů 2023'!$AA167='Hlavní stránka'!AU$1,1,0)</f>
        <v>0</v>
      </c>
      <c r="AY163" s="5">
        <f>IF('Tabulka klientů 2023'!$AD167='Hlavní stránka'!AU$1,1,0)</f>
        <v>0</v>
      </c>
      <c r="AZ163" s="5">
        <f>IF('Tabulka klientů 2023'!$AG167='Hlavní stránka'!AU$1,1,0)</f>
        <v>0</v>
      </c>
      <c r="BA163" s="5">
        <f>IF('Tabulka klientů 2023'!$AJ167='Hlavní stránka'!AU$1,1,0)</f>
        <v>0</v>
      </c>
      <c r="BB163" s="5">
        <f>IF('Tabulka klientů 2023'!$AM167='Hlavní stránka'!AU$1,1,0)</f>
        <v>0</v>
      </c>
      <c r="BC163" s="5">
        <f>IF('Tabulka klientů 2023'!$AP167='Hlavní stránka'!AU$1,1,0)</f>
        <v>0</v>
      </c>
      <c r="BD163" s="5">
        <f>IF('Tabulka klientů 2023'!$AS167='Hlavní stránka'!AU$1,1,0)</f>
        <v>0</v>
      </c>
      <c r="BE163" s="5">
        <f>IF('Tabulka klientů 2023'!$AV167='Hlavní stránka'!AU$1,1,0)</f>
        <v>0</v>
      </c>
      <c r="BF163" s="5">
        <f t="shared" si="3"/>
        <v>0</v>
      </c>
      <c r="BG163" s="2">
        <f t="shared" si="15"/>
        <v>0</v>
      </c>
      <c r="BH163" s="5">
        <f>IF('Tabulka klientů 2023'!$R167='Hlavní stránka'!BH$1,1,0)</f>
        <v>0</v>
      </c>
      <c r="BI163" s="5">
        <f>IF('Tabulka klientů 2023'!$U167='Hlavní stránka'!BH$1,1,0)</f>
        <v>0</v>
      </c>
      <c r="BJ163" s="5">
        <f>IF('Tabulka klientů 2023'!$X167='Hlavní stránka'!BH$1,1,0)</f>
        <v>0</v>
      </c>
      <c r="BK163" s="5">
        <f>IF('Tabulka klientů 2023'!$AA167='Hlavní stránka'!BH$1,1,0)</f>
        <v>0</v>
      </c>
      <c r="BL163" s="5">
        <f>IF('Tabulka klientů 2023'!$AD167='Hlavní stránka'!BH$1,1,0)</f>
        <v>0</v>
      </c>
      <c r="BM163" s="5">
        <f>IF('Tabulka klientů 2023'!$AG167='Hlavní stránka'!BH$1,1,0)</f>
        <v>0</v>
      </c>
      <c r="BN163" s="5">
        <f>IF('Tabulka klientů 2023'!$AJ167='Hlavní stránka'!BH$1,1,0)</f>
        <v>0</v>
      </c>
      <c r="BO163" s="5">
        <f>IF('Tabulka klientů 2023'!$AM167='Hlavní stránka'!BH$1,1,0)</f>
        <v>0</v>
      </c>
      <c r="BP163" s="5">
        <f>IF('Tabulka klientů 2023'!$AP167='Hlavní stránka'!BH$1,1,0)</f>
        <v>0</v>
      </c>
      <c r="BQ163" s="5">
        <f>IF('Tabulka klientů 2023'!$AS167='Hlavní stránka'!BH$1,1,0)</f>
        <v>0</v>
      </c>
      <c r="BR163" s="5">
        <f>IF('Tabulka klientů 2023'!$AV167='Hlavní stránka'!BH$1,1,0)</f>
        <v>0</v>
      </c>
      <c r="BS163" s="5">
        <f t="shared" si="4"/>
        <v>0</v>
      </c>
      <c r="BT163" s="2">
        <f t="shared" si="16"/>
        <v>0</v>
      </c>
      <c r="BU163" s="5">
        <f>IF('Tabulka klientů 2023'!$R167='Hlavní stránka'!BU$1,1,0)</f>
        <v>0</v>
      </c>
      <c r="BV163" s="5">
        <f>IF('Tabulka klientů 2023'!$U167='Hlavní stránka'!BU$1,1,0)</f>
        <v>0</v>
      </c>
      <c r="BW163" s="5">
        <f>IF('Tabulka klientů 2023'!$X167='Hlavní stránka'!BU$1,1,0)</f>
        <v>0</v>
      </c>
      <c r="BX163" s="5">
        <f>IF('Tabulka klientů 2023'!$AA167='Hlavní stránka'!BU$1,1,0)</f>
        <v>0</v>
      </c>
      <c r="BY163" s="5">
        <f>IF('Tabulka klientů 2023'!$AD167='Hlavní stránka'!BU$1,1,0)</f>
        <v>0</v>
      </c>
      <c r="BZ163" s="5">
        <f>IF('Tabulka klientů 2023'!$AG167='Hlavní stránka'!BU$1,1,0)</f>
        <v>0</v>
      </c>
      <c r="CA163" s="5">
        <f>IF('Tabulka klientů 2023'!$AJ167='Hlavní stránka'!BU$1,1,0)</f>
        <v>0</v>
      </c>
      <c r="CB163" s="5">
        <f>IF('Tabulka klientů 2023'!$AM167='Hlavní stránka'!BU$1,1,0)</f>
        <v>0</v>
      </c>
      <c r="CC163" s="5">
        <f>IF('Tabulka klientů 2023'!$AP167='Hlavní stránka'!BU$1,1,0)</f>
        <v>0</v>
      </c>
      <c r="CD163" s="5">
        <f>IF('Tabulka klientů 2023'!$AS167='Hlavní stránka'!BU$1,1,0)</f>
        <v>0</v>
      </c>
      <c r="CE163" s="5">
        <f>IF('Tabulka klientů 2023'!$AV167='Hlavní stránka'!BU$1,1,0)</f>
        <v>0</v>
      </c>
      <c r="CF163" s="5">
        <f t="shared" si="5"/>
        <v>0</v>
      </c>
      <c r="CG163" s="2">
        <f t="shared" si="17"/>
        <v>0</v>
      </c>
      <c r="CH163" s="5">
        <f>IF('Tabulka klientů 2023'!$R167='Hlavní stránka'!CH$1,1,0)</f>
        <v>0</v>
      </c>
      <c r="CI163" s="5">
        <f>IF('Tabulka klientů 2023'!$U167='Hlavní stránka'!CH$1,1,0)</f>
        <v>0</v>
      </c>
      <c r="CJ163" s="5">
        <f>IF('Tabulka klientů 2023'!$X167='Hlavní stránka'!CH$1,1,0)</f>
        <v>0</v>
      </c>
      <c r="CK163" s="5">
        <f>IF('Tabulka klientů 2023'!$AA167='Hlavní stránka'!CH$1,1,0)</f>
        <v>0</v>
      </c>
      <c r="CL163" s="5">
        <f>IF('Tabulka klientů 2023'!$AD167='Hlavní stránka'!CH$1,1,0)</f>
        <v>0</v>
      </c>
      <c r="CM163" s="5">
        <f>IF('Tabulka klientů 2023'!$AG167='Hlavní stránka'!CH$1,1,0)</f>
        <v>0</v>
      </c>
      <c r="CN163" s="5">
        <f>IF('Tabulka klientů 2023'!$AJ167='Hlavní stránka'!CH$1,1,0)</f>
        <v>0</v>
      </c>
      <c r="CO163" s="5">
        <f>IF('Tabulka klientů 2023'!$AM167='Hlavní stránka'!CH$1,1,0)</f>
        <v>0</v>
      </c>
      <c r="CP163" s="5">
        <f>IF('Tabulka klientů 2023'!$AP167='Hlavní stránka'!CH$1,1,0)</f>
        <v>0</v>
      </c>
      <c r="CQ163" s="5">
        <f>IF('Tabulka klientů 2023'!$AS167='Hlavní stránka'!CH$1,1,0)</f>
        <v>0</v>
      </c>
      <c r="CR163" s="5">
        <f>IF('Tabulka klientů 2023'!$AV167='Hlavní stránka'!CH$1,1,0)</f>
        <v>0</v>
      </c>
      <c r="CS163" s="5">
        <f t="shared" si="6"/>
        <v>0</v>
      </c>
      <c r="CT163" s="2">
        <f t="shared" si="18"/>
        <v>0</v>
      </c>
      <c r="CU163" s="5">
        <f>IF('Tabulka klientů 2023'!$R167='Hlavní stránka'!CU$1,1,0)</f>
        <v>0</v>
      </c>
      <c r="CV163" s="5">
        <f>IF('Tabulka klientů 2023'!$U167='Hlavní stránka'!CU$1,1,0)</f>
        <v>0</v>
      </c>
      <c r="CW163" s="5">
        <f>IF('Tabulka klientů 2023'!$X167='Hlavní stránka'!CU$1,1,0)</f>
        <v>0</v>
      </c>
      <c r="CX163" s="5">
        <f>IF('Tabulka klientů 2023'!$AA167='Hlavní stránka'!CU$1,1,0)</f>
        <v>0</v>
      </c>
      <c r="CY163" s="5">
        <f>IF('Tabulka klientů 2023'!$AD167='Hlavní stránka'!CU$1,1,0)</f>
        <v>0</v>
      </c>
      <c r="CZ163" s="5">
        <f>IF('Tabulka klientů 2023'!$AG167='Hlavní stránka'!CU$1,1,0)</f>
        <v>0</v>
      </c>
      <c r="DA163" s="5">
        <f>IF('Tabulka klientů 2023'!$AJ167='Hlavní stránka'!CU$1,1,0)</f>
        <v>0</v>
      </c>
      <c r="DB163" s="5">
        <f>IF('Tabulka klientů 2023'!$AM167='Hlavní stránka'!CU$1,1,0)</f>
        <v>0</v>
      </c>
      <c r="DC163" s="5">
        <f>IF('Tabulka klientů 2023'!$AP167='Hlavní stránka'!CU$1,1,0)</f>
        <v>0</v>
      </c>
      <c r="DD163" s="5">
        <f>IF('Tabulka klientů 2023'!$AS167='Hlavní stránka'!CU$1,1,0)</f>
        <v>0</v>
      </c>
      <c r="DE163" s="5">
        <f>IF('Tabulka klientů 2023'!$AV167='Hlavní stránka'!CU$1,1,0)</f>
        <v>0</v>
      </c>
      <c r="DF163" s="5">
        <f t="shared" si="7"/>
        <v>0</v>
      </c>
      <c r="DG163" s="2">
        <f t="shared" si="19"/>
        <v>0</v>
      </c>
      <c r="DH163" s="5">
        <f>IF('Tabulka klientů 2023'!$R167='Hlavní stránka'!DH$1,1,0)</f>
        <v>0</v>
      </c>
      <c r="DI163" s="5">
        <f>IF('Tabulka klientů 2023'!$U167='Hlavní stránka'!DH$1,1,0)</f>
        <v>0</v>
      </c>
      <c r="DJ163" s="5">
        <f>IF('Tabulka klientů 2023'!$X167='Hlavní stránka'!DH$1,1,0)</f>
        <v>0</v>
      </c>
      <c r="DK163" s="5">
        <f>IF('Tabulka klientů 2023'!$AA167='Hlavní stránka'!DH$1,1,0)</f>
        <v>0</v>
      </c>
      <c r="DL163" s="5">
        <f>IF('Tabulka klientů 2023'!$AD167='Hlavní stránka'!DH$1,1,0)</f>
        <v>0</v>
      </c>
      <c r="DM163" s="5">
        <f>IF('Tabulka klientů 2023'!$AG167='Hlavní stránka'!DH$1,1,0)</f>
        <v>0</v>
      </c>
      <c r="DN163" s="5">
        <f>IF('Tabulka klientů 2023'!$AJ167='Hlavní stránka'!DH$1,1,0)</f>
        <v>0</v>
      </c>
      <c r="DO163" s="5">
        <f>IF('Tabulka klientů 2023'!$AM167='Hlavní stránka'!DH$1,1,0)</f>
        <v>0</v>
      </c>
      <c r="DP163" s="5">
        <f>IF('Tabulka klientů 2023'!$AP167='Hlavní stránka'!DH$1,1,0)</f>
        <v>0</v>
      </c>
      <c r="DQ163" s="5">
        <f>IF('Tabulka klientů 2023'!$AS167='Hlavní stránka'!DH$1,1,0)</f>
        <v>0</v>
      </c>
      <c r="DR163" s="5">
        <f>IF('Tabulka klientů 2023'!$AV167='Hlavní stránka'!DH$1,1,0)</f>
        <v>0</v>
      </c>
      <c r="DS163" s="5">
        <f t="shared" si="8"/>
        <v>0</v>
      </c>
      <c r="DT163" s="2">
        <f t="shared" si="20"/>
        <v>0</v>
      </c>
      <c r="DU163" s="5">
        <f>IF('Tabulka klientů 2023'!$R167='Hlavní stránka'!DU$1,1,0)</f>
        <v>0</v>
      </c>
      <c r="DV163" s="5">
        <f>IF('Tabulka klientů 2023'!$U167='Hlavní stránka'!DU$1,1,0)</f>
        <v>0</v>
      </c>
      <c r="DW163" s="5">
        <f>IF('Tabulka klientů 2023'!$X167='Hlavní stránka'!DU$1,1,0)</f>
        <v>0</v>
      </c>
      <c r="DX163" s="5">
        <f>IF('Tabulka klientů 2023'!$AA167='Hlavní stránka'!DU$1,1,0)</f>
        <v>0</v>
      </c>
      <c r="DY163" s="5">
        <f>IF('Tabulka klientů 2023'!$AD167='Hlavní stránka'!DU$1,1,0)</f>
        <v>0</v>
      </c>
      <c r="DZ163" s="5">
        <f>IF('Tabulka klientů 2023'!$AG167='Hlavní stránka'!DU$1,1,0)</f>
        <v>0</v>
      </c>
      <c r="EA163" s="5">
        <f>IF('Tabulka klientů 2023'!$AJ167='Hlavní stránka'!DU$1,1,0)</f>
        <v>0</v>
      </c>
      <c r="EB163" s="5">
        <f>IF('Tabulka klientů 2023'!$AM167='Hlavní stránka'!DU$1,1,0)</f>
        <v>0</v>
      </c>
      <c r="EC163" s="5">
        <f>IF('Tabulka klientů 2023'!$AP167='Hlavní stránka'!DU$1,1,0)</f>
        <v>0</v>
      </c>
      <c r="ED163" s="5">
        <f>IF('Tabulka klientů 2023'!$AS167='Hlavní stránka'!DU$1,1,0)</f>
        <v>0</v>
      </c>
      <c r="EE163" s="5">
        <f>IF('Tabulka klientů 2023'!$AV167='Hlavní stránka'!DU$1,1,0)</f>
        <v>0</v>
      </c>
      <c r="EF163" s="5">
        <f t="shared" si="9"/>
        <v>0</v>
      </c>
      <c r="EG163" s="2">
        <f t="shared" si="21"/>
        <v>0</v>
      </c>
      <c r="EH163" s="5">
        <f>IF('Tabulka klientů 2023'!$R167='Hlavní stránka'!EH$1,1,0)</f>
        <v>0</v>
      </c>
      <c r="EI163" s="5">
        <f>IF('Tabulka klientů 2023'!$U167='Hlavní stránka'!EH$1,1,0)</f>
        <v>0</v>
      </c>
      <c r="EJ163" s="5">
        <f>IF('Tabulka klientů 2023'!$X167='Hlavní stránka'!EH$1,1,0)</f>
        <v>0</v>
      </c>
      <c r="EK163" s="5">
        <f>IF('Tabulka klientů 2023'!$AA167='Hlavní stránka'!EH$1,1,0)</f>
        <v>0</v>
      </c>
      <c r="EL163" s="5">
        <f>IF('Tabulka klientů 2023'!$AD167='Hlavní stránka'!EH$1,1,0)</f>
        <v>0</v>
      </c>
      <c r="EM163" s="5">
        <f>IF('Tabulka klientů 2023'!$AG167='Hlavní stránka'!EH$1,1,0)</f>
        <v>0</v>
      </c>
      <c r="EN163" s="5">
        <f>IF('Tabulka klientů 2023'!$AJ167='Hlavní stránka'!EH$1,1,0)</f>
        <v>0</v>
      </c>
      <c r="EO163" s="5">
        <f>IF('Tabulka klientů 2023'!$AM167='Hlavní stránka'!EH$1,1,0)</f>
        <v>0</v>
      </c>
      <c r="EP163" s="5">
        <f>IF('Tabulka klientů 2023'!$AP167='Hlavní stránka'!EH$1,1,0)</f>
        <v>0</v>
      </c>
      <c r="EQ163" s="5">
        <f>IF('Tabulka klientů 2023'!$AS167='Hlavní stránka'!EH$1,1,0)</f>
        <v>0</v>
      </c>
      <c r="ER163" s="5">
        <f>IF('Tabulka klientů 2023'!$AV167='Hlavní stránka'!EH$1,1,0)</f>
        <v>0</v>
      </c>
      <c r="ES163" s="5">
        <f t="shared" si="10"/>
        <v>0</v>
      </c>
      <c r="ET163" s="2">
        <f t="shared" si="22"/>
        <v>0</v>
      </c>
      <c r="EU163" s="5">
        <f>IF('Tabulka klientů 2023'!$R167='Hlavní stránka'!EU$1,1,0)</f>
        <v>0</v>
      </c>
      <c r="EV163" s="5">
        <f>IF('Tabulka klientů 2023'!$U167='Hlavní stránka'!EU$1,1,0)</f>
        <v>0</v>
      </c>
      <c r="EW163" s="5">
        <f>IF('Tabulka klientů 2023'!$X167='Hlavní stránka'!EU$1,1,0)</f>
        <v>0</v>
      </c>
      <c r="EX163" s="5">
        <f>IF('Tabulka klientů 2023'!$AA167='Hlavní stránka'!EU$1,1,0)</f>
        <v>0</v>
      </c>
      <c r="EY163" s="5">
        <f>IF('Tabulka klientů 2023'!$AD167='Hlavní stránka'!EU$1,1,0)</f>
        <v>0</v>
      </c>
      <c r="EZ163" s="5">
        <f>IF('Tabulka klientů 2023'!$AG167='Hlavní stránka'!EU$1,1,0)</f>
        <v>0</v>
      </c>
      <c r="FA163" s="5">
        <f>IF('Tabulka klientů 2023'!$AJ167='Hlavní stránka'!EU$1,1,0)</f>
        <v>0</v>
      </c>
      <c r="FB163" s="5">
        <f>IF('Tabulka klientů 2023'!$AM167='Hlavní stránka'!EU$1,1,0)</f>
        <v>0</v>
      </c>
      <c r="FC163" s="5">
        <f>IF('Tabulka klientů 2023'!$AP167='Hlavní stránka'!EU$1,1,0)</f>
        <v>0</v>
      </c>
      <c r="FD163" s="5">
        <f>IF('Tabulka klientů 2023'!$AS167='Hlavní stránka'!EU$1,1,0)</f>
        <v>0</v>
      </c>
      <c r="FE163" s="5">
        <f>IF('Tabulka klientů 2023'!$AV167='Hlavní stránka'!EU$1,1,0)</f>
        <v>0</v>
      </c>
      <c r="FF163" s="5">
        <f t="shared" si="11"/>
        <v>0</v>
      </c>
      <c r="FG163" s="2">
        <f t="shared" si="23"/>
        <v>0</v>
      </c>
    </row>
    <row r="164" spans="1:163" ht="1.5" hidden="1" customHeight="1" x14ac:dyDescent="0.25">
      <c r="A164" s="4"/>
      <c r="B164" s="4"/>
      <c r="C164" s="4"/>
      <c r="D164" s="4"/>
      <c r="E164" s="4"/>
      <c r="F164" s="4"/>
      <c r="G164" s="4"/>
      <c r="H164" s="5">
        <f>IF('Tabulka klientů 2023'!$R168='Hlavní stránka'!$H$1,1,0)</f>
        <v>0</v>
      </c>
      <c r="I164" s="5">
        <f>IF('Tabulka klientů 2023'!$U168='Hlavní stránka'!$H$1,1,0)</f>
        <v>0</v>
      </c>
      <c r="J164" s="5">
        <f>IF('Tabulka klientů 2023'!$X168='Hlavní stránka'!$H$1,1,0)</f>
        <v>0</v>
      </c>
      <c r="K164" s="5">
        <f>IF('Tabulka klientů 2023'!$AA168='Hlavní stránka'!$H$1,1,0)</f>
        <v>0</v>
      </c>
      <c r="L164" s="5">
        <f>IF('Tabulka klientů 2023'!$AD168='Hlavní stránka'!$H$1,1,0)</f>
        <v>0</v>
      </c>
      <c r="M164" s="5">
        <f>IF('Tabulka klientů 2023'!$AG168='Hlavní stránka'!$H$1,1,0)</f>
        <v>0</v>
      </c>
      <c r="N164" s="5">
        <f>IF('Tabulka klientů 2023'!$AJ168='Hlavní stránka'!$H$1,1,0)</f>
        <v>0</v>
      </c>
      <c r="O164" s="5">
        <f>IF('Tabulka klientů 2023'!$AM168='Hlavní stránka'!$H$1,1,0)</f>
        <v>0</v>
      </c>
      <c r="P164" s="5">
        <f>IF('Tabulka klientů 2023'!$AP168='Hlavní stránka'!$H$1,1,0)</f>
        <v>0</v>
      </c>
      <c r="Q164" s="5">
        <f>IF('Tabulka klientů 2023'!$AS168='Hlavní stránka'!$H$1,1,0)</f>
        <v>0</v>
      </c>
      <c r="R164" s="5">
        <f>IF('Tabulka klientů 2023'!$AV168='Hlavní stránka'!$H$1,1,0)</f>
        <v>0</v>
      </c>
      <c r="S164" s="5">
        <f t="shared" si="0"/>
        <v>0</v>
      </c>
      <c r="T164" s="2">
        <f t="shared" si="12"/>
        <v>0</v>
      </c>
      <c r="U164" s="5">
        <f>IF('Tabulka klientů 2023'!$R168='Hlavní stránka'!U$1,1,0)</f>
        <v>0</v>
      </c>
      <c r="V164" s="5">
        <f>IF('Tabulka klientů 2023'!$U168='Hlavní stránka'!U$1,1,0)</f>
        <v>0</v>
      </c>
      <c r="W164" s="5">
        <f>IF('Tabulka klientů 2023'!$X168='Hlavní stránka'!U$1,1,0)</f>
        <v>0</v>
      </c>
      <c r="X164" s="5">
        <f>IF('Tabulka klientů 2023'!$AA168='Hlavní stránka'!U$1,1,0)</f>
        <v>0</v>
      </c>
      <c r="Y164" s="5">
        <f>IF('Tabulka klientů 2023'!$AD168='Hlavní stránka'!U$1,1,0)</f>
        <v>0</v>
      </c>
      <c r="Z164" s="5">
        <f>IF('Tabulka klientů 2023'!$AG168='Hlavní stránka'!U$1,1,0)</f>
        <v>0</v>
      </c>
      <c r="AA164" s="5">
        <f>IF('Tabulka klientů 2023'!$AJ168='Hlavní stránka'!U$1,1,0)</f>
        <v>0</v>
      </c>
      <c r="AB164" s="5">
        <f>IF('Tabulka klientů 2023'!$AM168='Hlavní stránka'!U$1,1,0)</f>
        <v>0</v>
      </c>
      <c r="AC164" s="5">
        <f>IF('Tabulka klientů 2023'!$AP168='Hlavní stránka'!U$1,1,0)</f>
        <v>0</v>
      </c>
      <c r="AD164" s="5">
        <f>IF('Tabulka klientů 2023'!$AS168='Hlavní stránka'!U$1,1,0)</f>
        <v>0</v>
      </c>
      <c r="AE164" s="5">
        <f>IF('Tabulka klientů 2023'!$AV168='Hlavní stránka'!U$1,1,0)</f>
        <v>0</v>
      </c>
      <c r="AF164" s="5">
        <f t="shared" si="1"/>
        <v>0</v>
      </c>
      <c r="AG164" s="2">
        <f t="shared" si="13"/>
        <v>0</v>
      </c>
      <c r="AH164" s="5">
        <f>IF('Tabulka klientů 2023'!$R168='Hlavní stránka'!AH$1,1,0)</f>
        <v>0</v>
      </c>
      <c r="AI164" s="5">
        <f>IF('Tabulka klientů 2023'!$U168='Hlavní stránka'!AH$1,1,0)</f>
        <v>0</v>
      </c>
      <c r="AJ164" s="5">
        <f>IF('Tabulka klientů 2023'!$X168='Hlavní stránka'!AH$1,1,0)</f>
        <v>0</v>
      </c>
      <c r="AK164" s="5">
        <f>IF('Tabulka klientů 2023'!$AA168='Hlavní stránka'!AH$1,1,0)</f>
        <v>0</v>
      </c>
      <c r="AL164" s="5">
        <f>IF('Tabulka klientů 2023'!$AD168='Hlavní stránka'!AH$1,1,0)</f>
        <v>0</v>
      </c>
      <c r="AM164" s="5">
        <f>IF('Tabulka klientů 2023'!$AG168='Hlavní stránka'!AH$1,1,0)</f>
        <v>0</v>
      </c>
      <c r="AN164" s="5">
        <f>IF('Tabulka klientů 2023'!$AJ168='Hlavní stránka'!AH$1,1,0)</f>
        <v>0</v>
      </c>
      <c r="AO164" s="5">
        <f>IF('Tabulka klientů 2023'!$AM168='Hlavní stránka'!AH$1,1,0)</f>
        <v>0</v>
      </c>
      <c r="AP164" s="5">
        <f>IF('Tabulka klientů 2023'!$AP168='Hlavní stránka'!AH$1,1,0)</f>
        <v>0</v>
      </c>
      <c r="AQ164" s="5">
        <f>IF('Tabulka klientů 2023'!$AS168='Hlavní stránka'!AH$1,1,0)</f>
        <v>0</v>
      </c>
      <c r="AR164" s="5">
        <f>IF('Tabulka klientů 2023'!$AV168='Hlavní stránka'!AH$1,1,0)</f>
        <v>0</v>
      </c>
      <c r="AS164" s="5">
        <f t="shared" si="2"/>
        <v>0</v>
      </c>
      <c r="AT164" s="2">
        <f t="shared" si="14"/>
        <v>0</v>
      </c>
      <c r="AU164" s="5">
        <f>IF('Tabulka klientů 2023'!$R168='Hlavní stránka'!AU$1,1,0)</f>
        <v>0</v>
      </c>
      <c r="AV164" s="5">
        <f>IF('Tabulka klientů 2023'!$U168='Hlavní stránka'!AU$1,1,0)</f>
        <v>0</v>
      </c>
      <c r="AW164" s="5">
        <f>IF('Tabulka klientů 2023'!$X168='Hlavní stránka'!AU$1,1,0)</f>
        <v>0</v>
      </c>
      <c r="AX164" s="5">
        <f>IF('Tabulka klientů 2023'!$AA168='Hlavní stránka'!AU$1,1,0)</f>
        <v>0</v>
      </c>
      <c r="AY164" s="5">
        <f>IF('Tabulka klientů 2023'!$AD168='Hlavní stránka'!AU$1,1,0)</f>
        <v>0</v>
      </c>
      <c r="AZ164" s="5">
        <f>IF('Tabulka klientů 2023'!$AG168='Hlavní stránka'!AU$1,1,0)</f>
        <v>0</v>
      </c>
      <c r="BA164" s="5">
        <f>IF('Tabulka klientů 2023'!$AJ168='Hlavní stránka'!AU$1,1,0)</f>
        <v>0</v>
      </c>
      <c r="BB164" s="5">
        <f>IF('Tabulka klientů 2023'!$AM168='Hlavní stránka'!AU$1,1,0)</f>
        <v>0</v>
      </c>
      <c r="BC164" s="5">
        <f>IF('Tabulka klientů 2023'!$AP168='Hlavní stránka'!AU$1,1,0)</f>
        <v>0</v>
      </c>
      <c r="BD164" s="5">
        <f>IF('Tabulka klientů 2023'!$AS168='Hlavní stránka'!AU$1,1,0)</f>
        <v>0</v>
      </c>
      <c r="BE164" s="5">
        <f>IF('Tabulka klientů 2023'!$AV168='Hlavní stránka'!AU$1,1,0)</f>
        <v>0</v>
      </c>
      <c r="BF164" s="5">
        <f t="shared" si="3"/>
        <v>0</v>
      </c>
      <c r="BG164" s="2">
        <f t="shared" si="15"/>
        <v>0</v>
      </c>
      <c r="BH164" s="5">
        <f>IF('Tabulka klientů 2023'!$R168='Hlavní stránka'!BH$1,1,0)</f>
        <v>0</v>
      </c>
      <c r="BI164" s="5">
        <f>IF('Tabulka klientů 2023'!$U168='Hlavní stránka'!BH$1,1,0)</f>
        <v>0</v>
      </c>
      <c r="BJ164" s="5">
        <f>IF('Tabulka klientů 2023'!$X168='Hlavní stránka'!BH$1,1,0)</f>
        <v>0</v>
      </c>
      <c r="BK164" s="5">
        <f>IF('Tabulka klientů 2023'!$AA168='Hlavní stránka'!BH$1,1,0)</f>
        <v>0</v>
      </c>
      <c r="BL164" s="5">
        <f>IF('Tabulka klientů 2023'!$AD168='Hlavní stránka'!BH$1,1,0)</f>
        <v>0</v>
      </c>
      <c r="BM164" s="5">
        <f>IF('Tabulka klientů 2023'!$AG168='Hlavní stránka'!BH$1,1,0)</f>
        <v>0</v>
      </c>
      <c r="BN164" s="5">
        <f>IF('Tabulka klientů 2023'!$AJ168='Hlavní stránka'!BH$1,1,0)</f>
        <v>0</v>
      </c>
      <c r="BO164" s="5">
        <f>IF('Tabulka klientů 2023'!$AM168='Hlavní stránka'!BH$1,1,0)</f>
        <v>0</v>
      </c>
      <c r="BP164" s="5">
        <f>IF('Tabulka klientů 2023'!$AP168='Hlavní stránka'!BH$1,1,0)</f>
        <v>0</v>
      </c>
      <c r="BQ164" s="5">
        <f>IF('Tabulka klientů 2023'!$AS168='Hlavní stránka'!BH$1,1,0)</f>
        <v>0</v>
      </c>
      <c r="BR164" s="5">
        <f>IF('Tabulka klientů 2023'!$AV168='Hlavní stránka'!BH$1,1,0)</f>
        <v>0</v>
      </c>
      <c r="BS164" s="5">
        <f t="shared" si="4"/>
        <v>0</v>
      </c>
      <c r="BT164" s="2">
        <f t="shared" si="16"/>
        <v>0</v>
      </c>
      <c r="BU164" s="5">
        <f>IF('Tabulka klientů 2023'!$R168='Hlavní stránka'!BU$1,1,0)</f>
        <v>0</v>
      </c>
      <c r="BV164" s="5">
        <f>IF('Tabulka klientů 2023'!$U168='Hlavní stránka'!BU$1,1,0)</f>
        <v>0</v>
      </c>
      <c r="BW164" s="5">
        <f>IF('Tabulka klientů 2023'!$X168='Hlavní stránka'!BU$1,1,0)</f>
        <v>0</v>
      </c>
      <c r="BX164" s="5">
        <f>IF('Tabulka klientů 2023'!$AA168='Hlavní stránka'!BU$1,1,0)</f>
        <v>0</v>
      </c>
      <c r="BY164" s="5">
        <f>IF('Tabulka klientů 2023'!$AD168='Hlavní stránka'!BU$1,1,0)</f>
        <v>0</v>
      </c>
      <c r="BZ164" s="5">
        <f>IF('Tabulka klientů 2023'!$AG168='Hlavní stránka'!BU$1,1,0)</f>
        <v>0</v>
      </c>
      <c r="CA164" s="5">
        <f>IF('Tabulka klientů 2023'!$AJ168='Hlavní stránka'!BU$1,1,0)</f>
        <v>0</v>
      </c>
      <c r="CB164" s="5">
        <f>IF('Tabulka klientů 2023'!$AM168='Hlavní stránka'!BU$1,1,0)</f>
        <v>0</v>
      </c>
      <c r="CC164" s="5">
        <f>IF('Tabulka klientů 2023'!$AP168='Hlavní stránka'!BU$1,1,0)</f>
        <v>0</v>
      </c>
      <c r="CD164" s="5">
        <f>IF('Tabulka klientů 2023'!$AS168='Hlavní stránka'!BU$1,1,0)</f>
        <v>0</v>
      </c>
      <c r="CE164" s="5">
        <f>IF('Tabulka klientů 2023'!$AV168='Hlavní stránka'!BU$1,1,0)</f>
        <v>0</v>
      </c>
      <c r="CF164" s="5">
        <f t="shared" si="5"/>
        <v>0</v>
      </c>
      <c r="CG164" s="2">
        <f t="shared" si="17"/>
        <v>0</v>
      </c>
      <c r="CH164" s="5">
        <f>IF('Tabulka klientů 2023'!$R168='Hlavní stránka'!CH$1,1,0)</f>
        <v>0</v>
      </c>
      <c r="CI164" s="5">
        <f>IF('Tabulka klientů 2023'!$U168='Hlavní stránka'!CH$1,1,0)</f>
        <v>0</v>
      </c>
      <c r="CJ164" s="5">
        <f>IF('Tabulka klientů 2023'!$X168='Hlavní stránka'!CH$1,1,0)</f>
        <v>0</v>
      </c>
      <c r="CK164" s="5">
        <f>IF('Tabulka klientů 2023'!$AA168='Hlavní stránka'!CH$1,1,0)</f>
        <v>0</v>
      </c>
      <c r="CL164" s="5">
        <f>IF('Tabulka klientů 2023'!$AD168='Hlavní stránka'!CH$1,1,0)</f>
        <v>0</v>
      </c>
      <c r="CM164" s="5">
        <f>IF('Tabulka klientů 2023'!$AG168='Hlavní stránka'!CH$1,1,0)</f>
        <v>0</v>
      </c>
      <c r="CN164" s="5">
        <f>IF('Tabulka klientů 2023'!$AJ168='Hlavní stránka'!CH$1,1,0)</f>
        <v>0</v>
      </c>
      <c r="CO164" s="5">
        <f>IF('Tabulka klientů 2023'!$AM168='Hlavní stránka'!CH$1,1,0)</f>
        <v>0</v>
      </c>
      <c r="CP164" s="5">
        <f>IF('Tabulka klientů 2023'!$AP168='Hlavní stránka'!CH$1,1,0)</f>
        <v>0</v>
      </c>
      <c r="CQ164" s="5">
        <f>IF('Tabulka klientů 2023'!$AS168='Hlavní stránka'!CH$1,1,0)</f>
        <v>0</v>
      </c>
      <c r="CR164" s="5">
        <f>IF('Tabulka klientů 2023'!$AV168='Hlavní stránka'!CH$1,1,0)</f>
        <v>0</v>
      </c>
      <c r="CS164" s="5">
        <f t="shared" si="6"/>
        <v>0</v>
      </c>
      <c r="CT164" s="2">
        <f t="shared" si="18"/>
        <v>0</v>
      </c>
      <c r="CU164" s="5">
        <f>IF('Tabulka klientů 2023'!$R168='Hlavní stránka'!CU$1,1,0)</f>
        <v>0</v>
      </c>
      <c r="CV164" s="5">
        <f>IF('Tabulka klientů 2023'!$U168='Hlavní stránka'!CU$1,1,0)</f>
        <v>0</v>
      </c>
      <c r="CW164" s="5">
        <f>IF('Tabulka klientů 2023'!$X168='Hlavní stránka'!CU$1,1,0)</f>
        <v>0</v>
      </c>
      <c r="CX164" s="5">
        <f>IF('Tabulka klientů 2023'!$AA168='Hlavní stránka'!CU$1,1,0)</f>
        <v>0</v>
      </c>
      <c r="CY164" s="5">
        <f>IF('Tabulka klientů 2023'!$AD168='Hlavní stránka'!CU$1,1,0)</f>
        <v>0</v>
      </c>
      <c r="CZ164" s="5">
        <f>IF('Tabulka klientů 2023'!$AG168='Hlavní stránka'!CU$1,1,0)</f>
        <v>0</v>
      </c>
      <c r="DA164" s="5">
        <f>IF('Tabulka klientů 2023'!$AJ168='Hlavní stránka'!CU$1,1,0)</f>
        <v>0</v>
      </c>
      <c r="DB164" s="5">
        <f>IF('Tabulka klientů 2023'!$AM168='Hlavní stránka'!CU$1,1,0)</f>
        <v>0</v>
      </c>
      <c r="DC164" s="5">
        <f>IF('Tabulka klientů 2023'!$AP168='Hlavní stránka'!CU$1,1,0)</f>
        <v>0</v>
      </c>
      <c r="DD164" s="5">
        <f>IF('Tabulka klientů 2023'!$AS168='Hlavní stránka'!CU$1,1,0)</f>
        <v>0</v>
      </c>
      <c r="DE164" s="5">
        <f>IF('Tabulka klientů 2023'!$AV168='Hlavní stránka'!CU$1,1,0)</f>
        <v>0</v>
      </c>
      <c r="DF164" s="5">
        <f t="shared" si="7"/>
        <v>0</v>
      </c>
      <c r="DG164" s="2">
        <f t="shared" si="19"/>
        <v>0</v>
      </c>
      <c r="DH164" s="5">
        <f>IF('Tabulka klientů 2023'!$R168='Hlavní stránka'!DH$1,1,0)</f>
        <v>0</v>
      </c>
      <c r="DI164" s="5">
        <f>IF('Tabulka klientů 2023'!$U168='Hlavní stránka'!DH$1,1,0)</f>
        <v>0</v>
      </c>
      <c r="DJ164" s="5">
        <f>IF('Tabulka klientů 2023'!$X168='Hlavní stránka'!DH$1,1,0)</f>
        <v>0</v>
      </c>
      <c r="DK164" s="5">
        <f>IF('Tabulka klientů 2023'!$AA168='Hlavní stránka'!DH$1,1,0)</f>
        <v>0</v>
      </c>
      <c r="DL164" s="5">
        <f>IF('Tabulka klientů 2023'!$AD168='Hlavní stránka'!DH$1,1,0)</f>
        <v>0</v>
      </c>
      <c r="DM164" s="5">
        <f>IF('Tabulka klientů 2023'!$AG168='Hlavní stránka'!DH$1,1,0)</f>
        <v>0</v>
      </c>
      <c r="DN164" s="5">
        <f>IF('Tabulka klientů 2023'!$AJ168='Hlavní stránka'!DH$1,1,0)</f>
        <v>0</v>
      </c>
      <c r="DO164" s="5">
        <f>IF('Tabulka klientů 2023'!$AM168='Hlavní stránka'!DH$1,1,0)</f>
        <v>0</v>
      </c>
      <c r="DP164" s="5">
        <f>IF('Tabulka klientů 2023'!$AP168='Hlavní stránka'!DH$1,1,0)</f>
        <v>0</v>
      </c>
      <c r="DQ164" s="5">
        <f>IF('Tabulka klientů 2023'!$AS168='Hlavní stránka'!DH$1,1,0)</f>
        <v>0</v>
      </c>
      <c r="DR164" s="5">
        <f>IF('Tabulka klientů 2023'!$AV168='Hlavní stránka'!DH$1,1,0)</f>
        <v>0</v>
      </c>
      <c r="DS164" s="5">
        <f t="shared" si="8"/>
        <v>0</v>
      </c>
      <c r="DT164" s="2">
        <f t="shared" si="20"/>
        <v>0</v>
      </c>
      <c r="DU164" s="5">
        <f>IF('Tabulka klientů 2023'!$R168='Hlavní stránka'!DU$1,1,0)</f>
        <v>0</v>
      </c>
      <c r="DV164" s="5">
        <f>IF('Tabulka klientů 2023'!$U168='Hlavní stránka'!DU$1,1,0)</f>
        <v>0</v>
      </c>
      <c r="DW164" s="5">
        <f>IF('Tabulka klientů 2023'!$X168='Hlavní stránka'!DU$1,1,0)</f>
        <v>0</v>
      </c>
      <c r="DX164" s="5">
        <f>IF('Tabulka klientů 2023'!$AA168='Hlavní stránka'!DU$1,1,0)</f>
        <v>0</v>
      </c>
      <c r="DY164" s="5">
        <f>IF('Tabulka klientů 2023'!$AD168='Hlavní stránka'!DU$1,1,0)</f>
        <v>0</v>
      </c>
      <c r="DZ164" s="5">
        <f>IF('Tabulka klientů 2023'!$AG168='Hlavní stránka'!DU$1,1,0)</f>
        <v>0</v>
      </c>
      <c r="EA164" s="5">
        <f>IF('Tabulka klientů 2023'!$AJ168='Hlavní stránka'!DU$1,1,0)</f>
        <v>0</v>
      </c>
      <c r="EB164" s="5">
        <f>IF('Tabulka klientů 2023'!$AM168='Hlavní stránka'!DU$1,1,0)</f>
        <v>0</v>
      </c>
      <c r="EC164" s="5">
        <f>IF('Tabulka klientů 2023'!$AP168='Hlavní stránka'!DU$1,1,0)</f>
        <v>0</v>
      </c>
      <c r="ED164" s="5">
        <f>IF('Tabulka klientů 2023'!$AS168='Hlavní stránka'!DU$1,1,0)</f>
        <v>0</v>
      </c>
      <c r="EE164" s="5">
        <f>IF('Tabulka klientů 2023'!$AV168='Hlavní stránka'!DU$1,1,0)</f>
        <v>0</v>
      </c>
      <c r="EF164" s="5">
        <f t="shared" si="9"/>
        <v>0</v>
      </c>
      <c r="EG164" s="2">
        <f t="shared" si="21"/>
        <v>0</v>
      </c>
      <c r="EH164" s="5">
        <f>IF('Tabulka klientů 2023'!$R168='Hlavní stránka'!EH$1,1,0)</f>
        <v>0</v>
      </c>
      <c r="EI164" s="5">
        <f>IF('Tabulka klientů 2023'!$U168='Hlavní stránka'!EH$1,1,0)</f>
        <v>0</v>
      </c>
      <c r="EJ164" s="5">
        <f>IF('Tabulka klientů 2023'!$X168='Hlavní stránka'!EH$1,1,0)</f>
        <v>0</v>
      </c>
      <c r="EK164" s="5">
        <f>IF('Tabulka klientů 2023'!$AA168='Hlavní stránka'!EH$1,1,0)</f>
        <v>0</v>
      </c>
      <c r="EL164" s="5">
        <f>IF('Tabulka klientů 2023'!$AD168='Hlavní stránka'!EH$1,1,0)</f>
        <v>0</v>
      </c>
      <c r="EM164" s="5">
        <f>IF('Tabulka klientů 2023'!$AG168='Hlavní stránka'!EH$1,1,0)</f>
        <v>0</v>
      </c>
      <c r="EN164" s="5">
        <f>IF('Tabulka klientů 2023'!$AJ168='Hlavní stránka'!EH$1,1,0)</f>
        <v>0</v>
      </c>
      <c r="EO164" s="5">
        <f>IF('Tabulka klientů 2023'!$AM168='Hlavní stránka'!EH$1,1,0)</f>
        <v>0</v>
      </c>
      <c r="EP164" s="5">
        <f>IF('Tabulka klientů 2023'!$AP168='Hlavní stránka'!EH$1,1,0)</f>
        <v>0</v>
      </c>
      <c r="EQ164" s="5">
        <f>IF('Tabulka klientů 2023'!$AS168='Hlavní stránka'!EH$1,1,0)</f>
        <v>0</v>
      </c>
      <c r="ER164" s="5">
        <f>IF('Tabulka klientů 2023'!$AV168='Hlavní stránka'!EH$1,1,0)</f>
        <v>0</v>
      </c>
      <c r="ES164" s="5">
        <f t="shared" si="10"/>
        <v>0</v>
      </c>
      <c r="ET164" s="2">
        <f t="shared" si="22"/>
        <v>0</v>
      </c>
      <c r="EU164" s="5">
        <f>IF('Tabulka klientů 2023'!$R168='Hlavní stránka'!EU$1,1,0)</f>
        <v>0</v>
      </c>
      <c r="EV164" s="5">
        <f>IF('Tabulka klientů 2023'!$U168='Hlavní stránka'!EU$1,1,0)</f>
        <v>0</v>
      </c>
      <c r="EW164" s="5">
        <f>IF('Tabulka klientů 2023'!$X168='Hlavní stránka'!EU$1,1,0)</f>
        <v>0</v>
      </c>
      <c r="EX164" s="5">
        <f>IF('Tabulka klientů 2023'!$AA168='Hlavní stránka'!EU$1,1,0)</f>
        <v>0</v>
      </c>
      <c r="EY164" s="5">
        <f>IF('Tabulka klientů 2023'!$AD168='Hlavní stránka'!EU$1,1,0)</f>
        <v>0</v>
      </c>
      <c r="EZ164" s="5">
        <f>IF('Tabulka klientů 2023'!$AG168='Hlavní stránka'!EU$1,1,0)</f>
        <v>0</v>
      </c>
      <c r="FA164" s="5">
        <f>IF('Tabulka klientů 2023'!$AJ168='Hlavní stránka'!EU$1,1,0)</f>
        <v>0</v>
      </c>
      <c r="FB164" s="5">
        <f>IF('Tabulka klientů 2023'!$AM168='Hlavní stránka'!EU$1,1,0)</f>
        <v>0</v>
      </c>
      <c r="FC164" s="5">
        <f>IF('Tabulka klientů 2023'!$AP168='Hlavní stránka'!EU$1,1,0)</f>
        <v>0</v>
      </c>
      <c r="FD164" s="5">
        <f>IF('Tabulka klientů 2023'!$AS168='Hlavní stránka'!EU$1,1,0)</f>
        <v>0</v>
      </c>
      <c r="FE164" s="5">
        <f>IF('Tabulka klientů 2023'!$AV168='Hlavní stránka'!EU$1,1,0)</f>
        <v>0</v>
      </c>
      <c r="FF164" s="5">
        <f t="shared" si="11"/>
        <v>0</v>
      </c>
      <c r="FG164" s="2">
        <f t="shared" si="23"/>
        <v>0</v>
      </c>
    </row>
    <row r="165" spans="1:163" ht="1.5" hidden="1" customHeight="1" x14ac:dyDescent="0.25">
      <c r="A165" s="4"/>
      <c r="B165" s="4"/>
      <c r="C165" s="4"/>
      <c r="D165" s="4"/>
      <c r="E165" s="4"/>
      <c r="F165" s="4"/>
      <c r="G165" s="4"/>
      <c r="H165" s="5">
        <f>IF('Tabulka klientů 2023'!$R169='Hlavní stránka'!$H$1,1,0)</f>
        <v>0</v>
      </c>
      <c r="I165" s="5">
        <f>IF('Tabulka klientů 2023'!$U169='Hlavní stránka'!$H$1,1,0)</f>
        <v>0</v>
      </c>
      <c r="J165" s="5">
        <f>IF('Tabulka klientů 2023'!$X169='Hlavní stránka'!$H$1,1,0)</f>
        <v>0</v>
      </c>
      <c r="K165" s="5">
        <f>IF('Tabulka klientů 2023'!$AA169='Hlavní stránka'!$H$1,1,0)</f>
        <v>0</v>
      </c>
      <c r="L165" s="5">
        <f>IF('Tabulka klientů 2023'!$AD169='Hlavní stránka'!$H$1,1,0)</f>
        <v>0</v>
      </c>
      <c r="M165" s="5">
        <f>IF('Tabulka klientů 2023'!$AG169='Hlavní stránka'!$H$1,1,0)</f>
        <v>0</v>
      </c>
      <c r="N165" s="5">
        <f>IF('Tabulka klientů 2023'!$AJ169='Hlavní stránka'!$H$1,1,0)</f>
        <v>0</v>
      </c>
      <c r="O165" s="5">
        <f>IF('Tabulka klientů 2023'!$AM169='Hlavní stránka'!$H$1,1,0)</f>
        <v>0</v>
      </c>
      <c r="P165" s="5">
        <f>IF('Tabulka klientů 2023'!$AP169='Hlavní stránka'!$H$1,1,0)</f>
        <v>0</v>
      </c>
      <c r="Q165" s="5">
        <f>IF('Tabulka klientů 2023'!$AS169='Hlavní stránka'!$H$1,1,0)</f>
        <v>0</v>
      </c>
      <c r="R165" s="5">
        <f>IF('Tabulka klientů 2023'!$AV169='Hlavní stránka'!$H$1,1,0)</f>
        <v>0</v>
      </c>
      <c r="S165" s="5">
        <f t="shared" si="0"/>
        <v>0</v>
      </c>
      <c r="T165" s="2">
        <f t="shared" si="12"/>
        <v>0</v>
      </c>
      <c r="U165" s="5">
        <f>IF('Tabulka klientů 2023'!$R169='Hlavní stránka'!U$1,1,0)</f>
        <v>0</v>
      </c>
      <c r="V165" s="5">
        <f>IF('Tabulka klientů 2023'!$U169='Hlavní stránka'!U$1,1,0)</f>
        <v>0</v>
      </c>
      <c r="W165" s="5">
        <f>IF('Tabulka klientů 2023'!$X169='Hlavní stránka'!U$1,1,0)</f>
        <v>0</v>
      </c>
      <c r="X165" s="5">
        <f>IF('Tabulka klientů 2023'!$AA169='Hlavní stránka'!U$1,1,0)</f>
        <v>0</v>
      </c>
      <c r="Y165" s="5">
        <f>IF('Tabulka klientů 2023'!$AD169='Hlavní stránka'!U$1,1,0)</f>
        <v>0</v>
      </c>
      <c r="Z165" s="5">
        <f>IF('Tabulka klientů 2023'!$AG169='Hlavní stránka'!U$1,1,0)</f>
        <v>0</v>
      </c>
      <c r="AA165" s="5">
        <f>IF('Tabulka klientů 2023'!$AJ169='Hlavní stránka'!U$1,1,0)</f>
        <v>0</v>
      </c>
      <c r="AB165" s="5">
        <f>IF('Tabulka klientů 2023'!$AM169='Hlavní stránka'!U$1,1,0)</f>
        <v>0</v>
      </c>
      <c r="AC165" s="5">
        <f>IF('Tabulka klientů 2023'!$AP169='Hlavní stránka'!U$1,1,0)</f>
        <v>0</v>
      </c>
      <c r="AD165" s="5">
        <f>IF('Tabulka klientů 2023'!$AS169='Hlavní stránka'!U$1,1,0)</f>
        <v>0</v>
      </c>
      <c r="AE165" s="5">
        <f>IF('Tabulka klientů 2023'!$AV169='Hlavní stránka'!U$1,1,0)</f>
        <v>0</v>
      </c>
      <c r="AF165" s="5">
        <f t="shared" si="1"/>
        <v>0</v>
      </c>
      <c r="AG165" s="2">
        <f t="shared" si="13"/>
        <v>0</v>
      </c>
      <c r="AH165" s="5">
        <f>IF('Tabulka klientů 2023'!$R169='Hlavní stránka'!AH$1,1,0)</f>
        <v>0</v>
      </c>
      <c r="AI165" s="5">
        <f>IF('Tabulka klientů 2023'!$U169='Hlavní stránka'!AH$1,1,0)</f>
        <v>0</v>
      </c>
      <c r="AJ165" s="5">
        <f>IF('Tabulka klientů 2023'!$X169='Hlavní stránka'!AH$1,1,0)</f>
        <v>0</v>
      </c>
      <c r="AK165" s="5">
        <f>IF('Tabulka klientů 2023'!$AA169='Hlavní stránka'!AH$1,1,0)</f>
        <v>0</v>
      </c>
      <c r="AL165" s="5">
        <f>IF('Tabulka klientů 2023'!$AD169='Hlavní stránka'!AH$1,1,0)</f>
        <v>0</v>
      </c>
      <c r="AM165" s="5">
        <f>IF('Tabulka klientů 2023'!$AG169='Hlavní stránka'!AH$1,1,0)</f>
        <v>0</v>
      </c>
      <c r="AN165" s="5">
        <f>IF('Tabulka klientů 2023'!$AJ169='Hlavní stránka'!AH$1,1,0)</f>
        <v>0</v>
      </c>
      <c r="AO165" s="5">
        <f>IF('Tabulka klientů 2023'!$AM169='Hlavní stránka'!AH$1,1,0)</f>
        <v>0</v>
      </c>
      <c r="AP165" s="5">
        <f>IF('Tabulka klientů 2023'!$AP169='Hlavní stránka'!AH$1,1,0)</f>
        <v>0</v>
      </c>
      <c r="AQ165" s="5">
        <f>IF('Tabulka klientů 2023'!$AS169='Hlavní stránka'!AH$1,1,0)</f>
        <v>0</v>
      </c>
      <c r="AR165" s="5">
        <f>IF('Tabulka klientů 2023'!$AV169='Hlavní stránka'!AH$1,1,0)</f>
        <v>0</v>
      </c>
      <c r="AS165" s="5">
        <f t="shared" si="2"/>
        <v>0</v>
      </c>
      <c r="AT165" s="2">
        <f t="shared" si="14"/>
        <v>0</v>
      </c>
      <c r="AU165" s="5">
        <f>IF('Tabulka klientů 2023'!$R169='Hlavní stránka'!AU$1,1,0)</f>
        <v>0</v>
      </c>
      <c r="AV165" s="5">
        <f>IF('Tabulka klientů 2023'!$U169='Hlavní stránka'!AU$1,1,0)</f>
        <v>0</v>
      </c>
      <c r="AW165" s="5">
        <f>IF('Tabulka klientů 2023'!$X169='Hlavní stránka'!AU$1,1,0)</f>
        <v>0</v>
      </c>
      <c r="AX165" s="5">
        <f>IF('Tabulka klientů 2023'!$AA169='Hlavní stránka'!AU$1,1,0)</f>
        <v>0</v>
      </c>
      <c r="AY165" s="5">
        <f>IF('Tabulka klientů 2023'!$AD169='Hlavní stránka'!AU$1,1,0)</f>
        <v>0</v>
      </c>
      <c r="AZ165" s="5">
        <f>IF('Tabulka klientů 2023'!$AG169='Hlavní stránka'!AU$1,1,0)</f>
        <v>0</v>
      </c>
      <c r="BA165" s="5">
        <f>IF('Tabulka klientů 2023'!$AJ169='Hlavní stránka'!AU$1,1,0)</f>
        <v>0</v>
      </c>
      <c r="BB165" s="5">
        <f>IF('Tabulka klientů 2023'!$AM169='Hlavní stránka'!AU$1,1,0)</f>
        <v>0</v>
      </c>
      <c r="BC165" s="5">
        <f>IF('Tabulka klientů 2023'!$AP169='Hlavní stránka'!AU$1,1,0)</f>
        <v>0</v>
      </c>
      <c r="BD165" s="5">
        <f>IF('Tabulka klientů 2023'!$AS169='Hlavní stránka'!AU$1,1,0)</f>
        <v>0</v>
      </c>
      <c r="BE165" s="5">
        <f>IF('Tabulka klientů 2023'!$AV169='Hlavní stránka'!AU$1,1,0)</f>
        <v>0</v>
      </c>
      <c r="BF165" s="5">
        <f t="shared" si="3"/>
        <v>0</v>
      </c>
      <c r="BG165" s="2">
        <f t="shared" si="15"/>
        <v>0</v>
      </c>
      <c r="BH165" s="5">
        <f>IF('Tabulka klientů 2023'!$R169='Hlavní stránka'!BH$1,1,0)</f>
        <v>0</v>
      </c>
      <c r="BI165" s="5">
        <f>IF('Tabulka klientů 2023'!$U169='Hlavní stránka'!BH$1,1,0)</f>
        <v>0</v>
      </c>
      <c r="BJ165" s="5">
        <f>IF('Tabulka klientů 2023'!$X169='Hlavní stránka'!BH$1,1,0)</f>
        <v>0</v>
      </c>
      <c r="BK165" s="5">
        <f>IF('Tabulka klientů 2023'!$AA169='Hlavní stránka'!BH$1,1,0)</f>
        <v>0</v>
      </c>
      <c r="BL165" s="5">
        <f>IF('Tabulka klientů 2023'!$AD169='Hlavní stránka'!BH$1,1,0)</f>
        <v>0</v>
      </c>
      <c r="BM165" s="5">
        <f>IF('Tabulka klientů 2023'!$AG169='Hlavní stránka'!BH$1,1,0)</f>
        <v>0</v>
      </c>
      <c r="BN165" s="5">
        <f>IF('Tabulka klientů 2023'!$AJ169='Hlavní stránka'!BH$1,1,0)</f>
        <v>0</v>
      </c>
      <c r="BO165" s="5">
        <f>IF('Tabulka klientů 2023'!$AM169='Hlavní stránka'!BH$1,1,0)</f>
        <v>0</v>
      </c>
      <c r="BP165" s="5">
        <f>IF('Tabulka klientů 2023'!$AP169='Hlavní stránka'!BH$1,1,0)</f>
        <v>0</v>
      </c>
      <c r="BQ165" s="5">
        <f>IF('Tabulka klientů 2023'!$AS169='Hlavní stránka'!BH$1,1,0)</f>
        <v>0</v>
      </c>
      <c r="BR165" s="5">
        <f>IF('Tabulka klientů 2023'!$AV169='Hlavní stránka'!BH$1,1,0)</f>
        <v>0</v>
      </c>
      <c r="BS165" s="5">
        <f t="shared" si="4"/>
        <v>0</v>
      </c>
      <c r="BT165" s="2">
        <f t="shared" si="16"/>
        <v>0</v>
      </c>
      <c r="BU165" s="5">
        <f>IF('Tabulka klientů 2023'!$R169='Hlavní stránka'!BU$1,1,0)</f>
        <v>0</v>
      </c>
      <c r="BV165" s="5">
        <f>IF('Tabulka klientů 2023'!$U169='Hlavní stránka'!BU$1,1,0)</f>
        <v>0</v>
      </c>
      <c r="BW165" s="5">
        <f>IF('Tabulka klientů 2023'!$X169='Hlavní stránka'!BU$1,1,0)</f>
        <v>0</v>
      </c>
      <c r="BX165" s="5">
        <f>IF('Tabulka klientů 2023'!$AA169='Hlavní stránka'!BU$1,1,0)</f>
        <v>0</v>
      </c>
      <c r="BY165" s="5">
        <f>IF('Tabulka klientů 2023'!$AD169='Hlavní stránka'!BU$1,1,0)</f>
        <v>0</v>
      </c>
      <c r="BZ165" s="5">
        <f>IF('Tabulka klientů 2023'!$AG169='Hlavní stránka'!BU$1,1,0)</f>
        <v>0</v>
      </c>
      <c r="CA165" s="5">
        <f>IF('Tabulka klientů 2023'!$AJ169='Hlavní stránka'!BU$1,1,0)</f>
        <v>0</v>
      </c>
      <c r="CB165" s="5">
        <f>IF('Tabulka klientů 2023'!$AM169='Hlavní stránka'!BU$1,1,0)</f>
        <v>0</v>
      </c>
      <c r="CC165" s="5">
        <f>IF('Tabulka klientů 2023'!$AP169='Hlavní stránka'!BU$1,1,0)</f>
        <v>0</v>
      </c>
      <c r="CD165" s="5">
        <f>IF('Tabulka klientů 2023'!$AS169='Hlavní stránka'!BU$1,1,0)</f>
        <v>0</v>
      </c>
      <c r="CE165" s="5">
        <f>IF('Tabulka klientů 2023'!$AV169='Hlavní stránka'!BU$1,1,0)</f>
        <v>0</v>
      </c>
      <c r="CF165" s="5">
        <f t="shared" si="5"/>
        <v>0</v>
      </c>
      <c r="CG165" s="2">
        <f t="shared" si="17"/>
        <v>0</v>
      </c>
      <c r="CH165" s="5">
        <f>IF('Tabulka klientů 2023'!$R169='Hlavní stránka'!CH$1,1,0)</f>
        <v>0</v>
      </c>
      <c r="CI165" s="5">
        <f>IF('Tabulka klientů 2023'!$U169='Hlavní stránka'!CH$1,1,0)</f>
        <v>0</v>
      </c>
      <c r="CJ165" s="5">
        <f>IF('Tabulka klientů 2023'!$X169='Hlavní stránka'!CH$1,1,0)</f>
        <v>0</v>
      </c>
      <c r="CK165" s="5">
        <f>IF('Tabulka klientů 2023'!$AA169='Hlavní stránka'!CH$1,1,0)</f>
        <v>0</v>
      </c>
      <c r="CL165" s="5">
        <f>IF('Tabulka klientů 2023'!$AD169='Hlavní stránka'!CH$1,1,0)</f>
        <v>0</v>
      </c>
      <c r="CM165" s="5">
        <f>IF('Tabulka klientů 2023'!$AG169='Hlavní stránka'!CH$1,1,0)</f>
        <v>0</v>
      </c>
      <c r="CN165" s="5">
        <f>IF('Tabulka klientů 2023'!$AJ169='Hlavní stránka'!CH$1,1,0)</f>
        <v>0</v>
      </c>
      <c r="CO165" s="5">
        <f>IF('Tabulka klientů 2023'!$AM169='Hlavní stránka'!CH$1,1,0)</f>
        <v>0</v>
      </c>
      <c r="CP165" s="5">
        <f>IF('Tabulka klientů 2023'!$AP169='Hlavní stránka'!CH$1,1,0)</f>
        <v>0</v>
      </c>
      <c r="CQ165" s="5">
        <f>IF('Tabulka klientů 2023'!$AS169='Hlavní stránka'!CH$1,1,0)</f>
        <v>0</v>
      </c>
      <c r="CR165" s="5">
        <f>IF('Tabulka klientů 2023'!$AV169='Hlavní stránka'!CH$1,1,0)</f>
        <v>0</v>
      </c>
      <c r="CS165" s="5">
        <f t="shared" si="6"/>
        <v>0</v>
      </c>
      <c r="CT165" s="2">
        <f t="shared" si="18"/>
        <v>0</v>
      </c>
      <c r="CU165" s="5">
        <f>IF('Tabulka klientů 2023'!$R169='Hlavní stránka'!CU$1,1,0)</f>
        <v>0</v>
      </c>
      <c r="CV165" s="5">
        <f>IF('Tabulka klientů 2023'!$U169='Hlavní stránka'!CU$1,1,0)</f>
        <v>0</v>
      </c>
      <c r="CW165" s="5">
        <f>IF('Tabulka klientů 2023'!$X169='Hlavní stránka'!CU$1,1,0)</f>
        <v>0</v>
      </c>
      <c r="CX165" s="5">
        <f>IF('Tabulka klientů 2023'!$AA169='Hlavní stránka'!CU$1,1,0)</f>
        <v>0</v>
      </c>
      <c r="CY165" s="5">
        <f>IF('Tabulka klientů 2023'!$AD169='Hlavní stránka'!CU$1,1,0)</f>
        <v>0</v>
      </c>
      <c r="CZ165" s="5">
        <f>IF('Tabulka klientů 2023'!$AG169='Hlavní stránka'!CU$1,1,0)</f>
        <v>0</v>
      </c>
      <c r="DA165" s="5">
        <f>IF('Tabulka klientů 2023'!$AJ169='Hlavní stránka'!CU$1,1,0)</f>
        <v>0</v>
      </c>
      <c r="DB165" s="5">
        <f>IF('Tabulka klientů 2023'!$AM169='Hlavní stránka'!CU$1,1,0)</f>
        <v>0</v>
      </c>
      <c r="DC165" s="5">
        <f>IF('Tabulka klientů 2023'!$AP169='Hlavní stránka'!CU$1,1,0)</f>
        <v>0</v>
      </c>
      <c r="DD165" s="5">
        <f>IF('Tabulka klientů 2023'!$AS169='Hlavní stránka'!CU$1,1,0)</f>
        <v>0</v>
      </c>
      <c r="DE165" s="5">
        <f>IF('Tabulka klientů 2023'!$AV169='Hlavní stránka'!CU$1,1,0)</f>
        <v>0</v>
      </c>
      <c r="DF165" s="5">
        <f t="shared" si="7"/>
        <v>0</v>
      </c>
      <c r="DG165" s="2">
        <f t="shared" si="19"/>
        <v>0</v>
      </c>
      <c r="DH165" s="5">
        <f>IF('Tabulka klientů 2023'!$R169='Hlavní stránka'!DH$1,1,0)</f>
        <v>0</v>
      </c>
      <c r="DI165" s="5">
        <f>IF('Tabulka klientů 2023'!$U169='Hlavní stránka'!DH$1,1,0)</f>
        <v>0</v>
      </c>
      <c r="DJ165" s="5">
        <f>IF('Tabulka klientů 2023'!$X169='Hlavní stránka'!DH$1,1,0)</f>
        <v>0</v>
      </c>
      <c r="DK165" s="5">
        <f>IF('Tabulka klientů 2023'!$AA169='Hlavní stránka'!DH$1,1,0)</f>
        <v>0</v>
      </c>
      <c r="DL165" s="5">
        <f>IF('Tabulka klientů 2023'!$AD169='Hlavní stránka'!DH$1,1,0)</f>
        <v>0</v>
      </c>
      <c r="DM165" s="5">
        <f>IF('Tabulka klientů 2023'!$AG169='Hlavní stránka'!DH$1,1,0)</f>
        <v>0</v>
      </c>
      <c r="DN165" s="5">
        <f>IF('Tabulka klientů 2023'!$AJ169='Hlavní stránka'!DH$1,1,0)</f>
        <v>0</v>
      </c>
      <c r="DO165" s="5">
        <f>IF('Tabulka klientů 2023'!$AM169='Hlavní stránka'!DH$1,1,0)</f>
        <v>0</v>
      </c>
      <c r="DP165" s="5">
        <f>IF('Tabulka klientů 2023'!$AP169='Hlavní stránka'!DH$1,1,0)</f>
        <v>0</v>
      </c>
      <c r="DQ165" s="5">
        <f>IF('Tabulka klientů 2023'!$AS169='Hlavní stránka'!DH$1,1,0)</f>
        <v>0</v>
      </c>
      <c r="DR165" s="5">
        <f>IF('Tabulka klientů 2023'!$AV169='Hlavní stránka'!DH$1,1,0)</f>
        <v>0</v>
      </c>
      <c r="DS165" s="5">
        <f t="shared" si="8"/>
        <v>0</v>
      </c>
      <c r="DT165" s="2">
        <f t="shared" si="20"/>
        <v>0</v>
      </c>
      <c r="DU165" s="5">
        <f>IF('Tabulka klientů 2023'!$R169='Hlavní stránka'!DU$1,1,0)</f>
        <v>0</v>
      </c>
      <c r="DV165" s="5">
        <f>IF('Tabulka klientů 2023'!$U169='Hlavní stránka'!DU$1,1,0)</f>
        <v>0</v>
      </c>
      <c r="DW165" s="5">
        <f>IF('Tabulka klientů 2023'!$X169='Hlavní stránka'!DU$1,1,0)</f>
        <v>0</v>
      </c>
      <c r="DX165" s="5">
        <f>IF('Tabulka klientů 2023'!$AA169='Hlavní stránka'!DU$1,1,0)</f>
        <v>0</v>
      </c>
      <c r="DY165" s="5">
        <f>IF('Tabulka klientů 2023'!$AD169='Hlavní stránka'!DU$1,1,0)</f>
        <v>0</v>
      </c>
      <c r="DZ165" s="5">
        <f>IF('Tabulka klientů 2023'!$AG169='Hlavní stránka'!DU$1,1,0)</f>
        <v>0</v>
      </c>
      <c r="EA165" s="5">
        <f>IF('Tabulka klientů 2023'!$AJ169='Hlavní stránka'!DU$1,1,0)</f>
        <v>0</v>
      </c>
      <c r="EB165" s="5">
        <f>IF('Tabulka klientů 2023'!$AM169='Hlavní stránka'!DU$1,1,0)</f>
        <v>0</v>
      </c>
      <c r="EC165" s="5">
        <f>IF('Tabulka klientů 2023'!$AP169='Hlavní stránka'!DU$1,1,0)</f>
        <v>0</v>
      </c>
      <c r="ED165" s="5">
        <f>IF('Tabulka klientů 2023'!$AS169='Hlavní stránka'!DU$1,1,0)</f>
        <v>0</v>
      </c>
      <c r="EE165" s="5">
        <f>IF('Tabulka klientů 2023'!$AV169='Hlavní stránka'!DU$1,1,0)</f>
        <v>0</v>
      </c>
      <c r="EF165" s="5">
        <f t="shared" si="9"/>
        <v>0</v>
      </c>
      <c r="EG165" s="2">
        <f t="shared" si="21"/>
        <v>0</v>
      </c>
      <c r="EH165" s="5">
        <f>IF('Tabulka klientů 2023'!$R169='Hlavní stránka'!EH$1,1,0)</f>
        <v>0</v>
      </c>
      <c r="EI165" s="5">
        <f>IF('Tabulka klientů 2023'!$U169='Hlavní stránka'!EH$1,1,0)</f>
        <v>0</v>
      </c>
      <c r="EJ165" s="5">
        <f>IF('Tabulka klientů 2023'!$X169='Hlavní stránka'!EH$1,1,0)</f>
        <v>0</v>
      </c>
      <c r="EK165" s="5">
        <f>IF('Tabulka klientů 2023'!$AA169='Hlavní stránka'!EH$1,1,0)</f>
        <v>0</v>
      </c>
      <c r="EL165" s="5">
        <f>IF('Tabulka klientů 2023'!$AD169='Hlavní stránka'!EH$1,1,0)</f>
        <v>0</v>
      </c>
      <c r="EM165" s="5">
        <f>IF('Tabulka klientů 2023'!$AG169='Hlavní stránka'!EH$1,1,0)</f>
        <v>0</v>
      </c>
      <c r="EN165" s="5">
        <f>IF('Tabulka klientů 2023'!$AJ169='Hlavní stránka'!EH$1,1,0)</f>
        <v>0</v>
      </c>
      <c r="EO165" s="5">
        <f>IF('Tabulka klientů 2023'!$AM169='Hlavní stránka'!EH$1,1,0)</f>
        <v>0</v>
      </c>
      <c r="EP165" s="5">
        <f>IF('Tabulka klientů 2023'!$AP169='Hlavní stránka'!EH$1,1,0)</f>
        <v>0</v>
      </c>
      <c r="EQ165" s="5">
        <f>IF('Tabulka klientů 2023'!$AS169='Hlavní stránka'!EH$1,1,0)</f>
        <v>0</v>
      </c>
      <c r="ER165" s="5">
        <f>IF('Tabulka klientů 2023'!$AV169='Hlavní stránka'!EH$1,1,0)</f>
        <v>0</v>
      </c>
      <c r="ES165" s="5">
        <f t="shared" si="10"/>
        <v>0</v>
      </c>
      <c r="ET165" s="2">
        <f t="shared" si="22"/>
        <v>0</v>
      </c>
      <c r="EU165" s="5">
        <f>IF('Tabulka klientů 2023'!$R169='Hlavní stránka'!EU$1,1,0)</f>
        <v>0</v>
      </c>
      <c r="EV165" s="5">
        <f>IF('Tabulka klientů 2023'!$U169='Hlavní stránka'!EU$1,1,0)</f>
        <v>0</v>
      </c>
      <c r="EW165" s="5">
        <f>IF('Tabulka klientů 2023'!$X169='Hlavní stránka'!EU$1,1,0)</f>
        <v>0</v>
      </c>
      <c r="EX165" s="5">
        <f>IF('Tabulka klientů 2023'!$AA169='Hlavní stránka'!EU$1,1,0)</f>
        <v>0</v>
      </c>
      <c r="EY165" s="5">
        <f>IF('Tabulka klientů 2023'!$AD169='Hlavní stránka'!EU$1,1,0)</f>
        <v>0</v>
      </c>
      <c r="EZ165" s="5">
        <f>IF('Tabulka klientů 2023'!$AG169='Hlavní stránka'!EU$1,1,0)</f>
        <v>0</v>
      </c>
      <c r="FA165" s="5">
        <f>IF('Tabulka klientů 2023'!$AJ169='Hlavní stránka'!EU$1,1,0)</f>
        <v>0</v>
      </c>
      <c r="FB165" s="5">
        <f>IF('Tabulka klientů 2023'!$AM169='Hlavní stránka'!EU$1,1,0)</f>
        <v>0</v>
      </c>
      <c r="FC165" s="5">
        <f>IF('Tabulka klientů 2023'!$AP169='Hlavní stránka'!EU$1,1,0)</f>
        <v>0</v>
      </c>
      <c r="FD165" s="5">
        <f>IF('Tabulka klientů 2023'!$AS169='Hlavní stránka'!EU$1,1,0)</f>
        <v>0</v>
      </c>
      <c r="FE165" s="5">
        <f>IF('Tabulka klientů 2023'!$AV169='Hlavní stránka'!EU$1,1,0)</f>
        <v>0</v>
      </c>
      <c r="FF165" s="5">
        <f t="shared" si="11"/>
        <v>0</v>
      </c>
      <c r="FG165" s="2">
        <f t="shared" si="23"/>
        <v>0</v>
      </c>
    </row>
    <row r="166" spans="1:163" ht="1.5" hidden="1" customHeight="1" x14ac:dyDescent="0.25">
      <c r="A166" s="4"/>
      <c r="B166" s="4"/>
      <c r="C166" s="4"/>
      <c r="D166" s="4"/>
      <c r="E166" s="4"/>
      <c r="F166" s="4"/>
      <c r="G166" s="4"/>
      <c r="H166" s="5">
        <f>IF('Tabulka klientů 2023'!$R170='Hlavní stránka'!$H$1,1,0)</f>
        <v>0</v>
      </c>
      <c r="I166" s="5">
        <f>IF('Tabulka klientů 2023'!$U170='Hlavní stránka'!$H$1,1,0)</f>
        <v>0</v>
      </c>
      <c r="J166" s="5">
        <f>IF('Tabulka klientů 2023'!$X170='Hlavní stránka'!$H$1,1,0)</f>
        <v>0</v>
      </c>
      <c r="K166" s="5">
        <f>IF('Tabulka klientů 2023'!$AA170='Hlavní stránka'!$H$1,1,0)</f>
        <v>0</v>
      </c>
      <c r="L166" s="5">
        <f>IF('Tabulka klientů 2023'!$AD170='Hlavní stránka'!$H$1,1,0)</f>
        <v>0</v>
      </c>
      <c r="M166" s="5">
        <f>IF('Tabulka klientů 2023'!$AG170='Hlavní stránka'!$H$1,1,0)</f>
        <v>0</v>
      </c>
      <c r="N166" s="5">
        <f>IF('Tabulka klientů 2023'!$AJ170='Hlavní stránka'!$H$1,1,0)</f>
        <v>0</v>
      </c>
      <c r="O166" s="5">
        <f>IF('Tabulka klientů 2023'!$AM170='Hlavní stránka'!$H$1,1,0)</f>
        <v>0</v>
      </c>
      <c r="P166" s="5">
        <f>IF('Tabulka klientů 2023'!$AP170='Hlavní stránka'!$H$1,1,0)</f>
        <v>0</v>
      </c>
      <c r="Q166" s="5">
        <f>IF('Tabulka klientů 2023'!$AS170='Hlavní stránka'!$H$1,1,0)</f>
        <v>0</v>
      </c>
      <c r="R166" s="5">
        <f>IF('Tabulka klientů 2023'!$AV170='Hlavní stránka'!$H$1,1,0)</f>
        <v>0</v>
      </c>
      <c r="S166" s="5">
        <f t="shared" si="0"/>
        <v>0</v>
      </c>
      <c r="T166" s="2">
        <f t="shared" si="12"/>
        <v>0</v>
      </c>
      <c r="U166" s="5">
        <f>IF('Tabulka klientů 2023'!$R170='Hlavní stránka'!U$1,1,0)</f>
        <v>0</v>
      </c>
      <c r="V166" s="5">
        <f>IF('Tabulka klientů 2023'!$U170='Hlavní stránka'!U$1,1,0)</f>
        <v>0</v>
      </c>
      <c r="W166" s="5">
        <f>IF('Tabulka klientů 2023'!$X170='Hlavní stránka'!U$1,1,0)</f>
        <v>0</v>
      </c>
      <c r="X166" s="5">
        <f>IF('Tabulka klientů 2023'!$AA170='Hlavní stránka'!U$1,1,0)</f>
        <v>0</v>
      </c>
      <c r="Y166" s="5">
        <f>IF('Tabulka klientů 2023'!$AD170='Hlavní stránka'!U$1,1,0)</f>
        <v>0</v>
      </c>
      <c r="Z166" s="5">
        <f>IF('Tabulka klientů 2023'!$AG170='Hlavní stránka'!U$1,1,0)</f>
        <v>0</v>
      </c>
      <c r="AA166" s="5">
        <f>IF('Tabulka klientů 2023'!$AJ170='Hlavní stránka'!U$1,1,0)</f>
        <v>0</v>
      </c>
      <c r="AB166" s="5">
        <f>IF('Tabulka klientů 2023'!$AM170='Hlavní stránka'!U$1,1,0)</f>
        <v>0</v>
      </c>
      <c r="AC166" s="5">
        <f>IF('Tabulka klientů 2023'!$AP170='Hlavní stránka'!U$1,1,0)</f>
        <v>0</v>
      </c>
      <c r="AD166" s="5">
        <f>IF('Tabulka klientů 2023'!$AS170='Hlavní stránka'!U$1,1,0)</f>
        <v>0</v>
      </c>
      <c r="AE166" s="5">
        <f>IF('Tabulka klientů 2023'!$AV170='Hlavní stránka'!U$1,1,0)</f>
        <v>0</v>
      </c>
      <c r="AF166" s="5">
        <f t="shared" si="1"/>
        <v>0</v>
      </c>
      <c r="AG166" s="2">
        <f t="shared" si="13"/>
        <v>0</v>
      </c>
      <c r="AH166" s="5">
        <f>IF('Tabulka klientů 2023'!$R170='Hlavní stránka'!AH$1,1,0)</f>
        <v>0</v>
      </c>
      <c r="AI166" s="5">
        <f>IF('Tabulka klientů 2023'!$U170='Hlavní stránka'!AH$1,1,0)</f>
        <v>0</v>
      </c>
      <c r="AJ166" s="5">
        <f>IF('Tabulka klientů 2023'!$X170='Hlavní stránka'!AH$1,1,0)</f>
        <v>0</v>
      </c>
      <c r="AK166" s="5">
        <f>IF('Tabulka klientů 2023'!$AA170='Hlavní stránka'!AH$1,1,0)</f>
        <v>0</v>
      </c>
      <c r="AL166" s="5">
        <f>IF('Tabulka klientů 2023'!$AD170='Hlavní stránka'!AH$1,1,0)</f>
        <v>0</v>
      </c>
      <c r="AM166" s="5">
        <f>IF('Tabulka klientů 2023'!$AG170='Hlavní stránka'!AH$1,1,0)</f>
        <v>0</v>
      </c>
      <c r="AN166" s="5">
        <f>IF('Tabulka klientů 2023'!$AJ170='Hlavní stránka'!AH$1,1,0)</f>
        <v>0</v>
      </c>
      <c r="AO166" s="5">
        <f>IF('Tabulka klientů 2023'!$AM170='Hlavní stránka'!AH$1,1,0)</f>
        <v>0</v>
      </c>
      <c r="AP166" s="5">
        <f>IF('Tabulka klientů 2023'!$AP170='Hlavní stránka'!AH$1,1,0)</f>
        <v>0</v>
      </c>
      <c r="AQ166" s="5">
        <f>IF('Tabulka klientů 2023'!$AS170='Hlavní stránka'!AH$1,1,0)</f>
        <v>0</v>
      </c>
      <c r="AR166" s="5">
        <f>IF('Tabulka klientů 2023'!$AV170='Hlavní stránka'!AH$1,1,0)</f>
        <v>0</v>
      </c>
      <c r="AS166" s="5">
        <f t="shared" si="2"/>
        <v>0</v>
      </c>
      <c r="AT166" s="2">
        <f t="shared" si="14"/>
        <v>0</v>
      </c>
      <c r="AU166" s="5">
        <f>IF('Tabulka klientů 2023'!$R170='Hlavní stránka'!AU$1,1,0)</f>
        <v>0</v>
      </c>
      <c r="AV166" s="5">
        <f>IF('Tabulka klientů 2023'!$U170='Hlavní stránka'!AU$1,1,0)</f>
        <v>0</v>
      </c>
      <c r="AW166" s="5">
        <f>IF('Tabulka klientů 2023'!$X170='Hlavní stránka'!AU$1,1,0)</f>
        <v>0</v>
      </c>
      <c r="AX166" s="5">
        <f>IF('Tabulka klientů 2023'!$AA170='Hlavní stránka'!AU$1,1,0)</f>
        <v>0</v>
      </c>
      <c r="AY166" s="5">
        <f>IF('Tabulka klientů 2023'!$AD170='Hlavní stránka'!AU$1,1,0)</f>
        <v>0</v>
      </c>
      <c r="AZ166" s="5">
        <f>IF('Tabulka klientů 2023'!$AG170='Hlavní stránka'!AU$1,1,0)</f>
        <v>0</v>
      </c>
      <c r="BA166" s="5">
        <f>IF('Tabulka klientů 2023'!$AJ170='Hlavní stránka'!AU$1,1,0)</f>
        <v>0</v>
      </c>
      <c r="BB166" s="5">
        <f>IF('Tabulka klientů 2023'!$AM170='Hlavní stránka'!AU$1,1,0)</f>
        <v>0</v>
      </c>
      <c r="BC166" s="5">
        <f>IF('Tabulka klientů 2023'!$AP170='Hlavní stránka'!AU$1,1,0)</f>
        <v>0</v>
      </c>
      <c r="BD166" s="5">
        <f>IF('Tabulka klientů 2023'!$AS170='Hlavní stránka'!AU$1,1,0)</f>
        <v>0</v>
      </c>
      <c r="BE166" s="5">
        <f>IF('Tabulka klientů 2023'!$AV170='Hlavní stránka'!AU$1,1,0)</f>
        <v>0</v>
      </c>
      <c r="BF166" s="5">
        <f t="shared" si="3"/>
        <v>0</v>
      </c>
      <c r="BG166" s="2">
        <f t="shared" si="15"/>
        <v>0</v>
      </c>
      <c r="BH166" s="5">
        <f>IF('Tabulka klientů 2023'!$R170='Hlavní stránka'!BH$1,1,0)</f>
        <v>0</v>
      </c>
      <c r="BI166" s="5">
        <f>IF('Tabulka klientů 2023'!$U170='Hlavní stránka'!BH$1,1,0)</f>
        <v>0</v>
      </c>
      <c r="BJ166" s="5">
        <f>IF('Tabulka klientů 2023'!$X170='Hlavní stránka'!BH$1,1,0)</f>
        <v>0</v>
      </c>
      <c r="BK166" s="5">
        <f>IF('Tabulka klientů 2023'!$AA170='Hlavní stránka'!BH$1,1,0)</f>
        <v>0</v>
      </c>
      <c r="BL166" s="5">
        <f>IF('Tabulka klientů 2023'!$AD170='Hlavní stránka'!BH$1,1,0)</f>
        <v>0</v>
      </c>
      <c r="BM166" s="5">
        <f>IF('Tabulka klientů 2023'!$AG170='Hlavní stránka'!BH$1,1,0)</f>
        <v>0</v>
      </c>
      <c r="BN166" s="5">
        <f>IF('Tabulka klientů 2023'!$AJ170='Hlavní stránka'!BH$1,1,0)</f>
        <v>0</v>
      </c>
      <c r="BO166" s="5">
        <f>IF('Tabulka klientů 2023'!$AM170='Hlavní stránka'!BH$1,1,0)</f>
        <v>0</v>
      </c>
      <c r="BP166" s="5">
        <f>IF('Tabulka klientů 2023'!$AP170='Hlavní stránka'!BH$1,1,0)</f>
        <v>0</v>
      </c>
      <c r="BQ166" s="5">
        <f>IF('Tabulka klientů 2023'!$AS170='Hlavní stránka'!BH$1,1,0)</f>
        <v>0</v>
      </c>
      <c r="BR166" s="5">
        <f>IF('Tabulka klientů 2023'!$AV170='Hlavní stránka'!BH$1,1,0)</f>
        <v>0</v>
      </c>
      <c r="BS166" s="5">
        <f t="shared" si="4"/>
        <v>0</v>
      </c>
      <c r="BT166" s="2">
        <f t="shared" si="16"/>
        <v>0</v>
      </c>
      <c r="BU166" s="5">
        <f>IF('Tabulka klientů 2023'!$R170='Hlavní stránka'!BU$1,1,0)</f>
        <v>0</v>
      </c>
      <c r="BV166" s="5">
        <f>IF('Tabulka klientů 2023'!$U170='Hlavní stránka'!BU$1,1,0)</f>
        <v>0</v>
      </c>
      <c r="BW166" s="5">
        <f>IF('Tabulka klientů 2023'!$X170='Hlavní stránka'!BU$1,1,0)</f>
        <v>0</v>
      </c>
      <c r="BX166" s="5">
        <f>IF('Tabulka klientů 2023'!$AA170='Hlavní stránka'!BU$1,1,0)</f>
        <v>0</v>
      </c>
      <c r="BY166" s="5">
        <f>IF('Tabulka klientů 2023'!$AD170='Hlavní stránka'!BU$1,1,0)</f>
        <v>0</v>
      </c>
      <c r="BZ166" s="5">
        <f>IF('Tabulka klientů 2023'!$AG170='Hlavní stránka'!BU$1,1,0)</f>
        <v>0</v>
      </c>
      <c r="CA166" s="5">
        <f>IF('Tabulka klientů 2023'!$AJ170='Hlavní stránka'!BU$1,1,0)</f>
        <v>0</v>
      </c>
      <c r="CB166" s="5">
        <f>IF('Tabulka klientů 2023'!$AM170='Hlavní stránka'!BU$1,1,0)</f>
        <v>0</v>
      </c>
      <c r="CC166" s="5">
        <f>IF('Tabulka klientů 2023'!$AP170='Hlavní stránka'!BU$1,1,0)</f>
        <v>0</v>
      </c>
      <c r="CD166" s="5">
        <f>IF('Tabulka klientů 2023'!$AS170='Hlavní stránka'!BU$1,1,0)</f>
        <v>0</v>
      </c>
      <c r="CE166" s="5">
        <f>IF('Tabulka klientů 2023'!$AV170='Hlavní stránka'!BU$1,1,0)</f>
        <v>0</v>
      </c>
      <c r="CF166" s="5">
        <f t="shared" si="5"/>
        <v>0</v>
      </c>
      <c r="CG166" s="2">
        <f t="shared" si="17"/>
        <v>0</v>
      </c>
      <c r="CH166" s="5">
        <f>IF('Tabulka klientů 2023'!$R170='Hlavní stránka'!CH$1,1,0)</f>
        <v>0</v>
      </c>
      <c r="CI166" s="5">
        <f>IF('Tabulka klientů 2023'!$U170='Hlavní stránka'!CH$1,1,0)</f>
        <v>0</v>
      </c>
      <c r="CJ166" s="5">
        <f>IF('Tabulka klientů 2023'!$X170='Hlavní stránka'!CH$1,1,0)</f>
        <v>0</v>
      </c>
      <c r="CK166" s="5">
        <f>IF('Tabulka klientů 2023'!$AA170='Hlavní stránka'!CH$1,1,0)</f>
        <v>0</v>
      </c>
      <c r="CL166" s="5">
        <f>IF('Tabulka klientů 2023'!$AD170='Hlavní stránka'!CH$1,1,0)</f>
        <v>0</v>
      </c>
      <c r="CM166" s="5">
        <f>IF('Tabulka klientů 2023'!$AG170='Hlavní stránka'!CH$1,1,0)</f>
        <v>0</v>
      </c>
      <c r="CN166" s="5">
        <f>IF('Tabulka klientů 2023'!$AJ170='Hlavní stránka'!CH$1,1,0)</f>
        <v>0</v>
      </c>
      <c r="CO166" s="5">
        <f>IF('Tabulka klientů 2023'!$AM170='Hlavní stránka'!CH$1,1,0)</f>
        <v>0</v>
      </c>
      <c r="CP166" s="5">
        <f>IF('Tabulka klientů 2023'!$AP170='Hlavní stránka'!CH$1,1,0)</f>
        <v>0</v>
      </c>
      <c r="CQ166" s="5">
        <f>IF('Tabulka klientů 2023'!$AS170='Hlavní stránka'!CH$1,1,0)</f>
        <v>0</v>
      </c>
      <c r="CR166" s="5">
        <f>IF('Tabulka klientů 2023'!$AV170='Hlavní stránka'!CH$1,1,0)</f>
        <v>0</v>
      </c>
      <c r="CS166" s="5">
        <f t="shared" si="6"/>
        <v>0</v>
      </c>
      <c r="CT166" s="2">
        <f t="shared" si="18"/>
        <v>0</v>
      </c>
      <c r="CU166" s="5">
        <f>IF('Tabulka klientů 2023'!$R170='Hlavní stránka'!CU$1,1,0)</f>
        <v>0</v>
      </c>
      <c r="CV166" s="5">
        <f>IF('Tabulka klientů 2023'!$U170='Hlavní stránka'!CU$1,1,0)</f>
        <v>0</v>
      </c>
      <c r="CW166" s="5">
        <f>IF('Tabulka klientů 2023'!$X170='Hlavní stránka'!CU$1,1,0)</f>
        <v>0</v>
      </c>
      <c r="CX166" s="5">
        <f>IF('Tabulka klientů 2023'!$AA170='Hlavní stránka'!CU$1,1,0)</f>
        <v>0</v>
      </c>
      <c r="CY166" s="5">
        <f>IF('Tabulka klientů 2023'!$AD170='Hlavní stránka'!CU$1,1,0)</f>
        <v>0</v>
      </c>
      <c r="CZ166" s="5">
        <f>IF('Tabulka klientů 2023'!$AG170='Hlavní stránka'!CU$1,1,0)</f>
        <v>0</v>
      </c>
      <c r="DA166" s="5">
        <f>IF('Tabulka klientů 2023'!$AJ170='Hlavní stránka'!CU$1,1,0)</f>
        <v>0</v>
      </c>
      <c r="DB166" s="5">
        <f>IF('Tabulka klientů 2023'!$AM170='Hlavní stránka'!CU$1,1,0)</f>
        <v>0</v>
      </c>
      <c r="DC166" s="5">
        <f>IF('Tabulka klientů 2023'!$AP170='Hlavní stránka'!CU$1,1,0)</f>
        <v>0</v>
      </c>
      <c r="DD166" s="5">
        <f>IF('Tabulka klientů 2023'!$AS170='Hlavní stránka'!CU$1,1,0)</f>
        <v>0</v>
      </c>
      <c r="DE166" s="5">
        <f>IF('Tabulka klientů 2023'!$AV170='Hlavní stránka'!CU$1,1,0)</f>
        <v>0</v>
      </c>
      <c r="DF166" s="5">
        <f t="shared" si="7"/>
        <v>0</v>
      </c>
      <c r="DG166" s="2">
        <f t="shared" si="19"/>
        <v>0</v>
      </c>
      <c r="DH166" s="5">
        <f>IF('Tabulka klientů 2023'!$R170='Hlavní stránka'!DH$1,1,0)</f>
        <v>0</v>
      </c>
      <c r="DI166" s="5">
        <f>IF('Tabulka klientů 2023'!$U170='Hlavní stránka'!DH$1,1,0)</f>
        <v>0</v>
      </c>
      <c r="DJ166" s="5">
        <f>IF('Tabulka klientů 2023'!$X170='Hlavní stránka'!DH$1,1,0)</f>
        <v>0</v>
      </c>
      <c r="DK166" s="5">
        <f>IF('Tabulka klientů 2023'!$AA170='Hlavní stránka'!DH$1,1,0)</f>
        <v>0</v>
      </c>
      <c r="DL166" s="5">
        <f>IF('Tabulka klientů 2023'!$AD170='Hlavní stránka'!DH$1,1,0)</f>
        <v>0</v>
      </c>
      <c r="DM166" s="5">
        <f>IF('Tabulka klientů 2023'!$AG170='Hlavní stránka'!DH$1,1,0)</f>
        <v>0</v>
      </c>
      <c r="DN166" s="5">
        <f>IF('Tabulka klientů 2023'!$AJ170='Hlavní stránka'!DH$1,1,0)</f>
        <v>0</v>
      </c>
      <c r="DO166" s="5">
        <f>IF('Tabulka klientů 2023'!$AM170='Hlavní stránka'!DH$1,1,0)</f>
        <v>0</v>
      </c>
      <c r="DP166" s="5">
        <f>IF('Tabulka klientů 2023'!$AP170='Hlavní stránka'!DH$1,1,0)</f>
        <v>0</v>
      </c>
      <c r="DQ166" s="5">
        <f>IF('Tabulka klientů 2023'!$AS170='Hlavní stránka'!DH$1,1,0)</f>
        <v>0</v>
      </c>
      <c r="DR166" s="5">
        <f>IF('Tabulka klientů 2023'!$AV170='Hlavní stránka'!DH$1,1,0)</f>
        <v>0</v>
      </c>
      <c r="DS166" s="5">
        <f t="shared" si="8"/>
        <v>0</v>
      </c>
      <c r="DT166" s="2">
        <f t="shared" si="20"/>
        <v>0</v>
      </c>
      <c r="DU166" s="5">
        <f>IF('Tabulka klientů 2023'!$R170='Hlavní stránka'!DU$1,1,0)</f>
        <v>0</v>
      </c>
      <c r="DV166" s="5">
        <f>IF('Tabulka klientů 2023'!$U170='Hlavní stránka'!DU$1,1,0)</f>
        <v>0</v>
      </c>
      <c r="DW166" s="5">
        <f>IF('Tabulka klientů 2023'!$X170='Hlavní stránka'!DU$1,1,0)</f>
        <v>0</v>
      </c>
      <c r="DX166" s="5">
        <f>IF('Tabulka klientů 2023'!$AA170='Hlavní stránka'!DU$1,1,0)</f>
        <v>0</v>
      </c>
      <c r="DY166" s="5">
        <f>IF('Tabulka klientů 2023'!$AD170='Hlavní stránka'!DU$1,1,0)</f>
        <v>0</v>
      </c>
      <c r="DZ166" s="5">
        <f>IF('Tabulka klientů 2023'!$AG170='Hlavní stránka'!DU$1,1,0)</f>
        <v>0</v>
      </c>
      <c r="EA166" s="5">
        <f>IF('Tabulka klientů 2023'!$AJ170='Hlavní stránka'!DU$1,1,0)</f>
        <v>0</v>
      </c>
      <c r="EB166" s="5">
        <f>IF('Tabulka klientů 2023'!$AM170='Hlavní stránka'!DU$1,1,0)</f>
        <v>0</v>
      </c>
      <c r="EC166" s="5">
        <f>IF('Tabulka klientů 2023'!$AP170='Hlavní stránka'!DU$1,1,0)</f>
        <v>0</v>
      </c>
      <c r="ED166" s="5">
        <f>IF('Tabulka klientů 2023'!$AS170='Hlavní stránka'!DU$1,1,0)</f>
        <v>0</v>
      </c>
      <c r="EE166" s="5">
        <f>IF('Tabulka klientů 2023'!$AV170='Hlavní stránka'!DU$1,1,0)</f>
        <v>0</v>
      </c>
      <c r="EF166" s="5">
        <f t="shared" si="9"/>
        <v>0</v>
      </c>
      <c r="EG166" s="2">
        <f t="shared" si="21"/>
        <v>0</v>
      </c>
      <c r="EH166" s="5">
        <f>IF('Tabulka klientů 2023'!$R170='Hlavní stránka'!EH$1,1,0)</f>
        <v>0</v>
      </c>
      <c r="EI166" s="5">
        <f>IF('Tabulka klientů 2023'!$U170='Hlavní stránka'!EH$1,1,0)</f>
        <v>0</v>
      </c>
      <c r="EJ166" s="5">
        <f>IF('Tabulka klientů 2023'!$X170='Hlavní stránka'!EH$1,1,0)</f>
        <v>0</v>
      </c>
      <c r="EK166" s="5">
        <f>IF('Tabulka klientů 2023'!$AA170='Hlavní stránka'!EH$1,1,0)</f>
        <v>0</v>
      </c>
      <c r="EL166" s="5">
        <f>IF('Tabulka klientů 2023'!$AD170='Hlavní stránka'!EH$1,1,0)</f>
        <v>0</v>
      </c>
      <c r="EM166" s="5">
        <f>IF('Tabulka klientů 2023'!$AG170='Hlavní stránka'!EH$1,1,0)</f>
        <v>0</v>
      </c>
      <c r="EN166" s="5">
        <f>IF('Tabulka klientů 2023'!$AJ170='Hlavní stránka'!EH$1,1,0)</f>
        <v>0</v>
      </c>
      <c r="EO166" s="5">
        <f>IF('Tabulka klientů 2023'!$AM170='Hlavní stránka'!EH$1,1,0)</f>
        <v>0</v>
      </c>
      <c r="EP166" s="5">
        <f>IF('Tabulka klientů 2023'!$AP170='Hlavní stránka'!EH$1,1,0)</f>
        <v>0</v>
      </c>
      <c r="EQ166" s="5">
        <f>IF('Tabulka klientů 2023'!$AS170='Hlavní stránka'!EH$1,1,0)</f>
        <v>0</v>
      </c>
      <c r="ER166" s="5">
        <f>IF('Tabulka klientů 2023'!$AV170='Hlavní stránka'!EH$1,1,0)</f>
        <v>0</v>
      </c>
      <c r="ES166" s="5">
        <f t="shared" si="10"/>
        <v>0</v>
      </c>
      <c r="ET166" s="2">
        <f t="shared" si="22"/>
        <v>0</v>
      </c>
      <c r="EU166" s="5">
        <f>IF('Tabulka klientů 2023'!$R170='Hlavní stránka'!EU$1,1,0)</f>
        <v>0</v>
      </c>
      <c r="EV166" s="5">
        <f>IF('Tabulka klientů 2023'!$U170='Hlavní stránka'!EU$1,1,0)</f>
        <v>0</v>
      </c>
      <c r="EW166" s="5">
        <f>IF('Tabulka klientů 2023'!$X170='Hlavní stránka'!EU$1,1,0)</f>
        <v>0</v>
      </c>
      <c r="EX166" s="5">
        <f>IF('Tabulka klientů 2023'!$AA170='Hlavní stránka'!EU$1,1,0)</f>
        <v>0</v>
      </c>
      <c r="EY166" s="5">
        <f>IF('Tabulka klientů 2023'!$AD170='Hlavní stránka'!EU$1,1,0)</f>
        <v>0</v>
      </c>
      <c r="EZ166" s="5">
        <f>IF('Tabulka klientů 2023'!$AG170='Hlavní stránka'!EU$1,1,0)</f>
        <v>0</v>
      </c>
      <c r="FA166" s="5">
        <f>IF('Tabulka klientů 2023'!$AJ170='Hlavní stránka'!EU$1,1,0)</f>
        <v>0</v>
      </c>
      <c r="FB166" s="5">
        <f>IF('Tabulka klientů 2023'!$AM170='Hlavní stránka'!EU$1,1,0)</f>
        <v>0</v>
      </c>
      <c r="FC166" s="5">
        <f>IF('Tabulka klientů 2023'!$AP170='Hlavní stránka'!EU$1,1,0)</f>
        <v>0</v>
      </c>
      <c r="FD166" s="5">
        <f>IF('Tabulka klientů 2023'!$AS170='Hlavní stránka'!EU$1,1,0)</f>
        <v>0</v>
      </c>
      <c r="FE166" s="5">
        <f>IF('Tabulka klientů 2023'!$AV170='Hlavní stránka'!EU$1,1,0)</f>
        <v>0</v>
      </c>
      <c r="FF166" s="5">
        <f t="shared" si="11"/>
        <v>0</v>
      </c>
      <c r="FG166" s="2">
        <f t="shared" si="23"/>
        <v>0</v>
      </c>
    </row>
    <row r="167" spans="1:163" ht="1.5" hidden="1" customHeight="1" x14ac:dyDescent="0.25">
      <c r="A167" s="4"/>
      <c r="B167" s="4"/>
      <c r="C167" s="4"/>
      <c r="D167" s="4"/>
      <c r="E167" s="4"/>
      <c r="F167" s="4"/>
      <c r="G167" s="4"/>
      <c r="H167" s="5">
        <f>IF('Tabulka klientů 2023'!$R171='Hlavní stránka'!$H$1,1,0)</f>
        <v>0</v>
      </c>
      <c r="I167" s="5">
        <f>IF('Tabulka klientů 2023'!$U171='Hlavní stránka'!$H$1,1,0)</f>
        <v>0</v>
      </c>
      <c r="J167" s="5">
        <f>IF('Tabulka klientů 2023'!$X171='Hlavní stránka'!$H$1,1,0)</f>
        <v>0</v>
      </c>
      <c r="K167" s="5">
        <f>IF('Tabulka klientů 2023'!$AA171='Hlavní stránka'!$H$1,1,0)</f>
        <v>0</v>
      </c>
      <c r="L167" s="5">
        <f>IF('Tabulka klientů 2023'!$AD171='Hlavní stránka'!$H$1,1,0)</f>
        <v>0</v>
      </c>
      <c r="M167" s="5">
        <f>IF('Tabulka klientů 2023'!$AG171='Hlavní stránka'!$H$1,1,0)</f>
        <v>0</v>
      </c>
      <c r="N167" s="5">
        <f>IF('Tabulka klientů 2023'!$AJ171='Hlavní stránka'!$H$1,1,0)</f>
        <v>0</v>
      </c>
      <c r="O167" s="5">
        <f>IF('Tabulka klientů 2023'!$AM171='Hlavní stránka'!$H$1,1,0)</f>
        <v>0</v>
      </c>
      <c r="P167" s="5">
        <f>IF('Tabulka klientů 2023'!$AP171='Hlavní stránka'!$H$1,1,0)</f>
        <v>0</v>
      </c>
      <c r="Q167" s="5">
        <f>IF('Tabulka klientů 2023'!$AS171='Hlavní stránka'!$H$1,1,0)</f>
        <v>0</v>
      </c>
      <c r="R167" s="5">
        <f>IF('Tabulka klientů 2023'!$AV171='Hlavní stránka'!$H$1,1,0)</f>
        <v>0</v>
      </c>
      <c r="S167" s="5">
        <f t="shared" si="0"/>
        <v>0</v>
      </c>
      <c r="T167" s="2">
        <f t="shared" si="12"/>
        <v>0</v>
      </c>
      <c r="U167" s="5">
        <f>IF('Tabulka klientů 2023'!$R171='Hlavní stránka'!U$1,1,0)</f>
        <v>0</v>
      </c>
      <c r="V167" s="5">
        <f>IF('Tabulka klientů 2023'!$U171='Hlavní stránka'!U$1,1,0)</f>
        <v>0</v>
      </c>
      <c r="W167" s="5">
        <f>IF('Tabulka klientů 2023'!$X171='Hlavní stránka'!U$1,1,0)</f>
        <v>0</v>
      </c>
      <c r="X167" s="5">
        <f>IF('Tabulka klientů 2023'!$AA171='Hlavní stránka'!U$1,1,0)</f>
        <v>0</v>
      </c>
      <c r="Y167" s="5">
        <f>IF('Tabulka klientů 2023'!$AD171='Hlavní stránka'!U$1,1,0)</f>
        <v>0</v>
      </c>
      <c r="Z167" s="5">
        <f>IF('Tabulka klientů 2023'!$AG171='Hlavní stránka'!U$1,1,0)</f>
        <v>0</v>
      </c>
      <c r="AA167" s="5">
        <f>IF('Tabulka klientů 2023'!$AJ171='Hlavní stránka'!U$1,1,0)</f>
        <v>0</v>
      </c>
      <c r="AB167" s="5">
        <f>IF('Tabulka klientů 2023'!$AM171='Hlavní stránka'!U$1,1,0)</f>
        <v>0</v>
      </c>
      <c r="AC167" s="5">
        <f>IF('Tabulka klientů 2023'!$AP171='Hlavní stránka'!U$1,1,0)</f>
        <v>0</v>
      </c>
      <c r="AD167" s="5">
        <f>IF('Tabulka klientů 2023'!$AS171='Hlavní stránka'!U$1,1,0)</f>
        <v>0</v>
      </c>
      <c r="AE167" s="5">
        <f>IF('Tabulka klientů 2023'!$AV171='Hlavní stránka'!U$1,1,0)</f>
        <v>0</v>
      </c>
      <c r="AF167" s="5">
        <f t="shared" si="1"/>
        <v>0</v>
      </c>
      <c r="AG167" s="2">
        <f t="shared" si="13"/>
        <v>0</v>
      </c>
      <c r="AH167" s="5">
        <f>IF('Tabulka klientů 2023'!$R171='Hlavní stránka'!AH$1,1,0)</f>
        <v>0</v>
      </c>
      <c r="AI167" s="5">
        <f>IF('Tabulka klientů 2023'!$U171='Hlavní stránka'!AH$1,1,0)</f>
        <v>0</v>
      </c>
      <c r="AJ167" s="5">
        <f>IF('Tabulka klientů 2023'!$X171='Hlavní stránka'!AH$1,1,0)</f>
        <v>0</v>
      </c>
      <c r="AK167" s="5">
        <f>IF('Tabulka klientů 2023'!$AA171='Hlavní stránka'!AH$1,1,0)</f>
        <v>0</v>
      </c>
      <c r="AL167" s="5">
        <f>IF('Tabulka klientů 2023'!$AD171='Hlavní stránka'!AH$1,1,0)</f>
        <v>0</v>
      </c>
      <c r="AM167" s="5">
        <f>IF('Tabulka klientů 2023'!$AG171='Hlavní stránka'!AH$1,1,0)</f>
        <v>0</v>
      </c>
      <c r="AN167" s="5">
        <f>IF('Tabulka klientů 2023'!$AJ171='Hlavní stránka'!AH$1,1,0)</f>
        <v>0</v>
      </c>
      <c r="AO167" s="5">
        <f>IF('Tabulka klientů 2023'!$AM171='Hlavní stránka'!AH$1,1,0)</f>
        <v>0</v>
      </c>
      <c r="AP167" s="5">
        <f>IF('Tabulka klientů 2023'!$AP171='Hlavní stránka'!AH$1,1,0)</f>
        <v>0</v>
      </c>
      <c r="AQ167" s="5">
        <f>IF('Tabulka klientů 2023'!$AS171='Hlavní stránka'!AH$1,1,0)</f>
        <v>0</v>
      </c>
      <c r="AR167" s="5">
        <f>IF('Tabulka klientů 2023'!$AV171='Hlavní stránka'!AH$1,1,0)</f>
        <v>0</v>
      </c>
      <c r="AS167" s="5">
        <f t="shared" si="2"/>
        <v>0</v>
      </c>
      <c r="AT167" s="2">
        <f t="shared" si="14"/>
        <v>0</v>
      </c>
      <c r="AU167" s="5">
        <f>IF('Tabulka klientů 2023'!$R171='Hlavní stránka'!AU$1,1,0)</f>
        <v>0</v>
      </c>
      <c r="AV167" s="5">
        <f>IF('Tabulka klientů 2023'!$U171='Hlavní stránka'!AU$1,1,0)</f>
        <v>0</v>
      </c>
      <c r="AW167" s="5">
        <f>IF('Tabulka klientů 2023'!$X171='Hlavní stránka'!AU$1,1,0)</f>
        <v>0</v>
      </c>
      <c r="AX167" s="5">
        <f>IF('Tabulka klientů 2023'!$AA171='Hlavní stránka'!AU$1,1,0)</f>
        <v>0</v>
      </c>
      <c r="AY167" s="5">
        <f>IF('Tabulka klientů 2023'!$AD171='Hlavní stránka'!AU$1,1,0)</f>
        <v>0</v>
      </c>
      <c r="AZ167" s="5">
        <f>IF('Tabulka klientů 2023'!$AG171='Hlavní stránka'!AU$1,1,0)</f>
        <v>0</v>
      </c>
      <c r="BA167" s="5">
        <f>IF('Tabulka klientů 2023'!$AJ171='Hlavní stránka'!AU$1,1,0)</f>
        <v>0</v>
      </c>
      <c r="BB167" s="5">
        <f>IF('Tabulka klientů 2023'!$AM171='Hlavní stránka'!AU$1,1,0)</f>
        <v>0</v>
      </c>
      <c r="BC167" s="5">
        <f>IF('Tabulka klientů 2023'!$AP171='Hlavní stránka'!AU$1,1,0)</f>
        <v>0</v>
      </c>
      <c r="BD167" s="5">
        <f>IF('Tabulka klientů 2023'!$AS171='Hlavní stránka'!AU$1,1,0)</f>
        <v>0</v>
      </c>
      <c r="BE167" s="5">
        <f>IF('Tabulka klientů 2023'!$AV171='Hlavní stránka'!AU$1,1,0)</f>
        <v>0</v>
      </c>
      <c r="BF167" s="5">
        <f t="shared" si="3"/>
        <v>0</v>
      </c>
      <c r="BG167" s="2">
        <f t="shared" si="15"/>
        <v>0</v>
      </c>
      <c r="BH167" s="5">
        <f>IF('Tabulka klientů 2023'!$R171='Hlavní stránka'!BH$1,1,0)</f>
        <v>0</v>
      </c>
      <c r="BI167" s="5">
        <f>IF('Tabulka klientů 2023'!$U171='Hlavní stránka'!BH$1,1,0)</f>
        <v>0</v>
      </c>
      <c r="BJ167" s="5">
        <f>IF('Tabulka klientů 2023'!$X171='Hlavní stránka'!BH$1,1,0)</f>
        <v>0</v>
      </c>
      <c r="BK167" s="5">
        <f>IF('Tabulka klientů 2023'!$AA171='Hlavní stránka'!BH$1,1,0)</f>
        <v>0</v>
      </c>
      <c r="BL167" s="5">
        <f>IF('Tabulka klientů 2023'!$AD171='Hlavní stránka'!BH$1,1,0)</f>
        <v>0</v>
      </c>
      <c r="BM167" s="5">
        <f>IF('Tabulka klientů 2023'!$AG171='Hlavní stránka'!BH$1,1,0)</f>
        <v>0</v>
      </c>
      <c r="BN167" s="5">
        <f>IF('Tabulka klientů 2023'!$AJ171='Hlavní stránka'!BH$1,1,0)</f>
        <v>0</v>
      </c>
      <c r="BO167" s="5">
        <f>IF('Tabulka klientů 2023'!$AM171='Hlavní stránka'!BH$1,1,0)</f>
        <v>0</v>
      </c>
      <c r="BP167" s="5">
        <f>IF('Tabulka klientů 2023'!$AP171='Hlavní stránka'!BH$1,1,0)</f>
        <v>0</v>
      </c>
      <c r="BQ167" s="5">
        <f>IF('Tabulka klientů 2023'!$AS171='Hlavní stránka'!BH$1,1,0)</f>
        <v>0</v>
      </c>
      <c r="BR167" s="5">
        <f>IF('Tabulka klientů 2023'!$AV171='Hlavní stránka'!BH$1,1,0)</f>
        <v>0</v>
      </c>
      <c r="BS167" s="5">
        <f t="shared" si="4"/>
        <v>0</v>
      </c>
      <c r="BT167" s="2">
        <f t="shared" si="16"/>
        <v>0</v>
      </c>
      <c r="BU167" s="5">
        <f>IF('Tabulka klientů 2023'!$R171='Hlavní stránka'!BU$1,1,0)</f>
        <v>0</v>
      </c>
      <c r="BV167" s="5">
        <f>IF('Tabulka klientů 2023'!$U171='Hlavní stránka'!BU$1,1,0)</f>
        <v>0</v>
      </c>
      <c r="BW167" s="5">
        <f>IF('Tabulka klientů 2023'!$X171='Hlavní stránka'!BU$1,1,0)</f>
        <v>0</v>
      </c>
      <c r="BX167" s="5">
        <f>IF('Tabulka klientů 2023'!$AA171='Hlavní stránka'!BU$1,1,0)</f>
        <v>0</v>
      </c>
      <c r="BY167" s="5">
        <f>IF('Tabulka klientů 2023'!$AD171='Hlavní stránka'!BU$1,1,0)</f>
        <v>0</v>
      </c>
      <c r="BZ167" s="5">
        <f>IF('Tabulka klientů 2023'!$AG171='Hlavní stránka'!BU$1,1,0)</f>
        <v>0</v>
      </c>
      <c r="CA167" s="5">
        <f>IF('Tabulka klientů 2023'!$AJ171='Hlavní stránka'!BU$1,1,0)</f>
        <v>0</v>
      </c>
      <c r="CB167" s="5">
        <f>IF('Tabulka klientů 2023'!$AM171='Hlavní stránka'!BU$1,1,0)</f>
        <v>0</v>
      </c>
      <c r="CC167" s="5">
        <f>IF('Tabulka klientů 2023'!$AP171='Hlavní stránka'!BU$1,1,0)</f>
        <v>0</v>
      </c>
      <c r="CD167" s="5">
        <f>IF('Tabulka klientů 2023'!$AS171='Hlavní stránka'!BU$1,1,0)</f>
        <v>0</v>
      </c>
      <c r="CE167" s="5">
        <f>IF('Tabulka klientů 2023'!$AV171='Hlavní stránka'!BU$1,1,0)</f>
        <v>0</v>
      </c>
      <c r="CF167" s="5">
        <f t="shared" si="5"/>
        <v>0</v>
      </c>
      <c r="CG167" s="2">
        <f t="shared" si="17"/>
        <v>0</v>
      </c>
      <c r="CH167" s="5">
        <f>IF('Tabulka klientů 2023'!$R171='Hlavní stránka'!CH$1,1,0)</f>
        <v>0</v>
      </c>
      <c r="CI167" s="5">
        <f>IF('Tabulka klientů 2023'!$U171='Hlavní stránka'!CH$1,1,0)</f>
        <v>0</v>
      </c>
      <c r="CJ167" s="5">
        <f>IF('Tabulka klientů 2023'!$X171='Hlavní stránka'!CH$1,1,0)</f>
        <v>0</v>
      </c>
      <c r="CK167" s="5">
        <f>IF('Tabulka klientů 2023'!$AA171='Hlavní stránka'!CH$1,1,0)</f>
        <v>0</v>
      </c>
      <c r="CL167" s="5">
        <f>IF('Tabulka klientů 2023'!$AD171='Hlavní stránka'!CH$1,1,0)</f>
        <v>0</v>
      </c>
      <c r="CM167" s="5">
        <f>IF('Tabulka klientů 2023'!$AG171='Hlavní stránka'!CH$1,1,0)</f>
        <v>0</v>
      </c>
      <c r="CN167" s="5">
        <f>IF('Tabulka klientů 2023'!$AJ171='Hlavní stránka'!CH$1,1,0)</f>
        <v>0</v>
      </c>
      <c r="CO167" s="5">
        <f>IF('Tabulka klientů 2023'!$AM171='Hlavní stránka'!CH$1,1,0)</f>
        <v>0</v>
      </c>
      <c r="CP167" s="5">
        <f>IF('Tabulka klientů 2023'!$AP171='Hlavní stránka'!CH$1,1,0)</f>
        <v>0</v>
      </c>
      <c r="CQ167" s="5">
        <f>IF('Tabulka klientů 2023'!$AS171='Hlavní stránka'!CH$1,1,0)</f>
        <v>0</v>
      </c>
      <c r="CR167" s="5">
        <f>IF('Tabulka klientů 2023'!$AV171='Hlavní stránka'!CH$1,1,0)</f>
        <v>0</v>
      </c>
      <c r="CS167" s="5">
        <f t="shared" si="6"/>
        <v>0</v>
      </c>
      <c r="CT167" s="2">
        <f t="shared" si="18"/>
        <v>0</v>
      </c>
      <c r="CU167" s="5">
        <f>IF('Tabulka klientů 2023'!$R171='Hlavní stránka'!CU$1,1,0)</f>
        <v>0</v>
      </c>
      <c r="CV167" s="5">
        <f>IF('Tabulka klientů 2023'!$U171='Hlavní stránka'!CU$1,1,0)</f>
        <v>0</v>
      </c>
      <c r="CW167" s="5">
        <f>IF('Tabulka klientů 2023'!$X171='Hlavní stránka'!CU$1,1,0)</f>
        <v>0</v>
      </c>
      <c r="CX167" s="5">
        <f>IF('Tabulka klientů 2023'!$AA171='Hlavní stránka'!CU$1,1,0)</f>
        <v>0</v>
      </c>
      <c r="CY167" s="5">
        <f>IF('Tabulka klientů 2023'!$AD171='Hlavní stránka'!CU$1,1,0)</f>
        <v>0</v>
      </c>
      <c r="CZ167" s="5">
        <f>IF('Tabulka klientů 2023'!$AG171='Hlavní stránka'!CU$1,1,0)</f>
        <v>0</v>
      </c>
      <c r="DA167" s="5">
        <f>IF('Tabulka klientů 2023'!$AJ171='Hlavní stránka'!CU$1,1,0)</f>
        <v>0</v>
      </c>
      <c r="DB167" s="5">
        <f>IF('Tabulka klientů 2023'!$AM171='Hlavní stránka'!CU$1,1,0)</f>
        <v>0</v>
      </c>
      <c r="DC167" s="5">
        <f>IF('Tabulka klientů 2023'!$AP171='Hlavní stránka'!CU$1,1,0)</f>
        <v>0</v>
      </c>
      <c r="DD167" s="5">
        <f>IF('Tabulka klientů 2023'!$AS171='Hlavní stránka'!CU$1,1,0)</f>
        <v>0</v>
      </c>
      <c r="DE167" s="5">
        <f>IF('Tabulka klientů 2023'!$AV171='Hlavní stránka'!CU$1,1,0)</f>
        <v>0</v>
      </c>
      <c r="DF167" s="5">
        <f t="shared" si="7"/>
        <v>0</v>
      </c>
      <c r="DG167" s="2">
        <f t="shared" si="19"/>
        <v>0</v>
      </c>
      <c r="DH167" s="5">
        <f>IF('Tabulka klientů 2023'!$R171='Hlavní stránka'!DH$1,1,0)</f>
        <v>0</v>
      </c>
      <c r="DI167" s="5">
        <f>IF('Tabulka klientů 2023'!$U171='Hlavní stránka'!DH$1,1,0)</f>
        <v>0</v>
      </c>
      <c r="DJ167" s="5">
        <f>IF('Tabulka klientů 2023'!$X171='Hlavní stránka'!DH$1,1,0)</f>
        <v>0</v>
      </c>
      <c r="DK167" s="5">
        <f>IF('Tabulka klientů 2023'!$AA171='Hlavní stránka'!DH$1,1,0)</f>
        <v>0</v>
      </c>
      <c r="DL167" s="5">
        <f>IF('Tabulka klientů 2023'!$AD171='Hlavní stránka'!DH$1,1,0)</f>
        <v>0</v>
      </c>
      <c r="DM167" s="5">
        <f>IF('Tabulka klientů 2023'!$AG171='Hlavní stránka'!DH$1,1,0)</f>
        <v>0</v>
      </c>
      <c r="DN167" s="5">
        <f>IF('Tabulka klientů 2023'!$AJ171='Hlavní stránka'!DH$1,1,0)</f>
        <v>0</v>
      </c>
      <c r="DO167" s="5">
        <f>IF('Tabulka klientů 2023'!$AM171='Hlavní stránka'!DH$1,1,0)</f>
        <v>0</v>
      </c>
      <c r="DP167" s="5">
        <f>IF('Tabulka klientů 2023'!$AP171='Hlavní stránka'!DH$1,1,0)</f>
        <v>0</v>
      </c>
      <c r="DQ167" s="5">
        <f>IF('Tabulka klientů 2023'!$AS171='Hlavní stránka'!DH$1,1,0)</f>
        <v>0</v>
      </c>
      <c r="DR167" s="5">
        <f>IF('Tabulka klientů 2023'!$AV171='Hlavní stránka'!DH$1,1,0)</f>
        <v>0</v>
      </c>
      <c r="DS167" s="5">
        <f t="shared" si="8"/>
        <v>0</v>
      </c>
      <c r="DT167" s="2">
        <f t="shared" si="20"/>
        <v>0</v>
      </c>
      <c r="DU167" s="5">
        <f>IF('Tabulka klientů 2023'!$R171='Hlavní stránka'!DU$1,1,0)</f>
        <v>0</v>
      </c>
      <c r="DV167" s="5">
        <f>IF('Tabulka klientů 2023'!$U171='Hlavní stránka'!DU$1,1,0)</f>
        <v>0</v>
      </c>
      <c r="DW167" s="5">
        <f>IF('Tabulka klientů 2023'!$X171='Hlavní stránka'!DU$1,1,0)</f>
        <v>0</v>
      </c>
      <c r="DX167" s="5">
        <f>IF('Tabulka klientů 2023'!$AA171='Hlavní stránka'!DU$1,1,0)</f>
        <v>0</v>
      </c>
      <c r="DY167" s="5">
        <f>IF('Tabulka klientů 2023'!$AD171='Hlavní stránka'!DU$1,1,0)</f>
        <v>0</v>
      </c>
      <c r="DZ167" s="5">
        <f>IF('Tabulka klientů 2023'!$AG171='Hlavní stránka'!DU$1,1,0)</f>
        <v>0</v>
      </c>
      <c r="EA167" s="5">
        <f>IF('Tabulka klientů 2023'!$AJ171='Hlavní stránka'!DU$1,1,0)</f>
        <v>0</v>
      </c>
      <c r="EB167" s="5">
        <f>IF('Tabulka klientů 2023'!$AM171='Hlavní stránka'!DU$1,1,0)</f>
        <v>0</v>
      </c>
      <c r="EC167" s="5">
        <f>IF('Tabulka klientů 2023'!$AP171='Hlavní stránka'!DU$1,1,0)</f>
        <v>0</v>
      </c>
      <c r="ED167" s="5">
        <f>IF('Tabulka klientů 2023'!$AS171='Hlavní stránka'!DU$1,1,0)</f>
        <v>0</v>
      </c>
      <c r="EE167" s="5">
        <f>IF('Tabulka klientů 2023'!$AV171='Hlavní stránka'!DU$1,1,0)</f>
        <v>0</v>
      </c>
      <c r="EF167" s="5">
        <f t="shared" si="9"/>
        <v>0</v>
      </c>
      <c r="EG167" s="2">
        <f t="shared" si="21"/>
        <v>0</v>
      </c>
      <c r="EH167" s="5">
        <f>IF('Tabulka klientů 2023'!$R171='Hlavní stránka'!EH$1,1,0)</f>
        <v>0</v>
      </c>
      <c r="EI167" s="5">
        <f>IF('Tabulka klientů 2023'!$U171='Hlavní stránka'!EH$1,1,0)</f>
        <v>0</v>
      </c>
      <c r="EJ167" s="5">
        <f>IF('Tabulka klientů 2023'!$X171='Hlavní stránka'!EH$1,1,0)</f>
        <v>0</v>
      </c>
      <c r="EK167" s="5">
        <f>IF('Tabulka klientů 2023'!$AA171='Hlavní stránka'!EH$1,1,0)</f>
        <v>0</v>
      </c>
      <c r="EL167" s="5">
        <f>IF('Tabulka klientů 2023'!$AD171='Hlavní stránka'!EH$1,1,0)</f>
        <v>0</v>
      </c>
      <c r="EM167" s="5">
        <f>IF('Tabulka klientů 2023'!$AG171='Hlavní stránka'!EH$1,1,0)</f>
        <v>0</v>
      </c>
      <c r="EN167" s="5">
        <f>IF('Tabulka klientů 2023'!$AJ171='Hlavní stránka'!EH$1,1,0)</f>
        <v>0</v>
      </c>
      <c r="EO167" s="5">
        <f>IF('Tabulka klientů 2023'!$AM171='Hlavní stránka'!EH$1,1,0)</f>
        <v>0</v>
      </c>
      <c r="EP167" s="5">
        <f>IF('Tabulka klientů 2023'!$AP171='Hlavní stránka'!EH$1,1,0)</f>
        <v>0</v>
      </c>
      <c r="EQ167" s="5">
        <f>IF('Tabulka klientů 2023'!$AS171='Hlavní stránka'!EH$1,1,0)</f>
        <v>0</v>
      </c>
      <c r="ER167" s="5">
        <f>IF('Tabulka klientů 2023'!$AV171='Hlavní stránka'!EH$1,1,0)</f>
        <v>0</v>
      </c>
      <c r="ES167" s="5">
        <f t="shared" si="10"/>
        <v>0</v>
      </c>
      <c r="ET167" s="2">
        <f t="shared" si="22"/>
        <v>0</v>
      </c>
      <c r="EU167" s="5">
        <f>IF('Tabulka klientů 2023'!$R171='Hlavní stránka'!EU$1,1,0)</f>
        <v>0</v>
      </c>
      <c r="EV167" s="5">
        <f>IF('Tabulka klientů 2023'!$U171='Hlavní stránka'!EU$1,1,0)</f>
        <v>0</v>
      </c>
      <c r="EW167" s="5">
        <f>IF('Tabulka klientů 2023'!$X171='Hlavní stránka'!EU$1,1,0)</f>
        <v>0</v>
      </c>
      <c r="EX167" s="5">
        <f>IF('Tabulka klientů 2023'!$AA171='Hlavní stránka'!EU$1,1,0)</f>
        <v>0</v>
      </c>
      <c r="EY167" s="5">
        <f>IF('Tabulka klientů 2023'!$AD171='Hlavní stránka'!EU$1,1,0)</f>
        <v>0</v>
      </c>
      <c r="EZ167" s="5">
        <f>IF('Tabulka klientů 2023'!$AG171='Hlavní stránka'!EU$1,1,0)</f>
        <v>0</v>
      </c>
      <c r="FA167" s="5">
        <f>IF('Tabulka klientů 2023'!$AJ171='Hlavní stránka'!EU$1,1,0)</f>
        <v>0</v>
      </c>
      <c r="FB167" s="5">
        <f>IF('Tabulka klientů 2023'!$AM171='Hlavní stránka'!EU$1,1,0)</f>
        <v>0</v>
      </c>
      <c r="FC167" s="5">
        <f>IF('Tabulka klientů 2023'!$AP171='Hlavní stránka'!EU$1,1,0)</f>
        <v>0</v>
      </c>
      <c r="FD167" s="5">
        <f>IF('Tabulka klientů 2023'!$AS171='Hlavní stránka'!EU$1,1,0)</f>
        <v>0</v>
      </c>
      <c r="FE167" s="5">
        <f>IF('Tabulka klientů 2023'!$AV171='Hlavní stránka'!EU$1,1,0)</f>
        <v>0</v>
      </c>
      <c r="FF167" s="5">
        <f t="shared" si="11"/>
        <v>0</v>
      </c>
      <c r="FG167" s="2">
        <f t="shared" si="23"/>
        <v>0</v>
      </c>
    </row>
    <row r="168" spans="1:163" ht="1.5" hidden="1" customHeight="1" x14ac:dyDescent="0.25">
      <c r="A168" s="4"/>
      <c r="B168" s="4"/>
      <c r="C168" s="4"/>
      <c r="D168" s="4"/>
      <c r="E168" s="4"/>
      <c r="F168" s="4"/>
      <c r="G168" s="4"/>
      <c r="H168" s="5">
        <f>IF('Tabulka klientů 2023'!$R172='Hlavní stránka'!$H$1,1,0)</f>
        <v>0</v>
      </c>
      <c r="I168" s="5">
        <f>IF('Tabulka klientů 2023'!$U172='Hlavní stránka'!$H$1,1,0)</f>
        <v>0</v>
      </c>
      <c r="J168" s="5">
        <f>IF('Tabulka klientů 2023'!$X172='Hlavní stránka'!$H$1,1,0)</f>
        <v>0</v>
      </c>
      <c r="K168" s="5">
        <f>IF('Tabulka klientů 2023'!$AA172='Hlavní stránka'!$H$1,1,0)</f>
        <v>0</v>
      </c>
      <c r="L168" s="5">
        <f>IF('Tabulka klientů 2023'!$AD172='Hlavní stránka'!$H$1,1,0)</f>
        <v>0</v>
      </c>
      <c r="M168" s="5">
        <f>IF('Tabulka klientů 2023'!$AG172='Hlavní stránka'!$H$1,1,0)</f>
        <v>0</v>
      </c>
      <c r="N168" s="5">
        <f>IF('Tabulka klientů 2023'!$AJ172='Hlavní stránka'!$H$1,1,0)</f>
        <v>0</v>
      </c>
      <c r="O168" s="5">
        <f>IF('Tabulka klientů 2023'!$AM172='Hlavní stránka'!$H$1,1,0)</f>
        <v>0</v>
      </c>
      <c r="P168" s="5">
        <f>IF('Tabulka klientů 2023'!$AP172='Hlavní stránka'!$H$1,1,0)</f>
        <v>0</v>
      </c>
      <c r="Q168" s="5">
        <f>IF('Tabulka klientů 2023'!$AS172='Hlavní stránka'!$H$1,1,0)</f>
        <v>0</v>
      </c>
      <c r="R168" s="5">
        <f>IF('Tabulka klientů 2023'!$AV172='Hlavní stránka'!$H$1,1,0)</f>
        <v>0</v>
      </c>
      <c r="S168" s="5">
        <f t="shared" si="0"/>
        <v>0</v>
      </c>
      <c r="T168" s="2">
        <f t="shared" si="12"/>
        <v>0</v>
      </c>
      <c r="U168" s="5">
        <f>IF('Tabulka klientů 2023'!$R172='Hlavní stránka'!U$1,1,0)</f>
        <v>0</v>
      </c>
      <c r="V168" s="5">
        <f>IF('Tabulka klientů 2023'!$U172='Hlavní stránka'!U$1,1,0)</f>
        <v>0</v>
      </c>
      <c r="W168" s="5">
        <f>IF('Tabulka klientů 2023'!$X172='Hlavní stránka'!U$1,1,0)</f>
        <v>0</v>
      </c>
      <c r="X168" s="5">
        <f>IF('Tabulka klientů 2023'!$AA172='Hlavní stránka'!U$1,1,0)</f>
        <v>0</v>
      </c>
      <c r="Y168" s="5">
        <f>IF('Tabulka klientů 2023'!$AD172='Hlavní stránka'!U$1,1,0)</f>
        <v>0</v>
      </c>
      <c r="Z168" s="5">
        <f>IF('Tabulka klientů 2023'!$AG172='Hlavní stránka'!U$1,1,0)</f>
        <v>0</v>
      </c>
      <c r="AA168" s="5">
        <f>IF('Tabulka klientů 2023'!$AJ172='Hlavní stránka'!U$1,1,0)</f>
        <v>0</v>
      </c>
      <c r="AB168" s="5">
        <f>IF('Tabulka klientů 2023'!$AM172='Hlavní stránka'!U$1,1,0)</f>
        <v>0</v>
      </c>
      <c r="AC168" s="5">
        <f>IF('Tabulka klientů 2023'!$AP172='Hlavní stránka'!U$1,1,0)</f>
        <v>0</v>
      </c>
      <c r="AD168" s="5">
        <f>IF('Tabulka klientů 2023'!$AS172='Hlavní stránka'!U$1,1,0)</f>
        <v>0</v>
      </c>
      <c r="AE168" s="5">
        <f>IF('Tabulka klientů 2023'!$AV172='Hlavní stránka'!U$1,1,0)</f>
        <v>0</v>
      </c>
      <c r="AF168" s="5">
        <f t="shared" si="1"/>
        <v>0</v>
      </c>
      <c r="AG168" s="2">
        <f t="shared" si="13"/>
        <v>0</v>
      </c>
      <c r="AH168" s="5">
        <f>IF('Tabulka klientů 2023'!$R172='Hlavní stránka'!AH$1,1,0)</f>
        <v>0</v>
      </c>
      <c r="AI168" s="5">
        <f>IF('Tabulka klientů 2023'!$U172='Hlavní stránka'!AH$1,1,0)</f>
        <v>0</v>
      </c>
      <c r="AJ168" s="5">
        <f>IF('Tabulka klientů 2023'!$X172='Hlavní stránka'!AH$1,1,0)</f>
        <v>0</v>
      </c>
      <c r="AK168" s="5">
        <f>IF('Tabulka klientů 2023'!$AA172='Hlavní stránka'!AH$1,1,0)</f>
        <v>0</v>
      </c>
      <c r="AL168" s="5">
        <f>IF('Tabulka klientů 2023'!$AD172='Hlavní stránka'!AH$1,1,0)</f>
        <v>0</v>
      </c>
      <c r="AM168" s="5">
        <f>IF('Tabulka klientů 2023'!$AG172='Hlavní stránka'!AH$1,1,0)</f>
        <v>0</v>
      </c>
      <c r="AN168" s="5">
        <f>IF('Tabulka klientů 2023'!$AJ172='Hlavní stránka'!AH$1,1,0)</f>
        <v>0</v>
      </c>
      <c r="AO168" s="5">
        <f>IF('Tabulka klientů 2023'!$AM172='Hlavní stránka'!AH$1,1,0)</f>
        <v>0</v>
      </c>
      <c r="AP168" s="5">
        <f>IF('Tabulka klientů 2023'!$AP172='Hlavní stránka'!AH$1,1,0)</f>
        <v>0</v>
      </c>
      <c r="AQ168" s="5">
        <f>IF('Tabulka klientů 2023'!$AS172='Hlavní stránka'!AH$1,1,0)</f>
        <v>0</v>
      </c>
      <c r="AR168" s="5">
        <f>IF('Tabulka klientů 2023'!$AV172='Hlavní stránka'!AH$1,1,0)</f>
        <v>0</v>
      </c>
      <c r="AS168" s="5">
        <f t="shared" si="2"/>
        <v>0</v>
      </c>
      <c r="AT168" s="2">
        <f t="shared" si="14"/>
        <v>0</v>
      </c>
      <c r="AU168" s="5">
        <f>IF('Tabulka klientů 2023'!$R172='Hlavní stránka'!AU$1,1,0)</f>
        <v>0</v>
      </c>
      <c r="AV168" s="5">
        <f>IF('Tabulka klientů 2023'!$U172='Hlavní stránka'!AU$1,1,0)</f>
        <v>0</v>
      </c>
      <c r="AW168" s="5">
        <f>IF('Tabulka klientů 2023'!$X172='Hlavní stránka'!AU$1,1,0)</f>
        <v>0</v>
      </c>
      <c r="AX168" s="5">
        <f>IF('Tabulka klientů 2023'!$AA172='Hlavní stránka'!AU$1,1,0)</f>
        <v>0</v>
      </c>
      <c r="AY168" s="5">
        <f>IF('Tabulka klientů 2023'!$AD172='Hlavní stránka'!AU$1,1,0)</f>
        <v>0</v>
      </c>
      <c r="AZ168" s="5">
        <f>IF('Tabulka klientů 2023'!$AG172='Hlavní stránka'!AU$1,1,0)</f>
        <v>0</v>
      </c>
      <c r="BA168" s="5">
        <f>IF('Tabulka klientů 2023'!$AJ172='Hlavní stránka'!AU$1,1,0)</f>
        <v>0</v>
      </c>
      <c r="BB168" s="5">
        <f>IF('Tabulka klientů 2023'!$AM172='Hlavní stránka'!AU$1,1,0)</f>
        <v>0</v>
      </c>
      <c r="BC168" s="5">
        <f>IF('Tabulka klientů 2023'!$AP172='Hlavní stránka'!AU$1,1,0)</f>
        <v>0</v>
      </c>
      <c r="BD168" s="5">
        <f>IF('Tabulka klientů 2023'!$AS172='Hlavní stránka'!AU$1,1,0)</f>
        <v>0</v>
      </c>
      <c r="BE168" s="5">
        <f>IF('Tabulka klientů 2023'!$AV172='Hlavní stránka'!AU$1,1,0)</f>
        <v>0</v>
      </c>
      <c r="BF168" s="5">
        <f t="shared" si="3"/>
        <v>0</v>
      </c>
      <c r="BG168" s="2">
        <f t="shared" si="15"/>
        <v>0</v>
      </c>
      <c r="BH168" s="5">
        <f>IF('Tabulka klientů 2023'!$R172='Hlavní stránka'!BH$1,1,0)</f>
        <v>0</v>
      </c>
      <c r="BI168" s="5">
        <f>IF('Tabulka klientů 2023'!$U172='Hlavní stránka'!BH$1,1,0)</f>
        <v>0</v>
      </c>
      <c r="BJ168" s="5">
        <f>IF('Tabulka klientů 2023'!$X172='Hlavní stránka'!BH$1,1,0)</f>
        <v>0</v>
      </c>
      <c r="BK168" s="5">
        <f>IF('Tabulka klientů 2023'!$AA172='Hlavní stránka'!BH$1,1,0)</f>
        <v>0</v>
      </c>
      <c r="BL168" s="5">
        <f>IF('Tabulka klientů 2023'!$AD172='Hlavní stránka'!BH$1,1,0)</f>
        <v>0</v>
      </c>
      <c r="BM168" s="5">
        <f>IF('Tabulka klientů 2023'!$AG172='Hlavní stránka'!BH$1,1,0)</f>
        <v>0</v>
      </c>
      <c r="BN168" s="5">
        <f>IF('Tabulka klientů 2023'!$AJ172='Hlavní stránka'!BH$1,1,0)</f>
        <v>0</v>
      </c>
      <c r="BO168" s="5">
        <f>IF('Tabulka klientů 2023'!$AM172='Hlavní stránka'!BH$1,1,0)</f>
        <v>0</v>
      </c>
      <c r="BP168" s="5">
        <f>IF('Tabulka klientů 2023'!$AP172='Hlavní stránka'!BH$1,1,0)</f>
        <v>0</v>
      </c>
      <c r="BQ168" s="5">
        <f>IF('Tabulka klientů 2023'!$AS172='Hlavní stránka'!BH$1,1,0)</f>
        <v>0</v>
      </c>
      <c r="BR168" s="5">
        <f>IF('Tabulka klientů 2023'!$AV172='Hlavní stránka'!BH$1,1,0)</f>
        <v>0</v>
      </c>
      <c r="BS168" s="5">
        <f t="shared" si="4"/>
        <v>0</v>
      </c>
      <c r="BT168" s="2">
        <f t="shared" si="16"/>
        <v>0</v>
      </c>
      <c r="BU168" s="5">
        <f>IF('Tabulka klientů 2023'!$R172='Hlavní stránka'!BU$1,1,0)</f>
        <v>0</v>
      </c>
      <c r="BV168" s="5">
        <f>IF('Tabulka klientů 2023'!$U172='Hlavní stránka'!BU$1,1,0)</f>
        <v>0</v>
      </c>
      <c r="BW168" s="5">
        <f>IF('Tabulka klientů 2023'!$X172='Hlavní stránka'!BU$1,1,0)</f>
        <v>0</v>
      </c>
      <c r="BX168" s="5">
        <f>IF('Tabulka klientů 2023'!$AA172='Hlavní stránka'!BU$1,1,0)</f>
        <v>0</v>
      </c>
      <c r="BY168" s="5">
        <f>IF('Tabulka klientů 2023'!$AD172='Hlavní stránka'!BU$1,1,0)</f>
        <v>0</v>
      </c>
      <c r="BZ168" s="5">
        <f>IF('Tabulka klientů 2023'!$AG172='Hlavní stránka'!BU$1,1,0)</f>
        <v>0</v>
      </c>
      <c r="CA168" s="5">
        <f>IF('Tabulka klientů 2023'!$AJ172='Hlavní stránka'!BU$1,1,0)</f>
        <v>0</v>
      </c>
      <c r="CB168" s="5">
        <f>IF('Tabulka klientů 2023'!$AM172='Hlavní stránka'!BU$1,1,0)</f>
        <v>0</v>
      </c>
      <c r="CC168" s="5">
        <f>IF('Tabulka klientů 2023'!$AP172='Hlavní stránka'!BU$1,1,0)</f>
        <v>0</v>
      </c>
      <c r="CD168" s="5">
        <f>IF('Tabulka klientů 2023'!$AS172='Hlavní stránka'!BU$1,1,0)</f>
        <v>0</v>
      </c>
      <c r="CE168" s="5">
        <f>IF('Tabulka klientů 2023'!$AV172='Hlavní stránka'!BU$1,1,0)</f>
        <v>0</v>
      </c>
      <c r="CF168" s="5">
        <f t="shared" si="5"/>
        <v>0</v>
      </c>
      <c r="CG168" s="2">
        <f t="shared" si="17"/>
        <v>0</v>
      </c>
      <c r="CH168" s="5">
        <f>IF('Tabulka klientů 2023'!$R172='Hlavní stránka'!CH$1,1,0)</f>
        <v>0</v>
      </c>
      <c r="CI168" s="5">
        <f>IF('Tabulka klientů 2023'!$U172='Hlavní stránka'!CH$1,1,0)</f>
        <v>0</v>
      </c>
      <c r="CJ168" s="5">
        <f>IF('Tabulka klientů 2023'!$X172='Hlavní stránka'!CH$1,1,0)</f>
        <v>0</v>
      </c>
      <c r="CK168" s="5">
        <f>IF('Tabulka klientů 2023'!$AA172='Hlavní stránka'!CH$1,1,0)</f>
        <v>0</v>
      </c>
      <c r="CL168" s="5">
        <f>IF('Tabulka klientů 2023'!$AD172='Hlavní stránka'!CH$1,1,0)</f>
        <v>0</v>
      </c>
      <c r="CM168" s="5">
        <f>IF('Tabulka klientů 2023'!$AG172='Hlavní stránka'!CH$1,1,0)</f>
        <v>0</v>
      </c>
      <c r="CN168" s="5">
        <f>IF('Tabulka klientů 2023'!$AJ172='Hlavní stránka'!CH$1,1,0)</f>
        <v>0</v>
      </c>
      <c r="CO168" s="5">
        <f>IF('Tabulka klientů 2023'!$AM172='Hlavní stránka'!CH$1,1,0)</f>
        <v>0</v>
      </c>
      <c r="CP168" s="5">
        <f>IF('Tabulka klientů 2023'!$AP172='Hlavní stránka'!CH$1,1,0)</f>
        <v>0</v>
      </c>
      <c r="CQ168" s="5">
        <f>IF('Tabulka klientů 2023'!$AS172='Hlavní stránka'!CH$1,1,0)</f>
        <v>0</v>
      </c>
      <c r="CR168" s="5">
        <f>IF('Tabulka klientů 2023'!$AV172='Hlavní stránka'!CH$1,1,0)</f>
        <v>0</v>
      </c>
      <c r="CS168" s="5">
        <f t="shared" si="6"/>
        <v>0</v>
      </c>
      <c r="CT168" s="2">
        <f t="shared" si="18"/>
        <v>0</v>
      </c>
      <c r="CU168" s="5">
        <f>IF('Tabulka klientů 2023'!$R172='Hlavní stránka'!CU$1,1,0)</f>
        <v>0</v>
      </c>
      <c r="CV168" s="5">
        <f>IF('Tabulka klientů 2023'!$U172='Hlavní stránka'!CU$1,1,0)</f>
        <v>0</v>
      </c>
      <c r="CW168" s="5">
        <f>IF('Tabulka klientů 2023'!$X172='Hlavní stránka'!CU$1,1,0)</f>
        <v>0</v>
      </c>
      <c r="CX168" s="5">
        <f>IF('Tabulka klientů 2023'!$AA172='Hlavní stránka'!CU$1,1,0)</f>
        <v>0</v>
      </c>
      <c r="CY168" s="5">
        <f>IF('Tabulka klientů 2023'!$AD172='Hlavní stránka'!CU$1,1,0)</f>
        <v>0</v>
      </c>
      <c r="CZ168" s="5">
        <f>IF('Tabulka klientů 2023'!$AG172='Hlavní stránka'!CU$1,1,0)</f>
        <v>0</v>
      </c>
      <c r="DA168" s="5">
        <f>IF('Tabulka klientů 2023'!$AJ172='Hlavní stránka'!CU$1,1,0)</f>
        <v>0</v>
      </c>
      <c r="DB168" s="5">
        <f>IF('Tabulka klientů 2023'!$AM172='Hlavní stránka'!CU$1,1,0)</f>
        <v>0</v>
      </c>
      <c r="DC168" s="5">
        <f>IF('Tabulka klientů 2023'!$AP172='Hlavní stránka'!CU$1,1,0)</f>
        <v>0</v>
      </c>
      <c r="DD168" s="5">
        <f>IF('Tabulka klientů 2023'!$AS172='Hlavní stránka'!CU$1,1,0)</f>
        <v>0</v>
      </c>
      <c r="DE168" s="5">
        <f>IF('Tabulka klientů 2023'!$AV172='Hlavní stránka'!CU$1,1,0)</f>
        <v>0</v>
      </c>
      <c r="DF168" s="5">
        <f t="shared" si="7"/>
        <v>0</v>
      </c>
      <c r="DG168" s="2">
        <f t="shared" si="19"/>
        <v>0</v>
      </c>
      <c r="DH168" s="5">
        <f>IF('Tabulka klientů 2023'!$R172='Hlavní stránka'!DH$1,1,0)</f>
        <v>0</v>
      </c>
      <c r="DI168" s="5">
        <f>IF('Tabulka klientů 2023'!$U172='Hlavní stránka'!DH$1,1,0)</f>
        <v>0</v>
      </c>
      <c r="DJ168" s="5">
        <f>IF('Tabulka klientů 2023'!$X172='Hlavní stránka'!DH$1,1,0)</f>
        <v>0</v>
      </c>
      <c r="DK168" s="5">
        <f>IF('Tabulka klientů 2023'!$AA172='Hlavní stránka'!DH$1,1,0)</f>
        <v>0</v>
      </c>
      <c r="DL168" s="5">
        <f>IF('Tabulka klientů 2023'!$AD172='Hlavní stránka'!DH$1,1,0)</f>
        <v>0</v>
      </c>
      <c r="DM168" s="5">
        <f>IF('Tabulka klientů 2023'!$AG172='Hlavní stránka'!DH$1,1,0)</f>
        <v>0</v>
      </c>
      <c r="DN168" s="5">
        <f>IF('Tabulka klientů 2023'!$AJ172='Hlavní stránka'!DH$1,1,0)</f>
        <v>0</v>
      </c>
      <c r="DO168" s="5">
        <f>IF('Tabulka klientů 2023'!$AM172='Hlavní stránka'!DH$1,1,0)</f>
        <v>0</v>
      </c>
      <c r="DP168" s="5">
        <f>IF('Tabulka klientů 2023'!$AP172='Hlavní stránka'!DH$1,1,0)</f>
        <v>0</v>
      </c>
      <c r="DQ168" s="5">
        <f>IF('Tabulka klientů 2023'!$AS172='Hlavní stránka'!DH$1,1,0)</f>
        <v>0</v>
      </c>
      <c r="DR168" s="5">
        <f>IF('Tabulka klientů 2023'!$AV172='Hlavní stránka'!DH$1,1,0)</f>
        <v>0</v>
      </c>
      <c r="DS168" s="5">
        <f t="shared" si="8"/>
        <v>0</v>
      </c>
      <c r="DT168" s="2">
        <f t="shared" si="20"/>
        <v>0</v>
      </c>
      <c r="DU168" s="5">
        <f>IF('Tabulka klientů 2023'!$R172='Hlavní stránka'!DU$1,1,0)</f>
        <v>0</v>
      </c>
      <c r="DV168" s="5">
        <f>IF('Tabulka klientů 2023'!$U172='Hlavní stránka'!DU$1,1,0)</f>
        <v>0</v>
      </c>
      <c r="DW168" s="5">
        <f>IF('Tabulka klientů 2023'!$X172='Hlavní stránka'!DU$1,1,0)</f>
        <v>0</v>
      </c>
      <c r="DX168" s="5">
        <f>IF('Tabulka klientů 2023'!$AA172='Hlavní stránka'!DU$1,1,0)</f>
        <v>0</v>
      </c>
      <c r="DY168" s="5">
        <f>IF('Tabulka klientů 2023'!$AD172='Hlavní stránka'!DU$1,1,0)</f>
        <v>0</v>
      </c>
      <c r="DZ168" s="5">
        <f>IF('Tabulka klientů 2023'!$AG172='Hlavní stránka'!DU$1,1,0)</f>
        <v>0</v>
      </c>
      <c r="EA168" s="5">
        <f>IF('Tabulka klientů 2023'!$AJ172='Hlavní stránka'!DU$1,1,0)</f>
        <v>0</v>
      </c>
      <c r="EB168" s="5">
        <f>IF('Tabulka klientů 2023'!$AM172='Hlavní stránka'!DU$1,1,0)</f>
        <v>0</v>
      </c>
      <c r="EC168" s="5">
        <f>IF('Tabulka klientů 2023'!$AP172='Hlavní stránka'!DU$1,1,0)</f>
        <v>0</v>
      </c>
      <c r="ED168" s="5">
        <f>IF('Tabulka klientů 2023'!$AS172='Hlavní stránka'!DU$1,1,0)</f>
        <v>0</v>
      </c>
      <c r="EE168" s="5">
        <f>IF('Tabulka klientů 2023'!$AV172='Hlavní stránka'!DU$1,1,0)</f>
        <v>0</v>
      </c>
      <c r="EF168" s="5">
        <f t="shared" si="9"/>
        <v>0</v>
      </c>
      <c r="EG168" s="2">
        <f t="shared" si="21"/>
        <v>0</v>
      </c>
      <c r="EH168" s="5">
        <f>IF('Tabulka klientů 2023'!$R172='Hlavní stránka'!EH$1,1,0)</f>
        <v>0</v>
      </c>
      <c r="EI168" s="5">
        <f>IF('Tabulka klientů 2023'!$U172='Hlavní stránka'!EH$1,1,0)</f>
        <v>0</v>
      </c>
      <c r="EJ168" s="5">
        <f>IF('Tabulka klientů 2023'!$X172='Hlavní stránka'!EH$1,1,0)</f>
        <v>0</v>
      </c>
      <c r="EK168" s="5">
        <f>IF('Tabulka klientů 2023'!$AA172='Hlavní stránka'!EH$1,1,0)</f>
        <v>0</v>
      </c>
      <c r="EL168" s="5">
        <f>IF('Tabulka klientů 2023'!$AD172='Hlavní stránka'!EH$1,1,0)</f>
        <v>0</v>
      </c>
      <c r="EM168" s="5">
        <f>IF('Tabulka klientů 2023'!$AG172='Hlavní stránka'!EH$1,1,0)</f>
        <v>0</v>
      </c>
      <c r="EN168" s="5">
        <f>IF('Tabulka klientů 2023'!$AJ172='Hlavní stránka'!EH$1,1,0)</f>
        <v>0</v>
      </c>
      <c r="EO168" s="5">
        <f>IF('Tabulka klientů 2023'!$AM172='Hlavní stránka'!EH$1,1,0)</f>
        <v>0</v>
      </c>
      <c r="EP168" s="5">
        <f>IF('Tabulka klientů 2023'!$AP172='Hlavní stránka'!EH$1,1,0)</f>
        <v>0</v>
      </c>
      <c r="EQ168" s="5">
        <f>IF('Tabulka klientů 2023'!$AS172='Hlavní stránka'!EH$1,1,0)</f>
        <v>0</v>
      </c>
      <c r="ER168" s="5">
        <f>IF('Tabulka klientů 2023'!$AV172='Hlavní stránka'!EH$1,1,0)</f>
        <v>0</v>
      </c>
      <c r="ES168" s="5">
        <f t="shared" si="10"/>
        <v>0</v>
      </c>
      <c r="ET168" s="2">
        <f t="shared" si="22"/>
        <v>0</v>
      </c>
      <c r="EU168" s="5">
        <f>IF('Tabulka klientů 2023'!$R172='Hlavní stránka'!EU$1,1,0)</f>
        <v>0</v>
      </c>
      <c r="EV168" s="5">
        <f>IF('Tabulka klientů 2023'!$U172='Hlavní stránka'!EU$1,1,0)</f>
        <v>0</v>
      </c>
      <c r="EW168" s="5">
        <f>IF('Tabulka klientů 2023'!$X172='Hlavní stránka'!EU$1,1,0)</f>
        <v>0</v>
      </c>
      <c r="EX168" s="5">
        <f>IF('Tabulka klientů 2023'!$AA172='Hlavní stránka'!EU$1,1,0)</f>
        <v>0</v>
      </c>
      <c r="EY168" s="5">
        <f>IF('Tabulka klientů 2023'!$AD172='Hlavní stránka'!EU$1,1,0)</f>
        <v>0</v>
      </c>
      <c r="EZ168" s="5">
        <f>IF('Tabulka klientů 2023'!$AG172='Hlavní stránka'!EU$1,1,0)</f>
        <v>0</v>
      </c>
      <c r="FA168" s="5">
        <f>IF('Tabulka klientů 2023'!$AJ172='Hlavní stránka'!EU$1,1,0)</f>
        <v>0</v>
      </c>
      <c r="FB168" s="5">
        <f>IF('Tabulka klientů 2023'!$AM172='Hlavní stránka'!EU$1,1,0)</f>
        <v>0</v>
      </c>
      <c r="FC168" s="5">
        <f>IF('Tabulka klientů 2023'!$AP172='Hlavní stránka'!EU$1,1,0)</f>
        <v>0</v>
      </c>
      <c r="FD168" s="5">
        <f>IF('Tabulka klientů 2023'!$AS172='Hlavní stránka'!EU$1,1,0)</f>
        <v>0</v>
      </c>
      <c r="FE168" s="5">
        <f>IF('Tabulka klientů 2023'!$AV172='Hlavní stránka'!EU$1,1,0)</f>
        <v>0</v>
      </c>
      <c r="FF168" s="5">
        <f t="shared" si="11"/>
        <v>0</v>
      </c>
      <c r="FG168" s="2">
        <f t="shared" si="23"/>
        <v>0</v>
      </c>
    </row>
    <row r="169" spans="1:163" ht="1.5" hidden="1" customHeight="1" x14ac:dyDescent="0.25">
      <c r="A169" s="4"/>
      <c r="B169" s="4"/>
      <c r="C169" s="4"/>
      <c r="D169" s="4"/>
      <c r="E169" s="4"/>
      <c r="F169" s="4"/>
      <c r="G169" s="4"/>
      <c r="H169" s="5">
        <f>IF('Tabulka klientů 2023'!$R173='Hlavní stránka'!$H$1,1,0)</f>
        <v>0</v>
      </c>
      <c r="I169" s="5">
        <f>IF('Tabulka klientů 2023'!$U173='Hlavní stránka'!$H$1,1,0)</f>
        <v>0</v>
      </c>
      <c r="J169" s="5">
        <f>IF('Tabulka klientů 2023'!$X173='Hlavní stránka'!$H$1,1,0)</f>
        <v>0</v>
      </c>
      <c r="K169" s="5">
        <f>IF('Tabulka klientů 2023'!$AA173='Hlavní stránka'!$H$1,1,0)</f>
        <v>0</v>
      </c>
      <c r="L169" s="5">
        <f>IF('Tabulka klientů 2023'!$AD173='Hlavní stránka'!$H$1,1,0)</f>
        <v>0</v>
      </c>
      <c r="M169" s="5">
        <f>IF('Tabulka klientů 2023'!$AG173='Hlavní stránka'!$H$1,1,0)</f>
        <v>0</v>
      </c>
      <c r="N169" s="5">
        <f>IF('Tabulka klientů 2023'!$AJ173='Hlavní stránka'!$H$1,1,0)</f>
        <v>0</v>
      </c>
      <c r="O169" s="5">
        <f>IF('Tabulka klientů 2023'!$AM173='Hlavní stránka'!$H$1,1,0)</f>
        <v>0</v>
      </c>
      <c r="P169" s="5">
        <f>IF('Tabulka klientů 2023'!$AP173='Hlavní stránka'!$H$1,1,0)</f>
        <v>0</v>
      </c>
      <c r="Q169" s="5">
        <f>IF('Tabulka klientů 2023'!$AS173='Hlavní stránka'!$H$1,1,0)</f>
        <v>0</v>
      </c>
      <c r="R169" s="5">
        <f>IF('Tabulka klientů 2023'!$AV173='Hlavní stránka'!$H$1,1,0)</f>
        <v>0</v>
      </c>
      <c r="S169" s="5">
        <f t="shared" si="0"/>
        <v>0</v>
      </c>
      <c r="T169" s="2">
        <f t="shared" si="12"/>
        <v>0</v>
      </c>
      <c r="U169" s="5">
        <f>IF('Tabulka klientů 2023'!$R173='Hlavní stránka'!U$1,1,0)</f>
        <v>0</v>
      </c>
      <c r="V169" s="5">
        <f>IF('Tabulka klientů 2023'!$U173='Hlavní stránka'!U$1,1,0)</f>
        <v>0</v>
      </c>
      <c r="W169" s="5">
        <f>IF('Tabulka klientů 2023'!$X173='Hlavní stránka'!U$1,1,0)</f>
        <v>0</v>
      </c>
      <c r="X169" s="5">
        <f>IF('Tabulka klientů 2023'!$AA173='Hlavní stránka'!U$1,1,0)</f>
        <v>0</v>
      </c>
      <c r="Y169" s="5">
        <f>IF('Tabulka klientů 2023'!$AD173='Hlavní stránka'!U$1,1,0)</f>
        <v>0</v>
      </c>
      <c r="Z169" s="5">
        <f>IF('Tabulka klientů 2023'!$AG173='Hlavní stránka'!U$1,1,0)</f>
        <v>0</v>
      </c>
      <c r="AA169" s="5">
        <f>IF('Tabulka klientů 2023'!$AJ173='Hlavní stránka'!U$1,1,0)</f>
        <v>0</v>
      </c>
      <c r="AB169" s="5">
        <f>IF('Tabulka klientů 2023'!$AM173='Hlavní stránka'!U$1,1,0)</f>
        <v>0</v>
      </c>
      <c r="AC169" s="5">
        <f>IF('Tabulka klientů 2023'!$AP173='Hlavní stránka'!U$1,1,0)</f>
        <v>0</v>
      </c>
      <c r="AD169" s="5">
        <f>IF('Tabulka klientů 2023'!$AS173='Hlavní stránka'!U$1,1,0)</f>
        <v>0</v>
      </c>
      <c r="AE169" s="5">
        <f>IF('Tabulka klientů 2023'!$AV173='Hlavní stránka'!U$1,1,0)</f>
        <v>0</v>
      </c>
      <c r="AF169" s="5">
        <f t="shared" si="1"/>
        <v>0</v>
      </c>
      <c r="AG169" s="2">
        <f t="shared" si="13"/>
        <v>0</v>
      </c>
      <c r="AH169" s="5">
        <f>IF('Tabulka klientů 2023'!$R173='Hlavní stránka'!AH$1,1,0)</f>
        <v>0</v>
      </c>
      <c r="AI169" s="5">
        <f>IF('Tabulka klientů 2023'!$U173='Hlavní stránka'!AH$1,1,0)</f>
        <v>0</v>
      </c>
      <c r="AJ169" s="5">
        <f>IF('Tabulka klientů 2023'!$X173='Hlavní stránka'!AH$1,1,0)</f>
        <v>0</v>
      </c>
      <c r="AK169" s="5">
        <f>IF('Tabulka klientů 2023'!$AA173='Hlavní stránka'!AH$1,1,0)</f>
        <v>0</v>
      </c>
      <c r="AL169" s="5">
        <f>IF('Tabulka klientů 2023'!$AD173='Hlavní stránka'!AH$1,1,0)</f>
        <v>0</v>
      </c>
      <c r="AM169" s="5">
        <f>IF('Tabulka klientů 2023'!$AG173='Hlavní stránka'!AH$1,1,0)</f>
        <v>0</v>
      </c>
      <c r="AN169" s="5">
        <f>IF('Tabulka klientů 2023'!$AJ173='Hlavní stránka'!AH$1,1,0)</f>
        <v>0</v>
      </c>
      <c r="AO169" s="5">
        <f>IF('Tabulka klientů 2023'!$AM173='Hlavní stránka'!AH$1,1,0)</f>
        <v>0</v>
      </c>
      <c r="AP169" s="5">
        <f>IF('Tabulka klientů 2023'!$AP173='Hlavní stránka'!AH$1,1,0)</f>
        <v>0</v>
      </c>
      <c r="AQ169" s="5">
        <f>IF('Tabulka klientů 2023'!$AS173='Hlavní stránka'!AH$1,1,0)</f>
        <v>0</v>
      </c>
      <c r="AR169" s="5">
        <f>IF('Tabulka klientů 2023'!$AV173='Hlavní stránka'!AH$1,1,0)</f>
        <v>0</v>
      </c>
      <c r="AS169" s="5">
        <f t="shared" si="2"/>
        <v>0</v>
      </c>
      <c r="AT169" s="2">
        <f t="shared" si="14"/>
        <v>0</v>
      </c>
      <c r="AU169" s="5">
        <f>IF('Tabulka klientů 2023'!$R173='Hlavní stránka'!AU$1,1,0)</f>
        <v>0</v>
      </c>
      <c r="AV169" s="5">
        <f>IF('Tabulka klientů 2023'!$U173='Hlavní stránka'!AU$1,1,0)</f>
        <v>0</v>
      </c>
      <c r="AW169" s="5">
        <f>IF('Tabulka klientů 2023'!$X173='Hlavní stránka'!AU$1,1,0)</f>
        <v>0</v>
      </c>
      <c r="AX169" s="5">
        <f>IF('Tabulka klientů 2023'!$AA173='Hlavní stránka'!AU$1,1,0)</f>
        <v>0</v>
      </c>
      <c r="AY169" s="5">
        <f>IF('Tabulka klientů 2023'!$AD173='Hlavní stránka'!AU$1,1,0)</f>
        <v>0</v>
      </c>
      <c r="AZ169" s="5">
        <f>IF('Tabulka klientů 2023'!$AG173='Hlavní stránka'!AU$1,1,0)</f>
        <v>0</v>
      </c>
      <c r="BA169" s="5">
        <f>IF('Tabulka klientů 2023'!$AJ173='Hlavní stránka'!AU$1,1,0)</f>
        <v>0</v>
      </c>
      <c r="BB169" s="5">
        <f>IF('Tabulka klientů 2023'!$AM173='Hlavní stránka'!AU$1,1,0)</f>
        <v>0</v>
      </c>
      <c r="BC169" s="5">
        <f>IF('Tabulka klientů 2023'!$AP173='Hlavní stránka'!AU$1,1,0)</f>
        <v>0</v>
      </c>
      <c r="BD169" s="5">
        <f>IF('Tabulka klientů 2023'!$AS173='Hlavní stránka'!AU$1,1,0)</f>
        <v>0</v>
      </c>
      <c r="BE169" s="5">
        <f>IF('Tabulka klientů 2023'!$AV173='Hlavní stránka'!AU$1,1,0)</f>
        <v>0</v>
      </c>
      <c r="BF169" s="5">
        <f t="shared" si="3"/>
        <v>0</v>
      </c>
      <c r="BG169" s="2">
        <f t="shared" si="15"/>
        <v>0</v>
      </c>
      <c r="BH169" s="5">
        <f>IF('Tabulka klientů 2023'!$R173='Hlavní stránka'!BH$1,1,0)</f>
        <v>0</v>
      </c>
      <c r="BI169" s="5">
        <f>IF('Tabulka klientů 2023'!$U173='Hlavní stránka'!BH$1,1,0)</f>
        <v>0</v>
      </c>
      <c r="BJ169" s="5">
        <f>IF('Tabulka klientů 2023'!$X173='Hlavní stránka'!BH$1,1,0)</f>
        <v>0</v>
      </c>
      <c r="BK169" s="5">
        <f>IF('Tabulka klientů 2023'!$AA173='Hlavní stránka'!BH$1,1,0)</f>
        <v>0</v>
      </c>
      <c r="BL169" s="5">
        <f>IF('Tabulka klientů 2023'!$AD173='Hlavní stránka'!BH$1,1,0)</f>
        <v>0</v>
      </c>
      <c r="BM169" s="5">
        <f>IF('Tabulka klientů 2023'!$AG173='Hlavní stránka'!BH$1,1,0)</f>
        <v>0</v>
      </c>
      <c r="BN169" s="5">
        <f>IF('Tabulka klientů 2023'!$AJ173='Hlavní stránka'!BH$1,1,0)</f>
        <v>0</v>
      </c>
      <c r="BO169" s="5">
        <f>IF('Tabulka klientů 2023'!$AM173='Hlavní stránka'!BH$1,1,0)</f>
        <v>0</v>
      </c>
      <c r="BP169" s="5">
        <f>IF('Tabulka klientů 2023'!$AP173='Hlavní stránka'!BH$1,1,0)</f>
        <v>0</v>
      </c>
      <c r="BQ169" s="5">
        <f>IF('Tabulka klientů 2023'!$AS173='Hlavní stránka'!BH$1,1,0)</f>
        <v>0</v>
      </c>
      <c r="BR169" s="5">
        <f>IF('Tabulka klientů 2023'!$AV173='Hlavní stránka'!BH$1,1,0)</f>
        <v>0</v>
      </c>
      <c r="BS169" s="5">
        <f t="shared" si="4"/>
        <v>0</v>
      </c>
      <c r="BT169" s="2">
        <f t="shared" si="16"/>
        <v>0</v>
      </c>
      <c r="BU169" s="5">
        <f>IF('Tabulka klientů 2023'!$R173='Hlavní stránka'!BU$1,1,0)</f>
        <v>0</v>
      </c>
      <c r="BV169" s="5">
        <f>IF('Tabulka klientů 2023'!$U173='Hlavní stránka'!BU$1,1,0)</f>
        <v>0</v>
      </c>
      <c r="BW169" s="5">
        <f>IF('Tabulka klientů 2023'!$X173='Hlavní stránka'!BU$1,1,0)</f>
        <v>0</v>
      </c>
      <c r="BX169" s="5">
        <f>IF('Tabulka klientů 2023'!$AA173='Hlavní stránka'!BU$1,1,0)</f>
        <v>0</v>
      </c>
      <c r="BY169" s="5">
        <f>IF('Tabulka klientů 2023'!$AD173='Hlavní stránka'!BU$1,1,0)</f>
        <v>0</v>
      </c>
      <c r="BZ169" s="5">
        <f>IF('Tabulka klientů 2023'!$AG173='Hlavní stránka'!BU$1,1,0)</f>
        <v>0</v>
      </c>
      <c r="CA169" s="5">
        <f>IF('Tabulka klientů 2023'!$AJ173='Hlavní stránka'!BU$1,1,0)</f>
        <v>0</v>
      </c>
      <c r="CB169" s="5">
        <f>IF('Tabulka klientů 2023'!$AM173='Hlavní stránka'!BU$1,1,0)</f>
        <v>0</v>
      </c>
      <c r="CC169" s="5">
        <f>IF('Tabulka klientů 2023'!$AP173='Hlavní stránka'!BU$1,1,0)</f>
        <v>0</v>
      </c>
      <c r="CD169" s="5">
        <f>IF('Tabulka klientů 2023'!$AS173='Hlavní stránka'!BU$1,1,0)</f>
        <v>0</v>
      </c>
      <c r="CE169" s="5">
        <f>IF('Tabulka klientů 2023'!$AV173='Hlavní stránka'!BU$1,1,0)</f>
        <v>0</v>
      </c>
      <c r="CF169" s="5">
        <f t="shared" si="5"/>
        <v>0</v>
      </c>
      <c r="CG169" s="2">
        <f t="shared" si="17"/>
        <v>0</v>
      </c>
      <c r="CH169" s="5">
        <f>IF('Tabulka klientů 2023'!$R173='Hlavní stránka'!CH$1,1,0)</f>
        <v>0</v>
      </c>
      <c r="CI169" s="5">
        <f>IF('Tabulka klientů 2023'!$U173='Hlavní stránka'!CH$1,1,0)</f>
        <v>0</v>
      </c>
      <c r="CJ169" s="5">
        <f>IF('Tabulka klientů 2023'!$X173='Hlavní stránka'!CH$1,1,0)</f>
        <v>0</v>
      </c>
      <c r="CK169" s="5">
        <f>IF('Tabulka klientů 2023'!$AA173='Hlavní stránka'!CH$1,1,0)</f>
        <v>0</v>
      </c>
      <c r="CL169" s="5">
        <f>IF('Tabulka klientů 2023'!$AD173='Hlavní stránka'!CH$1,1,0)</f>
        <v>0</v>
      </c>
      <c r="CM169" s="5">
        <f>IF('Tabulka klientů 2023'!$AG173='Hlavní stránka'!CH$1,1,0)</f>
        <v>0</v>
      </c>
      <c r="CN169" s="5">
        <f>IF('Tabulka klientů 2023'!$AJ173='Hlavní stránka'!CH$1,1,0)</f>
        <v>0</v>
      </c>
      <c r="CO169" s="5">
        <f>IF('Tabulka klientů 2023'!$AM173='Hlavní stránka'!CH$1,1,0)</f>
        <v>0</v>
      </c>
      <c r="CP169" s="5">
        <f>IF('Tabulka klientů 2023'!$AP173='Hlavní stránka'!CH$1,1,0)</f>
        <v>0</v>
      </c>
      <c r="CQ169" s="5">
        <f>IF('Tabulka klientů 2023'!$AS173='Hlavní stránka'!CH$1,1,0)</f>
        <v>0</v>
      </c>
      <c r="CR169" s="5">
        <f>IF('Tabulka klientů 2023'!$AV173='Hlavní stránka'!CH$1,1,0)</f>
        <v>0</v>
      </c>
      <c r="CS169" s="5">
        <f t="shared" si="6"/>
        <v>0</v>
      </c>
      <c r="CT169" s="2">
        <f t="shared" si="18"/>
        <v>0</v>
      </c>
      <c r="CU169" s="5">
        <f>IF('Tabulka klientů 2023'!$R173='Hlavní stránka'!CU$1,1,0)</f>
        <v>0</v>
      </c>
      <c r="CV169" s="5">
        <f>IF('Tabulka klientů 2023'!$U173='Hlavní stránka'!CU$1,1,0)</f>
        <v>0</v>
      </c>
      <c r="CW169" s="5">
        <f>IF('Tabulka klientů 2023'!$X173='Hlavní stránka'!CU$1,1,0)</f>
        <v>0</v>
      </c>
      <c r="CX169" s="5">
        <f>IF('Tabulka klientů 2023'!$AA173='Hlavní stránka'!CU$1,1,0)</f>
        <v>0</v>
      </c>
      <c r="CY169" s="5">
        <f>IF('Tabulka klientů 2023'!$AD173='Hlavní stránka'!CU$1,1,0)</f>
        <v>0</v>
      </c>
      <c r="CZ169" s="5">
        <f>IF('Tabulka klientů 2023'!$AG173='Hlavní stránka'!CU$1,1,0)</f>
        <v>0</v>
      </c>
      <c r="DA169" s="5">
        <f>IF('Tabulka klientů 2023'!$AJ173='Hlavní stránka'!CU$1,1,0)</f>
        <v>0</v>
      </c>
      <c r="DB169" s="5">
        <f>IF('Tabulka klientů 2023'!$AM173='Hlavní stránka'!CU$1,1,0)</f>
        <v>0</v>
      </c>
      <c r="DC169" s="5">
        <f>IF('Tabulka klientů 2023'!$AP173='Hlavní stránka'!CU$1,1,0)</f>
        <v>0</v>
      </c>
      <c r="DD169" s="5">
        <f>IF('Tabulka klientů 2023'!$AS173='Hlavní stránka'!CU$1,1,0)</f>
        <v>0</v>
      </c>
      <c r="DE169" s="5">
        <f>IF('Tabulka klientů 2023'!$AV173='Hlavní stránka'!CU$1,1,0)</f>
        <v>0</v>
      </c>
      <c r="DF169" s="5">
        <f t="shared" si="7"/>
        <v>0</v>
      </c>
      <c r="DG169" s="2">
        <f t="shared" si="19"/>
        <v>0</v>
      </c>
      <c r="DH169" s="5">
        <f>IF('Tabulka klientů 2023'!$R173='Hlavní stránka'!DH$1,1,0)</f>
        <v>0</v>
      </c>
      <c r="DI169" s="5">
        <f>IF('Tabulka klientů 2023'!$U173='Hlavní stránka'!DH$1,1,0)</f>
        <v>0</v>
      </c>
      <c r="DJ169" s="5">
        <f>IF('Tabulka klientů 2023'!$X173='Hlavní stránka'!DH$1,1,0)</f>
        <v>0</v>
      </c>
      <c r="DK169" s="5">
        <f>IF('Tabulka klientů 2023'!$AA173='Hlavní stránka'!DH$1,1,0)</f>
        <v>0</v>
      </c>
      <c r="DL169" s="5">
        <f>IF('Tabulka klientů 2023'!$AD173='Hlavní stránka'!DH$1,1,0)</f>
        <v>0</v>
      </c>
      <c r="DM169" s="5">
        <f>IF('Tabulka klientů 2023'!$AG173='Hlavní stránka'!DH$1,1,0)</f>
        <v>0</v>
      </c>
      <c r="DN169" s="5">
        <f>IF('Tabulka klientů 2023'!$AJ173='Hlavní stránka'!DH$1,1,0)</f>
        <v>0</v>
      </c>
      <c r="DO169" s="5">
        <f>IF('Tabulka klientů 2023'!$AM173='Hlavní stránka'!DH$1,1,0)</f>
        <v>0</v>
      </c>
      <c r="DP169" s="5">
        <f>IF('Tabulka klientů 2023'!$AP173='Hlavní stránka'!DH$1,1,0)</f>
        <v>0</v>
      </c>
      <c r="DQ169" s="5">
        <f>IF('Tabulka klientů 2023'!$AS173='Hlavní stránka'!DH$1,1,0)</f>
        <v>0</v>
      </c>
      <c r="DR169" s="5">
        <f>IF('Tabulka klientů 2023'!$AV173='Hlavní stránka'!DH$1,1,0)</f>
        <v>0</v>
      </c>
      <c r="DS169" s="5">
        <f t="shared" si="8"/>
        <v>0</v>
      </c>
      <c r="DT169" s="2">
        <f t="shared" si="20"/>
        <v>0</v>
      </c>
      <c r="DU169" s="5">
        <f>IF('Tabulka klientů 2023'!$R173='Hlavní stránka'!DU$1,1,0)</f>
        <v>0</v>
      </c>
      <c r="DV169" s="5">
        <f>IF('Tabulka klientů 2023'!$U173='Hlavní stránka'!DU$1,1,0)</f>
        <v>0</v>
      </c>
      <c r="DW169" s="5">
        <f>IF('Tabulka klientů 2023'!$X173='Hlavní stránka'!DU$1,1,0)</f>
        <v>0</v>
      </c>
      <c r="DX169" s="5">
        <f>IF('Tabulka klientů 2023'!$AA173='Hlavní stránka'!DU$1,1,0)</f>
        <v>0</v>
      </c>
      <c r="DY169" s="5">
        <f>IF('Tabulka klientů 2023'!$AD173='Hlavní stránka'!DU$1,1,0)</f>
        <v>0</v>
      </c>
      <c r="DZ169" s="5">
        <f>IF('Tabulka klientů 2023'!$AG173='Hlavní stránka'!DU$1,1,0)</f>
        <v>0</v>
      </c>
      <c r="EA169" s="5">
        <f>IF('Tabulka klientů 2023'!$AJ173='Hlavní stránka'!DU$1,1,0)</f>
        <v>0</v>
      </c>
      <c r="EB169" s="5">
        <f>IF('Tabulka klientů 2023'!$AM173='Hlavní stránka'!DU$1,1,0)</f>
        <v>0</v>
      </c>
      <c r="EC169" s="5">
        <f>IF('Tabulka klientů 2023'!$AP173='Hlavní stránka'!DU$1,1,0)</f>
        <v>0</v>
      </c>
      <c r="ED169" s="5">
        <f>IF('Tabulka klientů 2023'!$AS173='Hlavní stránka'!DU$1,1,0)</f>
        <v>0</v>
      </c>
      <c r="EE169" s="5">
        <f>IF('Tabulka klientů 2023'!$AV173='Hlavní stránka'!DU$1,1,0)</f>
        <v>0</v>
      </c>
      <c r="EF169" s="5">
        <f t="shared" si="9"/>
        <v>0</v>
      </c>
      <c r="EG169" s="2">
        <f t="shared" si="21"/>
        <v>0</v>
      </c>
      <c r="EH169" s="5">
        <f>IF('Tabulka klientů 2023'!$R173='Hlavní stránka'!EH$1,1,0)</f>
        <v>0</v>
      </c>
      <c r="EI169" s="5">
        <f>IF('Tabulka klientů 2023'!$U173='Hlavní stránka'!EH$1,1,0)</f>
        <v>0</v>
      </c>
      <c r="EJ169" s="5">
        <f>IF('Tabulka klientů 2023'!$X173='Hlavní stránka'!EH$1,1,0)</f>
        <v>0</v>
      </c>
      <c r="EK169" s="5">
        <f>IF('Tabulka klientů 2023'!$AA173='Hlavní stránka'!EH$1,1,0)</f>
        <v>0</v>
      </c>
      <c r="EL169" s="5">
        <f>IF('Tabulka klientů 2023'!$AD173='Hlavní stránka'!EH$1,1,0)</f>
        <v>0</v>
      </c>
      <c r="EM169" s="5">
        <f>IF('Tabulka klientů 2023'!$AG173='Hlavní stránka'!EH$1,1,0)</f>
        <v>0</v>
      </c>
      <c r="EN169" s="5">
        <f>IF('Tabulka klientů 2023'!$AJ173='Hlavní stránka'!EH$1,1,0)</f>
        <v>0</v>
      </c>
      <c r="EO169" s="5">
        <f>IF('Tabulka klientů 2023'!$AM173='Hlavní stránka'!EH$1,1,0)</f>
        <v>0</v>
      </c>
      <c r="EP169" s="5">
        <f>IF('Tabulka klientů 2023'!$AP173='Hlavní stránka'!EH$1,1,0)</f>
        <v>0</v>
      </c>
      <c r="EQ169" s="5">
        <f>IF('Tabulka klientů 2023'!$AS173='Hlavní stránka'!EH$1,1,0)</f>
        <v>0</v>
      </c>
      <c r="ER169" s="5">
        <f>IF('Tabulka klientů 2023'!$AV173='Hlavní stránka'!EH$1,1,0)</f>
        <v>0</v>
      </c>
      <c r="ES169" s="5">
        <f t="shared" si="10"/>
        <v>0</v>
      </c>
      <c r="ET169" s="2">
        <f t="shared" si="22"/>
        <v>0</v>
      </c>
      <c r="EU169" s="5">
        <f>IF('Tabulka klientů 2023'!$R173='Hlavní stránka'!EU$1,1,0)</f>
        <v>0</v>
      </c>
      <c r="EV169" s="5">
        <f>IF('Tabulka klientů 2023'!$U173='Hlavní stránka'!EU$1,1,0)</f>
        <v>0</v>
      </c>
      <c r="EW169" s="5">
        <f>IF('Tabulka klientů 2023'!$X173='Hlavní stránka'!EU$1,1,0)</f>
        <v>0</v>
      </c>
      <c r="EX169" s="5">
        <f>IF('Tabulka klientů 2023'!$AA173='Hlavní stránka'!EU$1,1,0)</f>
        <v>0</v>
      </c>
      <c r="EY169" s="5">
        <f>IF('Tabulka klientů 2023'!$AD173='Hlavní stránka'!EU$1,1,0)</f>
        <v>0</v>
      </c>
      <c r="EZ169" s="5">
        <f>IF('Tabulka klientů 2023'!$AG173='Hlavní stránka'!EU$1,1,0)</f>
        <v>0</v>
      </c>
      <c r="FA169" s="5">
        <f>IF('Tabulka klientů 2023'!$AJ173='Hlavní stránka'!EU$1,1,0)</f>
        <v>0</v>
      </c>
      <c r="FB169" s="5">
        <f>IF('Tabulka klientů 2023'!$AM173='Hlavní stránka'!EU$1,1,0)</f>
        <v>0</v>
      </c>
      <c r="FC169" s="5">
        <f>IF('Tabulka klientů 2023'!$AP173='Hlavní stránka'!EU$1,1,0)</f>
        <v>0</v>
      </c>
      <c r="FD169" s="5">
        <f>IF('Tabulka klientů 2023'!$AS173='Hlavní stránka'!EU$1,1,0)</f>
        <v>0</v>
      </c>
      <c r="FE169" s="5">
        <f>IF('Tabulka klientů 2023'!$AV173='Hlavní stránka'!EU$1,1,0)</f>
        <v>0</v>
      </c>
      <c r="FF169" s="5">
        <f t="shared" si="11"/>
        <v>0</v>
      </c>
      <c r="FG169" s="2">
        <f t="shared" si="23"/>
        <v>0</v>
      </c>
    </row>
    <row r="170" spans="1:163" ht="1.5" hidden="1" customHeight="1" x14ac:dyDescent="0.25">
      <c r="A170" s="4"/>
      <c r="B170" s="4"/>
      <c r="C170" s="4"/>
      <c r="D170" s="4"/>
      <c r="E170" s="4"/>
      <c r="F170" s="4"/>
      <c r="G170" s="4"/>
      <c r="H170" s="5">
        <f>IF('Tabulka klientů 2023'!$R174='Hlavní stránka'!$H$1,1,0)</f>
        <v>0</v>
      </c>
      <c r="I170" s="5">
        <f>IF('Tabulka klientů 2023'!$U174='Hlavní stránka'!$H$1,1,0)</f>
        <v>0</v>
      </c>
      <c r="J170" s="5">
        <f>IF('Tabulka klientů 2023'!$X174='Hlavní stránka'!$H$1,1,0)</f>
        <v>0</v>
      </c>
      <c r="K170" s="5">
        <f>IF('Tabulka klientů 2023'!$AA174='Hlavní stránka'!$H$1,1,0)</f>
        <v>0</v>
      </c>
      <c r="L170" s="5">
        <f>IF('Tabulka klientů 2023'!$AD174='Hlavní stránka'!$H$1,1,0)</f>
        <v>0</v>
      </c>
      <c r="M170" s="5">
        <f>IF('Tabulka klientů 2023'!$AG174='Hlavní stránka'!$H$1,1,0)</f>
        <v>0</v>
      </c>
      <c r="N170" s="5">
        <f>IF('Tabulka klientů 2023'!$AJ174='Hlavní stránka'!$H$1,1,0)</f>
        <v>0</v>
      </c>
      <c r="O170" s="5">
        <f>IF('Tabulka klientů 2023'!$AM174='Hlavní stránka'!$H$1,1,0)</f>
        <v>0</v>
      </c>
      <c r="P170" s="5">
        <f>IF('Tabulka klientů 2023'!$AP174='Hlavní stránka'!$H$1,1,0)</f>
        <v>0</v>
      </c>
      <c r="Q170" s="5">
        <f>IF('Tabulka klientů 2023'!$AS174='Hlavní stránka'!$H$1,1,0)</f>
        <v>0</v>
      </c>
      <c r="R170" s="5">
        <f>IF('Tabulka klientů 2023'!$AV174='Hlavní stránka'!$H$1,1,0)</f>
        <v>0</v>
      </c>
      <c r="S170" s="5">
        <f t="shared" si="0"/>
        <v>0</v>
      </c>
      <c r="T170" s="2">
        <f t="shared" si="12"/>
        <v>0</v>
      </c>
      <c r="U170" s="5">
        <f>IF('Tabulka klientů 2023'!$R174='Hlavní stránka'!U$1,1,0)</f>
        <v>0</v>
      </c>
      <c r="V170" s="5">
        <f>IF('Tabulka klientů 2023'!$U174='Hlavní stránka'!U$1,1,0)</f>
        <v>0</v>
      </c>
      <c r="W170" s="5">
        <f>IF('Tabulka klientů 2023'!$X174='Hlavní stránka'!U$1,1,0)</f>
        <v>0</v>
      </c>
      <c r="X170" s="5">
        <f>IF('Tabulka klientů 2023'!$AA174='Hlavní stránka'!U$1,1,0)</f>
        <v>0</v>
      </c>
      <c r="Y170" s="5">
        <f>IF('Tabulka klientů 2023'!$AD174='Hlavní stránka'!U$1,1,0)</f>
        <v>0</v>
      </c>
      <c r="Z170" s="5">
        <f>IF('Tabulka klientů 2023'!$AG174='Hlavní stránka'!U$1,1,0)</f>
        <v>0</v>
      </c>
      <c r="AA170" s="5">
        <f>IF('Tabulka klientů 2023'!$AJ174='Hlavní stránka'!U$1,1,0)</f>
        <v>0</v>
      </c>
      <c r="AB170" s="5">
        <f>IF('Tabulka klientů 2023'!$AM174='Hlavní stránka'!U$1,1,0)</f>
        <v>0</v>
      </c>
      <c r="AC170" s="5">
        <f>IF('Tabulka klientů 2023'!$AP174='Hlavní stránka'!U$1,1,0)</f>
        <v>0</v>
      </c>
      <c r="AD170" s="5">
        <f>IF('Tabulka klientů 2023'!$AS174='Hlavní stránka'!U$1,1,0)</f>
        <v>0</v>
      </c>
      <c r="AE170" s="5">
        <f>IF('Tabulka klientů 2023'!$AV174='Hlavní stránka'!U$1,1,0)</f>
        <v>0</v>
      </c>
      <c r="AF170" s="5">
        <f t="shared" si="1"/>
        <v>0</v>
      </c>
      <c r="AG170" s="2">
        <f t="shared" si="13"/>
        <v>0</v>
      </c>
      <c r="AH170" s="5">
        <f>IF('Tabulka klientů 2023'!$R174='Hlavní stránka'!AH$1,1,0)</f>
        <v>0</v>
      </c>
      <c r="AI170" s="5">
        <f>IF('Tabulka klientů 2023'!$U174='Hlavní stránka'!AH$1,1,0)</f>
        <v>0</v>
      </c>
      <c r="AJ170" s="5">
        <f>IF('Tabulka klientů 2023'!$X174='Hlavní stránka'!AH$1,1,0)</f>
        <v>0</v>
      </c>
      <c r="AK170" s="5">
        <f>IF('Tabulka klientů 2023'!$AA174='Hlavní stránka'!AH$1,1,0)</f>
        <v>0</v>
      </c>
      <c r="AL170" s="5">
        <f>IF('Tabulka klientů 2023'!$AD174='Hlavní stránka'!AH$1,1,0)</f>
        <v>0</v>
      </c>
      <c r="AM170" s="5">
        <f>IF('Tabulka klientů 2023'!$AG174='Hlavní stránka'!AH$1,1,0)</f>
        <v>0</v>
      </c>
      <c r="AN170" s="5">
        <f>IF('Tabulka klientů 2023'!$AJ174='Hlavní stránka'!AH$1,1,0)</f>
        <v>0</v>
      </c>
      <c r="AO170" s="5">
        <f>IF('Tabulka klientů 2023'!$AM174='Hlavní stránka'!AH$1,1,0)</f>
        <v>0</v>
      </c>
      <c r="AP170" s="5">
        <f>IF('Tabulka klientů 2023'!$AP174='Hlavní stránka'!AH$1,1,0)</f>
        <v>0</v>
      </c>
      <c r="AQ170" s="5">
        <f>IF('Tabulka klientů 2023'!$AS174='Hlavní stránka'!AH$1,1,0)</f>
        <v>0</v>
      </c>
      <c r="AR170" s="5">
        <f>IF('Tabulka klientů 2023'!$AV174='Hlavní stránka'!AH$1,1,0)</f>
        <v>0</v>
      </c>
      <c r="AS170" s="5">
        <f t="shared" si="2"/>
        <v>0</v>
      </c>
      <c r="AT170" s="2">
        <f t="shared" si="14"/>
        <v>0</v>
      </c>
      <c r="AU170" s="5">
        <f>IF('Tabulka klientů 2023'!$R174='Hlavní stránka'!AU$1,1,0)</f>
        <v>0</v>
      </c>
      <c r="AV170" s="5">
        <f>IF('Tabulka klientů 2023'!$U174='Hlavní stránka'!AU$1,1,0)</f>
        <v>0</v>
      </c>
      <c r="AW170" s="5">
        <f>IF('Tabulka klientů 2023'!$X174='Hlavní stránka'!AU$1,1,0)</f>
        <v>0</v>
      </c>
      <c r="AX170" s="5">
        <f>IF('Tabulka klientů 2023'!$AA174='Hlavní stránka'!AU$1,1,0)</f>
        <v>0</v>
      </c>
      <c r="AY170" s="5">
        <f>IF('Tabulka klientů 2023'!$AD174='Hlavní stránka'!AU$1,1,0)</f>
        <v>0</v>
      </c>
      <c r="AZ170" s="5">
        <f>IF('Tabulka klientů 2023'!$AG174='Hlavní stránka'!AU$1,1,0)</f>
        <v>0</v>
      </c>
      <c r="BA170" s="5">
        <f>IF('Tabulka klientů 2023'!$AJ174='Hlavní stránka'!AU$1,1,0)</f>
        <v>0</v>
      </c>
      <c r="BB170" s="5">
        <f>IF('Tabulka klientů 2023'!$AM174='Hlavní stránka'!AU$1,1,0)</f>
        <v>0</v>
      </c>
      <c r="BC170" s="5">
        <f>IF('Tabulka klientů 2023'!$AP174='Hlavní stránka'!AU$1,1,0)</f>
        <v>0</v>
      </c>
      <c r="BD170" s="5">
        <f>IF('Tabulka klientů 2023'!$AS174='Hlavní stránka'!AU$1,1,0)</f>
        <v>0</v>
      </c>
      <c r="BE170" s="5">
        <f>IF('Tabulka klientů 2023'!$AV174='Hlavní stránka'!AU$1,1,0)</f>
        <v>0</v>
      </c>
      <c r="BF170" s="5">
        <f t="shared" si="3"/>
        <v>0</v>
      </c>
      <c r="BG170" s="2">
        <f t="shared" si="15"/>
        <v>0</v>
      </c>
      <c r="BH170" s="5">
        <f>IF('Tabulka klientů 2023'!$R174='Hlavní stránka'!BH$1,1,0)</f>
        <v>0</v>
      </c>
      <c r="BI170" s="5">
        <f>IF('Tabulka klientů 2023'!$U174='Hlavní stránka'!BH$1,1,0)</f>
        <v>0</v>
      </c>
      <c r="BJ170" s="5">
        <f>IF('Tabulka klientů 2023'!$X174='Hlavní stránka'!BH$1,1,0)</f>
        <v>0</v>
      </c>
      <c r="BK170" s="5">
        <f>IF('Tabulka klientů 2023'!$AA174='Hlavní stránka'!BH$1,1,0)</f>
        <v>0</v>
      </c>
      <c r="BL170" s="5">
        <f>IF('Tabulka klientů 2023'!$AD174='Hlavní stránka'!BH$1,1,0)</f>
        <v>0</v>
      </c>
      <c r="BM170" s="5">
        <f>IF('Tabulka klientů 2023'!$AG174='Hlavní stránka'!BH$1,1,0)</f>
        <v>0</v>
      </c>
      <c r="BN170" s="5">
        <f>IF('Tabulka klientů 2023'!$AJ174='Hlavní stránka'!BH$1,1,0)</f>
        <v>0</v>
      </c>
      <c r="BO170" s="5">
        <f>IF('Tabulka klientů 2023'!$AM174='Hlavní stránka'!BH$1,1,0)</f>
        <v>0</v>
      </c>
      <c r="BP170" s="5">
        <f>IF('Tabulka klientů 2023'!$AP174='Hlavní stránka'!BH$1,1,0)</f>
        <v>0</v>
      </c>
      <c r="BQ170" s="5">
        <f>IF('Tabulka klientů 2023'!$AS174='Hlavní stránka'!BH$1,1,0)</f>
        <v>0</v>
      </c>
      <c r="BR170" s="5">
        <f>IF('Tabulka klientů 2023'!$AV174='Hlavní stránka'!BH$1,1,0)</f>
        <v>0</v>
      </c>
      <c r="BS170" s="5">
        <f t="shared" si="4"/>
        <v>0</v>
      </c>
      <c r="BT170" s="2">
        <f t="shared" si="16"/>
        <v>0</v>
      </c>
      <c r="BU170" s="5">
        <f>IF('Tabulka klientů 2023'!$R174='Hlavní stránka'!BU$1,1,0)</f>
        <v>0</v>
      </c>
      <c r="BV170" s="5">
        <f>IF('Tabulka klientů 2023'!$U174='Hlavní stránka'!BU$1,1,0)</f>
        <v>0</v>
      </c>
      <c r="BW170" s="5">
        <f>IF('Tabulka klientů 2023'!$X174='Hlavní stránka'!BU$1,1,0)</f>
        <v>0</v>
      </c>
      <c r="BX170" s="5">
        <f>IF('Tabulka klientů 2023'!$AA174='Hlavní stránka'!BU$1,1,0)</f>
        <v>0</v>
      </c>
      <c r="BY170" s="5">
        <f>IF('Tabulka klientů 2023'!$AD174='Hlavní stránka'!BU$1,1,0)</f>
        <v>0</v>
      </c>
      <c r="BZ170" s="5">
        <f>IF('Tabulka klientů 2023'!$AG174='Hlavní stránka'!BU$1,1,0)</f>
        <v>0</v>
      </c>
      <c r="CA170" s="5">
        <f>IF('Tabulka klientů 2023'!$AJ174='Hlavní stránka'!BU$1,1,0)</f>
        <v>0</v>
      </c>
      <c r="CB170" s="5">
        <f>IF('Tabulka klientů 2023'!$AM174='Hlavní stránka'!BU$1,1,0)</f>
        <v>0</v>
      </c>
      <c r="CC170" s="5">
        <f>IF('Tabulka klientů 2023'!$AP174='Hlavní stránka'!BU$1,1,0)</f>
        <v>0</v>
      </c>
      <c r="CD170" s="5">
        <f>IF('Tabulka klientů 2023'!$AS174='Hlavní stránka'!BU$1,1,0)</f>
        <v>0</v>
      </c>
      <c r="CE170" s="5">
        <f>IF('Tabulka klientů 2023'!$AV174='Hlavní stránka'!BU$1,1,0)</f>
        <v>0</v>
      </c>
      <c r="CF170" s="5">
        <f t="shared" si="5"/>
        <v>0</v>
      </c>
      <c r="CG170" s="2">
        <f t="shared" si="17"/>
        <v>0</v>
      </c>
      <c r="CH170" s="5">
        <f>IF('Tabulka klientů 2023'!$R174='Hlavní stránka'!CH$1,1,0)</f>
        <v>0</v>
      </c>
      <c r="CI170" s="5">
        <f>IF('Tabulka klientů 2023'!$U174='Hlavní stránka'!CH$1,1,0)</f>
        <v>0</v>
      </c>
      <c r="CJ170" s="5">
        <f>IF('Tabulka klientů 2023'!$X174='Hlavní stránka'!CH$1,1,0)</f>
        <v>0</v>
      </c>
      <c r="CK170" s="5">
        <f>IF('Tabulka klientů 2023'!$AA174='Hlavní stránka'!CH$1,1,0)</f>
        <v>0</v>
      </c>
      <c r="CL170" s="5">
        <f>IF('Tabulka klientů 2023'!$AD174='Hlavní stránka'!CH$1,1,0)</f>
        <v>0</v>
      </c>
      <c r="CM170" s="5">
        <f>IF('Tabulka klientů 2023'!$AG174='Hlavní stránka'!CH$1,1,0)</f>
        <v>0</v>
      </c>
      <c r="CN170" s="5">
        <f>IF('Tabulka klientů 2023'!$AJ174='Hlavní stránka'!CH$1,1,0)</f>
        <v>0</v>
      </c>
      <c r="CO170" s="5">
        <f>IF('Tabulka klientů 2023'!$AM174='Hlavní stránka'!CH$1,1,0)</f>
        <v>0</v>
      </c>
      <c r="CP170" s="5">
        <f>IF('Tabulka klientů 2023'!$AP174='Hlavní stránka'!CH$1,1,0)</f>
        <v>0</v>
      </c>
      <c r="CQ170" s="5">
        <f>IF('Tabulka klientů 2023'!$AS174='Hlavní stránka'!CH$1,1,0)</f>
        <v>0</v>
      </c>
      <c r="CR170" s="5">
        <f>IF('Tabulka klientů 2023'!$AV174='Hlavní stránka'!CH$1,1,0)</f>
        <v>0</v>
      </c>
      <c r="CS170" s="5">
        <f t="shared" si="6"/>
        <v>0</v>
      </c>
      <c r="CT170" s="2">
        <f t="shared" si="18"/>
        <v>0</v>
      </c>
      <c r="CU170" s="5">
        <f>IF('Tabulka klientů 2023'!$R174='Hlavní stránka'!CU$1,1,0)</f>
        <v>0</v>
      </c>
      <c r="CV170" s="5">
        <f>IF('Tabulka klientů 2023'!$U174='Hlavní stránka'!CU$1,1,0)</f>
        <v>0</v>
      </c>
      <c r="CW170" s="5">
        <f>IF('Tabulka klientů 2023'!$X174='Hlavní stránka'!CU$1,1,0)</f>
        <v>0</v>
      </c>
      <c r="CX170" s="5">
        <f>IF('Tabulka klientů 2023'!$AA174='Hlavní stránka'!CU$1,1,0)</f>
        <v>0</v>
      </c>
      <c r="CY170" s="5">
        <f>IF('Tabulka klientů 2023'!$AD174='Hlavní stránka'!CU$1,1,0)</f>
        <v>0</v>
      </c>
      <c r="CZ170" s="5">
        <f>IF('Tabulka klientů 2023'!$AG174='Hlavní stránka'!CU$1,1,0)</f>
        <v>0</v>
      </c>
      <c r="DA170" s="5">
        <f>IF('Tabulka klientů 2023'!$AJ174='Hlavní stránka'!CU$1,1,0)</f>
        <v>0</v>
      </c>
      <c r="DB170" s="5">
        <f>IF('Tabulka klientů 2023'!$AM174='Hlavní stránka'!CU$1,1,0)</f>
        <v>0</v>
      </c>
      <c r="DC170" s="5">
        <f>IF('Tabulka klientů 2023'!$AP174='Hlavní stránka'!CU$1,1,0)</f>
        <v>0</v>
      </c>
      <c r="DD170" s="5">
        <f>IF('Tabulka klientů 2023'!$AS174='Hlavní stránka'!CU$1,1,0)</f>
        <v>0</v>
      </c>
      <c r="DE170" s="5">
        <f>IF('Tabulka klientů 2023'!$AV174='Hlavní stránka'!CU$1,1,0)</f>
        <v>0</v>
      </c>
      <c r="DF170" s="5">
        <f t="shared" si="7"/>
        <v>0</v>
      </c>
      <c r="DG170" s="2">
        <f t="shared" si="19"/>
        <v>0</v>
      </c>
      <c r="DH170" s="5">
        <f>IF('Tabulka klientů 2023'!$R174='Hlavní stránka'!DH$1,1,0)</f>
        <v>0</v>
      </c>
      <c r="DI170" s="5">
        <f>IF('Tabulka klientů 2023'!$U174='Hlavní stránka'!DH$1,1,0)</f>
        <v>0</v>
      </c>
      <c r="DJ170" s="5">
        <f>IF('Tabulka klientů 2023'!$X174='Hlavní stránka'!DH$1,1,0)</f>
        <v>0</v>
      </c>
      <c r="DK170" s="5">
        <f>IF('Tabulka klientů 2023'!$AA174='Hlavní stránka'!DH$1,1,0)</f>
        <v>0</v>
      </c>
      <c r="DL170" s="5">
        <f>IF('Tabulka klientů 2023'!$AD174='Hlavní stránka'!DH$1,1,0)</f>
        <v>0</v>
      </c>
      <c r="DM170" s="5">
        <f>IF('Tabulka klientů 2023'!$AG174='Hlavní stránka'!DH$1,1,0)</f>
        <v>0</v>
      </c>
      <c r="DN170" s="5">
        <f>IF('Tabulka klientů 2023'!$AJ174='Hlavní stránka'!DH$1,1,0)</f>
        <v>0</v>
      </c>
      <c r="DO170" s="5">
        <f>IF('Tabulka klientů 2023'!$AM174='Hlavní stránka'!DH$1,1,0)</f>
        <v>0</v>
      </c>
      <c r="DP170" s="5">
        <f>IF('Tabulka klientů 2023'!$AP174='Hlavní stránka'!DH$1,1,0)</f>
        <v>0</v>
      </c>
      <c r="DQ170" s="5">
        <f>IF('Tabulka klientů 2023'!$AS174='Hlavní stránka'!DH$1,1,0)</f>
        <v>0</v>
      </c>
      <c r="DR170" s="5">
        <f>IF('Tabulka klientů 2023'!$AV174='Hlavní stránka'!DH$1,1,0)</f>
        <v>0</v>
      </c>
      <c r="DS170" s="5">
        <f t="shared" si="8"/>
        <v>0</v>
      </c>
      <c r="DT170" s="2">
        <f t="shared" si="20"/>
        <v>0</v>
      </c>
      <c r="DU170" s="5">
        <f>IF('Tabulka klientů 2023'!$R174='Hlavní stránka'!DU$1,1,0)</f>
        <v>0</v>
      </c>
      <c r="DV170" s="5">
        <f>IF('Tabulka klientů 2023'!$U174='Hlavní stránka'!DU$1,1,0)</f>
        <v>0</v>
      </c>
      <c r="DW170" s="5">
        <f>IF('Tabulka klientů 2023'!$X174='Hlavní stránka'!DU$1,1,0)</f>
        <v>0</v>
      </c>
      <c r="DX170" s="5">
        <f>IF('Tabulka klientů 2023'!$AA174='Hlavní stránka'!DU$1,1,0)</f>
        <v>0</v>
      </c>
      <c r="DY170" s="5">
        <f>IF('Tabulka klientů 2023'!$AD174='Hlavní stránka'!DU$1,1,0)</f>
        <v>0</v>
      </c>
      <c r="DZ170" s="5">
        <f>IF('Tabulka klientů 2023'!$AG174='Hlavní stránka'!DU$1,1,0)</f>
        <v>0</v>
      </c>
      <c r="EA170" s="5">
        <f>IF('Tabulka klientů 2023'!$AJ174='Hlavní stránka'!DU$1,1,0)</f>
        <v>0</v>
      </c>
      <c r="EB170" s="5">
        <f>IF('Tabulka klientů 2023'!$AM174='Hlavní stránka'!DU$1,1,0)</f>
        <v>0</v>
      </c>
      <c r="EC170" s="5">
        <f>IF('Tabulka klientů 2023'!$AP174='Hlavní stránka'!DU$1,1,0)</f>
        <v>0</v>
      </c>
      <c r="ED170" s="5">
        <f>IF('Tabulka klientů 2023'!$AS174='Hlavní stránka'!DU$1,1,0)</f>
        <v>0</v>
      </c>
      <c r="EE170" s="5">
        <f>IF('Tabulka klientů 2023'!$AV174='Hlavní stránka'!DU$1,1,0)</f>
        <v>0</v>
      </c>
      <c r="EF170" s="5">
        <f t="shared" si="9"/>
        <v>0</v>
      </c>
      <c r="EG170" s="2">
        <f t="shared" si="21"/>
        <v>0</v>
      </c>
      <c r="EH170" s="5">
        <f>IF('Tabulka klientů 2023'!$R174='Hlavní stránka'!EH$1,1,0)</f>
        <v>0</v>
      </c>
      <c r="EI170" s="5">
        <f>IF('Tabulka klientů 2023'!$U174='Hlavní stránka'!EH$1,1,0)</f>
        <v>0</v>
      </c>
      <c r="EJ170" s="5">
        <f>IF('Tabulka klientů 2023'!$X174='Hlavní stránka'!EH$1,1,0)</f>
        <v>0</v>
      </c>
      <c r="EK170" s="5">
        <f>IF('Tabulka klientů 2023'!$AA174='Hlavní stránka'!EH$1,1,0)</f>
        <v>0</v>
      </c>
      <c r="EL170" s="5">
        <f>IF('Tabulka klientů 2023'!$AD174='Hlavní stránka'!EH$1,1,0)</f>
        <v>0</v>
      </c>
      <c r="EM170" s="5">
        <f>IF('Tabulka klientů 2023'!$AG174='Hlavní stránka'!EH$1,1,0)</f>
        <v>0</v>
      </c>
      <c r="EN170" s="5">
        <f>IF('Tabulka klientů 2023'!$AJ174='Hlavní stránka'!EH$1,1,0)</f>
        <v>0</v>
      </c>
      <c r="EO170" s="5">
        <f>IF('Tabulka klientů 2023'!$AM174='Hlavní stránka'!EH$1,1,0)</f>
        <v>0</v>
      </c>
      <c r="EP170" s="5">
        <f>IF('Tabulka klientů 2023'!$AP174='Hlavní stránka'!EH$1,1,0)</f>
        <v>0</v>
      </c>
      <c r="EQ170" s="5">
        <f>IF('Tabulka klientů 2023'!$AS174='Hlavní stránka'!EH$1,1,0)</f>
        <v>0</v>
      </c>
      <c r="ER170" s="5">
        <f>IF('Tabulka klientů 2023'!$AV174='Hlavní stránka'!EH$1,1,0)</f>
        <v>0</v>
      </c>
      <c r="ES170" s="5">
        <f t="shared" si="10"/>
        <v>0</v>
      </c>
      <c r="ET170" s="2">
        <f t="shared" si="22"/>
        <v>0</v>
      </c>
      <c r="EU170" s="5">
        <f>IF('Tabulka klientů 2023'!$R174='Hlavní stránka'!EU$1,1,0)</f>
        <v>0</v>
      </c>
      <c r="EV170" s="5">
        <f>IF('Tabulka klientů 2023'!$U174='Hlavní stránka'!EU$1,1,0)</f>
        <v>0</v>
      </c>
      <c r="EW170" s="5">
        <f>IF('Tabulka klientů 2023'!$X174='Hlavní stránka'!EU$1,1,0)</f>
        <v>0</v>
      </c>
      <c r="EX170" s="5">
        <f>IF('Tabulka klientů 2023'!$AA174='Hlavní stránka'!EU$1,1,0)</f>
        <v>0</v>
      </c>
      <c r="EY170" s="5">
        <f>IF('Tabulka klientů 2023'!$AD174='Hlavní stránka'!EU$1,1,0)</f>
        <v>0</v>
      </c>
      <c r="EZ170" s="5">
        <f>IF('Tabulka klientů 2023'!$AG174='Hlavní stránka'!EU$1,1,0)</f>
        <v>0</v>
      </c>
      <c r="FA170" s="5">
        <f>IF('Tabulka klientů 2023'!$AJ174='Hlavní stránka'!EU$1,1,0)</f>
        <v>0</v>
      </c>
      <c r="FB170" s="5">
        <f>IF('Tabulka klientů 2023'!$AM174='Hlavní stránka'!EU$1,1,0)</f>
        <v>0</v>
      </c>
      <c r="FC170" s="5">
        <f>IF('Tabulka klientů 2023'!$AP174='Hlavní stránka'!EU$1,1,0)</f>
        <v>0</v>
      </c>
      <c r="FD170" s="5">
        <f>IF('Tabulka klientů 2023'!$AS174='Hlavní stránka'!EU$1,1,0)</f>
        <v>0</v>
      </c>
      <c r="FE170" s="5">
        <f>IF('Tabulka klientů 2023'!$AV174='Hlavní stránka'!EU$1,1,0)</f>
        <v>0</v>
      </c>
      <c r="FF170" s="5">
        <f t="shared" si="11"/>
        <v>0</v>
      </c>
      <c r="FG170" s="2">
        <f t="shared" si="23"/>
        <v>0</v>
      </c>
    </row>
    <row r="171" spans="1:163" ht="1.5" hidden="1" customHeight="1" x14ac:dyDescent="0.25">
      <c r="A171" s="4"/>
      <c r="B171" s="4"/>
      <c r="C171" s="4"/>
      <c r="D171" s="4"/>
      <c r="E171" s="4"/>
      <c r="F171" s="4"/>
      <c r="G171" s="4"/>
      <c r="H171" s="5">
        <f>IF('Tabulka klientů 2023'!$R175='Hlavní stránka'!$H$1,1,0)</f>
        <v>0</v>
      </c>
      <c r="I171" s="5">
        <f>IF('Tabulka klientů 2023'!$U175='Hlavní stránka'!$H$1,1,0)</f>
        <v>0</v>
      </c>
      <c r="J171" s="5">
        <f>IF('Tabulka klientů 2023'!$X175='Hlavní stránka'!$H$1,1,0)</f>
        <v>0</v>
      </c>
      <c r="K171" s="5">
        <f>IF('Tabulka klientů 2023'!$AA175='Hlavní stránka'!$H$1,1,0)</f>
        <v>0</v>
      </c>
      <c r="L171" s="5">
        <f>IF('Tabulka klientů 2023'!$AD175='Hlavní stránka'!$H$1,1,0)</f>
        <v>0</v>
      </c>
      <c r="M171" s="5">
        <f>IF('Tabulka klientů 2023'!$AG175='Hlavní stránka'!$H$1,1,0)</f>
        <v>0</v>
      </c>
      <c r="N171" s="5">
        <f>IF('Tabulka klientů 2023'!$AJ175='Hlavní stránka'!$H$1,1,0)</f>
        <v>0</v>
      </c>
      <c r="O171" s="5">
        <f>IF('Tabulka klientů 2023'!$AM175='Hlavní stránka'!$H$1,1,0)</f>
        <v>0</v>
      </c>
      <c r="P171" s="5">
        <f>IF('Tabulka klientů 2023'!$AP175='Hlavní stránka'!$H$1,1,0)</f>
        <v>0</v>
      </c>
      <c r="Q171" s="5">
        <f>IF('Tabulka klientů 2023'!$AS175='Hlavní stránka'!$H$1,1,0)</f>
        <v>0</v>
      </c>
      <c r="R171" s="5">
        <f>IF('Tabulka klientů 2023'!$AV175='Hlavní stránka'!$H$1,1,0)</f>
        <v>0</v>
      </c>
      <c r="S171" s="5">
        <f t="shared" si="0"/>
        <v>0</v>
      </c>
      <c r="T171" s="2">
        <f t="shared" si="12"/>
        <v>0</v>
      </c>
      <c r="U171" s="5">
        <f>IF('Tabulka klientů 2023'!$R175='Hlavní stránka'!U$1,1,0)</f>
        <v>0</v>
      </c>
      <c r="V171" s="5">
        <f>IF('Tabulka klientů 2023'!$U175='Hlavní stránka'!U$1,1,0)</f>
        <v>0</v>
      </c>
      <c r="W171" s="5">
        <f>IF('Tabulka klientů 2023'!$X175='Hlavní stránka'!U$1,1,0)</f>
        <v>0</v>
      </c>
      <c r="X171" s="5">
        <f>IF('Tabulka klientů 2023'!$AA175='Hlavní stránka'!U$1,1,0)</f>
        <v>0</v>
      </c>
      <c r="Y171" s="5">
        <f>IF('Tabulka klientů 2023'!$AD175='Hlavní stránka'!U$1,1,0)</f>
        <v>0</v>
      </c>
      <c r="Z171" s="5">
        <f>IF('Tabulka klientů 2023'!$AG175='Hlavní stránka'!U$1,1,0)</f>
        <v>0</v>
      </c>
      <c r="AA171" s="5">
        <f>IF('Tabulka klientů 2023'!$AJ175='Hlavní stránka'!U$1,1,0)</f>
        <v>0</v>
      </c>
      <c r="AB171" s="5">
        <f>IF('Tabulka klientů 2023'!$AM175='Hlavní stránka'!U$1,1,0)</f>
        <v>0</v>
      </c>
      <c r="AC171" s="5">
        <f>IF('Tabulka klientů 2023'!$AP175='Hlavní stránka'!U$1,1,0)</f>
        <v>0</v>
      </c>
      <c r="AD171" s="5">
        <f>IF('Tabulka klientů 2023'!$AS175='Hlavní stránka'!U$1,1,0)</f>
        <v>0</v>
      </c>
      <c r="AE171" s="5">
        <f>IF('Tabulka klientů 2023'!$AV175='Hlavní stránka'!U$1,1,0)</f>
        <v>0</v>
      </c>
      <c r="AF171" s="5">
        <f t="shared" si="1"/>
        <v>0</v>
      </c>
      <c r="AG171" s="2">
        <f t="shared" si="13"/>
        <v>0</v>
      </c>
      <c r="AH171" s="5">
        <f>IF('Tabulka klientů 2023'!$R175='Hlavní stránka'!AH$1,1,0)</f>
        <v>0</v>
      </c>
      <c r="AI171" s="5">
        <f>IF('Tabulka klientů 2023'!$U175='Hlavní stránka'!AH$1,1,0)</f>
        <v>0</v>
      </c>
      <c r="AJ171" s="5">
        <f>IF('Tabulka klientů 2023'!$X175='Hlavní stránka'!AH$1,1,0)</f>
        <v>0</v>
      </c>
      <c r="AK171" s="5">
        <f>IF('Tabulka klientů 2023'!$AA175='Hlavní stránka'!AH$1,1,0)</f>
        <v>0</v>
      </c>
      <c r="AL171" s="5">
        <f>IF('Tabulka klientů 2023'!$AD175='Hlavní stránka'!AH$1,1,0)</f>
        <v>0</v>
      </c>
      <c r="AM171" s="5">
        <f>IF('Tabulka klientů 2023'!$AG175='Hlavní stránka'!AH$1,1,0)</f>
        <v>0</v>
      </c>
      <c r="AN171" s="5">
        <f>IF('Tabulka klientů 2023'!$AJ175='Hlavní stránka'!AH$1,1,0)</f>
        <v>0</v>
      </c>
      <c r="AO171" s="5">
        <f>IF('Tabulka klientů 2023'!$AM175='Hlavní stránka'!AH$1,1,0)</f>
        <v>0</v>
      </c>
      <c r="AP171" s="5">
        <f>IF('Tabulka klientů 2023'!$AP175='Hlavní stránka'!AH$1,1,0)</f>
        <v>0</v>
      </c>
      <c r="AQ171" s="5">
        <f>IF('Tabulka klientů 2023'!$AS175='Hlavní stránka'!AH$1,1,0)</f>
        <v>0</v>
      </c>
      <c r="AR171" s="5">
        <f>IF('Tabulka klientů 2023'!$AV175='Hlavní stránka'!AH$1,1,0)</f>
        <v>0</v>
      </c>
      <c r="AS171" s="5">
        <f t="shared" si="2"/>
        <v>0</v>
      </c>
      <c r="AT171" s="2">
        <f t="shared" si="14"/>
        <v>0</v>
      </c>
      <c r="AU171" s="5">
        <f>IF('Tabulka klientů 2023'!$R175='Hlavní stránka'!AU$1,1,0)</f>
        <v>0</v>
      </c>
      <c r="AV171" s="5">
        <f>IF('Tabulka klientů 2023'!$U175='Hlavní stránka'!AU$1,1,0)</f>
        <v>0</v>
      </c>
      <c r="AW171" s="5">
        <f>IF('Tabulka klientů 2023'!$X175='Hlavní stránka'!AU$1,1,0)</f>
        <v>0</v>
      </c>
      <c r="AX171" s="5">
        <f>IF('Tabulka klientů 2023'!$AA175='Hlavní stránka'!AU$1,1,0)</f>
        <v>0</v>
      </c>
      <c r="AY171" s="5">
        <f>IF('Tabulka klientů 2023'!$AD175='Hlavní stránka'!AU$1,1,0)</f>
        <v>0</v>
      </c>
      <c r="AZ171" s="5">
        <f>IF('Tabulka klientů 2023'!$AG175='Hlavní stránka'!AU$1,1,0)</f>
        <v>0</v>
      </c>
      <c r="BA171" s="5">
        <f>IF('Tabulka klientů 2023'!$AJ175='Hlavní stránka'!AU$1,1,0)</f>
        <v>0</v>
      </c>
      <c r="BB171" s="5">
        <f>IF('Tabulka klientů 2023'!$AM175='Hlavní stránka'!AU$1,1,0)</f>
        <v>0</v>
      </c>
      <c r="BC171" s="5">
        <f>IF('Tabulka klientů 2023'!$AP175='Hlavní stránka'!AU$1,1,0)</f>
        <v>0</v>
      </c>
      <c r="BD171" s="5">
        <f>IF('Tabulka klientů 2023'!$AS175='Hlavní stránka'!AU$1,1,0)</f>
        <v>0</v>
      </c>
      <c r="BE171" s="5">
        <f>IF('Tabulka klientů 2023'!$AV175='Hlavní stránka'!AU$1,1,0)</f>
        <v>0</v>
      </c>
      <c r="BF171" s="5">
        <f t="shared" si="3"/>
        <v>0</v>
      </c>
      <c r="BG171" s="2">
        <f t="shared" si="15"/>
        <v>0</v>
      </c>
      <c r="BH171" s="5">
        <f>IF('Tabulka klientů 2023'!$R175='Hlavní stránka'!BH$1,1,0)</f>
        <v>0</v>
      </c>
      <c r="BI171" s="5">
        <f>IF('Tabulka klientů 2023'!$U175='Hlavní stránka'!BH$1,1,0)</f>
        <v>0</v>
      </c>
      <c r="BJ171" s="5">
        <f>IF('Tabulka klientů 2023'!$X175='Hlavní stránka'!BH$1,1,0)</f>
        <v>0</v>
      </c>
      <c r="BK171" s="5">
        <f>IF('Tabulka klientů 2023'!$AA175='Hlavní stránka'!BH$1,1,0)</f>
        <v>0</v>
      </c>
      <c r="BL171" s="5">
        <f>IF('Tabulka klientů 2023'!$AD175='Hlavní stránka'!BH$1,1,0)</f>
        <v>0</v>
      </c>
      <c r="BM171" s="5">
        <f>IF('Tabulka klientů 2023'!$AG175='Hlavní stránka'!BH$1,1,0)</f>
        <v>0</v>
      </c>
      <c r="BN171" s="5">
        <f>IF('Tabulka klientů 2023'!$AJ175='Hlavní stránka'!BH$1,1,0)</f>
        <v>0</v>
      </c>
      <c r="BO171" s="5">
        <f>IF('Tabulka klientů 2023'!$AM175='Hlavní stránka'!BH$1,1,0)</f>
        <v>0</v>
      </c>
      <c r="BP171" s="5">
        <f>IF('Tabulka klientů 2023'!$AP175='Hlavní stránka'!BH$1,1,0)</f>
        <v>0</v>
      </c>
      <c r="BQ171" s="5">
        <f>IF('Tabulka klientů 2023'!$AS175='Hlavní stránka'!BH$1,1,0)</f>
        <v>0</v>
      </c>
      <c r="BR171" s="5">
        <f>IF('Tabulka klientů 2023'!$AV175='Hlavní stránka'!BH$1,1,0)</f>
        <v>0</v>
      </c>
      <c r="BS171" s="5">
        <f t="shared" si="4"/>
        <v>0</v>
      </c>
      <c r="BT171" s="2">
        <f t="shared" si="16"/>
        <v>0</v>
      </c>
      <c r="BU171" s="5">
        <f>IF('Tabulka klientů 2023'!$R175='Hlavní stránka'!BU$1,1,0)</f>
        <v>0</v>
      </c>
      <c r="BV171" s="5">
        <f>IF('Tabulka klientů 2023'!$U175='Hlavní stránka'!BU$1,1,0)</f>
        <v>0</v>
      </c>
      <c r="BW171" s="5">
        <f>IF('Tabulka klientů 2023'!$X175='Hlavní stránka'!BU$1,1,0)</f>
        <v>0</v>
      </c>
      <c r="BX171" s="5">
        <f>IF('Tabulka klientů 2023'!$AA175='Hlavní stránka'!BU$1,1,0)</f>
        <v>0</v>
      </c>
      <c r="BY171" s="5">
        <f>IF('Tabulka klientů 2023'!$AD175='Hlavní stránka'!BU$1,1,0)</f>
        <v>0</v>
      </c>
      <c r="BZ171" s="5">
        <f>IF('Tabulka klientů 2023'!$AG175='Hlavní stránka'!BU$1,1,0)</f>
        <v>0</v>
      </c>
      <c r="CA171" s="5">
        <f>IF('Tabulka klientů 2023'!$AJ175='Hlavní stránka'!BU$1,1,0)</f>
        <v>0</v>
      </c>
      <c r="CB171" s="5">
        <f>IF('Tabulka klientů 2023'!$AM175='Hlavní stránka'!BU$1,1,0)</f>
        <v>0</v>
      </c>
      <c r="CC171" s="5">
        <f>IF('Tabulka klientů 2023'!$AP175='Hlavní stránka'!BU$1,1,0)</f>
        <v>0</v>
      </c>
      <c r="CD171" s="5">
        <f>IF('Tabulka klientů 2023'!$AS175='Hlavní stránka'!BU$1,1,0)</f>
        <v>0</v>
      </c>
      <c r="CE171" s="5">
        <f>IF('Tabulka klientů 2023'!$AV175='Hlavní stránka'!BU$1,1,0)</f>
        <v>0</v>
      </c>
      <c r="CF171" s="5">
        <f t="shared" si="5"/>
        <v>0</v>
      </c>
      <c r="CG171" s="2">
        <f t="shared" si="17"/>
        <v>0</v>
      </c>
      <c r="CH171" s="5">
        <f>IF('Tabulka klientů 2023'!$R175='Hlavní stránka'!CH$1,1,0)</f>
        <v>0</v>
      </c>
      <c r="CI171" s="5">
        <f>IF('Tabulka klientů 2023'!$U175='Hlavní stránka'!CH$1,1,0)</f>
        <v>0</v>
      </c>
      <c r="CJ171" s="5">
        <f>IF('Tabulka klientů 2023'!$X175='Hlavní stránka'!CH$1,1,0)</f>
        <v>0</v>
      </c>
      <c r="CK171" s="5">
        <f>IF('Tabulka klientů 2023'!$AA175='Hlavní stránka'!CH$1,1,0)</f>
        <v>0</v>
      </c>
      <c r="CL171" s="5">
        <f>IF('Tabulka klientů 2023'!$AD175='Hlavní stránka'!CH$1,1,0)</f>
        <v>0</v>
      </c>
      <c r="CM171" s="5">
        <f>IF('Tabulka klientů 2023'!$AG175='Hlavní stránka'!CH$1,1,0)</f>
        <v>0</v>
      </c>
      <c r="CN171" s="5">
        <f>IF('Tabulka klientů 2023'!$AJ175='Hlavní stránka'!CH$1,1,0)</f>
        <v>0</v>
      </c>
      <c r="CO171" s="5">
        <f>IF('Tabulka klientů 2023'!$AM175='Hlavní stránka'!CH$1,1,0)</f>
        <v>0</v>
      </c>
      <c r="CP171" s="5">
        <f>IF('Tabulka klientů 2023'!$AP175='Hlavní stránka'!CH$1,1,0)</f>
        <v>0</v>
      </c>
      <c r="CQ171" s="5">
        <f>IF('Tabulka klientů 2023'!$AS175='Hlavní stránka'!CH$1,1,0)</f>
        <v>0</v>
      </c>
      <c r="CR171" s="5">
        <f>IF('Tabulka klientů 2023'!$AV175='Hlavní stránka'!CH$1,1,0)</f>
        <v>0</v>
      </c>
      <c r="CS171" s="5">
        <f t="shared" si="6"/>
        <v>0</v>
      </c>
      <c r="CT171" s="2">
        <f t="shared" si="18"/>
        <v>0</v>
      </c>
      <c r="CU171" s="5">
        <f>IF('Tabulka klientů 2023'!$R175='Hlavní stránka'!CU$1,1,0)</f>
        <v>0</v>
      </c>
      <c r="CV171" s="5">
        <f>IF('Tabulka klientů 2023'!$U175='Hlavní stránka'!CU$1,1,0)</f>
        <v>0</v>
      </c>
      <c r="CW171" s="5">
        <f>IF('Tabulka klientů 2023'!$X175='Hlavní stránka'!CU$1,1,0)</f>
        <v>0</v>
      </c>
      <c r="CX171" s="5">
        <f>IF('Tabulka klientů 2023'!$AA175='Hlavní stránka'!CU$1,1,0)</f>
        <v>0</v>
      </c>
      <c r="CY171" s="5">
        <f>IF('Tabulka klientů 2023'!$AD175='Hlavní stránka'!CU$1,1,0)</f>
        <v>0</v>
      </c>
      <c r="CZ171" s="5">
        <f>IF('Tabulka klientů 2023'!$AG175='Hlavní stránka'!CU$1,1,0)</f>
        <v>0</v>
      </c>
      <c r="DA171" s="5">
        <f>IF('Tabulka klientů 2023'!$AJ175='Hlavní stránka'!CU$1,1,0)</f>
        <v>0</v>
      </c>
      <c r="DB171" s="5">
        <f>IF('Tabulka klientů 2023'!$AM175='Hlavní stránka'!CU$1,1,0)</f>
        <v>0</v>
      </c>
      <c r="DC171" s="5">
        <f>IF('Tabulka klientů 2023'!$AP175='Hlavní stránka'!CU$1,1,0)</f>
        <v>0</v>
      </c>
      <c r="DD171" s="5">
        <f>IF('Tabulka klientů 2023'!$AS175='Hlavní stránka'!CU$1,1,0)</f>
        <v>0</v>
      </c>
      <c r="DE171" s="5">
        <f>IF('Tabulka klientů 2023'!$AV175='Hlavní stránka'!CU$1,1,0)</f>
        <v>0</v>
      </c>
      <c r="DF171" s="5">
        <f t="shared" si="7"/>
        <v>0</v>
      </c>
      <c r="DG171" s="2">
        <f t="shared" si="19"/>
        <v>0</v>
      </c>
      <c r="DH171" s="5">
        <f>IF('Tabulka klientů 2023'!$R175='Hlavní stránka'!DH$1,1,0)</f>
        <v>0</v>
      </c>
      <c r="DI171" s="5">
        <f>IF('Tabulka klientů 2023'!$U175='Hlavní stránka'!DH$1,1,0)</f>
        <v>0</v>
      </c>
      <c r="DJ171" s="5">
        <f>IF('Tabulka klientů 2023'!$X175='Hlavní stránka'!DH$1,1,0)</f>
        <v>0</v>
      </c>
      <c r="DK171" s="5">
        <f>IF('Tabulka klientů 2023'!$AA175='Hlavní stránka'!DH$1,1,0)</f>
        <v>0</v>
      </c>
      <c r="DL171" s="5">
        <f>IF('Tabulka klientů 2023'!$AD175='Hlavní stránka'!DH$1,1,0)</f>
        <v>0</v>
      </c>
      <c r="DM171" s="5">
        <f>IF('Tabulka klientů 2023'!$AG175='Hlavní stránka'!DH$1,1,0)</f>
        <v>0</v>
      </c>
      <c r="DN171" s="5">
        <f>IF('Tabulka klientů 2023'!$AJ175='Hlavní stránka'!DH$1,1,0)</f>
        <v>0</v>
      </c>
      <c r="DO171" s="5">
        <f>IF('Tabulka klientů 2023'!$AM175='Hlavní stránka'!DH$1,1,0)</f>
        <v>0</v>
      </c>
      <c r="DP171" s="5">
        <f>IF('Tabulka klientů 2023'!$AP175='Hlavní stránka'!DH$1,1,0)</f>
        <v>0</v>
      </c>
      <c r="DQ171" s="5">
        <f>IF('Tabulka klientů 2023'!$AS175='Hlavní stránka'!DH$1,1,0)</f>
        <v>0</v>
      </c>
      <c r="DR171" s="5">
        <f>IF('Tabulka klientů 2023'!$AV175='Hlavní stránka'!DH$1,1,0)</f>
        <v>0</v>
      </c>
      <c r="DS171" s="5">
        <f t="shared" si="8"/>
        <v>0</v>
      </c>
      <c r="DT171" s="2">
        <f t="shared" si="20"/>
        <v>0</v>
      </c>
      <c r="DU171" s="5">
        <f>IF('Tabulka klientů 2023'!$R175='Hlavní stránka'!DU$1,1,0)</f>
        <v>0</v>
      </c>
      <c r="DV171" s="5">
        <f>IF('Tabulka klientů 2023'!$U175='Hlavní stránka'!DU$1,1,0)</f>
        <v>0</v>
      </c>
      <c r="DW171" s="5">
        <f>IF('Tabulka klientů 2023'!$X175='Hlavní stránka'!DU$1,1,0)</f>
        <v>0</v>
      </c>
      <c r="DX171" s="5">
        <f>IF('Tabulka klientů 2023'!$AA175='Hlavní stránka'!DU$1,1,0)</f>
        <v>0</v>
      </c>
      <c r="DY171" s="5">
        <f>IF('Tabulka klientů 2023'!$AD175='Hlavní stránka'!DU$1,1,0)</f>
        <v>0</v>
      </c>
      <c r="DZ171" s="5">
        <f>IF('Tabulka klientů 2023'!$AG175='Hlavní stránka'!DU$1,1,0)</f>
        <v>0</v>
      </c>
      <c r="EA171" s="5">
        <f>IF('Tabulka klientů 2023'!$AJ175='Hlavní stránka'!DU$1,1,0)</f>
        <v>0</v>
      </c>
      <c r="EB171" s="5">
        <f>IF('Tabulka klientů 2023'!$AM175='Hlavní stránka'!DU$1,1,0)</f>
        <v>0</v>
      </c>
      <c r="EC171" s="5">
        <f>IF('Tabulka klientů 2023'!$AP175='Hlavní stránka'!DU$1,1,0)</f>
        <v>0</v>
      </c>
      <c r="ED171" s="5">
        <f>IF('Tabulka klientů 2023'!$AS175='Hlavní stránka'!DU$1,1,0)</f>
        <v>0</v>
      </c>
      <c r="EE171" s="5">
        <f>IF('Tabulka klientů 2023'!$AV175='Hlavní stránka'!DU$1,1,0)</f>
        <v>0</v>
      </c>
      <c r="EF171" s="5">
        <f t="shared" si="9"/>
        <v>0</v>
      </c>
      <c r="EG171" s="2">
        <f t="shared" si="21"/>
        <v>0</v>
      </c>
      <c r="EH171" s="5">
        <f>IF('Tabulka klientů 2023'!$R175='Hlavní stránka'!EH$1,1,0)</f>
        <v>0</v>
      </c>
      <c r="EI171" s="5">
        <f>IF('Tabulka klientů 2023'!$U175='Hlavní stránka'!EH$1,1,0)</f>
        <v>0</v>
      </c>
      <c r="EJ171" s="5">
        <f>IF('Tabulka klientů 2023'!$X175='Hlavní stránka'!EH$1,1,0)</f>
        <v>0</v>
      </c>
      <c r="EK171" s="5">
        <f>IF('Tabulka klientů 2023'!$AA175='Hlavní stránka'!EH$1,1,0)</f>
        <v>0</v>
      </c>
      <c r="EL171" s="5">
        <f>IF('Tabulka klientů 2023'!$AD175='Hlavní stránka'!EH$1,1,0)</f>
        <v>0</v>
      </c>
      <c r="EM171" s="5">
        <f>IF('Tabulka klientů 2023'!$AG175='Hlavní stránka'!EH$1,1,0)</f>
        <v>0</v>
      </c>
      <c r="EN171" s="5">
        <f>IF('Tabulka klientů 2023'!$AJ175='Hlavní stránka'!EH$1,1,0)</f>
        <v>0</v>
      </c>
      <c r="EO171" s="5">
        <f>IF('Tabulka klientů 2023'!$AM175='Hlavní stránka'!EH$1,1,0)</f>
        <v>0</v>
      </c>
      <c r="EP171" s="5">
        <f>IF('Tabulka klientů 2023'!$AP175='Hlavní stránka'!EH$1,1,0)</f>
        <v>0</v>
      </c>
      <c r="EQ171" s="5">
        <f>IF('Tabulka klientů 2023'!$AS175='Hlavní stránka'!EH$1,1,0)</f>
        <v>0</v>
      </c>
      <c r="ER171" s="5">
        <f>IF('Tabulka klientů 2023'!$AV175='Hlavní stránka'!EH$1,1,0)</f>
        <v>0</v>
      </c>
      <c r="ES171" s="5">
        <f t="shared" si="10"/>
        <v>0</v>
      </c>
      <c r="ET171" s="2">
        <f t="shared" si="22"/>
        <v>0</v>
      </c>
      <c r="EU171" s="5">
        <f>IF('Tabulka klientů 2023'!$R175='Hlavní stránka'!EU$1,1,0)</f>
        <v>0</v>
      </c>
      <c r="EV171" s="5">
        <f>IF('Tabulka klientů 2023'!$U175='Hlavní stránka'!EU$1,1,0)</f>
        <v>0</v>
      </c>
      <c r="EW171" s="5">
        <f>IF('Tabulka klientů 2023'!$X175='Hlavní stránka'!EU$1,1,0)</f>
        <v>0</v>
      </c>
      <c r="EX171" s="5">
        <f>IF('Tabulka klientů 2023'!$AA175='Hlavní stránka'!EU$1,1,0)</f>
        <v>0</v>
      </c>
      <c r="EY171" s="5">
        <f>IF('Tabulka klientů 2023'!$AD175='Hlavní stránka'!EU$1,1,0)</f>
        <v>0</v>
      </c>
      <c r="EZ171" s="5">
        <f>IF('Tabulka klientů 2023'!$AG175='Hlavní stránka'!EU$1,1,0)</f>
        <v>0</v>
      </c>
      <c r="FA171" s="5">
        <f>IF('Tabulka klientů 2023'!$AJ175='Hlavní stránka'!EU$1,1,0)</f>
        <v>0</v>
      </c>
      <c r="FB171" s="5">
        <f>IF('Tabulka klientů 2023'!$AM175='Hlavní stránka'!EU$1,1,0)</f>
        <v>0</v>
      </c>
      <c r="FC171" s="5">
        <f>IF('Tabulka klientů 2023'!$AP175='Hlavní stránka'!EU$1,1,0)</f>
        <v>0</v>
      </c>
      <c r="FD171" s="5">
        <f>IF('Tabulka klientů 2023'!$AS175='Hlavní stránka'!EU$1,1,0)</f>
        <v>0</v>
      </c>
      <c r="FE171" s="5">
        <f>IF('Tabulka klientů 2023'!$AV175='Hlavní stránka'!EU$1,1,0)</f>
        <v>0</v>
      </c>
      <c r="FF171" s="5">
        <f t="shared" si="11"/>
        <v>0</v>
      </c>
      <c r="FG171" s="2">
        <f t="shared" si="23"/>
        <v>0</v>
      </c>
    </row>
    <row r="172" spans="1:163" ht="1.5" hidden="1" customHeight="1" x14ac:dyDescent="0.25">
      <c r="A172" s="4"/>
      <c r="B172" s="4"/>
      <c r="C172" s="4"/>
      <c r="D172" s="4"/>
      <c r="E172" s="4"/>
      <c r="F172" s="4"/>
      <c r="G172" s="4"/>
      <c r="H172" s="5">
        <f>IF('Tabulka klientů 2023'!$R176='Hlavní stránka'!$H$1,1,0)</f>
        <v>0</v>
      </c>
      <c r="I172" s="5">
        <f>IF('Tabulka klientů 2023'!$U176='Hlavní stránka'!$H$1,1,0)</f>
        <v>0</v>
      </c>
      <c r="J172" s="5">
        <f>IF('Tabulka klientů 2023'!$X176='Hlavní stránka'!$H$1,1,0)</f>
        <v>0</v>
      </c>
      <c r="K172" s="5">
        <f>IF('Tabulka klientů 2023'!$AA176='Hlavní stránka'!$H$1,1,0)</f>
        <v>0</v>
      </c>
      <c r="L172" s="5">
        <f>IF('Tabulka klientů 2023'!$AD176='Hlavní stránka'!$H$1,1,0)</f>
        <v>0</v>
      </c>
      <c r="M172" s="5">
        <f>IF('Tabulka klientů 2023'!$AG176='Hlavní stránka'!$H$1,1,0)</f>
        <v>0</v>
      </c>
      <c r="N172" s="5">
        <f>IF('Tabulka klientů 2023'!$AJ176='Hlavní stránka'!$H$1,1,0)</f>
        <v>0</v>
      </c>
      <c r="O172" s="5">
        <f>IF('Tabulka klientů 2023'!$AM176='Hlavní stránka'!$H$1,1,0)</f>
        <v>0</v>
      </c>
      <c r="P172" s="5">
        <f>IF('Tabulka klientů 2023'!$AP176='Hlavní stránka'!$H$1,1,0)</f>
        <v>0</v>
      </c>
      <c r="Q172" s="5">
        <f>IF('Tabulka klientů 2023'!$AS176='Hlavní stránka'!$H$1,1,0)</f>
        <v>0</v>
      </c>
      <c r="R172" s="5">
        <f>IF('Tabulka klientů 2023'!$AV176='Hlavní stránka'!$H$1,1,0)</f>
        <v>0</v>
      </c>
      <c r="S172" s="5">
        <f t="shared" si="0"/>
        <v>0</v>
      </c>
      <c r="T172" s="2">
        <f t="shared" si="12"/>
        <v>0</v>
      </c>
      <c r="U172" s="5">
        <f>IF('Tabulka klientů 2023'!$R176='Hlavní stránka'!U$1,1,0)</f>
        <v>0</v>
      </c>
      <c r="V172" s="5">
        <f>IF('Tabulka klientů 2023'!$U176='Hlavní stránka'!U$1,1,0)</f>
        <v>0</v>
      </c>
      <c r="W172" s="5">
        <f>IF('Tabulka klientů 2023'!$X176='Hlavní stránka'!U$1,1,0)</f>
        <v>0</v>
      </c>
      <c r="X172" s="5">
        <f>IF('Tabulka klientů 2023'!$AA176='Hlavní stránka'!U$1,1,0)</f>
        <v>0</v>
      </c>
      <c r="Y172" s="5">
        <f>IF('Tabulka klientů 2023'!$AD176='Hlavní stránka'!U$1,1,0)</f>
        <v>0</v>
      </c>
      <c r="Z172" s="5">
        <f>IF('Tabulka klientů 2023'!$AG176='Hlavní stránka'!U$1,1,0)</f>
        <v>0</v>
      </c>
      <c r="AA172" s="5">
        <f>IF('Tabulka klientů 2023'!$AJ176='Hlavní stránka'!U$1,1,0)</f>
        <v>0</v>
      </c>
      <c r="AB172" s="5">
        <f>IF('Tabulka klientů 2023'!$AM176='Hlavní stránka'!U$1,1,0)</f>
        <v>0</v>
      </c>
      <c r="AC172" s="5">
        <f>IF('Tabulka klientů 2023'!$AP176='Hlavní stránka'!U$1,1,0)</f>
        <v>0</v>
      </c>
      <c r="AD172" s="5">
        <f>IF('Tabulka klientů 2023'!$AS176='Hlavní stránka'!U$1,1,0)</f>
        <v>0</v>
      </c>
      <c r="AE172" s="5">
        <f>IF('Tabulka klientů 2023'!$AV176='Hlavní stránka'!U$1,1,0)</f>
        <v>0</v>
      </c>
      <c r="AF172" s="5">
        <f t="shared" si="1"/>
        <v>0</v>
      </c>
      <c r="AG172" s="2">
        <f t="shared" si="13"/>
        <v>0</v>
      </c>
      <c r="AH172" s="5">
        <f>IF('Tabulka klientů 2023'!$R176='Hlavní stránka'!AH$1,1,0)</f>
        <v>0</v>
      </c>
      <c r="AI172" s="5">
        <f>IF('Tabulka klientů 2023'!$U176='Hlavní stránka'!AH$1,1,0)</f>
        <v>0</v>
      </c>
      <c r="AJ172" s="5">
        <f>IF('Tabulka klientů 2023'!$X176='Hlavní stránka'!AH$1,1,0)</f>
        <v>0</v>
      </c>
      <c r="AK172" s="5">
        <f>IF('Tabulka klientů 2023'!$AA176='Hlavní stránka'!AH$1,1,0)</f>
        <v>0</v>
      </c>
      <c r="AL172" s="5">
        <f>IF('Tabulka klientů 2023'!$AD176='Hlavní stránka'!AH$1,1,0)</f>
        <v>0</v>
      </c>
      <c r="AM172" s="5">
        <f>IF('Tabulka klientů 2023'!$AG176='Hlavní stránka'!AH$1,1,0)</f>
        <v>0</v>
      </c>
      <c r="AN172" s="5">
        <f>IF('Tabulka klientů 2023'!$AJ176='Hlavní stránka'!AH$1,1,0)</f>
        <v>0</v>
      </c>
      <c r="AO172" s="5">
        <f>IF('Tabulka klientů 2023'!$AM176='Hlavní stránka'!AH$1,1,0)</f>
        <v>0</v>
      </c>
      <c r="AP172" s="5">
        <f>IF('Tabulka klientů 2023'!$AP176='Hlavní stránka'!AH$1,1,0)</f>
        <v>0</v>
      </c>
      <c r="AQ172" s="5">
        <f>IF('Tabulka klientů 2023'!$AS176='Hlavní stránka'!AH$1,1,0)</f>
        <v>0</v>
      </c>
      <c r="AR172" s="5">
        <f>IF('Tabulka klientů 2023'!$AV176='Hlavní stránka'!AH$1,1,0)</f>
        <v>0</v>
      </c>
      <c r="AS172" s="5">
        <f t="shared" si="2"/>
        <v>0</v>
      </c>
      <c r="AT172" s="2">
        <f t="shared" si="14"/>
        <v>0</v>
      </c>
      <c r="AU172" s="5">
        <f>IF('Tabulka klientů 2023'!$R176='Hlavní stránka'!AU$1,1,0)</f>
        <v>0</v>
      </c>
      <c r="AV172" s="5">
        <f>IF('Tabulka klientů 2023'!$U176='Hlavní stránka'!AU$1,1,0)</f>
        <v>0</v>
      </c>
      <c r="AW172" s="5">
        <f>IF('Tabulka klientů 2023'!$X176='Hlavní stránka'!AU$1,1,0)</f>
        <v>0</v>
      </c>
      <c r="AX172" s="5">
        <f>IF('Tabulka klientů 2023'!$AA176='Hlavní stránka'!AU$1,1,0)</f>
        <v>0</v>
      </c>
      <c r="AY172" s="5">
        <f>IF('Tabulka klientů 2023'!$AD176='Hlavní stránka'!AU$1,1,0)</f>
        <v>0</v>
      </c>
      <c r="AZ172" s="5">
        <f>IF('Tabulka klientů 2023'!$AG176='Hlavní stránka'!AU$1,1,0)</f>
        <v>0</v>
      </c>
      <c r="BA172" s="5">
        <f>IF('Tabulka klientů 2023'!$AJ176='Hlavní stránka'!AU$1,1,0)</f>
        <v>0</v>
      </c>
      <c r="BB172" s="5">
        <f>IF('Tabulka klientů 2023'!$AM176='Hlavní stránka'!AU$1,1,0)</f>
        <v>0</v>
      </c>
      <c r="BC172" s="5">
        <f>IF('Tabulka klientů 2023'!$AP176='Hlavní stránka'!AU$1,1,0)</f>
        <v>0</v>
      </c>
      <c r="BD172" s="5">
        <f>IF('Tabulka klientů 2023'!$AS176='Hlavní stránka'!AU$1,1,0)</f>
        <v>0</v>
      </c>
      <c r="BE172" s="5">
        <f>IF('Tabulka klientů 2023'!$AV176='Hlavní stránka'!AU$1,1,0)</f>
        <v>0</v>
      </c>
      <c r="BF172" s="5">
        <f t="shared" si="3"/>
        <v>0</v>
      </c>
      <c r="BG172" s="2">
        <f t="shared" si="15"/>
        <v>0</v>
      </c>
      <c r="BH172" s="5">
        <f>IF('Tabulka klientů 2023'!$R176='Hlavní stránka'!BH$1,1,0)</f>
        <v>0</v>
      </c>
      <c r="BI172" s="5">
        <f>IF('Tabulka klientů 2023'!$U176='Hlavní stránka'!BH$1,1,0)</f>
        <v>0</v>
      </c>
      <c r="BJ172" s="5">
        <f>IF('Tabulka klientů 2023'!$X176='Hlavní stránka'!BH$1,1,0)</f>
        <v>0</v>
      </c>
      <c r="BK172" s="5">
        <f>IF('Tabulka klientů 2023'!$AA176='Hlavní stránka'!BH$1,1,0)</f>
        <v>0</v>
      </c>
      <c r="BL172" s="5">
        <f>IF('Tabulka klientů 2023'!$AD176='Hlavní stránka'!BH$1,1,0)</f>
        <v>0</v>
      </c>
      <c r="BM172" s="5">
        <f>IF('Tabulka klientů 2023'!$AG176='Hlavní stránka'!BH$1,1,0)</f>
        <v>0</v>
      </c>
      <c r="BN172" s="5">
        <f>IF('Tabulka klientů 2023'!$AJ176='Hlavní stránka'!BH$1,1,0)</f>
        <v>0</v>
      </c>
      <c r="BO172" s="5">
        <f>IF('Tabulka klientů 2023'!$AM176='Hlavní stránka'!BH$1,1,0)</f>
        <v>0</v>
      </c>
      <c r="BP172" s="5">
        <f>IF('Tabulka klientů 2023'!$AP176='Hlavní stránka'!BH$1,1,0)</f>
        <v>0</v>
      </c>
      <c r="BQ172" s="5">
        <f>IF('Tabulka klientů 2023'!$AS176='Hlavní stránka'!BH$1,1,0)</f>
        <v>0</v>
      </c>
      <c r="BR172" s="5">
        <f>IF('Tabulka klientů 2023'!$AV176='Hlavní stránka'!BH$1,1,0)</f>
        <v>0</v>
      </c>
      <c r="BS172" s="5">
        <f t="shared" si="4"/>
        <v>0</v>
      </c>
      <c r="BT172" s="2">
        <f t="shared" si="16"/>
        <v>0</v>
      </c>
      <c r="BU172" s="5">
        <f>IF('Tabulka klientů 2023'!$R176='Hlavní stránka'!BU$1,1,0)</f>
        <v>0</v>
      </c>
      <c r="BV172" s="5">
        <f>IF('Tabulka klientů 2023'!$U176='Hlavní stránka'!BU$1,1,0)</f>
        <v>0</v>
      </c>
      <c r="BW172" s="5">
        <f>IF('Tabulka klientů 2023'!$X176='Hlavní stránka'!BU$1,1,0)</f>
        <v>0</v>
      </c>
      <c r="BX172" s="5">
        <f>IF('Tabulka klientů 2023'!$AA176='Hlavní stránka'!BU$1,1,0)</f>
        <v>0</v>
      </c>
      <c r="BY172" s="5">
        <f>IF('Tabulka klientů 2023'!$AD176='Hlavní stránka'!BU$1,1,0)</f>
        <v>0</v>
      </c>
      <c r="BZ172" s="5">
        <f>IF('Tabulka klientů 2023'!$AG176='Hlavní stránka'!BU$1,1,0)</f>
        <v>0</v>
      </c>
      <c r="CA172" s="5">
        <f>IF('Tabulka klientů 2023'!$AJ176='Hlavní stránka'!BU$1,1,0)</f>
        <v>0</v>
      </c>
      <c r="CB172" s="5">
        <f>IF('Tabulka klientů 2023'!$AM176='Hlavní stránka'!BU$1,1,0)</f>
        <v>0</v>
      </c>
      <c r="CC172" s="5">
        <f>IF('Tabulka klientů 2023'!$AP176='Hlavní stránka'!BU$1,1,0)</f>
        <v>0</v>
      </c>
      <c r="CD172" s="5">
        <f>IF('Tabulka klientů 2023'!$AS176='Hlavní stránka'!BU$1,1,0)</f>
        <v>0</v>
      </c>
      <c r="CE172" s="5">
        <f>IF('Tabulka klientů 2023'!$AV176='Hlavní stránka'!BU$1,1,0)</f>
        <v>0</v>
      </c>
      <c r="CF172" s="5">
        <f t="shared" si="5"/>
        <v>0</v>
      </c>
      <c r="CG172" s="2">
        <f t="shared" si="17"/>
        <v>0</v>
      </c>
      <c r="CH172" s="5">
        <f>IF('Tabulka klientů 2023'!$R176='Hlavní stránka'!CH$1,1,0)</f>
        <v>0</v>
      </c>
      <c r="CI172" s="5">
        <f>IF('Tabulka klientů 2023'!$U176='Hlavní stránka'!CH$1,1,0)</f>
        <v>0</v>
      </c>
      <c r="CJ172" s="5">
        <f>IF('Tabulka klientů 2023'!$X176='Hlavní stránka'!CH$1,1,0)</f>
        <v>0</v>
      </c>
      <c r="CK172" s="5">
        <f>IF('Tabulka klientů 2023'!$AA176='Hlavní stránka'!CH$1,1,0)</f>
        <v>0</v>
      </c>
      <c r="CL172" s="5">
        <f>IF('Tabulka klientů 2023'!$AD176='Hlavní stránka'!CH$1,1,0)</f>
        <v>0</v>
      </c>
      <c r="CM172" s="5">
        <f>IF('Tabulka klientů 2023'!$AG176='Hlavní stránka'!CH$1,1,0)</f>
        <v>0</v>
      </c>
      <c r="CN172" s="5">
        <f>IF('Tabulka klientů 2023'!$AJ176='Hlavní stránka'!CH$1,1,0)</f>
        <v>0</v>
      </c>
      <c r="CO172" s="5">
        <f>IF('Tabulka klientů 2023'!$AM176='Hlavní stránka'!CH$1,1,0)</f>
        <v>0</v>
      </c>
      <c r="CP172" s="5">
        <f>IF('Tabulka klientů 2023'!$AP176='Hlavní stránka'!CH$1,1,0)</f>
        <v>0</v>
      </c>
      <c r="CQ172" s="5">
        <f>IF('Tabulka klientů 2023'!$AS176='Hlavní stránka'!CH$1,1,0)</f>
        <v>0</v>
      </c>
      <c r="CR172" s="5">
        <f>IF('Tabulka klientů 2023'!$AV176='Hlavní stránka'!CH$1,1,0)</f>
        <v>0</v>
      </c>
      <c r="CS172" s="5">
        <f t="shared" si="6"/>
        <v>0</v>
      </c>
      <c r="CT172" s="2">
        <f t="shared" si="18"/>
        <v>0</v>
      </c>
      <c r="CU172" s="5">
        <f>IF('Tabulka klientů 2023'!$R176='Hlavní stránka'!CU$1,1,0)</f>
        <v>0</v>
      </c>
      <c r="CV172" s="5">
        <f>IF('Tabulka klientů 2023'!$U176='Hlavní stránka'!CU$1,1,0)</f>
        <v>0</v>
      </c>
      <c r="CW172" s="5">
        <f>IF('Tabulka klientů 2023'!$X176='Hlavní stránka'!CU$1,1,0)</f>
        <v>0</v>
      </c>
      <c r="CX172" s="5">
        <f>IF('Tabulka klientů 2023'!$AA176='Hlavní stránka'!CU$1,1,0)</f>
        <v>0</v>
      </c>
      <c r="CY172" s="5">
        <f>IF('Tabulka klientů 2023'!$AD176='Hlavní stránka'!CU$1,1,0)</f>
        <v>0</v>
      </c>
      <c r="CZ172" s="5">
        <f>IF('Tabulka klientů 2023'!$AG176='Hlavní stránka'!CU$1,1,0)</f>
        <v>0</v>
      </c>
      <c r="DA172" s="5">
        <f>IF('Tabulka klientů 2023'!$AJ176='Hlavní stránka'!CU$1,1,0)</f>
        <v>0</v>
      </c>
      <c r="DB172" s="5">
        <f>IF('Tabulka klientů 2023'!$AM176='Hlavní stránka'!CU$1,1,0)</f>
        <v>0</v>
      </c>
      <c r="DC172" s="5">
        <f>IF('Tabulka klientů 2023'!$AP176='Hlavní stránka'!CU$1,1,0)</f>
        <v>0</v>
      </c>
      <c r="DD172" s="5">
        <f>IF('Tabulka klientů 2023'!$AS176='Hlavní stránka'!CU$1,1,0)</f>
        <v>0</v>
      </c>
      <c r="DE172" s="5">
        <f>IF('Tabulka klientů 2023'!$AV176='Hlavní stránka'!CU$1,1,0)</f>
        <v>0</v>
      </c>
      <c r="DF172" s="5">
        <f t="shared" si="7"/>
        <v>0</v>
      </c>
      <c r="DG172" s="2">
        <f t="shared" si="19"/>
        <v>0</v>
      </c>
      <c r="DH172" s="5">
        <f>IF('Tabulka klientů 2023'!$R176='Hlavní stránka'!DH$1,1,0)</f>
        <v>0</v>
      </c>
      <c r="DI172" s="5">
        <f>IF('Tabulka klientů 2023'!$U176='Hlavní stránka'!DH$1,1,0)</f>
        <v>0</v>
      </c>
      <c r="DJ172" s="5">
        <f>IF('Tabulka klientů 2023'!$X176='Hlavní stránka'!DH$1,1,0)</f>
        <v>0</v>
      </c>
      <c r="DK172" s="5">
        <f>IF('Tabulka klientů 2023'!$AA176='Hlavní stránka'!DH$1,1,0)</f>
        <v>0</v>
      </c>
      <c r="DL172" s="5">
        <f>IF('Tabulka klientů 2023'!$AD176='Hlavní stránka'!DH$1,1,0)</f>
        <v>0</v>
      </c>
      <c r="DM172" s="5">
        <f>IF('Tabulka klientů 2023'!$AG176='Hlavní stránka'!DH$1,1,0)</f>
        <v>0</v>
      </c>
      <c r="DN172" s="5">
        <f>IF('Tabulka klientů 2023'!$AJ176='Hlavní stránka'!DH$1,1,0)</f>
        <v>0</v>
      </c>
      <c r="DO172" s="5">
        <f>IF('Tabulka klientů 2023'!$AM176='Hlavní stránka'!DH$1,1,0)</f>
        <v>0</v>
      </c>
      <c r="DP172" s="5">
        <f>IF('Tabulka klientů 2023'!$AP176='Hlavní stránka'!DH$1,1,0)</f>
        <v>0</v>
      </c>
      <c r="DQ172" s="5">
        <f>IF('Tabulka klientů 2023'!$AS176='Hlavní stránka'!DH$1,1,0)</f>
        <v>0</v>
      </c>
      <c r="DR172" s="5">
        <f>IF('Tabulka klientů 2023'!$AV176='Hlavní stránka'!DH$1,1,0)</f>
        <v>0</v>
      </c>
      <c r="DS172" s="5">
        <f t="shared" si="8"/>
        <v>0</v>
      </c>
      <c r="DT172" s="2">
        <f t="shared" si="20"/>
        <v>0</v>
      </c>
      <c r="DU172" s="5">
        <f>IF('Tabulka klientů 2023'!$R176='Hlavní stránka'!DU$1,1,0)</f>
        <v>0</v>
      </c>
      <c r="DV172" s="5">
        <f>IF('Tabulka klientů 2023'!$U176='Hlavní stránka'!DU$1,1,0)</f>
        <v>0</v>
      </c>
      <c r="DW172" s="5">
        <f>IF('Tabulka klientů 2023'!$X176='Hlavní stránka'!DU$1,1,0)</f>
        <v>0</v>
      </c>
      <c r="DX172" s="5">
        <f>IF('Tabulka klientů 2023'!$AA176='Hlavní stránka'!DU$1,1,0)</f>
        <v>0</v>
      </c>
      <c r="DY172" s="5">
        <f>IF('Tabulka klientů 2023'!$AD176='Hlavní stránka'!DU$1,1,0)</f>
        <v>0</v>
      </c>
      <c r="DZ172" s="5">
        <f>IF('Tabulka klientů 2023'!$AG176='Hlavní stránka'!DU$1,1,0)</f>
        <v>0</v>
      </c>
      <c r="EA172" s="5">
        <f>IF('Tabulka klientů 2023'!$AJ176='Hlavní stránka'!DU$1,1,0)</f>
        <v>0</v>
      </c>
      <c r="EB172" s="5">
        <f>IF('Tabulka klientů 2023'!$AM176='Hlavní stránka'!DU$1,1,0)</f>
        <v>0</v>
      </c>
      <c r="EC172" s="5">
        <f>IF('Tabulka klientů 2023'!$AP176='Hlavní stránka'!DU$1,1,0)</f>
        <v>0</v>
      </c>
      <c r="ED172" s="5">
        <f>IF('Tabulka klientů 2023'!$AS176='Hlavní stránka'!DU$1,1,0)</f>
        <v>0</v>
      </c>
      <c r="EE172" s="5">
        <f>IF('Tabulka klientů 2023'!$AV176='Hlavní stránka'!DU$1,1,0)</f>
        <v>0</v>
      </c>
      <c r="EF172" s="5">
        <f t="shared" si="9"/>
        <v>0</v>
      </c>
      <c r="EG172" s="2">
        <f t="shared" si="21"/>
        <v>0</v>
      </c>
      <c r="EH172" s="5">
        <f>IF('Tabulka klientů 2023'!$R176='Hlavní stránka'!EH$1,1,0)</f>
        <v>0</v>
      </c>
      <c r="EI172" s="5">
        <f>IF('Tabulka klientů 2023'!$U176='Hlavní stránka'!EH$1,1,0)</f>
        <v>0</v>
      </c>
      <c r="EJ172" s="5">
        <f>IF('Tabulka klientů 2023'!$X176='Hlavní stránka'!EH$1,1,0)</f>
        <v>0</v>
      </c>
      <c r="EK172" s="5">
        <f>IF('Tabulka klientů 2023'!$AA176='Hlavní stránka'!EH$1,1,0)</f>
        <v>0</v>
      </c>
      <c r="EL172" s="5">
        <f>IF('Tabulka klientů 2023'!$AD176='Hlavní stránka'!EH$1,1,0)</f>
        <v>0</v>
      </c>
      <c r="EM172" s="5">
        <f>IF('Tabulka klientů 2023'!$AG176='Hlavní stránka'!EH$1,1,0)</f>
        <v>0</v>
      </c>
      <c r="EN172" s="5">
        <f>IF('Tabulka klientů 2023'!$AJ176='Hlavní stránka'!EH$1,1,0)</f>
        <v>0</v>
      </c>
      <c r="EO172" s="5">
        <f>IF('Tabulka klientů 2023'!$AM176='Hlavní stránka'!EH$1,1,0)</f>
        <v>0</v>
      </c>
      <c r="EP172" s="5">
        <f>IF('Tabulka klientů 2023'!$AP176='Hlavní stránka'!EH$1,1,0)</f>
        <v>0</v>
      </c>
      <c r="EQ172" s="5">
        <f>IF('Tabulka klientů 2023'!$AS176='Hlavní stránka'!EH$1,1,0)</f>
        <v>0</v>
      </c>
      <c r="ER172" s="5">
        <f>IF('Tabulka klientů 2023'!$AV176='Hlavní stránka'!EH$1,1,0)</f>
        <v>0</v>
      </c>
      <c r="ES172" s="5">
        <f t="shared" si="10"/>
        <v>0</v>
      </c>
      <c r="ET172" s="2">
        <f t="shared" si="22"/>
        <v>0</v>
      </c>
      <c r="EU172" s="5">
        <f>IF('Tabulka klientů 2023'!$R176='Hlavní stránka'!EU$1,1,0)</f>
        <v>0</v>
      </c>
      <c r="EV172" s="5">
        <f>IF('Tabulka klientů 2023'!$U176='Hlavní stránka'!EU$1,1,0)</f>
        <v>0</v>
      </c>
      <c r="EW172" s="5">
        <f>IF('Tabulka klientů 2023'!$X176='Hlavní stránka'!EU$1,1,0)</f>
        <v>0</v>
      </c>
      <c r="EX172" s="5">
        <f>IF('Tabulka klientů 2023'!$AA176='Hlavní stránka'!EU$1,1,0)</f>
        <v>0</v>
      </c>
      <c r="EY172" s="5">
        <f>IF('Tabulka klientů 2023'!$AD176='Hlavní stránka'!EU$1,1,0)</f>
        <v>0</v>
      </c>
      <c r="EZ172" s="5">
        <f>IF('Tabulka klientů 2023'!$AG176='Hlavní stránka'!EU$1,1,0)</f>
        <v>0</v>
      </c>
      <c r="FA172" s="5">
        <f>IF('Tabulka klientů 2023'!$AJ176='Hlavní stránka'!EU$1,1,0)</f>
        <v>0</v>
      </c>
      <c r="FB172" s="5">
        <f>IF('Tabulka klientů 2023'!$AM176='Hlavní stránka'!EU$1,1,0)</f>
        <v>0</v>
      </c>
      <c r="FC172" s="5">
        <f>IF('Tabulka klientů 2023'!$AP176='Hlavní stránka'!EU$1,1,0)</f>
        <v>0</v>
      </c>
      <c r="FD172" s="5">
        <f>IF('Tabulka klientů 2023'!$AS176='Hlavní stránka'!EU$1,1,0)</f>
        <v>0</v>
      </c>
      <c r="FE172" s="5">
        <f>IF('Tabulka klientů 2023'!$AV176='Hlavní stránka'!EU$1,1,0)</f>
        <v>0</v>
      </c>
      <c r="FF172" s="5">
        <f t="shared" si="11"/>
        <v>0</v>
      </c>
      <c r="FG172" s="2">
        <f t="shared" si="23"/>
        <v>0</v>
      </c>
    </row>
    <row r="173" spans="1:163" ht="1.5" hidden="1" customHeight="1" x14ac:dyDescent="0.25">
      <c r="A173" s="4"/>
      <c r="B173" s="4"/>
      <c r="C173" s="4"/>
      <c r="D173" s="4"/>
      <c r="E173" s="4"/>
      <c r="F173" s="4"/>
      <c r="G173" s="4"/>
      <c r="H173" s="5">
        <f>IF('Tabulka klientů 2023'!$R177='Hlavní stránka'!$H$1,1,0)</f>
        <v>0</v>
      </c>
      <c r="I173" s="5">
        <f>IF('Tabulka klientů 2023'!$U177='Hlavní stránka'!$H$1,1,0)</f>
        <v>0</v>
      </c>
      <c r="J173" s="5">
        <f>IF('Tabulka klientů 2023'!$X177='Hlavní stránka'!$H$1,1,0)</f>
        <v>0</v>
      </c>
      <c r="K173" s="5">
        <f>IF('Tabulka klientů 2023'!$AA177='Hlavní stránka'!$H$1,1,0)</f>
        <v>0</v>
      </c>
      <c r="L173" s="5">
        <f>IF('Tabulka klientů 2023'!$AD177='Hlavní stránka'!$H$1,1,0)</f>
        <v>0</v>
      </c>
      <c r="M173" s="5">
        <f>IF('Tabulka klientů 2023'!$AG177='Hlavní stránka'!$H$1,1,0)</f>
        <v>0</v>
      </c>
      <c r="N173" s="5">
        <f>IF('Tabulka klientů 2023'!$AJ177='Hlavní stránka'!$H$1,1,0)</f>
        <v>0</v>
      </c>
      <c r="O173" s="5">
        <f>IF('Tabulka klientů 2023'!$AM177='Hlavní stránka'!$H$1,1,0)</f>
        <v>0</v>
      </c>
      <c r="P173" s="5">
        <f>IF('Tabulka klientů 2023'!$AP177='Hlavní stránka'!$H$1,1,0)</f>
        <v>0</v>
      </c>
      <c r="Q173" s="5">
        <f>IF('Tabulka klientů 2023'!$AS177='Hlavní stránka'!$H$1,1,0)</f>
        <v>0</v>
      </c>
      <c r="R173" s="5">
        <f>IF('Tabulka klientů 2023'!$AV177='Hlavní stránka'!$H$1,1,0)</f>
        <v>0</v>
      </c>
      <c r="S173" s="5">
        <f t="shared" si="0"/>
        <v>0</v>
      </c>
      <c r="T173" s="2">
        <f t="shared" si="12"/>
        <v>0</v>
      </c>
      <c r="U173" s="5">
        <f>IF('Tabulka klientů 2023'!$R177='Hlavní stránka'!U$1,1,0)</f>
        <v>0</v>
      </c>
      <c r="V173" s="5">
        <f>IF('Tabulka klientů 2023'!$U177='Hlavní stránka'!U$1,1,0)</f>
        <v>0</v>
      </c>
      <c r="W173" s="5">
        <f>IF('Tabulka klientů 2023'!$X177='Hlavní stránka'!U$1,1,0)</f>
        <v>0</v>
      </c>
      <c r="X173" s="5">
        <f>IF('Tabulka klientů 2023'!$AA177='Hlavní stránka'!U$1,1,0)</f>
        <v>0</v>
      </c>
      <c r="Y173" s="5">
        <f>IF('Tabulka klientů 2023'!$AD177='Hlavní stránka'!U$1,1,0)</f>
        <v>0</v>
      </c>
      <c r="Z173" s="5">
        <f>IF('Tabulka klientů 2023'!$AG177='Hlavní stránka'!U$1,1,0)</f>
        <v>0</v>
      </c>
      <c r="AA173" s="5">
        <f>IF('Tabulka klientů 2023'!$AJ177='Hlavní stránka'!U$1,1,0)</f>
        <v>0</v>
      </c>
      <c r="AB173" s="5">
        <f>IF('Tabulka klientů 2023'!$AM177='Hlavní stránka'!U$1,1,0)</f>
        <v>0</v>
      </c>
      <c r="AC173" s="5">
        <f>IF('Tabulka klientů 2023'!$AP177='Hlavní stránka'!U$1,1,0)</f>
        <v>0</v>
      </c>
      <c r="AD173" s="5">
        <f>IF('Tabulka klientů 2023'!$AS177='Hlavní stránka'!U$1,1,0)</f>
        <v>0</v>
      </c>
      <c r="AE173" s="5">
        <f>IF('Tabulka klientů 2023'!$AV177='Hlavní stránka'!U$1,1,0)</f>
        <v>0</v>
      </c>
      <c r="AF173" s="5">
        <f t="shared" si="1"/>
        <v>0</v>
      </c>
      <c r="AG173" s="2">
        <f t="shared" si="13"/>
        <v>0</v>
      </c>
      <c r="AH173" s="5">
        <f>IF('Tabulka klientů 2023'!$R177='Hlavní stránka'!AH$1,1,0)</f>
        <v>0</v>
      </c>
      <c r="AI173" s="5">
        <f>IF('Tabulka klientů 2023'!$U177='Hlavní stránka'!AH$1,1,0)</f>
        <v>0</v>
      </c>
      <c r="AJ173" s="5">
        <f>IF('Tabulka klientů 2023'!$X177='Hlavní stránka'!AH$1,1,0)</f>
        <v>0</v>
      </c>
      <c r="AK173" s="5">
        <f>IF('Tabulka klientů 2023'!$AA177='Hlavní stránka'!AH$1,1,0)</f>
        <v>0</v>
      </c>
      <c r="AL173" s="5">
        <f>IF('Tabulka klientů 2023'!$AD177='Hlavní stránka'!AH$1,1,0)</f>
        <v>0</v>
      </c>
      <c r="AM173" s="5">
        <f>IF('Tabulka klientů 2023'!$AG177='Hlavní stránka'!AH$1,1,0)</f>
        <v>0</v>
      </c>
      <c r="AN173" s="5">
        <f>IF('Tabulka klientů 2023'!$AJ177='Hlavní stránka'!AH$1,1,0)</f>
        <v>0</v>
      </c>
      <c r="AO173" s="5">
        <f>IF('Tabulka klientů 2023'!$AM177='Hlavní stránka'!AH$1,1,0)</f>
        <v>0</v>
      </c>
      <c r="AP173" s="5">
        <f>IF('Tabulka klientů 2023'!$AP177='Hlavní stránka'!AH$1,1,0)</f>
        <v>0</v>
      </c>
      <c r="AQ173" s="5">
        <f>IF('Tabulka klientů 2023'!$AS177='Hlavní stránka'!AH$1,1,0)</f>
        <v>0</v>
      </c>
      <c r="AR173" s="5">
        <f>IF('Tabulka klientů 2023'!$AV177='Hlavní stránka'!AH$1,1,0)</f>
        <v>0</v>
      </c>
      <c r="AS173" s="5">
        <f t="shared" si="2"/>
        <v>0</v>
      </c>
      <c r="AT173" s="2">
        <f t="shared" si="14"/>
        <v>0</v>
      </c>
      <c r="AU173" s="5">
        <f>IF('Tabulka klientů 2023'!$R177='Hlavní stránka'!AU$1,1,0)</f>
        <v>0</v>
      </c>
      <c r="AV173" s="5">
        <f>IF('Tabulka klientů 2023'!$U177='Hlavní stránka'!AU$1,1,0)</f>
        <v>0</v>
      </c>
      <c r="AW173" s="5">
        <f>IF('Tabulka klientů 2023'!$X177='Hlavní stránka'!AU$1,1,0)</f>
        <v>0</v>
      </c>
      <c r="AX173" s="5">
        <f>IF('Tabulka klientů 2023'!$AA177='Hlavní stránka'!AU$1,1,0)</f>
        <v>0</v>
      </c>
      <c r="AY173" s="5">
        <f>IF('Tabulka klientů 2023'!$AD177='Hlavní stránka'!AU$1,1,0)</f>
        <v>0</v>
      </c>
      <c r="AZ173" s="5">
        <f>IF('Tabulka klientů 2023'!$AG177='Hlavní stránka'!AU$1,1,0)</f>
        <v>0</v>
      </c>
      <c r="BA173" s="5">
        <f>IF('Tabulka klientů 2023'!$AJ177='Hlavní stránka'!AU$1,1,0)</f>
        <v>0</v>
      </c>
      <c r="BB173" s="5">
        <f>IF('Tabulka klientů 2023'!$AM177='Hlavní stránka'!AU$1,1,0)</f>
        <v>0</v>
      </c>
      <c r="BC173" s="5">
        <f>IF('Tabulka klientů 2023'!$AP177='Hlavní stránka'!AU$1,1,0)</f>
        <v>0</v>
      </c>
      <c r="BD173" s="5">
        <f>IF('Tabulka klientů 2023'!$AS177='Hlavní stránka'!AU$1,1,0)</f>
        <v>0</v>
      </c>
      <c r="BE173" s="5">
        <f>IF('Tabulka klientů 2023'!$AV177='Hlavní stránka'!AU$1,1,0)</f>
        <v>0</v>
      </c>
      <c r="BF173" s="5">
        <f t="shared" si="3"/>
        <v>0</v>
      </c>
      <c r="BG173" s="2">
        <f t="shared" si="15"/>
        <v>0</v>
      </c>
      <c r="BH173" s="5">
        <f>IF('Tabulka klientů 2023'!$R177='Hlavní stránka'!BH$1,1,0)</f>
        <v>0</v>
      </c>
      <c r="BI173" s="5">
        <f>IF('Tabulka klientů 2023'!$U177='Hlavní stránka'!BH$1,1,0)</f>
        <v>0</v>
      </c>
      <c r="BJ173" s="5">
        <f>IF('Tabulka klientů 2023'!$X177='Hlavní stránka'!BH$1,1,0)</f>
        <v>0</v>
      </c>
      <c r="BK173" s="5">
        <f>IF('Tabulka klientů 2023'!$AA177='Hlavní stránka'!BH$1,1,0)</f>
        <v>0</v>
      </c>
      <c r="BL173" s="5">
        <f>IF('Tabulka klientů 2023'!$AD177='Hlavní stránka'!BH$1,1,0)</f>
        <v>0</v>
      </c>
      <c r="BM173" s="5">
        <f>IF('Tabulka klientů 2023'!$AG177='Hlavní stránka'!BH$1,1,0)</f>
        <v>0</v>
      </c>
      <c r="BN173" s="5">
        <f>IF('Tabulka klientů 2023'!$AJ177='Hlavní stránka'!BH$1,1,0)</f>
        <v>0</v>
      </c>
      <c r="BO173" s="5">
        <f>IF('Tabulka klientů 2023'!$AM177='Hlavní stránka'!BH$1,1,0)</f>
        <v>0</v>
      </c>
      <c r="BP173" s="5">
        <f>IF('Tabulka klientů 2023'!$AP177='Hlavní stránka'!BH$1,1,0)</f>
        <v>0</v>
      </c>
      <c r="BQ173" s="5">
        <f>IF('Tabulka klientů 2023'!$AS177='Hlavní stránka'!BH$1,1,0)</f>
        <v>0</v>
      </c>
      <c r="BR173" s="5">
        <f>IF('Tabulka klientů 2023'!$AV177='Hlavní stránka'!BH$1,1,0)</f>
        <v>0</v>
      </c>
      <c r="BS173" s="5">
        <f t="shared" si="4"/>
        <v>0</v>
      </c>
      <c r="BT173" s="2">
        <f t="shared" si="16"/>
        <v>0</v>
      </c>
      <c r="BU173" s="5">
        <f>IF('Tabulka klientů 2023'!$R177='Hlavní stránka'!BU$1,1,0)</f>
        <v>0</v>
      </c>
      <c r="BV173" s="5">
        <f>IF('Tabulka klientů 2023'!$U177='Hlavní stránka'!BU$1,1,0)</f>
        <v>0</v>
      </c>
      <c r="BW173" s="5">
        <f>IF('Tabulka klientů 2023'!$X177='Hlavní stránka'!BU$1,1,0)</f>
        <v>0</v>
      </c>
      <c r="BX173" s="5">
        <f>IF('Tabulka klientů 2023'!$AA177='Hlavní stránka'!BU$1,1,0)</f>
        <v>0</v>
      </c>
      <c r="BY173" s="5">
        <f>IF('Tabulka klientů 2023'!$AD177='Hlavní stránka'!BU$1,1,0)</f>
        <v>0</v>
      </c>
      <c r="BZ173" s="5">
        <f>IF('Tabulka klientů 2023'!$AG177='Hlavní stránka'!BU$1,1,0)</f>
        <v>0</v>
      </c>
      <c r="CA173" s="5">
        <f>IF('Tabulka klientů 2023'!$AJ177='Hlavní stránka'!BU$1,1,0)</f>
        <v>0</v>
      </c>
      <c r="CB173" s="5">
        <f>IF('Tabulka klientů 2023'!$AM177='Hlavní stránka'!BU$1,1,0)</f>
        <v>0</v>
      </c>
      <c r="CC173" s="5">
        <f>IF('Tabulka klientů 2023'!$AP177='Hlavní stránka'!BU$1,1,0)</f>
        <v>0</v>
      </c>
      <c r="CD173" s="5">
        <f>IF('Tabulka klientů 2023'!$AS177='Hlavní stránka'!BU$1,1,0)</f>
        <v>0</v>
      </c>
      <c r="CE173" s="5">
        <f>IF('Tabulka klientů 2023'!$AV177='Hlavní stránka'!BU$1,1,0)</f>
        <v>0</v>
      </c>
      <c r="CF173" s="5">
        <f t="shared" si="5"/>
        <v>0</v>
      </c>
      <c r="CG173" s="2">
        <f t="shared" si="17"/>
        <v>0</v>
      </c>
      <c r="CH173" s="5">
        <f>IF('Tabulka klientů 2023'!$R177='Hlavní stránka'!CH$1,1,0)</f>
        <v>0</v>
      </c>
      <c r="CI173" s="5">
        <f>IF('Tabulka klientů 2023'!$U177='Hlavní stránka'!CH$1,1,0)</f>
        <v>0</v>
      </c>
      <c r="CJ173" s="5">
        <f>IF('Tabulka klientů 2023'!$X177='Hlavní stránka'!CH$1,1,0)</f>
        <v>0</v>
      </c>
      <c r="CK173" s="5">
        <f>IF('Tabulka klientů 2023'!$AA177='Hlavní stránka'!CH$1,1,0)</f>
        <v>0</v>
      </c>
      <c r="CL173" s="5">
        <f>IF('Tabulka klientů 2023'!$AD177='Hlavní stránka'!CH$1,1,0)</f>
        <v>0</v>
      </c>
      <c r="CM173" s="5">
        <f>IF('Tabulka klientů 2023'!$AG177='Hlavní stránka'!CH$1,1,0)</f>
        <v>0</v>
      </c>
      <c r="CN173" s="5">
        <f>IF('Tabulka klientů 2023'!$AJ177='Hlavní stránka'!CH$1,1,0)</f>
        <v>0</v>
      </c>
      <c r="CO173" s="5">
        <f>IF('Tabulka klientů 2023'!$AM177='Hlavní stránka'!CH$1,1,0)</f>
        <v>0</v>
      </c>
      <c r="CP173" s="5">
        <f>IF('Tabulka klientů 2023'!$AP177='Hlavní stránka'!CH$1,1,0)</f>
        <v>0</v>
      </c>
      <c r="CQ173" s="5">
        <f>IF('Tabulka klientů 2023'!$AS177='Hlavní stránka'!CH$1,1,0)</f>
        <v>0</v>
      </c>
      <c r="CR173" s="5">
        <f>IF('Tabulka klientů 2023'!$AV177='Hlavní stránka'!CH$1,1,0)</f>
        <v>0</v>
      </c>
      <c r="CS173" s="5">
        <f t="shared" si="6"/>
        <v>0</v>
      </c>
      <c r="CT173" s="2">
        <f t="shared" si="18"/>
        <v>0</v>
      </c>
      <c r="CU173" s="5">
        <f>IF('Tabulka klientů 2023'!$R177='Hlavní stránka'!CU$1,1,0)</f>
        <v>0</v>
      </c>
      <c r="CV173" s="5">
        <f>IF('Tabulka klientů 2023'!$U177='Hlavní stránka'!CU$1,1,0)</f>
        <v>0</v>
      </c>
      <c r="CW173" s="5">
        <f>IF('Tabulka klientů 2023'!$X177='Hlavní stránka'!CU$1,1,0)</f>
        <v>0</v>
      </c>
      <c r="CX173" s="5">
        <f>IF('Tabulka klientů 2023'!$AA177='Hlavní stránka'!CU$1,1,0)</f>
        <v>0</v>
      </c>
      <c r="CY173" s="5">
        <f>IF('Tabulka klientů 2023'!$AD177='Hlavní stránka'!CU$1,1,0)</f>
        <v>0</v>
      </c>
      <c r="CZ173" s="5">
        <f>IF('Tabulka klientů 2023'!$AG177='Hlavní stránka'!CU$1,1,0)</f>
        <v>0</v>
      </c>
      <c r="DA173" s="5">
        <f>IF('Tabulka klientů 2023'!$AJ177='Hlavní stránka'!CU$1,1,0)</f>
        <v>0</v>
      </c>
      <c r="DB173" s="5">
        <f>IF('Tabulka klientů 2023'!$AM177='Hlavní stránka'!CU$1,1,0)</f>
        <v>0</v>
      </c>
      <c r="DC173" s="5">
        <f>IF('Tabulka klientů 2023'!$AP177='Hlavní stránka'!CU$1,1,0)</f>
        <v>0</v>
      </c>
      <c r="DD173" s="5">
        <f>IF('Tabulka klientů 2023'!$AS177='Hlavní stránka'!CU$1,1,0)</f>
        <v>0</v>
      </c>
      <c r="DE173" s="5">
        <f>IF('Tabulka klientů 2023'!$AV177='Hlavní stránka'!CU$1,1,0)</f>
        <v>0</v>
      </c>
      <c r="DF173" s="5">
        <f t="shared" si="7"/>
        <v>0</v>
      </c>
      <c r="DG173" s="2">
        <f t="shared" si="19"/>
        <v>0</v>
      </c>
      <c r="DH173" s="5">
        <f>IF('Tabulka klientů 2023'!$R177='Hlavní stránka'!DH$1,1,0)</f>
        <v>0</v>
      </c>
      <c r="DI173" s="5">
        <f>IF('Tabulka klientů 2023'!$U177='Hlavní stránka'!DH$1,1,0)</f>
        <v>0</v>
      </c>
      <c r="DJ173" s="5">
        <f>IF('Tabulka klientů 2023'!$X177='Hlavní stránka'!DH$1,1,0)</f>
        <v>0</v>
      </c>
      <c r="DK173" s="5">
        <f>IF('Tabulka klientů 2023'!$AA177='Hlavní stránka'!DH$1,1,0)</f>
        <v>0</v>
      </c>
      <c r="DL173" s="5">
        <f>IF('Tabulka klientů 2023'!$AD177='Hlavní stránka'!DH$1,1,0)</f>
        <v>0</v>
      </c>
      <c r="DM173" s="5">
        <f>IF('Tabulka klientů 2023'!$AG177='Hlavní stránka'!DH$1,1,0)</f>
        <v>0</v>
      </c>
      <c r="DN173" s="5">
        <f>IF('Tabulka klientů 2023'!$AJ177='Hlavní stránka'!DH$1,1,0)</f>
        <v>0</v>
      </c>
      <c r="DO173" s="5">
        <f>IF('Tabulka klientů 2023'!$AM177='Hlavní stránka'!DH$1,1,0)</f>
        <v>0</v>
      </c>
      <c r="DP173" s="5">
        <f>IF('Tabulka klientů 2023'!$AP177='Hlavní stránka'!DH$1,1,0)</f>
        <v>0</v>
      </c>
      <c r="DQ173" s="5">
        <f>IF('Tabulka klientů 2023'!$AS177='Hlavní stránka'!DH$1,1,0)</f>
        <v>0</v>
      </c>
      <c r="DR173" s="5">
        <f>IF('Tabulka klientů 2023'!$AV177='Hlavní stránka'!DH$1,1,0)</f>
        <v>0</v>
      </c>
      <c r="DS173" s="5">
        <f t="shared" si="8"/>
        <v>0</v>
      </c>
      <c r="DT173" s="2">
        <f t="shared" si="20"/>
        <v>0</v>
      </c>
      <c r="DU173" s="5">
        <f>IF('Tabulka klientů 2023'!$R177='Hlavní stránka'!DU$1,1,0)</f>
        <v>0</v>
      </c>
      <c r="DV173" s="5">
        <f>IF('Tabulka klientů 2023'!$U177='Hlavní stránka'!DU$1,1,0)</f>
        <v>0</v>
      </c>
      <c r="DW173" s="5">
        <f>IF('Tabulka klientů 2023'!$X177='Hlavní stránka'!DU$1,1,0)</f>
        <v>0</v>
      </c>
      <c r="DX173" s="5">
        <f>IF('Tabulka klientů 2023'!$AA177='Hlavní stránka'!DU$1,1,0)</f>
        <v>0</v>
      </c>
      <c r="DY173" s="5">
        <f>IF('Tabulka klientů 2023'!$AD177='Hlavní stránka'!DU$1,1,0)</f>
        <v>0</v>
      </c>
      <c r="DZ173" s="5">
        <f>IF('Tabulka klientů 2023'!$AG177='Hlavní stránka'!DU$1,1,0)</f>
        <v>0</v>
      </c>
      <c r="EA173" s="5">
        <f>IF('Tabulka klientů 2023'!$AJ177='Hlavní stránka'!DU$1,1,0)</f>
        <v>0</v>
      </c>
      <c r="EB173" s="5">
        <f>IF('Tabulka klientů 2023'!$AM177='Hlavní stránka'!DU$1,1,0)</f>
        <v>0</v>
      </c>
      <c r="EC173" s="5">
        <f>IF('Tabulka klientů 2023'!$AP177='Hlavní stránka'!DU$1,1,0)</f>
        <v>0</v>
      </c>
      <c r="ED173" s="5">
        <f>IF('Tabulka klientů 2023'!$AS177='Hlavní stránka'!DU$1,1,0)</f>
        <v>0</v>
      </c>
      <c r="EE173" s="5">
        <f>IF('Tabulka klientů 2023'!$AV177='Hlavní stránka'!DU$1,1,0)</f>
        <v>0</v>
      </c>
      <c r="EF173" s="5">
        <f t="shared" si="9"/>
        <v>0</v>
      </c>
      <c r="EG173" s="2">
        <f t="shared" si="21"/>
        <v>0</v>
      </c>
      <c r="EH173" s="5">
        <f>IF('Tabulka klientů 2023'!$R177='Hlavní stránka'!EH$1,1,0)</f>
        <v>0</v>
      </c>
      <c r="EI173" s="5">
        <f>IF('Tabulka klientů 2023'!$U177='Hlavní stránka'!EH$1,1,0)</f>
        <v>0</v>
      </c>
      <c r="EJ173" s="5">
        <f>IF('Tabulka klientů 2023'!$X177='Hlavní stránka'!EH$1,1,0)</f>
        <v>0</v>
      </c>
      <c r="EK173" s="5">
        <f>IF('Tabulka klientů 2023'!$AA177='Hlavní stránka'!EH$1,1,0)</f>
        <v>0</v>
      </c>
      <c r="EL173" s="5">
        <f>IF('Tabulka klientů 2023'!$AD177='Hlavní stránka'!EH$1,1,0)</f>
        <v>0</v>
      </c>
      <c r="EM173" s="5">
        <f>IF('Tabulka klientů 2023'!$AG177='Hlavní stránka'!EH$1,1,0)</f>
        <v>0</v>
      </c>
      <c r="EN173" s="5">
        <f>IF('Tabulka klientů 2023'!$AJ177='Hlavní stránka'!EH$1,1,0)</f>
        <v>0</v>
      </c>
      <c r="EO173" s="5">
        <f>IF('Tabulka klientů 2023'!$AM177='Hlavní stránka'!EH$1,1,0)</f>
        <v>0</v>
      </c>
      <c r="EP173" s="5">
        <f>IF('Tabulka klientů 2023'!$AP177='Hlavní stránka'!EH$1,1,0)</f>
        <v>0</v>
      </c>
      <c r="EQ173" s="5">
        <f>IF('Tabulka klientů 2023'!$AS177='Hlavní stránka'!EH$1,1,0)</f>
        <v>0</v>
      </c>
      <c r="ER173" s="5">
        <f>IF('Tabulka klientů 2023'!$AV177='Hlavní stránka'!EH$1,1,0)</f>
        <v>0</v>
      </c>
      <c r="ES173" s="5">
        <f t="shared" si="10"/>
        <v>0</v>
      </c>
      <c r="ET173" s="2">
        <f t="shared" si="22"/>
        <v>0</v>
      </c>
      <c r="EU173" s="5">
        <f>IF('Tabulka klientů 2023'!$R177='Hlavní stránka'!EU$1,1,0)</f>
        <v>0</v>
      </c>
      <c r="EV173" s="5">
        <f>IF('Tabulka klientů 2023'!$U177='Hlavní stránka'!EU$1,1,0)</f>
        <v>0</v>
      </c>
      <c r="EW173" s="5">
        <f>IF('Tabulka klientů 2023'!$X177='Hlavní stránka'!EU$1,1,0)</f>
        <v>0</v>
      </c>
      <c r="EX173" s="5">
        <f>IF('Tabulka klientů 2023'!$AA177='Hlavní stránka'!EU$1,1,0)</f>
        <v>0</v>
      </c>
      <c r="EY173" s="5">
        <f>IF('Tabulka klientů 2023'!$AD177='Hlavní stránka'!EU$1,1,0)</f>
        <v>0</v>
      </c>
      <c r="EZ173" s="5">
        <f>IF('Tabulka klientů 2023'!$AG177='Hlavní stránka'!EU$1,1,0)</f>
        <v>0</v>
      </c>
      <c r="FA173" s="5">
        <f>IF('Tabulka klientů 2023'!$AJ177='Hlavní stránka'!EU$1,1,0)</f>
        <v>0</v>
      </c>
      <c r="FB173" s="5">
        <f>IF('Tabulka klientů 2023'!$AM177='Hlavní stránka'!EU$1,1,0)</f>
        <v>0</v>
      </c>
      <c r="FC173" s="5">
        <f>IF('Tabulka klientů 2023'!$AP177='Hlavní stránka'!EU$1,1,0)</f>
        <v>0</v>
      </c>
      <c r="FD173" s="5">
        <f>IF('Tabulka klientů 2023'!$AS177='Hlavní stránka'!EU$1,1,0)</f>
        <v>0</v>
      </c>
      <c r="FE173" s="5">
        <f>IF('Tabulka klientů 2023'!$AV177='Hlavní stránka'!EU$1,1,0)</f>
        <v>0</v>
      </c>
      <c r="FF173" s="5">
        <f t="shared" si="11"/>
        <v>0</v>
      </c>
      <c r="FG173" s="2">
        <f t="shared" si="23"/>
        <v>0</v>
      </c>
    </row>
    <row r="174" spans="1:163" ht="1.5" hidden="1" customHeight="1" x14ac:dyDescent="0.25">
      <c r="A174" s="4"/>
      <c r="B174" s="4"/>
      <c r="C174" s="4"/>
      <c r="D174" s="4"/>
      <c r="E174" s="4"/>
      <c r="F174" s="4"/>
      <c r="G174" s="4"/>
      <c r="H174" s="5">
        <f>IF('Tabulka klientů 2023'!$R178='Hlavní stránka'!$H$1,1,0)</f>
        <v>0</v>
      </c>
      <c r="I174" s="5">
        <f>IF('Tabulka klientů 2023'!$U178='Hlavní stránka'!$H$1,1,0)</f>
        <v>0</v>
      </c>
      <c r="J174" s="5">
        <f>IF('Tabulka klientů 2023'!$X178='Hlavní stránka'!$H$1,1,0)</f>
        <v>0</v>
      </c>
      <c r="K174" s="5">
        <f>IF('Tabulka klientů 2023'!$AA178='Hlavní stránka'!$H$1,1,0)</f>
        <v>0</v>
      </c>
      <c r="L174" s="5">
        <f>IF('Tabulka klientů 2023'!$AD178='Hlavní stránka'!$H$1,1,0)</f>
        <v>0</v>
      </c>
      <c r="M174" s="5">
        <f>IF('Tabulka klientů 2023'!$AG178='Hlavní stránka'!$H$1,1,0)</f>
        <v>0</v>
      </c>
      <c r="N174" s="5">
        <f>IF('Tabulka klientů 2023'!$AJ178='Hlavní stránka'!$H$1,1,0)</f>
        <v>0</v>
      </c>
      <c r="O174" s="5">
        <f>IF('Tabulka klientů 2023'!$AM178='Hlavní stránka'!$H$1,1,0)</f>
        <v>0</v>
      </c>
      <c r="P174" s="5">
        <f>IF('Tabulka klientů 2023'!$AP178='Hlavní stránka'!$H$1,1,0)</f>
        <v>0</v>
      </c>
      <c r="Q174" s="5">
        <f>IF('Tabulka klientů 2023'!$AS178='Hlavní stránka'!$H$1,1,0)</f>
        <v>0</v>
      </c>
      <c r="R174" s="5">
        <f>IF('Tabulka klientů 2023'!$AV178='Hlavní stránka'!$H$1,1,0)</f>
        <v>0</v>
      </c>
      <c r="S174" s="5">
        <f t="shared" si="0"/>
        <v>0</v>
      </c>
      <c r="T174" s="2">
        <f t="shared" si="12"/>
        <v>0</v>
      </c>
      <c r="U174" s="5">
        <f>IF('Tabulka klientů 2023'!$R178='Hlavní stránka'!U$1,1,0)</f>
        <v>0</v>
      </c>
      <c r="V174" s="5">
        <f>IF('Tabulka klientů 2023'!$U178='Hlavní stránka'!U$1,1,0)</f>
        <v>0</v>
      </c>
      <c r="W174" s="5">
        <f>IF('Tabulka klientů 2023'!$X178='Hlavní stránka'!U$1,1,0)</f>
        <v>0</v>
      </c>
      <c r="X174" s="5">
        <f>IF('Tabulka klientů 2023'!$AA178='Hlavní stránka'!U$1,1,0)</f>
        <v>0</v>
      </c>
      <c r="Y174" s="5">
        <f>IF('Tabulka klientů 2023'!$AD178='Hlavní stránka'!U$1,1,0)</f>
        <v>0</v>
      </c>
      <c r="Z174" s="5">
        <f>IF('Tabulka klientů 2023'!$AG178='Hlavní stránka'!U$1,1,0)</f>
        <v>0</v>
      </c>
      <c r="AA174" s="5">
        <f>IF('Tabulka klientů 2023'!$AJ178='Hlavní stránka'!U$1,1,0)</f>
        <v>0</v>
      </c>
      <c r="AB174" s="5">
        <f>IF('Tabulka klientů 2023'!$AM178='Hlavní stránka'!U$1,1,0)</f>
        <v>0</v>
      </c>
      <c r="AC174" s="5">
        <f>IF('Tabulka klientů 2023'!$AP178='Hlavní stránka'!U$1,1,0)</f>
        <v>0</v>
      </c>
      <c r="AD174" s="5">
        <f>IF('Tabulka klientů 2023'!$AS178='Hlavní stránka'!U$1,1,0)</f>
        <v>0</v>
      </c>
      <c r="AE174" s="5">
        <f>IF('Tabulka klientů 2023'!$AV178='Hlavní stránka'!U$1,1,0)</f>
        <v>0</v>
      </c>
      <c r="AF174" s="5">
        <f t="shared" si="1"/>
        <v>0</v>
      </c>
      <c r="AG174" s="2">
        <f t="shared" si="13"/>
        <v>0</v>
      </c>
      <c r="AH174" s="5">
        <f>IF('Tabulka klientů 2023'!$R178='Hlavní stránka'!AH$1,1,0)</f>
        <v>0</v>
      </c>
      <c r="AI174" s="5">
        <f>IF('Tabulka klientů 2023'!$U178='Hlavní stránka'!AH$1,1,0)</f>
        <v>0</v>
      </c>
      <c r="AJ174" s="5">
        <f>IF('Tabulka klientů 2023'!$X178='Hlavní stránka'!AH$1,1,0)</f>
        <v>0</v>
      </c>
      <c r="AK174" s="5">
        <f>IF('Tabulka klientů 2023'!$AA178='Hlavní stránka'!AH$1,1,0)</f>
        <v>0</v>
      </c>
      <c r="AL174" s="5">
        <f>IF('Tabulka klientů 2023'!$AD178='Hlavní stránka'!AH$1,1,0)</f>
        <v>0</v>
      </c>
      <c r="AM174" s="5">
        <f>IF('Tabulka klientů 2023'!$AG178='Hlavní stránka'!AH$1,1,0)</f>
        <v>0</v>
      </c>
      <c r="AN174" s="5">
        <f>IF('Tabulka klientů 2023'!$AJ178='Hlavní stránka'!AH$1,1,0)</f>
        <v>0</v>
      </c>
      <c r="AO174" s="5">
        <f>IF('Tabulka klientů 2023'!$AM178='Hlavní stránka'!AH$1,1,0)</f>
        <v>0</v>
      </c>
      <c r="AP174" s="5">
        <f>IF('Tabulka klientů 2023'!$AP178='Hlavní stránka'!AH$1,1,0)</f>
        <v>0</v>
      </c>
      <c r="AQ174" s="5">
        <f>IF('Tabulka klientů 2023'!$AS178='Hlavní stránka'!AH$1,1,0)</f>
        <v>0</v>
      </c>
      <c r="AR174" s="5">
        <f>IF('Tabulka klientů 2023'!$AV178='Hlavní stránka'!AH$1,1,0)</f>
        <v>0</v>
      </c>
      <c r="AS174" s="5">
        <f t="shared" si="2"/>
        <v>0</v>
      </c>
      <c r="AT174" s="2">
        <f t="shared" si="14"/>
        <v>0</v>
      </c>
      <c r="AU174" s="5">
        <f>IF('Tabulka klientů 2023'!$R178='Hlavní stránka'!AU$1,1,0)</f>
        <v>0</v>
      </c>
      <c r="AV174" s="5">
        <f>IF('Tabulka klientů 2023'!$U178='Hlavní stránka'!AU$1,1,0)</f>
        <v>0</v>
      </c>
      <c r="AW174" s="5">
        <f>IF('Tabulka klientů 2023'!$X178='Hlavní stránka'!AU$1,1,0)</f>
        <v>0</v>
      </c>
      <c r="AX174" s="5">
        <f>IF('Tabulka klientů 2023'!$AA178='Hlavní stránka'!AU$1,1,0)</f>
        <v>0</v>
      </c>
      <c r="AY174" s="5">
        <f>IF('Tabulka klientů 2023'!$AD178='Hlavní stránka'!AU$1,1,0)</f>
        <v>0</v>
      </c>
      <c r="AZ174" s="5">
        <f>IF('Tabulka klientů 2023'!$AG178='Hlavní stránka'!AU$1,1,0)</f>
        <v>0</v>
      </c>
      <c r="BA174" s="5">
        <f>IF('Tabulka klientů 2023'!$AJ178='Hlavní stránka'!AU$1,1,0)</f>
        <v>0</v>
      </c>
      <c r="BB174" s="5">
        <f>IF('Tabulka klientů 2023'!$AM178='Hlavní stránka'!AU$1,1,0)</f>
        <v>0</v>
      </c>
      <c r="BC174" s="5">
        <f>IF('Tabulka klientů 2023'!$AP178='Hlavní stránka'!AU$1,1,0)</f>
        <v>0</v>
      </c>
      <c r="BD174" s="5">
        <f>IF('Tabulka klientů 2023'!$AS178='Hlavní stránka'!AU$1,1,0)</f>
        <v>0</v>
      </c>
      <c r="BE174" s="5">
        <f>IF('Tabulka klientů 2023'!$AV178='Hlavní stránka'!AU$1,1,0)</f>
        <v>0</v>
      </c>
      <c r="BF174" s="5">
        <f t="shared" si="3"/>
        <v>0</v>
      </c>
      <c r="BG174" s="2">
        <f t="shared" si="15"/>
        <v>0</v>
      </c>
      <c r="BH174" s="5">
        <f>IF('Tabulka klientů 2023'!$R178='Hlavní stránka'!BH$1,1,0)</f>
        <v>0</v>
      </c>
      <c r="BI174" s="5">
        <f>IF('Tabulka klientů 2023'!$U178='Hlavní stránka'!BH$1,1,0)</f>
        <v>0</v>
      </c>
      <c r="BJ174" s="5">
        <f>IF('Tabulka klientů 2023'!$X178='Hlavní stránka'!BH$1,1,0)</f>
        <v>0</v>
      </c>
      <c r="BK174" s="5">
        <f>IF('Tabulka klientů 2023'!$AA178='Hlavní stránka'!BH$1,1,0)</f>
        <v>0</v>
      </c>
      <c r="BL174" s="5">
        <f>IF('Tabulka klientů 2023'!$AD178='Hlavní stránka'!BH$1,1,0)</f>
        <v>0</v>
      </c>
      <c r="BM174" s="5">
        <f>IF('Tabulka klientů 2023'!$AG178='Hlavní stránka'!BH$1,1,0)</f>
        <v>0</v>
      </c>
      <c r="BN174" s="5">
        <f>IF('Tabulka klientů 2023'!$AJ178='Hlavní stránka'!BH$1,1,0)</f>
        <v>0</v>
      </c>
      <c r="BO174" s="5">
        <f>IF('Tabulka klientů 2023'!$AM178='Hlavní stránka'!BH$1,1,0)</f>
        <v>0</v>
      </c>
      <c r="BP174" s="5">
        <f>IF('Tabulka klientů 2023'!$AP178='Hlavní stránka'!BH$1,1,0)</f>
        <v>0</v>
      </c>
      <c r="BQ174" s="5">
        <f>IF('Tabulka klientů 2023'!$AS178='Hlavní stránka'!BH$1,1,0)</f>
        <v>0</v>
      </c>
      <c r="BR174" s="5">
        <f>IF('Tabulka klientů 2023'!$AV178='Hlavní stránka'!BH$1,1,0)</f>
        <v>0</v>
      </c>
      <c r="BS174" s="5">
        <f t="shared" si="4"/>
        <v>0</v>
      </c>
      <c r="BT174" s="2">
        <f t="shared" si="16"/>
        <v>0</v>
      </c>
      <c r="BU174" s="5">
        <f>IF('Tabulka klientů 2023'!$R178='Hlavní stránka'!BU$1,1,0)</f>
        <v>0</v>
      </c>
      <c r="BV174" s="5">
        <f>IF('Tabulka klientů 2023'!$U178='Hlavní stránka'!BU$1,1,0)</f>
        <v>0</v>
      </c>
      <c r="BW174" s="5">
        <f>IF('Tabulka klientů 2023'!$X178='Hlavní stránka'!BU$1,1,0)</f>
        <v>0</v>
      </c>
      <c r="BX174" s="5">
        <f>IF('Tabulka klientů 2023'!$AA178='Hlavní stránka'!BU$1,1,0)</f>
        <v>0</v>
      </c>
      <c r="BY174" s="5">
        <f>IF('Tabulka klientů 2023'!$AD178='Hlavní stránka'!BU$1,1,0)</f>
        <v>0</v>
      </c>
      <c r="BZ174" s="5">
        <f>IF('Tabulka klientů 2023'!$AG178='Hlavní stránka'!BU$1,1,0)</f>
        <v>0</v>
      </c>
      <c r="CA174" s="5">
        <f>IF('Tabulka klientů 2023'!$AJ178='Hlavní stránka'!BU$1,1,0)</f>
        <v>0</v>
      </c>
      <c r="CB174" s="5">
        <f>IF('Tabulka klientů 2023'!$AM178='Hlavní stránka'!BU$1,1,0)</f>
        <v>0</v>
      </c>
      <c r="CC174" s="5">
        <f>IF('Tabulka klientů 2023'!$AP178='Hlavní stránka'!BU$1,1,0)</f>
        <v>0</v>
      </c>
      <c r="CD174" s="5">
        <f>IF('Tabulka klientů 2023'!$AS178='Hlavní stránka'!BU$1,1,0)</f>
        <v>0</v>
      </c>
      <c r="CE174" s="5">
        <f>IF('Tabulka klientů 2023'!$AV178='Hlavní stránka'!BU$1,1,0)</f>
        <v>0</v>
      </c>
      <c r="CF174" s="5">
        <f t="shared" si="5"/>
        <v>0</v>
      </c>
      <c r="CG174" s="2">
        <f t="shared" si="17"/>
        <v>0</v>
      </c>
      <c r="CH174" s="5">
        <f>IF('Tabulka klientů 2023'!$R178='Hlavní stránka'!CH$1,1,0)</f>
        <v>0</v>
      </c>
      <c r="CI174" s="5">
        <f>IF('Tabulka klientů 2023'!$U178='Hlavní stránka'!CH$1,1,0)</f>
        <v>0</v>
      </c>
      <c r="CJ174" s="5">
        <f>IF('Tabulka klientů 2023'!$X178='Hlavní stránka'!CH$1,1,0)</f>
        <v>0</v>
      </c>
      <c r="CK174" s="5">
        <f>IF('Tabulka klientů 2023'!$AA178='Hlavní stránka'!CH$1,1,0)</f>
        <v>0</v>
      </c>
      <c r="CL174" s="5">
        <f>IF('Tabulka klientů 2023'!$AD178='Hlavní stránka'!CH$1,1,0)</f>
        <v>0</v>
      </c>
      <c r="CM174" s="5">
        <f>IF('Tabulka klientů 2023'!$AG178='Hlavní stránka'!CH$1,1,0)</f>
        <v>0</v>
      </c>
      <c r="CN174" s="5">
        <f>IF('Tabulka klientů 2023'!$AJ178='Hlavní stránka'!CH$1,1,0)</f>
        <v>0</v>
      </c>
      <c r="CO174" s="5">
        <f>IF('Tabulka klientů 2023'!$AM178='Hlavní stránka'!CH$1,1,0)</f>
        <v>0</v>
      </c>
      <c r="CP174" s="5">
        <f>IF('Tabulka klientů 2023'!$AP178='Hlavní stránka'!CH$1,1,0)</f>
        <v>0</v>
      </c>
      <c r="CQ174" s="5">
        <f>IF('Tabulka klientů 2023'!$AS178='Hlavní stránka'!CH$1,1,0)</f>
        <v>0</v>
      </c>
      <c r="CR174" s="5">
        <f>IF('Tabulka klientů 2023'!$AV178='Hlavní stránka'!CH$1,1,0)</f>
        <v>0</v>
      </c>
      <c r="CS174" s="5">
        <f t="shared" si="6"/>
        <v>0</v>
      </c>
      <c r="CT174" s="2">
        <f t="shared" si="18"/>
        <v>0</v>
      </c>
      <c r="CU174" s="5">
        <f>IF('Tabulka klientů 2023'!$R178='Hlavní stránka'!CU$1,1,0)</f>
        <v>0</v>
      </c>
      <c r="CV174" s="5">
        <f>IF('Tabulka klientů 2023'!$U178='Hlavní stránka'!CU$1,1,0)</f>
        <v>0</v>
      </c>
      <c r="CW174" s="5">
        <f>IF('Tabulka klientů 2023'!$X178='Hlavní stránka'!CU$1,1,0)</f>
        <v>0</v>
      </c>
      <c r="CX174" s="5">
        <f>IF('Tabulka klientů 2023'!$AA178='Hlavní stránka'!CU$1,1,0)</f>
        <v>0</v>
      </c>
      <c r="CY174" s="5">
        <f>IF('Tabulka klientů 2023'!$AD178='Hlavní stránka'!CU$1,1,0)</f>
        <v>0</v>
      </c>
      <c r="CZ174" s="5">
        <f>IF('Tabulka klientů 2023'!$AG178='Hlavní stránka'!CU$1,1,0)</f>
        <v>0</v>
      </c>
      <c r="DA174" s="5">
        <f>IF('Tabulka klientů 2023'!$AJ178='Hlavní stránka'!CU$1,1,0)</f>
        <v>0</v>
      </c>
      <c r="DB174" s="5">
        <f>IF('Tabulka klientů 2023'!$AM178='Hlavní stránka'!CU$1,1,0)</f>
        <v>0</v>
      </c>
      <c r="DC174" s="5">
        <f>IF('Tabulka klientů 2023'!$AP178='Hlavní stránka'!CU$1,1,0)</f>
        <v>0</v>
      </c>
      <c r="DD174" s="5">
        <f>IF('Tabulka klientů 2023'!$AS178='Hlavní stránka'!CU$1,1,0)</f>
        <v>0</v>
      </c>
      <c r="DE174" s="5">
        <f>IF('Tabulka klientů 2023'!$AV178='Hlavní stránka'!CU$1,1,0)</f>
        <v>0</v>
      </c>
      <c r="DF174" s="5">
        <f t="shared" si="7"/>
        <v>0</v>
      </c>
      <c r="DG174" s="2">
        <f t="shared" si="19"/>
        <v>0</v>
      </c>
      <c r="DH174" s="5">
        <f>IF('Tabulka klientů 2023'!$R178='Hlavní stránka'!DH$1,1,0)</f>
        <v>0</v>
      </c>
      <c r="DI174" s="5">
        <f>IF('Tabulka klientů 2023'!$U178='Hlavní stránka'!DH$1,1,0)</f>
        <v>0</v>
      </c>
      <c r="DJ174" s="5">
        <f>IF('Tabulka klientů 2023'!$X178='Hlavní stránka'!DH$1,1,0)</f>
        <v>0</v>
      </c>
      <c r="DK174" s="5">
        <f>IF('Tabulka klientů 2023'!$AA178='Hlavní stránka'!DH$1,1,0)</f>
        <v>0</v>
      </c>
      <c r="DL174" s="5">
        <f>IF('Tabulka klientů 2023'!$AD178='Hlavní stránka'!DH$1,1,0)</f>
        <v>0</v>
      </c>
      <c r="DM174" s="5">
        <f>IF('Tabulka klientů 2023'!$AG178='Hlavní stránka'!DH$1,1,0)</f>
        <v>0</v>
      </c>
      <c r="DN174" s="5">
        <f>IF('Tabulka klientů 2023'!$AJ178='Hlavní stránka'!DH$1,1,0)</f>
        <v>0</v>
      </c>
      <c r="DO174" s="5">
        <f>IF('Tabulka klientů 2023'!$AM178='Hlavní stránka'!DH$1,1,0)</f>
        <v>0</v>
      </c>
      <c r="DP174" s="5">
        <f>IF('Tabulka klientů 2023'!$AP178='Hlavní stránka'!DH$1,1,0)</f>
        <v>0</v>
      </c>
      <c r="DQ174" s="5">
        <f>IF('Tabulka klientů 2023'!$AS178='Hlavní stránka'!DH$1,1,0)</f>
        <v>0</v>
      </c>
      <c r="DR174" s="5">
        <f>IF('Tabulka klientů 2023'!$AV178='Hlavní stránka'!DH$1,1,0)</f>
        <v>0</v>
      </c>
      <c r="DS174" s="5">
        <f t="shared" si="8"/>
        <v>0</v>
      </c>
      <c r="DT174" s="2">
        <f t="shared" si="20"/>
        <v>0</v>
      </c>
      <c r="DU174" s="5">
        <f>IF('Tabulka klientů 2023'!$R178='Hlavní stránka'!DU$1,1,0)</f>
        <v>0</v>
      </c>
      <c r="DV174" s="5">
        <f>IF('Tabulka klientů 2023'!$U178='Hlavní stránka'!DU$1,1,0)</f>
        <v>0</v>
      </c>
      <c r="DW174" s="5">
        <f>IF('Tabulka klientů 2023'!$X178='Hlavní stránka'!DU$1,1,0)</f>
        <v>0</v>
      </c>
      <c r="DX174" s="5">
        <f>IF('Tabulka klientů 2023'!$AA178='Hlavní stránka'!DU$1,1,0)</f>
        <v>0</v>
      </c>
      <c r="DY174" s="5">
        <f>IF('Tabulka klientů 2023'!$AD178='Hlavní stránka'!DU$1,1,0)</f>
        <v>0</v>
      </c>
      <c r="DZ174" s="5">
        <f>IF('Tabulka klientů 2023'!$AG178='Hlavní stránka'!DU$1,1,0)</f>
        <v>0</v>
      </c>
      <c r="EA174" s="5">
        <f>IF('Tabulka klientů 2023'!$AJ178='Hlavní stránka'!DU$1,1,0)</f>
        <v>0</v>
      </c>
      <c r="EB174" s="5">
        <f>IF('Tabulka klientů 2023'!$AM178='Hlavní stránka'!DU$1,1,0)</f>
        <v>0</v>
      </c>
      <c r="EC174" s="5">
        <f>IF('Tabulka klientů 2023'!$AP178='Hlavní stránka'!DU$1,1,0)</f>
        <v>0</v>
      </c>
      <c r="ED174" s="5">
        <f>IF('Tabulka klientů 2023'!$AS178='Hlavní stránka'!DU$1,1,0)</f>
        <v>0</v>
      </c>
      <c r="EE174" s="5">
        <f>IF('Tabulka klientů 2023'!$AV178='Hlavní stránka'!DU$1,1,0)</f>
        <v>0</v>
      </c>
      <c r="EF174" s="5">
        <f t="shared" si="9"/>
        <v>0</v>
      </c>
      <c r="EG174" s="2">
        <f t="shared" si="21"/>
        <v>0</v>
      </c>
      <c r="EH174" s="5">
        <f>IF('Tabulka klientů 2023'!$R178='Hlavní stránka'!EH$1,1,0)</f>
        <v>0</v>
      </c>
      <c r="EI174" s="5">
        <f>IF('Tabulka klientů 2023'!$U178='Hlavní stránka'!EH$1,1,0)</f>
        <v>0</v>
      </c>
      <c r="EJ174" s="5">
        <f>IF('Tabulka klientů 2023'!$X178='Hlavní stránka'!EH$1,1,0)</f>
        <v>0</v>
      </c>
      <c r="EK174" s="5">
        <f>IF('Tabulka klientů 2023'!$AA178='Hlavní stránka'!EH$1,1,0)</f>
        <v>0</v>
      </c>
      <c r="EL174" s="5">
        <f>IF('Tabulka klientů 2023'!$AD178='Hlavní stránka'!EH$1,1,0)</f>
        <v>0</v>
      </c>
      <c r="EM174" s="5">
        <f>IF('Tabulka klientů 2023'!$AG178='Hlavní stránka'!EH$1,1,0)</f>
        <v>0</v>
      </c>
      <c r="EN174" s="5">
        <f>IF('Tabulka klientů 2023'!$AJ178='Hlavní stránka'!EH$1,1,0)</f>
        <v>0</v>
      </c>
      <c r="EO174" s="5">
        <f>IF('Tabulka klientů 2023'!$AM178='Hlavní stránka'!EH$1,1,0)</f>
        <v>0</v>
      </c>
      <c r="EP174" s="5">
        <f>IF('Tabulka klientů 2023'!$AP178='Hlavní stránka'!EH$1,1,0)</f>
        <v>0</v>
      </c>
      <c r="EQ174" s="5">
        <f>IF('Tabulka klientů 2023'!$AS178='Hlavní stránka'!EH$1,1,0)</f>
        <v>0</v>
      </c>
      <c r="ER174" s="5">
        <f>IF('Tabulka klientů 2023'!$AV178='Hlavní stránka'!EH$1,1,0)</f>
        <v>0</v>
      </c>
      <c r="ES174" s="5">
        <f t="shared" si="10"/>
        <v>0</v>
      </c>
      <c r="ET174" s="2">
        <f t="shared" si="22"/>
        <v>0</v>
      </c>
      <c r="EU174" s="5">
        <f>IF('Tabulka klientů 2023'!$R178='Hlavní stránka'!EU$1,1,0)</f>
        <v>0</v>
      </c>
      <c r="EV174" s="5">
        <f>IF('Tabulka klientů 2023'!$U178='Hlavní stránka'!EU$1,1,0)</f>
        <v>0</v>
      </c>
      <c r="EW174" s="5">
        <f>IF('Tabulka klientů 2023'!$X178='Hlavní stránka'!EU$1,1,0)</f>
        <v>0</v>
      </c>
      <c r="EX174" s="5">
        <f>IF('Tabulka klientů 2023'!$AA178='Hlavní stránka'!EU$1,1,0)</f>
        <v>0</v>
      </c>
      <c r="EY174" s="5">
        <f>IF('Tabulka klientů 2023'!$AD178='Hlavní stránka'!EU$1,1,0)</f>
        <v>0</v>
      </c>
      <c r="EZ174" s="5">
        <f>IF('Tabulka klientů 2023'!$AG178='Hlavní stránka'!EU$1,1,0)</f>
        <v>0</v>
      </c>
      <c r="FA174" s="5">
        <f>IF('Tabulka klientů 2023'!$AJ178='Hlavní stránka'!EU$1,1,0)</f>
        <v>0</v>
      </c>
      <c r="FB174" s="5">
        <f>IF('Tabulka klientů 2023'!$AM178='Hlavní stránka'!EU$1,1,0)</f>
        <v>0</v>
      </c>
      <c r="FC174" s="5">
        <f>IF('Tabulka klientů 2023'!$AP178='Hlavní stránka'!EU$1,1,0)</f>
        <v>0</v>
      </c>
      <c r="FD174" s="5">
        <f>IF('Tabulka klientů 2023'!$AS178='Hlavní stránka'!EU$1,1,0)</f>
        <v>0</v>
      </c>
      <c r="FE174" s="5">
        <f>IF('Tabulka klientů 2023'!$AV178='Hlavní stránka'!EU$1,1,0)</f>
        <v>0</v>
      </c>
      <c r="FF174" s="5">
        <f t="shared" si="11"/>
        <v>0</v>
      </c>
      <c r="FG174" s="2">
        <f t="shared" si="23"/>
        <v>0</v>
      </c>
    </row>
    <row r="175" spans="1:163" ht="1.5" hidden="1" customHeight="1" x14ac:dyDescent="0.25">
      <c r="A175" s="4"/>
      <c r="B175" s="4"/>
      <c r="C175" s="4"/>
      <c r="D175" s="4"/>
      <c r="E175" s="4"/>
      <c r="F175" s="4"/>
      <c r="G175" s="4"/>
      <c r="H175" s="5">
        <f>IF('Tabulka klientů 2023'!$R179='Hlavní stránka'!$H$1,1,0)</f>
        <v>0</v>
      </c>
      <c r="I175" s="5">
        <f>IF('Tabulka klientů 2023'!$U179='Hlavní stránka'!$H$1,1,0)</f>
        <v>0</v>
      </c>
      <c r="J175" s="5">
        <f>IF('Tabulka klientů 2023'!$X179='Hlavní stránka'!$H$1,1,0)</f>
        <v>0</v>
      </c>
      <c r="K175" s="5">
        <f>IF('Tabulka klientů 2023'!$AA179='Hlavní stránka'!$H$1,1,0)</f>
        <v>0</v>
      </c>
      <c r="L175" s="5">
        <f>IF('Tabulka klientů 2023'!$AD179='Hlavní stránka'!$H$1,1,0)</f>
        <v>0</v>
      </c>
      <c r="M175" s="5">
        <f>IF('Tabulka klientů 2023'!$AG179='Hlavní stránka'!$H$1,1,0)</f>
        <v>0</v>
      </c>
      <c r="N175" s="5">
        <f>IF('Tabulka klientů 2023'!$AJ179='Hlavní stránka'!$H$1,1,0)</f>
        <v>0</v>
      </c>
      <c r="O175" s="5">
        <f>IF('Tabulka klientů 2023'!$AM179='Hlavní stránka'!$H$1,1,0)</f>
        <v>0</v>
      </c>
      <c r="P175" s="5">
        <f>IF('Tabulka klientů 2023'!$AP179='Hlavní stránka'!$H$1,1,0)</f>
        <v>0</v>
      </c>
      <c r="Q175" s="5">
        <f>IF('Tabulka klientů 2023'!$AS179='Hlavní stránka'!$H$1,1,0)</f>
        <v>0</v>
      </c>
      <c r="R175" s="5">
        <f>IF('Tabulka klientů 2023'!$AV179='Hlavní stránka'!$H$1,1,0)</f>
        <v>0</v>
      </c>
      <c r="S175" s="5">
        <f t="shared" si="0"/>
        <v>0</v>
      </c>
      <c r="T175" s="2">
        <f t="shared" si="12"/>
        <v>0</v>
      </c>
      <c r="U175" s="5">
        <f>IF('Tabulka klientů 2023'!$R179='Hlavní stránka'!U$1,1,0)</f>
        <v>0</v>
      </c>
      <c r="V175" s="5">
        <f>IF('Tabulka klientů 2023'!$U179='Hlavní stránka'!U$1,1,0)</f>
        <v>0</v>
      </c>
      <c r="W175" s="5">
        <f>IF('Tabulka klientů 2023'!$X179='Hlavní stránka'!U$1,1,0)</f>
        <v>0</v>
      </c>
      <c r="X175" s="5">
        <f>IF('Tabulka klientů 2023'!$AA179='Hlavní stránka'!U$1,1,0)</f>
        <v>0</v>
      </c>
      <c r="Y175" s="5">
        <f>IF('Tabulka klientů 2023'!$AD179='Hlavní stránka'!U$1,1,0)</f>
        <v>0</v>
      </c>
      <c r="Z175" s="5">
        <f>IF('Tabulka klientů 2023'!$AG179='Hlavní stránka'!U$1,1,0)</f>
        <v>0</v>
      </c>
      <c r="AA175" s="5">
        <f>IF('Tabulka klientů 2023'!$AJ179='Hlavní stránka'!U$1,1,0)</f>
        <v>0</v>
      </c>
      <c r="AB175" s="5">
        <f>IF('Tabulka klientů 2023'!$AM179='Hlavní stránka'!U$1,1,0)</f>
        <v>0</v>
      </c>
      <c r="AC175" s="5">
        <f>IF('Tabulka klientů 2023'!$AP179='Hlavní stránka'!U$1,1,0)</f>
        <v>0</v>
      </c>
      <c r="AD175" s="5">
        <f>IF('Tabulka klientů 2023'!$AS179='Hlavní stránka'!U$1,1,0)</f>
        <v>0</v>
      </c>
      <c r="AE175" s="5">
        <f>IF('Tabulka klientů 2023'!$AV179='Hlavní stránka'!U$1,1,0)</f>
        <v>0</v>
      </c>
      <c r="AF175" s="5">
        <f t="shared" si="1"/>
        <v>0</v>
      </c>
      <c r="AG175" s="2">
        <f t="shared" si="13"/>
        <v>0</v>
      </c>
      <c r="AH175" s="5">
        <f>IF('Tabulka klientů 2023'!$R179='Hlavní stránka'!AH$1,1,0)</f>
        <v>0</v>
      </c>
      <c r="AI175" s="5">
        <f>IF('Tabulka klientů 2023'!$U179='Hlavní stránka'!AH$1,1,0)</f>
        <v>0</v>
      </c>
      <c r="AJ175" s="5">
        <f>IF('Tabulka klientů 2023'!$X179='Hlavní stránka'!AH$1,1,0)</f>
        <v>0</v>
      </c>
      <c r="AK175" s="5">
        <f>IF('Tabulka klientů 2023'!$AA179='Hlavní stránka'!AH$1,1,0)</f>
        <v>0</v>
      </c>
      <c r="AL175" s="5">
        <f>IF('Tabulka klientů 2023'!$AD179='Hlavní stránka'!AH$1,1,0)</f>
        <v>0</v>
      </c>
      <c r="AM175" s="5">
        <f>IF('Tabulka klientů 2023'!$AG179='Hlavní stránka'!AH$1,1,0)</f>
        <v>0</v>
      </c>
      <c r="AN175" s="5">
        <f>IF('Tabulka klientů 2023'!$AJ179='Hlavní stránka'!AH$1,1,0)</f>
        <v>0</v>
      </c>
      <c r="AO175" s="5">
        <f>IF('Tabulka klientů 2023'!$AM179='Hlavní stránka'!AH$1,1,0)</f>
        <v>0</v>
      </c>
      <c r="AP175" s="5">
        <f>IF('Tabulka klientů 2023'!$AP179='Hlavní stránka'!AH$1,1,0)</f>
        <v>0</v>
      </c>
      <c r="AQ175" s="5">
        <f>IF('Tabulka klientů 2023'!$AS179='Hlavní stránka'!AH$1,1,0)</f>
        <v>0</v>
      </c>
      <c r="AR175" s="5">
        <f>IF('Tabulka klientů 2023'!$AV179='Hlavní stránka'!AH$1,1,0)</f>
        <v>0</v>
      </c>
      <c r="AS175" s="5">
        <f t="shared" si="2"/>
        <v>0</v>
      </c>
      <c r="AT175" s="2">
        <f t="shared" si="14"/>
        <v>0</v>
      </c>
      <c r="AU175" s="5">
        <f>IF('Tabulka klientů 2023'!$R179='Hlavní stránka'!AU$1,1,0)</f>
        <v>0</v>
      </c>
      <c r="AV175" s="5">
        <f>IF('Tabulka klientů 2023'!$U179='Hlavní stránka'!AU$1,1,0)</f>
        <v>0</v>
      </c>
      <c r="AW175" s="5">
        <f>IF('Tabulka klientů 2023'!$X179='Hlavní stránka'!AU$1,1,0)</f>
        <v>0</v>
      </c>
      <c r="AX175" s="5">
        <f>IF('Tabulka klientů 2023'!$AA179='Hlavní stránka'!AU$1,1,0)</f>
        <v>0</v>
      </c>
      <c r="AY175" s="5">
        <f>IF('Tabulka klientů 2023'!$AD179='Hlavní stránka'!AU$1,1,0)</f>
        <v>0</v>
      </c>
      <c r="AZ175" s="5">
        <f>IF('Tabulka klientů 2023'!$AG179='Hlavní stránka'!AU$1,1,0)</f>
        <v>0</v>
      </c>
      <c r="BA175" s="5">
        <f>IF('Tabulka klientů 2023'!$AJ179='Hlavní stránka'!AU$1,1,0)</f>
        <v>0</v>
      </c>
      <c r="BB175" s="5">
        <f>IF('Tabulka klientů 2023'!$AM179='Hlavní stránka'!AU$1,1,0)</f>
        <v>0</v>
      </c>
      <c r="BC175" s="5">
        <f>IF('Tabulka klientů 2023'!$AP179='Hlavní stránka'!AU$1,1,0)</f>
        <v>0</v>
      </c>
      <c r="BD175" s="5">
        <f>IF('Tabulka klientů 2023'!$AS179='Hlavní stránka'!AU$1,1,0)</f>
        <v>0</v>
      </c>
      <c r="BE175" s="5">
        <f>IF('Tabulka klientů 2023'!$AV179='Hlavní stránka'!AU$1,1,0)</f>
        <v>0</v>
      </c>
      <c r="BF175" s="5">
        <f t="shared" si="3"/>
        <v>0</v>
      </c>
      <c r="BG175" s="2">
        <f t="shared" si="15"/>
        <v>0</v>
      </c>
      <c r="BH175" s="5">
        <f>IF('Tabulka klientů 2023'!$R179='Hlavní stránka'!BH$1,1,0)</f>
        <v>0</v>
      </c>
      <c r="BI175" s="5">
        <f>IF('Tabulka klientů 2023'!$U179='Hlavní stránka'!BH$1,1,0)</f>
        <v>0</v>
      </c>
      <c r="BJ175" s="5">
        <f>IF('Tabulka klientů 2023'!$X179='Hlavní stránka'!BH$1,1,0)</f>
        <v>0</v>
      </c>
      <c r="BK175" s="5">
        <f>IF('Tabulka klientů 2023'!$AA179='Hlavní stránka'!BH$1,1,0)</f>
        <v>0</v>
      </c>
      <c r="BL175" s="5">
        <f>IF('Tabulka klientů 2023'!$AD179='Hlavní stránka'!BH$1,1,0)</f>
        <v>0</v>
      </c>
      <c r="BM175" s="5">
        <f>IF('Tabulka klientů 2023'!$AG179='Hlavní stránka'!BH$1,1,0)</f>
        <v>0</v>
      </c>
      <c r="BN175" s="5">
        <f>IF('Tabulka klientů 2023'!$AJ179='Hlavní stránka'!BH$1,1,0)</f>
        <v>0</v>
      </c>
      <c r="BO175" s="5">
        <f>IF('Tabulka klientů 2023'!$AM179='Hlavní stránka'!BH$1,1,0)</f>
        <v>0</v>
      </c>
      <c r="BP175" s="5">
        <f>IF('Tabulka klientů 2023'!$AP179='Hlavní stránka'!BH$1,1,0)</f>
        <v>0</v>
      </c>
      <c r="BQ175" s="5">
        <f>IF('Tabulka klientů 2023'!$AS179='Hlavní stránka'!BH$1,1,0)</f>
        <v>0</v>
      </c>
      <c r="BR175" s="5">
        <f>IF('Tabulka klientů 2023'!$AV179='Hlavní stránka'!BH$1,1,0)</f>
        <v>0</v>
      </c>
      <c r="BS175" s="5">
        <f t="shared" si="4"/>
        <v>0</v>
      </c>
      <c r="BT175" s="2">
        <f t="shared" si="16"/>
        <v>0</v>
      </c>
      <c r="BU175" s="5">
        <f>IF('Tabulka klientů 2023'!$R179='Hlavní stránka'!BU$1,1,0)</f>
        <v>0</v>
      </c>
      <c r="BV175" s="5">
        <f>IF('Tabulka klientů 2023'!$U179='Hlavní stránka'!BU$1,1,0)</f>
        <v>0</v>
      </c>
      <c r="BW175" s="5">
        <f>IF('Tabulka klientů 2023'!$X179='Hlavní stránka'!BU$1,1,0)</f>
        <v>0</v>
      </c>
      <c r="BX175" s="5">
        <f>IF('Tabulka klientů 2023'!$AA179='Hlavní stránka'!BU$1,1,0)</f>
        <v>0</v>
      </c>
      <c r="BY175" s="5">
        <f>IF('Tabulka klientů 2023'!$AD179='Hlavní stránka'!BU$1,1,0)</f>
        <v>0</v>
      </c>
      <c r="BZ175" s="5">
        <f>IF('Tabulka klientů 2023'!$AG179='Hlavní stránka'!BU$1,1,0)</f>
        <v>0</v>
      </c>
      <c r="CA175" s="5">
        <f>IF('Tabulka klientů 2023'!$AJ179='Hlavní stránka'!BU$1,1,0)</f>
        <v>0</v>
      </c>
      <c r="CB175" s="5">
        <f>IF('Tabulka klientů 2023'!$AM179='Hlavní stránka'!BU$1,1,0)</f>
        <v>0</v>
      </c>
      <c r="CC175" s="5">
        <f>IF('Tabulka klientů 2023'!$AP179='Hlavní stránka'!BU$1,1,0)</f>
        <v>0</v>
      </c>
      <c r="CD175" s="5">
        <f>IF('Tabulka klientů 2023'!$AS179='Hlavní stránka'!BU$1,1,0)</f>
        <v>0</v>
      </c>
      <c r="CE175" s="5">
        <f>IF('Tabulka klientů 2023'!$AV179='Hlavní stránka'!BU$1,1,0)</f>
        <v>0</v>
      </c>
      <c r="CF175" s="5">
        <f t="shared" si="5"/>
        <v>0</v>
      </c>
      <c r="CG175" s="2">
        <f t="shared" si="17"/>
        <v>0</v>
      </c>
      <c r="CH175" s="5">
        <f>IF('Tabulka klientů 2023'!$R179='Hlavní stránka'!CH$1,1,0)</f>
        <v>0</v>
      </c>
      <c r="CI175" s="5">
        <f>IF('Tabulka klientů 2023'!$U179='Hlavní stránka'!CH$1,1,0)</f>
        <v>0</v>
      </c>
      <c r="CJ175" s="5">
        <f>IF('Tabulka klientů 2023'!$X179='Hlavní stránka'!CH$1,1,0)</f>
        <v>0</v>
      </c>
      <c r="CK175" s="5">
        <f>IF('Tabulka klientů 2023'!$AA179='Hlavní stránka'!CH$1,1,0)</f>
        <v>0</v>
      </c>
      <c r="CL175" s="5">
        <f>IF('Tabulka klientů 2023'!$AD179='Hlavní stránka'!CH$1,1,0)</f>
        <v>0</v>
      </c>
      <c r="CM175" s="5">
        <f>IF('Tabulka klientů 2023'!$AG179='Hlavní stránka'!CH$1,1,0)</f>
        <v>0</v>
      </c>
      <c r="CN175" s="5">
        <f>IF('Tabulka klientů 2023'!$AJ179='Hlavní stránka'!CH$1,1,0)</f>
        <v>0</v>
      </c>
      <c r="CO175" s="5">
        <f>IF('Tabulka klientů 2023'!$AM179='Hlavní stránka'!CH$1,1,0)</f>
        <v>0</v>
      </c>
      <c r="CP175" s="5">
        <f>IF('Tabulka klientů 2023'!$AP179='Hlavní stránka'!CH$1,1,0)</f>
        <v>0</v>
      </c>
      <c r="CQ175" s="5">
        <f>IF('Tabulka klientů 2023'!$AS179='Hlavní stránka'!CH$1,1,0)</f>
        <v>0</v>
      </c>
      <c r="CR175" s="5">
        <f>IF('Tabulka klientů 2023'!$AV179='Hlavní stránka'!CH$1,1,0)</f>
        <v>0</v>
      </c>
      <c r="CS175" s="5">
        <f t="shared" si="6"/>
        <v>0</v>
      </c>
      <c r="CT175" s="2">
        <f t="shared" si="18"/>
        <v>0</v>
      </c>
      <c r="CU175" s="5">
        <f>IF('Tabulka klientů 2023'!$R179='Hlavní stránka'!CU$1,1,0)</f>
        <v>0</v>
      </c>
      <c r="CV175" s="5">
        <f>IF('Tabulka klientů 2023'!$U179='Hlavní stránka'!CU$1,1,0)</f>
        <v>0</v>
      </c>
      <c r="CW175" s="5">
        <f>IF('Tabulka klientů 2023'!$X179='Hlavní stránka'!CU$1,1,0)</f>
        <v>0</v>
      </c>
      <c r="CX175" s="5">
        <f>IF('Tabulka klientů 2023'!$AA179='Hlavní stránka'!CU$1,1,0)</f>
        <v>0</v>
      </c>
      <c r="CY175" s="5">
        <f>IF('Tabulka klientů 2023'!$AD179='Hlavní stránka'!CU$1,1,0)</f>
        <v>0</v>
      </c>
      <c r="CZ175" s="5">
        <f>IF('Tabulka klientů 2023'!$AG179='Hlavní stránka'!CU$1,1,0)</f>
        <v>0</v>
      </c>
      <c r="DA175" s="5">
        <f>IF('Tabulka klientů 2023'!$AJ179='Hlavní stránka'!CU$1,1,0)</f>
        <v>0</v>
      </c>
      <c r="DB175" s="5">
        <f>IF('Tabulka klientů 2023'!$AM179='Hlavní stránka'!CU$1,1,0)</f>
        <v>0</v>
      </c>
      <c r="DC175" s="5">
        <f>IF('Tabulka klientů 2023'!$AP179='Hlavní stránka'!CU$1,1,0)</f>
        <v>0</v>
      </c>
      <c r="DD175" s="5">
        <f>IF('Tabulka klientů 2023'!$AS179='Hlavní stránka'!CU$1,1,0)</f>
        <v>0</v>
      </c>
      <c r="DE175" s="5">
        <f>IF('Tabulka klientů 2023'!$AV179='Hlavní stránka'!CU$1,1,0)</f>
        <v>0</v>
      </c>
      <c r="DF175" s="5">
        <f t="shared" si="7"/>
        <v>0</v>
      </c>
      <c r="DG175" s="2">
        <f t="shared" si="19"/>
        <v>0</v>
      </c>
      <c r="DH175" s="5">
        <f>IF('Tabulka klientů 2023'!$R179='Hlavní stránka'!DH$1,1,0)</f>
        <v>0</v>
      </c>
      <c r="DI175" s="5">
        <f>IF('Tabulka klientů 2023'!$U179='Hlavní stránka'!DH$1,1,0)</f>
        <v>0</v>
      </c>
      <c r="DJ175" s="5">
        <f>IF('Tabulka klientů 2023'!$X179='Hlavní stránka'!DH$1,1,0)</f>
        <v>0</v>
      </c>
      <c r="DK175" s="5">
        <f>IF('Tabulka klientů 2023'!$AA179='Hlavní stránka'!DH$1,1,0)</f>
        <v>0</v>
      </c>
      <c r="DL175" s="5">
        <f>IF('Tabulka klientů 2023'!$AD179='Hlavní stránka'!DH$1,1,0)</f>
        <v>0</v>
      </c>
      <c r="DM175" s="5">
        <f>IF('Tabulka klientů 2023'!$AG179='Hlavní stránka'!DH$1,1,0)</f>
        <v>0</v>
      </c>
      <c r="DN175" s="5">
        <f>IF('Tabulka klientů 2023'!$AJ179='Hlavní stránka'!DH$1,1,0)</f>
        <v>0</v>
      </c>
      <c r="DO175" s="5">
        <f>IF('Tabulka klientů 2023'!$AM179='Hlavní stránka'!DH$1,1,0)</f>
        <v>0</v>
      </c>
      <c r="DP175" s="5">
        <f>IF('Tabulka klientů 2023'!$AP179='Hlavní stránka'!DH$1,1,0)</f>
        <v>0</v>
      </c>
      <c r="DQ175" s="5">
        <f>IF('Tabulka klientů 2023'!$AS179='Hlavní stránka'!DH$1,1,0)</f>
        <v>0</v>
      </c>
      <c r="DR175" s="5">
        <f>IF('Tabulka klientů 2023'!$AV179='Hlavní stránka'!DH$1,1,0)</f>
        <v>0</v>
      </c>
      <c r="DS175" s="5">
        <f t="shared" si="8"/>
        <v>0</v>
      </c>
      <c r="DT175" s="2">
        <f t="shared" si="20"/>
        <v>0</v>
      </c>
      <c r="DU175" s="5">
        <f>IF('Tabulka klientů 2023'!$R179='Hlavní stránka'!DU$1,1,0)</f>
        <v>0</v>
      </c>
      <c r="DV175" s="5">
        <f>IF('Tabulka klientů 2023'!$U179='Hlavní stránka'!DU$1,1,0)</f>
        <v>0</v>
      </c>
      <c r="DW175" s="5">
        <f>IF('Tabulka klientů 2023'!$X179='Hlavní stránka'!DU$1,1,0)</f>
        <v>0</v>
      </c>
      <c r="DX175" s="5">
        <f>IF('Tabulka klientů 2023'!$AA179='Hlavní stránka'!DU$1,1,0)</f>
        <v>0</v>
      </c>
      <c r="DY175" s="5">
        <f>IF('Tabulka klientů 2023'!$AD179='Hlavní stránka'!DU$1,1,0)</f>
        <v>0</v>
      </c>
      <c r="DZ175" s="5">
        <f>IF('Tabulka klientů 2023'!$AG179='Hlavní stránka'!DU$1,1,0)</f>
        <v>0</v>
      </c>
      <c r="EA175" s="5">
        <f>IF('Tabulka klientů 2023'!$AJ179='Hlavní stránka'!DU$1,1,0)</f>
        <v>0</v>
      </c>
      <c r="EB175" s="5">
        <f>IF('Tabulka klientů 2023'!$AM179='Hlavní stránka'!DU$1,1,0)</f>
        <v>0</v>
      </c>
      <c r="EC175" s="5">
        <f>IF('Tabulka klientů 2023'!$AP179='Hlavní stránka'!DU$1,1,0)</f>
        <v>0</v>
      </c>
      <c r="ED175" s="5">
        <f>IF('Tabulka klientů 2023'!$AS179='Hlavní stránka'!DU$1,1,0)</f>
        <v>0</v>
      </c>
      <c r="EE175" s="5">
        <f>IF('Tabulka klientů 2023'!$AV179='Hlavní stránka'!DU$1,1,0)</f>
        <v>0</v>
      </c>
      <c r="EF175" s="5">
        <f t="shared" si="9"/>
        <v>0</v>
      </c>
      <c r="EG175" s="2">
        <f t="shared" si="21"/>
        <v>0</v>
      </c>
      <c r="EH175" s="5">
        <f>IF('Tabulka klientů 2023'!$R179='Hlavní stránka'!EH$1,1,0)</f>
        <v>0</v>
      </c>
      <c r="EI175" s="5">
        <f>IF('Tabulka klientů 2023'!$U179='Hlavní stránka'!EH$1,1,0)</f>
        <v>0</v>
      </c>
      <c r="EJ175" s="5">
        <f>IF('Tabulka klientů 2023'!$X179='Hlavní stránka'!EH$1,1,0)</f>
        <v>0</v>
      </c>
      <c r="EK175" s="5">
        <f>IF('Tabulka klientů 2023'!$AA179='Hlavní stránka'!EH$1,1,0)</f>
        <v>0</v>
      </c>
      <c r="EL175" s="5">
        <f>IF('Tabulka klientů 2023'!$AD179='Hlavní stránka'!EH$1,1,0)</f>
        <v>0</v>
      </c>
      <c r="EM175" s="5">
        <f>IF('Tabulka klientů 2023'!$AG179='Hlavní stránka'!EH$1,1,0)</f>
        <v>0</v>
      </c>
      <c r="EN175" s="5">
        <f>IF('Tabulka klientů 2023'!$AJ179='Hlavní stránka'!EH$1,1,0)</f>
        <v>0</v>
      </c>
      <c r="EO175" s="5">
        <f>IF('Tabulka klientů 2023'!$AM179='Hlavní stránka'!EH$1,1,0)</f>
        <v>0</v>
      </c>
      <c r="EP175" s="5">
        <f>IF('Tabulka klientů 2023'!$AP179='Hlavní stránka'!EH$1,1,0)</f>
        <v>0</v>
      </c>
      <c r="EQ175" s="5">
        <f>IF('Tabulka klientů 2023'!$AS179='Hlavní stránka'!EH$1,1,0)</f>
        <v>0</v>
      </c>
      <c r="ER175" s="5">
        <f>IF('Tabulka klientů 2023'!$AV179='Hlavní stránka'!EH$1,1,0)</f>
        <v>0</v>
      </c>
      <c r="ES175" s="5">
        <f t="shared" si="10"/>
        <v>0</v>
      </c>
      <c r="ET175" s="2">
        <f t="shared" si="22"/>
        <v>0</v>
      </c>
      <c r="EU175" s="5">
        <f>IF('Tabulka klientů 2023'!$R179='Hlavní stránka'!EU$1,1,0)</f>
        <v>0</v>
      </c>
      <c r="EV175" s="5">
        <f>IF('Tabulka klientů 2023'!$U179='Hlavní stránka'!EU$1,1,0)</f>
        <v>0</v>
      </c>
      <c r="EW175" s="5">
        <f>IF('Tabulka klientů 2023'!$X179='Hlavní stránka'!EU$1,1,0)</f>
        <v>0</v>
      </c>
      <c r="EX175" s="5">
        <f>IF('Tabulka klientů 2023'!$AA179='Hlavní stránka'!EU$1,1,0)</f>
        <v>0</v>
      </c>
      <c r="EY175" s="5">
        <f>IF('Tabulka klientů 2023'!$AD179='Hlavní stránka'!EU$1,1,0)</f>
        <v>0</v>
      </c>
      <c r="EZ175" s="5">
        <f>IF('Tabulka klientů 2023'!$AG179='Hlavní stránka'!EU$1,1,0)</f>
        <v>0</v>
      </c>
      <c r="FA175" s="5">
        <f>IF('Tabulka klientů 2023'!$AJ179='Hlavní stránka'!EU$1,1,0)</f>
        <v>0</v>
      </c>
      <c r="FB175" s="5">
        <f>IF('Tabulka klientů 2023'!$AM179='Hlavní stránka'!EU$1,1,0)</f>
        <v>0</v>
      </c>
      <c r="FC175" s="5">
        <f>IF('Tabulka klientů 2023'!$AP179='Hlavní stránka'!EU$1,1,0)</f>
        <v>0</v>
      </c>
      <c r="FD175" s="5">
        <f>IF('Tabulka klientů 2023'!$AS179='Hlavní stránka'!EU$1,1,0)</f>
        <v>0</v>
      </c>
      <c r="FE175" s="5">
        <f>IF('Tabulka klientů 2023'!$AV179='Hlavní stránka'!EU$1,1,0)</f>
        <v>0</v>
      </c>
      <c r="FF175" s="5">
        <f t="shared" si="11"/>
        <v>0</v>
      </c>
      <c r="FG175" s="2">
        <f t="shared" si="23"/>
        <v>0</v>
      </c>
    </row>
    <row r="176" spans="1:163" ht="1.5" hidden="1" customHeight="1" x14ac:dyDescent="0.25">
      <c r="A176" s="4"/>
      <c r="B176" s="4"/>
      <c r="C176" s="4"/>
      <c r="D176" s="4"/>
      <c r="E176" s="4"/>
      <c r="F176" s="4"/>
      <c r="G176" s="4"/>
      <c r="H176" s="5">
        <f>IF('Tabulka klientů 2023'!$R180='Hlavní stránka'!$H$1,1,0)</f>
        <v>0</v>
      </c>
      <c r="I176" s="5">
        <f>IF('Tabulka klientů 2023'!$U180='Hlavní stránka'!$H$1,1,0)</f>
        <v>0</v>
      </c>
      <c r="J176" s="5">
        <f>IF('Tabulka klientů 2023'!$X180='Hlavní stránka'!$H$1,1,0)</f>
        <v>0</v>
      </c>
      <c r="K176" s="5">
        <f>IF('Tabulka klientů 2023'!$AA180='Hlavní stránka'!$H$1,1,0)</f>
        <v>0</v>
      </c>
      <c r="L176" s="5">
        <f>IF('Tabulka klientů 2023'!$AD180='Hlavní stránka'!$H$1,1,0)</f>
        <v>0</v>
      </c>
      <c r="M176" s="5">
        <f>IF('Tabulka klientů 2023'!$AG180='Hlavní stránka'!$H$1,1,0)</f>
        <v>0</v>
      </c>
      <c r="N176" s="5">
        <f>IF('Tabulka klientů 2023'!$AJ180='Hlavní stránka'!$H$1,1,0)</f>
        <v>0</v>
      </c>
      <c r="O176" s="5">
        <f>IF('Tabulka klientů 2023'!$AM180='Hlavní stránka'!$H$1,1,0)</f>
        <v>0</v>
      </c>
      <c r="P176" s="5">
        <f>IF('Tabulka klientů 2023'!$AP180='Hlavní stránka'!$H$1,1,0)</f>
        <v>0</v>
      </c>
      <c r="Q176" s="5">
        <f>IF('Tabulka klientů 2023'!$AS180='Hlavní stránka'!$H$1,1,0)</f>
        <v>0</v>
      </c>
      <c r="R176" s="5">
        <f>IF('Tabulka klientů 2023'!$AV180='Hlavní stránka'!$H$1,1,0)</f>
        <v>0</v>
      </c>
      <c r="S176" s="5">
        <f t="shared" si="0"/>
        <v>0</v>
      </c>
      <c r="T176" s="2">
        <f t="shared" si="12"/>
        <v>0</v>
      </c>
      <c r="U176" s="5">
        <f>IF('Tabulka klientů 2023'!$R180='Hlavní stránka'!U$1,1,0)</f>
        <v>0</v>
      </c>
      <c r="V176" s="5">
        <f>IF('Tabulka klientů 2023'!$U180='Hlavní stránka'!U$1,1,0)</f>
        <v>0</v>
      </c>
      <c r="W176" s="5">
        <f>IF('Tabulka klientů 2023'!$X180='Hlavní stránka'!U$1,1,0)</f>
        <v>0</v>
      </c>
      <c r="X176" s="5">
        <f>IF('Tabulka klientů 2023'!$AA180='Hlavní stránka'!U$1,1,0)</f>
        <v>0</v>
      </c>
      <c r="Y176" s="5">
        <f>IF('Tabulka klientů 2023'!$AD180='Hlavní stránka'!U$1,1,0)</f>
        <v>0</v>
      </c>
      <c r="Z176" s="5">
        <f>IF('Tabulka klientů 2023'!$AG180='Hlavní stránka'!U$1,1,0)</f>
        <v>0</v>
      </c>
      <c r="AA176" s="5">
        <f>IF('Tabulka klientů 2023'!$AJ180='Hlavní stránka'!U$1,1,0)</f>
        <v>0</v>
      </c>
      <c r="AB176" s="5">
        <f>IF('Tabulka klientů 2023'!$AM180='Hlavní stránka'!U$1,1,0)</f>
        <v>0</v>
      </c>
      <c r="AC176" s="5">
        <f>IF('Tabulka klientů 2023'!$AP180='Hlavní stránka'!U$1,1,0)</f>
        <v>0</v>
      </c>
      <c r="AD176" s="5">
        <f>IF('Tabulka klientů 2023'!$AS180='Hlavní stránka'!U$1,1,0)</f>
        <v>0</v>
      </c>
      <c r="AE176" s="5">
        <f>IF('Tabulka klientů 2023'!$AV180='Hlavní stránka'!U$1,1,0)</f>
        <v>0</v>
      </c>
      <c r="AF176" s="5">
        <f t="shared" si="1"/>
        <v>0</v>
      </c>
      <c r="AG176" s="2">
        <f t="shared" si="13"/>
        <v>0</v>
      </c>
      <c r="AH176" s="5">
        <f>IF('Tabulka klientů 2023'!$R180='Hlavní stránka'!AH$1,1,0)</f>
        <v>0</v>
      </c>
      <c r="AI176" s="5">
        <f>IF('Tabulka klientů 2023'!$U180='Hlavní stránka'!AH$1,1,0)</f>
        <v>0</v>
      </c>
      <c r="AJ176" s="5">
        <f>IF('Tabulka klientů 2023'!$X180='Hlavní stránka'!AH$1,1,0)</f>
        <v>0</v>
      </c>
      <c r="AK176" s="5">
        <f>IF('Tabulka klientů 2023'!$AA180='Hlavní stránka'!AH$1,1,0)</f>
        <v>0</v>
      </c>
      <c r="AL176" s="5">
        <f>IF('Tabulka klientů 2023'!$AD180='Hlavní stránka'!AH$1,1,0)</f>
        <v>0</v>
      </c>
      <c r="AM176" s="5">
        <f>IF('Tabulka klientů 2023'!$AG180='Hlavní stránka'!AH$1,1,0)</f>
        <v>0</v>
      </c>
      <c r="AN176" s="5">
        <f>IF('Tabulka klientů 2023'!$AJ180='Hlavní stránka'!AH$1,1,0)</f>
        <v>0</v>
      </c>
      <c r="AO176" s="5">
        <f>IF('Tabulka klientů 2023'!$AM180='Hlavní stránka'!AH$1,1,0)</f>
        <v>0</v>
      </c>
      <c r="AP176" s="5">
        <f>IF('Tabulka klientů 2023'!$AP180='Hlavní stránka'!AH$1,1,0)</f>
        <v>0</v>
      </c>
      <c r="AQ176" s="5">
        <f>IF('Tabulka klientů 2023'!$AS180='Hlavní stránka'!AH$1,1,0)</f>
        <v>0</v>
      </c>
      <c r="AR176" s="5">
        <f>IF('Tabulka klientů 2023'!$AV180='Hlavní stránka'!AH$1,1,0)</f>
        <v>0</v>
      </c>
      <c r="AS176" s="5">
        <f t="shared" si="2"/>
        <v>0</v>
      </c>
      <c r="AT176" s="2">
        <f t="shared" si="14"/>
        <v>0</v>
      </c>
      <c r="AU176" s="5">
        <f>IF('Tabulka klientů 2023'!$R180='Hlavní stránka'!AU$1,1,0)</f>
        <v>0</v>
      </c>
      <c r="AV176" s="5">
        <f>IF('Tabulka klientů 2023'!$U180='Hlavní stránka'!AU$1,1,0)</f>
        <v>0</v>
      </c>
      <c r="AW176" s="5">
        <f>IF('Tabulka klientů 2023'!$X180='Hlavní stránka'!AU$1,1,0)</f>
        <v>0</v>
      </c>
      <c r="AX176" s="5">
        <f>IF('Tabulka klientů 2023'!$AA180='Hlavní stránka'!AU$1,1,0)</f>
        <v>0</v>
      </c>
      <c r="AY176" s="5">
        <f>IF('Tabulka klientů 2023'!$AD180='Hlavní stránka'!AU$1,1,0)</f>
        <v>0</v>
      </c>
      <c r="AZ176" s="5">
        <f>IF('Tabulka klientů 2023'!$AG180='Hlavní stránka'!AU$1,1,0)</f>
        <v>0</v>
      </c>
      <c r="BA176" s="5">
        <f>IF('Tabulka klientů 2023'!$AJ180='Hlavní stránka'!AU$1,1,0)</f>
        <v>0</v>
      </c>
      <c r="BB176" s="5">
        <f>IF('Tabulka klientů 2023'!$AM180='Hlavní stránka'!AU$1,1,0)</f>
        <v>0</v>
      </c>
      <c r="BC176" s="5">
        <f>IF('Tabulka klientů 2023'!$AP180='Hlavní stránka'!AU$1,1,0)</f>
        <v>0</v>
      </c>
      <c r="BD176" s="5">
        <f>IF('Tabulka klientů 2023'!$AS180='Hlavní stránka'!AU$1,1,0)</f>
        <v>0</v>
      </c>
      <c r="BE176" s="5">
        <f>IF('Tabulka klientů 2023'!$AV180='Hlavní stránka'!AU$1,1,0)</f>
        <v>0</v>
      </c>
      <c r="BF176" s="5">
        <f t="shared" si="3"/>
        <v>0</v>
      </c>
      <c r="BG176" s="2">
        <f t="shared" si="15"/>
        <v>0</v>
      </c>
      <c r="BH176" s="5">
        <f>IF('Tabulka klientů 2023'!$R180='Hlavní stránka'!BH$1,1,0)</f>
        <v>0</v>
      </c>
      <c r="BI176" s="5">
        <f>IF('Tabulka klientů 2023'!$U180='Hlavní stránka'!BH$1,1,0)</f>
        <v>0</v>
      </c>
      <c r="BJ176" s="5">
        <f>IF('Tabulka klientů 2023'!$X180='Hlavní stránka'!BH$1,1,0)</f>
        <v>0</v>
      </c>
      <c r="BK176" s="5">
        <f>IF('Tabulka klientů 2023'!$AA180='Hlavní stránka'!BH$1,1,0)</f>
        <v>0</v>
      </c>
      <c r="BL176" s="5">
        <f>IF('Tabulka klientů 2023'!$AD180='Hlavní stránka'!BH$1,1,0)</f>
        <v>0</v>
      </c>
      <c r="BM176" s="5">
        <f>IF('Tabulka klientů 2023'!$AG180='Hlavní stránka'!BH$1,1,0)</f>
        <v>0</v>
      </c>
      <c r="BN176" s="5">
        <f>IF('Tabulka klientů 2023'!$AJ180='Hlavní stránka'!BH$1,1,0)</f>
        <v>0</v>
      </c>
      <c r="BO176" s="5">
        <f>IF('Tabulka klientů 2023'!$AM180='Hlavní stránka'!BH$1,1,0)</f>
        <v>0</v>
      </c>
      <c r="BP176" s="5">
        <f>IF('Tabulka klientů 2023'!$AP180='Hlavní stránka'!BH$1,1,0)</f>
        <v>0</v>
      </c>
      <c r="BQ176" s="5">
        <f>IF('Tabulka klientů 2023'!$AS180='Hlavní stránka'!BH$1,1,0)</f>
        <v>0</v>
      </c>
      <c r="BR176" s="5">
        <f>IF('Tabulka klientů 2023'!$AV180='Hlavní stránka'!BH$1,1,0)</f>
        <v>0</v>
      </c>
      <c r="BS176" s="5">
        <f t="shared" si="4"/>
        <v>0</v>
      </c>
      <c r="BT176" s="2">
        <f t="shared" si="16"/>
        <v>0</v>
      </c>
      <c r="BU176" s="5">
        <f>IF('Tabulka klientů 2023'!$R180='Hlavní stránka'!BU$1,1,0)</f>
        <v>0</v>
      </c>
      <c r="BV176" s="5">
        <f>IF('Tabulka klientů 2023'!$U180='Hlavní stránka'!BU$1,1,0)</f>
        <v>0</v>
      </c>
      <c r="BW176" s="5">
        <f>IF('Tabulka klientů 2023'!$X180='Hlavní stránka'!BU$1,1,0)</f>
        <v>0</v>
      </c>
      <c r="BX176" s="5">
        <f>IF('Tabulka klientů 2023'!$AA180='Hlavní stránka'!BU$1,1,0)</f>
        <v>0</v>
      </c>
      <c r="BY176" s="5">
        <f>IF('Tabulka klientů 2023'!$AD180='Hlavní stránka'!BU$1,1,0)</f>
        <v>0</v>
      </c>
      <c r="BZ176" s="5">
        <f>IF('Tabulka klientů 2023'!$AG180='Hlavní stránka'!BU$1,1,0)</f>
        <v>0</v>
      </c>
      <c r="CA176" s="5">
        <f>IF('Tabulka klientů 2023'!$AJ180='Hlavní stránka'!BU$1,1,0)</f>
        <v>0</v>
      </c>
      <c r="CB176" s="5">
        <f>IF('Tabulka klientů 2023'!$AM180='Hlavní stránka'!BU$1,1,0)</f>
        <v>0</v>
      </c>
      <c r="CC176" s="5">
        <f>IF('Tabulka klientů 2023'!$AP180='Hlavní stránka'!BU$1,1,0)</f>
        <v>0</v>
      </c>
      <c r="CD176" s="5">
        <f>IF('Tabulka klientů 2023'!$AS180='Hlavní stránka'!BU$1,1,0)</f>
        <v>0</v>
      </c>
      <c r="CE176" s="5">
        <f>IF('Tabulka klientů 2023'!$AV180='Hlavní stránka'!BU$1,1,0)</f>
        <v>0</v>
      </c>
      <c r="CF176" s="5">
        <f t="shared" si="5"/>
        <v>0</v>
      </c>
      <c r="CG176" s="2">
        <f t="shared" si="17"/>
        <v>0</v>
      </c>
      <c r="CH176" s="5">
        <f>IF('Tabulka klientů 2023'!$R180='Hlavní stránka'!CH$1,1,0)</f>
        <v>0</v>
      </c>
      <c r="CI176" s="5">
        <f>IF('Tabulka klientů 2023'!$U180='Hlavní stránka'!CH$1,1,0)</f>
        <v>0</v>
      </c>
      <c r="CJ176" s="5">
        <f>IF('Tabulka klientů 2023'!$X180='Hlavní stránka'!CH$1,1,0)</f>
        <v>0</v>
      </c>
      <c r="CK176" s="5">
        <f>IF('Tabulka klientů 2023'!$AA180='Hlavní stránka'!CH$1,1,0)</f>
        <v>0</v>
      </c>
      <c r="CL176" s="5">
        <f>IF('Tabulka klientů 2023'!$AD180='Hlavní stránka'!CH$1,1,0)</f>
        <v>0</v>
      </c>
      <c r="CM176" s="5">
        <f>IF('Tabulka klientů 2023'!$AG180='Hlavní stránka'!CH$1,1,0)</f>
        <v>0</v>
      </c>
      <c r="CN176" s="5">
        <f>IF('Tabulka klientů 2023'!$AJ180='Hlavní stránka'!CH$1,1,0)</f>
        <v>0</v>
      </c>
      <c r="CO176" s="5">
        <f>IF('Tabulka klientů 2023'!$AM180='Hlavní stránka'!CH$1,1,0)</f>
        <v>0</v>
      </c>
      <c r="CP176" s="5">
        <f>IF('Tabulka klientů 2023'!$AP180='Hlavní stránka'!CH$1,1,0)</f>
        <v>0</v>
      </c>
      <c r="CQ176" s="5">
        <f>IF('Tabulka klientů 2023'!$AS180='Hlavní stránka'!CH$1,1,0)</f>
        <v>0</v>
      </c>
      <c r="CR176" s="5">
        <f>IF('Tabulka klientů 2023'!$AV180='Hlavní stránka'!CH$1,1,0)</f>
        <v>0</v>
      </c>
      <c r="CS176" s="5">
        <f t="shared" si="6"/>
        <v>0</v>
      </c>
      <c r="CT176" s="2">
        <f t="shared" si="18"/>
        <v>0</v>
      </c>
      <c r="CU176" s="5">
        <f>IF('Tabulka klientů 2023'!$R180='Hlavní stránka'!CU$1,1,0)</f>
        <v>0</v>
      </c>
      <c r="CV176" s="5">
        <f>IF('Tabulka klientů 2023'!$U180='Hlavní stránka'!CU$1,1,0)</f>
        <v>0</v>
      </c>
      <c r="CW176" s="5">
        <f>IF('Tabulka klientů 2023'!$X180='Hlavní stránka'!CU$1,1,0)</f>
        <v>0</v>
      </c>
      <c r="CX176" s="5">
        <f>IF('Tabulka klientů 2023'!$AA180='Hlavní stránka'!CU$1,1,0)</f>
        <v>0</v>
      </c>
      <c r="CY176" s="5">
        <f>IF('Tabulka klientů 2023'!$AD180='Hlavní stránka'!CU$1,1,0)</f>
        <v>0</v>
      </c>
      <c r="CZ176" s="5">
        <f>IF('Tabulka klientů 2023'!$AG180='Hlavní stránka'!CU$1,1,0)</f>
        <v>0</v>
      </c>
      <c r="DA176" s="5">
        <f>IF('Tabulka klientů 2023'!$AJ180='Hlavní stránka'!CU$1,1,0)</f>
        <v>0</v>
      </c>
      <c r="DB176" s="5">
        <f>IF('Tabulka klientů 2023'!$AM180='Hlavní stránka'!CU$1,1,0)</f>
        <v>0</v>
      </c>
      <c r="DC176" s="5">
        <f>IF('Tabulka klientů 2023'!$AP180='Hlavní stránka'!CU$1,1,0)</f>
        <v>0</v>
      </c>
      <c r="DD176" s="5">
        <f>IF('Tabulka klientů 2023'!$AS180='Hlavní stránka'!CU$1,1,0)</f>
        <v>0</v>
      </c>
      <c r="DE176" s="5">
        <f>IF('Tabulka klientů 2023'!$AV180='Hlavní stránka'!CU$1,1,0)</f>
        <v>0</v>
      </c>
      <c r="DF176" s="5">
        <f t="shared" si="7"/>
        <v>0</v>
      </c>
      <c r="DG176" s="2">
        <f t="shared" si="19"/>
        <v>0</v>
      </c>
      <c r="DH176" s="5">
        <f>IF('Tabulka klientů 2023'!$R180='Hlavní stránka'!DH$1,1,0)</f>
        <v>0</v>
      </c>
      <c r="DI176" s="5">
        <f>IF('Tabulka klientů 2023'!$U180='Hlavní stránka'!DH$1,1,0)</f>
        <v>0</v>
      </c>
      <c r="DJ176" s="5">
        <f>IF('Tabulka klientů 2023'!$X180='Hlavní stránka'!DH$1,1,0)</f>
        <v>0</v>
      </c>
      <c r="DK176" s="5">
        <f>IF('Tabulka klientů 2023'!$AA180='Hlavní stránka'!DH$1,1,0)</f>
        <v>0</v>
      </c>
      <c r="DL176" s="5">
        <f>IF('Tabulka klientů 2023'!$AD180='Hlavní stránka'!DH$1,1,0)</f>
        <v>0</v>
      </c>
      <c r="DM176" s="5">
        <f>IF('Tabulka klientů 2023'!$AG180='Hlavní stránka'!DH$1,1,0)</f>
        <v>0</v>
      </c>
      <c r="DN176" s="5">
        <f>IF('Tabulka klientů 2023'!$AJ180='Hlavní stránka'!DH$1,1,0)</f>
        <v>0</v>
      </c>
      <c r="DO176" s="5">
        <f>IF('Tabulka klientů 2023'!$AM180='Hlavní stránka'!DH$1,1,0)</f>
        <v>0</v>
      </c>
      <c r="DP176" s="5">
        <f>IF('Tabulka klientů 2023'!$AP180='Hlavní stránka'!DH$1,1,0)</f>
        <v>0</v>
      </c>
      <c r="DQ176" s="5">
        <f>IF('Tabulka klientů 2023'!$AS180='Hlavní stránka'!DH$1,1,0)</f>
        <v>0</v>
      </c>
      <c r="DR176" s="5">
        <f>IF('Tabulka klientů 2023'!$AV180='Hlavní stránka'!DH$1,1,0)</f>
        <v>0</v>
      </c>
      <c r="DS176" s="5">
        <f t="shared" si="8"/>
        <v>0</v>
      </c>
      <c r="DT176" s="2">
        <f t="shared" si="20"/>
        <v>0</v>
      </c>
      <c r="DU176" s="5">
        <f>IF('Tabulka klientů 2023'!$R180='Hlavní stránka'!DU$1,1,0)</f>
        <v>0</v>
      </c>
      <c r="DV176" s="5">
        <f>IF('Tabulka klientů 2023'!$U180='Hlavní stránka'!DU$1,1,0)</f>
        <v>0</v>
      </c>
      <c r="DW176" s="5">
        <f>IF('Tabulka klientů 2023'!$X180='Hlavní stránka'!DU$1,1,0)</f>
        <v>0</v>
      </c>
      <c r="DX176" s="5">
        <f>IF('Tabulka klientů 2023'!$AA180='Hlavní stránka'!DU$1,1,0)</f>
        <v>0</v>
      </c>
      <c r="DY176" s="5">
        <f>IF('Tabulka klientů 2023'!$AD180='Hlavní stránka'!DU$1,1,0)</f>
        <v>0</v>
      </c>
      <c r="DZ176" s="5">
        <f>IF('Tabulka klientů 2023'!$AG180='Hlavní stránka'!DU$1,1,0)</f>
        <v>0</v>
      </c>
      <c r="EA176" s="5">
        <f>IF('Tabulka klientů 2023'!$AJ180='Hlavní stránka'!DU$1,1,0)</f>
        <v>0</v>
      </c>
      <c r="EB176" s="5">
        <f>IF('Tabulka klientů 2023'!$AM180='Hlavní stránka'!DU$1,1,0)</f>
        <v>0</v>
      </c>
      <c r="EC176" s="5">
        <f>IF('Tabulka klientů 2023'!$AP180='Hlavní stránka'!DU$1,1,0)</f>
        <v>0</v>
      </c>
      <c r="ED176" s="5">
        <f>IF('Tabulka klientů 2023'!$AS180='Hlavní stránka'!DU$1,1,0)</f>
        <v>0</v>
      </c>
      <c r="EE176" s="5">
        <f>IF('Tabulka klientů 2023'!$AV180='Hlavní stránka'!DU$1,1,0)</f>
        <v>0</v>
      </c>
      <c r="EF176" s="5">
        <f t="shared" si="9"/>
        <v>0</v>
      </c>
      <c r="EG176" s="2">
        <f t="shared" si="21"/>
        <v>0</v>
      </c>
      <c r="EH176" s="5">
        <f>IF('Tabulka klientů 2023'!$R180='Hlavní stránka'!EH$1,1,0)</f>
        <v>0</v>
      </c>
      <c r="EI176" s="5">
        <f>IF('Tabulka klientů 2023'!$U180='Hlavní stránka'!EH$1,1,0)</f>
        <v>0</v>
      </c>
      <c r="EJ176" s="5">
        <f>IF('Tabulka klientů 2023'!$X180='Hlavní stránka'!EH$1,1,0)</f>
        <v>0</v>
      </c>
      <c r="EK176" s="5">
        <f>IF('Tabulka klientů 2023'!$AA180='Hlavní stránka'!EH$1,1,0)</f>
        <v>0</v>
      </c>
      <c r="EL176" s="5">
        <f>IF('Tabulka klientů 2023'!$AD180='Hlavní stránka'!EH$1,1,0)</f>
        <v>0</v>
      </c>
      <c r="EM176" s="5">
        <f>IF('Tabulka klientů 2023'!$AG180='Hlavní stránka'!EH$1,1,0)</f>
        <v>0</v>
      </c>
      <c r="EN176" s="5">
        <f>IF('Tabulka klientů 2023'!$AJ180='Hlavní stránka'!EH$1,1,0)</f>
        <v>0</v>
      </c>
      <c r="EO176" s="5">
        <f>IF('Tabulka klientů 2023'!$AM180='Hlavní stránka'!EH$1,1,0)</f>
        <v>0</v>
      </c>
      <c r="EP176" s="5">
        <f>IF('Tabulka klientů 2023'!$AP180='Hlavní stránka'!EH$1,1,0)</f>
        <v>0</v>
      </c>
      <c r="EQ176" s="5">
        <f>IF('Tabulka klientů 2023'!$AS180='Hlavní stránka'!EH$1,1,0)</f>
        <v>0</v>
      </c>
      <c r="ER176" s="5">
        <f>IF('Tabulka klientů 2023'!$AV180='Hlavní stránka'!EH$1,1,0)</f>
        <v>0</v>
      </c>
      <c r="ES176" s="5">
        <f t="shared" si="10"/>
        <v>0</v>
      </c>
      <c r="ET176" s="2">
        <f t="shared" si="22"/>
        <v>0</v>
      </c>
      <c r="EU176" s="5">
        <f>IF('Tabulka klientů 2023'!$R180='Hlavní stránka'!EU$1,1,0)</f>
        <v>0</v>
      </c>
      <c r="EV176" s="5">
        <f>IF('Tabulka klientů 2023'!$U180='Hlavní stránka'!EU$1,1,0)</f>
        <v>0</v>
      </c>
      <c r="EW176" s="5">
        <f>IF('Tabulka klientů 2023'!$X180='Hlavní stránka'!EU$1,1,0)</f>
        <v>0</v>
      </c>
      <c r="EX176" s="5">
        <f>IF('Tabulka klientů 2023'!$AA180='Hlavní stránka'!EU$1,1,0)</f>
        <v>0</v>
      </c>
      <c r="EY176" s="5">
        <f>IF('Tabulka klientů 2023'!$AD180='Hlavní stránka'!EU$1,1,0)</f>
        <v>0</v>
      </c>
      <c r="EZ176" s="5">
        <f>IF('Tabulka klientů 2023'!$AG180='Hlavní stránka'!EU$1,1,0)</f>
        <v>0</v>
      </c>
      <c r="FA176" s="5">
        <f>IF('Tabulka klientů 2023'!$AJ180='Hlavní stránka'!EU$1,1,0)</f>
        <v>0</v>
      </c>
      <c r="FB176" s="5">
        <f>IF('Tabulka klientů 2023'!$AM180='Hlavní stránka'!EU$1,1,0)</f>
        <v>0</v>
      </c>
      <c r="FC176" s="5">
        <f>IF('Tabulka klientů 2023'!$AP180='Hlavní stránka'!EU$1,1,0)</f>
        <v>0</v>
      </c>
      <c r="FD176" s="5">
        <f>IF('Tabulka klientů 2023'!$AS180='Hlavní stránka'!EU$1,1,0)</f>
        <v>0</v>
      </c>
      <c r="FE176" s="5">
        <f>IF('Tabulka klientů 2023'!$AV180='Hlavní stránka'!EU$1,1,0)</f>
        <v>0</v>
      </c>
      <c r="FF176" s="5">
        <f t="shared" si="11"/>
        <v>0</v>
      </c>
      <c r="FG176" s="2">
        <f t="shared" si="23"/>
        <v>0</v>
      </c>
    </row>
    <row r="177" spans="1:163" ht="1.5" hidden="1" customHeight="1" x14ac:dyDescent="0.25">
      <c r="A177" s="4"/>
      <c r="B177" s="4"/>
      <c r="C177" s="4"/>
      <c r="D177" s="4"/>
      <c r="E177" s="4"/>
      <c r="F177" s="4"/>
      <c r="G177" s="4"/>
      <c r="H177" s="5">
        <f>IF('Tabulka klientů 2023'!$R181='Hlavní stránka'!$H$1,1,0)</f>
        <v>0</v>
      </c>
      <c r="I177" s="5">
        <f>IF('Tabulka klientů 2023'!$U181='Hlavní stránka'!$H$1,1,0)</f>
        <v>0</v>
      </c>
      <c r="J177" s="5">
        <f>IF('Tabulka klientů 2023'!$X181='Hlavní stránka'!$H$1,1,0)</f>
        <v>0</v>
      </c>
      <c r="K177" s="5">
        <f>IF('Tabulka klientů 2023'!$AA181='Hlavní stránka'!$H$1,1,0)</f>
        <v>0</v>
      </c>
      <c r="L177" s="5">
        <f>IF('Tabulka klientů 2023'!$AD181='Hlavní stránka'!$H$1,1,0)</f>
        <v>0</v>
      </c>
      <c r="M177" s="5">
        <f>IF('Tabulka klientů 2023'!$AG181='Hlavní stránka'!$H$1,1,0)</f>
        <v>0</v>
      </c>
      <c r="N177" s="5">
        <f>IF('Tabulka klientů 2023'!$AJ181='Hlavní stránka'!$H$1,1,0)</f>
        <v>0</v>
      </c>
      <c r="O177" s="5">
        <f>IF('Tabulka klientů 2023'!$AM181='Hlavní stránka'!$H$1,1,0)</f>
        <v>0</v>
      </c>
      <c r="P177" s="5">
        <f>IF('Tabulka klientů 2023'!$AP181='Hlavní stránka'!$H$1,1,0)</f>
        <v>0</v>
      </c>
      <c r="Q177" s="5">
        <f>IF('Tabulka klientů 2023'!$AS181='Hlavní stránka'!$H$1,1,0)</f>
        <v>0</v>
      </c>
      <c r="R177" s="5">
        <f>IF('Tabulka klientů 2023'!$AV181='Hlavní stránka'!$H$1,1,0)</f>
        <v>0</v>
      </c>
      <c r="S177" s="5">
        <f t="shared" si="0"/>
        <v>0</v>
      </c>
      <c r="T177" s="2">
        <f t="shared" si="12"/>
        <v>0</v>
      </c>
      <c r="U177" s="5">
        <f>IF('Tabulka klientů 2023'!$R181='Hlavní stránka'!U$1,1,0)</f>
        <v>0</v>
      </c>
      <c r="V177" s="5">
        <f>IF('Tabulka klientů 2023'!$U181='Hlavní stránka'!U$1,1,0)</f>
        <v>0</v>
      </c>
      <c r="W177" s="5">
        <f>IF('Tabulka klientů 2023'!$X181='Hlavní stránka'!U$1,1,0)</f>
        <v>0</v>
      </c>
      <c r="X177" s="5">
        <f>IF('Tabulka klientů 2023'!$AA181='Hlavní stránka'!U$1,1,0)</f>
        <v>0</v>
      </c>
      <c r="Y177" s="5">
        <f>IF('Tabulka klientů 2023'!$AD181='Hlavní stránka'!U$1,1,0)</f>
        <v>0</v>
      </c>
      <c r="Z177" s="5">
        <f>IF('Tabulka klientů 2023'!$AG181='Hlavní stránka'!U$1,1,0)</f>
        <v>0</v>
      </c>
      <c r="AA177" s="5">
        <f>IF('Tabulka klientů 2023'!$AJ181='Hlavní stránka'!U$1,1,0)</f>
        <v>0</v>
      </c>
      <c r="AB177" s="5">
        <f>IF('Tabulka klientů 2023'!$AM181='Hlavní stránka'!U$1,1,0)</f>
        <v>0</v>
      </c>
      <c r="AC177" s="5">
        <f>IF('Tabulka klientů 2023'!$AP181='Hlavní stránka'!U$1,1,0)</f>
        <v>0</v>
      </c>
      <c r="AD177" s="5">
        <f>IF('Tabulka klientů 2023'!$AS181='Hlavní stránka'!U$1,1,0)</f>
        <v>0</v>
      </c>
      <c r="AE177" s="5">
        <f>IF('Tabulka klientů 2023'!$AV181='Hlavní stránka'!U$1,1,0)</f>
        <v>0</v>
      </c>
      <c r="AF177" s="5">
        <f t="shared" si="1"/>
        <v>0</v>
      </c>
      <c r="AG177" s="2">
        <f t="shared" si="13"/>
        <v>0</v>
      </c>
      <c r="AH177" s="5">
        <f>IF('Tabulka klientů 2023'!$R181='Hlavní stránka'!AH$1,1,0)</f>
        <v>0</v>
      </c>
      <c r="AI177" s="5">
        <f>IF('Tabulka klientů 2023'!$U181='Hlavní stránka'!AH$1,1,0)</f>
        <v>0</v>
      </c>
      <c r="AJ177" s="5">
        <f>IF('Tabulka klientů 2023'!$X181='Hlavní stránka'!AH$1,1,0)</f>
        <v>0</v>
      </c>
      <c r="AK177" s="5">
        <f>IF('Tabulka klientů 2023'!$AA181='Hlavní stránka'!AH$1,1,0)</f>
        <v>0</v>
      </c>
      <c r="AL177" s="5">
        <f>IF('Tabulka klientů 2023'!$AD181='Hlavní stránka'!AH$1,1,0)</f>
        <v>0</v>
      </c>
      <c r="AM177" s="5">
        <f>IF('Tabulka klientů 2023'!$AG181='Hlavní stránka'!AH$1,1,0)</f>
        <v>0</v>
      </c>
      <c r="AN177" s="5">
        <f>IF('Tabulka klientů 2023'!$AJ181='Hlavní stránka'!AH$1,1,0)</f>
        <v>0</v>
      </c>
      <c r="AO177" s="5">
        <f>IF('Tabulka klientů 2023'!$AM181='Hlavní stránka'!AH$1,1,0)</f>
        <v>0</v>
      </c>
      <c r="AP177" s="5">
        <f>IF('Tabulka klientů 2023'!$AP181='Hlavní stránka'!AH$1,1,0)</f>
        <v>0</v>
      </c>
      <c r="AQ177" s="5">
        <f>IF('Tabulka klientů 2023'!$AS181='Hlavní stránka'!AH$1,1,0)</f>
        <v>0</v>
      </c>
      <c r="AR177" s="5">
        <f>IF('Tabulka klientů 2023'!$AV181='Hlavní stránka'!AH$1,1,0)</f>
        <v>0</v>
      </c>
      <c r="AS177" s="5">
        <f t="shared" si="2"/>
        <v>0</v>
      </c>
      <c r="AT177" s="2">
        <f t="shared" si="14"/>
        <v>0</v>
      </c>
      <c r="AU177" s="5">
        <f>IF('Tabulka klientů 2023'!$R181='Hlavní stránka'!AU$1,1,0)</f>
        <v>0</v>
      </c>
      <c r="AV177" s="5">
        <f>IF('Tabulka klientů 2023'!$U181='Hlavní stránka'!AU$1,1,0)</f>
        <v>0</v>
      </c>
      <c r="AW177" s="5">
        <f>IF('Tabulka klientů 2023'!$X181='Hlavní stránka'!AU$1,1,0)</f>
        <v>0</v>
      </c>
      <c r="AX177" s="5">
        <f>IF('Tabulka klientů 2023'!$AA181='Hlavní stránka'!AU$1,1,0)</f>
        <v>0</v>
      </c>
      <c r="AY177" s="5">
        <f>IF('Tabulka klientů 2023'!$AD181='Hlavní stránka'!AU$1,1,0)</f>
        <v>0</v>
      </c>
      <c r="AZ177" s="5">
        <f>IF('Tabulka klientů 2023'!$AG181='Hlavní stránka'!AU$1,1,0)</f>
        <v>0</v>
      </c>
      <c r="BA177" s="5">
        <f>IF('Tabulka klientů 2023'!$AJ181='Hlavní stránka'!AU$1,1,0)</f>
        <v>0</v>
      </c>
      <c r="BB177" s="5">
        <f>IF('Tabulka klientů 2023'!$AM181='Hlavní stránka'!AU$1,1,0)</f>
        <v>0</v>
      </c>
      <c r="BC177" s="5">
        <f>IF('Tabulka klientů 2023'!$AP181='Hlavní stránka'!AU$1,1,0)</f>
        <v>0</v>
      </c>
      <c r="BD177" s="5">
        <f>IF('Tabulka klientů 2023'!$AS181='Hlavní stránka'!AU$1,1,0)</f>
        <v>0</v>
      </c>
      <c r="BE177" s="5">
        <f>IF('Tabulka klientů 2023'!$AV181='Hlavní stránka'!AU$1,1,0)</f>
        <v>0</v>
      </c>
      <c r="BF177" s="5">
        <f t="shared" si="3"/>
        <v>0</v>
      </c>
      <c r="BG177" s="2">
        <f t="shared" si="15"/>
        <v>0</v>
      </c>
      <c r="BH177" s="5">
        <f>IF('Tabulka klientů 2023'!$R181='Hlavní stránka'!BH$1,1,0)</f>
        <v>0</v>
      </c>
      <c r="BI177" s="5">
        <f>IF('Tabulka klientů 2023'!$U181='Hlavní stránka'!BH$1,1,0)</f>
        <v>0</v>
      </c>
      <c r="BJ177" s="5">
        <f>IF('Tabulka klientů 2023'!$X181='Hlavní stránka'!BH$1,1,0)</f>
        <v>0</v>
      </c>
      <c r="BK177" s="5">
        <f>IF('Tabulka klientů 2023'!$AA181='Hlavní stránka'!BH$1,1,0)</f>
        <v>0</v>
      </c>
      <c r="BL177" s="5">
        <f>IF('Tabulka klientů 2023'!$AD181='Hlavní stránka'!BH$1,1,0)</f>
        <v>0</v>
      </c>
      <c r="BM177" s="5">
        <f>IF('Tabulka klientů 2023'!$AG181='Hlavní stránka'!BH$1,1,0)</f>
        <v>0</v>
      </c>
      <c r="BN177" s="5">
        <f>IF('Tabulka klientů 2023'!$AJ181='Hlavní stránka'!BH$1,1,0)</f>
        <v>0</v>
      </c>
      <c r="BO177" s="5">
        <f>IF('Tabulka klientů 2023'!$AM181='Hlavní stránka'!BH$1,1,0)</f>
        <v>0</v>
      </c>
      <c r="BP177" s="5">
        <f>IF('Tabulka klientů 2023'!$AP181='Hlavní stránka'!BH$1,1,0)</f>
        <v>0</v>
      </c>
      <c r="BQ177" s="5">
        <f>IF('Tabulka klientů 2023'!$AS181='Hlavní stránka'!BH$1,1,0)</f>
        <v>0</v>
      </c>
      <c r="BR177" s="5">
        <f>IF('Tabulka klientů 2023'!$AV181='Hlavní stránka'!BH$1,1,0)</f>
        <v>0</v>
      </c>
      <c r="BS177" s="5">
        <f t="shared" si="4"/>
        <v>0</v>
      </c>
      <c r="BT177" s="2">
        <f t="shared" si="16"/>
        <v>0</v>
      </c>
      <c r="BU177" s="5">
        <f>IF('Tabulka klientů 2023'!$R181='Hlavní stránka'!BU$1,1,0)</f>
        <v>0</v>
      </c>
      <c r="BV177" s="5">
        <f>IF('Tabulka klientů 2023'!$U181='Hlavní stránka'!BU$1,1,0)</f>
        <v>0</v>
      </c>
      <c r="BW177" s="5">
        <f>IF('Tabulka klientů 2023'!$X181='Hlavní stránka'!BU$1,1,0)</f>
        <v>0</v>
      </c>
      <c r="BX177" s="5">
        <f>IF('Tabulka klientů 2023'!$AA181='Hlavní stránka'!BU$1,1,0)</f>
        <v>0</v>
      </c>
      <c r="BY177" s="5">
        <f>IF('Tabulka klientů 2023'!$AD181='Hlavní stránka'!BU$1,1,0)</f>
        <v>0</v>
      </c>
      <c r="BZ177" s="5">
        <f>IF('Tabulka klientů 2023'!$AG181='Hlavní stránka'!BU$1,1,0)</f>
        <v>0</v>
      </c>
      <c r="CA177" s="5">
        <f>IF('Tabulka klientů 2023'!$AJ181='Hlavní stránka'!BU$1,1,0)</f>
        <v>0</v>
      </c>
      <c r="CB177" s="5">
        <f>IF('Tabulka klientů 2023'!$AM181='Hlavní stránka'!BU$1,1,0)</f>
        <v>0</v>
      </c>
      <c r="CC177" s="5">
        <f>IF('Tabulka klientů 2023'!$AP181='Hlavní stránka'!BU$1,1,0)</f>
        <v>0</v>
      </c>
      <c r="CD177" s="5">
        <f>IF('Tabulka klientů 2023'!$AS181='Hlavní stránka'!BU$1,1,0)</f>
        <v>0</v>
      </c>
      <c r="CE177" s="5">
        <f>IF('Tabulka klientů 2023'!$AV181='Hlavní stránka'!BU$1,1,0)</f>
        <v>0</v>
      </c>
      <c r="CF177" s="5">
        <f t="shared" si="5"/>
        <v>0</v>
      </c>
      <c r="CG177" s="2">
        <f t="shared" si="17"/>
        <v>0</v>
      </c>
      <c r="CH177" s="5">
        <f>IF('Tabulka klientů 2023'!$R181='Hlavní stránka'!CH$1,1,0)</f>
        <v>0</v>
      </c>
      <c r="CI177" s="5">
        <f>IF('Tabulka klientů 2023'!$U181='Hlavní stránka'!CH$1,1,0)</f>
        <v>0</v>
      </c>
      <c r="CJ177" s="5">
        <f>IF('Tabulka klientů 2023'!$X181='Hlavní stránka'!CH$1,1,0)</f>
        <v>0</v>
      </c>
      <c r="CK177" s="5">
        <f>IF('Tabulka klientů 2023'!$AA181='Hlavní stránka'!CH$1,1,0)</f>
        <v>0</v>
      </c>
      <c r="CL177" s="5">
        <f>IF('Tabulka klientů 2023'!$AD181='Hlavní stránka'!CH$1,1,0)</f>
        <v>0</v>
      </c>
      <c r="CM177" s="5">
        <f>IF('Tabulka klientů 2023'!$AG181='Hlavní stránka'!CH$1,1,0)</f>
        <v>0</v>
      </c>
      <c r="CN177" s="5">
        <f>IF('Tabulka klientů 2023'!$AJ181='Hlavní stránka'!CH$1,1,0)</f>
        <v>0</v>
      </c>
      <c r="CO177" s="5">
        <f>IF('Tabulka klientů 2023'!$AM181='Hlavní stránka'!CH$1,1,0)</f>
        <v>0</v>
      </c>
      <c r="CP177" s="5">
        <f>IF('Tabulka klientů 2023'!$AP181='Hlavní stránka'!CH$1,1,0)</f>
        <v>0</v>
      </c>
      <c r="CQ177" s="5">
        <f>IF('Tabulka klientů 2023'!$AS181='Hlavní stránka'!CH$1,1,0)</f>
        <v>0</v>
      </c>
      <c r="CR177" s="5">
        <f>IF('Tabulka klientů 2023'!$AV181='Hlavní stránka'!CH$1,1,0)</f>
        <v>0</v>
      </c>
      <c r="CS177" s="5">
        <f t="shared" si="6"/>
        <v>0</v>
      </c>
      <c r="CT177" s="2">
        <f t="shared" si="18"/>
        <v>0</v>
      </c>
      <c r="CU177" s="5">
        <f>IF('Tabulka klientů 2023'!$R181='Hlavní stránka'!CU$1,1,0)</f>
        <v>0</v>
      </c>
      <c r="CV177" s="5">
        <f>IF('Tabulka klientů 2023'!$U181='Hlavní stránka'!CU$1,1,0)</f>
        <v>0</v>
      </c>
      <c r="CW177" s="5">
        <f>IF('Tabulka klientů 2023'!$X181='Hlavní stránka'!CU$1,1,0)</f>
        <v>0</v>
      </c>
      <c r="CX177" s="5">
        <f>IF('Tabulka klientů 2023'!$AA181='Hlavní stránka'!CU$1,1,0)</f>
        <v>0</v>
      </c>
      <c r="CY177" s="5">
        <f>IF('Tabulka klientů 2023'!$AD181='Hlavní stránka'!CU$1,1,0)</f>
        <v>0</v>
      </c>
      <c r="CZ177" s="5">
        <f>IF('Tabulka klientů 2023'!$AG181='Hlavní stránka'!CU$1,1,0)</f>
        <v>0</v>
      </c>
      <c r="DA177" s="5">
        <f>IF('Tabulka klientů 2023'!$AJ181='Hlavní stránka'!CU$1,1,0)</f>
        <v>0</v>
      </c>
      <c r="DB177" s="5">
        <f>IF('Tabulka klientů 2023'!$AM181='Hlavní stránka'!CU$1,1,0)</f>
        <v>0</v>
      </c>
      <c r="DC177" s="5">
        <f>IF('Tabulka klientů 2023'!$AP181='Hlavní stránka'!CU$1,1,0)</f>
        <v>0</v>
      </c>
      <c r="DD177" s="5">
        <f>IF('Tabulka klientů 2023'!$AS181='Hlavní stránka'!CU$1,1,0)</f>
        <v>0</v>
      </c>
      <c r="DE177" s="5">
        <f>IF('Tabulka klientů 2023'!$AV181='Hlavní stránka'!CU$1,1,0)</f>
        <v>0</v>
      </c>
      <c r="DF177" s="5">
        <f t="shared" si="7"/>
        <v>0</v>
      </c>
      <c r="DG177" s="2">
        <f t="shared" si="19"/>
        <v>0</v>
      </c>
      <c r="DH177" s="5">
        <f>IF('Tabulka klientů 2023'!$R181='Hlavní stránka'!DH$1,1,0)</f>
        <v>0</v>
      </c>
      <c r="DI177" s="5">
        <f>IF('Tabulka klientů 2023'!$U181='Hlavní stránka'!DH$1,1,0)</f>
        <v>0</v>
      </c>
      <c r="DJ177" s="5">
        <f>IF('Tabulka klientů 2023'!$X181='Hlavní stránka'!DH$1,1,0)</f>
        <v>0</v>
      </c>
      <c r="DK177" s="5">
        <f>IF('Tabulka klientů 2023'!$AA181='Hlavní stránka'!DH$1,1,0)</f>
        <v>0</v>
      </c>
      <c r="DL177" s="5">
        <f>IF('Tabulka klientů 2023'!$AD181='Hlavní stránka'!DH$1,1,0)</f>
        <v>0</v>
      </c>
      <c r="DM177" s="5">
        <f>IF('Tabulka klientů 2023'!$AG181='Hlavní stránka'!DH$1,1,0)</f>
        <v>0</v>
      </c>
      <c r="DN177" s="5">
        <f>IF('Tabulka klientů 2023'!$AJ181='Hlavní stránka'!DH$1,1,0)</f>
        <v>0</v>
      </c>
      <c r="DO177" s="5">
        <f>IF('Tabulka klientů 2023'!$AM181='Hlavní stránka'!DH$1,1,0)</f>
        <v>0</v>
      </c>
      <c r="DP177" s="5">
        <f>IF('Tabulka klientů 2023'!$AP181='Hlavní stránka'!DH$1,1,0)</f>
        <v>0</v>
      </c>
      <c r="DQ177" s="5">
        <f>IF('Tabulka klientů 2023'!$AS181='Hlavní stránka'!DH$1,1,0)</f>
        <v>0</v>
      </c>
      <c r="DR177" s="5">
        <f>IF('Tabulka klientů 2023'!$AV181='Hlavní stránka'!DH$1,1,0)</f>
        <v>0</v>
      </c>
      <c r="DS177" s="5">
        <f t="shared" si="8"/>
        <v>0</v>
      </c>
      <c r="DT177" s="2">
        <f t="shared" si="20"/>
        <v>0</v>
      </c>
      <c r="DU177" s="5">
        <f>IF('Tabulka klientů 2023'!$R181='Hlavní stránka'!DU$1,1,0)</f>
        <v>0</v>
      </c>
      <c r="DV177" s="5">
        <f>IF('Tabulka klientů 2023'!$U181='Hlavní stránka'!DU$1,1,0)</f>
        <v>0</v>
      </c>
      <c r="DW177" s="5">
        <f>IF('Tabulka klientů 2023'!$X181='Hlavní stránka'!DU$1,1,0)</f>
        <v>0</v>
      </c>
      <c r="DX177" s="5">
        <f>IF('Tabulka klientů 2023'!$AA181='Hlavní stránka'!DU$1,1,0)</f>
        <v>0</v>
      </c>
      <c r="DY177" s="5">
        <f>IF('Tabulka klientů 2023'!$AD181='Hlavní stránka'!DU$1,1,0)</f>
        <v>0</v>
      </c>
      <c r="DZ177" s="5">
        <f>IF('Tabulka klientů 2023'!$AG181='Hlavní stránka'!DU$1,1,0)</f>
        <v>0</v>
      </c>
      <c r="EA177" s="5">
        <f>IF('Tabulka klientů 2023'!$AJ181='Hlavní stránka'!DU$1,1,0)</f>
        <v>0</v>
      </c>
      <c r="EB177" s="5">
        <f>IF('Tabulka klientů 2023'!$AM181='Hlavní stránka'!DU$1,1,0)</f>
        <v>0</v>
      </c>
      <c r="EC177" s="5">
        <f>IF('Tabulka klientů 2023'!$AP181='Hlavní stránka'!DU$1,1,0)</f>
        <v>0</v>
      </c>
      <c r="ED177" s="5">
        <f>IF('Tabulka klientů 2023'!$AS181='Hlavní stránka'!DU$1,1,0)</f>
        <v>0</v>
      </c>
      <c r="EE177" s="5">
        <f>IF('Tabulka klientů 2023'!$AV181='Hlavní stránka'!DU$1,1,0)</f>
        <v>0</v>
      </c>
      <c r="EF177" s="5">
        <f t="shared" si="9"/>
        <v>0</v>
      </c>
      <c r="EG177" s="2">
        <f t="shared" si="21"/>
        <v>0</v>
      </c>
      <c r="EH177" s="5">
        <f>IF('Tabulka klientů 2023'!$R181='Hlavní stránka'!EH$1,1,0)</f>
        <v>0</v>
      </c>
      <c r="EI177" s="5">
        <f>IF('Tabulka klientů 2023'!$U181='Hlavní stránka'!EH$1,1,0)</f>
        <v>0</v>
      </c>
      <c r="EJ177" s="5">
        <f>IF('Tabulka klientů 2023'!$X181='Hlavní stránka'!EH$1,1,0)</f>
        <v>0</v>
      </c>
      <c r="EK177" s="5">
        <f>IF('Tabulka klientů 2023'!$AA181='Hlavní stránka'!EH$1,1,0)</f>
        <v>0</v>
      </c>
      <c r="EL177" s="5">
        <f>IF('Tabulka klientů 2023'!$AD181='Hlavní stránka'!EH$1,1,0)</f>
        <v>0</v>
      </c>
      <c r="EM177" s="5">
        <f>IF('Tabulka klientů 2023'!$AG181='Hlavní stránka'!EH$1,1,0)</f>
        <v>0</v>
      </c>
      <c r="EN177" s="5">
        <f>IF('Tabulka klientů 2023'!$AJ181='Hlavní stránka'!EH$1,1,0)</f>
        <v>0</v>
      </c>
      <c r="EO177" s="5">
        <f>IF('Tabulka klientů 2023'!$AM181='Hlavní stránka'!EH$1,1,0)</f>
        <v>0</v>
      </c>
      <c r="EP177" s="5">
        <f>IF('Tabulka klientů 2023'!$AP181='Hlavní stránka'!EH$1,1,0)</f>
        <v>0</v>
      </c>
      <c r="EQ177" s="5">
        <f>IF('Tabulka klientů 2023'!$AS181='Hlavní stránka'!EH$1,1,0)</f>
        <v>0</v>
      </c>
      <c r="ER177" s="5">
        <f>IF('Tabulka klientů 2023'!$AV181='Hlavní stránka'!EH$1,1,0)</f>
        <v>0</v>
      </c>
      <c r="ES177" s="5">
        <f t="shared" si="10"/>
        <v>0</v>
      </c>
      <c r="ET177" s="2">
        <f t="shared" si="22"/>
        <v>0</v>
      </c>
      <c r="EU177" s="5">
        <f>IF('Tabulka klientů 2023'!$R181='Hlavní stránka'!EU$1,1,0)</f>
        <v>0</v>
      </c>
      <c r="EV177" s="5">
        <f>IF('Tabulka klientů 2023'!$U181='Hlavní stránka'!EU$1,1,0)</f>
        <v>0</v>
      </c>
      <c r="EW177" s="5">
        <f>IF('Tabulka klientů 2023'!$X181='Hlavní stránka'!EU$1,1,0)</f>
        <v>0</v>
      </c>
      <c r="EX177" s="5">
        <f>IF('Tabulka klientů 2023'!$AA181='Hlavní stránka'!EU$1,1,0)</f>
        <v>0</v>
      </c>
      <c r="EY177" s="5">
        <f>IF('Tabulka klientů 2023'!$AD181='Hlavní stránka'!EU$1,1,0)</f>
        <v>0</v>
      </c>
      <c r="EZ177" s="5">
        <f>IF('Tabulka klientů 2023'!$AG181='Hlavní stránka'!EU$1,1,0)</f>
        <v>0</v>
      </c>
      <c r="FA177" s="5">
        <f>IF('Tabulka klientů 2023'!$AJ181='Hlavní stránka'!EU$1,1,0)</f>
        <v>0</v>
      </c>
      <c r="FB177" s="5">
        <f>IF('Tabulka klientů 2023'!$AM181='Hlavní stránka'!EU$1,1,0)</f>
        <v>0</v>
      </c>
      <c r="FC177" s="5">
        <f>IF('Tabulka klientů 2023'!$AP181='Hlavní stránka'!EU$1,1,0)</f>
        <v>0</v>
      </c>
      <c r="FD177" s="5">
        <f>IF('Tabulka klientů 2023'!$AS181='Hlavní stránka'!EU$1,1,0)</f>
        <v>0</v>
      </c>
      <c r="FE177" s="5">
        <f>IF('Tabulka klientů 2023'!$AV181='Hlavní stránka'!EU$1,1,0)</f>
        <v>0</v>
      </c>
      <c r="FF177" s="5">
        <f t="shared" si="11"/>
        <v>0</v>
      </c>
      <c r="FG177" s="2">
        <f t="shared" si="23"/>
        <v>0</v>
      </c>
    </row>
    <row r="178" spans="1:163" ht="1.5" hidden="1" customHeight="1" x14ac:dyDescent="0.25">
      <c r="A178" s="4"/>
      <c r="B178" s="4"/>
      <c r="C178" s="4"/>
      <c r="D178" s="4"/>
      <c r="E178" s="4"/>
      <c r="F178" s="4"/>
      <c r="G178" s="4"/>
      <c r="H178" s="5">
        <f>IF('Tabulka klientů 2023'!$R182='Hlavní stránka'!$H$1,1,0)</f>
        <v>0</v>
      </c>
      <c r="I178" s="5">
        <f>IF('Tabulka klientů 2023'!$U182='Hlavní stránka'!$H$1,1,0)</f>
        <v>0</v>
      </c>
      <c r="J178" s="5">
        <f>IF('Tabulka klientů 2023'!$X182='Hlavní stránka'!$H$1,1,0)</f>
        <v>0</v>
      </c>
      <c r="K178" s="5">
        <f>IF('Tabulka klientů 2023'!$AA182='Hlavní stránka'!$H$1,1,0)</f>
        <v>0</v>
      </c>
      <c r="L178" s="5">
        <f>IF('Tabulka klientů 2023'!$AD182='Hlavní stránka'!$H$1,1,0)</f>
        <v>0</v>
      </c>
      <c r="M178" s="5">
        <f>IF('Tabulka klientů 2023'!$AG182='Hlavní stránka'!$H$1,1,0)</f>
        <v>0</v>
      </c>
      <c r="N178" s="5">
        <f>IF('Tabulka klientů 2023'!$AJ182='Hlavní stránka'!$H$1,1,0)</f>
        <v>0</v>
      </c>
      <c r="O178" s="5">
        <f>IF('Tabulka klientů 2023'!$AM182='Hlavní stránka'!$H$1,1,0)</f>
        <v>0</v>
      </c>
      <c r="P178" s="5">
        <f>IF('Tabulka klientů 2023'!$AP182='Hlavní stránka'!$H$1,1,0)</f>
        <v>0</v>
      </c>
      <c r="Q178" s="5">
        <f>IF('Tabulka klientů 2023'!$AS182='Hlavní stránka'!$H$1,1,0)</f>
        <v>0</v>
      </c>
      <c r="R178" s="5">
        <f>IF('Tabulka klientů 2023'!$AV182='Hlavní stránka'!$H$1,1,0)</f>
        <v>0</v>
      </c>
      <c r="S178" s="5">
        <f t="shared" si="0"/>
        <v>0</v>
      </c>
      <c r="T178" s="2">
        <f t="shared" si="12"/>
        <v>0</v>
      </c>
      <c r="U178" s="5">
        <f>IF('Tabulka klientů 2023'!$R182='Hlavní stránka'!U$1,1,0)</f>
        <v>0</v>
      </c>
      <c r="V178" s="5">
        <f>IF('Tabulka klientů 2023'!$U182='Hlavní stránka'!U$1,1,0)</f>
        <v>0</v>
      </c>
      <c r="W178" s="5">
        <f>IF('Tabulka klientů 2023'!$X182='Hlavní stránka'!U$1,1,0)</f>
        <v>0</v>
      </c>
      <c r="X178" s="5">
        <f>IF('Tabulka klientů 2023'!$AA182='Hlavní stránka'!U$1,1,0)</f>
        <v>0</v>
      </c>
      <c r="Y178" s="5">
        <f>IF('Tabulka klientů 2023'!$AD182='Hlavní stránka'!U$1,1,0)</f>
        <v>0</v>
      </c>
      <c r="Z178" s="5">
        <f>IF('Tabulka klientů 2023'!$AG182='Hlavní stránka'!U$1,1,0)</f>
        <v>0</v>
      </c>
      <c r="AA178" s="5">
        <f>IF('Tabulka klientů 2023'!$AJ182='Hlavní stránka'!U$1,1,0)</f>
        <v>0</v>
      </c>
      <c r="AB178" s="5">
        <f>IF('Tabulka klientů 2023'!$AM182='Hlavní stránka'!U$1,1,0)</f>
        <v>0</v>
      </c>
      <c r="AC178" s="5">
        <f>IF('Tabulka klientů 2023'!$AP182='Hlavní stránka'!U$1,1,0)</f>
        <v>0</v>
      </c>
      <c r="AD178" s="5">
        <f>IF('Tabulka klientů 2023'!$AS182='Hlavní stránka'!U$1,1,0)</f>
        <v>0</v>
      </c>
      <c r="AE178" s="5">
        <f>IF('Tabulka klientů 2023'!$AV182='Hlavní stránka'!U$1,1,0)</f>
        <v>0</v>
      </c>
      <c r="AF178" s="5">
        <f t="shared" si="1"/>
        <v>0</v>
      </c>
      <c r="AG178" s="2">
        <f t="shared" si="13"/>
        <v>0</v>
      </c>
      <c r="AH178" s="5">
        <f>IF('Tabulka klientů 2023'!$R182='Hlavní stránka'!AH$1,1,0)</f>
        <v>0</v>
      </c>
      <c r="AI178" s="5">
        <f>IF('Tabulka klientů 2023'!$U182='Hlavní stránka'!AH$1,1,0)</f>
        <v>0</v>
      </c>
      <c r="AJ178" s="5">
        <f>IF('Tabulka klientů 2023'!$X182='Hlavní stránka'!AH$1,1,0)</f>
        <v>0</v>
      </c>
      <c r="AK178" s="5">
        <f>IF('Tabulka klientů 2023'!$AA182='Hlavní stránka'!AH$1,1,0)</f>
        <v>0</v>
      </c>
      <c r="AL178" s="5">
        <f>IF('Tabulka klientů 2023'!$AD182='Hlavní stránka'!AH$1,1,0)</f>
        <v>0</v>
      </c>
      <c r="AM178" s="5">
        <f>IF('Tabulka klientů 2023'!$AG182='Hlavní stránka'!AH$1,1,0)</f>
        <v>0</v>
      </c>
      <c r="AN178" s="5">
        <f>IF('Tabulka klientů 2023'!$AJ182='Hlavní stránka'!AH$1,1,0)</f>
        <v>0</v>
      </c>
      <c r="AO178" s="5">
        <f>IF('Tabulka klientů 2023'!$AM182='Hlavní stránka'!AH$1,1,0)</f>
        <v>0</v>
      </c>
      <c r="AP178" s="5">
        <f>IF('Tabulka klientů 2023'!$AP182='Hlavní stránka'!AH$1,1,0)</f>
        <v>0</v>
      </c>
      <c r="AQ178" s="5">
        <f>IF('Tabulka klientů 2023'!$AS182='Hlavní stránka'!AH$1,1,0)</f>
        <v>0</v>
      </c>
      <c r="AR178" s="5">
        <f>IF('Tabulka klientů 2023'!$AV182='Hlavní stránka'!AH$1,1,0)</f>
        <v>0</v>
      </c>
      <c r="AS178" s="5">
        <f t="shared" si="2"/>
        <v>0</v>
      </c>
      <c r="AT178" s="2">
        <f t="shared" si="14"/>
        <v>0</v>
      </c>
      <c r="AU178" s="5">
        <f>IF('Tabulka klientů 2023'!$R182='Hlavní stránka'!AU$1,1,0)</f>
        <v>0</v>
      </c>
      <c r="AV178" s="5">
        <f>IF('Tabulka klientů 2023'!$U182='Hlavní stránka'!AU$1,1,0)</f>
        <v>0</v>
      </c>
      <c r="AW178" s="5">
        <f>IF('Tabulka klientů 2023'!$X182='Hlavní stránka'!AU$1,1,0)</f>
        <v>0</v>
      </c>
      <c r="AX178" s="5">
        <f>IF('Tabulka klientů 2023'!$AA182='Hlavní stránka'!AU$1,1,0)</f>
        <v>0</v>
      </c>
      <c r="AY178" s="5">
        <f>IF('Tabulka klientů 2023'!$AD182='Hlavní stránka'!AU$1,1,0)</f>
        <v>0</v>
      </c>
      <c r="AZ178" s="5">
        <f>IF('Tabulka klientů 2023'!$AG182='Hlavní stránka'!AU$1,1,0)</f>
        <v>0</v>
      </c>
      <c r="BA178" s="5">
        <f>IF('Tabulka klientů 2023'!$AJ182='Hlavní stránka'!AU$1,1,0)</f>
        <v>0</v>
      </c>
      <c r="BB178" s="5">
        <f>IF('Tabulka klientů 2023'!$AM182='Hlavní stránka'!AU$1,1,0)</f>
        <v>0</v>
      </c>
      <c r="BC178" s="5">
        <f>IF('Tabulka klientů 2023'!$AP182='Hlavní stránka'!AU$1,1,0)</f>
        <v>0</v>
      </c>
      <c r="BD178" s="5">
        <f>IF('Tabulka klientů 2023'!$AS182='Hlavní stránka'!AU$1,1,0)</f>
        <v>0</v>
      </c>
      <c r="BE178" s="5">
        <f>IF('Tabulka klientů 2023'!$AV182='Hlavní stránka'!AU$1,1,0)</f>
        <v>0</v>
      </c>
      <c r="BF178" s="5">
        <f t="shared" si="3"/>
        <v>0</v>
      </c>
      <c r="BG178" s="2">
        <f t="shared" si="15"/>
        <v>0</v>
      </c>
      <c r="BH178" s="5">
        <f>IF('Tabulka klientů 2023'!$R182='Hlavní stránka'!BH$1,1,0)</f>
        <v>0</v>
      </c>
      <c r="BI178" s="5">
        <f>IF('Tabulka klientů 2023'!$U182='Hlavní stránka'!BH$1,1,0)</f>
        <v>0</v>
      </c>
      <c r="BJ178" s="5">
        <f>IF('Tabulka klientů 2023'!$X182='Hlavní stránka'!BH$1,1,0)</f>
        <v>0</v>
      </c>
      <c r="BK178" s="5">
        <f>IF('Tabulka klientů 2023'!$AA182='Hlavní stránka'!BH$1,1,0)</f>
        <v>0</v>
      </c>
      <c r="BL178" s="5">
        <f>IF('Tabulka klientů 2023'!$AD182='Hlavní stránka'!BH$1,1,0)</f>
        <v>0</v>
      </c>
      <c r="BM178" s="5">
        <f>IF('Tabulka klientů 2023'!$AG182='Hlavní stránka'!BH$1,1,0)</f>
        <v>0</v>
      </c>
      <c r="BN178" s="5">
        <f>IF('Tabulka klientů 2023'!$AJ182='Hlavní stránka'!BH$1,1,0)</f>
        <v>0</v>
      </c>
      <c r="BO178" s="5">
        <f>IF('Tabulka klientů 2023'!$AM182='Hlavní stránka'!BH$1,1,0)</f>
        <v>0</v>
      </c>
      <c r="BP178" s="5">
        <f>IF('Tabulka klientů 2023'!$AP182='Hlavní stránka'!BH$1,1,0)</f>
        <v>0</v>
      </c>
      <c r="BQ178" s="5">
        <f>IF('Tabulka klientů 2023'!$AS182='Hlavní stránka'!BH$1,1,0)</f>
        <v>0</v>
      </c>
      <c r="BR178" s="5">
        <f>IF('Tabulka klientů 2023'!$AV182='Hlavní stránka'!BH$1,1,0)</f>
        <v>0</v>
      </c>
      <c r="BS178" s="5">
        <f t="shared" si="4"/>
        <v>0</v>
      </c>
      <c r="BT178" s="2">
        <f t="shared" si="16"/>
        <v>0</v>
      </c>
      <c r="BU178" s="5">
        <f>IF('Tabulka klientů 2023'!$R182='Hlavní stránka'!BU$1,1,0)</f>
        <v>0</v>
      </c>
      <c r="BV178" s="5">
        <f>IF('Tabulka klientů 2023'!$U182='Hlavní stránka'!BU$1,1,0)</f>
        <v>0</v>
      </c>
      <c r="BW178" s="5">
        <f>IF('Tabulka klientů 2023'!$X182='Hlavní stránka'!BU$1,1,0)</f>
        <v>0</v>
      </c>
      <c r="BX178" s="5">
        <f>IF('Tabulka klientů 2023'!$AA182='Hlavní stránka'!BU$1,1,0)</f>
        <v>0</v>
      </c>
      <c r="BY178" s="5">
        <f>IF('Tabulka klientů 2023'!$AD182='Hlavní stránka'!BU$1,1,0)</f>
        <v>0</v>
      </c>
      <c r="BZ178" s="5">
        <f>IF('Tabulka klientů 2023'!$AG182='Hlavní stránka'!BU$1,1,0)</f>
        <v>0</v>
      </c>
      <c r="CA178" s="5">
        <f>IF('Tabulka klientů 2023'!$AJ182='Hlavní stránka'!BU$1,1,0)</f>
        <v>0</v>
      </c>
      <c r="CB178" s="5">
        <f>IF('Tabulka klientů 2023'!$AM182='Hlavní stránka'!BU$1,1,0)</f>
        <v>0</v>
      </c>
      <c r="CC178" s="5">
        <f>IF('Tabulka klientů 2023'!$AP182='Hlavní stránka'!BU$1,1,0)</f>
        <v>0</v>
      </c>
      <c r="CD178" s="5">
        <f>IF('Tabulka klientů 2023'!$AS182='Hlavní stránka'!BU$1,1,0)</f>
        <v>0</v>
      </c>
      <c r="CE178" s="5">
        <f>IF('Tabulka klientů 2023'!$AV182='Hlavní stránka'!BU$1,1,0)</f>
        <v>0</v>
      </c>
      <c r="CF178" s="5">
        <f t="shared" si="5"/>
        <v>0</v>
      </c>
      <c r="CG178" s="2">
        <f t="shared" si="17"/>
        <v>0</v>
      </c>
      <c r="CH178" s="5">
        <f>IF('Tabulka klientů 2023'!$R182='Hlavní stránka'!CH$1,1,0)</f>
        <v>0</v>
      </c>
      <c r="CI178" s="5">
        <f>IF('Tabulka klientů 2023'!$U182='Hlavní stránka'!CH$1,1,0)</f>
        <v>0</v>
      </c>
      <c r="CJ178" s="5">
        <f>IF('Tabulka klientů 2023'!$X182='Hlavní stránka'!CH$1,1,0)</f>
        <v>0</v>
      </c>
      <c r="CK178" s="5">
        <f>IF('Tabulka klientů 2023'!$AA182='Hlavní stránka'!CH$1,1,0)</f>
        <v>0</v>
      </c>
      <c r="CL178" s="5">
        <f>IF('Tabulka klientů 2023'!$AD182='Hlavní stránka'!CH$1,1,0)</f>
        <v>0</v>
      </c>
      <c r="CM178" s="5">
        <f>IF('Tabulka klientů 2023'!$AG182='Hlavní stránka'!CH$1,1,0)</f>
        <v>0</v>
      </c>
      <c r="CN178" s="5">
        <f>IF('Tabulka klientů 2023'!$AJ182='Hlavní stránka'!CH$1,1,0)</f>
        <v>0</v>
      </c>
      <c r="CO178" s="5">
        <f>IF('Tabulka klientů 2023'!$AM182='Hlavní stránka'!CH$1,1,0)</f>
        <v>0</v>
      </c>
      <c r="CP178" s="5">
        <f>IF('Tabulka klientů 2023'!$AP182='Hlavní stránka'!CH$1,1,0)</f>
        <v>0</v>
      </c>
      <c r="CQ178" s="5">
        <f>IF('Tabulka klientů 2023'!$AS182='Hlavní stránka'!CH$1,1,0)</f>
        <v>0</v>
      </c>
      <c r="CR178" s="5">
        <f>IF('Tabulka klientů 2023'!$AV182='Hlavní stránka'!CH$1,1,0)</f>
        <v>0</v>
      </c>
      <c r="CS178" s="5">
        <f t="shared" si="6"/>
        <v>0</v>
      </c>
      <c r="CT178" s="2">
        <f t="shared" si="18"/>
        <v>0</v>
      </c>
      <c r="CU178" s="5">
        <f>IF('Tabulka klientů 2023'!$R182='Hlavní stránka'!CU$1,1,0)</f>
        <v>0</v>
      </c>
      <c r="CV178" s="5">
        <f>IF('Tabulka klientů 2023'!$U182='Hlavní stránka'!CU$1,1,0)</f>
        <v>0</v>
      </c>
      <c r="CW178" s="5">
        <f>IF('Tabulka klientů 2023'!$X182='Hlavní stránka'!CU$1,1,0)</f>
        <v>0</v>
      </c>
      <c r="CX178" s="5">
        <f>IF('Tabulka klientů 2023'!$AA182='Hlavní stránka'!CU$1,1,0)</f>
        <v>0</v>
      </c>
      <c r="CY178" s="5">
        <f>IF('Tabulka klientů 2023'!$AD182='Hlavní stránka'!CU$1,1,0)</f>
        <v>0</v>
      </c>
      <c r="CZ178" s="5">
        <f>IF('Tabulka klientů 2023'!$AG182='Hlavní stránka'!CU$1,1,0)</f>
        <v>0</v>
      </c>
      <c r="DA178" s="5">
        <f>IF('Tabulka klientů 2023'!$AJ182='Hlavní stránka'!CU$1,1,0)</f>
        <v>0</v>
      </c>
      <c r="DB178" s="5">
        <f>IF('Tabulka klientů 2023'!$AM182='Hlavní stránka'!CU$1,1,0)</f>
        <v>0</v>
      </c>
      <c r="DC178" s="5">
        <f>IF('Tabulka klientů 2023'!$AP182='Hlavní stránka'!CU$1,1,0)</f>
        <v>0</v>
      </c>
      <c r="DD178" s="5">
        <f>IF('Tabulka klientů 2023'!$AS182='Hlavní stránka'!CU$1,1,0)</f>
        <v>0</v>
      </c>
      <c r="DE178" s="5">
        <f>IF('Tabulka klientů 2023'!$AV182='Hlavní stránka'!CU$1,1,0)</f>
        <v>0</v>
      </c>
      <c r="DF178" s="5">
        <f t="shared" si="7"/>
        <v>0</v>
      </c>
      <c r="DG178" s="2">
        <f t="shared" si="19"/>
        <v>0</v>
      </c>
      <c r="DH178" s="5">
        <f>IF('Tabulka klientů 2023'!$R182='Hlavní stránka'!DH$1,1,0)</f>
        <v>0</v>
      </c>
      <c r="DI178" s="5">
        <f>IF('Tabulka klientů 2023'!$U182='Hlavní stránka'!DH$1,1,0)</f>
        <v>0</v>
      </c>
      <c r="DJ178" s="5">
        <f>IF('Tabulka klientů 2023'!$X182='Hlavní stránka'!DH$1,1,0)</f>
        <v>0</v>
      </c>
      <c r="DK178" s="5">
        <f>IF('Tabulka klientů 2023'!$AA182='Hlavní stránka'!DH$1,1,0)</f>
        <v>0</v>
      </c>
      <c r="DL178" s="5">
        <f>IF('Tabulka klientů 2023'!$AD182='Hlavní stránka'!DH$1,1,0)</f>
        <v>0</v>
      </c>
      <c r="DM178" s="5">
        <f>IF('Tabulka klientů 2023'!$AG182='Hlavní stránka'!DH$1,1,0)</f>
        <v>0</v>
      </c>
      <c r="DN178" s="5">
        <f>IF('Tabulka klientů 2023'!$AJ182='Hlavní stránka'!DH$1,1,0)</f>
        <v>0</v>
      </c>
      <c r="DO178" s="5">
        <f>IF('Tabulka klientů 2023'!$AM182='Hlavní stránka'!DH$1,1,0)</f>
        <v>0</v>
      </c>
      <c r="DP178" s="5">
        <f>IF('Tabulka klientů 2023'!$AP182='Hlavní stránka'!DH$1,1,0)</f>
        <v>0</v>
      </c>
      <c r="DQ178" s="5">
        <f>IF('Tabulka klientů 2023'!$AS182='Hlavní stránka'!DH$1,1,0)</f>
        <v>0</v>
      </c>
      <c r="DR178" s="5">
        <f>IF('Tabulka klientů 2023'!$AV182='Hlavní stránka'!DH$1,1,0)</f>
        <v>0</v>
      </c>
      <c r="DS178" s="5">
        <f t="shared" si="8"/>
        <v>0</v>
      </c>
      <c r="DT178" s="2">
        <f t="shared" si="20"/>
        <v>0</v>
      </c>
      <c r="DU178" s="5">
        <f>IF('Tabulka klientů 2023'!$R182='Hlavní stránka'!DU$1,1,0)</f>
        <v>0</v>
      </c>
      <c r="DV178" s="5">
        <f>IF('Tabulka klientů 2023'!$U182='Hlavní stránka'!DU$1,1,0)</f>
        <v>0</v>
      </c>
      <c r="DW178" s="5">
        <f>IF('Tabulka klientů 2023'!$X182='Hlavní stránka'!DU$1,1,0)</f>
        <v>0</v>
      </c>
      <c r="DX178" s="5">
        <f>IF('Tabulka klientů 2023'!$AA182='Hlavní stránka'!DU$1,1,0)</f>
        <v>0</v>
      </c>
      <c r="DY178" s="5">
        <f>IF('Tabulka klientů 2023'!$AD182='Hlavní stránka'!DU$1,1,0)</f>
        <v>0</v>
      </c>
      <c r="DZ178" s="5">
        <f>IF('Tabulka klientů 2023'!$AG182='Hlavní stránka'!DU$1,1,0)</f>
        <v>0</v>
      </c>
      <c r="EA178" s="5">
        <f>IF('Tabulka klientů 2023'!$AJ182='Hlavní stránka'!DU$1,1,0)</f>
        <v>0</v>
      </c>
      <c r="EB178" s="5">
        <f>IF('Tabulka klientů 2023'!$AM182='Hlavní stránka'!DU$1,1,0)</f>
        <v>0</v>
      </c>
      <c r="EC178" s="5">
        <f>IF('Tabulka klientů 2023'!$AP182='Hlavní stránka'!DU$1,1,0)</f>
        <v>0</v>
      </c>
      <c r="ED178" s="5">
        <f>IF('Tabulka klientů 2023'!$AS182='Hlavní stránka'!DU$1,1,0)</f>
        <v>0</v>
      </c>
      <c r="EE178" s="5">
        <f>IF('Tabulka klientů 2023'!$AV182='Hlavní stránka'!DU$1,1,0)</f>
        <v>0</v>
      </c>
      <c r="EF178" s="5">
        <f t="shared" si="9"/>
        <v>0</v>
      </c>
      <c r="EG178" s="2">
        <f t="shared" si="21"/>
        <v>0</v>
      </c>
      <c r="EH178" s="5">
        <f>IF('Tabulka klientů 2023'!$R182='Hlavní stránka'!EH$1,1,0)</f>
        <v>0</v>
      </c>
      <c r="EI178" s="5">
        <f>IF('Tabulka klientů 2023'!$U182='Hlavní stránka'!EH$1,1,0)</f>
        <v>0</v>
      </c>
      <c r="EJ178" s="5">
        <f>IF('Tabulka klientů 2023'!$X182='Hlavní stránka'!EH$1,1,0)</f>
        <v>0</v>
      </c>
      <c r="EK178" s="5">
        <f>IF('Tabulka klientů 2023'!$AA182='Hlavní stránka'!EH$1,1,0)</f>
        <v>0</v>
      </c>
      <c r="EL178" s="5">
        <f>IF('Tabulka klientů 2023'!$AD182='Hlavní stránka'!EH$1,1,0)</f>
        <v>0</v>
      </c>
      <c r="EM178" s="5">
        <f>IF('Tabulka klientů 2023'!$AG182='Hlavní stránka'!EH$1,1,0)</f>
        <v>0</v>
      </c>
      <c r="EN178" s="5">
        <f>IF('Tabulka klientů 2023'!$AJ182='Hlavní stránka'!EH$1,1,0)</f>
        <v>0</v>
      </c>
      <c r="EO178" s="5">
        <f>IF('Tabulka klientů 2023'!$AM182='Hlavní stránka'!EH$1,1,0)</f>
        <v>0</v>
      </c>
      <c r="EP178" s="5">
        <f>IF('Tabulka klientů 2023'!$AP182='Hlavní stránka'!EH$1,1,0)</f>
        <v>0</v>
      </c>
      <c r="EQ178" s="5">
        <f>IF('Tabulka klientů 2023'!$AS182='Hlavní stránka'!EH$1,1,0)</f>
        <v>0</v>
      </c>
      <c r="ER178" s="5">
        <f>IF('Tabulka klientů 2023'!$AV182='Hlavní stránka'!EH$1,1,0)</f>
        <v>0</v>
      </c>
      <c r="ES178" s="5">
        <f t="shared" si="10"/>
        <v>0</v>
      </c>
      <c r="ET178" s="2">
        <f t="shared" si="22"/>
        <v>0</v>
      </c>
      <c r="EU178" s="5">
        <f>IF('Tabulka klientů 2023'!$R182='Hlavní stránka'!EU$1,1,0)</f>
        <v>0</v>
      </c>
      <c r="EV178" s="5">
        <f>IF('Tabulka klientů 2023'!$U182='Hlavní stránka'!EU$1,1,0)</f>
        <v>0</v>
      </c>
      <c r="EW178" s="5">
        <f>IF('Tabulka klientů 2023'!$X182='Hlavní stránka'!EU$1,1,0)</f>
        <v>0</v>
      </c>
      <c r="EX178" s="5">
        <f>IF('Tabulka klientů 2023'!$AA182='Hlavní stránka'!EU$1,1,0)</f>
        <v>0</v>
      </c>
      <c r="EY178" s="5">
        <f>IF('Tabulka klientů 2023'!$AD182='Hlavní stránka'!EU$1,1,0)</f>
        <v>0</v>
      </c>
      <c r="EZ178" s="5">
        <f>IF('Tabulka klientů 2023'!$AG182='Hlavní stránka'!EU$1,1,0)</f>
        <v>0</v>
      </c>
      <c r="FA178" s="5">
        <f>IF('Tabulka klientů 2023'!$AJ182='Hlavní stránka'!EU$1,1,0)</f>
        <v>0</v>
      </c>
      <c r="FB178" s="5">
        <f>IF('Tabulka klientů 2023'!$AM182='Hlavní stránka'!EU$1,1,0)</f>
        <v>0</v>
      </c>
      <c r="FC178" s="5">
        <f>IF('Tabulka klientů 2023'!$AP182='Hlavní stránka'!EU$1,1,0)</f>
        <v>0</v>
      </c>
      <c r="FD178" s="5">
        <f>IF('Tabulka klientů 2023'!$AS182='Hlavní stránka'!EU$1,1,0)</f>
        <v>0</v>
      </c>
      <c r="FE178" s="5">
        <f>IF('Tabulka klientů 2023'!$AV182='Hlavní stránka'!EU$1,1,0)</f>
        <v>0</v>
      </c>
      <c r="FF178" s="5">
        <f t="shared" si="11"/>
        <v>0</v>
      </c>
      <c r="FG178" s="2">
        <f t="shared" si="23"/>
        <v>0</v>
      </c>
    </row>
    <row r="179" spans="1:163" ht="1.5" hidden="1" customHeight="1" x14ac:dyDescent="0.25">
      <c r="A179" s="4"/>
      <c r="B179" s="4"/>
      <c r="C179" s="4"/>
      <c r="D179" s="4"/>
      <c r="E179" s="4"/>
      <c r="F179" s="4"/>
      <c r="G179" s="4"/>
      <c r="H179" s="5">
        <f>IF('Tabulka klientů 2023'!$R183='Hlavní stránka'!$H$1,1,0)</f>
        <v>0</v>
      </c>
      <c r="I179" s="5">
        <f>IF('Tabulka klientů 2023'!$U183='Hlavní stránka'!$H$1,1,0)</f>
        <v>0</v>
      </c>
      <c r="J179" s="5">
        <f>IF('Tabulka klientů 2023'!$X183='Hlavní stránka'!$H$1,1,0)</f>
        <v>0</v>
      </c>
      <c r="K179" s="5">
        <f>IF('Tabulka klientů 2023'!$AA183='Hlavní stránka'!$H$1,1,0)</f>
        <v>0</v>
      </c>
      <c r="L179" s="5">
        <f>IF('Tabulka klientů 2023'!$AD183='Hlavní stránka'!$H$1,1,0)</f>
        <v>0</v>
      </c>
      <c r="M179" s="5">
        <f>IF('Tabulka klientů 2023'!$AG183='Hlavní stránka'!$H$1,1,0)</f>
        <v>0</v>
      </c>
      <c r="N179" s="5">
        <f>IF('Tabulka klientů 2023'!$AJ183='Hlavní stránka'!$H$1,1,0)</f>
        <v>0</v>
      </c>
      <c r="O179" s="5">
        <f>IF('Tabulka klientů 2023'!$AM183='Hlavní stránka'!$H$1,1,0)</f>
        <v>0</v>
      </c>
      <c r="P179" s="5">
        <f>IF('Tabulka klientů 2023'!$AP183='Hlavní stránka'!$H$1,1,0)</f>
        <v>0</v>
      </c>
      <c r="Q179" s="5">
        <f>IF('Tabulka klientů 2023'!$AS183='Hlavní stránka'!$H$1,1,0)</f>
        <v>0</v>
      </c>
      <c r="R179" s="5">
        <f>IF('Tabulka klientů 2023'!$AV183='Hlavní stránka'!$H$1,1,0)</f>
        <v>0</v>
      </c>
      <c r="S179" s="5">
        <f t="shared" si="0"/>
        <v>0</v>
      </c>
      <c r="T179" s="2">
        <f t="shared" si="12"/>
        <v>0</v>
      </c>
      <c r="U179" s="5">
        <f>IF('Tabulka klientů 2023'!$R183='Hlavní stránka'!U$1,1,0)</f>
        <v>0</v>
      </c>
      <c r="V179" s="5">
        <f>IF('Tabulka klientů 2023'!$U183='Hlavní stránka'!U$1,1,0)</f>
        <v>0</v>
      </c>
      <c r="W179" s="5">
        <f>IF('Tabulka klientů 2023'!$X183='Hlavní stránka'!U$1,1,0)</f>
        <v>0</v>
      </c>
      <c r="X179" s="5">
        <f>IF('Tabulka klientů 2023'!$AA183='Hlavní stránka'!U$1,1,0)</f>
        <v>0</v>
      </c>
      <c r="Y179" s="5">
        <f>IF('Tabulka klientů 2023'!$AD183='Hlavní stránka'!U$1,1,0)</f>
        <v>0</v>
      </c>
      <c r="Z179" s="5">
        <f>IF('Tabulka klientů 2023'!$AG183='Hlavní stránka'!U$1,1,0)</f>
        <v>0</v>
      </c>
      <c r="AA179" s="5">
        <f>IF('Tabulka klientů 2023'!$AJ183='Hlavní stránka'!U$1,1,0)</f>
        <v>0</v>
      </c>
      <c r="AB179" s="5">
        <f>IF('Tabulka klientů 2023'!$AM183='Hlavní stránka'!U$1,1,0)</f>
        <v>0</v>
      </c>
      <c r="AC179" s="5">
        <f>IF('Tabulka klientů 2023'!$AP183='Hlavní stránka'!U$1,1,0)</f>
        <v>0</v>
      </c>
      <c r="AD179" s="5">
        <f>IF('Tabulka klientů 2023'!$AS183='Hlavní stránka'!U$1,1,0)</f>
        <v>0</v>
      </c>
      <c r="AE179" s="5">
        <f>IF('Tabulka klientů 2023'!$AV183='Hlavní stránka'!U$1,1,0)</f>
        <v>0</v>
      </c>
      <c r="AF179" s="5">
        <f t="shared" si="1"/>
        <v>0</v>
      </c>
      <c r="AG179" s="2">
        <f t="shared" si="13"/>
        <v>0</v>
      </c>
      <c r="AH179" s="5">
        <f>IF('Tabulka klientů 2023'!$R183='Hlavní stránka'!AH$1,1,0)</f>
        <v>0</v>
      </c>
      <c r="AI179" s="5">
        <f>IF('Tabulka klientů 2023'!$U183='Hlavní stránka'!AH$1,1,0)</f>
        <v>0</v>
      </c>
      <c r="AJ179" s="5">
        <f>IF('Tabulka klientů 2023'!$X183='Hlavní stránka'!AH$1,1,0)</f>
        <v>0</v>
      </c>
      <c r="AK179" s="5">
        <f>IF('Tabulka klientů 2023'!$AA183='Hlavní stránka'!AH$1,1,0)</f>
        <v>0</v>
      </c>
      <c r="AL179" s="5">
        <f>IF('Tabulka klientů 2023'!$AD183='Hlavní stránka'!AH$1,1,0)</f>
        <v>0</v>
      </c>
      <c r="AM179" s="5">
        <f>IF('Tabulka klientů 2023'!$AG183='Hlavní stránka'!AH$1,1,0)</f>
        <v>0</v>
      </c>
      <c r="AN179" s="5">
        <f>IF('Tabulka klientů 2023'!$AJ183='Hlavní stránka'!AH$1,1,0)</f>
        <v>0</v>
      </c>
      <c r="AO179" s="5">
        <f>IF('Tabulka klientů 2023'!$AM183='Hlavní stránka'!AH$1,1,0)</f>
        <v>0</v>
      </c>
      <c r="AP179" s="5">
        <f>IF('Tabulka klientů 2023'!$AP183='Hlavní stránka'!AH$1,1,0)</f>
        <v>0</v>
      </c>
      <c r="AQ179" s="5">
        <f>IF('Tabulka klientů 2023'!$AS183='Hlavní stránka'!AH$1,1,0)</f>
        <v>0</v>
      </c>
      <c r="AR179" s="5">
        <f>IF('Tabulka klientů 2023'!$AV183='Hlavní stránka'!AH$1,1,0)</f>
        <v>0</v>
      </c>
      <c r="AS179" s="5">
        <f t="shared" si="2"/>
        <v>0</v>
      </c>
      <c r="AT179" s="2">
        <f t="shared" si="14"/>
        <v>0</v>
      </c>
      <c r="AU179" s="5">
        <f>IF('Tabulka klientů 2023'!$R183='Hlavní stránka'!AU$1,1,0)</f>
        <v>0</v>
      </c>
      <c r="AV179" s="5">
        <f>IF('Tabulka klientů 2023'!$U183='Hlavní stránka'!AU$1,1,0)</f>
        <v>0</v>
      </c>
      <c r="AW179" s="5">
        <f>IF('Tabulka klientů 2023'!$X183='Hlavní stránka'!AU$1,1,0)</f>
        <v>0</v>
      </c>
      <c r="AX179" s="5">
        <f>IF('Tabulka klientů 2023'!$AA183='Hlavní stránka'!AU$1,1,0)</f>
        <v>0</v>
      </c>
      <c r="AY179" s="5">
        <f>IF('Tabulka klientů 2023'!$AD183='Hlavní stránka'!AU$1,1,0)</f>
        <v>0</v>
      </c>
      <c r="AZ179" s="5">
        <f>IF('Tabulka klientů 2023'!$AG183='Hlavní stránka'!AU$1,1,0)</f>
        <v>0</v>
      </c>
      <c r="BA179" s="5">
        <f>IF('Tabulka klientů 2023'!$AJ183='Hlavní stránka'!AU$1,1,0)</f>
        <v>0</v>
      </c>
      <c r="BB179" s="5">
        <f>IF('Tabulka klientů 2023'!$AM183='Hlavní stránka'!AU$1,1,0)</f>
        <v>0</v>
      </c>
      <c r="BC179" s="5">
        <f>IF('Tabulka klientů 2023'!$AP183='Hlavní stránka'!AU$1,1,0)</f>
        <v>0</v>
      </c>
      <c r="BD179" s="5">
        <f>IF('Tabulka klientů 2023'!$AS183='Hlavní stránka'!AU$1,1,0)</f>
        <v>0</v>
      </c>
      <c r="BE179" s="5">
        <f>IF('Tabulka klientů 2023'!$AV183='Hlavní stránka'!AU$1,1,0)</f>
        <v>0</v>
      </c>
      <c r="BF179" s="5">
        <f t="shared" si="3"/>
        <v>0</v>
      </c>
      <c r="BG179" s="2">
        <f t="shared" si="15"/>
        <v>0</v>
      </c>
      <c r="BH179" s="5">
        <f>IF('Tabulka klientů 2023'!$R183='Hlavní stránka'!BH$1,1,0)</f>
        <v>0</v>
      </c>
      <c r="BI179" s="5">
        <f>IF('Tabulka klientů 2023'!$U183='Hlavní stránka'!BH$1,1,0)</f>
        <v>0</v>
      </c>
      <c r="BJ179" s="5">
        <f>IF('Tabulka klientů 2023'!$X183='Hlavní stránka'!BH$1,1,0)</f>
        <v>0</v>
      </c>
      <c r="BK179" s="5">
        <f>IF('Tabulka klientů 2023'!$AA183='Hlavní stránka'!BH$1,1,0)</f>
        <v>0</v>
      </c>
      <c r="BL179" s="5">
        <f>IF('Tabulka klientů 2023'!$AD183='Hlavní stránka'!BH$1,1,0)</f>
        <v>0</v>
      </c>
      <c r="BM179" s="5">
        <f>IF('Tabulka klientů 2023'!$AG183='Hlavní stránka'!BH$1,1,0)</f>
        <v>0</v>
      </c>
      <c r="BN179" s="5">
        <f>IF('Tabulka klientů 2023'!$AJ183='Hlavní stránka'!BH$1,1,0)</f>
        <v>0</v>
      </c>
      <c r="BO179" s="5">
        <f>IF('Tabulka klientů 2023'!$AM183='Hlavní stránka'!BH$1,1,0)</f>
        <v>0</v>
      </c>
      <c r="BP179" s="5">
        <f>IF('Tabulka klientů 2023'!$AP183='Hlavní stránka'!BH$1,1,0)</f>
        <v>0</v>
      </c>
      <c r="BQ179" s="5">
        <f>IF('Tabulka klientů 2023'!$AS183='Hlavní stránka'!BH$1,1,0)</f>
        <v>0</v>
      </c>
      <c r="BR179" s="5">
        <f>IF('Tabulka klientů 2023'!$AV183='Hlavní stránka'!BH$1,1,0)</f>
        <v>0</v>
      </c>
      <c r="BS179" s="5">
        <f t="shared" si="4"/>
        <v>0</v>
      </c>
      <c r="BT179" s="2">
        <f t="shared" si="16"/>
        <v>0</v>
      </c>
      <c r="BU179" s="5">
        <f>IF('Tabulka klientů 2023'!$R183='Hlavní stránka'!BU$1,1,0)</f>
        <v>0</v>
      </c>
      <c r="BV179" s="5">
        <f>IF('Tabulka klientů 2023'!$U183='Hlavní stránka'!BU$1,1,0)</f>
        <v>0</v>
      </c>
      <c r="BW179" s="5">
        <f>IF('Tabulka klientů 2023'!$X183='Hlavní stránka'!BU$1,1,0)</f>
        <v>0</v>
      </c>
      <c r="BX179" s="5">
        <f>IF('Tabulka klientů 2023'!$AA183='Hlavní stránka'!BU$1,1,0)</f>
        <v>0</v>
      </c>
      <c r="BY179" s="5">
        <f>IF('Tabulka klientů 2023'!$AD183='Hlavní stránka'!BU$1,1,0)</f>
        <v>0</v>
      </c>
      <c r="BZ179" s="5">
        <f>IF('Tabulka klientů 2023'!$AG183='Hlavní stránka'!BU$1,1,0)</f>
        <v>0</v>
      </c>
      <c r="CA179" s="5">
        <f>IF('Tabulka klientů 2023'!$AJ183='Hlavní stránka'!BU$1,1,0)</f>
        <v>0</v>
      </c>
      <c r="CB179" s="5">
        <f>IF('Tabulka klientů 2023'!$AM183='Hlavní stránka'!BU$1,1,0)</f>
        <v>0</v>
      </c>
      <c r="CC179" s="5">
        <f>IF('Tabulka klientů 2023'!$AP183='Hlavní stránka'!BU$1,1,0)</f>
        <v>0</v>
      </c>
      <c r="CD179" s="5">
        <f>IF('Tabulka klientů 2023'!$AS183='Hlavní stránka'!BU$1,1,0)</f>
        <v>0</v>
      </c>
      <c r="CE179" s="5">
        <f>IF('Tabulka klientů 2023'!$AV183='Hlavní stránka'!BU$1,1,0)</f>
        <v>0</v>
      </c>
      <c r="CF179" s="5">
        <f t="shared" si="5"/>
        <v>0</v>
      </c>
      <c r="CG179" s="2">
        <f t="shared" si="17"/>
        <v>0</v>
      </c>
      <c r="CH179" s="5">
        <f>IF('Tabulka klientů 2023'!$R183='Hlavní stránka'!CH$1,1,0)</f>
        <v>0</v>
      </c>
      <c r="CI179" s="5">
        <f>IF('Tabulka klientů 2023'!$U183='Hlavní stránka'!CH$1,1,0)</f>
        <v>0</v>
      </c>
      <c r="CJ179" s="5">
        <f>IF('Tabulka klientů 2023'!$X183='Hlavní stránka'!CH$1,1,0)</f>
        <v>0</v>
      </c>
      <c r="CK179" s="5">
        <f>IF('Tabulka klientů 2023'!$AA183='Hlavní stránka'!CH$1,1,0)</f>
        <v>0</v>
      </c>
      <c r="CL179" s="5">
        <f>IF('Tabulka klientů 2023'!$AD183='Hlavní stránka'!CH$1,1,0)</f>
        <v>0</v>
      </c>
      <c r="CM179" s="5">
        <f>IF('Tabulka klientů 2023'!$AG183='Hlavní stránka'!CH$1,1,0)</f>
        <v>0</v>
      </c>
      <c r="CN179" s="5">
        <f>IF('Tabulka klientů 2023'!$AJ183='Hlavní stránka'!CH$1,1,0)</f>
        <v>0</v>
      </c>
      <c r="CO179" s="5">
        <f>IF('Tabulka klientů 2023'!$AM183='Hlavní stránka'!CH$1,1,0)</f>
        <v>0</v>
      </c>
      <c r="CP179" s="5">
        <f>IF('Tabulka klientů 2023'!$AP183='Hlavní stránka'!CH$1,1,0)</f>
        <v>0</v>
      </c>
      <c r="CQ179" s="5">
        <f>IF('Tabulka klientů 2023'!$AS183='Hlavní stránka'!CH$1,1,0)</f>
        <v>0</v>
      </c>
      <c r="CR179" s="5">
        <f>IF('Tabulka klientů 2023'!$AV183='Hlavní stránka'!CH$1,1,0)</f>
        <v>0</v>
      </c>
      <c r="CS179" s="5">
        <f t="shared" si="6"/>
        <v>0</v>
      </c>
      <c r="CT179" s="2">
        <f t="shared" si="18"/>
        <v>0</v>
      </c>
      <c r="CU179" s="5">
        <f>IF('Tabulka klientů 2023'!$R183='Hlavní stránka'!CU$1,1,0)</f>
        <v>0</v>
      </c>
      <c r="CV179" s="5">
        <f>IF('Tabulka klientů 2023'!$U183='Hlavní stránka'!CU$1,1,0)</f>
        <v>0</v>
      </c>
      <c r="CW179" s="5">
        <f>IF('Tabulka klientů 2023'!$X183='Hlavní stránka'!CU$1,1,0)</f>
        <v>0</v>
      </c>
      <c r="CX179" s="5">
        <f>IF('Tabulka klientů 2023'!$AA183='Hlavní stránka'!CU$1,1,0)</f>
        <v>0</v>
      </c>
      <c r="CY179" s="5">
        <f>IF('Tabulka klientů 2023'!$AD183='Hlavní stránka'!CU$1,1,0)</f>
        <v>0</v>
      </c>
      <c r="CZ179" s="5">
        <f>IF('Tabulka klientů 2023'!$AG183='Hlavní stránka'!CU$1,1,0)</f>
        <v>0</v>
      </c>
      <c r="DA179" s="5">
        <f>IF('Tabulka klientů 2023'!$AJ183='Hlavní stránka'!CU$1,1,0)</f>
        <v>0</v>
      </c>
      <c r="DB179" s="5">
        <f>IF('Tabulka klientů 2023'!$AM183='Hlavní stránka'!CU$1,1,0)</f>
        <v>0</v>
      </c>
      <c r="DC179" s="5">
        <f>IF('Tabulka klientů 2023'!$AP183='Hlavní stránka'!CU$1,1,0)</f>
        <v>0</v>
      </c>
      <c r="DD179" s="5">
        <f>IF('Tabulka klientů 2023'!$AS183='Hlavní stránka'!CU$1,1,0)</f>
        <v>0</v>
      </c>
      <c r="DE179" s="5">
        <f>IF('Tabulka klientů 2023'!$AV183='Hlavní stránka'!CU$1,1,0)</f>
        <v>0</v>
      </c>
      <c r="DF179" s="5">
        <f t="shared" si="7"/>
        <v>0</v>
      </c>
      <c r="DG179" s="2">
        <f t="shared" si="19"/>
        <v>0</v>
      </c>
      <c r="DH179" s="5">
        <f>IF('Tabulka klientů 2023'!$R183='Hlavní stránka'!DH$1,1,0)</f>
        <v>0</v>
      </c>
      <c r="DI179" s="5">
        <f>IF('Tabulka klientů 2023'!$U183='Hlavní stránka'!DH$1,1,0)</f>
        <v>0</v>
      </c>
      <c r="DJ179" s="5">
        <f>IF('Tabulka klientů 2023'!$X183='Hlavní stránka'!DH$1,1,0)</f>
        <v>0</v>
      </c>
      <c r="DK179" s="5">
        <f>IF('Tabulka klientů 2023'!$AA183='Hlavní stránka'!DH$1,1,0)</f>
        <v>0</v>
      </c>
      <c r="DL179" s="5">
        <f>IF('Tabulka klientů 2023'!$AD183='Hlavní stránka'!DH$1,1,0)</f>
        <v>0</v>
      </c>
      <c r="DM179" s="5">
        <f>IF('Tabulka klientů 2023'!$AG183='Hlavní stránka'!DH$1,1,0)</f>
        <v>0</v>
      </c>
      <c r="DN179" s="5">
        <f>IF('Tabulka klientů 2023'!$AJ183='Hlavní stránka'!DH$1,1,0)</f>
        <v>0</v>
      </c>
      <c r="DO179" s="5">
        <f>IF('Tabulka klientů 2023'!$AM183='Hlavní stránka'!DH$1,1,0)</f>
        <v>0</v>
      </c>
      <c r="DP179" s="5">
        <f>IF('Tabulka klientů 2023'!$AP183='Hlavní stránka'!DH$1,1,0)</f>
        <v>0</v>
      </c>
      <c r="DQ179" s="5">
        <f>IF('Tabulka klientů 2023'!$AS183='Hlavní stránka'!DH$1,1,0)</f>
        <v>0</v>
      </c>
      <c r="DR179" s="5">
        <f>IF('Tabulka klientů 2023'!$AV183='Hlavní stránka'!DH$1,1,0)</f>
        <v>0</v>
      </c>
      <c r="DS179" s="5">
        <f t="shared" si="8"/>
        <v>0</v>
      </c>
      <c r="DT179" s="2">
        <f t="shared" si="20"/>
        <v>0</v>
      </c>
      <c r="DU179" s="5">
        <f>IF('Tabulka klientů 2023'!$R183='Hlavní stránka'!DU$1,1,0)</f>
        <v>0</v>
      </c>
      <c r="DV179" s="5">
        <f>IF('Tabulka klientů 2023'!$U183='Hlavní stránka'!DU$1,1,0)</f>
        <v>0</v>
      </c>
      <c r="DW179" s="5">
        <f>IF('Tabulka klientů 2023'!$X183='Hlavní stránka'!DU$1,1,0)</f>
        <v>0</v>
      </c>
      <c r="DX179" s="5">
        <f>IF('Tabulka klientů 2023'!$AA183='Hlavní stránka'!DU$1,1,0)</f>
        <v>0</v>
      </c>
      <c r="DY179" s="5">
        <f>IF('Tabulka klientů 2023'!$AD183='Hlavní stránka'!DU$1,1,0)</f>
        <v>0</v>
      </c>
      <c r="DZ179" s="5">
        <f>IF('Tabulka klientů 2023'!$AG183='Hlavní stránka'!DU$1,1,0)</f>
        <v>0</v>
      </c>
      <c r="EA179" s="5">
        <f>IF('Tabulka klientů 2023'!$AJ183='Hlavní stránka'!DU$1,1,0)</f>
        <v>0</v>
      </c>
      <c r="EB179" s="5">
        <f>IF('Tabulka klientů 2023'!$AM183='Hlavní stránka'!DU$1,1,0)</f>
        <v>0</v>
      </c>
      <c r="EC179" s="5">
        <f>IF('Tabulka klientů 2023'!$AP183='Hlavní stránka'!DU$1,1,0)</f>
        <v>0</v>
      </c>
      <c r="ED179" s="5">
        <f>IF('Tabulka klientů 2023'!$AS183='Hlavní stránka'!DU$1,1,0)</f>
        <v>0</v>
      </c>
      <c r="EE179" s="5">
        <f>IF('Tabulka klientů 2023'!$AV183='Hlavní stránka'!DU$1,1,0)</f>
        <v>0</v>
      </c>
      <c r="EF179" s="5">
        <f t="shared" si="9"/>
        <v>0</v>
      </c>
      <c r="EG179" s="2">
        <f t="shared" si="21"/>
        <v>0</v>
      </c>
      <c r="EH179" s="5">
        <f>IF('Tabulka klientů 2023'!$R183='Hlavní stránka'!EH$1,1,0)</f>
        <v>0</v>
      </c>
      <c r="EI179" s="5">
        <f>IF('Tabulka klientů 2023'!$U183='Hlavní stránka'!EH$1,1,0)</f>
        <v>0</v>
      </c>
      <c r="EJ179" s="5">
        <f>IF('Tabulka klientů 2023'!$X183='Hlavní stránka'!EH$1,1,0)</f>
        <v>0</v>
      </c>
      <c r="EK179" s="5">
        <f>IF('Tabulka klientů 2023'!$AA183='Hlavní stránka'!EH$1,1,0)</f>
        <v>0</v>
      </c>
      <c r="EL179" s="5">
        <f>IF('Tabulka klientů 2023'!$AD183='Hlavní stránka'!EH$1,1,0)</f>
        <v>0</v>
      </c>
      <c r="EM179" s="5">
        <f>IF('Tabulka klientů 2023'!$AG183='Hlavní stránka'!EH$1,1,0)</f>
        <v>0</v>
      </c>
      <c r="EN179" s="5">
        <f>IF('Tabulka klientů 2023'!$AJ183='Hlavní stránka'!EH$1,1,0)</f>
        <v>0</v>
      </c>
      <c r="EO179" s="5">
        <f>IF('Tabulka klientů 2023'!$AM183='Hlavní stránka'!EH$1,1,0)</f>
        <v>0</v>
      </c>
      <c r="EP179" s="5">
        <f>IF('Tabulka klientů 2023'!$AP183='Hlavní stránka'!EH$1,1,0)</f>
        <v>0</v>
      </c>
      <c r="EQ179" s="5">
        <f>IF('Tabulka klientů 2023'!$AS183='Hlavní stránka'!EH$1,1,0)</f>
        <v>0</v>
      </c>
      <c r="ER179" s="5">
        <f>IF('Tabulka klientů 2023'!$AV183='Hlavní stránka'!EH$1,1,0)</f>
        <v>0</v>
      </c>
      <c r="ES179" s="5">
        <f t="shared" si="10"/>
        <v>0</v>
      </c>
      <c r="ET179" s="2">
        <f t="shared" si="22"/>
        <v>0</v>
      </c>
      <c r="EU179" s="5">
        <f>IF('Tabulka klientů 2023'!$R183='Hlavní stránka'!EU$1,1,0)</f>
        <v>0</v>
      </c>
      <c r="EV179" s="5">
        <f>IF('Tabulka klientů 2023'!$U183='Hlavní stránka'!EU$1,1,0)</f>
        <v>0</v>
      </c>
      <c r="EW179" s="5">
        <f>IF('Tabulka klientů 2023'!$X183='Hlavní stránka'!EU$1,1,0)</f>
        <v>0</v>
      </c>
      <c r="EX179" s="5">
        <f>IF('Tabulka klientů 2023'!$AA183='Hlavní stránka'!EU$1,1,0)</f>
        <v>0</v>
      </c>
      <c r="EY179" s="5">
        <f>IF('Tabulka klientů 2023'!$AD183='Hlavní stránka'!EU$1,1,0)</f>
        <v>0</v>
      </c>
      <c r="EZ179" s="5">
        <f>IF('Tabulka klientů 2023'!$AG183='Hlavní stránka'!EU$1,1,0)</f>
        <v>0</v>
      </c>
      <c r="FA179" s="5">
        <f>IF('Tabulka klientů 2023'!$AJ183='Hlavní stránka'!EU$1,1,0)</f>
        <v>0</v>
      </c>
      <c r="FB179" s="5">
        <f>IF('Tabulka klientů 2023'!$AM183='Hlavní stránka'!EU$1,1,0)</f>
        <v>0</v>
      </c>
      <c r="FC179" s="5">
        <f>IF('Tabulka klientů 2023'!$AP183='Hlavní stránka'!EU$1,1,0)</f>
        <v>0</v>
      </c>
      <c r="FD179" s="5">
        <f>IF('Tabulka klientů 2023'!$AS183='Hlavní stránka'!EU$1,1,0)</f>
        <v>0</v>
      </c>
      <c r="FE179" s="5">
        <f>IF('Tabulka klientů 2023'!$AV183='Hlavní stránka'!EU$1,1,0)</f>
        <v>0</v>
      </c>
      <c r="FF179" s="5">
        <f t="shared" si="11"/>
        <v>0</v>
      </c>
      <c r="FG179" s="2">
        <f t="shared" si="23"/>
        <v>0</v>
      </c>
    </row>
    <row r="180" spans="1:163" ht="1.5" hidden="1" customHeight="1" x14ac:dyDescent="0.25">
      <c r="A180" s="4"/>
      <c r="B180" s="4"/>
      <c r="C180" s="4"/>
      <c r="D180" s="4"/>
      <c r="E180" s="4"/>
      <c r="F180" s="4"/>
      <c r="G180" s="4"/>
      <c r="H180" s="5">
        <f>IF('Tabulka klientů 2023'!$R184='Hlavní stránka'!$H$1,1,0)</f>
        <v>0</v>
      </c>
      <c r="I180" s="5">
        <f>IF('Tabulka klientů 2023'!$U184='Hlavní stránka'!$H$1,1,0)</f>
        <v>0</v>
      </c>
      <c r="J180" s="5">
        <f>IF('Tabulka klientů 2023'!$X184='Hlavní stránka'!$H$1,1,0)</f>
        <v>0</v>
      </c>
      <c r="K180" s="5">
        <f>IF('Tabulka klientů 2023'!$AA184='Hlavní stránka'!$H$1,1,0)</f>
        <v>0</v>
      </c>
      <c r="L180" s="5">
        <f>IF('Tabulka klientů 2023'!$AD184='Hlavní stránka'!$H$1,1,0)</f>
        <v>0</v>
      </c>
      <c r="M180" s="5">
        <f>IF('Tabulka klientů 2023'!$AG184='Hlavní stránka'!$H$1,1,0)</f>
        <v>0</v>
      </c>
      <c r="N180" s="5">
        <f>IF('Tabulka klientů 2023'!$AJ184='Hlavní stránka'!$H$1,1,0)</f>
        <v>0</v>
      </c>
      <c r="O180" s="5">
        <f>IF('Tabulka klientů 2023'!$AM184='Hlavní stránka'!$H$1,1,0)</f>
        <v>0</v>
      </c>
      <c r="P180" s="5">
        <f>IF('Tabulka klientů 2023'!$AP184='Hlavní stránka'!$H$1,1,0)</f>
        <v>0</v>
      </c>
      <c r="Q180" s="5">
        <f>IF('Tabulka klientů 2023'!$AS184='Hlavní stránka'!$H$1,1,0)</f>
        <v>0</v>
      </c>
      <c r="R180" s="5">
        <f>IF('Tabulka klientů 2023'!$AV184='Hlavní stránka'!$H$1,1,0)</f>
        <v>0</v>
      </c>
      <c r="S180" s="5">
        <f t="shared" si="0"/>
        <v>0</v>
      </c>
      <c r="T180" s="2">
        <f t="shared" si="12"/>
        <v>0</v>
      </c>
      <c r="U180" s="5">
        <f>IF('Tabulka klientů 2023'!$R184='Hlavní stránka'!U$1,1,0)</f>
        <v>0</v>
      </c>
      <c r="V180" s="5">
        <f>IF('Tabulka klientů 2023'!$U184='Hlavní stránka'!U$1,1,0)</f>
        <v>0</v>
      </c>
      <c r="W180" s="5">
        <f>IF('Tabulka klientů 2023'!$X184='Hlavní stránka'!U$1,1,0)</f>
        <v>0</v>
      </c>
      <c r="X180" s="5">
        <f>IF('Tabulka klientů 2023'!$AA184='Hlavní stránka'!U$1,1,0)</f>
        <v>0</v>
      </c>
      <c r="Y180" s="5">
        <f>IF('Tabulka klientů 2023'!$AD184='Hlavní stránka'!U$1,1,0)</f>
        <v>0</v>
      </c>
      <c r="Z180" s="5">
        <f>IF('Tabulka klientů 2023'!$AG184='Hlavní stránka'!U$1,1,0)</f>
        <v>0</v>
      </c>
      <c r="AA180" s="5">
        <f>IF('Tabulka klientů 2023'!$AJ184='Hlavní stránka'!U$1,1,0)</f>
        <v>0</v>
      </c>
      <c r="AB180" s="5">
        <f>IF('Tabulka klientů 2023'!$AM184='Hlavní stránka'!U$1,1,0)</f>
        <v>0</v>
      </c>
      <c r="AC180" s="5">
        <f>IF('Tabulka klientů 2023'!$AP184='Hlavní stránka'!U$1,1,0)</f>
        <v>0</v>
      </c>
      <c r="AD180" s="5">
        <f>IF('Tabulka klientů 2023'!$AS184='Hlavní stránka'!U$1,1,0)</f>
        <v>0</v>
      </c>
      <c r="AE180" s="5">
        <f>IF('Tabulka klientů 2023'!$AV184='Hlavní stránka'!U$1,1,0)</f>
        <v>0</v>
      </c>
      <c r="AF180" s="5">
        <f t="shared" si="1"/>
        <v>0</v>
      </c>
      <c r="AG180" s="2">
        <f t="shared" si="13"/>
        <v>0</v>
      </c>
      <c r="AH180" s="5">
        <f>IF('Tabulka klientů 2023'!$R184='Hlavní stránka'!AH$1,1,0)</f>
        <v>0</v>
      </c>
      <c r="AI180" s="5">
        <f>IF('Tabulka klientů 2023'!$U184='Hlavní stránka'!AH$1,1,0)</f>
        <v>0</v>
      </c>
      <c r="AJ180" s="5">
        <f>IF('Tabulka klientů 2023'!$X184='Hlavní stránka'!AH$1,1,0)</f>
        <v>0</v>
      </c>
      <c r="AK180" s="5">
        <f>IF('Tabulka klientů 2023'!$AA184='Hlavní stránka'!AH$1,1,0)</f>
        <v>0</v>
      </c>
      <c r="AL180" s="5">
        <f>IF('Tabulka klientů 2023'!$AD184='Hlavní stránka'!AH$1,1,0)</f>
        <v>0</v>
      </c>
      <c r="AM180" s="5">
        <f>IF('Tabulka klientů 2023'!$AG184='Hlavní stránka'!AH$1,1,0)</f>
        <v>0</v>
      </c>
      <c r="AN180" s="5">
        <f>IF('Tabulka klientů 2023'!$AJ184='Hlavní stránka'!AH$1,1,0)</f>
        <v>0</v>
      </c>
      <c r="AO180" s="5">
        <f>IF('Tabulka klientů 2023'!$AM184='Hlavní stránka'!AH$1,1,0)</f>
        <v>0</v>
      </c>
      <c r="AP180" s="5">
        <f>IF('Tabulka klientů 2023'!$AP184='Hlavní stránka'!AH$1,1,0)</f>
        <v>0</v>
      </c>
      <c r="AQ180" s="5">
        <f>IF('Tabulka klientů 2023'!$AS184='Hlavní stránka'!AH$1,1,0)</f>
        <v>0</v>
      </c>
      <c r="AR180" s="5">
        <f>IF('Tabulka klientů 2023'!$AV184='Hlavní stránka'!AH$1,1,0)</f>
        <v>0</v>
      </c>
      <c r="AS180" s="5">
        <f t="shared" si="2"/>
        <v>0</v>
      </c>
      <c r="AT180" s="2">
        <f t="shared" si="14"/>
        <v>0</v>
      </c>
      <c r="AU180" s="5">
        <f>IF('Tabulka klientů 2023'!$R184='Hlavní stránka'!AU$1,1,0)</f>
        <v>0</v>
      </c>
      <c r="AV180" s="5">
        <f>IF('Tabulka klientů 2023'!$U184='Hlavní stránka'!AU$1,1,0)</f>
        <v>0</v>
      </c>
      <c r="AW180" s="5">
        <f>IF('Tabulka klientů 2023'!$X184='Hlavní stránka'!AU$1,1,0)</f>
        <v>0</v>
      </c>
      <c r="AX180" s="5">
        <f>IF('Tabulka klientů 2023'!$AA184='Hlavní stránka'!AU$1,1,0)</f>
        <v>0</v>
      </c>
      <c r="AY180" s="5">
        <f>IF('Tabulka klientů 2023'!$AD184='Hlavní stránka'!AU$1,1,0)</f>
        <v>0</v>
      </c>
      <c r="AZ180" s="5">
        <f>IF('Tabulka klientů 2023'!$AG184='Hlavní stránka'!AU$1,1,0)</f>
        <v>0</v>
      </c>
      <c r="BA180" s="5">
        <f>IF('Tabulka klientů 2023'!$AJ184='Hlavní stránka'!AU$1,1,0)</f>
        <v>0</v>
      </c>
      <c r="BB180" s="5">
        <f>IF('Tabulka klientů 2023'!$AM184='Hlavní stránka'!AU$1,1,0)</f>
        <v>0</v>
      </c>
      <c r="BC180" s="5">
        <f>IF('Tabulka klientů 2023'!$AP184='Hlavní stránka'!AU$1,1,0)</f>
        <v>0</v>
      </c>
      <c r="BD180" s="5">
        <f>IF('Tabulka klientů 2023'!$AS184='Hlavní stránka'!AU$1,1,0)</f>
        <v>0</v>
      </c>
      <c r="BE180" s="5">
        <f>IF('Tabulka klientů 2023'!$AV184='Hlavní stránka'!AU$1,1,0)</f>
        <v>0</v>
      </c>
      <c r="BF180" s="5">
        <f t="shared" si="3"/>
        <v>0</v>
      </c>
      <c r="BG180" s="2">
        <f t="shared" si="15"/>
        <v>0</v>
      </c>
      <c r="BH180" s="5">
        <f>IF('Tabulka klientů 2023'!$R184='Hlavní stránka'!BH$1,1,0)</f>
        <v>0</v>
      </c>
      <c r="BI180" s="5">
        <f>IF('Tabulka klientů 2023'!$U184='Hlavní stránka'!BH$1,1,0)</f>
        <v>0</v>
      </c>
      <c r="BJ180" s="5">
        <f>IF('Tabulka klientů 2023'!$X184='Hlavní stránka'!BH$1,1,0)</f>
        <v>0</v>
      </c>
      <c r="BK180" s="5">
        <f>IF('Tabulka klientů 2023'!$AA184='Hlavní stránka'!BH$1,1,0)</f>
        <v>0</v>
      </c>
      <c r="BL180" s="5">
        <f>IF('Tabulka klientů 2023'!$AD184='Hlavní stránka'!BH$1,1,0)</f>
        <v>0</v>
      </c>
      <c r="BM180" s="5">
        <f>IF('Tabulka klientů 2023'!$AG184='Hlavní stránka'!BH$1,1,0)</f>
        <v>0</v>
      </c>
      <c r="BN180" s="5">
        <f>IF('Tabulka klientů 2023'!$AJ184='Hlavní stránka'!BH$1,1,0)</f>
        <v>0</v>
      </c>
      <c r="BO180" s="5">
        <f>IF('Tabulka klientů 2023'!$AM184='Hlavní stránka'!BH$1,1,0)</f>
        <v>0</v>
      </c>
      <c r="BP180" s="5">
        <f>IF('Tabulka klientů 2023'!$AP184='Hlavní stránka'!BH$1,1,0)</f>
        <v>0</v>
      </c>
      <c r="BQ180" s="5">
        <f>IF('Tabulka klientů 2023'!$AS184='Hlavní stránka'!BH$1,1,0)</f>
        <v>0</v>
      </c>
      <c r="BR180" s="5">
        <f>IF('Tabulka klientů 2023'!$AV184='Hlavní stránka'!BH$1,1,0)</f>
        <v>0</v>
      </c>
      <c r="BS180" s="5">
        <f t="shared" si="4"/>
        <v>0</v>
      </c>
      <c r="BT180" s="2">
        <f t="shared" si="16"/>
        <v>0</v>
      </c>
      <c r="BU180" s="5">
        <f>IF('Tabulka klientů 2023'!$R184='Hlavní stránka'!BU$1,1,0)</f>
        <v>0</v>
      </c>
      <c r="BV180" s="5">
        <f>IF('Tabulka klientů 2023'!$U184='Hlavní stránka'!BU$1,1,0)</f>
        <v>0</v>
      </c>
      <c r="BW180" s="5">
        <f>IF('Tabulka klientů 2023'!$X184='Hlavní stránka'!BU$1,1,0)</f>
        <v>0</v>
      </c>
      <c r="BX180" s="5">
        <f>IF('Tabulka klientů 2023'!$AA184='Hlavní stránka'!BU$1,1,0)</f>
        <v>0</v>
      </c>
      <c r="BY180" s="5">
        <f>IF('Tabulka klientů 2023'!$AD184='Hlavní stránka'!BU$1,1,0)</f>
        <v>0</v>
      </c>
      <c r="BZ180" s="5">
        <f>IF('Tabulka klientů 2023'!$AG184='Hlavní stránka'!BU$1,1,0)</f>
        <v>0</v>
      </c>
      <c r="CA180" s="5">
        <f>IF('Tabulka klientů 2023'!$AJ184='Hlavní stránka'!BU$1,1,0)</f>
        <v>0</v>
      </c>
      <c r="CB180" s="5">
        <f>IF('Tabulka klientů 2023'!$AM184='Hlavní stránka'!BU$1,1,0)</f>
        <v>0</v>
      </c>
      <c r="CC180" s="5">
        <f>IF('Tabulka klientů 2023'!$AP184='Hlavní stránka'!BU$1,1,0)</f>
        <v>0</v>
      </c>
      <c r="CD180" s="5">
        <f>IF('Tabulka klientů 2023'!$AS184='Hlavní stránka'!BU$1,1,0)</f>
        <v>0</v>
      </c>
      <c r="CE180" s="5">
        <f>IF('Tabulka klientů 2023'!$AV184='Hlavní stránka'!BU$1,1,0)</f>
        <v>0</v>
      </c>
      <c r="CF180" s="5">
        <f t="shared" si="5"/>
        <v>0</v>
      </c>
      <c r="CG180" s="2">
        <f t="shared" si="17"/>
        <v>0</v>
      </c>
      <c r="CH180" s="5">
        <f>IF('Tabulka klientů 2023'!$R184='Hlavní stránka'!CH$1,1,0)</f>
        <v>0</v>
      </c>
      <c r="CI180" s="5">
        <f>IF('Tabulka klientů 2023'!$U184='Hlavní stránka'!CH$1,1,0)</f>
        <v>0</v>
      </c>
      <c r="CJ180" s="5">
        <f>IF('Tabulka klientů 2023'!$X184='Hlavní stránka'!CH$1,1,0)</f>
        <v>0</v>
      </c>
      <c r="CK180" s="5">
        <f>IF('Tabulka klientů 2023'!$AA184='Hlavní stránka'!CH$1,1,0)</f>
        <v>0</v>
      </c>
      <c r="CL180" s="5">
        <f>IF('Tabulka klientů 2023'!$AD184='Hlavní stránka'!CH$1,1,0)</f>
        <v>0</v>
      </c>
      <c r="CM180" s="5">
        <f>IF('Tabulka klientů 2023'!$AG184='Hlavní stránka'!CH$1,1,0)</f>
        <v>0</v>
      </c>
      <c r="CN180" s="5">
        <f>IF('Tabulka klientů 2023'!$AJ184='Hlavní stránka'!CH$1,1,0)</f>
        <v>0</v>
      </c>
      <c r="CO180" s="5">
        <f>IF('Tabulka klientů 2023'!$AM184='Hlavní stránka'!CH$1,1,0)</f>
        <v>0</v>
      </c>
      <c r="CP180" s="5">
        <f>IF('Tabulka klientů 2023'!$AP184='Hlavní stránka'!CH$1,1,0)</f>
        <v>0</v>
      </c>
      <c r="CQ180" s="5">
        <f>IF('Tabulka klientů 2023'!$AS184='Hlavní stránka'!CH$1,1,0)</f>
        <v>0</v>
      </c>
      <c r="CR180" s="5">
        <f>IF('Tabulka klientů 2023'!$AV184='Hlavní stránka'!CH$1,1,0)</f>
        <v>0</v>
      </c>
      <c r="CS180" s="5">
        <f t="shared" si="6"/>
        <v>0</v>
      </c>
      <c r="CT180" s="2">
        <f t="shared" si="18"/>
        <v>0</v>
      </c>
      <c r="CU180" s="5">
        <f>IF('Tabulka klientů 2023'!$R184='Hlavní stránka'!CU$1,1,0)</f>
        <v>0</v>
      </c>
      <c r="CV180" s="5">
        <f>IF('Tabulka klientů 2023'!$U184='Hlavní stránka'!CU$1,1,0)</f>
        <v>0</v>
      </c>
      <c r="CW180" s="5">
        <f>IF('Tabulka klientů 2023'!$X184='Hlavní stránka'!CU$1,1,0)</f>
        <v>0</v>
      </c>
      <c r="CX180" s="5">
        <f>IF('Tabulka klientů 2023'!$AA184='Hlavní stránka'!CU$1,1,0)</f>
        <v>0</v>
      </c>
      <c r="CY180" s="5">
        <f>IF('Tabulka klientů 2023'!$AD184='Hlavní stránka'!CU$1,1,0)</f>
        <v>0</v>
      </c>
      <c r="CZ180" s="5">
        <f>IF('Tabulka klientů 2023'!$AG184='Hlavní stránka'!CU$1,1,0)</f>
        <v>0</v>
      </c>
      <c r="DA180" s="5">
        <f>IF('Tabulka klientů 2023'!$AJ184='Hlavní stránka'!CU$1,1,0)</f>
        <v>0</v>
      </c>
      <c r="DB180" s="5">
        <f>IF('Tabulka klientů 2023'!$AM184='Hlavní stránka'!CU$1,1,0)</f>
        <v>0</v>
      </c>
      <c r="DC180" s="5">
        <f>IF('Tabulka klientů 2023'!$AP184='Hlavní stránka'!CU$1,1,0)</f>
        <v>0</v>
      </c>
      <c r="DD180" s="5">
        <f>IF('Tabulka klientů 2023'!$AS184='Hlavní stránka'!CU$1,1,0)</f>
        <v>0</v>
      </c>
      <c r="DE180" s="5">
        <f>IF('Tabulka klientů 2023'!$AV184='Hlavní stránka'!CU$1,1,0)</f>
        <v>0</v>
      </c>
      <c r="DF180" s="5">
        <f t="shared" si="7"/>
        <v>0</v>
      </c>
      <c r="DG180" s="2">
        <f t="shared" si="19"/>
        <v>0</v>
      </c>
      <c r="DH180" s="5">
        <f>IF('Tabulka klientů 2023'!$R184='Hlavní stránka'!DH$1,1,0)</f>
        <v>0</v>
      </c>
      <c r="DI180" s="5">
        <f>IF('Tabulka klientů 2023'!$U184='Hlavní stránka'!DH$1,1,0)</f>
        <v>0</v>
      </c>
      <c r="DJ180" s="5">
        <f>IF('Tabulka klientů 2023'!$X184='Hlavní stránka'!DH$1,1,0)</f>
        <v>0</v>
      </c>
      <c r="DK180" s="5">
        <f>IF('Tabulka klientů 2023'!$AA184='Hlavní stránka'!DH$1,1,0)</f>
        <v>0</v>
      </c>
      <c r="DL180" s="5">
        <f>IF('Tabulka klientů 2023'!$AD184='Hlavní stránka'!DH$1,1,0)</f>
        <v>0</v>
      </c>
      <c r="DM180" s="5">
        <f>IF('Tabulka klientů 2023'!$AG184='Hlavní stránka'!DH$1,1,0)</f>
        <v>0</v>
      </c>
      <c r="DN180" s="5">
        <f>IF('Tabulka klientů 2023'!$AJ184='Hlavní stránka'!DH$1,1,0)</f>
        <v>0</v>
      </c>
      <c r="DO180" s="5">
        <f>IF('Tabulka klientů 2023'!$AM184='Hlavní stránka'!DH$1,1,0)</f>
        <v>0</v>
      </c>
      <c r="DP180" s="5">
        <f>IF('Tabulka klientů 2023'!$AP184='Hlavní stránka'!DH$1,1,0)</f>
        <v>0</v>
      </c>
      <c r="DQ180" s="5">
        <f>IF('Tabulka klientů 2023'!$AS184='Hlavní stránka'!DH$1,1,0)</f>
        <v>0</v>
      </c>
      <c r="DR180" s="5">
        <f>IF('Tabulka klientů 2023'!$AV184='Hlavní stránka'!DH$1,1,0)</f>
        <v>0</v>
      </c>
      <c r="DS180" s="5">
        <f t="shared" si="8"/>
        <v>0</v>
      </c>
      <c r="DT180" s="2">
        <f t="shared" si="20"/>
        <v>0</v>
      </c>
      <c r="DU180" s="5">
        <f>IF('Tabulka klientů 2023'!$R184='Hlavní stránka'!DU$1,1,0)</f>
        <v>0</v>
      </c>
      <c r="DV180" s="5">
        <f>IF('Tabulka klientů 2023'!$U184='Hlavní stránka'!DU$1,1,0)</f>
        <v>0</v>
      </c>
      <c r="DW180" s="5">
        <f>IF('Tabulka klientů 2023'!$X184='Hlavní stránka'!DU$1,1,0)</f>
        <v>0</v>
      </c>
      <c r="DX180" s="5">
        <f>IF('Tabulka klientů 2023'!$AA184='Hlavní stránka'!DU$1,1,0)</f>
        <v>0</v>
      </c>
      <c r="DY180" s="5">
        <f>IF('Tabulka klientů 2023'!$AD184='Hlavní stránka'!DU$1,1,0)</f>
        <v>0</v>
      </c>
      <c r="DZ180" s="5">
        <f>IF('Tabulka klientů 2023'!$AG184='Hlavní stránka'!DU$1,1,0)</f>
        <v>0</v>
      </c>
      <c r="EA180" s="5">
        <f>IF('Tabulka klientů 2023'!$AJ184='Hlavní stránka'!DU$1,1,0)</f>
        <v>0</v>
      </c>
      <c r="EB180" s="5">
        <f>IF('Tabulka klientů 2023'!$AM184='Hlavní stránka'!DU$1,1,0)</f>
        <v>0</v>
      </c>
      <c r="EC180" s="5">
        <f>IF('Tabulka klientů 2023'!$AP184='Hlavní stránka'!DU$1,1,0)</f>
        <v>0</v>
      </c>
      <c r="ED180" s="5">
        <f>IF('Tabulka klientů 2023'!$AS184='Hlavní stránka'!DU$1,1,0)</f>
        <v>0</v>
      </c>
      <c r="EE180" s="5">
        <f>IF('Tabulka klientů 2023'!$AV184='Hlavní stránka'!DU$1,1,0)</f>
        <v>0</v>
      </c>
      <c r="EF180" s="5">
        <f t="shared" si="9"/>
        <v>0</v>
      </c>
      <c r="EG180" s="2">
        <f t="shared" si="21"/>
        <v>0</v>
      </c>
      <c r="EH180" s="5">
        <f>IF('Tabulka klientů 2023'!$R184='Hlavní stránka'!EH$1,1,0)</f>
        <v>0</v>
      </c>
      <c r="EI180" s="5">
        <f>IF('Tabulka klientů 2023'!$U184='Hlavní stránka'!EH$1,1,0)</f>
        <v>0</v>
      </c>
      <c r="EJ180" s="5">
        <f>IF('Tabulka klientů 2023'!$X184='Hlavní stránka'!EH$1,1,0)</f>
        <v>0</v>
      </c>
      <c r="EK180" s="5">
        <f>IF('Tabulka klientů 2023'!$AA184='Hlavní stránka'!EH$1,1,0)</f>
        <v>0</v>
      </c>
      <c r="EL180" s="5">
        <f>IF('Tabulka klientů 2023'!$AD184='Hlavní stránka'!EH$1,1,0)</f>
        <v>0</v>
      </c>
      <c r="EM180" s="5">
        <f>IF('Tabulka klientů 2023'!$AG184='Hlavní stránka'!EH$1,1,0)</f>
        <v>0</v>
      </c>
      <c r="EN180" s="5">
        <f>IF('Tabulka klientů 2023'!$AJ184='Hlavní stránka'!EH$1,1,0)</f>
        <v>0</v>
      </c>
      <c r="EO180" s="5">
        <f>IF('Tabulka klientů 2023'!$AM184='Hlavní stránka'!EH$1,1,0)</f>
        <v>0</v>
      </c>
      <c r="EP180" s="5">
        <f>IF('Tabulka klientů 2023'!$AP184='Hlavní stránka'!EH$1,1,0)</f>
        <v>0</v>
      </c>
      <c r="EQ180" s="5">
        <f>IF('Tabulka klientů 2023'!$AS184='Hlavní stránka'!EH$1,1,0)</f>
        <v>0</v>
      </c>
      <c r="ER180" s="5">
        <f>IF('Tabulka klientů 2023'!$AV184='Hlavní stránka'!EH$1,1,0)</f>
        <v>0</v>
      </c>
      <c r="ES180" s="5">
        <f t="shared" si="10"/>
        <v>0</v>
      </c>
      <c r="ET180" s="2">
        <f t="shared" si="22"/>
        <v>0</v>
      </c>
      <c r="EU180" s="5">
        <f>IF('Tabulka klientů 2023'!$R184='Hlavní stránka'!EU$1,1,0)</f>
        <v>0</v>
      </c>
      <c r="EV180" s="5">
        <f>IF('Tabulka klientů 2023'!$U184='Hlavní stránka'!EU$1,1,0)</f>
        <v>0</v>
      </c>
      <c r="EW180" s="5">
        <f>IF('Tabulka klientů 2023'!$X184='Hlavní stránka'!EU$1,1,0)</f>
        <v>0</v>
      </c>
      <c r="EX180" s="5">
        <f>IF('Tabulka klientů 2023'!$AA184='Hlavní stránka'!EU$1,1,0)</f>
        <v>0</v>
      </c>
      <c r="EY180" s="5">
        <f>IF('Tabulka klientů 2023'!$AD184='Hlavní stránka'!EU$1,1,0)</f>
        <v>0</v>
      </c>
      <c r="EZ180" s="5">
        <f>IF('Tabulka klientů 2023'!$AG184='Hlavní stránka'!EU$1,1,0)</f>
        <v>0</v>
      </c>
      <c r="FA180" s="5">
        <f>IF('Tabulka klientů 2023'!$AJ184='Hlavní stránka'!EU$1,1,0)</f>
        <v>0</v>
      </c>
      <c r="FB180" s="5">
        <f>IF('Tabulka klientů 2023'!$AM184='Hlavní stránka'!EU$1,1,0)</f>
        <v>0</v>
      </c>
      <c r="FC180" s="5">
        <f>IF('Tabulka klientů 2023'!$AP184='Hlavní stránka'!EU$1,1,0)</f>
        <v>0</v>
      </c>
      <c r="FD180" s="5">
        <f>IF('Tabulka klientů 2023'!$AS184='Hlavní stránka'!EU$1,1,0)</f>
        <v>0</v>
      </c>
      <c r="FE180" s="5">
        <f>IF('Tabulka klientů 2023'!$AV184='Hlavní stránka'!EU$1,1,0)</f>
        <v>0</v>
      </c>
      <c r="FF180" s="5">
        <f t="shared" si="11"/>
        <v>0</v>
      </c>
      <c r="FG180" s="2">
        <f t="shared" si="23"/>
        <v>0</v>
      </c>
    </row>
    <row r="181" spans="1:163" ht="1.5" hidden="1" customHeight="1" x14ac:dyDescent="0.25">
      <c r="A181" s="4"/>
      <c r="B181" s="4"/>
      <c r="C181" s="4"/>
      <c r="D181" s="4"/>
      <c r="E181" s="4"/>
      <c r="F181" s="4"/>
      <c r="G181" s="4"/>
      <c r="H181" s="5">
        <f>IF('Tabulka klientů 2023'!$R185='Hlavní stránka'!$H$1,1,0)</f>
        <v>0</v>
      </c>
      <c r="I181" s="5">
        <f>IF('Tabulka klientů 2023'!$U185='Hlavní stránka'!$H$1,1,0)</f>
        <v>0</v>
      </c>
      <c r="J181" s="5">
        <f>IF('Tabulka klientů 2023'!$X185='Hlavní stránka'!$H$1,1,0)</f>
        <v>0</v>
      </c>
      <c r="K181" s="5">
        <f>IF('Tabulka klientů 2023'!$AA185='Hlavní stránka'!$H$1,1,0)</f>
        <v>0</v>
      </c>
      <c r="L181" s="5">
        <f>IF('Tabulka klientů 2023'!$AD185='Hlavní stránka'!$H$1,1,0)</f>
        <v>0</v>
      </c>
      <c r="M181" s="5">
        <f>IF('Tabulka klientů 2023'!$AG185='Hlavní stránka'!$H$1,1,0)</f>
        <v>0</v>
      </c>
      <c r="N181" s="5">
        <f>IF('Tabulka klientů 2023'!$AJ185='Hlavní stránka'!$H$1,1,0)</f>
        <v>0</v>
      </c>
      <c r="O181" s="5">
        <f>IF('Tabulka klientů 2023'!$AM185='Hlavní stránka'!$H$1,1,0)</f>
        <v>0</v>
      </c>
      <c r="P181" s="5">
        <f>IF('Tabulka klientů 2023'!$AP185='Hlavní stránka'!$H$1,1,0)</f>
        <v>0</v>
      </c>
      <c r="Q181" s="5">
        <f>IF('Tabulka klientů 2023'!$AS185='Hlavní stránka'!$H$1,1,0)</f>
        <v>0</v>
      </c>
      <c r="R181" s="5">
        <f>IF('Tabulka klientů 2023'!$AV185='Hlavní stránka'!$H$1,1,0)</f>
        <v>0</v>
      </c>
      <c r="S181" s="5">
        <f t="shared" si="0"/>
        <v>0</v>
      </c>
      <c r="T181" s="2">
        <f t="shared" si="12"/>
        <v>0</v>
      </c>
      <c r="U181" s="5">
        <f>IF('Tabulka klientů 2023'!$R185='Hlavní stránka'!U$1,1,0)</f>
        <v>0</v>
      </c>
      <c r="V181" s="5">
        <f>IF('Tabulka klientů 2023'!$U185='Hlavní stránka'!U$1,1,0)</f>
        <v>0</v>
      </c>
      <c r="W181" s="5">
        <f>IF('Tabulka klientů 2023'!$X185='Hlavní stránka'!U$1,1,0)</f>
        <v>0</v>
      </c>
      <c r="X181" s="5">
        <f>IF('Tabulka klientů 2023'!$AA185='Hlavní stránka'!U$1,1,0)</f>
        <v>0</v>
      </c>
      <c r="Y181" s="5">
        <f>IF('Tabulka klientů 2023'!$AD185='Hlavní stránka'!U$1,1,0)</f>
        <v>0</v>
      </c>
      <c r="Z181" s="5">
        <f>IF('Tabulka klientů 2023'!$AG185='Hlavní stránka'!U$1,1,0)</f>
        <v>0</v>
      </c>
      <c r="AA181" s="5">
        <f>IF('Tabulka klientů 2023'!$AJ185='Hlavní stránka'!U$1,1,0)</f>
        <v>0</v>
      </c>
      <c r="AB181" s="5">
        <f>IF('Tabulka klientů 2023'!$AM185='Hlavní stránka'!U$1,1,0)</f>
        <v>0</v>
      </c>
      <c r="AC181" s="5">
        <f>IF('Tabulka klientů 2023'!$AP185='Hlavní stránka'!U$1,1,0)</f>
        <v>0</v>
      </c>
      <c r="AD181" s="5">
        <f>IF('Tabulka klientů 2023'!$AS185='Hlavní stránka'!U$1,1,0)</f>
        <v>0</v>
      </c>
      <c r="AE181" s="5">
        <f>IF('Tabulka klientů 2023'!$AV185='Hlavní stránka'!U$1,1,0)</f>
        <v>0</v>
      </c>
      <c r="AF181" s="5">
        <f t="shared" si="1"/>
        <v>0</v>
      </c>
      <c r="AG181" s="2">
        <f t="shared" si="13"/>
        <v>0</v>
      </c>
      <c r="AH181" s="5">
        <f>IF('Tabulka klientů 2023'!$R185='Hlavní stránka'!AH$1,1,0)</f>
        <v>0</v>
      </c>
      <c r="AI181" s="5">
        <f>IF('Tabulka klientů 2023'!$U185='Hlavní stránka'!AH$1,1,0)</f>
        <v>0</v>
      </c>
      <c r="AJ181" s="5">
        <f>IF('Tabulka klientů 2023'!$X185='Hlavní stránka'!AH$1,1,0)</f>
        <v>0</v>
      </c>
      <c r="AK181" s="5">
        <f>IF('Tabulka klientů 2023'!$AA185='Hlavní stránka'!AH$1,1,0)</f>
        <v>0</v>
      </c>
      <c r="AL181" s="5">
        <f>IF('Tabulka klientů 2023'!$AD185='Hlavní stránka'!AH$1,1,0)</f>
        <v>0</v>
      </c>
      <c r="AM181" s="5">
        <f>IF('Tabulka klientů 2023'!$AG185='Hlavní stránka'!AH$1,1,0)</f>
        <v>0</v>
      </c>
      <c r="AN181" s="5">
        <f>IF('Tabulka klientů 2023'!$AJ185='Hlavní stránka'!AH$1,1,0)</f>
        <v>0</v>
      </c>
      <c r="AO181" s="5">
        <f>IF('Tabulka klientů 2023'!$AM185='Hlavní stránka'!AH$1,1,0)</f>
        <v>0</v>
      </c>
      <c r="AP181" s="5">
        <f>IF('Tabulka klientů 2023'!$AP185='Hlavní stránka'!AH$1,1,0)</f>
        <v>0</v>
      </c>
      <c r="AQ181" s="5">
        <f>IF('Tabulka klientů 2023'!$AS185='Hlavní stránka'!AH$1,1,0)</f>
        <v>0</v>
      </c>
      <c r="AR181" s="5">
        <f>IF('Tabulka klientů 2023'!$AV185='Hlavní stránka'!AH$1,1,0)</f>
        <v>0</v>
      </c>
      <c r="AS181" s="5">
        <f t="shared" si="2"/>
        <v>0</v>
      </c>
      <c r="AT181" s="2">
        <f t="shared" si="14"/>
        <v>0</v>
      </c>
      <c r="AU181" s="5">
        <f>IF('Tabulka klientů 2023'!$R185='Hlavní stránka'!AU$1,1,0)</f>
        <v>0</v>
      </c>
      <c r="AV181" s="5">
        <f>IF('Tabulka klientů 2023'!$U185='Hlavní stránka'!AU$1,1,0)</f>
        <v>0</v>
      </c>
      <c r="AW181" s="5">
        <f>IF('Tabulka klientů 2023'!$X185='Hlavní stránka'!AU$1,1,0)</f>
        <v>0</v>
      </c>
      <c r="AX181" s="5">
        <f>IF('Tabulka klientů 2023'!$AA185='Hlavní stránka'!AU$1,1,0)</f>
        <v>0</v>
      </c>
      <c r="AY181" s="5">
        <f>IF('Tabulka klientů 2023'!$AD185='Hlavní stránka'!AU$1,1,0)</f>
        <v>0</v>
      </c>
      <c r="AZ181" s="5">
        <f>IF('Tabulka klientů 2023'!$AG185='Hlavní stránka'!AU$1,1,0)</f>
        <v>0</v>
      </c>
      <c r="BA181" s="5">
        <f>IF('Tabulka klientů 2023'!$AJ185='Hlavní stránka'!AU$1,1,0)</f>
        <v>0</v>
      </c>
      <c r="BB181" s="5">
        <f>IF('Tabulka klientů 2023'!$AM185='Hlavní stránka'!AU$1,1,0)</f>
        <v>0</v>
      </c>
      <c r="BC181" s="5">
        <f>IF('Tabulka klientů 2023'!$AP185='Hlavní stránka'!AU$1,1,0)</f>
        <v>0</v>
      </c>
      <c r="BD181" s="5">
        <f>IF('Tabulka klientů 2023'!$AS185='Hlavní stránka'!AU$1,1,0)</f>
        <v>0</v>
      </c>
      <c r="BE181" s="5">
        <f>IF('Tabulka klientů 2023'!$AV185='Hlavní stránka'!AU$1,1,0)</f>
        <v>0</v>
      </c>
      <c r="BF181" s="5">
        <f t="shared" si="3"/>
        <v>0</v>
      </c>
      <c r="BG181" s="2">
        <f t="shared" si="15"/>
        <v>0</v>
      </c>
      <c r="BH181" s="5">
        <f>IF('Tabulka klientů 2023'!$R185='Hlavní stránka'!BH$1,1,0)</f>
        <v>0</v>
      </c>
      <c r="BI181" s="5">
        <f>IF('Tabulka klientů 2023'!$U185='Hlavní stránka'!BH$1,1,0)</f>
        <v>0</v>
      </c>
      <c r="BJ181" s="5">
        <f>IF('Tabulka klientů 2023'!$X185='Hlavní stránka'!BH$1,1,0)</f>
        <v>0</v>
      </c>
      <c r="BK181" s="5">
        <f>IF('Tabulka klientů 2023'!$AA185='Hlavní stránka'!BH$1,1,0)</f>
        <v>0</v>
      </c>
      <c r="BL181" s="5">
        <f>IF('Tabulka klientů 2023'!$AD185='Hlavní stránka'!BH$1,1,0)</f>
        <v>0</v>
      </c>
      <c r="BM181" s="5">
        <f>IF('Tabulka klientů 2023'!$AG185='Hlavní stránka'!BH$1,1,0)</f>
        <v>0</v>
      </c>
      <c r="BN181" s="5">
        <f>IF('Tabulka klientů 2023'!$AJ185='Hlavní stránka'!BH$1,1,0)</f>
        <v>0</v>
      </c>
      <c r="BO181" s="5">
        <f>IF('Tabulka klientů 2023'!$AM185='Hlavní stránka'!BH$1,1,0)</f>
        <v>0</v>
      </c>
      <c r="BP181" s="5">
        <f>IF('Tabulka klientů 2023'!$AP185='Hlavní stránka'!BH$1,1,0)</f>
        <v>0</v>
      </c>
      <c r="BQ181" s="5">
        <f>IF('Tabulka klientů 2023'!$AS185='Hlavní stránka'!BH$1,1,0)</f>
        <v>0</v>
      </c>
      <c r="BR181" s="5">
        <f>IF('Tabulka klientů 2023'!$AV185='Hlavní stránka'!BH$1,1,0)</f>
        <v>0</v>
      </c>
      <c r="BS181" s="5">
        <f t="shared" si="4"/>
        <v>0</v>
      </c>
      <c r="BT181" s="2">
        <f t="shared" si="16"/>
        <v>0</v>
      </c>
      <c r="BU181" s="5">
        <f>IF('Tabulka klientů 2023'!$R185='Hlavní stránka'!BU$1,1,0)</f>
        <v>0</v>
      </c>
      <c r="BV181" s="5">
        <f>IF('Tabulka klientů 2023'!$U185='Hlavní stránka'!BU$1,1,0)</f>
        <v>0</v>
      </c>
      <c r="BW181" s="5">
        <f>IF('Tabulka klientů 2023'!$X185='Hlavní stránka'!BU$1,1,0)</f>
        <v>0</v>
      </c>
      <c r="BX181" s="5">
        <f>IF('Tabulka klientů 2023'!$AA185='Hlavní stránka'!BU$1,1,0)</f>
        <v>0</v>
      </c>
      <c r="BY181" s="5">
        <f>IF('Tabulka klientů 2023'!$AD185='Hlavní stránka'!BU$1,1,0)</f>
        <v>0</v>
      </c>
      <c r="BZ181" s="5">
        <f>IF('Tabulka klientů 2023'!$AG185='Hlavní stránka'!BU$1,1,0)</f>
        <v>0</v>
      </c>
      <c r="CA181" s="5">
        <f>IF('Tabulka klientů 2023'!$AJ185='Hlavní stránka'!BU$1,1,0)</f>
        <v>0</v>
      </c>
      <c r="CB181" s="5">
        <f>IF('Tabulka klientů 2023'!$AM185='Hlavní stránka'!BU$1,1,0)</f>
        <v>0</v>
      </c>
      <c r="CC181" s="5">
        <f>IF('Tabulka klientů 2023'!$AP185='Hlavní stránka'!BU$1,1,0)</f>
        <v>0</v>
      </c>
      <c r="CD181" s="5">
        <f>IF('Tabulka klientů 2023'!$AS185='Hlavní stránka'!BU$1,1,0)</f>
        <v>0</v>
      </c>
      <c r="CE181" s="5">
        <f>IF('Tabulka klientů 2023'!$AV185='Hlavní stránka'!BU$1,1,0)</f>
        <v>0</v>
      </c>
      <c r="CF181" s="5">
        <f t="shared" si="5"/>
        <v>0</v>
      </c>
      <c r="CG181" s="2">
        <f t="shared" si="17"/>
        <v>0</v>
      </c>
      <c r="CH181" s="5">
        <f>IF('Tabulka klientů 2023'!$R185='Hlavní stránka'!CH$1,1,0)</f>
        <v>0</v>
      </c>
      <c r="CI181" s="5">
        <f>IF('Tabulka klientů 2023'!$U185='Hlavní stránka'!CH$1,1,0)</f>
        <v>0</v>
      </c>
      <c r="CJ181" s="5">
        <f>IF('Tabulka klientů 2023'!$X185='Hlavní stránka'!CH$1,1,0)</f>
        <v>0</v>
      </c>
      <c r="CK181" s="5">
        <f>IF('Tabulka klientů 2023'!$AA185='Hlavní stránka'!CH$1,1,0)</f>
        <v>0</v>
      </c>
      <c r="CL181" s="5">
        <f>IF('Tabulka klientů 2023'!$AD185='Hlavní stránka'!CH$1,1,0)</f>
        <v>0</v>
      </c>
      <c r="CM181" s="5">
        <f>IF('Tabulka klientů 2023'!$AG185='Hlavní stránka'!CH$1,1,0)</f>
        <v>0</v>
      </c>
      <c r="CN181" s="5">
        <f>IF('Tabulka klientů 2023'!$AJ185='Hlavní stránka'!CH$1,1,0)</f>
        <v>0</v>
      </c>
      <c r="CO181" s="5">
        <f>IF('Tabulka klientů 2023'!$AM185='Hlavní stránka'!CH$1,1,0)</f>
        <v>0</v>
      </c>
      <c r="CP181" s="5">
        <f>IF('Tabulka klientů 2023'!$AP185='Hlavní stránka'!CH$1,1,0)</f>
        <v>0</v>
      </c>
      <c r="CQ181" s="5">
        <f>IF('Tabulka klientů 2023'!$AS185='Hlavní stránka'!CH$1,1,0)</f>
        <v>0</v>
      </c>
      <c r="CR181" s="5">
        <f>IF('Tabulka klientů 2023'!$AV185='Hlavní stránka'!CH$1,1,0)</f>
        <v>0</v>
      </c>
      <c r="CS181" s="5">
        <f t="shared" si="6"/>
        <v>0</v>
      </c>
      <c r="CT181" s="2">
        <f t="shared" si="18"/>
        <v>0</v>
      </c>
      <c r="CU181" s="5">
        <f>IF('Tabulka klientů 2023'!$R185='Hlavní stránka'!CU$1,1,0)</f>
        <v>0</v>
      </c>
      <c r="CV181" s="5">
        <f>IF('Tabulka klientů 2023'!$U185='Hlavní stránka'!CU$1,1,0)</f>
        <v>0</v>
      </c>
      <c r="CW181" s="5">
        <f>IF('Tabulka klientů 2023'!$X185='Hlavní stránka'!CU$1,1,0)</f>
        <v>0</v>
      </c>
      <c r="CX181" s="5">
        <f>IF('Tabulka klientů 2023'!$AA185='Hlavní stránka'!CU$1,1,0)</f>
        <v>0</v>
      </c>
      <c r="CY181" s="5">
        <f>IF('Tabulka klientů 2023'!$AD185='Hlavní stránka'!CU$1,1,0)</f>
        <v>0</v>
      </c>
      <c r="CZ181" s="5">
        <f>IF('Tabulka klientů 2023'!$AG185='Hlavní stránka'!CU$1,1,0)</f>
        <v>0</v>
      </c>
      <c r="DA181" s="5">
        <f>IF('Tabulka klientů 2023'!$AJ185='Hlavní stránka'!CU$1,1,0)</f>
        <v>0</v>
      </c>
      <c r="DB181" s="5">
        <f>IF('Tabulka klientů 2023'!$AM185='Hlavní stránka'!CU$1,1,0)</f>
        <v>0</v>
      </c>
      <c r="DC181" s="5">
        <f>IF('Tabulka klientů 2023'!$AP185='Hlavní stránka'!CU$1,1,0)</f>
        <v>0</v>
      </c>
      <c r="DD181" s="5">
        <f>IF('Tabulka klientů 2023'!$AS185='Hlavní stránka'!CU$1,1,0)</f>
        <v>0</v>
      </c>
      <c r="DE181" s="5">
        <f>IF('Tabulka klientů 2023'!$AV185='Hlavní stránka'!CU$1,1,0)</f>
        <v>0</v>
      </c>
      <c r="DF181" s="5">
        <f t="shared" si="7"/>
        <v>0</v>
      </c>
      <c r="DG181" s="2">
        <f t="shared" si="19"/>
        <v>0</v>
      </c>
      <c r="DH181" s="5">
        <f>IF('Tabulka klientů 2023'!$R185='Hlavní stránka'!DH$1,1,0)</f>
        <v>0</v>
      </c>
      <c r="DI181" s="5">
        <f>IF('Tabulka klientů 2023'!$U185='Hlavní stránka'!DH$1,1,0)</f>
        <v>0</v>
      </c>
      <c r="DJ181" s="5">
        <f>IF('Tabulka klientů 2023'!$X185='Hlavní stránka'!DH$1,1,0)</f>
        <v>0</v>
      </c>
      <c r="DK181" s="5">
        <f>IF('Tabulka klientů 2023'!$AA185='Hlavní stránka'!DH$1,1,0)</f>
        <v>0</v>
      </c>
      <c r="DL181" s="5">
        <f>IF('Tabulka klientů 2023'!$AD185='Hlavní stránka'!DH$1,1,0)</f>
        <v>0</v>
      </c>
      <c r="DM181" s="5">
        <f>IF('Tabulka klientů 2023'!$AG185='Hlavní stránka'!DH$1,1,0)</f>
        <v>0</v>
      </c>
      <c r="DN181" s="5">
        <f>IF('Tabulka klientů 2023'!$AJ185='Hlavní stránka'!DH$1,1,0)</f>
        <v>0</v>
      </c>
      <c r="DO181" s="5">
        <f>IF('Tabulka klientů 2023'!$AM185='Hlavní stránka'!DH$1,1,0)</f>
        <v>0</v>
      </c>
      <c r="DP181" s="5">
        <f>IF('Tabulka klientů 2023'!$AP185='Hlavní stránka'!DH$1,1,0)</f>
        <v>0</v>
      </c>
      <c r="DQ181" s="5">
        <f>IF('Tabulka klientů 2023'!$AS185='Hlavní stránka'!DH$1,1,0)</f>
        <v>0</v>
      </c>
      <c r="DR181" s="5">
        <f>IF('Tabulka klientů 2023'!$AV185='Hlavní stránka'!DH$1,1,0)</f>
        <v>0</v>
      </c>
      <c r="DS181" s="5">
        <f t="shared" si="8"/>
        <v>0</v>
      </c>
      <c r="DT181" s="2">
        <f t="shared" si="20"/>
        <v>0</v>
      </c>
      <c r="DU181" s="5">
        <f>IF('Tabulka klientů 2023'!$R185='Hlavní stránka'!DU$1,1,0)</f>
        <v>0</v>
      </c>
      <c r="DV181" s="5">
        <f>IF('Tabulka klientů 2023'!$U185='Hlavní stránka'!DU$1,1,0)</f>
        <v>0</v>
      </c>
      <c r="DW181" s="5">
        <f>IF('Tabulka klientů 2023'!$X185='Hlavní stránka'!DU$1,1,0)</f>
        <v>0</v>
      </c>
      <c r="DX181" s="5">
        <f>IF('Tabulka klientů 2023'!$AA185='Hlavní stránka'!DU$1,1,0)</f>
        <v>0</v>
      </c>
      <c r="DY181" s="5">
        <f>IF('Tabulka klientů 2023'!$AD185='Hlavní stránka'!DU$1,1,0)</f>
        <v>0</v>
      </c>
      <c r="DZ181" s="5">
        <f>IF('Tabulka klientů 2023'!$AG185='Hlavní stránka'!DU$1,1,0)</f>
        <v>0</v>
      </c>
      <c r="EA181" s="5">
        <f>IF('Tabulka klientů 2023'!$AJ185='Hlavní stránka'!DU$1,1,0)</f>
        <v>0</v>
      </c>
      <c r="EB181" s="5">
        <f>IF('Tabulka klientů 2023'!$AM185='Hlavní stránka'!DU$1,1,0)</f>
        <v>0</v>
      </c>
      <c r="EC181" s="5">
        <f>IF('Tabulka klientů 2023'!$AP185='Hlavní stránka'!DU$1,1,0)</f>
        <v>0</v>
      </c>
      <c r="ED181" s="5">
        <f>IF('Tabulka klientů 2023'!$AS185='Hlavní stránka'!DU$1,1,0)</f>
        <v>0</v>
      </c>
      <c r="EE181" s="5">
        <f>IF('Tabulka klientů 2023'!$AV185='Hlavní stránka'!DU$1,1,0)</f>
        <v>0</v>
      </c>
      <c r="EF181" s="5">
        <f t="shared" si="9"/>
        <v>0</v>
      </c>
      <c r="EG181" s="2">
        <f t="shared" si="21"/>
        <v>0</v>
      </c>
      <c r="EH181" s="5">
        <f>IF('Tabulka klientů 2023'!$R185='Hlavní stránka'!EH$1,1,0)</f>
        <v>0</v>
      </c>
      <c r="EI181" s="5">
        <f>IF('Tabulka klientů 2023'!$U185='Hlavní stránka'!EH$1,1,0)</f>
        <v>0</v>
      </c>
      <c r="EJ181" s="5">
        <f>IF('Tabulka klientů 2023'!$X185='Hlavní stránka'!EH$1,1,0)</f>
        <v>0</v>
      </c>
      <c r="EK181" s="5">
        <f>IF('Tabulka klientů 2023'!$AA185='Hlavní stránka'!EH$1,1,0)</f>
        <v>0</v>
      </c>
      <c r="EL181" s="5">
        <f>IF('Tabulka klientů 2023'!$AD185='Hlavní stránka'!EH$1,1,0)</f>
        <v>0</v>
      </c>
      <c r="EM181" s="5">
        <f>IF('Tabulka klientů 2023'!$AG185='Hlavní stránka'!EH$1,1,0)</f>
        <v>0</v>
      </c>
      <c r="EN181" s="5">
        <f>IF('Tabulka klientů 2023'!$AJ185='Hlavní stránka'!EH$1,1,0)</f>
        <v>0</v>
      </c>
      <c r="EO181" s="5">
        <f>IF('Tabulka klientů 2023'!$AM185='Hlavní stránka'!EH$1,1,0)</f>
        <v>0</v>
      </c>
      <c r="EP181" s="5">
        <f>IF('Tabulka klientů 2023'!$AP185='Hlavní stránka'!EH$1,1,0)</f>
        <v>0</v>
      </c>
      <c r="EQ181" s="5">
        <f>IF('Tabulka klientů 2023'!$AS185='Hlavní stránka'!EH$1,1,0)</f>
        <v>0</v>
      </c>
      <c r="ER181" s="5">
        <f>IF('Tabulka klientů 2023'!$AV185='Hlavní stránka'!EH$1,1,0)</f>
        <v>0</v>
      </c>
      <c r="ES181" s="5">
        <f t="shared" si="10"/>
        <v>0</v>
      </c>
      <c r="ET181" s="2">
        <f t="shared" si="22"/>
        <v>0</v>
      </c>
      <c r="EU181" s="5">
        <f>IF('Tabulka klientů 2023'!$R185='Hlavní stránka'!EU$1,1,0)</f>
        <v>0</v>
      </c>
      <c r="EV181" s="5">
        <f>IF('Tabulka klientů 2023'!$U185='Hlavní stránka'!EU$1,1,0)</f>
        <v>0</v>
      </c>
      <c r="EW181" s="5">
        <f>IF('Tabulka klientů 2023'!$X185='Hlavní stránka'!EU$1,1,0)</f>
        <v>0</v>
      </c>
      <c r="EX181" s="5">
        <f>IF('Tabulka klientů 2023'!$AA185='Hlavní stránka'!EU$1,1,0)</f>
        <v>0</v>
      </c>
      <c r="EY181" s="5">
        <f>IF('Tabulka klientů 2023'!$AD185='Hlavní stránka'!EU$1,1,0)</f>
        <v>0</v>
      </c>
      <c r="EZ181" s="5">
        <f>IF('Tabulka klientů 2023'!$AG185='Hlavní stránka'!EU$1,1,0)</f>
        <v>0</v>
      </c>
      <c r="FA181" s="5">
        <f>IF('Tabulka klientů 2023'!$AJ185='Hlavní stránka'!EU$1,1,0)</f>
        <v>0</v>
      </c>
      <c r="FB181" s="5">
        <f>IF('Tabulka klientů 2023'!$AM185='Hlavní stránka'!EU$1,1,0)</f>
        <v>0</v>
      </c>
      <c r="FC181" s="5">
        <f>IF('Tabulka klientů 2023'!$AP185='Hlavní stránka'!EU$1,1,0)</f>
        <v>0</v>
      </c>
      <c r="FD181" s="5">
        <f>IF('Tabulka klientů 2023'!$AS185='Hlavní stránka'!EU$1,1,0)</f>
        <v>0</v>
      </c>
      <c r="FE181" s="5">
        <f>IF('Tabulka klientů 2023'!$AV185='Hlavní stránka'!EU$1,1,0)</f>
        <v>0</v>
      </c>
      <c r="FF181" s="5">
        <f t="shared" si="11"/>
        <v>0</v>
      </c>
      <c r="FG181" s="2">
        <f t="shared" si="23"/>
        <v>0</v>
      </c>
    </row>
    <row r="182" spans="1:163" ht="1.5" hidden="1" customHeight="1" x14ac:dyDescent="0.25">
      <c r="A182" s="4"/>
      <c r="B182" s="4"/>
      <c r="C182" s="4"/>
      <c r="D182" s="4"/>
      <c r="E182" s="4"/>
      <c r="F182" s="4"/>
      <c r="G182" s="4"/>
      <c r="H182" s="5">
        <f>IF('Tabulka klientů 2023'!$R186='Hlavní stránka'!$H$1,1,0)</f>
        <v>0</v>
      </c>
      <c r="I182" s="5">
        <f>IF('Tabulka klientů 2023'!$U186='Hlavní stránka'!$H$1,1,0)</f>
        <v>0</v>
      </c>
      <c r="J182" s="5">
        <f>IF('Tabulka klientů 2023'!$X186='Hlavní stránka'!$H$1,1,0)</f>
        <v>0</v>
      </c>
      <c r="K182" s="5">
        <f>IF('Tabulka klientů 2023'!$AA186='Hlavní stránka'!$H$1,1,0)</f>
        <v>0</v>
      </c>
      <c r="L182" s="5">
        <f>IF('Tabulka klientů 2023'!$AD186='Hlavní stránka'!$H$1,1,0)</f>
        <v>0</v>
      </c>
      <c r="M182" s="5">
        <f>IF('Tabulka klientů 2023'!$AG186='Hlavní stránka'!$H$1,1,0)</f>
        <v>0</v>
      </c>
      <c r="N182" s="5">
        <f>IF('Tabulka klientů 2023'!$AJ186='Hlavní stránka'!$H$1,1,0)</f>
        <v>0</v>
      </c>
      <c r="O182" s="5">
        <f>IF('Tabulka klientů 2023'!$AM186='Hlavní stránka'!$H$1,1,0)</f>
        <v>0</v>
      </c>
      <c r="P182" s="5">
        <f>IF('Tabulka klientů 2023'!$AP186='Hlavní stránka'!$H$1,1,0)</f>
        <v>0</v>
      </c>
      <c r="Q182" s="5">
        <f>IF('Tabulka klientů 2023'!$AS186='Hlavní stránka'!$H$1,1,0)</f>
        <v>0</v>
      </c>
      <c r="R182" s="5">
        <f>IF('Tabulka klientů 2023'!$AV186='Hlavní stránka'!$H$1,1,0)</f>
        <v>0</v>
      </c>
      <c r="S182" s="5">
        <f t="shared" si="0"/>
        <v>0</v>
      </c>
      <c r="T182" s="2">
        <f t="shared" si="12"/>
        <v>0</v>
      </c>
      <c r="U182" s="5">
        <f>IF('Tabulka klientů 2023'!$R186='Hlavní stránka'!U$1,1,0)</f>
        <v>0</v>
      </c>
      <c r="V182" s="5">
        <f>IF('Tabulka klientů 2023'!$U186='Hlavní stránka'!U$1,1,0)</f>
        <v>0</v>
      </c>
      <c r="W182" s="5">
        <f>IF('Tabulka klientů 2023'!$X186='Hlavní stránka'!U$1,1,0)</f>
        <v>0</v>
      </c>
      <c r="X182" s="5">
        <f>IF('Tabulka klientů 2023'!$AA186='Hlavní stránka'!U$1,1,0)</f>
        <v>0</v>
      </c>
      <c r="Y182" s="5">
        <f>IF('Tabulka klientů 2023'!$AD186='Hlavní stránka'!U$1,1,0)</f>
        <v>0</v>
      </c>
      <c r="Z182" s="5">
        <f>IF('Tabulka klientů 2023'!$AG186='Hlavní stránka'!U$1,1,0)</f>
        <v>0</v>
      </c>
      <c r="AA182" s="5">
        <f>IF('Tabulka klientů 2023'!$AJ186='Hlavní stránka'!U$1,1,0)</f>
        <v>0</v>
      </c>
      <c r="AB182" s="5">
        <f>IF('Tabulka klientů 2023'!$AM186='Hlavní stránka'!U$1,1,0)</f>
        <v>0</v>
      </c>
      <c r="AC182" s="5">
        <f>IF('Tabulka klientů 2023'!$AP186='Hlavní stránka'!U$1,1,0)</f>
        <v>0</v>
      </c>
      <c r="AD182" s="5">
        <f>IF('Tabulka klientů 2023'!$AS186='Hlavní stránka'!U$1,1,0)</f>
        <v>0</v>
      </c>
      <c r="AE182" s="5">
        <f>IF('Tabulka klientů 2023'!$AV186='Hlavní stránka'!U$1,1,0)</f>
        <v>0</v>
      </c>
      <c r="AF182" s="5">
        <f t="shared" si="1"/>
        <v>0</v>
      </c>
      <c r="AG182" s="2">
        <f t="shared" si="13"/>
        <v>0</v>
      </c>
      <c r="AH182" s="5">
        <f>IF('Tabulka klientů 2023'!$R186='Hlavní stránka'!AH$1,1,0)</f>
        <v>0</v>
      </c>
      <c r="AI182" s="5">
        <f>IF('Tabulka klientů 2023'!$U186='Hlavní stránka'!AH$1,1,0)</f>
        <v>0</v>
      </c>
      <c r="AJ182" s="5">
        <f>IF('Tabulka klientů 2023'!$X186='Hlavní stránka'!AH$1,1,0)</f>
        <v>0</v>
      </c>
      <c r="AK182" s="5">
        <f>IF('Tabulka klientů 2023'!$AA186='Hlavní stránka'!AH$1,1,0)</f>
        <v>0</v>
      </c>
      <c r="AL182" s="5">
        <f>IF('Tabulka klientů 2023'!$AD186='Hlavní stránka'!AH$1,1,0)</f>
        <v>0</v>
      </c>
      <c r="AM182" s="5">
        <f>IF('Tabulka klientů 2023'!$AG186='Hlavní stránka'!AH$1,1,0)</f>
        <v>0</v>
      </c>
      <c r="AN182" s="5">
        <f>IF('Tabulka klientů 2023'!$AJ186='Hlavní stránka'!AH$1,1,0)</f>
        <v>0</v>
      </c>
      <c r="AO182" s="5">
        <f>IF('Tabulka klientů 2023'!$AM186='Hlavní stránka'!AH$1,1,0)</f>
        <v>0</v>
      </c>
      <c r="AP182" s="5">
        <f>IF('Tabulka klientů 2023'!$AP186='Hlavní stránka'!AH$1,1,0)</f>
        <v>0</v>
      </c>
      <c r="AQ182" s="5">
        <f>IF('Tabulka klientů 2023'!$AS186='Hlavní stránka'!AH$1,1,0)</f>
        <v>0</v>
      </c>
      <c r="AR182" s="5">
        <f>IF('Tabulka klientů 2023'!$AV186='Hlavní stránka'!AH$1,1,0)</f>
        <v>0</v>
      </c>
      <c r="AS182" s="5">
        <f t="shared" si="2"/>
        <v>0</v>
      </c>
      <c r="AT182" s="2">
        <f t="shared" si="14"/>
        <v>0</v>
      </c>
      <c r="AU182" s="5">
        <f>IF('Tabulka klientů 2023'!$R186='Hlavní stránka'!AU$1,1,0)</f>
        <v>0</v>
      </c>
      <c r="AV182" s="5">
        <f>IF('Tabulka klientů 2023'!$U186='Hlavní stránka'!AU$1,1,0)</f>
        <v>0</v>
      </c>
      <c r="AW182" s="5">
        <f>IF('Tabulka klientů 2023'!$X186='Hlavní stránka'!AU$1,1,0)</f>
        <v>0</v>
      </c>
      <c r="AX182" s="5">
        <f>IF('Tabulka klientů 2023'!$AA186='Hlavní stránka'!AU$1,1,0)</f>
        <v>0</v>
      </c>
      <c r="AY182" s="5">
        <f>IF('Tabulka klientů 2023'!$AD186='Hlavní stránka'!AU$1,1,0)</f>
        <v>0</v>
      </c>
      <c r="AZ182" s="5">
        <f>IF('Tabulka klientů 2023'!$AG186='Hlavní stránka'!AU$1,1,0)</f>
        <v>0</v>
      </c>
      <c r="BA182" s="5">
        <f>IF('Tabulka klientů 2023'!$AJ186='Hlavní stránka'!AU$1,1,0)</f>
        <v>0</v>
      </c>
      <c r="BB182" s="5">
        <f>IF('Tabulka klientů 2023'!$AM186='Hlavní stránka'!AU$1,1,0)</f>
        <v>0</v>
      </c>
      <c r="BC182" s="5">
        <f>IF('Tabulka klientů 2023'!$AP186='Hlavní stránka'!AU$1,1,0)</f>
        <v>0</v>
      </c>
      <c r="BD182" s="5">
        <f>IF('Tabulka klientů 2023'!$AS186='Hlavní stránka'!AU$1,1,0)</f>
        <v>0</v>
      </c>
      <c r="BE182" s="5">
        <f>IF('Tabulka klientů 2023'!$AV186='Hlavní stránka'!AU$1,1,0)</f>
        <v>0</v>
      </c>
      <c r="BF182" s="5">
        <f t="shared" si="3"/>
        <v>0</v>
      </c>
      <c r="BG182" s="2">
        <f t="shared" si="15"/>
        <v>0</v>
      </c>
      <c r="BH182" s="5">
        <f>IF('Tabulka klientů 2023'!$R186='Hlavní stránka'!BH$1,1,0)</f>
        <v>0</v>
      </c>
      <c r="BI182" s="5">
        <f>IF('Tabulka klientů 2023'!$U186='Hlavní stránka'!BH$1,1,0)</f>
        <v>0</v>
      </c>
      <c r="BJ182" s="5">
        <f>IF('Tabulka klientů 2023'!$X186='Hlavní stránka'!BH$1,1,0)</f>
        <v>0</v>
      </c>
      <c r="BK182" s="5">
        <f>IF('Tabulka klientů 2023'!$AA186='Hlavní stránka'!BH$1,1,0)</f>
        <v>0</v>
      </c>
      <c r="BL182" s="5">
        <f>IF('Tabulka klientů 2023'!$AD186='Hlavní stránka'!BH$1,1,0)</f>
        <v>0</v>
      </c>
      <c r="BM182" s="5">
        <f>IF('Tabulka klientů 2023'!$AG186='Hlavní stránka'!BH$1,1,0)</f>
        <v>0</v>
      </c>
      <c r="BN182" s="5">
        <f>IF('Tabulka klientů 2023'!$AJ186='Hlavní stránka'!BH$1,1,0)</f>
        <v>0</v>
      </c>
      <c r="BO182" s="5">
        <f>IF('Tabulka klientů 2023'!$AM186='Hlavní stránka'!BH$1,1,0)</f>
        <v>0</v>
      </c>
      <c r="BP182" s="5">
        <f>IF('Tabulka klientů 2023'!$AP186='Hlavní stránka'!BH$1,1,0)</f>
        <v>0</v>
      </c>
      <c r="BQ182" s="5">
        <f>IF('Tabulka klientů 2023'!$AS186='Hlavní stránka'!BH$1,1,0)</f>
        <v>0</v>
      </c>
      <c r="BR182" s="5">
        <f>IF('Tabulka klientů 2023'!$AV186='Hlavní stránka'!BH$1,1,0)</f>
        <v>0</v>
      </c>
      <c r="BS182" s="5">
        <f t="shared" si="4"/>
        <v>0</v>
      </c>
      <c r="BT182" s="2">
        <f t="shared" si="16"/>
        <v>0</v>
      </c>
      <c r="BU182" s="5">
        <f>IF('Tabulka klientů 2023'!$R186='Hlavní stránka'!BU$1,1,0)</f>
        <v>0</v>
      </c>
      <c r="BV182" s="5">
        <f>IF('Tabulka klientů 2023'!$U186='Hlavní stránka'!BU$1,1,0)</f>
        <v>0</v>
      </c>
      <c r="BW182" s="5">
        <f>IF('Tabulka klientů 2023'!$X186='Hlavní stránka'!BU$1,1,0)</f>
        <v>0</v>
      </c>
      <c r="BX182" s="5">
        <f>IF('Tabulka klientů 2023'!$AA186='Hlavní stránka'!BU$1,1,0)</f>
        <v>0</v>
      </c>
      <c r="BY182" s="5">
        <f>IF('Tabulka klientů 2023'!$AD186='Hlavní stránka'!BU$1,1,0)</f>
        <v>0</v>
      </c>
      <c r="BZ182" s="5">
        <f>IF('Tabulka klientů 2023'!$AG186='Hlavní stránka'!BU$1,1,0)</f>
        <v>0</v>
      </c>
      <c r="CA182" s="5">
        <f>IF('Tabulka klientů 2023'!$AJ186='Hlavní stránka'!BU$1,1,0)</f>
        <v>0</v>
      </c>
      <c r="CB182" s="5">
        <f>IF('Tabulka klientů 2023'!$AM186='Hlavní stránka'!BU$1,1,0)</f>
        <v>0</v>
      </c>
      <c r="CC182" s="5">
        <f>IF('Tabulka klientů 2023'!$AP186='Hlavní stránka'!BU$1,1,0)</f>
        <v>0</v>
      </c>
      <c r="CD182" s="5">
        <f>IF('Tabulka klientů 2023'!$AS186='Hlavní stránka'!BU$1,1,0)</f>
        <v>0</v>
      </c>
      <c r="CE182" s="5">
        <f>IF('Tabulka klientů 2023'!$AV186='Hlavní stránka'!BU$1,1,0)</f>
        <v>0</v>
      </c>
      <c r="CF182" s="5">
        <f t="shared" si="5"/>
        <v>0</v>
      </c>
      <c r="CG182" s="2">
        <f t="shared" si="17"/>
        <v>0</v>
      </c>
      <c r="CH182" s="5">
        <f>IF('Tabulka klientů 2023'!$R186='Hlavní stránka'!CH$1,1,0)</f>
        <v>0</v>
      </c>
      <c r="CI182" s="5">
        <f>IF('Tabulka klientů 2023'!$U186='Hlavní stránka'!CH$1,1,0)</f>
        <v>0</v>
      </c>
      <c r="CJ182" s="5">
        <f>IF('Tabulka klientů 2023'!$X186='Hlavní stránka'!CH$1,1,0)</f>
        <v>0</v>
      </c>
      <c r="CK182" s="5">
        <f>IF('Tabulka klientů 2023'!$AA186='Hlavní stránka'!CH$1,1,0)</f>
        <v>0</v>
      </c>
      <c r="CL182" s="5">
        <f>IF('Tabulka klientů 2023'!$AD186='Hlavní stránka'!CH$1,1,0)</f>
        <v>0</v>
      </c>
      <c r="CM182" s="5">
        <f>IF('Tabulka klientů 2023'!$AG186='Hlavní stránka'!CH$1,1,0)</f>
        <v>0</v>
      </c>
      <c r="CN182" s="5">
        <f>IF('Tabulka klientů 2023'!$AJ186='Hlavní stránka'!CH$1,1,0)</f>
        <v>0</v>
      </c>
      <c r="CO182" s="5">
        <f>IF('Tabulka klientů 2023'!$AM186='Hlavní stránka'!CH$1,1,0)</f>
        <v>0</v>
      </c>
      <c r="CP182" s="5">
        <f>IF('Tabulka klientů 2023'!$AP186='Hlavní stránka'!CH$1,1,0)</f>
        <v>0</v>
      </c>
      <c r="CQ182" s="5">
        <f>IF('Tabulka klientů 2023'!$AS186='Hlavní stránka'!CH$1,1,0)</f>
        <v>0</v>
      </c>
      <c r="CR182" s="5">
        <f>IF('Tabulka klientů 2023'!$AV186='Hlavní stránka'!CH$1,1,0)</f>
        <v>0</v>
      </c>
      <c r="CS182" s="5">
        <f t="shared" si="6"/>
        <v>0</v>
      </c>
      <c r="CT182" s="2">
        <f t="shared" si="18"/>
        <v>0</v>
      </c>
      <c r="CU182" s="5">
        <f>IF('Tabulka klientů 2023'!$R186='Hlavní stránka'!CU$1,1,0)</f>
        <v>0</v>
      </c>
      <c r="CV182" s="5">
        <f>IF('Tabulka klientů 2023'!$U186='Hlavní stránka'!CU$1,1,0)</f>
        <v>0</v>
      </c>
      <c r="CW182" s="5">
        <f>IF('Tabulka klientů 2023'!$X186='Hlavní stránka'!CU$1,1,0)</f>
        <v>0</v>
      </c>
      <c r="CX182" s="5">
        <f>IF('Tabulka klientů 2023'!$AA186='Hlavní stránka'!CU$1,1,0)</f>
        <v>0</v>
      </c>
      <c r="CY182" s="5">
        <f>IF('Tabulka klientů 2023'!$AD186='Hlavní stránka'!CU$1,1,0)</f>
        <v>0</v>
      </c>
      <c r="CZ182" s="5">
        <f>IF('Tabulka klientů 2023'!$AG186='Hlavní stránka'!CU$1,1,0)</f>
        <v>0</v>
      </c>
      <c r="DA182" s="5">
        <f>IF('Tabulka klientů 2023'!$AJ186='Hlavní stránka'!CU$1,1,0)</f>
        <v>0</v>
      </c>
      <c r="DB182" s="5">
        <f>IF('Tabulka klientů 2023'!$AM186='Hlavní stránka'!CU$1,1,0)</f>
        <v>0</v>
      </c>
      <c r="DC182" s="5">
        <f>IF('Tabulka klientů 2023'!$AP186='Hlavní stránka'!CU$1,1,0)</f>
        <v>0</v>
      </c>
      <c r="DD182" s="5">
        <f>IF('Tabulka klientů 2023'!$AS186='Hlavní stránka'!CU$1,1,0)</f>
        <v>0</v>
      </c>
      <c r="DE182" s="5">
        <f>IF('Tabulka klientů 2023'!$AV186='Hlavní stránka'!CU$1,1,0)</f>
        <v>0</v>
      </c>
      <c r="DF182" s="5">
        <f t="shared" si="7"/>
        <v>0</v>
      </c>
      <c r="DG182" s="2">
        <f t="shared" si="19"/>
        <v>0</v>
      </c>
      <c r="DH182" s="5">
        <f>IF('Tabulka klientů 2023'!$R186='Hlavní stránka'!DH$1,1,0)</f>
        <v>0</v>
      </c>
      <c r="DI182" s="5">
        <f>IF('Tabulka klientů 2023'!$U186='Hlavní stránka'!DH$1,1,0)</f>
        <v>0</v>
      </c>
      <c r="DJ182" s="5">
        <f>IF('Tabulka klientů 2023'!$X186='Hlavní stránka'!DH$1,1,0)</f>
        <v>0</v>
      </c>
      <c r="DK182" s="5">
        <f>IF('Tabulka klientů 2023'!$AA186='Hlavní stránka'!DH$1,1,0)</f>
        <v>0</v>
      </c>
      <c r="DL182" s="5">
        <f>IF('Tabulka klientů 2023'!$AD186='Hlavní stránka'!DH$1,1,0)</f>
        <v>0</v>
      </c>
      <c r="DM182" s="5">
        <f>IF('Tabulka klientů 2023'!$AG186='Hlavní stránka'!DH$1,1,0)</f>
        <v>0</v>
      </c>
      <c r="DN182" s="5">
        <f>IF('Tabulka klientů 2023'!$AJ186='Hlavní stránka'!DH$1,1,0)</f>
        <v>0</v>
      </c>
      <c r="DO182" s="5">
        <f>IF('Tabulka klientů 2023'!$AM186='Hlavní stránka'!DH$1,1,0)</f>
        <v>0</v>
      </c>
      <c r="DP182" s="5">
        <f>IF('Tabulka klientů 2023'!$AP186='Hlavní stránka'!DH$1,1,0)</f>
        <v>0</v>
      </c>
      <c r="DQ182" s="5">
        <f>IF('Tabulka klientů 2023'!$AS186='Hlavní stránka'!DH$1,1,0)</f>
        <v>0</v>
      </c>
      <c r="DR182" s="5">
        <f>IF('Tabulka klientů 2023'!$AV186='Hlavní stránka'!DH$1,1,0)</f>
        <v>0</v>
      </c>
      <c r="DS182" s="5">
        <f t="shared" si="8"/>
        <v>0</v>
      </c>
      <c r="DT182" s="2">
        <f t="shared" si="20"/>
        <v>0</v>
      </c>
      <c r="DU182" s="5">
        <f>IF('Tabulka klientů 2023'!$R186='Hlavní stránka'!DU$1,1,0)</f>
        <v>0</v>
      </c>
      <c r="DV182" s="5">
        <f>IF('Tabulka klientů 2023'!$U186='Hlavní stránka'!DU$1,1,0)</f>
        <v>0</v>
      </c>
      <c r="DW182" s="5">
        <f>IF('Tabulka klientů 2023'!$X186='Hlavní stránka'!DU$1,1,0)</f>
        <v>0</v>
      </c>
      <c r="DX182" s="5">
        <f>IF('Tabulka klientů 2023'!$AA186='Hlavní stránka'!DU$1,1,0)</f>
        <v>0</v>
      </c>
      <c r="DY182" s="5">
        <f>IF('Tabulka klientů 2023'!$AD186='Hlavní stránka'!DU$1,1,0)</f>
        <v>0</v>
      </c>
      <c r="DZ182" s="5">
        <f>IF('Tabulka klientů 2023'!$AG186='Hlavní stránka'!DU$1,1,0)</f>
        <v>0</v>
      </c>
      <c r="EA182" s="5">
        <f>IF('Tabulka klientů 2023'!$AJ186='Hlavní stránka'!DU$1,1,0)</f>
        <v>0</v>
      </c>
      <c r="EB182" s="5">
        <f>IF('Tabulka klientů 2023'!$AM186='Hlavní stránka'!DU$1,1,0)</f>
        <v>0</v>
      </c>
      <c r="EC182" s="5">
        <f>IF('Tabulka klientů 2023'!$AP186='Hlavní stránka'!DU$1,1,0)</f>
        <v>0</v>
      </c>
      <c r="ED182" s="5">
        <f>IF('Tabulka klientů 2023'!$AS186='Hlavní stránka'!DU$1,1,0)</f>
        <v>0</v>
      </c>
      <c r="EE182" s="5">
        <f>IF('Tabulka klientů 2023'!$AV186='Hlavní stránka'!DU$1,1,0)</f>
        <v>0</v>
      </c>
      <c r="EF182" s="5">
        <f t="shared" si="9"/>
        <v>0</v>
      </c>
      <c r="EG182" s="2">
        <f t="shared" si="21"/>
        <v>0</v>
      </c>
      <c r="EH182" s="5">
        <f>IF('Tabulka klientů 2023'!$R186='Hlavní stránka'!EH$1,1,0)</f>
        <v>0</v>
      </c>
      <c r="EI182" s="5">
        <f>IF('Tabulka klientů 2023'!$U186='Hlavní stránka'!EH$1,1,0)</f>
        <v>0</v>
      </c>
      <c r="EJ182" s="5">
        <f>IF('Tabulka klientů 2023'!$X186='Hlavní stránka'!EH$1,1,0)</f>
        <v>0</v>
      </c>
      <c r="EK182" s="5">
        <f>IF('Tabulka klientů 2023'!$AA186='Hlavní stránka'!EH$1,1,0)</f>
        <v>0</v>
      </c>
      <c r="EL182" s="5">
        <f>IF('Tabulka klientů 2023'!$AD186='Hlavní stránka'!EH$1,1,0)</f>
        <v>0</v>
      </c>
      <c r="EM182" s="5">
        <f>IF('Tabulka klientů 2023'!$AG186='Hlavní stránka'!EH$1,1,0)</f>
        <v>0</v>
      </c>
      <c r="EN182" s="5">
        <f>IF('Tabulka klientů 2023'!$AJ186='Hlavní stránka'!EH$1,1,0)</f>
        <v>0</v>
      </c>
      <c r="EO182" s="5">
        <f>IF('Tabulka klientů 2023'!$AM186='Hlavní stránka'!EH$1,1,0)</f>
        <v>0</v>
      </c>
      <c r="EP182" s="5">
        <f>IF('Tabulka klientů 2023'!$AP186='Hlavní stránka'!EH$1,1,0)</f>
        <v>0</v>
      </c>
      <c r="EQ182" s="5">
        <f>IF('Tabulka klientů 2023'!$AS186='Hlavní stránka'!EH$1,1,0)</f>
        <v>0</v>
      </c>
      <c r="ER182" s="5">
        <f>IF('Tabulka klientů 2023'!$AV186='Hlavní stránka'!EH$1,1,0)</f>
        <v>0</v>
      </c>
      <c r="ES182" s="5">
        <f t="shared" si="10"/>
        <v>0</v>
      </c>
      <c r="ET182" s="2">
        <f t="shared" si="22"/>
        <v>0</v>
      </c>
      <c r="EU182" s="5">
        <f>IF('Tabulka klientů 2023'!$R186='Hlavní stránka'!EU$1,1,0)</f>
        <v>0</v>
      </c>
      <c r="EV182" s="5">
        <f>IF('Tabulka klientů 2023'!$U186='Hlavní stránka'!EU$1,1,0)</f>
        <v>0</v>
      </c>
      <c r="EW182" s="5">
        <f>IF('Tabulka klientů 2023'!$X186='Hlavní stránka'!EU$1,1,0)</f>
        <v>0</v>
      </c>
      <c r="EX182" s="5">
        <f>IF('Tabulka klientů 2023'!$AA186='Hlavní stránka'!EU$1,1,0)</f>
        <v>0</v>
      </c>
      <c r="EY182" s="5">
        <f>IF('Tabulka klientů 2023'!$AD186='Hlavní stránka'!EU$1,1,0)</f>
        <v>0</v>
      </c>
      <c r="EZ182" s="5">
        <f>IF('Tabulka klientů 2023'!$AG186='Hlavní stránka'!EU$1,1,0)</f>
        <v>0</v>
      </c>
      <c r="FA182" s="5">
        <f>IF('Tabulka klientů 2023'!$AJ186='Hlavní stránka'!EU$1,1,0)</f>
        <v>0</v>
      </c>
      <c r="FB182" s="5">
        <f>IF('Tabulka klientů 2023'!$AM186='Hlavní stránka'!EU$1,1,0)</f>
        <v>0</v>
      </c>
      <c r="FC182" s="5">
        <f>IF('Tabulka klientů 2023'!$AP186='Hlavní stránka'!EU$1,1,0)</f>
        <v>0</v>
      </c>
      <c r="FD182" s="5">
        <f>IF('Tabulka klientů 2023'!$AS186='Hlavní stránka'!EU$1,1,0)</f>
        <v>0</v>
      </c>
      <c r="FE182" s="5">
        <f>IF('Tabulka klientů 2023'!$AV186='Hlavní stránka'!EU$1,1,0)</f>
        <v>0</v>
      </c>
      <c r="FF182" s="5">
        <f t="shared" si="11"/>
        <v>0</v>
      </c>
      <c r="FG182" s="2">
        <f t="shared" si="23"/>
        <v>0</v>
      </c>
    </row>
    <row r="183" spans="1:163" ht="1.5" hidden="1" customHeight="1" x14ac:dyDescent="0.25">
      <c r="A183" s="4"/>
      <c r="B183" s="4"/>
      <c r="C183" s="4"/>
      <c r="D183" s="4"/>
      <c r="E183" s="4"/>
      <c r="F183" s="4"/>
      <c r="G183" s="4"/>
      <c r="H183" s="5">
        <f>IF('Tabulka klientů 2023'!$R187='Hlavní stránka'!$H$1,1,0)</f>
        <v>0</v>
      </c>
      <c r="I183" s="5">
        <f>IF('Tabulka klientů 2023'!$U187='Hlavní stránka'!$H$1,1,0)</f>
        <v>0</v>
      </c>
      <c r="J183" s="5">
        <f>IF('Tabulka klientů 2023'!$X187='Hlavní stránka'!$H$1,1,0)</f>
        <v>0</v>
      </c>
      <c r="K183" s="5">
        <f>IF('Tabulka klientů 2023'!$AA187='Hlavní stránka'!$H$1,1,0)</f>
        <v>0</v>
      </c>
      <c r="L183" s="5">
        <f>IF('Tabulka klientů 2023'!$AD187='Hlavní stránka'!$H$1,1,0)</f>
        <v>0</v>
      </c>
      <c r="M183" s="5">
        <f>IF('Tabulka klientů 2023'!$AG187='Hlavní stránka'!$H$1,1,0)</f>
        <v>0</v>
      </c>
      <c r="N183" s="5">
        <f>IF('Tabulka klientů 2023'!$AJ187='Hlavní stránka'!$H$1,1,0)</f>
        <v>0</v>
      </c>
      <c r="O183" s="5">
        <f>IF('Tabulka klientů 2023'!$AM187='Hlavní stránka'!$H$1,1,0)</f>
        <v>0</v>
      </c>
      <c r="P183" s="5">
        <f>IF('Tabulka klientů 2023'!$AP187='Hlavní stránka'!$H$1,1,0)</f>
        <v>0</v>
      </c>
      <c r="Q183" s="5">
        <f>IF('Tabulka klientů 2023'!$AS187='Hlavní stránka'!$H$1,1,0)</f>
        <v>0</v>
      </c>
      <c r="R183" s="5">
        <f>IF('Tabulka klientů 2023'!$AV187='Hlavní stránka'!$H$1,1,0)</f>
        <v>0</v>
      </c>
      <c r="S183" s="5">
        <f t="shared" si="0"/>
        <v>0</v>
      </c>
      <c r="T183" s="2">
        <f t="shared" si="12"/>
        <v>0</v>
      </c>
      <c r="U183" s="5">
        <f>IF('Tabulka klientů 2023'!$R187='Hlavní stránka'!U$1,1,0)</f>
        <v>0</v>
      </c>
      <c r="V183" s="5">
        <f>IF('Tabulka klientů 2023'!$U187='Hlavní stránka'!U$1,1,0)</f>
        <v>0</v>
      </c>
      <c r="W183" s="5">
        <f>IF('Tabulka klientů 2023'!$X187='Hlavní stránka'!U$1,1,0)</f>
        <v>0</v>
      </c>
      <c r="X183" s="5">
        <f>IF('Tabulka klientů 2023'!$AA187='Hlavní stránka'!U$1,1,0)</f>
        <v>0</v>
      </c>
      <c r="Y183" s="5">
        <f>IF('Tabulka klientů 2023'!$AD187='Hlavní stránka'!U$1,1,0)</f>
        <v>0</v>
      </c>
      <c r="Z183" s="5">
        <f>IF('Tabulka klientů 2023'!$AG187='Hlavní stránka'!U$1,1,0)</f>
        <v>0</v>
      </c>
      <c r="AA183" s="5">
        <f>IF('Tabulka klientů 2023'!$AJ187='Hlavní stránka'!U$1,1,0)</f>
        <v>0</v>
      </c>
      <c r="AB183" s="5">
        <f>IF('Tabulka klientů 2023'!$AM187='Hlavní stránka'!U$1,1,0)</f>
        <v>0</v>
      </c>
      <c r="AC183" s="5">
        <f>IF('Tabulka klientů 2023'!$AP187='Hlavní stránka'!U$1,1,0)</f>
        <v>0</v>
      </c>
      <c r="AD183" s="5">
        <f>IF('Tabulka klientů 2023'!$AS187='Hlavní stránka'!U$1,1,0)</f>
        <v>0</v>
      </c>
      <c r="AE183" s="5">
        <f>IF('Tabulka klientů 2023'!$AV187='Hlavní stránka'!U$1,1,0)</f>
        <v>0</v>
      </c>
      <c r="AF183" s="5">
        <f t="shared" si="1"/>
        <v>0</v>
      </c>
      <c r="AG183" s="2">
        <f t="shared" si="13"/>
        <v>0</v>
      </c>
      <c r="AH183" s="5">
        <f>IF('Tabulka klientů 2023'!$R187='Hlavní stránka'!AH$1,1,0)</f>
        <v>0</v>
      </c>
      <c r="AI183" s="5">
        <f>IF('Tabulka klientů 2023'!$U187='Hlavní stránka'!AH$1,1,0)</f>
        <v>0</v>
      </c>
      <c r="AJ183" s="5">
        <f>IF('Tabulka klientů 2023'!$X187='Hlavní stránka'!AH$1,1,0)</f>
        <v>0</v>
      </c>
      <c r="AK183" s="5">
        <f>IF('Tabulka klientů 2023'!$AA187='Hlavní stránka'!AH$1,1,0)</f>
        <v>0</v>
      </c>
      <c r="AL183" s="5">
        <f>IF('Tabulka klientů 2023'!$AD187='Hlavní stránka'!AH$1,1,0)</f>
        <v>0</v>
      </c>
      <c r="AM183" s="5">
        <f>IF('Tabulka klientů 2023'!$AG187='Hlavní stránka'!AH$1,1,0)</f>
        <v>0</v>
      </c>
      <c r="AN183" s="5">
        <f>IF('Tabulka klientů 2023'!$AJ187='Hlavní stránka'!AH$1,1,0)</f>
        <v>0</v>
      </c>
      <c r="AO183" s="5">
        <f>IF('Tabulka klientů 2023'!$AM187='Hlavní stránka'!AH$1,1,0)</f>
        <v>0</v>
      </c>
      <c r="AP183" s="5">
        <f>IF('Tabulka klientů 2023'!$AP187='Hlavní stránka'!AH$1,1,0)</f>
        <v>0</v>
      </c>
      <c r="AQ183" s="5">
        <f>IF('Tabulka klientů 2023'!$AS187='Hlavní stránka'!AH$1,1,0)</f>
        <v>0</v>
      </c>
      <c r="AR183" s="5">
        <f>IF('Tabulka klientů 2023'!$AV187='Hlavní stránka'!AH$1,1,0)</f>
        <v>0</v>
      </c>
      <c r="AS183" s="5">
        <f t="shared" si="2"/>
        <v>0</v>
      </c>
      <c r="AT183" s="2">
        <f t="shared" si="14"/>
        <v>0</v>
      </c>
      <c r="AU183" s="5">
        <f>IF('Tabulka klientů 2023'!$R187='Hlavní stránka'!AU$1,1,0)</f>
        <v>0</v>
      </c>
      <c r="AV183" s="5">
        <f>IF('Tabulka klientů 2023'!$U187='Hlavní stránka'!AU$1,1,0)</f>
        <v>0</v>
      </c>
      <c r="AW183" s="5">
        <f>IF('Tabulka klientů 2023'!$X187='Hlavní stránka'!AU$1,1,0)</f>
        <v>0</v>
      </c>
      <c r="AX183" s="5">
        <f>IF('Tabulka klientů 2023'!$AA187='Hlavní stránka'!AU$1,1,0)</f>
        <v>0</v>
      </c>
      <c r="AY183" s="5">
        <f>IF('Tabulka klientů 2023'!$AD187='Hlavní stránka'!AU$1,1,0)</f>
        <v>0</v>
      </c>
      <c r="AZ183" s="5">
        <f>IF('Tabulka klientů 2023'!$AG187='Hlavní stránka'!AU$1,1,0)</f>
        <v>0</v>
      </c>
      <c r="BA183" s="5">
        <f>IF('Tabulka klientů 2023'!$AJ187='Hlavní stránka'!AU$1,1,0)</f>
        <v>0</v>
      </c>
      <c r="BB183" s="5">
        <f>IF('Tabulka klientů 2023'!$AM187='Hlavní stránka'!AU$1,1,0)</f>
        <v>0</v>
      </c>
      <c r="BC183" s="5">
        <f>IF('Tabulka klientů 2023'!$AP187='Hlavní stránka'!AU$1,1,0)</f>
        <v>0</v>
      </c>
      <c r="BD183" s="5">
        <f>IF('Tabulka klientů 2023'!$AS187='Hlavní stránka'!AU$1,1,0)</f>
        <v>0</v>
      </c>
      <c r="BE183" s="5">
        <f>IF('Tabulka klientů 2023'!$AV187='Hlavní stránka'!AU$1,1,0)</f>
        <v>0</v>
      </c>
      <c r="BF183" s="5">
        <f t="shared" si="3"/>
        <v>0</v>
      </c>
      <c r="BG183" s="2">
        <f t="shared" si="15"/>
        <v>0</v>
      </c>
      <c r="BH183" s="5">
        <f>IF('Tabulka klientů 2023'!$R187='Hlavní stránka'!BH$1,1,0)</f>
        <v>0</v>
      </c>
      <c r="BI183" s="5">
        <f>IF('Tabulka klientů 2023'!$U187='Hlavní stránka'!BH$1,1,0)</f>
        <v>0</v>
      </c>
      <c r="BJ183" s="5">
        <f>IF('Tabulka klientů 2023'!$X187='Hlavní stránka'!BH$1,1,0)</f>
        <v>0</v>
      </c>
      <c r="BK183" s="5">
        <f>IF('Tabulka klientů 2023'!$AA187='Hlavní stránka'!BH$1,1,0)</f>
        <v>0</v>
      </c>
      <c r="BL183" s="5">
        <f>IF('Tabulka klientů 2023'!$AD187='Hlavní stránka'!BH$1,1,0)</f>
        <v>0</v>
      </c>
      <c r="BM183" s="5">
        <f>IF('Tabulka klientů 2023'!$AG187='Hlavní stránka'!BH$1,1,0)</f>
        <v>0</v>
      </c>
      <c r="BN183" s="5">
        <f>IF('Tabulka klientů 2023'!$AJ187='Hlavní stránka'!BH$1,1,0)</f>
        <v>0</v>
      </c>
      <c r="BO183" s="5">
        <f>IF('Tabulka klientů 2023'!$AM187='Hlavní stránka'!BH$1,1,0)</f>
        <v>0</v>
      </c>
      <c r="BP183" s="5">
        <f>IF('Tabulka klientů 2023'!$AP187='Hlavní stránka'!BH$1,1,0)</f>
        <v>0</v>
      </c>
      <c r="BQ183" s="5">
        <f>IF('Tabulka klientů 2023'!$AS187='Hlavní stránka'!BH$1,1,0)</f>
        <v>0</v>
      </c>
      <c r="BR183" s="5">
        <f>IF('Tabulka klientů 2023'!$AV187='Hlavní stránka'!BH$1,1,0)</f>
        <v>0</v>
      </c>
      <c r="BS183" s="5">
        <f t="shared" si="4"/>
        <v>0</v>
      </c>
      <c r="BT183" s="2">
        <f t="shared" si="16"/>
        <v>0</v>
      </c>
      <c r="BU183" s="5">
        <f>IF('Tabulka klientů 2023'!$R187='Hlavní stránka'!BU$1,1,0)</f>
        <v>0</v>
      </c>
      <c r="BV183" s="5">
        <f>IF('Tabulka klientů 2023'!$U187='Hlavní stránka'!BU$1,1,0)</f>
        <v>0</v>
      </c>
      <c r="BW183" s="5">
        <f>IF('Tabulka klientů 2023'!$X187='Hlavní stránka'!BU$1,1,0)</f>
        <v>0</v>
      </c>
      <c r="BX183" s="5">
        <f>IF('Tabulka klientů 2023'!$AA187='Hlavní stránka'!BU$1,1,0)</f>
        <v>0</v>
      </c>
      <c r="BY183" s="5">
        <f>IF('Tabulka klientů 2023'!$AD187='Hlavní stránka'!BU$1,1,0)</f>
        <v>0</v>
      </c>
      <c r="BZ183" s="5">
        <f>IF('Tabulka klientů 2023'!$AG187='Hlavní stránka'!BU$1,1,0)</f>
        <v>0</v>
      </c>
      <c r="CA183" s="5">
        <f>IF('Tabulka klientů 2023'!$AJ187='Hlavní stránka'!BU$1,1,0)</f>
        <v>0</v>
      </c>
      <c r="CB183" s="5">
        <f>IF('Tabulka klientů 2023'!$AM187='Hlavní stránka'!BU$1,1,0)</f>
        <v>0</v>
      </c>
      <c r="CC183" s="5">
        <f>IF('Tabulka klientů 2023'!$AP187='Hlavní stránka'!BU$1,1,0)</f>
        <v>0</v>
      </c>
      <c r="CD183" s="5">
        <f>IF('Tabulka klientů 2023'!$AS187='Hlavní stránka'!BU$1,1,0)</f>
        <v>0</v>
      </c>
      <c r="CE183" s="5">
        <f>IF('Tabulka klientů 2023'!$AV187='Hlavní stránka'!BU$1,1,0)</f>
        <v>0</v>
      </c>
      <c r="CF183" s="5">
        <f t="shared" si="5"/>
        <v>0</v>
      </c>
      <c r="CG183" s="2">
        <f t="shared" si="17"/>
        <v>0</v>
      </c>
      <c r="CH183" s="5">
        <f>IF('Tabulka klientů 2023'!$R187='Hlavní stránka'!CH$1,1,0)</f>
        <v>0</v>
      </c>
      <c r="CI183" s="5">
        <f>IF('Tabulka klientů 2023'!$U187='Hlavní stránka'!CH$1,1,0)</f>
        <v>0</v>
      </c>
      <c r="CJ183" s="5">
        <f>IF('Tabulka klientů 2023'!$X187='Hlavní stránka'!CH$1,1,0)</f>
        <v>0</v>
      </c>
      <c r="CK183" s="5">
        <f>IF('Tabulka klientů 2023'!$AA187='Hlavní stránka'!CH$1,1,0)</f>
        <v>0</v>
      </c>
      <c r="CL183" s="5">
        <f>IF('Tabulka klientů 2023'!$AD187='Hlavní stránka'!CH$1,1,0)</f>
        <v>0</v>
      </c>
      <c r="CM183" s="5">
        <f>IF('Tabulka klientů 2023'!$AG187='Hlavní stránka'!CH$1,1,0)</f>
        <v>0</v>
      </c>
      <c r="CN183" s="5">
        <f>IF('Tabulka klientů 2023'!$AJ187='Hlavní stránka'!CH$1,1,0)</f>
        <v>0</v>
      </c>
      <c r="CO183" s="5">
        <f>IF('Tabulka klientů 2023'!$AM187='Hlavní stránka'!CH$1,1,0)</f>
        <v>0</v>
      </c>
      <c r="CP183" s="5">
        <f>IF('Tabulka klientů 2023'!$AP187='Hlavní stránka'!CH$1,1,0)</f>
        <v>0</v>
      </c>
      <c r="CQ183" s="5">
        <f>IF('Tabulka klientů 2023'!$AS187='Hlavní stránka'!CH$1,1,0)</f>
        <v>0</v>
      </c>
      <c r="CR183" s="5">
        <f>IF('Tabulka klientů 2023'!$AV187='Hlavní stránka'!CH$1,1,0)</f>
        <v>0</v>
      </c>
      <c r="CS183" s="5">
        <f t="shared" si="6"/>
        <v>0</v>
      </c>
      <c r="CT183" s="2">
        <f t="shared" si="18"/>
        <v>0</v>
      </c>
      <c r="CU183" s="5">
        <f>IF('Tabulka klientů 2023'!$R187='Hlavní stránka'!CU$1,1,0)</f>
        <v>0</v>
      </c>
      <c r="CV183" s="5">
        <f>IF('Tabulka klientů 2023'!$U187='Hlavní stránka'!CU$1,1,0)</f>
        <v>0</v>
      </c>
      <c r="CW183" s="5">
        <f>IF('Tabulka klientů 2023'!$X187='Hlavní stránka'!CU$1,1,0)</f>
        <v>0</v>
      </c>
      <c r="CX183" s="5">
        <f>IF('Tabulka klientů 2023'!$AA187='Hlavní stránka'!CU$1,1,0)</f>
        <v>0</v>
      </c>
      <c r="CY183" s="5">
        <f>IF('Tabulka klientů 2023'!$AD187='Hlavní stránka'!CU$1,1,0)</f>
        <v>0</v>
      </c>
      <c r="CZ183" s="5">
        <f>IF('Tabulka klientů 2023'!$AG187='Hlavní stránka'!CU$1,1,0)</f>
        <v>0</v>
      </c>
      <c r="DA183" s="5">
        <f>IF('Tabulka klientů 2023'!$AJ187='Hlavní stránka'!CU$1,1,0)</f>
        <v>0</v>
      </c>
      <c r="DB183" s="5">
        <f>IF('Tabulka klientů 2023'!$AM187='Hlavní stránka'!CU$1,1,0)</f>
        <v>0</v>
      </c>
      <c r="DC183" s="5">
        <f>IF('Tabulka klientů 2023'!$AP187='Hlavní stránka'!CU$1,1,0)</f>
        <v>0</v>
      </c>
      <c r="DD183" s="5">
        <f>IF('Tabulka klientů 2023'!$AS187='Hlavní stránka'!CU$1,1,0)</f>
        <v>0</v>
      </c>
      <c r="DE183" s="5">
        <f>IF('Tabulka klientů 2023'!$AV187='Hlavní stránka'!CU$1,1,0)</f>
        <v>0</v>
      </c>
      <c r="DF183" s="5">
        <f t="shared" si="7"/>
        <v>0</v>
      </c>
      <c r="DG183" s="2">
        <f t="shared" si="19"/>
        <v>0</v>
      </c>
      <c r="DH183" s="5">
        <f>IF('Tabulka klientů 2023'!$R187='Hlavní stránka'!DH$1,1,0)</f>
        <v>0</v>
      </c>
      <c r="DI183" s="5">
        <f>IF('Tabulka klientů 2023'!$U187='Hlavní stránka'!DH$1,1,0)</f>
        <v>0</v>
      </c>
      <c r="DJ183" s="5">
        <f>IF('Tabulka klientů 2023'!$X187='Hlavní stránka'!DH$1,1,0)</f>
        <v>0</v>
      </c>
      <c r="DK183" s="5">
        <f>IF('Tabulka klientů 2023'!$AA187='Hlavní stránka'!DH$1,1,0)</f>
        <v>0</v>
      </c>
      <c r="DL183" s="5">
        <f>IF('Tabulka klientů 2023'!$AD187='Hlavní stránka'!DH$1,1,0)</f>
        <v>0</v>
      </c>
      <c r="DM183" s="5">
        <f>IF('Tabulka klientů 2023'!$AG187='Hlavní stránka'!DH$1,1,0)</f>
        <v>0</v>
      </c>
      <c r="DN183" s="5">
        <f>IF('Tabulka klientů 2023'!$AJ187='Hlavní stránka'!DH$1,1,0)</f>
        <v>0</v>
      </c>
      <c r="DO183" s="5">
        <f>IF('Tabulka klientů 2023'!$AM187='Hlavní stránka'!DH$1,1,0)</f>
        <v>0</v>
      </c>
      <c r="DP183" s="5">
        <f>IF('Tabulka klientů 2023'!$AP187='Hlavní stránka'!DH$1,1,0)</f>
        <v>0</v>
      </c>
      <c r="DQ183" s="5">
        <f>IF('Tabulka klientů 2023'!$AS187='Hlavní stránka'!DH$1,1,0)</f>
        <v>0</v>
      </c>
      <c r="DR183" s="5">
        <f>IF('Tabulka klientů 2023'!$AV187='Hlavní stránka'!DH$1,1,0)</f>
        <v>0</v>
      </c>
      <c r="DS183" s="5">
        <f t="shared" si="8"/>
        <v>0</v>
      </c>
      <c r="DT183" s="2">
        <f t="shared" si="20"/>
        <v>0</v>
      </c>
      <c r="DU183" s="5">
        <f>IF('Tabulka klientů 2023'!$R187='Hlavní stránka'!DU$1,1,0)</f>
        <v>0</v>
      </c>
      <c r="DV183" s="5">
        <f>IF('Tabulka klientů 2023'!$U187='Hlavní stránka'!DU$1,1,0)</f>
        <v>0</v>
      </c>
      <c r="DW183" s="5">
        <f>IF('Tabulka klientů 2023'!$X187='Hlavní stránka'!DU$1,1,0)</f>
        <v>0</v>
      </c>
      <c r="DX183" s="5">
        <f>IF('Tabulka klientů 2023'!$AA187='Hlavní stránka'!DU$1,1,0)</f>
        <v>0</v>
      </c>
      <c r="DY183" s="5">
        <f>IF('Tabulka klientů 2023'!$AD187='Hlavní stránka'!DU$1,1,0)</f>
        <v>0</v>
      </c>
      <c r="DZ183" s="5">
        <f>IF('Tabulka klientů 2023'!$AG187='Hlavní stránka'!DU$1,1,0)</f>
        <v>0</v>
      </c>
      <c r="EA183" s="5">
        <f>IF('Tabulka klientů 2023'!$AJ187='Hlavní stránka'!DU$1,1,0)</f>
        <v>0</v>
      </c>
      <c r="EB183" s="5">
        <f>IF('Tabulka klientů 2023'!$AM187='Hlavní stránka'!DU$1,1,0)</f>
        <v>0</v>
      </c>
      <c r="EC183" s="5">
        <f>IF('Tabulka klientů 2023'!$AP187='Hlavní stránka'!DU$1,1,0)</f>
        <v>0</v>
      </c>
      <c r="ED183" s="5">
        <f>IF('Tabulka klientů 2023'!$AS187='Hlavní stránka'!DU$1,1,0)</f>
        <v>0</v>
      </c>
      <c r="EE183" s="5">
        <f>IF('Tabulka klientů 2023'!$AV187='Hlavní stránka'!DU$1,1,0)</f>
        <v>0</v>
      </c>
      <c r="EF183" s="5">
        <f t="shared" si="9"/>
        <v>0</v>
      </c>
      <c r="EG183" s="2">
        <f t="shared" si="21"/>
        <v>0</v>
      </c>
      <c r="EH183" s="5">
        <f>IF('Tabulka klientů 2023'!$R187='Hlavní stránka'!EH$1,1,0)</f>
        <v>0</v>
      </c>
      <c r="EI183" s="5">
        <f>IF('Tabulka klientů 2023'!$U187='Hlavní stránka'!EH$1,1,0)</f>
        <v>0</v>
      </c>
      <c r="EJ183" s="5">
        <f>IF('Tabulka klientů 2023'!$X187='Hlavní stránka'!EH$1,1,0)</f>
        <v>0</v>
      </c>
      <c r="EK183" s="5">
        <f>IF('Tabulka klientů 2023'!$AA187='Hlavní stránka'!EH$1,1,0)</f>
        <v>0</v>
      </c>
      <c r="EL183" s="5">
        <f>IF('Tabulka klientů 2023'!$AD187='Hlavní stránka'!EH$1,1,0)</f>
        <v>0</v>
      </c>
      <c r="EM183" s="5">
        <f>IF('Tabulka klientů 2023'!$AG187='Hlavní stránka'!EH$1,1,0)</f>
        <v>0</v>
      </c>
      <c r="EN183" s="5">
        <f>IF('Tabulka klientů 2023'!$AJ187='Hlavní stránka'!EH$1,1,0)</f>
        <v>0</v>
      </c>
      <c r="EO183" s="5">
        <f>IF('Tabulka klientů 2023'!$AM187='Hlavní stránka'!EH$1,1,0)</f>
        <v>0</v>
      </c>
      <c r="EP183" s="5">
        <f>IF('Tabulka klientů 2023'!$AP187='Hlavní stránka'!EH$1,1,0)</f>
        <v>0</v>
      </c>
      <c r="EQ183" s="5">
        <f>IF('Tabulka klientů 2023'!$AS187='Hlavní stránka'!EH$1,1,0)</f>
        <v>0</v>
      </c>
      <c r="ER183" s="5">
        <f>IF('Tabulka klientů 2023'!$AV187='Hlavní stránka'!EH$1,1,0)</f>
        <v>0</v>
      </c>
      <c r="ES183" s="5">
        <f t="shared" si="10"/>
        <v>0</v>
      </c>
      <c r="ET183" s="2">
        <f t="shared" si="22"/>
        <v>0</v>
      </c>
      <c r="EU183" s="5">
        <f>IF('Tabulka klientů 2023'!$R187='Hlavní stránka'!EU$1,1,0)</f>
        <v>0</v>
      </c>
      <c r="EV183" s="5">
        <f>IF('Tabulka klientů 2023'!$U187='Hlavní stránka'!EU$1,1,0)</f>
        <v>0</v>
      </c>
      <c r="EW183" s="5">
        <f>IF('Tabulka klientů 2023'!$X187='Hlavní stránka'!EU$1,1,0)</f>
        <v>0</v>
      </c>
      <c r="EX183" s="5">
        <f>IF('Tabulka klientů 2023'!$AA187='Hlavní stránka'!EU$1,1,0)</f>
        <v>0</v>
      </c>
      <c r="EY183" s="5">
        <f>IF('Tabulka klientů 2023'!$AD187='Hlavní stránka'!EU$1,1,0)</f>
        <v>0</v>
      </c>
      <c r="EZ183" s="5">
        <f>IF('Tabulka klientů 2023'!$AG187='Hlavní stránka'!EU$1,1,0)</f>
        <v>0</v>
      </c>
      <c r="FA183" s="5">
        <f>IF('Tabulka klientů 2023'!$AJ187='Hlavní stránka'!EU$1,1,0)</f>
        <v>0</v>
      </c>
      <c r="FB183" s="5">
        <f>IF('Tabulka klientů 2023'!$AM187='Hlavní stránka'!EU$1,1,0)</f>
        <v>0</v>
      </c>
      <c r="FC183" s="5">
        <f>IF('Tabulka klientů 2023'!$AP187='Hlavní stránka'!EU$1,1,0)</f>
        <v>0</v>
      </c>
      <c r="FD183" s="5">
        <f>IF('Tabulka klientů 2023'!$AS187='Hlavní stránka'!EU$1,1,0)</f>
        <v>0</v>
      </c>
      <c r="FE183" s="5">
        <f>IF('Tabulka klientů 2023'!$AV187='Hlavní stránka'!EU$1,1,0)</f>
        <v>0</v>
      </c>
      <c r="FF183" s="5">
        <f t="shared" si="11"/>
        <v>0</v>
      </c>
      <c r="FG183" s="2">
        <f t="shared" si="23"/>
        <v>0</v>
      </c>
    </row>
    <row r="184" spans="1:163" ht="1.5" hidden="1" customHeight="1" x14ac:dyDescent="0.25">
      <c r="A184" s="4"/>
      <c r="B184" s="4"/>
      <c r="C184" s="4"/>
      <c r="D184" s="4"/>
      <c r="E184" s="4"/>
      <c r="F184" s="4"/>
      <c r="G184" s="4"/>
      <c r="H184" s="5">
        <f>IF('Tabulka klientů 2023'!$R188='Hlavní stránka'!$H$1,1,0)</f>
        <v>0</v>
      </c>
      <c r="I184" s="5">
        <f>IF('Tabulka klientů 2023'!$U188='Hlavní stránka'!$H$1,1,0)</f>
        <v>0</v>
      </c>
      <c r="J184" s="5">
        <f>IF('Tabulka klientů 2023'!$X188='Hlavní stránka'!$H$1,1,0)</f>
        <v>0</v>
      </c>
      <c r="K184" s="5">
        <f>IF('Tabulka klientů 2023'!$AA188='Hlavní stránka'!$H$1,1,0)</f>
        <v>0</v>
      </c>
      <c r="L184" s="5">
        <f>IF('Tabulka klientů 2023'!$AD188='Hlavní stránka'!$H$1,1,0)</f>
        <v>0</v>
      </c>
      <c r="M184" s="5">
        <f>IF('Tabulka klientů 2023'!$AG188='Hlavní stránka'!$H$1,1,0)</f>
        <v>0</v>
      </c>
      <c r="N184" s="5">
        <f>IF('Tabulka klientů 2023'!$AJ188='Hlavní stránka'!$H$1,1,0)</f>
        <v>0</v>
      </c>
      <c r="O184" s="5">
        <f>IF('Tabulka klientů 2023'!$AM188='Hlavní stránka'!$H$1,1,0)</f>
        <v>0</v>
      </c>
      <c r="P184" s="5">
        <f>IF('Tabulka klientů 2023'!$AP188='Hlavní stránka'!$H$1,1,0)</f>
        <v>0</v>
      </c>
      <c r="Q184" s="5">
        <f>IF('Tabulka klientů 2023'!$AS188='Hlavní stránka'!$H$1,1,0)</f>
        <v>0</v>
      </c>
      <c r="R184" s="5">
        <f>IF('Tabulka klientů 2023'!$AV188='Hlavní stránka'!$H$1,1,0)</f>
        <v>0</v>
      </c>
      <c r="S184" s="5">
        <f t="shared" si="0"/>
        <v>0</v>
      </c>
      <c r="T184" s="2">
        <f t="shared" si="12"/>
        <v>0</v>
      </c>
      <c r="U184" s="5">
        <f>IF('Tabulka klientů 2023'!$R188='Hlavní stránka'!U$1,1,0)</f>
        <v>0</v>
      </c>
      <c r="V184" s="5">
        <f>IF('Tabulka klientů 2023'!$U188='Hlavní stránka'!U$1,1,0)</f>
        <v>0</v>
      </c>
      <c r="W184" s="5">
        <f>IF('Tabulka klientů 2023'!$X188='Hlavní stránka'!U$1,1,0)</f>
        <v>0</v>
      </c>
      <c r="X184" s="5">
        <f>IF('Tabulka klientů 2023'!$AA188='Hlavní stránka'!U$1,1,0)</f>
        <v>0</v>
      </c>
      <c r="Y184" s="5">
        <f>IF('Tabulka klientů 2023'!$AD188='Hlavní stránka'!U$1,1,0)</f>
        <v>0</v>
      </c>
      <c r="Z184" s="5">
        <f>IF('Tabulka klientů 2023'!$AG188='Hlavní stránka'!U$1,1,0)</f>
        <v>0</v>
      </c>
      <c r="AA184" s="5">
        <f>IF('Tabulka klientů 2023'!$AJ188='Hlavní stránka'!U$1,1,0)</f>
        <v>0</v>
      </c>
      <c r="AB184" s="5">
        <f>IF('Tabulka klientů 2023'!$AM188='Hlavní stránka'!U$1,1,0)</f>
        <v>0</v>
      </c>
      <c r="AC184" s="5">
        <f>IF('Tabulka klientů 2023'!$AP188='Hlavní stránka'!U$1,1,0)</f>
        <v>0</v>
      </c>
      <c r="AD184" s="5">
        <f>IF('Tabulka klientů 2023'!$AS188='Hlavní stránka'!U$1,1,0)</f>
        <v>0</v>
      </c>
      <c r="AE184" s="5">
        <f>IF('Tabulka klientů 2023'!$AV188='Hlavní stránka'!U$1,1,0)</f>
        <v>0</v>
      </c>
      <c r="AF184" s="5">
        <f t="shared" si="1"/>
        <v>0</v>
      </c>
      <c r="AG184" s="2">
        <f t="shared" si="13"/>
        <v>0</v>
      </c>
      <c r="AH184" s="5">
        <f>IF('Tabulka klientů 2023'!$R188='Hlavní stránka'!AH$1,1,0)</f>
        <v>0</v>
      </c>
      <c r="AI184" s="5">
        <f>IF('Tabulka klientů 2023'!$U188='Hlavní stránka'!AH$1,1,0)</f>
        <v>0</v>
      </c>
      <c r="AJ184" s="5">
        <f>IF('Tabulka klientů 2023'!$X188='Hlavní stránka'!AH$1,1,0)</f>
        <v>0</v>
      </c>
      <c r="AK184" s="5">
        <f>IF('Tabulka klientů 2023'!$AA188='Hlavní stránka'!AH$1,1,0)</f>
        <v>0</v>
      </c>
      <c r="AL184" s="5">
        <f>IF('Tabulka klientů 2023'!$AD188='Hlavní stránka'!AH$1,1,0)</f>
        <v>0</v>
      </c>
      <c r="AM184" s="5">
        <f>IF('Tabulka klientů 2023'!$AG188='Hlavní stránka'!AH$1,1,0)</f>
        <v>0</v>
      </c>
      <c r="AN184" s="5">
        <f>IF('Tabulka klientů 2023'!$AJ188='Hlavní stránka'!AH$1,1,0)</f>
        <v>0</v>
      </c>
      <c r="AO184" s="5">
        <f>IF('Tabulka klientů 2023'!$AM188='Hlavní stránka'!AH$1,1,0)</f>
        <v>0</v>
      </c>
      <c r="AP184" s="5">
        <f>IF('Tabulka klientů 2023'!$AP188='Hlavní stránka'!AH$1,1,0)</f>
        <v>0</v>
      </c>
      <c r="AQ184" s="5">
        <f>IF('Tabulka klientů 2023'!$AS188='Hlavní stránka'!AH$1,1,0)</f>
        <v>0</v>
      </c>
      <c r="AR184" s="5">
        <f>IF('Tabulka klientů 2023'!$AV188='Hlavní stránka'!AH$1,1,0)</f>
        <v>0</v>
      </c>
      <c r="AS184" s="5">
        <f t="shared" si="2"/>
        <v>0</v>
      </c>
      <c r="AT184" s="2">
        <f t="shared" si="14"/>
        <v>0</v>
      </c>
      <c r="AU184" s="5">
        <f>IF('Tabulka klientů 2023'!$R188='Hlavní stránka'!AU$1,1,0)</f>
        <v>0</v>
      </c>
      <c r="AV184" s="5">
        <f>IF('Tabulka klientů 2023'!$U188='Hlavní stránka'!AU$1,1,0)</f>
        <v>0</v>
      </c>
      <c r="AW184" s="5">
        <f>IF('Tabulka klientů 2023'!$X188='Hlavní stránka'!AU$1,1,0)</f>
        <v>0</v>
      </c>
      <c r="AX184" s="5">
        <f>IF('Tabulka klientů 2023'!$AA188='Hlavní stránka'!AU$1,1,0)</f>
        <v>0</v>
      </c>
      <c r="AY184" s="5">
        <f>IF('Tabulka klientů 2023'!$AD188='Hlavní stránka'!AU$1,1,0)</f>
        <v>0</v>
      </c>
      <c r="AZ184" s="5">
        <f>IF('Tabulka klientů 2023'!$AG188='Hlavní stránka'!AU$1,1,0)</f>
        <v>0</v>
      </c>
      <c r="BA184" s="5">
        <f>IF('Tabulka klientů 2023'!$AJ188='Hlavní stránka'!AU$1,1,0)</f>
        <v>0</v>
      </c>
      <c r="BB184" s="5">
        <f>IF('Tabulka klientů 2023'!$AM188='Hlavní stránka'!AU$1,1,0)</f>
        <v>0</v>
      </c>
      <c r="BC184" s="5">
        <f>IF('Tabulka klientů 2023'!$AP188='Hlavní stránka'!AU$1,1,0)</f>
        <v>0</v>
      </c>
      <c r="BD184" s="5">
        <f>IF('Tabulka klientů 2023'!$AS188='Hlavní stránka'!AU$1,1,0)</f>
        <v>0</v>
      </c>
      <c r="BE184" s="5">
        <f>IF('Tabulka klientů 2023'!$AV188='Hlavní stránka'!AU$1,1,0)</f>
        <v>0</v>
      </c>
      <c r="BF184" s="5">
        <f t="shared" si="3"/>
        <v>0</v>
      </c>
      <c r="BG184" s="2">
        <f t="shared" si="15"/>
        <v>0</v>
      </c>
      <c r="BH184" s="5">
        <f>IF('Tabulka klientů 2023'!$R188='Hlavní stránka'!BH$1,1,0)</f>
        <v>0</v>
      </c>
      <c r="BI184" s="5">
        <f>IF('Tabulka klientů 2023'!$U188='Hlavní stránka'!BH$1,1,0)</f>
        <v>0</v>
      </c>
      <c r="BJ184" s="5">
        <f>IF('Tabulka klientů 2023'!$X188='Hlavní stránka'!BH$1,1,0)</f>
        <v>0</v>
      </c>
      <c r="BK184" s="5">
        <f>IF('Tabulka klientů 2023'!$AA188='Hlavní stránka'!BH$1,1,0)</f>
        <v>0</v>
      </c>
      <c r="BL184" s="5">
        <f>IF('Tabulka klientů 2023'!$AD188='Hlavní stránka'!BH$1,1,0)</f>
        <v>0</v>
      </c>
      <c r="BM184" s="5">
        <f>IF('Tabulka klientů 2023'!$AG188='Hlavní stránka'!BH$1,1,0)</f>
        <v>0</v>
      </c>
      <c r="BN184" s="5">
        <f>IF('Tabulka klientů 2023'!$AJ188='Hlavní stránka'!BH$1,1,0)</f>
        <v>0</v>
      </c>
      <c r="BO184" s="5">
        <f>IF('Tabulka klientů 2023'!$AM188='Hlavní stránka'!BH$1,1,0)</f>
        <v>0</v>
      </c>
      <c r="BP184" s="5">
        <f>IF('Tabulka klientů 2023'!$AP188='Hlavní stránka'!BH$1,1,0)</f>
        <v>0</v>
      </c>
      <c r="BQ184" s="5">
        <f>IF('Tabulka klientů 2023'!$AS188='Hlavní stránka'!BH$1,1,0)</f>
        <v>0</v>
      </c>
      <c r="BR184" s="5">
        <f>IF('Tabulka klientů 2023'!$AV188='Hlavní stránka'!BH$1,1,0)</f>
        <v>0</v>
      </c>
      <c r="BS184" s="5">
        <f t="shared" si="4"/>
        <v>0</v>
      </c>
      <c r="BT184" s="2">
        <f t="shared" si="16"/>
        <v>0</v>
      </c>
      <c r="BU184" s="5">
        <f>IF('Tabulka klientů 2023'!$R188='Hlavní stránka'!BU$1,1,0)</f>
        <v>0</v>
      </c>
      <c r="BV184" s="5">
        <f>IF('Tabulka klientů 2023'!$U188='Hlavní stránka'!BU$1,1,0)</f>
        <v>0</v>
      </c>
      <c r="BW184" s="5">
        <f>IF('Tabulka klientů 2023'!$X188='Hlavní stránka'!BU$1,1,0)</f>
        <v>0</v>
      </c>
      <c r="BX184" s="5">
        <f>IF('Tabulka klientů 2023'!$AA188='Hlavní stránka'!BU$1,1,0)</f>
        <v>0</v>
      </c>
      <c r="BY184" s="5">
        <f>IF('Tabulka klientů 2023'!$AD188='Hlavní stránka'!BU$1,1,0)</f>
        <v>0</v>
      </c>
      <c r="BZ184" s="5">
        <f>IF('Tabulka klientů 2023'!$AG188='Hlavní stránka'!BU$1,1,0)</f>
        <v>0</v>
      </c>
      <c r="CA184" s="5">
        <f>IF('Tabulka klientů 2023'!$AJ188='Hlavní stránka'!BU$1,1,0)</f>
        <v>0</v>
      </c>
      <c r="CB184" s="5">
        <f>IF('Tabulka klientů 2023'!$AM188='Hlavní stránka'!BU$1,1,0)</f>
        <v>0</v>
      </c>
      <c r="CC184" s="5">
        <f>IF('Tabulka klientů 2023'!$AP188='Hlavní stránka'!BU$1,1,0)</f>
        <v>0</v>
      </c>
      <c r="CD184" s="5">
        <f>IF('Tabulka klientů 2023'!$AS188='Hlavní stránka'!BU$1,1,0)</f>
        <v>0</v>
      </c>
      <c r="CE184" s="5">
        <f>IF('Tabulka klientů 2023'!$AV188='Hlavní stránka'!BU$1,1,0)</f>
        <v>0</v>
      </c>
      <c r="CF184" s="5">
        <f t="shared" si="5"/>
        <v>0</v>
      </c>
      <c r="CG184" s="2">
        <f t="shared" si="17"/>
        <v>0</v>
      </c>
      <c r="CH184" s="5">
        <f>IF('Tabulka klientů 2023'!$R188='Hlavní stránka'!CH$1,1,0)</f>
        <v>0</v>
      </c>
      <c r="CI184" s="5">
        <f>IF('Tabulka klientů 2023'!$U188='Hlavní stránka'!CH$1,1,0)</f>
        <v>0</v>
      </c>
      <c r="CJ184" s="5">
        <f>IF('Tabulka klientů 2023'!$X188='Hlavní stránka'!CH$1,1,0)</f>
        <v>0</v>
      </c>
      <c r="CK184" s="5">
        <f>IF('Tabulka klientů 2023'!$AA188='Hlavní stránka'!CH$1,1,0)</f>
        <v>0</v>
      </c>
      <c r="CL184" s="5">
        <f>IF('Tabulka klientů 2023'!$AD188='Hlavní stránka'!CH$1,1,0)</f>
        <v>0</v>
      </c>
      <c r="CM184" s="5">
        <f>IF('Tabulka klientů 2023'!$AG188='Hlavní stránka'!CH$1,1,0)</f>
        <v>0</v>
      </c>
      <c r="CN184" s="5">
        <f>IF('Tabulka klientů 2023'!$AJ188='Hlavní stránka'!CH$1,1,0)</f>
        <v>0</v>
      </c>
      <c r="CO184" s="5">
        <f>IF('Tabulka klientů 2023'!$AM188='Hlavní stránka'!CH$1,1,0)</f>
        <v>0</v>
      </c>
      <c r="CP184" s="5">
        <f>IF('Tabulka klientů 2023'!$AP188='Hlavní stránka'!CH$1,1,0)</f>
        <v>0</v>
      </c>
      <c r="CQ184" s="5">
        <f>IF('Tabulka klientů 2023'!$AS188='Hlavní stránka'!CH$1,1,0)</f>
        <v>0</v>
      </c>
      <c r="CR184" s="5">
        <f>IF('Tabulka klientů 2023'!$AV188='Hlavní stránka'!CH$1,1,0)</f>
        <v>0</v>
      </c>
      <c r="CS184" s="5">
        <f t="shared" si="6"/>
        <v>0</v>
      </c>
      <c r="CT184" s="2">
        <f t="shared" si="18"/>
        <v>0</v>
      </c>
      <c r="CU184" s="5">
        <f>IF('Tabulka klientů 2023'!$R188='Hlavní stránka'!CU$1,1,0)</f>
        <v>0</v>
      </c>
      <c r="CV184" s="5">
        <f>IF('Tabulka klientů 2023'!$U188='Hlavní stránka'!CU$1,1,0)</f>
        <v>0</v>
      </c>
      <c r="CW184" s="5">
        <f>IF('Tabulka klientů 2023'!$X188='Hlavní stránka'!CU$1,1,0)</f>
        <v>0</v>
      </c>
      <c r="CX184" s="5">
        <f>IF('Tabulka klientů 2023'!$AA188='Hlavní stránka'!CU$1,1,0)</f>
        <v>0</v>
      </c>
      <c r="CY184" s="5">
        <f>IF('Tabulka klientů 2023'!$AD188='Hlavní stránka'!CU$1,1,0)</f>
        <v>0</v>
      </c>
      <c r="CZ184" s="5">
        <f>IF('Tabulka klientů 2023'!$AG188='Hlavní stránka'!CU$1,1,0)</f>
        <v>0</v>
      </c>
      <c r="DA184" s="5">
        <f>IF('Tabulka klientů 2023'!$AJ188='Hlavní stránka'!CU$1,1,0)</f>
        <v>0</v>
      </c>
      <c r="DB184" s="5">
        <f>IF('Tabulka klientů 2023'!$AM188='Hlavní stránka'!CU$1,1,0)</f>
        <v>0</v>
      </c>
      <c r="DC184" s="5">
        <f>IF('Tabulka klientů 2023'!$AP188='Hlavní stránka'!CU$1,1,0)</f>
        <v>0</v>
      </c>
      <c r="DD184" s="5">
        <f>IF('Tabulka klientů 2023'!$AS188='Hlavní stránka'!CU$1,1,0)</f>
        <v>0</v>
      </c>
      <c r="DE184" s="5">
        <f>IF('Tabulka klientů 2023'!$AV188='Hlavní stránka'!CU$1,1,0)</f>
        <v>0</v>
      </c>
      <c r="DF184" s="5">
        <f t="shared" si="7"/>
        <v>0</v>
      </c>
      <c r="DG184" s="2">
        <f t="shared" si="19"/>
        <v>0</v>
      </c>
      <c r="DH184" s="5">
        <f>IF('Tabulka klientů 2023'!$R188='Hlavní stránka'!DH$1,1,0)</f>
        <v>0</v>
      </c>
      <c r="DI184" s="5">
        <f>IF('Tabulka klientů 2023'!$U188='Hlavní stránka'!DH$1,1,0)</f>
        <v>0</v>
      </c>
      <c r="DJ184" s="5">
        <f>IF('Tabulka klientů 2023'!$X188='Hlavní stránka'!DH$1,1,0)</f>
        <v>0</v>
      </c>
      <c r="DK184" s="5">
        <f>IF('Tabulka klientů 2023'!$AA188='Hlavní stránka'!DH$1,1,0)</f>
        <v>0</v>
      </c>
      <c r="DL184" s="5">
        <f>IF('Tabulka klientů 2023'!$AD188='Hlavní stránka'!DH$1,1,0)</f>
        <v>0</v>
      </c>
      <c r="DM184" s="5">
        <f>IF('Tabulka klientů 2023'!$AG188='Hlavní stránka'!DH$1,1,0)</f>
        <v>0</v>
      </c>
      <c r="DN184" s="5">
        <f>IF('Tabulka klientů 2023'!$AJ188='Hlavní stránka'!DH$1,1,0)</f>
        <v>0</v>
      </c>
      <c r="DO184" s="5">
        <f>IF('Tabulka klientů 2023'!$AM188='Hlavní stránka'!DH$1,1,0)</f>
        <v>0</v>
      </c>
      <c r="DP184" s="5">
        <f>IF('Tabulka klientů 2023'!$AP188='Hlavní stránka'!DH$1,1,0)</f>
        <v>0</v>
      </c>
      <c r="DQ184" s="5">
        <f>IF('Tabulka klientů 2023'!$AS188='Hlavní stránka'!DH$1,1,0)</f>
        <v>0</v>
      </c>
      <c r="DR184" s="5">
        <f>IF('Tabulka klientů 2023'!$AV188='Hlavní stránka'!DH$1,1,0)</f>
        <v>0</v>
      </c>
      <c r="DS184" s="5">
        <f t="shared" si="8"/>
        <v>0</v>
      </c>
      <c r="DT184" s="2">
        <f t="shared" si="20"/>
        <v>0</v>
      </c>
      <c r="DU184" s="5">
        <f>IF('Tabulka klientů 2023'!$R188='Hlavní stránka'!DU$1,1,0)</f>
        <v>0</v>
      </c>
      <c r="DV184" s="5">
        <f>IF('Tabulka klientů 2023'!$U188='Hlavní stránka'!DU$1,1,0)</f>
        <v>0</v>
      </c>
      <c r="DW184" s="5">
        <f>IF('Tabulka klientů 2023'!$X188='Hlavní stránka'!DU$1,1,0)</f>
        <v>0</v>
      </c>
      <c r="DX184" s="5">
        <f>IF('Tabulka klientů 2023'!$AA188='Hlavní stránka'!DU$1,1,0)</f>
        <v>0</v>
      </c>
      <c r="DY184" s="5">
        <f>IF('Tabulka klientů 2023'!$AD188='Hlavní stránka'!DU$1,1,0)</f>
        <v>0</v>
      </c>
      <c r="DZ184" s="5">
        <f>IF('Tabulka klientů 2023'!$AG188='Hlavní stránka'!DU$1,1,0)</f>
        <v>0</v>
      </c>
      <c r="EA184" s="5">
        <f>IF('Tabulka klientů 2023'!$AJ188='Hlavní stránka'!DU$1,1,0)</f>
        <v>0</v>
      </c>
      <c r="EB184" s="5">
        <f>IF('Tabulka klientů 2023'!$AM188='Hlavní stránka'!DU$1,1,0)</f>
        <v>0</v>
      </c>
      <c r="EC184" s="5">
        <f>IF('Tabulka klientů 2023'!$AP188='Hlavní stránka'!DU$1,1,0)</f>
        <v>0</v>
      </c>
      <c r="ED184" s="5">
        <f>IF('Tabulka klientů 2023'!$AS188='Hlavní stránka'!DU$1,1,0)</f>
        <v>0</v>
      </c>
      <c r="EE184" s="5">
        <f>IF('Tabulka klientů 2023'!$AV188='Hlavní stránka'!DU$1,1,0)</f>
        <v>0</v>
      </c>
      <c r="EF184" s="5">
        <f t="shared" si="9"/>
        <v>0</v>
      </c>
      <c r="EG184" s="2">
        <f t="shared" si="21"/>
        <v>0</v>
      </c>
      <c r="EH184" s="5">
        <f>IF('Tabulka klientů 2023'!$R188='Hlavní stránka'!EH$1,1,0)</f>
        <v>0</v>
      </c>
      <c r="EI184" s="5">
        <f>IF('Tabulka klientů 2023'!$U188='Hlavní stránka'!EH$1,1,0)</f>
        <v>0</v>
      </c>
      <c r="EJ184" s="5">
        <f>IF('Tabulka klientů 2023'!$X188='Hlavní stránka'!EH$1,1,0)</f>
        <v>0</v>
      </c>
      <c r="EK184" s="5">
        <f>IF('Tabulka klientů 2023'!$AA188='Hlavní stránka'!EH$1,1,0)</f>
        <v>0</v>
      </c>
      <c r="EL184" s="5">
        <f>IF('Tabulka klientů 2023'!$AD188='Hlavní stránka'!EH$1,1,0)</f>
        <v>0</v>
      </c>
      <c r="EM184" s="5">
        <f>IF('Tabulka klientů 2023'!$AG188='Hlavní stránka'!EH$1,1,0)</f>
        <v>0</v>
      </c>
      <c r="EN184" s="5">
        <f>IF('Tabulka klientů 2023'!$AJ188='Hlavní stránka'!EH$1,1,0)</f>
        <v>0</v>
      </c>
      <c r="EO184" s="5">
        <f>IF('Tabulka klientů 2023'!$AM188='Hlavní stránka'!EH$1,1,0)</f>
        <v>0</v>
      </c>
      <c r="EP184" s="5">
        <f>IF('Tabulka klientů 2023'!$AP188='Hlavní stránka'!EH$1,1,0)</f>
        <v>0</v>
      </c>
      <c r="EQ184" s="5">
        <f>IF('Tabulka klientů 2023'!$AS188='Hlavní stránka'!EH$1,1,0)</f>
        <v>0</v>
      </c>
      <c r="ER184" s="5">
        <f>IF('Tabulka klientů 2023'!$AV188='Hlavní stránka'!EH$1,1,0)</f>
        <v>0</v>
      </c>
      <c r="ES184" s="5">
        <f t="shared" si="10"/>
        <v>0</v>
      </c>
      <c r="ET184" s="2">
        <f t="shared" si="22"/>
        <v>0</v>
      </c>
      <c r="EU184" s="5">
        <f>IF('Tabulka klientů 2023'!$R188='Hlavní stránka'!EU$1,1,0)</f>
        <v>0</v>
      </c>
      <c r="EV184" s="5">
        <f>IF('Tabulka klientů 2023'!$U188='Hlavní stránka'!EU$1,1,0)</f>
        <v>0</v>
      </c>
      <c r="EW184" s="5">
        <f>IF('Tabulka klientů 2023'!$X188='Hlavní stránka'!EU$1,1,0)</f>
        <v>0</v>
      </c>
      <c r="EX184" s="5">
        <f>IF('Tabulka klientů 2023'!$AA188='Hlavní stránka'!EU$1,1,0)</f>
        <v>0</v>
      </c>
      <c r="EY184" s="5">
        <f>IF('Tabulka klientů 2023'!$AD188='Hlavní stránka'!EU$1,1,0)</f>
        <v>0</v>
      </c>
      <c r="EZ184" s="5">
        <f>IF('Tabulka klientů 2023'!$AG188='Hlavní stránka'!EU$1,1,0)</f>
        <v>0</v>
      </c>
      <c r="FA184" s="5">
        <f>IF('Tabulka klientů 2023'!$AJ188='Hlavní stránka'!EU$1,1,0)</f>
        <v>0</v>
      </c>
      <c r="FB184" s="5">
        <f>IF('Tabulka klientů 2023'!$AM188='Hlavní stránka'!EU$1,1,0)</f>
        <v>0</v>
      </c>
      <c r="FC184" s="5">
        <f>IF('Tabulka klientů 2023'!$AP188='Hlavní stránka'!EU$1,1,0)</f>
        <v>0</v>
      </c>
      <c r="FD184" s="5">
        <f>IF('Tabulka klientů 2023'!$AS188='Hlavní stránka'!EU$1,1,0)</f>
        <v>0</v>
      </c>
      <c r="FE184" s="5">
        <f>IF('Tabulka klientů 2023'!$AV188='Hlavní stránka'!EU$1,1,0)</f>
        <v>0</v>
      </c>
      <c r="FF184" s="5">
        <f t="shared" si="11"/>
        <v>0</v>
      </c>
      <c r="FG184" s="2">
        <f t="shared" si="23"/>
        <v>0</v>
      </c>
    </row>
    <row r="185" spans="1:163" ht="1.5" hidden="1" customHeight="1" x14ac:dyDescent="0.25">
      <c r="A185" s="4"/>
      <c r="B185" s="4"/>
      <c r="C185" s="4"/>
      <c r="D185" s="4"/>
      <c r="E185" s="4"/>
      <c r="F185" s="4"/>
      <c r="G185" s="4"/>
      <c r="H185" s="5">
        <f>IF('Tabulka klientů 2023'!$R189='Hlavní stránka'!$H$1,1,0)</f>
        <v>0</v>
      </c>
      <c r="I185" s="5">
        <f>IF('Tabulka klientů 2023'!$U189='Hlavní stránka'!$H$1,1,0)</f>
        <v>0</v>
      </c>
      <c r="J185" s="5">
        <f>IF('Tabulka klientů 2023'!$X189='Hlavní stránka'!$H$1,1,0)</f>
        <v>0</v>
      </c>
      <c r="K185" s="5">
        <f>IF('Tabulka klientů 2023'!$AA189='Hlavní stránka'!$H$1,1,0)</f>
        <v>0</v>
      </c>
      <c r="L185" s="5">
        <f>IF('Tabulka klientů 2023'!$AD189='Hlavní stránka'!$H$1,1,0)</f>
        <v>0</v>
      </c>
      <c r="M185" s="5">
        <f>IF('Tabulka klientů 2023'!$AG189='Hlavní stránka'!$H$1,1,0)</f>
        <v>0</v>
      </c>
      <c r="N185" s="5">
        <f>IF('Tabulka klientů 2023'!$AJ189='Hlavní stránka'!$H$1,1,0)</f>
        <v>0</v>
      </c>
      <c r="O185" s="5">
        <f>IF('Tabulka klientů 2023'!$AM189='Hlavní stránka'!$H$1,1,0)</f>
        <v>0</v>
      </c>
      <c r="P185" s="5">
        <f>IF('Tabulka klientů 2023'!$AP189='Hlavní stránka'!$H$1,1,0)</f>
        <v>0</v>
      </c>
      <c r="Q185" s="5">
        <f>IF('Tabulka klientů 2023'!$AS189='Hlavní stránka'!$H$1,1,0)</f>
        <v>0</v>
      </c>
      <c r="R185" s="5">
        <f>IF('Tabulka klientů 2023'!$AV189='Hlavní stránka'!$H$1,1,0)</f>
        <v>0</v>
      </c>
      <c r="S185" s="5">
        <f t="shared" si="0"/>
        <v>0</v>
      </c>
      <c r="T185" s="2">
        <f t="shared" si="12"/>
        <v>0</v>
      </c>
      <c r="U185" s="5">
        <f>IF('Tabulka klientů 2023'!$R189='Hlavní stránka'!U$1,1,0)</f>
        <v>0</v>
      </c>
      <c r="V185" s="5">
        <f>IF('Tabulka klientů 2023'!$U189='Hlavní stránka'!U$1,1,0)</f>
        <v>0</v>
      </c>
      <c r="W185" s="5">
        <f>IF('Tabulka klientů 2023'!$X189='Hlavní stránka'!U$1,1,0)</f>
        <v>0</v>
      </c>
      <c r="X185" s="5">
        <f>IF('Tabulka klientů 2023'!$AA189='Hlavní stránka'!U$1,1,0)</f>
        <v>0</v>
      </c>
      <c r="Y185" s="5">
        <f>IF('Tabulka klientů 2023'!$AD189='Hlavní stránka'!U$1,1,0)</f>
        <v>0</v>
      </c>
      <c r="Z185" s="5">
        <f>IF('Tabulka klientů 2023'!$AG189='Hlavní stránka'!U$1,1,0)</f>
        <v>0</v>
      </c>
      <c r="AA185" s="5">
        <f>IF('Tabulka klientů 2023'!$AJ189='Hlavní stránka'!U$1,1,0)</f>
        <v>0</v>
      </c>
      <c r="AB185" s="5">
        <f>IF('Tabulka klientů 2023'!$AM189='Hlavní stránka'!U$1,1,0)</f>
        <v>0</v>
      </c>
      <c r="AC185" s="5">
        <f>IF('Tabulka klientů 2023'!$AP189='Hlavní stránka'!U$1,1,0)</f>
        <v>0</v>
      </c>
      <c r="AD185" s="5">
        <f>IF('Tabulka klientů 2023'!$AS189='Hlavní stránka'!U$1,1,0)</f>
        <v>0</v>
      </c>
      <c r="AE185" s="5">
        <f>IF('Tabulka klientů 2023'!$AV189='Hlavní stránka'!U$1,1,0)</f>
        <v>0</v>
      </c>
      <c r="AF185" s="5">
        <f t="shared" si="1"/>
        <v>0</v>
      </c>
      <c r="AG185" s="2">
        <f t="shared" si="13"/>
        <v>0</v>
      </c>
      <c r="AH185" s="5">
        <f>IF('Tabulka klientů 2023'!$R189='Hlavní stránka'!AH$1,1,0)</f>
        <v>0</v>
      </c>
      <c r="AI185" s="5">
        <f>IF('Tabulka klientů 2023'!$U189='Hlavní stránka'!AH$1,1,0)</f>
        <v>0</v>
      </c>
      <c r="AJ185" s="5">
        <f>IF('Tabulka klientů 2023'!$X189='Hlavní stránka'!AH$1,1,0)</f>
        <v>0</v>
      </c>
      <c r="AK185" s="5">
        <f>IF('Tabulka klientů 2023'!$AA189='Hlavní stránka'!AH$1,1,0)</f>
        <v>0</v>
      </c>
      <c r="AL185" s="5">
        <f>IF('Tabulka klientů 2023'!$AD189='Hlavní stránka'!AH$1,1,0)</f>
        <v>0</v>
      </c>
      <c r="AM185" s="5">
        <f>IF('Tabulka klientů 2023'!$AG189='Hlavní stránka'!AH$1,1,0)</f>
        <v>0</v>
      </c>
      <c r="AN185" s="5">
        <f>IF('Tabulka klientů 2023'!$AJ189='Hlavní stránka'!AH$1,1,0)</f>
        <v>0</v>
      </c>
      <c r="AO185" s="5">
        <f>IF('Tabulka klientů 2023'!$AM189='Hlavní stránka'!AH$1,1,0)</f>
        <v>0</v>
      </c>
      <c r="AP185" s="5">
        <f>IF('Tabulka klientů 2023'!$AP189='Hlavní stránka'!AH$1,1,0)</f>
        <v>0</v>
      </c>
      <c r="AQ185" s="5">
        <f>IF('Tabulka klientů 2023'!$AS189='Hlavní stránka'!AH$1,1,0)</f>
        <v>0</v>
      </c>
      <c r="AR185" s="5">
        <f>IF('Tabulka klientů 2023'!$AV189='Hlavní stránka'!AH$1,1,0)</f>
        <v>0</v>
      </c>
      <c r="AS185" s="5">
        <f t="shared" si="2"/>
        <v>0</v>
      </c>
      <c r="AT185" s="2">
        <f t="shared" si="14"/>
        <v>0</v>
      </c>
      <c r="AU185" s="5">
        <f>IF('Tabulka klientů 2023'!$R189='Hlavní stránka'!AU$1,1,0)</f>
        <v>0</v>
      </c>
      <c r="AV185" s="5">
        <f>IF('Tabulka klientů 2023'!$U189='Hlavní stránka'!AU$1,1,0)</f>
        <v>0</v>
      </c>
      <c r="AW185" s="5">
        <f>IF('Tabulka klientů 2023'!$X189='Hlavní stránka'!AU$1,1,0)</f>
        <v>0</v>
      </c>
      <c r="AX185" s="5">
        <f>IF('Tabulka klientů 2023'!$AA189='Hlavní stránka'!AU$1,1,0)</f>
        <v>0</v>
      </c>
      <c r="AY185" s="5">
        <f>IF('Tabulka klientů 2023'!$AD189='Hlavní stránka'!AU$1,1,0)</f>
        <v>0</v>
      </c>
      <c r="AZ185" s="5">
        <f>IF('Tabulka klientů 2023'!$AG189='Hlavní stránka'!AU$1,1,0)</f>
        <v>0</v>
      </c>
      <c r="BA185" s="5">
        <f>IF('Tabulka klientů 2023'!$AJ189='Hlavní stránka'!AU$1,1,0)</f>
        <v>0</v>
      </c>
      <c r="BB185" s="5">
        <f>IF('Tabulka klientů 2023'!$AM189='Hlavní stránka'!AU$1,1,0)</f>
        <v>0</v>
      </c>
      <c r="BC185" s="5">
        <f>IF('Tabulka klientů 2023'!$AP189='Hlavní stránka'!AU$1,1,0)</f>
        <v>0</v>
      </c>
      <c r="BD185" s="5">
        <f>IF('Tabulka klientů 2023'!$AS189='Hlavní stránka'!AU$1,1,0)</f>
        <v>0</v>
      </c>
      <c r="BE185" s="5">
        <f>IF('Tabulka klientů 2023'!$AV189='Hlavní stránka'!AU$1,1,0)</f>
        <v>0</v>
      </c>
      <c r="BF185" s="5">
        <f t="shared" si="3"/>
        <v>0</v>
      </c>
      <c r="BG185" s="2">
        <f t="shared" si="15"/>
        <v>0</v>
      </c>
      <c r="BH185" s="5">
        <f>IF('Tabulka klientů 2023'!$R189='Hlavní stránka'!BH$1,1,0)</f>
        <v>0</v>
      </c>
      <c r="BI185" s="5">
        <f>IF('Tabulka klientů 2023'!$U189='Hlavní stránka'!BH$1,1,0)</f>
        <v>0</v>
      </c>
      <c r="BJ185" s="5">
        <f>IF('Tabulka klientů 2023'!$X189='Hlavní stránka'!BH$1,1,0)</f>
        <v>0</v>
      </c>
      <c r="BK185" s="5">
        <f>IF('Tabulka klientů 2023'!$AA189='Hlavní stránka'!BH$1,1,0)</f>
        <v>0</v>
      </c>
      <c r="BL185" s="5">
        <f>IF('Tabulka klientů 2023'!$AD189='Hlavní stránka'!BH$1,1,0)</f>
        <v>0</v>
      </c>
      <c r="BM185" s="5">
        <f>IF('Tabulka klientů 2023'!$AG189='Hlavní stránka'!BH$1,1,0)</f>
        <v>0</v>
      </c>
      <c r="BN185" s="5">
        <f>IF('Tabulka klientů 2023'!$AJ189='Hlavní stránka'!BH$1,1,0)</f>
        <v>0</v>
      </c>
      <c r="BO185" s="5">
        <f>IF('Tabulka klientů 2023'!$AM189='Hlavní stránka'!BH$1,1,0)</f>
        <v>0</v>
      </c>
      <c r="BP185" s="5">
        <f>IF('Tabulka klientů 2023'!$AP189='Hlavní stránka'!BH$1,1,0)</f>
        <v>0</v>
      </c>
      <c r="BQ185" s="5">
        <f>IF('Tabulka klientů 2023'!$AS189='Hlavní stránka'!BH$1,1,0)</f>
        <v>0</v>
      </c>
      <c r="BR185" s="5">
        <f>IF('Tabulka klientů 2023'!$AV189='Hlavní stránka'!BH$1,1,0)</f>
        <v>0</v>
      </c>
      <c r="BS185" s="5">
        <f t="shared" si="4"/>
        <v>0</v>
      </c>
      <c r="BT185" s="2">
        <f t="shared" si="16"/>
        <v>0</v>
      </c>
      <c r="BU185" s="5">
        <f>IF('Tabulka klientů 2023'!$R189='Hlavní stránka'!BU$1,1,0)</f>
        <v>0</v>
      </c>
      <c r="BV185" s="5">
        <f>IF('Tabulka klientů 2023'!$U189='Hlavní stránka'!BU$1,1,0)</f>
        <v>0</v>
      </c>
      <c r="BW185" s="5">
        <f>IF('Tabulka klientů 2023'!$X189='Hlavní stránka'!BU$1,1,0)</f>
        <v>0</v>
      </c>
      <c r="BX185" s="5">
        <f>IF('Tabulka klientů 2023'!$AA189='Hlavní stránka'!BU$1,1,0)</f>
        <v>0</v>
      </c>
      <c r="BY185" s="5">
        <f>IF('Tabulka klientů 2023'!$AD189='Hlavní stránka'!BU$1,1,0)</f>
        <v>0</v>
      </c>
      <c r="BZ185" s="5">
        <f>IF('Tabulka klientů 2023'!$AG189='Hlavní stránka'!BU$1,1,0)</f>
        <v>0</v>
      </c>
      <c r="CA185" s="5">
        <f>IF('Tabulka klientů 2023'!$AJ189='Hlavní stránka'!BU$1,1,0)</f>
        <v>0</v>
      </c>
      <c r="CB185" s="5">
        <f>IF('Tabulka klientů 2023'!$AM189='Hlavní stránka'!BU$1,1,0)</f>
        <v>0</v>
      </c>
      <c r="CC185" s="5">
        <f>IF('Tabulka klientů 2023'!$AP189='Hlavní stránka'!BU$1,1,0)</f>
        <v>0</v>
      </c>
      <c r="CD185" s="5">
        <f>IF('Tabulka klientů 2023'!$AS189='Hlavní stránka'!BU$1,1,0)</f>
        <v>0</v>
      </c>
      <c r="CE185" s="5">
        <f>IF('Tabulka klientů 2023'!$AV189='Hlavní stránka'!BU$1,1,0)</f>
        <v>0</v>
      </c>
      <c r="CF185" s="5">
        <f t="shared" si="5"/>
        <v>0</v>
      </c>
      <c r="CG185" s="2">
        <f t="shared" si="17"/>
        <v>0</v>
      </c>
      <c r="CH185" s="5">
        <f>IF('Tabulka klientů 2023'!$R189='Hlavní stránka'!CH$1,1,0)</f>
        <v>0</v>
      </c>
      <c r="CI185" s="5">
        <f>IF('Tabulka klientů 2023'!$U189='Hlavní stránka'!CH$1,1,0)</f>
        <v>0</v>
      </c>
      <c r="CJ185" s="5">
        <f>IF('Tabulka klientů 2023'!$X189='Hlavní stránka'!CH$1,1,0)</f>
        <v>0</v>
      </c>
      <c r="CK185" s="5">
        <f>IF('Tabulka klientů 2023'!$AA189='Hlavní stránka'!CH$1,1,0)</f>
        <v>0</v>
      </c>
      <c r="CL185" s="5">
        <f>IF('Tabulka klientů 2023'!$AD189='Hlavní stránka'!CH$1,1,0)</f>
        <v>0</v>
      </c>
      <c r="CM185" s="5">
        <f>IF('Tabulka klientů 2023'!$AG189='Hlavní stránka'!CH$1,1,0)</f>
        <v>0</v>
      </c>
      <c r="CN185" s="5">
        <f>IF('Tabulka klientů 2023'!$AJ189='Hlavní stránka'!CH$1,1,0)</f>
        <v>0</v>
      </c>
      <c r="CO185" s="5">
        <f>IF('Tabulka klientů 2023'!$AM189='Hlavní stránka'!CH$1,1,0)</f>
        <v>0</v>
      </c>
      <c r="CP185" s="5">
        <f>IF('Tabulka klientů 2023'!$AP189='Hlavní stránka'!CH$1,1,0)</f>
        <v>0</v>
      </c>
      <c r="CQ185" s="5">
        <f>IF('Tabulka klientů 2023'!$AS189='Hlavní stránka'!CH$1,1,0)</f>
        <v>0</v>
      </c>
      <c r="CR185" s="5">
        <f>IF('Tabulka klientů 2023'!$AV189='Hlavní stránka'!CH$1,1,0)</f>
        <v>0</v>
      </c>
      <c r="CS185" s="5">
        <f t="shared" si="6"/>
        <v>0</v>
      </c>
      <c r="CT185" s="2">
        <f t="shared" si="18"/>
        <v>0</v>
      </c>
      <c r="CU185" s="5">
        <f>IF('Tabulka klientů 2023'!$R189='Hlavní stránka'!CU$1,1,0)</f>
        <v>0</v>
      </c>
      <c r="CV185" s="5">
        <f>IF('Tabulka klientů 2023'!$U189='Hlavní stránka'!CU$1,1,0)</f>
        <v>0</v>
      </c>
      <c r="CW185" s="5">
        <f>IF('Tabulka klientů 2023'!$X189='Hlavní stránka'!CU$1,1,0)</f>
        <v>0</v>
      </c>
      <c r="CX185" s="5">
        <f>IF('Tabulka klientů 2023'!$AA189='Hlavní stránka'!CU$1,1,0)</f>
        <v>0</v>
      </c>
      <c r="CY185" s="5">
        <f>IF('Tabulka klientů 2023'!$AD189='Hlavní stránka'!CU$1,1,0)</f>
        <v>0</v>
      </c>
      <c r="CZ185" s="5">
        <f>IF('Tabulka klientů 2023'!$AG189='Hlavní stránka'!CU$1,1,0)</f>
        <v>0</v>
      </c>
      <c r="DA185" s="5">
        <f>IF('Tabulka klientů 2023'!$AJ189='Hlavní stránka'!CU$1,1,0)</f>
        <v>0</v>
      </c>
      <c r="DB185" s="5">
        <f>IF('Tabulka klientů 2023'!$AM189='Hlavní stránka'!CU$1,1,0)</f>
        <v>0</v>
      </c>
      <c r="DC185" s="5">
        <f>IF('Tabulka klientů 2023'!$AP189='Hlavní stránka'!CU$1,1,0)</f>
        <v>0</v>
      </c>
      <c r="DD185" s="5">
        <f>IF('Tabulka klientů 2023'!$AS189='Hlavní stránka'!CU$1,1,0)</f>
        <v>0</v>
      </c>
      <c r="DE185" s="5">
        <f>IF('Tabulka klientů 2023'!$AV189='Hlavní stránka'!CU$1,1,0)</f>
        <v>0</v>
      </c>
      <c r="DF185" s="5">
        <f t="shared" si="7"/>
        <v>0</v>
      </c>
      <c r="DG185" s="2">
        <f t="shared" si="19"/>
        <v>0</v>
      </c>
      <c r="DH185" s="5">
        <f>IF('Tabulka klientů 2023'!$R189='Hlavní stránka'!DH$1,1,0)</f>
        <v>0</v>
      </c>
      <c r="DI185" s="5">
        <f>IF('Tabulka klientů 2023'!$U189='Hlavní stránka'!DH$1,1,0)</f>
        <v>0</v>
      </c>
      <c r="DJ185" s="5">
        <f>IF('Tabulka klientů 2023'!$X189='Hlavní stránka'!DH$1,1,0)</f>
        <v>0</v>
      </c>
      <c r="DK185" s="5">
        <f>IF('Tabulka klientů 2023'!$AA189='Hlavní stránka'!DH$1,1,0)</f>
        <v>0</v>
      </c>
      <c r="DL185" s="5">
        <f>IF('Tabulka klientů 2023'!$AD189='Hlavní stránka'!DH$1,1,0)</f>
        <v>0</v>
      </c>
      <c r="DM185" s="5">
        <f>IF('Tabulka klientů 2023'!$AG189='Hlavní stránka'!DH$1,1,0)</f>
        <v>0</v>
      </c>
      <c r="DN185" s="5">
        <f>IF('Tabulka klientů 2023'!$AJ189='Hlavní stránka'!DH$1,1,0)</f>
        <v>0</v>
      </c>
      <c r="DO185" s="5">
        <f>IF('Tabulka klientů 2023'!$AM189='Hlavní stránka'!DH$1,1,0)</f>
        <v>0</v>
      </c>
      <c r="DP185" s="5">
        <f>IF('Tabulka klientů 2023'!$AP189='Hlavní stránka'!DH$1,1,0)</f>
        <v>0</v>
      </c>
      <c r="DQ185" s="5">
        <f>IF('Tabulka klientů 2023'!$AS189='Hlavní stránka'!DH$1,1,0)</f>
        <v>0</v>
      </c>
      <c r="DR185" s="5">
        <f>IF('Tabulka klientů 2023'!$AV189='Hlavní stránka'!DH$1,1,0)</f>
        <v>0</v>
      </c>
      <c r="DS185" s="5">
        <f t="shared" si="8"/>
        <v>0</v>
      </c>
      <c r="DT185" s="2">
        <f t="shared" si="20"/>
        <v>0</v>
      </c>
      <c r="DU185" s="5">
        <f>IF('Tabulka klientů 2023'!$R189='Hlavní stránka'!DU$1,1,0)</f>
        <v>0</v>
      </c>
      <c r="DV185" s="5">
        <f>IF('Tabulka klientů 2023'!$U189='Hlavní stránka'!DU$1,1,0)</f>
        <v>0</v>
      </c>
      <c r="DW185" s="5">
        <f>IF('Tabulka klientů 2023'!$X189='Hlavní stránka'!DU$1,1,0)</f>
        <v>0</v>
      </c>
      <c r="DX185" s="5">
        <f>IF('Tabulka klientů 2023'!$AA189='Hlavní stránka'!DU$1,1,0)</f>
        <v>0</v>
      </c>
      <c r="DY185" s="5">
        <f>IF('Tabulka klientů 2023'!$AD189='Hlavní stránka'!DU$1,1,0)</f>
        <v>0</v>
      </c>
      <c r="DZ185" s="5">
        <f>IF('Tabulka klientů 2023'!$AG189='Hlavní stránka'!DU$1,1,0)</f>
        <v>0</v>
      </c>
      <c r="EA185" s="5">
        <f>IF('Tabulka klientů 2023'!$AJ189='Hlavní stránka'!DU$1,1,0)</f>
        <v>0</v>
      </c>
      <c r="EB185" s="5">
        <f>IF('Tabulka klientů 2023'!$AM189='Hlavní stránka'!DU$1,1,0)</f>
        <v>0</v>
      </c>
      <c r="EC185" s="5">
        <f>IF('Tabulka klientů 2023'!$AP189='Hlavní stránka'!DU$1,1,0)</f>
        <v>0</v>
      </c>
      <c r="ED185" s="5">
        <f>IF('Tabulka klientů 2023'!$AS189='Hlavní stránka'!DU$1,1,0)</f>
        <v>0</v>
      </c>
      <c r="EE185" s="5">
        <f>IF('Tabulka klientů 2023'!$AV189='Hlavní stránka'!DU$1,1,0)</f>
        <v>0</v>
      </c>
      <c r="EF185" s="5">
        <f t="shared" si="9"/>
        <v>0</v>
      </c>
      <c r="EG185" s="2">
        <f t="shared" si="21"/>
        <v>0</v>
      </c>
      <c r="EH185" s="5">
        <f>IF('Tabulka klientů 2023'!$R189='Hlavní stránka'!EH$1,1,0)</f>
        <v>0</v>
      </c>
      <c r="EI185" s="5">
        <f>IF('Tabulka klientů 2023'!$U189='Hlavní stránka'!EH$1,1,0)</f>
        <v>0</v>
      </c>
      <c r="EJ185" s="5">
        <f>IF('Tabulka klientů 2023'!$X189='Hlavní stránka'!EH$1,1,0)</f>
        <v>0</v>
      </c>
      <c r="EK185" s="5">
        <f>IF('Tabulka klientů 2023'!$AA189='Hlavní stránka'!EH$1,1,0)</f>
        <v>0</v>
      </c>
      <c r="EL185" s="5">
        <f>IF('Tabulka klientů 2023'!$AD189='Hlavní stránka'!EH$1,1,0)</f>
        <v>0</v>
      </c>
      <c r="EM185" s="5">
        <f>IF('Tabulka klientů 2023'!$AG189='Hlavní stránka'!EH$1,1,0)</f>
        <v>0</v>
      </c>
      <c r="EN185" s="5">
        <f>IF('Tabulka klientů 2023'!$AJ189='Hlavní stránka'!EH$1,1,0)</f>
        <v>0</v>
      </c>
      <c r="EO185" s="5">
        <f>IF('Tabulka klientů 2023'!$AM189='Hlavní stránka'!EH$1,1,0)</f>
        <v>0</v>
      </c>
      <c r="EP185" s="5">
        <f>IF('Tabulka klientů 2023'!$AP189='Hlavní stránka'!EH$1,1,0)</f>
        <v>0</v>
      </c>
      <c r="EQ185" s="5">
        <f>IF('Tabulka klientů 2023'!$AS189='Hlavní stránka'!EH$1,1,0)</f>
        <v>0</v>
      </c>
      <c r="ER185" s="5">
        <f>IF('Tabulka klientů 2023'!$AV189='Hlavní stránka'!EH$1,1,0)</f>
        <v>0</v>
      </c>
      <c r="ES185" s="5">
        <f t="shared" si="10"/>
        <v>0</v>
      </c>
      <c r="ET185" s="2">
        <f t="shared" si="22"/>
        <v>0</v>
      </c>
      <c r="EU185" s="5">
        <f>IF('Tabulka klientů 2023'!$R189='Hlavní stránka'!EU$1,1,0)</f>
        <v>0</v>
      </c>
      <c r="EV185" s="5">
        <f>IF('Tabulka klientů 2023'!$U189='Hlavní stránka'!EU$1,1,0)</f>
        <v>0</v>
      </c>
      <c r="EW185" s="5">
        <f>IF('Tabulka klientů 2023'!$X189='Hlavní stránka'!EU$1,1,0)</f>
        <v>0</v>
      </c>
      <c r="EX185" s="5">
        <f>IF('Tabulka klientů 2023'!$AA189='Hlavní stránka'!EU$1,1,0)</f>
        <v>0</v>
      </c>
      <c r="EY185" s="5">
        <f>IF('Tabulka klientů 2023'!$AD189='Hlavní stránka'!EU$1,1,0)</f>
        <v>0</v>
      </c>
      <c r="EZ185" s="5">
        <f>IF('Tabulka klientů 2023'!$AG189='Hlavní stránka'!EU$1,1,0)</f>
        <v>0</v>
      </c>
      <c r="FA185" s="5">
        <f>IF('Tabulka klientů 2023'!$AJ189='Hlavní stránka'!EU$1,1,0)</f>
        <v>0</v>
      </c>
      <c r="FB185" s="5">
        <f>IF('Tabulka klientů 2023'!$AM189='Hlavní stránka'!EU$1,1,0)</f>
        <v>0</v>
      </c>
      <c r="FC185" s="5">
        <f>IF('Tabulka klientů 2023'!$AP189='Hlavní stránka'!EU$1,1,0)</f>
        <v>0</v>
      </c>
      <c r="FD185" s="5">
        <f>IF('Tabulka klientů 2023'!$AS189='Hlavní stránka'!EU$1,1,0)</f>
        <v>0</v>
      </c>
      <c r="FE185" s="5">
        <f>IF('Tabulka klientů 2023'!$AV189='Hlavní stránka'!EU$1,1,0)</f>
        <v>0</v>
      </c>
      <c r="FF185" s="5">
        <f t="shared" si="11"/>
        <v>0</v>
      </c>
      <c r="FG185" s="2">
        <f t="shared" si="23"/>
        <v>0</v>
      </c>
    </row>
    <row r="186" spans="1:163" ht="1.5" hidden="1" customHeight="1" x14ac:dyDescent="0.25">
      <c r="A186" s="4"/>
      <c r="B186" s="4"/>
      <c r="C186" s="4"/>
      <c r="D186" s="4"/>
      <c r="E186" s="4"/>
      <c r="F186" s="4"/>
      <c r="G186" s="4"/>
      <c r="H186" s="5">
        <f>IF('Tabulka klientů 2023'!$R190='Hlavní stránka'!$H$1,1,0)</f>
        <v>0</v>
      </c>
      <c r="I186" s="5">
        <f>IF('Tabulka klientů 2023'!$U190='Hlavní stránka'!$H$1,1,0)</f>
        <v>0</v>
      </c>
      <c r="J186" s="5">
        <f>IF('Tabulka klientů 2023'!$X190='Hlavní stránka'!$H$1,1,0)</f>
        <v>0</v>
      </c>
      <c r="K186" s="5">
        <f>IF('Tabulka klientů 2023'!$AA190='Hlavní stránka'!$H$1,1,0)</f>
        <v>0</v>
      </c>
      <c r="L186" s="5">
        <f>IF('Tabulka klientů 2023'!$AD190='Hlavní stránka'!$H$1,1,0)</f>
        <v>0</v>
      </c>
      <c r="M186" s="5">
        <f>IF('Tabulka klientů 2023'!$AG190='Hlavní stránka'!$H$1,1,0)</f>
        <v>0</v>
      </c>
      <c r="N186" s="5">
        <f>IF('Tabulka klientů 2023'!$AJ190='Hlavní stránka'!$H$1,1,0)</f>
        <v>0</v>
      </c>
      <c r="O186" s="5">
        <f>IF('Tabulka klientů 2023'!$AM190='Hlavní stránka'!$H$1,1,0)</f>
        <v>0</v>
      </c>
      <c r="P186" s="5">
        <f>IF('Tabulka klientů 2023'!$AP190='Hlavní stránka'!$H$1,1,0)</f>
        <v>0</v>
      </c>
      <c r="Q186" s="5">
        <f>IF('Tabulka klientů 2023'!$AS190='Hlavní stránka'!$H$1,1,0)</f>
        <v>0</v>
      </c>
      <c r="R186" s="5">
        <f>IF('Tabulka klientů 2023'!$AV190='Hlavní stránka'!$H$1,1,0)</f>
        <v>0</v>
      </c>
      <c r="S186" s="5">
        <f t="shared" si="0"/>
        <v>0</v>
      </c>
      <c r="T186" s="2">
        <f t="shared" si="12"/>
        <v>0</v>
      </c>
      <c r="U186" s="5">
        <f>IF('Tabulka klientů 2023'!$R190='Hlavní stránka'!U$1,1,0)</f>
        <v>0</v>
      </c>
      <c r="V186" s="5">
        <f>IF('Tabulka klientů 2023'!$U190='Hlavní stránka'!U$1,1,0)</f>
        <v>0</v>
      </c>
      <c r="W186" s="5">
        <f>IF('Tabulka klientů 2023'!$X190='Hlavní stránka'!U$1,1,0)</f>
        <v>0</v>
      </c>
      <c r="X186" s="5">
        <f>IF('Tabulka klientů 2023'!$AA190='Hlavní stránka'!U$1,1,0)</f>
        <v>0</v>
      </c>
      <c r="Y186" s="5">
        <f>IF('Tabulka klientů 2023'!$AD190='Hlavní stránka'!U$1,1,0)</f>
        <v>0</v>
      </c>
      <c r="Z186" s="5">
        <f>IF('Tabulka klientů 2023'!$AG190='Hlavní stránka'!U$1,1,0)</f>
        <v>0</v>
      </c>
      <c r="AA186" s="5">
        <f>IF('Tabulka klientů 2023'!$AJ190='Hlavní stránka'!U$1,1,0)</f>
        <v>0</v>
      </c>
      <c r="AB186" s="5">
        <f>IF('Tabulka klientů 2023'!$AM190='Hlavní stránka'!U$1,1,0)</f>
        <v>0</v>
      </c>
      <c r="AC186" s="5">
        <f>IF('Tabulka klientů 2023'!$AP190='Hlavní stránka'!U$1,1,0)</f>
        <v>0</v>
      </c>
      <c r="AD186" s="5">
        <f>IF('Tabulka klientů 2023'!$AS190='Hlavní stránka'!U$1,1,0)</f>
        <v>0</v>
      </c>
      <c r="AE186" s="5">
        <f>IF('Tabulka klientů 2023'!$AV190='Hlavní stránka'!U$1,1,0)</f>
        <v>0</v>
      </c>
      <c r="AF186" s="5">
        <f t="shared" si="1"/>
        <v>0</v>
      </c>
      <c r="AG186" s="2">
        <f t="shared" si="13"/>
        <v>0</v>
      </c>
      <c r="AH186" s="5">
        <f>IF('Tabulka klientů 2023'!$R190='Hlavní stránka'!AH$1,1,0)</f>
        <v>0</v>
      </c>
      <c r="AI186" s="5">
        <f>IF('Tabulka klientů 2023'!$U190='Hlavní stránka'!AH$1,1,0)</f>
        <v>0</v>
      </c>
      <c r="AJ186" s="5">
        <f>IF('Tabulka klientů 2023'!$X190='Hlavní stránka'!AH$1,1,0)</f>
        <v>0</v>
      </c>
      <c r="AK186" s="5">
        <f>IF('Tabulka klientů 2023'!$AA190='Hlavní stránka'!AH$1,1,0)</f>
        <v>0</v>
      </c>
      <c r="AL186" s="5">
        <f>IF('Tabulka klientů 2023'!$AD190='Hlavní stránka'!AH$1,1,0)</f>
        <v>0</v>
      </c>
      <c r="AM186" s="5">
        <f>IF('Tabulka klientů 2023'!$AG190='Hlavní stránka'!AH$1,1,0)</f>
        <v>0</v>
      </c>
      <c r="AN186" s="5">
        <f>IF('Tabulka klientů 2023'!$AJ190='Hlavní stránka'!AH$1,1,0)</f>
        <v>0</v>
      </c>
      <c r="AO186" s="5">
        <f>IF('Tabulka klientů 2023'!$AM190='Hlavní stránka'!AH$1,1,0)</f>
        <v>0</v>
      </c>
      <c r="AP186" s="5">
        <f>IF('Tabulka klientů 2023'!$AP190='Hlavní stránka'!AH$1,1,0)</f>
        <v>0</v>
      </c>
      <c r="AQ186" s="5">
        <f>IF('Tabulka klientů 2023'!$AS190='Hlavní stránka'!AH$1,1,0)</f>
        <v>0</v>
      </c>
      <c r="AR186" s="5">
        <f>IF('Tabulka klientů 2023'!$AV190='Hlavní stránka'!AH$1,1,0)</f>
        <v>0</v>
      </c>
      <c r="AS186" s="5">
        <f t="shared" si="2"/>
        <v>0</v>
      </c>
      <c r="AT186" s="2">
        <f t="shared" si="14"/>
        <v>0</v>
      </c>
      <c r="AU186" s="5">
        <f>IF('Tabulka klientů 2023'!$R190='Hlavní stránka'!AU$1,1,0)</f>
        <v>0</v>
      </c>
      <c r="AV186" s="5">
        <f>IF('Tabulka klientů 2023'!$U190='Hlavní stránka'!AU$1,1,0)</f>
        <v>0</v>
      </c>
      <c r="AW186" s="5">
        <f>IF('Tabulka klientů 2023'!$X190='Hlavní stránka'!AU$1,1,0)</f>
        <v>0</v>
      </c>
      <c r="AX186" s="5">
        <f>IF('Tabulka klientů 2023'!$AA190='Hlavní stránka'!AU$1,1,0)</f>
        <v>0</v>
      </c>
      <c r="AY186" s="5">
        <f>IF('Tabulka klientů 2023'!$AD190='Hlavní stránka'!AU$1,1,0)</f>
        <v>0</v>
      </c>
      <c r="AZ186" s="5">
        <f>IF('Tabulka klientů 2023'!$AG190='Hlavní stránka'!AU$1,1,0)</f>
        <v>0</v>
      </c>
      <c r="BA186" s="5">
        <f>IF('Tabulka klientů 2023'!$AJ190='Hlavní stránka'!AU$1,1,0)</f>
        <v>0</v>
      </c>
      <c r="BB186" s="5">
        <f>IF('Tabulka klientů 2023'!$AM190='Hlavní stránka'!AU$1,1,0)</f>
        <v>0</v>
      </c>
      <c r="BC186" s="5">
        <f>IF('Tabulka klientů 2023'!$AP190='Hlavní stránka'!AU$1,1,0)</f>
        <v>0</v>
      </c>
      <c r="BD186" s="5">
        <f>IF('Tabulka klientů 2023'!$AS190='Hlavní stránka'!AU$1,1,0)</f>
        <v>0</v>
      </c>
      <c r="BE186" s="5">
        <f>IF('Tabulka klientů 2023'!$AV190='Hlavní stránka'!AU$1,1,0)</f>
        <v>0</v>
      </c>
      <c r="BF186" s="5">
        <f t="shared" si="3"/>
        <v>0</v>
      </c>
      <c r="BG186" s="2">
        <f t="shared" si="15"/>
        <v>0</v>
      </c>
      <c r="BH186" s="5">
        <f>IF('Tabulka klientů 2023'!$R190='Hlavní stránka'!BH$1,1,0)</f>
        <v>0</v>
      </c>
      <c r="BI186" s="5">
        <f>IF('Tabulka klientů 2023'!$U190='Hlavní stránka'!BH$1,1,0)</f>
        <v>0</v>
      </c>
      <c r="BJ186" s="5">
        <f>IF('Tabulka klientů 2023'!$X190='Hlavní stránka'!BH$1,1,0)</f>
        <v>0</v>
      </c>
      <c r="BK186" s="5">
        <f>IF('Tabulka klientů 2023'!$AA190='Hlavní stránka'!BH$1,1,0)</f>
        <v>0</v>
      </c>
      <c r="BL186" s="5">
        <f>IF('Tabulka klientů 2023'!$AD190='Hlavní stránka'!BH$1,1,0)</f>
        <v>0</v>
      </c>
      <c r="BM186" s="5">
        <f>IF('Tabulka klientů 2023'!$AG190='Hlavní stránka'!BH$1,1,0)</f>
        <v>0</v>
      </c>
      <c r="BN186" s="5">
        <f>IF('Tabulka klientů 2023'!$AJ190='Hlavní stránka'!BH$1,1,0)</f>
        <v>0</v>
      </c>
      <c r="BO186" s="5">
        <f>IF('Tabulka klientů 2023'!$AM190='Hlavní stránka'!BH$1,1,0)</f>
        <v>0</v>
      </c>
      <c r="BP186" s="5">
        <f>IF('Tabulka klientů 2023'!$AP190='Hlavní stránka'!BH$1,1,0)</f>
        <v>0</v>
      </c>
      <c r="BQ186" s="5">
        <f>IF('Tabulka klientů 2023'!$AS190='Hlavní stránka'!BH$1,1,0)</f>
        <v>0</v>
      </c>
      <c r="BR186" s="5">
        <f>IF('Tabulka klientů 2023'!$AV190='Hlavní stránka'!BH$1,1,0)</f>
        <v>0</v>
      </c>
      <c r="BS186" s="5">
        <f t="shared" si="4"/>
        <v>0</v>
      </c>
      <c r="BT186" s="2">
        <f t="shared" si="16"/>
        <v>0</v>
      </c>
      <c r="BU186" s="5">
        <f>IF('Tabulka klientů 2023'!$R190='Hlavní stránka'!BU$1,1,0)</f>
        <v>0</v>
      </c>
      <c r="BV186" s="5">
        <f>IF('Tabulka klientů 2023'!$U190='Hlavní stránka'!BU$1,1,0)</f>
        <v>0</v>
      </c>
      <c r="BW186" s="5">
        <f>IF('Tabulka klientů 2023'!$X190='Hlavní stránka'!BU$1,1,0)</f>
        <v>0</v>
      </c>
      <c r="BX186" s="5">
        <f>IF('Tabulka klientů 2023'!$AA190='Hlavní stránka'!BU$1,1,0)</f>
        <v>0</v>
      </c>
      <c r="BY186" s="5">
        <f>IF('Tabulka klientů 2023'!$AD190='Hlavní stránka'!BU$1,1,0)</f>
        <v>0</v>
      </c>
      <c r="BZ186" s="5">
        <f>IF('Tabulka klientů 2023'!$AG190='Hlavní stránka'!BU$1,1,0)</f>
        <v>0</v>
      </c>
      <c r="CA186" s="5">
        <f>IF('Tabulka klientů 2023'!$AJ190='Hlavní stránka'!BU$1,1,0)</f>
        <v>0</v>
      </c>
      <c r="CB186" s="5">
        <f>IF('Tabulka klientů 2023'!$AM190='Hlavní stránka'!BU$1,1,0)</f>
        <v>0</v>
      </c>
      <c r="CC186" s="5">
        <f>IF('Tabulka klientů 2023'!$AP190='Hlavní stránka'!BU$1,1,0)</f>
        <v>0</v>
      </c>
      <c r="CD186" s="5">
        <f>IF('Tabulka klientů 2023'!$AS190='Hlavní stránka'!BU$1,1,0)</f>
        <v>0</v>
      </c>
      <c r="CE186" s="5">
        <f>IF('Tabulka klientů 2023'!$AV190='Hlavní stránka'!BU$1,1,0)</f>
        <v>0</v>
      </c>
      <c r="CF186" s="5">
        <f t="shared" si="5"/>
        <v>0</v>
      </c>
      <c r="CG186" s="2">
        <f t="shared" si="17"/>
        <v>0</v>
      </c>
      <c r="CH186" s="5">
        <f>IF('Tabulka klientů 2023'!$R190='Hlavní stránka'!CH$1,1,0)</f>
        <v>0</v>
      </c>
      <c r="CI186" s="5">
        <f>IF('Tabulka klientů 2023'!$U190='Hlavní stránka'!CH$1,1,0)</f>
        <v>0</v>
      </c>
      <c r="CJ186" s="5">
        <f>IF('Tabulka klientů 2023'!$X190='Hlavní stránka'!CH$1,1,0)</f>
        <v>0</v>
      </c>
      <c r="CK186" s="5">
        <f>IF('Tabulka klientů 2023'!$AA190='Hlavní stránka'!CH$1,1,0)</f>
        <v>0</v>
      </c>
      <c r="CL186" s="5">
        <f>IF('Tabulka klientů 2023'!$AD190='Hlavní stránka'!CH$1,1,0)</f>
        <v>0</v>
      </c>
      <c r="CM186" s="5">
        <f>IF('Tabulka klientů 2023'!$AG190='Hlavní stránka'!CH$1,1,0)</f>
        <v>0</v>
      </c>
      <c r="CN186" s="5">
        <f>IF('Tabulka klientů 2023'!$AJ190='Hlavní stránka'!CH$1,1,0)</f>
        <v>0</v>
      </c>
      <c r="CO186" s="5">
        <f>IF('Tabulka klientů 2023'!$AM190='Hlavní stránka'!CH$1,1,0)</f>
        <v>0</v>
      </c>
      <c r="CP186" s="5">
        <f>IF('Tabulka klientů 2023'!$AP190='Hlavní stránka'!CH$1,1,0)</f>
        <v>0</v>
      </c>
      <c r="CQ186" s="5">
        <f>IF('Tabulka klientů 2023'!$AS190='Hlavní stránka'!CH$1,1,0)</f>
        <v>0</v>
      </c>
      <c r="CR186" s="5">
        <f>IF('Tabulka klientů 2023'!$AV190='Hlavní stránka'!CH$1,1,0)</f>
        <v>0</v>
      </c>
      <c r="CS186" s="5">
        <f t="shared" si="6"/>
        <v>0</v>
      </c>
      <c r="CT186" s="2">
        <f t="shared" si="18"/>
        <v>0</v>
      </c>
      <c r="CU186" s="5">
        <f>IF('Tabulka klientů 2023'!$R190='Hlavní stránka'!CU$1,1,0)</f>
        <v>0</v>
      </c>
      <c r="CV186" s="5">
        <f>IF('Tabulka klientů 2023'!$U190='Hlavní stránka'!CU$1,1,0)</f>
        <v>0</v>
      </c>
      <c r="CW186" s="5">
        <f>IF('Tabulka klientů 2023'!$X190='Hlavní stránka'!CU$1,1,0)</f>
        <v>0</v>
      </c>
      <c r="CX186" s="5">
        <f>IF('Tabulka klientů 2023'!$AA190='Hlavní stránka'!CU$1,1,0)</f>
        <v>0</v>
      </c>
      <c r="CY186" s="5">
        <f>IF('Tabulka klientů 2023'!$AD190='Hlavní stránka'!CU$1,1,0)</f>
        <v>0</v>
      </c>
      <c r="CZ186" s="5">
        <f>IF('Tabulka klientů 2023'!$AG190='Hlavní stránka'!CU$1,1,0)</f>
        <v>0</v>
      </c>
      <c r="DA186" s="5">
        <f>IF('Tabulka klientů 2023'!$AJ190='Hlavní stránka'!CU$1,1,0)</f>
        <v>0</v>
      </c>
      <c r="DB186" s="5">
        <f>IF('Tabulka klientů 2023'!$AM190='Hlavní stránka'!CU$1,1,0)</f>
        <v>0</v>
      </c>
      <c r="DC186" s="5">
        <f>IF('Tabulka klientů 2023'!$AP190='Hlavní stránka'!CU$1,1,0)</f>
        <v>0</v>
      </c>
      <c r="DD186" s="5">
        <f>IF('Tabulka klientů 2023'!$AS190='Hlavní stránka'!CU$1,1,0)</f>
        <v>0</v>
      </c>
      <c r="DE186" s="5">
        <f>IF('Tabulka klientů 2023'!$AV190='Hlavní stránka'!CU$1,1,0)</f>
        <v>0</v>
      </c>
      <c r="DF186" s="5">
        <f t="shared" si="7"/>
        <v>0</v>
      </c>
      <c r="DG186" s="2">
        <f t="shared" si="19"/>
        <v>0</v>
      </c>
      <c r="DH186" s="5">
        <f>IF('Tabulka klientů 2023'!$R190='Hlavní stránka'!DH$1,1,0)</f>
        <v>0</v>
      </c>
      <c r="DI186" s="5">
        <f>IF('Tabulka klientů 2023'!$U190='Hlavní stránka'!DH$1,1,0)</f>
        <v>0</v>
      </c>
      <c r="DJ186" s="5">
        <f>IF('Tabulka klientů 2023'!$X190='Hlavní stránka'!DH$1,1,0)</f>
        <v>0</v>
      </c>
      <c r="DK186" s="5">
        <f>IF('Tabulka klientů 2023'!$AA190='Hlavní stránka'!DH$1,1,0)</f>
        <v>0</v>
      </c>
      <c r="DL186" s="5">
        <f>IF('Tabulka klientů 2023'!$AD190='Hlavní stránka'!DH$1,1,0)</f>
        <v>0</v>
      </c>
      <c r="DM186" s="5">
        <f>IF('Tabulka klientů 2023'!$AG190='Hlavní stránka'!DH$1,1,0)</f>
        <v>0</v>
      </c>
      <c r="DN186" s="5">
        <f>IF('Tabulka klientů 2023'!$AJ190='Hlavní stránka'!DH$1,1,0)</f>
        <v>0</v>
      </c>
      <c r="DO186" s="5">
        <f>IF('Tabulka klientů 2023'!$AM190='Hlavní stránka'!DH$1,1,0)</f>
        <v>0</v>
      </c>
      <c r="DP186" s="5">
        <f>IF('Tabulka klientů 2023'!$AP190='Hlavní stránka'!DH$1,1,0)</f>
        <v>0</v>
      </c>
      <c r="DQ186" s="5">
        <f>IF('Tabulka klientů 2023'!$AS190='Hlavní stránka'!DH$1,1,0)</f>
        <v>0</v>
      </c>
      <c r="DR186" s="5">
        <f>IF('Tabulka klientů 2023'!$AV190='Hlavní stránka'!DH$1,1,0)</f>
        <v>0</v>
      </c>
      <c r="DS186" s="5">
        <f t="shared" si="8"/>
        <v>0</v>
      </c>
      <c r="DT186" s="2">
        <f t="shared" si="20"/>
        <v>0</v>
      </c>
      <c r="DU186" s="5">
        <f>IF('Tabulka klientů 2023'!$R190='Hlavní stránka'!DU$1,1,0)</f>
        <v>0</v>
      </c>
      <c r="DV186" s="5">
        <f>IF('Tabulka klientů 2023'!$U190='Hlavní stránka'!DU$1,1,0)</f>
        <v>0</v>
      </c>
      <c r="DW186" s="5">
        <f>IF('Tabulka klientů 2023'!$X190='Hlavní stránka'!DU$1,1,0)</f>
        <v>0</v>
      </c>
      <c r="DX186" s="5">
        <f>IF('Tabulka klientů 2023'!$AA190='Hlavní stránka'!DU$1,1,0)</f>
        <v>0</v>
      </c>
      <c r="DY186" s="5">
        <f>IF('Tabulka klientů 2023'!$AD190='Hlavní stránka'!DU$1,1,0)</f>
        <v>0</v>
      </c>
      <c r="DZ186" s="5">
        <f>IF('Tabulka klientů 2023'!$AG190='Hlavní stránka'!DU$1,1,0)</f>
        <v>0</v>
      </c>
      <c r="EA186" s="5">
        <f>IF('Tabulka klientů 2023'!$AJ190='Hlavní stránka'!DU$1,1,0)</f>
        <v>0</v>
      </c>
      <c r="EB186" s="5">
        <f>IF('Tabulka klientů 2023'!$AM190='Hlavní stránka'!DU$1,1,0)</f>
        <v>0</v>
      </c>
      <c r="EC186" s="5">
        <f>IF('Tabulka klientů 2023'!$AP190='Hlavní stránka'!DU$1,1,0)</f>
        <v>0</v>
      </c>
      <c r="ED186" s="5">
        <f>IF('Tabulka klientů 2023'!$AS190='Hlavní stránka'!DU$1,1,0)</f>
        <v>0</v>
      </c>
      <c r="EE186" s="5">
        <f>IF('Tabulka klientů 2023'!$AV190='Hlavní stránka'!DU$1,1,0)</f>
        <v>0</v>
      </c>
      <c r="EF186" s="5">
        <f t="shared" si="9"/>
        <v>0</v>
      </c>
      <c r="EG186" s="2">
        <f t="shared" si="21"/>
        <v>0</v>
      </c>
      <c r="EH186" s="5">
        <f>IF('Tabulka klientů 2023'!$R190='Hlavní stránka'!EH$1,1,0)</f>
        <v>0</v>
      </c>
      <c r="EI186" s="5">
        <f>IF('Tabulka klientů 2023'!$U190='Hlavní stránka'!EH$1,1,0)</f>
        <v>0</v>
      </c>
      <c r="EJ186" s="5">
        <f>IF('Tabulka klientů 2023'!$X190='Hlavní stránka'!EH$1,1,0)</f>
        <v>0</v>
      </c>
      <c r="EK186" s="5">
        <f>IF('Tabulka klientů 2023'!$AA190='Hlavní stránka'!EH$1,1,0)</f>
        <v>0</v>
      </c>
      <c r="EL186" s="5">
        <f>IF('Tabulka klientů 2023'!$AD190='Hlavní stránka'!EH$1,1,0)</f>
        <v>0</v>
      </c>
      <c r="EM186" s="5">
        <f>IF('Tabulka klientů 2023'!$AG190='Hlavní stránka'!EH$1,1,0)</f>
        <v>0</v>
      </c>
      <c r="EN186" s="5">
        <f>IF('Tabulka klientů 2023'!$AJ190='Hlavní stránka'!EH$1,1,0)</f>
        <v>0</v>
      </c>
      <c r="EO186" s="5">
        <f>IF('Tabulka klientů 2023'!$AM190='Hlavní stránka'!EH$1,1,0)</f>
        <v>0</v>
      </c>
      <c r="EP186" s="5">
        <f>IF('Tabulka klientů 2023'!$AP190='Hlavní stránka'!EH$1,1,0)</f>
        <v>0</v>
      </c>
      <c r="EQ186" s="5">
        <f>IF('Tabulka klientů 2023'!$AS190='Hlavní stránka'!EH$1,1,0)</f>
        <v>0</v>
      </c>
      <c r="ER186" s="5">
        <f>IF('Tabulka klientů 2023'!$AV190='Hlavní stránka'!EH$1,1,0)</f>
        <v>0</v>
      </c>
      <c r="ES186" s="5">
        <f t="shared" si="10"/>
        <v>0</v>
      </c>
      <c r="ET186" s="2">
        <f t="shared" si="22"/>
        <v>0</v>
      </c>
      <c r="EU186" s="5">
        <f>IF('Tabulka klientů 2023'!$R190='Hlavní stránka'!EU$1,1,0)</f>
        <v>0</v>
      </c>
      <c r="EV186" s="5">
        <f>IF('Tabulka klientů 2023'!$U190='Hlavní stránka'!EU$1,1,0)</f>
        <v>0</v>
      </c>
      <c r="EW186" s="5">
        <f>IF('Tabulka klientů 2023'!$X190='Hlavní stránka'!EU$1,1,0)</f>
        <v>0</v>
      </c>
      <c r="EX186" s="5">
        <f>IF('Tabulka klientů 2023'!$AA190='Hlavní stránka'!EU$1,1,0)</f>
        <v>0</v>
      </c>
      <c r="EY186" s="5">
        <f>IF('Tabulka klientů 2023'!$AD190='Hlavní stránka'!EU$1,1,0)</f>
        <v>0</v>
      </c>
      <c r="EZ186" s="5">
        <f>IF('Tabulka klientů 2023'!$AG190='Hlavní stránka'!EU$1,1,0)</f>
        <v>0</v>
      </c>
      <c r="FA186" s="5">
        <f>IF('Tabulka klientů 2023'!$AJ190='Hlavní stránka'!EU$1,1,0)</f>
        <v>0</v>
      </c>
      <c r="FB186" s="5">
        <f>IF('Tabulka klientů 2023'!$AM190='Hlavní stránka'!EU$1,1,0)</f>
        <v>0</v>
      </c>
      <c r="FC186" s="5">
        <f>IF('Tabulka klientů 2023'!$AP190='Hlavní stránka'!EU$1,1,0)</f>
        <v>0</v>
      </c>
      <c r="FD186" s="5">
        <f>IF('Tabulka klientů 2023'!$AS190='Hlavní stránka'!EU$1,1,0)</f>
        <v>0</v>
      </c>
      <c r="FE186" s="5">
        <f>IF('Tabulka klientů 2023'!$AV190='Hlavní stránka'!EU$1,1,0)</f>
        <v>0</v>
      </c>
      <c r="FF186" s="5">
        <f t="shared" si="11"/>
        <v>0</v>
      </c>
      <c r="FG186" s="2">
        <f t="shared" si="23"/>
        <v>0</v>
      </c>
    </row>
    <row r="187" spans="1:163" ht="1.5" hidden="1" customHeight="1" x14ac:dyDescent="0.25">
      <c r="A187" s="4"/>
      <c r="B187" s="4"/>
      <c r="C187" s="4"/>
      <c r="D187" s="4"/>
      <c r="E187" s="4"/>
      <c r="F187" s="4"/>
      <c r="G187" s="4"/>
      <c r="H187" s="5">
        <f>IF('Tabulka klientů 2023'!$R191='Hlavní stránka'!$H$1,1,0)</f>
        <v>0</v>
      </c>
      <c r="I187" s="5">
        <f>IF('Tabulka klientů 2023'!$U191='Hlavní stránka'!$H$1,1,0)</f>
        <v>0</v>
      </c>
      <c r="J187" s="5">
        <f>IF('Tabulka klientů 2023'!$X191='Hlavní stránka'!$H$1,1,0)</f>
        <v>0</v>
      </c>
      <c r="K187" s="5">
        <f>IF('Tabulka klientů 2023'!$AA191='Hlavní stránka'!$H$1,1,0)</f>
        <v>0</v>
      </c>
      <c r="L187" s="5">
        <f>IF('Tabulka klientů 2023'!$AD191='Hlavní stránka'!$H$1,1,0)</f>
        <v>0</v>
      </c>
      <c r="M187" s="5">
        <f>IF('Tabulka klientů 2023'!$AG191='Hlavní stránka'!$H$1,1,0)</f>
        <v>0</v>
      </c>
      <c r="N187" s="5">
        <f>IF('Tabulka klientů 2023'!$AJ191='Hlavní stránka'!$H$1,1,0)</f>
        <v>0</v>
      </c>
      <c r="O187" s="5">
        <f>IF('Tabulka klientů 2023'!$AM191='Hlavní stránka'!$H$1,1,0)</f>
        <v>0</v>
      </c>
      <c r="P187" s="5">
        <f>IF('Tabulka klientů 2023'!$AP191='Hlavní stránka'!$H$1,1,0)</f>
        <v>0</v>
      </c>
      <c r="Q187" s="5">
        <f>IF('Tabulka klientů 2023'!$AS191='Hlavní stránka'!$H$1,1,0)</f>
        <v>0</v>
      </c>
      <c r="R187" s="5">
        <f>IF('Tabulka klientů 2023'!$AV191='Hlavní stránka'!$H$1,1,0)</f>
        <v>0</v>
      </c>
      <c r="S187" s="5">
        <f t="shared" si="0"/>
        <v>0</v>
      </c>
      <c r="T187" s="2">
        <f t="shared" si="12"/>
        <v>0</v>
      </c>
      <c r="U187" s="5">
        <f>IF('Tabulka klientů 2023'!$R191='Hlavní stránka'!U$1,1,0)</f>
        <v>0</v>
      </c>
      <c r="V187" s="5">
        <f>IF('Tabulka klientů 2023'!$U191='Hlavní stránka'!U$1,1,0)</f>
        <v>0</v>
      </c>
      <c r="W187" s="5">
        <f>IF('Tabulka klientů 2023'!$X191='Hlavní stránka'!U$1,1,0)</f>
        <v>0</v>
      </c>
      <c r="X187" s="5">
        <f>IF('Tabulka klientů 2023'!$AA191='Hlavní stránka'!U$1,1,0)</f>
        <v>0</v>
      </c>
      <c r="Y187" s="5">
        <f>IF('Tabulka klientů 2023'!$AD191='Hlavní stránka'!U$1,1,0)</f>
        <v>0</v>
      </c>
      <c r="Z187" s="5">
        <f>IF('Tabulka klientů 2023'!$AG191='Hlavní stránka'!U$1,1,0)</f>
        <v>0</v>
      </c>
      <c r="AA187" s="5">
        <f>IF('Tabulka klientů 2023'!$AJ191='Hlavní stránka'!U$1,1,0)</f>
        <v>0</v>
      </c>
      <c r="AB187" s="5">
        <f>IF('Tabulka klientů 2023'!$AM191='Hlavní stránka'!U$1,1,0)</f>
        <v>0</v>
      </c>
      <c r="AC187" s="5">
        <f>IF('Tabulka klientů 2023'!$AP191='Hlavní stránka'!U$1,1,0)</f>
        <v>0</v>
      </c>
      <c r="AD187" s="5">
        <f>IF('Tabulka klientů 2023'!$AS191='Hlavní stránka'!U$1,1,0)</f>
        <v>0</v>
      </c>
      <c r="AE187" s="5">
        <f>IF('Tabulka klientů 2023'!$AV191='Hlavní stránka'!U$1,1,0)</f>
        <v>0</v>
      </c>
      <c r="AF187" s="5">
        <f t="shared" si="1"/>
        <v>0</v>
      </c>
      <c r="AG187" s="2">
        <f t="shared" si="13"/>
        <v>0</v>
      </c>
      <c r="AH187" s="5">
        <f>IF('Tabulka klientů 2023'!$R191='Hlavní stránka'!AH$1,1,0)</f>
        <v>0</v>
      </c>
      <c r="AI187" s="5">
        <f>IF('Tabulka klientů 2023'!$U191='Hlavní stránka'!AH$1,1,0)</f>
        <v>0</v>
      </c>
      <c r="AJ187" s="5">
        <f>IF('Tabulka klientů 2023'!$X191='Hlavní stránka'!AH$1,1,0)</f>
        <v>0</v>
      </c>
      <c r="AK187" s="5">
        <f>IF('Tabulka klientů 2023'!$AA191='Hlavní stránka'!AH$1,1,0)</f>
        <v>0</v>
      </c>
      <c r="AL187" s="5">
        <f>IF('Tabulka klientů 2023'!$AD191='Hlavní stránka'!AH$1,1,0)</f>
        <v>0</v>
      </c>
      <c r="AM187" s="5">
        <f>IF('Tabulka klientů 2023'!$AG191='Hlavní stránka'!AH$1,1,0)</f>
        <v>0</v>
      </c>
      <c r="AN187" s="5">
        <f>IF('Tabulka klientů 2023'!$AJ191='Hlavní stránka'!AH$1,1,0)</f>
        <v>0</v>
      </c>
      <c r="AO187" s="5">
        <f>IF('Tabulka klientů 2023'!$AM191='Hlavní stránka'!AH$1,1,0)</f>
        <v>0</v>
      </c>
      <c r="AP187" s="5">
        <f>IF('Tabulka klientů 2023'!$AP191='Hlavní stránka'!AH$1,1,0)</f>
        <v>0</v>
      </c>
      <c r="AQ187" s="5">
        <f>IF('Tabulka klientů 2023'!$AS191='Hlavní stránka'!AH$1,1,0)</f>
        <v>0</v>
      </c>
      <c r="AR187" s="5">
        <f>IF('Tabulka klientů 2023'!$AV191='Hlavní stránka'!AH$1,1,0)</f>
        <v>0</v>
      </c>
      <c r="AS187" s="5">
        <f t="shared" si="2"/>
        <v>0</v>
      </c>
      <c r="AT187" s="2">
        <f t="shared" si="14"/>
        <v>0</v>
      </c>
      <c r="AU187" s="5">
        <f>IF('Tabulka klientů 2023'!$R191='Hlavní stránka'!AU$1,1,0)</f>
        <v>0</v>
      </c>
      <c r="AV187" s="5">
        <f>IF('Tabulka klientů 2023'!$U191='Hlavní stránka'!AU$1,1,0)</f>
        <v>0</v>
      </c>
      <c r="AW187" s="5">
        <f>IF('Tabulka klientů 2023'!$X191='Hlavní stránka'!AU$1,1,0)</f>
        <v>0</v>
      </c>
      <c r="AX187" s="5">
        <f>IF('Tabulka klientů 2023'!$AA191='Hlavní stránka'!AU$1,1,0)</f>
        <v>0</v>
      </c>
      <c r="AY187" s="5">
        <f>IF('Tabulka klientů 2023'!$AD191='Hlavní stránka'!AU$1,1,0)</f>
        <v>0</v>
      </c>
      <c r="AZ187" s="5">
        <f>IF('Tabulka klientů 2023'!$AG191='Hlavní stránka'!AU$1,1,0)</f>
        <v>0</v>
      </c>
      <c r="BA187" s="5">
        <f>IF('Tabulka klientů 2023'!$AJ191='Hlavní stránka'!AU$1,1,0)</f>
        <v>0</v>
      </c>
      <c r="BB187" s="5">
        <f>IF('Tabulka klientů 2023'!$AM191='Hlavní stránka'!AU$1,1,0)</f>
        <v>0</v>
      </c>
      <c r="BC187" s="5">
        <f>IF('Tabulka klientů 2023'!$AP191='Hlavní stránka'!AU$1,1,0)</f>
        <v>0</v>
      </c>
      <c r="BD187" s="5">
        <f>IF('Tabulka klientů 2023'!$AS191='Hlavní stránka'!AU$1,1,0)</f>
        <v>0</v>
      </c>
      <c r="BE187" s="5">
        <f>IF('Tabulka klientů 2023'!$AV191='Hlavní stránka'!AU$1,1,0)</f>
        <v>0</v>
      </c>
      <c r="BF187" s="5">
        <f t="shared" si="3"/>
        <v>0</v>
      </c>
      <c r="BG187" s="2">
        <f t="shared" si="15"/>
        <v>0</v>
      </c>
      <c r="BH187" s="5">
        <f>IF('Tabulka klientů 2023'!$R191='Hlavní stránka'!BH$1,1,0)</f>
        <v>0</v>
      </c>
      <c r="BI187" s="5">
        <f>IF('Tabulka klientů 2023'!$U191='Hlavní stránka'!BH$1,1,0)</f>
        <v>0</v>
      </c>
      <c r="BJ187" s="5">
        <f>IF('Tabulka klientů 2023'!$X191='Hlavní stránka'!BH$1,1,0)</f>
        <v>0</v>
      </c>
      <c r="BK187" s="5">
        <f>IF('Tabulka klientů 2023'!$AA191='Hlavní stránka'!BH$1,1,0)</f>
        <v>0</v>
      </c>
      <c r="BL187" s="5">
        <f>IF('Tabulka klientů 2023'!$AD191='Hlavní stránka'!BH$1,1,0)</f>
        <v>0</v>
      </c>
      <c r="BM187" s="5">
        <f>IF('Tabulka klientů 2023'!$AG191='Hlavní stránka'!BH$1,1,0)</f>
        <v>0</v>
      </c>
      <c r="BN187" s="5">
        <f>IF('Tabulka klientů 2023'!$AJ191='Hlavní stránka'!BH$1,1,0)</f>
        <v>0</v>
      </c>
      <c r="BO187" s="5">
        <f>IF('Tabulka klientů 2023'!$AM191='Hlavní stránka'!BH$1,1,0)</f>
        <v>0</v>
      </c>
      <c r="BP187" s="5">
        <f>IF('Tabulka klientů 2023'!$AP191='Hlavní stránka'!BH$1,1,0)</f>
        <v>0</v>
      </c>
      <c r="BQ187" s="5">
        <f>IF('Tabulka klientů 2023'!$AS191='Hlavní stránka'!BH$1,1,0)</f>
        <v>0</v>
      </c>
      <c r="BR187" s="5">
        <f>IF('Tabulka klientů 2023'!$AV191='Hlavní stránka'!BH$1,1,0)</f>
        <v>0</v>
      </c>
      <c r="BS187" s="5">
        <f t="shared" si="4"/>
        <v>0</v>
      </c>
      <c r="BT187" s="2">
        <f t="shared" si="16"/>
        <v>0</v>
      </c>
      <c r="BU187" s="5">
        <f>IF('Tabulka klientů 2023'!$R191='Hlavní stránka'!BU$1,1,0)</f>
        <v>0</v>
      </c>
      <c r="BV187" s="5">
        <f>IF('Tabulka klientů 2023'!$U191='Hlavní stránka'!BU$1,1,0)</f>
        <v>0</v>
      </c>
      <c r="BW187" s="5">
        <f>IF('Tabulka klientů 2023'!$X191='Hlavní stránka'!BU$1,1,0)</f>
        <v>0</v>
      </c>
      <c r="BX187" s="5">
        <f>IF('Tabulka klientů 2023'!$AA191='Hlavní stránka'!BU$1,1,0)</f>
        <v>0</v>
      </c>
      <c r="BY187" s="5">
        <f>IF('Tabulka klientů 2023'!$AD191='Hlavní stránka'!BU$1,1,0)</f>
        <v>0</v>
      </c>
      <c r="BZ187" s="5">
        <f>IF('Tabulka klientů 2023'!$AG191='Hlavní stránka'!BU$1,1,0)</f>
        <v>0</v>
      </c>
      <c r="CA187" s="5">
        <f>IF('Tabulka klientů 2023'!$AJ191='Hlavní stránka'!BU$1,1,0)</f>
        <v>0</v>
      </c>
      <c r="CB187" s="5">
        <f>IF('Tabulka klientů 2023'!$AM191='Hlavní stránka'!BU$1,1,0)</f>
        <v>0</v>
      </c>
      <c r="CC187" s="5">
        <f>IF('Tabulka klientů 2023'!$AP191='Hlavní stránka'!BU$1,1,0)</f>
        <v>0</v>
      </c>
      <c r="CD187" s="5">
        <f>IF('Tabulka klientů 2023'!$AS191='Hlavní stránka'!BU$1,1,0)</f>
        <v>0</v>
      </c>
      <c r="CE187" s="5">
        <f>IF('Tabulka klientů 2023'!$AV191='Hlavní stránka'!BU$1,1,0)</f>
        <v>0</v>
      </c>
      <c r="CF187" s="5">
        <f t="shared" si="5"/>
        <v>0</v>
      </c>
      <c r="CG187" s="2">
        <f t="shared" si="17"/>
        <v>0</v>
      </c>
      <c r="CH187" s="5">
        <f>IF('Tabulka klientů 2023'!$R191='Hlavní stránka'!CH$1,1,0)</f>
        <v>0</v>
      </c>
      <c r="CI187" s="5">
        <f>IF('Tabulka klientů 2023'!$U191='Hlavní stránka'!CH$1,1,0)</f>
        <v>0</v>
      </c>
      <c r="CJ187" s="5">
        <f>IF('Tabulka klientů 2023'!$X191='Hlavní stránka'!CH$1,1,0)</f>
        <v>0</v>
      </c>
      <c r="CK187" s="5">
        <f>IF('Tabulka klientů 2023'!$AA191='Hlavní stránka'!CH$1,1,0)</f>
        <v>0</v>
      </c>
      <c r="CL187" s="5">
        <f>IF('Tabulka klientů 2023'!$AD191='Hlavní stránka'!CH$1,1,0)</f>
        <v>0</v>
      </c>
      <c r="CM187" s="5">
        <f>IF('Tabulka klientů 2023'!$AG191='Hlavní stránka'!CH$1,1,0)</f>
        <v>0</v>
      </c>
      <c r="CN187" s="5">
        <f>IF('Tabulka klientů 2023'!$AJ191='Hlavní stránka'!CH$1,1,0)</f>
        <v>0</v>
      </c>
      <c r="CO187" s="5">
        <f>IF('Tabulka klientů 2023'!$AM191='Hlavní stránka'!CH$1,1,0)</f>
        <v>0</v>
      </c>
      <c r="CP187" s="5">
        <f>IF('Tabulka klientů 2023'!$AP191='Hlavní stránka'!CH$1,1,0)</f>
        <v>0</v>
      </c>
      <c r="CQ187" s="5">
        <f>IF('Tabulka klientů 2023'!$AS191='Hlavní stránka'!CH$1,1,0)</f>
        <v>0</v>
      </c>
      <c r="CR187" s="5">
        <f>IF('Tabulka klientů 2023'!$AV191='Hlavní stránka'!CH$1,1,0)</f>
        <v>0</v>
      </c>
      <c r="CS187" s="5">
        <f t="shared" si="6"/>
        <v>0</v>
      </c>
      <c r="CT187" s="2">
        <f t="shared" si="18"/>
        <v>0</v>
      </c>
      <c r="CU187" s="5">
        <f>IF('Tabulka klientů 2023'!$R191='Hlavní stránka'!CU$1,1,0)</f>
        <v>0</v>
      </c>
      <c r="CV187" s="5">
        <f>IF('Tabulka klientů 2023'!$U191='Hlavní stránka'!CU$1,1,0)</f>
        <v>0</v>
      </c>
      <c r="CW187" s="5">
        <f>IF('Tabulka klientů 2023'!$X191='Hlavní stránka'!CU$1,1,0)</f>
        <v>0</v>
      </c>
      <c r="CX187" s="5">
        <f>IF('Tabulka klientů 2023'!$AA191='Hlavní stránka'!CU$1,1,0)</f>
        <v>0</v>
      </c>
      <c r="CY187" s="5">
        <f>IF('Tabulka klientů 2023'!$AD191='Hlavní stránka'!CU$1,1,0)</f>
        <v>0</v>
      </c>
      <c r="CZ187" s="5">
        <f>IF('Tabulka klientů 2023'!$AG191='Hlavní stránka'!CU$1,1,0)</f>
        <v>0</v>
      </c>
      <c r="DA187" s="5">
        <f>IF('Tabulka klientů 2023'!$AJ191='Hlavní stránka'!CU$1,1,0)</f>
        <v>0</v>
      </c>
      <c r="DB187" s="5">
        <f>IF('Tabulka klientů 2023'!$AM191='Hlavní stránka'!CU$1,1,0)</f>
        <v>0</v>
      </c>
      <c r="DC187" s="5">
        <f>IF('Tabulka klientů 2023'!$AP191='Hlavní stránka'!CU$1,1,0)</f>
        <v>0</v>
      </c>
      <c r="DD187" s="5">
        <f>IF('Tabulka klientů 2023'!$AS191='Hlavní stránka'!CU$1,1,0)</f>
        <v>0</v>
      </c>
      <c r="DE187" s="5">
        <f>IF('Tabulka klientů 2023'!$AV191='Hlavní stránka'!CU$1,1,0)</f>
        <v>0</v>
      </c>
      <c r="DF187" s="5">
        <f t="shared" si="7"/>
        <v>0</v>
      </c>
      <c r="DG187" s="2">
        <f t="shared" si="19"/>
        <v>0</v>
      </c>
      <c r="DH187" s="5">
        <f>IF('Tabulka klientů 2023'!$R191='Hlavní stránka'!DH$1,1,0)</f>
        <v>0</v>
      </c>
      <c r="DI187" s="5">
        <f>IF('Tabulka klientů 2023'!$U191='Hlavní stránka'!DH$1,1,0)</f>
        <v>0</v>
      </c>
      <c r="DJ187" s="5">
        <f>IF('Tabulka klientů 2023'!$X191='Hlavní stránka'!DH$1,1,0)</f>
        <v>0</v>
      </c>
      <c r="DK187" s="5">
        <f>IF('Tabulka klientů 2023'!$AA191='Hlavní stránka'!DH$1,1,0)</f>
        <v>0</v>
      </c>
      <c r="DL187" s="5">
        <f>IF('Tabulka klientů 2023'!$AD191='Hlavní stránka'!DH$1,1,0)</f>
        <v>0</v>
      </c>
      <c r="DM187" s="5">
        <f>IF('Tabulka klientů 2023'!$AG191='Hlavní stránka'!DH$1,1,0)</f>
        <v>0</v>
      </c>
      <c r="DN187" s="5">
        <f>IF('Tabulka klientů 2023'!$AJ191='Hlavní stránka'!DH$1,1,0)</f>
        <v>0</v>
      </c>
      <c r="DO187" s="5">
        <f>IF('Tabulka klientů 2023'!$AM191='Hlavní stránka'!DH$1,1,0)</f>
        <v>0</v>
      </c>
      <c r="DP187" s="5">
        <f>IF('Tabulka klientů 2023'!$AP191='Hlavní stránka'!DH$1,1,0)</f>
        <v>0</v>
      </c>
      <c r="DQ187" s="5">
        <f>IF('Tabulka klientů 2023'!$AS191='Hlavní stránka'!DH$1,1,0)</f>
        <v>0</v>
      </c>
      <c r="DR187" s="5">
        <f>IF('Tabulka klientů 2023'!$AV191='Hlavní stránka'!DH$1,1,0)</f>
        <v>0</v>
      </c>
      <c r="DS187" s="5">
        <f t="shared" si="8"/>
        <v>0</v>
      </c>
      <c r="DT187" s="2">
        <f t="shared" si="20"/>
        <v>0</v>
      </c>
      <c r="DU187" s="5">
        <f>IF('Tabulka klientů 2023'!$R191='Hlavní stránka'!DU$1,1,0)</f>
        <v>0</v>
      </c>
      <c r="DV187" s="5">
        <f>IF('Tabulka klientů 2023'!$U191='Hlavní stránka'!DU$1,1,0)</f>
        <v>0</v>
      </c>
      <c r="DW187" s="5">
        <f>IF('Tabulka klientů 2023'!$X191='Hlavní stránka'!DU$1,1,0)</f>
        <v>0</v>
      </c>
      <c r="DX187" s="5">
        <f>IF('Tabulka klientů 2023'!$AA191='Hlavní stránka'!DU$1,1,0)</f>
        <v>0</v>
      </c>
      <c r="DY187" s="5">
        <f>IF('Tabulka klientů 2023'!$AD191='Hlavní stránka'!DU$1,1,0)</f>
        <v>0</v>
      </c>
      <c r="DZ187" s="5">
        <f>IF('Tabulka klientů 2023'!$AG191='Hlavní stránka'!DU$1,1,0)</f>
        <v>0</v>
      </c>
      <c r="EA187" s="5">
        <f>IF('Tabulka klientů 2023'!$AJ191='Hlavní stránka'!DU$1,1,0)</f>
        <v>0</v>
      </c>
      <c r="EB187" s="5">
        <f>IF('Tabulka klientů 2023'!$AM191='Hlavní stránka'!DU$1,1,0)</f>
        <v>0</v>
      </c>
      <c r="EC187" s="5">
        <f>IF('Tabulka klientů 2023'!$AP191='Hlavní stránka'!DU$1,1,0)</f>
        <v>0</v>
      </c>
      <c r="ED187" s="5">
        <f>IF('Tabulka klientů 2023'!$AS191='Hlavní stránka'!DU$1,1,0)</f>
        <v>0</v>
      </c>
      <c r="EE187" s="5">
        <f>IF('Tabulka klientů 2023'!$AV191='Hlavní stránka'!DU$1,1,0)</f>
        <v>0</v>
      </c>
      <c r="EF187" s="5">
        <f t="shared" si="9"/>
        <v>0</v>
      </c>
      <c r="EG187" s="2">
        <f t="shared" si="21"/>
        <v>0</v>
      </c>
      <c r="EH187" s="5">
        <f>IF('Tabulka klientů 2023'!$R191='Hlavní stránka'!EH$1,1,0)</f>
        <v>0</v>
      </c>
      <c r="EI187" s="5">
        <f>IF('Tabulka klientů 2023'!$U191='Hlavní stránka'!EH$1,1,0)</f>
        <v>0</v>
      </c>
      <c r="EJ187" s="5">
        <f>IF('Tabulka klientů 2023'!$X191='Hlavní stránka'!EH$1,1,0)</f>
        <v>0</v>
      </c>
      <c r="EK187" s="5">
        <f>IF('Tabulka klientů 2023'!$AA191='Hlavní stránka'!EH$1,1,0)</f>
        <v>0</v>
      </c>
      <c r="EL187" s="5">
        <f>IF('Tabulka klientů 2023'!$AD191='Hlavní stránka'!EH$1,1,0)</f>
        <v>0</v>
      </c>
      <c r="EM187" s="5">
        <f>IF('Tabulka klientů 2023'!$AG191='Hlavní stránka'!EH$1,1,0)</f>
        <v>0</v>
      </c>
      <c r="EN187" s="5">
        <f>IF('Tabulka klientů 2023'!$AJ191='Hlavní stránka'!EH$1,1,0)</f>
        <v>0</v>
      </c>
      <c r="EO187" s="5">
        <f>IF('Tabulka klientů 2023'!$AM191='Hlavní stránka'!EH$1,1,0)</f>
        <v>0</v>
      </c>
      <c r="EP187" s="5">
        <f>IF('Tabulka klientů 2023'!$AP191='Hlavní stránka'!EH$1,1,0)</f>
        <v>0</v>
      </c>
      <c r="EQ187" s="5">
        <f>IF('Tabulka klientů 2023'!$AS191='Hlavní stránka'!EH$1,1,0)</f>
        <v>0</v>
      </c>
      <c r="ER187" s="5">
        <f>IF('Tabulka klientů 2023'!$AV191='Hlavní stránka'!EH$1,1,0)</f>
        <v>0</v>
      </c>
      <c r="ES187" s="5">
        <f t="shared" si="10"/>
        <v>0</v>
      </c>
      <c r="ET187" s="2">
        <f t="shared" si="22"/>
        <v>0</v>
      </c>
      <c r="EU187" s="5">
        <f>IF('Tabulka klientů 2023'!$R191='Hlavní stránka'!EU$1,1,0)</f>
        <v>0</v>
      </c>
      <c r="EV187" s="5">
        <f>IF('Tabulka klientů 2023'!$U191='Hlavní stránka'!EU$1,1,0)</f>
        <v>0</v>
      </c>
      <c r="EW187" s="5">
        <f>IF('Tabulka klientů 2023'!$X191='Hlavní stránka'!EU$1,1,0)</f>
        <v>0</v>
      </c>
      <c r="EX187" s="5">
        <f>IF('Tabulka klientů 2023'!$AA191='Hlavní stránka'!EU$1,1,0)</f>
        <v>0</v>
      </c>
      <c r="EY187" s="5">
        <f>IF('Tabulka klientů 2023'!$AD191='Hlavní stránka'!EU$1,1,0)</f>
        <v>0</v>
      </c>
      <c r="EZ187" s="5">
        <f>IF('Tabulka klientů 2023'!$AG191='Hlavní stránka'!EU$1,1,0)</f>
        <v>0</v>
      </c>
      <c r="FA187" s="5">
        <f>IF('Tabulka klientů 2023'!$AJ191='Hlavní stránka'!EU$1,1,0)</f>
        <v>0</v>
      </c>
      <c r="FB187" s="5">
        <f>IF('Tabulka klientů 2023'!$AM191='Hlavní stránka'!EU$1,1,0)</f>
        <v>0</v>
      </c>
      <c r="FC187" s="5">
        <f>IF('Tabulka klientů 2023'!$AP191='Hlavní stránka'!EU$1,1,0)</f>
        <v>0</v>
      </c>
      <c r="FD187" s="5">
        <f>IF('Tabulka klientů 2023'!$AS191='Hlavní stránka'!EU$1,1,0)</f>
        <v>0</v>
      </c>
      <c r="FE187" s="5">
        <f>IF('Tabulka klientů 2023'!$AV191='Hlavní stránka'!EU$1,1,0)</f>
        <v>0</v>
      </c>
      <c r="FF187" s="5">
        <f t="shared" si="11"/>
        <v>0</v>
      </c>
      <c r="FG187" s="2">
        <f t="shared" si="23"/>
        <v>0</v>
      </c>
    </row>
    <row r="188" spans="1:163" ht="1.5" hidden="1" customHeight="1" x14ac:dyDescent="0.25">
      <c r="A188" s="4"/>
      <c r="B188" s="4"/>
      <c r="C188" s="4"/>
      <c r="D188" s="4"/>
      <c r="E188" s="4"/>
      <c r="F188" s="4"/>
      <c r="G188" s="4"/>
      <c r="H188" s="5">
        <f>IF('Tabulka klientů 2023'!$R192='Hlavní stránka'!$H$1,1,0)</f>
        <v>0</v>
      </c>
      <c r="I188" s="5">
        <f>IF('Tabulka klientů 2023'!$U192='Hlavní stránka'!$H$1,1,0)</f>
        <v>0</v>
      </c>
      <c r="J188" s="5">
        <f>IF('Tabulka klientů 2023'!$X192='Hlavní stránka'!$H$1,1,0)</f>
        <v>0</v>
      </c>
      <c r="K188" s="5">
        <f>IF('Tabulka klientů 2023'!$AA192='Hlavní stránka'!$H$1,1,0)</f>
        <v>0</v>
      </c>
      <c r="L188" s="5">
        <f>IF('Tabulka klientů 2023'!$AD192='Hlavní stránka'!$H$1,1,0)</f>
        <v>0</v>
      </c>
      <c r="M188" s="5">
        <f>IF('Tabulka klientů 2023'!$AG192='Hlavní stránka'!$H$1,1,0)</f>
        <v>0</v>
      </c>
      <c r="N188" s="5">
        <f>IF('Tabulka klientů 2023'!$AJ192='Hlavní stránka'!$H$1,1,0)</f>
        <v>0</v>
      </c>
      <c r="O188" s="5">
        <f>IF('Tabulka klientů 2023'!$AM192='Hlavní stránka'!$H$1,1,0)</f>
        <v>0</v>
      </c>
      <c r="P188" s="5">
        <f>IF('Tabulka klientů 2023'!$AP192='Hlavní stránka'!$H$1,1,0)</f>
        <v>0</v>
      </c>
      <c r="Q188" s="5">
        <f>IF('Tabulka klientů 2023'!$AS192='Hlavní stránka'!$H$1,1,0)</f>
        <v>0</v>
      </c>
      <c r="R188" s="5">
        <f>IF('Tabulka klientů 2023'!$AV192='Hlavní stránka'!$H$1,1,0)</f>
        <v>0</v>
      </c>
      <c r="S188" s="5">
        <f t="shared" si="0"/>
        <v>0</v>
      </c>
      <c r="T188" s="2">
        <f t="shared" si="12"/>
        <v>0</v>
      </c>
      <c r="U188" s="5">
        <f>IF('Tabulka klientů 2023'!$R192='Hlavní stránka'!U$1,1,0)</f>
        <v>0</v>
      </c>
      <c r="V188" s="5">
        <f>IF('Tabulka klientů 2023'!$U192='Hlavní stránka'!U$1,1,0)</f>
        <v>0</v>
      </c>
      <c r="W188" s="5">
        <f>IF('Tabulka klientů 2023'!$X192='Hlavní stránka'!U$1,1,0)</f>
        <v>0</v>
      </c>
      <c r="X188" s="5">
        <f>IF('Tabulka klientů 2023'!$AA192='Hlavní stránka'!U$1,1,0)</f>
        <v>0</v>
      </c>
      <c r="Y188" s="5">
        <f>IF('Tabulka klientů 2023'!$AD192='Hlavní stránka'!U$1,1,0)</f>
        <v>0</v>
      </c>
      <c r="Z188" s="5">
        <f>IF('Tabulka klientů 2023'!$AG192='Hlavní stránka'!U$1,1,0)</f>
        <v>0</v>
      </c>
      <c r="AA188" s="5">
        <f>IF('Tabulka klientů 2023'!$AJ192='Hlavní stránka'!U$1,1,0)</f>
        <v>0</v>
      </c>
      <c r="AB188" s="5">
        <f>IF('Tabulka klientů 2023'!$AM192='Hlavní stránka'!U$1,1,0)</f>
        <v>0</v>
      </c>
      <c r="AC188" s="5">
        <f>IF('Tabulka klientů 2023'!$AP192='Hlavní stránka'!U$1,1,0)</f>
        <v>0</v>
      </c>
      <c r="AD188" s="5">
        <f>IF('Tabulka klientů 2023'!$AS192='Hlavní stránka'!U$1,1,0)</f>
        <v>0</v>
      </c>
      <c r="AE188" s="5">
        <f>IF('Tabulka klientů 2023'!$AV192='Hlavní stránka'!U$1,1,0)</f>
        <v>0</v>
      </c>
      <c r="AF188" s="5">
        <f t="shared" si="1"/>
        <v>0</v>
      </c>
      <c r="AG188" s="2">
        <f t="shared" si="13"/>
        <v>0</v>
      </c>
      <c r="AH188" s="5">
        <f>IF('Tabulka klientů 2023'!$R192='Hlavní stránka'!AH$1,1,0)</f>
        <v>0</v>
      </c>
      <c r="AI188" s="5">
        <f>IF('Tabulka klientů 2023'!$U192='Hlavní stránka'!AH$1,1,0)</f>
        <v>0</v>
      </c>
      <c r="AJ188" s="5">
        <f>IF('Tabulka klientů 2023'!$X192='Hlavní stránka'!AH$1,1,0)</f>
        <v>0</v>
      </c>
      <c r="AK188" s="5">
        <f>IF('Tabulka klientů 2023'!$AA192='Hlavní stránka'!AH$1,1,0)</f>
        <v>0</v>
      </c>
      <c r="AL188" s="5">
        <f>IF('Tabulka klientů 2023'!$AD192='Hlavní stránka'!AH$1,1,0)</f>
        <v>0</v>
      </c>
      <c r="AM188" s="5">
        <f>IF('Tabulka klientů 2023'!$AG192='Hlavní stránka'!AH$1,1,0)</f>
        <v>0</v>
      </c>
      <c r="AN188" s="5">
        <f>IF('Tabulka klientů 2023'!$AJ192='Hlavní stránka'!AH$1,1,0)</f>
        <v>0</v>
      </c>
      <c r="AO188" s="5">
        <f>IF('Tabulka klientů 2023'!$AM192='Hlavní stránka'!AH$1,1,0)</f>
        <v>0</v>
      </c>
      <c r="AP188" s="5">
        <f>IF('Tabulka klientů 2023'!$AP192='Hlavní stránka'!AH$1,1,0)</f>
        <v>0</v>
      </c>
      <c r="AQ188" s="5">
        <f>IF('Tabulka klientů 2023'!$AS192='Hlavní stránka'!AH$1,1,0)</f>
        <v>0</v>
      </c>
      <c r="AR188" s="5">
        <f>IF('Tabulka klientů 2023'!$AV192='Hlavní stránka'!AH$1,1,0)</f>
        <v>0</v>
      </c>
      <c r="AS188" s="5">
        <f t="shared" si="2"/>
        <v>0</v>
      </c>
      <c r="AT188" s="2">
        <f t="shared" si="14"/>
        <v>0</v>
      </c>
      <c r="AU188" s="5">
        <f>IF('Tabulka klientů 2023'!$R192='Hlavní stránka'!AU$1,1,0)</f>
        <v>0</v>
      </c>
      <c r="AV188" s="5">
        <f>IF('Tabulka klientů 2023'!$U192='Hlavní stránka'!AU$1,1,0)</f>
        <v>0</v>
      </c>
      <c r="AW188" s="5">
        <f>IF('Tabulka klientů 2023'!$X192='Hlavní stránka'!AU$1,1,0)</f>
        <v>0</v>
      </c>
      <c r="AX188" s="5">
        <f>IF('Tabulka klientů 2023'!$AA192='Hlavní stránka'!AU$1,1,0)</f>
        <v>0</v>
      </c>
      <c r="AY188" s="5">
        <f>IF('Tabulka klientů 2023'!$AD192='Hlavní stránka'!AU$1,1,0)</f>
        <v>0</v>
      </c>
      <c r="AZ188" s="5">
        <f>IF('Tabulka klientů 2023'!$AG192='Hlavní stránka'!AU$1,1,0)</f>
        <v>0</v>
      </c>
      <c r="BA188" s="5">
        <f>IF('Tabulka klientů 2023'!$AJ192='Hlavní stránka'!AU$1,1,0)</f>
        <v>0</v>
      </c>
      <c r="BB188" s="5">
        <f>IF('Tabulka klientů 2023'!$AM192='Hlavní stránka'!AU$1,1,0)</f>
        <v>0</v>
      </c>
      <c r="BC188" s="5">
        <f>IF('Tabulka klientů 2023'!$AP192='Hlavní stránka'!AU$1,1,0)</f>
        <v>0</v>
      </c>
      <c r="BD188" s="5">
        <f>IF('Tabulka klientů 2023'!$AS192='Hlavní stránka'!AU$1,1,0)</f>
        <v>0</v>
      </c>
      <c r="BE188" s="5">
        <f>IF('Tabulka klientů 2023'!$AV192='Hlavní stránka'!AU$1,1,0)</f>
        <v>0</v>
      </c>
      <c r="BF188" s="5">
        <f t="shared" si="3"/>
        <v>0</v>
      </c>
      <c r="BG188" s="2">
        <f t="shared" si="15"/>
        <v>0</v>
      </c>
      <c r="BH188" s="5">
        <f>IF('Tabulka klientů 2023'!$R192='Hlavní stránka'!BH$1,1,0)</f>
        <v>0</v>
      </c>
      <c r="BI188" s="5">
        <f>IF('Tabulka klientů 2023'!$U192='Hlavní stránka'!BH$1,1,0)</f>
        <v>0</v>
      </c>
      <c r="BJ188" s="5">
        <f>IF('Tabulka klientů 2023'!$X192='Hlavní stránka'!BH$1,1,0)</f>
        <v>0</v>
      </c>
      <c r="BK188" s="5">
        <f>IF('Tabulka klientů 2023'!$AA192='Hlavní stránka'!BH$1,1,0)</f>
        <v>0</v>
      </c>
      <c r="BL188" s="5">
        <f>IF('Tabulka klientů 2023'!$AD192='Hlavní stránka'!BH$1,1,0)</f>
        <v>0</v>
      </c>
      <c r="BM188" s="5">
        <f>IF('Tabulka klientů 2023'!$AG192='Hlavní stránka'!BH$1,1,0)</f>
        <v>0</v>
      </c>
      <c r="BN188" s="5">
        <f>IF('Tabulka klientů 2023'!$AJ192='Hlavní stránka'!BH$1,1,0)</f>
        <v>0</v>
      </c>
      <c r="BO188" s="5">
        <f>IF('Tabulka klientů 2023'!$AM192='Hlavní stránka'!BH$1,1,0)</f>
        <v>0</v>
      </c>
      <c r="BP188" s="5">
        <f>IF('Tabulka klientů 2023'!$AP192='Hlavní stránka'!BH$1,1,0)</f>
        <v>0</v>
      </c>
      <c r="BQ188" s="5">
        <f>IF('Tabulka klientů 2023'!$AS192='Hlavní stránka'!BH$1,1,0)</f>
        <v>0</v>
      </c>
      <c r="BR188" s="5">
        <f>IF('Tabulka klientů 2023'!$AV192='Hlavní stránka'!BH$1,1,0)</f>
        <v>0</v>
      </c>
      <c r="BS188" s="5">
        <f t="shared" si="4"/>
        <v>0</v>
      </c>
      <c r="BT188" s="2">
        <f t="shared" si="16"/>
        <v>0</v>
      </c>
      <c r="BU188" s="5">
        <f>IF('Tabulka klientů 2023'!$R192='Hlavní stránka'!BU$1,1,0)</f>
        <v>0</v>
      </c>
      <c r="BV188" s="5">
        <f>IF('Tabulka klientů 2023'!$U192='Hlavní stránka'!BU$1,1,0)</f>
        <v>0</v>
      </c>
      <c r="BW188" s="5">
        <f>IF('Tabulka klientů 2023'!$X192='Hlavní stránka'!BU$1,1,0)</f>
        <v>0</v>
      </c>
      <c r="BX188" s="5">
        <f>IF('Tabulka klientů 2023'!$AA192='Hlavní stránka'!BU$1,1,0)</f>
        <v>0</v>
      </c>
      <c r="BY188" s="5">
        <f>IF('Tabulka klientů 2023'!$AD192='Hlavní stránka'!BU$1,1,0)</f>
        <v>0</v>
      </c>
      <c r="BZ188" s="5">
        <f>IF('Tabulka klientů 2023'!$AG192='Hlavní stránka'!BU$1,1,0)</f>
        <v>0</v>
      </c>
      <c r="CA188" s="5">
        <f>IF('Tabulka klientů 2023'!$AJ192='Hlavní stránka'!BU$1,1,0)</f>
        <v>0</v>
      </c>
      <c r="CB188" s="5">
        <f>IF('Tabulka klientů 2023'!$AM192='Hlavní stránka'!BU$1,1,0)</f>
        <v>0</v>
      </c>
      <c r="CC188" s="5">
        <f>IF('Tabulka klientů 2023'!$AP192='Hlavní stránka'!BU$1,1,0)</f>
        <v>0</v>
      </c>
      <c r="CD188" s="5">
        <f>IF('Tabulka klientů 2023'!$AS192='Hlavní stránka'!BU$1,1,0)</f>
        <v>0</v>
      </c>
      <c r="CE188" s="5">
        <f>IF('Tabulka klientů 2023'!$AV192='Hlavní stránka'!BU$1,1,0)</f>
        <v>0</v>
      </c>
      <c r="CF188" s="5">
        <f t="shared" si="5"/>
        <v>0</v>
      </c>
      <c r="CG188" s="2">
        <f t="shared" si="17"/>
        <v>0</v>
      </c>
      <c r="CH188" s="5">
        <f>IF('Tabulka klientů 2023'!$R192='Hlavní stránka'!CH$1,1,0)</f>
        <v>0</v>
      </c>
      <c r="CI188" s="5">
        <f>IF('Tabulka klientů 2023'!$U192='Hlavní stránka'!CH$1,1,0)</f>
        <v>0</v>
      </c>
      <c r="CJ188" s="5">
        <f>IF('Tabulka klientů 2023'!$X192='Hlavní stránka'!CH$1,1,0)</f>
        <v>0</v>
      </c>
      <c r="CK188" s="5">
        <f>IF('Tabulka klientů 2023'!$AA192='Hlavní stránka'!CH$1,1,0)</f>
        <v>0</v>
      </c>
      <c r="CL188" s="5">
        <f>IF('Tabulka klientů 2023'!$AD192='Hlavní stránka'!CH$1,1,0)</f>
        <v>0</v>
      </c>
      <c r="CM188" s="5">
        <f>IF('Tabulka klientů 2023'!$AG192='Hlavní stránka'!CH$1,1,0)</f>
        <v>0</v>
      </c>
      <c r="CN188" s="5">
        <f>IF('Tabulka klientů 2023'!$AJ192='Hlavní stránka'!CH$1,1,0)</f>
        <v>0</v>
      </c>
      <c r="CO188" s="5">
        <f>IF('Tabulka klientů 2023'!$AM192='Hlavní stránka'!CH$1,1,0)</f>
        <v>0</v>
      </c>
      <c r="CP188" s="5">
        <f>IF('Tabulka klientů 2023'!$AP192='Hlavní stránka'!CH$1,1,0)</f>
        <v>0</v>
      </c>
      <c r="CQ188" s="5">
        <f>IF('Tabulka klientů 2023'!$AS192='Hlavní stránka'!CH$1,1,0)</f>
        <v>0</v>
      </c>
      <c r="CR188" s="5">
        <f>IF('Tabulka klientů 2023'!$AV192='Hlavní stránka'!CH$1,1,0)</f>
        <v>0</v>
      </c>
      <c r="CS188" s="5">
        <f t="shared" si="6"/>
        <v>0</v>
      </c>
      <c r="CT188" s="2">
        <f t="shared" si="18"/>
        <v>0</v>
      </c>
      <c r="CU188" s="5">
        <f>IF('Tabulka klientů 2023'!$R192='Hlavní stránka'!CU$1,1,0)</f>
        <v>0</v>
      </c>
      <c r="CV188" s="5">
        <f>IF('Tabulka klientů 2023'!$U192='Hlavní stránka'!CU$1,1,0)</f>
        <v>0</v>
      </c>
      <c r="CW188" s="5">
        <f>IF('Tabulka klientů 2023'!$X192='Hlavní stránka'!CU$1,1,0)</f>
        <v>0</v>
      </c>
      <c r="CX188" s="5">
        <f>IF('Tabulka klientů 2023'!$AA192='Hlavní stránka'!CU$1,1,0)</f>
        <v>0</v>
      </c>
      <c r="CY188" s="5">
        <f>IF('Tabulka klientů 2023'!$AD192='Hlavní stránka'!CU$1,1,0)</f>
        <v>0</v>
      </c>
      <c r="CZ188" s="5">
        <f>IF('Tabulka klientů 2023'!$AG192='Hlavní stránka'!CU$1,1,0)</f>
        <v>0</v>
      </c>
      <c r="DA188" s="5">
        <f>IF('Tabulka klientů 2023'!$AJ192='Hlavní stránka'!CU$1,1,0)</f>
        <v>0</v>
      </c>
      <c r="DB188" s="5">
        <f>IF('Tabulka klientů 2023'!$AM192='Hlavní stránka'!CU$1,1,0)</f>
        <v>0</v>
      </c>
      <c r="DC188" s="5">
        <f>IF('Tabulka klientů 2023'!$AP192='Hlavní stránka'!CU$1,1,0)</f>
        <v>0</v>
      </c>
      <c r="DD188" s="5">
        <f>IF('Tabulka klientů 2023'!$AS192='Hlavní stránka'!CU$1,1,0)</f>
        <v>0</v>
      </c>
      <c r="DE188" s="5">
        <f>IF('Tabulka klientů 2023'!$AV192='Hlavní stránka'!CU$1,1,0)</f>
        <v>0</v>
      </c>
      <c r="DF188" s="5">
        <f t="shared" si="7"/>
        <v>0</v>
      </c>
      <c r="DG188" s="2">
        <f t="shared" si="19"/>
        <v>0</v>
      </c>
      <c r="DH188" s="5">
        <f>IF('Tabulka klientů 2023'!$R192='Hlavní stránka'!DH$1,1,0)</f>
        <v>0</v>
      </c>
      <c r="DI188" s="5">
        <f>IF('Tabulka klientů 2023'!$U192='Hlavní stránka'!DH$1,1,0)</f>
        <v>0</v>
      </c>
      <c r="DJ188" s="5">
        <f>IF('Tabulka klientů 2023'!$X192='Hlavní stránka'!DH$1,1,0)</f>
        <v>0</v>
      </c>
      <c r="DK188" s="5">
        <f>IF('Tabulka klientů 2023'!$AA192='Hlavní stránka'!DH$1,1,0)</f>
        <v>0</v>
      </c>
      <c r="DL188" s="5">
        <f>IF('Tabulka klientů 2023'!$AD192='Hlavní stránka'!DH$1,1,0)</f>
        <v>0</v>
      </c>
      <c r="DM188" s="5">
        <f>IF('Tabulka klientů 2023'!$AG192='Hlavní stránka'!DH$1,1,0)</f>
        <v>0</v>
      </c>
      <c r="DN188" s="5">
        <f>IF('Tabulka klientů 2023'!$AJ192='Hlavní stránka'!DH$1,1,0)</f>
        <v>0</v>
      </c>
      <c r="DO188" s="5">
        <f>IF('Tabulka klientů 2023'!$AM192='Hlavní stránka'!DH$1,1,0)</f>
        <v>0</v>
      </c>
      <c r="DP188" s="5">
        <f>IF('Tabulka klientů 2023'!$AP192='Hlavní stránka'!DH$1,1,0)</f>
        <v>0</v>
      </c>
      <c r="DQ188" s="5">
        <f>IF('Tabulka klientů 2023'!$AS192='Hlavní stránka'!DH$1,1,0)</f>
        <v>0</v>
      </c>
      <c r="DR188" s="5">
        <f>IF('Tabulka klientů 2023'!$AV192='Hlavní stránka'!DH$1,1,0)</f>
        <v>0</v>
      </c>
      <c r="DS188" s="5">
        <f t="shared" si="8"/>
        <v>0</v>
      </c>
      <c r="DT188" s="2">
        <f t="shared" si="20"/>
        <v>0</v>
      </c>
      <c r="DU188" s="5">
        <f>IF('Tabulka klientů 2023'!$R192='Hlavní stránka'!DU$1,1,0)</f>
        <v>0</v>
      </c>
      <c r="DV188" s="5">
        <f>IF('Tabulka klientů 2023'!$U192='Hlavní stránka'!DU$1,1,0)</f>
        <v>0</v>
      </c>
      <c r="DW188" s="5">
        <f>IF('Tabulka klientů 2023'!$X192='Hlavní stránka'!DU$1,1,0)</f>
        <v>0</v>
      </c>
      <c r="DX188" s="5">
        <f>IF('Tabulka klientů 2023'!$AA192='Hlavní stránka'!DU$1,1,0)</f>
        <v>0</v>
      </c>
      <c r="DY188" s="5">
        <f>IF('Tabulka klientů 2023'!$AD192='Hlavní stránka'!DU$1,1,0)</f>
        <v>0</v>
      </c>
      <c r="DZ188" s="5">
        <f>IF('Tabulka klientů 2023'!$AG192='Hlavní stránka'!DU$1,1,0)</f>
        <v>0</v>
      </c>
      <c r="EA188" s="5">
        <f>IF('Tabulka klientů 2023'!$AJ192='Hlavní stránka'!DU$1,1,0)</f>
        <v>0</v>
      </c>
      <c r="EB188" s="5">
        <f>IF('Tabulka klientů 2023'!$AM192='Hlavní stránka'!DU$1,1,0)</f>
        <v>0</v>
      </c>
      <c r="EC188" s="5">
        <f>IF('Tabulka klientů 2023'!$AP192='Hlavní stránka'!DU$1,1,0)</f>
        <v>0</v>
      </c>
      <c r="ED188" s="5">
        <f>IF('Tabulka klientů 2023'!$AS192='Hlavní stránka'!DU$1,1,0)</f>
        <v>0</v>
      </c>
      <c r="EE188" s="5">
        <f>IF('Tabulka klientů 2023'!$AV192='Hlavní stránka'!DU$1,1,0)</f>
        <v>0</v>
      </c>
      <c r="EF188" s="5">
        <f t="shared" si="9"/>
        <v>0</v>
      </c>
      <c r="EG188" s="2">
        <f t="shared" si="21"/>
        <v>0</v>
      </c>
      <c r="EH188" s="5">
        <f>IF('Tabulka klientů 2023'!$R192='Hlavní stránka'!EH$1,1,0)</f>
        <v>0</v>
      </c>
      <c r="EI188" s="5">
        <f>IF('Tabulka klientů 2023'!$U192='Hlavní stránka'!EH$1,1,0)</f>
        <v>0</v>
      </c>
      <c r="EJ188" s="5">
        <f>IF('Tabulka klientů 2023'!$X192='Hlavní stránka'!EH$1,1,0)</f>
        <v>0</v>
      </c>
      <c r="EK188" s="5">
        <f>IF('Tabulka klientů 2023'!$AA192='Hlavní stránka'!EH$1,1,0)</f>
        <v>0</v>
      </c>
      <c r="EL188" s="5">
        <f>IF('Tabulka klientů 2023'!$AD192='Hlavní stránka'!EH$1,1,0)</f>
        <v>0</v>
      </c>
      <c r="EM188" s="5">
        <f>IF('Tabulka klientů 2023'!$AG192='Hlavní stránka'!EH$1,1,0)</f>
        <v>0</v>
      </c>
      <c r="EN188" s="5">
        <f>IF('Tabulka klientů 2023'!$AJ192='Hlavní stránka'!EH$1,1,0)</f>
        <v>0</v>
      </c>
      <c r="EO188" s="5">
        <f>IF('Tabulka klientů 2023'!$AM192='Hlavní stránka'!EH$1,1,0)</f>
        <v>0</v>
      </c>
      <c r="EP188" s="5">
        <f>IF('Tabulka klientů 2023'!$AP192='Hlavní stránka'!EH$1,1,0)</f>
        <v>0</v>
      </c>
      <c r="EQ188" s="5">
        <f>IF('Tabulka klientů 2023'!$AS192='Hlavní stránka'!EH$1,1,0)</f>
        <v>0</v>
      </c>
      <c r="ER188" s="5">
        <f>IF('Tabulka klientů 2023'!$AV192='Hlavní stránka'!EH$1,1,0)</f>
        <v>0</v>
      </c>
      <c r="ES188" s="5">
        <f t="shared" si="10"/>
        <v>0</v>
      </c>
      <c r="ET188" s="2">
        <f t="shared" si="22"/>
        <v>0</v>
      </c>
      <c r="EU188" s="5">
        <f>IF('Tabulka klientů 2023'!$R192='Hlavní stránka'!EU$1,1,0)</f>
        <v>0</v>
      </c>
      <c r="EV188" s="5">
        <f>IF('Tabulka klientů 2023'!$U192='Hlavní stránka'!EU$1,1,0)</f>
        <v>0</v>
      </c>
      <c r="EW188" s="5">
        <f>IF('Tabulka klientů 2023'!$X192='Hlavní stránka'!EU$1,1,0)</f>
        <v>0</v>
      </c>
      <c r="EX188" s="5">
        <f>IF('Tabulka klientů 2023'!$AA192='Hlavní stránka'!EU$1,1,0)</f>
        <v>0</v>
      </c>
      <c r="EY188" s="5">
        <f>IF('Tabulka klientů 2023'!$AD192='Hlavní stránka'!EU$1,1,0)</f>
        <v>0</v>
      </c>
      <c r="EZ188" s="5">
        <f>IF('Tabulka klientů 2023'!$AG192='Hlavní stránka'!EU$1,1,0)</f>
        <v>0</v>
      </c>
      <c r="FA188" s="5">
        <f>IF('Tabulka klientů 2023'!$AJ192='Hlavní stránka'!EU$1,1,0)</f>
        <v>0</v>
      </c>
      <c r="FB188" s="5">
        <f>IF('Tabulka klientů 2023'!$AM192='Hlavní stránka'!EU$1,1,0)</f>
        <v>0</v>
      </c>
      <c r="FC188" s="5">
        <f>IF('Tabulka klientů 2023'!$AP192='Hlavní stránka'!EU$1,1,0)</f>
        <v>0</v>
      </c>
      <c r="FD188" s="5">
        <f>IF('Tabulka klientů 2023'!$AS192='Hlavní stránka'!EU$1,1,0)</f>
        <v>0</v>
      </c>
      <c r="FE188" s="5">
        <f>IF('Tabulka klientů 2023'!$AV192='Hlavní stránka'!EU$1,1,0)</f>
        <v>0</v>
      </c>
      <c r="FF188" s="5">
        <f t="shared" si="11"/>
        <v>0</v>
      </c>
      <c r="FG188" s="2">
        <f t="shared" si="23"/>
        <v>0</v>
      </c>
    </row>
    <row r="189" spans="1:163" ht="1.5" hidden="1" customHeight="1" x14ac:dyDescent="0.25">
      <c r="A189" s="4"/>
      <c r="B189" s="4"/>
      <c r="C189" s="4"/>
      <c r="D189" s="4"/>
      <c r="E189" s="4"/>
      <c r="F189" s="4"/>
      <c r="G189" s="4"/>
      <c r="H189" s="5">
        <f>IF('Tabulka klientů 2023'!$R193='Hlavní stránka'!$H$1,1,0)</f>
        <v>0</v>
      </c>
      <c r="I189" s="5">
        <f>IF('Tabulka klientů 2023'!$U193='Hlavní stránka'!$H$1,1,0)</f>
        <v>0</v>
      </c>
      <c r="J189" s="5">
        <f>IF('Tabulka klientů 2023'!$X193='Hlavní stránka'!$H$1,1,0)</f>
        <v>0</v>
      </c>
      <c r="K189" s="5">
        <f>IF('Tabulka klientů 2023'!$AA193='Hlavní stránka'!$H$1,1,0)</f>
        <v>0</v>
      </c>
      <c r="L189" s="5">
        <f>IF('Tabulka klientů 2023'!$AD193='Hlavní stránka'!$H$1,1,0)</f>
        <v>0</v>
      </c>
      <c r="M189" s="5">
        <f>IF('Tabulka klientů 2023'!$AG193='Hlavní stránka'!$H$1,1,0)</f>
        <v>0</v>
      </c>
      <c r="N189" s="5">
        <f>IF('Tabulka klientů 2023'!$AJ193='Hlavní stránka'!$H$1,1,0)</f>
        <v>0</v>
      </c>
      <c r="O189" s="5">
        <f>IF('Tabulka klientů 2023'!$AM193='Hlavní stránka'!$H$1,1,0)</f>
        <v>0</v>
      </c>
      <c r="P189" s="5">
        <f>IF('Tabulka klientů 2023'!$AP193='Hlavní stránka'!$H$1,1,0)</f>
        <v>0</v>
      </c>
      <c r="Q189" s="5">
        <f>IF('Tabulka klientů 2023'!$AS193='Hlavní stránka'!$H$1,1,0)</f>
        <v>0</v>
      </c>
      <c r="R189" s="5">
        <f>IF('Tabulka klientů 2023'!$AV193='Hlavní stránka'!$H$1,1,0)</f>
        <v>0</v>
      </c>
      <c r="S189" s="5">
        <f t="shared" si="0"/>
        <v>0</v>
      </c>
      <c r="T189" s="2">
        <f t="shared" si="12"/>
        <v>0</v>
      </c>
      <c r="U189" s="5">
        <f>IF('Tabulka klientů 2023'!$R193='Hlavní stránka'!U$1,1,0)</f>
        <v>0</v>
      </c>
      <c r="V189" s="5">
        <f>IF('Tabulka klientů 2023'!$U193='Hlavní stránka'!U$1,1,0)</f>
        <v>0</v>
      </c>
      <c r="W189" s="5">
        <f>IF('Tabulka klientů 2023'!$X193='Hlavní stránka'!U$1,1,0)</f>
        <v>0</v>
      </c>
      <c r="X189" s="5">
        <f>IF('Tabulka klientů 2023'!$AA193='Hlavní stránka'!U$1,1,0)</f>
        <v>0</v>
      </c>
      <c r="Y189" s="5">
        <f>IF('Tabulka klientů 2023'!$AD193='Hlavní stránka'!U$1,1,0)</f>
        <v>0</v>
      </c>
      <c r="Z189" s="5">
        <f>IF('Tabulka klientů 2023'!$AG193='Hlavní stránka'!U$1,1,0)</f>
        <v>0</v>
      </c>
      <c r="AA189" s="5">
        <f>IF('Tabulka klientů 2023'!$AJ193='Hlavní stránka'!U$1,1,0)</f>
        <v>0</v>
      </c>
      <c r="AB189" s="5">
        <f>IF('Tabulka klientů 2023'!$AM193='Hlavní stránka'!U$1,1,0)</f>
        <v>0</v>
      </c>
      <c r="AC189" s="5">
        <f>IF('Tabulka klientů 2023'!$AP193='Hlavní stránka'!U$1,1,0)</f>
        <v>0</v>
      </c>
      <c r="AD189" s="5">
        <f>IF('Tabulka klientů 2023'!$AS193='Hlavní stránka'!U$1,1,0)</f>
        <v>0</v>
      </c>
      <c r="AE189" s="5">
        <f>IF('Tabulka klientů 2023'!$AV193='Hlavní stránka'!U$1,1,0)</f>
        <v>0</v>
      </c>
      <c r="AF189" s="5">
        <f t="shared" si="1"/>
        <v>0</v>
      </c>
      <c r="AG189" s="2">
        <f t="shared" si="13"/>
        <v>0</v>
      </c>
      <c r="AH189" s="5">
        <f>IF('Tabulka klientů 2023'!$R193='Hlavní stránka'!AH$1,1,0)</f>
        <v>0</v>
      </c>
      <c r="AI189" s="5">
        <f>IF('Tabulka klientů 2023'!$U193='Hlavní stránka'!AH$1,1,0)</f>
        <v>0</v>
      </c>
      <c r="AJ189" s="5">
        <f>IF('Tabulka klientů 2023'!$X193='Hlavní stránka'!AH$1,1,0)</f>
        <v>0</v>
      </c>
      <c r="AK189" s="5">
        <f>IF('Tabulka klientů 2023'!$AA193='Hlavní stránka'!AH$1,1,0)</f>
        <v>0</v>
      </c>
      <c r="AL189" s="5">
        <f>IF('Tabulka klientů 2023'!$AD193='Hlavní stránka'!AH$1,1,0)</f>
        <v>0</v>
      </c>
      <c r="AM189" s="5">
        <f>IF('Tabulka klientů 2023'!$AG193='Hlavní stránka'!AH$1,1,0)</f>
        <v>0</v>
      </c>
      <c r="AN189" s="5">
        <f>IF('Tabulka klientů 2023'!$AJ193='Hlavní stránka'!AH$1,1,0)</f>
        <v>0</v>
      </c>
      <c r="AO189" s="5">
        <f>IF('Tabulka klientů 2023'!$AM193='Hlavní stránka'!AH$1,1,0)</f>
        <v>0</v>
      </c>
      <c r="AP189" s="5">
        <f>IF('Tabulka klientů 2023'!$AP193='Hlavní stránka'!AH$1,1,0)</f>
        <v>0</v>
      </c>
      <c r="AQ189" s="5">
        <f>IF('Tabulka klientů 2023'!$AS193='Hlavní stránka'!AH$1,1,0)</f>
        <v>0</v>
      </c>
      <c r="AR189" s="5">
        <f>IF('Tabulka klientů 2023'!$AV193='Hlavní stránka'!AH$1,1,0)</f>
        <v>0</v>
      </c>
      <c r="AS189" s="5">
        <f t="shared" si="2"/>
        <v>0</v>
      </c>
      <c r="AT189" s="2">
        <f t="shared" si="14"/>
        <v>0</v>
      </c>
      <c r="AU189" s="5">
        <f>IF('Tabulka klientů 2023'!$R193='Hlavní stránka'!AU$1,1,0)</f>
        <v>0</v>
      </c>
      <c r="AV189" s="5">
        <f>IF('Tabulka klientů 2023'!$U193='Hlavní stránka'!AU$1,1,0)</f>
        <v>0</v>
      </c>
      <c r="AW189" s="5">
        <f>IF('Tabulka klientů 2023'!$X193='Hlavní stránka'!AU$1,1,0)</f>
        <v>0</v>
      </c>
      <c r="AX189" s="5">
        <f>IF('Tabulka klientů 2023'!$AA193='Hlavní stránka'!AU$1,1,0)</f>
        <v>0</v>
      </c>
      <c r="AY189" s="5">
        <f>IF('Tabulka klientů 2023'!$AD193='Hlavní stránka'!AU$1,1,0)</f>
        <v>0</v>
      </c>
      <c r="AZ189" s="5">
        <f>IF('Tabulka klientů 2023'!$AG193='Hlavní stránka'!AU$1,1,0)</f>
        <v>0</v>
      </c>
      <c r="BA189" s="5">
        <f>IF('Tabulka klientů 2023'!$AJ193='Hlavní stránka'!AU$1,1,0)</f>
        <v>0</v>
      </c>
      <c r="BB189" s="5">
        <f>IF('Tabulka klientů 2023'!$AM193='Hlavní stránka'!AU$1,1,0)</f>
        <v>0</v>
      </c>
      <c r="BC189" s="5">
        <f>IF('Tabulka klientů 2023'!$AP193='Hlavní stránka'!AU$1,1,0)</f>
        <v>0</v>
      </c>
      <c r="BD189" s="5">
        <f>IF('Tabulka klientů 2023'!$AS193='Hlavní stránka'!AU$1,1,0)</f>
        <v>0</v>
      </c>
      <c r="BE189" s="5">
        <f>IF('Tabulka klientů 2023'!$AV193='Hlavní stránka'!AU$1,1,0)</f>
        <v>0</v>
      </c>
      <c r="BF189" s="5">
        <f t="shared" si="3"/>
        <v>0</v>
      </c>
      <c r="BG189" s="2">
        <f t="shared" si="15"/>
        <v>0</v>
      </c>
      <c r="BH189" s="5">
        <f>IF('Tabulka klientů 2023'!$R193='Hlavní stránka'!BH$1,1,0)</f>
        <v>0</v>
      </c>
      <c r="BI189" s="5">
        <f>IF('Tabulka klientů 2023'!$U193='Hlavní stránka'!BH$1,1,0)</f>
        <v>0</v>
      </c>
      <c r="BJ189" s="5">
        <f>IF('Tabulka klientů 2023'!$X193='Hlavní stránka'!BH$1,1,0)</f>
        <v>0</v>
      </c>
      <c r="BK189" s="5">
        <f>IF('Tabulka klientů 2023'!$AA193='Hlavní stránka'!BH$1,1,0)</f>
        <v>0</v>
      </c>
      <c r="BL189" s="5">
        <f>IF('Tabulka klientů 2023'!$AD193='Hlavní stránka'!BH$1,1,0)</f>
        <v>0</v>
      </c>
      <c r="BM189" s="5">
        <f>IF('Tabulka klientů 2023'!$AG193='Hlavní stránka'!BH$1,1,0)</f>
        <v>0</v>
      </c>
      <c r="BN189" s="5">
        <f>IF('Tabulka klientů 2023'!$AJ193='Hlavní stránka'!BH$1,1,0)</f>
        <v>0</v>
      </c>
      <c r="BO189" s="5">
        <f>IF('Tabulka klientů 2023'!$AM193='Hlavní stránka'!BH$1,1,0)</f>
        <v>0</v>
      </c>
      <c r="BP189" s="5">
        <f>IF('Tabulka klientů 2023'!$AP193='Hlavní stránka'!BH$1,1,0)</f>
        <v>0</v>
      </c>
      <c r="BQ189" s="5">
        <f>IF('Tabulka klientů 2023'!$AS193='Hlavní stránka'!BH$1,1,0)</f>
        <v>0</v>
      </c>
      <c r="BR189" s="5">
        <f>IF('Tabulka klientů 2023'!$AV193='Hlavní stránka'!BH$1,1,0)</f>
        <v>0</v>
      </c>
      <c r="BS189" s="5">
        <f t="shared" si="4"/>
        <v>0</v>
      </c>
      <c r="BT189" s="2">
        <f t="shared" si="16"/>
        <v>0</v>
      </c>
      <c r="BU189" s="5">
        <f>IF('Tabulka klientů 2023'!$R193='Hlavní stránka'!BU$1,1,0)</f>
        <v>0</v>
      </c>
      <c r="BV189" s="5">
        <f>IF('Tabulka klientů 2023'!$U193='Hlavní stránka'!BU$1,1,0)</f>
        <v>0</v>
      </c>
      <c r="BW189" s="5">
        <f>IF('Tabulka klientů 2023'!$X193='Hlavní stránka'!BU$1,1,0)</f>
        <v>0</v>
      </c>
      <c r="BX189" s="5">
        <f>IF('Tabulka klientů 2023'!$AA193='Hlavní stránka'!BU$1,1,0)</f>
        <v>0</v>
      </c>
      <c r="BY189" s="5">
        <f>IF('Tabulka klientů 2023'!$AD193='Hlavní stránka'!BU$1,1,0)</f>
        <v>0</v>
      </c>
      <c r="BZ189" s="5">
        <f>IF('Tabulka klientů 2023'!$AG193='Hlavní stránka'!BU$1,1,0)</f>
        <v>0</v>
      </c>
      <c r="CA189" s="5">
        <f>IF('Tabulka klientů 2023'!$AJ193='Hlavní stránka'!BU$1,1,0)</f>
        <v>0</v>
      </c>
      <c r="CB189" s="5">
        <f>IF('Tabulka klientů 2023'!$AM193='Hlavní stránka'!BU$1,1,0)</f>
        <v>0</v>
      </c>
      <c r="CC189" s="5">
        <f>IF('Tabulka klientů 2023'!$AP193='Hlavní stránka'!BU$1,1,0)</f>
        <v>0</v>
      </c>
      <c r="CD189" s="5">
        <f>IF('Tabulka klientů 2023'!$AS193='Hlavní stránka'!BU$1,1,0)</f>
        <v>0</v>
      </c>
      <c r="CE189" s="5">
        <f>IF('Tabulka klientů 2023'!$AV193='Hlavní stránka'!BU$1,1,0)</f>
        <v>0</v>
      </c>
      <c r="CF189" s="5">
        <f t="shared" si="5"/>
        <v>0</v>
      </c>
      <c r="CG189" s="2">
        <f t="shared" si="17"/>
        <v>0</v>
      </c>
      <c r="CH189" s="5">
        <f>IF('Tabulka klientů 2023'!$R193='Hlavní stránka'!CH$1,1,0)</f>
        <v>0</v>
      </c>
      <c r="CI189" s="5">
        <f>IF('Tabulka klientů 2023'!$U193='Hlavní stránka'!CH$1,1,0)</f>
        <v>0</v>
      </c>
      <c r="CJ189" s="5">
        <f>IF('Tabulka klientů 2023'!$X193='Hlavní stránka'!CH$1,1,0)</f>
        <v>0</v>
      </c>
      <c r="CK189" s="5">
        <f>IF('Tabulka klientů 2023'!$AA193='Hlavní stránka'!CH$1,1,0)</f>
        <v>0</v>
      </c>
      <c r="CL189" s="5">
        <f>IF('Tabulka klientů 2023'!$AD193='Hlavní stránka'!CH$1,1,0)</f>
        <v>0</v>
      </c>
      <c r="CM189" s="5">
        <f>IF('Tabulka klientů 2023'!$AG193='Hlavní stránka'!CH$1,1,0)</f>
        <v>0</v>
      </c>
      <c r="CN189" s="5">
        <f>IF('Tabulka klientů 2023'!$AJ193='Hlavní stránka'!CH$1,1,0)</f>
        <v>0</v>
      </c>
      <c r="CO189" s="5">
        <f>IF('Tabulka klientů 2023'!$AM193='Hlavní stránka'!CH$1,1,0)</f>
        <v>0</v>
      </c>
      <c r="CP189" s="5">
        <f>IF('Tabulka klientů 2023'!$AP193='Hlavní stránka'!CH$1,1,0)</f>
        <v>0</v>
      </c>
      <c r="CQ189" s="5">
        <f>IF('Tabulka klientů 2023'!$AS193='Hlavní stránka'!CH$1,1,0)</f>
        <v>0</v>
      </c>
      <c r="CR189" s="5">
        <f>IF('Tabulka klientů 2023'!$AV193='Hlavní stránka'!CH$1,1,0)</f>
        <v>0</v>
      </c>
      <c r="CS189" s="5">
        <f t="shared" si="6"/>
        <v>0</v>
      </c>
      <c r="CT189" s="2">
        <f t="shared" si="18"/>
        <v>0</v>
      </c>
      <c r="CU189" s="5">
        <f>IF('Tabulka klientů 2023'!$R193='Hlavní stránka'!CU$1,1,0)</f>
        <v>0</v>
      </c>
      <c r="CV189" s="5">
        <f>IF('Tabulka klientů 2023'!$U193='Hlavní stránka'!CU$1,1,0)</f>
        <v>0</v>
      </c>
      <c r="CW189" s="5">
        <f>IF('Tabulka klientů 2023'!$X193='Hlavní stránka'!CU$1,1,0)</f>
        <v>0</v>
      </c>
      <c r="CX189" s="5">
        <f>IF('Tabulka klientů 2023'!$AA193='Hlavní stránka'!CU$1,1,0)</f>
        <v>0</v>
      </c>
      <c r="CY189" s="5">
        <f>IF('Tabulka klientů 2023'!$AD193='Hlavní stránka'!CU$1,1,0)</f>
        <v>0</v>
      </c>
      <c r="CZ189" s="5">
        <f>IF('Tabulka klientů 2023'!$AG193='Hlavní stránka'!CU$1,1,0)</f>
        <v>0</v>
      </c>
      <c r="DA189" s="5">
        <f>IF('Tabulka klientů 2023'!$AJ193='Hlavní stránka'!CU$1,1,0)</f>
        <v>0</v>
      </c>
      <c r="DB189" s="5">
        <f>IF('Tabulka klientů 2023'!$AM193='Hlavní stránka'!CU$1,1,0)</f>
        <v>0</v>
      </c>
      <c r="DC189" s="5">
        <f>IF('Tabulka klientů 2023'!$AP193='Hlavní stránka'!CU$1,1,0)</f>
        <v>0</v>
      </c>
      <c r="DD189" s="5">
        <f>IF('Tabulka klientů 2023'!$AS193='Hlavní stránka'!CU$1,1,0)</f>
        <v>0</v>
      </c>
      <c r="DE189" s="5">
        <f>IF('Tabulka klientů 2023'!$AV193='Hlavní stránka'!CU$1,1,0)</f>
        <v>0</v>
      </c>
      <c r="DF189" s="5">
        <f t="shared" si="7"/>
        <v>0</v>
      </c>
      <c r="DG189" s="2">
        <f t="shared" si="19"/>
        <v>0</v>
      </c>
      <c r="DH189" s="5">
        <f>IF('Tabulka klientů 2023'!$R193='Hlavní stránka'!DH$1,1,0)</f>
        <v>0</v>
      </c>
      <c r="DI189" s="5">
        <f>IF('Tabulka klientů 2023'!$U193='Hlavní stránka'!DH$1,1,0)</f>
        <v>0</v>
      </c>
      <c r="DJ189" s="5">
        <f>IF('Tabulka klientů 2023'!$X193='Hlavní stránka'!DH$1,1,0)</f>
        <v>0</v>
      </c>
      <c r="DK189" s="5">
        <f>IF('Tabulka klientů 2023'!$AA193='Hlavní stránka'!DH$1,1,0)</f>
        <v>0</v>
      </c>
      <c r="DL189" s="5">
        <f>IF('Tabulka klientů 2023'!$AD193='Hlavní stránka'!DH$1,1,0)</f>
        <v>0</v>
      </c>
      <c r="DM189" s="5">
        <f>IF('Tabulka klientů 2023'!$AG193='Hlavní stránka'!DH$1,1,0)</f>
        <v>0</v>
      </c>
      <c r="DN189" s="5">
        <f>IF('Tabulka klientů 2023'!$AJ193='Hlavní stránka'!DH$1,1,0)</f>
        <v>0</v>
      </c>
      <c r="DO189" s="5">
        <f>IF('Tabulka klientů 2023'!$AM193='Hlavní stránka'!DH$1,1,0)</f>
        <v>0</v>
      </c>
      <c r="DP189" s="5">
        <f>IF('Tabulka klientů 2023'!$AP193='Hlavní stránka'!DH$1,1,0)</f>
        <v>0</v>
      </c>
      <c r="DQ189" s="5">
        <f>IF('Tabulka klientů 2023'!$AS193='Hlavní stránka'!DH$1,1,0)</f>
        <v>0</v>
      </c>
      <c r="DR189" s="5">
        <f>IF('Tabulka klientů 2023'!$AV193='Hlavní stránka'!DH$1,1,0)</f>
        <v>0</v>
      </c>
      <c r="DS189" s="5">
        <f t="shared" si="8"/>
        <v>0</v>
      </c>
      <c r="DT189" s="2">
        <f t="shared" si="20"/>
        <v>0</v>
      </c>
      <c r="DU189" s="5">
        <f>IF('Tabulka klientů 2023'!$R193='Hlavní stránka'!DU$1,1,0)</f>
        <v>0</v>
      </c>
      <c r="DV189" s="5">
        <f>IF('Tabulka klientů 2023'!$U193='Hlavní stránka'!DU$1,1,0)</f>
        <v>0</v>
      </c>
      <c r="DW189" s="5">
        <f>IF('Tabulka klientů 2023'!$X193='Hlavní stránka'!DU$1,1,0)</f>
        <v>0</v>
      </c>
      <c r="DX189" s="5">
        <f>IF('Tabulka klientů 2023'!$AA193='Hlavní stránka'!DU$1,1,0)</f>
        <v>0</v>
      </c>
      <c r="DY189" s="5">
        <f>IF('Tabulka klientů 2023'!$AD193='Hlavní stránka'!DU$1,1,0)</f>
        <v>0</v>
      </c>
      <c r="DZ189" s="5">
        <f>IF('Tabulka klientů 2023'!$AG193='Hlavní stránka'!DU$1,1,0)</f>
        <v>0</v>
      </c>
      <c r="EA189" s="5">
        <f>IF('Tabulka klientů 2023'!$AJ193='Hlavní stránka'!DU$1,1,0)</f>
        <v>0</v>
      </c>
      <c r="EB189" s="5">
        <f>IF('Tabulka klientů 2023'!$AM193='Hlavní stránka'!DU$1,1,0)</f>
        <v>0</v>
      </c>
      <c r="EC189" s="5">
        <f>IF('Tabulka klientů 2023'!$AP193='Hlavní stránka'!DU$1,1,0)</f>
        <v>0</v>
      </c>
      <c r="ED189" s="5">
        <f>IF('Tabulka klientů 2023'!$AS193='Hlavní stránka'!DU$1,1,0)</f>
        <v>0</v>
      </c>
      <c r="EE189" s="5">
        <f>IF('Tabulka klientů 2023'!$AV193='Hlavní stránka'!DU$1,1,0)</f>
        <v>0</v>
      </c>
      <c r="EF189" s="5">
        <f t="shared" si="9"/>
        <v>0</v>
      </c>
      <c r="EG189" s="2">
        <f t="shared" si="21"/>
        <v>0</v>
      </c>
      <c r="EH189" s="5">
        <f>IF('Tabulka klientů 2023'!$R193='Hlavní stránka'!EH$1,1,0)</f>
        <v>0</v>
      </c>
      <c r="EI189" s="5">
        <f>IF('Tabulka klientů 2023'!$U193='Hlavní stránka'!EH$1,1,0)</f>
        <v>0</v>
      </c>
      <c r="EJ189" s="5">
        <f>IF('Tabulka klientů 2023'!$X193='Hlavní stránka'!EH$1,1,0)</f>
        <v>0</v>
      </c>
      <c r="EK189" s="5">
        <f>IF('Tabulka klientů 2023'!$AA193='Hlavní stránka'!EH$1,1,0)</f>
        <v>0</v>
      </c>
      <c r="EL189" s="5">
        <f>IF('Tabulka klientů 2023'!$AD193='Hlavní stránka'!EH$1,1,0)</f>
        <v>0</v>
      </c>
      <c r="EM189" s="5">
        <f>IF('Tabulka klientů 2023'!$AG193='Hlavní stránka'!EH$1,1,0)</f>
        <v>0</v>
      </c>
      <c r="EN189" s="5">
        <f>IF('Tabulka klientů 2023'!$AJ193='Hlavní stránka'!EH$1,1,0)</f>
        <v>0</v>
      </c>
      <c r="EO189" s="5">
        <f>IF('Tabulka klientů 2023'!$AM193='Hlavní stránka'!EH$1,1,0)</f>
        <v>0</v>
      </c>
      <c r="EP189" s="5">
        <f>IF('Tabulka klientů 2023'!$AP193='Hlavní stránka'!EH$1,1,0)</f>
        <v>0</v>
      </c>
      <c r="EQ189" s="5">
        <f>IF('Tabulka klientů 2023'!$AS193='Hlavní stránka'!EH$1,1,0)</f>
        <v>0</v>
      </c>
      <c r="ER189" s="5">
        <f>IF('Tabulka klientů 2023'!$AV193='Hlavní stránka'!EH$1,1,0)</f>
        <v>0</v>
      </c>
      <c r="ES189" s="5">
        <f t="shared" si="10"/>
        <v>0</v>
      </c>
      <c r="ET189" s="2">
        <f t="shared" si="22"/>
        <v>0</v>
      </c>
      <c r="EU189" s="5">
        <f>IF('Tabulka klientů 2023'!$R193='Hlavní stránka'!EU$1,1,0)</f>
        <v>0</v>
      </c>
      <c r="EV189" s="5">
        <f>IF('Tabulka klientů 2023'!$U193='Hlavní stránka'!EU$1,1,0)</f>
        <v>0</v>
      </c>
      <c r="EW189" s="5">
        <f>IF('Tabulka klientů 2023'!$X193='Hlavní stránka'!EU$1,1,0)</f>
        <v>0</v>
      </c>
      <c r="EX189" s="5">
        <f>IF('Tabulka klientů 2023'!$AA193='Hlavní stránka'!EU$1,1,0)</f>
        <v>0</v>
      </c>
      <c r="EY189" s="5">
        <f>IF('Tabulka klientů 2023'!$AD193='Hlavní stránka'!EU$1,1,0)</f>
        <v>0</v>
      </c>
      <c r="EZ189" s="5">
        <f>IF('Tabulka klientů 2023'!$AG193='Hlavní stránka'!EU$1,1,0)</f>
        <v>0</v>
      </c>
      <c r="FA189" s="5">
        <f>IF('Tabulka klientů 2023'!$AJ193='Hlavní stránka'!EU$1,1,0)</f>
        <v>0</v>
      </c>
      <c r="FB189" s="5">
        <f>IF('Tabulka klientů 2023'!$AM193='Hlavní stránka'!EU$1,1,0)</f>
        <v>0</v>
      </c>
      <c r="FC189" s="5">
        <f>IF('Tabulka klientů 2023'!$AP193='Hlavní stránka'!EU$1,1,0)</f>
        <v>0</v>
      </c>
      <c r="FD189" s="5">
        <f>IF('Tabulka klientů 2023'!$AS193='Hlavní stránka'!EU$1,1,0)</f>
        <v>0</v>
      </c>
      <c r="FE189" s="5">
        <f>IF('Tabulka klientů 2023'!$AV193='Hlavní stránka'!EU$1,1,0)</f>
        <v>0</v>
      </c>
      <c r="FF189" s="5">
        <f t="shared" si="11"/>
        <v>0</v>
      </c>
      <c r="FG189" s="2">
        <f t="shared" si="23"/>
        <v>0</v>
      </c>
    </row>
    <row r="190" spans="1:163" ht="1.5" hidden="1" customHeight="1" x14ac:dyDescent="0.25">
      <c r="A190" s="4"/>
      <c r="B190" s="4"/>
      <c r="C190" s="4"/>
      <c r="D190" s="4"/>
      <c r="E190" s="4"/>
      <c r="F190" s="4"/>
      <c r="G190" s="4"/>
      <c r="H190" s="5">
        <f>IF('Tabulka klientů 2023'!$R194='Hlavní stránka'!$H$1,1,0)</f>
        <v>0</v>
      </c>
      <c r="I190" s="5">
        <f>IF('Tabulka klientů 2023'!$U194='Hlavní stránka'!$H$1,1,0)</f>
        <v>0</v>
      </c>
      <c r="J190" s="5">
        <f>IF('Tabulka klientů 2023'!$X194='Hlavní stránka'!$H$1,1,0)</f>
        <v>0</v>
      </c>
      <c r="K190" s="5">
        <f>IF('Tabulka klientů 2023'!$AA194='Hlavní stránka'!$H$1,1,0)</f>
        <v>0</v>
      </c>
      <c r="L190" s="5">
        <f>IF('Tabulka klientů 2023'!$AD194='Hlavní stránka'!$H$1,1,0)</f>
        <v>0</v>
      </c>
      <c r="M190" s="5">
        <f>IF('Tabulka klientů 2023'!$AG194='Hlavní stránka'!$H$1,1,0)</f>
        <v>0</v>
      </c>
      <c r="N190" s="5">
        <f>IF('Tabulka klientů 2023'!$AJ194='Hlavní stránka'!$H$1,1,0)</f>
        <v>0</v>
      </c>
      <c r="O190" s="5">
        <f>IF('Tabulka klientů 2023'!$AM194='Hlavní stránka'!$H$1,1,0)</f>
        <v>0</v>
      </c>
      <c r="P190" s="5">
        <f>IF('Tabulka klientů 2023'!$AP194='Hlavní stránka'!$H$1,1,0)</f>
        <v>0</v>
      </c>
      <c r="Q190" s="5">
        <f>IF('Tabulka klientů 2023'!$AS194='Hlavní stránka'!$H$1,1,0)</f>
        <v>0</v>
      </c>
      <c r="R190" s="5">
        <f>IF('Tabulka klientů 2023'!$AV194='Hlavní stránka'!$H$1,1,0)</f>
        <v>0</v>
      </c>
      <c r="S190" s="5">
        <f t="shared" si="0"/>
        <v>0</v>
      </c>
      <c r="T190" s="2">
        <f t="shared" si="12"/>
        <v>0</v>
      </c>
      <c r="U190" s="5">
        <f>IF('Tabulka klientů 2023'!$R194='Hlavní stránka'!U$1,1,0)</f>
        <v>0</v>
      </c>
      <c r="V190" s="5">
        <f>IF('Tabulka klientů 2023'!$U194='Hlavní stránka'!U$1,1,0)</f>
        <v>0</v>
      </c>
      <c r="W190" s="5">
        <f>IF('Tabulka klientů 2023'!$X194='Hlavní stránka'!U$1,1,0)</f>
        <v>0</v>
      </c>
      <c r="X190" s="5">
        <f>IF('Tabulka klientů 2023'!$AA194='Hlavní stránka'!U$1,1,0)</f>
        <v>0</v>
      </c>
      <c r="Y190" s="5">
        <f>IF('Tabulka klientů 2023'!$AD194='Hlavní stránka'!U$1,1,0)</f>
        <v>0</v>
      </c>
      <c r="Z190" s="5">
        <f>IF('Tabulka klientů 2023'!$AG194='Hlavní stránka'!U$1,1,0)</f>
        <v>0</v>
      </c>
      <c r="AA190" s="5">
        <f>IF('Tabulka klientů 2023'!$AJ194='Hlavní stránka'!U$1,1,0)</f>
        <v>0</v>
      </c>
      <c r="AB190" s="5">
        <f>IF('Tabulka klientů 2023'!$AM194='Hlavní stránka'!U$1,1,0)</f>
        <v>0</v>
      </c>
      <c r="AC190" s="5">
        <f>IF('Tabulka klientů 2023'!$AP194='Hlavní stránka'!U$1,1,0)</f>
        <v>0</v>
      </c>
      <c r="AD190" s="5">
        <f>IF('Tabulka klientů 2023'!$AS194='Hlavní stránka'!U$1,1,0)</f>
        <v>0</v>
      </c>
      <c r="AE190" s="5">
        <f>IF('Tabulka klientů 2023'!$AV194='Hlavní stránka'!U$1,1,0)</f>
        <v>0</v>
      </c>
      <c r="AF190" s="5">
        <f t="shared" si="1"/>
        <v>0</v>
      </c>
      <c r="AG190" s="2">
        <f t="shared" si="13"/>
        <v>0</v>
      </c>
      <c r="AH190" s="5">
        <f>IF('Tabulka klientů 2023'!$R194='Hlavní stránka'!AH$1,1,0)</f>
        <v>0</v>
      </c>
      <c r="AI190" s="5">
        <f>IF('Tabulka klientů 2023'!$U194='Hlavní stránka'!AH$1,1,0)</f>
        <v>0</v>
      </c>
      <c r="AJ190" s="5">
        <f>IF('Tabulka klientů 2023'!$X194='Hlavní stránka'!AH$1,1,0)</f>
        <v>0</v>
      </c>
      <c r="AK190" s="5">
        <f>IF('Tabulka klientů 2023'!$AA194='Hlavní stránka'!AH$1,1,0)</f>
        <v>0</v>
      </c>
      <c r="AL190" s="5">
        <f>IF('Tabulka klientů 2023'!$AD194='Hlavní stránka'!AH$1,1,0)</f>
        <v>0</v>
      </c>
      <c r="AM190" s="5">
        <f>IF('Tabulka klientů 2023'!$AG194='Hlavní stránka'!AH$1,1,0)</f>
        <v>0</v>
      </c>
      <c r="AN190" s="5">
        <f>IF('Tabulka klientů 2023'!$AJ194='Hlavní stránka'!AH$1,1,0)</f>
        <v>0</v>
      </c>
      <c r="AO190" s="5">
        <f>IF('Tabulka klientů 2023'!$AM194='Hlavní stránka'!AH$1,1,0)</f>
        <v>0</v>
      </c>
      <c r="AP190" s="5">
        <f>IF('Tabulka klientů 2023'!$AP194='Hlavní stránka'!AH$1,1,0)</f>
        <v>0</v>
      </c>
      <c r="AQ190" s="5">
        <f>IF('Tabulka klientů 2023'!$AS194='Hlavní stránka'!AH$1,1,0)</f>
        <v>0</v>
      </c>
      <c r="AR190" s="5">
        <f>IF('Tabulka klientů 2023'!$AV194='Hlavní stránka'!AH$1,1,0)</f>
        <v>0</v>
      </c>
      <c r="AS190" s="5">
        <f t="shared" si="2"/>
        <v>0</v>
      </c>
      <c r="AT190" s="2">
        <f t="shared" si="14"/>
        <v>0</v>
      </c>
      <c r="AU190" s="5">
        <f>IF('Tabulka klientů 2023'!$R194='Hlavní stránka'!AU$1,1,0)</f>
        <v>0</v>
      </c>
      <c r="AV190" s="5">
        <f>IF('Tabulka klientů 2023'!$U194='Hlavní stránka'!AU$1,1,0)</f>
        <v>0</v>
      </c>
      <c r="AW190" s="5">
        <f>IF('Tabulka klientů 2023'!$X194='Hlavní stránka'!AU$1,1,0)</f>
        <v>0</v>
      </c>
      <c r="AX190" s="5">
        <f>IF('Tabulka klientů 2023'!$AA194='Hlavní stránka'!AU$1,1,0)</f>
        <v>0</v>
      </c>
      <c r="AY190" s="5">
        <f>IF('Tabulka klientů 2023'!$AD194='Hlavní stránka'!AU$1,1,0)</f>
        <v>0</v>
      </c>
      <c r="AZ190" s="5">
        <f>IF('Tabulka klientů 2023'!$AG194='Hlavní stránka'!AU$1,1,0)</f>
        <v>0</v>
      </c>
      <c r="BA190" s="5">
        <f>IF('Tabulka klientů 2023'!$AJ194='Hlavní stránka'!AU$1,1,0)</f>
        <v>0</v>
      </c>
      <c r="BB190" s="5">
        <f>IF('Tabulka klientů 2023'!$AM194='Hlavní stránka'!AU$1,1,0)</f>
        <v>0</v>
      </c>
      <c r="BC190" s="5">
        <f>IF('Tabulka klientů 2023'!$AP194='Hlavní stránka'!AU$1,1,0)</f>
        <v>0</v>
      </c>
      <c r="BD190" s="5">
        <f>IF('Tabulka klientů 2023'!$AS194='Hlavní stránka'!AU$1,1,0)</f>
        <v>0</v>
      </c>
      <c r="BE190" s="5">
        <f>IF('Tabulka klientů 2023'!$AV194='Hlavní stránka'!AU$1,1,0)</f>
        <v>0</v>
      </c>
      <c r="BF190" s="5">
        <f t="shared" si="3"/>
        <v>0</v>
      </c>
      <c r="BG190" s="2">
        <f t="shared" si="15"/>
        <v>0</v>
      </c>
      <c r="BH190" s="5">
        <f>IF('Tabulka klientů 2023'!$R194='Hlavní stránka'!BH$1,1,0)</f>
        <v>0</v>
      </c>
      <c r="BI190" s="5">
        <f>IF('Tabulka klientů 2023'!$U194='Hlavní stránka'!BH$1,1,0)</f>
        <v>0</v>
      </c>
      <c r="BJ190" s="5">
        <f>IF('Tabulka klientů 2023'!$X194='Hlavní stránka'!BH$1,1,0)</f>
        <v>0</v>
      </c>
      <c r="BK190" s="5">
        <f>IF('Tabulka klientů 2023'!$AA194='Hlavní stránka'!BH$1,1,0)</f>
        <v>0</v>
      </c>
      <c r="BL190" s="5">
        <f>IF('Tabulka klientů 2023'!$AD194='Hlavní stránka'!BH$1,1,0)</f>
        <v>0</v>
      </c>
      <c r="BM190" s="5">
        <f>IF('Tabulka klientů 2023'!$AG194='Hlavní stránka'!BH$1,1,0)</f>
        <v>0</v>
      </c>
      <c r="BN190" s="5">
        <f>IF('Tabulka klientů 2023'!$AJ194='Hlavní stránka'!BH$1,1,0)</f>
        <v>0</v>
      </c>
      <c r="BO190" s="5">
        <f>IF('Tabulka klientů 2023'!$AM194='Hlavní stránka'!BH$1,1,0)</f>
        <v>0</v>
      </c>
      <c r="BP190" s="5">
        <f>IF('Tabulka klientů 2023'!$AP194='Hlavní stránka'!BH$1,1,0)</f>
        <v>0</v>
      </c>
      <c r="BQ190" s="5">
        <f>IF('Tabulka klientů 2023'!$AS194='Hlavní stránka'!BH$1,1,0)</f>
        <v>0</v>
      </c>
      <c r="BR190" s="5">
        <f>IF('Tabulka klientů 2023'!$AV194='Hlavní stránka'!BH$1,1,0)</f>
        <v>0</v>
      </c>
      <c r="BS190" s="5">
        <f t="shared" si="4"/>
        <v>0</v>
      </c>
      <c r="BT190" s="2">
        <f t="shared" si="16"/>
        <v>0</v>
      </c>
      <c r="BU190" s="5">
        <f>IF('Tabulka klientů 2023'!$R194='Hlavní stránka'!BU$1,1,0)</f>
        <v>0</v>
      </c>
      <c r="BV190" s="5">
        <f>IF('Tabulka klientů 2023'!$U194='Hlavní stránka'!BU$1,1,0)</f>
        <v>0</v>
      </c>
      <c r="BW190" s="5">
        <f>IF('Tabulka klientů 2023'!$X194='Hlavní stránka'!BU$1,1,0)</f>
        <v>0</v>
      </c>
      <c r="BX190" s="5">
        <f>IF('Tabulka klientů 2023'!$AA194='Hlavní stránka'!BU$1,1,0)</f>
        <v>0</v>
      </c>
      <c r="BY190" s="5">
        <f>IF('Tabulka klientů 2023'!$AD194='Hlavní stránka'!BU$1,1,0)</f>
        <v>0</v>
      </c>
      <c r="BZ190" s="5">
        <f>IF('Tabulka klientů 2023'!$AG194='Hlavní stránka'!BU$1,1,0)</f>
        <v>0</v>
      </c>
      <c r="CA190" s="5">
        <f>IF('Tabulka klientů 2023'!$AJ194='Hlavní stránka'!BU$1,1,0)</f>
        <v>0</v>
      </c>
      <c r="CB190" s="5">
        <f>IF('Tabulka klientů 2023'!$AM194='Hlavní stránka'!BU$1,1,0)</f>
        <v>0</v>
      </c>
      <c r="CC190" s="5">
        <f>IF('Tabulka klientů 2023'!$AP194='Hlavní stránka'!BU$1,1,0)</f>
        <v>0</v>
      </c>
      <c r="CD190" s="5">
        <f>IF('Tabulka klientů 2023'!$AS194='Hlavní stránka'!BU$1,1,0)</f>
        <v>0</v>
      </c>
      <c r="CE190" s="5">
        <f>IF('Tabulka klientů 2023'!$AV194='Hlavní stránka'!BU$1,1,0)</f>
        <v>0</v>
      </c>
      <c r="CF190" s="5">
        <f t="shared" si="5"/>
        <v>0</v>
      </c>
      <c r="CG190" s="2">
        <f t="shared" si="17"/>
        <v>0</v>
      </c>
      <c r="CH190" s="5">
        <f>IF('Tabulka klientů 2023'!$R194='Hlavní stránka'!CH$1,1,0)</f>
        <v>0</v>
      </c>
      <c r="CI190" s="5">
        <f>IF('Tabulka klientů 2023'!$U194='Hlavní stránka'!CH$1,1,0)</f>
        <v>0</v>
      </c>
      <c r="CJ190" s="5">
        <f>IF('Tabulka klientů 2023'!$X194='Hlavní stránka'!CH$1,1,0)</f>
        <v>0</v>
      </c>
      <c r="CK190" s="5">
        <f>IF('Tabulka klientů 2023'!$AA194='Hlavní stránka'!CH$1,1,0)</f>
        <v>0</v>
      </c>
      <c r="CL190" s="5">
        <f>IF('Tabulka klientů 2023'!$AD194='Hlavní stránka'!CH$1,1,0)</f>
        <v>0</v>
      </c>
      <c r="CM190" s="5">
        <f>IF('Tabulka klientů 2023'!$AG194='Hlavní stránka'!CH$1,1,0)</f>
        <v>0</v>
      </c>
      <c r="CN190" s="5">
        <f>IF('Tabulka klientů 2023'!$AJ194='Hlavní stránka'!CH$1,1,0)</f>
        <v>0</v>
      </c>
      <c r="CO190" s="5">
        <f>IF('Tabulka klientů 2023'!$AM194='Hlavní stránka'!CH$1,1,0)</f>
        <v>0</v>
      </c>
      <c r="CP190" s="5">
        <f>IF('Tabulka klientů 2023'!$AP194='Hlavní stránka'!CH$1,1,0)</f>
        <v>0</v>
      </c>
      <c r="CQ190" s="5">
        <f>IF('Tabulka klientů 2023'!$AS194='Hlavní stránka'!CH$1,1,0)</f>
        <v>0</v>
      </c>
      <c r="CR190" s="5">
        <f>IF('Tabulka klientů 2023'!$AV194='Hlavní stránka'!CH$1,1,0)</f>
        <v>0</v>
      </c>
      <c r="CS190" s="5">
        <f t="shared" si="6"/>
        <v>0</v>
      </c>
      <c r="CT190" s="2">
        <f t="shared" si="18"/>
        <v>0</v>
      </c>
      <c r="CU190" s="5">
        <f>IF('Tabulka klientů 2023'!$R194='Hlavní stránka'!CU$1,1,0)</f>
        <v>0</v>
      </c>
      <c r="CV190" s="5">
        <f>IF('Tabulka klientů 2023'!$U194='Hlavní stránka'!CU$1,1,0)</f>
        <v>0</v>
      </c>
      <c r="CW190" s="5">
        <f>IF('Tabulka klientů 2023'!$X194='Hlavní stránka'!CU$1,1,0)</f>
        <v>0</v>
      </c>
      <c r="CX190" s="5">
        <f>IF('Tabulka klientů 2023'!$AA194='Hlavní stránka'!CU$1,1,0)</f>
        <v>0</v>
      </c>
      <c r="CY190" s="5">
        <f>IF('Tabulka klientů 2023'!$AD194='Hlavní stránka'!CU$1,1,0)</f>
        <v>0</v>
      </c>
      <c r="CZ190" s="5">
        <f>IF('Tabulka klientů 2023'!$AG194='Hlavní stránka'!CU$1,1,0)</f>
        <v>0</v>
      </c>
      <c r="DA190" s="5">
        <f>IF('Tabulka klientů 2023'!$AJ194='Hlavní stránka'!CU$1,1,0)</f>
        <v>0</v>
      </c>
      <c r="DB190" s="5">
        <f>IF('Tabulka klientů 2023'!$AM194='Hlavní stránka'!CU$1,1,0)</f>
        <v>0</v>
      </c>
      <c r="DC190" s="5">
        <f>IF('Tabulka klientů 2023'!$AP194='Hlavní stránka'!CU$1,1,0)</f>
        <v>0</v>
      </c>
      <c r="DD190" s="5">
        <f>IF('Tabulka klientů 2023'!$AS194='Hlavní stránka'!CU$1,1,0)</f>
        <v>0</v>
      </c>
      <c r="DE190" s="5">
        <f>IF('Tabulka klientů 2023'!$AV194='Hlavní stránka'!CU$1,1,0)</f>
        <v>0</v>
      </c>
      <c r="DF190" s="5">
        <f t="shared" si="7"/>
        <v>0</v>
      </c>
      <c r="DG190" s="2">
        <f t="shared" si="19"/>
        <v>0</v>
      </c>
      <c r="DH190" s="5">
        <f>IF('Tabulka klientů 2023'!$R194='Hlavní stránka'!DH$1,1,0)</f>
        <v>0</v>
      </c>
      <c r="DI190" s="5">
        <f>IF('Tabulka klientů 2023'!$U194='Hlavní stránka'!DH$1,1,0)</f>
        <v>0</v>
      </c>
      <c r="DJ190" s="5">
        <f>IF('Tabulka klientů 2023'!$X194='Hlavní stránka'!DH$1,1,0)</f>
        <v>0</v>
      </c>
      <c r="DK190" s="5">
        <f>IF('Tabulka klientů 2023'!$AA194='Hlavní stránka'!DH$1,1,0)</f>
        <v>0</v>
      </c>
      <c r="DL190" s="5">
        <f>IF('Tabulka klientů 2023'!$AD194='Hlavní stránka'!DH$1,1,0)</f>
        <v>0</v>
      </c>
      <c r="DM190" s="5">
        <f>IF('Tabulka klientů 2023'!$AG194='Hlavní stránka'!DH$1,1,0)</f>
        <v>0</v>
      </c>
      <c r="DN190" s="5">
        <f>IF('Tabulka klientů 2023'!$AJ194='Hlavní stránka'!DH$1,1,0)</f>
        <v>0</v>
      </c>
      <c r="DO190" s="5">
        <f>IF('Tabulka klientů 2023'!$AM194='Hlavní stránka'!DH$1,1,0)</f>
        <v>0</v>
      </c>
      <c r="DP190" s="5">
        <f>IF('Tabulka klientů 2023'!$AP194='Hlavní stránka'!DH$1,1,0)</f>
        <v>0</v>
      </c>
      <c r="DQ190" s="5">
        <f>IF('Tabulka klientů 2023'!$AS194='Hlavní stránka'!DH$1,1,0)</f>
        <v>0</v>
      </c>
      <c r="DR190" s="5">
        <f>IF('Tabulka klientů 2023'!$AV194='Hlavní stránka'!DH$1,1,0)</f>
        <v>0</v>
      </c>
      <c r="DS190" s="5">
        <f t="shared" si="8"/>
        <v>0</v>
      </c>
      <c r="DT190" s="2">
        <f t="shared" si="20"/>
        <v>0</v>
      </c>
      <c r="DU190" s="5">
        <f>IF('Tabulka klientů 2023'!$R194='Hlavní stránka'!DU$1,1,0)</f>
        <v>0</v>
      </c>
      <c r="DV190" s="5">
        <f>IF('Tabulka klientů 2023'!$U194='Hlavní stránka'!DU$1,1,0)</f>
        <v>0</v>
      </c>
      <c r="DW190" s="5">
        <f>IF('Tabulka klientů 2023'!$X194='Hlavní stránka'!DU$1,1,0)</f>
        <v>0</v>
      </c>
      <c r="DX190" s="5">
        <f>IF('Tabulka klientů 2023'!$AA194='Hlavní stránka'!DU$1,1,0)</f>
        <v>0</v>
      </c>
      <c r="DY190" s="5">
        <f>IF('Tabulka klientů 2023'!$AD194='Hlavní stránka'!DU$1,1,0)</f>
        <v>0</v>
      </c>
      <c r="DZ190" s="5">
        <f>IF('Tabulka klientů 2023'!$AG194='Hlavní stránka'!DU$1,1,0)</f>
        <v>0</v>
      </c>
      <c r="EA190" s="5">
        <f>IF('Tabulka klientů 2023'!$AJ194='Hlavní stránka'!DU$1,1,0)</f>
        <v>0</v>
      </c>
      <c r="EB190" s="5">
        <f>IF('Tabulka klientů 2023'!$AM194='Hlavní stránka'!DU$1,1,0)</f>
        <v>0</v>
      </c>
      <c r="EC190" s="5">
        <f>IF('Tabulka klientů 2023'!$AP194='Hlavní stránka'!DU$1,1,0)</f>
        <v>0</v>
      </c>
      <c r="ED190" s="5">
        <f>IF('Tabulka klientů 2023'!$AS194='Hlavní stránka'!DU$1,1,0)</f>
        <v>0</v>
      </c>
      <c r="EE190" s="5">
        <f>IF('Tabulka klientů 2023'!$AV194='Hlavní stránka'!DU$1,1,0)</f>
        <v>0</v>
      </c>
      <c r="EF190" s="5">
        <f t="shared" si="9"/>
        <v>0</v>
      </c>
      <c r="EG190" s="2">
        <f t="shared" si="21"/>
        <v>0</v>
      </c>
      <c r="EH190" s="5">
        <f>IF('Tabulka klientů 2023'!$R194='Hlavní stránka'!EH$1,1,0)</f>
        <v>0</v>
      </c>
      <c r="EI190" s="5">
        <f>IF('Tabulka klientů 2023'!$U194='Hlavní stránka'!EH$1,1,0)</f>
        <v>0</v>
      </c>
      <c r="EJ190" s="5">
        <f>IF('Tabulka klientů 2023'!$X194='Hlavní stránka'!EH$1,1,0)</f>
        <v>0</v>
      </c>
      <c r="EK190" s="5">
        <f>IF('Tabulka klientů 2023'!$AA194='Hlavní stránka'!EH$1,1,0)</f>
        <v>0</v>
      </c>
      <c r="EL190" s="5">
        <f>IF('Tabulka klientů 2023'!$AD194='Hlavní stránka'!EH$1,1,0)</f>
        <v>0</v>
      </c>
      <c r="EM190" s="5">
        <f>IF('Tabulka klientů 2023'!$AG194='Hlavní stránka'!EH$1,1,0)</f>
        <v>0</v>
      </c>
      <c r="EN190" s="5">
        <f>IF('Tabulka klientů 2023'!$AJ194='Hlavní stránka'!EH$1,1,0)</f>
        <v>0</v>
      </c>
      <c r="EO190" s="5">
        <f>IF('Tabulka klientů 2023'!$AM194='Hlavní stránka'!EH$1,1,0)</f>
        <v>0</v>
      </c>
      <c r="EP190" s="5">
        <f>IF('Tabulka klientů 2023'!$AP194='Hlavní stránka'!EH$1,1,0)</f>
        <v>0</v>
      </c>
      <c r="EQ190" s="5">
        <f>IF('Tabulka klientů 2023'!$AS194='Hlavní stránka'!EH$1,1,0)</f>
        <v>0</v>
      </c>
      <c r="ER190" s="5">
        <f>IF('Tabulka klientů 2023'!$AV194='Hlavní stránka'!EH$1,1,0)</f>
        <v>0</v>
      </c>
      <c r="ES190" s="5">
        <f t="shared" si="10"/>
        <v>0</v>
      </c>
      <c r="ET190" s="2">
        <f t="shared" si="22"/>
        <v>0</v>
      </c>
      <c r="EU190" s="5">
        <f>IF('Tabulka klientů 2023'!$R194='Hlavní stránka'!EU$1,1,0)</f>
        <v>0</v>
      </c>
      <c r="EV190" s="5">
        <f>IF('Tabulka klientů 2023'!$U194='Hlavní stránka'!EU$1,1,0)</f>
        <v>0</v>
      </c>
      <c r="EW190" s="5">
        <f>IF('Tabulka klientů 2023'!$X194='Hlavní stránka'!EU$1,1,0)</f>
        <v>0</v>
      </c>
      <c r="EX190" s="5">
        <f>IF('Tabulka klientů 2023'!$AA194='Hlavní stránka'!EU$1,1,0)</f>
        <v>0</v>
      </c>
      <c r="EY190" s="5">
        <f>IF('Tabulka klientů 2023'!$AD194='Hlavní stránka'!EU$1,1,0)</f>
        <v>0</v>
      </c>
      <c r="EZ190" s="5">
        <f>IF('Tabulka klientů 2023'!$AG194='Hlavní stránka'!EU$1,1,0)</f>
        <v>0</v>
      </c>
      <c r="FA190" s="5">
        <f>IF('Tabulka klientů 2023'!$AJ194='Hlavní stránka'!EU$1,1,0)</f>
        <v>0</v>
      </c>
      <c r="FB190" s="5">
        <f>IF('Tabulka klientů 2023'!$AM194='Hlavní stránka'!EU$1,1,0)</f>
        <v>0</v>
      </c>
      <c r="FC190" s="5">
        <f>IF('Tabulka klientů 2023'!$AP194='Hlavní stránka'!EU$1,1,0)</f>
        <v>0</v>
      </c>
      <c r="FD190" s="5">
        <f>IF('Tabulka klientů 2023'!$AS194='Hlavní stránka'!EU$1,1,0)</f>
        <v>0</v>
      </c>
      <c r="FE190" s="5">
        <f>IF('Tabulka klientů 2023'!$AV194='Hlavní stránka'!EU$1,1,0)</f>
        <v>0</v>
      </c>
      <c r="FF190" s="5">
        <f t="shared" si="11"/>
        <v>0</v>
      </c>
      <c r="FG190" s="2">
        <f t="shared" si="23"/>
        <v>0</v>
      </c>
    </row>
    <row r="191" spans="1:163" ht="1.5" hidden="1" customHeight="1" x14ac:dyDescent="0.25">
      <c r="A191" s="4"/>
      <c r="B191" s="4"/>
      <c r="C191" s="4"/>
      <c r="D191" s="4"/>
      <c r="E191" s="4"/>
      <c r="F191" s="4"/>
      <c r="G191" s="4"/>
      <c r="H191" s="5">
        <f>IF('Tabulka klientů 2023'!$R195='Hlavní stránka'!$H$1,1,0)</f>
        <v>0</v>
      </c>
      <c r="I191" s="5">
        <f>IF('Tabulka klientů 2023'!$U195='Hlavní stránka'!$H$1,1,0)</f>
        <v>0</v>
      </c>
      <c r="J191" s="5">
        <f>IF('Tabulka klientů 2023'!$X195='Hlavní stránka'!$H$1,1,0)</f>
        <v>0</v>
      </c>
      <c r="K191" s="5">
        <f>IF('Tabulka klientů 2023'!$AA195='Hlavní stránka'!$H$1,1,0)</f>
        <v>0</v>
      </c>
      <c r="L191" s="5">
        <f>IF('Tabulka klientů 2023'!$AD195='Hlavní stránka'!$H$1,1,0)</f>
        <v>0</v>
      </c>
      <c r="M191" s="5">
        <f>IF('Tabulka klientů 2023'!$AG195='Hlavní stránka'!$H$1,1,0)</f>
        <v>0</v>
      </c>
      <c r="N191" s="5">
        <f>IF('Tabulka klientů 2023'!$AJ195='Hlavní stránka'!$H$1,1,0)</f>
        <v>0</v>
      </c>
      <c r="O191" s="5">
        <f>IF('Tabulka klientů 2023'!$AM195='Hlavní stránka'!$H$1,1,0)</f>
        <v>0</v>
      </c>
      <c r="P191" s="5">
        <f>IF('Tabulka klientů 2023'!$AP195='Hlavní stránka'!$H$1,1,0)</f>
        <v>0</v>
      </c>
      <c r="Q191" s="5">
        <f>IF('Tabulka klientů 2023'!$AS195='Hlavní stránka'!$H$1,1,0)</f>
        <v>0</v>
      </c>
      <c r="R191" s="5">
        <f>IF('Tabulka klientů 2023'!$AV195='Hlavní stránka'!$H$1,1,0)</f>
        <v>0</v>
      </c>
      <c r="S191" s="5">
        <f t="shared" si="0"/>
        <v>0</v>
      </c>
      <c r="T191" s="2">
        <f t="shared" si="12"/>
        <v>0</v>
      </c>
      <c r="U191" s="5">
        <f>IF('Tabulka klientů 2023'!$R195='Hlavní stránka'!U$1,1,0)</f>
        <v>0</v>
      </c>
      <c r="V191" s="5">
        <f>IF('Tabulka klientů 2023'!$U195='Hlavní stránka'!U$1,1,0)</f>
        <v>0</v>
      </c>
      <c r="W191" s="5">
        <f>IF('Tabulka klientů 2023'!$X195='Hlavní stránka'!U$1,1,0)</f>
        <v>0</v>
      </c>
      <c r="X191" s="5">
        <f>IF('Tabulka klientů 2023'!$AA195='Hlavní stránka'!U$1,1,0)</f>
        <v>0</v>
      </c>
      <c r="Y191" s="5">
        <f>IF('Tabulka klientů 2023'!$AD195='Hlavní stránka'!U$1,1,0)</f>
        <v>0</v>
      </c>
      <c r="Z191" s="5">
        <f>IF('Tabulka klientů 2023'!$AG195='Hlavní stránka'!U$1,1,0)</f>
        <v>0</v>
      </c>
      <c r="AA191" s="5">
        <f>IF('Tabulka klientů 2023'!$AJ195='Hlavní stránka'!U$1,1,0)</f>
        <v>0</v>
      </c>
      <c r="AB191" s="5">
        <f>IF('Tabulka klientů 2023'!$AM195='Hlavní stránka'!U$1,1,0)</f>
        <v>0</v>
      </c>
      <c r="AC191" s="5">
        <f>IF('Tabulka klientů 2023'!$AP195='Hlavní stránka'!U$1,1,0)</f>
        <v>0</v>
      </c>
      <c r="AD191" s="5">
        <f>IF('Tabulka klientů 2023'!$AS195='Hlavní stránka'!U$1,1,0)</f>
        <v>0</v>
      </c>
      <c r="AE191" s="5">
        <f>IF('Tabulka klientů 2023'!$AV195='Hlavní stránka'!U$1,1,0)</f>
        <v>0</v>
      </c>
      <c r="AF191" s="5">
        <f t="shared" si="1"/>
        <v>0</v>
      </c>
      <c r="AG191" s="2">
        <f t="shared" si="13"/>
        <v>0</v>
      </c>
      <c r="AH191" s="5">
        <f>IF('Tabulka klientů 2023'!$R195='Hlavní stránka'!AH$1,1,0)</f>
        <v>0</v>
      </c>
      <c r="AI191" s="5">
        <f>IF('Tabulka klientů 2023'!$U195='Hlavní stránka'!AH$1,1,0)</f>
        <v>0</v>
      </c>
      <c r="AJ191" s="5">
        <f>IF('Tabulka klientů 2023'!$X195='Hlavní stránka'!AH$1,1,0)</f>
        <v>0</v>
      </c>
      <c r="AK191" s="5">
        <f>IF('Tabulka klientů 2023'!$AA195='Hlavní stránka'!AH$1,1,0)</f>
        <v>0</v>
      </c>
      <c r="AL191" s="5">
        <f>IF('Tabulka klientů 2023'!$AD195='Hlavní stránka'!AH$1,1,0)</f>
        <v>0</v>
      </c>
      <c r="AM191" s="5">
        <f>IF('Tabulka klientů 2023'!$AG195='Hlavní stránka'!AH$1,1,0)</f>
        <v>0</v>
      </c>
      <c r="AN191" s="5">
        <f>IF('Tabulka klientů 2023'!$AJ195='Hlavní stránka'!AH$1,1,0)</f>
        <v>0</v>
      </c>
      <c r="AO191" s="5">
        <f>IF('Tabulka klientů 2023'!$AM195='Hlavní stránka'!AH$1,1,0)</f>
        <v>0</v>
      </c>
      <c r="AP191" s="5">
        <f>IF('Tabulka klientů 2023'!$AP195='Hlavní stránka'!AH$1,1,0)</f>
        <v>0</v>
      </c>
      <c r="AQ191" s="5">
        <f>IF('Tabulka klientů 2023'!$AS195='Hlavní stránka'!AH$1,1,0)</f>
        <v>0</v>
      </c>
      <c r="AR191" s="5">
        <f>IF('Tabulka klientů 2023'!$AV195='Hlavní stránka'!AH$1,1,0)</f>
        <v>0</v>
      </c>
      <c r="AS191" s="5">
        <f t="shared" si="2"/>
        <v>0</v>
      </c>
      <c r="AT191" s="2">
        <f t="shared" si="14"/>
        <v>0</v>
      </c>
      <c r="AU191" s="5">
        <f>IF('Tabulka klientů 2023'!$R195='Hlavní stránka'!AU$1,1,0)</f>
        <v>0</v>
      </c>
      <c r="AV191" s="5">
        <f>IF('Tabulka klientů 2023'!$U195='Hlavní stránka'!AU$1,1,0)</f>
        <v>0</v>
      </c>
      <c r="AW191" s="5">
        <f>IF('Tabulka klientů 2023'!$X195='Hlavní stránka'!AU$1,1,0)</f>
        <v>0</v>
      </c>
      <c r="AX191" s="5">
        <f>IF('Tabulka klientů 2023'!$AA195='Hlavní stránka'!AU$1,1,0)</f>
        <v>0</v>
      </c>
      <c r="AY191" s="5">
        <f>IF('Tabulka klientů 2023'!$AD195='Hlavní stránka'!AU$1,1,0)</f>
        <v>0</v>
      </c>
      <c r="AZ191" s="5">
        <f>IF('Tabulka klientů 2023'!$AG195='Hlavní stránka'!AU$1,1,0)</f>
        <v>0</v>
      </c>
      <c r="BA191" s="5">
        <f>IF('Tabulka klientů 2023'!$AJ195='Hlavní stránka'!AU$1,1,0)</f>
        <v>0</v>
      </c>
      <c r="BB191" s="5">
        <f>IF('Tabulka klientů 2023'!$AM195='Hlavní stránka'!AU$1,1,0)</f>
        <v>0</v>
      </c>
      <c r="BC191" s="5">
        <f>IF('Tabulka klientů 2023'!$AP195='Hlavní stránka'!AU$1,1,0)</f>
        <v>0</v>
      </c>
      <c r="BD191" s="5">
        <f>IF('Tabulka klientů 2023'!$AS195='Hlavní stránka'!AU$1,1,0)</f>
        <v>0</v>
      </c>
      <c r="BE191" s="5">
        <f>IF('Tabulka klientů 2023'!$AV195='Hlavní stránka'!AU$1,1,0)</f>
        <v>0</v>
      </c>
      <c r="BF191" s="5">
        <f t="shared" si="3"/>
        <v>0</v>
      </c>
      <c r="BG191" s="2">
        <f t="shared" si="15"/>
        <v>0</v>
      </c>
      <c r="BH191" s="5">
        <f>IF('Tabulka klientů 2023'!$R195='Hlavní stránka'!BH$1,1,0)</f>
        <v>0</v>
      </c>
      <c r="BI191" s="5">
        <f>IF('Tabulka klientů 2023'!$U195='Hlavní stránka'!BH$1,1,0)</f>
        <v>0</v>
      </c>
      <c r="BJ191" s="5">
        <f>IF('Tabulka klientů 2023'!$X195='Hlavní stránka'!BH$1,1,0)</f>
        <v>0</v>
      </c>
      <c r="BK191" s="5">
        <f>IF('Tabulka klientů 2023'!$AA195='Hlavní stránka'!BH$1,1,0)</f>
        <v>0</v>
      </c>
      <c r="BL191" s="5">
        <f>IF('Tabulka klientů 2023'!$AD195='Hlavní stránka'!BH$1,1,0)</f>
        <v>0</v>
      </c>
      <c r="BM191" s="5">
        <f>IF('Tabulka klientů 2023'!$AG195='Hlavní stránka'!BH$1,1,0)</f>
        <v>0</v>
      </c>
      <c r="BN191" s="5">
        <f>IF('Tabulka klientů 2023'!$AJ195='Hlavní stránka'!BH$1,1,0)</f>
        <v>0</v>
      </c>
      <c r="BO191" s="5">
        <f>IF('Tabulka klientů 2023'!$AM195='Hlavní stránka'!BH$1,1,0)</f>
        <v>0</v>
      </c>
      <c r="BP191" s="5">
        <f>IF('Tabulka klientů 2023'!$AP195='Hlavní stránka'!BH$1,1,0)</f>
        <v>0</v>
      </c>
      <c r="BQ191" s="5">
        <f>IF('Tabulka klientů 2023'!$AS195='Hlavní stránka'!BH$1,1,0)</f>
        <v>0</v>
      </c>
      <c r="BR191" s="5">
        <f>IF('Tabulka klientů 2023'!$AV195='Hlavní stránka'!BH$1,1,0)</f>
        <v>0</v>
      </c>
      <c r="BS191" s="5">
        <f t="shared" si="4"/>
        <v>0</v>
      </c>
      <c r="BT191" s="2">
        <f t="shared" si="16"/>
        <v>0</v>
      </c>
      <c r="BU191" s="5">
        <f>IF('Tabulka klientů 2023'!$R195='Hlavní stránka'!BU$1,1,0)</f>
        <v>0</v>
      </c>
      <c r="BV191" s="5">
        <f>IF('Tabulka klientů 2023'!$U195='Hlavní stránka'!BU$1,1,0)</f>
        <v>0</v>
      </c>
      <c r="BW191" s="5">
        <f>IF('Tabulka klientů 2023'!$X195='Hlavní stránka'!BU$1,1,0)</f>
        <v>0</v>
      </c>
      <c r="BX191" s="5">
        <f>IF('Tabulka klientů 2023'!$AA195='Hlavní stránka'!BU$1,1,0)</f>
        <v>0</v>
      </c>
      <c r="BY191" s="5">
        <f>IF('Tabulka klientů 2023'!$AD195='Hlavní stránka'!BU$1,1,0)</f>
        <v>0</v>
      </c>
      <c r="BZ191" s="5">
        <f>IF('Tabulka klientů 2023'!$AG195='Hlavní stránka'!BU$1,1,0)</f>
        <v>0</v>
      </c>
      <c r="CA191" s="5">
        <f>IF('Tabulka klientů 2023'!$AJ195='Hlavní stránka'!BU$1,1,0)</f>
        <v>0</v>
      </c>
      <c r="CB191" s="5">
        <f>IF('Tabulka klientů 2023'!$AM195='Hlavní stránka'!BU$1,1,0)</f>
        <v>0</v>
      </c>
      <c r="CC191" s="5">
        <f>IF('Tabulka klientů 2023'!$AP195='Hlavní stránka'!BU$1,1,0)</f>
        <v>0</v>
      </c>
      <c r="CD191" s="5">
        <f>IF('Tabulka klientů 2023'!$AS195='Hlavní stránka'!BU$1,1,0)</f>
        <v>0</v>
      </c>
      <c r="CE191" s="5">
        <f>IF('Tabulka klientů 2023'!$AV195='Hlavní stránka'!BU$1,1,0)</f>
        <v>0</v>
      </c>
      <c r="CF191" s="5">
        <f t="shared" si="5"/>
        <v>0</v>
      </c>
      <c r="CG191" s="2">
        <f t="shared" si="17"/>
        <v>0</v>
      </c>
      <c r="CH191" s="5">
        <f>IF('Tabulka klientů 2023'!$R195='Hlavní stránka'!CH$1,1,0)</f>
        <v>0</v>
      </c>
      <c r="CI191" s="5">
        <f>IF('Tabulka klientů 2023'!$U195='Hlavní stránka'!CH$1,1,0)</f>
        <v>0</v>
      </c>
      <c r="CJ191" s="5">
        <f>IF('Tabulka klientů 2023'!$X195='Hlavní stránka'!CH$1,1,0)</f>
        <v>0</v>
      </c>
      <c r="CK191" s="5">
        <f>IF('Tabulka klientů 2023'!$AA195='Hlavní stránka'!CH$1,1,0)</f>
        <v>0</v>
      </c>
      <c r="CL191" s="5">
        <f>IF('Tabulka klientů 2023'!$AD195='Hlavní stránka'!CH$1,1,0)</f>
        <v>0</v>
      </c>
      <c r="CM191" s="5">
        <f>IF('Tabulka klientů 2023'!$AG195='Hlavní stránka'!CH$1,1,0)</f>
        <v>0</v>
      </c>
      <c r="CN191" s="5">
        <f>IF('Tabulka klientů 2023'!$AJ195='Hlavní stránka'!CH$1,1,0)</f>
        <v>0</v>
      </c>
      <c r="CO191" s="5">
        <f>IF('Tabulka klientů 2023'!$AM195='Hlavní stránka'!CH$1,1,0)</f>
        <v>0</v>
      </c>
      <c r="CP191" s="5">
        <f>IF('Tabulka klientů 2023'!$AP195='Hlavní stránka'!CH$1,1,0)</f>
        <v>0</v>
      </c>
      <c r="CQ191" s="5">
        <f>IF('Tabulka klientů 2023'!$AS195='Hlavní stránka'!CH$1,1,0)</f>
        <v>0</v>
      </c>
      <c r="CR191" s="5">
        <f>IF('Tabulka klientů 2023'!$AV195='Hlavní stránka'!CH$1,1,0)</f>
        <v>0</v>
      </c>
      <c r="CS191" s="5">
        <f t="shared" si="6"/>
        <v>0</v>
      </c>
      <c r="CT191" s="2">
        <f t="shared" si="18"/>
        <v>0</v>
      </c>
      <c r="CU191" s="5">
        <f>IF('Tabulka klientů 2023'!$R195='Hlavní stránka'!CU$1,1,0)</f>
        <v>0</v>
      </c>
      <c r="CV191" s="5">
        <f>IF('Tabulka klientů 2023'!$U195='Hlavní stránka'!CU$1,1,0)</f>
        <v>0</v>
      </c>
      <c r="CW191" s="5">
        <f>IF('Tabulka klientů 2023'!$X195='Hlavní stránka'!CU$1,1,0)</f>
        <v>0</v>
      </c>
      <c r="CX191" s="5">
        <f>IF('Tabulka klientů 2023'!$AA195='Hlavní stránka'!CU$1,1,0)</f>
        <v>0</v>
      </c>
      <c r="CY191" s="5">
        <f>IF('Tabulka klientů 2023'!$AD195='Hlavní stránka'!CU$1,1,0)</f>
        <v>0</v>
      </c>
      <c r="CZ191" s="5">
        <f>IF('Tabulka klientů 2023'!$AG195='Hlavní stránka'!CU$1,1,0)</f>
        <v>0</v>
      </c>
      <c r="DA191" s="5">
        <f>IF('Tabulka klientů 2023'!$AJ195='Hlavní stránka'!CU$1,1,0)</f>
        <v>0</v>
      </c>
      <c r="DB191" s="5">
        <f>IF('Tabulka klientů 2023'!$AM195='Hlavní stránka'!CU$1,1,0)</f>
        <v>0</v>
      </c>
      <c r="DC191" s="5">
        <f>IF('Tabulka klientů 2023'!$AP195='Hlavní stránka'!CU$1,1,0)</f>
        <v>0</v>
      </c>
      <c r="DD191" s="5">
        <f>IF('Tabulka klientů 2023'!$AS195='Hlavní stránka'!CU$1,1,0)</f>
        <v>0</v>
      </c>
      <c r="DE191" s="5">
        <f>IF('Tabulka klientů 2023'!$AV195='Hlavní stránka'!CU$1,1,0)</f>
        <v>0</v>
      </c>
      <c r="DF191" s="5">
        <f t="shared" si="7"/>
        <v>0</v>
      </c>
      <c r="DG191" s="2">
        <f t="shared" si="19"/>
        <v>0</v>
      </c>
      <c r="DH191" s="5">
        <f>IF('Tabulka klientů 2023'!$R195='Hlavní stránka'!DH$1,1,0)</f>
        <v>0</v>
      </c>
      <c r="DI191" s="5">
        <f>IF('Tabulka klientů 2023'!$U195='Hlavní stránka'!DH$1,1,0)</f>
        <v>0</v>
      </c>
      <c r="DJ191" s="5">
        <f>IF('Tabulka klientů 2023'!$X195='Hlavní stránka'!DH$1,1,0)</f>
        <v>0</v>
      </c>
      <c r="DK191" s="5">
        <f>IF('Tabulka klientů 2023'!$AA195='Hlavní stránka'!DH$1,1,0)</f>
        <v>0</v>
      </c>
      <c r="DL191" s="5">
        <f>IF('Tabulka klientů 2023'!$AD195='Hlavní stránka'!DH$1,1,0)</f>
        <v>0</v>
      </c>
      <c r="DM191" s="5">
        <f>IF('Tabulka klientů 2023'!$AG195='Hlavní stránka'!DH$1,1,0)</f>
        <v>0</v>
      </c>
      <c r="DN191" s="5">
        <f>IF('Tabulka klientů 2023'!$AJ195='Hlavní stránka'!DH$1,1,0)</f>
        <v>0</v>
      </c>
      <c r="DO191" s="5">
        <f>IF('Tabulka klientů 2023'!$AM195='Hlavní stránka'!DH$1,1,0)</f>
        <v>0</v>
      </c>
      <c r="DP191" s="5">
        <f>IF('Tabulka klientů 2023'!$AP195='Hlavní stránka'!DH$1,1,0)</f>
        <v>0</v>
      </c>
      <c r="DQ191" s="5">
        <f>IF('Tabulka klientů 2023'!$AS195='Hlavní stránka'!DH$1,1,0)</f>
        <v>0</v>
      </c>
      <c r="DR191" s="5">
        <f>IF('Tabulka klientů 2023'!$AV195='Hlavní stránka'!DH$1,1,0)</f>
        <v>0</v>
      </c>
      <c r="DS191" s="5">
        <f t="shared" si="8"/>
        <v>0</v>
      </c>
      <c r="DT191" s="2">
        <f t="shared" si="20"/>
        <v>0</v>
      </c>
      <c r="DU191" s="5">
        <f>IF('Tabulka klientů 2023'!$R195='Hlavní stránka'!DU$1,1,0)</f>
        <v>0</v>
      </c>
      <c r="DV191" s="5">
        <f>IF('Tabulka klientů 2023'!$U195='Hlavní stránka'!DU$1,1,0)</f>
        <v>0</v>
      </c>
      <c r="DW191" s="5">
        <f>IF('Tabulka klientů 2023'!$X195='Hlavní stránka'!DU$1,1,0)</f>
        <v>0</v>
      </c>
      <c r="DX191" s="5">
        <f>IF('Tabulka klientů 2023'!$AA195='Hlavní stránka'!DU$1,1,0)</f>
        <v>0</v>
      </c>
      <c r="DY191" s="5">
        <f>IF('Tabulka klientů 2023'!$AD195='Hlavní stránka'!DU$1,1,0)</f>
        <v>0</v>
      </c>
      <c r="DZ191" s="5">
        <f>IF('Tabulka klientů 2023'!$AG195='Hlavní stránka'!DU$1,1,0)</f>
        <v>0</v>
      </c>
      <c r="EA191" s="5">
        <f>IF('Tabulka klientů 2023'!$AJ195='Hlavní stránka'!DU$1,1,0)</f>
        <v>0</v>
      </c>
      <c r="EB191" s="5">
        <f>IF('Tabulka klientů 2023'!$AM195='Hlavní stránka'!DU$1,1,0)</f>
        <v>0</v>
      </c>
      <c r="EC191" s="5">
        <f>IF('Tabulka klientů 2023'!$AP195='Hlavní stránka'!DU$1,1,0)</f>
        <v>0</v>
      </c>
      <c r="ED191" s="5">
        <f>IF('Tabulka klientů 2023'!$AS195='Hlavní stránka'!DU$1,1,0)</f>
        <v>0</v>
      </c>
      <c r="EE191" s="5">
        <f>IF('Tabulka klientů 2023'!$AV195='Hlavní stránka'!DU$1,1,0)</f>
        <v>0</v>
      </c>
      <c r="EF191" s="5">
        <f t="shared" si="9"/>
        <v>0</v>
      </c>
      <c r="EG191" s="2">
        <f t="shared" si="21"/>
        <v>0</v>
      </c>
      <c r="EH191" s="5">
        <f>IF('Tabulka klientů 2023'!$R195='Hlavní stránka'!EH$1,1,0)</f>
        <v>0</v>
      </c>
      <c r="EI191" s="5">
        <f>IF('Tabulka klientů 2023'!$U195='Hlavní stránka'!EH$1,1,0)</f>
        <v>0</v>
      </c>
      <c r="EJ191" s="5">
        <f>IF('Tabulka klientů 2023'!$X195='Hlavní stránka'!EH$1,1,0)</f>
        <v>0</v>
      </c>
      <c r="EK191" s="5">
        <f>IF('Tabulka klientů 2023'!$AA195='Hlavní stránka'!EH$1,1,0)</f>
        <v>0</v>
      </c>
      <c r="EL191" s="5">
        <f>IF('Tabulka klientů 2023'!$AD195='Hlavní stránka'!EH$1,1,0)</f>
        <v>0</v>
      </c>
      <c r="EM191" s="5">
        <f>IF('Tabulka klientů 2023'!$AG195='Hlavní stránka'!EH$1,1,0)</f>
        <v>0</v>
      </c>
      <c r="EN191" s="5">
        <f>IF('Tabulka klientů 2023'!$AJ195='Hlavní stránka'!EH$1,1,0)</f>
        <v>0</v>
      </c>
      <c r="EO191" s="5">
        <f>IF('Tabulka klientů 2023'!$AM195='Hlavní stránka'!EH$1,1,0)</f>
        <v>0</v>
      </c>
      <c r="EP191" s="5">
        <f>IF('Tabulka klientů 2023'!$AP195='Hlavní stránka'!EH$1,1,0)</f>
        <v>0</v>
      </c>
      <c r="EQ191" s="5">
        <f>IF('Tabulka klientů 2023'!$AS195='Hlavní stránka'!EH$1,1,0)</f>
        <v>0</v>
      </c>
      <c r="ER191" s="5">
        <f>IF('Tabulka klientů 2023'!$AV195='Hlavní stránka'!EH$1,1,0)</f>
        <v>0</v>
      </c>
      <c r="ES191" s="5">
        <f t="shared" si="10"/>
        <v>0</v>
      </c>
      <c r="ET191" s="2">
        <f t="shared" si="22"/>
        <v>0</v>
      </c>
      <c r="EU191" s="5">
        <f>IF('Tabulka klientů 2023'!$R195='Hlavní stránka'!EU$1,1,0)</f>
        <v>0</v>
      </c>
      <c r="EV191" s="5">
        <f>IF('Tabulka klientů 2023'!$U195='Hlavní stránka'!EU$1,1,0)</f>
        <v>0</v>
      </c>
      <c r="EW191" s="5">
        <f>IF('Tabulka klientů 2023'!$X195='Hlavní stránka'!EU$1,1,0)</f>
        <v>0</v>
      </c>
      <c r="EX191" s="5">
        <f>IF('Tabulka klientů 2023'!$AA195='Hlavní stránka'!EU$1,1,0)</f>
        <v>0</v>
      </c>
      <c r="EY191" s="5">
        <f>IF('Tabulka klientů 2023'!$AD195='Hlavní stránka'!EU$1,1,0)</f>
        <v>0</v>
      </c>
      <c r="EZ191" s="5">
        <f>IF('Tabulka klientů 2023'!$AG195='Hlavní stránka'!EU$1,1,0)</f>
        <v>0</v>
      </c>
      <c r="FA191" s="5">
        <f>IF('Tabulka klientů 2023'!$AJ195='Hlavní stránka'!EU$1,1,0)</f>
        <v>0</v>
      </c>
      <c r="FB191" s="5">
        <f>IF('Tabulka klientů 2023'!$AM195='Hlavní stránka'!EU$1,1,0)</f>
        <v>0</v>
      </c>
      <c r="FC191" s="5">
        <f>IF('Tabulka klientů 2023'!$AP195='Hlavní stránka'!EU$1,1,0)</f>
        <v>0</v>
      </c>
      <c r="FD191" s="5">
        <f>IF('Tabulka klientů 2023'!$AS195='Hlavní stránka'!EU$1,1,0)</f>
        <v>0</v>
      </c>
      <c r="FE191" s="5">
        <f>IF('Tabulka klientů 2023'!$AV195='Hlavní stránka'!EU$1,1,0)</f>
        <v>0</v>
      </c>
      <c r="FF191" s="5">
        <f t="shared" si="11"/>
        <v>0</v>
      </c>
      <c r="FG191" s="2">
        <f t="shared" si="23"/>
        <v>0</v>
      </c>
    </row>
    <row r="192" spans="1:163" ht="1.5" hidden="1" customHeight="1" x14ac:dyDescent="0.25">
      <c r="A192" s="4"/>
      <c r="B192" s="4"/>
      <c r="C192" s="4"/>
      <c r="D192" s="4"/>
      <c r="E192" s="4"/>
      <c r="F192" s="4"/>
      <c r="G192" s="4"/>
      <c r="H192" s="5">
        <f>IF('Tabulka klientů 2023'!$R196='Hlavní stránka'!$H$1,1,0)</f>
        <v>0</v>
      </c>
      <c r="I192" s="5">
        <f>IF('Tabulka klientů 2023'!$U196='Hlavní stránka'!$H$1,1,0)</f>
        <v>0</v>
      </c>
      <c r="J192" s="5">
        <f>IF('Tabulka klientů 2023'!$X196='Hlavní stránka'!$H$1,1,0)</f>
        <v>0</v>
      </c>
      <c r="K192" s="5">
        <f>IF('Tabulka klientů 2023'!$AA196='Hlavní stránka'!$H$1,1,0)</f>
        <v>0</v>
      </c>
      <c r="L192" s="5">
        <f>IF('Tabulka klientů 2023'!$AD196='Hlavní stránka'!$H$1,1,0)</f>
        <v>0</v>
      </c>
      <c r="M192" s="5">
        <f>IF('Tabulka klientů 2023'!$AG196='Hlavní stránka'!$H$1,1,0)</f>
        <v>0</v>
      </c>
      <c r="N192" s="5">
        <f>IF('Tabulka klientů 2023'!$AJ196='Hlavní stránka'!$H$1,1,0)</f>
        <v>0</v>
      </c>
      <c r="O192" s="5">
        <f>IF('Tabulka klientů 2023'!$AM196='Hlavní stránka'!$H$1,1,0)</f>
        <v>0</v>
      </c>
      <c r="P192" s="5">
        <f>IF('Tabulka klientů 2023'!$AP196='Hlavní stránka'!$H$1,1,0)</f>
        <v>0</v>
      </c>
      <c r="Q192" s="5">
        <f>IF('Tabulka klientů 2023'!$AS196='Hlavní stránka'!$H$1,1,0)</f>
        <v>0</v>
      </c>
      <c r="R192" s="5">
        <f>IF('Tabulka klientů 2023'!$AV196='Hlavní stránka'!$H$1,1,0)</f>
        <v>0</v>
      </c>
      <c r="S192" s="5">
        <f t="shared" si="0"/>
        <v>0</v>
      </c>
      <c r="T192" s="2">
        <f t="shared" si="12"/>
        <v>0</v>
      </c>
      <c r="U192" s="5">
        <f>IF('Tabulka klientů 2023'!$R196='Hlavní stránka'!U$1,1,0)</f>
        <v>0</v>
      </c>
      <c r="V192" s="5">
        <f>IF('Tabulka klientů 2023'!$U196='Hlavní stránka'!U$1,1,0)</f>
        <v>0</v>
      </c>
      <c r="W192" s="5">
        <f>IF('Tabulka klientů 2023'!$X196='Hlavní stránka'!U$1,1,0)</f>
        <v>0</v>
      </c>
      <c r="X192" s="5">
        <f>IF('Tabulka klientů 2023'!$AA196='Hlavní stránka'!U$1,1,0)</f>
        <v>0</v>
      </c>
      <c r="Y192" s="5">
        <f>IF('Tabulka klientů 2023'!$AD196='Hlavní stránka'!U$1,1,0)</f>
        <v>0</v>
      </c>
      <c r="Z192" s="5">
        <f>IF('Tabulka klientů 2023'!$AG196='Hlavní stránka'!U$1,1,0)</f>
        <v>0</v>
      </c>
      <c r="AA192" s="5">
        <f>IF('Tabulka klientů 2023'!$AJ196='Hlavní stránka'!U$1,1,0)</f>
        <v>0</v>
      </c>
      <c r="AB192" s="5">
        <f>IF('Tabulka klientů 2023'!$AM196='Hlavní stránka'!U$1,1,0)</f>
        <v>0</v>
      </c>
      <c r="AC192" s="5">
        <f>IF('Tabulka klientů 2023'!$AP196='Hlavní stránka'!U$1,1,0)</f>
        <v>0</v>
      </c>
      <c r="AD192" s="5">
        <f>IF('Tabulka klientů 2023'!$AS196='Hlavní stránka'!U$1,1,0)</f>
        <v>0</v>
      </c>
      <c r="AE192" s="5">
        <f>IF('Tabulka klientů 2023'!$AV196='Hlavní stránka'!U$1,1,0)</f>
        <v>0</v>
      </c>
      <c r="AF192" s="5">
        <f t="shared" si="1"/>
        <v>0</v>
      </c>
      <c r="AG192" s="2">
        <f t="shared" si="13"/>
        <v>0</v>
      </c>
      <c r="AH192" s="5">
        <f>IF('Tabulka klientů 2023'!$R196='Hlavní stránka'!AH$1,1,0)</f>
        <v>0</v>
      </c>
      <c r="AI192" s="5">
        <f>IF('Tabulka klientů 2023'!$U196='Hlavní stránka'!AH$1,1,0)</f>
        <v>0</v>
      </c>
      <c r="AJ192" s="5">
        <f>IF('Tabulka klientů 2023'!$X196='Hlavní stránka'!AH$1,1,0)</f>
        <v>0</v>
      </c>
      <c r="AK192" s="5">
        <f>IF('Tabulka klientů 2023'!$AA196='Hlavní stránka'!AH$1,1,0)</f>
        <v>0</v>
      </c>
      <c r="AL192" s="5">
        <f>IF('Tabulka klientů 2023'!$AD196='Hlavní stránka'!AH$1,1,0)</f>
        <v>0</v>
      </c>
      <c r="AM192" s="5">
        <f>IF('Tabulka klientů 2023'!$AG196='Hlavní stránka'!AH$1,1,0)</f>
        <v>0</v>
      </c>
      <c r="AN192" s="5">
        <f>IF('Tabulka klientů 2023'!$AJ196='Hlavní stránka'!AH$1,1,0)</f>
        <v>0</v>
      </c>
      <c r="AO192" s="5">
        <f>IF('Tabulka klientů 2023'!$AM196='Hlavní stránka'!AH$1,1,0)</f>
        <v>0</v>
      </c>
      <c r="AP192" s="5">
        <f>IF('Tabulka klientů 2023'!$AP196='Hlavní stránka'!AH$1,1,0)</f>
        <v>0</v>
      </c>
      <c r="AQ192" s="5">
        <f>IF('Tabulka klientů 2023'!$AS196='Hlavní stránka'!AH$1,1,0)</f>
        <v>0</v>
      </c>
      <c r="AR192" s="5">
        <f>IF('Tabulka klientů 2023'!$AV196='Hlavní stránka'!AH$1,1,0)</f>
        <v>0</v>
      </c>
      <c r="AS192" s="5">
        <f t="shared" si="2"/>
        <v>0</v>
      </c>
      <c r="AT192" s="2">
        <f t="shared" si="14"/>
        <v>0</v>
      </c>
      <c r="AU192" s="5">
        <f>IF('Tabulka klientů 2023'!$R196='Hlavní stránka'!AU$1,1,0)</f>
        <v>0</v>
      </c>
      <c r="AV192" s="5">
        <f>IF('Tabulka klientů 2023'!$U196='Hlavní stránka'!AU$1,1,0)</f>
        <v>0</v>
      </c>
      <c r="AW192" s="5">
        <f>IF('Tabulka klientů 2023'!$X196='Hlavní stránka'!AU$1,1,0)</f>
        <v>0</v>
      </c>
      <c r="AX192" s="5">
        <f>IF('Tabulka klientů 2023'!$AA196='Hlavní stránka'!AU$1,1,0)</f>
        <v>0</v>
      </c>
      <c r="AY192" s="5">
        <f>IF('Tabulka klientů 2023'!$AD196='Hlavní stránka'!AU$1,1,0)</f>
        <v>0</v>
      </c>
      <c r="AZ192" s="5">
        <f>IF('Tabulka klientů 2023'!$AG196='Hlavní stránka'!AU$1,1,0)</f>
        <v>0</v>
      </c>
      <c r="BA192" s="5">
        <f>IF('Tabulka klientů 2023'!$AJ196='Hlavní stránka'!AU$1,1,0)</f>
        <v>0</v>
      </c>
      <c r="BB192" s="5">
        <f>IF('Tabulka klientů 2023'!$AM196='Hlavní stránka'!AU$1,1,0)</f>
        <v>0</v>
      </c>
      <c r="BC192" s="5">
        <f>IF('Tabulka klientů 2023'!$AP196='Hlavní stránka'!AU$1,1,0)</f>
        <v>0</v>
      </c>
      <c r="BD192" s="5">
        <f>IF('Tabulka klientů 2023'!$AS196='Hlavní stránka'!AU$1,1,0)</f>
        <v>0</v>
      </c>
      <c r="BE192" s="5">
        <f>IF('Tabulka klientů 2023'!$AV196='Hlavní stránka'!AU$1,1,0)</f>
        <v>0</v>
      </c>
      <c r="BF192" s="5">
        <f t="shared" si="3"/>
        <v>0</v>
      </c>
      <c r="BG192" s="2">
        <f t="shared" si="15"/>
        <v>0</v>
      </c>
      <c r="BH192" s="5">
        <f>IF('Tabulka klientů 2023'!$R196='Hlavní stránka'!BH$1,1,0)</f>
        <v>0</v>
      </c>
      <c r="BI192" s="5">
        <f>IF('Tabulka klientů 2023'!$U196='Hlavní stránka'!BH$1,1,0)</f>
        <v>0</v>
      </c>
      <c r="BJ192" s="5">
        <f>IF('Tabulka klientů 2023'!$X196='Hlavní stránka'!BH$1,1,0)</f>
        <v>0</v>
      </c>
      <c r="BK192" s="5">
        <f>IF('Tabulka klientů 2023'!$AA196='Hlavní stránka'!BH$1,1,0)</f>
        <v>0</v>
      </c>
      <c r="BL192" s="5">
        <f>IF('Tabulka klientů 2023'!$AD196='Hlavní stránka'!BH$1,1,0)</f>
        <v>0</v>
      </c>
      <c r="BM192" s="5">
        <f>IF('Tabulka klientů 2023'!$AG196='Hlavní stránka'!BH$1,1,0)</f>
        <v>0</v>
      </c>
      <c r="BN192" s="5">
        <f>IF('Tabulka klientů 2023'!$AJ196='Hlavní stránka'!BH$1,1,0)</f>
        <v>0</v>
      </c>
      <c r="BO192" s="5">
        <f>IF('Tabulka klientů 2023'!$AM196='Hlavní stránka'!BH$1,1,0)</f>
        <v>0</v>
      </c>
      <c r="BP192" s="5">
        <f>IF('Tabulka klientů 2023'!$AP196='Hlavní stránka'!BH$1,1,0)</f>
        <v>0</v>
      </c>
      <c r="BQ192" s="5">
        <f>IF('Tabulka klientů 2023'!$AS196='Hlavní stránka'!BH$1,1,0)</f>
        <v>0</v>
      </c>
      <c r="BR192" s="5">
        <f>IF('Tabulka klientů 2023'!$AV196='Hlavní stránka'!BH$1,1,0)</f>
        <v>0</v>
      </c>
      <c r="BS192" s="5">
        <f t="shared" si="4"/>
        <v>0</v>
      </c>
      <c r="BT192" s="2">
        <f t="shared" si="16"/>
        <v>0</v>
      </c>
      <c r="BU192" s="5">
        <f>IF('Tabulka klientů 2023'!$R196='Hlavní stránka'!BU$1,1,0)</f>
        <v>0</v>
      </c>
      <c r="BV192" s="5">
        <f>IF('Tabulka klientů 2023'!$U196='Hlavní stránka'!BU$1,1,0)</f>
        <v>0</v>
      </c>
      <c r="BW192" s="5">
        <f>IF('Tabulka klientů 2023'!$X196='Hlavní stránka'!BU$1,1,0)</f>
        <v>0</v>
      </c>
      <c r="BX192" s="5">
        <f>IF('Tabulka klientů 2023'!$AA196='Hlavní stránka'!BU$1,1,0)</f>
        <v>0</v>
      </c>
      <c r="BY192" s="5">
        <f>IF('Tabulka klientů 2023'!$AD196='Hlavní stránka'!BU$1,1,0)</f>
        <v>0</v>
      </c>
      <c r="BZ192" s="5">
        <f>IF('Tabulka klientů 2023'!$AG196='Hlavní stránka'!BU$1,1,0)</f>
        <v>0</v>
      </c>
      <c r="CA192" s="5">
        <f>IF('Tabulka klientů 2023'!$AJ196='Hlavní stránka'!BU$1,1,0)</f>
        <v>0</v>
      </c>
      <c r="CB192" s="5">
        <f>IF('Tabulka klientů 2023'!$AM196='Hlavní stránka'!BU$1,1,0)</f>
        <v>0</v>
      </c>
      <c r="CC192" s="5">
        <f>IF('Tabulka klientů 2023'!$AP196='Hlavní stránka'!BU$1,1,0)</f>
        <v>0</v>
      </c>
      <c r="CD192" s="5">
        <f>IF('Tabulka klientů 2023'!$AS196='Hlavní stránka'!BU$1,1,0)</f>
        <v>0</v>
      </c>
      <c r="CE192" s="5">
        <f>IF('Tabulka klientů 2023'!$AV196='Hlavní stránka'!BU$1,1,0)</f>
        <v>0</v>
      </c>
      <c r="CF192" s="5">
        <f t="shared" si="5"/>
        <v>0</v>
      </c>
      <c r="CG192" s="2">
        <f t="shared" si="17"/>
        <v>0</v>
      </c>
      <c r="CH192" s="5">
        <f>IF('Tabulka klientů 2023'!$R196='Hlavní stránka'!CH$1,1,0)</f>
        <v>0</v>
      </c>
      <c r="CI192" s="5">
        <f>IF('Tabulka klientů 2023'!$U196='Hlavní stránka'!CH$1,1,0)</f>
        <v>0</v>
      </c>
      <c r="CJ192" s="5">
        <f>IF('Tabulka klientů 2023'!$X196='Hlavní stránka'!CH$1,1,0)</f>
        <v>0</v>
      </c>
      <c r="CK192" s="5">
        <f>IF('Tabulka klientů 2023'!$AA196='Hlavní stránka'!CH$1,1,0)</f>
        <v>0</v>
      </c>
      <c r="CL192" s="5">
        <f>IF('Tabulka klientů 2023'!$AD196='Hlavní stránka'!CH$1,1,0)</f>
        <v>0</v>
      </c>
      <c r="CM192" s="5">
        <f>IF('Tabulka klientů 2023'!$AG196='Hlavní stránka'!CH$1,1,0)</f>
        <v>0</v>
      </c>
      <c r="CN192" s="5">
        <f>IF('Tabulka klientů 2023'!$AJ196='Hlavní stránka'!CH$1,1,0)</f>
        <v>0</v>
      </c>
      <c r="CO192" s="5">
        <f>IF('Tabulka klientů 2023'!$AM196='Hlavní stránka'!CH$1,1,0)</f>
        <v>0</v>
      </c>
      <c r="CP192" s="5">
        <f>IF('Tabulka klientů 2023'!$AP196='Hlavní stránka'!CH$1,1,0)</f>
        <v>0</v>
      </c>
      <c r="CQ192" s="5">
        <f>IF('Tabulka klientů 2023'!$AS196='Hlavní stránka'!CH$1,1,0)</f>
        <v>0</v>
      </c>
      <c r="CR192" s="5">
        <f>IF('Tabulka klientů 2023'!$AV196='Hlavní stránka'!CH$1,1,0)</f>
        <v>0</v>
      </c>
      <c r="CS192" s="5">
        <f t="shared" si="6"/>
        <v>0</v>
      </c>
      <c r="CT192" s="2">
        <f t="shared" si="18"/>
        <v>0</v>
      </c>
      <c r="CU192" s="5">
        <f>IF('Tabulka klientů 2023'!$R196='Hlavní stránka'!CU$1,1,0)</f>
        <v>0</v>
      </c>
      <c r="CV192" s="5">
        <f>IF('Tabulka klientů 2023'!$U196='Hlavní stránka'!CU$1,1,0)</f>
        <v>0</v>
      </c>
      <c r="CW192" s="5">
        <f>IF('Tabulka klientů 2023'!$X196='Hlavní stránka'!CU$1,1,0)</f>
        <v>0</v>
      </c>
      <c r="CX192" s="5">
        <f>IF('Tabulka klientů 2023'!$AA196='Hlavní stránka'!CU$1,1,0)</f>
        <v>0</v>
      </c>
      <c r="CY192" s="5">
        <f>IF('Tabulka klientů 2023'!$AD196='Hlavní stránka'!CU$1,1,0)</f>
        <v>0</v>
      </c>
      <c r="CZ192" s="5">
        <f>IF('Tabulka klientů 2023'!$AG196='Hlavní stránka'!CU$1,1,0)</f>
        <v>0</v>
      </c>
      <c r="DA192" s="5">
        <f>IF('Tabulka klientů 2023'!$AJ196='Hlavní stránka'!CU$1,1,0)</f>
        <v>0</v>
      </c>
      <c r="DB192" s="5">
        <f>IF('Tabulka klientů 2023'!$AM196='Hlavní stránka'!CU$1,1,0)</f>
        <v>0</v>
      </c>
      <c r="DC192" s="5">
        <f>IF('Tabulka klientů 2023'!$AP196='Hlavní stránka'!CU$1,1,0)</f>
        <v>0</v>
      </c>
      <c r="DD192" s="5">
        <f>IF('Tabulka klientů 2023'!$AS196='Hlavní stránka'!CU$1,1,0)</f>
        <v>0</v>
      </c>
      <c r="DE192" s="5">
        <f>IF('Tabulka klientů 2023'!$AV196='Hlavní stránka'!CU$1,1,0)</f>
        <v>0</v>
      </c>
      <c r="DF192" s="5">
        <f t="shared" si="7"/>
        <v>0</v>
      </c>
      <c r="DG192" s="2">
        <f t="shared" si="19"/>
        <v>0</v>
      </c>
      <c r="DH192" s="5">
        <f>IF('Tabulka klientů 2023'!$R196='Hlavní stránka'!DH$1,1,0)</f>
        <v>0</v>
      </c>
      <c r="DI192" s="5">
        <f>IF('Tabulka klientů 2023'!$U196='Hlavní stránka'!DH$1,1,0)</f>
        <v>0</v>
      </c>
      <c r="DJ192" s="5">
        <f>IF('Tabulka klientů 2023'!$X196='Hlavní stránka'!DH$1,1,0)</f>
        <v>0</v>
      </c>
      <c r="DK192" s="5">
        <f>IF('Tabulka klientů 2023'!$AA196='Hlavní stránka'!DH$1,1,0)</f>
        <v>0</v>
      </c>
      <c r="DL192" s="5">
        <f>IF('Tabulka klientů 2023'!$AD196='Hlavní stránka'!DH$1,1,0)</f>
        <v>0</v>
      </c>
      <c r="DM192" s="5">
        <f>IF('Tabulka klientů 2023'!$AG196='Hlavní stránka'!DH$1,1,0)</f>
        <v>0</v>
      </c>
      <c r="DN192" s="5">
        <f>IF('Tabulka klientů 2023'!$AJ196='Hlavní stránka'!DH$1,1,0)</f>
        <v>0</v>
      </c>
      <c r="DO192" s="5">
        <f>IF('Tabulka klientů 2023'!$AM196='Hlavní stránka'!DH$1,1,0)</f>
        <v>0</v>
      </c>
      <c r="DP192" s="5">
        <f>IF('Tabulka klientů 2023'!$AP196='Hlavní stránka'!DH$1,1,0)</f>
        <v>0</v>
      </c>
      <c r="DQ192" s="5">
        <f>IF('Tabulka klientů 2023'!$AS196='Hlavní stránka'!DH$1,1,0)</f>
        <v>0</v>
      </c>
      <c r="DR192" s="5">
        <f>IF('Tabulka klientů 2023'!$AV196='Hlavní stránka'!DH$1,1,0)</f>
        <v>0</v>
      </c>
      <c r="DS192" s="5">
        <f t="shared" si="8"/>
        <v>0</v>
      </c>
      <c r="DT192" s="2">
        <f t="shared" si="20"/>
        <v>0</v>
      </c>
      <c r="DU192" s="5">
        <f>IF('Tabulka klientů 2023'!$R196='Hlavní stránka'!DU$1,1,0)</f>
        <v>0</v>
      </c>
      <c r="DV192" s="5">
        <f>IF('Tabulka klientů 2023'!$U196='Hlavní stránka'!DU$1,1,0)</f>
        <v>0</v>
      </c>
      <c r="DW192" s="5">
        <f>IF('Tabulka klientů 2023'!$X196='Hlavní stránka'!DU$1,1,0)</f>
        <v>0</v>
      </c>
      <c r="DX192" s="5">
        <f>IF('Tabulka klientů 2023'!$AA196='Hlavní stránka'!DU$1,1,0)</f>
        <v>0</v>
      </c>
      <c r="DY192" s="5">
        <f>IF('Tabulka klientů 2023'!$AD196='Hlavní stránka'!DU$1,1,0)</f>
        <v>0</v>
      </c>
      <c r="DZ192" s="5">
        <f>IF('Tabulka klientů 2023'!$AG196='Hlavní stránka'!DU$1,1,0)</f>
        <v>0</v>
      </c>
      <c r="EA192" s="5">
        <f>IF('Tabulka klientů 2023'!$AJ196='Hlavní stránka'!DU$1,1,0)</f>
        <v>0</v>
      </c>
      <c r="EB192" s="5">
        <f>IF('Tabulka klientů 2023'!$AM196='Hlavní stránka'!DU$1,1,0)</f>
        <v>0</v>
      </c>
      <c r="EC192" s="5">
        <f>IF('Tabulka klientů 2023'!$AP196='Hlavní stránka'!DU$1,1,0)</f>
        <v>0</v>
      </c>
      <c r="ED192" s="5">
        <f>IF('Tabulka klientů 2023'!$AS196='Hlavní stránka'!DU$1,1,0)</f>
        <v>0</v>
      </c>
      <c r="EE192" s="5">
        <f>IF('Tabulka klientů 2023'!$AV196='Hlavní stránka'!DU$1,1,0)</f>
        <v>0</v>
      </c>
      <c r="EF192" s="5">
        <f t="shared" si="9"/>
        <v>0</v>
      </c>
      <c r="EG192" s="2">
        <f t="shared" si="21"/>
        <v>0</v>
      </c>
      <c r="EH192" s="5">
        <f>IF('Tabulka klientů 2023'!$R196='Hlavní stránka'!EH$1,1,0)</f>
        <v>0</v>
      </c>
      <c r="EI192" s="5">
        <f>IF('Tabulka klientů 2023'!$U196='Hlavní stránka'!EH$1,1,0)</f>
        <v>0</v>
      </c>
      <c r="EJ192" s="5">
        <f>IF('Tabulka klientů 2023'!$X196='Hlavní stránka'!EH$1,1,0)</f>
        <v>0</v>
      </c>
      <c r="EK192" s="5">
        <f>IF('Tabulka klientů 2023'!$AA196='Hlavní stránka'!EH$1,1,0)</f>
        <v>0</v>
      </c>
      <c r="EL192" s="5">
        <f>IF('Tabulka klientů 2023'!$AD196='Hlavní stránka'!EH$1,1,0)</f>
        <v>0</v>
      </c>
      <c r="EM192" s="5">
        <f>IF('Tabulka klientů 2023'!$AG196='Hlavní stránka'!EH$1,1,0)</f>
        <v>0</v>
      </c>
      <c r="EN192" s="5">
        <f>IF('Tabulka klientů 2023'!$AJ196='Hlavní stránka'!EH$1,1,0)</f>
        <v>0</v>
      </c>
      <c r="EO192" s="5">
        <f>IF('Tabulka klientů 2023'!$AM196='Hlavní stránka'!EH$1,1,0)</f>
        <v>0</v>
      </c>
      <c r="EP192" s="5">
        <f>IF('Tabulka klientů 2023'!$AP196='Hlavní stránka'!EH$1,1,0)</f>
        <v>0</v>
      </c>
      <c r="EQ192" s="5">
        <f>IF('Tabulka klientů 2023'!$AS196='Hlavní stránka'!EH$1,1,0)</f>
        <v>0</v>
      </c>
      <c r="ER192" s="5">
        <f>IF('Tabulka klientů 2023'!$AV196='Hlavní stránka'!EH$1,1,0)</f>
        <v>0</v>
      </c>
      <c r="ES192" s="5">
        <f t="shared" si="10"/>
        <v>0</v>
      </c>
      <c r="ET192" s="2">
        <f t="shared" si="22"/>
        <v>0</v>
      </c>
      <c r="EU192" s="5">
        <f>IF('Tabulka klientů 2023'!$R196='Hlavní stránka'!EU$1,1,0)</f>
        <v>0</v>
      </c>
      <c r="EV192" s="5">
        <f>IF('Tabulka klientů 2023'!$U196='Hlavní stránka'!EU$1,1,0)</f>
        <v>0</v>
      </c>
      <c r="EW192" s="5">
        <f>IF('Tabulka klientů 2023'!$X196='Hlavní stránka'!EU$1,1,0)</f>
        <v>0</v>
      </c>
      <c r="EX192" s="5">
        <f>IF('Tabulka klientů 2023'!$AA196='Hlavní stránka'!EU$1,1,0)</f>
        <v>0</v>
      </c>
      <c r="EY192" s="5">
        <f>IF('Tabulka klientů 2023'!$AD196='Hlavní stránka'!EU$1,1,0)</f>
        <v>0</v>
      </c>
      <c r="EZ192" s="5">
        <f>IF('Tabulka klientů 2023'!$AG196='Hlavní stránka'!EU$1,1,0)</f>
        <v>0</v>
      </c>
      <c r="FA192" s="5">
        <f>IF('Tabulka klientů 2023'!$AJ196='Hlavní stránka'!EU$1,1,0)</f>
        <v>0</v>
      </c>
      <c r="FB192" s="5">
        <f>IF('Tabulka klientů 2023'!$AM196='Hlavní stránka'!EU$1,1,0)</f>
        <v>0</v>
      </c>
      <c r="FC192" s="5">
        <f>IF('Tabulka klientů 2023'!$AP196='Hlavní stránka'!EU$1,1,0)</f>
        <v>0</v>
      </c>
      <c r="FD192" s="5">
        <f>IF('Tabulka klientů 2023'!$AS196='Hlavní stránka'!EU$1,1,0)</f>
        <v>0</v>
      </c>
      <c r="FE192" s="5">
        <f>IF('Tabulka klientů 2023'!$AV196='Hlavní stránka'!EU$1,1,0)</f>
        <v>0</v>
      </c>
      <c r="FF192" s="5">
        <f t="shared" si="11"/>
        <v>0</v>
      </c>
      <c r="FG192" s="2">
        <f t="shared" si="23"/>
        <v>0</v>
      </c>
    </row>
    <row r="193" spans="1:163" ht="1.5" hidden="1" customHeight="1" x14ac:dyDescent="0.25">
      <c r="A193" s="4"/>
      <c r="B193" s="4"/>
      <c r="C193" s="4"/>
      <c r="D193" s="4"/>
      <c r="E193" s="4"/>
      <c r="F193" s="4"/>
      <c r="G193" s="4"/>
      <c r="H193" s="5">
        <f>IF('Tabulka klientů 2023'!$R197='Hlavní stránka'!$H$1,1,0)</f>
        <v>0</v>
      </c>
      <c r="I193" s="5">
        <f>IF('Tabulka klientů 2023'!$U197='Hlavní stránka'!$H$1,1,0)</f>
        <v>0</v>
      </c>
      <c r="J193" s="5">
        <f>IF('Tabulka klientů 2023'!$X197='Hlavní stránka'!$H$1,1,0)</f>
        <v>0</v>
      </c>
      <c r="K193" s="5">
        <f>IF('Tabulka klientů 2023'!$AA197='Hlavní stránka'!$H$1,1,0)</f>
        <v>0</v>
      </c>
      <c r="L193" s="5">
        <f>IF('Tabulka klientů 2023'!$AD197='Hlavní stránka'!$H$1,1,0)</f>
        <v>0</v>
      </c>
      <c r="M193" s="5">
        <f>IF('Tabulka klientů 2023'!$AG197='Hlavní stránka'!$H$1,1,0)</f>
        <v>0</v>
      </c>
      <c r="N193" s="5">
        <f>IF('Tabulka klientů 2023'!$AJ197='Hlavní stránka'!$H$1,1,0)</f>
        <v>0</v>
      </c>
      <c r="O193" s="5">
        <f>IF('Tabulka klientů 2023'!$AM197='Hlavní stránka'!$H$1,1,0)</f>
        <v>0</v>
      </c>
      <c r="P193" s="5">
        <f>IF('Tabulka klientů 2023'!$AP197='Hlavní stránka'!$H$1,1,0)</f>
        <v>0</v>
      </c>
      <c r="Q193" s="5">
        <f>IF('Tabulka klientů 2023'!$AS197='Hlavní stránka'!$H$1,1,0)</f>
        <v>0</v>
      </c>
      <c r="R193" s="5">
        <f>IF('Tabulka klientů 2023'!$AV197='Hlavní stránka'!$H$1,1,0)</f>
        <v>0</v>
      </c>
      <c r="S193" s="5">
        <f t="shared" si="0"/>
        <v>0</v>
      </c>
      <c r="T193" s="2">
        <f t="shared" si="12"/>
        <v>0</v>
      </c>
      <c r="U193" s="5">
        <f>IF('Tabulka klientů 2023'!$R197='Hlavní stránka'!U$1,1,0)</f>
        <v>0</v>
      </c>
      <c r="V193" s="5">
        <f>IF('Tabulka klientů 2023'!$U197='Hlavní stránka'!U$1,1,0)</f>
        <v>0</v>
      </c>
      <c r="W193" s="5">
        <f>IF('Tabulka klientů 2023'!$X197='Hlavní stránka'!U$1,1,0)</f>
        <v>0</v>
      </c>
      <c r="X193" s="5">
        <f>IF('Tabulka klientů 2023'!$AA197='Hlavní stránka'!U$1,1,0)</f>
        <v>0</v>
      </c>
      <c r="Y193" s="5">
        <f>IF('Tabulka klientů 2023'!$AD197='Hlavní stránka'!U$1,1,0)</f>
        <v>0</v>
      </c>
      <c r="Z193" s="5">
        <f>IF('Tabulka klientů 2023'!$AG197='Hlavní stránka'!U$1,1,0)</f>
        <v>0</v>
      </c>
      <c r="AA193" s="5">
        <f>IF('Tabulka klientů 2023'!$AJ197='Hlavní stránka'!U$1,1,0)</f>
        <v>0</v>
      </c>
      <c r="AB193" s="5">
        <f>IF('Tabulka klientů 2023'!$AM197='Hlavní stránka'!U$1,1,0)</f>
        <v>0</v>
      </c>
      <c r="AC193" s="5">
        <f>IF('Tabulka klientů 2023'!$AP197='Hlavní stránka'!U$1,1,0)</f>
        <v>0</v>
      </c>
      <c r="AD193" s="5">
        <f>IF('Tabulka klientů 2023'!$AS197='Hlavní stránka'!U$1,1,0)</f>
        <v>0</v>
      </c>
      <c r="AE193" s="5">
        <f>IF('Tabulka klientů 2023'!$AV197='Hlavní stránka'!U$1,1,0)</f>
        <v>0</v>
      </c>
      <c r="AF193" s="5">
        <f t="shared" si="1"/>
        <v>0</v>
      </c>
      <c r="AG193" s="2">
        <f t="shared" si="13"/>
        <v>0</v>
      </c>
      <c r="AH193" s="5">
        <f>IF('Tabulka klientů 2023'!$R197='Hlavní stránka'!AH$1,1,0)</f>
        <v>0</v>
      </c>
      <c r="AI193" s="5">
        <f>IF('Tabulka klientů 2023'!$U197='Hlavní stránka'!AH$1,1,0)</f>
        <v>0</v>
      </c>
      <c r="AJ193" s="5">
        <f>IF('Tabulka klientů 2023'!$X197='Hlavní stránka'!AH$1,1,0)</f>
        <v>0</v>
      </c>
      <c r="AK193" s="5">
        <f>IF('Tabulka klientů 2023'!$AA197='Hlavní stránka'!AH$1,1,0)</f>
        <v>0</v>
      </c>
      <c r="AL193" s="5">
        <f>IF('Tabulka klientů 2023'!$AD197='Hlavní stránka'!AH$1,1,0)</f>
        <v>0</v>
      </c>
      <c r="AM193" s="5">
        <f>IF('Tabulka klientů 2023'!$AG197='Hlavní stránka'!AH$1,1,0)</f>
        <v>0</v>
      </c>
      <c r="AN193" s="5">
        <f>IF('Tabulka klientů 2023'!$AJ197='Hlavní stránka'!AH$1,1,0)</f>
        <v>0</v>
      </c>
      <c r="AO193" s="5">
        <f>IF('Tabulka klientů 2023'!$AM197='Hlavní stránka'!AH$1,1,0)</f>
        <v>0</v>
      </c>
      <c r="AP193" s="5">
        <f>IF('Tabulka klientů 2023'!$AP197='Hlavní stránka'!AH$1,1,0)</f>
        <v>0</v>
      </c>
      <c r="AQ193" s="5">
        <f>IF('Tabulka klientů 2023'!$AS197='Hlavní stránka'!AH$1,1,0)</f>
        <v>0</v>
      </c>
      <c r="AR193" s="5">
        <f>IF('Tabulka klientů 2023'!$AV197='Hlavní stránka'!AH$1,1,0)</f>
        <v>0</v>
      </c>
      <c r="AS193" s="5">
        <f t="shared" si="2"/>
        <v>0</v>
      </c>
      <c r="AT193" s="2">
        <f t="shared" si="14"/>
        <v>0</v>
      </c>
      <c r="AU193" s="5">
        <f>IF('Tabulka klientů 2023'!$R197='Hlavní stránka'!AU$1,1,0)</f>
        <v>0</v>
      </c>
      <c r="AV193" s="5">
        <f>IF('Tabulka klientů 2023'!$U197='Hlavní stránka'!AU$1,1,0)</f>
        <v>0</v>
      </c>
      <c r="AW193" s="5">
        <f>IF('Tabulka klientů 2023'!$X197='Hlavní stránka'!AU$1,1,0)</f>
        <v>0</v>
      </c>
      <c r="AX193" s="5">
        <f>IF('Tabulka klientů 2023'!$AA197='Hlavní stránka'!AU$1,1,0)</f>
        <v>0</v>
      </c>
      <c r="AY193" s="5">
        <f>IF('Tabulka klientů 2023'!$AD197='Hlavní stránka'!AU$1,1,0)</f>
        <v>0</v>
      </c>
      <c r="AZ193" s="5">
        <f>IF('Tabulka klientů 2023'!$AG197='Hlavní stránka'!AU$1,1,0)</f>
        <v>0</v>
      </c>
      <c r="BA193" s="5">
        <f>IF('Tabulka klientů 2023'!$AJ197='Hlavní stránka'!AU$1,1,0)</f>
        <v>0</v>
      </c>
      <c r="BB193" s="5">
        <f>IF('Tabulka klientů 2023'!$AM197='Hlavní stránka'!AU$1,1,0)</f>
        <v>0</v>
      </c>
      <c r="BC193" s="5">
        <f>IF('Tabulka klientů 2023'!$AP197='Hlavní stránka'!AU$1,1,0)</f>
        <v>0</v>
      </c>
      <c r="BD193" s="5">
        <f>IF('Tabulka klientů 2023'!$AS197='Hlavní stránka'!AU$1,1,0)</f>
        <v>0</v>
      </c>
      <c r="BE193" s="5">
        <f>IF('Tabulka klientů 2023'!$AV197='Hlavní stránka'!AU$1,1,0)</f>
        <v>0</v>
      </c>
      <c r="BF193" s="5">
        <f t="shared" si="3"/>
        <v>0</v>
      </c>
      <c r="BG193" s="2">
        <f t="shared" si="15"/>
        <v>0</v>
      </c>
      <c r="BH193" s="5">
        <f>IF('Tabulka klientů 2023'!$R197='Hlavní stránka'!BH$1,1,0)</f>
        <v>0</v>
      </c>
      <c r="BI193" s="5">
        <f>IF('Tabulka klientů 2023'!$U197='Hlavní stránka'!BH$1,1,0)</f>
        <v>0</v>
      </c>
      <c r="BJ193" s="5">
        <f>IF('Tabulka klientů 2023'!$X197='Hlavní stránka'!BH$1,1,0)</f>
        <v>0</v>
      </c>
      <c r="BK193" s="5">
        <f>IF('Tabulka klientů 2023'!$AA197='Hlavní stránka'!BH$1,1,0)</f>
        <v>0</v>
      </c>
      <c r="BL193" s="5">
        <f>IF('Tabulka klientů 2023'!$AD197='Hlavní stránka'!BH$1,1,0)</f>
        <v>0</v>
      </c>
      <c r="BM193" s="5">
        <f>IF('Tabulka klientů 2023'!$AG197='Hlavní stránka'!BH$1,1,0)</f>
        <v>0</v>
      </c>
      <c r="BN193" s="5">
        <f>IF('Tabulka klientů 2023'!$AJ197='Hlavní stránka'!BH$1,1,0)</f>
        <v>0</v>
      </c>
      <c r="BO193" s="5">
        <f>IF('Tabulka klientů 2023'!$AM197='Hlavní stránka'!BH$1,1,0)</f>
        <v>0</v>
      </c>
      <c r="BP193" s="5">
        <f>IF('Tabulka klientů 2023'!$AP197='Hlavní stránka'!BH$1,1,0)</f>
        <v>0</v>
      </c>
      <c r="BQ193" s="5">
        <f>IF('Tabulka klientů 2023'!$AS197='Hlavní stránka'!BH$1,1,0)</f>
        <v>0</v>
      </c>
      <c r="BR193" s="5">
        <f>IF('Tabulka klientů 2023'!$AV197='Hlavní stránka'!BH$1,1,0)</f>
        <v>0</v>
      </c>
      <c r="BS193" s="5">
        <f t="shared" si="4"/>
        <v>0</v>
      </c>
      <c r="BT193" s="2">
        <f t="shared" si="16"/>
        <v>0</v>
      </c>
      <c r="BU193" s="5">
        <f>IF('Tabulka klientů 2023'!$R197='Hlavní stránka'!BU$1,1,0)</f>
        <v>0</v>
      </c>
      <c r="BV193" s="5">
        <f>IF('Tabulka klientů 2023'!$U197='Hlavní stránka'!BU$1,1,0)</f>
        <v>0</v>
      </c>
      <c r="BW193" s="5">
        <f>IF('Tabulka klientů 2023'!$X197='Hlavní stránka'!BU$1,1,0)</f>
        <v>0</v>
      </c>
      <c r="BX193" s="5">
        <f>IF('Tabulka klientů 2023'!$AA197='Hlavní stránka'!BU$1,1,0)</f>
        <v>0</v>
      </c>
      <c r="BY193" s="5">
        <f>IF('Tabulka klientů 2023'!$AD197='Hlavní stránka'!BU$1,1,0)</f>
        <v>0</v>
      </c>
      <c r="BZ193" s="5">
        <f>IF('Tabulka klientů 2023'!$AG197='Hlavní stránka'!BU$1,1,0)</f>
        <v>0</v>
      </c>
      <c r="CA193" s="5">
        <f>IF('Tabulka klientů 2023'!$AJ197='Hlavní stránka'!BU$1,1,0)</f>
        <v>0</v>
      </c>
      <c r="CB193" s="5">
        <f>IF('Tabulka klientů 2023'!$AM197='Hlavní stránka'!BU$1,1,0)</f>
        <v>0</v>
      </c>
      <c r="CC193" s="5">
        <f>IF('Tabulka klientů 2023'!$AP197='Hlavní stránka'!BU$1,1,0)</f>
        <v>0</v>
      </c>
      <c r="CD193" s="5">
        <f>IF('Tabulka klientů 2023'!$AS197='Hlavní stránka'!BU$1,1,0)</f>
        <v>0</v>
      </c>
      <c r="CE193" s="5">
        <f>IF('Tabulka klientů 2023'!$AV197='Hlavní stránka'!BU$1,1,0)</f>
        <v>0</v>
      </c>
      <c r="CF193" s="5">
        <f t="shared" si="5"/>
        <v>0</v>
      </c>
      <c r="CG193" s="2">
        <f t="shared" si="17"/>
        <v>0</v>
      </c>
      <c r="CH193" s="5">
        <f>IF('Tabulka klientů 2023'!$R197='Hlavní stránka'!CH$1,1,0)</f>
        <v>0</v>
      </c>
      <c r="CI193" s="5">
        <f>IF('Tabulka klientů 2023'!$U197='Hlavní stránka'!CH$1,1,0)</f>
        <v>0</v>
      </c>
      <c r="CJ193" s="5">
        <f>IF('Tabulka klientů 2023'!$X197='Hlavní stránka'!CH$1,1,0)</f>
        <v>0</v>
      </c>
      <c r="CK193" s="5">
        <f>IF('Tabulka klientů 2023'!$AA197='Hlavní stránka'!CH$1,1,0)</f>
        <v>0</v>
      </c>
      <c r="CL193" s="5">
        <f>IF('Tabulka klientů 2023'!$AD197='Hlavní stránka'!CH$1,1,0)</f>
        <v>0</v>
      </c>
      <c r="CM193" s="5">
        <f>IF('Tabulka klientů 2023'!$AG197='Hlavní stránka'!CH$1,1,0)</f>
        <v>0</v>
      </c>
      <c r="CN193" s="5">
        <f>IF('Tabulka klientů 2023'!$AJ197='Hlavní stránka'!CH$1,1,0)</f>
        <v>0</v>
      </c>
      <c r="CO193" s="5">
        <f>IF('Tabulka klientů 2023'!$AM197='Hlavní stránka'!CH$1,1,0)</f>
        <v>0</v>
      </c>
      <c r="CP193" s="5">
        <f>IF('Tabulka klientů 2023'!$AP197='Hlavní stránka'!CH$1,1,0)</f>
        <v>0</v>
      </c>
      <c r="CQ193" s="5">
        <f>IF('Tabulka klientů 2023'!$AS197='Hlavní stránka'!CH$1,1,0)</f>
        <v>0</v>
      </c>
      <c r="CR193" s="5">
        <f>IF('Tabulka klientů 2023'!$AV197='Hlavní stránka'!CH$1,1,0)</f>
        <v>0</v>
      </c>
      <c r="CS193" s="5">
        <f t="shared" si="6"/>
        <v>0</v>
      </c>
      <c r="CT193" s="2">
        <f t="shared" si="18"/>
        <v>0</v>
      </c>
      <c r="CU193" s="5">
        <f>IF('Tabulka klientů 2023'!$R197='Hlavní stránka'!CU$1,1,0)</f>
        <v>0</v>
      </c>
      <c r="CV193" s="5">
        <f>IF('Tabulka klientů 2023'!$U197='Hlavní stránka'!CU$1,1,0)</f>
        <v>0</v>
      </c>
      <c r="CW193" s="5">
        <f>IF('Tabulka klientů 2023'!$X197='Hlavní stránka'!CU$1,1,0)</f>
        <v>0</v>
      </c>
      <c r="CX193" s="5">
        <f>IF('Tabulka klientů 2023'!$AA197='Hlavní stránka'!CU$1,1,0)</f>
        <v>0</v>
      </c>
      <c r="CY193" s="5">
        <f>IF('Tabulka klientů 2023'!$AD197='Hlavní stránka'!CU$1,1,0)</f>
        <v>0</v>
      </c>
      <c r="CZ193" s="5">
        <f>IF('Tabulka klientů 2023'!$AG197='Hlavní stránka'!CU$1,1,0)</f>
        <v>0</v>
      </c>
      <c r="DA193" s="5">
        <f>IF('Tabulka klientů 2023'!$AJ197='Hlavní stránka'!CU$1,1,0)</f>
        <v>0</v>
      </c>
      <c r="DB193" s="5">
        <f>IF('Tabulka klientů 2023'!$AM197='Hlavní stránka'!CU$1,1,0)</f>
        <v>0</v>
      </c>
      <c r="DC193" s="5">
        <f>IF('Tabulka klientů 2023'!$AP197='Hlavní stránka'!CU$1,1,0)</f>
        <v>0</v>
      </c>
      <c r="DD193" s="5">
        <f>IF('Tabulka klientů 2023'!$AS197='Hlavní stránka'!CU$1,1,0)</f>
        <v>0</v>
      </c>
      <c r="DE193" s="5">
        <f>IF('Tabulka klientů 2023'!$AV197='Hlavní stránka'!CU$1,1,0)</f>
        <v>0</v>
      </c>
      <c r="DF193" s="5">
        <f t="shared" si="7"/>
        <v>0</v>
      </c>
      <c r="DG193" s="2">
        <f t="shared" si="19"/>
        <v>0</v>
      </c>
      <c r="DH193" s="5">
        <f>IF('Tabulka klientů 2023'!$R197='Hlavní stránka'!DH$1,1,0)</f>
        <v>0</v>
      </c>
      <c r="DI193" s="5">
        <f>IF('Tabulka klientů 2023'!$U197='Hlavní stránka'!DH$1,1,0)</f>
        <v>0</v>
      </c>
      <c r="DJ193" s="5">
        <f>IF('Tabulka klientů 2023'!$X197='Hlavní stránka'!DH$1,1,0)</f>
        <v>0</v>
      </c>
      <c r="DK193" s="5">
        <f>IF('Tabulka klientů 2023'!$AA197='Hlavní stránka'!DH$1,1,0)</f>
        <v>0</v>
      </c>
      <c r="DL193" s="5">
        <f>IF('Tabulka klientů 2023'!$AD197='Hlavní stránka'!DH$1,1,0)</f>
        <v>0</v>
      </c>
      <c r="DM193" s="5">
        <f>IF('Tabulka klientů 2023'!$AG197='Hlavní stránka'!DH$1,1,0)</f>
        <v>0</v>
      </c>
      <c r="DN193" s="5">
        <f>IF('Tabulka klientů 2023'!$AJ197='Hlavní stránka'!DH$1,1,0)</f>
        <v>0</v>
      </c>
      <c r="DO193" s="5">
        <f>IF('Tabulka klientů 2023'!$AM197='Hlavní stránka'!DH$1,1,0)</f>
        <v>0</v>
      </c>
      <c r="DP193" s="5">
        <f>IF('Tabulka klientů 2023'!$AP197='Hlavní stránka'!DH$1,1,0)</f>
        <v>0</v>
      </c>
      <c r="DQ193" s="5">
        <f>IF('Tabulka klientů 2023'!$AS197='Hlavní stránka'!DH$1,1,0)</f>
        <v>0</v>
      </c>
      <c r="DR193" s="5">
        <f>IF('Tabulka klientů 2023'!$AV197='Hlavní stránka'!DH$1,1,0)</f>
        <v>0</v>
      </c>
      <c r="DS193" s="5">
        <f t="shared" si="8"/>
        <v>0</v>
      </c>
      <c r="DT193" s="2">
        <f t="shared" si="20"/>
        <v>0</v>
      </c>
      <c r="DU193" s="5">
        <f>IF('Tabulka klientů 2023'!$R197='Hlavní stránka'!DU$1,1,0)</f>
        <v>0</v>
      </c>
      <c r="DV193" s="5">
        <f>IF('Tabulka klientů 2023'!$U197='Hlavní stránka'!DU$1,1,0)</f>
        <v>0</v>
      </c>
      <c r="DW193" s="5">
        <f>IF('Tabulka klientů 2023'!$X197='Hlavní stránka'!DU$1,1,0)</f>
        <v>0</v>
      </c>
      <c r="DX193" s="5">
        <f>IF('Tabulka klientů 2023'!$AA197='Hlavní stránka'!DU$1,1,0)</f>
        <v>0</v>
      </c>
      <c r="DY193" s="5">
        <f>IF('Tabulka klientů 2023'!$AD197='Hlavní stránka'!DU$1,1,0)</f>
        <v>0</v>
      </c>
      <c r="DZ193" s="5">
        <f>IF('Tabulka klientů 2023'!$AG197='Hlavní stránka'!DU$1,1,0)</f>
        <v>0</v>
      </c>
      <c r="EA193" s="5">
        <f>IF('Tabulka klientů 2023'!$AJ197='Hlavní stránka'!DU$1,1,0)</f>
        <v>0</v>
      </c>
      <c r="EB193" s="5">
        <f>IF('Tabulka klientů 2023'!$AM197='Hlavní stránka'!DU$1,1,0)</f>
        <v>0</v>
      </c>
      <c r="EC193" s="5">
        <f>IF('Tabulka klientů 2023'!$AP197='Hlavní stránka'!DU$1,1,0)</f>
        <v>0</v>
      </c>
      <c r="ED193" s="5">
        <f>IF('Tabulka klientů 2023'!$AS197='Hlavní stránka'!DU$1,1,0)</f>
        <v>0</v>
      </c>
      <c r="EE193" s="5">
        <f>IF('Tabulka klientů 2023'!$AV197='Hlavní stránka'!DU$1,1,0)</f>
        <v>0</v>
      </c>
      <c r="EF193" s="5">
        <f t="shared" si="9"/>
        <v>0</v>
      </c>
      <c r="EG193" s="2">
        <f t="shared" si="21"/>
        <v>0</v>
      </c>
      <c r="EH193" s="5">
        <f>IF('Tabulka klientů 2023'!$R197='Hlavní stránka'!EH$1,1,0)</f>
        <v>0</v>
      </c>
      <c r="EI193" s="5">
        <f>IF('Tabulka klientů 2023'!$U197='Hlavní stránka'!EH$1,1,0)</f>
        <v>0</v>
      </c>
      <c r="EJ193" s="5">
        <f>IF('Tabulka klientů 2023'!$X197='Hlavní stránka'!EH$1,1,0)</f>
        <v>0</v>
      </c>
      <c r="EK193" s="5">
        <f>IF('Tabulka klientů 2023'!$AA197='Hlavní stránka'!EH$1,1,0)</f>
        <v>0</v>
      </c>
      <c r="EL193" s="5">
        <f>IF('Tabulka klientů 2023'!$AD197='Hlavní stránka'!EH$1,1,0)</f>
        <v>0</v>
      </c>
      <c r="EM193" s="5">
        <f>IF('Tabulka klientů 2023'!$AG197='Hlavní stránka'!EH$1,1,0)</f>
        <v>0</v>
      </c>
      <c r="EN193" s="5">
        <f>IF('Tabulka klientů 2023'!$AJ197='Hlavní stránka'!EH$1,1,0)</f>
        <v>0</v>
      </c>
      <c r="EO193" s="5">
        <f>IF('Tabulka klientů 2023'!$AM197='Hlavní stránka'!EH$1,1,0)</f>
        <v>0</v>
      </c>
      <c r="EP193" s="5">
        <f>IF('Tabulka klientů 2023'!$AP197='Hlavní stránka'!EH$1,1,0)</f>
        <v>0</v>
      </c>
      <c r="EQ193" s="5">
        <f>IF('Tabulka klientů 2023'!$AS197='Hlavní stránka'!EH$1,1,0)</f>
        <v>0</v>
      </c>
      <c r="ER193" s="5">
        <f>IF('Tabulka klientů 2023'!$AV197='Hlavní stránka'!EH$1,1,0)</f>
        <v>0</v>
      </c>
      <c r="ES193" s="5">
        <f t="shared" si="10"/>
        <v>0</v>
      </c>
      <c r="ET193" s="2">
        <f t="shared" si="22"/>
        <v>0</v>
      </c>
      <c r="EU193" s="5">
        <f>IF('Tabulka klientů 2023'!$R197='Hlavní stránka'!EU$1,1,0)</f>
        <v>0</v>
      </c>
      <c r="EV193" s="5">
        <f>IF('Tabulka klientů 2023'!$U197='Hlavní stránka'!EU$1,1,0)</f>
        <v>0</v>
      </c>
      <c r="EW193" s="5">
        <f>IF('Tabulka klientů 2023'!$X197='Hlavní stránka'!EU$1,1,0)</f>
        <v>0</v>
      </c>
      <c r="EX193" s="5">
        <f>IF('Tabulka klientů 2023'!$AA197='Hlavní stránka'!EU$1,1,0)</f>
        <v>0</v>
      </c>
      <c r="EY193" s="5">
        <f>IF('Tabulka klientů 2023'!$AD197='Hlavní stránka'!EU$1,1,0)</f>
        <v>0</v>
      </c>
      <c r="EZ193" s="5">
        <f>IF('Tabulka klientů 2023'!$AG197='Hlavní stránka'!EU$1,1,0)</f>
        <v>0</v>
      </c>
      <c r="FA193" s="5">
        <f>IF('Tabulka klientů 2023'!$AJ197='Hlavní stránka'!EU$1,1,0)</f>
        <v>0</v>
      </c>
      <c r="FB193" s="5">
        <f>IF('Tabulka klientů 2023'!$AM197='Hlavní stránka'!EU$1,1,0)</f>
        <v>0</v>
      </c>
      <c r="FC193" s="5">
        <f>IF('Tabulka klientů 2023'!$AP197='Hlavní stránka'!EU$1,1,0)</f>
        <v>0</v>
      </c>
      <c r="FD193" s="5">
        <f>IF('Tabulka klientů 2023'!$AS197='Hlavní stránka'!EU$1,1,0)</f>
        <v>0</v>
      </c>
      <c r="FE193" s="5">
        <f>IF('Tabulka klientů 2023'!$AV197='Hlavní stránka'!EU$1,1,0)</f>
        <v>0</v>
      </c>
      <c r="FF193" s="5">
        <f t="shared" si="11"/>
        <v>0</v>
      </c>
      <c r="FG193" s="2">
        <f t="shared" si="23"/>
        <v>0</v>
      </c>
    </row>
    <row r="194" spans="1:163" ht="1.5" hidden="1" customHeight="1" x14ac:dyDescent="0.25">
      <c r="A194" s="4"/>
      <c r="B194" s="4"/>
      <c r="C194" s="4"/>
      <c r="D194" s="4"/>
      <c r="E194" s="4"/>
      <c r="F194" s="4"/>
      <c r="G194" s="4"/>
      <c r="H194" s="5">
        <f>IF('Tabulka klientů 2023'!$R198='Hlavní stránka'!$H$1,1,0)</f>
        <v>0</v>
      </c>
      <c r="I194" s="5">
        <f>IF('Tabulka klientů 2023'!$U198='Hlavní stránka'!$H$1,1,0)</f>
        <v>0</v>
      </c>
      <c r="J194" s="5">
        <f>IF('Tabulka klientů 2023'!$X198='Hlavní stránka'!$H$1,1,0)</f>
        <v>0</v>
      </c>
      <c r="K194" s="5">
        <f>IF('Tabulka klientů 2023'!$AA198='Hlavní stránka'!$H$1,1,0)</f>
        <v>0</v>
      </c>
      <c r="L194" s="5">
        <f>IF('Tabulka klientů 2023'!$AD198='Hlavní stránka'!$H$1,1,0)</f>
        <v>0</v>
      </c>
      <c r="M194" s="5">
        <f>IF('Tabulka klientů 2023'!$AG198='Hlavní stránka'!$H$1,1,0)</f>
        <v>0</v>
      </c>
      <c r="N194" s="5">
        <f>IF('Tabulka klientů 2023'!$AJ198='Hlavní stránka'!$H$1,1,0)</f>
        <v>0</v>
      </c>
      <c r="O194" s="5">
        <f>IF('Tabulka klientů 2023'!$AM198='Hlavní stránka'!$H$1,1,0)</f>
        <v>0</v>
      </c>
      <c r="P194" s="5">
        <f>IF('Tabulka klientů 2023'!$AP198='Hlavní stránka'!$H$1,1,0)</f>
        <v>0</v>
      </c>
      <c r="Q194" s="5">
        <f>IF('Tabulka klientů 2023'!$AS198='Hlavní stránka'!$H$1,1,0)</f>
        <v>0</v>
      </c>
      <c r="R194" s="5">
        <f>IF('Tabulka klientů 2023'!$AV198='Hlavní stránka'!$H$1,1,0)</f>
        <v>0</v>
      </c>
      <c r="S194" s="5">
        <f t="shared" si="0"/>
        <v>0</v>
      </c>
      <c r="T194" s="2">
        <f t="shared" si="12"/>
        <v>0</v>
      </c>
      <c r="U194" s="5">
        <f>IF('Tabulka klientů 2023'!$R198='Hlavní stránka'!U$1,1,0)</f>
        <v>0</v>
      </c>
      <c r="V194" s="5">
        <f>IF('Tabulka klientů 2023'!$U198='Hlavní stránka'!U$1,1,0)</f>
        <v>0</v>
      </c>
      <c r="W194" s="5">
        <f>IF('Tabulka klientů 2023'!$X198='Hlavní stránka'!U$1,1,0)</f>
        <v>0</v>
      </c>
      <c r="X194" s="5">
        <f>IF('Tabulka klientů 2023'!$AA198='Hlavní stránka'!U$1,1,0)</f>
        <v>0</v>
      </c>
      <c r="Y194" s="5">
        <f>IF('Tabulka klientů 2023'!$AD198='Hlavní stránka'!U$1,1,0)</f>
        <v>0</v>
      </c>
      <c r="Z194" s="5">
        <f>IF('Tabulka klientů 2023'!$AG198='Hlavní stránka'!U$1,1,0)</f>
        <v>0</v>
      </c>
      <c r="AA194" s="5">
        <f>IF('Tabulka klientů 2023'!$AJ198='Hlavní stránka'!U$1,1,0)</f>
        <v>0</v>
      </c>
      <c r="AB194" s="5">
        <f>IF('Tabulka klientů 2023'!$AM198='Hlavní stránka'!U$1,1,0)</f>
        <v>0</v>
      </c>
      <c r="AC194" s="5">
        <f>IF('Tabulka klientů 2023'!$AP198='Hlavní stránka'!U$1,1,0)</f>
        <v>0</v>
      </c>
      <c r="AD194" s="5">
        <f>IF('Tabulka klientů 2023'!$AS198='Hlavní stránka'!U$1,1,0)</f>
        <v>0</v>
      </c>
      <c r="AE194" s="5">
        <f>IF('Tabulka klientů 2023'!$AV198='Hlavní stránka'!U$1,1,0)</f>
        <v>0</v>
      </c>
      <c r="AF194" s="5">
        <f t="shared" si="1"/>
        <v>0</v>
      </c>
      <c r="AG194" s="2">
        <f t="shared" si="13"/>
        <v>0</v>
      </c>
      <c r="AH194" s="5">
        <f>IF('Tabulka klientů 2023'!$R198='Hlavní stránka'!AH$1,1,0)</f>
        <v>0</v>
      </c>
      <c r="AI194" s="5">
        <f>IF('Tabulka klientů 2023'!$U198='Hlavní stránka'!AH$1,1,0)</f>
        <v>0</v>
      </c>
      <c r="AJ194" s="5">
        <f>IF('Tabulka klientů 2023'!$X198='Hlavní stránka'!AH$1,1,0)</f>
        <v>0</v>
      </c>
      <c r="AK194" s="5">
        <f>IF('Tabulka klientů 2023'!$AA198='Hlavní stránka'!AH$1,1,0)</f>
        <v>0</v>
      </c>
      <c r="AL194" s="5">
        <f>IF('Tabulka klientů 2023'!$AD198='Hlavní stránka'!AH$1,1,0)</f>
        <v>0</v>
      </c>
      <c r="AM194" s="5">
        <f>IF('Tabulka klientů 2023'!$AG198='Hlavní stránka'!AH$1,1,0)</f>
        <v>0</v>
      </c>
      <c r="AN194" s="5">
        <f>IF('Tabulka klientů 2023'!$AJ198='Hlavní stránka'!AH$1,1,0)</f>
        <v>0</v>
      </c>
      <c r="AO194" s="5">
        <f>IF('Tabulka klientů 2023'!$AM198='Hlavní stránka'!AH$1,1,0)</f>
        <v>0</v>
      </c>
      <c r="AP194" s="5">
        <f>IF('Tabulka klientů 2023'!$AP198='Hlavní stránka'!AH$1,1,0)</f>
        <v>0</v>
      </c>
      <c r="AQ194" s="5">
        <f>IF('Tabulka klientů 2023'!$AS198='Hlavní stránka'!AH$1,1,0)</f>
        <v>0</v>
      </c>
      <c r="AR194" s="5">
        <f>IF('Tabulka klientů 2023'!$AV198='Hlavní stránka'!AH$1,1,0)</f>
        <v>0</v>
      </c>
      <c r="AS194" s="5">
        <f t="shared" si="2"/>
        <v>0</v>
      </c>
      <c r="AT194" s="2">
        <f t="shared" si="14"/>
        <v>0</v>
      </c>
      <c r="AU194" s="5">
        <f>IF('Tabulka klientů 2023'!$R198='Hlavní stránka'!AU$1,1,0)</f>
        <v>0</v>
      </c>
      <c r="AV194" s="5">
        <f>IF('Tabulka klientů 2023'!$U198='Hlavní stránka'!AU$1,1,0)</f>
        <v>0</v>
      </c>
      <c r="AW194" s="5">
        <f>IF('Tabulka klientů 2023'!$X198='Hlavní stránka'!AU$1,1,0)</f>
        <v>0</v>
      </c>
      <c r="AX194" s="5">
        <f>IF('Tabulka klientů 2023'!$AA198='Hlavní stránka'!AU$1,1,0)</f>
        <v>0</v>
      </c>
      <c r="AY194" s="5">
        <f>IF('Tabulka klientů 2023'!$AD198='Hlavní stránka'!AU$1,1,0)</f>
        <v>0</v>
      </c>
      <c r="AZ194" s="5">
        <f>IF('Tabulka klientů 2023'!$AG198='Hlavní stránka'!AU$1,1,0)</f>
        <v>0</v>
      </c>
      <c r="BA194" s="5">
        <f>IF('Tabulka klientů 2023'!$AJ198='Hlavní stránka'!AU$1,1,0)</f>
        <v>0</v>
      </c>
      <c r="BB194" s="5">
        <f>IF('Tabulka klientů 2023'!$AM198='Hlavní stránka'!AU$1,1,0)</f>
        <v>0</v>
      </c>
      <c r="BC194" s="5">
        <f>IF('Tabulka klientů 2023'!$AP198='Hlavní stránka'!AU$1,1,0)</f>
        <v>0</v>
      </c>
      <c r="BD194" s="5">
        <f>IF('Tabulka klientů 2023'!$AS198='Hlavní stránka'!AU$1,1,0)</f>
        <v>0</v>
      </c>
      <c r="BE194" s="5">
        <f>IF('Tabulka klientů 2023'!$AV198='Hlavní stránka'!AU$1,1,0)</f>
        <v>0</v>
      </c>
      <c r="BF194" s="5">
        <f t="shared" si="3"/>
        <v>0</v>
      </c>
      <c r="BG194" s="2">
        <f t="shared" si="15"/>
        <v>0</v>
      </c>
      <c r="BH194" s="5">
        <f>IF('Tabulka klientů 2023'!$R198='Hlavní stránka'!BH$1,1,0)</f>
        <v>0</v>
      </c>
      <c r="BI194" s="5">
        <f>IF('Tabulka klientů 2023'!$U198='Hlavní stránka'!BH$1,1,0)</f>
        <v>0</v>
      </c>
      <c r="BJ194" s="5">
        <f>IF('Tabulka klientů 2023'!$X198='Hlavní stránka'!BH$1,1,0)</f>
        <v>0</v>
      </c>
      <c r="BK194" s="5">
        <f>IF('Tabulka klientů 2023'!$AA198='Hlavní stránka'!BH$1,1,0)</f>
        <v>0</v>
      </c>
      <c r="BL194" s="5">
        <f>IF('Tabulka klientů 2023'!$AD198='Hlavní stránka'!BH$1,1,0)</f>
        <v>0</v>
      </c>
      <c r="BM194" s="5">
        <f>IF('Tabulka klientů 2023'!$AG198='Hlavní stránka'!BH$1,1,0)</f>
        <v>0</v>
      </c>
      <c r="BN194" s="5">
        <f>IF('Tabulka klientů 2023'!$AJ198='Hlavní stránka'!BH$1,1,0)</f>
        <v>0</v>
      </c>
      <c r="BO194" s="5">
        <f>IF('Tabulka klientů 2023'!$AM198='Hlavní stránka'!BH$1,1,0)</f>
        <v>0</v>
      </c>
      <c r="BP194" s="5">
        <f>IF('Tabulka klientů 2023'!$AP198='Hlavní stránka'!BH$1,1,0)</f>
        <v>0</v>
      </c>
      <c r="BQ194" s="5">
        <f>IF('Tabulka klientů 2023'!$AS198='Hlavní stránka'!BH$1,1,0)</f>
        <v>0</v>
      </c>
      <c r="BR194" s="5">
        <f>IF('Tabulka klientů 2023'!$AV198='Hlavní stránka'!BH$1,1,0)</f>
        <v>0</v>
      </c>
      <c r="BS194" s="5">
        <f t="shared" si="4"/>
        <v>0</v>
      </c>
      <c r="BT194" s="2">
        <f t="shared" si="16"/>
        <v>0</v>
      </c>
      <c r="BU194" s="5">
        <f>IF('Tabulka klientů 2023'!$R198='Hlavní stránka'!BU$1,1,0)</f>
        <v>0</v>
      </c>
      <c r="BV194" s="5">
        <f>IF('Tabulka klientů 2023'!$U198='Hlavní stránka'!BU$1,1,0)</f>
        <v>0</v>
      </c>
      <c r="BW194" s="5">
        <f>IF('Tabulka klientů 2023'!$X198='Hlavní stránka'!BU$1,1,0)</f>
        <v>0</v>
      </c>
      <c r="BX194" s="5">
        <f>IF('Tabulka klientů 2023'!$AA198='Hlavní stránka'!BU$1,1,0)</f>
        <v>0</v>
      </c>
      <c r="BY194" s="5">
        <f>IF('Tabulka klientů 2023'!$AD198='Hlavní stránka'!BU$1,1,0)</f>
        <v>0</v>
      </c>
      <c r="BZ194" s="5">
        <f>IF('Tabulka klientů 2023'!$AG198='Hlavní stránka'!BU$1,1,0)</f>
        <v>0</v>
      </c>
      <c r="CA194" s="5">
        <f>IF('Tabulka klientů 2023'!$AJ198='Hlavní stránka'!BU$1,1,0)</f>
        <v>0</v>
      </c>
      <c r="CB194" s="5">
        <f>IF('Tabulka klientů 2023'!$AM198='Hlavní stránka'!BU$1,1,0)</f>
        <v>0</v>
      </c>
      <c r="CC194" s="5">
        <f>IF('Tabulka klientů 2023'!$AP198='Hlavní stránka'!BU$1,1,0)</f>
        <v>0</v>
      </c>
      <c r="CD194" s="5">
        <f>IF('Tabulka klientů 2023'!$AS198='Hlavní stránka'!BU$1,1,0)</f>
        <v>0</v>
      </c>
      <c r="CE194" s="5">
        <f>IF('Tabulka klientů 2023'!$AV198='Hlavní stránka'!BU$1,1,0)</f>
        <v>0</v>
      </c>
      <c r="CF194" s="5">
        <f t="shared" si="5"/>
        <v>0</v>
      </c>
      <c r="CG194" s="2">
        <f t="shared" si="17"/>
        <v>0</v>
      </c>
      <c r="CH194" s="5">
        <f>IF('Tabulka klientů 2023'!$R198='Hlavní stránka'!CH$1,1,0)</f>
        <v>0</v>
      </c>
      <c r="CI194" s="5">
        <f>IF('Tabulka klientů 2023'!$U198='Hlavní stránka'!CH$1,1,0)</f>
        <v>0</v>
      </c>
      <c r="CJ194" s="5">
        <f>IF('Tabulka klientů 2023'!$X198='Hlavní stránka'!CH$1,1,0)</f>
        <v>0</v>
      </c>
      <c r="CK194" s="5">
        <f>IF('Tabulka klientů 2023'!$AA198='Hlavní stránka'!CH$1,1,0)</f>
        <v>0</v>
      </c>
      <c r="CL194" s="5">
        <f>IF('Tabulka klientů 2023'!$AD198='Hlavní stránka'!CH$1,1,0)</f>
        <v>0</v>
      </c>
      <c r="CM194" s="5">
        <f>IF('Tabulka klientů 2023'!$AG198='Hlavní stránka'!CH$1,1,0)</f>
        <v>0</v>
      </c>
      <c r="CN194" s="5">
        <f>IF('Tabulka klientů 2023'!$AJ198='Hlavní stránka'!CH$1,1,0)</f>
        <v>0</v>
      </c>
      <c r="CO194" s="5">
        <f>IF('Tabulka klientů 2023'!$AM198='Hlavní stránka'!CH$1,1,0)</f>
        <v>0</v>
      </c>
      <c r="CP194" s="5">
        <f>IF('Tabulka klientů 2023'!$AP198='Hlavní stránka'!CH$1,1,0)</f>
        <v>0</v>
      </c>
      <c r="CQ194" s="5">
        <f>IF('Tabulka klientů 2023'!$AS198='Hlavní stránka'!CH$1,1,0)</f>
        <v>0</v>
      </c>
      <c r="CR194" s="5">
        <f>IF('Tabulka klientů 2023'!$AV198='Hlavní stránka'!CH$1,1,0)</f>
        <v>0</v>
      </c>
      <c r="CS194" s="5">
        <f t="shared" si="6"/>
        <v>0</v>
      </c>
      <c r="CT194" s="2">
        <f t="shared" si="18"/>
        <v>0</v>
      </c>
      <c r="CU194" s="5">
        <f>IF('Tabulka klientů 2023'!$R198='Hlavní stránka'!CU$1,1,0)</f>
        <v>0</v>
      </c>
      <c r="CV194" s="5">
        <f>IF('Tabulka klientů 2023'!$U198='Hlavní stránka'!CU$1,1,0)</f>
        <v>0</v>
      </c>
      <c r="CW194" s="5">
        <f>IF('Tabulka klientů 2023'!$X198='Hlavní stránka'!CU$1,1,0)</f>
        <v>0</v>
      </c>
      <c r="CX194" s="5">
        <f>IF('Tabulka klientů 2023'!$AA198='Hlavní stránka'!CU$1,1,0)</f>
        <v>0</v>
      </c>
      <c r="CY194" s="5">
        <f>IF('Tabulka klientů 2023'!$AD198='Hlavní stránka'!CU$1,1,0)</f>
        <v>0</v>
      </c>
      <c r="CZ194" s="5">
        <f>IF('Tabulka klientů 2023'!$AG198='Hlavní stránka'!CU$1,1,0)</f>
        <v>0</v>
      </c>
      <c r="DA194" s="5">
        <f>IF('Tabulka klientů 2023'!$AJ198='Hlavní stránka'!CU$1,1,0)</f>
        <v>0</v>
      </c>
      <c r="DB194" s="5">
        <f>IF('Tabulka klientů 2023'!$AM198='Hlavní stránka'!CU$1,1,0)</f>
        <v>0</v>
      </c>
      <c r="DC194" s="5">
        <f>IF('Tabulka klientů 2023'!$AP198='Hlavní stránka'!CU$1,1,0)</f>
        <v>0</v>
      </c>
      <c r="DD194" s="5">
        <f>IF('Tabulka klientů 2023'!$AS198='Hlavní stránka'!CU$1,1,0)</f>
        <v>0</v>
      </c>
      <c r="DE194" s="5">
        <f>IF('Tabulka klientů 2023'!$AV198='Hlavní stránka'!CU$1,1,0)</f>
        <v>0</v>
      </c>
      <c r="DF194" s="5">
        <f t="shared" si="7"/>
        <v>0</v>
      </c>
      <c r="DG194" s="2">
        <f t="shared" si="19"/>
        <v>0</v>
      </c>
      <c r="DH194" s="5">
        <f>IF('Tabulka klientů 2023'!$R198='Hlavní stránka'!DH$1,1,0)</f>
        <v>0</v>
      </c>
      <c r="DI194" s="5">
        <f>IF('Tabulka klientů 2023'!$U198='Hlavní stránka'!DH$1,1,0)</f>
        <v>0</v>
      </c>
      <c r="DJ194" s="5">
        <f>IF('Tabulka klientů 2023'!$X198='Hlavní stránka'!DH$1,1,0)</f>
        <v>0</v>
      </c>
      <c r="DK194" s="5">
        <f>IF('Tabulka klientů 2023'!$AA198='Hlavní stránka'!DH$1,1,0)</f>
        <v>0</v>
      </c>
      <c r="DL194" s="5">
        <f>IF('Tabulka klientů 2023'!$AD198='Hlavní stránka'!DH$1,1,0)</f>
        <v>0</v>
      </c>
      <c r="DM194" s="5">
        <f>IF('Tabulka klientů 2023'!$AG198='Hlavní stránka'!DH$1,1,0)</f>
        <v>0</v>
      </c>
      <c r="DN194" s="5">
        <f>IF('Tabulka klientů 2023'!$AJ198='Hlavní stránka'!DH$1,1,0)</f>
        <v>0</v>
      </c>
      <c r="DO194" s="5">
        <f>IF('Tabulka klientů 2023'!$AM198='Hlavní stránka'!DH$1,1,0)</f>
        <v>0</v>
      </c>
      <c r="DP194" s="5">
        <f>IF('Tabulka klientů 2023'!$AP198='Hlavní stránka'!DH$1,1,0)</f>
        <v>0</v>
      </c>
      <c r="DQ194" s="5">
        <f>IF('Tabulka klientů 2023'!$AS198='Hlavní stránka'!DH$1,1,0)</f>
        <v>0</v>
      </c>
      <c r="DR194" s="5">
        <f>IF('Tabulka klientů 2023'!$AV198='Hlavní stránka'!DH$1,1,0)</f>
        <v>0</v>
      </c>
      <c r="DS194" s="5">
        <f t="shared" si="8"/>
        <v>0</v>
      </c>
      <c r="DT194" s="2">
        <f t="shared" si="20"/>
        <v>0</v>
      </c>
      <c r="DU194" s="5">
        <f>IF('Tabulka klientů 2023'!$R198='Hlavní stránka'!DU$1,1,0)</f>
        <v>0</v>
      </c>
      <c r="DV194" s="5">
        <f>IF('Tabulka klientů 2023'!$U198='Hlavní stránka'!DU$1,1,0)</f>
        <v>0</v>
      </c>
      <c r="DW194" s="5">
        <f>IF('Tabulka klientů 2023'!$X198='Hlavní stránka'!DU$1,1,0)</f>
        <v>0</v>
      </c>
      <c r="DX194" s="5">
        <f>IF('Tabulka klientů 2023'!$AA198='Hlavní stránka'!DU$1,1,0)</f>
        <v>0</v>
      </c>
      <c r="DY194" s="5">
        <f>IF('Tabulka klientů 2023'!$AD198='Hlavní stránka'!DU$1,1,0)</f>
        <v>0</v>
      </c>
      <c r="DZ194" s="5">
        <f>IF('Tabulka klientů 2023'!$AG198='Hlavní stránka'!DU$1,1,0)</f>
        <v>0</v>
      </c>
      <c r="EA194" s="5">
        <f>IF('Tabulka klientů 2023'!$AJ198='Hlavní stránka'!DU$1,1,0)</f>
        <v>0</v>
      </c>
      <c r="EB194" s="5">
        <f>IF('Tabulka klientů 2023'!$AM198='Hlavní stránka'!DU$1,1,0)</f>
        <v>0</v>
      </c>
      <c r="EC194" s="5">
        <f>IF('Tabulka klientů 2023'!$AP198='Hlavní stránka'!DU$1,1,0)</f>
        <v>0</v>
      </c>
      <c r="ED194" s="5">
        <f>IF('Tabulka klientů 2023'!$AS198='Hlavní stránka'!DU$1,1,0)</f>
        <v>0</v>
      </c>
      <c r="EE194" s="5">
        <f>IF('Tabulka klientů 2023'!$AV198='Hlavní stránka'!DU$1,1,0)</f>
        <v>0</v>
      </c>
      <c r="EF194" s="5">
        <f t="shared" si="9"/>
        <v>0</v>
      </c>
      <c r="EG194" s="2">
        <f t="shared" si="21"/>
        <v>0</v>
      </c>
      <c r="EH194" s="5">
        <f>IF('Tabulka klientů 2023'!$R198='Hlavní stránka'!EH$1,1,0)</f>
        <v>0</v>
      </c>
      <c r="EI194" s="5">
        <f>IF('Tabulka klientů 2023'!$U198='Hlavní stránka'!EH$1,1,0)</f>
        <v>0</v>
      </c>
      <c r="EJ194" s="5">
        <f>IF('Tabulka klientů 2023'!$X198='Hlavní stránka'!EH$1,1,0)</f>
        <v>0</v>
      </c>
      <c r="EK194" s="5">
        <f>IF('Tabulka klientů 2023'!$AA198='Hlavní stránka'!EH$1,1,0)</f>
        <v>0</v>
      </c>
      <c r="EL194" s="5">
        <f>IF('Tabulka klientů 2023'!$AD198='Hlavní stránka'!EH$1,1,0)</f>
        <v>0</v>
      </c>
      <c r="EM194" s="5">
        <f>IF('Tabulka klientů 2023'!$AG198='Hlavní stránka'!EH$1,1,0)</f>
        <v>0</v>
      </c>
      <c r="EN194" s="5">
        <f>IF('Tabulka klientů 2023'!$AJ198='Hlavní stránka'!EH$1,1,0)</f>
        <v>0</v>
      </c>
      <c r="EO194" s="5">
        <f>IF('Tabulka klientů 2023'!$AM198='Hlavní stránka'!EH$1,1,0)</f>
        <v>0</v>
      </c>
      <c r="EP194" s="5">
        <f>IF('Tabulka klientů 2023'!$AP198='Hlavní stránka'!EH$1,1,0)</f>
        <v>0</v>
      </c>
      <c r="EQ194" s="5">
        <f>IF('Tabulka klientů 2023'!$AS198='Hlavní stránka'!EH$1,1,0)</f>
        <v>0</v>
      </c>
      <c r="ER194" s="5">
        <f>IF('Tabulka klientů 2023'!$AV198='Hlavní stránka'!EH$1,1,0)</f>
        <v>0</v>
      </c>
      <c r="ES194" s="5">
        <f t="shared" si="10"/>
        <v>0</v>
      </c>
      <c r="ET194" s="2">
        <f t="shared" si="22"/>
        <v>0</v>
      </c>
      <c r="EU194" s="5">
        <f>IF('Tabulka klientů 2023'!$R198='Hlavní stránka'!EU$1,1,0)</f>
        <v>0</v>
      </c>
      <c r="EV194" s="5">
        <f>IF('Tabulka klientů 2023'!$U198='Hlavní stránka'!EU$1,1,0)</f>
        <v>0</v>
      </c>
      <c r="EW194" s="5">
        <f>IF('Tabulka klientů 2023'!$X198='Hlavní stránka'!EU$1,1,0)</f>
        <v>0</v>
      </c>
      <c r="EX194" s="5">
        <f>IF('Tabulka klientů 2023'!$AA198='Hlavní stránka'!EU$1,1,0)</f>
        <v>0</v>
      </c>
      <c r="EY194" s="5">
        <f>IF('Tabulka klientů 2023'!$AD198='Hlavní stránka'!EU$1,1,0)</f>
        <v>0</v>
      </c>
      <c r="EZ194" s="5">
        <f>IF('Tabulka klientů 2023'!$AG198='Hlavní stránka'!EU$1,1,0)</f>
        <v>0</v>
      </c>
      <c r="FA194" s="5">
        <f>IF('Tabulka klientů 2023'!$AJ198='Hlavní stránka'!EU$1,1,0)</f>
        <v>0</v>
      </c>
      <c r="FB194" s="5">
        <f>IF('Tabulka klientů 2023'!$AM198='Hlavní stránka'!EU$1,1,0)</f>
        <v>0</v>
      </c>
      <c r="FC194" s="5">
        <f>IF('Tabulka klientů 2023'!$AP198='Hlavní stránka'!EU$1,1,0)</f>
        <v>0</v>
      </c>
      <c r="FD194" s="5">
        <f>IF('Tabulka klientů 2023'!$AS198='Hlavní stránka'!EU$1,1,0)</f>
        <v>0</v>
      </c>
      <c r="FE194" s="5">
        <f>IF('Tabulka klientů 2023'!$AV198='Hlavní stránka'!EU$1,1,0)</f>
        <v>0</v>
      </c>
      <c r="FF194" s="5">
        <f t="shared" si="11"/>
        <v>0</v>
      </c>
      <c r="FG194" s="2">
        <f t="shared" si="23"/>
        <v>0</v>
      </c>
    </row>
    <row r="195" spans="1:163" ht="1.5" hidden="1" customHeight="1" x14ac:dyDescent="0.25">
      <c r="A195" s="4"/>
      <c r="B195" s="4"/>
      <c r="C195" s="4"/>
      <c r="D195" s="4"/>
      <c r="E195" s="4"/>
      <c r="F195" s="4"/>
      <c r="G195" s="4"/>
      <c r="H195" s="5">
        <f>IF('Tabulka klientů 2023'!$R199='Hlavní stránka'!$H$1,1,0)</f>
        <v>0</v>
      </c>
      <c r="I195" s="5">
        <f>IF('Tabulka klientů 2023'!$U199='Hlavní stránka'!$H$1,1,0)</f>
        <v>0</v>
      </c>
      <c r="J195" s="5">
        <f>IF('Tabulka klientů 2023'!$X199='Hlavní stránka'!$H$1,1,0)</f>
        <v>0</v>
      </c>
      <c r="K195" s="5">
        <f>IF('Tabulka klientů 2023'!$AA199='Hlavní stránka'!$H$1,1,0)</f>
        <v>0</v>
      </c>
      <c r="L195" s="5">
        <f>IF('Tabulka klientů 2023'!$AD199='Hlavní stránka'!$H$1,1,0)</f>
        <v>0</v>
      </c>
      <c r="M195" s="5">
        <f>IF('Tabulka klientů 2023'!$AG199='Hlavní stránka'!$H$1,1,0)</f>
        <v>0</v>
      </c>
      <c r="N195" s="5">
        <f>IF('Tabulka klientů 2023'!$AJ199='Hlavní stránka'!$H$1,1,0)</f>
        <v>0</v>
      </c>
      <c r="O195" s="5">
        <f>IF('Tabulka klientů 2023'!$AM199='Hlavní stránka'!$H$1,1,0)</f>
        <v>0</v>
      </c>
      <c r="P195" s="5">
        <f>IF('Tabulka klientů 2023'!$AP199='Hlavní stránka'!$H$1,1,0)</f>
        <v>0</v>
      </c>
      <c r="Q195" s="5">
        <f>IF('Tabulka klientů 2023'!$AS199='Hlavní stránka'!$H$1,1,0)</f>
        <v>0</v>
      </c>
      <c r="R195" s="5">
        <f>IF('Tabulka klientů 2023'!$AV199='Hlavní stránka'!$H$1,1,0)</f>
        <v>0</v>
      </c>
      <c r="S195" s="5">
        <f t="shared" si="0"/>
        <v>0</v>
      </c>
      <c r="T195" s="2">
        <f t="shared" si="12"/>
        <v>0</v>
      </c>
      <c r="U195" s="5">
        <f>IF('Tabulka klientů 2023'!$R199='Hlavní stránka'!U$1,1,0)</f>
        <v>0</v>
      </c>
      <c r="V195" s="5">
        <f>IF('Tabulka klientů 2023'!$U199='Hlavní stránka'!U$1,1,0)</f>
        <v>0</v>
      </c>
      <c r="W195" s="5">
        <f>IF('Tabulka klientů 2023'!$X199='Hlavní stránka'!U$1,1,0)</f>
        <v>0</v>
      </c>
      <c r="X195" s="5">
        <f>IF('Tabulka klientů 2023'!$AA199='Hlavní stránka'!U$1,1,0)</f>
        <v>0</v>
      </c>
      <c r="Y195" s="5">
        <f>IF('Tabulka klientů 2023'!$AD199='Hlavní stránka'!U$1,1,0)</f>
        <v>0</v>
      </c>
      <c r="Z195" s="5">
        <f>IF('Tabulka klientů 2023'!$AG199='Hlavní stránka'!U$1,1,0)</f>
        <v>0</v>
      </c>
      <c r="AA195" s="5">
        <f>IF('Tabulka klientů 2023'!$AJ199='Hlavní stránka'!U$1,1,0)</f>
        <v>0</v>
      </c>
      <c r="AB195" s="5">
        <f>IF('Tabulka klientů 2023'!$AM199='Hlavní stránka'!U$1,1,0)</f>
        <v>0</v>
      </c>
      <c r="AC195" s="5">
        <f>IF('Tabulka klientů 2023'!$AP199='Hlavní stránka'!U$1,1,0)</f>
        <v>0</v>
      </c>
      <c r="AD195" s="5">
        <f>IF('Tabulka klientů 2023'!$AS199='Hlavní stránka'!U$1,1,0)</f>
        <v>0</v>
      </c>
      <c r="AE195" s="5">
        <f>IF('Tabulka klientů 2023'!$AV199='Hlavní stránka'!U$1,1,0)</f>
        <v>0</v>
      </c>
      <c r="AF195" s="5">
        <f t="shared" si="1"/>
        <v>0</v>
      </c>
      <c r="AG195" s="2">
        <f t="shared" si="13"/>
        <v>0</v>
      </c>
      <c r="AH195" s="5">
        <f>IF('Tabulka klientů 2023'!$R199='Hlavní stránka'!AH$1,1,0)</f>
        <v>0</v>
      </c>
      <c r="AI195" s="5">
        <f>IF('Tabulka klientů 2023'!$U199='Hlavní stránka'!AH$1,1,0)</f>
        <v>0</v>
      </c>
      <c r="AJ195" s="5">
        <f>IF('Tabulka klientů 2023'!$X199='Hlavní stránka'!AH$1,1,0)</f>
        <v>0</v>
      </c>
      <c r="AK195" s="5">
        <f>IF('Tabulka klientů 2023'!$AA199='Hlavní stránka'!AH$1,1,0)</f>
        <v>0</v>
      </c>
      <c r="AL195" s="5">
        <f>IF('Tabulka klientů 2023'!$AD199='Hlavní stránka'!AH$1,1,0)</f>
        <v>0</v>
      </c>
      <c r="AM195" s="5">
        <f>IF('Tabulka klientů 2023'!$AG199='Hlavní stránka'!AH$1,1,0)</f>
        <v>0</v>
      </c>
      <c r="AN195" s="5">
        <f>IF('Tabulka klientů 2023'!$AJ199='Hlavní stránka'!AH$1,1,0)</f>
        <v>0</v>
      </c>
      <c r="AO195" s="5">
        <f>IF('Tabulka klientů 2023'!$AM199='Hlavní stránka'!AH$1,1,0)</f>
        <v>0</v>
      </c>
      <c r="AP195" s="5">
        <f>IF('Tabulka klientů 2023'!$AP199='Hlavní stránka'!AH$1,1,0)</f>
        <v>0</v>
      </c>
      <c r="AQ195" s="5">
        <f>IF('Tabulka klientů 2023'!$AS199='Hlavní stránka'!AH$1,1,0)</f>
        <v>0</v>
      </c>
      <c r="AR195" s="5">
        <f>IF('Tabulka klientů 2023'!$AV199='Hlavní stránka'!AH$1,1,0)</f>
        <v>0</v>
      </c>
      <c r="AS195" s="5">
        <f t="shared" si="2"/>
        <v>0</v>
      </c>
      <c r="AT195" s="2">
        <f t="shared" si="14"/>
        <v>0</v>
      </c>
      <c r="AU195" s="5">
        <f>IF('Tabulka klientů 2023'!$R199='Hlavní stránka'!AU$1,1,0)</f>
        <v>0</v>
      </c>
      <c r="AV195" s="5">
        <f>IF('Tabulka klientů 2023'!$U199='Hlavní stránka'!AU$1,1,0)</f>
        <v>0</v>
      </c>
      <c r="AW195" s="5">
        <f>IF('Tabulka klientů 2023'!$X199='Hlavní stránka'!AU$1,1,0)</f>
        <v>0</v>
      </c>
      <c r="AX195" s="5">
        <f>IF('Tabulka klientů 2023'!$AA199='Hlavní stránka'!AU$1,1,0)</f>
        <v>0</v>
      </c>
      <c r="AY195" s="5">
        <f>IF('Tabulka klientů 2023'!$AD199='Hlavní stránka'!AU$1,1,0)</f>
        <v>0</v>
      </c>
      <c r="AZ195" s="5">
        <f>IF('Tabulka klientů 2023'!$AG199='Hlavní stránka'!AU$1,1,0)</f>
        <v>0</v>
      </c>
      <c r="BA195" s="5">
        <f>IF('Tabulka klientů 2023'!$AJ199='Hlavní stránka'!AU$1,1,0)</f>
        <v>0</v>
      </c>
      <c r="BB195" s="5">
        <f>IF('Tabulka klientů 2023'!$AM199='Hlavní stránka'!AU$1,1,0)</f>
        <v>0</v>
      </c>
      <c r="BC195" s="5">
        <f>IF('Tabulka klientů 2023'!$AP199='Hlavní stránka'!AU$1,1,0)</f>
        <v>0</v>
      </c>
      <c r="BD195" s="5">
        <f>IF('Tabulka klientů 2023'!$AS199='Hlavní stránka'!AU$1,1,0)</f>
        <v>0</v>
      </c>
      <c r="BE195" s="5">
        <f>IF('Tabulka klientů 2023'!$AV199='Hlavní stránka'!AU$1,1,0)</f>
        <v>0</v>
      </c>
      <c r="BF195" s="5">
        <f t="shared" si="3"/>
        <v>0</v>
      </c>
      <c r="BG195" s="2">
        <f t="shared" si="15"/>
        <v>0</v>
      </c>
      <c r="BH195" s="5">
        <f>IF('Tabulka klientů 2023'!$R199='Hlavní stránka'!BH$1,1,0)</f>
        <v>0</v>
      </c>
      <c r="BI195" s="5">
        <f>IF('Tabulka klientů 2023'!$U199='Hlavní stránka'!BH$1,1,0)</f>
        <v>0</v>
      </c>
      <c r="BJ195" s="5">
        <f>IF('Tabulka klientů 2023'!$X199='Hlavní stránka'!BH$1,1,0)</f>
        <v>0</v>
      </c>
      <c r="BK195" s="5">
        <f>IF('Tabulka klientů 2023'!$AA199='Hlavní stránka'!BH$1,1,0)</f>
        <v>0</v>
      </c>
      <c r="BL195" s="5">
        <f>IF('Tabulka klientů 2023'!$AD199='Hlavní stránka'!BH$1,1,0)</f>
        <v>0</v>
      </c>
      <c r="BM195" s="5">
        <f>IF('Tabulka klientů 2023'!$AG199='Hlavní stránka'!BH$1,1,0)</f>
        <v>0</v>
      </c>
      <c r="BN195" s="5">
        <f>IF('Tabulka klientů 2023'!$AJ199='Hlavní stránka'!BH$1,1,0)</f>
        <v>0</v>
      </c>
      <c r="BO195" s="5">
        <f>IF('Tabulka klientů 2023'!$AM199='Hlavní stránka'!BH$1,1,0)</f>
        <v>0</v>
      </c>
      <c r="BP195" s="5">
        <f>IF('Tabulka klientů 2023'!$AP199='Hlavní stránka'!BH$1,1,0)</f>
        <v>0</v>
      </c>
      <c r="BQ195" s="5">
        <f>IF('Tabulka klientů 2023'!$AS199='Hlavní stránka'!BH$1,1,0)</f>
        <v>0</v>
      </c>
      <c r="BR195" s="5">
        <f>IF('Tabulka klientů 2023'!$AV199='Hlavní stránka'!BH$1,1,0)</f>
        <v>0</v>
      </c>
      <c r="BS195" s="5">
        <f t="shared" si="4"/>
        <v>0</v>
      </c>
      <c r="BT195" s="2">
        <f t="shared" si="16"/>
        <v>0</v>
      </c>
      <c r="BU195" s="5">
        <f>IF('Tabulka klientů 2023'!$R199='Hlavní stránka'!BU$1,1,0)</f>
        <v>0</v>
      </c>
      <c r="BV195" s="5">
        <f>IF('Tabulka klientů 2023'!$U199='Hlavní stránka'!BU$1,1,0)</f>
        <v>0</v>
      </c>
      <c r="BW195" s="5">
        <f>IF('Tabulka klientů 2023'!$X199='Hlavní stránka'!BU$1,1,0)</f>
        <v>0</v>
      </c>
      <c r="BX195" s="5">
        <f>IF('Tabulka klientů 2023'!$AA199='Hlavní stránka'!BU$1,1,0)</f>
        <v>0</v>
      </c>
      <c r="BY195" s="5">
        <f>IF('Tabulka klientů 2023'!$AD199='Hlavní stránka'!BU$1,1,0)</f>
        <v>0</v>
      </c>
      <c r="BZ195" s="5">
        <f>IF('Tabulka klientů 2023'!$AG199='Hlavní stránka'!BU$1,1,0)</f>
        <v>0</v>
      </c>
      <c r="CA195" s="5">
        <f>IF('Tabulka klientů 2023'!$AJ199='Hlavní stránka'!BU$1,1,0)</f>
        <v>0</v>
      </c>
      <c r="CB195" s="5">
        <f>IF('Tabulka klientů 2023'!$AM199='Hlavní stránka'!BU$1,1,0)</f>
        <v>0</v>
      </c>
      <c r="CC195" s="5">
        <f>IF('Tabulka klientů 2023'!$AP199='Hlavní stránka'!BU$1,1,0)</f>
        <v>0</v>
      </c>
      <c r="CD195" s="5">
        <f>IF('Tabulka klientů 2023'!$AS199='Hlavní stránka'!BU$1,1,0)</f>
        <v>0</v>
      </c>
      <c r="CE195" s="5">
        <f>IF('Tabulka klientů 2023'!$AV199='Hlavní stránka'!BU$1,1,0)</f>
        <v>0</v>
      </c>
      <c r="CF195" s="5">
        <f t="shared" si="5"/>
        <v>0</v>
      </c>
      <c r="CG195" s="2">
        <f t="shared" si="17"/>
        <v>0</v>
      </c>
      <c r="CH195" s="5">
        <f>IF('Tabulka klientů 2023'!$R199='Hlavní stránka'!CH$1,1,0)</f>
        <v>0</v>
      </c>
      <c r="CI195" s="5">
        <f>IF('Tabulka klientů 2023'!$U199='Hlavní stránka'!CH$1,1,0)</f>
        <v>0</v>
      </c>
      <c r="CJ195" s="5">
        <f>IF('Tabulka klientů 2023'!$X199='Hlavní stránka'!CH$1,1,0)</f>
        <v>0</v>
      </c>
      <c r="CK195" s="5">
        <f>IF('Tabulka klientů 2023'!$AA199='Hlavní stránka'!CH$1,1,0)</f>
        <v>0</v>
      </c>
      <c r="CL195" s="5">
        <f>IF('Tabulka klientů 2023'!$AD199='Hlavní stránka'!CH$1,1,0)</f>
        <v>0</v>
      </c>
      <c r="CM195" s="5">
        <f>IF('Tabulka klientů 2023'!$AG199='Hlavní stránka'!CH$1,1,0)</f>
        <v>0</v>
      </c>
      <c r="CN195" s="5">
        <f>IF('Tabulka klientů 2023'!$AJ199='Hlavní stránka'!CH$1,1,0)</f>
        <v>0</v>
      </c>
      <c r="CO195" s="5">
        <f>IF('Tabulka klientů 2023'!$AM199='Hlavní stránka'!CH$1,1,0)</f>
        <v>0</v>
      </c>
      <c r="CP195" s="5">
        <f>IF('Tabulka klientů 2023'!$AP199='Hlavní stránka'!CH$1,1,0)</f>
        <v>0</v>
      </c>
      <c r="CQ195" s="5">
        <f>IF('Tabulka klientů 2023'!$AS199='Hlavní stránka'!CH$1,1,0)</f>
        <v>0</v>
      </c>
      <c r="CR195" s="5">
        <f>IF('Tabulka klientů 2023'!$AV199='Hlavní stránka'!CH$1,1,0)</f>
        <v>0</v>
      </c>
      <c r="CS195" s="5">
        <f t="shared" si="6"/>
        <v>0</v>
      </c>
      <c r="CT195" s="2">
        <f t="shared" si="18"/>
        <v>0</v>
      </c>
      <c r="CU195" s="5">
        <f>IF('Tabulka klientů 2023'!$R199='Hlavní stránka'!CU$1,1,0)</f>
        <v>0</v>
      </c>
      <c r="CV195" s="5">
        <f>IF('Tabulka klientů 2023'!$U199='Hlavní stránka'!CU$1,1,0)</f>
        <v>0</v>
      </c>
      <c r="CW195" s="5">
        <f>IF('Tabulka klientů 2023'!$X199='Hlavní stránka'!CU$1,1,0)</f>
        <v>0</v>
      </c>
      <c r="CX195" s="5">
        <f>IF('Tabulka klientů 2023'!$AA199='Hlavní stránka'!CU$1,1,0)</f>
        <v>0</v>
      </c>
      <c r="CY195" s="5">
        <f>IF('Tabulka klientů 2023'!$AD199='Hlavní stránka'!CU$1,1,0)</f>
        <v>0</v>
      </c>
      <c r="CZ195" s="5">
        <f>IF('Tabulka klientů 2023'!$AG199='Hlavní stránka'!CU$1,1,0)</f>
        <v>0</v>
      </c>
      <c r="DA195" s="5">
        <f>IF('Tabulka klientů 2023'!$AJ199='Hlavní stránka'!CU$1,1,0)</f>
        <v>0</v>
      </c>
      <c r="DB195" s="5">
        <f>IF('Tabulka klientů 2023'!$AM199='Hlavní stránka'!CU$1,1,0)</f>
        <v>0</v>
      </c>
      <c r="DC195" s="5">
        <f>IF('Tabulka klientů 2023'!$AP199='Hlavní stránka'!CU$1,1,0)</f>
        <v>0</v>
      </c>
      <c r="DD195" s="5">
        <f>IF('Tabulka klientů 2023'!$AS199='Hlavní stránka'!CU$1,1,0)</f>
        <v>0</v>
      </c>
      <c r="DE195" s="5">
        <f>IF('Tabulka klientů 2023'!$AV199='Hlavní stránka'!CU$1,1,0)</f>
        <v>0</v>
      </c>
      <c r="DF195" s="5">
        <f t="shared" si="7"/>
        <v>0</v>
      </c>
      <c r="DG195" s="2">
        <f t="shared" si="19"/>
        <v>0</v>
      </c>
      <c r="DH195" s="5">
        <f>IF('Tabulka klientů 2023'!$R199='Hlavní stránka'!DH$1,1,0)</f>
        <v>0</v>
      </c>
      <c r="DI195" s="5">
        <f>IF('Tabulka klientů 2023'!$U199='Hlavní stránka'!DH$1,1,0)</f>
        <v>0</v>
      </c>
      <c r="DJ195" s="5">
        <f>IF('Tabulka klientů 2023'!$X199='Hlavní stránka'!DH$1,1,0)</f>
        <v>0</v>
      </c>
      <c r="DK195" s="5">
        <f>IF('Tabulka klientů 2023'!$AA199='Hlavní stránka'!DH$1,1,0)</f>
        <v>0</v>
      </c>
      <c r="DL195" s="5">
        <f>IF('Tabulka klientů 2023'!$AD199='Hlavní stránka'!DH$1,1,0)</f>
        <v>0</v>
      </c>
      <c r="DM195" s="5">
        <f>IF('Tabulka klientů 2023'!$AG199='Hlavní stránka'!DH$1,1,0)</f>
        <v>0</v>
      </c>
      <c r="DN195" s="5">
        <f>IF('Tabulka klientů 2023'!$AJ199='Hlavní stránka'!DH$1,1,0)</f>
        <v>0</v>
      </c>
      <c r="DO195" s="5">
        <f>IF('Tabulka klientů 2023'!$AM199='Hlavní stránka'!DH$1,1,0)</f>
        <v>0</v>
      </c>
      <c r="DP195" s="5">
        <f>IF('Tabulka klientů 2023'!$AP199='Hlavní stránka'!DH$1,1,0)</f>
        <v>0</v>
      </c>
      <c r="DQ195" s="5">
        <f>IF('Tabulka klientů 2023'!$AS199='Hlavní stránka'!DH$1,1,0)</f>
        <v>0</v>
      </c>
      <c r="DR195" s="5">
        <f>IF('Tabulka klientů 2023'!$AV199='Hlavní stránka'!DH$1,1,0)</f>
        <v>0</v>
      </c>
      <c r="DS195" s="5">
        <f t="shared" si="8"/>
        <v>0</v>
      </c>
      <c r="DT195" s="2">
        <f t="shared" si="20"/>
        <v>0</v>
      </c>
      <c r="DU195" s="5">
        <f>IF('Tabulka klientů 2023'!$R199='Hlavní stránka'!DU$1,1,0)</f>
        <v>0</v>
      </c>
      <c r="DV195" s="5">
        <f>IF('Tabulka klientů 2023'!$U199='Hlavní stránka'!DU$1,1,0)</f>
        <v>0</v>
      </c>
      <c r="DW195" s="5">
        <f>IF('Tabulka klientů 2023'!$X199='Hlavní stránka'!DU$1,1,0)</f>
        <v>0</v>
      </c>
      <c r="DX195" s="5">
        <f>IF('Tabulka klientů 2023'!$AA199='Hlavní stránka'!DU$1,1,0)</f>
        <v>0</v>
      </c>
      <c r="DY195" s="5">
        <f>IF('Tabulka klientů 2023'!$AD199='Hlavní stránka'!DU$1,1,0)</f>
        <v>0</v>
      </c>
      <c r="DZ195" s="5">
        <f>IF('Tabulka klientů 2023'!$AG199='Hlavní stránka'!DU$1,1,0)</f>
        <v>0</v>
      </c>
      <c r="EA195" s="5">
        <f>IF('Tabulka klientů 2023'!$AJ199='Hlavní stránka'!DU$1,1,0)</f>
        <v>0</v>
      </c>
      <c r="EB195" s="5">
        <f>IF('Tabulka klientů 2023'!$AM199='Hlavní stránka'!DU$1,1,0)</f>
        <v>0</v>
      </c>
      <c r="EC195" s="5">
        <f>IF('Tabulka klientů 2023'!$AP199='Hlavní stránka'!DU$1,1,0)</f>
        <v>0</v>
      </c>
      <c r="ED195" s="5">
        <f>IF('Tabulka klientů 2023'!$AS199='Hlavní stránka'!DU$1,1,0)</f>
        <v>0</v>
      </c>
      <c r="EE195" s="5">
        <f>IF('Tabulka klientů 2023'!$AV199='Hlavní stránka'!DU$1,1,0)</f>
        <v>0</v>
      </c>
      <c r="EF195" s="5">
        <f t="shared" si="9"/>
        <v>0</v>
      </c>
      <c r="EG195" s="2">
        <f t="shared" si="21"/>
        <v>0</v>
      </c>
      <c r="EH195" s="5">
        <f>IF('Tabulka klientů 2023'!$R199='Hlavní stránka'!EH$1,1,0)</f>
        <v>0</v>
      </c>
      <c r="EI195" s="5">
        <f>IF('Tabulka klientů 2023'!$U199='Hlavní stránka'!EH$1,1,0)</f>
        <v>0</v>
      </c>
      <c r="EJ195" s="5">
        <f>IF('Tabulka klientů 2023'!$X199='Hlavní stránka'!EH$1,1,0)</f>
        <v>0</v>
      </c>
      <c r="EK195" s="5">
        <f>IF('Tabulka klientů 2023'!$AA199='Hlavní stránka'!EH$1,1,0)</f>
        <v>0</v>
      </c>
      <c r="EL195" s="5">
        <f>IF('Tabulka klientů 2023'!$AD199='Hlavní stránka'!EH$1,1,0)</f>
        <v>0</v>
      </c>
      <c r="EM195" s="5">
        <f>IF('Tabulka klientů 2023'!$AG199='Hlavní stránka'!EH$1,1,0)</f>
        <v>0</v>
      </c>
      <c r="EN195" s="5">
        <f>IF('Tabulka klientů 2023'!$AJ199='Hlavní stránka'!EH$1,1,0)</f>
        <v>0</v>
      </c>
      <c r="EO195" s="5">
        <f>IF('Tabulka klientů 2023'!$AM199='Hlavní stránka'!EH$1,1,0)</f>
        <v>0</v>
      </c>
      <c r="EP195" s="5">
        <f>IF('Tabulka klientů 2023'!$AP199='Hlavní stránka'!EH$1,1,0)</f>
        <v>0</v>
      </c>
      <c r="EQ195" s="5">
        <f>IF('Tabulka klientů 2023'!$AS199='Hlavní stránka'!EH$1,1,0)</f>
        <v>0</v>
      </c>
      <c r="ER195" s="5">
        <f>IF('Tabulka klientů 2023'!$AV199='Hlavní stránka'!EH$1,1,0)</f>
        <v>0</v>
      </c>
      <c r="ES195" s="5">
        <f t="shared" si="10"/>
        <v>0</v>
      </c>
      <c r="ET195" s="2">
        <f t="shared" si="22"/>
        <v>0</v>
      </c>
      <c r="EU195" s="5">
        <f>IF('Tabulka klientů 2023'!$R199='Hlavní stránka'!EU$1,1,0)</f>
        <v>0</v>
      </c>
      <c r="EV195" s="5">
        <f>IF('Tabulka klientů 2023'!$U199='Hlavní stránka'!EU$1,1,0)</f>
        <v>0</v>
      </c>
      <c r="EW195" s="5">
        <f>IF('Tabulka klientů 2023'!$X199='Hlavní stránka'!EU$1,1,0)</f>
        <v>0</v>
      </c>
      <c r="EX195" s="5">
        <f>IF('Tabulka klientů 2023'!$AA199='Hlavní stránka'!EU$1,1,0)</f>
        <v>0</v>
      </c>
      <c r="EY195" s="5">
        <f>IF('Tabulka klientů 2023'!$AD199='Hlavní stránka'!EU$1,1,0)</f>
        <v>0</v>
      </c>
      <c r="EZ195" s="5">
        <f>IF('Tabulka klientů 2023'!$AG199='Hlavní stránka'!EU$1,1,0)</f>
        <v>0</v>
      </c>
      <c r="FA195" s="5">
        <f>IF('Tabulka klientů 2023'!$AJ199='Hlavní stránka'!EU$1,1,0)</f>
        <v>0</v>
      </c>
      <c r="FB195" s="5">
        <f>IF('Tabulka klientů 2023'!$AM199='Hlavní stránka'!EU$1,1,0)</f>
        <v>0</v>
      </c>
      <c r="FC195" s="5">
        <f>IF('Tabulka klientů 2023'!$AP199='Hlavní stránka'!EU$1,1,0)</f>
        <v>0</v>
      </c>
      <c r="FD195" s="5">
        <f>IF('Tabulka klientů 2023'!$AS199='Hlavní stránka'!EU$1,1,0)</f>
        <v>0</v>
      </c>
      <c r="FE195" s="5">
        <f>IF('Tabulka klientů 2023'!$AV199='Hlavní stránka'!EU$1,1,0)</f>
        <v>0</v>
      </c>
      <c r="FF195" s="5">
        <f t="shared" si="11"/>
        <v>0</v>
      </c>
      <c r="FG195" s="2">
        <f t="shared" si="23"/>
        <v>0</v>
      </c>
    </row>
    <row r="196" spans="1:163" ht="1.5" hidden="1" customHeight="1" x14ac:dyDescent="0.25">
      <c r="A196" s="4"/>
      <c r="B196" s="4"/>
      <c r="C196" s="4"/>
      <c r="D196" s="4"/>
      <c r="E196" s="4"/>
      <c r="F196" s="4"/>
      <c r="G196" s="4"/>
      <c r="H196" s="5">
        <f>IF('Tabulka klientů 2023'!$R200='Hlavní stránka'!$H$1,1,0)</f>
        <v>0</v>
      </c>
      <c r="I196" s="5">
        <f>IF('Tabulka klientů 2023'!$U200='Hlavní stránka'!$H$1,1,0)</f>
        <v>0</v>
      </c>
      <c r="J196" s="5">
        <f>IF('Tabulka klientů 2023'!$X200='Hlavní stránka'!$H$1,1,0)</f>
        <v>0</v>
      </c>
      <c r="K196" s="5">
        <f>IF('Tabulka klientů 2023'!$AA200='Hlavní stránka'!$H$1,1,0)</f>
        <v>0</v>
      </c>
      <c r="L196" s="5">
        <f>IF('Tabulka klientů 2023'!$AD200='Hlavní stránka'!$H$1,1,0)</f>
        <v>0</v>
      </c>
      <c r="M196" s="5">
        <f>IF('Tabulka klientů 2023'!$AG200='Hlavní stránka'!$H$1,1,0)</f>
        <v>0</v>
      </c>
      <c r="N196" s="5">
        <f>IF('Tabulka klientů 2023'!$AJ200='Hlavní stránka'!$H$1,1,0)</f>
        <v>0</v>
      </c>
      <c r="O196" s="5">
        <f>IF('Tabulka klientů 2023'!$AM200='Hlavní stránka'!$H$1,1,0)</f>
        <v>0</v>
      </c>
      <c r="P196" s="5">
        <f>IF('Tabulka klientů 2023'!$AP200='Hlavní stránka'!$H$1,1,0)</f>
        <v>0</v>
      </c>
      <c r="Q196" s="5">
        <f>IF('Tabulka klientů 2023'!$AS200='Hlavní stránka'!$H$1,1,0)</f>
        <v>0</v>
      </c>
      <c r="R196" s="5">
        <f>IF('Tabulka klientů 2023'!$AV200='Hlavní stránka'!$H$1,1,0)</f>
        <v>0</v>
      </c>
      <c r="S196" s="5">
        <f t="shared" si="0"/>
        <v>0</v>
      </c>
      <c r="T196" s="2">
        <f t="shared" si="12"/>
        <v>0</v>
      </c>
      <c r="U196" s="5">
        <f>IF('Tabulka klientů 2023'!$R200='Hlavní stránka'!U$1,1,0)</f>
        <v>0</v>
      </c>
      <c r="V196" s="5">
        <f>IF('Tabulka klientů 2023'!$U200='Hlavní stránka'!U$1,1,0)</f>
        <v>0</v>
      </c>
      <c r="W196" s="5">
        <f>IF('Tabulka klientů 2023'!$X200='Hlavní stránka'!U$1,1,0)</f>
        <v>0</v>
      </c>
      <c r="X196" s="5">
        <f>IF('Tabulka klientů 2023'!$AA200='Hlavní stránka'!U$1,1,0)</f>
        <v>0</v>
      </c>
      <c r="Y196" s="5">
        <f>IF('Tabulka klientů 2023'!$AD200='Hlavní stránka'!U$1,1,0)</f>
        <v>0</v>
      </c>
      <c r="Z196" s="5">
        <f>IF('Tabulka klientů 2023'!$AG200='Hlavní stránka'!U$1,1,0)</f>
        <v>0</v>
      </c>
      <c r="AA196" s="5">
        <f>IF('Tabulka klientů 2023'!$AJ200='Hlavní stránka'!U$1,1,0)</f>
        <v>0</v>
      </c>
      <c r="AB196" s="5">
        <f>IF('Tabulka klientů 2023'!$AM200='Hlavní stránka'!U$1,1,0)</f>
        <v>0</v>
      </c>
      <c r="AC196" s="5">
        <f>IF('Tabulka klientů 2023'!$AP200='Hlavní stránka'!U$1,1,0)</f>
        <v>0</v>
      </c>
      <c r="AD196" s="5">
        <f>IF('Tabulka klientů 2023'!$AS200='Hlavní stránka'!U$1,1,0)</f>
        <v>0</v>
      </c>
      <c r="AE196" s="5">
        <f>IF('Tabulka klientů 2023'!$AV200='Hlavní stránka'!U$1,1,0)</f>
        <v>0</v>
      </c>
      <c r="AF196" s="5">
        <f t="shared" si="1"/>
        <v>0</v>
      </c>
      <c r="AG196" s="2">
        <f t="shared" si="13"/>
        <v>0</v>
      </c>
      <c r="AH196" s="5">
        <f>IF('Tabulka klientů 2023'!$R200='Hlavní stránka'!AH$1,1,0)</f>
        <v>0</v>
      </c>
      <c r="AI196" s="5">
        <f>IF('Tabulka klientů 2023'!$U200='Hlavní stránka'!AH$1,1,0)</f>
        <v>0</v>
      </c>
      <c r="AJ196" s="5">
        <f>IF('Tabulka klientů 2023'!$X200='Hlavní stránka'!AH$1,1,0)</f>
        <v>0</v>
      </c>
      <c r="AK196" s="5">
        <f>IF('Tabulka klientů 2023'!$AA200='Hlavní stránka'!AH$1,1,0)</f>
        <v>0</v>
      </c>
      <c r="AL196" s="5">
        <f>IF('Tabulka klientů 2023'!$AD200='Hlavní stránka'!AH$1,1,0)</f>
        <v>0</v>
      </c>
      <c r="AM196" s="5">
        <f>IF('Tabulka klientů 2023'!$AG200='Hlavní stránka'!AH$1,1,0)</f>
        <v>0</v>
      </c>
      <c r="AN196" s="5">
        <f>IF('Tabulka klientů 2023'!$AJ200='Hlavní stránka'!AH$1,1,0)</f>
        <v>0</v>
      </c>
      <c r="AO196" s="5">
        <f>IF('Tabulka klientů 2023'!$AM200='Hlavní stránka'!AH$1,1,0)</f>
        <v>0</v>
      </c>
      <c r="AP196" s="5">
        <f>IF('Tabulka klientů 2023'!$AP200='Hlavní stránka'!AH$1,1,0)</f>
        <v>0</v>
      </c>
      <c r="AQ196" s="5">
        <f>IF('Tabulka klientů 2023'!$AS200='Hlavní stránka'!AH$1,1,0)</f>
        <v>0</v>
      </c>
      <c r="AR196" s="5">
        <f>IF('Tabulka klientů 2023'!$AV200='Hlavní stránka'!AH$1,1,0)</f>
        <v>0</v>
      </c>
      <c r="AS196" s="5">
        <f t="shared" si="2"/>
        <v>0</v>
      </c>
      <c r="AT196" s="2">
        <f t="shared" si="14"/>
        <v>0</v>
      </c>
      <c r="AU196" s="5">
        <f>IF('Tabulka klientů 2023'!$R200='Hlavní stránka'!AU$1,1,0)</f>
        <v>0</v>
      </c>
      <c r="AV196" s="5">
        <f>IF('Tabulka klientů 2023'!$U200='Hlavní stránka'!AU$1,1,0)</f>
        <v>0</v>
      </c>
      <c r="AW196" s="5">
        <f>IF('Tabulka klientů 2023'!$X200='Hlavní stránka'!AU$1,1,0)</f>
        <v>0</v>
      </c>
      <c r="AX196" s="5">
        <f>IF('Tabulka klientů 2023'!$AA200='Hlavní stránka'!AU$1,1,0)</f>
        <v>0</v>
      </c>
      <c r="AY196" s="5">
        <f>IF('Tabulka klientů 2023'!$AD200='Hlavní stránka'!AU$1,1,0)</f>
        <v>0</v>
      </c>
      <c r="AZ196" s="5">
        <f>IF('Tabulka klientů 2023'!$AG200='Hlavní stránka'!AU$1,1,0)</f>
        <v>0</v>
      </c>
      <c r="BA196" s="5">
        <f>IF('Tabulka klientů 2023'!$AJ200='Hlavní stránka'!AU$1,1,0)</f>
        <v>0</v>
      </c>
      <c r="BB196" s="5">
        <f>IF('Tabulka klientů 2023'!$AM200='Hlavní stránka'!AU$1,1,0)</f>
        <v>0</v>
      </c>
      <c r="BC196" s="5">
        <f>IF('Tabulka klientů 2023'!$AP200='Hlavní stránka'!AU$1,1,0)</f>
        <v>0</v>
      </c>
      <c r="BD196" s="5">
        <f>IF('Tabulka klientů 2023'!$AS200='Hlavní stránka'!AU$1,1,0)</f>
        <v>0</v>
      </c>
      <c r="BE196" s="5">
        <f>IF('Tabulka klientů 2023'!$AV200='Hlavní stránka'!AU$1,1,0)</f>
        <v>0</v>
      </c>
      <c r="BF196" s="5">
        <f t="shared" si="3"/>
        <v>0</v>
      </c>
      <c r="BG196" s="2">
        <f t="shared" si="15"/>
        <v>0</v>
      </c>
      <c r="BH196" s="5">
        <f>IF('Tabulka klientů 2023'!$R200='Hlavní stránka'!BH$1,1,0)</f>
        <v>0</v>
      </c>
      <c r="BI196" s="5">
        <f>IF('Tabulka klientů 2023'!$U200='Hlavní stránka'!BH$1,1,0)</f>
        <v>0</v>
      </c>
      <c r="BJ196" s="5">
        <f>IF('Tabulka klientů 2023'!$X200='Hlavní stránka'!BH$1,1,0)</f>
        <v>0</v>
      </c>
      <c r="BK196" s="5">
        <f>IF('Tabulka klientů 2023'!$AA200='Hlavní stránka'!BH$1,1,0)</f>
        <v>0</v>
      </c>
      <c r="BL196" s="5">
        <f>IF('Tabulka klientů 2023'!$AD200='Hlavní stránka'!BH$1,1,0)</f>
        <v>0</v>
      </c>
      <c r="BM196" s="5">
        <f>IF('Tabulka klientů 2023'!$AG200='Hlavní stránka'!BH$1,1,0)</f>
        <v>0</v>
      </c>
      <c r="BN196" s="5">
        <f>IF('Tabulka klientů 2023'!$AJ200='Hlavní stránka'!BH$1,1,0)</f>
        <v>0</v>
      </c>
      <c r="BO196" s="5">
        <f>IF('Tabulka klientů 2023'!$AM200='Hlavní stránka'!BH$1,1,0)</f>
        <v>0</v>
      </c>
      <c r="BP196" s="5">
        <f>IF('Tabulka klientů 2023'!$AP200='Hlavní stránka'!BH$1,1,0)</f>
        <v>0</v>
      </c>
      <c r="BQ196" s="5">
        <f>IF('Tabulka klientů 2023'!$AS200='Hlavní stránka'!BH$1,1,0)</f>
        <v>0</v>
      </c>
      <c r="BR196" s="5">
        <f>IF('Tabulka klientů 2023'!$AV200='Hlavní stránka'!BH$1,1,0)</f>
        <v>0</v>
      </c>
      <c r="BS196" s="5">
        <f t="shared" si="4"/>
        <v>0</v>
      </c>
      <c r="BT196" s="2">
        <f t="shared" si="16"/>
        <v>0</v>
      </c>
      <c r="BU196" s="5">
        <f>IF('Tabulka klientů 2023'!$R200='Hlavní stránka'!BU$1,1,0)</f>
        <v>0</v>
      </c>
      <c r="BV196" s="5">
        <f>IF('Tabulka klientů 2023'!$U200='Hlavní stránka'!BU$1,1,0)</f>
        <v>0</v>
      </c>
      <c r="BW196" s="5">
        <f>IF('Tabulka klientů 2023'!$X200='Hlavní stránka'!BU$1,1,0)</f>
        <v>0</v>
      </c>
      <c r="BX196" s="5">
        <f>IF('Tabulka klientů 2023'!$AA200='Hlavní stránka'!BU$1,1,0)</f>
        <v>0</v>
      </c>
      <c r="BY196" s="5">
        <f>IF('Tabulka klientů 2023'!$AD200='Hlavní stránka'!BU$1,1,0)</f>
        <v>0</v>
      </c>
      <c r="BZ196" s="5">
        <f>IF('Tabulka klientů 2023'!$AG200='Hlavní stránka'!BU$1,1,0)</f>
        <v>0</v>
      </c>
      <c r="CA196" s="5">
        <f>IF('Tabulka klientů 2023'!$AJ200='Hlavní stránka'!BU$1,1,0)</f>
        <v>0</v>
      </c>
      <c r="CB196" s="5">
        <f>IF('Tabulka klientů 2023'!$AM200='Hlavní stránka'!BU$1,1,0)</f>
        <v>0</v>
      </c>
      <c r="CC196" s="5">
        <f>IF('Tabulka klientů 2023'!$AP200='Hlavní stránka'!BU$1,1,0)</f>
        <v>0</v>
      </c>
      <c r="CD196" s="5">
        <f>IF('Tabulka klientů 2023'!$AS200='Hlavní stránka'!BU$1,1,0)</f>
        <v>0</v>
      </c>
      <c r="CE196" s="5">
        <f>IF('Tabulka klientů 2023'!$AV200='Hlavní stránka'!BU$1,1,0)</f>
        <v>0</v>
      </c>
      <c r="CF196" s="5">
        <f t="shared" si="5"/>
        <v>0</v>
      </c>
      <c r="CG196" s="2">
        <f t="shared" si="17"/>
        <v>0</v>
      </c>
      <c r="CH196" s="5">
        <f>IF('Tabulka klientů 2023'!$R200='Hlavní stránka'!CH$1,1,0)</f>
        <v>0</v>
      </c>
      <c r="CI196" s="5">
        <f>IF('Tabulka klientů 2023'!$U200='Hlavní stránka'!CH$1,1,0)</f>
        <v>0</v>
      </c>
      <c r="CJ196" s="5">
        <f>IF('Tabulka klientů 2023'!$X200='Hlavní stránka'!CH$1,1,0)</f>
        <v>0</v>
      </c>
      <c r="CK196" s="5">
        <f>IF('Tabulka klientů 2023'!$AA200='Hlavní stránka'!CH$1,1,0)</f>
        <v>0</v>
      </c>
      <c r="CL196" s="5">
        <f>IF('Tabulka klientů 2023'!$AD200='Hlavní stránka'!CH$1,1,0)</f>
        <v>0</v>
      </c>
      <c r="CM196" s="5">
        <f>IF('Tabulka klientů 2023'!$AG200='Hlavní stránka'!CH$1,1,0)</f>
        <v>0</v>
      </c>
      <c r="CN196" s="5">
        <f>IF('Tabulka klientů 2023'!$AJ200='Hlavní stránka'!CH$1,1,0)</f>
        <v>0</v>
      </c>
      <c r="CO196" s="5">
        <f>IF('Tabulka klientů 2023'!$AM200='Hlavní stránka'!CH$1,1,0)</f>
        <v>0</v>
      </c>
      <c r="CP196" s="5">
        <f>IF('Tabulka klientů 2023'!$AP200='Hlavní stránka'!CH$1,1,0)</f>
        <v>0</v>
      </c>
      <c r="CQ196" s="5">
        <f>IF('Tabulka klientů 2023'!$AS200='Hlavní stránka'!CH$1,1,0)</f>
        <v>0</v>
      </c>
      <c r="CR196" s="5">
        <f>IF('Tabulka klientů 2023'!$AV200='Hlavní stránka'!CH$1,1,0)</f>
        <v>0</v>
      </c>
      <c r="CS196" s="5">
        <f t="shared" si="6"/>
        <v>0</v>
      </c>
      <c r="CT196" s="2">
        <f t="shared" si="18"/>
        <v>0</v>
      </c>
      <c r="CU196" s="5">
        <f>IF('Tabulka klientů 2023'!$R200='Hlavní stránka'!CU$1,1,0)</f>
        <v>0</v>
      </c>
      <c r="CV196" s="5">
        <f>IF('Tabulka klientů 2023'!$U200='Hlavní stránka'!CU$1,1,0)</f>
        <v>0</v>
      </c>
      <c r="CW196" s="5">
        <f>IF('Tabulka klientů 2023'!$X200='Hlavní stránka'!CU$1,1,0)</f>
        <v>0</v>
      </c>
      <c r="CX196" s="5">
        <f>IF('Tabulka klientů 2023'!$AA200='Hlavní stránka'!CU$1,1,0)</f>
        <v>0</v>
      </c>
      <c r="CY196" s="5">
        <f>IF('Tabulka klientů 2023'!$AD200='Hlavní stránka'!CU$1,1,0)</f>
        <v>0</v>
      </c>
      <c r="CZ196" s="5">
        <f>IF('Tabulka klientů 2023'!$AG200='Hlavní stránka'!CU$1,1,0)</f>
        <v>0</v>
      </c>
      <c r="DA196" s="5">
        <f>IF('Tabulka klientů 2023'!$AJ200='Hlavní stránka'!CU$1,1,0)</f>
        <v>0</v>
      </c>
      <c r="DB196" s="5">
        <f>IF('Tabulka klientů 2023'!$AM200='Hlavní stránka'!CU$1,1,0)</f>
        <v>0</v>
      </c>
      <c r="DC196" s="5">
        <f>IF('Tabulka klientů 2023'!$AP200='Hlavní stránka'!CU$1,1,0)</f>
        <v>0</v>
      </c>
      <c r="DD196" s="5">
        <f>IF('Tabulka klientů 2023'!$AS200='Hlavní stránka'!CU$1,1,0)</f>
        <v>0</v>
      </c>
      <c r="DE196" s="5">
        <f>IF('Tabulka klientů 2023'!$AV200='Hlavní stránka'!CU$1,1,0)</f>
        <v>0</v>
      </c>
      <c r="DF196" s="5">
        <f t="shared" si="7"/>
        <v>0</v>
      </c>
      <c r="DG196" s="2">
        <f t="shared" si="19"/>
        <v>0</v>
      </c>
      <c r="DH196" s="5">
        <f>IF('Tabulka klientů 2023'!$R200='Hlavní stránka'!DH$1,1,0)</f>
        <v>0</v>
      </c>
      <c r="DI196" s="5">
        <f>IF('Tabulka klientů 2023'!$U200='Hlavní stránka'!DH$1,1,0)</f>
        <v>0</v>
      </c>
      <c r="DJ196" s="5">
        <f>IF('Tabulka klientů 2023'!$X200='Hlavní stránka'!DH$1,1,0)</f>
        <v>0</v>
      </c>
      <c r="DK196" s="5">
        <f>IF('Tabulka klientů 2023'!$AA200='Hlavní stránka'!DH$1,1,0)</f>
        <v>0</v>
      </c>
      <c r="DL196" s="5">
        <f>IF('Tabulka klientů 2023'!$AD200='Hlavní stránka'!DH$1,1,0)</f>
        <v>0</v>
      </c>
      <c r="DM196" s="5">
        <f>IF('Tabulka klientů 2023'!$AG200='Hlavní stránka'!DH$1,1,0)</f>
        <v>0</v>
      </c>
      <c r="DN196" s="5">
        <f>IF('Tabulka klientů 2023'!$AJ200='Hlavní stránka'!DH$1,1,0)</f>
        <v>0</v>
      </c>
      <c r="DO196" s="5">
        <f>IF('Tabulka klientů 2023'!$AM200='Hlavní stránka'!DH$1,1,0)</f>
        <v>0</v>
      </c>
      <c r="DP196" s="5">
        <f>IF('Tabulka klientů 2023'!$AP200='Hlavní stránka'!DH$1,1,0)</f>
        <v>0</v>
      </c>
      <c r="DQ196" s="5">
        <f>IF('Tabulka klientů 2023'!$AS200='Hlavní stránka'!DH$1,1,0)</f>
        <v>0</v>
      </c>
      <c r="DR196" s="5">
        <f>IF('Tabulka klientů 2023'!$AV200='Hlavní stránka'!DH$1,1,0)</f>
        <v>0</v>
      </c>
      <c r="DS196" s="5">
        <f t="shared" si="8"/>
        <v>0</v>
      </c>
      <c r="DT196" s="2">
        <f t="shared" si="20"/>
        <v>0</v>
      </c>
      <c r="DU196" s="5">
        <f>IF('Tabulka klientů 2023'!$R200='Hlavní stránka'!DU$1,1,0)</f>
        <v>0</v>
      </c>
      <c r="DV196" s="5">
        <f>IF('Tabulka klientů 2023'!$U200='Hlavní stránka'!DU$1,1,0)</f>
        <v>0</v>
      </c>
      <c r="DW196" s="5">
        <f>IF('Tabulka klientů 2023'!$X200='Hlavní stránka'!DU$1,1,0)</f>
        <v>0</v>
      </c>
      <c r="DX196" s="5">
        <f>IF('Tabulka klientů 2023'!$AA200='Hlavní stránka'!DU$1,1,0)</f>
        <v>0</v>
      </c>
      <c r="DY196" s="5">
        <f>IF('Tabulka klientů 2023'!$AD200='Hlavní stránka'!DU$1,1,0)</f>
        <v>0</v>
      </c>
      <c r="DZ196" s="5">
        <f>IF('Tabulka klientů 2023'!$AG200='Hlavní stránka'!DU$1,1,0)</f>
        <v>0</v>
      </c>
      <c r="EA196" s="5">
        <f>IF('Tabulka klientů 2023'!$AJ200='Hlavní stránka'!DU$1,1,0)</f>
        <v>0</v>
      </c>
      <c r="EB196" s="5">
        <f>IF('Tabulka klientů 2023'!$AM200='Hlavní stránka'!DU$1,1,0)</f>
        <v>0</v>
      </c>
      <c r="EC196" s="5">
        <f>IF('Tabulka klientů 2023'!$AP200='Hlavní stránka'!DU$1,1,0)</f>
        <v>0</v>
      </c>
      <c r="ED196" s="5">
        <f>IF('Tabulka klientů 2023'!$AS200='Hlavní stránka'!DU$1,1,0)</f>
        <v>0</v>
      </c>
      <c r="EE196" s="5">
        <f>IF('Tabulka klientů 2023'!$AV200='Hlavní stránka'!DU$1,1,0)</f>
        <v>0</v>
      </c>
      <c r="EF196" s="5">
        <f t="shared" si="9"/>
        <v>0</v>
      </c>
      <c r="EG196" s="2">
        <f t="shared" si="21"/>
        <v>0</v>
      </c>
      <c r="EH196" s="5">
        <f>IF('Tabulka klientů 2023'!$R200='Hlavní stránka'!EH$1,1,0)</f>
        <v>0</v>
      </c>
      <c r="EI196" s="5">
        <f>IF('Tabulka klientů 2023'!$U200='Hlavní stránka'!EH$1,1,0)</f>
        <v>0</v>
      </c>
      <c r="EJ196" s="5">
        <f>IF('Tabulka klientů 2023'!$X200='Hlavní stránka'!EH$1,1,0)</f>
        <v>0</v>
      </c>
      <c r="EK196" s="5">
        <f>IF('Tabulka klientů 2023'!$AA200='Hlavní stránka'!EH$1,1,0)</f>
        <v>0</v>
      </c>
      <c r="EL196" s="5">
        <f>IF('Tabulka klientů 2023'!$AD200='Hlavní stránka'!EH$1,1,0)</f>
        <v>0</v>
      </c>
      <c r="EM196" s="5">
        <f>IF('Tabulka klientů 2023'!$AG200='Hlavní stránka'!EH$1,1,0)</f>
        <v>0</v>
      </c>
      <c r="EN196" s="5">
        <f>IF('Tabulka klientů 2023'!$AJ200='Hlavní stránka'!EH$1,1,0)</f>
        <v>0</v>
      </c>
      <c r="EO196" s="5">
        <f>IF('Tabulka klientů 2023'!$AM200='Hlavní stránka'!EH$1,1,0)</f>
        <v>0</v>
      </c>
      <c r="EP196" s="5">
        <f>IF('Tabulka klientů 2023'!$AP200='Hlavní stránka'!EH$1,1,0)</f>
        <v>0</v>
      </c>
      <c r="EQ196" s="5">
        <f>IF('Tabulka klientů 2023'!$AS200='Hlavní stránka'!EH$1,1,0)</f>
        <v>0</v>
      </c>
      <c r="ER196" s="5">
        <f>IF('Tabulka klientů 2023'!$AV200='Hlavní stránka'!EH$1,1,0)</f>
        <v>0</v>
      </c>
      <c r="ES196" s="5">
        <f t="shared" si="10"/>
        <v>0</v>
      </c>
      <c r="ET196" s="2">
        <f t="shared" si="22"/>
        <v>0</v>
      </c>
      <c r="EU196" s="5">
        <f>IF('Tabulka klientů 2023'!$R200='Hlavní stránka'!EU$1,1,0)</f>
        <v>0</v>
      </c>
      <c r="EV196" s="5">
        <f>IF('Tabulka klientů 2023'!$U200='Hlavní stránka'!EU$1,1,0)</f>
        <v>0</v>
      </c>
      <c r="EW196" s="5">
        <f>IF('Tabulka klientů 2023'!$X200='Hlavní stránka'!EU$1,1,0)</f>
        <v>0</v>
      </c>
      <c r="EX196" s="5">
        <f>IF('Tabulka klientů 2023'!$AA200='Hlavní stránka'!EU$1,1,0)</f>
        <v>0</v>
      </c>
      <c r="EY196" s="5">
        <f>IF('Tabulka klientů 2023'!$AD200='Hlavní stránka'!EU$1,1,0)</f>
        <v>0</v>
      </c>
      <c r="EZ196" s="5">
        <f>IF('Tabulka klientů 2023'!$AG200='Hlavní stránka'!EU$1,1,0)</f>
        <v>0</v>
      </c>
      <c r="FA196" s="5">
        <f>IF('Tabulka klientů 2023'!$AJ200='Hlavní stránka'!EU$1,1,0)</f>
        <v>0</v>
      </c>
      <c r="FB196" s="5">
        <f>IF('Tabulka klientů 2023'!$AM200='Hlavní stránka'!EU$1,1,0)</f>
        <v>0</v>
      </c>
      <c r="FC196" s="5">
        <f>IF('Tabulka klientů 2023'!$AP200='Hlavní stránka'!EU$1,1,0)</f>
        <v>0</v>
      </c>
      <c r="FD196" s="5">
        <f>IF('Tabulka klientů 2023'!$AS200='Hlavní stránka'!EU$1,1,0)</f>
        <v>0</v>
      </c>
      <c r="FE196" s="5">
        <f>IF('Tabulka klientů 2023'!$AV200='Hlavní stránka'!EU$1,1,0)</f>
        <v>0</v>
      </c>
      <c r="FF196" s="5">
        <f t="shared" si="11"/>
        <v>0</v>
      </c>
      <c r="FG196" s="2">
        <f t="shared" si="23"/>
        <v>0</v>
      </c>
    </row>
    <row r="197" spans="1:163" ht="1.5" hidden="1" customHeight="1" x14ac:dyDescent="0.25">
      <c r="A197" s="4"/>
      <c r="B197" s="4"/>
      <c r="C197" s="4"/>
      <c r="D197" s="4"/>
      <c r="E197" s="4"/>
      <c r="F197" s="4"/>
      <c r="G197" s="4"/>
      <c r="H197" s="5">
        <f>IF('Tabulka klientů 2023'!$R201='Hlavní stránka'!$H$1,1,0)</f>
        <v>0</v>
      </c>
      <c r="I197" s="5">
        <f>IF('Tabulka klientů 2023'!$U201='Hlavní stránka'!$H$1,1,0)</f>
        <v>0</v>
      </c>
      <c r="J197" s="5">
        <f>IF('Tabulka klientů 2023'!$X201='Hlavní stránka'!$H$1,1,0)</f>
        <v>0</v>
      </c>
      <c r="K197" s="5">
        <f>IF('Tabulka klientů 2023'!$AA201='Hlavní stránka'!$H$1,1,0)</f>
        <v>0</v>
      </c>
      <c r="L197" s="5">
        <f>IF('Tabulka klientů 2023'!$AD201='Hlavní stránka'!$H$1,1,0)</f>
        <v>0</v>
      </c>
      <c r="M197" s="5">
        <f>IF('Tabulka klientů 2023'!$AG201='Hlavní stránka'!$H$1,1,0)</f>
        <v>0</v>
      </c>
      <c r="N197" s="5">
        <f>IF('Tabulka klientů 2023'!$AJ201='Hlavní stránka'!$H$1,1,0)</f>
        <v>0</v>
      </c>
      <c r="O197" s="5">
        <f>IF('Tabulka klientů 2023'!$AM201='Hlavní stránka'!$H$1,1,0)</f>
        <v>0</v>
      </c>
      <c r="P197" s="5">
        <f>IF('Tabulka klientů 2023'!$AP201='Hlavní stránka'!$H$1,1,0)</f>
        <v>0</v>
      </c>
      <c r="Q197" s="5">
        <f>IF('Tabulka klientů 2023'!$AS201='Hlavní stránka'!$H$1,1,0)</f>
        <v>0</v>
      </c>
      <c r="R197" s="5">
        <f>IF('Tabulka klientů 2023'!$AV201='Hlavní stránka'!$H$1,1,0)</f>
        <v>0</v>
      </c>
      <c r="S197" s="5">
        <f t="shared" si="0"/>
        <v>0</v>
      </c>
      <c r="T197" s="2">
        <f t="shared" si="12"/>
        <v>0</v>
      </c>
      <c r="U197" s="5">
        <f>IF('Tabulka klientů 2023'!$R201='Hlavní stránka'!U$1,1,0)</f>
        <v>0</v>
      </c>
      <c r="V197" s="5">
        <f>IF('Tabulka klientů 2023'!$U201='Hlavní stránka'!U$1,1,0)</f>
        <v>0</v>
      </c>
      <c r="W197" s="5">
        <f>IF('Tabulka klientů 2023'!$X201='Hlavní stránka'!U$1,1,0)</f>
        <v>0</v>
      </c>
      <c r="X197" s="5">
        <f>IF('Tabulka klientů 2023'!$AA201='Hlavní stránka'!U$1,1,0)</f>
        <v>0</v>
      </c>
      <c r="Y197" s="5">
        <f>IF('Tabulka klientů 2023'!$AD201='Hlavní stránka'!U$1,1,0)</f>
        <v>0</v>
      </c>
      <c r="Z197" s="5">
        <f>IF('Tabulka klientů 2023'!$AG201='Hlavní stránka'!U$1,1,0)</f>
        <v>0</v>
      </c>
      <c r="AA197" s="5">
        <f>IF('Tabulka klientů 2023'!$AJ201='Hlavní stránka'!U$1,1,0)</f>
        <v>0</v>
      </c>
      <c r="AB197" s="5">
        <f>IF('Tabulka klientů 2023'!$AM201='Hlavní stránka'!U$1,1,0)</f>
        <v>0</v>
      </c>
      <c r="AC197" s="5">
        <f>IF('Tabulka klientů 2023'!$AP201='Hlavní stránka'!U$1,1,0)</f>
        <v>0</v>
      </c>
      <c r="AD197" s="5">
        <f>IF('Tabulka klientů 2023'!$AS201='Hlavní stránka'!U$1,1,0)</f>
        <v>0</v>
      </c>
      <c r="AE197" s="5">
        <f>IF('Tabulka klientů 2023'!$AV201='Hlavní stránka'!U$1,1,0)</f>
        <v>0</v>
      </c>
      <c r="AF197" s="5">
        <f t="shared" si="1"/>
        <v>0</v>
      </c>
      <c r="AG197" s="2">
        <f t="shared" si="13"/>
        <v>0</v>
      </c>
      <c r="AH197" s="5">
        <f>IF('Tabulka klientů 2023'!$R201='Hlavní stránka'!AH$1,1,0)</f>
        <v>0</v>
      </c>
      <c r="AI197" s="5">
        <f>IF('Tabulka klientů 2023'!$U201='Hlavní stránka'!AH$1,1,0)</f>
        <v>0</v>
      </c>
      <c r="AJ197" s="5">
        <f>IF('Tabulka klientů 2023'!$X201='Hlavní stránka'!AH$1,1,0)</f>
        <v>0</v>
      </c>
      <c r="AK197" s="5">
        <f>IF('Tabulka klientů 2023'!$AA201='Hlavní stránka'!AH$1,1,0)</f>
        <v>0</v>
      </c>
      <c r="AL197" s="5">
        <f>IF('Tabulka klientů 2023'!$AD201='Hlavní stránka'!AH$1,1,0)</f>
        <v>0</v>
      </c>
      <c r="AM197" s="5">
        <f>IF('Tabulka klientů 2023'!$AG201='Hlavní stránka'!AH$1,1,0)</f>
        <v>0</v>
      </c>
      <c r="AN197" s="5">
        <f>IF('Tabulka klientů 2023'!$AJ201='Hlavní stránka'!AH$1,1,0)</f>
        <v>0</v>
      </c>
      <c r="AO197" s="5">
        <f>IF('Tabulka klientů 2023'!$AM201='Hlavní stránka'!AH$1,1,0)</f>
        <v>0</v>
      </c>
      <c r="AP197" s="5">
        <f>IF('Tabulka klientů 2023'!$AP201='Hlavní stránka'!AH$1,1,0)</f>
        <v>0</v>
      </c>
      <c r="AQ197" s="5">
        <f>IF('Tabulka klientů 2023'!$AS201='Hlavní stránka'!AH$1,1,0)</f>
        <v>0</v>
      </c>
      <c r="AR197" s="5">
        <f>IF('Tabulka klientů 2023'!$AV201='Hlavní stránka'!AH$1,1,0)</f>
        <v>0</v>
      </c>
      <c r="AS197" s="5">
        <f t="shared" si="2"/>
        <v>0</v>
      </c>
      <c r="AT197" s="2">
        <f t="shared" si="14"/>
        <v>0</v>
      </c>
      <c r="AU197" s="5">
        <f>IF('Tabulka klientů 2023'!$R201='Hlavní stránka'!AU$1,1,0)</f>
        <v>0</v>
      </c>
      <c r="AV197" s="5">
        <f>IF('Tabulka klientů 2023'!$U201='Hlavní stránka'!AU$1,1,0)</f>
        <v>0</v>
      </c>
      <c r="AW197" s="5">
        <f>IF('Tabulka klientů 2023'!$X201='Hlavní stránka'!AU$1,1,0)</f>
        <v>0</v>
      </c>
      <c r="AX197" s="5">
        <f>IF('Tabulka klientů 2023'!$AA201='Hlavní stránka'!AU$1,1,0)</f>
        <v>0</v>
      </c>
      <c r="AY197" s="5">
        <f>IF('Tabulka klientů 2023'!$AD201='Hlavní stránka'!AU$1,1,0)</f>
        <v>0</v>
      </c>
      <c r="AZ197" s="5">
        <f>IF('Tabulka klientů 2023'!$AG201='Hlavní stránka'!AU$1,1,0)</f>
        <v>0</v>
      </c>
      <c r="BA197" s="5">
        <f>IF('Tabulka klientů 2023'!$AJ201='Hlavní stránka'!AU$1,1,0)</f>
        <v>0</v>
      </c>
      <c r="BB197" s="5">
        <f>IF('Tabulka klientů 2023'!$AM201='Hlavní stránka'!AU$1,1,0)</f>
        <v>0</v>
      </c>
      <c r="BC197" s="5">
        <f>IF('Tabulka klientů 2023'!$AP201='Hlavní stránka'!AU$1,1,0)</f>
        <v>0</v>
      </c>
      <c r="BD197" s="5">
        <f>IF('Tabulka klientů 2023'!$AS201='Hlavní stránka'!AU$1,1,0)</f>
        <v>0</v>
      </c>
      <c r="BE197" s="5">
        <f>IF('Tabulka klientů 2023'!$AV201='Hlavní stránka'!AU$1,1,0)</f>
        <v>0</v>
      </c>
      <c r="BF197" s="5">
        <f t="shared" si="3"/>
        <v>0</v>
      </c>
      <c r="BG197" s="2">
        <f t="shared" si="15"/>
        <v>0</v>
      </c>
      <c r="BH197" s="5">
        <f>IF('Tabulka klientů 2023'!$R201='Hlavní stránka'!BH$1,1,0)</f>
        <v>0</v>
      </c>
      <c r="BI197" s="5">
        <f>IF('Tabulka klientů 2023'!$U201='Hlavní stránka'!BH$1,1,0)</f>
        <v>0</v>
      </c>
      <c r="BJ197" s="5">
        <f>IF('Tabulka klientů 2023'!$X201='Hlavní stránka'!BH$1,1,0)</f>
        <v>0</v>
      </c>
      <c r="BK197" s="5">
        <f>IF('Tabulka klientů 2023'!$AA201='Hlavní stránka'!BH$1,1,0)</f>
        <v>0</v>
      </c>
      <c r="BL197" s="5">
        <f>IF('Tabulka klientů 2023'!$AD201='Hlavní stránka'!BH$1,1,0)</f>
        <v>0</v>
      </c>
      <c r="BM197" s="5">
        <f>IF('Tabulka klientů 2023'!$AG201='Hlavní stránka'!BH$1,1,0)</f>
        <v>0</v>
      </c>
      <c r="BN197" s="5">
        <f>IF('Tabulka klientů 2023'!$AJ201='Hlavní stránka'!BH$1,1,0)</f>
        <v>0</v>
      </c>
      <c r="BO197" s="5">
        <f>IF('Tabulka klientů 2023'!$AM201='Hlavní stránka'!BH$1,1,0)</f>
        <v>0</v>
      </c>
      <c r="BP197" s="5">
        <f>IF('Tabulka klientů 2023'!$AP201='Hlavní stránka'!BH$1,1,0)</f>
        <v>0</v>
      </c>
      <c r="BQ197" s="5">
        <f>IF('Tabulka klientů 2023'!$AS201='Hlavní stránka'!BH$1,1,0)</f>
        <v>0</v>
      </c>
      <c r="BR197" s="5">
        <f>IF('Tabulka klientů 2023'!$AV201='Hlavní stránka'!BH$1,1,0)</f>
        <v>0</v>
      </c>
      <c r="BS197" s="5">
        <f t="shared" si="4"/>
        <v>0</v>
      </c>
      <c r="BT197" s="2">
        <f t="shared" si="16"/>
        <v>0</v>
      </c>
      <c r="BU197" s="5">
        <f>IF('Tabulka klientů 2023'!$R201='Hlavní stránka'!BU$1,1,0)</f>
        <v>0</v>
      </c>
      <c r="BV197" s="5">
        <f>IF('Tabulka klientů 2023'!$U201='Hlavní stránka'!BU$1,1,0)</f>
        <v>0</v>
      </c>
      <c r="BW197" s="5">
        <f>IF('Tabulka klientů 2023'!$X201='Hlavní stránka'!BU$1,1,0)</f>
        <v>0</v>
      </c>
      <c r="BX197" s="5">
        <f>IF('Tabulka klientů 2023'!$AA201='Hlavní stránka'!BU$1,1,0)</f>
        <v>0</v>
      </c>
      <c r="BY197" s="5">
        <f>IF('Tabulka klientů 2023'!$AD201='Hlavní stránka'!BU$1,1,0)</f>
        <v>0</v>
      </c>
      <c r="BZ197" s="5">
        <f>IF('Tabulka klientů 2023'!$AG201='Hlavní stránka'!BU$1,1,0)</f>
        <v>0</v>
      </c>
      <c r="CA197" s="5">
        <f>IF('Tabulka klientů 2023'!$AJ201='Hlavní stránka'!BU$1,1,0)</f>
        <v>0</v>
      </c>
      <c r="CB197" s="5">
        <f>IF('Tabulka klientů 2023'!$AM201='Hlavní stránka'!BU$1,1,0)</f>
        <v>0</v>
      </c>
      <c r="CC197" s="5">
        <f>IF('Tabulka klientů 2023'!$AP201='Hlavní stránka'!BU$1,1,0)</f>
        <v>0</v>
      </c>
      <c r="CD197" s="5">
        <f>IF('Tabulka klientů 2023'!$AS201='Hlavní stránka'!BU$1,1,0)</f>
        <v>0</v>
      </c>
      <c r="CE197" s="5">
        <f>IF('Tabulka klientů 2023'!$AV201='Hlavní stránka'!BU$1,1,0)</f>
        <v>0</v>
      </c>
      <c r="CF197" s="5">
        <f t="shared" si="5"/>
        <v>0</v>
      </c>
      <c r="CG197" s="2">
        <f t="shared" si="17"/>
        <v>0</v>
      </c>
      <c r="CH197" s="5">
        <f>IF('Tabulka klientů 2023'!$R201='Hlavní stránka'!CH$1,1,0)</f>
        <v>0</v>
      </c>
      <c r="CI197" s="5">
        <f>IF('Tabulka klientů 2023'!$U201='Hlavní stránka'!CH$1,1,0)</f>
        <v>0</v>
      </c>
      <c r="CJ197" s="5">
        <f>IF('Tabulka klientů 2023'!$X201='Hlavní stránka'!CH$1,1,0)</f>
        <v>0</v>
      </c>
      <c r="CK197" s="5">
        <f>IF('Tabulka klientů 2023'!$AA201='Hlavní stránka'!CH$1,1,0)</f>
        <v>0</v>
      </c>
      <c r="CL197" s="5">
        <f>IF('Tabulka klientů 2023'!$AD201='Hlavní stránka'!CH$1,1,0)</f>
        <v>0</v>
      </c>
      <c r="CM197" s="5">
        <f>IF('Tabulka klientů 2023'!$AG201='Hlavní stránka'!CH$1,1,0)</f>
        <v>0</v>
      </c>
      <c r="CN197" s="5">
        <f>IF('Tabulka klientů 2023'!$AJ201='Hlavní stránka'!CH$1,1,0)</f>
        <v>0</v>
      </c>
      <c r="CO197" s="5">
        <f>IF('Tabulka klientů 2023'!$AM201='Hlavní stránka'!CH$1,1,0)</f>
        <v>0</v>
      </c>
      <c r="CP197" s="5">
        <f>IF('Tabulka klientů 2023'!$AP201='Hlavní stránka'!CH$1,1,0)</f>
        <v>0</v>
      </c>
      <c r="CQ197" s="5">
        <f>IF('Tabulka klientů 2023'!$AS201='Hlavní stránka'!CH$1,1,0)</f>
        <v>0</v>
      </c>
      <c r="CR197" s="5">
        <f>IF('Tabulka klientů 2023'!$AV201='Hlavní stránka'!CH$1,1,0)</f>
        <v>0</v>
      </c>
      <c r="CS197" s="5">
        <f t="shared" si="6"/>
        <v>0</v>
      </c>
      <c r="CT197" s="2">
        <f t="shared" si="18"/>
        <v>0</v>
      </c>
      <c r="CU197" s="5">
        <f>IF('Tabulka klientů 2023'!$R201='Hlavní stránka'!CU$1,1,0)</f>
        <v>0</v>
      </c>
      <c r="CV197" s="5">
        <f>IF('Tabulka klientů 2023'!$U201='Hlavní stránka'!CU$1,1,0)</f>
        <v>0</v>
      </c>
      <c r="CW197" s="5">
        <f>IF('Tabulka klientů 2023'!$X201='Hlavní stránka'!CU$1,1,0)</f>
        <v>0</v>
      </c>
      <c r="CX197" s="5">
        <f>IF('Tabulka klientů 2023'!$AA201='Hlavní stránka'!CU$1,1,0)</f>
        <v>0</v>
      </c>
      <c r="CY197" s="5">
        <f>IF('Tabulka klientů 2023'!$AD201='Hlavní stránka'!CU$1,1,0)</f>
        <v>0</v>
      </c>
      <c r="CZ197" s="5">
        <f>IF('Tabulka klientů 2023'!$AG201='Hlavní stránka'!CU$1,1,0)</f>
        <v>0</v>
      </c>
      <c r="DA197" s="5">
        <f>IF('Tabulka klientů 2023'!$AJ201='Hlavní stránka'!CU$1,1,0)</f>
        <v>0</v>
      </c>
      <c r="DB197" s="5">
        <f>IF('Tabulka klientů 2023'!$AM201='Hlavní stránka'!CU$1,1,0)</f>
        <v>0</v>
      </c>
      <c r="DC197" s="5">
        <f>IF('Tabulka klientů 2023'!$AP201='Hlavní stránka'!CU$1,1,0)</f>
        <v>0</v>
      </c>
      <c r="DD197" s="5">
        <f>IF('Tabulka klientů 2023'!$AS201='Hlavní stránka'!CU$1,1,0)</f>
        <v>0</v>
      </c>
      <c r="DE197" s="5">
        <f>IF('Tabulka klientů 2023'!$AV201='Hlavní stránka'!CU$1,1,0)</f>
        <v>0</v>
      </c>
      <c r="DF197" s="5">
        <f t="shared" si="7"/>
        <v>0</v>
      </c>
      <c r="DG197" s="2">
        <f t="shared" si="19"/>
        <v>0</v>
      </c>
      <c r="DH197" s="5">
        <f>IF('Tabulka klientů 2023'!$R201='Hlavní stránka'!DH$1,1,0)</f>
        <v>0</v>
      </c>
      <c r="DI197" s="5">
        <f>IF('Tabulka klientů 2023'!$U201='Hlavní stránka'!DH$1,1,0)</f>
        <v>0</v>
      </c>
      <c r="DJ197" s="5">
        <f>IF('Tabulka klientů 2023'!$X201='Hlavní stránka'!DH$1,1,0)</f>
        <v>0</v>
      </c>
      <c r="DK197" s="5">
        <f>IF('Tabulka klientů 2023'!$AA201='Hlavní stránka'!DH$1,1,0)</f>
        <v>0</v>
      </c>
      <c r="DL197" s="5">
        <f>IF('Tabulka klientů 2023'!$AD201='Hlavní stránka'!DH$1,1,0)</f>
        <v>0</v>
      </c>
      <c r="DM197" s="5">
        <f>IF('Tabulka klientů 2023'!$AG201='Hlavní stránka'!DH$1,1,0)</f>
        <v>0</v>
      </c>
      <c r="DN197" s="5">
        <f>IF('Tabulka klientů 2023'!$AJ201='Hlavní stránka'!DH$1,1,0)</f>
        <v>0</v>
      </c>
      <c r="DO197" s="5">
        <f>IF('Tabulka klientů 2023'!$AM201='Hlavní stránka'!DH$1,1,0)</f>
        <v>0</v>
      </c>
      <c r="DP197" s="5">
        <f>IF('Tabulka klientů 2023'!$AP201='Hlavní stránka'!DH$1,1,0)</f>
        <v>0</v>
      </c>
      <c r="DQ197" s="5">
        <f>IF('Tabulka klientů 2023'!$AS201='Hlavní stránka'!DH$1,1,0)</f>
        <v>0</v>
      </c>
      <c r="DR197" s="5">
        <f>IF('Tabulka klientů 2023'!$AV201='Hlavní stránka'!DH$1,1,0)</f>
        <v>0</v>
      </c>
      <c r="DS197" s="5">
        <f t="shared" si="8"/>
        <v>0</v>
      </c>
      <c r="DT197" s="2">
        <f t="shared" si="20"/>
        <v>0</v>
      </c>
      <c r="DU197" s="5">
        <f>IF('Tabulka klientů 2023'!$R201='Hlavní stránka'!DU$1,1,0)</f>
        <v>0</v>
      </c>
      <c r="DV197" s="5">
        <f>IF('Tabulka klientů 2023'!$U201='Hlavní stránka'!DU$1,1,0)</f>
        <v>0</v>
      </c>
      <c r="DW197" s="5">
        <f>IF('Tabulka klientů 2023'!$X201='Hlavní stránka'!DU$1,1,0)</f>
        <v>0</v>
      </c>
      <c r="DX197" s="5">
        <f>IF('Tabulka klientů 2023'!$AA201='Hlavní stránka'!DU$1,1,0)</f>
        <v>0</v>
      </c>
      <c r="DY197" s="5">
        <f>IF('Tabulka klientů 2023'!$AD201='Hlavní stránka'!DU$1,1,0)</f>
        <v>0</v>
      </c>
      <c r="DZ197" s="5">
        <f>IF('Tabulka klientů 2023'!$AG201='Hlavní stránka'!DU$1,1,0)</f>
        <v>0</v>
      </c>
      <c r="EA197" s="5">
        <f>IF('Tabulka klientů 2023'!$AJ201='Hlavní stránka'!DU$1,1,0)</f>
        <v>0</v>
      </c>
      <c r="EB197" s="5">
        <f>IF('Tabulka klientů 2023'!$AM201='Hlavní stránka'!DU$1,1,0)</f>
        <v>0</v>
      </c>
      <c r="EC197" s="5">
        <f>IF('Tabulka klientů 2023'!$AP201='Hlavní stránka'!DU$1,1,0)</f>
        <v>0</v>
      </c>
      <c r="ED197" s="5">
        <f>IF('Tabulka klientů 2023'!$AS201='Hlavní stránka'!DU$1,1,0)</f>
        <v>0</v>
      </c>
      <c r="EE197" s="5">
        <f>IF('Tabulka klientů 2023'!$AV201='Hlavní stránka'!DU$1,1,0)</f>
        <v>0</v>
      </c>
      <c r="EF197" s="5">
        <f t="shared" si="9"/>
        <v>0</v>
      </c>
      <c r="EG197" s="2">
        <f t="shared" si="21"/>
        <v>0</v>
      </c>
      <c r="EH197" s="5">
        <f>IF('Tabulka klientů 2023'!$R201='Hlavní stránka'!EH$1,1,0)</f>
        <v>0</v>
      </c>
      <c r="EI197" s="5">
        <f>IF('Tabulka klientů 2023'!$U201='Hlavní stránka'!EH$1,1,0)</f>
        <v>0</v>
      </c>
      <c r="EJ197" s="5">
        <f>IF('Tabulka klientů 2023'!$X201='Hlavní stránka'!EH$1,1,0)</f>
        <v>0</v>
      </c>
      <c r="EK197" s="5">
        <f>IF('Tabulka klientů 2023'!$AA201='Hlavní stránka'!EH$1,1,0)</f>
        <v>0</v>
      </c>
      <c r="EL197" s="5">
        <f>IF('Tabulka klientů 2023'!$AD201='Hlavní stránka'!EH$1,1,0)</f>
        <v>0</v>
      </c>
      <c r="EM197" s="5">
        <f>IF('Tabulka klientů 2023'!$AG201='Hlavní stránka'!EH$1,1,0)</f>
        <v>0</v>
      </c>
      <c r="EN197" s="5">
        <f>IF('Tabulka klientů 2023'!$AJ201='Hlavní stránka'!EH$1,1,0)</f>
        <v>0</v>
      </c>
      <c r="EO197" s="5">
        <f>IF('Tabulka klientů 2023'!$AM201='Hlavní stránka'!EH$1,1,0)</f>
        <v>0</v>
      </c>
      <c r="EP197" s="5">
        <f>IF('Tabulka klientů 2023'!$AP201='Hlavní stránka'!EH$1,1,0)</f>
        <v>0</v>
      </c>
      <c r="EQ197" s="5">
        <f>IF('Tabulka klientů 2023'!$AS201='Hlavní stránka'!EH$1,1,0)</f>
        <v>0</v>
      </c>
      <c r="ER197" s="5">
        <f>IF('Tabulka klientů 2023'!$AV201='Hlavní stránka'!EH$1,1,0)</f>
        <v>0</v>
      </c>
      <c r="ES197" s="5">
        <f t="shared" si="10"/>
        <v>0</v>
      </c>
      <c r="ET197" s="2">
        <f t="shared" si="22"/>
        <v>0</v>
      </c>
      <c r="EU197" s="5">
        <f>IF('Tabulka klientů 2023'!$R201='Hlavní stránka'!EU$1,1,0)</f>
        <v>0</v>
      </c>
      <c r="EV197" s="5">
        <f>IF('Tabulka klientů 2023'!$U201='Hlavní stránka'!EU$1,1,0)</f>
        <v>0</v>
      </c>
      <c r="EW197" s="5">
        <f>IF('Tabulka klientů 2023'!$X201='Hlavní stránka'!EU$1,1,0)</f>
        <v>0</v>
      </c>
      <c r="EX197" s="5">
        <f>IF('Tabulka klientů 2023'!$AA201='Hlavní stránka'!EU$1,1,0)</f>
        <v>0</v>
      </c>
      <c r="EY197" s="5">
        <f>IF('Tabulka klientů 2023'!$AD201='Hlavní stránka'!EU$1,1,0)</f>
        <v>0</v>
      </c>
      <c r="EZ197" s="5">
        <f>IF('Tabulka klientů 2023'!$AG201='Hlavní stránka'!EU$1,1,0)</f>
        <v>0</v>
      </c>
      <c r="FA197" s="5">
        <f>IF('Tabulka klientů 2023'!$AJ201='Hlavní stránka'!EU$1,1,0)</f>
        <v>0</v>
      </c>
      <c r="FB197" s="5">
        <f>IF('Tabulka klientů 2023'!$AM201='Hlavní stránka'!EU$1,1,0)</f>
        <v>0</v>
      </c>
      <c r="FC197" s="5">
        <f>IF('Tabulka klientů 2023'!$AP201='Hlavní stránka'!EU$1,1,0)</f>
        <v>0</v>
      </c>
      <c r="FD197" s="5">
        <f>IF('Tabulka klientů 2023'!$AS201='Hlavní stránka'!EU$1,1,0)</f>
        <v>0</v>
      </c>
      <c r="FE197" s="5">
        <f>IF('Tabulka klientů 2023'!$AV201='Hlavní stránka'!EU$1,1,0)</f>
        <v>0</v>
      </c>
      <c r="FF197" s="5">
        <f t="shared" si="11"/>
        <v>0</v>
      </c>
      <c r="FG197" s="2">
        <f t="shared" si="23"/>
        <v>0</v>
      </c>
    </row>
    <row r="198" spans="1:163" ht="1.5" hidden="1" customHeight="1" x14ac:dyDescent="0.25">
      <c r="A198" s="4"/>
      <c r="B198" s="4"/>
      <c r="C198" s="4"/>
      <c r="D198" s="4"/>
      <c r="E198" s="4"/>
      <c r="F198" s="4"/>
      <c r="G198" s="4"/>
      <c r="H198" s="5">
        <f>IF('Tabulka klientů 2023'!$R202='Hlavní stránka'!$H$1,1,0)</f>
        <v>0</v>
      </c>
      <c r="I198" s="5">
        <f>IF('Tabulka klientů 2023'!$U202='Hlavní stránka'!$H$1,1,0)</f>
        <v>0</v>
      </c>
      <c r="J198" s="5">
        <f>IF('Tabulka klientů 2023'!$X202='Hlavní stránka'!$H$1,1,0)</f>
        <v>0</v>
      </c>
      <c r="K198" s="5">
        <f>IF('Tabulka klientů 2023'!$AA202='Hlavní stránka'!$H$1,1,0)</f>
        <v>0</v>
      </c>
      <c r="L198" s="5">
        <f>IF('Tabulka klientů 2023'!$AD202='Hlavní stránka'!$H$1,1,0)</f>
        <v>0</v>
      </c>
      <c r="M198" s="5">
        <f>IF('Tabulka klientů 2023'!$AG202='Hlavní stránka'!$H$1,1,0)</f>
        <v>0</v>
      </c>
      <c r="N198" s="5">
        <f>IF('Tabulka klientů 2023'!$AJ202='Hlavní stránka'!$H$1,1,0)</f>
        <v>0</v>
      </c>
      <c r="O198" s="5">
        <f>IF('Tabulka klientů 2023'!$AM202='Hlavní stránka'!$H$1,1,0)</f>
        <v>0</v>
      </c>
      <c r="P198" s="5">
        <f>IF('Tabulka klientů 2023'!$AP202='Hlavní stránka'!$H$1,1,0)</f>
        <v>0</v>
      </c>
      <c r="Q198" s="5">
        <f>IF('Tabulka klientů 2023'!$AS202='Hlavní stránka'!$H$1,1,0)</f>
        <v>0</v>
      </c>
      <c r="R198" s="5">
        <f>IF('Tabulka klientů 2023'!$AV202='Hlavní stránka'!$H$1,1,0)</f>
        <v>0</v>
      </c>
      <c r="S198" s="5">
        <f t="shared" si="0"/>
        <v>0</v>
      </c>
      <c r="T198" s="2">
        <f t="shared" si="12"/>
        <v>0</v>
      </c>
      <c r="U198" s="5">
        <f>IF('Tabulka klientů 2023'!$R202='Hlavní stránka'!U$1,1,0)</f>
        <v>0</v>
      </c>
      <c r="V198" s="5">
        <f>IF('Tabulka klientů 2023'!$U202='Hlavní stránka'!U$1,1,0)</f>
        <v>0</v>
      </c>
      <c r="W198" s="5">
        <f>IF('Tabulka klientů 2023'!$X202='Hlavní stránka'!U$1,1,0)</f>
        <v>0</v>
      </c>
      <c r="X198" s="5">
        <f>IF('Tabulka klientů 2023'!$AA202='Hlavní stránka'!U$1,1,0)</f>
        <v>0</v>
      </c>
      <c r="Y198" s="5">
        <f>IF('Tabulka klientů 2023'!$AD202='Hlavní stránka'!U$1,1,0)</f>
        <v>0</v>
      </c>
      <c r="Z198" s="5">
        <f>IF('Tabulka klientů 2023'!$AG202='Hlavní stránka'!U$1,1,0)</f>
        <v>0</v>
      </c>
      <c r="AA198" s="5">
        <f>IF('Tabulka klientů 2023'!$AJ202='Hlavní stránka'!U$1,1,0)</f>
        <v>0</v>
      </c>
      <c r="AB198" s="5">
        <f>IF('Tabulka klientů 2023'!$AM202='Hlavní stránka'!U$1,1,0)</f>
        <v>0</v>
      </c>
      <c r="AC198" s="5">
        <f>IF('Tabulka klientů 2023'!$AP202='Hlavní stránka'!U$1,1,0)</f>
        <v>0</v>
      </c>
      <c r="AD198" s="5">
        <f>IF('Tabulka klientů 2023'!$AS202='Hlavní stránka'!U$1,1,0)</f>
        <v>0</v>
      </c>
      <c r="AE198" s="5">
        <f>IF('Tabulka klientů 2023'!$AV202='Hlavní stránka'!U$1,1,0)</f>
        <v>0</v>
      </c>
      <c r="AF198" s="5">
        <f t="shared" si="1"/>
        <v>0</v>
      </c>
      <c r="AG198" s="2">
        <f t="shared" si="13"/>
        <v>0</v>
      </c>
      <c r="AH198" s="5">
        <f>IF('Tabulka klientů 2023'!$R202='Hlavní stránka'!AH$1,1,0)</f>
        <v>0</v>
      </c>
      <c r="AI198" s="5">
        <f>IF('Tabulka klientů 2023'!$U202='Hlavní stránka'!AH$1,1,0)</f>
        <v>0</v>
      </c>
      <c r="AJ198" s="5">
        <f>IF('Tabulka klientů 2023'!$X202='Hlavní stránka'!AH$1,1,0)</f>
        <v>0</v>
      </c>
      <c r="AK198" s="5">
        <f>IF('Tabulka klientů 2023'!$AA202='Hlavní stránka'!AH$1,1,0)</f>
        <v>0</v>
      </c>
      <c r="AL198" s="5">
        <f>IF('Tabulka klientů 2023'!$AD202='Hlavní stránka'!AH$1,1,0)</f>
        <v>0</v>
      </c>
      <c r="AM198" s="5">
        <f>IF('Tabulka klientů 2023'!$AG202='Hlavní stránka'!AH$1,1,0)</f>
        <v>0</v>
      </c>
      <c r="AN198" s="5">
        <f>IF('Tabulka klientů 2023'!$AJ202='Hlavní stránka'!AH$1,1,0)</f>
        <v>0</v>
      </c>
      <c r="AO198" s="5">
        <f>IF('Tabulka klientů 2023'!$AM202='Hlavní stránka'!AH$1,1,0)</f>
        <v>0</v>
      </c>
      <c r="AP198" s="5">
        <f>IF('Tabulka klientů 2023'!$AP202='Hlavní stránka'!AH$1,1,0)</f>
        <v>0</v>
      </c>
      <c r="AQ198" s="5">
        <f>IF('Tabulka klientů 2023'!$AS202='Hlavní stránka'!AH$1,1,0)</f>
        <v>0</v>
      </c>
      <c r="AR198" s="5">
        <f>IF('Tabulka klientů 2023'!$AV202='Hlavní stránka'!AH$1,1,0)</f>
        <v>0</v>
      </c>
      <c r="AS198" s="5">
        <f t="shared" si="2"/>
        <v>0</v>
      </c>
      <c r="AT198" s="2">
        <f t="shared" si="14"/>
        <v>0</v>
      </c>
      <c r="AU198" s="5">
        <f>IF('Tabulka klientů 2023'!$R202='Hlavní stránka'!AU$1,1,0)</f>
        <v>0</v>
      </c>
      <c r="AV198" s="5">
        <f>IF('Tabulka klientů 2023'!$U202='Hlavní stránka'!AU$1,1,0)</f>
        <v>0</v>
      </c>
      <c r="AW198" s="5">
        <f>IF('Tabulka klientů 2023'!$X202='Hlavní stránka'!AU$1,1,0)</f>
        <v>0</v>
      </c>
      <c r="AX198" s="5">
        <f>IF('Tabulka klientů 2023'!$AA202='Hlavní stránka'!AU$1,1,0)</f>
        <v>0</v>
      </c>
      <c r="AY198" s="5">
        <f>IF('Tabulka klientů 2023'!$AD202='Hlavní stránka'!AU$1,1,0)</f>
        <v>0</v>
      </c>
      <c r="AZ198" s="5">
        <f>IF('Tabulka klientů 2023'!$AG202='Hlavní stránka'!AU$1,1,0)</f>
        <v>0</v>
      </c>
      <c r="BA198" s="5">
        <f>IF('Tabulka klientů 2023'!$AJ202='Hlavní stránka'!AU$1,1,0)</f>
        <v>0</v>
      </c>
      <c r="BB198" s="5">
        <f>IF('Tabulka klientů 2023'!$AM202='Hlavní stránka'!AU$1,1,0)</f>
        <v>0</v>
      </c>
      <c r="BC198" s="5">
        <f>IF('Tabulka klientů 2023'!$AP202='Hlavní stránka'!AU$1,1,0)</f>
        <v>0</v>
      </c>
      <c r="BD198" s="5">
        <f>IF('Tabulka klientů 2023'!$AS202='Hlavní stránka'!AU$1,1,0)</f>
        <v>0</v>
      </c>
      <c r="BE198" s="5">
        <f>IF('Tabulka klientů 2023'!$AV202='Hlavní stránka'!AU$1,1,0)</f>
        <v>0</v>
      </c>
      <c r="BF198" s="5">
        <f t="shared" si="3"/>
        <v>0</v>
      </c>
      <c r="BG198" s="2">
        <f t="shared" si="15"/>
        <v>0</v>
      </c>
      <c r="BH198" s="5">
        <f>IF('Tabulka klientů 2023'!$R202='Hlavní stránka'!BH$1,1,0)</f>
        <v>0</v>
      </c>
      <c r="BI198" s="5">
        <f>IF('Tabulka klientů 2023'!$U202='Hlavní stránka'!BH$1,1,0)</f>
        <v>0</v>
      </c>
      <c r="BJ198" s="5">
        <f>IF('Tabulka klientů 2023'!$X202='Hlavní stránka'!BH$1,1,0)</f>
        <v>0</v>
      </c>
      <c r="BK198" s="5">
        <f>IF('Tabulka klientů 2023'!$AA202='Hlavní stránka'!BH$1,1,0)</f>
        <v>0</v>
      </c>
      <c r="BL198" s="5">
        <f>IF('Tabulka klientů 2023'!$AD202='Hlavní stránka'!BH$1,1,0)</f>
        <v>0</v>
      </c>
      <c r="BM198" s="5">
        <f>IF('Tabulka klientů 2023'!$AG202='Hlavní stránka'!BH$1,1,0)</f>
        <v>0</v>
      </c>
      <c r="BN198" s="5">
        <f>IF('Tabulka klientů 2023'!$AJ202='Hlavní stránka'!BH$1,1,0)</f>
        <v>0</v>
      </c>
      <c r="BO198" s="5">
        <f>IF('Tabulka klientů 2023'!$AM202='Hlavní stránka'!BH$1,1,0)</f>
        <v>0</v>
      </c>
      <c r="BP198" s="5">
        <f>IF('Tabulka klientů 2023'!$AP202='Hlavní stránka'!BH$1,1,0)</f>
        <v>0</v>
      </c>
      <c r="BQ198" s="5">
        <f>IF('Tabulka klientů 2023'!$AS202='Hlavní stránka'!BH$1,1,0)</f>
        <v>0</v>
      </c>
      <c r="BR198" s="5">
        <f>IF('Tabulka klientů 2023'!$AV202='Hlavní stránka'!BH$1,1,0)</f>
        <v>0</v>
      </c>
      <c r="BS198" s="5">
        <f t="shared" si="4"/>
        <v>0</v>
      </c>
      <c r="BT198" s="2">
        <f t="shared" si="16"/>
        <v>0</v>
      </c>
      <c r="BU198" s="5">
        <f>IF('Tabulka klientů 2023'!$R202='Hlavní stránka'!BU$1,1,0)</f>
        <v>0</v>
      </c>
      <c r="BV198" s="5">
        <f>IF('Tabulka klientů 2023'!$U202='Hlavní stránka'!BU$1,1,0)</f>
        <v>0</v>
      </c>
      <c r="BW198" s="5">
        <f>IF('Tabulka klientů 2023'!$X202='Hlavní stránka'!BU$1,1,0)</f>
        <v>0</v>
      </c>
      <c r="BX198" s="5">
        <f>IF('Tabulka klientů 2023'!$AA202='Hlavní stránka'!BU$1,1,0)</f>
        <v>0</v>
      </c>
      <c r="BY198" s="5">
        <f>IF('Tabulka klientů 2023'!$AD202='Hlavní stránka'!BU$1,1,0)</f>
        <v>0</v>
      </c>
      <c r="BZ198" s="5">
        <f>IF('Tabulka klientů 2023'!$AG202='Hlavní stránka'!BU$1,1,0)</f>
        <v>0</v>
      </c>
      <c r="CA198" s="5">
        <f>IF('Tabulka klientů 2023'!$AJ202='Hlavní stránka'!BU$1,1,0)</f>
        <v>0</v>
      </c>
      <c r="CB198" s="5">
        <f>IF('Tabulka klientů 2023'!$AM202='Hlavní stránka'!BU$1,1,0)</f>
        <v>0</v>
      </c>
      <c r="CC198" s="5">
        <f>IF('Tabulka klientů 2023'!$AP202='Hlavní stránka'!BU$1,1,0)</f>
        <v>0</v>
      </c>
      <c r="CD198" s="5">
        <f>IF('Tabulka klientů 2023'!$AS202='Hlavní stránka'!BU$1,1,0)</f>
        <v>0</v>
      </c>
      <c r="CE198" s="5">
        <f>IF('Tabulka klientů 2023'!$AV202='Hlavní stránka'!BU$1,1,0)</f>
        <v>0</v>
      </c>
      <c r="CF198" s="5">
        <f t="shared" si="5"/>
        <v>0</v>
      </c>
      <c r="CG198" s="2">
        <f t="shared" si="17"/>
        <v>0</v>
      </c>
      <c r="CH198" s="5">
        <f>IF('Tabulka klientů 2023'!$R202='Hlavní stránka'!CH$1,1,0)</f>
        <v>0</v>
      </c>
      <c r="CI198" s="5">
        <f>IF('Tabulka klientů 2023'!$U202='Hlavní stránka'!CH$1,1,0)</f>
        <v>0</v>
      </c>
      <c r="CJ198" s="5">
        <f>IF('Tabulka klientů 2023'!$X202='Hlavní stránka'!CH$1,1,0)</f>
        <v>0</v>
      </c>
      <c r="CK198" s="5">
        <f>IF('Tabulka klientů 2023'!$AA202='Hlavní stránka'!CH$1,1,0)</f>
        <v>0</v>
      </c>
      <c r="CL198" s="5">
        <f>IF('Tabulka klientů 2023'!$AD202='Hlavní stránka'!CH$1,1,0)</f>
        <v>0</v>
      </c>
      <c r="CM198" s="5">
        <f>IF('Tabulka klientů 2023'!$AG202='Hlavní stránka'!CH$1,1,0)</f>
        <v>0</v>
      </c>
      <c r="CN198" s="5">
        <f>IF('Tabulka klientů 2023'!$AJ202='Hlavní stránka'!CH$1,1,0)</f>
        <v>0</v>
      </c>
      <c r="CO198" s="5">
        <f>IF('Tabulka klientů 2023'!$AM202='Hlavní stránka'!CH$1,1,0)</f>
        <v>0</v>
      </c>
      <c r="CP198" s="5">
        <f>IF('Tabulka klientů 2023'!$AP202='Hlavní stránka'!CH$1,1,0)</f>
        <v>0</v>
      </c>
      <c r="CQ198" s="5">
        <f>IF('Tabulka klientů 2023'!$AS202='Hlavní stránka'!CH$1,1,0)</f>
        <v>0</v>
      </c>
      <c r="CR198" s="5">
        <f>IF('Tabulka klientů 2023'!$AV202='Hlavní stránka'!CH$1,1,0)</f>
        <v>0</v>
      </c>
      <c r="CS198" s="5">
        <f t="shared" si="6"/>
        <v>0</v>
      </c>
      <c r="CT198" s="2">
        <f t="shared" si="18"/>
        <v>0</v>
      </c>
      <c r="CU198" s="5">
        <f>IF('Tabulka klientů 2023'!$R202='Hlavní stránka'!CU$1,1,0)</f>
        <v>0</v>
      </c>
      <c r="CV198" s="5">
        <f>IF('Tabulka klientů 2023'!$U202='Hlavní stránka'!CU$1,1,0)</f>
        <v>0</v>
      </c>
      <c r="CW198" s="5">
        <f>IF('Tabulka klientů 2023'!$X202='Hlavní stránka'!CU$1,1,0)</f>
        <v>0</v>
      </c>
      <c r="CX198" s="5">
        <f>IF('Tabulka klientů 2023'!$AA202='Hlavní stránka'!CU$1,1,0)</f>
        <v>0</v>
      </c>
      <c r="CY198" s="5">
        <f>IF('Tabulka klientů 2023'!$AD202='Hlavní stránka'!CU$1,1,0)</f>
        <v>0</v>
      </c>
      <c r="CZ198" s="5">
        <f>IF('Tabulka klientů 2023'!$AG202='Hlavní stránka'!CU$1,1,0)</f>
        <v>0</v>
      </c>
      <c r="DA198" s="5">
        <f>IF('Tabulka klientů 2023'!$AJ202='Hlavní stránka'!CU$1,1,0)</f>
        <v>0</v>
      </c>
      <c r="DB198" s="5">
        <f>IF('Tabulka klientů 2023'!$AM202='Hlavní stránka'!CU$1,1,0)</f>
        <v>0</v>
      </c>
      <c r="DC198" s="5">
        <f>IF('Tabulka klientů 2023'!$AP202='Hlavní stránka'!CU$1,1,0)</f>
        <v>0</v>
      </c>
      <c r="DD198" s="5">
        <f>IF('Tabulka klientů 2023'!$AS202='Hlavní stránka'!CU$1,1,0)</f>
        <v>0</v>
      </c>
      <c r="DE198" s="5">
        <f>IF('Tabulka klientů 2023'!$AV202='Hlavní stránka'!CU$1,1,0)</f>
        <v>0</v>
      </c>
      <c r="DF198" s="5">
        <f t="shared" si="7"/>
        <v>0</v>
      </c>
      <c r="DG198" s="2">
        <f t="shared" si="19"/>
        <v>0</v>
      </c>
      <c r="DH198" s="5">
        <f>IF('Tabulka klientů 2023'!$R202='Hlavní stránka'!DH$1,1,0)</f>
        <v>0</v>
      </c>
      <c r="DI198" s="5">
        <f>IF('Tabulka klientů 2023'!$U202='Hlavní stránka'!DH$1,1,0)</f>
        <v>0</v>
      </c>
      <c r="DJ198" s="5">
        <f>IF('Tabulka klientů 2023'!$X202='Hlavní stránka'!DH$1,1,0)</f>
        <v>0</v>
      </c>
      <c r="DK198" s="5">
        <f>IF('Tabulka klientů 2023'!$AA202='Hlavní stránka'!DH$1,1,0)</f>
        <v>0</v>
      </c>
      <c r="DL198" s="5">
        <f>IF('Tabulka klientů 2023'!$AD202='Hlavní stránka'!DH$1,1,0)</f>
        <v>0</v>
      </c>
      <c r="DM198" s="5">
        <f>IF('Tabulka klientů 2023'!$AG202='Hlavní stránka'!DH$1,1,0)</f>
        <v>0</v>
      </c>
      <c r="DN198" s="5">
        <f>IF('Tabulka klientů 2023'!$AJ202='Hlavní stránka'!DH$1,1,0)</f>
        <v>0</v>
      </c>
      <c r="DO198" s="5">
        <f>IF('Tabulka klientů 2023'!$AM202='Hlavní stránka'!DH$1,1,0)</f>
        <v>0</v>
      </c>
      <c r="DP198" s="5">
        <f>IF('Tabulka klientů 2023'!$AP202='Hlavní stránka'!DH$1,1,0)</f>
        <v>0</v>
      </c>
      <c r="DQ198" s="5">
        <f>IF('Tabulka klientů 2023'!$AS202='Hlavní stránka'!DH$1,1,0)</f>
        <v>0</v>
      </c>
      <c r="DR198" s="5">
        <f>IF('Tabulka klientů 2023'!$AV202='Hlavní stránka'!DH$1,1,0)</f>
        <v>0</v>
      </c>
      <c r="DS198" s="5">
        <f t="shared" si="8"/>
        <v>0</v>
      </c>
      <c r="DT198" s="2">
        <f t="shared" si="20"/>
        <v>0</v>
      </c>
      <c r="DU198" s="5">
        <f>IF('Tabulka klientů 2023'!$R202='Hlavní stránka'!DU$1,1,0)</f>
        <v>0</v>
      </c>
      <c r="DV198" s="5">
        <f>IF('Tabulka klientů 2023'!$U202='Hlavní stránka'!DU$1,1,0)</f>
        <v>0</v>
      </c>
      <c r="DW198" s="5">
        <f>IF('Tabulka klientů 2023'!$X202='Hlavní stránka'!DU$1,1,0)</f>
        <v>0</v>
      </c>
      <c r="DX198" s="5">
        <f>IF('Tabulka klientů 2023'!$AA202='Hlavní stránka'!DU$1,1,0)</f>
        <v>0</v>
      </c>
      <c r="DY198" s="5">
        <f>IF('Tabulka klientů 2023'!$AD202='Hlavní stránka'!DU$1,1,0)</f>
        <v>0</v>
      </c>
      <c r="DZ198" s="5">
        <f>IF('Tabulka klientů 2023'!$AG202='Hlavní stránka'!DU$1,1,0)</f>
        <v>0</v>
      </c>
      <c r="EA198" s="5">
        <f>IF('Tabulka klientů 2023'!$AJ202='Hlavní stránka'!DU$1,1,0)</f>
        <v>0</v>
      </c>
      <c r="EB198" s="5">
        <f>IF('Tabulka klientů 2023'!$AM202='Hlavní stránka'!DU$1,1,0)</f>
        <v>0</v>
      </c>
      <c r="EC198" s="5">
        <f>IF('Tabulka klientů 2023'!$AP202='Hlavní stránka'!DU$1,1,0)</f>
        <v>0</v>
      </c>
      <c r="ED198" s="5">
        <f>IF('Tabulka klientů 2023'!$AS202='Hlavní stránka'!DU$1,1,0)</f>
        <v>0</v>
      </c>
      <c r="EE198" s="5">
        <f>IF('Tabulka klientů 2023'!$AV202='Hlavní stránka'!DU$1,1,0)</f>
        <v>0</v>
      </c>
      <c r="EF198" s="5">
        <f t="shared" si="9"/>
        <v>0</v>
      </c>
      <c r="EG198" s="2">
        <f t="shared" si="21"/>
        <v>0</v>
      </c>
      <c r="EH198" s="5">
        <f>IF('Tabulka klientů 2023'!$R202='Hlavní stránka'!EH$1,1,0)</f>
        <v>0</v>
      </c>
      <c r="EI198" s="5">
        <f>IF('Tabulka klientů 2023'!$U202='Hlavní stránka'!EH$1,1,0)</f>
        <v>0</v>
      </c>
      <c r="EJ198" s="5">
        <f>IF('Tabulka klientů 2023'!$X202='Hlavní stránka'!EH$1,1,0)</f>
        <v>0</v>
      </c>
      <c r="EK198" s="5">
        <f>IF('Tabulka klientů 2023'!$AA202='Hlavní stránka'!EH$1,1,0)</f>
        <v>0</v>
      </c>
      <c r="EL198" s="5">
        <f>IF('Tabulka klientů 2023'!$AD202='Hlavní stránka'!EH$1,1,0)</f>
        <v>0</v>
      </c>
      <c r="EM198" s="5">
        <f>IF('Tabulka klientů 2023'!$AG202='Hlavní stránka'!EH$1,1,0)</f>
        <v>0</v>
      </c>
      <c r="EN198" s="5">
        <f>IF('Tabulka klientů 2023'!$AJ202='Hlavní stránka'!EH$1,1,0)</f>
        <v>0</v>
      </c>
      <c r="EO198" s="5">
        <f>IF('Tabulka klientů 2023'!$AM202='Hlavní stránka'!EH$1,1,0)</f>
        <v>0</v>
      </c>
      <c r="EP198" s="5">
        <f>IF('Tabulka klientů 2023'!$AP202='Hlavní stránka'!EH$1,1,0)</f>
        <v>0</v>
      </c>
      <c r="EQ198" s="5">
        <f>IF('Tabulka klientů 2023'!$AS202='Hlavní stránka'!EH$1,1,0)</f>
        <v>0</v>
      </c>
      <c r="ER198" s="5">
        <f>IF('Tabulka klientů 2023'!$AV202='Hlavní stránka'!EH$1,1,0)</f>
        <v>0</v>
      </c>
      <c r="ES198" s="5">
        <f t="shared" si="10"/>
        <v>0</v>
      </c>
      <c r="ET198" s="2">
        <f t="shared" si="22"/>
        <v>0</v>
      </c>
      <c r="EU198" s="5">
        <f>IF('Tabulka klientů 2023'!$R202='Hlavní stránka'!EU$1,1,0)</f>
        <v>0</v>
      </c>
      <c r="EV198" s="5">
        <f>IF('Tabulka klientů 2023'!$U202='Hlavní stránka'!EU$1,1,0)</f>
        <v>0</v>
      </c>
      <c r="EW198" s="5">
        <f>IF('Tabulka klientů 2023'!$X202='Hlavní stránka'!EU$1,1,0)</f>
        <v>0</v>
      </c>
      <c r="EX198" s="5">
        <f>IF('Tabulka klientů 2023'!$AA202='Hlavní stránka'!EU$1,1,0)</f>
        <v>0</v>
      </c>
      <c r="EY198" s="5">
        <f>IF('Tabulka klientů 2023'!$AD202='Hlavní stránka'!EU$1,1,0)</f>
        <v>0</v>
      </c>
      <c r="EZ198" s="5">
        <f>IF('Tabulka klientů 2023'!$AG202='Hlavní stránka'!EU$1,1,0)</f>
        <v>0</v>
      </c>
      <c r="FA198" s="5">
        <f>IF('Tabulka klientů 2023'!$AJ202='Hlavní stránka'!EU$1,1,0)</f>
        <v>0</v>
      </c>
      <c r="FB198" s="5">
        <f>IF('Tabulka klientů 2023'!$AM202='Hlavní stránka'!EU$1,1,0)</f>
        <v>0</v>
      </c>
      <c r="FC198" s="5">
        <f>IF('Tabulka klientů 2023'!$AP202='Hlavní stránka'!EU$1,1,0)</f>
        <v>0</v>
      </c>
      <c r="FD198" s="5">
        <f>IF('Tabulka klientů 2023'!$AS202='Hlavní stránka'!EU$1,1,0)</f>
        <v>0</v>
      </c>
      <c r="FE198" s="5">
        <f>IF('Tabulka klientů 2023'!$AV202='Hlavní stránka'!EU$1,1,0)</f>
        <v>0</v>
      </c>
      <c r="FF198" s="5">
        <f t="shared" si="11"/>
        <v>0</v>
      </c>
      <c r="FG198" s="2">
        <f t="shared" si="23"/>
        <v>0</v>
      </c>
    </row>
    <row r="199" spans="1:163" ht="1.5" hidden="1" customHeight="1" x14ac:dyDescent="0.25">
      <c r="A199" s="4"/>
      <c r="B199" s="4"/>
      <c r="C199" s="4"/>
      <c r="D199" s="4"/>
      <c r="E199" s="4"/>
      <c r="F199" s="4"/>
      <c r="G199" s="4"/>
      <c r="H199" s="5">
        <f>IF('Tabulka klientů 2023'!$R203='Hlavní stránka'!$H$1,1,0)</f>
        <v>0</v>
      </c>
      <c r="I199" s="5">
        <f>IF('Tabulka klientů 2023'!$U203='Hlavní stránka'!$H$1,1,0)</f>
        <v>0</v>
      </c>
      <c r="J199" s="5">
        <f>IF('Tabulka klientů 2023'!$X203='Hlavní stránka'!$H$1,1,0)</f>
        <v>0</v>
      </c>
      <c r="K199" s="5">
        <f>IF('Tabulka klientů 2023'!$AA203='Hlavní stránka'!$H$1,1,0)</f>
        <v>0</v>
      </c>
      <c r="L199" s="5">
        <f>IF('Tabulka klientů 2023'!$AD203='Hlavní stránka'!$H$1,1,0)</f>
        <v>0</v>
      </c>
      <c r="M199" s="5">
        <f>IF('Tabulka klientů 2023'!$AG203='Hlavní stránka'!$H$1,1,0)</f>
        <v>0</v>
      </c>
      <c r="N199" s="5">
        <f>IF('Tabulka klientů 2023'!$AJ203='Hlavní stránka'!$H$1,1,0)</f>
        <v>0</v>
      </c>
      <c r="O199" s="5">
        <f>IF('Tabulka klientů 2023'!$AM203='Hlavní stránka'!$H$1,1,0)</f>
        <v>0</v>
      </c>
      <c r="P199" s="5">
        <f>IF('Tabulka klientů 2023'!$AP203='Hlavní stránka'!$H$1,1,0)</f>
        <v>0</v>
      </c>
      <c r="Q199" s="5">
        <f>IF('Tabulka klientů 2023'!$AS203='Hlavní stránka'!$H$1,1,0)</f>
        <v>0</v>
      </c>
      <c r="R199" s="5">
        <f>IF('Tabulka klientů 2023'!$AV203='Hlavní stránka'!$H$1,1,0)</f>
        <v>0</v>
      </c>
      <c r="S199" s="5">
        <f t="shared" si="0"/>
        <v>0</v>
      </c>
      <c r="T199" s="2">
        <f t="shared" si="12"/>
        <v>0</v>
      </c>
      <c r="U199" s="5">
        <f>IF('Tabulka klientů 2023'!$R203='Hlavní stránka'!U$1,1,0)</f>
        <v>0</v>
      </c>
      <c r="V199" s="5">
        <f>IF('Tabulka klientů 2023'!$U203='Hlavní stránka'!U$1,1,0)</f>
        <v>0</v>
      </c>
      <c r="W199" s="5">
        <f>IF('Tabulka klientů 2023'!$X203='Hlavní stránka'!U$1,1,0)</f>
        <v>0</v>
      </c>
      <c r="X199" s="5">
        <f>IF('Tabulka klientů 2023'!$AA203='Hlavní stránka'!U$1,1,0)</f>
        <v>0</v>
      </c>
      <c r="Y199" s="5">
        <f>IF('Tabulka klientů 2023'!$AD203='Hlavní stránka'!U$1,1,0)</f>
        <v>0</v>
      </c>
      <c r="Z199" s="5">
        <f>IF('Tabulka klientů 2023'!$AG203='Hlavní stránka'!U$1,1,0)</f>
        <v>0</v>
      </c>
      <c r="AA199" s="5">
        <f>IF('Tabulka klientů 2023'!$AJ203='Hlavní stránka'!U$1,1,0)</f>
        <v>0</v>
      </c>
      <c r="AB199" s="5">
        <f>IF('Tabulka klientů 2023'!$AM203='Hlavní stránka'!U$1,1,0)</f>
        <v>0</v>
      </c>
      <c r="AC199" s="5">
        <f>IF('Tabulka klientů 2023'!$AP203='Hlavní stránka'!U$1,1,0)</f>
        <v>0</v>
      </c>
      <c r="AD199" s="5">
        <f>IF('Tabulka klientů 2023'!$AS203='Hlavní stránka'!U$1,1,0)</f>
        <v>0</v>
      </c>
      <c r="AE199" s="5">
        <f>IF('Tabulka klientů 2023'!$AV203='Hlavní stránka'!U$1,1,0)</f>
        <v>0</v>
      </c>
      <c r="AF199" s="5">
        <f t="shared" si="1"/>
        <v>0</v>
      </c>
      <c r="AG199" s="2">
        <f t="shared" si="13"/>
        <v>0</v>
      </c>
      <c r="AH199" s="5">
        <f>IF('Tabulka klientů 2023'!$R203='Hlavní stránka'!AH$1,1,0)</f>
        <v>0</v>
      </c>
      <c r="AI199" s="5">
        <f>IF('Tabulka klientů 2023'!$U203='Hlavní stránka'!AH$1,1,0)</f>
        <v>0</v>
      </c>
      <c r="AJ199" s="5">
        <f>IF('Tabulka klientů 2023'!$X203='Hlavní stránka'!AH$1,1,0)</f>
        <v>0</v>
      </c>
      <c r="AK199" s="5">
        <f>IF('Tabulka klientů 2023'!$AA203='Hlavní stránka'!AH$1,1,0)</f>
        <v>0</v>
      </c>
      <c r="AL199" s="5">
        <f>IF('Tabulka klientů 2023'!$AD203='Hlavní stránka'!AH$1,1,0)</f>
        <v>0</v>
      </c>
      <c r="AM199" s="5">
        <f>IF('Tabulka klientů 2023'!$AG203='Hlavní stránka'!AH$1,1,0)</f>
        <v>0</v>
      </c>
      <c r="AN199" s="5">
        <f>IF('Tabulka klientů 2023'!$AJ203='Hlavní stránka'!AH$1,1,0)</f>
        <v>0</v>
      </c>
      <c r="AO199" s="5">
        <f>IF('Tabulka klientů 2023'!$AM203='Hlavní stránka'!AH$1,1,0)</f>
        <v>0</v>
      </c>
      <c r="AP199" s="5">
        <f>IF('Tabulka klientů 2023'!$AP203='Hlavní stránka'!AH$1,1,0)</f>
        <v>0</v>
      </c>
      <c r="AQ199" s="5">
        <f>IF('Tabulka klientů 2023'!$AS203='Hlavní stránka'!AH$1,1,0)</f>
        <v>0</v>
      </c>
      <c r="AR199" s="5">
        <f>IF('Tabulka klientů 2023'!$AV203='Hlavní stránka'!AH$1,1,0)</f>
        <v>0</v>
      </c>
      <c r="AS199" s="5">
        <f t="shared" si="2"/>
        <v>0</v>
      </c>
      <c r="AT199" s="2">
        <f t="shared" si="14"/>
        <v>0</v>
      </c>
      <c r="AU199" s="5">
        <f>IF('Tabulka klientů 2023'!$R203='Hlavní stránka'!AU$1,1,0)</f>
        <v>0</v>
      </c>
      <c r="AV199" s="5">
        <f>IF('Tabulka klientů 2023'!$U203='Hlavní stránka'!AU$1,1,0)</f>
        <v>0</v>
      </c>
      <c r="AW199" s="5">
        <f>IF('Tabulka klientů 2023'!$X203='Hlavní stránka'!AU$1,1,0)</f>
        <v>0</v>
      </c>
      <c r="AX199" s="5">
        <f>IF('Tabulka klientů 2023'!$AA203='Hlavní stránka'!AU$1,1,0)</f>
        <v>0</v>
      </c>
      <c r="AY199" s="5">
        <f>IF('Tabulka klientů 2023'!$AD203='Hlavní stránka'!AU$1,1,0)</f>
        <v>0</v>
      </c>
      <c r="AZ199" s="5">
        <f>IF('Tabulka klientů 2023'!$AG203='Hlavní stránka'!AU$1,1,0)</f>
        <v>0</v>
      </c>
      <c r="BA199" s="5">
        <f>IF('Tabulka klientů 2023'!$AJ203='Hlavní stránka'!AU$1,1,0)</f>
        <v>0</v>
      </c>
      <c r="BB199" s="5">
        <f>IF('Tabulka klientů 2023'!$AM203='Hlavní stránka'!AU$1,1,0)</f>
        <v>0</v>
      </c>
      <c r="BC199" s="5">
        <f>IF('Tabulka klientů 2023'!$AP203='Hlavní stránka'!AU$1,1,0)</f>
        <v>0</v>
      </c>
      <c r="BD199" s="5">
        <f>IF('Tabulka klientů 2023'!$AS203='Hlavní stránka'!AU$1,1,0)</f>
        <v>0</v>
      </c>
      <c r="BE199" s="5">
        <f>IF('Tabulka klientů 2023'!$AV203='Hlavní stránka'!AU$1,1,0)</f>
        <v>0</v>
      </c>
      <c r="BF199" s="5">
        <f t="shared" si="3"/>
        <v>0</v>
      </c>
      <c r="BG199" s="2">
        <f t="shared" si="15"/>
        <v>0</v>
      </c>
      <c r="BH199" s="5">
        <f>IF('Tabulka klientů 2023'!$R203='Hlavní stránka'!BH$1,1,0)</f>
        <v>0</v>
      </c>
      <c r="BI199" s="5">
        <f>IF('Tabulka klientů 2023'!$U203='Hlavní stránka'!BH$1,1,0)</f>
        <v>0</v>
      </c>
      <c r="BJ199" s="5">
        <f>IF('Tabulka klientů 2023'!$X203='Hlavní stránka'!BH$1,1,0)</f>
        <v>0</v>
      </c>
      <c r="BK199" s="5">
        <f>IF('Tabulka klientů 2023'!$AA203='Hlavní stránka'!BH$1,1,0)</f>
        <v>0</v>
      </c>
      <c r="BL199" s="5">
        <f>IF('Tabulka klientů 2023'!$AD203='Hlavní stránka'!BH$1,1,0)</f>
        <v>0</v>
      </c>
      <c r="BM199" s="5">
        <f>IF('Tabulka klientů 2023'!$AG203='Hlavní stránka'!BH$1,1,0)</f>
        <v>0</v>
      </c>
      <c r="BN199" s="5">
        <f>IF('Tabulka klientů 2023'!$AJ203='Hlavní stránka'!BH$1,1,0)</f>
        <v>0</v>
      </c>
      <c r="BO199" s="5">
        <f>IF('Tabulka klientů 2023'!$AM203='Hlavní stránka'!BH$1,1,0)</f>
        <v>0</v>
      </c>
      <c r="BP199" s="5">
        <f>IF('Tabulka klientů 2023'!$AP203='Hlavní stránka'!BH$1,1,0)</f>
        <v>0</v>
      </c>
      <c r="BQ199" s="5">
        <f>IF('Tabulka klientů 2023'!$AS203='Hlavní stránka'!BH$1,1,0)</f>
        <v>0</v>
      </c>
      <c r="BR199" s="5">
        <f>IF('Tabulka klientů 2023'!$AV203='Hlavní stránka'!BH$1,1,0)</f>
        <v>0</v>
      </c>
      <c r="BS199" s="5">
        <f t="shared" si="4"/>
        <v>0</v>
      </c>
      <c r="BT199" s="2">
        <f t="shared" si="16"/>
        <v>0</v>
      </c>
      <c r="BU199" s="5">
        <f>IF('Tabulka klientů 2023'!$R203='Hlavní stránka'!BU$1,1,0)</f>
        <v>0</v>
      </c>
      <c r="BV199" s="5">
        <f>IF('Tabulka klientů 2023'!$U203='Hlavní stránka'!BU$1,1,0)</f>
        <v>0</v>
      </c>
      <c r="BW199" s="5">
        <f>IF('Tabulka klientů 2023'!$X203='Hlavní stránka'!BU$1,1,0)</f>
        <v>0</v>
      </c>
      <c r="BX199" s="5">
        <f>IF('Tabulka klientů 2023'!$AA203='Hlavní stránka'!BU$1,1,0)</f>
        <v>0</v>
      </c>
      <c r="BY199" s="5">
        <f>IF('Tabulka klientů 2023'!$AD203='Hlavní stránka'!BU$1,1,0)</f>
        <v>0</v>
      </c>
      <c r="BZ199" s="5">
        <f>IF('Tabulka klientů 2023'!$AG203='Hlavní stránka'!BU$1,1,0)</f>
        <v>0</v>
      </c>
      <c r="CA199" s="5">
        <f>IF('Tabulka klientů 2023'!$AJ203='Hlavní stránka'!BU$1,1,0)</f>
        <v>0</v>
      </c>
      <c r="CB199" s="5">
        <f>IF('Tabulka klientů 2023'!$AM203='Hlavní stránka'!BU$1,1,0)</f>
        <v>0</v>
      </c>
      <c r="CC199" s="5">
        <f>IF('Tabulka klientů 2023'!$AP203='Hlavní stránka'!BU$1,1,0)</f>
        <v>0</v>
      </c>
      <c r="CD199" s="5">
        <f>IF('Tabulka klientů 2023'!$AS203='Hlavní stránka'!BU$1,1,0)</f>
        <v>0</v>
      </c>
      <c r="CE199" s="5">
        <f>IF('Tabulka klientů 2023'!$AV203='Hlavní stránka'!BU$1,1,0)</f>
        <v>0</v>
      </c>
      <c r="CF199" s="5">
        <f t="shared" si="5"/>
        <v>0</v>
      </c>
      <c r="CG199" s="2">
        <f t="shared" si="17"/>
        <v>0</v>
      </c>
      <c r="CH199" s="5">
        <f>IF('Tabulka klientů 2023'!$R203='Hlavní stránka'!CH$1,1,0)</f>
        <v>0</v>
      </c>
      <c r="CI199" s="5">
        <f>IF('Tabulka klientů 2023'!$U203='Hlavní stránka'!CH$1,1,0)</f>
        <v>0</v>
      </c>
      <c r="CJ199" s="5">
        <f>IF('Tabulka klientů 2023'!$X203='Hlavní stránka'!CH$1,1,0)</f>
        <v>0</v>
      </c>
      <c r="CK199" s="5">
        <f>IF('Tabulka klientů 2023'!$AA203='Hlavní stránka'!CH$1,1,0)</f>
        <v>0</v>
      </c>
      <c r="CL199" s="5">
        <f>IF('Tabulka klientů 2023'!$AD203='Hlavní stránka'!CH$1,1,0)</f>
        <v>0</v>
      </c>
      <c r="CM199" s="5">
        <f>IF('Tabulka klientů 2023'!$AG203='Hlavní stránka'!CH$1,1,0)</f>
        <v>0</v>
      </c>
      <c r="CN199" s="5">
        <f>IF('Tabulka klientů 2023'!$AJ203='Hlavní stránka'!CH$1,1,0)</f>
        <v>0</v>
      </c>
      <c r="CO199" s="5">
        <f>IF('Tabulka klientů 2023'!$AM203='Hlavní stránka'!CH$1,1,0)</f>
        <v>0</v>
      </c>
      <c r="CP199" s="5">
        <f>IF('Tabulka klientů 2023'!$AP203='Hlavní stránka'!CH$1,1,0)</f>
        <v>0</v>
      </c>
      <c r="CQ199" s="5">
        <f>IF('Tabulka klientů 2023'!$AS203='Hlavní stránka'!CH$1,1,0)</f>
        <v>0</v>
      </c>
      <c r="CR199" s="5">
        <f>IF('Tabulka klientů 2023'!$AV203='Hlavní stránka'!CH$1,1,0)</f>
        <v>0</v>
      </c>
      <c r="CS199" s="5">
        <f t="shared" si="6"/>
        <v>0</v>
      </c>
      <c r="CT199" s="2">
        <f t="shared" si="18"/>
        <v>0</v>
      </c>
      <c r="CU199" s="5">
        <f>IF('Tabulka klientů 2023'!$R203='Hlavní stránka'!CU$1,1,0)</f>
        <v>0</v>
      </c>
      <c r="CV199" s="5">
        <f>IF('Tabulka klientů 2023'!$U203='Hlavní stránka'!CU$1,1,0)</f>
        <v>0</v>
      </c>
      <c r="CW199" s="5">
        <f>IF('Tabulka klientů 2023'!$X203='Hlavní stránka'!CU$1,1,0)</f>
        <v>0</v>
      </c>
      <c r="CX199" s="5">
        <f>IF('Tabulka klientů 2023'!$AA203='Hlavní stránka'!CU$1,1,0)</f>
        <v>0</v>
      </c>
      <c r="CY199" s="5">
        <f>IF('Tabulka klientů 2023'!$AD203='Hlavní stránka'!CU$1,1,0)</f>
        <v>0</v>
      </c>
      <c r="CZ199" s="5">
        <f>IF('Tabulka klientů 2023'!$AG203='Hlavní stránka'!CU$1,1,0)</f>
        <v>0</v>
      </c>
      <c r="DA199" s="5">
        <f>IF('Tabulka klientů 2023'!$AJ203='Hlavní stránka'!CU$1,1,0)</f>
        <v>0</v>
      </c>
      <c r="DB199" s="5">
        <f>IF('Tabulka klientů 2023'!$AM203='Hlavní stránka'!CU$1,1,0)</f>
        <v>0</v>
      </c>
      <c r="DC199" s="5">
        <f>IF('Tabulka klientů 2023'!$AP203='Hlavní stránka'!CU$1,1,0)</f>
        <v>0</v>
      </c>
      <c r="DD199" s="5">
        <f>IF('Tabulka klientů 2023'!$AS203='Hlavní stránka'!CU$1,1,0)</f>
        <v>0</v>
      </c>
      <c r="DE199" s="5">
        <f>IF('Tabulka klientů 2023'!$AV203='Hlavní stránka'!CU$1,1,0)</f>
        <v>0</v>
      </c>
      <c r="DF199" s="5">
        <f t="shared" si="7"/>
        <v>0</v>
      </c>
      <c r="DG199" s="2">
        <f t="shared" si="19"/>
        <v>0</v>
      </c>
      <c r="DH199" s="5">
        <f>IF('Tabulka klientů 2023'!$R203='Hlavní stránka'!DH$1,1,0)</f>
        <v>0</v>
      </c>
      <c r="DI199" s="5">
        <f>IF('Tabulka klientů 2023'!$U203='Hlavní stránka'!DH$1,1,0)</f>
        <v>0</v>
      </c>
      <c r="DJ199" s="5">
        <f>IF('Tabulka klientů 2023'!$X203='Hlavní stránka'!DH$1,1,0)</f>
        <v>0</v>
      </c>
      <c r="DK199" s="5">
        <f>IF('Tabulka klientů 2023'!$AA203='Hlavní stránka'!DH$1,1,0)</f>
        <v>0</v>
      </c>
      <c r="DL199" s="5">
        <f>IF('Tabulka klientů 2023'!$AD203='Hlavní stránka'!DH$1,1,0)</f>
        <v>0</v>
      </c>
      <c r="DM199" s="5">
        <f>IF('Tabulka klientů 2023'!$AG203='Hlavní stránka'!DH$1,1,0)</f>
        <v>0</v>
      </c>
      <c r="DN199" s="5">
        <f>IF('Tabulka klientů 2023'!$AJ203='Hlavní stránka'!DH$1,1,0)</f>
        <v>0</v>
      </c>
      <c r="DO199" s="5">
        <f>IF('Tabulka klientů 2023'!$AM203='Hlavní stránka'!DH$1,1,0)</f>
        <v>0</v>
      </c>
      <c r="DP199" s="5">
        <f>IF('Tabulka klientů 2023'!$AP203='Hlavní stránka'!DH$1,1,0)</f>
        <v>0</v>
      </c>
      <c r="DQ199" s="5">
        <f>IF('Tabulka klientů 2023'!$AS203='Hlavní stránka'!DH$1,1,0)</f>
        <v>0</v>
      </c>
      <c r="DR199" s="5">
        <f>IF('Tabulka klientů 2023'!$AV203='Hlavní stránka'!DH$1,1,0)</f>
        <v>0</v>
      </c>
      <c r="DS199" s="5">
        <f t="shared" si="8"/>
        <v>0</v>
      </c>
      <c r="DT199" s="2">
        <f t="shared" si="20"/>
        <v>0</v>
      </c>
      <c r="DU199" s="5">
        <f>IF('Tabulka klientů 2023'!$R203='Hlavní stránka'!DU$1,1,0)</f>
        <v>0</v>
      </c>
      <c r="DV199" s="5">
        <f>IF('Tabulka klientů 2023'!$U203='Hlavní stránka'!DU$1,1,0)</f>
        <v>0</v>
      </c>
      <c r="DW199" s="5">
        <f>IF('Tabulka klientů 2023'!$X203='Hlavní stránka'!DU$1,1,0)</f>
        <v>0</v>
      </c>
      <c r="DX199" s="5">
        <f>IF('Tabulka klientů 2023'!$AA203='Hlavní stránka'!DU$1,1,0)</f>
        <v>0</v>
      </c>
      <c r="DY199" s="5">
        <f>IF('Tabulka klientů 2023'!$AD203='Hlavní stránka'!DU$1,1,0)</f>
        <v>0</v>
      </c>
      <c r="DZ199" s="5">
        <f>IF('Tabulka klientů 2023'!$AG203='Hlavní stránka'!DU$1,1,0)</f>
        <v>0</v>
      </c>
      <c r="EA199" s="5">
        <f>IF('Tabulka klientů 2023'!$AJ203='Hlavní stránka'!DU$1,1,0)</f>
        <v>0</v>
      </c>
      <c r="EB199" s="5">
        <f>IF('Tabulka klientů 2023'!$AM203='Hlavní stránka'!DU$1,1,0)</f>
        <v>0</v>
      </c>
      <c r="EC199" s="5">
        <f>IF('Tabulka klientů 2023'!$AP203='Hlavní stránka'!DU$1,1,0)</f>
        <v>0</v>
      </c>
      <c r="ED199" s="5">
        <f>IF('Tabulka klientů 2023'!$AS203='Hlavní stránka'!DU$1,1,0)</f>
        <v>0</v>
      </c>
      <c r="EE199" s="5">
        <f>IF('Tabulka klientů 2023'!$AV203='Hlavní stránka'!DU$1,1,0)</f>
        <v>0</v>
      </c>
      <c r="EF199" s="5">
        <f t="shared" si="9"/>
        <v>0</v>
      </c>
      <c r="EG199" s="2">
        <f t="shared" si="21"/>
        <v>0</v>
      </c>
      <c r="EH199" s="5">
        <f>IF('Tabulka klientů 2023'!$R203='Hlavní stránka'!EH$1,1,0)</f>
        <v>0</v>
      </c>
      <c r="EI199" s="5">
        <f>IF('Tabulka klientů 2023'!$U203='Hlavní stránka'!EH$1,1,0)</f>
        <v>0</v>
      </c>
      <c r="EJ199" s="5">
        <f>IF('Tabulka klientů 2023'!$X203='Hlavní stránka'!EH$1,1,0)</f>
        <v>0</v>
      </c>
      <c r="EK199" s="5">
        <f>IF('Tabulka klientů 2023'!$AA203='Hlavní stránka'!EH$1,1,0)</f>
        <v>0</v>
      </c>
      <c r="EL199" s="5">
        <f>IF('Tabulka klientů 2023'!$AD203='Hlavní stránka'!EH$1,1,0)</f>
        <v>0</v>
      </c>
      <c r="EM199" s="5">
        <f>IF('Tabulka klientů 2023'!$AG203='Hlavní stránka'!EH$1,1,0)</f>
        <v>0</v>
      </c>
      <c r="EN199" s="5">
        <f>IF('Tabulka klientů 2023'!$AJ203='Hlavní stránka'!EH$1,1,0)</f>
        <v>0</v>
      </c>
      <c r="EO199" s="5">
        <f>IF('Tabulka klientů 2023'!$AM203='Hlavní stránka'!EH$1,1,0)</f>
        <v>0</v>
      </c>
      <c r="EP199" s="5">
        <f>IF('Tabulka klientů 2023'!$AP203='Hlavní stránka'!EH$1,1,0)</f>
        <v>0</v>
      </c>
      <c r="EQ199" s="5">
        <f>IF('Tabulka klientů 2023'!$AS203='Hlavní stránka'!EH$1,1,0)</f>
        <v>0</v>
      </c>
      <c r="ER199" s="5">
        <f>IF('Tabulka klientů 2023'!$AV203='Hlavní stránka'!EH$1,1,0)</f>
        <v>0</v>
      </c>
      <c r="ES199" s="5">
        <f t="shared" si="10"/>
        <v>0</v>
      </c>
      <c r="ET199" s="2">
        <f t="shared" si="22"/>
        <v>0</v>
      </c>
      <c r="EU199" s="5">
        <f>IF('Tabulka klientů 2023'!$R203='Hlavní stránka'!EU$1,1,0)</f>
        <v>0</v>
      </c>
      <c r="EV199" s="5">
        <f>IF('Tabulka klientů 2023'!$U203='Hlavní stránka'!EU$1,1,0)</f>
        <v>0</v>
      </c>
      <c r="EW199" s="5">
        <f>IF('Tabulka klientů 2023'!$X203='Hlavní stránka'!EU$1,1,0)</f>
        <v>0</v>
      </c>
      <c r="EX199" s="5">
        <f>IF('Tabulka klientů 2023'!$AA203='Hlavní stránka'!EU$1,1,0)</f>
        <v>0</v>
      </c>
      <c r="EY199" s="5">
        <f>IF('Tabulka klientů 2023'!$AD203='Hlavní stránka'!EU$1,1,0)</f>
        <v>0</v>
      </c>
      <c r="EZ199" s="5">
        <f>IF('Tabulka klientů 2023'!$AG203='Hlavní stránka'!EU$1,1,0)</f>
        <v>0</v>
      </c>
      <c r="FA199" s="5">
        <f>IF('Tabulka klientů 2023'!$AJ203='Hlavní stránka'!EU$1,1,0)</f>
        <v>0</v>
      </c>
      <c r="FB199" s="5">
        <f>IF('Tabulka klientů 2023'!$AM203='Hlavní stránka'!EU$1,1,0)</f>
        <v>0</v>
      </c>
      <c r="FC199" s="5">
        <f>IF('Tabulka klientů 2023'!$AP203='Hlavní stránka'!EU$1,1,0)</f>
        <v>0</v>
      </c>
      <c r="FD199" s="5">
        <f>IF('Tabulka klientů 2023'!$AS203='Hlavní stránka'!EU$1,1,0)</f>
        <v>0</v>
      </c>
      <c r="FE199" s="5">
        <f>IF('Tabulka klientů 2023'!$AV203='Hlavní stránka'!EU$1,1,0)</f>
        <v>0</v>
      </c>
      <c r="FF199" s="5">
        <f t="shared" si="11"/>
        <v>0</v>
      </c>
      <c r="FG199" s="2">
        <f t="shared" si="23"/>
        <v>0</v>
      </c>
    </row>
    <row r="200" spans="1:163" ht="1.5" hidden="1" customHeight="1" x14ac:dyDescent="0.25">
      <c r="A200" s="4"/>
      <c r="B200" s="4"/>
      <c r="C200" s="4"/>
      <c r="D200" s="4"/>
      <c r="E200" s="4"/>
      <c r="F200" s="4"/>
      <c r="G200" s="4"/>
      <c r="H200" s="5">
        <f>IF('Tabulka klientů 2023'!$R204='Hlavní stránka'!$H$1,1,0)</f>
        <v>0</v>
      </c>
      <c r="I200" s="5">
        <f>IF('Tabulka klientů 2023'!$U204='Hlavní stránka'!$H$1,1,0)</f>
        <v>0</v>
      </c>
      <c r="J200" s="5">
        <f>IF('Tabulka klientů 2023'!$X204='Hlavní stránka'!$H$1,1,0)</f>
        <v>0</v>
      </c>
      <c r="K200" s="5">
        <f>IF('Tabulka klientů 2023'!$AA204='Hlavní stránka'!$H$1,1,0)</f>
        <v>0</v>
      </c>
      <c r="L200" s="5">
        <f>IF('Tabulka klientů 2023'!$AD204='Hlavní stránka'!$H$1,1,0)</f>
        <v>0</v>
      </c>
      <c r="M200" s="5">
        <f>IF('Tabulka klientů 2023'!$AG204='Hlavní stránka'!$H$1,1,0)</f>
        <v>0</v>
      </c>
      <c r="N200" s="5">
        <f>IF('Tabulka klientů 2023'!$AJ204='Hlavní stránka'!$H$1,1,0)</f>
        <v>0</v>
      </c>
      <c r="O200" s="5">
        <f>IF('Tabulka klientů 2023'!$AM204='Hlavní stránka'!$H$1,1,0)</f>
        <v>0</v>
      </c>
      <c r="P200" s="5">
        <f>IF('Tabulka klientů 2023'!$AP204='Hlavní stránka'!$H$1,1,0)</f>
        <v>0</v>
      </c>
      <c r="Q200" s="5">
        <f>IF('Tabulka klientů 2023'!$AS204='Hlavní stránka'!$H$1,1,0)</f>
        <v>0</v>
      </c>
      <c r="R200" s="5">
        <f>IF('Tabulka klientů 2023'!$AV204='Hlavní stránka'!$H$1,1,0)</f>
        <v>0</v>
      </c>
      <c r="S200" s="5">
        <f t="shared" si="0"/>
        <v>0</v>
      </c>
      <c r="T200" s="2">
        <f t="shared" si="12"/>
        <v>0</v>
      </c>
      <c r="U200" s="5">
        <f>IF('Tabulka klientů 2023'!$R204='Hlavní stránka'!U$1,1,0)</f>
        <v>0</v>
      </c>
      <c r="V200" s="5">
        <f>IF('Tabulka klientů 2023'!$U204='Hlavní stránka'!U$1,1,0)</f>
        <v>0</v>
      </c>
      <c r="W200" s="5">
        <f>IF('Tabulka klientů 2023'!$X204='Hlavní stránka'!U$1,1,0)</f>
        <v>0</v>
      </c>
      <c r="X200" s="5">
        <f>IF('Tabulka klientů 2023'!$AA204='Hlavní stránka'!U$1,1,0)</f>
        <v>0</v>
      </c>
      <c r="Y200" s="5">
        <f>IF('Tabulka klientů 2023'!$AD204='Hlavní stránka'!U$1,1,0)</f>
        <v>0</v>
      </c>
      <c r="Z200" s="5">
        <f>IF('Tabulka klientů 2023'!$AG204='Hlavní stránka'!U$1,1,0)</f>
        <v>0</v>
      </c>
      <c r="AA200" s="5">
        <f>IF('Tabulka klientů 2023'!$AJ204='Hlavní stránka'!U$1,1,0)</f>
        <v>0</v>
      </c>
      <c r="AB200" s="5">
        <f>IF('Tabulka klientů 2023'!$AM204='Hlavní stránka'!U$1,1,0)</f>
        <v>0</v>
      </c>
      <c r="AC200" s="5">
        <f>IF('Tabulka klientů 2023'!$AP204='Hlavní stránka'!U$1,1,0)</f>
        <v>0</v>
      </c>
      <c r="AD200" s="5">
        <f>IF('Tabulka klientů 2023'!$AS204='Hlavní stránka'!U$1,1,0)</f>
        <v>0</v>
      </c>
      <c r="AE200" s="5">
        <f>IF('Tabulka klientů 2023'!$AV204='Hlavní stránka'!U$1,1,0)</f>
        <v>0</v>
      </c>
      <c r="AF200" s="5">
        <f t="shared" si="1"/>
        <v>0</v>
      </c>
      <c r="AG200" s="2">
        <f t="shared" si="13"/>
        <v>0</v>
      </c>
      <c r="AH200" s="5">
        <f>IF('Tabulka klientů 2023'!$R204='Hlavní stránka'!AH$1,1,0)</f>
        <v>0</v>
      </c>
      <c r="AI200" s="5">
        <f>IF('Tabulka klientů 2023'!$U204='Hlavní stránka'!AH$1,1,0)</f>
        <v>0</v>
      </c>
      <c r="AJ200" s="5">
        <f>IF('Tabulka klientů 2023'!$X204='Hlavní stránka'!AH$1,1,0)</f>
        <v>0</v>
      </c>
      <c r="AK200" s="5">
        <f>IF('Tabulka klientů 2023'!$AA204='Hlavní stránka'!AH$1,1,0)</f>
        <v>0</v>
      </c>
      <c r="AL200" s="5">
        <f>IF('Tabulka klientů 2023'!$AD204='Hlavní stránka'!AH$1,1,0)</f>
        <v>0</v>
      </c>
      <c r="AM200" s="5">
        <f>IF('Tabulka klientů 2023'!$AG204='Hlavní stránka'!AH$1,1,0)</f>
        <v>0</v>
      </c>
      <c r="AN200" s="5">
        <f>IF('Tabulka klientů 2023'!$AJ204='Hlavní stránka'!AH$1,1,0)</f>
        <v>0</v>
      </c>
      <c r="AO200" s="5">
        <f>IF('Tabulka klientů 2023'!$AM204='Hlavní stránka'!AH$1,1,0)</f>
        <v>0</v>
      </c>
      <c r="AP200" s="5">
        <f>IF('Tabulka klientů 2023'!$AP204='Hlavní stránka'!AH$1,1,0)</f>
        <v>0</v>
      </c>
      <c r="AQ200" s="5">
        <f>IF('Tabulka klientů 2023'!$AS204='Hlavní stránka'!AH$1,1,0)</f>
        <v>0</v>
      </c>
      <c r="AR200" s="5">
        <f>IF('Tabulka klientů 2023'!$AV204='Hlavní stránka'!AH$1,1,0)</f>
        <v>0</v>
      </c>
      <c r="AS200" s="5">
        <f t="shared" si="2"/>
        <v>0</v>
      </c>
      <c r="AT200" s="2">
        <f t="shared" si="14"/>
        <v>0</v>
      </c>
      <c r="AU200" s="5">
        <f>IF('Tabulka klientů 2023'!$R204='Hlavní stránka'!AU$1,1,0)</f>
        <v>0</v>
      </c>
      <c r="AV200" s="5">
        <f>IF('Tabulka klientů 2023'!$U204='Hlavní stránka'!AU$1,1,0)</f>
        <v>0</v>
      </c>
      <c r="AW200" s="5">
        <f>IF('Tabulka klientů 2023'!$X204='Hlavní stránka'!AU$1,1,0)</f>
        <v>0</v>
      </c>
      <c r="AX200" s="5">
        <f>IF('Tabulka klientů 2023'!$AA204='Hlavní stránka'!AU$1,1,0)</f>
        <v>0</v>
      </c>
      <c r="AY200" s="5">
        <f>IF('Tabulka klientů 2023'!$AD204='Hlavní stránka'!AU$1,1,0)</f>
        <v>0</v>
      </c>
      <c r="AZ200" s="5">
        <f>IF('Tabulka klientů 2023'!$AG204='Hlavní stránka'!AU$1,1,0)</f>
        <v>0</v>
      </c>
      <c r="BA200" s="5">
        <f>IF('Tabulka klientů 2023'!$AJ204='Hlavní stránka'!AU$1,1,0)</f>
        <v>0</v>
      </c>
      <c r="BB200" s="5">
        <f>IF('Tabulka klientů 2023'!$AM204='Hlavní stránka'!AU$1,1,0)</f>
        <v>0</v>
      </c>
      <c r="BC200" s="5">
        <f>IF('Tabulka klientů 2023'!$AP204='Hlavní stránka'!AU$1,1,0)</f>
        <v>0</v>
      </c>
      <c r="BD200" s="5">
        <f>IF('Tabulka klientů 2023'!$AS204='Hlavní stránka'!AU$1,1,0)</f>
        <v>0</v>
      </c>
      <c r="BE200" s="5">
        <f>IF('Tabulka klientů 2023'!$AV204='Hlavní stránka'!AU$1,1,0)</f>
        <v>0</v>
      </c>
      <c r="BF200" s="5">
        <f t="shared" si="3"/>
        <v>0</v>
      </c>
      <c r="BG200" s="2">
        <f t="shared" si="15"/>
        <v>0</v>
      </c>
      <c r="BH200" s="5">
        <f>IF('Tabulka klientů 2023'!$R204='Hlavní stránka'!BH$1,1,0)</f>
        <v>0</v>
      </c>
      <c r="BI200" s="5">
        <f>IF('Tabulka klientů 2023'!$U204='Hlavní stránka'!BH$1,1,0)</f>
        <v>0</v>
      </c>
      <c r="BJ200" s="5">
        <f>IF('Tabulka klientů 2023'!$X204='Hlavní stránka'!BH$1,1,0)</f>
        <v>0</v>
      </c>
      <c r="BK200" s="5">
        <f>IF('Tabulka klientů 2023'!$AA204='Hlavní stránka'!BH$1,1,0)</f>
        <v>0</v>
      </c>
      <c r="BL200" s="5">
        <f>IF('Tabulka klientů 2023'!$AD204='Hlavní stránka'!BH$1,1,0)</f>
        <v>0</v>
      </c>
      <c r="BM200" s="5">
        <f>IF('Tabulka klientů 2023'!$AG204='Hlavní stránka'!BH$1,1,0)</f>
        <v>0</v>
      </c>
      <c r="BN200" s="5">
        <f>IF('Tabulka klientů 2023'!$AJ204='Hlavní stránka'!BH$1,1,0)</f>
        <v>0</v>
      </c>
      <c r="BO200" s="5">
        <f>IF('Tabulka klientů 2023'!$AM204='Hlavní stránka'!BH$1,1,0)</f>
        <v>0</v>
      </c>
      <c r="BP200" s="5">
        <f>IF('Tabulka klientů 2023'!$AP204='Hlavní stránka'!BH$1,1,0)</f>
        <v>0</v>
      </c>
      <c r="BQ200" s="5">
        <f>IF('Tabulka klientů 2023'!$AS204='Hlavní stránka'!BH$1,1,0)</f>
        <v>0</v>
      </c>
      <c r="BR200" s="5">
        <f>IF('Tabulka klientů 2023'!$AV204='Hlavní stránka'!BH$1,1,0)</f>
        <v>0</v>
      </c>
      <c r="BS200" s="5">
        <f t="shared" si="4"/>
        <v>0</v>
      </c>
      <c r="BT200" s="2">
        <f t="shared" si="16"/>
        <v>0</v>
      </c>
      <c r="BU200" s="5">
        <f>IF('Tabulka klientů 2023'!$R204='Hlavní stránka'!BU$1,1,0)</f>
        <v>0</v>
      </c>
      <c r="BV200" s="5">
        <f>IF('Tabulka klientů 2023'!$U204='Hlavní stránka'!BU$1,1,0)</f>
        <v>0</v>
      </c>
      <c r="BW200" s="5">
        <f>IF('Tabulka klientů 2023'!$X204='Hlavní stránka'!BU$1,1,0)</f>
        <v>0</v>
      </c>
      <c r="BX200" s="5">
        <f>IF('Tabulka klientů 2023'!$AA204='Hlavní stránka'!BU$1,1,0)</f>
        <v>0</v>
      </c>
      <c r="BY200" s="5">
        <f>IF('Tabulka klientů 2023'!$AD204='Hlavní stránka'!BU$1,1,0)</f>
        <v>0</v>
      </c>
      <c r="BZ200" s="5">
        <f>IF('Tabulka klientů 2023'!$AG204='Hlavní stránka'!BU$1,1,0)</f>
        <v>0</v>
      </c>
      <c r="CA200" s="5">
        <f>IF('Tabulka klientů 2023'!$AJ204='Hlavní stránka'!BU$1,1,0)</f>
        <v>0</v>
      </c>
      <c r="CB200" s="5">
        <f>IF('Tabulka klientů 2023'!$AM204='Hlavní stránka'!BU$1,1,0)</f>
        <v>0</v>
      </c>
      <c r="CC200" s="5">
        <f>IF('Tabulka klientů 2023'!$AP204='Hlavní stránka'!BU$1,1,0)</f>
        <v>0</v>
      </c>
      <c r="CD200" s="5">
        <f>IF('Tabulka klientů 2023'!$AS204='Hlavní stránka'!BU$1,1,0)</f>
        <v>0</v>
      </c>
      <c r="CE200" s="5">
        <f>IF('Tabulka klientů 2023'!$AV204='Hlavní stránka'!BU$1,1,0)</f>
        <v>0</v>
      </c>
      <c r="CF200" s="5">
        <f t="shared" si="5"/>
        <v>0</v>
      </c>
      <c r="CG200" s="2">
        <f t="shared" si="17"/>
        <v>0</v>
      </c>
      <c r="CH200" s="5">
        <f>IF('Tabulka klientů 2023'!$R204='Hlavní stránka'!CH$1,1,0)</f>
        <v>0</v>
      </c>
      <c r="CI200" s="5">
        <f>IF('Tabulka klientů 2023'!$U204='Hlavní stránka'!CH$1,1,0)</f>
        <v>0</v>
      </c>
      <c r="CJ200" s="5">
        <f>IF('Tabulka klientů 2023'!$X204='Hlavní stránka'!CH$1,1,0)</f>
        <v>0</v>
      </c>
      <c r="CK200" s="5">
        <f>IF('Tabulka klientů 2023'!$AA204='Hlavní stránka'!CH$1,1,0)</f>
        <v>0</v>
      </c>
      <c r="CL200" s="5">
        <f>IF('Tabulka klientů 2023'!$AD204='Hlavní stránka'!CH$1,1,0)</f>
        <v>0</v>
      </c>
      <c r="CM200" s="5">
        <f>IF('Tabulka klientů 2023'!$AG204='Hlavní stránka'!CH$1,1,0)</f>
        <v>0</v>
      </c>
      <c r="CN200" s="5">
        <f>IF('Tabulka klientů 2023'!$AJ204='Hlavní stránka'!CH$1,1,0)</f>
        <v>0</v>
      </c>
      <c r="CO200" s="5">
        <f>IF('Tabulka klientů 2023'!$AM204='Hlavní stránka'!CH$1,1,0)</f>
        <v>0</v>
      </c>
      <c r="CP200" s="5">
        <f>IF('Tabulka klientů 2023'!$AP204='Hlavní stránka'!CH$1,1,0)</f>
        <v>0</v>
      </c>
      <c r="CQ200" s="5">
        <f>IF('Tabulka klientů 2023'!$AS204='Hlavní stránka'!CH$1,1,0)</f>
        <v>0</v>
      </c>
      <c r="CR200" s="5">
        <f>IF('Tabulka klientů 2023'!$AV204='Hlavní stránka'!CH$1,1,0)</f>
        <v>0</v>
      </c>
      <c r="CS200" s="5">
        <f t="shared" si="6"/>
        <v>0</v>
      </c>
      <c r="CT200" s="2">
        <f t="shared" si="18"/>
        <v>0</v>
      </c>
      <c r="CU200" s="5">
        <f>IF('Tabulka klientů 2023'!$R204='Hlavní stránka'!CU$1,1,0)</f>
        <v>0</v>
      </c>
      <c r="CV200" s="5">
        <f>IF('Tabulka klientů 2023'!$U204='Hlavní stránka'!CU$1,1,0)</f>
        <v>0</v>
      </c>
      <c r="CW200" s="5">
        <f>IF('Tabulka klientů 2023'!$X204='Hlavní stránka'!CU$1,1,0)</f>
        <v>0</v>
      </c>
      <c r="CX200" s="5">
        <f>IF('Tabulka klientů 2023'!$AA204='Hlavní stránka'!CU$1,1,0)</f>
        <v>0</v>
      </c>
      <c r="CY200" s="5">
        <f>IF('Tabulka klientů 2023'!$AD204='Hlavní stránka'!CU$1,1,0)</f>
        <v>0</v>
      </c>
      <c r="CZ200" s="5">
        <f>IF('Tabulka klientů 2023'!$AG204='Hlavní stránka'!CU$1,1,0)</f>
        <v>0</v>
      </c>
      <c r="DA200" s="5">
        <f>IF('Tabulka klientů 2023'!$AJ204='Hlavní stránka'!CU$1,1,0)</f>
        <v>0</v>
      </c>
      <c r="DB200" s="5">
        <f>IF('Tabulka klientů 2023'!$AM204='Hlavní stránka'!CU$1,1,0)</f>
        <v>0</v>
      </c>
      <c r="DC200" s="5">
        <f>IF('Tabulka klientů 2023'!$AP204='Hlavní stránka'!CU$1,1,0)</f>
        <v>0</v>
      </c>
      <c r="DD200" s="5">
        <f>IF('Tabulka klientů 2023'!$AS204='Hlavní stránka'!CU$1,1,0)</f>
        <v>0</v>
      </c>
      <c r="DE200" s="5">
        <f>IF('Tabulka klientů 2023'!$AV204='Hlavní stránka'!CU$1,1,0)</f>
        <v>0</v>
      </c>
      <c r="DF200" s="5">
        <f t="shared" si="7"/>
        <v>0</v>
      </c>
      <c r="DG200" s="2">
        <f t="shared" si="19"/>
        <v>0</v>
      </c>
      <c r="DH200" s="5">
        <f>IF('Tabulka klientů 2023'!$R204='Hlavní stránka'!DH$1,1,0)</f>
        <v>0</v>
      </c>
      <c r="DI200" s="5">
        <f>IF('Tabulka klientů 2023'!$U204='Hlavní stránka'!DH$1,1,0)</f>
        <v>0</v>
      </c>
      <c r="DJ200" s="5">
        <f>IF('Tabulka klientů 2023'!$X204='Hlavní stránka'!DH$1,1,0)</f>
        <v>0</v>
      </c>
      <c r="DK200" s="5">
        <f>IF('Tabulka klientů 2023'!$AA204='Hlavní stránka'!DH$1,1,0)</f>
        <v>0</v>
      </c>
      <c r="DL200" s="5">
        <f>IF('Tabulka klientů 2023'!$AD204='Hlavní stránka'!DH$1,1,0)</f>
        <v>0</v>
      </c>
      <c r="DM200" s="5">
        <f>IF('Tabulka klientů 2023'!$AG204='Hlavní stránka'!DH$1,1,0)</f>
        <v>0</v>
      </c>
      <c r="DN200" s="5">
        <f>IF('Tabulka klientů 2023'!$AJ204='Hlavní stránka'!DH$1,1,0)</f>
        <v>0</v>
      </c>
      <c r="DO200" s="5">
        <f>IF('Tabulka klientů 2023'!$AM204='Hlavní stránka'!DH$1,1,0)</f>
        <v>0</v>
      </c>
      <c r="DP200" s="5">
        <f>IF('Tabulka klientů 2023'!$AP204='Hlavní stránka'!DH$1,1,0)</f>
        <v>0</v>
      </c>
      <c r="DQ200" s="5">
        <f>IF('Tabulka klientů 2023'!$AS204='Hlavní stránka'!DH$1,1,0)</f>
        <v>0</v>
      </c>
      <c r="DR200" s="5">
        <f>IF('Tabulka klientů 2023'!$AV204='Hlavní stránka'!DH$1,1,0)</f>
        <v>0</v>
      </c>
      <c r="DS200" s="5">
        <f t="shared" si="8"/>
        <v>0</v>
      </c>
      <c r="DT200" s="2">
        <f t="shared" si="20"/>
        <v>0</v>
      </c>
      <c r="DU200" s="5">
        <f>IF('Tabulka klientů 2023'!$R204='Hlavní stránka'!DU$1,1,0)</f>
        <v>0</v>
      </c>
      <c r="DV200" s="5">
        <f>IF('Tabulka klientů 2023'!$U204='Hlavní stránka'!DU$1,1,0)</f>
        <v>0</v>
      </c>
      <c r="DW200" s="5">
        <f>IF('Tabulka klientů 2023'!$X204='Hlavní stránka'!DU$1,1,0)</f>
        <v>0</v>
      </c>
      <c r="DX200" s="5">
        <f>IF('Tabulka klientů 2023'!$AA204='Hlavní stránka'!DU$1,1,0)</f>
        <v>0</v>
      </c>
      <c r="DY200" s="5">
        <f>IF('Tabulka klientů 2023'!$AD204='Hlavní stránka'!DU$1,1,0)</f>
        <v>0</v>
      </c>
      <c r="DZ200" s="5">
        <f>IF('Tabulka klientů 2023'!$AG204='Hlavní stránka'!DU$1,1,0)</f>
        <v>0</v>
      </c>
      <c r="EA200" s="5">
        <f>IF('Tabulka klientů 2023'!$AJ204='Hlavní stránka'!DU$1,1,0)</f>
        <v>0</v>
      </c>
      <c r="EB200" s="5">
        <f>IF('Tabulka klientů 2023'!$AM204='Hlavní stránka'!DU$1,1,0)</f>
        <v>0</v>
      </c>
      <c r="EC200" s="5">
        <f>IF('Tabulka klientů 2023'!$AP204='Hlavní stránka'!DU$1,1,0)</f>
        <v>0</v>
      </c>
      <c r="ED200" s="5">
        <f>IF('Tabulka klientů 2023'!$AS204='Hlavní stránka'!DU$1,1,0)</f>
        <v>0</v>
      </c>
      <c r="EE200" s="5">
        <f>IF('Tabulka klientů 2023'!$AV204='Hlavní stránka'!DU$1,1,0)</f>
        <v>0</v>
      </c>
      <c r="EF200" s="5">
        <f t="shared" si="9"/>
        <v>0</v>
      </c>
      <c r="EG200" s="2">
        <f t="shared" si="21"/>
        <v>0</v>
      </c>
      <c r="EH200" s="5">
        <f>IF('Tabulka klientů 2023'!$R204='Hlavní stránka'!EH$1,1,0)</f>
        <v>0</v>
      </c>
      <c r="EI200" s="5">
        <f>IF('Tabulka klientů 2023'!$U204='Hlavní stránka'!EH$1,1,0)</f>
        <v>0</v>
      </c>
      <c r="EJ200" s="5">
        <f>IF('Tabulka klientů 2023'!$X204='Hlavní stránka'!EH$1,1,0)</f>
        <v>0</v>
      </c>
      <c r="EK200" s="5">
        <f>IF('Tabulka klientů 2023'!$AA204='Hlavní stránka'!EH$1,1,0)</f>
        <v>0</v>
      </c>
      <c r="EL200" s="5">
        <f>IF('Tabulka klientů 2023'!$AD204='Hlavní stránka'!EH$1,1,0)</f>
        <v>0</v>
      </c>
      <c r="EM200" s="5">
        <f>IF('Tabulka klientů 2023'!$AG204='Hlavní stránka'!EH$1,1,0)</f>
        <v>0</v>
      </c>
      <c r="EN200" s="5">
        <f>IF('Tabulka klientů 2023'!$AJ204='Hlavní stránka'!EH$1,1,0)</f>
        <v>0</v>
      </c>
      <c r="EO200" s="5">
        <f>IF('Tabulka klientů 2023'!$AM204='Hlavní stránka'!EH$1,1,0)</f>
        <v>0</v>
      </c>
      <c r="EP200" s="5">
        <f>IF('Tabulka klientů 2023'!$AP204='Hlavní stránka'!EH$1,1,0)</f>
        <v>0</v>
      </c>
      <c r="EQ200" s="5">
        <f>IF('Tabulka klientů 2023'!$AS204='Hlavní stránka'!EH$1,1,0)</f>
        <v>0</v>
      </c>
      <c r="ER200" s="5">
        <f>IF('Tabulka klientů 2023'!$AV204='Hlavní stránka'!EH$1,1,0)</f>
        <v>0</v>
      </c>
      <c r="ES200" s="5">
        <f t="shared" si="10"/>
        <v>0</v>
      </c>
      <c r="ET200" s="2">
        <f t="shared" si="22"/>
        <v>0</v>
      </c>
      <c r="EU200" s="5">
        <f>IF('Tabulka klientů 2023'!$R204='Hlavní stránka'!EU$1,1,0)</f>
        <v>0</v>
      </c>
      <c r="EV200" s="5">
        <f>IF('Tabulka klientů 2023'!$U204='Hlavní stránka'!EU$1,1,0)</f>
        <v>0</v>
      </c>
      <c r="EW200" s="5">
        <f>IF('Tabulka klientů 2023'!$X204='Hlavní stránka'!EU$1,1,0)</f>
        <v>0</v>
      </c>
      <c r="EX200" s="5">
        <f>IF('Tabulka klientů 2023'!$AA204='Hlavní stránka'!EU$1,1,0)</f>
        <v>0</v>
      </c>
      <c r="EY200" s="5">
        <f>IF('Tabulka klientů 2023'!$AD204='Hlavní stránka'!EU$1,1,0)</f>
        <v>0</v>
      </c>
      <c r="EZ200" s="5">
        <f>IF('Tabulka klientů 2023'!$AG204='Hlavní stránka'!EU$1,1,0)</f>
        <v>0</v>
      </c>
      <c r="FA200" s="5">
        <f>IF('Tabulka klientů 2023'!$AJ204='Hlavní stránka'!EU$1,1,0)</f>
        <v>0</v>
      </c>
      <c r="FB200" s="5">
        <f>IF('Tabulka klientů 2023'!$AM204='Hlavní stránka'!EU$1,1,0)</f>
        <v>0</v>
      </c>
      <c r="FC200" s="5">
        <f>IF('Tabulka klientů 2023'!$AP204='Hlavní stránka'!EU$1,1,0)</f>
        <v>0</v>
      </c>
      <c r="FD200" s="5">
        <f>IF('Tabulka klientů 2023'!$AS204='Hlavní stránka'!EU$1,1,0)</f>
        <v>0</v>
      </c>
      <c r="FE200" s="5">
        <f>IF('Tabulka klientů 2023'!$AV204='Hlavní stránka'!EU$1,1,0)</f>
        <v>0</v>
      </c>
      <c r="FF200" s="5">
        <f t="shared" si="11"/>
        <v>0</v>
      </c>
      <c r="FG200" s="2">
        <f t="shared" si="23"/>
        <v>0</v>
      </c>
    </row>
    <row r="201" spans="1:163" ht="1.5" hidden="1" customHeight="1" x14ac:dyDescent="0.25">
      <c r="A201" s="4"/>
      <c r="B201" s="4"/>
      <c r="C201" s="4"/>
      <c r="D201" s="4"/>
      <c r="E201" s="4"/>
      <c r="F201" s="4"/>
      <c r="G201" s="4"/>
      <c r="H201" s="5">
        <f>IF('Tabulka klientů 2023'!$R205='Hlavní stránka'!$H$1,1,0)</f>
        <v>0</v>
      </c>
      <c r="I201" s="5">
        <f>IF('Tabulka klientů 2023'!$U205='Hlavní stránka'!$H$1,1,0)</f>
        <v>0</v>
      </c>
      <c r="J201" s="5">
        <f>IF('Tabulka klientů 2023'!$X205='Hlavní stránka'!$H$1,1,0)</f>
        <v>0</v>
      </c>
      <c r="K201" s="5">
        <f>IF('Tabulka klientů 2023'!$AA205='Hlavní stránka'!$H$1,1,0)</f>
        <v>0</v>
      </c>
      <c r="L201" s="5">
        <f>IF('Tabulka klientů 2023'!$AD205='Hlavní stránka'!$H$1,1,0)</f>
        <v>0</v>
      </c>
      <c r="M201" s="5">
        <f>IF('Tabulka klientů 2023'!$AG205='Hlavní stránka'!$H$1,1,0)</f>
        <v>0</v>
      </c>
      <c r="N201" s="5">
        <f>IF('Tabulka klientů 2023'!$AJ205='Hlavní stránka'!$H$1,1,0)</f>
        <v>0</v>
      </c>
      <c r="O201" s="5">
        <f>IF('Tabulka klientů 2023'!$AM205='Hlavní stránka'!$H$1,1,0)</f>
        <v>0</v>
      </c>
      <c r="P201" s="5">
        <f>IF('Tabulka klientů 2023'!$AP205='Hlavní stránka'!$H$1,1,0)</f>
        <v>0</v>
      </c>
      <c r="Q201" s="5">
        <f>IF('Tabulka klientů 2023'!$AS205='Hlavní stránka'!$H$1,1,0)</f>
        <v>0</v>
      </c>
      <c r="R201" s="5">
        <f>IF('Tabulka klientů 2023'!$AV205='Hlavní stránka'!$H$1,1,0)</f>
        <v>0</v>
      </c>
      <c r="S201" s="5">
        <f t="shared" si="0"/>
        <v>0</v>
      </c>
      <c r="T201" s="2">
        <f t="shared" si="12"/>
        <v>0</v>
      </c>
      <c r="U201" s="5">
        <f>IF('Tabulka klientů 2023'!$R205='Hlavní stránka'!U$1,1,0)</f>
        <v>0</v>
      </c>
      <c r="V201" s="5">
        <f>IF('Tabulka klientů 2023'!$U205='Hlavní stránka'!U$1,1,0)</f>
        <v>0</v>
      </c>
      <c r="W201" s="5">
        <f>IF('Tabulka klientů 2023'!$X205='Hlavní stránka'!U$1,1,0)</f>
        <v>0</v>
      </c>
      <c r="X201" s="5">
        <f>IF('Tabulka klientů 2023'!$AA205='Hlavní stránka'!U$1,1,0)</f>
        <v>0</v>
      </c>
      <c r="Y201" s="5">
        <f>IF('Tabulka klientů 2023'!$AD205='Hlavní stránka'!U$1,1,0)</f>
        <v>0</v>
      </c>
      <c r="Z201" s="5">
        <f>IF('Tabulka klientů 2023'!$AG205='Hlavní stránka'!U$1,1,0)</f>
        <v>0</v>
      </c>
      <c r="AA201" s="5">
        <f>IF('Tabulka klientů 2023'!$AJ205='Hlavní stránka'!U$1,1,0)</f>
        <v>0</v>
      </c>
      <c r="AB201" s="5">
        <f>IF('Tabulka klientů 2023'!$AM205='Hlavní stránka'!U$1,1,0)</f>
        <v>0</v>
      </c>
      <c r="AC201" s="5">
        <f>IF('Tabulka klientů 2023'!$AP205='Hlavní stránka'!U$1,1,0)</f>
        <v>0</v>
      </c>
      <c r="AD201" s="5">
        <f>IF('Tabulka klientů 2023'!$AS205='Hlavní stránka'!U$1,1,0)</f>
        <v>0</v>
      </c>
      <c r="AE201" s="5">
        <f>IF('Tabulka klientů 2023'!$AV205='Hlavní stránka'!U$1,1,0)</f>
        <v>0</v>
      </c>
      <c r="AF201" s="5">
        <f t="shared" si="1"/>
        <v>0</v>
      </c>
      <c r="AG201" s="2">
        <f t="shared" si="13"/>
        <v>0</v>
      </c>
      <c r="AH201" s="5">
        <f>IF('Tabulka klientů 2023'!$R205='Hlavní stránka'!AH$1,1,0)</f>
        <v>0</v>
      </c>
      <c r="AI201" s="5">
        <f>IF('Tabulka klientů 2023'!$U205='Hlavní stránka'!AH$1,1,0)</f>
        <v>0</v>
      </c>
      <c r="AJ201" s="5">
        <f>IF('Tabulka klientů 2023'!$X205='Hlavní stránka'!AH$1,1,0)</f>
        <v>0</v>
      </c>
      <c r="AK201" s="5">
        <f>IF('Tabulka klientů 2023'!$AA205='Hlavní stránka'!AH$1,1,0)</f>
        <v>0</v>
      </c>
      <c r="AL201" s="5">
        <f>IF('Tabulka klientů 2023'!$AD205='Hlavní stránka'!AH$1,1,0)</f>
        <v>0</v>
      </c>
      <c r="AM201" s="5">
        <f>IF('Tabulka klientů 2023'!$AG205='Hlavní stránka'!AH$1,1,0)</f>
        <v>0</v>
      </c>
      <c r="AN201" s="5">
        <f>IF('Tabulka klientů 2023'!$AJ205='Hlavní stránka'!AH$1,1,0)</f>
        <v>0</v>
      </c>
      <c r="AO201" s="5">
        <f>IF('Tabulka klientů 2023'!$AM205='Hlavní stránka'!AH$1,1,0)</f>
        <v>0</v>
      </c>
      <c r="AP201" s="5">
        <f>IF('Tabulka klientů 2023'!$AP205='Hlavní stránka'!AH$1,1,0)</f>
        <v>0</v>
      </c>
      <c r="AQ201" s="5">
        <f>IF('Tabulka klientů 2023'!$AS205='Hlavní stránka'!AH$1,1,0)</f>
        <v>0</v>
      </c>
      <c r="AR201" s="5">
        <f>IF('Tabulka klientů 2023'!$AV205='Hlavní stránka'!AH$1,1,0)</f>
        <v>0</v>
      </c>
      <c r="AS201" s="5">
        <f t="shared" si="2"/>
        <v>0</v>
      </c>
      <c r="AT201" s="2">
        <f t="shared" si="14"/>
        <v>0</v>
      </c>
      <c r="AU201" s="5">
        <f>IF('Tabulka klientů 2023'!$R205='Hlavní stránka'!AU$1,1,0)</f>
        <v>0</v>
      </c>
      <c r="AV201" s="5">
        <f>IF('Tabulka klientů 2023'!$U205='Hlavní stránka'!AU$1,1,0)</f>
        <v>0</v>
      </c>
      <c r="AW201" s="5">
        <f>IF('Tabulka klientů 2023'!$X205='Hlavní stránka'!AU$1,1,0)</f>
        <v>0</v>
      </c>
      <c r="AX201" s="5">
        <f>IF('Tabulka klientů 2023'!$AA205='Hlavní stránka'!AU$1,1,0)</f>
        <v>0</v>
      </c>
      <c r="AY201" s="5">
        <f>IF('Tabulka klientů 2023'!$AD205='Hlavní stránka'!AU$1,1,0)</f>
        <v>0</v>
      </c>
      <c r="AZ201" s="5">
        <f>IF('Tabulka klientů 2023'!$AG205='Hlavní stránka'!AU$1,1,0)</f>
        <v>0</v>
      </c>
      <c r="BA201" s="5">
        <f>IF('Tabulka klientů 2023'!$AJ205='Hlavní stránka'!AU$1,1,0)</f>
        <v>0</v>
      </c>
      <c r="BB201" s="5">
        <f>IF('Tabulka klientů 2023'!$AM205='Hlavní stránka'!AU$1,1,0)</f>
        <v>0</v>
      </c>
      <c r="BC201" s="5">
        <f>IF('Tabulka klientů 2023'!$AP205='Hlavní stránka'!AU$1,1,0)</f>
        <v>0</v>
      </c>
      <c r="BD201" s="5">
        <f>IF('Tabulka klientů 2023'!$AS205='Hlavní stránka'!AU$1,1,0)</f>
        <v>0</v>
      </c>
      <c r="BE201" s="5">
        <f>IF('Tabulka klientů 2023'!$AV205='Hlavní stránka'!AU$1,1,0)</f>
        <v>0</v>
      </c>
      <c r="BF201" s="5">
        <f t="shared" si="3"/>
        <v>0</v>
      </c>
      <c r="BG201" s="2">
        <f t="shared" si="15"/>
        <v>0</v>
      </c>
      <c r="BH201" s="5">
        <f>IF('Tabulka klientů 2023'!$R205='Hlavní stránka'!BH$1,1,0)</f>
        <v>0</v>
      </c>
      <c r="BI201" s="5">
        <f>IF('Tabulka klientů 2023'!$U205='Hlavní stránka'!BH$1,1,0)</f>
        <v>0</v>
      </c>
      <c r="BJ201" s="5">
        <f>IF('Tabulka klientů 2023'!$X205='Hlavní stránka'!BH$1,1,0)</f>
        <v>0</v>
      </c>
      <c r="BK201" s="5">
        <f>IF('Tabulka klientů 2023'!$AA205='Hlavní stránka'!BH$1,1,0)</f>
        <v>0</v>
      </c>
      <c r="BL201" s="5">
        <f>IF('Tabulka klientů 2023'!$AD205='Hlavní stránka'!BH$1,1,0)</f>
        <v>0</v>
      </c>
      <c r="BM201" s="5">
        <f>IF('Tabulka klientů 2023'!$AG205='Hlavní stránka'!BH$1,1,0)</f>
        <v>0</v>
      </c>
      <c r="BN201" s="5">
        <f>IF('Tabulka klientů 2023'!$AJ205='Hlavní stránka'!BH$1,1,0)</f>
        <v>0</v>
      </c>
      <c r="BO201" s="5">
        <f>IF('Tabulka klientů 2023'!$AM205='Hlavní stránka'!BH$1,1,0)</f>
        <v>0</v>
      </c>
      <c r="BP201" s="5">
        <f>IF('Tabulka klientů 2023'!$AP205='Hlavní stránka'!BH$1,1,0)</f>
        <v>0</v>
      </c>
      <c r="BQ201" s="5">
        <f>IF('Tabulka klientů 2023'!$AS205='Hlavní stránka'!BH$1,1,0)</f>
        <v>0</v>
      </c>
      <c r="BR201" s="5">
        <f>IF('Tabulka klientů 2023'!$AV205='Hlavní stránka'!BH$1,1,0)</f>
        <v>0</v>
      </c>
      <c r="BS201" s="5">
        <f t="shared" si="4"/>
        <v>0</v>
      </c>
      <c r="BT201" s="2">
        <f t="shared" si="16"/>
        <v>0</v>
      </c>
      <c r="BU201" s="5">
        <f>IF('Tabulka klientů 2023'!$R205='Hlavní stránka'!BU$1,1,0)</f>
        <v>0</v>
      </c>
      <c r="BV201" s="5">
        <f>IF('Tabulka klientů 2023'!$U205='Hlavní stránka'!BU$1,1,0)</f>
        <v>0</v>
      </c>
      <c r="BW201" s="5">
        <f>IF('Tabulka klientů 2023'!$X205='Hlavní stránka'!BU$1,1,0)</f>
        <v>0</v>
      </c>
      <c r="BX201" s="5">
        <f>IF('Tabulka klientů 2023'!$AA205='Hlavní stránka'!BU$1,1,0)</f>
        <v>0</v>
      </c>
      <c r="BY201" s="5">
        <f>IF('Tabulka klientů 2023'!$AD205='Hlavní stránka'!BU$1,1,0)</f>
        <v>0</v>
      </c>
      <c r="BZ201" s="5">
        <f>IF('Tabulka klientů 2023'!$AG205='Hlavní stránka'!BU$1,1,0)</f>
        <v>0</v>
      </c>
      <c r="CA201" s="5">
        <f>IF('Tabulka klientů 2023'!$AJ205='Hlavní stránka'!BU$1,1,0)</f>
        <v>0</v>
      </c>
      <c r="CB201" s="5">
        <f>IF('Tabulka klientů 2023'!$AM205='Hlavní stránka'!BU$1,1,0)</f>
        <v>0</v>
      </c>
      <c r="CC201" s="5">
        <f>IF('Tabulka klientů 2023'!$AP205='Hlavní stránka'!BU$1,1,0)</f>
        <v>0</v>
      </c>
      <c r="CD201" s="5">
        <f>IF('Tabulka klientů 2023'!$AS205='Hlavní stránka'!BU$1,1,0)</f>
        <v>0</v>
      </c>
      <c r="CE201" s="5">
        <f>IF('Tabulka klientů 2023'!$AV205='Hlavní stránka'!BU$1,1,0)</f>
        <v>0</v>
      </c>
      <c r="CF201" s="5">
        <f t="shared" si="5"/>
        <v>0</v>
      </c>
      <c r="CG201" s="2">
        <f t="shared" si="17"/>
        <v>0</v>
      </c>
      <c r="CH201" s="5">
        <f>IF('Tabulka klientů 2023'!$R205='Hlavní stránka'!CH$1,1,0)</f>
        <v>0</v>
      </c>
      <c r="CI201" s="5">
        <f>IF('Tabulka klientů 2023'!$U205='Hlavní stránka'!CH$1,1,0)</f>
        <v>0</v>
      </c>
      <c r="CJ201" s="5">
        <f>IF('Tabulka klientů 2023'!$X205='Hlavní stránka'!CH$1,1,0)</f>
        <v>0</v>
      </c>
      <c r="CK201" s="5">
        <f>IF('Tabulka klientů 2023'!$AA205='Hlavní stránka'!CH$1,1,0)</f>
        <v>0</v>
      </c>
      <c r="CL201" s="5">
        <f>IF('Tabulka klientů 2023'!$AD205='Hlavní stránka'!CH$1,1,0)</f>
        <v>0</v>
      </c>
      <c r="CM201" s="5">
        <f>IF('Tabulka klientů 2023'!$AG205='Hlavní stránka'!CH$1,1,0)</f>
        <v>0</v>
      </c>
      <c r="CN201" s="5">
        <f>IF('Tabulka klientů 2023'!$AJ205='Hlavní stránka'!CH$1,1,0)</f>
        <v>0</v>
      </c>
      <c r="CO201" s="5">
        <f>IF('Tabulka klientů 2023'!$AM205='Hlavní stránka'!CH$1,1,0)</f>
        <v>0</v>
      </c>
      <c r="CP201" s="5">
        <f>IF('Tabulka klientů 2023'!$AP205='Hlavní stránka'!CH$1,1,0)</f>
        <v>0</v>
      </c>
      <c r="CQ201" s="5">
        <f>IF('Tabulka klientů 2023'!$AS205='Hlavní stránka'!CH$1,1,0)</f>
        <v>0</v>
      </c>
      <c r="CR201" s="5">
        <f>IF('Tabulka klientů 2023'!$AV205='Hlavní stránka'!CH$1,1,0)</f>
        <v>0</v>
      </c>
      <c r="CS201" s="5">
        <f t="shared" si="6"/>
        <v>0</v>
      </c>
      <c r="CT201" s="2">
        <f t="shared" si="18"/>
        <v>0</v>
      </c>
      <c r="CU201" s="5">
        <f>IF('Tabulka klientů 2023'!$R205='Hlavní stránka'!CU$1,1,0)</f>
        <v>0</v>
      </c>
      <c r="CV201" s="5">
        <f>IF('Tabulka klientů 2023'!$U205='Hlavní stránka'!CU$1,1,0)</f>
        <v>0</v>
      </c>
      <c r="CW201" s="5">
        <f>IF('Tabulka klientů 2023'!$X205='Hlavní stránka'!CU$1,1,0)</f>
        <v>0</v>
      </c>
      <c r="CX201" s="5">
        <f>IF('Tabulka klientů 2023'!$AA205='Hlavní stránka'!CU$1,1,0)</f>
        <v>0</v>
      </c>
      <c r="CY201" s="5">
        <f>IF('Tabulka klientů 2023'!$AD205='Hlavní stránka'!CU$1,1,0)</f>
        <v>0</v>
      </c>
      <c r="CZ201" s="5">
        <f>IF('Tabulka klientů 2023'!$AG205='Hlavní stránka'!CU$1,1,0)</f>
        <v>0</v>
      </c>
      <c r="DA201" s="5">
        <f>IF('Tabulka klientů 2023'!$AJ205='Hlavní stránka'!CU$1,1,0)</f>
        <v>0</v>
      </c>
      <c r="DB201" s="5">
        <f>IF('Tabulka klientů 2023'!$AM205='Hlavní stránka'!CU$1,1,0)</f>
        <v>0</v>
      </c>
      <c r="DC201" s="5">
        <f>IF('Tabulka klientů 2023'!$AP205='Hlavní stránka'!CU$1,1,0)</f>
        <v>0</v>
      </c>
      <c r="DD201" s="5">
        <f>IF('Tabulka klientů 2023'!$AS205='Hlavní stránka'!CU$1,1,0)</f>
        <v>0</v>
      </c>
      <c r="DE201" s="5">
        <f>IF('Tabulka klientů 2023'!$AV205='Hlavní stránka'!CU$1,1,0)</f>
        <v>0</v>
      </c>
      <c r="DF201" s="5">
        <f t="shared" si="7"/>
        <v>0</v>
      </c>
      <c r="DG201" s="2">
        <f t="shared" si="19"/>
        <v>0</v>
      </c>
      <c r="DH201" s="5">
        <f>IF('Tabulka klientů 2023'!$R205='Hlavní stránka'!DH$1,1,0)</f>
        <v>0</v>
      </c>
      <c r="DI201" s="5">
        <f>IF('Tabulka klientů 2023'!$U205='Hlavní stránka'!DH$1,1,0)</f>
        <v>0</v>
      </c>
      <c r="DJ201" s="5">
        <f>IF('Tabulka klientů 2023'!$X205='Hlavní stránka'!DH$1,1,0)</f>
        <v>0</v>
      </c>
      <c r="DK201" s="5">
        <f>IF('Tabulka klientů 2023'!$AA205='Hlavní stránka'!DH$1,1,0)</f>
        <v>0</v>
      </c>
      <c r="DL201" s="5">
        <f>IF('Tabulka klientů 2023'!$AD205='Hlavní stránka'!DH$1,1,0)</f>
        <v>0</v>
      </c>
      <c r="DM201" s="5">
        <f>IF('Tabulka klientů 2023'!$AG205='Hlavní stránka'!DH$1,1,0)</f>
        <v>0</v>
      </c>
      <c r="DN201" s="5">
        <f>IF('Tabulka klientů 2023'!$AJ205='Hlavní stránka'!DH$1,1,0)</f>
        <v>0</v>
      </c>
      <c r="DO201" s="5">
        <f>IF('Tabulka klientů 2023'!$AM205='Hlavní stránka'!DH$1,1,0)</f>
        <v>0</v>
      </c>
      <c r="DP201" s="5">
        <f>IF('Tabulka klientů 2023'!$AP205='Hlavní stránka'!DH$1,1,0)</f>
        <v>0</v>
      </c>
      <c r="DQ201" s="5">
        <f>IF('Tabulka klientů 2023'!$AS205='Hlavní stránka'!DH$1,1,0)</f>
        <v>0</v>
      </c>
      <c r="DR201" s="5">
        <f>IF('Tabulka klientů 2023'!$AV205='Hlavní stránka'!DH$1,1,0)</f>
        <v>0</v>
      </c>
      <c r="DS201" s="5">
        <f t="shared" si="8"/>
        <v>0</v>
      </c>
      <c r="DT201" s="2">
        <f t="shared" si="20"/>
        <v>0</v>
      </c>
      <c r="DU201" s="5">
        <f>IF('Tabulka klientů 2023'!$R205='Hlavní stránka'!DU$1,1,0)</f>
        <v>0</v>
      </c>
      <c r="DV201" s="5">
        <f>IF('Tabulka klientů 2023'!$U205='Hlavní stránka'!DU$1,1,0)</f>
        <v>0</v>
      </c>
      <c r="DW201" s="5">
        <f>IF('Tabulka klientů 2023'!$X205='Hlavní stránka'!DU$1,1,0)</f>
        <v>0</v>
      </c>
      <c r="DX201" s="5">
        <f>IF('Tabulka klientů 2023'!$AA205='Hlavní stránka'!DU$1,1,0)</f>
        <v>0</v>
      </c>
      <c r="DY201" s="5">
        <f>IF('Tabulka klientů 2023'!$AD205='Hlavní stránka'!DU$1,1,0)</f>
        <v>0</v>
      </c>
      <c r="DZ201" s="5">
        <f>IF('Tabulka klientů 2023'!$AG205='Hlavní stránka'!DU$1,1,0)</f>
        <v>0</v>
      </c>
      <c r="EA201" s="5">
        <f>IF('Tabulka klientů 2023'!$AJ205='Hlavní stránka'!DU$1,1,0)</f>
        <v>0</v>
      </c>
      <c r="EB201" s="5">
        <f>IF('Tabulka klientů 2023'!$AM205='Hlavní stránka'!DU$1,1,0)</f>
        <v>0</v>
      </c>
      <c r="EC201" s="5">
        <f>IF('Tabulka klientů 2023'!$AP205='Hlavní stránka'!DU$1,1,0)</f>
        <v>0</v>
      </c>
      <c r="ED201" s="5">
        <f>IF('Tabulka klientů 2023'!$AS205='Hlavní stránka'!DU$1,1,0)</f>
        <v>0</v>
      </c>
      <c r="EE201" s="5">
        <f>IF('Tabulka klientů 2023'!$AV205='Hlavní stránka'!DU$1,1,0)</f>
        <v>0</v>
      </c>
      <c r="EF201" s="5">
        <f t="shared" si="9"/>
        <v>0</v>
      </c>
      <c r="EG201" s="2">
        <f t="shared" si="21"/>
        <v>0</v>
      </c>
      <c r="EH201" s="5">
        <f>IF('Tabulka klientů 2023'!$R205='Hlavní stránka'!EH$1,1,0)</f>
        <v>0</v>
      </c>
      <c r="EI201" s="5">
        <f>IF('Tabulka klientů 2023'!$U205='Hlavní stránka'!EH$1,1,0)</f>
        <v>0</v>
      </c>
      <c r="EJ201" s="5">
        <f>IF('Tabulka klientů 2023'!$X205='Hlavní stránka'!EH$1,1,0)</f>
        <v>0</v>
      </c>
      <c r="EK201" s="5">
        <f>IF('Tabulka klientů 2023'!$AA205='Hlavní stránka'!EH$1,1,0)</f>
        <v>0</v>
      </c>
      <c r="EL201" s="5">
        <f>IF('Tabulka klientů 2023'!$AD205='Hlavní stránka'!EH$1,1,0)</f>
        <v>0</v>
      </c>
      <c r="EM201" s="5">
        <f>IF('Tabulka klientů 2023'!$AG205='Hlavní stránka'!EH$1,1,0)</f>
        <v>0</v>
      </c>
      <c r="EN201" s="5">
        <f>IF('Tabulka klientů 2023'!$AJ205='Hlavní stránka'!EH$1,1,0)</f>
        <v>0</v>
      </c>
      <c r="EO201" s="5">
        <f>IF('Tabulka klientů 2023'!$AM205='Hlavní stránka'!EH$1,1,0)</f>
        <v>0</v>
      </c>
      <c r="EP201" s="5">
        <f>IF('Tabulka klientů 2023'!$AP205='Hlavní stránka'!EH$1,1,0)</f>
        <v>0</v>
      </c>
      <c r="EQ201" s="5">
        <f>IF('Tabulka klientů 2023'!$AS205='Hlavní stránka'!EH$1,1,0)</f>
        <v>0</v>
      </c>
      <c r="ER201" s="5">
        <f>IF('Tabulka klientů 2023'!$AV205='Hlavní stránka'!EH$1,1,0)</f>
        <v>0</v>
      </c>
      <c r="ES201" s="5">
        <f t="shared" si="10"/>
        <v>0</v>
      </c>
      <c r="ET201" s="2">
        <f t="shared" si="22"/>
        <v>0</v>
      </c>
      <c r="EU201" s="5">
        <f>IF('Tabulka klientů 2023'!$R205='Hlavní stránka'!EU$1,1,0)</f>
        <v>0</v>
      </c>
      <c r="EV201" s="5">
        <f>IF('Tabulka klientů 2023'!$U205='Hlavní stránka'!EU$1,1,0)</f>
        <v>0</v>
      </c>
      <c r="EW201" s="5">
        <f>IF('Tabulka klientů 2023'!$X205='Hlavní stránka'!EU$1,1,0)</f>
        <v>0</v>
      </c>
      <c r="EX201" s="5">
        <f>IF('Tabulka klientů 2023'!$AA205='Hlavní stránka'!EU$1,1,0)</f>
        <v>0</v>
      </c>
      <c r="EY201" s="5">
        <f>IF('Tabulka klientů 2023'!$AD205='Hlavní stránka'!EU$1,1,0)</f>
        <v>0</v>
      </c>
      <c r="EZ201" s="5">
        <f>IF('Tabulka klientů 2023'!$AG205='Hlavní stránka'!EU$1,1,0)</f>
        <v>0</v>
      </c>
      <c r="FA201" s="5">
        <f>IF('Tabulka klientů 2023'!$AJ205='Hlavní stránka'!EU$1,1,0)</f>
        <v>0</v>
      </c>
      <c r="FB201" s="5">
        <f>IF('Tabulka klientů 2023'!$AM205='Hlavní stránka'!EU$1,1,0)</f>
        <v>0</v>
      </c>
      <c r="FC201" s="5">
        <f>IF('Tabulka klientů 2023'!$AP205='Hlavní stránka'!EU$1,1,0)</f>
        <v>0</v>
      </c>
      <c r="FD201" s="5">
        <f>IF('Tabulka klientů 2023'!$AS205='Hlavní stránka'!EU$1,1,0)</f>
        <v>0</v>
      </c>
      <c r="FE201" s="5">
        <f>IF('Tabulka klientů 2023'!$AV205='Hlavní stránka'!EU$1,1,0)</f>
        <v>0</v>
      </c>
      <c r="FF201" s="5">
        <f t="shared" si="11"/>
        <v>0</v>
      </c>
      <c r="FG201" s="2">
        <f t="shared" si="23"/>
        <v>0</v>
      </c>
    </row>
    <row r="202" spans="1:163" ht="1.5" hidden="1" customHeight="1" x14ac:dyDescent="0.25">
      <c r="A202" s="4"/>
      <c r="B202" s="4"/>
      <c r="C202" s="4"/>
      <c r="D202" s="4"/>
      <c r="E202" s="4"/>
      <c r="F202" s="4"/>
      <c r="G202" s="4"/>
      <c r="H202" s="5">
        <f>IF('Tabulka klientů 2023'!$R206='Hlavní stránka'!$H$1,1,0)</f>
        <v>0</v>
      </c>
      <c r="I202" s="5">
        <f>IF('Tabulka klientů 2023'!$U206='Hlavní stránka'!$H$1,1,0)</f>
        <v>0</v>
      </c>
      <c r="J202" s="5">
        <f>IF('Tabulka klientů 2023'!$X206='Hlavní stránka'!$H$1,1,0)</f>
        <v>0</v>
      </c>
      <c r="K202" s="5">
        <f>IF('Tabulka klientů 2023'!$AA206='Hlavní stránka'!$H$1,1,0)</f>
        <v>0</v>
      </c>
      <c r="L202" s="5">
        <f>IF('Tabulka klientů 2023'!$AD206='Hlavní stránka'!$H$1,1,0)</f>
        <v>0</v>
      </c>
      <c r="M202" s="5">
        <f>IF('Tabulka klientů 2023'!$AG206='Hlavní stránka'!$H$1,1,0)</f>
        <v>0</v>
      </c>
      <c r="N202" s="5">
        <f>IF('Tabulka klientů 2023'!$AJ206='Hlavní stránka'!$H$1,1,0)</f>
        <v>0</v>
      </c>
      <c r="O202" s="5">
        <f>IF('Tabulka klientů 2023'!$AM206='Hlavní stránka'!$H$1,1,0)</f>
        <v>0</v>
      </c>
      <c r="P202" s="5">
        <f>IF('Tabulka klientů 2023'!$AP206='Hlavní stránka'!$H$1,1,0)</f>
        <v>0</v>
      </c>
      <c r="Q202" s="5">
        <f>IF('Tabulka klientů 2023'!$AS206='Hlavní stránka'!$H$1,1,0)</f>
        <v>0</v>
      </c>
      <c r="R202" s="5">
        <f>IF('Tabulka klientů 2023'!$AV206='Hlavní stránka'!$H$1,1,0)</f>
        <v>0</v>
      </c>
      <c r="S202" s="5">
        <f t="shared" si="0"/>
        <v>0</v>
      </c>
      <c r="T202" s="2">
        <f t="shared" si="12"/>
        <v>0</v>
      </c>
      <c r="U202" s="5">
        <f>IF('Tabulka klientů 2023'!$R206='Hlavní stránka'!U$1,1,0)</f>
        <v>0</v>
      </c>
      <c r="V202" s="5">
        <f>IF('Tabulka klientů 2023'!$U206='Hlavní stránka'!U$1,1,0)</f>
        <v>0</v>
      </c>
      <c r="W202" s="5">
        <f>IF('Tabulka klientů 2023'!$X206='Hlavní stránka'!U$1,1,0)</f>
        <v>0</v>
      </c>
      <c r="X202" s="5">
        <f>IF('Tabulka klientů 2023'!$AA206='Hlavní stránka'!U$1,1,0)</f>
        <v>0</v>
      </c>
      <c r="Y202" s="5">
        <f>IF('Tabulka klientů 2023'!$AD206='Hlavní stránka'!U$1,1,0)</f>
        <v>0</v>
      </c>
      <c r="Z202" s="5">
        <f>IF('Tabulka klientů 2023'!$AG206='Hlavní stránka'!U$1,1,0)</f>
        <v>0</v>
      </c>
      <c r="AA202" s="5">
        <f>IF('Tabulka klientů 2023'!$AJ206='Hlavní stránka'!U$1,1,0)</f>
        <v>0</v>
      </c>
      <c r="AB202" s="5">
        <f>IF('Tabulka klientů 2023'!$AM206='Hlavní stránka'!U$1,1,0)</f>
        <v>0</v>
      </c>
      <c r="AC202" s="5">
        <f>IF('Tabulka klientů 2023'!$AP206='Hlavní stránka'!U$1,1,0)</f>
        <v>0</v>
      </c>
      <c r="AD202" s="5">
        <f>IF('Tabulka klientů 2023'!$AS206='Hlavní stránka'!U$1,1,0)</f>
        <v>0</v>
      </c>
      <c r="AE202" s="5">
        <f>IF('Tabulka klientů 2023'!$AV206='Hlavní stránka'!U$1,1,0)</f>
        <v>0</v>
      </c>
      <c r="AF202" s="5">
        <f t="shared" si="1"/>
        <v>0</v>
      </c>
      <c r="AG202" s="2">
        <f t="shared" si="13"/>
        <v>0</v>
      </c>
      <c r="AH202" s="5">
        <f>IF('Tabulka klientů 2023'!$R206='Hlavní stránka'!AH$1,1,0)</f>
        <v>0</v>
      </c>
      <c r="AI202" s="5">
        <f>IF('Tabulka klientů 2023'!$U206='Hlavní stránka'!AH$1,1,0)</f>
        <v>0</v>
      </c>
      <c r="AJ202" s="5">
        <f>IF('Tabulka klientů 2023'!$X206='Hlavní stránka'!AH$1,1,0)</f>
        <v>0</v>
      </c>
      <c r="AK202" s="5">
        <f>IF('Tabulka klientů 2023'!$AA206='Hlavní stránka'!AH$1,1,0)</f>
        <v>0</v>
      </c>
      <c r="AL202" s="5">
        <f>IF('Tabulka klientů 2023'!$AD206='Hlavní stránka'!AH$1,1,0)</f>
        <v>0</v>
      </c>
      <c r="AM202" s="5">
        <f>IF('Tabulka klientů 2023'!$AG206='Hlavní stránka'!AH$1,1,0)</f>
        <v>0</v>
      </c>
      <c r="AN202" s="5">
        <f>IF('Tabulka klientů 2023'!$AJ206='Hlavní stránka'!AH$1,1,0)</f>
        <v>0</v>
      </c>
      <c r="AO202" s="5">
        <f>IF('Tabulka klientů 2023'!$AM206='Hlavní stránka'!AH$1,1,0)</f>
        <v>0</v>
      </c>
      <c r="AP202" s="5">
        <f>IF('Tabulka klientů 2023'!$AP206='Hlavní stránka'!AH$1,1,0)</f>
        <v>0</v>
      </c>
      <c r="AQ202" s="5">
        <f>IF('Tabulka klientů 2023'!$AS206='Hlavní stránka'!AH$1,1,0)</f>
        <v>0</v>
      </c>
      <c r="AR202" s="5">
        <f>IF('Tabulka klientů 2023'!$AV206='Hlavní stránka'!AH$1,1,0)</f>
        <v>0</v>
      </c>
      <c r="AS202" s="5">
        <f t="shared" si="2"/>
        <v>0</v>
      </c>
      <c r="AT202" s="2">
        <f t="shared" si="14"/>
        <v>0</v>
      </c>
      <c r="AU202" s="5">
        <f>IF('Tabulka klientů 2023'!$R206='Hlavní stránka'!AU$1,1,0)</f>
        <v>0</v>
      </c>
      <c r="AV202" s="5">
        <f>IF('Tabulka klientů 2023'!$U206='Hlavní stránka'!AU$1,1,0)</f>
        <v>0</v>
      </c>
      <c r="AW202" s="5">
        <f>IF('Tabulka klientů 2023'!$X206='Hlavní stránka'!AU$1,1,0)</f>
        <v>0</v>
      </c>
      <c r="AX202" s="5">
        <f>IF('Tabulka klientů 2023'!$AA206='Hlavní stránka'!AU$1,1,0)</f>
        <v>0</v>
      </c>
      <c r="AY202" s="5">
        <f>IF('Tabulka klientů 2023'!$AD206='Hlavní stránka'!AU$1,1,0)</f>
        <v>0</v>
      </c>
      <c r="AZ202" s="5">
        <f>IF('Tabulka klientů 2023'!$AG206='Hlavní stránka'!AU$1,1,0)</f>
        <v>0</v>
      </c>
      <c r="BA202" s="5">
        <f>IF('Tabulka klientů 2023'!$AJ206='Hlavní stránka'!AU$1,1,0)</f>
        <v>0</v>
      </c>
      <c r="BB202" s="5">
        <f>IF('Tabulka klientů 2023'!$AM206='Hlavní stránka'!AU$1,1,0)</f>
        <v>0</v>
      </c>
      <c r="BC202" s="5">
        <f>IF('Tabulka klientů 2023'!$AP206='Hlavní stránka'!AU$1,1,0)</f>
        <v>0</v>
      </c>
      <c r="BD202" s="5">
        <f>IF('Tabulka klientů 2023'!$AS206='Hlavní stránka'!AU$1,1,0)</f>
        <v>0</v>
      </c>
      <c r="BE202" s="5">
        <f>IF('Tabulka klientů 2023'!$AV206='Hlavní stránka'!AU$1,1,0)</f>
        <v>0</v>
      </c>
      <c r="BF202" s="5">
        <f t="shared" si="3"/>
        <v>0</v>
      </c>
      <c r="BG202" s="2">
        <f t="shared" si="15"/>
        <v>0</v>
      </c>
      <c r="BH202" s="5">
        <f>IF('Tabulka klientů 2023'!$R206='Hlavní stránka'!BH$1,1,0)</f>
        <v>0</v>
      </c>
      <c r="BI202" s="5">
        <f>IF('Tabulka klientů 2023'!$U206='Hlavní stránka'!BH$1,1,0)</f>
        <v>0</v>
      </c>
      <c r="BJ202" s="5">
        <f>IF('Tabulka klientů 2023'!$X206='Hlavní stránka'!BH$1,1,0)</f>
        <v>0</v>
      </c>
      <c r="BK202" s="5">
        <f>IF('Tabulka klientů 2023'!$AA206='Hlavní stránka'!BH$1,1,0)</f>
        <v>0</v>
      </c>
      <c r="BL202" s="5">
        <f>IF('Tabulka klientů 2023'!$AD206='Hlavní stránka'!BH$1,1,0)</f>
        <v>0</v>
      </c>
      <c r="BM202" s="5">
        <f>IF('Tabulka klientů 2023'!$AG206='Hlavní stránka'!BH$1,1,0)</f>
        <v>0</v>
      </c>
      <c r="BN202" s="5">
        <f>IF('Tabulka klientů 2023'!$AJ206='Hlavní stránka'!BH$1,1,0)</f>
        <v>0</v>
      </c>
      <c r="BO202" s="5">
        <f>IF('Tabulka klientů 2023'!$AM206='Hlavní stránka'!BH$1,1,0)</f>
        <v>0</v>
      </c>
      <c r="BP202" s="5">
        <f>IF('Tabulka klientů 2023'!$AP206='Hlavní stránka'!BH$1,1,0)</f>
        <v>0</v>
      </c>
      <c r="BQ202" s="5">
        <f>IF('Tabulka klientů 2023'!$AS206='Hlavní stránka'!BH$1,1,0)</f>
        <v>0</v>
      </c>
      <c r="BR202" s="5">
        <f>IF('Tabulka klientů 2023'!$AV206='Hlavní stránka'!BH$1,1,0)</f>
        <v>0</v>
      </c>
      <c r="BS202" s="5">
        <f t="shared" si="4"/>
        <v>0</v>
      </c>
      <c r="BT202" s="2">
        <f t="shared" si="16"/>
        <v>0</v>
      </c>
      <c r="BU202" s="5">
        <f>IF('Tabulka klientů 2023'!$R206='Hlavní stránka'!BU$1,1,0)</f>
        <v>0</v>
      </c>
      <c r="BV202" s="5">
        <f>IF('Tabulka klientů 2023'!$U206='Hlavní stránka'!BU$1,1,0)</f>
        <v>0</v>
      </c>
      <c r="BW202" s="5">
        <f>IF('Tabulka klientů 2023'!$X206='Hlavní stránka'!BU$1,1,0)</f>
        <v>0</v>
      </c>
      <c r="BX202" s="5">
        <f>IF('Tabulka klientů 2023'!$AA206='Hlavní stránka'!BU$1,1,0)</f>
        <v>0</v>
      </c>
      <c r="BY202" s="5">
        <f>IF('Tabulka klientů 2023'!$AD206='Hlavní stránka'!BU$1,1,0)</f>
        <v>0</v>
      </c>
      <c r="BZ202" s="5">
        <f>IF('Tabulka klientů 2023'!$AG206='Hlavní stránka'!BU$1,1,0)</f>
        <v>0</v>
      </c>
      <c r="CA202" s="5">
        <f>IF('Tabulka klientů 2023'!$AJ206='Hlavní stránka'!BU$1,1,0)</f>
        <v>0</v>
      </c>
      <c r="CB202" s="5">
        <f>IF('Tabulka klientů 2023'!$AM206='Hlavní stránka'!BU$1,1,0)</f>
        <v>0</v>
      </c>
      <c r="CC202" s="5">
        <f>IF('Tabulka klientů 2023'!$AP206='Hlavní stránka'!BU$1,1,0)</f>
        <v>0</v>
      </c>
      <c r="CD202" s="5">
        <f>IF('Tabulka klientů 2023'!$AS206='Hlavní stránka'!BU$1,1,0)</f>
        <v>0</v>
      </c>
      <c r="CE202" s="5">
        <f>IF('Tabulka klientů 2023'!$AV206='Hlavní stránka'!BU$1,1,0)</f>
        <v>0</v>
      </c>
      <c r="CF202" s="5">
        <f t="shared" si="5"/>
        <v>0</v>
      </c>
      <c r="CG202" s="2">
        <f t="shared" si="17"/>
        <v>0</v>
      </c>
      <c r="CH202" s="5">
        <f>IF('Tabulka klientů 2023'!$R206='Hlavní stránka'!CH$1,1,0)</f>
        <v>0</v>
      </c>
      <c r="CI202" s="5">
        <f>IF('Tabulka klientů 2023'!$U206='Hlavní stránka'!CH$1,1,0)</f>
        <v>0</v>
      </c>
      <c r="CJ202" s="5">
        <f>IF('Tabulka klientů 2023'!$X206='Hlavní stránka'!CH$1,1,0)</f>
        <v>0</v>
      </c>
      <c r="CK202" s="5">
        <f>IF('Tabulka klientů 2023'!$AA206='Hlavní stránka'!CH$1,1,0)</f>
        <v>0</v>
      </c>
      <c r="CL202" s="5">
        <f>IF('Tabulka klientů 2023'!$AD206='Hlavní stránka'!CH$1,1,0)</f>
        <v>0</v>
      </c>
      <c r="CM202" s="5">
        <f>IF('Tabulka klientů 2023'!$AG206='Hlavní stránka'!CH$1,1,0)</f>
        <v>0</v>
      </c>
      <c r="CN202" s="5">
        <f>IF('Tabulka klientů 2023'!$AJ206='Hlavní stránka'!CH$1,1,0)</f>
        <v>0</v>
      </c>
      <c r="CO202" s="5">
        <f>IF('Tabulka klientů 2023'!$AM206='Hlavní stránka'!CH$1,1,0)</f>
        <v>0</v>
      </c>
      <c r="CP202" s="5">
        <f>IF('Tabulka klientů 2023'!$AP206='Hlavní stránka'!CH$1,1,0)</f>
        <v>0</v>
      </c>
      <c r="CQ202" s="5">
        <f>IF('Tabulka klientů 2023'!$AS206='Hlavní stránka'!CH$1,1,0)</f>
        <v>0</v>
      </c>
      <c r="CR202" s="5">
        <f>IF('Tabulka klientů 2023'!$AV206='Hlavní stránka'!CH$1,1,0)</f>
        <v>0</v>
      </c>
      <c r="CS202" s="5">
        <f t="shared" si="6"/>
        <v>0</v>
      </c>
      <c r="CT202" s="2">
        <f t="shared" si="18"/>
        <v>0</v>
      </c>
      <c r="CU202" s="5">
        <f>IF('Tabulka klientů 2023'!$R206='Hlavní stránka'!CU$1,1,0)</f>
        <v>0</v>
      </c>
      <c r="CV202" s="5">
        <f>IF('Tabulka klientů 2023'!$U206='Hlavní stránka'!CU$1,1,0)</f>
        <v>0</v>
      </c>
      <c r="CW202" s="5">
        <f>IF('Tabulka klientů 2023'!$X206='Hlavní stránka'!CU$1,1,0)</f>
        <v>0</v>
      </c>
      <c r="CX202" s="5">
        <f>IF('Tabulka klientů 2023'!$AA206='Hlavní stránka'!CU$1,1,0)</f>
        <v>0</v>
      </c>
      <c r="CY202" s="5">
        <f>IF('Tabulka klientů 2023'!$AD206='Hlavní stránka'!CU$1,1,0)</f>
        <v>0</v>
      </c>
      <c r="CZ202" s="5">
        <f>IF('Tabulka klientů 2023'!$AG206='Hlavní stránka'!CU$1,1,0)</f>
        <v>0</v>
      </c>
      <c r="DA202" s="5">
        <f>IF('Tabulka klientů 2023'!$AJ206='Hlavní stránka'!CU$1,1,0)</f>
        <v>0</v>
      </c>
      <c r="DB202" s="5">
        <f>IF('Tabulka klientů 2023'!$AM206='Hlavní stránka'!CU$1,1,0)</f>
        <v>0</v>
      </c>
      <c r="DC202" s="5">
        <f>IF('Tabulka klientů 2023'!$AP206='Hlavní stránka'!CU$1,1,0)</f>
        <v>0</v>
      </c>
      <c r="DD202" s="5">
        <f>IF('Tabulka klientů 2023'!$AS206='Hlavní stránka'!CU$1,1,0)</f>
        <v>0</v>
      </c>
      <c r="DE202" s="5">
        <f>IF('Tabulka klientů 2023'!$AV206='Hlavní stránka'!CU$1,1,0)</f>
        <v>0</v>
      </c>
      <c r="DF202" s="5">
        <f t="shared" si="7"/>
        <v>0</v>
      </c>
      <c r="DG202" s="2">
        <f t="shared" si="19"/>
        <v>0</v>
      </c>
      <c r="DH202" s="5">
        <f>IF('Tabulka klientů 2023'!$R206='Hlavní stránka'!DH$1,1,0)</f>
        <v>0</v>
      </c>
      <c r="DI202" s="5">
        <f>IF('Tabulka klientů 2023'!$U206='Hlavní stránka'!DH$1,1,0)</f>
        <v>0</v>
      </c>
      <c r="DJ202" s="5">
        <f>IF('Tabulka klientů 2023'!$X206='Hlavní stránka'!DH$1,1,0)</f>
        <v>0</v>
      </c>
      <c r="DK202" s="5">
        <f>IF('Tabulka klientů 2023'!$AA206='Hlavní stránka'!DH$1,1,0)</f>
        <v>0</v>
      </c>
      <c r="DL202" s="5">
        <f>IF('Tabulka klientů 2023'!$AD206='Hlavní stránka'!DH$1,1,0)</f>
        <v>0</v>
      </c>
      <c r="DM202" s="5">
        <f>IF('Tabulka klientů 2023'!$AG206='Hlavní stránka'!DH$1,1,0)</f>
        <v>0</v>
      </c>
      <c r="DN202" s="5">
        <f>IF('Tabulka klientů 2023'!$AJ206='Hlavní stránka'!DH$1,1,0)</f>
        <v>0</v>
      </c>
      <c r="DO202" s="5">
        <f>IF('Tabulka klientů 2023'!$AM206='Hlavní stránka'!DH$1,1,0)</f>
        <v>0</v>
      </c>
      <c r="DP202" s="5">
        <f>IF('Tabulka klientů 2023'!$AP206='Hlavní stránka'!DH$1,1,0)</f>
        <v>0</v>
      </c>
      <c r="DQ202" s="5">
        <f>IF('Tabulka klientů 2023'!$AS206='Hlavní stránka'!DH$1,1,0)</f>
        <v>0</v>
      </c>
      <c r="DR202" s="5">
        <f>IF('Tabulka klientů 2023'!$AV206='Hlavní stránka'!DH$1,1,0)</f>
        <v>0</v>
      </c>
      <c r="DS202" s="5">
        <f t="shared" si="8"/>
        <v>0</v>
      </c>
      <c r="DT202" s="2">
        <f t="shared" si="20"/>
        <v>0</v>
      </c>
      <c r="DU202" s="5">
        <f>IF('Tabulka klientů 2023'!$R206='Hlavní stránka'!DU$1,1,0)</f>
        <v>0</v>
      </c>
      <c r="DV202" s="5">
        <f>IF('Tabulka klientů 2023'!$U206='Hlavní stránka'!DU$1,1,0)</f>
        <v>0</v>
      </c>
      <c r="DW202" s="5">
        <f>IF('Tabulka klientů 2023'!$X206='Hlavní stránka'!DU$1,1,0)</f>
        <v>0</v>
      </c>
      <c r="DX202" s="5">
        <f>IF('Tabulka klientů 2023'!$AA206='Hlavní stránka'!DU$1,1,0)</f>
        <v>0</v>
      </c>
      <c r="DY202" s="5">
        <f>IF('Tabulka klientů 2023'!$AD206='Hlavní stránka'!DU$1,1,0)</f>
        <v>0</v>
      </c>
      <c r="DZ202" s="5">
        <f>IF('Tabulka klientů 2023'!$AG206='Hlavní stránka'!DU$1,1,0)</f>
        <v>0</v>
      </c>
      <c r="EA202" s="5">
        <f>IF('Tabulka klientů 2023'!$AJ206='Hlavní stránka'!DU$1,1,0)</f>
        <v>0</v>
      </c>
      <c r="EB202" s="5">
        <f>IF('Tabulka klientů 2023'!$AM206='Hlavní stránka'!DU$1,1,0)</f>
        <v>0</v>
      </c>
      <c r="EC202" s="5">
        <f>IF('Tabulka klientů 2023'!$AP206='Hlavní stránka'!DU$1,1,0)</f>
        <v>0</v>
      </c>
      <c r="ED202" s="5">
        <f>IF('Tabulka klientů 2023'!$AS206='Hlavní stránka'!DU$1,1,0)</f>
        <v>0</v>
      </c>
      <c r="EE202" s="5">
        <f>IF('Tabulka klientů 2023'!$AV206='Hlavní stránka'!DU$1,1,0)</f>
        <v>0</v>
      </c>
      <c r="EF202" s="5">
        <f t="shared" si="9"/>
        <v>0</v>
      </c>
      <c r="EG202" s="2">
        <f t="shared" si="21"/>
        <v>0</v>
      </c>
      <c r="EH202" s="5">
        <f>IF('Tabulka klientů 2023'!$R206='Hlavní stránka'!EH$1,1,0)</f>
        <v>0</v>
      </c>
      <c r="EI202" s="5">
        <f>IF('Tabulka klientů 2023'!$U206='Hlavní stránka'!EH$1,1,0)</f>
        <v>0</v>
      </c>
      <c r="EJ202" s="5">
        <f>IF('Tabulka klientů 2023'!$X206='Hlavní stránka'!EH$1,1,0)</f>
        <v>0</v>
      </c>
      <c r="EK202" s="5">
        <f>IF('Tabulka klientů 2023'!$AA206='Hlavní stránka'!EH$1,1,0)</f>
        <v>0</v>
      </c>
      <c r="EL202" s="5">
        <f>IF('Tabulka klientů 2023'!$AD206='Hlavní stránka'!EH$1,1,0)</f>
        <v>0</v>
      </c>
      <c r="EM202" s="5">
        <f>IF('Tabulka klientů 2023'!$AG206='Hlavní stránka'!EH$1,1,0)</f>
        <v>0</v>
      </c>
      <c r="EN202" s="5">
        <f>IF('Tabulka klientů 2023'!$AJ206='Hlavní stránka'!EH$1,1,0)</f>
        <v>0</v>
      </c>
      <c r="EO202" s="5">
        <f>IF('Tabulka klientů 2023'!$AM206='Hlavní stránka'!EH$1,1,0)</f>
        <v>0</v>
      </c>
      <c r="EP202" s="5">
        <f>IF('Tabulka klientů 2023'!$AP206='Hlavní stránka'!EH$1,1,0)</f>
        <v>0</v>
      </c>
      <c r="EQ202" s="5">
        <f>IF('Tabulka klientů 2023'!$AS206='Hlavní stránka'!EH$1,1,0)</f>
        <v>0</v>
      </c>
      <c r="ER202" s="5">
        <f>IF('Tabulka klientů 2023'!$AV206='Hlavní stránka'!EH$1,1,0)</f>
        <v>0</v>
      </c>
      <c r="ES202" s="5">
        <f t="shared" si="10"/>
        <v>0</v>
      </c>
      <c r="ET202" s="2">
        <f t="shared" si="22"/>
        <v>0</v>
      </c>
      <c r="EU202" s="5">
        <f>IF('Tabulka klientů 2023'!$R206='Hlavní stránka'!EU$1,1,0)</f>
        <v>0</v>
      </c>
      <c r="EV202" s="5">
        <f>IF('Tabulka klientů 2023'!$U206='Hlavní stránka'!EU$1,1,0)</f>
        <v>0</v>
      </c>
      <c r="EW202" s="5">
        <f>IF('Tabulka klientů 2023'!$X206='Hlavní stránka'!EU$1,1,0)</f>
        <v>0</v>
      </c>
      <c r="EX202" s="5">
        <f>IF('Tabulka klientů 2023'!$AA206='Hlavní stránka'!EU$1,1,0)</f>
        <v>0</v>
      </c>
      <c r="EY202" s="5">
        <f>IF('Tabulka klientů 2023'!$AD206='Hlavní stránka'!EU$1,1,0)</f>
        <v>0</v>
      </c>
      <c r="EZ202" s="5">
        <f>IF('Tabulka klientů 2023'!$AG206='Hlavní stránka'!EU$1,1,0)</f>
        <v>0</v>
      </c>
      <c r="FA202" s="5">
        <f>IF('Tabulka klientů 2023'!$AJ206='Hlavní stránka'!EU$1,1,0)</f>
        <v>0</v>
      </c>
      <c r="FB202" s="5">
        <f>IF('Tabulka klientů 2023'!$AM206='Hlavní stránka'!EU$1,1,0)</f>
        <v>0</v>
      </c>
      <c r="FC202" s="5">
        <f>IF('Tabulka klientů 2023'!$AP206='Hlavní stránka'!EU$1,1,0)</f>
        <v>0</v>
      </c>
      <c r="FD202" s="5">
        <f>IF('Tabulka klientů 2023'!$AS206='Hlavní stránka'!EU$1,1,0)</f>
        <v>0</v>
      </c>
      <c r="FE202" s="5">
        <f>IF('Tabulka klientů 2023'!$AV206='Hlavní stránka'!EU$1,1,0)</f>
        <v>0</v>
      </c>
      <c r="FF202" s="5">
        <f t="shared" si="11"/>
        <v>0</v>
      </c>
      <c r="FG202" s="2">
        <f t="shared" si="23"/>
        <v>0</v>
      </c>
    </row>
    <row r="203" spans="1:163" ht="1.5" hidden="1" customHeight="1" x14ac:dyDescent="0.25">
      <c r="A203" s="4"/>
      <c r="B203" s="4"/>
      <c r="C203" s="4"/>
      <c r="D203" s="4"/>
      <c r="E203" s="4"/>
      <c r="F203" s="4"/>
      <c r="G203" s="4"/>
      <c r="H203" s="5">
        <f>IF('Tabulka klientů 2023'!$R207='Hlavní stránka'!$H$1,1,0)</f>
        <v>0</v>
      </c>
      <c r="I203" s="5">
        <f>IF('Tabulka klientů 2023'!$U207='Hlavní stránka'!$H$1,1,0)</f>
        <v>0</v>
      </c>
      <c r="J203" s="5">
        <f>IF('Tabulka klientů 2023'!$X207='Hlavní stránka'!$H$1,1,0)</f>
        <v>0</v>
      </c>
      <c r="K203" s="5">
        <f>IF('Tabulka klientů 2023'!$AA207='Hlavní stránka'!$H$1,1,0)</f>
        <v>0</v>
      </c>
      <c r="L203" s="5">
        <f>IF('Tabulka klientů 2023'!$AD207='Hlavní stránka'!$H$1,1,0)</f>
        <v>0</v>
      </c>
      <c r="M203" s="5">
        <f>IF('Tabulka klientů 2023'!$AG207='Hlavní stránka'!$H$1,1,0)</f>
        <v>0</v>
      </c>
      <c r="N203" s="5">
        <f>IF('Tabulka klientů 2023'!$AJ207='Hlavní stránka'!$H$1,1,0)</f>
        <v>0</v>
      </c>
      <c r="O203" s="5">
        <f>IF('Tabulka klientů 2023'!$AM207='Hlavní stránka'!$H$1,1,0)</f>
        <v>0</v>
      </c>
      <c r="P203" s="5">
        <f>IF('Tabulka klientů 2023'!$AP207='Hlavní stránka'!$H$1,1,0)</f>
        <v>0</v>
      </c>
      <c r="Q203" s="5">
        <f>IF('Tabulka klientů 2023'!$AS207='Hlavní stránka'!$H$1,1,0)</f>
        <v>0</v>
      </c>
      <c r="R203" s="5">
        <f>IF('Tabulka klientů 2023'!$AV207='Hlavní stránka'!$H$1,1,0)</f>
        <v>0</v>
      </c>
      <c r="S203" s="5">
        <f t="shared" si="0"/>
        <v>0</v>
      </c>
      <c r="T203" s="2">
        <f t="shared" si="12"/>
        <v>0</v>
      </c>
      <c r="U203" s="5">
        <f>IF('Tabulka klientů 2023'!$R207='Hlavní stránka'!U$1,1,0)</f>
        <v>0</v>
      </c>
      <c r="V203" s="5">
        <f>IF('Tabulka klientů 2023'!$U207='Hlavní stránka'!U$1,1,0)</f>
        <v>0</v>
      </c>
      <c r="W203" s="5">
        <f>IF('Tabulka klientů 2023'!$X207='Hlavní stránka'!U$1,1,0)</f>
        <v>0</v>
      </c>
      <c r="X203" s="5">
        <f>IF('Tabulka klientů 2023'!$AA207='Hlavní stránka'!U$1,1,0)</f>
        <v>0</v>
      </c>
      <c r="Y203" s="5">
        <f>IF('Tabulka klientů 2023'!$AD207='Hlavní stránka'!U$1,1,0)</f>
        <v>0</v>
      </c>
      <c r="Z203" s="5">
        <f>IF('Tabulka klientů 2023'!$AG207='Hlavní stránka'!U$1,1,0)</f>
        <v>0</v>
      </c>
      <c r="AA203" s="5">
        <f>IF('Tabulka klientů 2023'!$AJ207='Hlavní stránka'!U$1,1,0)</f>
        <v>0</v>
      </c>
      <c r="AB203" s="5">
        <f>IF('Tabulka klientů 2023'!$AM207='Hlavní stránka'!U$1,1,0)</f>
        <v>0</v>
      </c>
      <c r="AC203" s="5">
        <f>IF('Tabulka klientů 2023'!$AP207='Hlavní stránka'!U$1,1,0)</f>
        <v>0</v>
      </c>
      <c r="AD203" s="5">
        <f>IF('Tabulka klientů 2023'!$AS207='Hlavní stránka'!U$1,1,0)</f>
        <v>0</v>
      </c>
      <c r="AE203" s="5">
        <f>IF('Tabulka klientů 2023'!$AV207='Hlavní stránka'!U$1,1,0)</f>
        <v>0</v>
      </c>
      <c r="AF203" s="5">
        <f t="shared" si="1"/>
        <v>0</v>
      </c>
      <c r="AG203" s="2">
        <f t="shared" si="13"/>
        <v>0</v>
      </c>
      <c r="AH203" s="5">
        <f>IF('Tabulka klientů 2023'!$R207='Hlavní stránka'!AH$1,1,0)</f>
        <v>0</v>
      </c>
      <c r="AI203" s="5">
        <f>IF('Tabulka klientů 2023'!$U207='Hlavní stránka'!AH$1,1,0)</f>
        <v>0</v>
      </c>
      <c r="AJ203" s="5">
        <f>IF('Tabulka klientů 2023'!$X207='Hlavní stránka'!AH$1,1,0)</f>
        <v>0</v>
      </c>
      <c r="AK203" s="5">
        <f>IF('Tabulka klientů 2023'!$AA207='Hlavní stránka'!AH$1,1,0)</f>
        <v>0</v>
      </c>
      <c r="AL203" s="5">
        <f>IF('Tabulka klientů 2023'!$AD207='Hlavní stránka'!AH$1,1,0)</f>
        <v>0</v>
      </c>
      <c r="AM203" s="5">
        <f>IF('Tabulka klientů 2023'!$AG207='Hlavní stránka'!AH$1,1,0)</f>
        <v>0</v>
      </c>
      <c r="AN203" s="5">
        <f>IF('Tabulka klientů 2023'!$AJ207='Hlavní stránka'!AH$1,1,0)</f>
        <v>0</v>
      </c>
      <c r="AO203" s="5">
        <f>IF('Tabulka klientů 2023'!$AM207='Hlavní stránka'!AH$1,1,0)</f>
        <v>0</v>
      </c>
      <c r="AP203" s="5">
        <f>IF('Tabulka klientů 2023'!$AP207='Hlavní stránka'!AH$1,1,0)</f>
        <v>0</v>
      </c>
      <c r="AQ203" s="5">
        <f>IF('Tabulka klientů 2023'!$AS207='Hlavní stránka'!AH$1,1,0)</f>
        <v>0</v>
      </c>
      <c r="AR203" s="5">
        <f>IF('Tabulka klientů 2023'!$AV207='Hlavní stránka'!AH$1,1,0)</f>
        <v>0</v>
      </c>
      <c r="AS203" s="5">
        <f t="shared" si="2"/>
        <v>0</v>
      </c>
      <c r="AT203" s="2">
        <f t="shared" si="14"/>
        <v>0</v>
      </c>
      <c r="AU203" s="5">
        <f>IF('Tabulka klientů 2023'!$R207='Hlavní stránka'!AU$1,1,0)</f>
        <v>0</v>
      </c>
      <c r="AV203" s="5">
        <f>IF('Tabulka klientů 2023'!$U207='Hlavní stránka'!AU$1,1,0)</f>
        <v>0</v>
      </c>
      <c r="AW203" s="5">
        <f>IF('Tabulka klientů 2023'!$X207='Hlavní stránka'!AU$1,1,0)</f>
        <v>0</v>
      </c>
      <c r="AX203" s="5">
        <f>IF('Tabulka klientů 2023'!$AA207='Hlavní stránka'!AU$1,1,0)</f>
        <v>0</v>
      </c>
      <c r="AY203" s="5">
        <f>IF('Tabulka klientů 2023'!$AD207='Hlavní stránka'!AU$1,1,0)</f>
        <v>0</v>
      </c>
      <c r="AZ203" s="5">
        <f>IF('Tabulka klientů 2023'!$AG207='Hlavní stránka'!AU$1,1,0)</f>
        <v>0</v>
      </c>
      <c r="BA203" s="5">
        <f>IF('Tabulka klientů 2023'!$AJ207='Hlavní stránka'!AU$1,1,0)</f>
        <v>0</v>
      </c>
      <c r="BB203" s="5">
        <f>IF('Tabulka klientů 2023'!$AM207='Hlavní stránka'!AU$1,1,0)</f>
        <v>0</v>
      </c>
      <c r="BC203" s="5">
        <f>IF('Tabulka klientů 2023'!$AP207='Hlavní stránka'!AU$1,1,0)</f>
        <v>0</v>
      </c>
      <c r="BD203" s="5">
        <f>IF('Tabulka klientů 2023'!$AS207='Hlavní stránka'!AU$1,1,0)</f>
        <v>0</v>
      </c>
      <c r="BE203" s="5">
        <f>IF('Tabulka klientů 2023'!$AV207='Hlavní stránka'!AU$1,1,0)</f>
        <v>0</v>
      </c>
      <c r="BF203" s="5">
        <f t="shared" si="3"/>
        <v>0</v>
      </c>
      <c r="BG203" s="2">
        <f t="shared" si="15"/>
        <v>0</v>
      </c>
      <c r="BH203" s="5">
        <f>IF('Tabulka klientů 2023'!$R207='Hlavní stránka'!BH$1,1,0)</f>
        <v>0</v>
      </c>
      <c r="BI203" s="5">
        <f>IF('Tabulka klientů 2023'!$U207='Hlavní stránka'!BH$1,1,0)</f>
        <v>0</v>
      </c>
      <c r="BJ203" s="5">
        <f>IF('Tabulka klientů 2023'!$X207='Hlavní stránka'!BH$1,1,0)</f>
        <v>0</v>
      </c>
      <c r="BK203" s="5">
        <f>IF('Tabulka klientů 2023'!$AA207='Hlavní stránka'!BH$1,1,0)</f>
        <v>0</v>
      </c>
      <c r="BL203" s="5">
        <f>IF('Tabulka klientů 2023'!$AD207='Hlavní stránka'!BH$1,1,0)</f>
        <v>0</v>
      </c>
      <c r="BM203" s="5">
        <f>IF('Tabulka klientů 2023'!$AG207='Hlavní stránka'!BH$1,1,0)</f>
        <v>0</v>
      </c>
      <c r="BN203" s="5">
        <f>IF('Tabulka klientů 2023'!$AJ207='Hlavní stránka'!BH$1,1,0)</f>
        <v>0</v>
      </c>
      <c r="BO203" s="5">
        <f>IF('Tabulka klientů 2023'!$AM207='Hlavní stránka'!BH$1,1,0)</f>
        <v>0</v>
      </c>
      <c r="BP203" s="5">
        <f>IF('Tabulka klientů 2023'!$AP207='Hlavní stránka'!BH$1,1,0)</f>
        <v>0</v>
      </c>
      <c r="BQ203" s="5">
        <f>IF('Tabulka klientů 2023'!$AS207='Hlavní stránka'!BH$1,1,0)</f>
        <v>0</v>
      </c>
      <c r="BR203" s="5">
        <f>IF('Tabulka klientů 2023'!$AV207='Hlavní stránka'!BH$1,1,0)</f>
        <v>0</v>
      </c>
      <c r="BS203" s="5">
        <f t="shared" si="4"/>
        <v>0</v>
      </c>
      <c r="BT203" s="2">
        <f t="shared" si="16"/>
        <v>0</v>
      </c>
      <c r="BU203" s="5">
        <f>IF('Tabulka klientů 2023'!$R207='Hlavní stránka'!BU$1,1,0)</f>
        <v>0</v>
      </c>
      <c r="BV203" s="5">
        <f>IF('Tabulka klientů 2023'!$U207='Hlavní stránka'!BU$1,1,0)</f>
        <v>0</v>
      </c>
      <c r="BW203" s="5">
        <f>IF('Tabulka klientů 2023'!$X207='Hlavní stránka'!BU$1,1,0)</f>
        <v>0</v>
      </c>
      <c r="BX203" s="5">
        <f>IF('Tabulka klientů 2023'!$AA207='Hlavní stránka'!BU$1,1,0)</f>
        <v>0</v>
      </c>
      <c r="BY203" s="5">
        <f>IF('Tabulka klientů 2023'!$AD207='Hlavní stránka'!BU$1,1,0)</f>
        <v>0</v>
      </c>
      <c r="BZ203" s="5">
        <f>IF('Tabulka klientů 2023'!$AG207='Hlavní stránka'!BU$1,1,0)</f>
        <v>0</v>
      </c>
      <c r="CA203" s="5">
        <f>IF('Tabulka klientů 2023'!$AJ207='Hlavní stránka'!BU$1,1,0)</f>
        <v>0</v>
      </c>
      <c r="CB203" s="5">
        <f>IF('Tabulka klientů 2023'!$AM207='Hlavní stránka'!BU$1,1,0)</f>
        <v>0</v>
      </c>
      <c r="CC203" s="5">
        <f>IF('Tabulka klientů 2023'!$AP207='Hlavní stránka'!BU$1,1,0)</f>
        <v>0</v>
      </c>
      <c r="CD203" s="5">
        <f>IF('Tabulka klientů 2023'!$AS207='Hlavní stránka'!BU$1,1,0)</f>
        <v>0</v>
      </c>
      <c r="CE203" s="5">
        <f>IF('Tabulka klientů 2023'!$AV207='Hlavní stránka'!BU$1,1,0)</f>
        <v>0</v>
      </c>
      <c r="CF203" s="5">
        <f t="shared" si="5"/>
        <v>0</v>
      </c>
      <c r="CG203" s="2">
        <f t="shared" si="17"/>
        <v>0</v>
      </c>
      <c r="CH203" s="5">
        <f>IF('Tabulka klientů 2023'!$R207='Hlavní stránka'!CH$1,1,0)</f>
        <v>0</v>
      </c>
      <c r="CI203" s="5">
        <f>IF('Tabulka klientů 2023'!$U207='Hlavní stránka'!CH$1,1,0)</f>
        <v>0</v>
      </c>
      <c r="CJ203" s="5">
        <f>IF('Tabulka klientů 2023'!$X207='Hlavní stránka'!CH$1,1,0)</f>
        <v>0</v>
      </c>
      <c r="CK203" s="5">
        <f>IF('Tabulka klientů 2023'!$AA207='Hlavní stránka'!CH$1,1,0)</f>
        <v>0</v>
      </c>
      <c r="CL203" s="5">
        <f>IF('Tabulka klientů 2023'!$AD207='Hlavní stránka'!CH$1,1,0)</f>
        <v>0</v>
      </c>
      <c r="CM203" s="5">
        <f>IF('Tabulka klientů 2023'!$AG207='Hlavní stránka'!CH$1,1,0)</f>
        <v>0</v>
      </c>
      <c r="CN203" s="5">
        <f>IF('Tabulka klientů 2023'!$AJ207='Hlavní stránka'!CH$1,1,0)</f>
        <v>0</v>
      </c>
      <c r="CO203" s="5">
        <f>IF('Tabulka klientů 2023'!$AM207='Hlavní stránka'!CH$1,1,0)</f>
        <v>0</v>
      </c>
      <c r="CP203" s="5">
        <f>IF('Tabulka klientů 2023'!$AP207='Hlavní stránka'!CH$1,1,0)</f>
        <v>0</v>
      </c>
      <c r="CQ203" s="5">
        <f>IF('Tabulka klientů 2023'!$AS207='Hlavní stránka'!CH$1,1,0)</f>
        <v>0</v>
      </c>
      <c r="CR203" s="5">
        <f>IF('Tabulka klientů 2023'!$AV207='Hlavní stránka'!CH$1,1,0)</f>
        <v>0</v>
      </c>
      <c r="CS203" s="5">
        <f t="shared" si="6"/>
        <v>0</v>
      </c>
      <c r="CT203" s="2">
        <f t="shared" si="18"/>
        <v>0</v>
      </c>
      <c r="CU203" s="5">
        <f>IF('Tabulka klientů 2023'!$R207='Hlavní stránka'!CU$1,1,0)</f>
        <v>0</v>
      </c>
      <c r="CV203" s="5">
        <f>IF('Tabulka klientů 2023'!$U207='Hlavní stránka'!CU$1,1,0)</f>
        <v>0</v>
      </c>
      <c r="CW203" s="5">
        <f>IF('Tabulka klientů 2023'!$X207='Hlavní stránka'!CU$1,1,0)</f>
        <v>0</v>
      </c>
      <c r="CX203" s="5">
        <f>IF('Tabulka klientů 2023'!$AA207='Hlavní stránka'!CU$1,1,0)</f>
        <v>0</v>
      </c>
      <c r="CY203" s="5">
        <f>IF('Tabulka klientů 2023'!$AD207='Hlavní stránka'!CU$1,1,0)</f>
        <v>0</v>
      </c>
      <c r="CZ203" s="5">
        <f>IF('Tabulka klientů 2023'!$AG207='Hlavní stránka'!CU$1,1,0)</f>
        <v>0</v>
      </c>
      <c r="DA203" s="5">
        <f>IF('Tabulka klientů 2023'!$AJ207='Hlavní stránka'!CU$1,1,0)</f>
        <v>0</v>
      </c>
      <c r="DB203" s="5">
        <f>IF('Tabulka klientů 2023'!$AM207='Hlavní stránka'!CU$1,1,0)</f>
        <v>0</v>
      </c>
      <c r="DC203" s="5">
        <f>IF('Tabulka klientů 2023'!$AP207='Hlavní stránka'!CU$1,1,0)</f>
        <v>0</v>
      </c>
      <c r="DD203" s="5">
        <f>IF('Tabulka klientů 2023'!$AS207='Hlavní stránka'!CU$1,1,0)</f>
        <v>0</v>
      </c>
      <c r="DE203" s="5">
        <f>IF('Tabulka klientů 2023'!$AV207='Hlavní stránka'!CU$1,1,0)</f>
        <v>0</v>
      </c>
      <c r="DF203" s="5">
        <f t="shared" si="7"/>
        <v>0</v>
      </c>
      <c r="DG203" s="2">
        <f t="shared" si="19"/>
        <v>0</v>
      </c>
      <c r="DH203" s="5">
        <f>IF('Tabulka klientů 2023'!$R207='Hlavní stránka'!DH$1,1,0)</f>
        <v>0</v>
      </c>
      <c r="DI203" s="5">
        <f>IF('Tabulka klientů 2023'!$U207='Hlavní stránka'!DH$1,1,0)</f>
        <v>0</v>
      </c>
      <c r="DJ203" s="5">
        <f>IF('Tabulka klientů 2023'!$X207='Hlavní stránka'!DH$1,1,0)</f>
        <v>0</v>
      </c>
      <c r="DK203" s="5">
        <f>IF('Tabulka klientů 2023'!$AA207='Hlavní stránka'!DH$1,1,0)</f>
        <v>0</v>
      </c>
      <c r="DL203" s="5">
        <f>IF('Tabulka klientů 2023'!$AD207='Hlavní stránka'!DH$1,1,0)</f>
        <v>0</v>
      </c>
      <c r="DM203" s="5">
        <f>IF('Tabulka klientů 2023'!$AG207='Hlavní stránka'!DH$1,1,0)</f>
        <v>0</v>
      </c>
      <c r="DN203" s="5">
        <f>IF('Tabulka klientů 2023'!$AJ207='Hlavní stránka'!DH$1,1,0)</f>
        <v>0</v>
      </c>
      <c r="DO203" s="5">
        <f>IF('Tabulka klientů 2023'!$AM207='Hlavní stránka'!DH$1,1,0)</f>
        <v>0</v>
      </c>
      <c r="DP203" s="5">
        <f>IF('Tabulka klientů 2023'!$AP207='Hlavní stránka'!DH$1,1,0)</f>
        <v>0</v>
      </c>
      <c r="DQ203" s="5">
        <f>IF('Tabulka klientů 2023'!$AS207='Hlavní stránka'!DH$1,1,0)</f>
        <v>0</v>
      </c>
      <c r="DR203" s="5">
        <f>IF('Tabulka klientů 2023'!$AV207='Hlavní stránka'!DH$1,1,0)</f>
        <v>0</v>
      </c>
      <c r="DS203" s="5">
        <f t="shared" si="8"/>
        <v>0</v>
      </c>
      <c r="DT203" s="2">
        <f t="shared" si="20"/>
        <v>0</v>
      </c>
      <c r="DU203" s="5">
        <f>IF('Tabulka klientů 2023'!$R207='Hlavní stránka'!DU$1,1,0)</f>
        <v>0</v>
      </c>
      <c r="DV203" s="5">
        <f>IF('Tabulka klientů 2023'!$U207='Hlavní stránka'!DU$1,1,0)</f>
        <v>0</v>
      </c>
      <c r="DW203" s="5">
        <f>IF('Tabulka klientů 2023'!$X207='Hlavní stránka'!DU$1,1,0)</f>
        <v>0</v>
      </c>
      <c r="DX203" s="5">
        <f>IF('Tabulka klientů 2023'!$AA207='Hlavní stránka'!DU$1,1,0)</f>
        <v>0</v>
      </c>
      <c r="DY203" s="5">
        <f>IF('Tabulka klientů 2023'!$AD207='Hlavní stránka'!DU$1,1,0)</f>
        <v>0</v>
      </c>
      <c r="DZ203" s="5">
        <f>IF('Tabulka klientů 2023'!$AG207='Hlavní stránka'!DU$1,1,0)</f>
        <v>0</v>
      </c>
      <c r="EA203" s="5">
        <f>IF('Tabulka klientů 2023'!$AJ207='Hlavní stránka'!DU$1,1,0)</f>
        <v>0</v>
      </c>
      <c r="EB203" s="5">
        <f>IF('Tabulka klientů 2023'!$AM207='Hlavní stránka'!DU$1,1,0)</f>
        <v>0</v>
      </c>
      <c r="EC203" s="5">
        <f>IF('Tabulka klientů 2023'!$AP207='Hlavní stránka'!DU$1,1,0)</f>
        <v>0</v>
      </c>
      <c r="ED203" s="5">
        <f>IF('Tabulka klientů 2023'!$AS207='Hlavní stránka'!DU$1,1,0)</f>
        <v>0</v>
      </c>
      <c r="EE203" s="5">
        <f>IF('Tabulka klientů 2023'!$AV207='Hlavní stránka'!DU$1,1,0)</f>
        <v>0</v>
      </c>
      <c r="EF203" s="5">
        <f t="shared" si="9"/>
        <v>0</v>
      </c>
      <c r="EG203" s="2">
        <f t="shared" si="21"/>
        <v>0</v>
      </c>
      <c r="EH203" s="5">
        <f>IF('Tabulka klientů 2023'!$R207='Hlavní stránka'!EH$1,1,0)</f>
        <v>0</v>
      </c>
      <c r="EI203" s="5">
        <f>IF('Tabulka klientů 2023'!$U207='Hlavní stránka'!EH$1,1,0)</f>
        <v>0</v>
      </c>
      <c r="EJ203" s="5">
        <f>IF('Tabulka klientů 2023'!$X207='Hlavní stránka'!EH$1,1,0)</f>
        <v>0</v>
      </c>
      <c r="EK203" s="5">
        <f>IF('Tabulka klientů 2023'!$AA207='Hlavní stránka'!EH$1,1,0)</f>
        <v>0</v>
      </c>
      <c r="EL203" s="5">
        <f>IF('Tabulka klientů 2023'!$AD207='Hlavní stránka'!EH$1,1,0)</f>
        <v>0</v>
      </c>
      <c r="EM203" s="5">
        <f>IF('Tabulka klientů 2023'!$AG207='Hlavní stránka'!EH$1,1,0)</f>
        <v>0</v>
      </c>
      <c r="EN203" s="5">
        <f>IF('Tabulka klientů 2023'!$AJ207='Hlavní stránka'!EH$1,1,0)</f>
        <v>0</v>
      </c>
      <c r="EO203" s="5">
        <f>IF('Tabulka klientů 2023'!$AM207='Hlavní stránka'!EH$1,1,0)</f>
        <v>0</v>
      </c>
      <c r="EP203" s="5">
        <f>IF('Tabulka klientů 2023'!$AP207='Hlavní stránka'!EH$1,1,0)</f>
        <v>0</v>
      </c>
      <c r="EQ203" s="5">
        <f>IF('Tabulka klientů 2023'!$AS207='Hlavní stránka'!EH$1,1,0)</f>
        <v>0</v>
      </c>
      <c r="ER203" s="5">
        <f>IF('Tabulka klientů 2023'!$AV207='Hlavní stránka'!EH$1,1,0)</f>
        <v>0</v>
      </c>
      <c r="ES203" s="5">
        <f t="shared" si="10"/>
        <v>0</v>
      </c>
      <c r="ET203" s="2">
        <f t="shared" si="22"/>
        <v>0</v>
      </c>
      <c r="EU203" s="5">
        <f>IF('Tabulka klientů 2023'!$R207='Hlavní stránka'!EU$1,1,0)</f>
        <v>0</v>
      </c>
      <c r="EV203" s="5">
        <f>IF('Tabulka klientů 2023'!$U207='Hlavní stránka'!EU$1,1,0)</f>
        <v>0</v>
      </c>
      <c r="EW203" s="5">
        <f>IF('Tabulka klientů 2023'!$X207='Hlavní stránka'!EU$1,1,0)</f>
        <v>0</v>
      </c>
      <c r="EX203" s="5">
        <f>IF('Tabulka klientů 2023'!$AA207='Hlavní stránka'!EU$1,1,0)</f>
        <v>0</v>
      </c>
      <c r="EY203" s="5">
        <f>IF('Tabulka klientů 2023'!$AD207='Hlavní stránka'!EU$1,1,0)</f>
        <v>0</v>
      </c>
      <c r="EZ203" s="5">
        <f>IF('Tabulka klientů 2023'!$AG207='Hlavní stránka'!EU$1,1,0)</f>
        <v>0</v>
      </c>
      <c r="FA203" s="5">
        <f>IF('Tabulka klientů 2023'!$AJ207='Hlavní stránka'!EU$1,1,0)</f>
        <v>0</v>
      </c>
      <c r="FB203" s="5">
        <f>IF('Tabulka klientů 2023'!$AM207='Hlavní stránka'!EU$1,1,0)</f>
        <v>0</v>
      </c>
      <c r="FC203" s="5">
        <f>IF('Tabulka klientů 2023'!$AP207='Hlavní stránka'!EU$1,1,0)</f>
        <v>0</v>
      </c>
      <c r="FD203" s="5">
        <f>IF('Tabulka klientů 2023'!$AS207='Hlavní stránka'!EU$1,1,0)</f>
        <v>0</v>
      </c>
      <c r="FE203" s="5">
        <f>IF('Tabulka klientů 2023'!$AV207='Hlavní stránka'!EU$1,1,0)</f>
        <v>0</v>
      </c>
      <c r="FF203" s="5">
        <f t="shared" si="11"/>
        <v>0</v>
      </c>
      <c r="FG203" s="2">
        <f t="shared" si="23"/>
        <v>0</v>
      </c>
    </row>
    <row r="204" spans="1:163" ht="1.5" hidden="1" customHeight="1" x14ac:dyDescent="0.25">
      <c r="A204" s="4"/>
      <c r="B204" s="4"/>
      <c r="C204" s="4"/>
      <c r="D204" s="4"/>
      <c r="E204" s="4"/>
      <c r="F204" s="4"/>
      <c r="G204" s="4"/>
      <c r="H204" s="5">
        <f>IF('Tabulka klientů 2023'!$R208='Hlavní stránka'!$H$1,1,0)</f>
        <v>0</v>
      </c>
      <c r="I204" s="5">
        <f>IF('Tabulka klientů 2023'!$U208='Hlavní stránka'!$H$1,1,0)</f>
        <v>0</v>
      </c>
      <c r="J204" s="5">
        <f>IF('Tabulka klientů 2023'!$X208='Hlavní stránka'!$H$1,1,0)</f>
        <v>0</v>
      </c>
      <c r="K204" s="5">
        <f>IF('Tabulka klientů 2023'!$AA208='Hlavní stránka'!$H$1,1,0)</f>
        <v>0</v>
      </c>
      <c r="L204" s="5">
        <f>IF('Tabulka klientů 2023'!$AD208='Hlavní stránka'!$H$1,1,0)</f>
        <v>0</v>
      </c>
      <c r="M204" s="5">
        <f>IF('Tabulka klientů 2023'!$AG208='Hlavní stránka'!$H$1,1,0)</f>
        <v>0</v>
      </c>
      <c r="N204" s="5">
        <f>IF('Tabulka klientů 2023'!$AJ208='Hlavní stránka'!$H$1,1,0)</f>
        <v>0</v>
      </c>
      <c r="O204" s="5">
        <f>IF('Tabulka klientů 2023'!$AM208='Hlavní stránka'!$H$1,1,0)</f>
        <v>0</v>
      </c>
      <c r="P204" s="5">
        <f>IF('Tabulka klientů 2023'!$AP208='Hlavní stránka'!$H$1,1,0)</f>
        <v>0</v>
      </c>
      <c r="Q204" s="5">
        <f>IF('Tabulka klientů 2023'!$AS208='Hlavní stránka'!$H$1,1,0)</f>
        <v>0</v>
      </c>
      <c r="R204" s="5">
        <f>IF('Tabulka klientů 2023'!$AV208='Hlavní stránka'!$H$1,1,0)</f>
        <v>0</v>
      </c>
      <c r="S204" s="5">
        <f t="shared" si="0"/>
        <v>0</v>
      </c>
      <c r="T204" s="2">
        <f t="shared" si="12"/>
        <v>0</v>
      </c>
      <c r="U204" s="5">
        <f>IF('Tabulka klientů 2023'!$R208='Hlavní stránka'!U$1,1,0)</f>
        <v>0</v>
      </c>
      <c r="V204" s="5">
        <f>IF('Tabulka klientů 2023'!$U208='Hlavní stránka'!U$1,1,0)</f>
        <v>0</v>
      </c>
      <c r="W204" s="5">
        <f>IF('Tabulka klientů 2023'!$X208='Hlavní stránka'!U$1,1,0)</f>
        <v>0</v>
      </c>
      <c r="X204" s="5">
        <f>IF('Tabulka klientů 2023'!$AA208='Hlavní stránka'!U$1,1,0)</f>
        <v>0</v>
      </c>
      <c r="Y204" s="5">
        <f>IF('Tabulka klientů 2023'!$AD208='Hlavní stránka'!U$1,1,0)</f>
        <v>0</v>
      </c>
      <c r="Z204" s="5">
        <f>IF('Tabulka klientů 2023'!$AG208='Hlavní stránka'!U$1,1,0)</f>
        <v>0</v>
      </c>
      <c r="AA204" s="5">
        <f>IF('Tabulka klientů 2023'!$AJ208='Hlavní stránka'!U$1,1,0)</f>
        <v>0</v>
      </c>
      <c r="AB204" s="5">
        <f>IF('Tabulka klientů 2023'!$AM208='Hlavní stránka'!U$1,1,0)</f>
        <v>0</v>
      </c>
      <c r="AC204" s="5">
        <f>IF('Tabulka klientů 2023'!$AP208='Hlavní stránka'!U$1,1,0)</f>
        <v>0</v>
      </c>
      <c r="AD204" s="5">
        <f>IF('Tabulka klientů 2023'!$AS208='Hlavní stránka'!U$1,1,0)</f>
        <v>0</v>
      </c>
      <c r="AE204" s="5">
        <f>IF('Tabulka klientů 2023'!$AV208='Hlavní stránka'!U$1,1,0)</f>
        <v>0</v>
      </c>
      <c r="AF204" s="5">
        <f t="shared" si="1"/>
        <v>0</v>
      </c>
      <c r="AG204" s="2">
        <f t="shared" si="13"/>
        <v>0</v>
      </c>
      <c r="AH204" s="5">
        <f>IF('Tabulka klientů 2023'!$R208='Hlavní stránka'!AH$1,1,0)</f>
        <v>0</v>
      </c>
      <c r="AI204" s="5">
        <f>IF('Tabulka klientů 2023'!$U208='Hlavní stránka'!AH$1,1,0)</f>
        <v>0</v>
      </c>
      <c r="AJ204" s="5">
        <f>IF('Tabulka klientů 2023'!$X208='Hlavní stránka'!AH$1,1,0)</f>
        <v>0</v>
      </c>
      <c r="AK204" s="5">
        <f>IF('Tabulka klientů 2023'!$AA208='Hlavní stránka'!AH$1,1,0)</f>
        <v>0</v>
      </c>
      <c r="AL204" s="5">
        <f>IF('Tabulka klientů 2023'!$AD208='Hlavní stránka'!AH$1,1,0)</f>
        <v>0</v>
      </c>
      <c r="AM204" s="5">
        <f>IF('Tabulka klientů 2023'!$AG208='Hlavní stránka'!AH$1,1,0)</f>
        <v>0</v>
      </c>
      <c r="AN204" s="5">
        <f>IF('Tabulka klientů 2023'!$AJ208='Hlavní stránka'!AH$1,1,0)</f>
        <v>0</v>
      </c>
      <c r="AO204" s="5">
        <f>IF('Tabulka klientů 2023'!$AM208='Hlavní stránka'!AH$1,1,0)</f>
        <v>0</v>
      </c>
      <c r="AP204" s="5">
        <f>IF('Tabulka klientů 2023'!$AP208='Hlavní stránka'!AH$1,1,0)</f>
        <v>0</v>
      </c>
      <c r="AQ204" s="5">
        <f>IF('Tabulka klientů 2023'!$AS208='Hlavní stránka'!AH$1,1,0)</f>
        <v>0</v>
      </c>
      <c r="AR204" s="5">
        <f>IF('Tabulka klientů 2023'!$AV208='Hlavní stránka'!AH$1,1,0)</f>
        <v>0</v>
      </c>
      <c r="AS204" s="5">
        <f t="shared" si="2"/>
        <v>0</v>
      </c>
      <c r="AT204" s="2">
        <f t="shared" si="14"/>
        <v>0</v>
      </c>
      <c r="AU204" s="5">
        <f>IF('Tabulka klientů 2023'!$R208='Hlavní stránka'!AU$1,1,0)</f>
        <v>0</v>
      </c>
      <c r="AV204" s="5">
        <f>IF('Tabulka klientů 2023'!$U208='Hlavní stránka'!AU$1,1,0)</f>
        <v>0</v>
      </c>
      <c r="AW204" s="5">
        <f>IF('Tabulka klientů 2023'!$X208='Hlavní stránka'!AU$1,1,0)</f>
        <v>0</v>
      </c>
      <c r="AX204" s="5">
        <f>IF('Tabulka klientů 2023'!$AA208='Hlavní stránka'!AU$1,1,0)</f>
        <v>0</v>
      </c>
      <c r="AY204" s="5">
        <f>IF('Tabulka klientů 2023'!$AD208='Hlavní stránka'!AU$1,1,0)</f>
        <v>0</v>
      </c>
      <c r="AZ204" s="5">
        <f>IF('Tabulka klientů 2023'!$AG208='Hlavní stránka'!AU$1,1,0)</f>
        <v>0</v>
      </c>
      <c r="BA204" s="5">
        <f>IF('Tabulka klientů 2023'!$AJ208='Hlavní stránka'!AU$1,1,0)</f>
        <v>0</v>
      </c>
      <c r="BB204" s="5">
        <f>IF('Tabulka klientů 2023'!$AM208='Hlavní stránka'!AU$1,1,0)</f>
        <v>0</v>
      </c>
      <c r="BC204" s="5">
        <f>IF('Tabulka klientů 2023'!$AP208='Hlavní stránka'!AU$1,1,0)</f>
        <v>0</v>
      </c>
      <c r="BD204" s="5">
        <f>IF('Tabulka klientů 2023'!$AS208='Hlavní stránka'!AU$1,1,0)</f>
        <v>0</v>
      </c>
      <c r="BE204" s="5">
        <f>IF('Tabulka klientů 2023'!$AV208='Hlavní stránka'!AU$1,1,0)</f>
        <v>0</v>
      </c>
      <c r="BF204" s="5">
        <f t="shared" si="3"/>
        <v>0</v>
      </c>
      <c r="BG204" s="2">
        <f t="shared" si="15"/>
        <v>0</v>
      </c>
      <c r="BH204" s="5">
        <f>IF('Tabulka klientů 2023'!$R208='Hlavní stránka'!BH$1,1,0)</f>
        <v>0</v>
      </c>
      <c r="BI204" s="5">
        <f>IF('Tabulka klientů 2023'!$U208='Hlavní stránka'!BH$1,1,0)</f>
        <v>0</v>
      </c>
      <c r="BJ204" s="5">
        <f>IF('Tabulka klientů 2023'!$X208='Hlavní stránka'!BH$1,1,0)</f>
        <v>0</v>
      </c>
      <c r="BK204" s="5">
        <f>IF('Tabulka klientů 2023'!$AA208='Hlavní stránka'!BH$1,1,0)</f>
        <v>0</v>
      </c>
      <c r="BL204" s="5">
        <f>IF('Tabulka klientů 2023'!$AD208='Hlavní stránka'!BH$1,1,0)</f>
        <v>0</v>
      </c>
      <c r="BM204" s="5">
        <f>IF('Tabulka klientů 2023'!$AG208='Hlavní stránka'!BH$1,1,0)</f>
        <v>0</v>
      </c>
      <c r="BN204" s="5">
        <f>IF('Tabulka klientů 2023'!$AJ208='Hlavní stránka'!BH$1,1,0)</f>
        <v>0</v>
      </c>
      <c r="BO204" s="5">
        <f>IF('Tabulka klientů 2023'!$AM208='Hlavní stránka'!BH$1,1,0)</f>
        <v>0</v>
      </c>
      <c r="BP204" s="5">
        <f>IF('Tabulka klientů 2023'!$AP208='Hlavní stránka'!BH$1,1,0)</f>
        <v>0</v>
      </c>
      <c r="BQ204" s="5">
        <f>IF('Tabulka klientů 2023'!$AS208='Hlavní stránka'!BH$1,1,0)</f>
        <v>0</v>
      </c>
      <c r="BR204" s="5">
        <f>IF('Tabulka klientů 2023'!$AV208='Hlavní stránka'!BH$1,1,0)</f>
        <v>0</v>
      </c>
      <c r="BS204" s="5">
        <f t="shared" si="4"/>
        <v>0</v>
      </c>
      <c r="BT204" s="2">
        <f t="shared" si="16"/>
        <v>0</v>
      </c>
      <c r="BU204" s="5">
        <f>IF('Tabulka klientů 2023'!$R208='Hlavní stránka'!BU$1,1,0)</f>
        <v>0</v>
      </c>
      <c r="BV204" s="5">
        <f>IF('Tabulka klientů 2023'!$U208='Hlavní stránka'!BU$1,1,0)</f>
        <v>0</v>
      </c>
      <c r="BW204" s="5">
        <f>IF('Tabulka klientů 2023'!$X208='Hlavní stránka'!BU$1,1,0)</f>
        <v>0</v>
      </c>
      <c r="BX204" s="5">
        <f>IF('Tabulka klientů 2023'!$AA208='Hlavní stránka'!BU$1,1,0)</f>
        <v>0</v>
      </c>
      <c r="BY204" s="5">
        <f>IF('Tabulka klientů 2023'!$AD208='Hlavní stránka'!BU$1,1,0)</f>
        <v>0</v>
      </c>
      <c r="BZ204" s="5">
        <f>IF('Tabulka klientů 2023'!$AG208='Hlavní stránka'!BU$1,1,0)</f>
        <v>0</v>
      </c>
      <c r="CA204" s="5">
        <f>IF('Tabulka klientů 2023'!$AJ208='Hlavní stránka'!BU$1,1,0)</f>
        <v>0</v>
      </c>
      <c r="CB204" s="5">
        <f>IF('Tabulka klientů 2023'!$AM208='Hlavní stránka'!BU$1,1,0)</f>
        <v>0</v>
      </c>
      <c r="CC204" s="5">
        <f>IF('Tabulka klientů 2023'!$AP208='Hlavní stránka'!BU$1,1,0)</f>
        <v>0</v>
      </c>
      <c r="CD204" s="5">
        <f>IF('Tabulka klientů 2023'!$AS208='Hlavní stránka'!BU$1,1,0)</f>
        <v>0</v>
      </c>
      <c r="CE204" s="5">
        <f>IF('Tabulka klientů 2023'!$AV208='Hlavní stránka'!BU$1,1,0)</f>
        <v>0</v>
      </c>
      <c r="CF204" s="5">
        <f t="shared" si="5"/>
        <v>0</v>
      </c>
      <c r="CG204" s="2">
        <f t="shared" si="17"/>
        <v>0</v>
      </c>
      <c r="CH204" s="5">
        <f>IF('Tabulka klientů 2023'!$R208='Hlavní stránka'!CH$1,1,0)</f>
        <v>0</v>
      </c>
      <c r="CI204" s="5">
        <f>IF('Tabulka klientů 2023'!$U208='Hlavní stránka'!CH$1,1,0)</f>
        <v>0</v>
      </c>
      <c r="CJ204" s="5">
        <f>IF('Tabulka klientů 2023'!$X208='Hlavní stránka'!CH$1,1,0)</f>
        <v>0</v>
      </c>
      <c r="CK204" s="5">
        <f>IF('Tabulka klientů 2023'!$AA208='Hlavní stránka'!CH$1,1,0)</f>
        <v>0</v>
      </c>
      <c r="CL204" s="5">
        <f>IF('Tabulka klientů 2023'!$AD208='Hlavní stránka'!CH$1,1,0)</f>
        <v>0</v>
      </c>
      <c r="CM204" s="5">
        <f>IF('Tabulka klientů 2023'!$AG208='Hlavní stránka'!CH$1,1,0)</f>
        <v>0</v>
      </c>
      <c r="CN204" s="5">
        <f>IF('Tabulka klientů 2023'!$AJ208='Hlavní stránka'!CH$1,1,0)</f>
        <v>0</v>
      </c>
      <c r="CO204" s="5">
        <f>IF('Tabulka klientů 2023'!$AM208='Hlavní stránka'!CH$1,1,0)</f>
        <v>0</v>
      </c>
      <c r="CP204" s="5">
        <f>IF('Tabulka klientů 2023'!$AP208='Hlavní stránka'!CH$1,1,0)</f>
        <v>0</v>
      </c>
      <c r="CQ204" s="5">
        <f>IF('Tabulka klientů 2023'!$AS208='Hlavní stránka'!CH$1,1,0)</f>
        <v>0</v>
      </c>
      <c r="CR204" s="5">
        <f>IF('Tabulka klientů 2023'!$AV208='Hlavní stránka'!CH$1,1,0)</f>
        <v>0</v>
      </c>
      <c r="CS204" s="5">
        <f t="shared" si="6"/>
        <v>0</v>
      </c>
      <c r="CT204" s="2">
        <f t="shared" si="18"/>
        <v>0</v>
      </c>
      <c r="CU204" s="5">
        <f>IF('Tabulka klientů 2023'!$R208='Hlavní stránka'!CU$1,1,0)</f>
        <v>0</v>
      </c>
      <c r="CV204" s="5">
        <f>IF('Tabulka klientů 2023'!$U208='Hlavní stránka'!CU$1,1,0)</f>
        <v>0</v>
      </c>
      <c r="CW204" s="5">
        <f>IF('Tabulka klientů 2023'!$X208='Hlavní stránka'!CU$1,1,0)</f>
        <v>0</v>
      </c>
      <c r="CX204" s="5">
        <f>IF('Tabulka klientů 2023'!$AA208='Hlavní stránka'!CU$1,1,0)</f>
        <v>0</v>
      </c>
      <c r="CY204" s="5">
        <f>IF('Tabulka klientů 2023'!$AD208='Hlavní stránka'!CU$1,1,0)</f>
        <v>0</v>
      </c>
      <c r="CZ204" s="5">
        <f>IF('Tabulka klientů 2023'!$AG208='Hlavní stránka'!CU$1,1,0)</f>
        <v>0</v>
      </c>
      <c r="DA204" s="5">
        <f>IF('Tabulka klientů 2023'!$AJ208='Hlavní stránka'!CU$1,1,0)</f>
        <v>0</v>
      </c>
      <c r="DB204" s="5">
        <f>IF('Tabulka klientů 2023'!$AM208='Hlavní stránka'!CU$1,1,0)</f>
        <v>0</v>
      </c>
      <c r="DC204" s="5">
        <f>IF('Tabulka klientů 2023'!$AP208='Hlavní stránka'!CU$1,1,0)</f>
        <v>0</v>
      </c>
      <c r="DD204" s="5">
        <f>IF('Tabulka klientů 2023'!$AS208='Hlavní stránka'!CU$1,1,0)</f>
        <v>0</v>
      </c>
      <c r="DE204" s="5">
        <f>IF('Tabulka klientů 2023'!$AV208='Hlavní stránka'!CU$1,1,0)</f>
        <v>0</v>
      </c>
      <c r="DF204" s="5">
        <f t="shared" si="7"/>
        <v>0</v>
      </c>
      <c r="DG204" s="2">
        <f t="shared" si="19"/>
        <v>0</v>
      </c>
      <c r="DH204" s="5">
        <f>IF('Tabulka klientů 2023'!$R208='Hlavní stránka'!DH$1,1,0)</f>
        <v>0</v>
      </c>
      <c r="DI204" s="5">
        <f>IF('Tabulka klientů 2023'!$U208='Hlavní stránka'!DH$1,1,0)</f>
        <v>0</v>
      </c>
      <c r="DJ204" s="5">
        <f>IF('Tabulka klientů 2023'!$X208='Hlavní stránka'!DH$1,1,0)</f>
        <v>0</v>
      </c>
      <c r="DK204" s="5">
        <f>IF('Tabulka klientů 2023'!$AA208='Hlavní stránka'!DH$1,1,0)</f>
        <v>0</v>
      </c>
      <c r="DL204" s="5">
        <f>IF('Tabulka klientů 2023'!$AD208='Hlavní stránka'!DH$1,1,0)</f>
        <v>0</v>
      </c>
      <c r="DM204" s="5">
        <f>IF('Tabulka klientů 2023'!$AG208='Hlavní stránka'!DH$1,1,0)</f>
        <v>0</v>
      </c>
      <c r="DN204" s="5">
        <f>IF('Tabulka klientů 2023'!$AJ208='Hlavní stránka'!DH$1,1,0)</f>
        <v>0</v>
      </c>
      <c r="DO204" s="5">
        <f>IF('Tabulka klientů 2023'!$AM208='Hlavní stránka'!DH$1,1,0)</f>
        <v>0</v>
      </c>
      <c r="DP204" s="5">
        <f>IF('Tabulka klientů 2023'!$AP208='Hlavní stránka'!DH$1,1,0)</f>
        <v>0</v>
      </c>
      <c r="DQ204" s="5">
        <f>IF('Tabulka klientů 2023'!$AS208='Hlavní stránka'!DH$1,1,0)</f>
        <v>0</v>
      </c>
      <c r="DR204" s="5">
        <f>IF('Tabulka klientů 2023'!$AV208='Hlavní stránka'!DH$1,1,0)</f>
        <v>0</v>
      </c>
      <c r="DS204" s="5">
        <f t="shared" si="8"/>
        <v>0</v>
      </c>
      <c r="DT204" s="2">
        <f t="shared" si="20"/>
        <v>0</v>
      </c>
      <c r="DU204" s="5">
        <f>IF('Tabulka klientů 2023'!$R208='Hlavní stránka'!DU$1,1,0)</f>
        <v>0</v>
      </c>
      <c r="DV204" s="5">
        <f>IF('Tabulka klientů 2023'!$U208='Hlavní stránka'!DU$1,1,0)</f>
        <v>0</v>
      </c>
      <c r="DW204" s="5">
        <f>IF('Tabulka klientů 2023'!$X208='Hlavní stránka'!DU$1,1,0)</f>
        <v>0</v>
      </c>
      <c r="DX204" s="5">
        <f>IF('Tabulka klientů 2023'!$AA208='Hlavní stránka'!DU$1,1,0)</f>
        <v>0</v>
      </c>
      <c r="DY204" s="5">
        <f>IF('Tabulka klientů 2023'!$AD208='Hlavní stránka'!DU$1,1,0)</f>
        <v>0</v>
      </c>
      <c r="DZ204" s="5">
        <f>IF('Tabulka klientů 2023'!$AG208='Hlavní stránka'!DU$1,1,0)</f>
        <v>0</v>
      </c>
      <c r="EA204" s="5">
        <f>IF('Tabulka klientů 2023'!$AJ208='Hlavní stránka'!DU$1,1,0)</f>
        <v>0</v>
      </c>
      <c r="EB204" s="5">
        <f>IF('Tabulka klientů 2023'!$AM208='Hlavní stránka'!DU$1,1,0)</f>
        <v>0</v>
      </c>
      <c r="EC204" s="5">
        <f>IF('Tabulka klientů 2023'!$AP208='Hlavní stránka'!DU$1,1,0)</f>
        <v>0</v>
      </c>
      <c r="ED204" s="5">
        <f>IF('Tabulka klientů 2023'!$AS208='Hlavní stránka'!DU$1,1,0)</f>
        <v>0</v>
      </c>
      <c r="EE204" s="5">
        <f>IF('Tabulka klientů 2023'!$AV208='Hlavní stránka'!DU$1,1,0)</f>
        <v>0</v>
      </c>
      <c r="EF204" s="5">
        <f t="shared" si="9"/>
        <v>0</v>
      </c>
      <c r="EG204" s="2">
        <f t="shared" si="21"/>
        <v>0</v>
      </c>
      <c r="EH204" s="5">
        <f>IF('Tabulka klientů 2023'!$R208='Hlavní stránka'!EH$1,1,0)</f>
        <v>0</v>
      </c>
      <c r="EI204" s="5">
        <f>IF('Tabulka klientů 2023'!$U208='Hlavní stránka'!EH$1,1,0)</f>
        <v>0</v>
      </c>
      <c r="EJ204" s="5">
        <f>IF('Tabulka klientů 2023'!$X208='Hlavní stránka'!EH$1,1,0)</f>
        <v>0</v>
      </c>
      <c r="EK204" s="5">
        <f>IF('Tabulka klientů 2023'!$AA208='Hlavní stránka'!EH$1,1,0)</f>
        <v>0</v>
      </c>
      <c r="EL204" s="5">
        <f>IF('Tabulka klientů 2023'!$AD208='Hlavní stránka'!EH$1,1,0)</f>
        <v>0</v>
      </c>
      <c r="EM204" s="5">
        <f>IF('Tabulka klientů 2023'!$AG208='Hlavní stránka'!EH$1,1,0)</f>
        <v>0</v>
      </c>
      <c r="EN204" s="5">
        <f>IF('Tabulka klientů 2023'!$AJ208='Hlavní stránka'!EH$1,1,0)</f>
        <v>0</v>
      </c>
      <c r="EO204" s="5">
        <f>IF('Tabulka klientů 2023'!$AM208='Hlavní stránka'!EH$1,1,0)</f>
        <v>0</v>
      </c>
      <c r="EP204" s="5">
        <f>IF('Tabulka klientů 2023'!$AP208='Hlavní stránka'!EH$1,1,0)</f>
        <v>0</v>
      </c>
      <c r="EQ204" s="5">
        <f>IF('Tabulka klientů 2023'!$AS208='Hlavní stránka'!EH$1,1,0)</f>
        <v>0</v>
      </c>
      <c r="ER204" s="5">
        <f>IF('Tabulka klientů 2023'!$AV208='Hlavní stránka'!EH$1,1,0)</f>
        <v>0</v>
      </c>
      <c r="ES204" s="5">
        <f t="shared" si="10"/>
        <v>0</v>
      </c>
      <c r="ET204" s="2">
        <f t="shared" si="22"/>
        <v>0</v>
      </c>
      <c r="EU204" s="5">
        <f>IF('Tabulka klientů 2023'!$R208='Hlavní stránka'!EU$1,1,0)</f>
        <v>0</v>
      </c>
      <c r="EV204" s="5">
        <f>IF('Tabulka klientů 2023'!$U208='Hlavní stránka'!EU$1,1,0)</f>
        <v>0</v>
      </c>
      <c r="EW204" s="5">
        <f>IF('Tabulka klientů 2023'!$X208='Hlavní stránka'!EU$1,1,0)</f>
        <v>0</v>
      </c>
      <c r="EX204" s="5">
        <f>IF('Tabulka klientů 2023'!$AA208='Hlavní stránka'!EU$1,1,0)</f>
        <v>0</v>
      </c>
      <c r="EY204" s="5">
        <f>IF('Tabulka klientů 2023'!$AD208='Hlavní stránka'!EU$1,1,0)</f>
        <v>0</v>
      </c>
      <c r="EZ204" s="5">
        <f>IF('Tabulka klientů 2023'!$AG208='Hlavní stránka'!EU$1,1,0)</f>
        <v>0</v>
      </c>
      <c r="FA204" s="5">
        <f>IF('Tabulka klientů 2023'!$AJ208='Hlavní stránka'!EU$1,1,0)</f>
        <v>0</v>
      </c>
      <c r="FB204" s="5">
        <f>IF('Tabulka klientů 2023'!$AM208='Hlavní stránka'!EU$1,1,0)</f>
        <v>0</v>
      </c>
      <c r="FC204" s="5">
        <f>IF('Tabulka klientů 2023'!$AP208='Hlavní stránka'!EU$1,1,0)</f>
        <v>0</v>
      </c>
      <c r="FD204" s="5">
        <f>IF('Tabulka klientů 2023'!$AS208='Hlavní stránka'!EU$1,1,0)</f>
        <v>0</v>
      </c>
      <c r="FE204" s="5">
        <f>IF('Tabulka klientů 2023'!$AV208='Hlavní stránka'!EU$1,1,0)</f>
        <v>0</v>
      </c>
      <c r="FF204" s="5">
        <f t="shared" si="11"/>
        <v>0</v>
      </c>
      <c r="FG204" s="2">
        <f t="shared" si="23"/>
        <v>0</v>
      </c>
    </row>
    <row r="205" spans="1:163" ht="1.5" hidden="1" customHeight="1" x14ac:dyDescent="0.25">
      <c r="A205" s="4"/>
      <c r="B205" s="4"/>
      <c r="C205" s="4"/>
      <c r="D205" s="4"/>
      <c r="E205" s="4"/>
      <c r="F205" s="4"/>
      <c r="G205" s="4"/>
      <c r="H205" s="5">
        <f>IF('Tabulka klientů 2023'!$R209='Hlavní stránka'!$H$1,1,0)</f>
        <v>0</v>
      </c>
      <c r="I205" s="5">
        <f>IF('Tabulka klientů 2023'!$U209='Hlavní stránka'!$H$1,1,0)</f>
        <v>0</v>
      </c>
      <c r="J205" s="5">
        <f>IF('Tabulka klientů 2023'!$X209='Hlavní stránka'!$H$1,1,0)</f>
        <v>0</v>
      </c>
      <c r="K205" s="5">
        <f>IF('Tabulka klientů 2023'!$AA209='Hlavní stránka'!$H$1,1,0)</f>
        <v>0</v>
      </c>
      <c r="L205" s="5">
        <f>IF('Tabulka klientů 2023'!$AD209='Hlavní stránka'!$H$1,1,0)</f>
        <v>0</v>
      </c>
      <c r="M205" s="5">
        <f>IF('Tabulka klientů 2023'!$AG209='Hlavní stránka'!$H$1,1,0)</f>
        <v>0</v>
      </c>
      <c r="N205" s="5">
        <f>IF('Tabulka klientů 2023'!$AJ209='Hlavní stránka'!$H$1,1,0)</f>
        <v>0</v>
      </c>
      <c r="O205" s="5">
        <f>IF('Tabulka klientů 2023'!$AM209='Hlavní stránka'!$H$1,1,0)</f>
        <v>0</v>
      </c>
      <c r="P205" s="5">
        <f>IF('Tabulka klientů 2023'!$AP209='Hlavní stránka'!$H$1,1,0)</f>
        <v>0</v>
      </c>
      <c r="Q205" s="5">
        <f>IF('Tabulka klientů 2023'!$AS209='Hlavní stránka'!$H$1,1,0)</f>
        <v>0</v>
      </c>
      <c r="R205" s="5">
        <f>IF('Tabulka klientů 2023'!$AV209='Hlavní stránka'!$H$1,1,0)</f>
        <v>0</v>
      </c>
      <c r="S205" s="5">
        <f t="shared" si="0"/>
        <v>0</v>
      </c>
      <c r="T205" s="2">
        <f t="shared" si="12"/>
        <v>0</v>
      </c>
      <c r="U205" s="5">
        <f>IF('Tabulka klientů 2023'!$R209='Hlavní stránka'!U$1,1,0)</f>
        <v>0</v>
      </c>
      <c r="V205" s="5">
        <f>IF('Tabulka klientů 2023'!$U209='Hlavní stránka'!U$1,1,0)</f>
        <v>0</v>
      </c>
      <c r="W205" s="5">
        <f>IF('Tabulka klientů 2023'!$X209='Hlavní stránka'!U$1,1,0)</f>
        <v>0</v>
      </c>
      <c r="X205" s="5">
        <f>IF('Tabulka klientů 2023'!$AA209='Hlavní stránka'!U$1,1,0)</f>
        <v>0</v>
      </c>
      <c r="Y205" s="5">
        <f>IF('Tabulka klientů 2023'!$AD209='Hlavní stránka'!U$1,1,0)</f>
        <v>0</v>
      </c>
      <c r="Z205" s="5">
        <f>IF('Tabulka klientů 2023'!$AG209='Hlavní stránka'!U$1,1,0)</f>
        <v>0</v>
      </c>
      <c r="AA205" s="5">
        <f>IF('Tabulka klientů 2023'!$AJ209='Hlavní stránka'!U$1,1,0)</f>
        <v>0</v>
      </c>
      <c r="AB205" s="5">
        <f>IF('Tabulka klientů 2023'!$AM209='Hlavní stránka'!U$1,1,0)</f>
        <v>0</v>
      </c>
      <c r="AC205" s="5">
        <f>IF('Tabulka klientů 2023'!$AP209='Hlavní stránka'!U$1,1,0)</f>
        <v>0</v>
      </c>
      <c r="AD205" s="5">
        <f>IF('Tabulka klientů 2023'!$AS209='Hlavní stránka'!U$1,1,0)</f>
        <v>0</v>
      </c>
      <c r="AE205" s="5">
        <f>IF('Tabulka klientů 2023'!$AV209='Hlavní stránka'!U$1,1,0)</f>
        <v>0</v>
      </c>
      <c r="AF205" s="5">
        <f t="shared" si="1"/>
        <v>0</v>
      </c>
      <c r="AG205" s="2">
        <f t="shared" si="13"/>
        <v>0</v>
      </c>
      <c r="AH205" s="5">
        <f>IF('Tabulka klientů 2023'!$R209='Hlavní stránka'!AH$1,1,0)</f>
        <v>0</v>
      </c>
      <c r="AI205" s="5">
        <f>IF('Tabulka klientů 2023'!$U209='Hlavní stránka'!AH$1,1,0)</f>
        <v>0</v>
      </c>
      <c r="AJ205" s="5">
        <f>IF('Tabulka klientů 2023'!$X209='Hlavní stránka'!AH$1,1,0)</f>
        <v>0</v>
      </c>
      <c r="AK205" s="5">
        <f>IF('Tabulka klientů 2023'!$AA209='Hlavní stránka'!AH$1,1,0)</f>
        <v>0</v>
      </c>
      <c r="AL205" s="5">
        <f>IF('Tabulka klientů 2023'!$AD209='Hlavní stránka'!AH$1,1,0)</f>
        <v>0</v>
      </c>
      <c r="AM205" s="5">
        <f>IF('Tabulka klientů 2023'!$AG209='Hlavní stránka'!AH$1,1,0)</f>
        <v>0</v>
      </c>
      <c r="AN205" s="5">
        <f>IF('Tabulka klientů 2023'!$AJ209='Hlavní stránka'!AH$1,1,0)</f>
        <v>0</v>
      </c>
      <c r="AO205" s="5">
        <f>IF('Tabulka klientů 2023'!$AM209='Hlavní stránka'!AH$1,1,0)</f>
        <v>0</v>
      </c>
      <c r="AP205" s="5">
        <f>IF('Tabulka klientů 2023'!$AP209='Hlavní stránka'!AH$1,1,0)</f>
        <v>0</v>
      </c>
      <c r="AQ205" s="5">
        <f>IF('Tabulka klientů 2023'!$AS209='Hlavní stránka'!AH$1,1,0)</f>
        <v>0</v>
      </c>
      <c r="AR205" s="5">
        <f>IF('Tabulka klientů 2023'!$AV209='Hlavní stránka'!AH$1,1,0)</f>
        <v>0</v>
      </c>
      <c r="AS205" s="5">
        <f t="shared" si="2"/>
        <v>0</v>
      </c>
      <c r="AT205" s="2">
        <f t="shared" si="14"/>
        <v>0</v>
      </c>
      <c r="AU205" s="5">
        <f>IF('Tabulka klientů 2023'!$R209='Hlavní stránka'!AU$1,1,0)</f>
        <v>0</v>
      </c>
      <c r="AV205" s="5">
        <f>IF('Tabulka klientů 2023'!$U209='Hlavní stránka'!AU$1,1,0)</f>
        <v>0</v>
      </c>
      <c r="AW205" s="5">
        <f>IF('Tabulka klientů 2023'!$X209='Hlavní stránka'!AU$1,1,0)</f>
        <v>0</v>
      </c>
      <c r="AX205" s="5">
        <f>IF('Tabulka klientů 2023'!$AA209='Hlavní stránka'!AU$1,1,0)</f>
        <v>0</v>
      </c>
      <c r="AY205" s="5">
        <f>IF('Tabulka klientů 2023'!$AD209='Hlavní stránka'!AU$1,1,0)</f>
        <v>0</v>
      </c>
      <c r="AZ205" s="5">
        <f>IF('Tabulka klientů 2023'!$AG209='Hlavní stránka'!AU$1,1,0)</f>
        <v>0</v>
      </c>
      <c r="BA205" s="5">
        <f>IF('Tabulka klientů 2023'!$AJ209='Hlavní stránka'!AU$1,1,0)</f>
        <v>0</v>
      </c>
      <c r="BB205" s="5">
        <f>IF('Tabulka klientů 2023'!$AM209='Hlavní stránka'!AU$1,1,0)</f>
        <v>0</v>
      </c>
      <c r="BC205" s="5">
        <f>IF('Tabulka klientů 2023'!$AP209='Hlavní stránka'!AU$1,1,0)</f>
        <v>0</v>
      </c>
      <c r="BD205" s="5">
        <f>IF('Tabulka klientů 2023'!$AS209='Hlavní stránka'!AU$1,1,0)</f>
        <v>0</v>
      </c>
      <c r="BE205" s="5">
        <f>IF('Tabulka klientů 2023'!$AV209='Hlavní stránka'!AU$1,1,0)</f>
        <v>0</v>
      </c>
      <c r="BF205" s="5">
        <f t="shared" si="3"/>
        <v>0</v>
      </c>
      <c r="BG205" s="2">
        <f t="shared" si="15"/>
        <v>0</v>
      </c>
      <c r="BH205" s="5">
        <f>IF('Tabulka klientů 2023'!$R209='Hlavní stránka'!BH$1,1,0)</f>
        <v>0</v>
      </c>
      <c r="BI205" s="5">
        <f>IF('Tabulka klientů 2023'!$U209='Hlavní stránka'!BH$1,1,0)</f>
        <v>0</v>
      </c>
      <c r="BJ205" s="5">
        <f>IF('Tabulka klientů 2023'!$X209='Hlavní stránka'!BH$1,1,0)</f>
        <v>0</v>
      </c>
      <c r="BK205" s="5">
        <f>IF('Tabulka klientů 2023'!$AA209='Hlavní stránka'!BH$1,1,0)</f>
        <v>0</v>
      </c>
      <c r="BL205" s="5">
        <f>IF('Tabulka klientů 2023'!$AD209='Hlavní stránka'!BH$1,1,0)</f>
        <v>0</v>
      </c>
      <c r="BM205" s="5">
        <f>IF('Tabulka klientů 2023'!$AG209='Hlavní stránka'!BH$1,1,0)</f>
        <v>0</v>
      </c>
      <c r="BN205" s="5">
        <f>IF('Tabulka klientů 2023'!$AJ209='Hlavní stránka'!BH$1,1,0)</f>
        <v>0</v>
      </c>
      <c r="BO205" s="5">
        <f>IF('Tabulka klientů 2023'!$AM209='Hlavní stránka'!BH$1,1,0)</f>
        <v>0</v>
      </c>
      <c r="BP205" s="5">
        <f>IF('Tabulka klientů 2023'!$AP209='Hlavní stránka'!BH$1,1,0)</f>
        <v>0</v>
      </c>
      <c r="BQ205" s="5">
        <f>IF('Tabulka klientů 2023'!$AS209='Hlavní stránka'!BH$1,1,0)</f>
        <v>0</v>
      </c>
      <c r="BR205" s="5">
        <f>IF('Tabulka klientů 2023'!$AV209='Hlavní stránka'!BH$1,1,0)</f>
        <v>0</v>
      </c>
      <c r="BS205" s="5">
        <f t="shared" si="4"/>
        <v>0</v>
      </c>
      <c r="BT205" s="2">
        <f t="shared" si="16"/>
        <v>0</v>
      </c>
      <c r="BU205" s="5">
        <f>IF('Tabulka klientů 2023'!$R209='Hlavní stránka'!BU$1,1,0)</f>
        <v>0</v>
      </c>
      <c r="BV205" s="5">
        <f>IF('Tabulka klientů 2023'!$U209='Hlavní stránka'!BU$1,1,0)</f>
        <v>0</v>
      </c>
      <c r="BW205" s="5">
        <f>IF('Tabulka klientů 2023'!$X209='Hlavní stránka'!BU$1,1,0)</f>
        <v>0</v>
      </c>
      <c r="BX205" s="5">
        <f>IF('Tabulka klientů 2023'!$AA209='Hlavní stránka'!BU$1,1,0)</f>
        <v>0</v>
      </c>
      <c r="BY205" s="5">
        <f>IF('Tabulka klientů 2023'!$AD209='Hlavní stránka'!BU$1,1,0)</f>
        <v>0</v>
      </c>
      <c r="BZ205" s="5">
        <f>IF('Tabulka klientů 2023'!$AG209='Hlavní stránka'!BU$1,1,0)</f>
        <v>0</v>
      </c>
      <c r="CA205" s="5">
        <f>IF('Tabulka klientů 2023'!$AJ209='Hlavní stránka'!BU$1,1,0)</f>
        <v>0</v>
      </c>
      <c r="CB205" s="5">
        <f>IF('Tabulka klientů 2023'!$AM209='Hlavní stránka'!BU$1,1,0)</f>
        <v>0</v>
      </c>
      <c r="CC205" s="5">
        <f>IF('Tabulka klientů 2023'!$AP209='Hlavní stránka'!BU$1,1,0)</f>
        <v>0</v>
      </c>
      <c r="CD205" s="5">
        <f>IF('Tabulka klientů 2023'!$AS209='Hlavní stránka'!BU$1,1,0)</f>
        <v>0</v>
      </c>
      <c r="CE205" s="5">
        <f>IF('Tabulka klientů 2023'!$AV209='Hlavní stránka'!BU$1,1,0)</f>
        <v>0</v>
      </c>
      <c r="CF205" s="5">
        <f t="shared" si="5"/>
        <v>0</v>
      </c>
      <c r="CG205" s="2">
        <f t="shared" si="17"/>
        <v>0</v>
      </c>
      <c r="CH205" s="5">
        <f>IF('Tabulka klientů 2023'!$R209='Hlavní stránka'!CH$1,1,0)</f>
        <v>0</v>
      </c>
      <c r="CI205" s="5">
        <f>IF('Tabulka klientů 2023'!$U209='Hlavní stránka'!CH$1,1,0)</f>
        <v>0</v>
      </c>
      <c r="CJ205" s="5">
        <f>IF('Tabulka klientů 2023'!$X209='Hlavní stránka'!CH$1,1,0)</f>
        <v>0</v>
      </c>
      <c r="CK205" s="5">
        <f>IF('Tabulka klientů 2023'!$AA209='Hlavní stránka'!CH$1,1,0)</f>
        <v>0</v>
      </c>
      <c r="CL205" s="5">
        <f>IF('Tabulka klientů 2023'!$AD209='Hlavní stránka'!CH$1,1,0)</f>
        <v>0</v>
      </c>
      <c r="CM205" s="5">
        <f>IF('Tabulka klientů 2023'!$AG209='Hlavní stránka'!CH$1,1,0)</f>
        <v>0</v>
      </c>
      <c r="CN205" s="5">
        <f>IF('Tabulka klientů 2023'!$AJ209='Hlavní stránka'!CH$1,1,0)</f>
        <v>0</v>
      </c>
      <c r="CO205" s="5">
        <f>IF('Tabulka klientů 2023'!$AM209='Hlavní stránka'!CH$1,1,0)</f>
        <v>0</v>
      </c>
      <c r="CP205" s="5">
        <f>IF('Tabulka klientů 2023'!$AP209='Hlavní stránka'!CH$1,1,0)</f>
        <v>0</v>
      </c>
      <c r="CQ205" s="5">
        <f>IF('Tabulka klientů 2023'!$AS209='Hlavní stránka'!CH$1,1,0)</f>
        <v>0</v>
      </c>
      <c r="CR205" s="5">
        <f>IF('Tabulka klientů 2023'!$AV209='Hlavní stránka'!CH$1,1,0)</f>
        <v>0</v>
      </c>
      <c r="CS205" s="5">
        <f t="shared" si="6"/>
        <v>0</v>
      </c>
      <c r="CT205" s="2">
        <f t="shared" si="18"/>
        <v>0</v>
      </c>
      <c r="CU205" s="5">
        <f>IF('Tabulka klientů 2023'!$R209='Hlavní stránka'!CU$1,1,0)</f>
        <v>0</v>
      </c>
      <c r="CV205" s="5">
        <f>IF('Tabulka klientů 2023'!$U209='Hlavní stránka'!CU$1,1,0)</f>
        <v>0</v>
      </c>
      <c r="CW205" s="5">
        <f>IF('Tabulka klientů 2023'!$X209='Hlavní stránka'!CU$1,1,0)</f>
        <v>0</v>
      </c>
      <c r="CX205" s="5">
        <f>IF('Tabulka klientů 2023'!$AA209='Hlavní stránka'!CU$1,1,0)</f>
        <v>0</v>
      </c>
      <c r="CY205" s="5">
        <f>IF('Tabulka klientů 2023'!$AD209='Hlavní stránka'!CU$1,1,0)</f>
        <v>0</v>
      </c>
      <c r="CZ205" s="5">
        <f>IF('Tabulka klientů 2023'!$AG209='Hlavní stránka'!CU$1,1,0)</f>
        <v>0</v>
      </c>
      <c r="DA205" s="5">
        <f>IF('Tabulka klientů 2023'!$AJ209='Hlavní stránka'!CU$1,1,0)</f>
        <v>0</v>
      </c>
      <c r="DB205" s="5">
        <f>IF('Tabulka klientů 2023'!$AM209='Hlavní stránka'!CU$1,1,0)</f>
        <v>0</v>
      </c>
      <c r="DC205" s="5">
        <f>IF('Tabulka klientů 2023'!$AP209='Hlavní stránka'!CU$1,1,0)</f>
        <v>0</v>
      </c>
      <c r="DD205" s="5">
        <f>IF('Tabulka klientů 2023'!$AS209='Hlavní stránka'!CU$1,1,0)</f>
        <v>0</v>
      </c>
      <c r="DE205" s="5">
        <f>IF('Tabulka klientů 2023'!$AV209='Hlavní stránka'!CU$1,1,0)</f>
        <v>0</v>
      </c>
      <c r="DF205" s="5">
        <f t="shared" si="7"/>
        <v>0</v>
      </c>
      <c r="DG205" s="2">
        <f t="shared" si="19"/>
        <v>0</v>
      </c>
      <c r="DH205" s="5">
        <f>IF('Tabulka klientů 2023'!$R209='Hlavní stránka'!DH$1,1,0)</f>
        <v>0</v>
      </c>
      <c r="DI205" s="5">
        <f>IF('Tabulka klientů 2023'!$U209='Hlavní stránka'!DH$1,1,0)</f>
        <v>0</v>
      </c>
      <c r="DJ205" s="5">
        <f>IF('Tabulka klientů 2023'!$X209='Hlavní stránka'!DH$1,1,0)</f>
        <v>0</v>
      </c>
      <c r="DK205" s="5">
        <f>IF('Tabulka klientů 2023'!$AA209='Hlavní stránka'!DH$1,1,0)</f>
        <v>0</v>
      </c>
      <c r="DL205" s="5">
        <f>IF('Tabulka klientů 2023'!$AD209='Hlavní stránka'!DH$1,1,0)</f>
        <v>0</v>
      </c>
      <c r="DM205" s="5">
        <f>IF('Tabulka klientů 2023'!$AG209='Hlavní stránka'!DH$1,1,0)</f>
        <v>0</v>
      </c>
      <c r="DN205" s="5">
        <f>IF('Tabulka klientů 2023'!$AJ209='Hlavní stránka'!DH$1,1,0)</f>
        <v>0</v>
      </c>
      <c r="DO205" s="5">
        <f>IF('Tabulka klientů 2023'!$AM209='Hlavní stránka'!DH$1,1,0)</f>
        <v>0</v>
      </c>
      <c r="DP205" s="5">
        <f>IF('Tabulka klientů 2023'!$AP209='Hlavní stránka'!DH$1,1,0)</f>
        <v>0</v>
      </c>
      <c r="DQ205" s="5">
        <f>IF('Tabulka klientů 2023'!$AS209='Hlavní stránka'!DH$1,1,0)</f>
        <v>0</v>
      </c>
      <c r="DR205" s="5">
        <f>IF('Tabulka klientů 2023'!$AV209='Hlavní stránka'!DH$1,1,0)</f>
        <v>0</v>
      </c>
      <c r="DS205" s="5">
        <f t="shared" si="8"/>
        <v>0</v>
      </c>
      <c r="DT205" s="2">
        <f t="shared" si="20"/>
        <v>0</v>
      </c>
      <c r="DU205" s="5">
        <f>IF('Tabulka klientů 2023'!$R209='Hlavní stránka'!DU$1,1,0)</f>
        <v>0</v>
      </c>
      <c r="DV205" s="5">
        <f>IF('Tabulka klientů 2023'!$U209='Hlavní stránka'!DU$1,1,0)</f>
        <v>0</v>
      </c>
      <c r="DW205" s="5">
        <f>IF('Tabulka klientů 2023'!$X209='Hlavní stránka'!DU$1,1,0)</f>
        <v>0</v>
      </c>
      <c r="DX205" s="5">
        <f>IF('Tabulka klientů 2023'!$AA209='Hlavní stránka'!DU$1,1,0)</f>
        <v>0</v>
      </c>
      <c r="DY205" s="5">
        <f>IF('Tabulka klientů 2023'!$AD209='Hlavní stránka'!DU$1,1,0)</f>
        <v>0</v>
      </c>
      <c r="DZ205" s="5">
        <f>IF('Tabulka klientů 2023'!$AG209='Hlavní stránka'!DU$1,1,0)</f>
        <v>0</v>
      </c>
      <c r="EA205" s="5">
        <f>IF('Tabulka klientů 2023'!$AJ209='Hlavní stránka'!DU$1,1,0)</f>
        <v>0</v>
      </c>
      <c r="EB205" s="5">
        <f>IF('Tabulka klientů 2023'!$AM209='Hlavní stránka'!DU$1,1,0)</f>
        <v>0</v>
      </c>
      <c r="EC205" s="5">
        <f>IF('Tabulka klientů 2023'!$AP209='Hlavní stránka'!DU$1,1,0)</f>
        <v>0</v>
      </c>
      <c r="ED205" s="5">
        <f>IF('Tabulka klientů 2023'!$AS209='Hlavní stránka'!DU$1,1,0)</f>
        <v>0</v>
      </c>
      <c r="EE205" s="5">
        <f>IF('Tabulka klientů 2023'!$AV209='Hlavní stránka'!DU$1,1,0)</f>
        <v>0</v>
      </c>
      <c r="EF205" s="5">
        <f t="shared" si="9"/>
        <v>0</v>
      </c>
      <c r="EG205" s="2">
        <f t="shared" si="21"/>
        <v>0</v>
      </c>
      <c r="EH205" s="5">
        <f>IF('Tabulka klientů 2023'!$R209='Hlavní stránka'!EH$1,1,0)</f>
        <v>0</v>
      </c>
      <c r="EI205" s="5">
        <f>IF('Tabulka klientů 2023'!$U209='Hlavní stránka'!EH$1,1,0)</f>
        <v>0</v>
      </c>
      <c r="EJ205" s="5">
        <f>IF('Tabulka klientů 2023'!$X209='Hlavní stránka'!EH$1,1,0)</f>
        <v>0</v>
      </c>
      <c r="EK205" s="5">
        <f>IF('Tabulka klientů 2023'!$AA209='Hlavní stránka'!EH$1,1,0)</f>
        <v>0</v>
      </c>
      <c r="EL205" s="5">
        <f>IF('Tabulka klientů 2023'!$AD209='Hlavní stránka'!EH$1,1,0)</f>
        <v>0</v>
      </c>
      <c r="EM205" s="5">
        <f>IF('Tabulka klientů 2023'!$AG209='Hlavní stránka'!EH$1,1,0)</f>
        <v>0</v>
      </c>
      <c r="EN205" s="5">
        <f>IF('Tabulka klientů 2023'!$AJ209='Hlavní stránka'!EH$1,1,0)</f>
        <v>0</v>
      </c>
      <c r="EO205" s="5">
        <f>IF('Tabulka klientů 2023'!$AM209='Hlavní stránka'!EH$1,1,0)</f>
        <v>0</v>
      </c>
      <c r="EP205" s="5">
        <f>IF('Tabulka klientů 2023'!$AP209='Hlavní stránka'!EH$1,1,0)</f>
        <v>0</v>
      </c>
      <c r="EQ205" s="5">
        <f>IF('Tabulka klientů 2023'!$AS209='Hlavní stránka'!EH$1,1,0)</f>
        <v>0</v>
      </c>
      <c r="ER205" s="5">
        <f>IF('Tabulka klientů 2023'!$AV209='Hlavní stránka'!EH$1,1,0)</f>
        <v>0</v>
      </c>
      <c r="ES205" s="5">
        <f t="shared" si="10"/>
        <v>0</v>
      </c>
      <c r="ET205" s="2">
        <f t="shared" si="22"/>
        <v>0</v>
      </c>
      <c r="EU205" s="5">
        <f>IF('Tabulka klientů 2023'!$R209='Hlavní stránka'!EU$1,1,0)</f>
        <v>0</v>
      </c>
      <c r="EV205" s="5">
        <f>IF('Tabulka klientů 2023'!$U209='Hlavní stránka'!EU$1,1,0)</f>
        <v>0</v>
      </c>
      <c r="EW205" s="5">
        <f>IF('Tabulka klientů 2023'!$X209='Hlavní stránka'!EU$1,1,0)</f>
        <v>0</v>
      </c>
      <c r="EX205" s="5">
        <f>IF('Tabulka klientů 2023'!$AA209='Hlavní stránka'!EU$1,1,0)</f>
        <v>0</v>
      </c>
      <c r="EY205" s="5">
        <f>IF('Tabulka klientů 2023'!$AD209='Hlavní stránka'!EU$1,1,0)</f>
        <v>0</v>
      </c>
      <c r="EZ205" s="5">
        <f>IF('Tabulka klientů 2023'!$AG209='Hlavní stránka'!EU$1,1,0)</f>
        <v>0</v>
      </c>
      <c r="FA205" s="5">
        <f>IF('Tabulka klientů 2023'!$AJ209='Hlavní stránka'!EU$1,1,0)</f>
        <v>0</v>
      </c>
      <c r="FB205" s="5">
        <f>IF('Tabulka klientů 2023'!$AM209='Hlavní stránka'!EU$1,1,0)</f>
        <v>0</v>
      </c>
      <c r="FC205" s="5">
        <f>IF('Tabulka klientů 2023'!$AP209='Hlavní stránka'!EU$1,1,0)</f>
        <v>0</v>
      </c>
      <c r="FD205" s="5">
        <f>IF('Tabulka klientů 2023'!$AS209='Hlavní stránka'!EU$1,1,0)</f>
        <v>0</v>
      </c>
      <c r="FE205" s="5">
        <f>IF('Tabulka klientů 2023'!$AV209='Hlavní stránka'!EU$1,1,0)</f>
        <v>0</v>
      </c>
      <c r="FF205" s="5">
        <f t="shared" si="11"/>
        <v>0</v>
      </c>
      <c r="FG205" s="2">
        <f t="shared" si="23"/>
        <v>0</v>
      </c>
    </row>
    <row r="206" spans="1:163" ht="1.5" hidden="1" customHeight="1" x14ac:dyDescent="0.25">
      <c r="A206" s="4"/>
      <c r="B206" s="4"/>
      <c r="C206" s="4"/>
      <c r="D206" s="4"/>
      <c r="E206" s="4"/>
      <c r="F206" s="4"/>
      <c r="G206" s="4"/>
      <c r="H206" s="5">
        <f>IF('Tabulka klientů 2023'!$R210='Hlavní stránka'!$H$1,1,0)</f>
        <v>0</v>
      </c>
      <c r="I206" s="5">
        <f>IF('Tabulka klientů 2023'!$U210='Hlavní stránka'!$H$1,1,0)</f>
        <v>0</v>
      </c>
      <c r="J206" s="5">
        <f>IF('Tabulka klientů 2023'!$X210='Hlavní stránka'!$H$1,1,0)</f>
        <v>0</v>
      </c>
      <c r="K206" s="5">
        <f>IF('Tabulka klientů 2023'!$AA210='Hlavní stránka'!$H$1,1,0)</f>
        <v>0</v>
      </c>
      <c r="L206" s="5">
        <f>IF('Tabulka klientů 2023'!$AD210='Hlavní stránka'!$H$1,1,0)</f>
        <v>0</v>
      </c>
      <c r="M206" s="5">
        <f>IF('Tabulka klientů 2023'!$AG210='Hlavní stránka'!$H$1,1,0)</f>
        <v>0</v>
      </c>
      <c r="N206" s="5">
        <f>IF('Tabulka klientů 2023'!$AJ210='Hlavní stránka'!$H$1,1,0)</f>
        <v>0</v>
      </c>
      <c r="O206" s="5">
        <f>IF('Tabulka klientů 2023'!$AM210='Hlavní stránka'!$H$1,1,0)</f>
        <v>0</v>
      </c>
      <c r="P206" s="5">
        <f>IF('Tabulka klientů 2023'!$AP210='Hlavní stránka'!$H$1,1,0)</f>
        <v>0</v>
      </c>
      <c r="Q206" s="5">
        <f>IF('Tabulka klientů 2023'!$AS210='Hlavní stránka'!$H$1,1,0)</f>
        <v>0</v>
      </c>
      <c r="R206" s="5">
        <f>IF('Tabulka klientů 2023'!$AV210='Hlavní stránka'!$H$1,1,0)</f>
        <v>0</v>
      </c>
      <c r="S206" s="5">
        <f t="shared" si="0"/>
        <v>0</v>
      </c>
      <c r="T206" s="2">
        <f t="shared" si="12"/>
        <v>0</v>
      </c>
      <c r="U206" s="5">
        <f>IF('Tabulka klientů 2023'!$R210='Hlavní stránka'!U$1,1,0)</f>
        <v>0</v>
      </c>
      <c r="V206" s="5">
        <f>IF('Tabulka klientů 2023'!$U210='Hlavní stránka'!U$1,1,0)</f>
        <v>0</v>
      </c>
      <c r="W206" s="5">
        <f>IF('Tabulka klientů 2023'!$X210='Hlavní stránka'!U$1,1,0)</f>
        <v>0</v>
      </c>
      <c r="X206" s="5">
        <f>IF('Tabulka klientů 2023'!$AA210='Hlavní stránka'!U$1,1,0)</f>
        <v>0</v>
      </c>
      <c r="Y206" s="5">
        <f>IF('Tabulka klientů 2023'!$AD210='Hlavní stránka'!U$1,1,0)</f>
        <v>0</v>
      </c>
      <c r="Z206" s="5">
        <f>IF('Tabulka klientů 2023'!$AG210='Hlavní stránka'!U$1,1,0)</f>
        <v>0</v>
      </c>
      <c r="AA206" s="5">
        <f>IF('Tabulka klientů 2023'!$AJ210='Hlavní stránka'!U$1,1,0)</f>
        <v>0</v>
      </c>
      <c r="AB206" s="5">
        <f>IF('Tabulka klientů 2023'!$AM210='Hlavní stránka'!U$1,1,0)</f>
        <v>0</v>
      </c>
      <c r="AC206" s="5">
        <f>IF('Tabulka klientů 2023'!$AP210='Hlavní stránka'!U$1,1,0)</f>
        <v>0</v>
      </c>
      <c r="AD206" s="5">
        <f>IF('Tabulka klientů 2023'!$AS210='Hlavní stránka'!U$1,1,0)</f>
        <v>0</v>
      </c>
      <c r="AE206" s="5">
        <f>IF('Tabulka klientů 2023'!$AV210='Hlavní stránka'!U$1,1,0)</f>
        <v>0</v>
      </c>
      <c r="AF206" s="5">
        <f t="shared" si="1"/>
        <v>0</v>
      </c>
      <c r="AG206" s="2">
        <f t="shared" si="13"/>
        <v>0</v>
      </c>
      <c r="AH206" s="5">
        <f>IF('Tabulka klientů 2023'!$R210='Hlavní stránka'!AH$1,1,0)</f>
        <v>0</v>
      </c>
      <c r="AI206" s="5">
        <f>IF('Tabulka klientů 2023'!$U210='Hlavní stránka'!AH$1,1,0)</f>
        <v>0</v>
      </c>
      <c r="AJ206" s="5">
        <f>IF('Tabulka klientů 2023'!$X210='Hlavní stránka'!AH$1,1,0)</f>
        <v>0</v>
      </c>
      <c r="AK206" s="5">
        <f>IF('Tabulka klientů 2023'!$AA210='Hlavní stránka'!AH$1,1,0)</f>
        <v>0</v>
      </c>
      <c r="AL206" s="5">
        <f>IF('Tabulka klientů 2023'!$AD210='Hlavní stránka'!AH$1,1,0)</f>
        <v>0</v>
      </c>
      <c r="AM206" s="5">
        <f>IF('Tabulka klientů 2023'!$AG210='Hlavní stránka'!AH$1,1,0)</f>
        <v>0</v>
      </c>
      <c r="AN206" s="5">
        <f>IF('Tabulka klientů 2023'!$AJ210='Hlavní stránka'!AH$1,1,0)</f>
        <v>0</v>
      </c>
      <c r="AO206" s="5">
        <f>IF('Tabulka klientů 2023'!$AM210='Hlavní stránka'!AH$1,1,0)</f>
        <v>0</v>
      </c>
      <c r="AP206" s="5">
        <f>IF('Tabulka klientů 2023'!$AP210='Hlavní stránka'!AH$1,1,0)</f>
        <v>0</v>
      </c>
      <c r="AQ206" s="5">
        <f>IF('Tabulka klientů 2023'!$AS210='Hlavní stránka'!AH$1,1,0)</f>
        <v>0</v>
      </c>
      <c r="AR206" s="5">
        <f>IF('Tabulka klientů 2023'!$AV210='Hlavní stránka'!AH$1,1,0)</f>
        <v>0</v>
      </c>
      <c r="AS206" s="5">
        <f t="shared" si="2"/>
        <v>0</v>
      </c>
      <c r="AT206" s="2">
        <f t="shared" si="14"/>
        <v>0</v>
      </c>
      <c r="AU206" s="5">
        <f>IF('Tabulka klientů 2023'!$R210='Hlavní stránka'!AU$1,1,0)</f>
        <v>0</v>
      </c>
      <c r="AV206" s="5">
        <f>IF('Tabulka klientů 2023'!$U210='Hlavní stránka'!AU$1,1,0)</f>
        <v>0</v>
      </c>
      <c r="AW206" s="5">
        <f>IF('Tabulka klientů 2023'!$X210='Hlavní stránka'!AU$1,1,0)</f>
        <v>0</v>
      </c>
      <c r="AX206" s="5">
        <f>IF('Tabulka klientů 2023'!$AA210='Hlavní stránka'!AU$1,1,0)</f>
        <v>0</v>
      </c>
      <c r="AY206" s="5">
        <f>IF('Tabulka klientů 2023'!$AD210='Hlavní stránka'!AU$1,1,0)</f>
        <v>0</v>
      </c>
      <c r="AZ206" s="5">
        <f>IF('Tabulka klientů 2023'!$AG210='Hlavní stránka'!AU$1,1,0)</f>
        <v>0</v>
      </c>
      <c r="BA206" s="5">
        <f>IF('Tabulka klientů 2023'!$AJ210='Hlavní stránka'!AU$1,1,0)</f>
        <v>0</v>
      </c>
      <c r="BB206" s="5">
        <f>IF('Tabulka klientů 2023'!$AM210='Hlavní stránka'!AU$1,1,0)</f>
        <v>0</v>
      </c>
      <c r="BC206" s="5">
        <f>IF('Tabulka klientů 2023'!$AP210='Hlavní stránka'!AU$1,1,0)</f>
        <v>0</v>
      </c>
      <c r="BD206" s="5">
        <f>IF('Tabulka klientů 2023'!$AS210='Hlavní stránka'!AU$1,1,0)</f>
        <v>0</v>
      </c>
      <c r="BE206" s="5">
        <f>IF('Tabulka klientů 2023'!$AV210='Hlavní stránka'!AU$1,1,0)</f>
        <v>0</v>
      </c>
      <c r="BF206" s="5">
        <f t="shared" si="3"/>
        <v>0</v>
      </c>
      <c r="BG206" s="2">
        <f t="shared" si="15"/>
        <v>0</v>
      </c>
      <c r="BH206" s="5">
        <f>IF('Tabulka klientů 2023'!$R210='Hlavní stránka'!BH$1,1,0)</f>
        <v>0</v>
      </c>
      <c r="BI206" s="5">
        <f>IF('Tabulka klientů 2023'!$U210='Hlavní stránka'!BH$1,1,0)</f>
        <v>0</v>
      </c>
      <c r="BJ206" s="5">
        <f>IF('Tabulka klientů 2023'!$X210='Hlavní stránka'!BH$1,1,0)</f>
        <v>0</v>
      </c>
      <c r="BK206" s="5">
        <f>IF('Tabulka klientů 2023'!$AA210='Hlavní stránka'!BH$1,1,0)</f>
        <v>0</v>
      </c>
      <c r="BL206" s="5">
        <f>IF('Tabulka klientů 2023'!$AD210='Hlavní stránka'!BH$1,1,0)</f>
        <v>0</v>
      </c>
      <c r="BM206" s="5">
        <f>IF('Tabulka klientů 2023'!$AG210='Hlavní stránka'!BH$1,1,0)</f>
        <v>0</v>
      </c>
      <c r="BN206" s="5">
        <f>IF('Tabulka klientů 2023'!$AJ210='Hlavní stránka'!BH$1,1,0)</f>
        <v>0</v>
      </c>
      <c r="BO206" s="5">
        <f>IF('Tabulka klientů 2023'!$AM210='Hlavní stránka'!BH$1,1,0)</f>
        <v>0</v>
      </c>
      <c r="BP206" s="5">
        <f>IF('Tabulka klientů 2023'!$AP210='Hlavní stránka'!BH$1,1,0)</f>
        <v>0</v>
      </c>
      <c r="BQ206" s="5">
        <f>IF('Tabulka klientů 2023'!$AS210='Hlavní stránka'!BH$1,1,0)</f>
        <v>0</v>
      </c>
      <c r="BR206" s="5">
        <f>IF('Tabulka klientů 2023'!$AV210='Hlavní stránka'!BH$1,1,0)</f>
        <v>0</v>
      </c>
      <c r="BS206" s="5">
        <f t="shared" si="4"/>
        <v>0</v>
      </c>
      <c r="BT206" s="2">
        <f t="shared" si="16"/>
        <v>0</v>
      </c>
      <c r="BU206" s="5">
        <f>IF('Tabulka klientů 2023'!$R210='Hlavní stránka'!BU$1,1,0)</f>
        <v>0</v>
      </c>
      <c r="BV206" s="5">
        <f>IF('Tabulka klientů 2023'!$U210='Hlavní stránka'!BU$1,1,0)</f>
        <v>0</v>
      </c>
      <c r="BW206" s="5">
        <f>IF('Tabulka klientů 2023'!$X210='Hlavní stránka'!BU$1,1,0)</f>
        <v>0</v>
      </c>
      <c r="BX206" s="5">
        <f>IF('Tabulka klientů 2023'!$AA210='Hlavní stránka'!BU$1,1,0)</f>
        <v>0</v>
      </c>
      <c r="BY206" s="5">
        <f>IF('Tabulka klientů 2023'!$AD210='Hlavní stránka'!BU$1,1,0)</f>
        <v>0</v>
      </c>
      <c r="BZ206" s="5">
        <f>IF('Tabulka klientů 2023'!$AG210='Hlavní stránka'!BU$1,1,0)</f>
        <v>0</v>
      </c>
      <c r="CA206" s="5">
        <f>IF('Tabulka klientů 2023'!$AJ210='Hlavní stránka'!BU$1,1,0)</f>
        <v>0</v>
      </c>
      <c r="CB206" s="5">
        <f>IF('Tabulka klientů 2023'!$AM210='Hlavní stránka'!BU$1,1,0)</f>
        <v>0</v>
      </c>
      <c r="CC206" s="5">
        <f>IF('Tabulka klientů 2023'!$AP210='Hlavní stránka'!BU$1,1,0)</f>
        <v>0</v>
      </c>
      <c r="CD206" s="5">
        <f>IF('Tabulka klientů 2023'!$AS210='Hlavní stránka'!BU$1,1,0)</f>
        <v>0</v>
      </c>
      <c r="CE206" s="5">
        <f>IF('Tabulka klientů 2023'!$AV210='Hlavní stránka'!BU$1,1,0)</f>
        <v>0</v>
      </c>
      <c r="CF206" s="5">
        <f t="shared" si="5"/>
        <v>0</v>
      </c>
      <c r="CG206" s="2">
        <f t="shared" si="17"/>
        <v>0</v>
      </c>
      <c r="CH206" s="5">
        <f>IF('Tabulka klientů 2023'!$R210='Hlavní stránka'!CH$1,1,0)</f>
        <v>0</v>
      </c>
      <c r="CI206" s="5">
        <f>IF('Tabulka klientů 2023'!$U210='Hlavní stránka'!CH$1,1,0)</f>
        <v>0</v>
      </c>
      <c r="CJ206" s="5">
        <f>IF('Tabulka klientů 2023'!$X210='Hlavní stránka'!CH$1,1,0)</f>
        <v>0</v>
      </c>
      <c r="CK206" s="5">
        <f>IF('Tabulka klientů 2023'!$AA210='Hlavní stránka'!CH$1,1,0)</f>
        <v>0</v>
      </c>
      <c r="CL206" s="5">
        <f>IF('Tabulka klientů 2023'!$AD210='Hlavní stránka'!CH$1,1,0)</f>
        <v>0</v>
      </c>
      <c r="CM206" s="5">
        <f>IF('Tabulka klientů 2023'!$AG210='Hlavní stránka'!CH$1,1,0)</f>
        <v>0</v>
      </c>
      <c r="CN206" s="5">
        <f>IF('Tabulka klientů 2023'!$AJ210='Hlavní stránka'!CH$1,1,0)</f>
        <v>0</v>
      </c>
      <c r="CO206" s="5">
        <f>IF('Tabulka klientů 2023'!$AM210='Hlavní stránka'!CH$1,1,0)</f>
        <v>0</v>
      </c>
      <c r="CP206" s="5">
        <f>IF('Tabulka klientů 2023'!$AP210='Hlavní stránka'!CH$1,1,0)</f>
        <v>0</v>
      </c>
      <c r="CQ206" s="5">
        <f>IF('Tabulka klientů 2023'!$AS210='Hlavní stránka'!CH$1,1,0)</f>
        <v>0</v>
      </c>
      <c r="CR206" s="5">
        <f>IF('Tabulka klientů 2023'!$AV210='Hlavní stránka'!CH$1,1,0)</f>
        <v>0</v>
      </c>
      <c r="CS206" s="5">
        <f t="shared" si="6"/>
        <v>0</v>
      </c>
      <c r="CT206" s="2">
        <f t="shared" si="18"/>
        <v>0</v>
      </c>
      <c r="CU206" s="5">
        <f>IF('Tabulka klientů 2023'!$R210='Hlavní stránka'!CU$1,1,0)</f>
        <v>0</v>
      </c>
      <c r="CV206" s="5">
        <f>IF('Tabulka klientů 2023'!$U210='Hlavní stránka'!CU$1,1,0)</f>
        <v>0</v>
      </c>
      <c r="CW206" s="5">
        <f>IF('Tabulka klientů 2023'!$X210='Hlavní stránka'!CU$1,1,0)</f>
        <v>0</v>
      </c>
      <c r="CX206" s="5">
        <f>IF('Tabulka klientů 2023'!$AA210='Hlavní stránka'!CU$1,1,0)</f>
        <v>0</v>
      </c>
      <c r="CY206" s="5">
        <f>IF('Tabulka klientů 2023'!$AD210='Hlavní stránka'!CU$1,1,0)</f>
        <v>0</v>
      </c>
      <c r="CZ206" s="5">
        <f>IF('Tabulka klientů 2023'!$AG210='Hlavní stránka'!CU$1,1,0)</f>
        <v>0</v>
      </c>
      <c r="DA206" s="5">
        <f>IF('Tabulka klientů 2023'!$AJ210='Hlavní stránka'!CU$1,1,0)</f>
        <v>0</v>
      </c>
      <c r="DB206" s="5">
        <f>IF('Tabulka klientů 2023'!$AM210='Hlavní stránka'!CU$1,1,0)</f>
        <v>0</v>
      </c>
      <c r="DC206" s="5">
        <f>IF('Tabulka klientů 2023'!$AP210='Hlavní stránka'!CU$1,1,0)</f>
        <v>0</v>
      </c>
      <c r="DD206" s="5">
        <f>IF('Tabulka klientů 2023'!$AS210='Hlavní stránka'!CU$1,1,0)</f>
        <v>0</v>
      </c>
      <c r="DE206" s="5">
        <f>IF('Tabulka klientů 2023'!$AV210='Hlavní stránka'!CU$1,1,0)</f>
        <v>0</v>
      </c>
      <c r="DF206" s="5">
        <f t="shared" si="7"/>
        <v>0</v>
      </c>
      <c r="DG206" s="2">
        <f t="shared" si="19"/>
        <v>0</v>
      </c>
      <c r="DH206" s="5">
        <f>IF('Tabulka klientů 2023'!$R210='Hlavní stránka'!DH$1,1,0)</f>
        <v>0</v>
      </c>
      <c r="DI206" s="5">
        <f>IF('Tabulka klientů 2023'!$U210='Hlavní stránka'!DH$1,1,0)</f>
        <v>0</v>
      </c>
      <c r="DJ206" s="5">
        <f>IF('Tabulka klientů 2023'!$X210='Hlavní stránka'!DH$1,1,0)</f>
        <v>0</v>
      </c>
      <c r="DK206" s="5">
        <f>IF('Tabulka klientů 2023'!$AA210='Hlavní stránka'!DH$1,1,0)</f>
        <v>0</v>
      </c>
      <c r="DL206" s="5">
        <f>IF('Tabulka klientů 2023'!$AD210='Hlavní stránka'!DH$1,1,0)</f>
        <v>0</v>
      </c>
      <c r="DM206" s="5">
        <f>IF('Tabulka klientů 2023'!$AG210='Hlavní stránka'!DH$1,1,0)</f>
        <v>0</v>
      </c>
      <c r="DN206" s="5">
        <f>IF('Tabulka klientů 2023'!$AJ210='Hlavní stránka'!DH$1,1,0)</f>
        <v>0</v>
      </c>
      <c r="DO206" s="5">
        <f>IF('Tabulka klientů 2023'!$AM210='Hlavní stránka'!DH$1,1,0)</f>
        <v>0</v>
      </c>
      <c r="DP206" s="5">
        <f>IF('Tabulka klientů 2023'!$AP210='Hlavní stránka'!DH$1,1,0)</f>
        <v>0</v>
      </c>
      <c r="DQ206" s="5">
        <f>IF('Tabulka klientů 2023'!$AS210='Hlavní stránka'!DH$1,1,0)</f>
        <v>0</v>
      </c>
      <c r="DR206" s="5">
        <f>IF('Tabulka klientů 2023'!$AV210='Hlavní stránka'!DH$1,1,0)</f>
        <v>0</v>
      </c>
      <c r="DS206" s="5">
        <f t="shared" si="8"/>
        <v>0</v>
      </c>
      <c r="DT206" s="2">
        <f t="shared" si="20"/>
        <v>0</v>
      </c>
      <c r="DU206" s="5">
        <f>IF('Tabulka klientů 2023'!$R210='Hlavní stránka'!DU$1,1,0)</f>
        <v>0</v>
      </c>
      <c r="DV206" s="5">
        <f>IF('Tabulka klientů 2023'!$U210='Hlavní stránka'!DU$1,1,0)</f>
        <v>0</v>
      </c>
      <c r="DW206" s="5">
        <f>IF('Tabulka klientů 2023'!$X210='Hlavní stránka'!DU$1,1,0)</f>
        <v>0</v>
      </c>
      <c r="DX206" s="5">
        <f>IF('Tabulka klientů 2023'!$AA210='Hlavní stránka'!DU$1,1,0)</f>
        <v>0</v>
      </c>
      <c r="DY206" s="5">
        <f>IF('Tabulka klientů 2023'!$AD210='Hlavní stránka'!DU$1,1,0)</f>
        <v>0</v>
      </c>
      <c r="DZ206" s="5">
        <f>IF('Tabulka klientů 2023'!$AG210='Hlavní stránka'!DU$1,1,0)</f>
        <v>0</v>
      </c>
      <c r="EA206" s="5">
        <f>IF('Tabulka klientů 2023'!$AJ210='Hlavní stránka'!DU$1,1,0)</f>
        <v>0</v>
      </c>
      <c r="EB206" s="5">
        <f>IF('Tabulka klientů 2023'!$AM210='Hlavní stránka'!DU$1,1,0)</f>
        <v>0</v>
      </c>
      <c r="EC206" s="5">
        <f>IF('Tabulka klientů 2023'!$AP210='Hlavní stránka'!DU$1,1,0)</f>
        <v>0</v>
      </c>
      <c r="ED206" s="5">
        <f>IF('Tabulka klientů 2023'!$AS210='Hlavní stránka'!DU$1,1,0)</f>
        <v>0</v>
      </c>
      <c r="EE206" s="5">
        <f>IF('Tabulka klientů 2023'!$AV210='Hlavní stránka'!DU$1,1,0)</f>
        <v>0</v>
      </c>
      <c r="EF206" s="5">
        <f t="shared" si="9"/>
        <v>0</v>
      </c>
      <c r="EG206" s="2">
        <f t="shared" si="21"/>
        <v>0</v>
      </c>
      <c r="EH206" s="5">
        <f>IF('Tabulka klientů 2023'!$R210='Hlavní stránka'!EH$1,1,0)</f>
        <v>0</v>
      </c>
      <c r="EI206" s="5">
        <f>IF('Tabulka klientů 2023'!$U210='Hlavní stránka'!EH$1,1,0)</f>
        <v>0</v>
      </c>
      <c r="EJ206" s="5">
        <f>IF('Tabulka klientů 2023'!$X210='Hlavní stránka'!EH$1,1,0)</f>
        <v>0</v>
      </c>
      <c r="EK206" s="5">
        <f>IF('Tabulka klientů 2023'!$AA210='Hlavní stránka'!EH$1,1,0)</f>
        <v>0</v>
      </c>
      <c r="EL206" s="5">
        <f>IF('Tabulka klientů 2023'!$AD210='Hlavní stránka'!EH$1,1,0)</f>
        <v>0</v>
      </c>
      <c r="EM206" s="5">
        <f>IF('Tabulka klientů 2023'!$AG210='Hlavní stránka'!EH$1,1,0)</f>
        <v>0</v>
      </c>
      <c r="EN206" s="5">
        <f>IF('Tabulka klientů 2023'!$AJ210='Hlavní stránka'!EH$1,1,0)</f>
        <v>0</v>
      </c>
      <c r="EO206" s="5">
        <f>IF('Tabulka klientů 2023'!$AM210='Hlavní stránka'!EH$1,1,0)</f>
        <v>0</v>
      </c>
      <c r="EP206" s="5">
        <f>IF('Tabulka klientů 2023'!$AP210='Hlavní stránka'!EH$1,1,0)</f>
        <v>0</v>
      </c>
      <c r="EQ206" s="5">
        <f>IF('Tabulka klientů 2023'!$AS210='Hlavní stránka'!EH$1,1,0)</f>
        <v>0</v>
      </c>
      <c r="ER206" s="5">
        <f>IF('Tabulka klientů 2023'!$AV210='Hlavní stránka'!EH$1,1,0)</f>
        <v>0</v>
      </c>
      <c r="ES206" s="5">
        <f t="shared" si="10"/>
        <v>0</v>
      </c>
      <c r="ET206" s="2">
        <f t="shared" si="22"/>
        <v>0</v>
      </c>
      <c r="EU206" s="5">
        <f>IF('Tabulka klientů 2023'!$R210='Hlavní stránka'!EU$1,1,0)</f>
        <v>0</v>
      </c>
      <c r="EV206" s="5">
        <f>IF('Tabulka klientů 2023'!$U210='Hlavní stránka'!EU$1,1,0)</f>
        <v>0</v>
      </c>
      <c r="EW206" s="5">
        <f>IF('Tabulka klientů 2023'!$X210='Hlavní stránka'!EU$1,1,0)</f>
        <v>0</v>
      </c>
      <c r="EX206" s="5">
        <f>IF('Tabulka klientů 2023'!$AA210='Hlavní stránka'!EU$1,1,0)</f>
        <v>0</v>
      </c>
      <c r="EY206" s="5">
        <f>IF('Tabulka klientů 2023'!$AD210='Hlavní stránka'!EU$1,1,0)</f>
        <v>0</v>
      </c>
      <c r="EZ206" s="5">
        <f>IF('Tabulka klientů 2023'!$AG210='Hlavní stránka'!EU$1,1,0)</f>
        <v>0</v>
      </c>
      <c r="FA206" s="5">
        <f>IF('Tabulka klientů 2023'!$AJ210='Hlavní stránka'!EU$1,1,0)</f>
        <v>0</v>
      </c>
      <c r="FB206" s="5">
        <f>IF('Tabulka klientů 2023'!$AM210='Hlavní stránka'!EU$1,1,0)</f>
        <v>0</v>
      </c>
      <c r="FC206" s="5">
        <f>IF('Tabulka klientů 2023'!$AP210='Hlavní stránka'!EU$1,1,0)</f>
        <v>0</v>
      </c>
      <c r="FD206" s="5">
        <f>IF('Tabulka klientů 2023'!$AS210='Hlavní stránka'!EU$1,1,0)</f>
        <v>0</v>
      </c>
      <c r="FE206" s="5">
        <f>IF('Tabulka klientů 2023'!$AV210='Hlavní stránka'!EU$1,1,0)</f>
        <v>0</v>
      </c>
      <c r="FF206" s="5">
        <f t="shared" si="11"/>
        <v>0</v>
      </c>
      <c r="FG206" s="2">
        <f t="shared" si="23"/>
        <v>0</v>
      </c>
    </row>
    <row r="207" spans="1:163" ht="1.5" hidden="1" customHeight="1" x14ac:dyDescent="0.25">
      <c r="A207" s="4"/>
      <c r="B207" s="4"/>
      <c r="C207" s="4"/>
      <c r="D207" s="4"/>
      <c r="E207" s="4"/>
      <c r="F207" s="4"/>
      <c r="G207" s="4"/>
      <c r="H207" s="5">
        <f>IF('Tabulka klientů 2023'!$R211='Hlavní stránka'!$H$1,1,0)</f>
        <v>0</v>
      </c>
      <c r="I207" s="5">
        <f>IF('Tabulka klientů 2023'!$U211='Hlavní stránka'!$H$1,1,0)</f>
        <v>0</v>
      </c>
      <c r="J207" s="5">
        <f>IF('Tabulka klientů 2023'!$X211='Hlavní stránka'!$H$1,1,0)</f>
        <v>0</v>
      </c>
      <c r="K207" s="5">
        <f>IF('Tabulka klientů 2023'!$AA211='Hlavní stránka'!$H$1,1,0)</f>
        <v>0</v>
      </c>
      <c r="L207" s="5">
        <f>IF('Tabulka klientů 2023'!$AD211='Hlavní stránka'!$H$1,1,0)</f>
        <v>0</v>
      </c>
      <c r="M207" s="5">
        <f>IF('Tabulka klientů 2023'!$AG211='Hlavní stránka'!$H$1,1,0)</f>
        <v>0</v>
      </c>
      <c r="N207" s="5">
        <f>IF('Tabulka klientů 2023'!$AJ211='Hlavní stránka'!$H$1,1,0)</f>
        <v>0</v>
      </c>
      <c r="O207" s="5">
        <f>IF('Tabulka klientů 2023'!$AM211='Hlavní stránka'!$H$1,1,0)</f>
        <v>0</v>
      </c>
      <c r="P207" s="5">
        <f>IF('Tabulka klientů 2023'!$AP211='Hlavní stránka'!$H$1,1,0)</f>
        <v>0</v>
      </c>
      <c r="Q207" s="5">
        <f>IF('Tabulka klientů 2023'!$AS211='Hlavní stránka'!$H$1,1,0)</f>
        <v>0</v>
      </c>
      <c r="R207" s="5">
        <f>IF('Tabulka klientů 2023'!$AV211='Hlavní stránka'!$H$1,1,0)</f>
        <v>0</v>
      </c>
      <c r="S207" s="5">
        <f t="shared" si="0"/>
        <v>0</v>
      </c>
      <c r="T207" s="2">
        <f t="shared" si="12"/>
        <v>0</v>
      </c>
      <c r="U207" s="5">
        <f>IF('Tabulka klientů 2023'!$R211='Hlavní stránka'!U$1,1,0)</f>
        <v>0</v>
      </c>
      <c r="V207" s="5">
        <f>IF('Tabulka klientů 2023'!$U211='Hlavní stránka'!U$1,1,0)</f>
        <v>0</v>
      </c>
      <c r="W207" s="5">
        <f>IF('Tabulka klientů 2023'!$X211='Hlavní stránka'!U$1,1,0)</f>
        <v>0</v>
      </c>
      <c r="X207" s="5">
        <f>IF('Tabulka klientů 2023'!$AA211='Hlavní stránka'!U$1,1,0)</f>
        <v>0</v>
      </c>
      <c r="Y207" s="5">
        <f>IF('Tabulka klientů 2023'!$AD211='Hlavní stránka'!U$1,1,0)</f>
        <v>0</v>
      </c>
      <c r="Z207" s="5">
        <f>IF('Tabulka klientů 2023'!$AG211='Hlavní stránka'!U$1,1,0)</f>
        <v>0</v>
      </c>
      <c r="AA207" s="5">
        <f>IF('Tabulka klientů 2023'!$AJ211='Hlavní stránka'!U$1,1,0)</f>
        <v>0</v>
      </c>
      <c r="AB207" s="5">
        <f>IF('Tabulka klientů 2023'!$AM211='Hlavní stránka'!U$1,1,0)</f>
        <v>0</v>
      </c>
      <c r="AC207" s="5">
        <f>IF('Tabulka klientů 2023'!$AP211='Hlavní stránka'!U$1,1,0)</f>
        <v>0</v>
      </c>
      <c r="AD207" s="5">
        <f>IF('Tabulka klientů 2023'!$AS211='Hlavní stránka'!U$1,1,0)</f>
        <v>0</v>
      </c>
      <c r="AE207" s="5">
        <f>IF('Tabulka klientů 2023'!$AV211='Hlavní stránka'!U$1,1,0)</f>
        <v>0</v>
      </c>
      <c r="AF207" s="5">
        <f t="shared" si="1"/>
        <v>0</v>
      </c>
      <c r="AG207" s="2">
        <f t="shared" si="13"/>
        <v>0</v>
      </c>
      <c r="AH207" s="5">
        <f>IF('Tabulka klientů 2023'!$R211='Hlavní stránka'!AH$1,1,0)</f>
        <v>0</v>
      </c>
      <c r="AI207" s="5">
        <f>IF('Tabulka klientů 2023'!$U211='Hlavní stránka'!AH$1,1,0)</f>
        <v>0</v>
      </c>
      <c r="AJ207" s="5">
        <f>IF('Tabulka klientů 2023'!$X211='Hlavní stránka'!AH$1,1,0)</f>
        <v>0</v>
      </c>
      <c r="AK207" s="5">
        <f>IF('Tabulka klientů 2023'!$AA211='Hlavní stránka'!AH$1,1,0)</f>
        <v>0</v>
      </c>
      <c r="AL207" s="5">
        <f>IF('Tabulka klientů 2023'!$AD211='Hlavní stránka'!AH$1,1,0)</f>
        <v>0</v>
      </c>
      <c r="AM207" s="5">
        <f>IF('Tabulka klientů 2023'!$AG211='Hlavní stránka'!AH$1,1,0)</f>
        <v>0</v>
      </c>
      <c r="AN207" s="5">
        <f>IF('Tabulka klientů 2023'!$AJ211='Hlavní stránka'!AH$1,1,0)</f>
        <v>0</v>
      </c>
      <c r="AO207" s="5">
        <f>IF('Tabulka klientů 2023'!$AM211='Hlavní stránka'!AH$1,1,0)</f>
        <v>0</v>
      </c>
      <c r="AP207" s="5">
        <f>IF('Tabulka klientů 2023'!$AP211='Hlavní stránka'!AH$1,1,0)</f>
        <v>0</v>
      </c>
      <c r="AQ207" s="5">
        <f>IF('Tabulka klientů 2023'!$AS211='Hlavní stránka'!AH$1,1,0)</f>
        <v>0</v>
      </c>
      <c r="AR207" s="5">
        <f>IF('Tabulka klientů 2023'!$AV211='Hlavní stránka'!AH$1,1,0)</f>
        <v>0</v>
      </c>
      <c r="AS207" s="5">
        <f t="shared" si="2"/>
        <v>0</v>
      </c>
      <c r="AT207" s="2">
        <f t="shared" si="14"/>
        <v>0</v>
      </c>
      <c r="AU207" s="5">
        <f>IF('Tabulka klientů 2023'!$R211='Hlavní stránka'!AU$1,1,0)</f>
        <v>0</v>
      </c>
      <c r="AV207" s="5">
        <f>IF('Tabulka klientů 2023'!$U211='Hlavní stránka'!AU$1,1,0)</f>
        <v>0</v>
      </c>
      <c r="AW207" s="5">
        <f>IF('Tabulka klientů 2023'!$X211='Hlavní stránka'!AU$1,1,0)</f>
        <v>0</v>
      </c>
      <c r="AX207" s="5">
        <f>IF('Tabulka klientů 2023'!$AA211='Hlavní stránka'!AU$1,1,0)</f>
        <v>0</v>
      </c>
      <c r="AY207" s="5">
        <f>IF('Tabulka klientů 2023'!$AD211='Hlavní stránka'!AU$1,1,0)</f>
        <v>0</v>
      </c>
      <c r="AZ207" s="5">
        <f>IF('Tabulka klientů 2023'!$AG211='Hlavní stránka'!AU$1,1,0)</f>
        <v>0</v>
      </c>
      <c r="BA207" s="5">
        <f>IF('Tabulka klientů 2023'!$AJ211='Hlavní stránka'!AU$1,1,0)</f>
        <v>0</v>
      </c>
      <c r="BB207" s="5">
        <f>IF('Tabulka klientů 2023'!$AM211='Hlavní stránka'!AU$1,1,0)</f>
        <v>0</v>
      </c>
      <c r="BC207" s="5">
        <f>IF('Tabulka klientů 2023'!$AP211='Hlavní stránka'!AU$1,1,0)</f>
        <v>0</v>
      </c>
      <c r="BD207" s="5">
        <f>IF('Tabulka klientů 2023'!$AS211='Hlavní stránka'!AU$1,1,0)</f>
        <v>0</v>
      </c>
      <c r="BE207" s="5">
        <f>IF('Tabulka klientů 2023'!$AV211='Hlavní stránka'!AU$1,1,0)</f>
        <v>0</v>
      </c>
      <c r="BF207" s="5">
        <f t="shared" si="3"/>
        <v>0</v>
      </c>
      <c r="BG207" s="2">
        <f t="shared" si="15"/>
        <v>0</v>
      </c>
      <c r="BH207" s="5">
        <f>IF('Tabulka klientů 2023'!$R211='Hlavní stránka'!BH$1,1,0)</f>
        <v>0</v>
      </c>
      <c r="BI207" s="5">
        <f>IF('Tabulka klientů 2023'!$U211='Hlavní stránka'!BH$1,1,0)</f>
        <v>0</v>
      </c>
      <c r="BJ207" s="5">
        <f>IF('Tabulka klientů 2023'!$X211='Hlavní stránka'!BH$1,1,0)</f>
        <v>0</v>
      </c>
      <c r="BK207" s="5">
        <f>IF('Tabulka klientů 2023'!$AA211='Hlavní stránka'!BH$1,1,0)</f>
        <v>0</v>
      </c>
      <c r="BL207" s="5">
        <f>IF('Tabulka klientů 2023'!$AD211='Hlavní stránka'!BH$1,1,0)</f>
        <v>0</v>
      </c>
      <c r="BM207" s="5">
        <f>IF('Tabulka klientů 2023'!$AG211='Hlavní stránka'!BH$1,1,0)</f>
        <v>0</v>
      </c>
      <c r="BN207" s="5">
        <f>IF('Tabulka klientů 2023'!$AJ211='Hlavní stránka'!BH$1,1,0)</f>
        <v>0</v>
      </c>
      <c r="BO207" s="5">
        <f>IF('Tabulka klientů 2023'!$AM211='Hlavní stránka'!BH$1,1,0)</f>
        <v>0</v>
      </c>
      <c r="BP207" s="5">
        <f>IF('Tabulka klientů 2023'!$AP211='Hlavní stránka'!BH$1,1,0)</f>
        <v>0</v>
      </c>
      <c r="BQ207" s="5">
        <f>IF('Tabulka klientů 2023'!$AS211='Hlavní stránka'!BH$1,1,0)</f>
        <v>0</v>
      </c>
      <c r="BR207" s="5">
        <f>IF('Tabulka klientů 2023'!$AV211='Hlavní stránka'!BH$1,1,0)</f>
        <v>0</v>
      </c>
      <c r="BS207" s="5">
        <f t="shared" si="4"/>
        <v>0</v>
      </c>
      <c r="BT207" s="2">
        <f t="shared" si="16"/>
        <v>0</v>
      </c>
      <c r="BU207" s="5">
        <f>IF('Tabulka klientů 2023'!$R211='Hlavní stránka'!BU$1,1,0)</f>
        <v>0</v>
      </c>
      <c r="BV207" s="5">
        <f>IF('Tabulka klientů 2023'!$U211='Hlavní stránka'!BU$1,1,0)</f>
        <v>0</v>
      </c>
      <c r="BW207" s="5">
        <f>IF('Tabulka klientů 2023'!$X211='Hlavní stránka'!BU$1,1,0)</f>
        <v>0</v>
      </c>
      <c r="BX207" s="5">
        <f>IF('Tabulka klientů 2023'!$AA211='Hlavní stránka'!BU$1,1,0)</f>
        <v>0</v>
      </c>
      <c r="BY207" s="5">
        <f>IF('Tabulka klientů 2023'!$AD211='Hlavní stránka'!BU$1,1,0)</f>
        <v>0</v>
      </c>
      <c r="BZ207" s="5">
        <f>IF('Tabulka klientů 2023'!$AG211='Hlavní stránka'!BU$1,1,0)</f>
        <v>0</v>
      </c>
      <c r="CA207" s="5">
        <f>IF('Tabulka klientů 2023'!$AJ211='Hlavní stránka'!BU$1,1,0)</f>
        <v>0</v>
      </c>
      <c r="CB207" s="5">
        <f>IF('Tabulka klientů 2023'!$AM211='Hlavní stránka'!BU$1,1,0)</f>
        <v>0</v>
      </c>
      <c r="CC207" s="5">
        <f>IF('Tabulka klientů 2023'!$AP211='Hlavní stránka'!BU$1,1,0)</f>
        <v>0</v>
      </c>
      <c r="CD207" s="5">
        <f>IF('Tabulka klientů 2023'!$AS211='Hlavní stránka'!BU$1,1,0)</f>
        <v>0</v>
      </c>
      <c r="CE207" s="5">
        <f>IF('Tabulka klientů 2023'!$AV211='Hlavní stránka'!BU$1,1,0)</f>
        <v>0</v>
      </c>
      <c r="CF207" s="5">
        <f t="shared" si="5"/>
        <v>0</v>
      </c>
      <c r="CG207" s="2">
        <f t="shared" si="17"/>
        <v>0</v>
      </c>
      <c r="CH207" s="5">
        <f>IF('Tabulka klientů 2023'!$R211='Hlavní stránka'!CH$1,1,0)</f>
        <v>0</v>
      </c>
      <c r="CI207" s="5">
        <f>IF('Tabulka klientů 2023'!$U211='Hlavní stránka'!CH$1,1,0)</f>
        <v>0</v>
      </c>
      <c r="CJ207" s="5">
        <f>IF('Tabulka klientů 2023'!$X211='Hlavní stránka'!CH$1,1,0)</f>
        <v>0</v>
      </c>
      <c r="CK207" s="5">
        <f>IF('Tabulka klientů 2023'!$AA211='Hlavní stránka'!CH$1,1,0)</f>
        <v>0</v>
      </c>
      <c r="CL207" s="5">
        <f>IF('Tabulka klientů 2023'!$AD211='Hlavní stránka'!CH$1,1,0)</f>
        <v>0</v>
      </c>
      <c r="CM207" s="5">
        <f>IF('Tabulka klientů 2023'!$AG211='Hlavní stránka'!CH$1,1,0)</f>
        <v>0</v>
      </c>
      <c r="CN207" s="5">
        <f>IF('Tabulka klientů 2023'!$AJ211='Hlavní stránka'!CH$1,1,0)</f>
        <v>0</v>
      </c>
      <c r="CO207" s="5">
        <f>IF('Tabulka klientů 2023'!$AM211='Hlavní stránka'!CH$1,1,0)</f>
        <v>0</v>
      </c>
      <c r="CP207" s="5">
        <f>IF('Tabulka klientů 2023'!$AP211='Hlavní stránka'!CH$1,1,0)</f>
        <v>0</v>
      </c>
      <c r="CQ207" s="5">
        <f>IF('Tabulka klientů 2023'!$AS211='Hlavní stránka'!CH$1,1,0)</f>
        <v>0</v>
      </c>
      <c r="CR207" s="5">
        <f>IF('Tabulka klientů 2023'!$AV211='Hlavní stránka'!CH$1,1,0)</f>
        <v>0</v>
      </c>
      <c r="CS207" s="5">
        <f t="shared" si="6"/>
        <v>0</v>
      </c>
      <c r="CT207" s="2">
        <f t="shared" si="18"/>
        <v>0</v>
      </c>
      <c r="CU207" s="5">
        <f>IF('Tabulka klientů 2023'!$R211='Hlavní stránka'!CU$1,1,0)</f>
        <v>0</v>
      </c>
      <c r="CV207" s="5">
        <f>IF('Tabulka klientů 2023'!$U211='Hlavní stránka'!CU$1,1,0)</f>
        <v>0</v>
      </c>
      <c r="CW207" s="5">
        <f>IF('Tabulka klientů 2023'!$X211='Hlavní stránka'!CU$1,1,0)</f>
        <v>0</v>
      </c>
      <c r="CX207" s="5">
        <f>IF('Tabulka klientů 2023'!$AA211='Hlavní stránka'!CU$1,1,0)</f>
        <v>0</v>
      </c>
      <c r="CY207" s="5">
        <f>IF('Tabulka klientů 2023'!$AD211='Hlavní stránka'!CU$1,1,0)</f>
        <v>0</v>
      </c>
      <c r="CZ207" s="5">
        <f>IF('Tabulka klientů 2023'!$AG211='Hlavní stránka'!CU$1,1,0)</f>
        <v>0</v>
      </c>
      <c r="DA207" s="5">
        <f>IF('Tabulka klientů 2023'!$AJ211='Hlavní stránka'!CU$1,1,0)</f>
        <v>0</v>
      </c>
      <c r="DB207" s="5">
        <f>IF('Tabulka klientů 2023'!$AM211='Hlavní stránka'!CU$1,1,0)</f>
        <v>0</v>
      </c>
      <c r="DC207" s="5">
        <f>IF('Tabulka klientů 2023'!$AP211='Hlavní stránka'!CU$1,1,0)</f>
        <v>0</v>
      </c>
      <c r="DD207" s="5">
        <f>IF('Tabulka klientů 2023'!$AS211='Hlavní stránka'!CU$1,1,0)</f>
        <v>0</v>
      </c>
      <c r="DE207" s="5">
        <f>IF('Tabulka klientů 2023'!$AV211='Hlavní stránka'!CU$1,1,0)</f>
        <v>0</v>
      </c>
      <c r="DF207" s="5">
        <f t="shared" si="7"/>
        <v>0</v>
      </c>
      <c r="DG207" s="2">
        <f t="shared" si="19"/>
        <v>0</v>
      </c>
      <c r="DH207" s="5">
        <f>IF('Tabulka klientů 2023'!$R211='Hlavní stránka'!DH$1,1,0)</f>
        <v>0</v>
      </c>
      <c r="DI207" s="5">
        <f>IF('Tabulka klientů 2023'!$U211='Hlavní stránka'!DH$1,1,0)</f>
        <v>0</v>
      </c>
      <c r="DJ207" s="5">
        <f>IF('Tabulka klientů 2023'!$X211='Hlavní stránka'!DH$1,1,0)</f>
        <v>0</v>
      </c>
      <c r="DK207" s="5">
        <f>IF('Tabulka klientů 2023'!$AA211='Hlavní stránka'!DH$1,1,0)</f>
        <v>0</v>
      </c>
      <c r="DL207" s="5">
        <f>IF('Tabulka klientů 2023'!$AD211='Hlavní stránka'!DH$1,1,0)</f>
        <v>0</v>
      </c>
      <c r="DM207" s="5">
        <f>IF('Tabulka klientů 2023'!$AG211='Hlavní stránka'!DH$1,1,0)</f>
        <v>0</v>
      </c>
      <c r="DN207" s="5">
        <f>IF('Tabulka klientů 2023'!$AJ211='Hlavní stránka'!DH$1,1,0)</f>
        <v>0</v>
      </c>
      <c r="DO207" s="5">
        <f>IF('Tabulka klientů 2023'!$AM211='Hlavní stránka'!DH$1,1,0)</f>
        <v>0</v>
      </c>
      <c r="DP207" s="5">
        <f>IF('Tabulka klientů 2023'!$AP211='Hlavní stránka'!DH$1,1,0)</f>
        <v>0</v>
      </c>
      <c r="DQ207" s="5">
        <f>IF('Tabulka klientů 2023'!$AS211='Hlavní stránka'!DH$1,1,0)</f>
        <v>0</v>
      </c>
      <c r="DR207" s="5">
        <f>IF('Tabulka klientů 2023'!$AV211='Hlavní stránka'!DH$1,1,0)</f>
        <v>0</v>
      </c>
      <c r="DS207" s="5">
        <f t="shared" si="8"/>
        <v>0</v>
      </c>
      <c r="DT207" s="2">
        <f t="shared" si="20"/>
        <v>0</v>
      </c>
      <c r="DU207" s="5">
        <f>IF('Tabulka klientů 2023'!$R211='Hlavní stránka'!DU$1,1,0)</f>
        <v>0</v>
      </c>
      <c r="DV207" s="5">
        <f>IF('Tabulka klientů 2023'!$U211='Hlavní stránka'!DU$1,1,0)</f>
        <v>0</v>
      </c>
      <c r="DW207" s="5">
        <f>IF('Tabulka klientů 2023'!$X211='Hlavní stránka'!DU$1,1,0)</f>
        <v>0</v>
      </c>
      <c r="DX207" s="5">
        <f>IF('Tabulka klientů 2023'!$AA211='Hlavní stránka'!DU$1,1,0)</f>
        <v>0</v>
      </c>
      <c r="DY207" s="5">
        <f>IF('Tabulka klientů 2023'!$AD211='Hlavní stránka'!DU$1,1,0)</f>
        <v>0</v>
      </c>
      <c r="DZ207" s="5">
        <f>IF('Tabulka klientů 2023'!$AG211='Hlavní stránka'!DU$1,1,0)</f>
        <v>0</v>
      </c>
      <c r="EA207" s="5">
        <f>IF('Tabulka klientů 2023'!$AJ211='Hlavní stránka'!DU$1,1,0)</f>
        <v>0</v>
      </c>
      <c r="EB207" s="5">
        <f>IF('Tabulka klientů 2023'!$AM211='Hlavní stránka'!DU$1,1,0)</f>
        <v>0</v>
      </c>
      <c r="EC207" s="5">
        <f>IF('Tabulka klientů 2023'!$AP211='Hlavní stránka'!DU$1,1,0)</f>
        <v>0</v>
      </c>
      <c r="ED207" s="5">
        <f>IF('Tabulka klientů 2023'!$AS211='Hlavní stránka'!DU$1,1,0)</f>
        <v>0</v>
      </c>
      <c r="EE207" s="5">
        <f>IF('Tabulka klientů 2023'!$AV211='Hlavní stránka'!DU$1,1,0)</f>
        <v>0</v>
      </c>
      <c r="EF207" s="5">
        <f t="shared" si="9"/>
        <v>0</v>
      </c>
      <c r="EG207" s="2">
        <f t="shared" si="21"/>
        <v>0</v>
      </c>
      <c r="EH207" s="5">
        <f>IF('Tabulka klientů 2023'!$R211='Hlavní stránka'!EH$1,1,0)</f>
        <v>0</v>
      </c>
      <c r="EI207" s="5">
        <f>IF('Tabulka klientů 2023'!$U211='Hlavní stránka'!EH$1,1,0)</f>
        <v>0</v>
      </c>
      <c r="EJ207" s="5">
        <f>IF('Tabulka klientů 2023'!$X211='Hlavní stránka'!EH$1,1,0)</f>
        <v>0</v>
      </c>
      <c r="EK207" s="5">
        <f>IF('Tabulka klientů 2023'!$AA211='Hlavní stránka'!EH$1,1,0)</f>
        <v>0</v>
      </c>
      <c r="EL207" s="5">
        <f>IF('Tabulka klientů 2023'!$AD211='Hlavní stránka'!EH$1,1,0)</f>
        <v>0</v>
      </c>
      <c r="EM207" s="5">
        <f>IF('Tabulka klientů 2023'!$AG211='Hlavní stránka'!EH$1,1,0)</f>
        <v>0</v>
      </c>
      <c r="EN207" s="5">
        <f>IF('Tabulka klientů 2023'!$AJ211='Hlavní stránka'!EH$1,1,0)</f>
        <v>0</v>
      </c>
      <c r="EO207" s="5">
        <f>IF('Tabulka klientů 2023'!$AM211='Hlavní stránka'!EH$1,1,0)</f>
        <v>0</v>
      </c>
      <c r="EP207" s="5">
        <f>IF('Tabulka klientů 2023'!$AP211='Hlavní stránka'!EH$1,1,0)</f>
        <v>0</v>
      </c>
      <c r="EQ207" s="5">
        <f>IF('Tabulka klientů 2023'!$AS211='Hlavní stránka'!EH$1,1,0)</f>
        <v>0</v>
      </c>
      <c r="ER207" s="5">
        <f>IF('Tabulka klientů 2023'!$AV211='Hlavní stránka'!EH$1,1,0)</f>
        <v>0</v>
      </c>
      <c r="ES207" s="5">
        <f t="shared" si="10"/>
        <v>0</v>
      </c>
      <c r="ET207" s="2">
        <f t="shared" si="22"/>
        <v>0</v>
      </c>
      <c r="EU207" s="5">
        <f>IF('Tabulka klientů 2023'!$R211='Hlavní stránka'!EU$1,1,0)</f>
        <v>0</v>
      </c>
      <c r="EV207" s="5">
        <f>IF('Tabulka klientů 2023'!$U211='Hlavní stránka'!EU$1,1,0)</f>
        <v>0</v>
      </c>
      <c r="EW207" s="5">
        <f>IF('Tabulka klientů 2023'!$X211='Hlavní stránka'!EU$1,1,0)</f>
        <v>0</v>
      </c>
      <c r="EX207" s="5">
        <f>IF('Tabulka klientů 2023'!$AA211='Hlavní stránka'!EU$1,1,0)</f>
        <v>0</v>
      </c>
      <c r="EY207" s="5">
        <f>IF('Tabulka klientů 2023'!$AD211='Hlavní stránka'!EU$1,1,0)</f>
        <v>0</v>
      </c>
      <c r="EZ207" s="5">
        <f>IF('Tabulka klientů 2023'!$AG211='Hlavní stránka'!EU$1,1,0)</f>
        <v>0</v>
      </c>
      <c r="FA207" s="5">
        <f>IF('Tabulka klientů 2023'!$AJ211='Hlavní stránka'!EU$1,1,0)</f>
        <v>0</v>
      </c>
      <c r="FB207" s="5">
        <f>IF('Tabulka klientů 2023'!$AM211='Hlavní stránka'!EU$1,1,0)</f>
        <v>0</v>
      </c>
      <c r="FC207" s="5">
        <f>IF('Tabulka klientů 2023'!$AP211='Hlavní stránka'!EU$1,1,0)</f>
        <v>0</v>
      </c>
      <c r="FD207" s="5">
        <f>IF('Tabulka klientů 2023'!$AS211='Hlavní stránka'!EU$1,1,0)</f>
        <v>0</v>
      </c>
      <c r="FE207" s="5">
        <f>IF('Tabulka klientů 2023'!$AV211='Hlavní stránka'!EU$1,1,0)</f>
        <v>0</v>
      </c>
      <c r="FF207" s="5">
        <f t="shared" si="11"/>
        <v>0</v>
      </c>
      <c r="FG207" s="2">
        <f t="shared" si="23"/>
        <v>0</v>
      </c>
    </row>
    <row r="208" spans="1:163" ht="1.5" hidden="1" customHeight="1" x14ac:dyDescent="0.25">
      <c r="A208" s="4"/>
      <c r="B208" s="4"/>
      <c r="C208" s="4"/>
      <c r="D208" s="4"/>
      <c r="E208" s="4"/>
      <c r="F208" s="4"/>
      <c r="G208" s="4"/>
      <c r="H208" s="5">
        <f>IF('Tabulka klientů 2023'!$R212='Hlavní stránka'!$H$1,1,0)</f>
        <v>0</v>
      </c>
      <c r="I208" s="5">
        <f>IF('Tabulka klientů 2023'!$U212='Hlavní stránka'!$H$1,1,0)</f>
        <v>0</v>
      </c>
      <c r="J208" s="5">
        <f>IF('Tabulka klientů 2023'!$X212='Hlavní stránka'!$H$1,1,0)</f>
        <v>0</v>
      </c>
      <c r="K208" s="5">
        <f>IF('Tabulka klientů 2023'!$AA212='Hlavní stránka'!$H$1,1,0)</f>
        <v>0</v>
      </c>
      <c r="L208" s="5">
        <f>IF('Tabulka klientů 2023'!$AD212='Hlavní stránka'!$H$1,1,0)</f>
        <v>0</v>
      </c>
      <c r="M208" s="5">
        <f>IF('Tabulka klientů 2023'!$AG212='Hlavní stránka'!$H$1,1,0)</f>
        <v>0</v>
      </c>
      <c r="N208" s="5">
        <f>IF('Tabulka klientů 2023'!$AJ212='Hlavní stránka'!$H$1,1,0)</f>
        <v>0</v>
      </c>
      <c r="O208" s="5">
        <f>IF('Tabulka klientů 2023'!$AM212='Hlavní stránka'!$H$1,1,0)</f>
        <v>0</v>
      </c>
      <c r="P208" s="5">
        <f>IF('Tabulka klientů 2023'!$AP212='Hlavní stránka'!$H$1,1,0)</f>
        <v>0</v>
      </c>
      <c r="Q208" s="5">
        <f>IF('Tabulka klientů 2023'!$AS212='Hlavní stránka'!$H$1,1,0)</f>
        <v>0</v>
      </c>
      <c r="R208" s="5">
        <f>IF('Tabulka klientů 2023'!$AV212='Hlavní stránka'!$H$1,1,0)</f>
        <v>0</v>
      </c>
      <c r="S208" s="5">
        <f t="shared" si="0"/>
        <v>0</v>
      </c>
      <c r="T208" s="2">
        <f t="shared" si="12"/>
        <v>0</v>
      </c>
      <c r="U208" s="5">
        <f>IF('Tabulka klientů 2023'!$R212='Hlavní stránka'!U$1,1,0)</f>
        <v>0</v>
      </c>
      <c r="V208" s="5">
        <f>IF('Tabulka klientů 2023'!$U212='Hlavní stránka'!U$1,1,0)</f>
        <v>0</v>
      </c>
      <c r="W208" s="5">
        <f>IF('Tabulka klientů 2023'!$X212='Hlavní stránka'!U$1,1,0)</f>
        <v>0</v>
      </c>
      <c r="X208" s="5">
        <f>IF('Tabulka klientů 2023'!$AA212='Hlavní stránka'!U$1,1,0)</f>
        <v>0</v>
      </c>
      <c r="Y208" s="5">
        <f>IF('Tabulka klientů 2023'!$AD212='Hlavní stránka'!U$1,1,0)</f>
        <v>0</v>
      </c>
      <c r="Z208" s="5">
        <f>IF('Tabulka klientů 2023'!$AG212='Hlavní stránka'!U$1,1,0)</f>
        <v>0</v>
      </c>
      <c r="AA208" s="5">
        <f>IF('Tabulka klientů 2023'!$AJ212='Hlavní stránka'!U$1,1,0)</f>
        <v>0</v>
      </c>
      <c r="AB208" s="5">
        <f>IF('Tabulka klientů 2023'!$AM212='Hlavní stránka'!U$1,1,0)</f>
        <v>0</v>
      </c>
      <c r="AC208" s="5">
        <f>IF('Tabulka klientů 2023'!$AP212='Hlavní stránka'!U$1,1,0)</f>
        <v>0</v>
      </c>
      <c r="AD208" s="5">
        <f>IF('Tabulka klientů 2023'!$AS212='Hlavní stránka'!U$1,1,0)</f>
        <v>0</v>
      </c>
      <c r="AE208" s="5">
        <f>IF('Tabulka klientů 2023'!$AV212='Hlavní stránka'!U$1,1,0)</f>
        <v>0</v>
      </c>
      <c r="AF208" s="5">
        <f t="shared" si="1"/>
        <v>0</v>
      </c>
      <c r="AG208" s="2">
        <f t="shared" si="13"/>
        <v>0</v>
      </c>
      <c r="AH208" s="5">
        <f>IF('Tabulka klientů 2023'!$R212='Hlavní stránka'!AH$1,1,0)</f>
        <v>0</v>
      </c>
      <c r="AI208" s="5">
        <f>IF('Tabulka klientů 2023'!$U212='Hlavní stránka'!AH$1,1,0)</f>
        <v>0</v>
      </c>
      <c r="AJ208" s="5">
        <f>IF('Tabulka klientů 2023'!$X212='Hlavní stránka'!AH$1,1,0)</f>
        <v>0</v>
      </c>
      <c r="AK208" s="5">
        <f>IF('Tabulka klientů 2023'!$AA212='Hlavní stránka'!AH$1,1,0)</f>
        <v>0</v>
      </c>
      <c r="AL208" s="5">
        <f>IF('Tabulka klientů 2023'!$AD212='Hlavní stránka'!AH$1,1,0)</f>
        <v>0</v>
      </c>
      <c r="AM208" s="5">
        <f>IF('Tabulka klientů 2023'!$AG212='Hlavní stránka'!AH$1,1,0)</f>
        <v>0</v>
      </c>
      <c r="AN208" s="5">
        <f>IF('Tabulka klientů 2023'!$AJ212='Hlavní stránka'!AH$1,1,0)</f>
        <v>0</v>
      </c>
      <c r="AO208" s="5">
        <f>IF('Tabulka klientů 2023'!$AM212='Hlavní stránka'!AH$1,1,0)</f>
        <v>0</v>
      </c>
      <c r="AP208" s="5">
        <f>IF('Tabulka klientů 2023'!$AP212='Hlavní stránka'!AH$1,1,0)</f>
        <v>0</v>
      </c>
      <c r="AQ208" s="5">
        <f>IF('Tabulka klientů 2023'!$AS212='Hlavní stránka'!AH$1,1,0)</f>
        <v>0</v>
      </c>
      <c r="AR208" s="5">
        <f>IF('Tabulka klientů 2023'!$AV212='Hlavní stránka'!AH$1,1,0)</f>
        <v>0</v>
      </c>
      <c r="AS208" s="5">
        <f t="shared" si="2"/>
        <v>0</v>
      </c>
      <c r="AT208" s="2">
        <f t="shared" si="14"/>
        <v>0</v>
      </c>
      <c r="AU208" s="5">
        <f>IF('Tabulka klientů 2023'!$R212='Hlavní stránka'!AU$1,1,0)</f>
        <v>0</v>
      </c>
      <c r="AV208" s="5">
        <f>IF('Tabulka klientů 2023'!$U212='Hlavní stránka'!AU$1,1,0)</f>
        <v>0</v>
      </c>
      <c r="AW208" s="5">
        <f>IF('Tabulka klientů 2023'!$X212='Hlavní stránka'!AU$1,1,0)</f>
        <v>0</v>
      </c>
      <c r="AX208" s="5">
        <f>IF('Tabulka klientů 2023'!$AA212='Hlavní stránka'!AU$1,1,0)</f>
        <v>0</v>
      </c>
      <c r="AY208" s="5">
        <f>IF('Tabulka klientů 2023'!$AD212='Hlavní stránka'!AU$1,1,0)</f>
        <v>0</v>
      </c>
      <c r="AZ208" s="5">
        <f>IF('Tabulka klientů 2023'!$AG212='Hlavní stránka'!AU$1,1,0)</f>
        <v>0</v>
      </c>
      <c r="BA208" s="5">
        <f>IF('Tabulka klientů 2023'!$AJ212='Hlavní stránka'!AU$1,1,0)</f>
        <v>0</v>
      </c>
      <c r="BB208" s="5">
        <f>IF('Tabulka klientů 2023'!$AM212='Hlavní stránka'!AU$1,1,0)</f>
        <v>0</v>
      </c>
      <c r="BC208" s="5">
        <f>IF('Tabulka klientů 2023'!$AP212='Hlavní stránka'!AU$1,1,0)</f>
        <v>0</v>
      </c>
      <c r="BD208" s="5">
        <f>IF('Tabulka klientů 2023'!$AS212='Hlavní stránka'!AU$1,1,0)</f>
        <v>0</v>
      </c>
      <c r="BE208" s="5">
        <f>IF('Tabulka klientů 2023'!$AV212='Hlavní stránka'!AU$1,1,0)</f>
        <v>0</v>
      </c>
      <c r="BF208" s="5">
        <f t="shared" si="3"/>
        <v>0</v>
      </c>
      <c r="BG208" s="2">
        <f t="shared" si="15"/>
        <v>0</v>
      </c>
      <c r="BH208" s="5">
        <f>IF('Tabulka klientů 2023'!$R212='Hlavní stránka'!BH$1,1,0)</f>
        <v>0</v>
      </c>
      <c r="BI208" s="5">
        <f>IF('Tabulka klientů 2023'!$U212='Hlavní stránka'!BH$1,1,0)</f>
        <v>0</v>
      </c>
      <c r="BJ208" s="5">
        <f>IF('Tabulka klientů 2023'!$X212='Hlavní stránka'!BH$1,1,0)</f>
        <v>0</v>
      </c>
      <c r="BK208" s="5">
        <f>IF('Tabulka klientů 2023'!$AA212='Hlavní stránka'!BH$1,1,0)</f>
        <v>0</v>
      </c>
      <c r="BL208" s="5">
        <f>IF('Tabulka klientů 2023'!$AD212='Hlavní stránka'!BH$1,1,0)</f>
        <v>0</v>
      </c>
      <c r="BM208" s="5">
        <f>IF('Tabulka klientů 2023'!$AG212='Hlavní stránka'!BH$1,1,0)</f>
        <v>0</v>
      </c>
      <c r="BN208" s="5">
        <f>IF('Tabulka klientů 2023'!$AJ212='Hlavní stránka'!BH$1,1,0)</f>
        <v>0</v>
      </c>
      <c r="BO208" s="5">
        <f>IF('Tabulka klientů 2023'!$AM212='Hlavní stránka'!BH$1,1,0)</f>
        <v>0</v>
      </c>
      <c r="BP208" s="5">
        <f>IF('Tabulka klientů 2023'!$AP212='Hlavní stránka'!BH$1,1,0)</f>
        <v>0</v>
      </c>
      <c r="BQ208" s="5">
        <f>IF('Tabulka klientů 2023'!$AS212='Hlavní stránka'!BH$1,1,0)</f>
        <v>0</v>
      </c>
      <c r="BR208" s="5">
        <f>IF('Tabulka klientů 2023'!$AV212='Hlavní stránka'!BH$1,1,0)</f>
        <v>0</v>
      </c>
      <c r="BS208" s="5">
        <f t="shared" si="4"/>
        <v>0</v>
      </c>
      <c r="BT208" s="2">
        <f t="shared" si="16"/>
        <v>0</v>
      </c>
      <c r="BU208" s="5">
        <f>IF('Tabulka klientů 2023'!$R212='Hlavní stránka'!BU$1,1,0)</f>
        <v>0</v>
      </c>
      <c r="BV208" s="5">
        <f>IF('Tabulka klientů 2023'!$U212='Hlavní stránka'!BU$1,1,0)</f>
        <v>0</v>
      </c>
      <c r="BW208" s="5">
        <f>IF('Tabulka klientů 2023'!$X212='Hlavní stránka'!BU$1,1,0)</f>
        <v>0</v>
      </c>
      <c r="BX208" s="5">
        <f>IF('Tabulka klientů 2023'!$AA212='Hlavní stránka'!BU$1,1,0)</f>
        <v>0</v>
      </c>
      <c r="BY208" s="5">
        <f>IF('Tabulka klientů 2023'!$AD212='Hlavní stránka'!BU$1,1,0)</f>
        <v>0</v>
      </c>
      <c r="BZ208" s="5">
        <f>IF('Tabulka klientů 2023'!$AG212='Hlavní stránka'!BU$1,1,0)</f>
        <v>0</v>
      </c>
      <c r="CA208" s="5">
        <f>IF('Tabulka klientů 2023'!$AJ212='Hlavní stránka'!BU$1,1,0)</f>
        <v>0</v>
      </c>
      <c r="CB208" s="5">
        <f>IF('Tabulka klientů 2023'!$AM212='Hlavní stránka'!BU$1,1,0)</f>
        <v>0</v>
      </c>
      <c r="CC208" s="5">
        <f>IF('Tabulka klientů 2023'!$AP212='Hlavní stránka'!BU$1,1,0)</f>
        <v>0</v>
      </c>
      <c r="CD208" s="5">
        <f>IF('Tabulka klientů 2023'!$AS212='Hlavní stránka'!BU$1,1,0)</f>
        <v>0</v>
      </c>
      <c r="CE208" s="5">
        <f>IF('Tabulka klientů 2023'!$AV212='Hlavní stránka'!BU$1,1,0)</f>
        <v>0</v>
      </c>
      <c r="CF208" s="5">
        <f t="shared" si="5"/>
        <v>0</v>
      </c>
      <c r="CG208" s="2">
        <f t="shared" si="17"/>
        <v>0</v>
      </c>
      <c r="CH208" s="5">
        <f>IF('Tabulka klientů 2023'!$R212='Hlavní stránka'!CH$1,1,0)</f>
        <v>0</v>
      </c>
      <c r="CI208" s="5">
        <f>IF('Tabulka klientů 2023'!$U212='Hlavní stránka'!CH$1,1,0)</f>
        <v>0</v>
      </c>
      <c r="CJ208" s="5">
        <f>IF('Tabulka klientů 2023'!$X212='Hlavní stránka'!CH$1,1,0)</f>
        <v>0</v>
      </c>
      <c r="CK208" s="5">
        <f>IF('Tabulka klientů 2023'!$AA212='Hlavní stránka'!CH$1,1,0)</f>
        <v>0</v>
      </c>
      <c r="CL208" s="5">
        <f>IF('Tabulka klientů 2023'!$AD212='Hlavní stránka'!CH$1,1,0)</f>
        <v>0</v>
      </c>
      <c r="CM208" s="5">
        <f>IF('Tabulka klientů 2023'!$AG212='Hlavní stránka'!CH$1,1,0)</f>
        <v>0</v>
      </c>
      <c r="CN208" s="5">
        <f>IF('Tabulka klientů 2023'!$AJ212='Hlavní stránka'!CH$1,1,0)</f>
        <v>0</v>
      </c>
      <c r="CO208" s="5">
        <f>IF('Tabulka klientů 2023'!$AM212='Hlavní stránka'!CH$1,1,0)</f>
        <v>0</v>
      </c>
      <c r="CP208" s="5">
        <f>IF('Tabulka klientů 2023'!$AP212='Hlavní stránka'!CH$1,1,0)</f>
        <v>0</v>
      </c>
      <c r="CQ208" s="5">
        <f>IF('Tabulka klientů 2023'!$AS212='Hlavní stránka'!CH$1,1,0)</f>
        <v>0</v>
      </c>
      <c r="CR208" s="5">
        <f>IF('Tabulka klientů 2023'!$AV212='Hlavní stránka'!CH$1,1,0)</f>
        <v>0</v>
      </c>
      <c r="CS208" s="5">
        <f t="shared" si="6"/>
        <v>0</v>
      </c>
      <c r="CT208" s="2">
        <f t="shared" si="18"/>
        <v>0</v>
      </c>
      <c r="CU208" s="5">
        <f>IF('Tabulka klientů 2023'!$R212='Hlavní stránka'!CU$1,1,0)</f>
        <v>0</v>
      </c>
      <c r="CV208" s="5">
        <f>IF('Tabulka klientů 2023'!$U212='Hlavní stránka'!CU$1,1,0)</f>
        <v>0</v>
      </c>
      <c r="CW208" s="5">
        <f>IF('Tabulka klientů 2023'!$X212='Hlavní stránka'!CU$1,1,0)</f>
        <v>0</v>
      </c>
      <c r="CX208" s="5">
        <f>IF('Tabulka klientů 2023'!$AA212='Hlavní stránka'!CU$1,1,0)</f>
        <v>0</v>
      </c>
      <c r="CY208" s="5">
        <f>IF('Tabulka klientů 2023'!$AD212='Hlavní stránka'!CU$1,1,0)</f>
        <v>0</v>
      </c>
      <c r="CZ208" s="5">
        <f>IF('Tabulka klientů 2023'!$AG212='Hlavní stránka'!CU$1,1,0)</f>
        <v>0</v>
      </c>
      <c r="DA208" s="5">
        <f>IF('Tabulka klientů 2023'!$AJ212='Hlavní stránka'!CU$1,1,0)</f>
        <v>0</v>
      </c>
      <c r="DB208" s="5">
        <f>IF('Tabulka klientů 2023'!$AM212='Hlavní stránka'!CU$1,1,0)</f>
        <v>0</v>
      </c>
      <c r="DC208" s="5">
        <f>IF('Tabulka klientů 2023'!$AP212='Hlavní stránka'!CU$1,1,0)</f>
        <v>0</v>
      </c>
      <c r="DD208" s="5">
        <f>IF('Tabulka klientů 2023'!$AS212='Hlavní stránka'!CU$1,1,0)</f>
        <v>0</v>
      </c>
      <c r="DE208" s="5">
        <f>IF('Tabulka klientů 2023'!$AV212='Hlavní stránka'!CU$1,1,0)</f>
        <v>0</v>
      </c>
      <c r="DF208" s="5">
        <f t="shared" si="7"/>
        <v>0</v>
      </c>
      <c r="DG208" s="2">
        <f t="shared" si="19"/>
        <v>0</v>
      </c>
      <c r="DH208" s="5">
        <f>IF('Tabulka klientů 2023'!$R212='Hlavní stránka'!DH$1,1,0)</f>
        <v>0</v>
      </c>
      <c r="DI208" s="5">
        <f>IF('Tabulka klientů 2023'!$U212='Hlavní stránka'!DH$1,1,0)</f>
        <v>0</v>
      </c>
      <c r="DJ208" s="5">
        <f>IF('Tabulka klientů 2023'!$X212='Hlavní stránka'!DH$1,1,0)</f>
        <v>0</v>
      </c>
      <c r="DK208" s="5">
        <f>IF('Tabulka klientů 2023'!$AA212='Hlavní stránka'!DH$1,1,0)</f>
        <v>0</v>
      </c>
      <c r="DL208" s="5">
        <f>IF('Tabulka klientů 2023'!$AD212='Hlavní stránka'!DH$1,1,0)</f>
        <v>0</v>
      </c>
      <c r="DM208" s="5">
        <f>IF('Tabulka klientů 2023'!$AG212='Hlavní stránka'!DH$1,1,0)</f>
        <v>0</v>
      </c>
      <c r="DN208" s="5">
        <f>IF('Tabulka klientů 2023'!$AJ212='Hlavní stránka'!DH$1,1,0)</f>
        <v>0</v>
      </c>
      <c r="DO208" s="5">
        <f>IF('Tabulka klientů 2023'!$AM212='Hlavní stránka'!DH$1,1,0)</f>
        <v>0</v>
      </c>
      <c r="DP208" s="5">
        <f>IF('Tabulka klientů 2023'!$AP212='Hlavní stránka'!DH$1,1,0)</f>
        <v>0</v>
      </c>
      <c r="DQ208" s="5">
        <f>IF('Tabulka klientů 2023'!$AS212='Hlavní stránka'!DH$1,1,0)</f>
        <v>0</v>
      </c>
      <c r="DR208" s="5">
        <f>IF('Tabulka klientů 2023'!$AV212='Hlavní stránka'!DH$1,1,0)</f>
        <v>0</v>
      </c>
      <c r="DS208" s="5">
        <f t="shared" si="8"/>
        <v>0</v>
      </c>
      <c r="DT208" s="2">
        <f t="shared" si="20"/>
        <v>0</v>
      </c>
      <c r="DU208" s="5">
        <f>IF('Tabulka klientů 2023'!$R212='Hlavní stránka'!DU$1,1,0)</f>
        <v>0</v>
      </c>
      <c r="DV208" s="5">
        <f>IF('Tabulka klientů 2023'!$U212='Hlavní stránka'!DU$1,1,0)</f>
        <v>0</v>
      </c>
      <c r="DW208" s="5">
        <f>IF('Tabulka klientů 2023'!$X212='Hlavní stránka'!DU$1,1,0)</f>
        <v>0</v>
      </c>
      <c r="DX208" s="5">
        <f>IF('Tabulka klientů 2023'!$AA212='Hlavní stránka'!DU$1,1,0)</f>
        <v>0</v>
      </c>
      <c r="DY208" s="5">
        <f>IF('Tabulka klientů 2023'!$AD212='Hlavní stránka'!DU$1,1,0)</f>
        <v>0</v>
      </c>
      <c r="DZ208" s="5">
        <f>IF('Tabulka klientů 2023'!$AG212='Hlavní stránka'!DU$1,1,0)</f>
        <v>0</v>
      </c>
      <c r="EA208" s="5">
        <f>IF('Tabulka klientů 2023'!$AJ212='Hlavní stránka'!DU$1,1,0)</f>
        <v>0</v>
      </c>
      <c r="EB208" s="5">
        <f>IF('Tabulka klientů 2023'!$AM212='Hlavní stránka'!DU$1,1,0)</f>
        <v>0</v>
      </c>
      <c r="EC208" s="5">
        <f>IF('Tabulka klientů 2023'!$AP212='Hlavní stránka'!DU$1,1,0)</f>
        <v>0</v>
      </c>
      <c r="ED208" s="5">
        <f>IF('Tabulka klientů 2023'!$AS212='Hlavní stránka'!DU$1,1,0)</f>
        <v>0</v>
      </c>
      <c r="EE208" s="5">
        <f>IF('Tabulka klientů 2023'!$AV212='Hlavní stránka'!DU$1,1,0)</f>
        <v>0</v>
      </c>
      <c r="EF208" s="5">
        <f t="shared" si="9"/>
        <v>0</v>
      </c>
      <c r="EG208" s="2">
        <f t="shared" si="21"/>
        <v>0</v>
      </c>
      <c r="EH208" s="5">
        <f>IF('Tabulka klientů 2023'!$R212='Hlavní stránka'!EH$1,1,0)</f>
        <v>0</v>
      </c>
      <c r="EI208" s="5">
        <f>IF('Tabulka klientů 2023'!$U212='Hlavní stránka'!EH$1,1,0)</f>
        <v>0</v>
      </c>
      <c r="EJ208" s="5">
        <f>IF('Tabulka klientů 2023'!$X212='Hlavní stránka'!EH$1,1,0)</f>
        <v>0</v>
      </c>
      <c r="EK208" s="5">
        <f>IF('Tabulka klientů 2023'!$AA212='Hlavní stránka'!EH$1,1,0)</f>
        <v>0</v>
      </c>
      <c r="EL208" s="5">
        <f>IF('Tabulka klientů 2023'!$AD212='Hlavní stránka'!EH$1,1,0)</f>
        <v>0</v>
      </c>
      <c r="EM208" s="5">
        <f>IF('Tabulka klientů 2023'!$AG212='Hlavní stránka'!EH$1,1,0)</f>
        <v>0</v>
      </c>
      <c r="EN208" s="5">
        <f>IF('Tabulka klientů 2023'!$AJ212='Hlavní stránka'!EH$1,1,0)</f>
        <v>0</v>
      </c>
      <c r="EO208" s="5">
        <f>IF('Tabulka klientů 2023'!$AM212='Hlavní stránka'!EH$1,1,0)</f>
        <v>0</v>
      </c>
      <c r="EP208" s="5">
        <f>IF('Tabulka klientů 2023'!$AP212='Hlavní stránka'!EH$1,1,0)</f>
        <v>0</v>
      </c>
      <c r="EQ208" s="5">
        <f>IF('Tabulka klientů 2023'!$AS212='Hlavní stránka'!EH$1,1,0)</f>
        <v>0</v>
      </c>
      <c r="ER208" s="5">
        <f>IF('Tabulka klientů 2023'!$AV212='Hlavní stránka'!EH$1,1,0)</f>
        <v>0</v>
      </c>
      <c r="ES208" s="5">
        <f t="shared" si="10"/>
        <v>0</v>
      </c>
      <c r="ET208" s="2">
        <f t="shared" si="22"/>
        <v>0</v>
      </c>
      <c r="EU208" s="5">
        <f>IF('Tabulka klientů 2023'!$R212='Hlavní stránka'!EU$1,1,0)</f>
        <v>0</v>
      </c>
      <c r="EV208" s="5">
        <f>IF('Tabulka klientů 2023'!$U212='Hlavní stránka'!EU$1,1,0)</f>
        <v>0</v>
      </c>
      <c r="EW208" s="5">
        <f>IF('Tabulka klientů 2023'!$X212='Hlavní stránka'!EU$1,1,0)</f>
        <v>0</v>
      </c>
      <c r="EX208" s="5">
        <f>IF('Tabulka klientů 2023'!$AA212='Hlavní stránka'!EU$1,1,0)</f>
        <v>0</v>
      </c>
      <c r="EY208" s="5">
        <f>IF('Tabulka klientů 2023'!$AD212='Hlavní stránka'!EU$1,1,0)</f>
        <v>0</v>
      </c>
      <c r="EZ208" s="5">
        <f>IF('Tabulka klientů 2023'!$AG212='Hlavní stránka'!EU$1,1,0)</f>
        <v>0</v>
      </c>
      <c r="FA208" s="5">
        <f>IF('Tabulka klientů 2023'!$AJ212='Hlavní stránka'!EU$1,1,0)</f>
        <v>0</v>
      </c>
      <c r="FB208" s="5">
        <f>IF('Tabulka klientů 2023'!$AM212='Hlavní stránka'!EU$1,1,0)</f>
        <v>0</v>
      </c>
      <c r="FC208" s="5">
        <f>IF('Tabulka klientů 2023'!$AP212='Hlavní stránka'!EU$1,1,0)</f>
        <v>0</v>
      </c>
      <c r="FD208" s="5">
        <f>IF('Tabulka klientů 2023'!$AS212='Hlavní stránka'!EU$1,1,0)</f>
        <v>0</v>
      </c>
      <c r="FE208" s="5">
        <f>IF('Tabulka klientů 2023'!$AV212='Hlavní stránka'!EU$1,1,0)</f>
        <v>0</v>
      </c>
      <c r="FF208" s="5">
        <f t="shared" si="11"/>
        <v>0</v>
      </c>
      <c r="FG208" s="2">
        <f t="shared" si="23"/>
        <v>0</v>
      </c>
    </row>
    <row r="209" spans="1:163" ht="1.5" hidden="1" customHeight="1" x14ac:dyDescent="0.25">
      <c r="A209" s="4"/>
      <c r="B209" s="4"/>
      <c r="C209" s="4"/>
      <c r="D209" s="4"/>
      <c r="E209" s="4"/>
      <c r="F209" s="4"/>
      <c r="G209" s="4"/>
      <c r="H209" s="5">
        <f>IF('Tabulka klientů 2023'!$R213='Hlavní stránka'!$H$1,1,0)</f>
        <v>0</v>
      </c>
      <c r="I209" s="5">
        <f>IF('Tabulka klientů 2023'!$U213='Hlavní stránka'!$H$1,1,0)</f>
        <v>0</v>
      </c>
      <c r="J209" s="5">
        <f>IF('Tabulka klientů 2023'!$X213='Hlavní stránka'!$H$1,1,0)</f>
        <v>0</v>
      </c>
      <c r="K209" s="5">
        <f>IF('Tabulka klientů 2023'!$AA213='Hlavní stránka'!$H$1,1,0)</f>
        <v>0</v>
      </c>
      <c r="L209" s="5">
        <f>IF('Tabulka klientů 2023'!$AD213='Hlavní stránka'!$H$1,1,0)</f>
        <v>0</v>
      </c>
      <c r="M209" s="5">
        <f>IF('Tabulka klientů 2023'!$AG213='Hlavní stránka'!$H$1,1,0)</f>
        <v>0</v>
      </c>
      <c r="N209" s="5">
        <f>IF('Tabulka klientů 2023'!$AJ213='Hlavní stránka'!$H$1,1,0)</f>
        <v>0</v>
      </c>
      <c r="O209" s="5">
        <f>IF('Tabulka klientů 2023'!$AM213='Hlavní stránka'!$H$1,1,0)</f>
        <v>0</v>
      </c>
      <c r="P209" s="5">
        <f>IF('Tabulka klientů 2023'!$AP213='Hlavní stránka'!$H$1,1,0)</f>
        <v>0</v>
      </c>
      <c r="Q209" s="5">
        <f>IF('Tabulka klientů 2023'!$AS213='Hlavní stránka'!$H$1,1,0)</f>
        <v>0</v>
      </c>
      <c r="R209" s="5">
        <f>IF('Tabulka klientů 2023'!$AV213='Hlavní stránka'!$H$1,1,0)</f>
        <v>0</v>
      </c>
      <c r="S209" s="5">
        <f t="shared" si="0"/>
        <v>0</v>
      </c>
      <c r="T209" s="2">
        <f t="shared" si="12"/>
        <v>0</v>
      </c>
      <c r="U209" s="5">
        <f>IF('Tabulka klientů 2023'!$R213='Hlavní stránka'!U$1,1,0)</f>
        <v>0</v>
      </c>
      <c r="V209" s="5">
        <f>IF('Tabulka klientů 2023'!$U213='Hlavní stránka'!U$1,1,0)</f>
        <v>0</v>
      </c>
      <c r="W209" s="5">
        <f>IF('Tabulka klientů 2023'!$X213='Hlavní stránka'!U$1,1,0)</f>
        <v>0</v>
      </c>
      <c r="X209" s="5">
        <f>IF('Tabulka klientů 2023'!$AA213='Hlavní stránka'!U$1,1,0)</f>
        <v>0</v>
      </c>
      <c r="Y209" s="5">
        <f>IF('Tabulka klientů 2023'!$AD213='Hlavní stránka'!U$1,1,0)</f>
        <v>0</v>
      </c>
      <c r="Z209" s="5">
        <f>IF('Tabulka klientů 2023'!$AG213='Hlavní stránka'!U$1,1,0)</f>
        <v>0</v>
      </c>
      <c r="AA209" s="5">
        <f>IF('Tabulka klientů 2023'!$AJ213='Hlavní stránka'!U$1,1,0)</f>
        <v>0</v>
      </c>
      <c r="AB209" s="5">
        <f>IF('Tabulka klientů 2023'!$AM213='Hlavní stránka'!U$1,1,0)</f>
        <v>0</v>
      </c>
      <c r="AC209" s="5">
        <f>IF('Tabulka klientů 2023'!$AP213='Hlavní stránka'!U$1,1,0)</f>
        <v>0</v>
      </c>
      <c r="AD209" s="5">
        <f>IF('Tabulka klientů 2023'!$AS213='Hlavní stránka'!U$1,1,0)</f>
        <v>0</v>
      </c>
      <c r="AE209" s="5">
        <f>IF('Tabulka klientů 2023'!$AV213='Hlavní stránka'!U$1,1,0)</f>
        <v>0</v>
      </c>
      <c r="AF209" s="5">
        <f t="shared" si="1"/>
        <v>0</v>
      </c>
      <c r="AG209" s="2">
        <f t="shared" si="13"/>
        <v>0</v>
      </c>
      <c r="AH209" s="5">
        <f>IF('Tabulka klientů 2023'!$R213='Hlavní stránka'!AH$1,1,0)</f>
        <v>0</v>
      </c>
      <c r="AI209" s="5">
        <f>IF('Tabulka klientů 2023'!$U213='Hlavní stránka'!AH$1,1,0)</f>
        <v>0</v>
      </c>
      <c r="AJ209" s="5">
        <f>IF('Tabulka klientů 2023'!$X213='Hlavní stránka'!AH$1,1,0)</f>
        <v>0</v>
      </c>
      <c r="AK209" s="5">
        <f>IF('Tabulka klientů 2023'!$AA213='Hlavní stránka'!AH$1,1,0)</f>
        <v>0</v>
      </c>
      <c r="AL209" s="5">
        <f>IF('Tabulka klientů 2023'!$AD213='Hlavní stránka'!AH$1,1,0)</f>
        <v>0</v>
      </c>
      <c r="AM209" s="5">
        <f>IF('Tabulka klientů 2023'!$AG213='Hlavní stránka'!AH$1,1,0)</f>
        <v>0</v>
      </c>
      <c r="AN209" s="5">
        <f>IF('Tabulka klientů 2023'!$AJ213='Hlavní stránka'!AH$1,1,0)</f>
        <v>0</v>
      </c>
      <c r="AO209" s="5">
        <f>IF('Tabulka klientů 2023'!$AM213='Hlavní stránka'!AH$1,1,0)</f>
        <v>0</v>
      </c>
      <c r="AP209" s="5">
        <f>IF('Tabulka klientů 2023'!$AP213='Hlavní stránka'!AH$1,1,0)</f>
        <v>0</v>
      </c>
      <c r="AQ209" s="5">
        <f>IF('Tabulka klientů 2023'!$AS213='Hlavní stránka'!AH$1,1,0)</f>
        <v>0</v>
      </c>
      <c r="AR209" s="5">
        <f>IF('Tabulka klientů 2023'!$AV213='Hlavní stránka'!AH$1,1,0)</f>
        <v>0</v>
      </c>
      <c r="AS209" s="5">
        <f t="shared" si="2"/>
        <v>0</v>
      </c>
      <c r="AT209" s="2">
        <f t="shared" si="14"/>
        <v>0</v>
      </c>
      <c r="AU209" s="5">
        <f>IF('Tabulka klientů 2023'!$R213='Hlavní stránka'!AU$1,1,0)</f>
        <v>0</v>
      </c>
      <c r="AV209" s="5">
        <f>IF('Tabulka klientů 2023'!$U213='Hlavní stránka'!AU$1,1,0)</f>
        <v>0</v>
      </c>
      <c r="AW209" s="5">
        <f>IF('Tabulka klientů 2023'!$X213='Hlavní stránka'!AU$1,1,0)</f>
        <v>0</v>
      </c>
      <c r="AX209" s="5">
        <f>IF('Tabulka klientů 2023'!$AA213='Hlavní stránka'!AU$1,1,0)</f>
        <v>0</v>
      </c>
      <c r="AY209" s="5">
        <f>IF('Tabulka klientů 2023'!$AD213='Hlavní stránka'!AU$1,1,0)</f>
        <v>0</v>
      </c>
      <c r="AZ209" s="5">
        <f>IF('Tabulka klientů 2023'!$AG213='Hlavní stránka'!AU$1,1,0)</f>
        <v>0</v>
      </c>
      <c r="BA209" s="5">
        <f>IF('Tabulka klientů 2023'!$AJ213='Hlavní stránka'!AU$1,1,0)</f>
        <v>0</v>
      </c>
      <c r="BB209" s="5">
        <f>IF('Tabulka klientů 2023'!$AM213='Hlavní stránka'!AU$1,1,0)</f>
        <v>0</v>
      </c>
      <c r="BC209" s="5">
        <f>IF('Tabulka klientů 2023'!$AP213='Hlavní stránka'!AU$1,1,0)</f>
        <v>0</v>
      </c>
      <c r="BD209" s="5">
        <f>IF('Tabulka klientů 2023'!$AS213='Hlavní stránka'!AU$1,1,0)</f>
        <v>0</v>
      </c>
      <c r="BE209" s="5">
        <f>IF('Tabulka klientů 2023'!$AV213='Hlavní stránka'!AU$1,1,0)</f>
        <v>0</v>
      </c>
      <c r="BF209" s="5">
        <f t="shared" si="3"/>
        <v>0</v>
      </c>
      <c r="BG209" s="2">
        <f t="shared" si="15"/>
        <v>0</v>
      </c>
      <c r="BH209" s="5">
        <f>IF('Tabulka klientů 2023'!$R213='Hlavní stránka'!BH$1,1,0)</f>
        <v>0</v>
      </c>
      <c r="BI209" s="5">
        <f>IF('Tabulka klientů 2023'!$U213='Hlavní stránka'!BH$1,1,0)</f>
        <v>0</v>
      </c>
      <c r="BJ209" s="5">
        <f>IF('Tabulka klientů 2023'!$X213='Hlavní stránka'!BH$1,1,0)</f>
        <v>0</v>
      </c>
      <c r="BK209" s="5">
        <f>IF('Tabulka klientů 2023'!$AA213='Hlavní stránka'!BH$1,1,0)</f>
        <v>0</v>
      </c>
      <c r="BL209" s="5">
        <f>IF('Tabulka klientů 2023'!$AD213='Hlavní stránka'!BH$1,1,0)</f>
        <v>0</v>
      </c>
      <c r="BM209" s="5">
        <f>IF('Tabulka klientů 2023'!$AG213='Hlavní stránka'!BH$1,1,0)</f>
        <v>0</v>
      </c>
      <c r="BN209" s="5">
        <f>IF('Tabulka klientů 2023'!$AJ213='Hlavní stránka'!BH$1,1,0)</f>
        <v>0</v>
      </c>
      <c r="BO209" s="5">
        <f>IF('Tabulka klientů 2023'!$AM213='Hlavní stránka'!BH$1,1,0)</f>
        <v>0</v>
      </c>
      <c r="BP209" s="5">
        <f>IF('Tabulka klientů 2023'!$AP213='Hlavní stránka'!BH$1,1,0)</f>
        <v>0</v>
      </c>
      <c r="BQ209" s="5">
        <f>IF('Tabulka klientů 2023'!$AS213='Hlavní stránka'!BH$1,1,0)</f>
        <v>0</v>
      </c>
      <c r="BR209" s="5">
        <f>IF('Tabulka klientů 2023'!$AV213='Hlavní stránka'!BH$1,1,0)</f>
        <v>0</v>
      </c>
      <c r="BS209" s="5">
        <f t="shared" si="4"/>
        <v>0</v>
      </c>
      <c r="BT209" s="2">
        <f t="shared" si="16"/>
        <v>0</v>
      </c>
      <c r="BU209" s="5">
        <f>IF('Tabulka klientů 2023'!$R213='Hlavní stránka'!BU$1,1,0)</f>
        <v>0</v>
      </c>
      <c r="BV209" s="5">
        <f>IF('Tabulka klientů 2023'!$U213='Hlavní stránka'!BU$1,1,0)</f>
        <v>0</v>
      </c>
      <c r="BW209" s="5">
        <f>IF('Tabulka klientů 2023'!$X213='Hlavní stránka'!BU$1,1,0)</f>
        <v>0</v>
      </c>
      <c r="BX209" s="5">
        <f>IF('Tabulka klientů 2023'!$AA213='Hlavní stránka'!BU$1,1,0)</f>
        <v>0</v>
      </c>
      <c r="BY209" s="5">
        <f>IF('Tabulka klientů 2023'!$AD213='Hlavní stránka'!BU$1,1,0)</f>
        <v>0</v>
      </c>
      <c r="BZ209" s="5">
        <f>IF('Tabulka klientů 2023'!$AG213='Hlavní stránka'!BU$1,1,0)</f>
        <v>0</v>
      </c>
      <c r="CA209" s="5">
        <f>IF('Tabulka klientů 2023'!$AJ213='Hlavní stránka'!BU$1,1,0)</f>
        <v>0</v>
      </c>
      <c r="CB209" s="5">
        <f>IF('Tabulka klientů 2023'!$AM213='Hlavní stránka'!BU$1,1,0)</f>
        <v>0</v>
      </c>
      <c r="CC209" s="5">
        <f>IF('Tabulka klientů 2023'!$AP213='Hlavní stránka'!BU$1,1,0)</f>
        <v>0</v>
      </c>
      <c r="CD209" s="5">
        <f>IF('Tabulka klientů 2023'!$AS213='Hlavní stránka'!BU$1,1,0)</f>
        <v>0</v>
      </c>
      <c r="CE209" s="5">
        <f>IF('Tabulka klientů 2023'!$AV213='Hlavní stránka'!BU$1,1,0)</f>
        <v>0</v>
      </c>
      <c r="CF209" s="5">
        <f t="shared" si="5"/>
        <v>0</v>
      </c>
      <c r="CG209" s="2">
        <f t="shared" si="17"/>
        <v>0</v>
      </c>
      <c r="CH209" s="5">
        <f>IF('Tabulka klientů 2023'!$R213='Hlavní stránka'!CH$1,1,0)</f>
        <v>0</v>
      </c>
      <c r="CI209" s="5">
        <f>IF('Tabulka klientů 2023'!$U213='Hlavní stránka'!CH$1,1,0)</f>
        <v>0</v>
      </c>
      <c r="CJ209" s="5">
        <f>IF('Tabulka klientů 2023'!$X213='Hlavní stránka'!CH$1,1,0)</f>
        <v>0</v>
      </c>
      <c r="CK209" s="5">
        <f>IF('Tabulka klientů 2023'!$AA213='Hlavní stránka'!CH$1,1,0)</f>
        <v>0</v>
      </c>
      <c r="CL209" s="5">
        <f>IF('Tabulka klientů 2023'!$AD213='Hlavní stránka'!CH$1,1,0)</f>
        <v>0</v>
      </c>
      <c r="CM209" s="5">
        <f>IF('Tabulka klientů 2023'!$AG213='Hlavní stránka'!CH$1,1,0)</f>
        <v>0</v>
      </c>
      <c r="CN209" s="5">
        <f>IF('Tabulka klientů 2023'!$AJ213='Hlavní stránka'!CH$1,1,0)</f>
        <v>0</v>
      </c>
      <c r="CO209" s="5">
        <f>IF('Tabulka klientů 2023'!$AM213='Hlavní stránka'!CH$1,1,0)</f>
        <v>0</v>
      </c>
      <c r="CP209" s="5">
        <f>IF('Tabulka klientů 2023'!$AP213='Hlavní stránka'!CH$1,1,0)</f>
        <v>0</v>
      </c>
      <c r="CQ209" s="5">
        <f>IF('Tabulka klientů 2023'!$AS213='Hlavní stránka'!CH$1,1,0)</f>
        <v>0</v>
      </c>
      <c r="CR209" s="5">
        <f>IF('Tabulka klientů 2023'!$AV213='Hlavní stránka'!CH$1,1,0)</f>
        <v>0</v>
      </c>
      <c r="CS209" s="5">
        <f t="shared" si="6"/>
        <v>0</v>
      </c>
      <c r="CT209" s="2">
        <f t="shared" si="18"/>
        <v>0</v>
      </c>
      <c r="CU209" s="5">
        <f>IF('Tabulka klientů 2023'!$R213='Hlavní stránka'!CU$1,1,0)</f>
        <v>0</v>
      </c>
      <c r="CV209" s="5">
        <f>IF('Tabulka klientů 2023'!$U213='Hlavní stránka'!CU$1,1,0)</f>
        <v>0</v>
      </c>
      <c r="CW209" s="5">
        <f>IF('Tabulka klientů 2023'!$X213='Hlavní stránka'!CU$1,1,0)</f>
        <v>0</v>
      </c>
      <c r="CX209" s="5">
        <f>IF('Tabulka klientů 2023'!$AA213='Hlavní stránka'!CU$1,1,0)</f>
        <v>0</v>
      </c>
      <c r="CY209" s="5">
        <f>IF('Tabulka klientů 2023'!$AD213='Hlavní stránka'!CU$1,1,0)</f>
        <v>0</v>
      </c>
      <c r="CZ209" s="5">
        <f>IF('Tabulka klientů 2023'!$AG213='Hlavní stránka'!CU$1,1,0)</f>
        <v>0</v>
      </c>
      <c r="DA209" s="5">
        <f>IF('Tabulka klientů 2023'!$AJ213='Hlavní stránka'!CU$1,1,0)</f>
        <v>0</v>
      </c>
      <c r="DB209" s="5">
        <f>IF('Tabulka klientů 2023'!$AM213='Hlavní stránka'!CU$1,1,0)</f>
        <v>0</v>
      </c>
      <c r="DC209" s="5">
        <f>IF('Tabulka klientů 2023'!$AP213='Hlavní stránka'!CU$1,1,0)</f>
        <v>0</v>
      </c>
      <c r="DD209" s="5">
        <f>IF('Tabulka klientů 2023'!$AS213='Hlavní stránka'!CU$1,1,0)</f>
        <v>0</v>
      </c>
      <c r="DE209" s="5">
        <f>IF('Tabulka klientů 2023'!$AV213='Hlavní stránka'!CU$1,1,0)</f>
        <v>0</v>
      </c>
      <c r="DF209" s="5">
        <f t="shared" si="7"/>
        <v>0</v>
      </c>
      <c r="DG209" s="2">
        <f t="shared" si="19"/>
        <v>0</v>
      </c>
      <c r="DH209" s="5">
        <f>IF('Tabulka klientů 2023'!$R213='Hlavní stránka'!DH$1,1,0)</f>
        <v>0</v>
      </c>
      <c r="DI209" s="5">
        <f>IF('Tabulka klientů 2023'!$U213='Hlavní stránka'!DH$1,1,0)</f>
        <v>0</v>
      </c>
      <c r="DJ209" s="5">
        <f>IF('Tabulka klientů 2023'!$X213='Hlavní stránka'!DH$1,1,0)</f>
        <v>0</v>
      </c>
      <c r="DK209" s="5">
        <f>IF('Tabulka klientů 2023'!$AA213='Hlavní stránka'!DH$1,1,0)</f>
        <v>0</v>
      </c>
      <c r="DL209" s="5">
        <f>IF('Tabulka klientů 2023'!$AD213='Hlavní stránka'!DH$1,1,0)</f>
        <v>0</v>
      </c>
      <c r="DM209" s="5">
        <f>IF('Tabulka klientů 2023'!$AG213='Hlavní stránka'!DH$1,1,0)</f>
        <v>0</v>
      </c>
      <c r="DN209" s="5">
        <f>IF('Tabulka klientů 2023'!$AJ213='Hlavní stránka'!DH$1,1,0)</f>
        <v>0</v>
      </c>
      <c r="DO209" s="5">
        <f>IF('Tabulka klientů 2023'!$AM213='Hlavní stránka'!DH$1,1,0)</f>
        <v>0</v>
      </c>
      <c r="DP209" s="5">
        <f>IF('Tabulka klientů 2023'!$AP213='Hlavní stránka'!DH$1,1,0)</f>
        <v>0</v>
      </c>
      <c r="DQ209" s="5">
        <f>IF('Tabulka klientů 2023'!$AS213='Hlavní stránka'!DH$1,1,0)</f>
        <v>0</v>
      </c>
      <c r="DR209" s="5">
        <f>IF('Tabulka klientů 2023'!$AV213='Hlavní stránka'!DH$1,1,0)</f>
        <v>0</v>
      </c>
      <c r="DS209" s="5">
        <f t="shared" si="8"/>
        <v>0</v>
      </c>
      <c r="DT209" s="2">
        <f t="shared" si="20"/>
        <v>0</v>
      </c>
      <c r="DU209" s="5">
        <f>IF('Tabulka klientů 2023'!$R213='Hlavní stránka'!DU$1,1,0)</f>
        <v>0</v>
      </c>
      <c r="DV209" s="5">
        <f>IF('Tabulka klientů 2023'!$U213='Hlavní stránka'!DU$1,1,0)</f>
        <v>0</v>
      </c>
      <c r="DW209" s="5">
        <f>IF('Tabulka klientů 2023'!$X213='Hlavní stránka'!DU$1,1,0)</f>
        <v>0</v>
      </c>
      <c r="DX209" s="5">
        <f>IF('Tabulka klientů 2023'!$AA213='Hlavní stránka'!DU$1,1,0)</f>
        <v>0</v>
      </c>
      <c r="DY209" s="5">
        <f>IF('Tabulka klientů 2023'!$AD213='Hlavní stránka'!DU$1,1,0)</f>
        <v>0</v>
      </c>
      <c r="DZ209" s="5">
        <f>IF('Tabulka klientů 2023'!$AG213='Hlavní stránka'!DU$1,1,0)</f>
        <v>0</v>
      </c>
      <c r="EA209" s="5">
        <f>IF('Tabulka klientů 2023'!$AJ213='Hlavní stránka'!DU$1,1,0)</f>
        <v>0</v>
      </c>
      <c r="EB209" s="5">
        <f>IF('Tabulka klientů 2023'!$AM213='Hlavní stránka'!DU$1,1,0)</f>
        <v>0</v>
      </c>
      <c r="EC209" s="5">
        <f>IF('Tabulka klientů 2023'!$AP213='Hlavní stránka'!DU$1,1,0)</f>
        <v>0</v>
      </c>
      <c r="ED209" s="5">
        <f>IF('Tabulka klientů 2023'!$AS213='Hlavní stránka'!DU$1,1,0)</f>
        <v>0</v>
      </c>
      <c r="EE209" s="5">
        <f>IF('Tabulka klientů 2023'!$AV213='Hlavní stránka'!DU$1,1,0)</f>
        <v>0</v>
      </c>
      <c r="EF209" s="5">
        <f t="shared" si="9"/>
        <v>0</v>
      </c>
      <c r="EG209" s="2">
        <f t="shared" si="21"/>
        <v>0</v>
      </c>
      <c r="EH209" s="5">
        <f>IF('Tabulka klientů 2023'!$R213='Hlavní stránka'!EH$1,1,0)</f>
        <v>0</v>
      </c>
      <c r="EI209" s="5">
        <f>IF('Tabulka klientů 2023'!$U213='Hlavní stránka'!EH$1,1,0)</f>
        <v>0</v>
      </c>
      <c r="EJ209" s="5">
        <f>IF('Tabulka klientů 2023'!$X213='Hlavní stránka'!EH$1,1,0)</f>
        <v>0</v>
      </c>
      <c r="EK209" s="5">
        <f>IF('Tabulka klientů 2023'!$AA213='Hlavní stránka'!EH$1,1,0)</f>
        <v>0</v>
      </c>
      <c r="EL209" s="5">
        <f>IF('Tabulka klientů 2023'!$AD213='Hlavní stránka'!EH$1,1,0)</f>
        <v>0</v>
      </c>
      <c r="EM209" s="5">
        <f>IF('Tabulka klientů 2023'!$AG213='Hlavní stránka'!EH$1,1,0)</f>
        <v>0</v>
      </c>
      <c r="EN209" s="5">
        <f>IF('Tabulka klientů 2023'!$AJ213='Hlavní stránka'!EH$1,1,0)</f>
        <v>0</v>
      </c>
      <c r="EO209" s="5">
        <f>IF('Tabulka klientů 2023'!$AM213='Hlavní stránka'!EH$1,1,0)</f>
        <v>0</v>
      </c>
      <c r="EP209" s="5">
        <f>IF('Tabulka klientů 2023'!$AP213='Hlavní stránka'!EH$1,1,0)</f>
        <v>0</v>
      </c>
      <c r="EQ209" s="5">
        <f>IF('Tabulka klientů 2023'!$AS213='Hlavní stránka'!EH$1,1,0)</f>
        <v>0</v>
      </c>
      <c r="ER209" s="5">
        <f>IF('Tabulka klientů 2023'!$AV213='Hlavní stránka'!EH$1,1,0)</f>
        <v>0</v>
      </c>
      <c r="ES209" s="5">
        <f t="shared" si="10"/>
        <v>0</v>
      </c>
      <c r="ET209" s="2">
        <f t="shared" si="22"/>
        <v>0</v>
      </c>
      <c r="EU209" s="5">
        <f>IF('Tabulka klientů 2023'!$R213='Hlavní stránka'!EU$1,1,0)</f>
        <v>0</v>
      </c>
      <c r="EV209" s="5">
        <f>IF('Tabulka klientů 2023'!$U213='Hlavní stránka'!EU$1,1,0)</f>
        <v>0</v>
      </c>
      <c r="EW209" s="5">
        <f>IF('Tabulka klientů 2023'!$X213='Hlavní stránka'!EU$1,1,0)</f>
        <v>0</v>
      </c>
      <c r="EX209" s="5">
        <f>IF('Tabulka klientů 2023'!$AA213='Hlavní stránka'!EU$1,1,0)</f>
        <v>0</v>
      </c>
      <c r="EY209" s="5">
        <f>IF('Tabulka klientů 2023'!$AD213='Hlavní stránka'!EU$1,1,0)</f>
        <v>0</v>
      </c>
      <c r="EZ209" s="5">
        <f>IF('Tabulka klientů 2023'!$AG213='Hlavní stránka'!EU$1,1,0)</f>
        <v>0</v>
      </c>
      <c r="FA209" s="5">
        <f>IF('Tabulka klientů 2023'!$AJ213='Hlavní stránka'!EU$1,1,0)</f>
        <v>0</v>
      </c>
      <c r="FB209" s="5">
        <f>IF('Tabulka klientů 2023'!$AM213='Hlavní stránka'!EU$1,1,0)</f>
        <v>0</v>
      </c>
      <c r="FC209" s="5">
        <f>IF('Tabulka klientů 2023'!$AP213='Hlavní stránka'!EU$1,1,0)</f>
        <v>0</v>
      </c>
      <c r="FD209" s="5">
        <f>IF('Tabulka klientů 2023'!$AS213='Hlavní stránka'!EU$1,1,0)</f>
        <v>0</v>
      </c>
      <c r="FE209" s="5">
        <f>IF('Tabulka klientů 2023'!$AV213='Hlavní stránka'!EU$1,1,0)</f>
        <v>0</v>
      </c>
      <c r="FF209" s="5">
        <f t="shared" si="11"/>
        <v>0</v>
      </c>
      <c r="FG209" s="2">
        <f t="shared" si="23"/>
        <v>0</v>
      </c>
    </row>
    <row r="210" spans="1:163" ht="1.5" hidden="1" customHeight="1" x14ac:dyDescent="0.25">
      <c r="A210" s="4"/>
      <c r="B210" s="4"/>
      <c r="C210" s="4"/>
      <c r="D210" s="4"/>
      <c r="E210" s="4"/>
      <c r="F210" s="4"/>
      <c r="G210" s="4"/>
      <c r="H210" s="5">
        <f>IF('Tabulka klientů 2023'!$R214='Hlavní stránka'!$H$1,1,0)</f>
        <v>0</v>
      </c>
      <c r="I210" s="5">
        <f>IF('Tabulka klientů 2023'!$U214='Hlavní stránka'!$H$1,1,0)</f>
        <v>0</v>
      </c>
      <c r="J210" s="5">
        <f>IF('Tabulka klientů 2023'!$X214='Hlavní stránka'!$H$1,1,0)</f>
        <v>0</v>
      </c>
      <c r="K210" s="5">
        <f>IF('Tabulka klientů 2023'!$AA214='Hlavní stránka'!$H$1,1,0)</f>
        <v>0</v>
      </c>
      <c r="L210" s="5">
        <f>IF('Tabulka klientů 2023'!$AD214='Hlavní stránka'!$H$1,1,0)</f>
        <v>0</v>
      </c>
      <c r="M210" s="5">
        <f>IF('Tabulka klientů 2023'!$AG214='Hlavní stránka'!$H$1,1,0)</f>
        <v>0</v>
      </c>
      <c r="N210" s="5">
        <f>IF('Tabulka klientů 2023'!$AJ214='Hlavní stránka'!$H$1,1,0)</f>
        <v>0</v>
      </c>
      <c r="O210" s="5">
        <f>IF('Tabulka klientů 2023'!$AM214='Hlavní stránka'!$H$1,1,0)</f>
        <v>0</v>
      </c>
      <c r="P210" s="5">
        <f>IF('Tabulka klientů 2023'!$AP214='Hlavní stránka'!$H$1,1,0)</f>
        <v>0</v>
      </c>
      <c r="Q210" s="5">
        <f>IF('Tabulka klientů 2023'!$AS214='Hlavní stránka'!$H$1,1,0)</f>
        <v>0</v>
      </c>
      <c r="R210" s="5">
        <f>IF('Tabulka klientů 2023'!$AV214='Hlavní stránka'!$H$1,1,0)</f>
        <v>0</v>
      </c>
      <c r="S210" s="5">
        <f t="shared" si="0"/>
        <v>0</v>
      </c>
      <c r="T210" s="2">
        <f t="shared" si="12"/>
        <v>0</v>
      </c>
      <c r="U210" s="5">
        <f>IF('Tabulka klientů 2023'!$R214='Hlavní stránka'!U$1,1,0)</f>
        <v>0</v>
      </c>
      <c r="V210" s="5">
        <f>IF('Tabulka klientů 2023'!$U214='Hlavní stránka'!U$1,1,0)</f>
        <v>0</v>
      </c>
      <c r="W210" s="5">
        <f>IF('Tabulka klientů 2023'!$X214='Hlavní stránka'!U$1,1,0)</f>
        <v>0</v>
      </c>
      <c r="X210" s="5">
        <f>IF('Tabulka klientů 2023'!$AA214='Hlavní stránka'!U$1,1,0)</f>
        <v>0</v>
      </c>
      <c r="Y210" s="5">
        <f>IF('Tabulka klientů 2023'!$AD214='Hlavní stránka'!U$1,1,0)</f>
        <v>0</v>
      </c>
      <c r="Z210" s="5">
        <f>IF('Tabulka klientů 2023'!$AG214='Hlavní stránka'!U$1,1,0)</f>
        <v>0</v>
      </c>
      <c r="AA210" s="5">
        <f>IF('Tabulka klientů 2023'!$AJ214='Hlavní stránka'!U$1,1,0)</f>
        <v>0</v>
      </c>
      <c r="AB210" s="5">
        <f>IF('Tabulka klientů 2023'!$AM214='Hlavní stránka'!U$1,1,0)</f>
        <v>0</v>
      </c>
      <c r="AC210" s="5">
        <f>IF('Tabulka klientů 2023'!$AP214='Hlavní stránka'!U$1,1,0)</f>
        <v>0</v>
      </c>
      <c r="AD210" s="5">
        <f>IF('Tabulka klientů 2023'!$AS214='Hlavní stránka'!U$1,1,0)</f>
        <v>0</v>
      </c>
      <c r="AE210" s="5">
        <f>IF('Tabulka klientů 2023'!$AV214='Hlavní stránka'!U$1,1,0)</f>
        <v>0</v>
      </c>
      <c r="AF210" s="5">
        <f t="shared" si="1"/>
        <v>0</v>
      </c>
      <c r="AG210" s="2">
        <f t="shared" si="13"/>
        <v>0</v>
      </c>
      <c r="AH210" s="5">
        <f>IF('Tabulka klientů 2023'!$R214='Hlavní stránka'!AH$1,1,0)</f>
        <v>0</v>
      </c>
      <c r="AI210" s="5">
        <f>IF('Tabulka klientů 2023'!$U214='Hlavní stránka'!AH$1,1,0)</f>
        <v>0</v>
      </c>
      <c r="AJ210" s="5">
        <f>IF('Tabulka klientů 2023'!$X214='Hlavní stránka'!AH$1,1,0)</f>
        <v>0</v>
      </c>
      <c r="AK210" s="5">
        <f>IF('Tabulka klientů 2023'!$AA214='Hlavní stránka'!AH$1,1,0)</f>
        <v>0</v>
      </c>
      <c r="AL210" s="5">
        <f>IF('Tabulka klientů 2023'!$AD214='Hlavní stránka'!AH$1,1,0)</f>
        <v>0</v>
      </c>
      <c r="AM210" s="5">
        <f>IF('Tabulka klientů 2023'!$AG214='Hlavní stránka'!AH$1,1,0)</f>
        <v>0</v>
      </c>
      <c r="AN210" s="5">
        <f>IF('Tabulka klientů 2023'!$AJ214='Hlavní stránka'!AH$1,1,0)</f>
        <v>0</v>
      </c>
      <c r="AO210" s="5">
        <f>IF('Tabulka klientů 2023'!$AM214='Hlavní stránka'!AH$1,1,0)</f>
        <v>0</v>
      </c>
      <c r="AP210" s="5">
        <f>IF('Tabulka klientů 2023'!$AP214='Hlavní stránka'!AH$1,1,0)</f>
        <v>0</v>
      </c>
      <c r="AQ210" s="5">
        <f>IF('Tabulka klientů 2023'!$AS214='Hlavní stránka'!AH$1,1,0)</f>
        <v>0</v>
      </c>
      <c r="AR210" s="5">
        <f>IF('Tabulka klientů 2023'!$AV214='Hlavní stránka'!AH$1,1,0)</f>
        <v>0</v>
      </c>
      <c r="AS210" s="5">
        <f t="shared" si="2"/>
        <v>0</v>
      </c>
      <c r="AT210" s="2">
        <f t="shared" si="14"/>
        <v>0</v>
      </c>
      <c r="AU210" s="5">
        <f>IF('Tabulka klientů 2023'!$R214='Hlavní stránka'!AU$1,1,0)</f>
        <v>0</v>
      </c>
      <c r="AV210" s="5">
        <f>IF('Tabulka klientů 2023'!$U214='Hlavní stránka'!AU$1,1,0)</f>
        <v>0</v>
      </c>
      <c r="AW210" s="5">
        <f>IF('Tabulka klientů 2023'!$X214='Hlavní stránka'!AU$1,1,0)</f>
        <v>0</v>
      </c>
      <c r="AX210" s="5">
        <f>IF('Tabulka klientů 2023'!$AA214='Hlavní stránka'!AU$1,1,0)</f>
        <v>0</v>
      </c>
      <c r="AY210" s="5">
        <f>IF('Tabulka klientů 2023'!$AD214='Hlavní stránka'!AU$1,1,0)</f>
        <v>0</v>
      </c>
      <c r="AZ210" s="5">
        <f>IF('Tabulka klientů 2023'!$AG214='Hlavní stránka'!AU$1,1,0)</f>
        <v>0</v>
      </c>
      <c r="BA210" s="5">
        <f>IF('Tabulka klientů 2023'!$AJ214='Hlavní stránka'!AU$1,1,0)</f>
        <v>0</v>
      </c>
      <c r="BB210" s="5">
        <f>IF('Tabulka klientů 2023'!$AM214='Hlavní stránka'!AU$1,1,0)</f>
        <v>0</v>
      </c>
      <c r="BC210" s="5">
        <f>IF('Tabulka klientů 2023'!$AP214='Hlavní stránka'!AU$1,1,0)</f>
        <v>0</v>
      </c>
      <c r="BD210" s="5">
        <f>IF('Tabulka klientů 2023'!$AS214='Hlavní stránka'!AU$1,1,0)</f>
        <v>0</v>
      </c>
      <c r="BE210" s="5">
        <f>IF('Tabulka klientů 2023'!$AV214='Hlavní stránka'!AU$1,1,0)</f>
        <v>0</v>
      </c>
      <c r="BF210" s="5">
        <f t="shared" si="3"/>
        <v>0</v>
      </c>
      <c r="BG210" s="2">
        <f t="shared" si="15"/>
        <v>0</v>
      </c>
      <c r="BH210" s="5">
        <f>IF('Tabulka klientů 2023'!$R214='Hlavní stránka'!BH$1,1,0)</f>
        <v>0</v>
      </c>
      <c r="BI210" s="5">
        <f>IF('Tabulka klientů 2023'!$U214='Hlavní stránka'!BH$1,1,0)</f>
        <v>0</v>
      </c>
      <c r="BJ210" s="5">
        <f>IF('Tabulka klientů 2023'!$X214='Hlavní stránka'!BH$1,1,0)</f>
        <v>0</v>
      </c>
      <c r="BK210" s="5">
        <f>IF('Tabulka klientů 2023'!$AA214='Hlavní stránka'!BH$1,1,0)</f>
        <v>0</v>
      </c>
      <c r="BL210" s="5">
        <f>IF('Tabulka klientů 2023'!$AD214='Hlavní stránka'!BH$1,1,0)</f>
        <v>0</v>
      </c>
      <c r="BM210" s="5">
        <f>IF('Tabulka klientů 2023'!$AG214='Hlavní stránka'!BH$1,1,0)</f>
        <v>0</v>
      </c>
      <c r="BN210" s="5">
        <f>IF('Tabulka klientů 2023'!$AJ214='Hlavní stránka'!BH$1,1,0)</f>
        <v>0</v>
      </c>
      <c r="BO210" s="5">
        <f>IF('Tabulka klientů 2023'!$AM214='Hlavní stránka'!BH$1,1,0)</f>
        <v>0</v>
      </c>
      <c r="BP210" s="5">
        <f>IF('Tabulka klientů 2023'!$AP214='Hlavní stránka'!BH$1,1,0)</f>
        <v>0</v>
      </c>
      <c r="BQ210" s="5">
        <f>IF('Tabulka klientů 2023'!$AS214='Hlavní stránka'!BH$1,1,0)</f>
        <v>0</v>
      </c>
      <c r="BR210" s="5">
        <f>IF('Tabulka klientů 2023'!$AV214='Hlavní stránka'!BH$1,1,0)</f>
        <v>0</v>
      </c>
      <c r="BS210" s="5">
        <f t="shared" si="4"/>
        <v>0</v>
      </c>
      <c r="BT210" s="2">
        <f t="shared" si="16"/>
        <v>0</v>
      </c>
      <c r="BU210" s="5">
        <f>IF('Tabulka klientů 2023'!$R214='Hlavní stránka'!BU$1,1,0)</f>
        <v>0</v>
      </c>
      <c r="BV210" s="5">
        <f>IF('Tabulka klientů 2023'!$U214='Hlavní stránka'!BU$1,1,0)</f>
        <v>0</v>
      </c>
      <c r="BW210" s="5">
        <f>IF('Tabulka klientů 2023'!$X214='Hlavní stránka'!BU$1,1,0)</f>
        <v>0</v>
      </c>
      <c r="BX210" s="5">
        <f>IF('Tabulka klientů 2023'!$AA214='Hlavní stránka'!BU$1,1,0)</f>
        <v>0</v>
      </c>
      <c r="BY210" s="5">
        <f>IF('Tabulka klientů 2023'!$AD214='Hlavní stránka'!BU$1,1,0)</f>
        <v>0</v>
      </c>
      <c r="BZ210" s="5">
        <f>IF('Tabulka klientů 2023'!$AG214='Hlavní stránka'!BU$1,1,0)</f>
        <v>0</v>
      </c>
      <c r="CA210" s="5">
        <f>IF('Tabulka klientů 2023'!$AJ214='Hlavní stránka'!BU$1,1,0)</f>
        <v>0</v>
      </c>
      <c r="CB210" s="5">
        <f>IF('Tabulka klientů 2023'!$AM214='Hlavní stránka'!BU$1,1,0)</f>
        <v>0</v>
      </c>
      <c r="CC210" s="5">
        <f>IF('Tabulka klientů 2023'!$AP214='Hlavní stránka'!BU$1,1,0)</f>
        <v>0</v>
      </c>
      <c r="CD210" s="5">
        <f>IF('Tabulka klientů 2023'!$AS214='Hlavní stránka'!BU$1,1,0)</f>
        <v>0</v>
      </c>
      <c r="CE210" s="5">
        <f>IF('Tabulka klientů 2023'!$AV214='Hlavní stránka'!BU$1,1,0)</f>
        <v>0</v>
      </c>
      <c r="CF210" s="5">
        <f t="shared" si="5"/>
        <v>0</v>
      </c>
      <c r="CG210" s="2">
        <f t="shared" si="17"/>
        <v>0</v>
      </c>
      <c r="CH210" s="5">
        <f>IF('Tabulka klientů 2023'!$R214='Hlavní stránka'!CH$1,1,0)</f>
        <v>0</v>
      </c>
      <c r="CI210" s="5">
        <f>IF('Tabulka klientů 2023'!$U214='Hlavní stránka'!CH$1,1,0)</f>
        <v>0</v>
      </c>
      <c r="CJ210" s="5">
        <f>IF('Tabulka klientů 2023'!$X214='Hlavní stránka'!CH$1,1,0)</f>
        <v>0</v>
      </c>
      <c r="CK210" s="5">
        <f>IF('Tabulka klientů 2023'!$AA214='Hlavní stránka'!CH$1,1,0)</f>
        <v>0</v>
      </c>
      <c r="CL210" s="5">
        <f>IF('Tabulka klientů 2023'!$AD214='Hlavní stránka'!CH$1,1,0)</f>
        <v>0</v>
      </c>
      <c r="CM210" s="5">
        <f>IF('Tabulka klientů 2023'!$AG214='Hlavní stránka'!CH$1,1,0)</f>
        <v>0</v>
      </c>
      <c r="CN210" s="5">
        <f>IF('Tabulka klientů 2023'!$AJ214='Hlavní stránka'!CH$1,1,0)</f>
        <v>0</v>
      </c>
      <c r="CO210" s="5">
        <f>IF('Tabulka klientů 2023'!$AM214='Hlavní stránka'!CH$1,1,0)</f>
        <v>0</v>
      </c>
      <c r="CP210" s="5">
        <f>IF('Tabulka klientů 2023'!$AP214='Hlavní stránka'!CH$1,1,0)</f>
        <v>0</v>
      </c>
      <c r="CQ210" s="5">
        <f>IF('Tabulka klientů 2023'!$AS214='Hlavní stránka'!CH$1,1,0)</f>
        <v>0</v>
      </c>
      <c r="CR210" s="5">
        <f>IF('Tabulka klientů 2023'!$AV214='Hlavní stránka'!CH$1,1,0)</f>
        <v>0</v>
      </c>
      <c r="CS210" s="5">
        <f t="shared" si="6"/>
        <v>0</v>
      </c>
      <c r="CT210" s="2">
        <f t="shared" si="18"/>
        <v>0</v>
      </c>
      <c r="CU210" s="5">
        <f>IF('Tabulka klientů 2023'!$R214='Hlavní stránka'!CU$1,1,0)</f>
        <v>0</v>
      </c>
      <c r="CV210" s="5">
        <f>IF('Tabulka klientů 2023'!$U214='Hlavní stránka'!CU$1,1,0)</f>
        <v>0</v>
      </c>
      <c r="CW210" s="5">
        <f>IF('Tabulka klientů 2023'!$X214='Hlavní stránka'!CU$1,1,0)</f>
        <v>0</v>
      </c>
      <c r="CX210" s="5">
        <f>IF('Tabulka klientů 2023'!$AA214='Hlavní stránka'!CU$1,1,0)</f>
        <v>0</v>
      </c>
      <c r="CY210" s="5">
        <f>IF('Tabulka klientů 2023'!$AD214='Hlavní stránka'!CU$1,1,0)</f>
        <v>0</v>
      </c>
      <c r="CZ210" s="5">
        <f>IF('Tabulka klientů 2023'!$AG214='Hlavní stránka'!CU$1,1,0)</f>
        <v>0</v>
      </c>
      <c r="DA210" s="5">
        <f>IF('Tabulka klientů 2023'!$AJ214='Hlavní stránka'!CU$1,1,0)</f>
        <v>0</v>
      </c>
      <c r="DB210" s="5">
        <f>IF('Tabulka klientů 2023'!$AM214='Hlavní stránka'!CU$1,1,0)</f>
        <v>0</v>
      </c>
      <c r="DC210" s="5">
        <f>IF('Tabulka klientů 2023'!$AP214='Hlavní stránka'!CU$1,1,0)</f>
        <v>0</v>
      </c>
      <c r="DD210" s="5">
        <f>IF('Tabulka klientů 2023'!$AS214='Hlavní stránka'!CU$1,1,0)</f>
        <v>0</v>
      </c>
      <c r="DE210" s="5">
        <f>IF('Tabulka klientů 2023'!$AV214='Hlavní stránka'!CU$1,1,0)</f>
        <v>0</v>
      </c>
      <c r="DF210" s="5">
        <f t="shared" si="7"/>
        <v>0</v>
      </c>
      <c r="DG210" s="2">
        <f t="shared" si="19"/>
        <v>0</v>
      </c>
      <c r="DH210" s="5">
        <f>IF('Tabulka klientů 2023'!$R214='Hlavní stránka'!DH$1,1,0)</f>
        <v>0</v>
      </c>
      <c r="DI210" s="5">
        <f>IF('Tabulka klientů 2023'!$U214='Hlavní stránka'!DH$1,1,0)</f>
        <v>0</v>
      </c>
      <c r="DJ210" s="5">
        <f>IF('Tabulka klientů 2023'!$X214='Hlavní stránka'!DH$1,1,0)</f>
        <v>0</v>
      </c>
      <c r="DK210" s="5">
        <f>IF('Tabulka klientů 2023'!$AA214='Hlavní stránka'!DH$1,1,0)</f>
        <v>0</v>
      </c>
      <c r="DL210" s="5">
        <f>IF('Tabulka klientů 2023'!$AD214='Hlavní stránka'!DH$1,1,0)</f>
        <v>0</v>
      </c>
      <c r="DM210" s="5">
        <f>IF('Tabulka klientů 2023'!$AG214='Hlavní stránka'!DH$1,1,0)</f>
        <v>0</v>
      </c>
      <c r="DN210" s="5">
        <f>IF('Tabulka klientů 2023'!$AJ214='Hlavní stránka'!DH$1,1,0)</f>
        <v>0</v>
      </c>
      <c r="DO210" s="5">
        <f>IF('Tabulka klientů 2023'!$AM214='Hlavní stránka'!DH$1,1,0)</f>
        <v>0</v>
      </c>
      <c r="DP210" s="5">
        <f>IF('Tabulka klientů 2023'!$AP214='Hlavní stránka'!DH$1,1,0)</f>
        <v>0</v>
      </c>
      <c r="DQ210" s="5">
        <f>IF('Tabulka klientů 2023'!$AS214='Hlavní stránka'!DH$1,1,0)</f>
        <v>0</v>
      </c>
      <c r="DR210" s="5">
        <f>IF('Tabulka klientů 2023'!$AV214='Hlavní stránka'!DH$1,1,0)</f>
        <v>0</v>
      </c>
      <c r="DS210" s="5">
        <f t="shared" si="8"/>
        <v>0</v>
      </c>
      <c r="DT210" s="2">
        <f t="shared" si="20"/>
        <v>0</v>
      </c>
      <c r="DU210" s="5">
        <f>IF('Tabulka klientů 2023'!$R214='Hlavní stránka'!DU$1,1,0)</f>
        <v>0</v>
      </c>
      <c r="DV210" s="5">
        <f>IF('Tabulka klientů 2023'!$U214='Hlavní stránka'!DU$1,1,0)</f>
        <v>0</v>
      </c>
      <c r="DW210" s="5">
        <f>IF('Tabulka klientů 2023'!$X214='Hlavní stránka'!DU$1,1,0)</f>
        <v>0</v>
      </c>
      <c r="DX210" s="5">
        <f>IF('Tabulka klientů 2023'!$AA214='Hlavní stránka'!DU$1,1,0)</f>
        <v>0</v>
      </c>
      <c r="DY210" s="5">
        <f>IF('Tabulka klientů 2023'!$AD214='Hlavní stránka'!DU$1,1,0)</f>
        <v>0</v>
      </c>
      <c r="DZ210" s="5">
        <f>IF('Tabulka klientů 2023'!$AG214='Hlavní stránka'!DU$1,1,0)</f>
        <v>0</v>
      </c>
      <c r="EA210" s="5">
        <f>IF('Tabulka klientů 2023'!$AJ214='Hlavní stránka'!DU$1,1,0)</f>
        <v>0</v>
      </c>
      <c r="EB210" s="5">
        <f>IF('Tabulka klientů 2023'!$AM214='Hlavní stránka'!DU$1,1,0)</f>
        <v>0</v>
      </c>
      <c r="EC210" s="5">
        <f>IF('Tabulka klientů 2023'!$AP214='Hlavní stránka'!DU$1,1,0)</f>
        <v>0</v>
      </c>
      <c r="ED210" s="5">
        <f>IF('Tabulka klientů 2023'!$AS214='Hlavní stránka'!DU$1,1,0)</f>
        <v>0</v>
      </c>
      <c r="EE210" s="5">
        <f>IF('Tabulka klientů 2023'!$AV214='Hlavní stránka'!DU$1,1,0)</f>
        <v>0</v>
      </c>
      <c r="EF210" s="5">
        <f t="shared" si="9"/>
        <v>0</v>
      </c>
      <c r="EG210" s="2">
        <f t="shared" si="21"/>
        <v>0</v>
      </c>
      <c r="EH210" s="5">
        <f>IF('Tabulka klientů 2023'!$R214='Hlavní stránka'!EH$1,1,0)</f>
        <v>0</v>
      </c>
      <c r="EI210" s="5">
        <f>IF('Tabulka klientů 2023'!$U214='Hlavní stránka'!EH$1,1,0)</f>
        <v>0</v>
      </c>
      <c r="EJ210" s="5">
        <f>IF('Tabulka klientů 2023'!$X214='Hlavní stránka'!EH$1,1,0)</f>
        <v>0</v>
      </c>
      <c r="EK210" s="5">
        <f>IF('Tabulka klientů 2023'!$AA214='Hlavní stránka'!EH$1,1,0)</f>
        <v>0</v>
      </c>
      <c r="EL210" s="5">
        <f>IF('Tabulka klientů 2023'!$AD214='Hlavní stránka'!EH$1,1,0)</f>
        <v>0</v>
      </c>
      <c r="EM210" s="5">
        <f>IF('Tabulka klientů 2023'!$AG214='Hlavní stránka'!EH$1,1,0)</f>
        <v>0</v>
      </c>
      <c r="EN210" s="5">
        <f>IF('Tabulka klientů 2023'!$AJ214='Hlavní stránka'!EH$1,1,0)</f>
        <v>0</v>
      </c>
      <c r="EO210" s="5">
        <f>IF('Tabulka klientů 2023'!$AM214='Hlavní stránka'!EH$1,1,0)</f>
        <v>0</v>
      </c>
      <c r="EP210" s="5">
        <f>IF('Tabulka klientů 2023'!$AP214='Hlavní stránka'!EH$1,1,0)</f>
        <v>0</v>
      </c>
      <c r="EQ210" s="5">
        <f>IF('Tabulka klientů 2023'!$AS214='Hlavní stránka'!EH$1,1,0)</f>
        <v>0</v>
      </c>
      <c r="ER210" s="5">
        <f>IF('Tabulka klientů 2023'!$AV214='Hlavní stránka'!EH$1,1,0)</f>
        <v>0</v>
      </c>
      <c r="ES210" s="5">
        <f t="shared" si="10"/>
        <v>0</v>
      </c>
      <c r="ET210" s="2">
        <f t="shared" si="22"/>
        <v>0</v>
      </c>
      <c r="EU210" s="5">
        <f>IF('Tabulka klientů 2023'!$R214='Hlavní stránka'!EU$1,1,0)</f>
        <v>0</v>
      </c>
      <c r="EV210" s="5">
        <f>IF('Tabulka klientů 2023'!$U214='Hlavní stránka'!EU$1,1,0)</f>
        <v>0</v>
      </c>
      <c r="EW210" s="5">
        <f>IF('Tabulka klientů 2023'!$X214='Hlavní stránka'!EU$1,1,0)</f>
        <v>0</v>
      </c>
      <c r="EX210" s="5">
        <f>IF('Tabulka klientů 2023'!$AA214='Hlavní stránka'!EU$1,1,0)</f>
        <v>0</v>
      </c>
      <c r="EY210" s="5">
        <f>IF('Tabulka klientů 2023'!$AD214='Hlavní stránka'!EU$1,1,0)</f>
        <v>0</v>
      </c>
      <c r="EZ210" s="5">
        <f>IF('Tabulka klientů 2023'!$AG214='Hlavní stránka'!EU$1,1,0)</f>
        <v>0</v>
      </c>
      <c r="FA210" s="5">
        <f>IF('Tabulka klientů 2023'!$AJ214='Hlavní stránka'!EU$1,1,0)</f>
        <v>0</v>
      </c>
      <c r="FB210" s="5">
        <f>IF('Tabulka klientů 2023'!$AM214='Hlavní stránka'!EU$1,1,0)</f>
        <v>0</v>
      </c>
      <c r="FC210" s="5">
        <f>IF('Tabulka klientů 2023'!$AP214='Hlavní stránka'!EU$1,1,0)</f>
        <v>0</v>
      </c>
      <c r="FD210" s="5">
        <f>IF('Tabulka klientů 2023'!$AS214='Hlavní stránka'!EU$1,1,0)</f>
        <v>0</v>
      </c>
      <c r="FE210" s="5">
        <f>IF('Tabulka klientů 2023'!$AV214='Hlavní stránka'!EU$1,1,0)</f>
        <v>0</v>
      </c>
      <c r="FF210" s="5">
        <f t="shared" si="11"/>
        <v>0</v>
      </c>
      <c r="FG210" s="2">
        <f t="shared" si="23"/>
        <v>0</v>
      </c>
    </row>
    <row r="211" spans="1:163" ht="1.5" hidden="1" customHeight="1" x14ac:dyDescent="0.25">
      <c r="A211" s="4"/>
      <c r="B211" s="4"/>
      <c r="C211" s="4"/>
      <c r="D211" s="4"/>
      <c r="E211" s="4"/>
      <c r="F211" s="4"/>
      <c r="G211" s="4"/>
      <c r="H211" s="5">
        <f>IF('Tabulka klientů 2023'!$R215='Hlavní stránka'!$H$1,1,0)</f>
        <v>0</v>
      </c>
      <c r="I211" s="5">
        <f>IF('Tabulka klientů 2023'!$U215='Hlavní stránka'!$H$1,1,0)</f>
        <v>0</v>
      </c>
      <c r="J211" s="5">
        <f>IF('Tabulka klientů 2023'!$X215='Hlavní stránka'!$H$1,1,0)</f>
        <v>0</v>
      </c>
      <c r="K211" s="5">
        <f>IF('Tabulka klientů 2023'!$AA215='Hlavní stránka'!$H$1,1,0)</f>
        <v>0</v>
      </c>
      <c r="L211" s="5">
        <f>IF('Tabulka klientů 2023'!$AD215='Hlavní stránka'!$H$1,1,0)</f>
        <v>0</v>
      </c>
      <c r="M211" s="5">
        <f>IF('Tabulka klientů 2023'!$AG215='Hlavní stránka'!$H$1,1,0)</f>
        <v>0</v>
      </c>
      <c r="N211" s="5">
        <f>IF('Tabulka klientů 2023'!$AJ215='Hlavní stránka'!$H$1,1,0)</f>
        <v>0</v>
      </c>
      <c r="O211" s="5">
        <f>IF('Tabulka klientů 2023'!$AM215='Hlavní stránka'!$H$1,1,0)</f>
        <v>0</v>
      </c>
      <c r="P211" s="5">
        <f>IF('Tabulka klientů 2023'!$AP215='Hlavní stránka'!$H$1,1,0)</f>
        <v>0</v>
      </c>
      <c r="Q211" s="5">
        <f>IF('Tabulka klientů 2023'!$AS215='Hlavní stránka'!$H$1,1,0)</f>
        <v>0</v>
      </c>
      <c r="R211" s="5">
        <f>IF('Tabulka klientů 2023'!$AV215='Hlavní stránka'!$H$1,1,0)</f>
        <v>0</v>
      </c>
      <c r="S211" s="5">
        <f t="shared" si="0"/>
        <v>0</v>
      </c>
      <c r="T211" s="2">
        <f t="shared" si="12"/>
        <v>0</v>
      </c>
      <c r="U211" s="5">
        <f>IF('Tabulka klientů 2023'!$R215='Hlavní stránka'!U$1,1,0)</f>
        <v>0</v>
      </c>
      <c r="V211" s="5">
        <f>IF('Tabulka klientů 2023'!$U215='Hlavní stránka'!U$1,1,0)</f>
        <v>0</v>
      </c>
      <c r="W211" s="5">
        <f>IF('Tabulka klientů 2023'!$X215='Hlavní stránka'!U$1,1,0)</f>
        <v>0</v>
      </c>
      <c r="X211" s="5">
        <f>IF('Tabulka klientů 2023'!$AA215='Hlavní stránka'!U$1,1,0)</f>
        <v>0</v>
      </c>
      <c r="Y211" s="5">
        <f>IF('Tabulka klientů 2023'!$AD215='Hlavní stránka'!U$1,1,0)</f>
        <v>0</v>
      </c>
      <c r="Z211" s="5">
        <f>IF('Tabulka klientů 2023'!$AG215='Hlavní stránka'!U$1,1,0)</f>
        <v>0</v>
      </c>
      <c r="AA211" s="5">
        <f>IF('Tabulka klientů 2023'!$AJ215='Hlavní stránka'!U$1,1,0)</f>
        <v>0</v>
      </c>
      <c r="AB211" s="5">
        <f>IF('Tabulka klientů 2023'!$AM215='Hlavní stránka'!U$1,1,0)</f>
        <v>0</v>
      </c>
      <c r="AC211" s="5">
        <f>IF('Tabulka klientů 2023'!$AP215='Hlavní stránka'!U$1,1,0)</f>
        <v>0</v>
      </c>
      <c r="AD211" s="5">
        <f>IF('Tabulka klientů 2023'!$AS215='Hlavní stránka'!U$1,1,0)</f>
        <v>0</v>
      </c>
      <c r="AE211" s="5">
        <f>IF('Tabulka klientů 2023'!$AV215='Hlavní stránka'!U$1,1,0)</f>
        <v>0</v>
      </c>
      <c r="AF211" s="5">
        <f t="shared" si="1"/>
        <v>0</v>
      </c>
      <c r="AG211" s="2">
        <f t="shared" si="13"/>
        <v>0</v>
      </c>
      <c r="AH211" s="5">
        <f>IF('Tabulka klientů 2023'!$R215='Hlavní stránka'!AH$1,1,0)</f>
        <v>0</v>
      </c>
      <c r="AI211" s="5">
        <f>IF('Tabulka klientů 2023'!$U215='Hlavní stránka'!AH$1,1,0)</f>
        <v>0</v>
      </c>
      <c r="AJ211" s="5">
        <f>IF('Tabulka klientů 2023'!$X215='Hlavní stránka'!AH$1,1,0)</f>
        <v>0</v>
      </c>
      <c r="AK211" s="5">
        <f>IF('Tabulka klientů 2023'!$AA215='Hlavní stránka'!AH$1,1,0)</f>
        <v>0</v>
      </c>
      <c r="AL211" s="5">
        <f>IF('Tabulka klientů 2023'!$AD215='Hlavní stránka'!AH$1,1,0)</f>
        <v>0</v>
      </c>
      <c r="AM211" s="5">
        <f>IF('Tabulka klientů 2023'!$AG215='Hlavní stránka'!AH$1,1,0)</f>
        <v>0</v>
      </c>
      <c r="AN211" s="5">
        <f>IF('Tabulka klientů 2023'!$AJ215='Hlavní stránka'!AH$1,1,0)</f>
        <v>0</v>
      </c>
      <c r="AO211" s="5">
        <f>IF('Tabulka klientů 2023'!$AM215='Hlavní stránka'!AH$1,1,0)</f>
        <v>0</v>
      </c>
      <c r="AP211" s="5">
        <f>IF('Tabulka klientů 2023'!$AP215='Hlavní stránka'!AH$1,1,0)</f>
        <v>0</v>
      </c>
      <c r="AQ211" s="5">
        <f>IF('Tabulka klientů 2023'!$AS215='Hlavní stránka'!AH$1,1,0)</f>
        <v>0</v>
      </c>
      <c r="AR211" s="5">
        <f>IF('Tabulka klientů 2023'!$AV215='Hlavní stránka'!AH$1,1,0)</f>
        <v>0</v>
      </c>
      <c r="AS211" s="5">
        <f t="shared" si="2"/>
        <v>0</v>
      </c>
      <c r="AT211" s="2">
        <f t="shared" si="14"/>
        <v>0</v>
      </c>
      <c r="AU211" s="5">
        <f>IF('Tabulka klientů 2023'!$R215='Hlavní stránka'!AU$1,1,0)</f>
        <v>0</v>
      </c>
      <c r="AV211" s="5">
        <f>IF('Tabulka klientů 2023'!$U215='Hlavní stránka'!AU$1,1,0)</f>
        <v>0</v>
      </c>
      <c r="AW211" s="5">
        <f>IF('Tabulka klientů 2023'!$X215='Hlavní stránka'!AU$1,1,0)</f>
        <v>0</v>
      </c>
      <c r="AX211" s="5">
        <f>IF('Tabulka klientů 2023'!$AA215='Hlavní stránka'!AU$1,1,0)</f>
        <v>0</v>
      </c>
      <c r="AY211" s="5">
        <f>IF('Tabulka klientů 2023'!$AD215='Hlavní stránka'!AU$1,1,0)</f>
        <v>0</v>
      </c>
      <c r="AZ211" s="5">
        <f>IF('Tabulka klientů 2023'!$AG215='Hlavní stránka'!AU$1,1,0)</f>
        <v>0</v>
      </c>
      <c r="BA211" s="5">
        <f>IF('Tabulka klientů 2023'!$AJ215='Hlavní stránka'!AU$1,1,0)</f>
        <v>0</v>
      </c>
      <c r="BB211" s="5">
        <f>IF('Tabulka klientů 2023'!$AM215='Hlavní stránka'!AU$1,1,0)</f>
        <v>0</v>
      </c>
      <c r="BC211" s="5">
        <f>IF('Tabulka klientů 2023'!$AP215='Hlavní stránka'!AU$1,1,0)</f>
        <v>0</v>
      </c>
      <c r="BD211" s="5">
        <f>IF('Tabulka klientů 2023'!$AS215='Hlavní stránka'!AU$1,1,0)</f>
        <v>0</v>
      </c>
      <c r="BE211" s="5">
        <f>IF('Tabulka klientů 2023'!$AV215='Hlavní stránka'!AU$1,1,0)</f>
        <v>0</v>
      </c>
      <c r="BF211" s="5">
        <f t="shared" si="3"/>
        <v>0</v>
      </c>
      <c r="BG211" s="2">
        <f t="shared" si="15"/>
        <v>0</v>
      </c>
      <c r="BH211" s="5">
        <f>IF('Tabulka klientů 2023'!$R215='Hlavní stránka'!BH$1,1,0)</f>
        <v>0</v>
      </c>
      <c r="BI211" s="5">
        <f>IF('Tabulka klientů 2023'!$U215='Hlavní stránka'!BH$1,1,0)</f>
        <v>0</v>
      </c>
      <c r="BJ211" s="5">
        <f>IF('Tabulka klientů 2023'!$X215='Hlavní stránka'!BH$1,1,0)</f>
        <v>0</v>
      </c>
      <c r="BK211" s="5">
        <f>IF('Tabulka klientů 2023'!$AA215='Hlavní stránka'!BH$1,1,0)</f>
        <v>0</v>
      </c>
      <c r="BL211" s="5">
        <f>IF('Tabulka klientů 2023'!$AD215='Hlavní stránka'!BH$1,1,0)</f>
        <v>0</v>
      </c>
      <c r="BM211" s="5">
        <f>IF('Tabulka klientů 2023'!$AG215='Hlavní stránka'!BH$1,1,0)</f>
        <v>0</v>
      </c>
      <c r="BN211" s="5">
        <f>IF('Tabulka klientů 2023'!$AJ215='Hlavní stránka'!BH$1,1,0)</f>
        <v>0</v>
      </c>
      <c r="BO211" s="5">
        <f>IF('Tabulka klientů 2023'!$AM215='Hlavní stránka'!BH$1,1,0)</f>
        <v>0</v>
      </c>
      <c r="BP211" s="5">
        <f>IF('Tabulka klientů 2023'!$AP215='Hlavní stránka'!BH$1,1,0)</f>
        <v>0</v>
      </c>
      <c r="BQ211" s="5">
        <f>IF('Tabulka klientů 2023'!$AS215='Hlavní stránka'!BH$1,1,0)</f>
        <v>0</v>
      </c>
      <c r="BR211" s="5">
        <f>IF('Tabulka klientů 2023'!$AV215='Hlavní stránka'!BH$1,1,0)</f>
        <v>0</v>
      </c>
      <c r="BS211" s="5">
        <f t="shared" si="4"/>
        <v>0</v>
      </c>
      <c r="BT211" s="2">
        <f t="shared" si="16"/>
        <v>0</v>
      </c>
      <c r="BU211" s="5">
        <f>IF('Tabulka klientů 2023'!$R215='Hlavní stránka'!BU$1,1,0)</f>
        <v>0</v>
      </c>
      <c r="BV211" s="5">
        <f>IF('Tabulka klientů 2023'!$U215='Hlavní stránka'!BU$1,1,0)</f>
        <v>0</v>
      </c>
      <c r="BW211" s="5">
        <f>IF('Tabulka klientů 2023'!$X215='Hlavní stránka'!BU$1,1,0)</f>
        <v>0</v>
      </c>
      <c r="BX211" s="5">
        <f>IF('Tabulka klientů 2023'!$AA215='Hlavní stránka'!BU$1,1,0)</f>
        <v>0</v>
      </c>
      <c r="BY211" s="5">
        <f>IF('Tabulka klientů 2023'!$AD215='Hlavní stránka'!BU$1,1,0)</f>
        <v>0</v>
      </c>
      <c r="BZ211" s="5">
        <f>IF('Tabulka klientů 2023'!$AG215='Hlavní stránka'!BU$1,1,0)</f>
        <v>0</v>
      </c>
      <c r="CA211" s="5">
        <f>IF('Tabulka klientů 2023'!$AJ215='Hlavní stránka'!BU$1,1,0)</f>
        <v>0</v>
      </c>
      <c r="CB211" s="5">
        <f>IF('Tabulka klientů 2023'!$AM215='Hlavní stránka'!BU$1,1,0)</f>
        <v>0</v>
      </c>
      <c r="CC211" s="5">
        <f>IF('Tabulka klientů 2023'!$AP215='Hlavní stránka'!BU$1,1,0)</f>
        <v>0</v>
      </c>
      <c r="CD211" s="5">
        <f>IF('Tabulka klientů 2023'!$AS215='Hlavní stránka'!BU$1,1,0)</f>
        <v>0</v>
      </c>
      <c r="CE211" s="5">
        <f>IF('Tabulka klientů 2023'!$AV215='Hlavní stránka'!BU$1,1,0)</f>
        <v>0</v>
      </c>
      <c r="CF211" s="5">
        <f t="shared" si="5"/>
        <v>0</v>
      </c>
      <c r="CG211" s="2">
        <f t="shared" si="17"/>
        <v>0</v>
      </c>
      <c r="CH211" s="5">
        <f>IF('Tabulka klientů 2023'!$R215='Hlavní stránka'!CH$1,1,0)</f>
        <v>0</v>
      </c>
      <c r="CI211" s="5">
        <f>IF('Tabulka klientů 2023'!$U215='Hlavní stránka'!CH$1,1,0)</f>
        <v>0</v>
      </c>
      <c r="CJ211" s="5">
        <f>IF('Tabulka klientů 2023'!$X215='Hlavní stránka'!CH$1,1,0)</f>
        <v>0</v>
      </c>
      <c r="CK211" s="5">
        <f>IF('Tabulka klientů 2023'!$AA215='Hlavní stránka'!CH$1,1,0)</f>
        <v>0</v>
      </c>
      <c r="CL211" s="5">
        <f>IF('Tabulka klientů 2023'!$AD215='Hlavní stránka'!CH$1,1,0)</f>
        <v>0</v>
      </c>
      <c r="CM211" s="5">
        <f>IF('Tabulka klientů 2023'!$AG215='Hlavní stránka'!CH$1,1,0)</f>
        <v>0</v>
      </c>
      <c r="CN211" s="5">
        <f>IF('Tabulka klientů 2023'!$AJ215='Hlavní stránka'!CH$1,1,0)</f>
        <v>0</v>
      </c>
      <c r="CO211" s="5">
        <f>IF('Tabulka klientů 2023'!$AM215='Hlavní stránka'!CH$1,1,0)</f>
        <v>0</v>
      </c>
      <c r="CP211" s="5">
        <f>IF('Tabulka klientů 2023'!$AP215='Hlavní stránka'!CH$1,1,0)</f>
        <v>0</v>
      </c>
      <c r="CQ211" s="5">
        <f>IF('Tabulka klientů 2023'!$AS215='Hlavní stránka'!CH$1,1,0)</f>
        <v>0</v>
      </c>
      <c r="CR211" s="5">
        <f>IF('Tabulka klientů 2023'!$AV215='Hlavní stránka'!CH$1,1,0)</f>
        <v>0</v>
      </c>
      <c r="CS211" s="5">
        <f t="shared" si="6"/>
        <v>0</v>
      </c>
      <c r="CT211" s="2">
        <f t="shared" si="18"/>
        <v>0</v>
      </c>
      <c r="CU211" s="5">
        <f>IF('Tabulka klientů 2023'!$R215='Hlavní stránka'!CU$1,1,0)</f>
        <v>0</v>
      </c>
      <c r="CV211" s="5">
        <f>IF('Tabulka klientů 2023'!$U215='Hlavní stránka'!CU$1,1,0)</f>
        <v>0</v>
      </c>
      <c r="CW211" s="5">
        <f>IF('Tabulka klientů 2023'!$X215='Hlavní stránka'!CU$1,1,0)</f>
        <v>0</v>
      </c>
      <c r="CX211" s="5">
        <f>IF('Tabulka klientů 2023'!$AA215='Hlavní stránka'!CU$1,1,0)</f>
        <v>0</v>
      </c>
      <c r="CY211" s="5">
        <f>IF('Tabulka klientů 2023'!$AD215='Hlavní stránka'!CU$1,1,0)</f>
        <v>0</v>
      </c>
      <c r="CZ211" s="5">
        <f>IF('Tabulka klientů 2023'!$AG215='Hlavní stránka'!CU$1,1,0)</f>
        <v>0</v>
      </c>
      <c r="DA211" s="5">
        <f>IF('Tabulka klientů 2023'!$AJ215='Hlavní stránka'!CU$1,1,0)</f>
        <v>0</v>
      </c>
      <c r="DB211" s="5">
        <f>IF('Tabulka klientů 2023'!$AM215='Hlavní stránka'!CU$1,1,0)</f>
        <v>0</v>
      </c>
      <c r="DC211" s="5">
        <f>IF('Tabulka klientů 2023'!$AP215='Hlavní stránka'!CU$1,1,0)</f>
        <v>0</v>
      </c>
      <c r="DD211" s="5">
        <f>IF('Tabulka klientů 2023'!$AS215='Hlavní stránka'!CU$1,1,0)</f>
        <v>0</v>
      </c>
      <c r="DE211" s="5">
        <f>IF('Tabulka klientů 2023'!$AV215='Hlavní stránka'!CU$1,1,0)</f>
        <v>0</v>
      </c>
      <c r="DF211" s="5">
        <f t="shared" si="7"/>
        <v>0</v>
      </c>
      <c r="DG211" s="2">
        <f t="shared" si="19"/>
        <v>0</v>
      </c>
      <c r="DH211" s="5">
        <f>IF('Tabulka klientů 2023'!$R215='Hlavní stránka'!DH$1,1,0)</f>
        <v>0</v>
      </c>
      <c r="DI211" s="5">
        <f>IF('Tabulka klientů 2023'!$U215='Hlavní stránka'!DH$1,1,0)</f>
        <v>0</v>
      </c>
      <c r="DJ211" s="5">
        <f>IF('Tabulka klientů 2023'!$X215='Hlavní stránka'!DH$1,1,0)</f>
        <v>0</v>
      </c>
      <c r="DK211" s="5">
        <f>IF('Tabulka klientů 2023'!$AA215='Hlavní stránka'!DH$1,1,0)</f>
        <v>0</v>
      </c>
      <c r="DL211" s="5">
        <f>IF('Tabulka klientů 2023'!$AD215='Hlavní stránka'!DH$1,1,0)</f>
        <v>0</v>
      </c>
      <c r="DM211" s="5">
        <f>IF('Tabulka klientů 2023'!$AG215='Hlavní stránka'!DH$1,1,0)</f>
        <v>0</v>
      </c>
      <c r="DN211" s="5">
        <f>IF('Tabulka klientů 2023'!$AJ215='Hlavní stránka'!DH$1,1,0)</f>
        <v>0</v>
      </c>
      <c r="DO211" s="5">
        <f>IF('Tabulka klientů 2023'!$AM215='Hlavní stránka'!DH$1,1,0)</f>
        <v>0</v>
      </c>
      <c r="DP211" s="5">
        <f>IF('Tabulka klientů 2023'!$AP215='Hlavní stránka'!DH$1,1,0)</f>
        <v>0</v>
      </c>
      <c r="DQ211" s="5">
        <f>IF('Tabulka klientů 2023'!$AS215='Hlavní stránka'!DH$1,1,0)</f>
        <v>0</v>
      </c>
      <c r="DR211" s="5">
        <f>IF('Tabulka klientů 2023'!$AV215='Hlavní stránka'!DH$1,1,0)</f>
        <v>0</v>
      </c>
      <c r="DS211" s="5">
        <f t="shared" si="8"/>
        <v>0</v>
      </c>
      <c r="DT211" s="2">
        <f t="shared" si="20"/>
        <v>0</v>
      </c>
      <c r="DU211" s="5">
        <f>IF('Tabulka klientů 2023'!$R215='Hlavní stránka'!DU$1,1,0)</f>
        <v>0</v>
      </c>
      <c r="DV211" s="5">
        <f>IF('Tabulka klientů 2023'!$U215='Hlavní stránka'!DU$1,1,0)</f>
        <v>0</v>
      </c>
      <c r="DW211" s="5">
        <f>IF('Tabulka klientů 2023'!$X215='Hlavní stránka'!DU$1,1,0)</f>
        <v>0</v>
      </c>
      <c r="DX211" s="5">
        <f>IF('Tabulka klientů 2023'!$AA215='Hlavní stránka'!DU$1,1,0)</f>
        <v>0</v>
      </c>
      <c r="DY211" s="5">
        <f>IF('Tabulka klientů 2023'!$AD215='Hlavní stránka'!DU$1,1,0)</f>
        <v>0</v>
      </c>
      <c r="DZ211" s="5">
        <f>IF('Tabulka klientů 2023'!$AG215='Hlavní stránka'!DU$1,1,0)</f>
        <v>0</v>
      </c>
      <c r="EA211" s="5">
        <f>IF('Tabulka klientů 2023'!$AJ215='Hlavní stránka'!DU$1,1,0)</f>
        <v>0</v>
      </c>
      <c r="EB211" s="5">
        <f>IF('Tabulka klientů 2023'!$AM215='Hlavní stránka'!DU$1,1,0)</f>
        <v>0</v>
      </c>
      <c r="EC211" s="5">
        <f>IF('Tabulka klientů 2023'!$AP215='Hlavní stránka'!DU$1,1,0)</f>
        <v>0</v>
      </c>
      <c r="ED211" s="5">
        <f>IF('Tabulka klientů 2023'!$AS215='Hlavní stránka'!DU$1,1,0)</f>
        <v>0</v>
      </c>
      <c r="EE211" s="5">
        <f>IF('Tabulka klientů 2023'!$AV215='Hlavní stránka'!DU$1,1,0)</f>
        <v>0</v>
      </c>
      <c r="EF211" s="5">
        <f t="shared" si="9"/>
        <v>0</v>
      </c>
      <c r="EG211" s="2">
        <f t="shared" si="21"/>
        <v>0</v>
      </c>
      <c r="EH211" s="5">
        <f>IF('Tabulka klientů 2023'!$R215='Hlavní stránka'!EH$1,1,0)</f>
        <v>0</v>
      </c>
      <c r="EI211" s="5">
        <f>IF('Tabulka klientů 2023'!$U215='Hlavní stránka'!EH$1,1,0)</f>
        <v>0</v>
      </c>
      <c r="EJ211" s="5">
        <f>IF('Tabulka klientů 2023'!$X215='Hlavní stránka'!EH$1,1,0)</f>
        <v>0</v>
      </c>
      <c r="EK211" s="5">
        <f>IF('Tabulka klientů 2023'!$AA215='Hlavní stránka'!EH$1,1,0)</f>
        <v>0</v>
      </c>
      <c r="EL211" s="5">
        <f>IF('Tabulka klientů 2023'!$AD215='Hlavní stránka'!EH$1,1,0)</f>
        <v>0</v>
      </c>
      <c r="EM211" s="5">
        <f>IF('Tabulka klientů 2023'!$AG215='Hlavní stránka'!EH$1,1,0)</f>
        <v>0</v>
      </c>
      <c r="EN211" s="5">
        <f>IF('Tabulka klientů 2023'!$AJ215='Hlavní stránka'!EH$1,1,0)</f>
        <v>0</v>
      </c>
      <c r="EO211" s="5">
        <f>IF('Tabulka klientů 2023'!$AM215='Hlavní stránka'!EH$1,1,0)</f>
        <v>0</v>
      </c>
      <c r="EP211" s="5">
        <f>IF('Tabulka klientů 2023'!$AP215='Hlavní stránka'!EH$1,1,0)</f>
        <v>0</v>
      </c>
      <c r="EQ211" s="5">
        <f>IF('Tabulka klientů 2023'!$AS215='Hlavní stránka'!EH$1,1,0)</f>
        <v>0</v>
      </c>
      <c r="ER211" s="5">
        <f>IF('Tabulka klientů 2023'!$AV215='Hlavní stránka'!EH$1,1,0)</f>
        <v>0</v>
      </c>
      <c r="ES211" s="5">
        <f t="shared" si="10"/>
        <v>0</v>
      </c>
      <c r="ET211" s="2">
        <f t="shared" si="22"/>
        <v>0</v>
      </c>
      <c r="EU211" s="5">
        <f>IF('Tabulka klientů 2023'!$R215='Hlavní stránka'!EU$1,1,0)</f>
        <v>0</v>
      </c>
      <c r="EV211" s="5">
        <f>IF('Tabulka klientů 2023'!$U215='Hlavní stránka'!EU$1,1,0)</f>
        <v>0</v>
      </c>
      <c r="EW211" s="5">
        <f>IF('Tabulka klientů 2023'!$X215='Hlavní stránka'!EU$1,1,0)</f>
        <v>0</v>
      </c>
      <c r="EX211" s="5">
        <f>IF('Tabulka klientů 2023'!$AA215='Hlavní stránka'!EU$1,1,0)</f>
        <v>0</v>
      </c>
      <c r="EY211" s="5">
        <f>IF('Tabulka klientů 2023'!$AD215='Hlavní stránka'!EU$1,1,0)</f>
        <v>0</v>
      </c>
      <c r="EZ211" s="5">
        <f>IF('Tabulka klientů 2023'!$AG215='Hlavní stránka'!EU$1,1,0)</f>
        <v>0</v>
      </c>
      <c r="FA211" s="5">
        <f>IF('Tabulka klientů 2023'!$AJ215='Hlavní stránka'!EU$1,1,0)</f>
        <v>0</v>
      </c>
      <c r="FB211" s="5">
        <f>IF('Tabulka klientů 2023'!$AM215='Hlavní stránka'!EU$1,1,0)</f>
        <v>0</v>
      </c>
      <c r="FC211" s="5">
        <f>IF('Tabulka klientů 2023'!$AP215='Hlavní stránka'!EU$1,1,0)</f>
        <v>0</v>
      </c>
      <c r="FD211" s="5">
        <f>IF('Tabulka klientů 2023'!$AS215='Hlavní stránka'!EU$1,1,0)</f>
        <v>0</v>
      </c>
      <c r="FE211" s="5">
        <f>IF('Tabulka klientů 2023'!$AV215='Hlavní stránka'!EU$1,1,0)</f>
        <v>0</v>
      </c>
      <c r="FF211" s="5">
        <f t="shared" si="11"/>
        <v>0</v>
      </c>
      <c r="FG211" s="2">
        <f t="shared" si="23"/>
        <v>0</v>
      </c>
    </row>
    <row r="212" spans="1:163" ht="1.5" hidden="1" customHeight="1" x14ac:dyDescent="0.25">
      <c r="A212" s="4"/>
      <c r="B212" s="4"/>
      <c r="C212" s="4"/>
      <c r="D212" s="4"/>
      <c r="E212" s="4"/>
      <c r="F212" s="4"/>
      <c r="G212" s="4"/>
      <c r="H212" s="5">
        <f>IF('Tabulka klientů 2023'!$R216='Hlavní stránka'!$H$1,1,0)</f>
        <v>0</v>
      </c>
      <c r="I212" s="5">
        <f>IF('Tabulka klientů 2023'!$U216='Hlavní stránka'!$H$1,1,0)</f>
        <v>0</v>
      </c>
      <c r="J212" s="5">
        <f>IF('Tabulka klientů 2023'!$X216='Hlavní stránka'!$H$1,1,0)</f>
        <v>0</v>
      </c>
      <c r="K212" s="5">
        <f>IF('Tabulka klientů 2023'!$AA216='Hlavní stránka'!$H$1,1,0)</f>
        <v>0</v>
      </c>
      <c r="L212" s="5">
        <f>IF('Tabulka klientů 2023'!$AD216='Hlavní stránka'!$H$1,1,0)</f>
        <v>0</v>
      </c>
      <c r="M212" s="5">
        <f>IF('Tabulka klientů 2023'!$AG216='Hlavní stránka'!$H$1,1,0)</f>
        <v>0</v>
      </c>
      <c r="N212" s="5">
        <f>IF('Tabulka klientů 2023'!$AJ216='Hlavní stránka'!$H$1,1,0)</f>
        <v>0</v>
      </c>
      <c r="O212" s="5">
        <f>IF('Tabulka klientů 2023'!$AM216='Hlavní stránka'!$H$1,1,0)</f>
        <v>0</v>
      </c>
      <c r="P212" s="5">
        <f>IF('Tabulka klientů 2023'!$AP216='Hlavní stránka'!$H$1,1,0)</f>
        <v>0</v>
      </c>
      <c r="Q212" s="5">
        <f>IF('Tabulka klientů 2023'!$AS216='Hlavní stránka'!$H$1,1,0)</f>
        <v>0</v>
      </c>
      <c r="R212" s="5">
        <f>IF('Tabulka klientů 2023'!$AV216='Hlavní stránka'!$H$1,1,0)</f>
        <v>0</v>
      </c>
      <c r="S212" s="5">
        <f t="shared" si="0"/>
        <v>0</v>
      </c>
      <c r="T212" s="2">
        <f t="shared" si="12"/>
        <v>0</v>
      </c>
      <c r="U212" s="5">
        <f>IF('Tabulka klientů 2023'!$R216='Hlavní stránka'!U$1,1,0)</f>
        <v>0</v>
      </c>
      <c r="V212" s="5">
        <f>IF('Tabulka klientů 2023'!$U216='Hlavní stránka'!U$1,1,0)</f>
        <v>0</v>
      </c>
      <c r="W212" s="5">
        <f>IF('Tabulka klientů 2023'!$X216='Hlavní stránka'!U$1,1,0)</f>
        <v>0</v>
      </c>
      <c r="X212" s="5">
        <f>IF('Tabulka klientů 2023'!$AA216='Hlavní stránka'!U$1,1,0)</f>
        <v>0</v>
      </c>
      <c r="Y212" s="5">
        <f>IF('Tabulka klientů 2023'!$AD216='Hlavní stránka'!U$1,1,0)</f>
        <v>0</v>
      </c>
      <c r="Z212" s="5">
        <f>IF('Tabulka klientů 2023'!$AG216='Hlavní stránka'!U$1,1,0)</f>
        <v>0</v>
      </c>
      <c r="AA212" s="5">
        <f>IF('Tabulka klientů 2023'!$AJ216='Hlavní stránka'!U$1,1,0)</f>
        <v>0</v>
      </c>
      <c r="AB212" s="5">
        <f>IF('Tabulka klientů 2023'!$AM216='Hlavní stránka'!U$1,1,0)</f>
        <v>0</v>
      </c>
      <c r="AC212" s="5">
        <f>IF('Tabulka klientů 2023'!$AP216='Hlavní stránka'!U$1,1,0)</f>
        <v>0</v>
      </c>
      <c r="AD212" s="5">
        <f>IF('Tabulka klientů 2023'!$AS216='Hlavní stránka'!U$1,1,0)</f>
        <v>0</v>
      </c>
      <c r="AE212" s="5">
        <f>IF('Tabulka klientů 2023'!$AV216='Hlavní stránka'!U$1,1,0)</f>
        <v>0</v>
      </c>
      <c r="AF212" s="5">
        <f t="shared" si="1"/>
        <v>0</v>
      </c>
      <c r="AG212" s="2">
        <f t="shared" si="13"/>
        <v>0</v>
      </c>
      <c r="AH212" s="5">
        <f>IF('Tabulka klientů 2023'!$R216='Hlavní stránka'!AH$1,1,0)</f>
        <v>0</v>
      </c>
      <c r="AI212" s="5">
        <f>IF('Tabulka klientů 2023'!$U216='Hlavní stránka'!AH$1,1,0)</f>
        <v>0</v>
      </c>
      <c r="AJ212" s="5">
        <f>IF('Tabulka klientů 2023'!$X216='Hlavní stránka'!AH$1,1,0)</f>
        <v>0</v>
      </c>
      <c r="AK212" s="5">
        <f>IF('Tabulka klientů 2023'!$AA216='Hlavní stránka'!AH$1,1,0)</f>
        <v>0</v>
      </c>
      <c r="AL212" s="5">
        <f>IF('Tabulka klientů 2023'!$AD216='Hlavní stránka'!AH$1,1,0)</f>
        <v>0</v>
      </c>
      <c r="AM212" s="5">
        <f>IF('Tabulka klientů 2023'!$AG216='Hlavní stránka'!AH$1,1,0)</f>
        <v>0</v>
      </c>
      <c r="AN212" s="5">
        <f>IF('Tabulka klientů 2023'!$AJ216='Hlavní stránka'!AH$1,1,0)</f>
        <v>0</v>
      </c>
      <c r="AO212" s="5">
        <f>IF('Tabulka klientů 2023'!$AM216='Hlavní stránka'!AH$1,1,0)</f>
        <v>0</v>
      </c>
      <c r="AP212" s="5">
        <f>IF('Tabulka klientů 2023'!$AP216='Hlavní stránka'!AH$1,1,0)</f>
        <v>0</v>
      </c>
      <c r="AQ212" s="5">
        <f>IF('Tabulka klientů 2023'!$AS216='Hlavní stránka'!AH$1,1,0)</f>
        <v>0</v>
      </c>
      <c r="AR212" s="5">
        <f>IF('Tabulka klientů 2023'!$AV216='Hlavní stránka'!AH$1,1,0)</f>
        <v>0</v>
      </c>
      <c r="AS212" s="5">
        <f t="shared" si="2"/>
        <v>0</v>
      </c>
      <c r="AT212" s="2">
        <f t="shared" si="14"/>
        <v>0</v>
      </c>
      <c r="AU212" s="5">
        <f>IF('Tabulka klientů 2023'!$R216='Hlavní stránka'!AU$1,1,0)</f>
        <v>0</v>
      </c>
      <c r="AV212" s="5">
        <f>IF('Tabulka klientů 2023'!$U216='Hlavní stránka'!AU$1,1,0)</f>
        <v>0</v>
      </c>
      <c r="AW212" s="5">
        <f>IF('Tabulka klientů 2023'!$X216='Hlavní stránka'!AU$1,1,0)</f>
        <v>0</v>
      </c>
      <c r="AX212" s="5">
        <f>IF('Tabulka klientů 2023'!$AA216='Hlavní stránka'!AU$1,1,0)</f>
        <v>0</v>
      </c>
      <c r="AY212" s="5">
        <f>IF('Tabulka klientů 2023'!$AD216='Hlavní stránka'!AU$1,1,0)</f>
        <v>0</v>
      </c>
      <c r="AZ212" s="5">
        <f>IF('Tabulka klientů 2023'!$AG216='Hlavní stránka'!AU$1,1,0)</f>
        <v>0</v>
      </c>
      <c r="BA212" s="5">
        <f>IF('Tabulka klientů 2023'!$AJ216='Hlavní stránka'!AU$1,1,0)</f>
        <v>0</v>
      </c>
      <c r="BB212" s="5">
        <f>IF('Tabulka klientů 2023'!$AM216='Hlavní stránka'!AU$1,1,0)</f>
        <v>0</v>
      </c>
      <c r="BC212" s="5">
        <f>IF('Tabulka klientů 2023'!$AP216='Hlavní stránka'!AU$1,1,0)</f>
        <v>0</v>
      </c>
      <c r="BD212" s="5">
        <f>IF('Tabulka klientů 2023'!$AS216='Hlavní stránka'!AU$1,1,0)</f>
        <v>0</v>
      </c>
      <c r="BE212" s="5">
        <f>IF('Tabulka klientů 2023'!$AV216='Hlavní stránka'!AU$1,1,0)</f>
        <v>0</v>
      </c>
      <c r="BF212" s="5">
        <f t="shared" si="3"/>
        <v>0</v>
      </c>
      <c r="BG212" s="2">
        <f t="shared" si="15"/>
        <v>0</v>
      </c>
      <c r="BH212" s="5">
        <f>IF('Tabulka klientů 2023'!$R216='Hlavní stránka'!BH$1,1,0)</f>
        <v>0</v>
      </c>
      <c r="BI212" s="5">
        <f>IF('Tabulka klientů 2023'!$U216='Hlavní stránka'!BH$1,1,0)</f>
        <v>0</v>
      </c>
      <c r="BJ212" s="5">
        <f>IF('Tabulka klientů 2023'!$X216='Hlavní stránka'!BH$1,1,0)</f>
        <v>0</v>
      </c>
      <c r="BK212" s="5">
        <f>IF('Tabulka klientů 2023'!$AA216='Hlavní stránka'!BH$1,1,0)</f>
        <v>0</v>
      </c>
      <c r="BL212" s="5">
        <f>IF('Tabulka klientů 2023'!$AD216='Hlavní stránka'!BH$1,1,0)</f>
        <v>0</v>
      </c>
      <c r="BM212" s="5">
        <f>IF('Tabulka klientů 2023'!$AG216='Hlavní stránka'!BH$1,1,0)</f>
        <v>0</v>
      </c>
      <c r="BN212" s="5">
        <f>IF('Tabulka klientů 2023'!$AJ216='Hlavní stránka'!BH$1,1,0)</f>
        <v>0</v>
      </c>
      <c r="BO212" s="5">
        <f>IF('Tabulka klientů 2023'!$AM216='Hlavní stránka'!BH$1,1,0)</f>
        <v>0</v>
      </c>
      <c r="BP212" s="5">
        <f>IF('Tabulka klientů 2023'!$AP216='Hlavní stránka'!BH$1,1,0)</f>
        <v>0</v>
      </c>
      <c r="BQ212" s="5">
        <f>IF('Tabulka klientů 2023'!$AS216='Hlavní stránka'!BH$1,1,0)</f>
        <v>0</v>
      </c>
      <c r="BR212" s="5">
        <f>IF('Tabulka klientů 2023'!$AV216='Hlavní stránka'!BH$1,1,0)</f>
        <v>0</v>
      </c>
      <c r="BS212" s="5">
        <f t="shared" si="4"/>
        <v>0</v>
      </c>
      <c r="BT212" s="2">
        <f t="shared" si="16"/>
        <v>0</v>
      </c>
      <c r="BU212" s="5">
        <f>IF('Tabulka klientů 2023'!$R216='Hlavní stránka'!BU$1,1,0)</f>
        <v>0</v>
      </c>
      <c r="BV212" s="5">
        <f>IF('Tabulka klientů 2023'!$U216='Hlavní stránka'!BU$1,1,0)</f>
        <v>0</v>
      </c>
      <c r="BW212" s="5">
        <f>IF('Tabulka klientů 2023'!$X216='Hlavní stránka'!BU$1,1,0)</f>
        <v>0</v>
      </c>
      <c r="BX212" s="5">
        <f>IF('Tabulka klientů 2023'!$AA216='Hlavní stránka'!BU$1,1,0)</f>
        <v>0</v>
      </c>
      <c r="BY212" s="5">
        <f>IF('Tabulka klientů 2023'!$AD216='Hlavní stránka'!BU$1,1,0)</f>
        <v>0</v>
      </c>
      <c r="BZ212" s="5">
        <f>IF('Tabulka klientů 2023'!$AG216='Hlavní stránka'!BU$1,1,0)</f>
        <v>0</v>
      </c>
      <c r="CA212" s="5">
        <f>IF('Tabulka klientů 2023'!$AJ216='Hlavní stránka'!BU$1,1,0)</f>
        <v>0</v>
      </c>
      <c r="CB212" s="5">
        <f>IF('Tabulka klientů 2023'!$AM216='Hlavní stránka'!BU$1,1,0)</f>
        <v>0</v>
      </c>
      <c r="CC212" s="5">
        <f>IF('Tabulka klientů 2023'!$AP216='Hlavní stránka'!BU$1,1,0)</f>
        <v>0</v>
      </c>
      <c r="CD212" s="5">
        <f>IF('Tabulka klientů 2023'!$AS216='Hlavní stránka'!BU$1,1,0)</f>
        <v>0</v>
      </c>
      <c r="CE212" s="5">
        <f>IF('Tabulka klientů 2023'!$AV216='Hlavní stránka'!BU$1,1,0)</f>
        <v>0</v>
      </c>
      <c r="CF212" s="5">
        <f t="shared" si="5"/>
        <v>0</v>
      </c>
      <c r="CG212" s="2">
        <f t="shared" si="17"/>
        <v>0</v>
      </c>
      <c r="CH212" s="5">
        <f>IF('Tabulka klientů 2023'!$R216='Hlavní stránka'!CH$1,1,0)</f>
        <v>0</v>
      </c>
      <c r="CI212" s="5">
        <f>IF('Tabulka klientů 2023'!$U216='Hlavní stránka'!CH$1,1,0)</f>
        <v>0</v>
      </c>
      <c r="CJ212" s="5">
        <f>IF('Tabulka klientů 2023'!$X216='Hlavní stránka'!CH$1,1,0)</f>
        <v>0</v>
      </c>
      <c r="CK212" s="5">
        <f>IF('Tabulka klientů 2023'!$AA216='Hlavní stránka'!CH$1,1,0)</f>
        <v>0</v>
      </c>
      <c r="CL212" s="5">
        <f>IF('Tabulka klientů 2023'!$AD216='Hlavní stránka'!CH$1,1,0)</f>
        <v>0</v>
      </c>
      <c r="CM212" s="5">
        <f>IF('Tabulka klientů 2023'!$AG216='Hlavní stránka'!CH$1,1,0)</f>
        <v>0</v>
      </c>
      <c r="CN212" s="5">
        <f>IF('Tabulka klientů 2023'!$AJ216='Hlavní stránka'!CH$1,1,0)</f>
        <v>0</v>
      </c>
      <c r="CO212" s="5">
        <f>IF('Tabulka klientů 2023'!$AM216='Hlavní stránka'!CH$1,1,0)</f>
        <v>0</v>
      </c>
      <c r="CP212" s="5">
        <f>IF('Tabulka klientů 2023'!$AP216='Hlavní stránka'!CH$1,1,0)</f>
        <v>0</v>
      </c>
      <c r="CQ212" s="5">
        <f>IF('Tabulka klientů 2023'!$AS216='Hlavní stránka'!CH$1,1,0)</f>
        <v>0</v>
      </c>
      <c r="CR212" s="5">
        <f>IF('Tabulka klientů 2023'!$AV216='Hlavní stránka'!CH$1,1,0)</f>
        <v>0</v>
      </c>
      <c r="CS212" s="5">
        <f t="shared" si="6"/>
        <v>0</v>
      </c>
      <c r="CT212" s="2">
        <f t="shared" si="18"/>
        <v>0</v>
      </c>
      <c r="CU212" s="5">
        <f>IF('Tabulka klientů 2023'!$R216='Hlavní stránka'!CU$1,1,0)</f>
        <v>0</v>
      </c>
      <c r="CV212" s="5">
        <f>IF('Tabulka klientů 2023'!$U216='Hlavní stránka'!CU$1,1,0)</f>
        <v>0</v>
      </c>
      <c r="CW212" s="5">
        <f>IF('Tabulka klientů 2023'!$X216='Hlavní stránka'!CU$1,1,0)</f>
        <v>0</v>
      </c>
      <c r="CX212" s="5">
        <f>IF('Tabulka klientů 2023'!$AA216='Hlavní stránka'!CU$1,1,0)</f>
        <v>0</v>
      </c>
      <c r="CY212" s="5">
        <f>IF('Tabulka klientů 2023'!$AD216='Hlavní stránka'!CU$1,1,0)</f>
        <v>0</v>
      </c>
      <c r="CZ212" s="5">
        <f>IF('Tabulka klientů 2023'!$AG216='Hlavní stránka'!CU$1,1,0)</f>
        <v>0</v>
      </c>
      <c r="DA212" s="5">
        <f>IF('Tabulka klientů 2023'!$AJ216='Hlavní stránka'!CU$1,1,0)</f>
        <v>0</v>
      </c>
      <c r="DB212" s="5">
        <f>IF('Tabulka klientů 2023'!$AM216='Hlavní stránka'!CU$1,1,0)</f>
        <v>0</v>
      </c>
      <c r="DC212" s="5">
        <f>IF('Tabulka klientů 2023'!$AP216='Hlavní stránka'!CU$1,1,0)</f>
        <v>0</v>
      </c>
      <c r="DD212" s="5">
        <f>IF('Tabulka klientů 2023'!$AS216='Hlavní stránka'!CU$1,1,0)</f>
        <v>0</v>
      </c>
      <c r="DE212" s="5">
        <f>IF('Tabulka klientů 2023'!$AV216='Hlavní stránka'!CU$1,1,0)</f>
        <v>0</v>
      </c>
      <c r="DF212" s="5">
        <f t="shared" si="7"/>
        <v>0</v>
      </c>
      <c r="DG212" s="2">
        <f t="shared" si="19"/>
        <v>0</v>
      </c>
      <c r="DH212" s="5">
        <f>IF('Tabulka klientů 2023'!$R216='Hlavní stránka'!DH$1,1,0)</f>
        <v>0</v>
      </c>
      <c r="DI212" s="5">
        <f>IF('Tabulka klientů 2023'!$U216='Hlavní stránka'!DH$1,1,0)</f>
        <v>0</v>
      </c>
      <c r="DJ212" s="5">
        <f>IF('Tabulka klientů 2023'!$X216='Hlavní stránka'!DH$1,1,0)</f>
        <v>0</v>
      </c>
      <c r="DK212" s="5">
        <f>IF('Tabulka klientů 2023'!$AA216='Hlavní stránka'!DH$1,1,0)</f>
        <v>0</v>
      </c>
      <c r="DL212" s="5">
        <f>IF('Tabulka klientů 2023'!$AD216='Hlavní stránka'!DH$1,1,0)</f>
        <v>0</v>
      </c>
      <c r="DM212" s="5">
        <f>IF('Tabulka klientů 2023'!$AG216='Hlavní stránka'!DH$1,1,0)</f>
        <v>0</v>
      </c>
      <c r="DN212" s="5">
        <f>IF('Tabulka klientů 2023'!$AJ216='Hlavní stránka'!DH$1,1,0)</f>
        <v>0</v>
      </c>
      <c r="DO212" s="5">
        <f>IF('Tabulka klientů 2023'!$AM216='Hlavní stránka'!DH$1,1,0)</f>
        <v>0</v>
      </c>
      <c r="DP212" s="5">
        <f>IF('Tabulka klientů 2023'!$AP216='Hlavní stránka'!DH$1,1,0)</f>
        <v>0</v>
      </c>
      <c r="DQ212" s="5">
        <f>IF('Tabulka klientů 2023'!$AS216='Hlavní stránka'!DH$1,1,0)</f>
        <v>0</v>
      </c>
      <c r="DR212" s="5">
        <f>IF('Tabulka klientů 2023'!$AV216='Hlavní stránka'!DH$1,1,0)</f>
        <v>0</v>
      </c>
      <c r="DS212" s="5">
        <f t="shared" si="8"/>
        <v>0</v>
      </c>
      <c r="DT212" s="2">
        <f t="shared" si="20"/>
        <v>0</v>
      </c>
      <c r="DU212" s="5">
        <f>IF('Tabulka klientů 2023'!$R216='Hlavní stránka'!DU$1,1,0)</f>
        <v>0</v>
      </c>
      <c r="DV212" s="5">
        <f>IF('Tabulka klientů 2023'!$U216='Hlavní stránka'!DU$1,1,0)</f>
        <v>0</v>
      </c>
      <c r="DW212" s="5">
        <f>IF('Tabulka klientů 2023'!$X216='Hlavní stránka'!DU$1,1,0)</f>
        <v>0</v>
      </c>
      <c r="DX212" s="5">
        <f>IF('Tabulka klientů 2023'!$AA216='Hlavní stránka'!DU$1,1,0)</f>
        <v>0</v>
      </c>
      <c r="DY212" s="5">
        <f>IF('Tabulka klientů 2023'!$AD216='Hlavní stránka'!DU$1,1,0)</f>
        <v>0</v>
      </c>
      <c r="DZ212" s="5">
        <f>IF('Tabulka klientů 2023'!$AG216='Hlavní stránka'!DU$1,1,0)</f>
        <v>0</v>
      </c>
      <c r="EA212" s="5">
        <f>IF('Tabulka klientů 2023'!$AJ216='Hlavní stránka'!DU$1,1,0)</f>
        <v>0</v>
      </c>
      <c r="EB212" s="5">
        <f>IF('Tabulka klientů 2023'!$AM216='Hlavní stránka'!DU$1,1,0)</f>
        <v>0</v>
      </c>
      <c r="EC212" s="5">
        <f>IF('Tabulka klientů 2023'!$AP216='Hlavní stránka'!DU$1,1,0)</f>
        <v>0</v>
      </c>
      <c r="ED212" s="5">
        <f>IF('Tabulka klientů 2023'!$AS216='Hlavní stránka'!DU$1,1,0)</f>
        <v>0</v>
      </c>
      <c r="EE212" s="5">
        <f>IF('Tabulka klientů 2023'!$AV216='Hlavní stránka'!DU$1,1,0)</f>
        <v>0</v>
      </c>
      <c r="EF212" s="5">
        <f t="shared" si="9"/>
        <v>0</v>
      </c>
      <c r="EG212" s="2">
        <f t="shared" si="21"/>
        <v>0</v>
      </c>
      <c r="EH212" s="5">
        <f>IF('Tabulka klientů 2023'!$R216='Hlavní stránka'!EH$1,1,0)</f>
        <v>0</v>
      </c>
      <c r="EI212" s="5">
        <f>IF('Tabulka klientů 2023'!$U216='Hlavní stránka'!EH$1,1,0)</f>
        <v>0</v>
      </c>
      <c r="EJ212" s="5">
        <f>IF('Tabulka klientů 2023'!$X216='Hlavní stránka'!EH$1,1,0)</f>
        <v>0</v>
      </c>
      <c r="EK212" s="5">
        <f>IF('Tabulka klientů 2023'!$AA216='Hlavní stránka'!EH$1,1,0)</f>
        <v>0</v>
      </c>
      <c r="EL212" s="5">
        <f>IF('Tabulka klientů 2023'!$AD216='Hlavní stránka'!EH$1,1,0)</f>
        <v>0</v>
      </c>
      <c r="EM212" s="5">
        <f>IF('Tabulka klientů 2023'!$AG216='Hlavní stránka'!EH$1,1,0)</f>
        <v>0</v>
      </c>
      <c r="EN212" s="5">
        <f>IF('Tabulka klientů 2023'!$AJ216='Hlavní stránka'!EH$1,1,0)</f>
        <v>0</v>
      </c>
      <c r="EO212" s="5">
        <f>IF('Tabulka klientů 2023'!$AM216='Hlavní stránka'!EH$1,1,0)</f>
        <v>0</v>
      </c>
      <c r="EP212" s="5">
        <f>IF('Tabulka klientů 2023'!$AP216='Hlavní stránka'!EH$1,1,0)</f>
        <v>0</v>
      </c>
      <c r="EQ212" s="5">
        <f>IF('Tabulka klientů 2023'!$AS216='Hlavní stránka'!EH$1,1,0)</f>
        <v>0</v>
      </c>
      <c r="ER212" s="5">
        <f>IF('Tabulka klientů 2023'!$AV216='Hlavní stránka'!EH$1,1,0)</f>
        <v>0</v>
      </c>
      <c r="ES212" s="5">
        <f t="shared" si="10"/>
        <v>0</v>
      </c>
      <c r="ET212" s="2">
        <f t="shared" si="22"/>
        <v>0</v>
      </c>
      <c r="EU212" s="5">
        <f>IF('Tabulka klientů 2023'!$R216='Hlavní stránka'!EU$1,1,0)</f>
        <v>0</v>
      </c>
      <c r="EV212" s="5">
        <f>IF('Tabulka klientů 2023'!$U216='Hlavní stránka'!EU$1,1,0)</f>
        <v>0</v>
      </c>
      <c r="EW212" s="5">
        <f>IF('Tabulka klientů 2023'!$X216='Hlavní stránka'!EU$1,1,0)</f>
        <v>0</v>
      </c>
      <c r="EX212" s="5">
        <f>IF('Tabulka klientů 2023'!$AA216='Hlavní stránka'!EU$1,1,0)</f>
        <v>0</v>
      </c>
      <c r="EY212" s="5">
        <f>IF('Tabulka klientů 2023'!$AD216='Hlavní stránka'!EU$1,1,0)</f>
        <v>0</v>
      </c>
      <c r="EZ212" s="5">
        <f>IF('Tabulka klientů 2023'!$AG216='Hlavní stránka'!EU$1,1,0)</f>
        <v>0</v>
      </c>
      <c r="FA212" s="5">
        <f>IF('Tabulka klientů 2023'!$AJ216='Hlavní stránka'!EU$1,1,0)</f>
        <v>0</v>
      </c>
      <c r="FB212" s="5">
        <f>IF('Tabulka klientů 2023'!$AM216='Hlavní stránka'!EU$1,1,0)</f>
        <v>0</v>
      </c>
      <c r="FC212" s="5">
        <f>IF('Tabulka klientů 2023'!$AP216='Hlavní stránka'!EU$1,1,0)</f>
        <v>0</v>
      </c>
      <c r="FD212" s="5">
        <f>IF('Tabulka klientů 2023'!$AS216='Hlavní stránka'!EU$1,1,0)</f>
        <v>0</v>
      </c>
      <c r="FE212" s="5">
        <f>IF('Tabulka klientů 2023'!$AV216='Hlavní stránka'!EU$1,1,0)</f>
        <v>0</v>
      </c>
      <c r="FF212" s="5">
        <f t="shared" si="11"/>
        <v>0</v>
      </c>
      <c r="FG212" s="2">
        <f t="shared" si="23"/>
        <v>0</v>
      </c>
    </row>
    <row r="213" spans="1:163" ht="1.5" hidden="1" customHeight="1" x14ac:dyDescent="0.25">
      <c r="A213" s="4"/>
      <c r="B213" s="4"/>
      <c r="C213" s="4"/>
      <c r="D213" s="4"/>
      <c r="E213" s="4"/>
      <c r="F213" s="4"/>
      <c r="G213" s="4"/>
      <c r="H213" s="5">
        <f>IF('Tabulka klientů 2023'!$R217='Hlavní stránka'!$H$1,1,0)</f>
        <v>0</v>
      </c>
      <c r="I213" s="5">
        <f>IF('Tabulka klientů 2023'!$U217='Hlavní stránka'!$H$1,1,0)</f>
        <v>0</v>
      </c>
      <c r="J213" s="5">
        <f>IF('Tabulka klientů 2023'!$X217='Hlavní stránka'!$H$1,1,0)</f>
        <v>0</v>
      </c>
      <c r="K213" s="5">
        <f>IF('Tabulka klientů 2023'!$AA217='Hlavní stránka'!$H$1,1,0)</f>
        <v>0</v>
      </c>
      <c r="L213" s="5">
        <f>IF('Tabulka klientů 2023'!$AD217='Hlavní stránka'!$H$1,1,0)</f>
        <v>0</v>
      </c>
      <c r="M213" s="5">
        <f>IF('Tabulka klientů 2023'!$AG217='Hlavní stránka'!$H$1,1,0)</f>
        <v>0</v>
      </c>
      <c r="N213" s="5">
        <f>IF('Tabulka klientů 2023'!$AJ217='Hlavní stránka'!$H$1,1,0)</f>
        <v>0</v>
      </c>
      <c r="O213" s="5">
        <f>IF('Tabulka klientů 2023'!$AM217='Hlavní stránka'!$H$1,1,0)</f>
        <v>0</v>
      </c>
      <c r="P213" s="5">
        <f>IF('Tabulka klientů 2023'!$AP217='Hlavní stránka'!$H$1,1,0)</f>
        <v>0</v>
      </c>
      <c r="Q213" s="5">
        <f>IF('Tabulka klientů 2023'!$AS217='Hlavní stránka'!$H$1,1,0)</f>
        <v>0</v>
      </c>
      <c r="R213" s="5">
        <f>IF('Tabulka klientů 2023'!$AV217='Hlavní stránka'!$H$1,1,0)</f>
        <v>0</v>
      </c>
      <c r="S213" s="5">
        <f t="shared" si="0"/>
        <v>0</v>
      </c>
      <c r="T213" s="2">
        <f t="shared" si="12"/>
        <v>0</v>
      </c>
      <c r="U213" s="5">
        <f>IF('Tabulka klientů 2023'!$R217='Hlavní stránka'!U$1,1,0)</f>
        <v>0</v>
      </c>
      <c r="V213" s="5">
        <f>IF('Tabulka klientů 2023'!$U217='Hlavní stránka'!U$1,1,0)</f>
        <v>0</v>
      </c>
      <c r="W213" s="5">
        <f>IF('Tabulka klientů 2023'!$X217='Hlavní stránka'!U$1,1,0)</f>
        <v>0</v>
      </c>
      <c r="X213" s="5">
        <f>IF('Tabulka klientů 2023'!$AA217='Hlavní stránka'!U$1,1,0)</f>
        <v>0</v>
      </c>
      <c r="Y213" s="5">
        <f>IF('Tabulka klientů 2023'!$AD217='Hlavní stránka'!U$1,1,0)</f>
        <v>0</v>
      </c>
      <c r="Z213" s="5">
        <f>IF('Tabulka klientů 2023'!$AG217='Hlavní stránka'!U$1,1,0)</f>
        <v>0</v>
      </c>
      <c r="AA213" s="5">
        <f>IF('Tabulka klientů 2023'!$AJ217='Hlavní stránka'!U$1,1,0)</f>
        <v>0</v>
      </c>
      <c r="AB213" s="5">
        <f>IF('Tabulka klientů 2023'!$AM217='Hlavní stránka'!U$1,1,0)</f>
        <v>0</v>
      </c>
      <c r="AC213" s="5">
        <f>IF('Tabulka klientů 2023'!$AP217='Hlavní stránka'!U$1,1,0)</f>
        <v>0</v>
      </c>
      <c r="AD213" s="5">
        <f>IF('Tabulka klientů 2023'!$AS217='Hlavní stránka'!U$1,1,0)</f>
        <v>0</v>
      </c>
      <c r="AE213" s="5">
        <f>IF('Tabulka klientů 2023'!$AV217='Hlavní stránka'!U$1,1,0)</f>
        <v>0</v>
      </c>
      <c r="AF213" s="5">
        <f t="shared" si="1"/>
        <v>0</v>
      </c>
      <c r="AG213" s="2">
        <f t="shared" si="13"/>
        <v>0</v>
      </c>
      <c r="AH213" s="5">
        <f>IF('Tabulka klientů 2023'!$R217='Hlavní stránka'!AH$1,1,0)</f>
        <v>0</v>
      </c>
      <c r="AI213" s="5">
        <f>IF('Tabulka klientů 2023'!$U217='Hlavní stránka'!AH$1,1,0)</f>
        <v>0</v>
      </c>
      <c r="AJ213" s="5">
        <f>IF('Tabulka klientů 2023'!$X217='Hlavní stránka'!AH$1,1,0)</f>
        <v>0</v>
      </c>
      <c r="AK213" s="5">
        <f>IF('Tabulka klientů 2023'!$AA217='Hlavní stránka'!AH$1,1,0)</f>
        <v>0</v>
      </c>
      <c r="AL213" s="5">
        <f>IF('Tabulka klientů 2023'!$AD217='Hlavní stránka'!AH$1,1,0)</f>
        <v>0</v>
      </c>
      <c r="AM213" s="5">
        <f>IF('Tabulka klientů 2023'!$AG217='Hlavní stránka'!AH$1,1,0)</f>
        <v>0</v>
      </c>
      <c r="AN213" s="5">
        <f>IF('Tabulka klientů 2023'!$AJ217='Hlavní stránka'!AH$1,1,0)</f>
        <v>0</v>
      </c>
      <c r="AO213" s="5">
        <f>IF('Tabulka klientů 2023'!$AM217='Hlavní stránka'!AH$1,1,0)</f>
        <v>0</v>
      </c>
      <c r="AP213" s="5">
        <f>IF('Tabulka klientů 2023'!$AP217='Hlavní stránka'!AH$1,1,0)</f>
        <v>0</v>
      </c>
      <c r="AQ213" s="5">
        <f>IF('Tabulka klientů 2023'!$AS217='Hlavní stránka'!AH$1,1,0)</f>
        <v>0</v>
      </c>
      <c r="AR213" s="5">
        <f>IF('Tabulka klientů 2023'!$AV217='Hlavní stránka'!AH$1,1,0)</f>
        <v>0</v>
      </c>
      <c r="AS213" s="5">
        <f t="shared" si="2"/>
        <v>0</v>
      </c>
      <c r="AT213" s="2">
        <f t="shared" si="14"/>
        <v>0</v>
      </c>
      <c r="AU213" s="5">
        <f>IF('Tabulka klientů 2023'!$R217='Hlavní stránka'!AU$1,1,0)</f>
        <v>0</v>
      </c>
      <c r="AV213" s="5">
        <f>IF('Tabulka klientů 2023'!$U217='Hlavní stránka'!AU$1,1,0)</f>
        <v>0</v>
      </c>
      <c r="AW213" s="5">
        <f>IF('Tabulka klientů 2023'!$X217='Hlavní stránka'!AU$1,1,0)</f>
        <v>0</v>
      </c>
      <c r="AX213" s="5">
        <f>IF('Tabulka klientů 2023'!$AA217='Hlavní stránka'!AU$1,1,0)</f>
        <v>0</v>
      </c>
      <c r="AY213" s="5">
        <f>IF('Tabulka klientů 2023'!$AD217='Hlavní stránka'!AU$1,1,0)</f>
        <v>0</v>
      </c>
      <c r="AZ213" s="5">
        <f>IF('Tabulka klientů 2023'!$AG217='Hlavní stránka'!AU$1,1,0)</f>
        <v>0</v>
      </c>
      <c r="BA213" s="5">
        <f>IF('Tabulka klientů 2023'!$AJ217='Hlavní stránka'!AU$1,1,0)</f>
        <v>0</v>
      </c>
      <c r="BB213" s="5">
        <f>IF('Tabulka klientů 2023'!$AM217='Hlavní stránka'!AU$1,1,0)</f>
        <v>0</v>
      </c>
      <c r="BC213" s="5">
        <f>IF('Tabulka klientů 2023'!$AP217='Hlavní stránka'!AU$1,1,0)</f>
        <v>0</v>
      </c>
      <c r="BD213" s="5">
        <f>IF('Tabulka klientů 2023'!$AS217='Hlavní stránka'!AU$1,1,0)</f>
        <v>0</v>
      </c>
      <c r="BE213" s="5">
        <f>IF('Tabulka klientů 2023'!$AV217='Hlavní stránka'!AU$1,1,0)</f>
        <v>0</v>
      </c>
      <c r="BF213" s="5">
        <f t="shared" si="3"/>
        <v>0</v>
      </c>
      <c r="BG213" s="2">
        <f t="shared" si="15"/>
        <v>0</v>
      </c>
      <c r="BH213" s="5">
        <f>IF('Tabulka klientů 2023'!$R217='Hlavní stránka'!BH$1,1,0)</f>
        <v>0</v>
      </c>
      <c r="BI213" s="5">
        <f>IF('Tabulka klientů 2023'!$U217='Hlavní stránka'!BH$1,1,0)</f>
        <v>0</v>
      </c>
      <c r="BJ213" s="5">
        <f>IF('Tabulka klientů 2023'!$X217='Hlavní stránka'!BH$1,1,0)</f>
        <v>0</v>
      </c>
      <c r="BK213" s="5">
        <f>IF('Tabulka klientů 2023'!$AA217='Hlavní stránka'!BH$1,1,0)</f>
        <v>0</v>
      </c>
      <c r="BL213" s="5">
        <f>IF('Tabulka klientů 2023'!$AD217='Hlavní stránka'!BH$1,1,0)</f>
        <v>0</v>
      </c>
      <c r="BM213" s="5">
        <f>IF('Tabulka klientů 2023'!$AG217='Hlavní stránka'!BH$1,1,0)</f>
        <v>0</v>
      </c>
      <c r="BN213" s="5">
        <f>IF('Tabulka klientů 2023'!$AJ217='Hlavní stránka'!BH$1,1,0)</f>
        <v>0</v>
      </c>
      <c r="BO213" s="5">
        <f>IF('Tabulka klientů 2023'!$AM217='Hlavní stránka'!BH$1,1,0)</f>
        <v>0</v>
      </c>
      <c r="BP213" s="5">
        <f>IF('Tabulka klientů 2023'!$AP217='Hlavní stránka'!BH$1,1,0)</f>
        <v>0</v>
      </c>
      <c r="BQ213" s="5">
        <f>IF('Tabulka klientů 2023'!$AS217='Hlavní stránka'!BH$1,1,0)</f>
        <v>0</v>
      </c>
      <c r="BR213" s="5">
        <f>IF('Tabulka klientů 2023'!$AV217='Hlavní stránka'!BH$1,1,0)</f>
        <v>0</v>
      </c>
      <c r="BS213" s="5">
        <f t="shared" si="4"/>
        <v>0</v>
      </c>
      <c r="BT213" s="2">
        <f t="shared" si="16"/>
        <v>0</v>
      </c>
      <c r="BU213" s="5">
        <f>IF('Tabulka klientů 2023'!$R217='Hlavní stránka'!BU$1,1,0)</f>
        <v>0</v>
      </c>
      <c r="BV213" s="5">
        <f>IF('Tabulka klientů 2023'!$U217='Hlavní stránka'!BU$1,1,0)</f>
        <v>0</v>
      </c>
      <c r="BW213" s="5">
        <f>IF('Tabulka klientů 2023'!$X217='Hlavní stránka'!BU$1,1,0)</f>
        <v>0</v>
      </c>
      <c r="BX213" s="5">
        <f>IF('Tabulka klientů 2023'!$AA217='Hlavní stránka'!BU$1,1,0)</f>
        <v>0</v>
      </c>
      <c r="BY213" s="5">
        <f>IF('Tabulka klientů 2023'!$AD217='Hlavní stránka'!BU$1,1,0)</f>
        <v>0</v>
      </c>
      <c r="BZ213" s="5">
        <f>IF('Tabulka klientů 2023'!$AG217='Hlavní stránka'!BU$1,1,0)</f>
        <v>0</v>
      </c>
      <c r="CA213" s="5">
        <f>IF('Tabulka klientů 2023'!$AJ217='Hlavní stránka'!BU$1,1,0)</f>
        <v>0</v>
      </c>
      <c r="CB213" s="5">
        <f>IF('Tabulka klientů 2023'!$AM217='Hlavní stránka'!BU$1,1,0)</f>
        <v>0</v>
      </c>
      <c r="CC213" s="5">
        <f>IF('Tabulka klientů 2023'!$AP217='Hlavní stránka'!BU$1,1,0)</f>
        <v>0</v>
      </c>
      <c r="CD213" s="5">
        <f>IF('Tabulka klientů 2023'!$AS217='Hlavní stránka'!BU$1,1,0)</f>
        <v>0</v>
      </c>
      <c r="CE213" s="5">
        <f>IF('Tabulka klientů 2023'!$AV217='Hlavní stránka'!BU$1,1,0)</f>
        <v>0</v>
      </c>
      <c r="CF213" s="5">
        <f t="shared" si="5"/>
        <v>0</v>
      </c>
      <c r="CG213" s="2">
        <f t="shared" si="17"/>
        <v>0</v>
      </c>
      <c r="CH213" s="5">
        <f>IF('Tabulka klientů 2023'!$R217='Hlavní stránka'!CH$1,1,0)</f>
        <v>0</v>
      </c>
      <c r="CI213" s="5">
        <f>IF('Tabulka klientů 2023'!$U217='Hlavní stránka'!CH$1,1,0)</f>
        <v>0</v>
      </c>
      <c r="CJ213" s="5">
        <f>IF('Tabulka klientů 2023'!$X217='Hlavní stránka'!CH$1,1,0)</f>
        <v>0</v>
      </c>
      <c r="CK213" s="5">
        <f>IF('Tabulka klientů 2023'!$AA217='Hlavní stránka'!CH$1,1,0)</f>
        <v>0</v>
      </c>
      <c r="CL213" s="5">
        <f>IF('Tabulka klientů 2023'!$AD217='Hlavní stránka'!CH$1,1,0)</f>
        <v>0</v>
      </c>
      <c r="CM213" s="5">
        <f>IF('Tabulka klientů 2023'!$AG217='Hlavní stránka'!CH$1,1,0)</f>
        <v>0</v>
      </c>
      <c r="CN213" s="5">
        <f>IF('Tabulka klientů 2023'!$AJ217='Hlavní stránka'!CH$1,1,0)</f>
        <v>0</v>
      </c>
      <c r="CO213" s="5">
        <f>IF('Tabulka klientů 2023'!$AM217='Hlavní stránka'!CH$1,1,0)</f>
        <v>0</v>
      </c>
      <c r="CP213" s="5">
        <f>IF('Tabulka klientů 2023'!$AP217='Hlavní stránka'!CH$1,1,0)</f>
        <v>0</v>
      </c>
      <c r="CQ213" s="5">
        <f>IF('Tabulka klientů 2023'!$AS217='Hlavní stránka'!CH$1,1,0)</f>
        <v>0</v>
      </c>
      <c r="CR213" s="5">
        <f>IF('Tabulka klientů 2023'!$AV217='Hlavní stránka'!CH$1,1,0)</f>
        <v>0</v>
      </c>
      <c r="CS213" s="5">
        <f t="shared" si="6"/>
        <v>0</v>
      </c>
      <c r="CT213" s="2">
        <f t="shared" si="18"/>
        <v>0</v>
      </c>
      <c r="CU213" s="5">
        <f>IF('Tabulka klientů 2023'!$R217='Hlavní stránka'!CU$1,1,0)</f>
        <v>0</v>
      </c>
      <c r="CV213" s="5">
        <f>IF('Tabulka klientů 2023'!$U217='Hlavní stránka'!CU$1,1,0)</f>
        <v>0</v>
      </c>
      <c r="CW213" s="5">
        <f>IF('Tabulka klientů 2023'!$X217='Hlavní stránka'!CU$1,1,0)</f>
        <v>0</v>
      </c>
      <c r="CX213" s="5">
        <f>IF('Tabulka klientů 2023'!$AA217='Hlavní stránka'!CU$1,1,0)</f>
        <v>0</v>
      </c>
      <c r="CY213" s="5">
        <f>IF('Tabulka klientů 2023'!$AD217='Hlavní stránka'!CU$1,1,0)</f>
        <v>0</v>
      </c>
      <c r="CZ213" s="5">
        <f>IF('Tabulka klientů 2023'!$AG217='Hlavní stránka'!CU$1,1,0)</f>
        <v>0</v>
      </c>
      <c r="DA213" s="5">
        <f>IF('Tabulka klientů 2023'!$AJ217='Hlavní stránka'!CU$1,1,0)</f>
        <v>0</v>
      </c>
      <c r="DB213" s="5">
        <f>IF('Tabulka klientů 2023'!$AM217='Hlavní stránka'!CU$1,1,0)</f>
        <v>0</v>
      </c>
      <c r="DC213" s="5">
        <f>IF('Tabulka klientů 2023'!$AP217='Hlavní stránka'!CU$1,1,0)</f>
        <v>0</v>
      </c>
      <c r="DD213" s="5">
        <f>IF('Tabulka klientů 2023'!$AS217='Hlavní stránka'!CU$1,1,0)</f>
        <v>0</v>
      </c>
      <c r="DE213" s="5">
        <f>IF('Tabulka klientů 2023'!$AV217='Hlavní stránka'!CU$1,1,0)</f>
        <v>0</v>
      </c>
      <c r="DF213" s="5">
        <f t="shared" si="7"/>
        <v>0</v>
      </c>
      <c r="DG213" s="2">
        <f t="shared" si="19"/>
        <v>0</v>
      </c>
      <c r="DH213" s="5">
        <f>IF('Tabulka klientů 2023'!$R217='Hlavní stránka'!DH$1,1,0)</f>
        <v>0</v>
      </c>
      <c r="DI213" s="5">
        <f>IF('Tabulka klientů 2023'!$U217='Hlavní stránka'!DH$1,1,0)</f>
        <v>0</v>
      </c>
      <c r="DJ213" s="5">
        <f>IF('Tabulka klientů 2023'!$X217='Hlavní stránka'!DH$1,1,0)</f>
        <v>0</v>
      </c>
      <c r="DK213" s="5">
        <f>IF('Tabulka klientů 2023'!$AA217='Hlavní stránka'!DH$1,1,0)</f>
        <v>0</v>
      </c>
      <c r="DL213" s="5">
        <f>IF('Tabulka klientů 2023'!$AD217='Hlavní stránka'!DH$1,1,0)</f>
        <v>0</v>
      </c>
      <c r="DM213" s="5">
        <f>IF('Tabulka klientů 2023'!$AG217='Hlavní stránka'!DH$1,1,0)</f>
        <v>0</v>
      </c>
      <c r="DN213" s="5">
        <f>IF('Tabulka klientů 2023'!$AJ217='Hlavní stránka'!DH$1,1,0)</f>
        <v>0</v>
      </c>
      <c r="DO213" s="5">
        <f>IF('Tabulka klientů 2023'!$AM217='Hlavní stránka'!DH$1,1,0)</f>
        <v>0</v>
      </c>
      <c r="DP213" s="5">
        <f>IF('Tabulka klientů 2023'!$AP217='Hlavní stránka'!DH$1,1,0)</f>
        <v>0</v>
      </c>
      <c r="DQ213" s="5">
        <f>IF('Tabulka klientů 2023'!$AS217='Hlavní stránka'!DH$1,1,0)</f>
        <v>0</v>
      </c>
      <c r="DR213" s="5">
        <f>IF('Tabulka klientů 2023'!$AV217='Hlavní stránka'!DH$1,1,0)</f>
        <v>0</v>
      </c>
      <c r="DS213" s="5">
        <f t="shared" si="8"/>
        <v>0</v>
      </c>
      <c r="DT213" s="2">
        <f t="shared" si="20"/>
        <v>0</v>
      </c>
      <c r="DU213" s="5">
        <f>IF('Tabulka klientů 2023'!$R217='Hlavní stránka'!DU$1,1,0)</f>
        <v>0</v>
      </c>
      <c r="DV213" s="5">
        <f>IF('Tabulka klientů 2023'!$U217='Hlavní stránka'!DU$1,1,0)</f>
        <v>0</v>
      </c>
      <c r="DW213" s="5">
        <f>IF('Tabulka klientů 2023'!$X217='Hlavní stránka'!DU$1,1,0)</f>
        <v>0</v>
      </c>
      <c r="DX213" s="5">
        <f>IF('Tabulka klientů 2023'!$AA217='Hlavní stránka'!DU$1,1,0)</f>
        <v>0</v>
      </c>
      <c r="DY213" s="5">
        <f>IF('Tabulka klientů 2023'!$AD217='Hlavní stránka'!DU$1,1,0)</f>
        <v>0</v>
      </c>
      <c r="DZ213" s="5">
        <f>IF('Tabulka klientů 2023'!$AG217='Hlavní stránka'!DU$1,1,0)</f>
        <v>0</v>
      </c>
      <c r="EA213" s="5">
        <f>IF('Tabulka klientů 2023'!$AJ217='Hlavní stránka'!DU$1,1,0)</f>
        <v>0</v>
      </c>
      <c r="EB213" s="5">
        <f>IF('Tabulka klientů 2023'!$AM217='Hlavní stránka'!DU$1,1,0)</f>
        <v>0</v>
      </c>
      <c r="EC213" s="5">
        <f>IF('Tabulka klientů 2023'!$AP217='Hlavní stránka'!DU$1,1,0)</f>
        <v>0</v>
      </c>
      <c r="ED213" s="5">
        <f>IF('Tabulka klientů 2023'!$AS217='Hlavní stránka'!DU$1,1,0)</f>
        <v>0</v>
      </c>
      <c r="EE213" s="5">
        <f>IF('Tabulka klientů 2023'!$AV217='Hlavní stránka'!DU$1,1,0)</f>
        <v>0</v>
      </c>
      <c r="EF213" s="5">
        <f t="shared" si="9"/>
        <v>0</v>
      </c>
      <c r="EG213" s="2">
        <f t="shared" si="21"/>
        <v>0</v>
      </c>
      <c r="EH213" s="5">
        <f>IF('Tabulka klientů 2023'!$R217='Hlavní stránka'!EH$1,1,0)</f>
        <v>0</v>
      </c>
      <c r="EI213" s="5">
        <f>IF('Tabulka klientů 2023'!$U217='Hlavní stránka'!EH$1,1,0)</f>
        <v>0</v>
      </c>
      <c r="EJ213" s="5">
        <f>IF('Tabulka klientů 2023'!$X217='Hlavní stránka'!EH$1,1,0)</f>
        <v>0</v>
      </c>
      <c r="EK213" s="5">
        <f>IF('Tabulka klientů 2023'!$AA217='Hlavní stránka'!EH$1,1,0)</f>
        <v>0</v>
      </c>
      <c r="EL213" s="5">
        <f>IF('Tabulka klientů 2023'!$AD217='Hlavní stránka'!EH$1,1,0)</f>
        <v>0</v>
      </c>
      <c r="EM213" s="5">
        <f>IF('Tabulka klientů 2023'!$AG217='Hlavní stránka'!EH$1,1,0)</f>
        <v>0</v>
      </c>
      <c r="EN213" s="5">
        <f>IF('Tabulka klientů 2023'!$AJ217='Hlavní stránka'!EH$1,1,0)</f>
        <v>0</v>
      </c>
      <c r="EO213" s="5">
        <f>IF('Tabulka klientů 2023'!$AM217='Hlavní stránka'!EH$1,1,0)</f>
        <v>0</v>
      </c>
      <c r="EP213" s="5">
        <f>IF('Tabulka klientů 2023'!$AP217='Hlavní stránka'!EH$1,1,0)</f>
        <v>0</v>
      </c>
      <c r="EQ213" s="5">
        <f>IF('Tabulka klientů 2023'!$AS217='Hlavní stránka'!EH$1,1,0)</f>
        <v>0</v>
      </c>
      <c r="ER213" s="5">
        <f>IF('Tabulka klientů 2023'!$AV217='Hlavní stránka'!EH$1,1,0)</f>
        <v>0</v>
      </c>
      <c r="ES213" s="5">
        <f t="shared" si="10"/>
        <v>0</v>
      </c>
      <c r="ET213" s="2">
        <f t="shared" si="22"/>
        <v>0</v>
      </c>
      <c r="EU213" s="5">
        <f>IF('Tabulka klientů 2023'!$R217='Hlavní stránka'!EU$1,1,0)</f>
        <v>0</v>
      </c>
      <c r="EV213" s="5">
        <f>IF('Tabulka klientů 2023'!$U217='Hlavní stránka'!EU$1,1,0)</f>
        <v>0</v>
      </c>
      <c r="EW213" s="5">
        <f>IF('Tabulka klientů 2023'!$X217='Hlavní stránka'!EU$1,1,0)</f>
        <v>0</v>
      </c>
      <c r="EX213" s="5">
        <f>IF('Tabulka klientů 2023'!$AA217='Hlavní stránka'!EU$1,1,0)</f>
        <v>0</v>
      </c>
      <c r="EY213" s="5">
        <f>IF('Tabulka klientů 2023'!$AD217='Hlavní stránka'!EU$1,1,0)</f>
        <v>0</v>
      </c>
      <c r="EZ213" s="5">
        <f>IF('Tabulka klientů 2023'!$AG217='Hlavní stránka'!EU$1,1,0)</f>
        <v>0</v>
      </c>
      <c r="FA213" s="5">
        <f>IF('Tabulka klientů 2023'!$AJ217='Hlavní stránka'!EU$1,1,0)</f>
        <v>0</v>
      </c>
      <c r="FB213" s="5">
        <f>IF('Tabulka klientů 2023'!$AM217='Hlavní stránka'!EU$1,1,0)</f>
        <v>0</v>
      </c>
      <c r="FC213" s="5">
        <f>IF('Tabulka klientů 2023'!$AP217='Hlavní stránka'!EU$1,1,0)</f>
        <v>0</v>
      </c>
      <c r="FD213" s="5">
        <f>IF('Tabulka klientů 2023'!$AS217='Hlavní stránka'!EU$1,1,0)</f>
        <v>0</v>
      </c>
      <c r="FE213" s="5">
        <f>IF('Tabulka klientů 2023'!$AV217='Hlavní stránka'!EU$1,1,0)</f>
        <v>0</v>
      </c>
      <c r="FF213" s="5">
        <f t="shared" si="11"/>
        <v>0</v>
      </c>
      <c r="FG213" s="2">
        <f t="shared" si="23"/>
        <v>0</v>
      </c>
    </row>
    <row r="214" spans="1:163" ht="1.5" hidden="1" customHeight="1" x14ac:dyDescent="0.25">
      <c r="A214" s="4"/>
      <c r="B214" s="4"/>
      <c r="C214" s="4"/>
      <c r="D214" s="4"/>
      <c r="E214" s="4"/>
      <c r="F214" s="4"/>
      <c r="G214" s="4"/>
      <c r="H214" s="5">
        <f>IF('Tabulka klientů 2023'!$R218='Hlavní stránka'!$H$1,1,0)</f>
        <v>0</v>
      </c>
      <c r="I214" s="5">
        <f>IF('Tabulka klientů 2023'!$U218='Hlavní stránka'!$H$1,1,0)</f>
        <v>0</v>
      </c>
      <c r="J214" s="5">
        <f>IF('Tabulka klientů 2023'!$X218='Hlavní stránka'!$H$1,1,0)</f>
        <v>0</v>
      </c>
      <c r="K214" s="5">
        <f>IF('Tabulka klientů 2023'!$AA218='Hlavní stránka'!$H$1,1,0)</f>
        <v>0</v>
      </c>
      <c r="L214" s="5">
        <f>IF('Tabulka klientů 2023'!$AD218='Hlavní stránka'!$H$1,1,0)</f>
        <v>0</v>
      </c>
      <c r="M214" s="5">
        <f>IF('Tabulka klientů 2023'!$AG218='Hlavní stránka'!$H$1,1,0)</f>
        <v>0</v>
      </c>
      <c r="N214" s="5">
        <f>IF('Tabulka klientů 2023'!$AJ218='Hlavní stránka'!$H$1,1,0)</f>
        <v>0</v>
      </c>
      <c r="O214" s="5">
        <f>IF('Tabulka klientů 2023'!$AM218='Hlavní stránka'!$H$1,1,0)</f>
        <v>0</v>
      </c>
      <c r="P214" s="5">
        <f>IF('Tabulka klientů 2023'!$AP218='Hlavní stránka'!$H$1,1,0)</f>
        <v>0</v>
      </c>
      <c r="Q214" s="5">
        <f>IF('Tabulka klientů 2023'!$AS218='Hlavní stránka'!$H$1,1,0)</f>
        <v>0</v>
      </c>
      <c r="R214" s="5">
        <f>IF('Tabulka klientů 2023'!$AV218='Hlavní stránka'!$H$1,1,0)</f>
        <v>0</v>
      </c>
      <c r="S214" s="5">
        <f t="shared" si="0"/>
        <v>0</v>
      </c>
      <c r="T214" s="2">
        <f t="shared" si="12"/>
        <v>0</v>
      </c>
      <c r="U214" s="5">
        <f>IF('Tabulka klientů 2023'!$R218='Hlavní stránka'!U$1,1,0)</f>
        <v>0</v>
      </c>
      <c r="V214" s="5">
        <f>IF('Tabulka klientů 2023'!$U218='Hlavní stránka'!U$1,1,0)</f>
        <v>0</v>
      </c>
      <c r="W214" s="5">
        <f>IF('Tabulka klientů 2023'!$X218='Hlavní stránka'!U$1,1,0)</f>
        <v>0</v>
      </c>
      <c r="X214" s="5">
        <f>IF('Tabulka klientů 2023'!$AA218='Hlavní stránka'!U$1,1,0)</f>
        <v>0</v>
      </c>
      <c r="Y214" s="5">
        <f>IF('Tabulka klientů 2023'!$AD218='Hlavní stránka'!U$1,1,0)</f>
        <v>0</v>
      </c>
      <c r="Z214" s="5">
        <f>IF('Tabulka klientů 2023'!$AG218='Hlavní stránka'!U$1,1,0)</f>
        <v>0</v>
      </c>
      <c r="AA214" s="5">
        <f>IF('Tabulka klientů 2023'!$AJ218='Hlavní stránka'!U$1,1,0)</f>
        <v>0</v>
      </c>
      <c r="AB214" s="5">
        <f>IF('Tabulka klientů 2023'!$AM218='Hlavní stránka'!U$1,1,0)</f>
        <v>0</v>
      </c>
      <c r="AC214" s="5">
        <f>IF('Tabulka klientů 2023'!$AP218='Hlavní stránka'!U$1,1,0)</f>
        <v>0</v>
      </c>
      <c r="AD214" s="5">
        <f>IF('Tabulka klientů 2023'!$AS218='Hlavní stránka'!U$1,1,0)</f>
        <v>0</v>
      </c>
      <c r="AE214" s="5">
        <f>IF('Tabulka klientů 2023'!$AV218='Hlavní stránka'!U$1,1,0)</f>
        <v>0</v>
      </c>
      <c r="AF214" s="5">
        <f t="shared" si="1"/>
        <v>0</v>
      </c>
      <c r="AG214" s="2">
        <f t="shared" si="13"/>
        <v>0</v>
      </c>
      <c r="AH214" s="5">
        <f>IF('Tabulka klientů 2023'!$R218='Hlavní stránka'!AH$1,1,0)</f>
        <v>0</v>
      </c>
      <c r="AI214" s="5">
        <f>IF('Tabulka klientů 2023'!$U218='Hlavní stránka'!AH$1,1,0)</f>
        <v>0</v>
      </c>
      <c r="AJ214" s="5">
        <f>IF('Tabulka klientů 2023'!$X218='Hlavní stránka'!AH$1,1,0)</f>
        <v>0</v>
      </c>
      <c r="AK214" s="5">
        <f>IF('Tabulka klientů 2023'!$AA218='Hlavní stránka'!AH$1,1,0)</f>
        <v>0</v>
      </c>
      <c r="AL214" s="5">
        <f>IF('Tabulka klientů 2023'!$AD218='Hlavní stránka'!AH$1,1,0)</f>
        <v>0</v>
      </c>
      <c r="AM214" s="5">
        <f>IF('Tabulka klientů 2023'!$AG218='Hlavní stránka'!AH$1,1,0)</f>
        <v>0</v>
      </c>
      <c r="AN214" s="5">
        <f>IF('Tabulka klientů 2023'!$AJ218='Hlavní stránka'!AH$1,1,0)</f>
        <v>0</v>
      </c>
      <c r="AO214" s="5">
        <f>IF('Tabulka klientů 2023'!$AM218='Hlavní stránka'!AH$1,1,0)</f>
        <v>0</v>
      </c>
      <c r="AP214" s="5">
        <f>IF('Tabulka klientů 2023'!$AP218='Hlavní stránka'!AH$1,1,0)</f>
        <v>0</v>
      </c>
      <c r="AQ214" s="5">
        <f>IF('Tabulka klientů 2023'!$AS218='Hlavní stránka'!AH$1,1,0)</f>
        <v>0</v>
      </c>
      <c r="AR214" s="5">
        <f>IF('Tabulka klientů 2023'!$AV218='Hlavní stránka'!AH$1,1,0)</f>
        <v>0</v>
      </c>
      <c r="AS214" s="5">
        <f t="shared" si="2"/>
        <v>0</v>
      </c>
      <c r="AT214" s="2">
        <f t="shared" si="14"/>
        <v>0</v>
      </c>
      <c r="AU214" s="5">
        <f>IF('Tabulka klientů 2023'!$R218='Hlavní stránka'!AU$1,1,0)</f>
        <v>0</v>
      </c>
      <c r="AV214" s="5">
        <f>IF('Tabulka klientů 2023'!$U218='Hlavní stránka'!AU$1,1,0)</f>
        <v>0</v>
      </c>
      <c r="AW214" s="5">
        <f>IF('Tabulka klientů 2023'!$X218='Hlavní stránka'!AU$1,1,0)</f>
        <v>0</v>
      </c>
      <c r="AX214" s="5">
        <f>IF('Tabulka klientů 2023'!$AA218='Hlavní stránka'!AU$1,1,0)</f>
        <v>0</v>
      </c>
      <c r="AY214" s="5">
        <f>IF('Tabulka klientů 2023'!$AD218='Hlavní stránka'!AU$1,1,0)</f>
        <v>0</v>
      </c>
      <c r="AZ214" s="5">
        <f>IF('Tabulka klientů 2023'!$AG218='Hlavní stránka'!AU$1,1,0)</f>
        <v>0</v>
      </c>
      <c r="BA214" s="5">
        <f>IF('Tabulka klientů 2023'!$AJ218='Hlavní stránka'!AU$1,1,0)</f>
        <v>0</v>
      </c>
      <c r="BB214" s="5">
        <f>IF('Tabulka klientů 2023'!$AM218='Hlavní stránka'!AU$1,1,0)</f>
        <v>0</v>
      </c>
      <c r="BC214" s="5">
        <f>IF('Tabulka klientů 2023'!$AP218='Hlavní stránka'!AU$1,1,0)</f>
        <v>0</v>
      </c>
      <c r="BD214" s="5">
        <f>IF('Tabulka klientů 2023'!$AS218='Hlavní stránka'!AU$1,1,0)</f>
        <v>0</v>
      </c>
      <c r="BE214" s="5">
        <f>IF('Tabulka klientů 2023'!$AV218='Hlavní stránka'!AU$1,1,0)</f>
        <v>0</v>
      </c>
      <c r="BF214" s="5">
        <f t="shared" si="3"/>
        <v>0</v>
      </c>
      <c r="BG214" s="2">
        <f t="shared" si="15"/>
        <v>0</v>
      </c>
      <c r="BH214" s="5">
        <f>IF('Tabulka klientů 2023'!$R218='Hlavní stránka'!BH$1,1,0)</f>
        <v>0</v>
      </c>
      <c r="BI214" s="5">
        <f>IF('Tabulka klientů 2023'!$U218='Hlavní stránka'!BH$1,1,0)</f>
        <v>0</v>
      </c>
      <c r="BJ214" s="5">
        <f>IF('Tabulka klientů 2023'!$X218='Hlavní stránka'!BH$1,1,0)</f>
        <v>0</v>
      </c>
      <c r="BK214" s="5">
        <f>IF('Tabulka klientů 2023'!$AA218='Hlavní stránka'!BH$1,1,0)</f>
        <v>0</v>
      </c>
      <c r="BL214" s="5">
        <f>IF('Tabulka klientů 2023'!$AD218='Hlavní stránka'!BH$1,1,0)</f>
        <v>0</v>
      </c>
      <c r="BM214" s="5">
        <f>IF('Tabulka klientů 2023'!$AG218='Hlavní stránka'!BH$1,1,0)</f>
        <v>0</v>
      </c>
      <c r="BN214" s="5">
        <f>IF('Tabulka klientů 2023'!$AJ218='Hlavní stránka'!BH$1,1,0)</f>
        <v>0</v>
      </c>
      <c r="BO214" s="5">
        <f>IF('Tabulka klientů 2023'!$AM218='Hlavní stránka'!BH$1,1,0)</f>
        <v>0</v>
      </c>
      <c r="BP214" s="5">
        <f>IF('Tabulka klientů 2023'!$AP218='Hlavní stránka'!BH$1,1,0)</f>
        <v>0</v>
      </c>
      <c r="BQ214" s="5">
        <f>IF('Tabulka klientů 2023'!$AS218='Hlavní stránka'!BH$1,1,0)</f>
        <v>0</v>
      </c>
      <c r="BR214" s="5">
        <f>IF('Tabulka klientů 2023'!$AV218='Hlavní stránka'!BH$1,1,0)</f>
        <v>0</v>
      </c>
      <c r="BS214" s="5">
        <f t="shared" si="4"/>
        <v>0</v>
      </c>
      <c r="BT214" s="2">
        <f t="shared" si="16"/>
        <v>0</v>
      </c>
      <c r="BU214" s="5">
        <f>IF('Tabulka klientů 2023'!$R218='Hlavní stránka'!BU$1,1,0)</f>
        <v>0</v>
      </c>
      <c r="BV214" s="5">
        <f>IF('Tabulka klientů 2023'!$U218='Hlavní stránka'!BU$1,1,0)</f>
        <v>0</v>
      </c>
      <c r="BW214" s="5">
        <f>IF('Tabulka klientů 2023'!$X218='Hlavní stránka'!BU$1,1,0)</f>
        <v>0</v>
      </c>
      <c r="BX214" s="5">
        <f>IF('Tabulka klientů 2023'!$AA218='Hlavní stránka'!BU$1,1,0)</f>
        <v>0</v>
      </c>
      <c r="BY214" s="5">
        <f>IF('Tabulka klientů 2023'!$AD218='Hlavní stránka'!BU$1,1,0)</f>
        <v>0</v>
      </c>
      <c r="BZ214" s="5">
        <f>IF('Tabulka klientů 2023'!$AG218='Hlavní stránka'!BU$1,1,0)</f>
        <v>0</v>
      </c>
      <c r="CA214" s="5">
        <f>IF('Tabulka klientů 2023'!$AJ218='Hlavní stránka'!BU$1,1,0)</f>
        <v>0</v>
      </c>
      <c r="CB214" s="5">
        <f>IF('Tabulka klientů 2023'!$AM218='Hlavní stránka'!BU$1,1,0)</f>
        <v>0</v>
      </c>
      <c r="CC214" s="5">
        <f>IF('Tabulka klientů 2023'!$AP218='Hlavní stránka'!BU$1,1,0)</f>
        <v>0</v>
      </c>
      <c r="CD214" s="5">
        <f>IF('Tabulka klientů 2023'!$AS218='Hlavní stránka'!BU$1,1,0)</f>
        <v>0</v>
      </c>
      <c r="CE214" s="5">
        <f>IF('Tabulka klientů 2023'!$AV218='Hlavní stránka'!BU$1,1,0)</f>
        <v>0</v>
      </c>
      <c r="CF214" s="5">
        <f t="shared" si="5"/>
        <v>0</v>
      </c>
      <c r="CG214" s="2">
        <f t="shared" si="17"/>
        <v>0</v>
      </c>
      <c r="CH214" s="5">
        <f>IF('Tabulka klientů 2023'!$R218='Hlavní stránka'!CH$1,1,0)</f>
        <v>0</v>
      </c>
      <c r="CI214" s="5">
        <f>IF('Tabulka klientů 2023'!$U218='Hlavní stránka'!CH$1,1,0)</f>
        <v>0</v>
      </c>
      <c r="CJ214" s="5">
        <f>IF('Tabulka klientů 2023'!$X218='Hlavní stránka'!CH$1,1,0)</f>
        <v>0</v>
      </c>
      <c r="CK214" s="5">
        <f>IF('Tabulka klientů 2023'!$AA218='Hlavní stránka'!CH$1,1,0)</f>
        <v>0</v>
      </c>
      <c r="CL214" s="5">
        <f>IF('Tabulka klientů 2023'!$AD218='Hlavní stránka'!CH$1,1,0)</f>
        <v>0</v>
      </c>
      <c r="CM214" s="5">
        <f>IF('Tabulka klientů 2023'!$AG218='Hlavní stránka'!CH$1,1,0)</f>
        <v>0</v>
      </c>
      <c r="CN214" s="5">
        <f>IF('Tabulka klientů 2023'!$AJ218='Hlavní stránka'!CH$1,1,0)</f>
        <v>0</v>
      </c>
      <c r="CO214" s="5">
        <f>IF('Tabulka klientů 2023'!$AM218='Hlavní stránka'!CH$1,1,0)</f>
        <v>0</v>
      </c>
      <c r="CP214" s="5">
        <f>IF('Tabulka klientů 2023'!$AP218='Hlavní stránka'!CH$1,1,0)</f>
        <v>0</v>
      </c>
      <c r="CQ214" s="5">
        <f>IF('Tabulka klientů 2023'!$AS218='Hlavní stránka'!CH$1,1,0)</f>
        <v>0</v>
      </c>
      <c r="CR214" s="5">
        <f>IF('Tabulka klientů 2023'!$AV218='Hlavní stránka'!CH$1,1,0)</f>
        <v>0</v>
      </c>
      <c r="CS214" s="5">
        <f t="shared" si="6"/>
        <v>0</v>
      </c>
      <c r="CT214" s="2">
        <f t="shared" si="18"/>
        <v>0</v>
      </c>
      <c r="CU214" s="5">
        <f>IF('Tabulka klientů 2023'!$R218='Hlavní stránka'!CU$1,1,0)</f>
        <v>0</v>
      </c>
      <c r="CV214" s="5">
        <f>IF('Tabulka klientů 2023'!$U218='Hlavní stránka'!CU$1,1,0)</f>
        <v>0</v>
      </c>
      <c r="CW214" s="5">
        <f>IF('Tabulka klientů 2023'!$X218='Hlavní stránka'!CU$1,1,0)</f>
        <v>0</v>
      </c>
      <c r="CX214" s="5">
        <f>IF('Tabulka klientů 2023'!$AA218='Hlavní stránka'!CU$1,1,0)</f>
        <v>0</v>
      </c>
      <c r="CY214" s="5">
        <f>IF('Tabulka klientů 2023'!$AD218='Hlavní stránka'!CU$1,1,0)</f>
        <v>0</v>
      </c>
      <c r="CZ214" s="5">
        <f>IF('Tabulka klientů 2023'!$AG218='Hlavní stránka'!CU$1,1,0)</f>
        <v>0</v>
      </c>
      <c r="DA214" s="5">
        <f>IF('Tabulka klientů 2023'!$AJ218='Hlavní stránka'!CU$1,1,0)</f>
        <v>0</v>
      </c>
      <c r="DB214" s="5">
        <f>IF('Tabulka klientů 2023'!$AM218='Hlavní stránka'!CU$1,1,0)</f>
        <v>0</v>
      </c>
      <c r="DC214" s="5">
        <f>IF('Tabulka klientů 2023'!$AP218='Hlavní stránka'!CU$1,1,0)</f>
        <v>0</v>
      </c>
      <c r="DD214" s="5">
        <f>IF('Tabulka klientů 2023'!$AS218='Hlavní stránka'!CU$1,1,0)</f>
        <v>0</v>
      </c>
      <c r="DE214" s="5">
        <f>IF('Tabulka klientů 2023'!$AV218='Hlavní stránka'!CU$1,1,0)</f>
        <v>0</v>
      </c>
      <c r="DF214" s="5">
        <f t="shared" si="7"/>
        <v>0</v>
      </c>
      <c r="DG214" s="2">
        <f t="shared" si="19"/>
        <v>0</v>
      </c>
      <c r="DH214" s="5">
        <f>IF('Tabulka klientů 2023'!$R218='Hlavní stránka'!DH$1,1,0)</f>
        <v>0</v>
      </c>
      <c r="DI214" s="5">
        <f>IF('Tabulka klientů 2023'!$U218='Hlavní stránka'!DH$1,1,0)</f>
        <v>0</v>
      </c>
      <c r="DJ214" s="5">
        <f>IF('Tabulka klientů 2023'!$X218='Hlavní stránka'!DH$1,1,0)</f>
        <v>0</v>
      </c>
      <c r="DK214" s="5">
        <f>IF('Tabulka klientů 2023'!$AA218='Hlavní stránka'!DH$1,1,0)</f>
        <v>0</v>
      </c>
      <c r="DL214" s="5">
        <f>IF('Tabulka klientů 2023'!$AD218='Hlavní stránka'!DH$1,1,0)</f>
        <v>0</v>
      </c>
      <c r="DM214" s="5">
        <f>IF('Tabulka klientů 2023'!$AG218='Hlavní stránka'!DH$1,1,0)</f>
        <v>0</v>
      </c>
      <c r="DN214" s="5">
        <f>IF('Tabulka klientů 2023'!$AJ218='Hlavní stránka'!DH$1,1,0)</f>
        <v>0</v>
      </c>
      <c r="DO214" s="5">
        <f>IF('Tabulka klientů 2023'!$AM218='Hlavní stránka'!DH$1,1,0)</f>
        <v>0</v>
      </c>
      <c r="DP214" s="5">
        <f>IF('Tabulka klientů 2023'!$AP218='Hlavní stránka'!DH$1,1,0)</f>
        <v>0</v>
      </c>
      <c r="DQ214" s="5">
        <f>IF('Tabulka klientů 2023'!$AS218='Hlavní stránka'!DH$1,1,0)</f>
        <v>0</v>
      </c>
      <c r="DR214" s="5">
        <f>IF('Tabulka klientů 2023'!$AV218='Hlavní stránka'!DH$1,1,0)</f>
        <v>0</v>
      </c>
      <c r="DS214" s="5">
        <f t="shared" si="8"/>
        <v>0</v>
      </c>
      <c r="DT214" s="2">
        <f t="shared" si="20"/>
        <v>0</v>
      </c>
      <c r="DU214" s="5">
        <f>IF('Tabulka klientů 2023'!$R218='Hlavní stránka'!DU$1,1,0)</f>
        <v>0</v>
      </c>
      <c r="DV214" s="5">
        <f>IF('Tabulka klientů 2023'!$U218='Hlavní stránka'!DU$1,1,0)</f>
        <v>0</v>
      </c>
      <c r="DW214" s="5">
        <f>IF('Tabulka klientů 2023'!$X218='Hlavní stránka'!DU$1,1,0)</f>
        <v>0</v>
      </c>
      <c r="DX214" s="5">
        <f>IF('Tabulka klientů 2023'!$AA218='Hlavní stránka'!DU$1,1,0)</f>
        <v>0</v>
      </c>
      <c r="DY214" s="5">
        <f>IF('Tabulka klientů 2023'!$AD218='Hlavní stránka'!DU$1,1,0)</f>
        <v>0</v>
      </c>
      <c r="DZ214" s="5">
        <f>IF('Tabulka klientů 2023'!$AG218='Hlavní stránka'!DU$1,1,0)</f>
        <v>0</v>
      </c>
      <c r="EA214" s="5">
        <f>IF('Tabulka klientů 2023'!$AJ218='Hlavní stránka'!DU$1,1,0)</f>
        <v>0</v>
      </c>
      <c r="EB214" s="5">
        <f>IF('Tabulka klientů 2023'!$AM218='Hlavní stránka'!DU$1,1,0)</f>
        <v>0</v>
      </c>
      <c r="EC214" s="5">
        <f>IF('Tabulka klientů 2023'!$AP218='Hlavní stránka'!DU$1,1,0)</f>
        <v>0</v>
      </c>
      <c r="ED214" s="5">
        <f>IF('Tabulka klientů 2023'!$AS218='Hlavní stránka'!DU$1,1,0)</f>
        <v>0</v>
      </c>
      <c r="EE214" s="5">
        <f>IF('Tabulka klientů 2023'!$AV218='Hlavní stránka'!DU$1,1,0)</f>
        <v>0</v>
      </c>
      <c r="EF214" s="5">
        <f t="shared" si="9"/>
        <v>0</v>
      </c>
      <c r="EG214" s="2">
        <f t="shared" si="21"/>
        <v>0</v>
      </c>
      <c r="EH214" s="5">
        <f>IF('Tabulka klientů 2023'!$R218='Hlavní stránka'!EH$1,1,0)</f>
        <v>0</v>
      </c>
      <c r="EI214" s="5">
        <f>IF('Tabulka klientů 2023'!$U218='Hlavní stránka'!EH$1,1,0)</f>
        <v>0</v>
      </c>
      <c r="EJ214" s="5">
        <f>IF('Tabulka klientů 2023'!$X218='Hlavní stránka'!EH$1,1,0)</f>
        <v>0</v>
      </c>
      <c r="EK214" s="5">
        <f>IF('Tabulka klientů 2023'!$AA218='Hlavní stránka'!EH$1,1,0)</f>
        <v>0</v>
      </c>
      <c r="EL214" s="5">
        <f>IF('Tabulka klientů 2023'!$AD218='Hlavní stránka'!EH$1,1,0)</f>
        <v>0</v>
      </c>
      <c r="EM214" s="5">
        <f>IF('Tabulka klientů 2023'!$AG218='Hlavní stránka'!EH$1,1,0)</f>
        <v>0</v>
      </c>
      <c r="EN214" s="5">
        <f>IF('Tabulka klientů 2023'!$AJ218='Hlavní stránka'!EH$1,1,0)</f>
        <v>0</v>
      </c>
      <c r="EO214" s="5">
        <f>IF('Tabulka klientů 2023'!$AM218='Hlavní stránka'!EH$1,1,0)</f>
        <v>0</v>
      </c>
      <c r="EP214" s="5">
        <f>IF('Tabulka klientů 2023'!$AP218='Hlavní stránka'!EH$1,1,0)</f>
        <v>0</v>
      </c>
      <c r="EQ214" s="5">
        <f>IF('Tabulka klientů 2023'!$AS218='Hlavní stránka'!EH$1,1,0)</f>
        <v>0</v>
      </c>
      <c r="ER214" s="5">
        <f>IF('Tabulka klientů 2023'!$AV218='Hlavní stránka'!EH$1,1,0)</f>
        <v>0</v>
      </c>
      <c r="ES214" s="5">
        <f t="shared" si="10"/>
        <v>0</v>
      </c>
      <c r="ET214" s="2">
        <f t="shared" si="22"/>
        <v>0</v>
      </c>
      <c r="EU214" s="5">
        <f>IF('Tabulka klientů 2023'!$R218='Hlavní stránka'!EU$1,1,0)</f>
        <v>0</v>
      </c>
      <c r="EV214" s="5">
        <f>IF('Tabulka klientů 2023'!$U218='Hlavní stránka'!EU$1,1,0)</f>
        <v>0</v>
      </c>
      <c r="EW214" s="5">
        <f>IF('Tabulka klientů 2023'!$X218='Hlavní stránka'!EU$1,1,0)</f>
        <v>0</v>
      </c>
      <c r="EX214" s="5">
        <f>IF('Tabulka klientů 2023'!$AA218='Hlavní stránka'!EU$1,1,0)</f>
        <v>0</v>
      </c>
      <c r="EY214" s="5">
        <f>IF('Tabulka klientů 2023'!$AD218='Hlavní stránka'!EU$1,1,0)</f>
        <v>0</v>
      </c>
      <c r="EZ214" s="5">
        <f>IF('Tabulka klientů 2023'!$AG218='Hlavní stránka'!EU$1,1,0)</f>
        <v>0</v>
      </c>
      <c r="FA214" s="5">
        <f>IF('Tabulka klientů 2023'!$AJ218='Hlavní stránka'!EU$1,1,0)</f>
        <v>0</v>
      </c>
      <c r="FB214" s="5">
        <f>IF('Tabulka klientů 2023'!$AM218='Hlavní stránka'!EU$1,1,0)</f>
        <v>0</v>
      </c>
      <c r="FC214" s="5">
        <f>IF('Tabulka klientů 2023'!$AP218='Hlavní stránka'!EU$1,1,0)</f>
        <v>0</v>
      </c>
      <c r="FD214" s="5">
        <f>IF('Tabulka klientů 2023'!$AS218='Hlavní stránka'!EU$1,1,0)</f>
        <v>0</v>
      </c>
      <c r="FE214" s="5">
        <f>IF('Tabulka klientů 2023'!$AV218='Hlavní stránka'!EU$1,1,0)</f>
        <v>0</v>
      </c>
      <c r="FF214" s="5">
        <f t="shared" si="11"/>
        <v>0</v>
      </c>
      <c r="FG214" s="2">
        <f t="shared" si="23"/>
        <v>0</v>
      </c>
    </row>
    <row r="215" spans="1:163" ht="1.5" hidden="1" customHeight="1" x14ac:dyDescent="0.25">
      <c r="A215" s="4"/>
      <c r="B215" s="4"/>
      <c r="C215" s="4"/>
      <c r="D215" s="4"/>
      <c r="E215" s="4"/>
      <c r="F215" s="4"/>
      <c r="G215" s="4"/>
      <c r="H215" s="5">
        <f>IF('Tabulka klientů 2023'!$R219='Hlavní stránka'!$H$1,1,0)</f>
        <v>0</v>
      </c>
      <c r="I215" s="5">
        <f>IF('Tabulka klientů 2023'!$U219='Hlavní stránka'!$H$1,1,0)</f>
        <v>0</v>
      </c>
      <c r="J215" s="5">
        <f>IF('Tabulka klientů 2023'!$X219='Hlavní stránka'!$H$1,1,0)</f>
        <v>0</v>
      </c>
      <c r="K215" s="5">
        <f>IF('Tabulka klientů 2023'!$AA219='Hlavní stránka'!$H$1,1,0)</f>
        <v>0</v>
      </c>
      <c r="L215" s="5">
        <f>IF('Tabulka klientů 2023'!$AD219='Hlavní stránka'!$H$1,1,0)</f>
        <v>0</v>
      </c>
      <c r="M215" s="5">
        <f>IF('Tabulka klientů 2023'!$AG219='Hlavní stránka'!$H$1,1,0)</f>
        <v>0</v>
      </c>
      <c r="N215" s="5">
        <f>IF('Tabulka klientů 2023'!$AJ219='Hlavní stránka'!$H$1,1,0)</f>
        <v>0</v>
      </c>
      <c r="O215" s="5">
        <f>IF('Tabulka klientů 2023'!$AM219='Hlavní stránka'!$H$1,1,0)</f>
        <v>0</v>
      </c>
      <c r="P215" s="5">
        <f>IF('Tabulka klientů 2023'!$AP219='Hlavní stránka'!$H$1,1,0)</f>
        <v>0</v>
      </c>
      <c r="Q215" s="5">
        <f>IF('Tabulka klientů 2023'!$AS219='Hlavní stránka'!$H$1,1,0)</f>
        <v>0</v>
      </c>
      <c r="R215" s="5">
        <f>IF('Tabulka klientů 2023'!$AV219='Hlavní stránka'!$H$1,1,0)</f>
        <v>0</v>
      </c>
      <c r="S215" s="5">
        <f t="shared" si="0"/>
        <v>0</v>
      </c>
      <c r="T215" s="2">
        <f t="shared" si="12"/>
        <v>0</v>
      </c>
      <c r="U215" s="5">
        <f>IF('Tabulka klientů 2023'!$R219='Hlavní stránka'!U$1,1,0)</f>
        <v>0</v>
      </c>
      <c r="V215" s="5">
        <f>IF('Tabulka klientů 2023'!$U219='Hlavní stránka'!U$1,1,0)</f>
        <v>0</v>
      </c>
      <c r="W215" s="5">
        <f>IF('Tabulka klientů 2023'!$X219='Hlavní stránka'!U$1,1,0)</f>
        <v>0</v>
      </c>
      <c r="X215" s="5">
        <f>IF('Tabulka klientů 2023'!$AA219='Hlavní stránka'!U$1,1,0)</f>
        <v>0</v>
      </c>
      <c r="Y215" s="5">
        <f>IF('Tabulka klientů 2023'!$AD219='Hlavní stránka'!U$1,1,0)</f>
        <v>0</v>
      </c>
      <c r="Z215" s="5">
        <f>IF('Tabulka klientů 2023'!$AG219='Hlavní stránka'!U$1,1,0)</f>
        <v>0</v>
      </c>
      <c r="AA215" s="5">
        <f>IF('Tabulka klientů 2023'!$AJ219='Hlavní stránka'!U$1,1,0)</f>
        <v>0</v>
      </c>
      <c r="AB215" s="5">
        <f>IF('Tabulka klientů 2023'!$AM219='Hlavní stránka'!U$1,1,0)</f>
        <v>0</v>
      </c>
      <c r="AC215" s="5">
        <f>IF('Tabulka klientů 2023'!$AP219='Hlavní stránka'!U$1,1,0)</f>
        <v>0</v>
      </c>
      <c r="AD215" s="5">
        <f>IF('Tabulka klientů 2023'!$AS219='Hlavní stránka'!U$1,1,0)</f>
        <v>0</v>
      </c>
      <c r="AE215" s="5">
        <f>IF('Tabulka klientů 2023'!$AV219='Hlavní stránka'!U$1,1,0)</f>
        <v>0</v>
      </c>
      <c r="AF215" s="5">
        <f t="shared" si="1"/>
        <v>0</v>
      </c>
      <c r="AG215" s="2">
        <f t="shared" si="13"/>
        <v>0</v>
      </c>
      <c r="AH215" s="5">
        <f>IF('Tabulka klientů 2023'!$R219='Hlavní stránka'!AH$1,1,0)</f>
        <v>0</v>
      </c>
      <c r="AI215" s="5">
        <f>IF('Tabulka klientů 2023'!$U219='Hlavní stránka'!AH$1,1,0)</f>
        <v>0</v>
      </c>
      <c r="AJ215" s="5">
        <f>IF('Tabulka klientů 2023'!$X219='Hlavní stránka'!AH$1,1,0)</f>
        <v>0</v>
      </c>
      <c r="AK215" s="5">
        <f>IF('Tabulka klientů 2023'!$AA219='Hlavní stránka'!AH$1,1,0)</f>
        <v>0</v>
      </c>
      <c r="AL215" s="5">
        <f>IF('Tabulka klientů 2023'!$AD219='Hlavní stránka'!AH$1,1,0)</f>
        <v>0</v>
      </c>
      <c r="AM215" s="5">
        <f>IF('Tabulka klientů 2023'!$AG219='Hlavní stránka'!AH$1,1,0)</f>
        <v>0</v>
      </c>
      <c r="AN215" s="5">
        <f>IF('Tabulka klientů 2023'!$AJ219='Hlavní stránka'!AH$1,1,0)</f>
        <v>0</v>
      </c>
      <c r="AO215" s="5">
        <f>IF('Tabulka klientů 2023'!$AM219='Hlavní stránka'!AH$1,1,0)</f>
        <v>0</v>
      </c>
      <c r="AP215" s="5">
        <f>IF('Tabulka klientů 2023'!$AP219='Hlavní stránka'!AH$1,1,0)</f>
        <v>0</v>
      </c>
      <c r="AQ215" s="5">
        <f>IF('Tabulka klientů 2023'!$AS219='Hlavní stránka'!AH$1,1,0)</f>
        <v>0</v>
      </c>
      <c r="AR215" s="5">
        <f>IF('Tabulka klientů 2023'!$AV219='Hlavní stránka'!AH$1,1,0)</f>
        <v>0</v>
      </c>
      <c r="AS215" s="5">
        <f t="shared" si="2"/>
        <v>0</v>
      </c>
      <c r="AT215" s="2">
        <f t="shared" si="14"/>
        <v>0</v>
      </c>
      <c r="AU215" s="5">
        <f>IF('Tabulka klientů 2023'!$R219='Hlavní stránka'!AU$1,1,0)</f>
        <v>0</v>
      </c>
      <c r="AV215" s="5">
        <f>IF('Tabulka klientů 2023'!$U219='Hlavní stránka'!AU$1,1,0)</f>
        <v>0</v>
      </c>
      <c r="AW215" s="5">
        <f>IF('Tabulka klientů 2023'!$X219='Hlavní stránka'!AU$1,1,0)</f>
        <v>0</v>
      </c>
      <c r="AX215" s="5">
        <f>IF('Tabulka klientů 2023'!$AA219='Hlavní stránka'!AU$1,1,0)</f>
        <v>0</v>
      </c>
      <c r="AY215" s="5">
        <f>IF('Tabulka klientů 2023'!$AD219='Hlavní stránka'!AU$1,1,0)</f>
        <v>0</v>
      </c>
      <c r="AZ215" s="5">
        <f>IF('Tabulka klientů 2023'!$AG219='Hlavní stránka'!AU$1,1,0)</f>
        <v>0</v>
      </c>
      <c r="BA215" s="5">
        <f>IF('Tabulka klientů 2023'!$AJ219='Hlavní stránka'!AU$1,1,0)</f>
        <v>0</v>
      </c>
      <c r="BB215" s="5">
        <f>IF('Tabulka klientů 2023'!$AM219='Hlavní stránka'!AU$1,1,0)</f>
        <v>0</v>
      </c>
      <c r="BC215" s="5">
        <f>IF('Tabulka klientů 2023'!$AP219='Hlavní stránka'!AU$1,1,0)</f>
        <v>0</v>
      </c>
      <c r="BD215" s="5">
        <f>IF('Tabulka klientů 2023'!$AS219='Hlavní stránka'!AU$1,1,0)</f>
        <v>0</v>
      </c>
      <c r="BE215" s="5">
        <f>IF('Tabulka klientů 2023'!$AV219='Hlavní stránka'!AU$1,1,0)</f>
        <v>0</v>
      </c>
      <c r="BF215" s="5">
        <f t="shared" si="3"/>
        <v>0</v>
      </c>
      <c r="BG215" s="2">
        <f t="shared" si="15"/>
        <v>0</v>
      </c>
      <c r="BH215" s="5">
        <f>IF('Tabulka klientů 2023'!$R219='Hlavní stránka'!BH$1,1,0)</f>
        <v>0</v>
      </c>
      <c r="BI215" s="5">
        <f>IF('Tabulka klientů 2023'!$U219='Hlavní stránka'!BH$1,1,0)</f>
        <v>0</v>
      </c>
      <c r="BJ215" s="5">
        <f>IF('Tabulka klientů 2023'!$X219='Hlavní stránka'!BH$1,1,0)</f>
        <v>0</v>
      </c>
      <c r="BK215" s="5">
        <f>IF('Tabulka klientů 2023'!$AA219='Hlavní stránka'!BH$1,1,0)</f>
        <v>0</v>
      </c>
      <c r="BL215" s="5">
        <f>IF('Tabulka klientů 2023'!$AD219='Hlavní stránka'!BH$1,1,0)</f>
        <v>0</v>
      </c>
      <c r="BM215" s="5">
        <f>IF('Tabulka klientů 2023'!$AG219='Hlavní stránka'!BH$1,1,0)</f>
        <v>0</v>
      </c>
      <c r="BN215" s="5">
        <f>IF('Tabulka klientů 2023'!$AJ219='Hlavní stránka'!BH$1,1,0)</f>
        <v>0</v>
      </c>
      <c r="BO215" s="5">
        <f>IF('Tabulka klientů 2023'!$AM219='Hlavní stránka'!BH$1,1,0)</f>
        <v>0</v>
      </c>
      <c r="BP215" s="5">
        <f>IF('Tabulka klientů 2023'!$AP219='Hlavní stránka'!BH$1,1,0)</f>
        <v>0</v>
      </c>
      <c r="BQ215" s="5">
        <f>IF('Tabulka klientů 2023'!$AS219='Hlavní stránka'!BH$1,1,0)</f>
        <v>0</v>
      </c>
      <c r="BR215" s="5">
        <f>IF('Tabulka klientů 2023'!$AV219='Hlavní stránka'!BH$1,1,0)</f>
        <v>0</v>
      </c>
      <c r="BS215" s="5">
        <f t="shared" si="4"/>
        <v>0</v>
      </c>
      <c r="BT215" s="2">
        <f t="shared" si="16"/>
        <v>0</v>
      </c>
      <c r="BU215" s="5">
        <f>IF('Tabulka klientů 2023'!$R219='Hlavní stránka'!BU$1,1,0)</f>
        <v>0</v>
      </c>
      <c r="BV215" s="5">
        <f>IF('Tabulka klientů 2023'!$U219='Hlavní stránka'!BU$1,1,0)</f>
        <v>0</v>
      </c>
      <c r="BW215" s="5">
        <f>IF('Tabulka klientů 2023'!$X219='Hlavní stránka'!BU$1,1,0)</f>
        <v>0</v>
      </c>
      <c r="BX215" s="5">
        <f>IF('Tabulka klientů 2023'!$AA219='Hlavní stránka'!BU$1,1,0)</f>
        <v>0</v>
      </c>
      <c r="BY215" s="5">
        <f>IF('Tabulka klientů 2023'!$AD219='Hlavní stránka'!BU$1,1,0)</f>
        <v>0</v>
      </c>
      <c r="BZ215" s="5">
        <f>IF('Tabulka klientů 2023'!$AG219='Hlavní stránka'!BU$1,1,0)</f>
        <v>0</v>
      </c>
      <c r="CA215" s="5">
        <f>IF('Tabulka klientů 2023'!$AJ219='Hlavní stránka'!BU$1,1,0)</f>
        <v>0</v>
      </c>
      <c r="CB215" s="5">
        <f>IF('Tabulka klientů 2023'!$AM219='Hlavní stránka'!BU$1,1,0)</f>
        <v>0</v>
      </c>
      <c r="CC215" s="5">
        <f>IF('Tabulka klientů 2023'!$AP219='Hlavní stránka'!BU$1,1,0)</f>
        <v>0</v>
      </c>
      <c r="CD215" s="5">
        <f>IF('Tabulka klientů 2023'!$AS219='Hlavní stránka'!BU$1,1,0)</f>
        <v>0</v>
      </c>
      <c r="CE215" s="5">
        <f>IF('Tabulka klientů 2023'!$AV219='Hlavní stránka'!BU$1,1,0)</f>
        <v>0</v>
      </c>
      <c r="CF215" s="5">
        <f t="shared" si="5"/>
        <v>0</v>
      </c>
      <c r="CG215" s="2">
        <f t="shared" si="17"/>
        <v>0</v>
      </c>
      <c r="CH215" s="5">
        <f>IF('Tabulka klientů 2023'!$R219='Hlavní stránka'!CH$1,1,0)</f>
        <v>0</v>
      </c>
      <c r="CI215" s="5">
        <f>IF('Tabulka klientů 2023'!$U219='Hlavní stránka'!CH$1,1,0)</f>
        <v>0</v>
      </c>
      <c r="CJ215" s="5">
        <f>IF('Tabulka klientů 2023'!$X219='Hlavní stránka'!CH$1,1,0)</f>
        <v>0</v>
      </c>
      <c r="CK215" s="5">
        <f>IF('Tabulka klientů 2023'!$AA219='Hlavní stránka'!CH$1,1,0)</f>
        <v>0</v>
      </c>
      <c r="CL215" s="5">
        <f>IF('Tabulka klientů 2023'!$AD219='Hlavní stránka'!CH$1,1,0)</f>
        <v>0</v>
      </c>
      <c r="CM215" s="5">
        <f>IF('Tabulka klientů 2023'!$AG219='Hlavní stránka'!CH$1,1,0)</f>
        <v>0</v>
      </c>
      <c r="CN215" s="5">
        <f>IF('Tabulka klientů 2023'!$AJ219='Hlavní stránka'!CH$1,1,0)</f>
        <v>0</v>
      </c>
      <c r="CO215" s="5">
        <f>IF('Tabulka klientů 2023'!$AM219='Hlavní stránka'!CH$1,1,0)</f>
        <v>0</v>
      </c>
      <c r="CP215" s="5">
        <f>IF('Tabulka klientů 2023'!$AP219='Hlavní stránka'!CH$1,1,0)</f>
        <v>0</v>
      </c>
      <c r="CQ215" s="5">
        <f>IF('Tabulka klientů 2023'!$AS219='Hlavní stránka'!CH$1,1,0)</f>
        <v>0</v>
      </c>
      <c r="CR215" s="5">
        <f>IF('Tabulka klientů 2023'!$AV219='Hlavní stránka'!CH$1,1,0)</f>
        <v>0</v>
      </c>
      <c r="CS215" s="5">
        <f t="shared" si="6"/>
        <v>0</v>
      </c>
      <c r="CT215" s="2">
        <f t="shared" si="18"/>
        <v>0</v>
      </c>
      <c r="CU215" s="5">
        <f>IF('Tabulka klientů 2023'!$R219='Hlavní stránka'!CU$1,1,0)</f>
        <v>0</v>
      </c>
      <c r="CV215" s="5">
        <f>IF('Tabulka klientů 2023'!$U219='Hlavní stránka'!CU$1,1,0)</f>
        <v>0</v>
      </c>
      <c r="CW215" s="5">
        <f>IF('Tabulka klientů 2023'!$X219='Hlavní stránka'!CU$1,1,0)</f>
        <v>0</v>
      </c>
      <c r="CX215" s="5">
        <f>IF('Tabulka klientů 2023'!$AA219='Hlavní stránka'!CU$1,1,0)</f>
        <v>0</v>
      </c>
      <c r="CY215" s="5">
        <f>IF('Tabulka klientů 2023'!$AD219='Hlavní stránka'!CU$1,1,0)</f>
        <v>0</v>
      </c>
      <c r="CZ215" s="5">
        <f>IF('Tabulka klientů 2023'!$AG219='Hlavní stránka'!CU$1,1,0)</f>
        <v>0</v>
      </c>
      <c r="DA215" s="5">
        <f>IF('Tabulka klientů 2023'!$AJ219='Hlavní stránka'!CU$1,1,0)</f>
        <v>0</v>
      </c>
      <c r="DB215" s="5">
        <f>IF('Tabulka klientů 2023'!$AM219='Hlavní stránka'!CU$1,1,0)</f>
        <v>0</v>
      </c>
      <c r="DC215" s="5">
        <f>IF('Tabulka klientů 2023'!$AP219='Hlavní stránka'!CU$1,1,0)</f>
        <v>0</v>
      </c>
      <c r="DD215" s="5">
        <f>IF('Tabulka klientů 2023'!$AS219='Hlavní stránka'!CU$1,1,0)</f>
        <v>0</v>
      </c>
      <c r="DE215" s="5">
        <f>IF('Tabulka klientů 2023'!$AV219='Hlavní stránka'!CU$1,1,0)</f>
        <v>0</v>
      </c>
      <c r="DF215" s="5">
        <f t="shared" si="7"/>
        <v>0</v>
      </c>
      <c r="DG215" s="2">
        <f t="shared" si="19"/>
        <v>0</v>
      </c>
      <c r="DH215" s="5">
        <f>IF('Tabulka klientů 2023'!$R219='Hlavní stránka'!DH$1,1,0)</f>
        <v>0</v>
      </c>
      <c r="DI215" s="5">
        <f>IF('Tabulka klientů 2023'!$U219='Hlavní stránka'!DH$1,1,0)</f>
        <v>0</v>
      </c>
      <c r="DJ215" s="5">
        <f>IF('Tabulka klientů 2023'!$X219='Hlavní stránka'!DH$1,1,0)</f>
        <v>0</v>
      </c>
      <c r="DK215" s="5">
        <f>IF('Tabulka klientů 2023'!$AA219='Hlavní stránka'!DH$1,1,0)</f>
        <v>0</v>
      </c>
      <c r="DL215" s="5">
        <f>IF('Tabulka klientů 2023'!$AD219='Hlavní stránka'!DH$1,1,0)</f>
        <v>0</v>
      </c>
      <c r="DM215" s="5">
        <f>IF('Tabulka klientů 2023'!$AG219='Hlavní stránka'!DH$1,1,0)</f>
        <v>0</v>
      </c>
      <c r="DN215" s="5">
        <f>IF('Tabulka klientů 2023'!$AJ219='Hlavní stránka'!DH$1,1,0)</f>
        <v>0</v>
      </c>
      <c r="DO215" s="5">
        <f>IF('Tabulka klientů 2023'!$AM219='Hlavní stránka'!DH$1,1,0)</f>
        <v>0</v>
      </c>
      <c r="DP215" s="5">
        <f>IF('Tabulka klientů 2023'!$AP219='Hlavní stránka'!DH$1,1,0)</f>
        <v>0</v>
      </c>
      <c r="DQ215" s="5">
        <f>IF('Tabulka klientů 2023'!$AS219='Hlavní stránka'!DH$1,1,0)</f>
        <v>0</v>
      </c>
      <c r="DR215" s="5">
        <f>IF('Tabulka klientů 2023'!$AV219='Hlavní stránka'!DH$1,1,0)</f>
        <v>0</v>
      </c>
      <c r="DS215" s="5">
        <f t="shared" si="8"/>
        <v>0</v>
      </c>
      <c r="DT215" s="2">
        <f t="shared" si="20"/>
        <v>0</v>
      </c>
      <c r="DU215" s="5">
        <f>IF('Tabulka klientů 2023'!$R219='Hlavní stránka'!DU$1,1,0)</f>
        <v>0</v>
      </c>
      <c r="DV215" s="5">
        <f>IF('Tabulka klientů 2023'!$U219='Hlavní stránka'!DU$1,1,0)</f>
        <v>0</v>
      </c>
      <c r="DW215" s="5">
        <f>IF('Tabulka klientů 2023'!$X219='Hlavní stránka'!DU$1,1,0)</f>
        <v>0</v>
      </c>
      <c r="DX215" s="5">
        <f>IF('Tabulka klientů 2023'!$AA219='Hlavní stránka'!DU$1,1,0)</f>
        <v>0</v>
      </c>
      <c r="DY215" s="5">
        <f>IF('Tabulka klientů 2023'!$AD219='Hlavní stránka'!DU$1,1,0)</f>
        <v>0</v>
      </c>
      <c r="DZ215" s="5">
        <f>IF('Tabulka klientů 2023'!$AG219='Hlavní stránka'!DU$1,1,0)</f>
        <v>0</v>
      </c>
      <c r="EA215" s="5">
        <f>IF('Tabulka klientů 2023'!$AJ219='Hlavní stránka'!DU$1,1,0)</f>
        <v>0</v>
      </c>
      <c r="EB215" s="5">
        <f>IF('Tabulka klientů 2023'!$AM219='Hlavní stránka'!DU$1,1,0)</f>
        <v>0</v>
      </c>
      <c r="EC215" s="5">
        <f>IF('Tabulka klientů 2023'!$AP219='Hlavní stránka'!DU$1,1,0)</f>
        <v>0</v>
      </c>
      <c r="ED215" s="5">
        <f>IF('Tabulka klientů 2023'!$AS219='Hlavní stránka'!DU$1,1,0)</f>
        <v>0</v>
      </c>
      <c r="EE215" s="5">
        <f>IF('Tabulka klientů 2023'!$AV219='Hlavní stránka'!DU$1,1,0)</f>
        <v>0</v>
      </c>
      <c r="EF215" s="5">
        <f t="shared" si="9"/>
        <v>0</v>
      </c>
      <c r="EG215" s="2">
        <f t="shared" si="21"/>
        <v>0</v>
      </c>
      <c r="EH215" s="5">
        <f>IF('Tabulka klientů 2023'!$R219='Hlavní stránka'!EH$1,1,0)</f>
        <v>0</v>
      </c>
      <c r="EI215" s="5">
        <f>IF('Tabulka klientů 2023'!$U219='Hlavní stránka'!EH$1,1,0)</f>
        <v>0</v>
      </c>
      <c r="EJ215" s="5">
        <f>IF('Tabulka klientů 2023'!$X219='Hlavní stránka'!EH$1,1,0)</f>
        <v>0</v>
      </c>
      <c r="EK215" s="5">
        <f>IF('Tabulka klientů 2023'!$AA219='Hlavní stránka'!EH$1,1,0)</f>
        <v>0</v>
      </c>
      <c r="EL215" s="5">
        <f>IF('Tabulka klientů 2023'!$AD219='Hlavní stránka'!EH$1,1,0)</f>
        <v>0</v>
      </c>
      <c r="EM215" s="5">
        <f>IF('Tabulka klientů 2023'!$AG219='Hlavní stránka'!EH$1,1,0)</f>
        <v>0</v>
      </c>
      <c r="EN215" s="5">
        <f>IF('Tabulka klientů 2023'!$AJ219='Hlavní stránka'!EH$1,1,0)</f>
        <v>0</v>
      </c>
      <c r="EO215" s="5">
        <f>IF('Tabulka klientů 2023'!$AM219='Hlavní stránka'!EH$1,1,0)</f>
        <v>0</v>
      </c>
      <c r="EP215" s="5">
        <f>IF('Tabulka klientů 2023'!$AP219='Hlavní stránka'!EH$1,1,0)</f>
        <v>0</v>
      </c>
      <c r="EQ215" s="5">
        <f>IF('Tabulka klientů 2023'!$AS219='Hlavní stránka'!EH$1,1,0)</f>
        <v>0</v>
      </c>
      <c r="ER215" s="5">
        <f>IF('Tabulka klientů 2023'!$AV219='Hlavní stránka'!EH$1,1,0)</f>
        <v>0</v>
      </c>
      <c r="ES215" s="5">
        <f t="shared" si="10"/>
        <v>0</v>
      </c>
      <c r="ET215" s="2">
        <f t="shared" si="22"/>
        <v>0</v>
      </c>
      <c r="EU215" s="5">
        <f>IF('Tabulka klientů 2023'!$R219='Hlavní stránka'!EU$1,1,0)</f>
        <v>0</v>
      </c>
      <c r="EV215" s="5">
        <f>IF('Tabulka klientů 2023'!$U219='Hlavní stránka'!EU$1,1,0)</f>
        <v>0</v>
      </c>
      <c r="EW215" s="5">
        <f>IF('Tabulka klientů 2023'!$X219='Hlavní stránka'!EU$1,1,0)</f>
        <v>0</v>
      </c>
      <c r="EX215" s="5">
        <f>IF('Tabulka klientů 2023'!$AA219='Hlavní stránka'!EU$1,1,0)</f>
        <v>0</v>
      </c>
      <c r="EY215" s="5">
        <f>IF('Tabulka klientů 2023'!$AD219='Hlavní stránka'!EU$1,1,0)</f>
        <v>0</v>
      </c>
      <c r="EZ215" s="5">
        <f>IF('Tabulka klientů 2023'!$AG219='Hlavní stránka'!EU$1,1,0)</f>
        <v>0</v>
      </c>
      <c r="FA215" s="5">
        <f>IF('Tabulka klientů 2023'!$AJ219='Hlavní stránka'!EU$1,1,0)</f>
        <v>0</v>
      </c>
      <c r="FB215" s="5">
        <f>IF('Tabulka klientů 2023'!$AM219='Hlavní stránka'!EU$1,1,0)</f>
        <v>0</v>
      </c>
      <c r="FC215" s="5">
        <f>IF('Tabulka klientů 2023'!$AP219='Hlavní stránka'!EU$1,1,0)</f>
        <v>0</v>
      </c>
      <c r="FD215" s="5">
        <f>IF('Tabulka klientů 2023'!$AS219='Hlavní stránka'!EU$1,1,0)</f>
        <v>0</v>
      </c>
      <c r="FE215" s="5">
        <f>IF('Tabulka klientů 2023'!$AV219='Hlavní stránka'!EU$1,1,0)</f>
        <v>0</v>
      </c>
      <c r="FF215" s="5">
        <f t="shared" si="11"/>
        <v>0</v>
      </c>
      <c r="FG215" s="2">
        <f t="shared" si="23"/>
        <v>0</v>
      </c>
    </row>
    <row r="216" spans="1:163" ht="1.5" hidden="1" customHeight="1" x14ac:dyDescent="0.25">
      <c r="A216" s="4"/>
      <c r="B216" s="4"/>
      <c r="C216" s="4"/>
      <c r="D216" s="4"/>
      <c r="E216" s="4"/>
      <c r="F216" s="4"/>
      <c r="G216" s="4"/>
      <c r="H216" s="5">
        <f>IF('Tabulka klientů 2023'!$R220='Hlavní stránka'!$H$1,1,0)</f>
        <v>0</v>
      </c>
      <c r="I216" s="5">
        <f>IF('Tabulka klientů 2023'!$U220='Hlavní stránka'!$H$1,1,0)</f>
        <v>0</v>
      </c>
      <c r="J216" s="5">
        <f>IF('Tabulka klientů 2023'!$X220='Hlavní stránka'!$H$1,1,0)</f>
        <v>0</v>
      </c>
      <c r="K216" s="5">
        <f>IF('Tabulka klientů 2023'!$AA220='Hlavní stránka'!$H$1,1,0)</f>
        <v>0</v>
      </c>
      <c r="L216" s="5">
        <f>IF('Tabulka klientů 2023'!$AD220='Hlavní stránka'!$H$1,1,0)</f>
        <v>0</v>
      </c>
      <c r="M216" s="5">
        <f>IF('Tabulka klientů 2023'!$AG220='Hlavní stránka'!$H$1,1,0)</f>
        <v>0</v>
      </c>
      <c r="N216" s="5">
        <f>IF('Tabulka klientů 2023'!$AJ220='Hlavní stránka'!$H$1,1,0)</f>
        <v>0</v>
      </c>
      <c r="O216" s="5">
        <f>IF('Tabulka klientů 2023'!$AM220='Hlavní stránka'!$H$1,1,0)</f>
        <v>0</v>
      </c>
      <c r="P216" s="5">
        <f>IF('Tabulka klientů 2023'!$AP220='Hlavní stránka'!$H$1,1,0)</f>
        <v>0</v>
      </c>
      <c r="Q216" s="5">
        <f>IF('Tabulka klientů 2023'!$AS220='Hlavní stránka'!$H$1,1,0)</f>
        <v>0</v>
      </c>
      <c r="R216" s="5">
        <f>IF('Tabulka klientů 2023'!$AV220='Hlavní stránka'!$H$1,1,0)</f>
        <v>0</v>
      </c>
      <c r="S216" s="5">
        <f t="shared" si="0"/>
        <v>0</v>
      </c>
      <c r="T216" s="2">
        <f t="shared" si="12"/>
        <v>0</v>
      </c>
      <c r="U216" s="5">
        <f>IF('Tabulka klientů 2023'!$R220='Hlavní stránka'!U$1,1,0)</f>
        <v>0</v>
      </c>
      <c r="V216" s="5">
        <f>IF('Tabulka klientů 2023'!$U220='Hlavní stránka'!U$1,1,0)</f>
        <v>0</v>
      </c>
      <c r="W216" s="5">
        <f>IF('Tabulka klientů 2023'!$X220='Hlavní stránka'!U$1,1,0)</f>
        <v>0</v>
      </c>
      <c r="X216" s="5">
        <f>IF('Tabulka klientů 2023'!$AA220='Hlavní stránka'!U$1,1,0)</f>
        <v>0</v>
      </c>
      <c r="Y216" s="5">
        <f>IF('Tabulka klientů 2023'!$AD220='Hlavní stránka'!U$1,1,0)</f>
        <v>0</v>
      </c>
      <c r="Z216" s="5">
        <f>IF('Tabulka klientů 2023'!$AG220='Hlavní stránka'!U$1,1,0)</f>
        <v>0</v>
      </c>
      <c r="AA216" s="5">
        <f>IF('Tabulka klientů 2023'!$AJ220='Hlavní stránka'!U$1,1,0)</f>
        <v>0</v>
      </c>
      <c r="AB216" s="5">
        <f>IF('Tabulka klientů 2023'!$AM220='Hlavní stránka'!U$1,1,0)</f>
        <v>0</v>
      </c>
      <c r="AC216" s="5">
        <f>IF('Tabulka klientů 2023'!$AP220='Hlavní stránka'!U$1,1,0)</f>
        <v>0</v>
      </c>
      <c r="AD216" s="5">
        <f>IF('Tabulka klientů 2023'!$AS220='Hlavní stránka'!U$1,1,0)</f>
        <v>0</v>
      </c>
      <c r="AE216" s="5">
        <f>IF('Tabulka klientů 2023'!$AV220='Hlavní stránka'!U$1,1,0)</f>
        <v>0</v>
      </c>
      <c r="AF216" s="5">
        <f t="shared" si="1"/>
        <v>0</v>
      </c>
      <c r="AG216" s="2">
        <f t="shared" si="13"/>
        <v>0</v>
      </c>
      <c r="AH216" s="5">
        <f>IF('Tabulka klientů 2023'!$R220='Hlavní stránka'!AH$1,1,0)</f>
        <v>0</v>
      </c>
      <c r="AI216" s="5">
        <f>IF('Tabulka klientů 2023'!$U220='Hlavní stránka'!AH$1,1,0)</f>
        <v>0</v>
      </c>
      <c r="AJ216" s="5">
        <f>IF('Tabulka klientů 2023'!$X220='Hlavní stránka'!AH$1,1,0)</f>
        <v>0</v>
      </c>
      <c r="AK216" s="5">
        <f>IF('Tabulka klientů 2023'!$AA220='Hlavní stránka'!AH$1,1,0)</f>
        <v>0</v>
      </c>
      <c r="AL216" s="5">
        <f>IF('Tabulka klientů 2023'!$AD220='Hlavní stránka'!AH$1,1,0)</f>
        <v>0</v>
      </c>
      <c r="AM216" s="5">
        <f>IF('Tabulka klientů 2023'!$AG220='Hlavní stránka'!AH$1,1,0)</f>
        <v>0</v>
      </c>
      <c r="AN216" s="5">
        <f>IF('Tabulka klientů 2023'!$AJ220='Hlavní stránka'!AH$1,1,0)</f>
        <v>0</v>
      </c>
      <c r="AO216" s="5">
        <f>IF('Tabulka klientů 2023'!$AM220='Hlavní stránka'!AH$1,1,0)</f>
        <v>0</v>
      </c>
      <c r="AP216" s="5">
        <f>IF('Tabulka klientů 2023'!$AP220='Hlavní stránka'!AH$1,1,0)</f>
        <v>0</v>
      </c>
      <c r="AQ216" s="5">
        <f>IF('Tabulka klientů 2023'!$AS220='Hlavní stránka'!AH$1,1,0)</f>
        <v>0</v>
      </c>
      <c r="AR216" s="5">
        <f>IF('Tabulka klientů 2023'!$AV220='Hlavní stránka'!AH$1,1,0)</f>
        <v>0</v>
      </c>
      <c r="AS216" s="5">
        <f t="shared" si="2"/>
        <v>0</v>
      </c>
      <c r="AT216" s="2">
        <f t="shared" si="14"/>
        <v>0</v>
      </c>
      <c r="AU216" s="5">
        <f>IF('Tabulka klientů 2023'!$R220='Hlavní stránka'!AU$1,1,0)</f>
        <v>0</v>
      </c>
      <c r="AV216" s="5">
        <f>IF('Tabulka klientů 2023'!$U220='Hlavní stránka'!AU$1,1,0)</f>
        <v>0</v>
      </c>
      <c r="AW216" s="5">
        <f>IF('Tabulka klientů 2023'!$X220='Hlavní stránka'!AU$1,1,0)</f>
        <v>0</v>
      </c>
      <c r="AX216" s="5">
        <f>IF('Tabulka klientů 2023'!$AA220='Hlavní stránka'!AU$1,1,0)</f>
        <v>0</v>
      </c>
      <c r="AY216" s="5">
        <f>IF('Tabulka klientů 2023'!$AD220='Hlavní stránka'!AU$1,1,0)</f>
        <v>0</v>
      </c>
      <c r="AZ216" s="5">
        <f>IF('Tabulka klientů 2023'!$AG220='Hlavní stránka'!AU$1,1,0)</f>
        <v>0</v>
      </c>
      <c r="BA216" s="5">
        <f>IF('Tabulka klientů 2023'!$AJ220='Hlavní stránka'!AU$1,1,0)</f>
        <v>0</v>
      </c>
      <c r="BB216" s="5">
        <f>IF('Tabulka klientů 2023'!$AM220='Hlavní stránka'!AU$1,1,0)</f>
        <v>0</v>
      </c>
      <c r="BC216" s="5">
        <f>IF('Tabulka klientů 2023'!$AP220='Hlavní stránka'!AU$1,1,0)</f>
        <v>0</v>
      </c>
      <c r="BD216" s="5">
        <f>IF('Tabulka klientů 2023'!$AS220='Hlavní stránka'!AU$1,1,0)</f>
        <v>0</v>
      </c>
      <c r="BE216" s="5">
        <f>IF('Tabulka klientů 2023'!$AV220='Hlavní stránka'!AU$1,1,0)</f>
        <v>0</v>
      </c>
      <c r="BF216" s="5">
        <f t="shared" si="3"/>
        <v>0</v>
      </c>
      <c r="BG216" s="2">
        <f t="shared" si="15"/>
        <v>0</v>
      </c>
      <c r="BH216" s="5">
        <f>IF('Tabulka klientů 2023'!$R220='Hlavní stránka'!BH$1,1,0)</f>
        <v>0</v>
      </c>
      <c r="BI216" s="5">
        <f>IF('Tabulka klientů 2023'!$U220='Hlavní stránka'!BH$1,1,0)</f>
        <v>0</v>
      </c>
      <c r="BJ216" s="5">
        <f>IF('Tabulka klientů 2023'!$X220='Hlavní stránka'!BH$1,1,0)</f>
        <v>0</v>
      </c>
      <c r="BK216" s="5">
        <f>IF('Tabulka klientů 2023'!$AA220='Hlavní stránka'!BH$1,1,0)</f>
        <v>0</v>
      </c>
      <c r="BL216" s="5">
        <f>IF('Tabulka klientů 2023'!$AD220='Hlavní stránka'!BH$1,1,0)</f>
        <v>0</v>
      </c>
      <c r="BM216" s="5">
        <f>IF('Tabulka klientů 2023'!$AG220='Hlavní stránka'!BH$1,1,0)</f>
        <v>0</v>
      </c>
      <c r="BN216" s="5">
        <f>IF('Tabulka klientů 2023'!$AJ220='Hlavní stránka'!BH$1,1,0)</f>
        <v>0</v>
      </c>
      <c r="BO216" s="5">
        <f>IF('Tabulka klientů 2023'!$AM220='Hlavní stránka'!BH$1,1,0)</f>
        <v>0</v>
      </c>
      <c r="BP216" s="5">
        <f>IF('Tabulka klientů 2023'!$AP220='Hlavní stránka'!BH$1,1,0)</f>
        <v>0</v>
      </c>
      <c r="BQ216" s="5">
        <f>IF('Tabulka klientů 2023'!$AS220='Hlavní stránka'!BH$1,1,0)</f>
        <v>0</v>
      </c>
      <c r="BR216" s="5">
        <f>IF('Tabulka klientů 2023'!$AV220='Hlavní stránka'!BH$1,1,0)</f>
        <v>0</v>
      </c>
      <c r="BS216" s="5">
        <f t="shared" si="4"/>
        <v>0</v>
      </c>
      <c r="BT216" s="2">
        <f t="shared" si="16"/>
        <v>0</v>
      </c>
      <c r="BU216" s="5">
        <f>IF('Tabulka klientů 2023'!$R220='Hlavní stránka'!BU$1,1,0)</f>
        <v>0</v>
      </c>
      <c r="BV216" s="5">
        <f>IF('Tabulka klientů 2023'!$U220='Hlavní stránka'!BU$1,1,0)</f>
        <v>0</v>
      </c>
      <c r="BW216" s="5">
        <f>IF('Tabulka klientů 2023'!$X220='Hlavní stránka'!BU$1,1,0)</f>
        <v>0</v>
      </c>
      <c r="BX216" s="5">
        <f>IF('Tabulka klientů 2023'!$AA220='Hlavní stránka'!BU$1,1,0)</f>
        <v>0</v>
      </c>
      <c r="BY216" s="5">
        <f>IF('Tabulka klientů 2023'!$AD220='Hlavní stránka'!BU$1,1,0)</f>
        <v>0</v>
      </c>
      <c r="BZ216" s="5">
        <f>IF('Tabulka klientů 2023'!$AG220='Hlavní stránka'!BU$1,1,0)</f>
        <v>0</v>
      </c>
      <c r="CA216" s="5">
        <f>IF('Tabulka klientů 2023'!$AJ220='Hlavní stránka'!BU$1,1,0)</f>
        <v>0</v>
      </c>
      <c r="CB216" s="5">
        <f>IF('Tabulka klientů 2023'!$AM220='Hlavní stránka'!BU$1,1,0)</f>
        <v>0</v>
      </c>
      <c r="CC216" s="5">
        <f>IF('Tabulka klientů 2023'!$AP220='Hlavní stránka'!BU$1,1,0)</f>
        <v>0</v>
      </c>
      <c r="CD216" s="5">
        <f>IF('Tabulka klientů 2023'!$AS220='Hlavní stránka'!BU$1,1,0)</f>
        <v>0</v>
      </c>
      <c r="CE216" s="5">
        <f>IF('Tabulka klientů 2023'!$AV220='Hlavní stránka'!BU$1,1,0)</f>
        <v>0</v>
      </c>
      <c r="CF216" s="5">
        <f t="shared" si="5"/>
        <v>0</v>
      </c>
      <c r="CG216" s="2">
        <f t="shared" si="17"/>
        <v>0</v>
      </c>
      <c r="CH216" s="5">
        <f>IF('Tabulka klientů 2023'!$R220='Hlavní stránka'!CH$1,1,0)</f>
        <v>0</v>
      </c>
      <c r="CI216" s="5">
        <f>IF('Tabulka klientů 2023'!$U220='Hlavní stránka'!CH$1,1,0)</f>
        <v>0</v>
      </c>
      <c r="CJ216" s="5">
        <f>IF('Tabulka klientů 2023'!$X220='Hlavní stránka'!CH$1,1,0)</f>
        <v>0</v>
      </c>
      <c r="CK216" s="5">
        <f>IF('Tabulka klientů 2023'!$AA220='Hlavní stránka'!CH$1,1,0)</f>
        <v>0</v>
      </c>
      <c r="CL216" s="5">
        <f>IF('Tabulka klientů 2023'!$AD220='Hlavní stránka'!CH$1,1,0)</f>
        <v>0</v>
      </c>
      <c r="CM216" s="5">
        <f>IF('Tabulka klientů 2023'!$AG220='Hlavní stránka'!CH$1,1,0)</f>
        <v>0</v>
      </c>
      <c r="CN216" s="5">
        <f>IF('Tabulka klientů 2023'!$AJ220='Hlavní stránka'!CH$1,1,0)</f>
        <v>0</v>
      </c>
      <c r="CO216" s="5">
        <f>IF('Tabulka klientů 2023'!$AM220='Hlavní stránka'!CH$1,1,0)</f>
        <v>0</v>
      </c>
      <c r="CP216" s="5">
        <f>IF('Tabulka klientů 2023'!$AP220='Hlavní stránka'!CH$1,1,0)</f>
        <v>0</v>
      </c>
      <c r="CQ216" s="5">
        <f>IF('Tabulka klientů 2023'!$AS220='Hlavní stránka'!CH$1,1,0)</f>
        <v>0</v>
      </c>
      <c r="CR216" s="5">
        <f>IF('Tabulka klientů 2023'!$AV220='Hlavní stránka'!CH$1,1,0)</f>
        <v>0</v>
      </c>
      <c r="CS216" s="5">
        <f t="shared" si="6"/>
        <v>0</v>
      </c>
      <c r="CT216" s="2">
        <f t="shared" si="18"/>
        <v>0</v>
      </c>
      <c r="CU216" s="5">
        <f>IF('Tabulka klientů 2023'!$R220='Hlavní stránka'!CU$1,1,0)</f>
        <v>0</v>
      </c>
      <c r="CV216" s="5">
        <f>IF('Tabulka klientů 2023'!$U220='Hlavní stránka'!CU$1,1,0)</f>
        <v>0</v>
      </c>
      <c r="CW216" s="5">
        <f>IF('Tabulka klientů 2023'!$X220='Hlavní stránka'!CU$1,1,0)</f>
        <v>0</v>
      </c>
      <c r="CX216" s="5">
        <f>IF('Tabulka klientů 2023'!$AA220='Hlavní stránka'!CU$1,1,0)</f>
        <v>0</v>
      </c>
      <c r="CY216" s="5">
        <f>IF('Tabulka klientů 2023'!$AD220='Hlavní stránka'!CU$1,1,0)</f>
        <v>0</v>
      </c>
      <c r="CZ216" s="5">
        <f>IF('Tabulka klientů 2023'!$AG220='Hlavní stránka'!CU$1,1,0)</f>
        <v>0</v>
      </c>
      <c r="DA216" s="5">
        <f>IF('Tabulka klientů 2023'!$AJ220='Hlavní stránka'!CU$1,1,0)</f>
        <v>0</v>
      </c>
      <c r="DB216" s="5">
        <f>IF('Tabulka klientů 2023'!$AM220='Hlavní stránka'!CU$1,1,0)</f>
        <v>0</v>
      </c>
      <c r="DC216" s="5">
        <f>IF('Tabulka klientů 2023'!$AP220='Hlavní stránka'!CU$1,1,0)</f>
        <v>0</v>
      </c>
      <c r="DD216" s="5">
        <f>IF('Tabulka klientů 2023'!$AS220='Hlavní stránka'!CU$1,1,0)</f>
        <v>0</v>
      </c>
      <c r="DE216" s="5">
        <f>IF('Tabulka klientů 2023'!$AV220='Hlavní stránka'!CU$1,1,0)</f>
        <v>0</v>
      </c>
      <c r="DF216" s="5">
        <f t="shared" si="7"/>
        <v>0</v>
      </c>
      <c r="DG216" s="2">
        <f t="shared" si="19"/>
        <v>0</v>
      </c>
      <c r="DH216" s="5">
        <f>IF('Tabulka klientů 2023'!$R220='Hlavní stránka'!DH$1,1,0)</f>
        <v>0</v>
      </c>
      <c r="DI216" s="5">
        <f>IF('Tabulka klientů 2023'!$U220='Hlavní stránka'!DH$1,1,0)</f>
        <v>0</v>
      </c>
      <c r="DJ216" s="5">
        <f>IF('Tabulka klientů 2023'!$X220='Hlavní stránka'!DH$1,1,0)</f>
        <v>0</v>
      </c>
      <c r="DK216" s="5">
        <f>IF('Tabulka klientů 2023'!$AA220='Hlavní stránka'!DH$1,1,0)</f>
        <v>0</v>
      </c>
      <c r="DL216" s="5">
        <f>IF('Tabulka klientů 2023'!$AD220='Hlavní stránka'!DH$1,1,0)</f>
        <v>0</v>
      </c>
      <c r="DM216" s="5">
        <f>IF('Tabulka klientů 2023'!$AG220='Hlavní stránka'!DH$1,1,0)</f>
        <v>0</v>
      </c>
      <c r="DN216" s="5">
        <f>IF('Tabulka klientů 2023'!$AJ220='Hlavní stránka'!DH$1,1,0)</f>
        <v>0</v>
      </c>
      <c r="DO216" s="5">
        <f>IF('Tabulka klientů 2023'!$AM220='Hlavní stránka'!DH$1,1,0)</f>
        <v>0</v>
      </c>
      <c r="DP216" s="5">
        <f>IF('Tabulka klientů 2023'!$AP220='Hlavní stránka'!DH$1,1,0)</f>
        <v>0</v>
      </c>
      <c r="DQ216" s="5">
        <f>IF('Tabulka klientů 2023'!$AS220='Hlavní stránka'!DH$1,1,0)</f>
        <v>0</v>
      </c>
      <c r="DR216" s="5">
        <f>IF('Tabulka klientů 2023'!$AV220='Hlavní stránka'!DH$1,1,0)</f>
        <v>0</v>
      </c>
      <c r="DS216" s="5">
        <f t="shared" si="8"/>
        <v>0</v>
      </c>
      <c r="DT216" s="2">
        <f t="shared" si="20"/>
        <v>0</v>
      </c>
      <c r="DU216" s="5">
        <f>IF('Tabulka klientů 2023'!$R220='Hlavní stránka'!DU$1,1,0)</f>
        <v>0</v>
      </c>
      <c r="DV216" s="5">
        <f>IF('Tabulka klientů 2023'!$U220='Hlavní stránka'!DU$1,1,0)</f>
        <v>0</v>
      </c>
      <c r="DW216" s="5">
        <f>IF('Tabulka klientů 2023'!$X220='Hlavní stránka'!DU$1,1,0)</f>
        <v>0</v>
      </c>
      <c r="DX216" s="5">
        <f>IF('Tabulka klientů 2023'!$AA220='Hlavní stránka'!DU$1,1,0)</f>
        <v>0</v>
      </c>
      <c r="DY216" s="5">
        <f>IF('Tabulka klientů 2023'!$AD220='Hlavní stránka'!DU$1,1,0)</f>
        <v>0</v>
      </c>
      <c r="DZ216" s="5">
        <f>IF('Tabulka klientů 2023'!$AG220='Hlavní stránka'!DU$1,1,0)</f>
        <v>0</v>
      </c>
      <c r="EA216" s="5">
        <f>IF('Tabulka klientů 2023'!$AJ220='Hlavní stránka'!DU$1,1,0)</f>
        <v>0</v>
      </c>
      <c r="EB216" s="5">
        <f>IF('Tabulka klientů 2023'!$AM220='Hlavní stránka'!DU$1,1,0)</f>
        <v>0</v>
      </c>
      <c r="EC216" s="5">
        <f>IF('Tabulka klientů 2023'!$AP220='Hlavní stránka'!DU$1,1,0)</f>
        <v>0</v>
      </c>
      <c r="ED216" s="5">
        <f>IF('Tabulka klientů 2023'!$AS220='Hlavní stránka'!DU$1,1,0)</f>
        <v>0</v>
      </c>
      <c r="EE216" s="5">
        <f>IF('Tabulka klientů 2023'!$AV220='Hlavní stránka'!DU$1,1,0)</f>
        <v>0</v>
      </c>
      <c r="EF216" s="5">
        <f t="shared" si="9"/>
        <v>0</v>
      </c>
      <c r="EG216" s="2">
        <f t="shared" si="21"/>
        <v>0</v>
      </c>
      <c r="EH216" s="5">
        <f>IF('Tabulka klientů 2023'!$R220='Hlavní stránka'!EH$1,1,0)</f>
        <v>0</v>
      </c>
      <c r="EI216" s="5">
        <f>IF('Tabulka klientů 2023'!$U220='Hlavní stránka'!EH$1,1,0)</f>
        <v>0</v>
      </c>
      <c r="EJ216" s="5">
        <f>IF('Tabulka klientů 2023'!$X220='Hlavní stránka'!EH$1,1,0)</f>
        <v>0</v>
      </c>
      <c r="EK216" s="5">
        <f>IF('Tabulka klientů 2023'!$AA220='Hlavní stránka'!EH$1,1,0)</f>
        <v>0</v>
      </c>
      <c r="EL216" s="5">
        <f>IF('Tabulka klientů 2023'!$AD220='Hlavní stránka'!EH$1,1,0)</f>
        <v>0</v>
      </c>
      <c r="EM216" s="5">
        <f>IF('Tabulka klientů 2023'!$AG220='Hlavní stránka'!EH$1,1,0)</f>
        <v>0</v>
      </c>
      <c r="EN216" s="5">
        <f>IF('Tabulka klientů 2023'!$AJ220='Hlavní stránka'!EH$1,1,0)</f>
        <v>0</v>
      </c>
      <c r="EO216" s="5">
        <f>IF('Tabulka klientů 2023'!$AM220='Hlavní stránka'!EH$1,1,0)</f>
        <v>0</v>
      </c>
      <c r="EP216" s="5">
        <f>IF('Tabulka klientů 2023'!$AP220='Hlavní stránka'!EH$1,1,0)</f>
        <v>0</v>
      </c>
      <c r="EQ216" s="5">
        <f>IF('Tabulka klientů 2023'!$AS220='Hlavní stránka'!EH$1,1,0)</f>
        <v>0</v>
      </c>
      <c r="ER216" s="5">
        <f>IF('Tabulka klientů 2023'!$AV220='Hlavní stránka'!EH$1,1,0)</f>
        <v>0</v>
      </c>
      <c r="ES216" s="5">
        <f t="shared" si="10"/>
        <v>0</v>
      </c>
      <c r="ET216" s="2">
        <f t="shared" si="22"/>
        <v>0</v>
      </c>
      <c r="EU216" s="5">
        <f>IF('Tabulka klientů 2023'!$R220='Hlavní stránka'!EU$1,1,0)</f>
        <v>0</v>
      </c>
      <c r="EV216" s="5">
        <f>IF('Tabulka klientů 2023'!$U220='Hlavní stránka'!EU$1,1,0)</f>
        <v>0</v>
      </c>
      <c r="EW216" s="5">
        <f>IF('Tabulka klientů 2023'!$X220='Hlavní stránka'!EU$1,1,0)</f>
        <v>0</v>
      </c>
      <c r="EX216" s="5">
        <f>IF('Tabulka klientů 2023'!$AA220='Hlavní stránka'!EU$1,1,0)</f>
        <v>0</v>
      </c>
      <c r="EY216" s="5">
        <f>IF('Tabulka klientů 2023'!$AD220='Hlavní stránka'!EU$1,1,0)</f>
        <v>0</v>
      </c>
      <c r="EZ216" s="5">
        <f>IF('Tabulka klientů 2023'!$AG220='Hlavní stránka'!EU$1,1,0)</f>
        <v>0</v>
      </c>
      <c r="FA216" s="5">
        <f>IF('Tabulka klientů 2023'!$AJ220='Hlavní stránka'!EU$1,1,0)</f>
        <v>0</v>
      </c>
      <c r="FB216" s="5">
        <f>IF('Tabulka klientů 2023'!$AM220='Hlavní stránka'!EU$1,1,0)</f>
        <v>0</v>
      </c>
      <c r="FC216" s="5">
        <f>IF('Tabulka klientů 2023'!$AP220='Hlavní stránka'!EU$1,1,0)</f>
        <v>0</v>
      </c>
      <c r="FD216" s="5">
        <f>IF('Tabulka klientů 2023'!$AS220='Hlavní stránka'!EU$1,1,0)</f>
        <v>0</v>
      </c>
      <c r="FE216" s="5">
        <f>IF('Tabulka klientů 2023'!$AV220='Hlavní stránka'!EU$1,1,0)</f>
        <v>0</v>
      </c>
      <c r="FF216" s="5">
        <f t="shared" si="11"/>
        <v>0</v>
      </c>
      <c r="FG216" s="2">
        <f t="shared" si="23"/>
        <v>0</v>
      </c>
    </row>
    <row r="217" spans="1:163" ht="1.5" hidden="1" customHeight="1" x14ac:dyDescent="0.25">
      <c r="A217" s="4"/>
      <c r="B217" s="4"/>
      <c r="C217" s="4"/>
      <c r="D217" s="4"/>
      <c r="E217" s="4"/>
      <c r="F217" s="4"/>
      <c r="G217" s="4"/>
      <c r="H217" s="5">
        <f>IF('Tabulka klientů 2023'!$R221='Hlavní stránka'!$H$1,1,0)</f>
        <v>0</v>
      </c>
      <c r="I217" s="5">
        <f>IF('Tabulka klientů 2023'!$U221='Hlavní stránka'!$H$1,1,0)</f>
        <v>0</v>
      </c>
      <c r="J217" s="5">
        <f>IF('Tabulka klientů 2023'!$X221='Hlavní stránka'!$H$1,1,0)</f>
        <v>0</v>
      </c>
      <c r="K217" s="5">
        <f>IF('Tabulka klientů 2023'!$AA221='Hlavní stránka'!$H$1,1,0)</f>
        <v>0</v>
      </c>
      <c r="L217" s="5">
        <f>IF('Tabulka klientů 2023'!$AD221='Hlavní stránka'!$H$1,1,0)</f>
        <v>0</v>
      </c>
      <c r="M217" s="5">
        <f>IF('Tabulka klientů 2023'!$AG221='Hlavní stránka'!$H$1,1,0)</f>
        <v>0</v>
      </c>
      <c r="N217" s="5">
        <f>IF('Tabulka klientů 2023'!$AJ221='Hlavní stránka'!$H$1,1,0)</f>
        <v>0</v>
      </c>
      <c r="O217" s="5">
        <f>IF('Tabulka klientů 2023'!$AM221='Hlavní stránka'!$H$1,1,0)</f>
        <v>0</v>
      </c>
      <c r="P217" s="5">
        <f>IF('Tabulka klientů 2023'!$AP221='Hlavní stránka'!$H$1,1,0)</f>
        <v>0</v>
      </c>
      <c r="Q217" s="5">
        <f>IF('Tabulka klientů 2023'!$AS221='Hlavní stránka'!$H$1,1,0)</f>
        <v>0</v>
      </c>
      <c r="R217" s="5">
        <f>IF('Tabulka klientů 2023'!$AV221='Hlavní stránka'!$H$1,1,0)</f>
        <v>0</v>
      </c>
      <c r="S217" s="5">
        <f t="shared" si="0"/>
        <v>0</v>
      </c>
      <c r="T217" s="2">
        <f t="shared" si="12"/>
        <v>0</v>
      </c>
      <c r="U217" s="5">
        <f>IF('Tabulka klientů 2023'!$R221='Hlavní stránka'!U$1,1,0)</f>
        <v>0</v>
      </c>
      <c r="V217" s="5">
        <f>IF('Tabulka klientů 2023'!$U221='Hlavní stránka'!U$1,1,0)</f>
        <v>0</v>
      </c>
      <c r="W217" s="5">
        <f>IF('Tabulka klientů 2023'!$X221='Hlavní stránka'!U$1,1,0)</f>
        <v>0</v>
      </c>
      <c r="X217" s="5">
        <f>IF('Tabulka klientů 2023'!$AA221='Hlavní stránka'!U$1,1,0)</f>
        <v>0</v>
      </c>
      <c r="Y217" s="5">
        <f>IF('Tabulka klientů 2023'!$AD221='Hlavní stránka'!U$1,1,0)</f>
        <v>0</v>
      </c>
      <c r="Z217" s="5">
        <f>IF('Tabulka klientů 2023'!$AG221='Hlavní stránka'!U$1,1,0)</f>
        <v>0</v>
      </c>
      <c r="AA217" s="5">
        <f>IF('Tabulka klientů 2023'!$AJ221='Hlavní stránka'!U$1,1,0)</f>
        <v>0</v>
      </c>
      <c r="AB217" s="5">
        <f>IF('Tabulka klientů 2023'!$AM221='Hlavní stránka'!U$1,1,0)</f>
        <v>0</v>
      </c>
      <c r="AC217" s="5">
        <f>IF('Tabulka klientů 2023'!$AP221='Hlavní stránka'!U$1,1,0)</f>
        <v>0</v>
      </c>
      <c r="AD217" s="5">
        <f>IF('Tabulka klientů 2023'!$AS221='Hlavní stránka'!U$1,1,0)</f>
        <v>0</v>
      </c>
      <c r="AE217" s="5">
        <f>IF('Tabulka klientů 2023'!$AV221='Hlavní stránka'!U$1,1,0)</f>
        <v>0</v>
      </c>
      <c r="AF217" s="5">
        <f t="shared" si="1"/>
        <v>0</v>
      </c>
      <c r="AG217" s="2">
        <f t="shared" si="13"/>
        <v>0</v>
      </c>
      <c r="AH217" s="5">
        <f>IF('Tabulka klientů 2023'!$R221='Hlavní stránka'!AH$1,1,0)</f>
        <v>0</v>
      </c>
      <c r="AI217" s="5">
        <f>IF('Tabulka klientů 2023'!$U221='Hlavní stránka'!AH$1,1,0)</f>
        <v>0</v>
      </c>
      <c r="AJ217" s="5">
        <f>IF('Tabulka klientů 2023'!$X221='Hlavní stránka'!AH$1,1,0)</f>
        <v>0</v>
      </c>
      <c r="AK217" s="5">
        <f>IF('Tabulka klientů 2023'!$AA221='Hlavní stránka'!AH$1,1,0)</f>
        <v>0</v>
      </c>
      <c r="AL217" s="5">
        <f>IF('Tabulka klientů 2023'!$AD221='Hlavní stránka'!AH$1,1,0)</f>
        <v>0</v>
      </c>
      <c r="AM217" s="5">
        <f>IF('Tabulka klientů 2023'!$AG221='Hlavní stránka'!AH$1,1,0)</f>
        <v>0</v>
      </c>
      <c r="AN217" s="5">
        <f>IF('Tabulka klientů 2023'!$AJ221='Hlavní stránka'!AH$1,1,0)</f>
        <v>0</v>
      </c>
      <c r="AO217" s="5">
        <f>IF('Tabulka klientů 2023'!$AM221='Hlavní stránka'!AH$1,1,0)</f>
        <v>0</v>
      </c>
      <c r="AP217" s="5">
        <f>IF('Tabulka klientů 2023'!$AP221='Hlavní stránka'!AH$1,1,0)</f>
        <v>0</v>
      </c>
      <c r="AQ217" s="5">
        <f>IF('Tabulka klientů 2023'!$AS221='Hlavní stránka'!AH$1,1,0)</f>
        <v>0</v>
      </c>
      <c r="AR217" s="5">
        <f>IF('Tabulka klientů 2023'!$AV221='Hlavní stránka'!AH$1,1,0)</f>
        <v>0</v>
      </c>
      <c r="AS217" s="5">
        <f t="shared" si="2"/>
        <v>0</v>
      </c>
      <c r="AT217" s="2">
        <f t="shared" si="14"/>
        <v>0</v>
      </c>
      <c r="AU217" s="5">
        <f>IF('Tabulka klientů 2023'!$R221='Hlavní stránka'!AU$1,1,0)</f>
        <v>0</v>
      </c>
      <c r="AV217" s="5">
        <f>IF('Tabulka klientů 2023'!$U221='Hlavní stránka'!AU$1,1,0)</f>
        <v>0</v>
      </c>
      <c r="AW217" s="5">
        <f>IF('Tabulka klientů 2023'!$X221='Hlavní stránka'!AU$1,1,0)</f>
        <v>0</v>
      </c>
      <c r="AX217" s="5">
        <f>IF('Tabulka klientů 2023'!$AA221='Hlavní stránka'!AU$1,1,0)</f>
        <v>0</v>
      </c>
      <c r="AY217" s="5">
        <f>IF('Tabulka klientů 2023'!$AD221='Hlavní stránka'!AU$1,1,0)</f>
        <v>0</v>
      </c>
      <c r="AZ217" s="5">
        <f>IF('Tabulka klientů 2023'!$AG221='Hlavní stránka'!AU$1,1,0)</f>
        <v>0</v>
      </c>
      <c r="BA217" s="5">
        <f>IF('Tabulka klientů 2023'!$AJ221='Hlavní stránka'!AU$1,1,0)</f>
        <v>0</v>
      </c>
      <c r="BB217" s="5">
        <f>IF('Tabulka klientů 2023'!$AM221='Hlavní stránka'!AU$1,1,0)</f>
        <v>0</v>
      </c>
      <c r="BC217" s="5">
        <f>IF('Tabulka klientů 2023'!$AP221='Hlavní stránka'!AU$1,1,0)</f>
        <v>0</v>
      </c>
      <c r="BD217" s="5">
        <f>IF('Tabulka klientů 2023'!$AS221='Hlavní stránka'!AU$1,1,0)</f>
        <v>0</v>
      </c>
      <c r="BE217" s="5">
        <f>IF('Tabulka klientů 2023'!$AV221='Hlavní stránka'!AU$1,1,0)</f>
        <v>0</v>
      </c>
      <c r="BF217" s="5">
        <f t="shared" si="3"/>
        <v>0</v>
      </c>
      <c r="BG217" s="2">
        <f t="shared" si="15"/>
        <v>0</v>
      </c>
      <c r="BH217" s="5">
        <f>IF('Tabulka klientů 2023'!$R221='Hlavní stránka'!BH$1,1,0)</f>
        <v>0</v>
      </c>
      <c r="BI217" s="5">
        <f>IF('Tabulka klientů 2023'!$U221='Hlavní stránka'!BH$1,1,0)</f>
        <v>0</v>
      </c>
      <c r="BJ217" s="5">
        <f>IF('Tabulka klientů 2023'!$X221='Hlavní stránka'!BH$1,1,0)</f>
        <v>0</v>
      </c>
      <c r="BK217" s="5">
        <f>IF('Tabulka klientů 2023'!$AA221='Hlavní stránka'!BH$1,1,0)</f>
        <v>0</v>
      </c>
      <c r="BL217" s="5">
        <f>IF('Tabulka klientů 2023'!$AD221='Hlavní stránka'!BH$1,1,0)</f>
        <v>0</v>
      </c>
      <c r="BM217" s="5">
        <f>IF('Tabulka klientů 2023'!$AG221='Hlavní stránka'!BH$1,1,0)</f>
        <v>0</v>
      </c>
      <c r="BN217" s="5">
        <f>IF('Tabulka klientů 2023'!$AJ221='Hlavní stránka'!BH$1,1,0)</f>
        <v>0</v>
      </c>
      <c r="BO217" s="5">
        <f>IF('Tabulka klientů 2023'!$AM221='Hlavní stránka'!BH$1,1,0)</f>
        <v>0</v>
      </c>
      <c r="BP217" s="5">
        <f>IF('Tabulka klientů 2023'!$AP221='Hlavní stránka'!BH$1,1,0)</f>
        <v>0</v>
      </c>
      <c r="BQ217" s="5">
        <f>IF('Tabulka klientů 2023'!$AS221='Hlavní stránka'!BH$1,1,0)</f>
        <v>0</v>
      </c>
      <c r="BR217" s="5">
        <f>IF('Tabulka klientů 2023'!$AV221='Hlavní stránka'!BH$1,1,0)</f>
        <v>0</v>
      </c>
      <c r="BS217" s="5">
        <f t="shared" si="4"/>
        <v>0</v>
      </c>
      <c r="BT217" s="2">
        <f t="shared" si="16"/>
        <v>0</v>
      </c>
      <c r="BU217" s="5">
        <f>IF('Tabulka klientů 2023'!$R221='Hlavní stránka'!BU$1,1,0)</f>
        <v>0</v>
      </c>
      <c r="BV217" s="5">
        <f>IF('Tabulka klientů 2023'!$U221='Hlavní stránka'!BU$1,1,0)</f>
        <v>0</v>
      </c>
      <c r="BW217" s="5">
        <f>IF('Tabulka klientů 2023'!$X221='Hlavní stránka'!BU$1,1,0)</f>
        <v>0</v>
      </c>
      <c r="BX217" s="5">
        <f>IF('Tabulka klientů 2023'!$AA221='Hlavní stránka'!BU$1,1,0)</f>
        <v>0</v>
      </c>
      <c r="BY217" s="5">
        <f>IF('Tabulka klientů 2023'!$AD221='Hlavní stránka'!BU$1,1,0)</f>
        <v>0</v>
      </c>
      <c r="BZ217" s="5">
        <f>IF('Tabulka klientů 2023'!$AG221='Hlavní stránka'!BU$1,1,0)</f>
        <v>0</v>
      </c>
      <c r="CA217" s="5">
        <f>IF('Tabulka klientů 2023'!$AJ221='Hlavní stránka'!BU$1,1,0)</f>
        <v>0</v>
      </c>
      <c r="CB217" s="5">
        <f>IF('Tabulka klientů 2023'!$AM221='Hlavní stránka'!BU$1,1,0)</f>
        <v>0</v>
      </c>
      <c r="CC217" s="5">
        <f>IF('Tabulka klientů 2023'!$AP221='Hlavní stránka'!BU$1,1,0)</f>
        <v>0</v>
      </c>
      <c r="CD217" s="5">
        <f>IF('Tabulka klientů 2023'!$AS221='Hlavní stránka'!BU$1,1,0)</f>
        <v>0</v>
      </c>
      <c r="CE217" s="5">
        <f>IF('Tabulka klientů 2023'!$AV221='Hlavní stránka'!BU$1,1,0)</f>
        <v>0</v>
      </c>
      <c r="CF217" s="5">
        <f t="shared" si="5"/>
        <v>0</v>
      </c>
      <c r="CG217" s="2">
        <f t="shared" si="17"/>
        <v>0</v>
      </c>
      <c r="CH217" s="5">
        <f>IF('Tabulka klientů 2023'!$R221='Hlavní stránka'!CH$1,1,0)</f>
        <v>0</v>
      </c>
      <c r="CI217" s="5">
        <f>IF('Tabulka klientů 2023'!$U221='Hlavní stránka'!CH$1,1,0)</f>
        <v>0</v>
      </c>
      <c r="CJ217" s="5">
        <f>IF('Tabulka klientů 2023'!$X221='Hlavní stránka'!CH$1,1,0)</f>
        <v>0</v>
      </c>
      <c r="CK217" s="5">
        <f>IF('Tabulka klientů 2023'!$AA221='Hlavní stránka'!CH$1,1,0)</f>
        <v>0</v>
      </c>
      <c r="CL217" s="5">
        <f>IF('Tabulka klientů 2023'!$AD221='Hlavní stránka'!CH$1,1,0)</f>
        <v>0</v>
      </c>
      <c r="CM217" s="5">
        <f>IF('Tabulka klientů 2023'!$AG221='Hlavní stránka'!CH$1,1,0)</f>
        <v>0</v>
      </c>
      <c r="CN217" s="5">
        <f>IF('Tabulka klientů 2023'!$AJ221='Hlavní stránka'!CH$1,1,0)</f>
        <v>0</v>
      </c>
      <c r="CO217" s="5">
        <f>IF('Tabulka klientů 2023'!$AM221='Hlavní stránka'!CH$1,1,0)</f>
        <v>0</v>
      </c>
      <c r="CP217" s="5">
        <f>IF('Tabulka klientů 2023'!$AP221='Hlavní stránka'!CH$1,1,0)</f>
        <v>0</v>
      </c>
      <c r="CQ217" s="5">
        <f>IF('Tabulka klientů 2023'!$AS221='Hlavní stránka'!CH$1,1,0)</f>
        <v>0</v>
      </c>
      <c r="CR217" s="5">
        <f>IF('Tabulka klientů 2023'!$AV221='Hlavní stránka'!CH$1,1,0)</f>
        <v>0</v>
      </c>
      <c r="CS217" s="5">
        <f t="shared" si="6"/>
        <v>0</v>
      </c>
      <c r="CT217" s="2">
        <f t="shared" si="18"/>
        <v>0</v>
      </c>
      <c r="CU217" s="5">
        <f>IF('Tabulka klientů 2023'!$R221='Hlavní stránka'!CU$1,1,0)</f>
        <v>0</v>
      </c>
      <c r="CV217" s="5">
        <f>IF('Tabulka klientů 2023'!$U221='Hlavní stránka'!CU$1,1,0)</f>
        <v>0</v>
      </c>
      <c r="CW217" s="5">
        <f>IF('Tabulka klientů 2023'!$X221='Hlavní stránka'!CU$1,1,0)</f>
        <v>0</v>
      </c>
      <c r="CX217" s="5">
        <f>IF('Tabulka klientů 2023'!$AA221='Hlavní stránka'!CU$1,1,0)</f>
        <v>0</v>
      </c>
      <c r="CY217" s="5">
        <f>IF('Tabulka klientů 2023'!$AD221='Hlavní stránka'!CU$1,1,0)</f>
        <v>0</v>
      </c>
      <c r="CZ217" s="5">
        <f>IF('Tabulka klientů 2023'!$AG221='Hlavní stránka'!CU$1,1,0)</f>
        <v>0</v>
      </c>
      <c r="DA217" s="5">
        <f>IF('Tabulka klientů 2023'!$AJ221='Hlavní stránka'!CU$1,1,0)</f>
        <v>0</v>
      </c>
      <c r="DB217" s="5">
        <f>IF('Tabulka klientů 2023'!$AM221='Hlavní stránka'!CU$1,1,0)</f>
        <v>0</v>
      </c>
      <c r="DC217" s="5">
        <f>IF('Tabulka klientů 2023'!$AP221='Hlavní stránka'!CU$1,1,0)</f>
        <v>0</v>
      </c>
      <c r="DD217" s="5">
        <f>IF('Tabulka klientů 2023'!$AS221='Hlavní stránka'!CU$1,1,0)</f>
        <v>0</v>
      </c>
      <c r="DE217" s="5">
        <f>IF('Tabulka klientů 2023'!$AV221='Hlavní stránka'!CU$1,1,0)</f>
        <v>0</v>
      </c>
      <c r="DF217" s="5">
        <f t="shared" si="7"/>
        <v>0</v>
      </c>
      <c r="DG217" s="2">
        <f t="shared" si="19"/>
        <v>0</v>
      </c>
      <c r="DH217" s="5">
        <f>IF('Tabulka klientů 2023'!$R221='Hlavní stránka'!DH$1,1,0)</f>
        <v>0</v>
      </c>
      <c r="DI217" s="5">
        <f>IF('Tabulka klientů 2023'!$U221='Hlavní stránka'!DH$1,1,0)</f>
        <v>0</v>
      </c>
      <c r="DJ217" s="5">
        <f>IF('Tabulka klientů 2023'!$X221='Hlavní stránka'!DH$1,1,0)</f>
        <v>0</v>
      </c>
      <c r="DK217" s="5">
        <f>IF('Tabulka klientů 2023'!$AA221='Hlavní stránka'!DH$1,1,0)</f>
        <v>0</v>
      </c>
      <c r="DL217" s="5">
        <f>IF('Tabulka klientů 2023'!$AD221='Hlavní stránka'!DH$1,1,0)</f>
        <v>0</v>
      </c>
      <c r="DM217" s="5">
        <f>IF('Tabulka klientů 2023'!$AG221='Hlavní stránka'!DH$1,1,0)</f>
        <v>0</v>
      </c>
      <c r="DN217" s="5">
        <f>IF('Tabulka klientů 2023'!$AJ221='Hlavní stránka'!DH$1,1,0)</f>
        <v>0</v>
      </c>
      <c r="DO217" s="5">
        <f>IF('Tabulka klientů 2023'!$AM221='Hlavní stránka'!DH$1,1,0)</f>
        <v>0</v>
      </c>
      <c r="DP217" s="5">
        <f>IF('Tabulka klientů 2023'!$AP221='Hlavní stránka'!DH$1,1,0)</f>
        <v>0</v>
      </c>
      <c r="DQ217" s="5">
        <f>IF('Tabulka klientů 2023'!$AS221='Hlavní stránka'!DH$1,1,0)</f>
        <v>0</v>
      </c>
      <c r="DR217" s="5">
        <f>IF('Tabulka klientů 2023'!$AV221='Hlavní stránka'!DH$1,1,0)</f>
        <v>0</v>
      </c>
      <c r="DS217" s="5">
        <f t="shared" si="8"/>
        <v>0</v>
      </c>
      <c r="DT217" s="2">
        <f t="shared" si="20"/>
        <v>0</v>
      </c>
      <c r="DU217" s="5">
        <f>IF('Tabulka klientů 2023'!$R221='Hlavní stránka'!DU$1,1,0)</f>
        <v>0</v>
      </c>
      <c r="DV217" s="5">
        <f>IF('Tabulka klientů 2023'!$U221='Hlavní stránka'!DU$1,1,0)</f>
        <v>0</v>
      </c>
      <c r="DW217" s="5">
        <f>IF('Tabulka klientů 2023'!$X221='Hlavní stránka'!DU$1,1,0)</f>
        <v>0</v>
      </c>
      <c r="DX217" s="5">
        <f>IF('Tabulka klientů 2023'!$AA221='Hlavní stránka'!DU$1,1,0)</f>
        <v>0</v>
      </c>
      <c r="DY217" s="5">
        <f>IF('Tabulka klientů 2023'!$AD221='Hlavní stránka'!DU$1,1,0)</f>
        <v>0</v>
      </c>
      <c r="DZ217" s="5">
        <f>IF('Tabulka klientů 2023'!$AG221='Hlavní stránka'!DU$1,1,0)</f>
        <v>0</v>
      </c>
      <c r="EA217" s="5">
        <f>IF('Tabulka klientů 2023'!$AJ221='Hlavní stránka'!DU$1,1,0)</f>
        <v>0</v>
      </c>
      <c r="EB217" s="5">
        <f>IF('Tabulka klientů 2023'!$AM221='Hlavní stránka'!DU$1,1,0)</f>
        <v>0</v>
      </c>
      <c r="EC217" s="5">
        <f>IF('Tabulka klientů 2023'!$AP221='Hlavní stránka'!DU$1,1,0)</f>
        <v>0</v>
      </c>
      <c r="ED217" s="5">
        <f>IF('Tabulka klientů 2023'!$AS221='Hlavní stránka'!DU$1,1,0)</f>
        <v>0</v>
      </c>
      <c r="EE217" s="5">
        <f>IF('Tabulka klientů 2023'!$AV221='Hlavní stránka'!DU$1,1,0)</f>
        <v>0</v>
      </c>
      <c r="EF217" s="5">
        <f t="shared" si="9"/>
        <v>0</v>
      </c>
      <c r="EG217" s="2">
        <f t="shared" si="21"/>
        <v>0</v>
      </c>
      <c r="EH217" s="5">
        <f>IF('Tabulka klientů 2023'!$R221='Hlavní stránka'!EH$1,1,0)</f>
        <v>0</v>
      </c>
      <c r="EI217" s="5">
        <f>IF('Tabulka klientů 2023'!$U221='Hlavní stránka'!EH$1,1,0)</f>
        <v>0</v>
      </c>
      <c r="EJ217" s="5">
        <f>IF('Tabulka klientů 2023'!$X221='Hlavní stránka'!EH$1,1,0)</f>
        <v>0</v>
      </c>
      <c r="EK217" s="5">
        <f>IF('Tabulka klientů 2023'!$AA221='Hlavní stránka'!EH$1,1,0)</f>
        <v>0</v>
      </c>
      <c r="EL217" s="5">
        <f>IF('Tabulka klientů 2023'!$AD221='Hlavní stránka'!EH$1,1,0)</f>
        <v>0</v>
      </c>
      <c r="EM217" s="5">
        <f>IF('Tabulka klientů 2023'!$AG221='Hlavní stránka'!EH$1,1,0)</f>
        <v>0</v>
      </c>
      <c r="EN217" s="5">
        <f>IF('Tabulka klientů 2023'!$AJ221='Hlavní stránka'!EH$1,1,0)</f>
        <v>0</v>
      </c>
      <c r="EO217" s="5">
        <f>IF('Tabulka klientů 2023'!$AM221='Hlavní stránka'!EH$1,1,0)</f>
        <v>0</v>
      </c>
      <c r="EP217" s="5">
        <f>IF('Tabulka klientů 2023'!$AP221='Hlavní stránka'!EH$1,1,0)</f>
        <v>0</v>
      </c>
      <c r="EQ217" s="5">
        <f>IF('Tabulka klientů 2023'!$AS221='Hlavní stránka'!EH$1,1,0)</f>
        <v>0</v>
      </c>
      <c r="ER217" s="5">
        <f>IF('Tabulka klientů 2023'!$AV221='Hlavní stránka'!EH$1,1,0)</f>
        <v>0</v>
      </c>
      <c r="ES217" s="5">
        <f t="shared" si="10"/>
        <v>0</v>
      </c>
      <c r="ET217" s="2">
        <f t="shared" si="22"/>
        <v>0</v>
      </c>
      <c r="EU217" s="5">
        <f>IF('Tabulka klientů 2023'!$R221='Hlavní stránka'!EU$1,1,0)</f>
        <v>0</v>
      </c>
      <c r="EV217" s="5">
        <f>IF('Tabulka klientů 2023'!$U221='Hlavní stránka'!EU$1,1,0)</f>
        <v>0</v>
      </c>
      <c r="EW217" s="5">
        <f>IF('Tabulka klientů 2023'!$X221='Hlavní stránka'!EU$1,1,0)</f>
        <v>0</v>
      </c>
      <c r="EX217" s="5">
        <f>IF('Tabulka klientů 2023'!$AA221='Hlavní stránka'!EU$1,1,0)</f>
        <v>0</v>
      </c>
      <c r="EY217" s="5">
        <f>IF('Tabulka klientů 2023'!$AD221='Hlavní stránka'!EU$1,1,0)</f>
        <v>0</v>
      </c>
      <c r="EZ217" s="5">
        <f>IF('Tabulka klientů 2023'!$AG221='Hlavní stránka'!EU$1,1,0)</f>
        <v>0</v>
      </c>
      <c r="FA217" s="5">
        <f>IF('Tabulka klientů 2023'!$AJ221='Hlavní stránka'!EU$1,1,0)</f>
        <v>0</v>
      </c>
      <c r="FB217" s="5">
        <f>IF('Tabulka klientů 2023'!$AM221='Hlavní stránka'!EU$1,1,0)</f>
        <v>0</v>
      </c>
      <c r="FC217" s="5">
        <f>IF('Tabulka klientů 2023'!$AP221='Hlavní stránka'!EU$1,1,0)</f>
        <v>0</v>
      </c>
      <c r="FD217" s="5">
        <f>IF('Tabulka klientů 2023'!$AS221='Hlavní stránka'!EU$1,1,0)</f>
        <v>0</v>
      </c>
      <c r="FE217" s="5">
        <f>IF('Tabulka klientů 2023'!$AV221='Hlavní stránka'!EU$1,1,0)</f>
        <v>0</v>
      </c>
      <c r="FF217" s="5">
        <f t="shared" si="11"/>
        <v>0</v>
      </c>
      <c r="FG217" s="2">
        <f t="shared" si="23"/>
        <v>0</v>
      </c>
    </row>
    <row r="218" spans="1:163" ht="1.5" hidden="1" customHeight="1" x14ac:dyDescent="0.25">
      <c r="A218" s="4"/>
      <c r="B218" s="4"/>
      <c r="C218" s="4"/>
      <c r="D218" s="4"/>
      <c r="E218" s="4"/>
      <c r="F218" s="4"/>
      <c r="G218" s="4"/>
      <c r="H218" s="5">
        <f>IF('Tabulka klientů 2023'!$R222='Hlavní stránka'!$H$1,1,0)</f>
        <v>0</v>
      </c>
      <c r="I218" s="5">
        <f>IF('Tabulka klientů 2023'!$U222='Hlavní stránka'!$H$1,1,0)</f>
        <v>0</v>
      </c>
      <c r="J218" s="5">
        <f>IF('Tabulka klientů 2023'!$X222='Hlavní stránka'!$H$1,1,0)</f>
        <v>0</v>
      </c>
      <c r="K218" s="5">
        <f>IF('Tabulka klientů 2023'!$AA222='Hlavní stránka'!$H$1,1,0)</f>
        <v>0</v>
      </c>
      <c r="L218" s="5">
        <f>IF('Tabulka klientů 2023'!$AD222='Hlavní stránka'!$H$1,1,0)</f>
        <v>0</v>
      </c>
      <c r="M218" s="5">
        <f>IF('Tabulka klientů 2023'!$AG222='Hlavní stránka'!$H$1,1,0)</f>
        <v>0</v>
      </c>
      <c r="N218" s="5">
        <f>IF('Tabulka klientů 2023'!$AJ222='Hlavní stránka'!$H$1,1,0)</f>
        <v>0</v>
      </c>
      <c r="O218" s="5">
        <f>IF('Tabulka klientů 2023'!$AM222='Hlavní stránka'!$H$1,1,0)</f>
        <v>0</v>
      </c>
      <c r="P218" s="5">
        <f>IF('Tabulka klientů 2023'!$AP222='Hlavní stránka'!$H$1,1,0)</f>
        <v>0</v>
      </c>
      <c r="Q218" s="5">
        <f>IF('Tabulka klientů 2023'!$AS222='Hlavní stránka'!$H$1,1,0)</f>
        <v>0</v>
      </c>
      <c r="R218" s="5">
        <f>IF('Tabulka klientů 2023'!$AV222='Hlavní stránka'!$H$1,1,0)</f>
        <v>0</v>
      </c>
      <c r="S218" s="5">
        <f t="shared" si="0"/>
        <v>0</v>
      </c>
      <c r="T218" s="2">
        <f t="shared" si="12"/>
        <v>0</v>
      </c>
      <c r="U218" s="5">
        <f>IF('Tabulka klientů 2023'!$R222='Hlavní stránka'!U$1,1,0)</f>
        <v>0</v>
      </c>
      <c r="V218" s="5">
        <f>IF('Tabulka klientů 2023'!$U222='Hlavní stránka'!U$1,1,0)</f>
        <v>0</v>
      </c>
      <c r="W218" s="5">
        <f>IF('Tabulka klientů 2023'!$X222='Hlavní stránka'!U$1,1,0)</f>
        <v>0</v>
      </c>
      <c r="X218" s="5">
        <f>IF('Tabulka klientů 2023'!$AA222='Hlavní stránka'!U$1,1,0)</f>
        <v>0</v>
      </c>
      <c r="Y218" s="5">
        <f>IF('Tabulka klientů 2023'!$AD222='Hlavní stránka'!U$1,1,0)</f>
        <v>0</v>
      </c>
      <c r="Z218" s="5">
        <f>IF('Tabulka klientů 2023'!$AG222='Hlavní stránka'!U$1,1,0)</f>
        <v>0</v>
      </c>
      <c r="AA218" s="5">
        <f>IF('Tabulka klientů 2023'!$AJ222='Hlavní stránka'!U$1,1,0)</f>
        <v>0</v>
      </c>
      <c r="AB218" s="5">
        <f>IF('Tabulka klientů 2023'!$AM222='Hlavní stránka'!U$1,1,0)</f>
        <v>0</v>
      </c>
      <c r="AC218" s="5">
        <f>IF('Tabulka klientů 2023'!$AP222='Hlavní stránka'!U$1,1,0)</f>
        <v>0</v>
      </c>
      <c r="AD218" s="5">
        <f>IF('Tabulka klientů 2023'!$AS222='Hlavní stránka'!U$1,1,0)</f>
        <v>0</v>
      </c>
      <c r="AE218" s="5">
        <f>IF('Tabulka klientů 2023'!$AV222='Hlavní stránka'!U$1,1,0)</f>
        <v>0</v>
      </c>
      <c r="AF218" s="5">
        <f t="shared" si="1"/>
        <v>0</v>
      </c>
      <c r="AG218" s="2">
        <f t="shared" si="13"/>
        <v>0</v>
      </c>
      <c r="AH218" s="5">
        <f>IF('Tabulka klientů 2023'!$R222='Hlavní stránka'!AH$1,1,0)</f>
        <v>0</v>
      </c>
      <c r="AI218" s="5">
        <f>IF('Tabulka klientů 2023'!$U222='Hlavní stránka'!AH$1,1,0)</f>
        <v>0</v>
      </c>
      <c r="AJ218" s="5">
        <f>IF('Tabulka klientů 2023'!$X222='Hlavní stránka'!AH$1,1,0)</f>
        <v>0</v>
      </c>
      <c r="AK218" s="5">
        <f>IF('Tabulka klientů 2023'!$AA222='Hlavní stránka'!AH$1,1,0)</f>
        <v>0</v>
      </c>
      <c r="AL218" s="5">
        <f>IF('Tabulka klientů 2023'!$AD222='Hlavní stránka'!AH$1,1,0)</f>
        <v>0</v>
      </c>
      <c r="AM218" s="5">
        <f>IF('Tabulka klientů 2023'!$AG222='Hlavní stránka'!AH$1,1,0)</f>
        <v>0</v>
      </c>
      <c r="AN218" s="5">
        <f>IF('Tabulka klientů 2023'!$AJ222='Hlavní stránka'!AH$1,1,0)</f>
        <v>0</v>
      </c>
      <c r="AO218" s="5">
        <f>IF('Tabulka klientů 2023'!$AM222='Hlavní stránka'!AH$1,1,0)</f>
        <v>0</v>
      </c>
      <c r="AP218" s="5">
        <f>IF('Tabulka klientů 2023'!$AP222='Hlavní stránka'!AH$1,1,0)</f>
        <v>0</v>
      </c>
      <c r="AQ218" s="5">
        <f>IF('Tabulka klientů 2023'!$AS222='Hlavní stránka'!AH$1,1,0)</f>
        <v>0</v>
      </c>
      <c r="AR218" s="5">
        <f>IF('Tabulka klientů 2023'!$AV222='Hlavní stránka'!AH$1,1,0)</f>
        <v>0</v>
      </c>
      <c r="AS218" s="5">
        <f t="shared" si="2"/>
        <v>0</v>
      </c>
      <c r="AT218" s="2">
        <f t="shared" si="14"/>
        <v>0</v>
      </c>
      <c r="AU218" s="5">
        <f>IF('Tabulka klientů 2023'!$R222='Hlavní stránka'!AU$1,1,0)</f>
        <v>0</v>
      </c>
      <c r="AV218" s="5">
        <f>IF('Tabulka klientů 2023'!$U222='Hlavní stránka'!AU$1,1,0)</f>
        <v>0</v>
      </c>
      <c r="AW218" s="5">
        <f>IF('Tabulka klientů 2023'!$X222='Hlavní stránka'!AU$1,1,0)</f>
        <v>0</v>
      </c>
      <c r="AX218" s="5">
        <f>IF('Tabulka klientů 2023'!$AA222='Hlavní stránka'!AU$1,1,0)</f>
        <v>0</v>
      </c>
      <c r="AY218" s="5">
        <f>IF('Tabulka klientů 2023'!$AD222='Hlavní stránka'!AU$1,1,0)</f>
        <v>0</v>
      </c>
      <c r="AZ218" s="5">
        <f>IF('Tabulka klientů 2023'!$AG222='Hlavní stránka'!AU$1,1,0)</f>
        <v>0</v>
      </c>
      <c r="BA218" s="5">
        <f>IF('Tabulka klientů 2023'!$AJ222='Hlavní stránka'!AU$1,1,0)</f>
        <v>0</v>
      </c>
      <c r="BB218" s="5">
        <f>IF('Tabulka klientů 2023'!$AM222='Hlavní stránka'!AU$1,1,0)</f>
        <v>0</v>
      </c>
      <c r="BC218" s="5">
        <f>IF('Tabulka klientů 2023'!$AP222='Hlavní stránka'!AU$1,1,0)</f>
        <v>0</v>
      </c>
      <c r="BD218" s="5">
        <f>IF('Tabulka klientů 2023'!$AS222='Hlavní stránka'!AU$1,1,0)</f>
        <v>0</v>
      </c>
      <c r="BE218" s="5">
        <f>IF('Tabulka klientů 2023'!$AV222='Hlavní stránka'!AU$1,1,0)</f>
        <v>0</v>
      </c>
      <c r="BF218" s="5">
        <f t="shared" si="3"/>
        <v>0</v>
      </c>
      <c r="BG218" s="2">
        <f t="shared" si="15"/>
        <v>0</v>
      </c>
      <c r="BH218" s="5">
        <f>IF('Tabulka klientů 2023'!$R222='Hlavní stránka'!BH$1,1,0)</f>
        <v>0</v>
      </c>
      <c r="BI218" s="5">
        <f>IF('Tabulka klientů 2023'!$U222='Hlavní stránka'!BH$1,1,0)</f>
        <v>0</v>
      </c>
      <c r="BJ218" s="5">
        <f>IF('Tabulka klientů 2023'!$X222='Hlavní stránka'!BH$1,1,0)</f>
        <v>0</v>
      </c>
      <c r="BK218" s="5">
        <f>IF('Tabulka klientů 2023'!$AA222='Hlavní stránka'!BH$1,1,0)</f>
        <v>0</v>
      </c>
      <c r="BL218" s="5">
        <f>IF('Tabulka klientů 2023'!$AD222='Hlavní stránka'!BH$1,1,0)</f>
        <v>0</v>
      </c>
      <c r="BM218" s="5">
        <f>IF('Tabulka klientů 2023'!$AG222='Hlavní stránka'!BH$1,1,0)</f>
        <v>0</v>
      </c>
      <c r="BN218" s="5">
        <f>IF('Tabulka klientů 2023'!$AJ222='Hlavní stránka'!BH$1,1,0)</f>
        <v>0</v>
      </c>
      <c r="BO218" s="5">
        <f>IF('Tabulka klientů 2023'!$AM222='Hlavní stránka'!BH$1,1,0)</f>
        <v>0</v>
      </c>
      <c r="BP218" s="5">
        <f>IF('Tabulka klientů 2023'!$AP222='Hlavní stránka'!BH$1,1,0)</f>
        <v>0</v>
      </c>
      <c r="BQ218" s="5">
        <f>IF('Tabulka klientů 2023'!$AS222='Hlavní stránka'!BH$1,1,0)</f>
        <v>0</v>
      </c>
      <c r="BR218" s="5">
        <f>IF('Tabulka klientů 2023'!$AV222='Hlavní stránka'!BH$1,1,0)</f>
        <v>0</v>
      </c>
      <c r="BS218" s="5">
        <f t="shared" si="4"/>
        <v>0</v>
      </c>
      <c r="BT218" s="2">
        <f t="shared" si="16"/>
        <v>0</v>
      </c>
      <c r="BU218" s="5">
        <f>IF('Tabulka klientů 2023'!$R222='Hlavní stránka'!BU$1,1,0)</f>
        <v>0</v>
      </c>
      <c r="BV218" s="5">
        <f>IF('Tabulka klientů 2023'!$U222='Hlavní stránka'!BU$1,1,0)</f>
        <v>0</v>
      </c>
      <c r="BW218" s="5">
        <f>IF('Tabulka klientů 2023'!$X222='Hlavní stránka'!BU$1,1,0)</f>
        <v>0</v>
      </c>
      <c r="BX218" s="5">
        <f>IF('Tabulka klientů 2023'!$AA222='Hlavní stránka'!BU$1,1,0)</f>
        <v>0</v>
      </c>
      <c r="BY218" s="5">
        <f>IF('Tabulka klientů 2023'!$AD222='Hlavní stránka'!BU$1,1,0)</f>
        <v>0</v>
      </c>
      <c r="BZ218" s="5">
        <f>IF('Tabulka klientů 2023'!$AG222='Hlavní stránka'!BU$1,1,0)</f>
        <v>0</v>
      </c>
      <c r="CA218" s="5">
        <f>IF('Tabulka klientů 2023'!$AJ222='Hlavní stránka'!BU$1,1,0)</f>
        <v>0</v>
      </c>
      <c r="CB218" s="5">
        <f>IF('Tabulka klientů 2023'!$AM222='Hlavní stránka'!BU$1,1,0)</f>
        <v>0</v>
      </c>
      <c r="CC218" s="5">
        <f>IF('Tabulka klientů 2023'!$AP222='Hlavní stránka'!BU$1,1,0)</f>
        <v>0</v>
      </c>
      <c r="CD218" s="5">
        <f>IF('Tabulka klientů 2023'!$AS222='Hlavní stránka'!BU$1,1,0)</f>
        <v>0</v>
      </c>
      <c r="CE218" s="5">
        <f>IF('Tabulka klientů 2023'!$AV222='Hlavní stránka'!BU$1,1,0)</f>
        <v>0</v>
      </c>
      <c r="CF218" s="5">
        <f t="shared" si="5"/>
        <v>0</v>
      </c>
      <c r="CG218" s="2">
        <f t="shared" si="17"/>
        <v>0</v>
      </c>
      <c r="CH218" s="5">
        <f>IF('Tabulka klientů 2023'!$R222='Hlavní stránka'!CH$1,1,0)</f>
        <v>0</v>
      </c>
      <c r="CI218" s="5">
        <f>IF('Tabulka klientů 2023'!$U222='Hlavní stránka'!CH$1,1,0)</f>
        <v>0</v>
      </c>
      <c r="CJ218" s="5">
        <f>IF('Tabulka klientů 2023'!$X222='Hlavní stránka'!CH$1,1,0)</f>
        <v>0</v>
      </c>
      <c r="CK218" s="5">
        <f>IF('Tabulka klientů 2023'!$AA222='Hlavní stránka'!CH$1,1,0)</f>
        <v>0</v>
      </c>
      <c r="CL218" s="5">
        <f>IF('Tabulka klientů 2023'!$AD222='Hlavní stránka'!CH$1,1,0)</f>
        <v>0</v>
      </c>
      <c r="CM218" s="5">
        <f>IF('Tabulka klientů 2023'!$AG222='Hlavní stránka'!CH$1,1,0)</f>
        <v>0</v>
      </c>
      <c r="CN218" s="5">
        <f>IF('Tabulka klientů 2023'!$AJ222='Hlavní stránka'!CH$1,1,0)</f>
        <v>0</v>
      </c>
      <c r="CO218" s="5">
        <f>IF('Tabulka klientů 2023'!$AM222='Hlavní stránka'!CH$1,1,0)</f>
        <v>0</v>
      </c>
      <c r="CP218" s="5">
        <f>IF('Tabulka klientů 2023'!$AP222='Hlavní stránka'!CH$1,1,0)</f>
        <v>0</v>
      </c>
      <c r="CQ218" s="5">
        <f>IF('Tabulka klientů 2023'!$AS222='Hlavní stránka'!CH$1,1,0)</f>
        <v>0</v>
      </c>
      <c r="CR218" s="5">
        <f>IF('Tabulka klientů 2023'!$AV222='Hlavní stránka'!CH$1,1,0)</f>
        <v>0</v>
      </c>
      <c r="CS218" s="5">
        <f t="shared" si="6"/>
        <v>0</v>
      </c>
      <c r="CT218" s="2">
        <f t="shared" si="18"/>
        <v>0</v>
      </c>
      <c r="CU218" s="5">
        <f>IF('Tabulka klientů 2023'!$R222='Hlavní stránka'!CU$1,1,0)</f>
        <v>0</v>
      </c>
      <c r="CV218" s="5">
        <f>IF('Tabulka klientů 2023'!$U222='Hlavní stránka'!CU$1,1,0)</f>
        <v>0</v>
      </c>
      <c r="CW218" s="5">
        <f>IF('Tabulka klientů 2023'!$X222='Hlavní stránka'!CU$1,1,0)</f>
        <v>0</v>
      </c>
      <c r="CX218" s="5">
        <f>IF('Tabulka klientů 2023'!$AA222='Hlavní stránka'!CU$1,1,0)</f>
        <v>0</v>
      </c>
      <c r="CY218" s="5">
        <f>IF('Tabulka klientů 2023'!$AD222='Hlavní stránka'!CU$1,1,0)</f>
        <v>0</v>
      </c>
      <c r="CZ218" s="5">
        <f>IF('Tabulka klientů 2023'!$AG222='Hlavní stránka'!CU$1,1,0)</f>
        <v>0</v>
      </c>
      <c r="DA218" s="5">
        <f>IF('Tabulka klientů 2023'!$AJ222='Hlavní stránka'!CU$1,1,0)</f>
        <v>0</v>
      </c>
      <c r="DB218" s="5">
        <f>IF('Tabulka klientů 2023'!$AM222='Hlavní stránka'!CU$1,1,0)</f>
        <v>0</v>
      </c>
      <c r="DC218" s="5">
        <f>IF('Tabulka klientů 2023'!$AP222='Hlavní stránka'!CU$1,1,0)</f>
        <v>0</v>
      </c>
      <c r="DD218" s="5">
        <f>IF('Tabulka klientů 2023'!$AS222='Hlavní stránka'!CU$1,1,0)</f>
        <v>0</v>
      </c>
      <c r="DE218" s="5">
        <f>IF('Tabulka klientů 2023'!$AV222='Hlavní stránka'!CU$1,1,0)</f>
        <v>0</v>
      </c>
      <c r="DF218" s="5">
        <f t="shared" si="7"/>
        <v>0</v>
      </c>
      <c r="DG218" s="2">
        <f t="shared" si="19"/>
        <v>0</v>
      </c>
      <c r="DH218" s="5">
        <f>IF('Tabulka klientů 2023'!$R222='Hlavní stránka'!DH$1,1,0)</f>
        <v>0</v>
      </c>
      <c r="DI218" s="5">
        <f>IF('Tabulka klientů 2023'!$U222='Hlavní stránka'!DH$1,1,0)</f>
        <v>0</v>
      </c>
      <c r="DJ218" s="5">
        <f>IF('Tabulka klientů 2023'!$X222='Hlavní stránka'!DH$1,1,0)</f>
        <v>0</v>
      </c>
      <c r="DK218" s="5">
        <f>IF('Tabulka klientů 2023'!$AA222='Hlavní stránka'!DH$1,1,0)</f>
        <v>0</v>
      </c>
      <c r="DL218" s="5">
        <f>IF('Tabulka klientů 2023'!$AD222='Hlavní stránka'!DH$1,1,0)</f>
        <v>0</v>
      </c>
      <c r="DM218" s="5">
        <f>IF('Tabulka klientů 2023'!$AG222='Hlavní stránka'!DH$1,1,0)</f>
        <v>0</v>
      </c>
      <c r="DN218" s="5">
        <f>IF('Tabulka klientů 2023'!$AJ222='Hlavní stránka'!DH$1,1,0)</f>
        <v>0</v>
      </c>
      <c r="DO218" s="5">
        <f>IF('Tabulka klientů 2023'!$AM222='Hlavní stránka'!DH$1,1,0)</f>
        <v>0</v>
      </c>
      <c r="DP218" s="5">
        <f>IF('Tabulka klientů 2023'!$AP222='Hlavní stránka'!DH$1,1,0)</f>
        <v>0</v>
      </c>
      <c r="DQ218" s="5">
        <f>IF('Tabulka klientů 2023'!$AS222='Hlavní stránka'!DH$1,1,0)</f>
        <v>0</v>
      </c>
      <c r="DR218" s="5">
        <f>IF('Tabulka klientů 2023'!$AV222='Hlavní stránka'!DH$1,1,0)</f>
        <v>0</v>
      </c>
      <c r="DS218" s="5">
        <f t="shared" si="8"/>
        <v>0</v>
      </c>
      <c r="DT218" s="2">
        <f t="shared" si="20"/>
        <v>0</v>
      </c>
      <c r="DU218" s="5">
        <f>IF('Tabulka klientů 2023'!$R222='Hlavní stránka'!DU$1,1,0)</f>
        <v>0</v>
      </c>
      <c r="DV218" s="5">
        <f>IF('Tabulka klientů 2023'!$U222='Hlavní stránka'!DU$1,1,0)</f>
        <v>0</v>
      </c>
      <c r="DW218" s="5">
        <f>IF('Tabulka klientů 2023'!$X222='Hlavní stránka'!DU$1,1,0)</f>
        <v>0</v>
      </c>
      <c r="DX218" s="5">
        <f>IF('Tabulka klientů 2023'!$AA222='Hlavní stránka'!DU$1,1,0)</f>
        <v>0</v>
      </c>
      <c r="DY218" s="5">
        <f>IF('Tabulka klientů 2023'!$AD222='Hlavní stránka'!DU$1,1,0)</f>
        <v>0</v>
      </c>
      <c r="DZ218" s="5">
        <f>IF('Tabulka klientů 2023'!$AG222='Hlavní stránka'!DU$1,1,0)</f>
        <v>0</v>
      </c>
      <c r="EA218" s="5">
        <f>IF('Tabulka klientů 2023'!$AJ222='Hlavní stránka'!DU$1,1,0)</f>
        <v>0</v>
      </c>
      <c r="EB218" s="5">
        <f>IF('Tabulka klientů 2023'!$AM222='Hlavní stránka'!DU$1,1,0)</f>
        <v>0</v>
      </c>
      <c r="EC218" s="5">
        <f>IF('Tabulka klientů 2023'!$AP222='Hlavní stránka'!DU$1,1,0)</f>
        <v>0</v>
      </c>
      <c r="ED218" s="5">
        <f>IF('Tabulka klientů 2023'!$AS222='Hlavní stránka'!DU$1,1,0)</f>
        <v>0</v>
      </c>
      <c r="EE218" s="5">
        <f>IF('Tabulka klientů 2023'!$AV222='Hlavní stránka'!DU$1,1,0)</f>
        <v>0</v>
      </c>
      <c r="EF218" s="5">
        <f t="shared" si="9"/>
        <v>0</v>
      </c>
      <c r="EG218" s="2">
        <f t="shared" si="21"/>
        <v>0</v>
      </c>
      <c r="EH218" s="5">
        <f>IF('Tabulka klientů 2023'!$R222='Hlavní stránka'!EH$1,1,0)</f>
        <v>0</v>
      </c>
      <c r="EI218" s="5">
        <f>IF('Tabulka klientů 2023'!$U222='Hlavní stránka'!EH$1,1,0)</f>
        <v>0</v>
      </c>
      <c r="EJ218" s="5">
        <f>IF('Tabulka klientů 2023'!$X222='Hlavní stránka'!EH$1,1,0)</f>
        <v>0</v>
      </c>
      <c r="EK218" s="5">
        <f>IF('Tabulka klientů 2023'!$AA222='Hlavní stránka'!EH$1,1,0)</f>
        <v>0</v>
      </c>
      <c r="EL218" s="5">
        <f>IF('Tabulka klientů 2023'!$AD222='Hlavní stránka'!EH$1,1,0)</f>
        <v>0</v>
      </c>
      <c r="EM218" s="5">
        <f>IF('Tabulka klientů 2023'!$AG222='Hlavní stránka'!EH$1,1,0)</f>
        <v>0</v>
      </c>
      <c r="EN218" s="5">
        <f>IF('Tabulka klientů 2023'!$AJ222='Hlavní stránka'!EH$1,1,0)</f>
        <v>0</v>
      </c>
      <c r="EO218" s="5">
        <f>IF('Tabulka klientů 2023'!$AM222='Hlavní stránka'!EH$1,1,0)</f>
        <v>0</v>
      </c>
      <c r="EP218" s="5">
        <f>IF('Tabulka klientů 2023'!$AP222='Hlavní stránka'!EH$1,1,0)</f>
        <v>0</v>
      </c>
      <c r="EQ218" s="5">
        <f>IF('Tabulka klientů 2023'!$AS222='Hlavní stránka'!EH$1,1,0)</f>
        <v>0</v>
      </c>
      <c r="ER218" s="5">
        <f>IF('Tabulka klientů 2023'!$AV222='Hlavní stránka'!EH$1,1,0)</f>
        <v>0</v>
      </c>
      <c r="ES218" s="5">
        <f t="shared" si="10"/>
        <v>0</v>
      </c>
      <c r="ET218" s="2">
        <f t="shared" si="22"/>
        <v>0</v>
      </c>
      <c r="EU218" s="5">
        <f>IF('Tabulka klientů 2023'!$R222='Hlavní stránka'!EU$1,1,0)</f>
        <v>0</v>
      </c>
      <c r="EV218" s="5">
        <f>IF('Tabulka klientů 2023'!$U222='Hlavní stránka'!EU$1,1,0)</f>
        <v>0</v>
      </c>
      <c r="EW218" s="5">
        <f>IF('Tabulka klientů 2023'!$X222='Hlavní stránka'!EU$1,1,0)</f>
        <v>0</v>
      </c>
      <c r="EX218" s="5">
        <f>IF('Tabulka klientů 2023'!$AA222='Hlavní stránka'!EU$1,1,0)</f>
        <v>0</v>
      </c>
      <c r="EY218" s="5">
        <f>IF('Tabulka klientů 2023'!$AD222='Hlavní stránka'!EU$1,1,0)</f>
        <v>0</v>
      </c>
      <c r="EZ218" s="5">
        <f>IF('Tabulka klientů 2023'!$AG222='Hlavní stránka'!EU$1,1,0)</f>
        <v>0</v>
      </c>
      <c r="FA218" s="5">
        <f>IF('Tabulka klientů 2023'!$AJ222='Hlavní stránka'!EU$1,1,0)</f>
        <v>0</v>
      </c>
      <c r="FB218" s="5">
        <f>IF('Tabulka klientů 2023'!$AM222='Hlavní stránka'!EU$1,1,0)</f>
        <v>0</v>
      </c>
      <c r="FC218" s="5">
        <f>IF('Tabulka klientů 2023'!$AP222='Hlavní stránka'!EU$1,1,0)</f>
        <v>0</v>
      </c>
      <c r="FD218" s="5">
        <f>IF('Tabulka klientů 2023'!$AS222='Hlavní stránka'!EU$1,1,0)</f>
        <v>0</v>
      </c>
      <c r="FE218" s="5">
        <f>IF('Tabulka klientů 2023'!$AV222='Hlavní stránka'!EU$1,1,0)</f>
        <v>0</v>
      </c>
      <c r="FF218" s="5">
        <f t="shared" si="11"/>
        <v>0</v>
      </c>
      <c r="FG218" s="2">
        <f t="shared" si="23"/>
        <v>0</v>
      </c>
    </row>
    <row r="219" spans="1:163" ht="1.5" hidden="1" customHeight="1" x14ac:dyDescent="0.25">
      <c r="A219" s="4"/>
      <c r="B219" s="4"/>
      <c r="C219" s="4"/>
      <c r="D219" s="4"/>
      <c r="E219" s="4"/>
      <c r="F219" s="4"/>
      <c r="G219" s="4"/>
      <c r="H219" s="5">
        <f>IF('Tabulka klientů 2023'!$R223='Hlavní stránka'!$H$1,1,0)</f>
        <v>0</v>
      </c>
      <c r="I219" s="5">
        <f>IF('Tabulka klientů 2023'!$U223='Hlavní stránka'!$H$1,1,0)</f>
        <v>0</v>
      </c>
      <c r="J219" s="5">
        <f>IF('Tabulka klientů 2023'!$X223='Hlavní stránka'!$H$1,1,0)</f>
        <v>0</v>
      </c>
      <c r="K219" s="5">
        <f>IF('Tabulka klientů 2023'!$AA223='Hlavní stránka'!$H$1,1,0)</f>
        <v>0</v>
      </c>
      <c r="L219" s="5">
        <f>IF('Tabulka klientů 2023'!$AD223='Hlavní stránka'!$H$1,1,0)</f>
        <v>0</v>
      </c>
      <c r="M219" s="5">
        <f>IF('Tabulka klientů 2023'!$AG223='Hlavní stránka'!$H$1,1,0)</f>
        <v>0</v>
      </c>
      <c r="N219" s="5">
        <f>IF('Tabulka klientů 2023'!$AJ223='Hlavní stránka'!$H$1,1,0)</f>
        <v>0</v>
      </c>
      <c r="O219" s="5">
        <f>IF('Tabulka klientů 2023'!$AM223='Hlavní stránka'!$H$1,1,0)</f>
        <v>0</v>
      </c>
      <c r="P219" s="5">
        <f>IF('Tabulka klientů 2023'!$AP223='Hlavní stránka'!$H$1,1,0)</f>
        <v>0</v>
      </c>
      <c r="Q219" s="5">
        <f>IF('Tabulka klientů 2023'!$AS223='Hlavní stránka'!$H$1,1,0)</f>
        <v>0</v>
      </c>
      <c r="R219" s="5">
        <f>IF('Tabulka klientů 2023'!$AV223='Hlavní stránka'!$H$1,1,0)</f>
        <v>0</v>
      </c>
      <c r="S219" s="5">
        <f t="shared" si="0"/>
        <v>0</v>
      </c>
      <c r="T219" s="2">
        <f t="shared" si="12"/>
        <v>0</v>
      </c>
      <c r="U219" s="5">
        <f>IF('Tabulka klientů 2023'!$R223='Hlavní stránka'!U$1,1,0)</f>
        <v>0</v>
      </c>
      <c r="V219" s="5">
        <f>IF('Tabulka klientů 2023'!$U223='Hlavní stránka'!U$1,1,0)</f>
        <v>0</v>
      </c>
      <c r="W219" s="5">
        <f>IF('Tabulka klientů 2023'!$X223='Hlavní stránka'!U$1,1,0)</f>
        <v>0</v>
      </c>
      <c r="X219" s="5">
        <f>IF('Tabulka klientů 2023'!$AA223='Hlavní stránka'!U$1,1,0)</f>
        <v>0</v>
      </c>
      <c r="Y219" s="5">
        <f>IF('Tabulka klientů 2023'!$AD223='Hlavní stránka'!U$1,1,0)</f>
        <v>0</v>
      </c>
      <c r="Z219" s="5">
        <f>IF('Tabulka klientů 2023'!$AG223='Hlavní stránka'!U$1,1,0)</f>
        <v>0</v>
      </c>
      <c r="AA219" s="5">
        <f>IF('Tabulka klientů 2023'!$AJ223='Hlavní stránka'!U$1,1,0)</f>
        <v>0</v>
      </c>
      <c r="AB219" s="5">
        <f>IF('Tabulka klientů 2023'!$AM223='Hlavní stránka'!U$1,1,0)</f>
        <v>0</v>
      </c>
      <c r="AC219" s="5">
        <f>IF('Tabulka klientů 2023'!$AP223='Hlavní stránka'!U$1,1,0)</f>
        <v>0</v>
      </c>
      <c r="AD219" s="5">
        <f>IF('Tabulka klientů 2023'!$AS223='Hlavní stránka'!U$1,1,0)</f>
        <v>0</v>
      </c>
      <c r="AE219" s="5">
        <f>IF('Tabulka klientů 2023'!$AV223='Hlavní stránka'!U$1,1,0)</f>
        <v>0</v>
      </c>
      <c r="AF219" s="5">
        <f t="shared" si="1"/>
        <v>0</v>
      </c>
      <c r="AG219" s="2">
        <f t="shared" si="13"/>
        <v>0</v>
      </c>
      <c r="AH219" s="5">
        <f>IF('Tabulka klientů 2023'!$R223='Hlavní stránka'!AH$1,1,0)</f>
        <v>0</v>
      </c>
      <c r="AI219" s="5">
        <f>IF('Tabulka klientů 2023'!$U223='Hlavní stránka'!AH$1,1,0)</f>
        <v>0</v>
      </c>
      <c r="AJ219" s="5">
        <f>IF('Tabulka klientů 2023'!$X223='Hlavní stránka'!AH$1,1,0)</f>
        <v>0</v>
      </c>
      <c r="AK219" s="5">
        <f>IF('Tabulka klientů 2023'!$AA223='Hlavní stránka'!AH$1,1,0)</f>
        <v>0</v>
      </c>
      <c r="AL219" s="5">
        <f>IF('Tabulka klientů 2023'!$AD223='Hlavní stránka'!AH$1,1,0)</f>
        <v>0</v>
      </c>
      <c r="AM219" s="5">
        <f>IF('Tabulka klientů 2023'!$AG223='Hlavní stránka'!AH$1,1,0)</f>
        <v>0</v>
      </c>
      <c r="AN219" s="5">
        <f>IF('Tabulka klientů 2023'!$AJ223='Hlavní stránka'!AH$1,1,0)</f>
        <v>0</v>
      </c>
      <c r="AO219" s="5">
        <f>IF('Tabulka klientů 2023'!$AM223='Hlavní stránka'!AH$1,1,0)</f>
        <v>0</v>
      </c>
      <c r="AP219" s="5">
        <f>IF('Tabulka klientů 2023'!$AP223='Hlavní stránka'!AH$1,1,0)</f>
        <v>0</v>
      </c>
      <c r="AQ219" s="5">
        <f>IF('Tabulka klientů 2023'!$AS223='Hlavní stránka'!AH$1,1,0)</f>
        <v>0</v>
      </c>
      <c r="AR219" s="5">
        <f>IF('Tabulka klientů 2023'!$AV223='Hlavní stránka'!AH$1,1,0)</f>
        <v>0</v>
      </c>
      <c r="AS219" s="5">
        <f t="shared" si="2"/>
        <v>0</v>
      </c>
      <c r="AT219" s="2">
        <f t="shared" si="14"/>
        <v>0</v>
      </c>
      <c r="AU219" s="5">
        <f>IF('Tabulka klientů 2023'!$R223='Hlavní stránka'!AU$1,1,0)</f>
        <v>0</v>
      </c>
      <c r="AV219" s="5">
        <f>IF('Tabulka klientů 2023'!$U223='Hlavní stránka'!AU$1,1,0)</f>
        <v>0</v>
      </c>
      <c r="AW219" s="5">
        <f>IF('Tabulka klientů 2023'!$X223='Hlavní stránka'!AU$1,1,0)</f>
        <v>0</v>
      </c>
      <c r="AX219" s="5">
        <f>IF('Tabulka klientů 2023'!$AA223='Hlavní stránka'!AU$1,1,0)</f>
        <v>0</v>
      </c>
      <c r="AY219" s="5">
        <f>IF('Tabulka klientů 2023'!$AD223='Hlavní stránka'!AU$1,1,0)</f>
        <v>0</v>
      </c>
      <c r="AZ219" s="5">
        <f>IF('Tabulka klientů 2023'!$AG223='Hlavní stránka'!AU$1,1,0)</f>
        <v>0</v>
      </c>
      <c r="BA219" s="5">
        <f>IF('Tabulka klientů 2023'!$AJ223='Hlavní stránka'!AU$1,1,0)</f>
        <v>0</v>
      </c>
      <c r="BB219" s="5">
        <f>IF('Tabulka klientů 2023'!$AM223='Hlavní stránka'!AU$1,1,0)</f>
        <v>0</v>
      </c>
      <c r="BC219" s="5">
        <f>IF('Tabulka klientů 2023'!$AP223='Hlavní stránka'!AU$1,1,0)</f>
        <v>0</v>
      </c>
      <c r="BD219" s="5">
        <f>IF('Tabulka klientů 2023'!$AS223='Hlavní stránka'!AU$1,1,0)</f>
        <v>0</v>
      </c>
      <c r="BE219" s="5">
        <f>IF('Tabulka klientů 2023'!$AV223='Hlavní stránka'!AU$1,1,0)</f>
        <v>0</v>
      </c>
      <c r="BF219" s="5">
        <f t="shared" si="3"/>
        <v>0</v>
      </c>
      <c r="BG219" s="2">
        <f t="shared" si="15"/>
        <v>0</v>
      </c>
      <c r="BH219" s="5">
        <f>IF('Tabulka klientů 2023'!$R223='Hlavní stránka'!BH$1,1,0)</f>
        <v>0</v>
      </c>
      <c r="BI219" s="5">
        <f>IF('Tabulka klientů 2023'!$U223='Hlavní stránka'!BH$1,1,0)</f>
        <v>0</v>
      </c>
      <c r="BJ219" s="5">
        <f>IF('Tabulka klientů 2023'!$X223='Hlavní stránka'!BH$1,1,0)</f>
        <v>0</v>
      </c>
      <c r="BK219" s="5">
        <f>IF('Tabulka klientů 2023'!$AA223='Hlavní stránka'!BH$1,1,0)</f>
        <v>0</v>
      </c>
      <c r="BL219" s="5">
        <f>IF('Tabulka klientů 2023'!$AD223='Hlavní stránka'!BH$1,1,0)</f>
        <v>0</v>
      </c>
      <c r="BM219" s="5">
        <f>IF('Tabulka klientů 2023'!$AG223='Hlavní stránka'!BH$1,1,0)</f>
        <v>0</v>
      </c>
      <c r="BN219" s="5">
        <f>IF('Tabulka klientů 2023'!$AJ223='Hlavní stránka'!BH$1,1,0)</f>
        <v>0</v>
      </c>
      <c r="BO219" s="5">
        <f>IF('Tabulka klientů 2023'!$AM223='Hlavní stránka'!BH$1,1,0)</f>
        <v>0</v>
      </c>
      <c r="BP219" s="5">
        <f>IF('Tabulka klientů 2023'!$AP223='Hlavní stránka'!BH$1,1,0)</f>
        <v>0</v>
      </c>
      <c r="BQ219" s="5">
        <f>IF('Tabulka klientů 2023'!$AS223='Hlavní stránka'!BH$1,1,0)</f>
        <v>0</v>
      </c>
      <c r="BR219" s="5">
        <f>IF('Tabulka klientů 2023'!$AV223='Hlavní stránka'!BH$1,1,0)</f>
        <v>0</v>
      </c>
      <c r="BS219" s="5">
        <f t="shared" si="4"/>
        <v>0</v>
      </c>
      <c r="BT219" s="2">
        <f t="shared" si="16"/>
        <v>0</v>
      </c>
      <c r="BU219" s="5">
        <f>IF('Tabulka klientů 2023'!$R223='Hlavní stránka'!BU$1,1,0)</f>
        <v>0</v>
      </c>
      <c r="BV219" s="5">
        <f>IF('Tabulka klientů 2023'!$U223='Hlavní stránka'!BU$1,1,0)</f>
        <v>0</v>
      </c>
      <c r="BW219" s="5">
        <f>IF('Tabulka klientů 2023'!$X223='Hlavní stránka'!BU$1,1,0)</f>
        <v>0</v>
      </c>
      <c r="BX219" s="5">
        <f>IF('Tabulka klientů 2023'!$AA223='Hlavní stránka'!BU$1,1,0)</f>
        <v>0</v>
      </c>
      <c r="BY219" s="5">
        <f>IF('Tabulka klientů 2023'!$AD223='Hlavní stránka'!BU$1,1,0)</f>
        <v>0</v>
      </c>
      <c r="BZ219" s="5">
        <f>IF('Tabulka klientů 2023'!$AG223='Hlavní stránka'!BU$1,1,0)</f>
        <v>0</v>
      </c>
      <c r="CA219" s="5">
        <f>IF('Tabulka klientů 2023'!$AJ223='Hlavní stránka'!BU$1,1,0)</f>
        <v>0</v>
      </c>
      <c r="CB219" s="5">
        <f>IF('Tabulka klientů 2023'!$AM223='Hlavní stránka'!BU$1,1,0)</f>
        <v>0</v>
      </c>
      <c r="CC219" s="5">
        <f>IF('Tabulka klientů 2023'!$AP223='Hlavní stránka'!BU$1,1,0)</f>
        <v>0</v>
      </c>
      <c r="CD219" s="5">
        <f>IF('Tabulka klientů 2023'!$AS223='Hlavní stránka'!BU$1,1,0)</f>
        <v>0</v>
      </c>
      <c r="CE219" s="5">
        <f>IF('Tabulka klientů 2023'!$AV223='Hlavní stránka'!BU$1,1,0)</f>
        <v>0</v>
      </c>
      <c r="CF219" s="5">
        <f t="shared" si="5"/>
        <v>0</v>
      </c>
      <c r="CG219" s="2">
        <f t="shared" si="17"/>
        <v>0</v>
      </c>
      <c r="CH219" s="5">
        <f>IF('Tabulka klientů 2023'!$R223='Hlavní stránka'!CH$1,1,0)</f>
        <v>0</v>
      </c>
      <c r="CI219" s="5">
        <f>IF('Tabulka klientů 2023'!$U223='Hlavní stránka'!CH$1,1,0)</f>
        <v>0</v>
      </c>
      <c r="CJ219" s="5">
        <f>IF('Tabulka klientů 2023'!$X223='Hlavní stránka'!CH$1,1,0)</f>
        <v>0</v>
      </c>
      <c r="CK219" s="5">
        <f>IF('Tabulka klientů 2023'!$AA223='Hlavní stránka'!CH$1,1,0)</f>
        <v>0</v>
      </c>
      <c r="CL219" s="5">
        <f>IF('Tabulka klientů 2023'!$AD223='Hlavní stránka'!CH$1,1,0)</f>
        <v>0</v>
      </c>
      <c r="CM219" s="5">
        <f>IF('Tabulka klientů 2023'!$AG223='Hlavní stránka'!CH$1,1,0)</f>
        <v>0</v>
      </c>
      <c r="CN219" s="5">
        <f>IF('Tabulka klientů 2023'!$AJ223='Hlavní stránka'!CH$1,1,0)</f>
        <v>0</v>
      </c>
      <c r="CO219" s="5">
        <f>IF('Tabulka klientů 2023'!$AM223='Hlavní stránka'!CH$1,1,0)</f>
        <v>0</v>
      </c>
      <c r="CP219" s="5">
        <f>IF('Tabulka klientů 2023'!$AP223='Hlavní stránka'!CH$1,1,0)</f>
        <v>0</v>
      </c>
      <c r="CQ219" s="5">
        <f>IF('Tabulka klientů 2023'!$AS223='Hlavní stránka'!CH$1,1,0)</f>
        <v>0</v>
      </c>
      <c r="CR219" s="5">
        <f>IF('Tabulka klientů 2023'!$AV223='Hlavní stránka'!CH$1,1,0)</f>
        <v>0</v>
      </c>
      <c r="CS219" s="5">
        <f t="shared" si="6"/>
        <v>0</v>
      </c>
      <c r="CT219" s="2">
        <f t="shared" si="18"/>
        <v>0</v>
      </c>
      <c r="CU219" s="5">
        <f>IF('Tabulka klientů 2023'!$R223='Hlavní stránka'!CU$1,1,0)</f>
        <v>0</v>
      </c>
      <c r="CV219" s="5">
        <f>IF('Tabulka klientů 2023'!$U223='Hlavní stránka'!CU$1,1,0)</f>
        <v>0</v>
      </c>
      <c r="CW219" s="5">
        <f>IF('Tabulka klientů 2023'!$X223='Hlavní stránka'!CU$1,1,0)</f>
        <v>0</v>
      </c>
      <c r="CX219" s="5">
        <f>IF('Tabulka klientů 2023'!$AA223='Hlavní stránka'!CU$1,1,0)</f>
        <v>0</v>
      </c>
      <c r="CY219" s="5">
        <f>IF('Tabulka klientů 2023'!$AD223='Hlavní stránka'!CU$1,1,0)</f>
        <v>0</v>
      </c>
      <c r="CZ219" s="5">
        <f>IF('Tabulka klientů 2023'!$AG223='Hlavní stránka'!CU$1,1,0)</f>
        <v>0</v>
      </c>
      <c r="DA219" s="5">
        <f>IF('Tabulka klientů 2023'!$AJ223='Hlavní stránka'!CU$1,1,0)</f>
        <v>0</v>
      </c>
      <c r="DB219" s="5">
        <f>IF('Tabulka klientů 2023'!$AM223='Hlavní stránka'!CU$1,1,0)</f>
        <v>0</v>
      </c>
      <c r="DC219" s="5">
        <f>IF('Tabulka klientů 2023'!$AP223='Hlavní stránka'!CU$1,1,0)</f>
        <v>0</v>
      </c>
      <c r="DD219" s="5">
        <f>IF('Tabulka klientů 2023'!$AS223='Hlavní stránka'!CU$1,1,0)</f>
        <v>0</v>
      </c>
      <c r="DE219" s="5">
        <f>IF('Tabulka klientů 2023'!$AV223='Hlavní stránka'!CU$1,1,0)</f>
        <v>0</v>
      </c>
      <c r="DF219" s="5">
        <f t="shared" si="7"/>
        <v>0</v>
      </c>
      <c r="DG219" s="2">
        <f t="shared" si="19"/>
        <v>0</v>
      </c>
      <c r="DH219" s="5">
        <f>IF('Tabulka klientů 2023'!$R223='Hlavní stránka'!DH$1,1,0)</f>
        <v>0</v>
      </c>
      <c r="DI219" s="5">
        <f>IF('Tabulka klientů 2023'!$U223='Hlavní stránka'!DH$1,1,0)</f>
        <v>0</v>
      </c>
      <c r="DJ219" s="5">
        <f>IF('Tabulka klientů 2023'!$X223='Hlavní stránka'!DH$1,1,0)</f>
        <v>0</v>
      </c>
      <c r="DK219" s="5">
        <f>IF('Tabulka klientů 2023'!$AA223='Hlavní stránka'!DH$1,1,0)</f>
        <v>0</v>
      </c>
      <c r="DL219" s="5">
        <f>IF('Tabulka klientů 2023'!$AD223='Hlavní stránka'!DH$1,1,0)</f>
        <v>0</v>
      </c>
      <c r="DM219" s="5">
        <f>IF('Tabulka klientů 2023'!$AG223='Hlavní stránka'!DH$1,1,0)</f>
        <v>0</v>
      </c>
      <c r="DN219" s="5">
        <f>IF('Tabulka klientů 2023'!$AJ223='Hlavní stránka'!DH$1,1,0)</f>
        <v>0</v>
      </c>
      <c r="DO219" s="5">
        <f>IF('Tabulka klientů 2023'!$AM223='Hlavní stránka'!DH$1,1,0)</f>
        <v>0</v>
      </c>
      <c r="DP219" s="5">
        <f>IF('Tabulka klientů 2023'!$AP223='Hlavní stránka'!DH$1,1,0)</f>
        <v>0</v>
      </c>
      <c r="DQ219" s="5">
        <f>IF('Tabulka klientů 2023'!$AS223='Hlavní stránka'!DH$1,1,0)</f>
        <v>0</v>
      </c>
      <c r="DR219" s="5">
        <f>IF('Tabulka klientů 2023'!$AV223='Hlavní stránka'!DH$1,1,0)</f>
        <v>0</v>
      </c>
      <c r="DS219" s="5">
        <f t="shared" si="8"/>
        <v>0</v>
      </c>
      <c r="DT219" s="2">
        <f t="shared" si="20"/>
        <v>0</v>
      </c>
      <c r="DU219" s="5">
        <f>IF('Tabulka klientů 2023'!$R223='Hlavní stránka'!DU$1,1,0)</f>
        <v>0</v>
      </c>
      <c r="DV219" s="5">
        <f>IF('Tabulka klientů 2023'!$U223='Hlavní stránka'!DU$1,1,0)</f>
        <v>0</v>
      </c>
      <c r="DW219" s="5">
        <f>IF('Tabulka klientů 2023'!$X223='Hlavní stránka'!DU$1,1,0)</f>
        <v>0</v>
      </c>
      <c r="DX219" s="5">
        <f>IF('Tabulka klientů 2023'!$AA223='Hlavní stránka'!DU$1,1,0)</f>
        <v>0</v>
      </c>
      <c r="DY219" s="5">
        <f>IF('Tabulka klientů 2023'!$AD223='Hlavní stránka'!DU$1,1,0)</f>
        <v>0</v>
      </c>
      <c r="DZ219" s="5">
        <f>IF('Tabulka klientů 2023'!$AG223='Hlavní stránka'!DU$1,1,0)</f>
        <v>0</v>
      </c>
      <c r="EA219" s="5">
        <f>IF('Tabulka klientů 2023'!$AJ223='Hlavní stránka'!DU$1,1,0)</f>
        <v>0</v>
      </c>
      <c r="EB219" s="5">
        <f>IF('Tabulka klientů 2023'!$AM223='Hlavní stránka'!DU$1,1,0)</f>
        <v>0</v>
      </c>
      <c r="EC219" s="5">
        <f>IF('Tabulka klientů 2023'!$AP223='Hlavní stránka'!DU$1,1,0)</f>
        <v>0</v>
      </c>
      <c r="ED219" s="5">
        <f>IF('Tabulka klientů 2023'!$AS223='Hlavní stránka'!DU$1,1,0)</f>
        <v>0</v>
      </c>
      <c r="EE219" s="5">
        <f>IF('Tabulka klientů 2023'!$AV223='Hlavní stránka'!DU$1,1,0)</f>
        <v>0</v>
      </c>
      <c r="EF219" s="5">
        <f t="shared" si="9"/>
        <v>0</v>
      </c>
      <c r="EG219" s="2">
        <f t="shared" si="21"/>
        <v>0</v>
      </c>
      <c r="EH219" s="5">
        <f>IF('Tabulka klientů 2023'!$R223='Hlavní stránka'!EH$1,1,0)</f>
        <v>0</v>
      </c>
      <c r="EI219" s="5">
        <f>IF('Tabulka klientů 2023'!$U223='Hlavní stránka'!EH$1,1,0)</f>
        <v>0</v>
      </c>
      <c r="EJ219" s="5">
        <f>IF('Tabulka klientů 2023'!$X223='Hlavní stránka'!EH$1,1,0)</f>
        <v>0</v>
      </c>
      <c r="EK219" s="5">
        <f>IF('Tabulka klientů 2023'!$AA223='Hlavní stránka'!EH$1,1,0)</f>
        <v>0</v>
      </c>
      <c r="EL219" s="5">
        <f>IF('Tabulka klientů 2023'!$AD223='Hlavní stránka'!EH$1,1,0)</f>
        <v>0</v>
      </c>
      <c r="EM219" s="5">
        <f>IF('Tabulka klientů 2023'!$AG223='Hlavní stránka'!EH$1,1,0)</f>
        <v>0</v>
      </c>
      <c r="EN219" s="5">
        <f>IF('Tabulka klientů 2023'!$AJ223='Hlavní stránka'!EH$1,1,0)</f>
        <v>0</v>
      </c>
      <c r="EO219" s="5">
        <f>IF('Tabulka klientů 2023'!$AM223='Hlavní stránka'!EH$1,1,0)</f>
        <v>0</v>
      </c>
      <c r="EP219" s="5">
        <f>IF('Tabulka klientů 2023'!$AP223='Hlavní stránka'!EH$1,1,0)</f>
        <v>0</v>
      </c>
      <c r="EQ219" s="5">
        <f>IF('Tabulka klientů 2023'!$AS223='Hlavní stránka'!EH$1,1,0)</f>
        <v>0</v>
      </c>
      <c r="ER219" s="5">
        <f>IF('Tabulka klientů 2023'!$AV223='Hlavní stránka'!EH$1,1,0)</f>
        <v>0</v>
      </c>
      <c r="ES219" s="5">
        <f t="shared" si="10"/>
        <v>0</v>
      </c>
      <c r="ET219" s="2">
        <f t="shared" si="22"/>
        <v>0</v>
      </c>
      <c r="EU219" s="5">
        <f>IF('Tabulka klientů 2023'!$R223='Hlavní stránka'!EU$1,1,0)</f>
        <v>0</v>
      </c>
      <c r="EV219" s="5">
        <f>IF('Tabulka klientů 2023'!$U223='Hlavní stránka'!EU$1,1,0)</f>
        <v>0</v>
      </c>
      <c r="EW219" s="5">
        <f>IF('Tabulka klientů 2023'!$X223='Hlavní stránka'!EU$1,1,0)</f>
        <v>0</v>
      </c>
      <c r="EX219" s="5">
        <f>IF('Tabulka klientů 2023'!$AA223='Hlavní stránka'!EU$1,1,0)</f>
        <v>0</v>
      </c>
      <c r="EY219" s="5">
        <f>IF('Tabulka klientů 2023'!$AD223='Hlavní stránka'!EU$1,1,0)</f>
        <v>0</v>
      </c>
      <c r="EZ219" s="5">
        <f>IF('Tabulka klientů 2023'!$AG223='Hlavní stránka'!EU$1,1,0)</f>
        <v>0</v>
      </c>
      <c r="FA219" s="5">
        <f>IF('Tabulka klientů 2023'!$AJ223='Hlavní stránka'!EU$1,1,0)</f>
        <v>0</v>
      </c>
      <c r="FB219" s="5">
        <f>IF('Tabulka klientů 2023'!$AM223='Hlavní stránka'!EU$1,1,0)</f>
        <v>0</v>
      </c>
      <c r="FC219" s="5">
        <f>IF('Tabulka klientů 2023'!$AP223='Hlavní stránka'!EU$1,1,0)</f>
        <v>0</v>
      </c>
      <c r="FD219" s="5">
        <f>IF('Tabulka klientů 2023'!$AS223='Hlavní stránka'!EU$1,1,0)</f>
        <v>0</v>
      </c>
      <c r="FE219" s="5">
        <f>IF('Tabulka klientů 2023'!$AV223='Hlavní stránka'!EU$1,1,0)</f>
        <v>0</v>
      </c>
      <c r="FF219" s="5">
        <f t="shared" si="11"/>
        <v>0</v>
      </c>
      <c r="FG219" s="2">
        <f t="shared" si="23"/>
        <v>0</v>
      </c>
    </row>
    <row r="220" spans="1:163" ht="1.5" hidden="1" customHeight="1" x14ac:dyDescent="0.25">
      <c r="A220" s="4"/>
      <c r="B220" s="4"/>
      <c r="C220" s="4"/>
      <c r="D220" s="4"/>
      <c r="E220" s="4"/>
      <c r="F220" s="4"/>
      <c r="G220" s="4"/>
      <c r="H220" s="5">
        <f>IF('Tabulka klientů 2023'!$R224='Hlavní stránka'!$H$1,1,0)</f>
        <v>0</v>
      </c>
      <c r="I220" s="5">
        <f>IF('Tabulka klientů 2023'!$U224='Hlavní stránka'!$H$1,1,0)</f>
        <v>0</v>
      </c>
      <c r="J220" s="5">
        <f>IF('Tabulka klientů 2023'!$X224='Hlavní stránka'!$H$1,1,0)</f>
        <v>0</v>
      </c>
      <c r="K220" s="5">
        <f>IF('Tabulka klientů 2023'!$AA224='Hlavní stránka'!$H$1,1,0)</f>
        <v>0</v>
      </c>
      <c r="L220" s="5">
        <f>IF('Tabulka klientů 2023'!$AD224='Hlavní stránka'!$H$1,1,0)</f>
        <v>0</v>
      </c>
      <c r="M220" s="5">
        <f>IF('Tabulka klientů 2023'!$AG224='Hlavní stránka'!$H$1,1,0)</f>
        <v>0</v>
      </c>
      <c r="N220" s="5">
        <f>IF('Tabulka klientů 2023'!$AJ224='Hlavní stránka'!$H$1,1,0)</f>
        <v>0</v>
      </c>
      <c r="O220" s="5">
        <f>IF('Tabulka klientů 2023'!$AM224='Hlavní stránka'!$H$1,1,0)</f>
        <v>0</v>
      </c>
      <c r="P220" s="5">
        <f>IF('Tabulka klientů 2023'!$AP224='Hlavní stránka'!$H$1,1,0)</f>
        <v>0</v>
      </c>
      <c r="Q220" s="5">
        <f>IF('Tabulka klientů 2023'!$AS224='Hlavní stránka'!$H$1,1,0)</f>
        <v>0</v>
      </c>
      <c r="R220" s="5">
        <f>IF('Tabulka klientů 2023'!$AV224='Hlavní stránka'!$H$1,1,0)</f>
        <v>0</v>
      </c>
      <c r="S220" s="5">
        <f t="shared" si="0"/>
        <v>0</v>
      </c>
      <c r="T220" s="2">
        <f t="shared" si="12"/>
        <v>0</v>
      </c>
      <c r="U220" s="5">
        <f>IF('Tabulka klientů 2023'!$R224='Hlavní stránka'!U$1,1,0)</f>
        <v>0</v>
      </c>
      <c r="V220" s="5">
        <f>IF('Tabulka klientů 2023'!$U224='Hlavní stránka'!U$1,1,0)</f>
        <v>0</v>
      </c>
      <c r="W220" s="5">
        <f>IF('Tabulka klientů 2023'!$X224='Hlavní stránka'!U$1,1,0)</f>
        <v>0</v>
      </c>
      <c r="X220" s="5">
        <f>IF('Tabulka klientů 2023'!$AA224='Hlavní stránka'!U$1,1,0)</f>
        <v>0</v>
      </c>
      <c r="Y220" s="5">
        <f>IF('Tabulka klientů 2023'!$AD224='Hlavní stránka'!U$1,1,0)</f>
        <v>0</v>
      </c>
      <c r="Z220" s="5">
        <f>IF('Tabulka klientů 2023'!$AG224='Hlavní stránka'!U$1,1,0)</f>
        <v>0</v>
      </c>
      <c r="AA220" s="5">
        <f>IF('Tabulka klientů 2023'!$AJ224='Hlavní stránka'!U$1,1,0)</f>
        <v>0</v>
      </c>
      <c r="AB220" s="5">
        <f>IF('Tabulka klientů 2023'!$AM224='Hlavní stránka'!U$1,1,0)</f>
        <v>0</v>
      </c>
      <c r="AC220" s="5">
        <f>IF('Tabulka klientů 2023'!$AP224='Hlavní stránka'!U$1,1,0)</f>
        <v>0</v>
      </c>
      <c r="AD220" s="5">
        <f>IF('Tabulka klientů 2023'!$AS224='Hlavní stránka'!U$1,1,0)</f>
        <v>0</v>
      </c>
      <c r="AE220" s="5">
        <f>IF('Tabulka klientů 2023'!$AV224='Hlavní stránka'!U$1,1,0)</f>
        <v>0</v>
      </c>
      <c r="AF220" s="5">
        <f t="shared" si="1"/>
        <v>0</v>
      </c>
      <c r="AG220" s="2">
        <f t="shared" si="13"/>
        <v>0</v>
      </c>
      <c r="AH220" s="5">
        <f>IF('Tabulka klientů 2023'!$R224='Hlavní stránka'!AH$1,1,0)</f>
        <v>0</v>
      </c>
      <c r="AI220" s="5">
        <f>IF('Tabulka klientů 2023'!$U224='Hlavní stránka'!AH$1,1,0)</f>
        <v>0</v>
      </c>
      <c r="AJ220" s="5">
        <f>IF('Tabulka klientů 2023'!$X224='Hlavní stránka'!AH$1,1,0)</f>
        <v>0</v>
      </c>
      <c r="AK220" s="5">
        <f>IF('Tabulka klientů 2023'!$AA224='Hlavní stránka'!AH$1,1,0)</f>
        <v>0</v>
      </c>
      <c r="AL220" s="5">
        <f>IF('Tabulka klientů 2023'!$AD224='Hlavní stránka'!AH$1,1,0)</f>
        <v>0</v>
      </c>
      <c r="AM220" s="5">
        <f>IF('Tabulka klientů 2023'!$AG224='Hlavní stránka'!AH$1,1,0)</f>
        <v>0</v>
      </c>
      <c r="AN220" s="5">
        <f>IF('Tabulka klientů 2023'!$AJ224='Hlavní stránka'!AH$1,1,0)</f>
        <v>0</v>
      </c>
      <c r="AO220" s="5">
        <f>IF('Tabulka klientů 2023'!$AM224='Hlavní stránka'!AH$1,1,0)</f>
        <v>0</v>
      </c>
      <c r="AP220" s="5">
        <f>IF('Tabulka klientů 2023'!$AP224='Hlavní stránka'!AH$1,1,0)</f>
        <v>0</v>
      </c>
      <c r="AQ220" s="5">
        <f>IF('Tabulka klientů 2023'!$AS224='Hlavní stránka'!AH$1,1,0)</f>
        <v>0</v>
      </c>
      <c r="AR220" s="5">
        <f>IF('Tabulka klientů 2023'!$AV224='Hlavní stránka'!AH$1,1,0)</f>
        <v>0</v>
      </c>
      <c r="AS220" s="5">
        <f t="shared" si="2"/>
        <v>0</v>
      </c>
      <c r="AT220" s="2">
        <f t="shared" si="14"/>
        <v>0</v>
      </c>
      <c r="AU220" s="5">
        <f>IF('Tabulka klientů 2023'!$R224='Hlavní stránka'!AU$1,1,0)</f>
        <v>0</v>
      </c>
      <c r="AV220" s="5">
        <f>IF('Tabulka klientů 2023'!$U224='Hlavní stránka'!AU$1,1,0)</f>
        <v>0</v>
      </c>
      <c r="AW220" s="5">
        <f>IF('Tabulka klientů 2023'!$X224='Hlavní stránka'!AU$1,1,0)</f>
        <v>0</v>
      </c>
      <c r="AX220" s="5">
        <f>IF('Tabulka klientů 2023'!$AA224='Hlavní stránka'!AU$1,1,0)</f>
        <v>0</v>
      </c>
      <c r="AY220" s="5">
        <f>IF('Tabulka klientů 2023'!$AD224='Hlavní stránka'!AU$1,1,0)</f>
        <v>0</v>
      </c>
      <c r="AZ220" s="5">
        <f>IF('Tabulka klientů 2023'!$AG224='Hlavní stránka'!AU$1,1,0)</f>
        <v>0</v>
      </c>
      <c r="BA220" s="5">
        <f>IF('Tabulka klientů 2023'!$AJ224='Hlavní stránka'!AU$1,1,0)</f>
        <v>0</v>
      </c>
      <c r="BB220" s="5">
        <f>IF('Tabulka klientů 2023'!$AM224='Hlavní stránka'!AU$1,1,0)</f>
        <v>0</v>
      </c>
      <c r="BC220" s="5">
        <f>IF('Tabulka klientů 2023'!$AP224='Hlavní stránka'!AU$1,1,0)</f>
        <v>0</v>
      </c>
      <c r="BD220" s="5">
        <f>IF('Tabulka klientů 2023'!$AS224='Hlavní stránka'!AU$1,1,0)</f>
        <v>0</v>
      </c>
      <c r="BE220" s="5">
        <f>IF('Tabulka klientů 2023'!$AV224='Hlavní stránka'!AU$1,1,0)</f>
        <v>0</v>
      </c>
      <c r="BF220" s="5">
        <f t="shared" si="3"/>
        <v>0</v>
      </c>
      <c r="BG220" s="2">
        <f t="shared" si="15"/>
        <v>0</v>
      </c>
      <c r="BH220" s="5">
        <f>IF('Tabulka klientů 2023'!$R224='Hlavní stránka'!BH$1,1,0)</f>
        <v>0</v>
      </c>
      <c r="BI220" s="5">
        <f>IF('Tabulka klientů 2023'!$U224='Hlavní stránka'!BH$1,1,0)</f>
        <v>0</v>
      </c>
      <c r="BJ220" s="5">
        <f>IF('Tabulka klientů 2023'!$X224='Hlavní stránka'!BH$1,1,0)</f>
        <v>0</v>
      </c>
      <c r="BK220" s="5">
        <f>IF('Tabulka klientů 2023'!$AA224='Hlavní stránka'!BH$1,1,0)</f>
        <v>0</v>
      </c>
      <c r="BL220" s="5">
        <f>IF('Tabulka klientů 2023'!$AD224='Hlavní stránka'!BH$1,1,0)</f>
        <v>0</v>
      </c>
      <c r="BM220" s="5">
        <f>IF('Tabulka klientů 2023'!$AG224='Hlavní stránka'!BH$1,1,0)</f>
        <v>0</v>
      </c>
      <c r="BN220" s="5">
        <f>IF('Tabulka klientů 2023'!$AJ224='Hlavní stránka'!BH$1,1,0)</f>
        <v>0</v>
      </c>
      <c r="BO220" s="5">
        <f>IF('Tabulka klientů 2023'!$AM224='Hlavní stránka'!BH$1,1,0)</f>
        <v>0</v>
      </c>
      <c r="BP220" s="5">
        <f>IF('Tabulka klientů 2023'!$AP224='Hlavní stránka'!BH$1,1,0)</f>
        <v>0</v>
      </c>
      <c r="BQ220" s="5">
        <f>IF('Tabulka klientů 2023'!$AS224='Hlavní stránka'!BH$1,1,0)</f>
        <v>0</v>
      </c>
      <c r="BR220" s="5">
        <f>IF('Tabulka klientů 2023'!$AV224='Hlavní stránka'!BH$1,1,0)</f>
        <v>0</v>
      </c>
      <c r="BS220" s="5">
        <f t="shared" si="4"/>
        <v>0</v>
      </c>
      <c r="BT220" s="2">
        <f t="shared" si="16"/>
        <v>0</v>
      </c>
      <c r="BU220" s="5">
        <f>IF('Tabulka klientů 2023'!$R224='Hlavní stránka'!BU$1,1,0)</f>
        <v>0</v>
      </c>
      <c r="BV220" s="5">
        <f>IF('Tabulka klientů 2023'!$U224='Hlavní stránka'!BU$1,1,0)</f>
        <v>0</v>
      </c>
      <c r="BW220" s="5">
        <f>IF('Tabulka klientů 2023'!$X224='Hlavní stránka'!BU$1,1,0)</f>
        <v>0</v>
      </c>
      <c r="BX220" s="5">
        <f>IF('Tabulka klientů 2023'!$AA224='Hlavní stránka'!BU$1,1,0)</f>
        <v>0</v>
      </c>
      <c r="BY220" s="5">
        <f>IF('Tabulka klientů 2023'!$AD224='Hlavní stránka'!BU$1,1,0)</f>
        <v>0</v>
      </c>
      <c r="BZ220" s="5">
        <f>IF('Tabulka klientů 2023'!$AG224='Hlavní stránka'!BU$1,1,0)</f>
        <v>0</v>
      </c>
      <c r="CA220" s="5">
        <f>IF('Tabulka klientů 2023'!$AJ224='Hlavní stránka'!BU$1,1,0)</f>
        <v>0</v>
      </c>
      <c r="CB220" s="5">
        <f>IF('Tabulka klientů 2023'!$AM224='Hlavní stránka'!BU$1,1,0)</f>
        <v>0</v>
      </c>
      <c r="CC220" s="5">
        <f>IF('Tabulka klientů 2023'!$AP224='Hlavní stránka'!BU$1,1,0)</f>
        <v>0</v>
      </c>
      <c r="CD220" s="5">
        <f>IF('Tabulka klientů 2023'!$AS224='Hlavní stránka'!BU$1,1,0)</f>
        <v>0</v>
      </c>
      <c r="CE220" s="5">
        <f>IF('Tabulka klientů 2023'!$AV224='Hlavní stránka'!BU$1,1,0)</f>
        <v>0</v>
      </c>
      <c r="CF220" s="5">
        <f t="shared" si="5"/>
        <v>0</v>
      </c>
      <c r="CG220" s="2">
        <f t="shared" si="17"/>
        <v>0</v>
      </c>
      <c r="CH220" s="5">
        <f>IF('Tabulka klientů 2023'!$R224='Hlavní stránka'!CH$1,1,0)</f>
        <v>0</v>
      </c>
      <c r="CI220" s="5">
        <f>IF('Tabulka klientů 2023'!$U224='Hlavní stránka'!CH$1,1,0)</f>
        <v>0</v>
      </c>
      <c r="CJ220" s="5">
        <f>IF('Tabulka klientů 2023'!$X224='Hlavní stránka'!CH$1,1,0)</f>
        <v>0</v>
      </c>
      <c r="CK220" s="5">
        <f>IF('Tabulka klientů 2023'!$AA224='Hlavní stránka'!CH$1,1,0)</f>
        <v>0</v>
      </c>
      <c r="CL220" s="5">
        <f>IF('Tabulka klientů 2023'!$AD224='Hlavní stránka'!CH$1,1,0)</f>
        <v>0</v>
      </c>
      <c r="CM220" s="5">
        <f>IF('Tabulka klientů 2023'!$AG224='Hlavní stránka'!CH$1,1,0)</f>
        <v>0</v>
      </c>
      <c r="CN220" s="5">
        <f>IF('Tabulka klientů 2023'!$AJ224='Hlavní stránka'!CH$1,1,0)</f>
        <v>0</v>
      </c>
      <c r="CO220" s="5">
        <f>IF('Tabulka klientů 2023'!$AM224='Hlavní stránka'!CH$1,1,0)</f>
        <v>0</v>
      </c>
      <c r="CP220" s="5">
        <f>IF('Tabulka klientů 2023'!$AP224='Hlavní stránka'!CH$1,1,0)</f>
        <v>0</v>
      </c>
      <c r="CQ220" s="5">
        <f>IF('Tabulka klientů 2023'!$AS224='Hlavní stránka'!CH$1,1,0)</f>
        <v>0</v>
      </c>
      <c r="CR220" s="5">
        <f>IF('Tabulka klientů 2023'!$AV224='Hlavní stránka'!CH$1,1,0)</f>
        <v>0</v>
      </c>
      <c r="CS220" s="5">
        <f t="shared" si="6"/>
        <v>0</v>
      </c>
      <c r="CT220" s="2">
        <f t="shared" si="18"/>
        <v>0</v>
      </c>
      <c r="CU220" s="5">
        <f>IF('Tabulka klientů 2023'!$R224='Hlavní stránka'!CU$1,1,0)</f>
        <v>0</v>
      </c>
      <c r="CV220" s="5">
        <f>IF('Tabulka klientů 2023'!$U224='Hlavní stránka'!CU$1,1,0)</f>
        <v>0</v>
      </c>
      <c r="CW220" s="5">
        <f>IF('Tabulka klientů 2023'!$X224='Hlavní stránka'!CU$1,1,0)</f>
        <v>0</v>
      </c>
      <c r="CX220" s="5">
        <f>IF('Tabulka klientů 2023'!$AA224='Hlavní stránka'!CU$1,1,0)</f>
        <v>0</v>
      </c>
      <c r="CY220" s="5">
        <f>IF('Tabulka klientů 2023'!$AD224='Hlavní stránka'!CU$1,1,0)</f>
        <v>0</v>
      </c>
      <c r="CZ220" s="5">
        <f>IF('Tabulka klientů 2023'!$AG224='Hlavní stránka'!CU$1,1,0)</f>
        <v>0</v>
      </c>
      <c r="DA220" s="5">
        <f>IF('Tabulka klientů 2023'!$AJ224='Hlavní stránka'!CU$1,1,0)</f>
        <v>0</v>
      </c>
      <c r="DB220" s="5">
        <f>IF('Tabulka klientů 2023'!$AM224='Hlavní stránka'!CU$1,1,0)</f>
        <v>0</v>
      </c>
      <c r="DC220" s="5">
        <f>IF('Tabulka klientů 2023'!$AP224='Hlavní stránka'!CU$1,1,0)</f>
        <v>0</v>
      </c>
      <c r="DD220" s="5">
        <f>IF('Tabulka klientů 2023'!$AS224='Hlavní stránka'!CU$1,1,0)</f>
        <v>0</v>
      </c>
      <c r="DE220" s="5">
        <f>IF('Tabulka klientů 2023'!$AV224='Hlavní stránka'!CU$1,1,0)</f>
        <v>0</v>
      </c>
      <c r="DF220" s="5">
        <f t="shared" si="7"/>
        <v>0</v>
      </c>
      <c r="DG220" s="2">
        <f t="shared" si="19"/>
        <v>0</v>
      </c>
      <c r="DH220" s="5">
        <f>IF('Tabulka klientů 2023'!$R224='Hlavní stránka'!DH$1,1,0)</f>
        <v>0</v>
      </c>
      <c r="DI220" s="5">
        <f>IF('Tabulka klientů 2023'!$U224='Hlavní stránka'!DH$1,1,0)</f>
        <v>0</v>
      </c>
      <c r="DJ220" s="5">
        <f>IF('Tabulka klientů 2023'!$X224='Hlavní stránka'!DH$1,1,0)</f>
        <v>0</v>
      </c>
      <c r="DK220" s="5">
        <f>IF('Tabulka klientů 2023'!$AA224='Hlavní stránka'!DH$1,1,0)</f>
        <v>0</v>
      </c>
      <c r="DL220" s="5">
        <f>IF('Tabulka klientů 2023'!$AD224='Hlavní stránka'!DH$1,1,0)</f>
        <v>0</v>
      </c>
      <c r="DM220" s="5">
        <f>IF('Tabulka klientů 2023'!$AG224='Hlavní stránka'!DH$1,1,0)</f>
        <v>0</v>
      </c>
      <c r="DN220" s="5">
        <f>IF('Tabulka klientů 2023'!$AJ224='Hlavní stránka'!DH$1,1,0)</f>
        <v>0</v>
      </c>
      <c r="DO220" s="5">
        <f>IF('Tabulka klientů 2023'!$AM224='Hlavní stránka'!DH$1,1,0)</f>
        <v>0</v>
      </c>
      <c r="DP220" s="5">
        <f>IF('Tabulka klientů 2023'!$AP224='Hlavní stránka'!DH$1,1,0)</f>
        <v>0</v>
      </c>
      <c r="DQ220" s="5">
        <f>IF('Tabulka klientů 2023'!$AS224='Hlavní stránka'!DH$1,1,0)</f>
        <v>0</v>
      </c>
      <c r="DR220" s="5">
        <f>IF('Tabulka klientů 2023'!$AV224='Hlavní stránka'!DH$1,1,0)</f>
        <v>0</v>
      </c>
      <c r="DS220" s="5">
        <f t="shared" si="8"/>
        <v>0</v>
      </c>
      <c r="DT220" s="2">
        <f t="shared" si="20"/>
        <v>0</v>
      </c>
      <c r="DU220" s="5">
        <f>IF('Tabulka klientů 2023'!$R224='Hlavní stránka'!DU$1,1,0)</f>
        <v>0</v>
      </c>
      <c r="DV220" s="5">
        <f>IF('Tabulka klientů 2023'!$U224='Hlavní stránka'!DU$1,1,0)</f>
        <v>0</v>
      </c>
      <c r="DW220" s="5">
        <f>IF('Tabulka klientů 2023'!$X224='Hlavní stránka'!DU$1,1,0)</f>
        <v>0</v>
      </c>
      <c r="DX220" s="5">
        <f>IF('Tabulka klientů 2023'!$AA224='Hlavní stránka'!DU$1,1,0)</f>
        <v>0</v>
      </c>
      <c r="DY220" s="5">
        <f>IF('Tabulka klientů 2023'!$AD224='Hlavní stránka'!DU$1,1,0)</f>
        <v>0</v>
      </c>
      <c r="DZ220" s="5">
        <f>IF('Tabulka klientů 2023'!$AG224='Hlavní stránka'!DU$1,1,0)</f>
        <v>0</v>
      </c>
      <c r="EA220" s="5">
        <f>IF('Tabulka klientů 2023'!$AJ224='Hlavní stránka'!DU$1,1,0)</f>
        <v>0</v>
      </c>
      <c r="EB220" s="5">
        <f>IF('Tabulka klientů 2023'!$AM224='Hlavní stránka'!DU$1,1,0)</f>
        <v>0</v>
      </c>
      <c r="EC220" s="5">
        <f>IF('Tabulka klientů 2023'!$AP224='Hlavní stránka'!DU$1,1,0)</f>
        <v>0</v>
      </c>
      <c r="ED220" s="5">
        <f>IF('Tabulka klientů 2023'!$AS224='Hlavní stránka'!DU$1,1,0)</f>
        <v>0</v>
      </c>
      <c r="EE220" s="5">
        <f>IF('Tabulka klientů 2023'!$AV224='Hlavní stránka'!DU$1,1,0)</f>
        <v>0</v>
      </c>
      <c r="EF220" s="5">
        <f t="shared" si="9"/>
        <v>0</v>
      </c>
      <c r="EG220" s="2">
        <f t="shared" si="21"/>
        <v>0</v>
      </c>
      <c r="EH220" s="5">
        <f>IF('Tabulka klientů 2023'!$R224='Hlavní stránka'!EH$1,1,0)</f>
        <v>0</v>
      </c>
      <c r="EI220" s="5">
        <f>IF('Tabulka klientů 2023'!$U224='Hlavní stránka'!EH$1,1,0)</f>
        <v>0</v>
      </c>
      <c r="EJ220" s="5">
        <f>IF('Tabulka klientů 2023'!$X224='Hlavní stránka'!EH$1,1,0)</f>
        <v>0</v>
      </c>
      <c r="EK220" s="5">
        <f>IF('Tabulka klientů 2023'!$AA224='Hlavní stránka'!EH$1,1,0)</f>
        <v>0</v>
      </c>
      <c r="EL220" s="5">
        <f>IF('Tabulka klientů 2023'!$AD224='Hlavní stránka'!EH$1,1,0)</f>
        <v>0</v>
      </c>
      <c r="EM220" s="5">
        <f>IF('Tabulka klientů 2023'!$AG224='Hlavní stránka'!EH$1,1,0)</f>
        <v>0</v>
      </c>
      <c r="EN220" s="5">
        <f>IF('Tabulka klientů 2023'!$AJ224='Hlavní stránka'!EH$1,1,0)</f>
        <v>0</v>
      </c>
      <c r="EO220" s="5">
        <f>IF('Tabulka klientů 2023'!$AM224='Hlavní stránka'!EH$1,1,0)</f>
        <v>0</v>
      </c>
      <c r="EP220" s="5">
        <f>IF('Tabulka klientů 2023'!$AP224='Hlavní stránka'!EH$1,1,0)</f>
        <v>0</v>
      </c>
      <c r="EQ220" s="5">
        <f>IF('Tabulka klientů 2023'!$AS224='Hlavní stránka'!EH$1,1,0)</f>
        <v>0</v>
      </c>
      <c r="ER220" s="5">
        <f>IF('Tabulka klientů 2023'!$AV224='Hlavní stránka'!EH$1,1,0)</f>
        <v>0</v>
      </c>
      <c r="ES220" s="5">
        <f t="shared" si="10"/>
        <v>0</v>
      </c>
      <c r="ET220" s="2">
        <f t="shared" si="22"/>
        <v>0</v>
      </c>
      <c r="EU220" s="5">
        <f>IF('Tabulka klientů 2023'!$R224='Hlavní stránka'!EU$1,1,0)</f>
        <v>0</v>
      </c>
      <c r="EV220" s="5">
        <f>IF('Tabulka klientů 2023'!$U224='Hlavní stránka'!EU$1,1,0)</f>
        <v>0</v>
      </c>
      <c r="EW220" s="5">
        <f>IF('Tabulka klientů 2023'!$X224='Hlavní stránka'!EU$1,1,0)</f>
        <v>0</v>
      </c>
      <c r="EX220" s="5">
        <f>IF('Tabulka klientů 2023'!$AA224='Hlavní stránka'!EU$1,1,0)</f>
        <v>0</v>
      </c>
      <c r="EY220" s="5">
        <f>IF('Tabulka klientů 2023'!$AD224='Hlavní stránka'!EU$1,1,0)</f>
        <v>0</v>
      </c>
      <c r="EZ220" s="5">
        <f>IF('Tabulka klientů 2023'!$AG224='Hlavní stránka'!EU$1,1,0)</f>
        <v>0</v>
      </c>
      <c r="FA220" s="5">
        <f>IF('Tabulka klientů 2023'!$AJ224='Hlavní stránka'!EU$1,1,0)</f>
        <v>0</v>
      </c>
      <c r="FB220" s="5">
        <f>IF('Tabulka klientů 2023'!$AM224='Hlavní stránka'!EU$1,1,0)</f>
        <v>0</v>
      </c>
      <c r="FC220" s="5">
        <f>IF('Tabulka klientů 2023'!$AP224='Hlavní stránka'!EU$1,1,0)</f>
        <v>0</v>
      </c>
      <c r="FD220" s="5">
        <f>IF('Tabulka klientů 2023'!$AS224='Hlavní stránka'!EU$1,1,0)</f>
        <v>0</v>
      </c>
      <c r="FE220" s="5">
        <f>IF('Tabulka klientů 2023'!$AV224='Hlavní stránka'!EU$1,1,0)</f>
        <v>0</v>
      </c>
      <c r="FF220" s="5">
        <f t="shared" si="11"/>
        <v>0</v>
      </c>
      <c r="FG220" s="2">
        <f t="shared" si="23"/>
        <v>0</v>
      </c>
    </row>
    <row r="221" spans="1:163" ht="1.5" hidden="1" customHeight="1" x14ac:dyDescent="0.25">
      <c r="A221" s="4"/>
      <c r="B221" s="4"/>
      <c r="C221" s="4"/>
      <c r="D221" s="4"/>
      <c r="E221" s="4"/>
      <c r="F221" s="4"/>
      <c r="G221" s="4"/>
      <c r="H221" s="5">
        <f>IF('Tabulka klientů 2023'!$R225='Hlavní stránka'!$H$1,1,0)</f>
        <v>0</v>
      </c>
      <c r="I221" s="5">
        <f>IF('Tabulka klientů 2023'!$U225='Hlavní stránka'!$H$1,1,0)</f>
        <v>0</v>
      </c>
      <c r="J221" s="5">
        <f>IF('Tabulka klientů 2023'!$X225='Hlavní stránka'!$H$1,1,0)</f>
        <v>0</v>
      </c>
      <c r="K221" s="5">
        <f>IF('Tabulka klientů 2023'!$AA225='Hlavní stránka'!$H$1,1,0)</f>
        <v>0</v>
      </c>
      <c r="L221" s="5">
        <f>IF('Tabulka klientů 2023'!$AD225='Hlavní stránka'!$H$1,1,0)</f>
        <v>0</v>
      </c>
      <c r="M221" s="5">
        <f>IF('Tabulka klientů 2023'!$AG225='Hlavní stránka'!$H$1,1,0)</f>
        <v>0</v>
      </c>
      <c r="N221" s="5">
        <f>IF('Tabulka klientů 2023'!$AJ225='Hlavní stránka'!$H$1,1,0)</f>
        <v>0</v>
      </c>
      <c r="O221" s="5">
        <f>IF('Tabulka klientů 2023'!$AM225='Hlavní stránka'!$H$1,1,0)</f>
        <v>0</v>
      </c>
      <c r="P221" s="5">
        <f>IF('Tabulka klientů 2023'!$AP225='Hlavní stránka'!$H$1,1,0)</f>
        <v>0</v>
      </c>
      <c r="Q221" s="5">
        <f>IF('Tabulka klientů 2023'!$AS225='Hlavní stránka'!$H$1,1,0)</f>
        <v>0</v>
      </c>
      <c r="R221" s="5">
        <f>IF('Tabulka klientů 2023'!$AV225='Hlavní stránka'!$H$1,1,0)</f>
        <v>0</v>
      </c>
      <c r="S221" s="5">
        <f t="shared" si="0"/>
        <v>0</v>
      </c>
      <c r="T221" s="2">
        <f t="shared" si="12"/>
        <v>0</v>
      </c>
      <c r="U221" s="5">
        <f>IF('Tabulka klientů 2023'!$R225='Hlavní stránka'!U$1,1,0)</f>
        <v>0</v>
      </c>
      <c r="V221" s="5">
        <f>IF('Tabulka klientů 2023'!$U225='Hlavní stránka'!U$1,1,0)</f>
        <v>0</v>
      </c>
      <c r="W221" s="5">
        <f>IF('Tabulka klientů 2023'!$X225='Hlavní stránka'!U$1,1,0)</f>
        <v>0</v>
      </c>
      <c r="X221" s="5">
        <f>IF('Tabulka klientů 2023'!$AA225='Hlavní stránka'!U$1,1,0)</f>
        <v>0</v>
      </c>
      <c r="Y221" s="5">
        <f>IF('Tabulka klientů 2023'!$AD225='Hlavní stránka'!U$1,1,0)</f>
        <v>0</v>
      </c>
      <c r="Z221" s="5">
        <f>IF('Tabulka klientů 2023'!$AG225='Hlavní stránka'!U$1,1,0)</f>
        <v>0</v>
      </c>
      <c r="AA221" s="5">
        <f>IF('Tabulka klientů 2023'!$AJ225='Hlavní stránka'!U$1,1,0)</f>
        <v>0</v>
      </c>
      <c r="AB221" s="5">
        <f>IF('Tabulka klientů 2023'!$AM225='Hlavní stránka'!U$1,1,0)</f>
        <v>0</v>
      </c>
      <c r="AC221" s="5">
        <f>IF('Tabulka klientů 2023'!$AP225='Hlavní stránka'!U$1,1,0)</f>
        <v>0</v>
      </c>
      <c r="AD221" s="5">
        <f>IF('Tabulka klientů 2023'!$AS225='Hlavní stránka'!U$1,1,0)</f>
        <v>0</v>
      </c>
      <c r="AE221" s="5">
        <f>IF('Tabulka klientů 2023'!$AV225='Hlavní stránka'!U$1,1,0)</f>
        <v>0</v>
      </c>
      <c r="AF221" s="5">
        <f t="shared" si="1"/>
        <v>0</v>
      </c>
      <c r="AG221" s="2">
        <f t="shared" si="13"/>
        <v>0</v>
      </c>
      <c r="AH221" s="5">
        <f>IF('Tabulka klientů 2023'!$R225='Hlavní stránka'!AH$1,1,0)</f>
        <v>0</v>
      </c>
      <c r="AI221" s="5">
        <f>IF('Tabulka klientů 2023'!$U225='Hlavní stránka'!AH$1,1,0)</f>
        <v>0</v>
      </c>
      <c r="AJ221" s="5">
        <f>IF('Tabulka klientů 2023'!$X225='Hlavní stránka'!AH$1,1,0)</f>
        <v>0</v>
      </c>
      <c r="AK221" s="5">
        <f>IF('Tabulka klientů 2023'!$AA225='Hlavní stránka'!AH$1,1,0)</f>
        <v>0</v>
      </c>
      <c r="AL221" s="5">
        <f>IF('Tabulka klientů 2023'!$AD225='Hlavní stránka'!AH$1,1,0)</f>
        <v>0</v>
      </c>
      <c r="AM221" s="5">
        <f>IF('Tabulka klientů 2023'!$AG225='Hlavní stránka'!AH$1,1,0)</f>
        <v>0</v>
      </c>
      <c r="AN221" s="5">
        <f>IF('Tabulka klientů 2023'!$AJ225='Hlavní stránka'!AH$1,1,0)</f>
        <v>0</v>
      </c>
      <c r="AO221" s="5">
        <f>IF('Tabulka klientů 2023'!$AM225='Hlavní stránka'!AH$1,1,0)</f>
        <v>0</v>
      </c>
      <c r="AP221" s="5">
        <f>IF('Tabulka klientů 2023'!$AP225='Hlavní stránka'!AH$1,1,0)</f>
        <v>0</v>
      </c>
      <c r="AQ221" s="5">
        <f>IF('Tabulka klientů 2023'!$AS225='Hlavní stránka'!AH$1,1,0)</f>
        <v>0</v>
      </c>
      <c r="AR221" s="5">
        <f>IF('Tabulka klientů 2023'!$AV225='Hlavní stránka'!AH$1,1,0)</f>
        <v>0</v>
      </c>
      <c r="AS221" s="5">
        <f t="shared" si="2"/>
        <v>0</v>
      </c>
      <c r="AT221" s="2">
        <f t="shared" si="14"/>
        <v>0</v>
      </c>
      <c r="AU221" s="5">
        <f>IF('Tabulka klientů 2023'!$R225='Hlavní stránka'!AU$1,1,0)</f>
        <v>0</v>
      </c>
      <c r="AV221" s="5">
        <f>IF('Tabulka klientů 2023'!$U225='Hlavní stránka'!AU$1,1,0)</f>
        <v>0</v>
      </c>
      <c r="AW221" s="5">
        <f>IF('Tabulka klientů 2023'!$X225='Hlavní stránka'!AU$1,1,0)</f>
        <v>0</v>
      </c>
      <c r="AX221" s="5">
        <f>IF('Tabulka klientů 2023'!$AA225='Hlavní stránka'!AU$1,1,0)</f>
        <v>0</v>
      </c>
      <c r="AY221" s="5">
        <f>IF('Tabulka klientů 2023'!$AD225='Hlavní stránka'!AU$1,1,0)</f>
        <v>0</v>
      </c>
      <c r="AZ221" s="5">
        <f>IF('Tabulka klientů 2023'!$AG225='Hlavní stránka'!AU$1,1,0)</f>
        <v>0</v>
      </c>
      <c r="BA221" s="5">
        <f>IF('Tabulka klientů 2023'!$AJ225='Hlavní stránka'!AU$1,1,0)</f>
        <v>0</v>
      </c>
      <c r="BB221" s="5">
        <f>IF('Tabulka klientů 2023'!$AM225='Hlavní stránka'!AU$1,1,0)</f>
        <v>0</v>
      </c>
      <c r="BC221" s="5">
        <f>IF('Tabulka klientů 2023'!$AP225='Hlavní stránka'!AU$1,1,0)</f>
        <v>0</v>
      </c>
      <c r="BD221" s="5">
        <f>IF('Tabulka klientů 2023'!$AS225='Hlavní stránka'!AU$1,1,0)</f>
        <v>0</v>
      </c>
      <c r="BE221" s="5">
        <f>IF('Tabulka klientů 2023'!$AV225='Hlavní stránka'!AU$1,1,0)</f>
        <v>0</v>
      </c>
      <c r="BF221" s="5">
        <f t="shared" si="3"/>
        <v>0</v>
      </c>
      <c r="BG221" s="2">
        <f t="shared" si="15"/>
        <v>0</v>
      </c>
      <c r="BH221" s="5">
        <f>IF('Tabulka klientů 2023'!$R225='Hlavní stránka'!BH$1,1,0)</f>
        <v>0</v>
      </c>
      <c r="BI221" s="5">
        <f>IF('Tabulka klientů 2023'!$U225='Hlavní stránka'!BH$1,1,0)</f>
        <v>0</v>
      </c>
      <c r="BJ221" s="5">
        <f>IF('Tabulka klientů 2023'!$X225='Hlavní stránka'!BH$1,1,0)</f>
        <v>0</v>
      </c>
      <c r="BK221" s="5">
        <f>IF('Tabulka klientů 2023'!$AA225='Hlavní stránka'!BH$1,1,0)</f>
        <v>0</v>
      </c>
      <c r="BL221" s="5">
        <f>IF('Tabulka klientů 2023'!$AD225='Hlavní stránka'!BH$1,1,0)</f>
        <v>0</v>
      </c>
      <c r="BM221" s="5">
        <f>IF('Tabulka klientů 2023'!$AG225='Hlavní stránka'!BH$1,1,0)</f>
        <v>0</v>
      </c>
      <c r="BN221" s="5">
        <f>IF('Tabulka klientů 2023'!$AJ225='Hlavní stránka'!BH$1,1,0)</f>
        <v>0</v>
      </c>
      <c r="BO221" s="5">
        <f>IF('Tabulka klientů 2023'!$AM225='Hlavní stránka'!BH$1,1,0)</f>
        <v>0</v>
      </c>
      <c r="BP221" s="5">
        <f>IF('Tabulka klientů 2023'!$AP225='Hlavní stránka'!BH$1,1,0)</f>
        <v>0</v>
      </c>
      <c r="BQ221" s="5">
        <f>IF('Tabulka klientů 2023'!$AS225='Hlavní stránka'!BH$1,1,0)</f>
        <v>0</v>
      </c>
      <c r="BR221" s="5">
        <f>IF('Tabulka klientů 2023'!$AV225='Hlavní stránka'!BH$1,1,0)</f>
        <v>0</v>
      </c>
      <c r="BS221" s="5">
        <f t="shared" si="4"/>
        <v>0</v>
      </c>
      <c r="BT221" s="2">
        <f t="shared" si="16"/>
        <v>0</v>
      </c>
      <c r="BU221" s="5">
        <f>IF('Tabulka klientů 2023'!$R225='Hlavní stránka'!BU$1,1,0)</f>
        <v>0</v>
      </c>
      <c r="BV221" s="5">
        <f>IF('Tabulka klientů 2023'!$U225='Hlavní stránka'!BU$1,1,0)</f>
        <v>0</v>
      </c>
      <c r="BW221" s="5">
        <f>IF('Tabulka klientů 2023'!$X225='Hlavní stránka'!BU$1,1,0)</f>
        <v>0</v>
      </c>
      <c r="BX221" s="5">
        <f>IF('Tabulka klientů 2023'!$AA225='Hlavní stránka'!BU$1,1,0)</f>
        <v>0</v>
      </c>
      <c r="BY221" s="5">
        <f>IF('Tabulka klientů 2023'!$AD225='Hlavní stránka'!BU$1,1,0)</f>
        <v>0</v>
      </c>
      <c r="BZ221" s="5">
        <f>IF('Tabulka klientů 2023'!$AG225='Hlavní stránka'!BU$1,1,0)</f>
        <v>0</v>
      </c>
      <c r="CA221" s="5">
        <f>IF('Tabulka klientů 2023'!$AJ225='Hlavní stránka'!BU$1,1,0)</f>
        <v>0</v>
      </c>
      <c r="CB221" s="5">
        <f>IF('Tabulka klientů 2023'!$AM225='Hlavní stránka'!BU$1,1,0)</f>
        <v>0</v>
      </c>
      <c r="CC221" s="5">
        <f>IF('Tabulka klientů 2023'!$AP225='Hlavní stránka'!BU$1,1,0)</f>
        <v>0</v>
      </c>
      <c r="CD221" s="5">
        <f>IF('Tabulka klientů 2023'!$AS225='Hlavní stránka'!BU$1,1,0)</f>
        <v>0</v>
      </c>
      <c r="CE221" s="5">
        <f>IF('Tabulka klientů 2023'!$AV225='Hlavní stránka'!BU$1,1,0)</f>
        <v>0</v>
      </c>
      <c r="CF221" s="5">
        <f t="shared" si="5"/>
        <v>0</v>
      </c>
      <c r="CG221" s="2">
        <f t="shared" si="17"/>
        <v>0</v>
      </c>
      <c r="CH221" s="5">
        <f>IF('Tabulka klientů 2023'!$R225='Hlavní stránka'!CH$1,1,0)</f>
        <v>0</v>
      </c>
      <c r="CI221" s="5">
        <f>IF('Tabulka klientů 2023'!$U225='Hlavní stránka'!CH$1,1,0)</f>
        <v>0</v>
      </c>
      <c r="CJ221" s="5">
        <f>IF('Tabulka klientů 2023'!$X225='Hlavní stránka'!CH$1,1,0)</f>
        <v>0</v>
      </c>
      <c r="CK221" s="5">
        <f>IF('Tabulka klientů 2023'!$AA225='Hlavní stránka'!CH$1,1,0)</f>
        <v>0</v>
      </c>
      <c r="CL221" s="5">
        <f>IF('Tabulka klientů 2023'!$AD225='Hlavní stránka'!CH$1,1,0)</f>
        <v>0</v>
      </c>
      <c r="CM221" s="5">
        <f>IF('Tabulka klientů 2023'!$AG225='Hlavní stránka'!CH$1,1,0)</f>
        <v>0</v>
      </c>
      <c r="CN221" s="5">
        <f>IF('Tabulka klientů 2023'!$AJ225='Hlavní stránka'!CH$1,1,0)</f>
        <v>0</v>
      </c>
      <c r="CO221" s="5">
        <f>IF('Tabulka klientů 2023'!$AM225='Hlavní stránka'!CH$1,1,0)</f>
        <v>0</v>
      </c>
      <c r="CP221" s="5">
        <f>IF('Tabulka klientů 2023'!$AP225='Hlavní stránka'!CH$1,1,0)</f>
        <v>0</v>
      </c>
      <c r="CQ221" s="5">
        <f>IF('Tabulka klientů 2023'!$AS225='Hlavní stránka'!CH$1,1,0)</f>
        <v>0</v>
      </c>
      <c r="CR221" s="5">
        <f>IF('Tabulka klientů 2023'!$AV225='Hlavní stránka'!CH$1,1,0)</f>
        <v>0</v>
      </c>
      <c r="CS221" s="5">
        <f t="shared" si="6"/>
        <v>0</v>
      </c>
      <c r="CT221" s="2">
        <f t="shared" si="18"/>
        <v>0</v>
      </c>
      <c r="CU221" s="5">
        <f>IF('Tabulka klientů 2023'!$R225='Hlavní stránka'!CU$1,1,0)</f>
        <v>0</v>
      </c>
      <c r="CV221" s="5">
        <f>IF('Tabulka klientů 2023'!$U225='Hlavní stránka'!CU$1,1,0)</f>
        <v>0</v>
      </c>
      <c r="CW221" s="5">
        <f>IF('Tabulka klientů 2023'!$X225='Hlavní stránka'!CU$1,1,0)</f>
        <v>0</v>
      </c>
      <c r="CX221" s="5">
        <f>IF('Tabulka klientů 2023'!$AA225='Hlavní stránka'!CU$1,1,0)</f>
        <v>0</v>
      </c>
      <c r="CY221" s="5">
        <f>IF('Tabulka klientů 2023'!$AD225='Hlavní stránka'!CU$1,1,0)</f>
        <v>0</v>
      </c>
      <c r="CZ221" s="5">
        <f>IF('Tabulka klientů 2023'!$AG225='Hlavní stránka'!CU$1,1,0)</f>
        <v>0</v>
      </c>
      <c r="DA221" s="5">
        <f>IF('Tabulka klientů 2023'!$AJ225='Hlavní stránka'!CU$1,1,0)</f>
        <v>0</v>
      </c>
      <c r="DB221" s="5">
        <f>IF('Tabulka klientů 2023'!$AM225='Hlavní stránka'!CU$1,1,0)</f>
        <v>0</v>
      </c>
      <c r="DC221" s="5">
        <f>IF('Tabulka klientů 2023'!$AP225='Hlavní stránka'!CU$1,1,0)</f>
        <v>0</v>
      </c>
      <c r="DD221" s="5">
        <f>IF('Tabulka klientů 2023'!$AS225='Hlavní stránka'!CU$1,1,0)</f>
        <v>0</v>
      </c>
      <c r="DE221" s="5">
        <f>IF('Tabulka klientů 2023'!$AV225='Hlavní stránka'!CU$1,1,0)</f>
        <v>0</v>
      </c>
      <c r="DF221" s="5">
        <f t="shared" si="7"/>
        <v>0</v>
      </c>
      <c r="DG221" s="2">
        <f t="shared" si="19"/>
        <v>0</v>
      </c>
      <c r="DH221" s="5">
        <f>IF('Tabulka klientů 2023'!$R225='Hlavní stránka'!DH$1,1,0)</f>
        <v>0</v>
      </c>
      <c r="DI221" s="5">
        <f>IF('Tabulka klientů 2023'!$U225='Hlavní stránka'!DH$1,1,0)</f>
        <v>0</v>
      </c>
      <c r="DJ221" s="5">
        <f>IF('Tabulka klientů 2023'!$X225='Hlavní stránka'!DH$1,1,0)</f>
        <v>0</v>
      </c>
      <c r="DK221" s="5">
        <f>IF('Tabulka klientů 2023'!$AA225='Hlavní stránka'!DH$1,1,0)</f>
        <v>0</v>
      </c>
      <c r="DL221" s="5">
        <f>IF('Tabulka klientů 2023'!$AD225='Hlavní stránka'!DH$1,1,0)</f>
        <v>0</v>
      </c>
      <c r="DM221" s="5">
        <f>IF('Tabulka klientů 2023'!$AG225='Hlavní stránka'!DH$1,1,0)</f>
        <v>0</v>
      </c>
      <c r="DN221" s="5">
        <f>IF('Tabulka klientů 2023'!$AJ225='Hlavní stránka'!DH$1,1,0)</f>
        <v>0</v>
      </c>
      <c r="DO221" s="5">
        <f>IF('Tabulka klientů 2023'!$AM225='Hlavní stránka'!DH$1,1,0)</f>
        <v>0</v>
      </c>
      <c r="DP221" s="5">
        <f>IF('Tabulka klientů 2023'!$AP225='Hlavní stránka'!DH$1,1,0)</f>
        <v>0</v>
      </c>
      <c r="DQ221" s="5">
        <f>IF('Tabulka klientů 2023'!$AS225='Hlavní stránka'!DH$1,1,0)</f>
        <v>0</v>
      </c>
      <c r="DR221" s="5">
        <f>IF('Tabulka klientů 2023'!$AV225='Hlavní stránka'!DH$1,1,0)</f>
        <v>0</v>
      </c>
      <c r="DS221" s="5">
        <f t="shared" si="8"/>
        <v>0</v>
      </c>
      <c r="DT221" s="2">
        <f t="shared" si="20"/>
        <v>0</v>
      </c>
      <c r="DU221" s="5">
        <f>IF('Tabulka klientů 2023'!$R225='Hlavní stránka'!DU$1,1,0)</f>
        <v>0</v>
      </c>
      <c r="DV221" s="5">
        <f>IF('Tabulka klientů 2023'!$U225='Hlavní stránka'!DU$1,1,0)</f>
        <v>0</v>
      </c>
      <c r="DW221" s="5">
        <f>IF('Tabulka klientů 2023'!$X225='Hlavní stránka'!DU$1,1,0)</f>
        <v>0</v>
      </c>
      <c r="DX221" s="5">
        <f>IF('Tabulka klientů 2023'!$AA225='Hlavní stránka'!DU$1,1,0)</f>
        <v>0</v>
      </c>
      <c r="DY221" s="5">
        <f>IF('Tabulka klientů 2023'!$AD225='Hlavní stránka'!DU$1,1,0)</f>
        <v>0</v>
      </c>
      <c r="DZ221" s="5">
        <f>IF('Tabulka klientů 2023'!$AG225='Hlavní stránka'!DU$1,1,0)</f>
        <v>0</v>
      </c>
      <c r="EA221" s="5">
        <f>IF('Tabulka klientů 2023'!$AJ225='Hlavní stránka'!DU$1,1,0)</f>
        <v>0</v>
      </c>
      <c r="EB221" s="5">
        <f>IF('Tabulka klientů 2023'!$AM225='Hlavní stránka'!DU$1,1,0)</f>
        <v>0</v>
      </c>
      <c r="EC221" s="5">
        <f>IF('Tabulka klientů 2023'!$AP225='Hlavní stránka'!DU$1,1,0)</f>
        <v>0</v>
      </c>
      <c r="ED221" s="5">
        <f>IF('Tabulka klientů 2023'!$AS225='Hlavní stránka'!DU$1,1,0)</f>
        <v>0</v>
      </c>
      <c r="EE221" s="5">
        <f>IF('Tabulka klientů 2023'!$AV225='Hlavní stránka'!DU$1,1,0)</f>
        <v>0</v>
      </c>
      <c r="EF221" s="5">
        <f t="shared" si="9"/>
        <v>0</v>
      </c>
      <c r="EG221" s="2">
        <f t="shared" si="21"/>
        <v>0</v>
      </c>
      <c r="EH221" s="5">
        <f>IF('Tabulka klientů 2023'!$R225='Hlavní stránka'!EH$1,1,0)</f>
        <v>0</v>
      </c>
      <c r="EI221" s="5">
        <f>IF('Tabulka klientů 2023'!$U225='Hlavní stránka'!EH$1,1,0)</f>
        <v>0</v>
      </c>
      <c r="EJ221" s="5">
        <f>IF('Tabulka klientů 2023'!$X225='Hlavní stránka'!EH$1,1,0)</f>
        <v>0</v>
      </c>
      <c r="EK221" s="5">
        <f>IF('Tabulka klientů 2023'!$AA225='Hlavní stránka'!EH$1,1,0)</f>
        <v>0</v>
      </c>
      <c r="EL221" s="5">
        <f>IF('Tabulka klientů 2023'!$AD225='Hlavní stránka'!EH$1,1,0)</f>
        <v>0</v>
      </c>
      <c r="EM221" s="5">
        <f>IF('Tabulka klientů 2023'!$AG225='Hlavní stránka'!EH$1,1,0)</f>
        <v>0</v>
      </c>
      <c r="EN221" s="5">
        <f>IF('Tabulka klientů 2023'!$AJ225='Hlavní stránka'!EH$1,1,0)</f>
        <v>0</v>
      </c>
      <c r="EO221" s="5">
        <f>IF('Tabulka klientů 2023'!$AM225='Hlavní stránka'!EH$1,1,0)</f>
        <v>0</v>
      </c>
      <c r="EP221" s="5">
        <f>IF('Tabulka klientů 2023'!$AP225='Hlavní stránka'!EH$1,1,0)</f>
        <v>0</v>
      </c>
      <c r="EQ221" s="5">
        <f>IF('Tabulka klientů 2023'!$AS225='Hlavní stránka'!EH$1,1,0)</f>
        <v>0</v>
      </c>
      <c r="ER221" s="5">
        <f>IF('Tabulka klientů 2023'!$AV225='Hlavní stránka'!EH$1,1,0)</f>
        <v>0</v>
      </c>
      <c r="ES221" s="5">
        <f t="shared" si="10"/>
        <v>0</v>
      </c>
      <c r="ET221" s="2">
        <f t="shared" si="22"/>
        <v>0</v>
      </c>
      <c r="EU221" s="5">
        <f>IF('Tabulka klientů 2023'!$R225='Hlavní stránka'!EU$1,1,0)</f>
        <v>0</v>
      </c>
      <c r="EV221" s="5">
        <f>IF('Tabulka klientů 2023'!$U225='Hlavní stránka'!EU$1,1,0)</f>
        <v>0</v>
      </c>
      <c r="EW221" s="5">
        <f>IF('Tabulka klientů 2023'!$X225='Hlavní stránka'!EU$1,1,0)</f>
        <v>0</v>
      </c>
      <c r="EX221" s="5">
        <f>IF('Tabulka klientů 2023'!$AA225='Hlavní stránka'!EU$1,1,0)</f>
        <v>0</v>
      </c>
      <c r="EY221" s="5">
        <f>IF('Tabulka klientů 2023'!$AD225='Hlavní stránka'!EU$1,1,0)</f>
        <v>0</v>
      </c>
      <c r="EZ221" s="5">
        <f>IF('Tabulka klientů 2023'!$AG225='Hlavní stránka'!EU$1,1,0)</f>
        <v>0</v>
      </c>
      <c r="FA221" s="5">
        <f>IF('Tabulka klientů 2023'!$AJ225='Hlavní stránka'!EU$1,1,0)</f>
        <v>0</v>
      </c>
      <c r="FB221" s="5">
        <f>IF('Tabulka klientů 2023'!$AM225='Hlavní stránka'!EU$1,1,0)</f>
        <v>0</v>
      </c>
      <c r="FC221" s="5">
        <f>IF('Tabulka klientů 2023'!$AP225='Hlavní stránka'!EU$1,1,0)</f>
        <v>0</v>
      </c>
      <c r="FD221" s="5">
        <f>IF('Tabulka klientů 2023'!$AS225='Hlavní stránka'!EU$1,1,0)</f>
        <v>0</v>
      </c>
      <c r="FE221" s="5">
        <f>IF('Tabulka klientů 2023'!$AV225='Hlavní stránka'!EU$1,1,0)</f>
        <v>0</v>
      </c>
      <c r="FF221" s="5">
        <f t="shared" si="11"/>
        <v>0</v>
      </c>
      <c r="FG221" s="2">
        <f t="shared" si="23"/>
        <v>0</v>
      </c>
    </row>
    <row r="222" spans="1:163" ht="1.5" hidden="1" customHeight="1" x14ac:dyDescent="0.25">
      <c r="A222" s="4"/>
      <c r="B222" s="4"/>
      <c r="C222" s="4"/>
      <c r="D222" s="4"/>
      <c r="E222" s="4"/>
      <c r="F222" s="4"/>
      <c r="G222" s="4"/>
      <c r="H222" s="5">
        <f>IF('Tabulka klientů 2023'!$R226='Hlavní stránka'!$H$1,1,0)</f>
        <v>0</v>
      </c>
      <c r="I222" s="5">
        <f>IF('Tabulka klientů 2023'!$U226='Hlavní stránka'!$H$1,1,0)</f>
        <v>0</v>
      </c>
      <c r="J222" s="5">
        <f>IF('Tabulka klientů 2023'!$X226='Hlavní stránka'!$H$1,1,0)</f>
        <v>0</v>
      </c>
      <c r="K222" s="5">
        <f>IF('Tabulka klientů 2023'!$AA226='Hlavní stránka'!$H$1,1,0)</f>
        <v>0</v>
      </c>
      <c r="L222" s="5">
        <f>IF('Tabulka klientů 2023'!$AD226='Hlavní stránka'!$H$1,1,0)</f>
        <v>0</v>
      </c>
      <c r="M222" s="5">
        <f>IF('Tabulka klientů 2023'!$AG226='Hlavní stránka'!$H$1,1,0)</f>
        <v>0</v>
      </c>
      <c r="N222" s="5">
        <f>IF('Tabulka klientů 2023'!$AJ226='Hlavní stránka'!$H$1,1,0)</f>
        <v>0</v>
      </c>
      <c r="O222" s="5">
        <f>IF('Tabulka klientů 2023'!$AM226='Hlavní stránka'!$H$1,1,0)</f>
        <v>0</v>
      </c>
      <c r="P222" s="5">
        <f>IF('Tabulka klientů 2023'!$AP226='Hlavní stránka'!$H$1,1,0)</f>
        <v>0</v>
      </c>
      <c r="Q222" s="5">
        <f>IF('Tabulka klientů 2023'!$AS226='Hlavní stránka'!$H$1,1,0)</f>
        <v>0</v>
      </c>
      <c r="R222" s="5">
        <f>IF('Tabulka klientů 2023'!$AV226='Hlavní stránka'!$H$1,1,0)</f>
        <v>0</v>
      </c>
      <c r="S222" s="5">
        <f t="shared" si="0"/>
        <v>0</v>
      </c>
      <c r="T222" s="2">
        <f t="shared" si="12"/>
        <v>0</v>
      </c>
      <c r="U222" s="5">
        <f>IF('Tabulka klientů 2023'!$R226='Hlavní stránka'!U$1,1,0)</f>
        <v>0</v>
      </c>
      <c r="V222" s="5">
        <f>IF('Tabulka klientů 2023'!$U226='Hlavní stránka'!U$1,1,0)</f>
        <v>0</v>
      </c>
      <c r="W222" s="5">
        <f>IF('Tabulka klientů 2023'!$X226='Hlavní stránka'!U$1,1,0)</f>
        <v>0</v>
      </c>
      <c r="X222" s="5">
        <f>IF('Tabulka klientů 2023'!$AA226='Hlavní stránka'!U$1,1,0)</f>
        <v>0</v>
      </c>
      <c r="Y222" s="5">
        <f>IF('Tabulka klientů 2023'!$AD226='Hlavní stránka'!U$1,1,0)</f>
        <v>0</v>
      </c>
      <c r="Z222" s="5">
        <f>IF('Tabulka klientů 2023'!$AG226='Hlavní stránka'!U$1,1,0)</f>
        <v>0</v>
      </c>
      <c r="AA222" s="5">
        <f>IF('Tabulka klientů 2023'!$AJ226='Hlavní stránka'!U$1,1,0)</f>
        <v>0</v>
      </c>
      <c r="AB222" s="5">
        <f>IF('Tabulka klientů 2023'!$AM226='Hlavní stránka'!U$1,1,0)</f>
        <v>0</v>
      </c>
      <c r="AC222" s="5">
        <f>IF('Tabulka klientů 2023'!$AP226='Hlavní stránka'!U$1,1,0)</f>
        <v>0</v>
      </c>
      <c r="AD222" s="5">
        <f>IF('Tabulka klientů 2023'!$AS226='Hlavní stránka'!U$1,1,0)</f>
        <v>0</v>
      </c>
      <c r="AE222" s="5">
        <f>IF('Tabulka klientů 2023'!$AV226='Hlavní stránka'!U$1,1,0)</f>
        <v>0</v>
      </c>
      <c r="AF222" s="5">
        <f t="shared" si="1"/>
        <v>0</v>
      </c>
      <c r="AG222" s="2">
        <f t="shared" si="13"/>
        <v>0</v>
      </c>
      <c r="AH222" s="5">
        <f>IF('Tabulka klientů 2023'!$R226='Hlavní stránka'!AH$1,1,0)</f>
        <v>0</v>
      </c>
      <c r="AI222" s="5">
        <f>IF('Tabulka klientů 2023'!$U226='Hlavní stránka'!AH$1,1,0)</f>
        <v>0</v>
      </c>
      <c r="AJ222" s="5">
        <f>IF('Tabulka klientů 2023'!$X226='Hlavní stránka'!AH$1,1,0)</f>
        <v>0</v>
      </c>
      <c r="AK222" s="5">
        <f>IF('Tabulka klientů 2023'!$AA226='Hlavní stránka'!AH$1,1,0)</f>
        <v>0</v>
      </c>
      <c r="AL222" s="5">
        <f>IF('Tabulka klientů 2023'!$AD226='Hlavní stránka'!AH$1,1,0)</f>
        <v>0</v>
      </c>
      <c r="AM222" s="5">
        <f>IF('Tabulka klientů 2023'!$AG226='Hlavní stránka'!AH$1,1,0)</f>
        <v>0</v>
      </c>
      <c r="AN222" s="5">
        <f>IF('Tabulka klientů 2023'!$AJ226='Hlavní stránka'!AH$1,1,0)</f>
        <v>0</v>
      </c>
      <c r="AO222" s="5">
        <f>IF('Tabulka klientů 2023'!$AM226='Hlavní stránka'!AH$1,1,0)</f>
        <v>0</v>
      </c>
      <c r="AP222" s="5">
        <f>IF('Tabulka klientů 2023'!$AP226='Hlavní stránka'!AH$1,1,0)</f>
        <v>0</v>
      </c>
      <c r="AQ222" s="5">
        <f>IF('Tabulka klientů 2023'!$AS226='Hlavní stránka'!AH$1,1,0)</f>
        <v>0</v>
      </c>
      <c r="AR222" s="5">
        <f>IF('Tabulka klientů 2023'!$AV226='Hlavní stránka'!AH$1,1,0)</f>
        <v>0</v>
      </c>
      <c r="AS222" s="5">
        <f t="shared" si="2"/>
        <v>0</v>
      </c>
      <c r="AT222" s="2">
        <f t="shared" si="14"/>
        <v>0</v>
      </c>
      <c r="AU222" s="5">
        <f>IF('Tabulka klientů 2023'!$R226='Hlavní stránka'!AU$1,1,0)</f>
        <v>0</v>
      </c>
      <c r="AV222" s="5">
        <f>IF('Tabulka klientů 2023'!$U226='Hlavní stránka'!AU$1,1,0)</f>
        <v>0</v>
      </c>
      <c r="AW222" s="5">
        <f>IF('Tabulka klientů 2023'!$X226='Hlavní stránka'!AU$1,1,0)</f>
        <v>0</v>
      </c>
      <c r="AX222" s="5">
        <f>IF('Tabulka klientů 2023'!$AA226='Hlavní stránka'!AU$1,1,0)</f>
        <v>0</v>
      </c>
      <c r="AY222" s="5">
        <f>IF('Tabulka klientů 2023'!$AD226='Hlavní stránka'!AU$1,1,0)</f>
        <v>0</v>
      </c>
      <c r="AZ222" s="5">
        <f>IF('Tabulka klientů 2023'!$AG226='Hlavní stránka'!AU$1,1,0)</f>
        <v>0</v>
      </c>
      <c r="BA222" s="5">
        <f>IF('Tabulka klientů 2023'!$AJ226='Hlavní stránka'!AU$1,1,0)</f>
        <v>0</v>
      </c>
      <c r="BB222" s="5">
        <f>IF('Tabulka klientů 2023'!$AM226='Hlavní stránka'!AU$1,1,0)</f>
        <v>0</v>
      </c>
      <c r="BC222" s="5">
        <f>IF('Tabulka klientů 2023'!$AP226='Hlavní stránka'!AU$1,1,0)</f>
        <v>0</v>
      </c>
      <c r="BD222" s="5">
        <f>IF('Tabulka klientů 2023'!$AS226='Hlavní stránka'!AU$1,1,0)</f>
        <v>0</v>
      </c>
      <c r="BE222" s="5">
        <f>IF('Tabulka klientů 2023'!$AV226='Hlavní stránka'!AU$1,1,0)</f>
        <v>0</v>
      </c>
      <c r="BF222" s="5">
        <f t="shared" si="3"/>
        <v>0</v>
      </c>
      <c r="BG222" s="2">
        <f t="shared" si="15"/>
        <v>0</v>
      </c>
      <c r="BH222" s="5">
        <f>IF('Tabulka klientů 2023'!$R226='Hlavní stránka'!BH$1,1,0)</f>
        <v>0</v>
      </c>
      <c r="BI222" s="5">
        <f>IF('Tabulka klientů 2023'!$U226='Hlavní stránka'!BH$1,1,0)</f>
        <v>0</v>
      </c>
      <c r="BJ222" s="5">
        <f>IF('Tabulka klientů 2023'!$X226='Hlavní stránka'!BH$1,1,0)</f>
        <v>0</v>
      </c>
      <c r="BK222" s="5">
        <f>IF('Tabulka klientů 2023'!$AA226='Hlavní stránka'!BH$1,1,0)</f>
        <v>0</v>
      </c>
      <c r="BL222" s="5">
        <f>IF('Tabulka klientů 2023'!$AD226='Hlavní stránka'!BH$1,1,0)</f>
        <v>0</v>
      </c>
      <c r="BM222" s="5">
        <f>IF('Tabulka klientů 2023'!$AG226='Hlavní stránka'!BH$1,1,0)</f>
        <v>0</v>
      </c>
      <c r="BN222" s="5">
        <f>IF('Tabulka klientů 2023'!$AJ226='Hlavní stránka'!BH$1,1,0)</f>
        <v>0</v>
      </c>
      <c r="BO222" s="5">
        <f>IF('Tabulka klientů 2023'!$AM226='Hlavní stránka'!BH$1,1,0)</f>
        <v>0</v>
      </c>
      <c r="BP222" s="5">
        <f>IF('Tabulka klientů 2023'!$AP226='Hlavní stránka'!BH$1,1,0)</f>
        <v>0</v>
      </c>
      <c r="BQ222" s="5">
        <f>IF('Tabulka klientů 2023'!$AS226='Hlavní stránka'!BH$1,1,0)</f>
        <v>0</v>
      </c>
      <c r="BR222" s="5">
        <f>IF('Tabulka klientů 2023'!$AV226='Hlavní stránka'!BH$1,1,0)</f>
        <v>0</v>
      </c>
      <c r="BS222" s="5">
        <f t="shared" si="4"/>
        <v>0</v>
      </c>
      <c r="BT222" s="2">
        <f t="shared" si="16"/>
        <v>0</v>
      </c>
      <c r="BU222" s="5">
        <f>IF('Tabulka klientů 2023'!$R226='Hlavní stránka'!BU$1,1,0)</f>
        <v>0</v>
      </c>
      <c r="BV222" s="5">
        <f>IF('Tabulka klientů 2023'!$U226='Hlavní stránka'!BU$1,1,0)</f>
        <v>0</v>
      </c>
      <c r="BW222" s="5">
        <f>IF('Tabulka klientů 2023'!$X226='Hlavní stránka'!BU$1,1,0)</f>
        <v>0</v>
      </c>
      <c r="BX222" s="5">
        <f>IF('Tabulka klientů 2023'!$AA226='Hlavní stránka'!BU$1,1,0)</f>
        <v>0</v>
      </c>
      <c r="BY222" s="5">
        <f>IF('Tabulka klientů 2023'!$AD226='Hlavní stránka'!BU$1,1,0)</f>
        <v>0</v>
      </c>
      <c r="BZ222" s="5">
        <f>IF('Tabulka klientů 2023'!$AG226='Hlavní stránka'!BU$1,1,0)</f>
        <v>0</v>
      </c>
      <c r="CA222" s="5">
        <f>IF('Tabulka klientů 2023'!$AJ226='Hlavní stránka'!BU$1,1,0)</f>
        <v>0</v>
      </c>
      <c r="CB222" s="5">
        <f>IF('Tabulka klientů 2023'!$AM226='Hlavní stránka'!BU$1,1,0)</f>
        <v>0</v>
      </c>
      <c r="CC222" s="5">
        <f>IF('Tabulka klientů 2023'!$AP226='Hlavní stránka'!BU$1,1,0)</f>
        <v>0</v>
      </c>
      <c r="CD222" s="5">
        <f>IF('Tabulka klientů 2023'!$AS226='Hlavní stránka'!BU$1,1,0)</f>
        <v>0</v>
      </c>
      <c r="CE222" s="5">
        <f>IF('Tabulka klientů 2023'!$AV226='Hlavní stránka'!BU$1,1,0)</f>
        <v>0</v>
      </c>
      <c r="CF222" s="5">
        <f t="shared" si="5"/>
        <v>0</v>
      </c>
      <c r="CG222" s="2">
        <f t="shared" si="17"/>
        <v>0</v>
      </c>
      <c r="CH222" s="5">
        <f>IF('Tabulka klientů 2023'!$R226='Hlavní stránka'!CH$1,1,0)</f>
        <v>0</v>
      </c>
      <c r="CI222" s="5">
        <f>IF('Tabulka klientů 2023'!$U226='Hlavní stránka'!CH$1,1,0)</f>
        <v>0</v>
      </c>
      <c r="CJ222" s="5">
        <f>IF('Tabulka klientů 2023'!$X226='Hlavní stránka'!CH$1,1,0)</f>
        <v>0</v>
      </c>
      <c r="CK222" s="5">
        <f>IF('Tabulka klientů 2023'!$AA226='Hlavní stránka'!CH$1,1,0)</f>
        <v>0</v>
      </c>
      <c r="CL222" s="5">
        <f>IF('Tabulka klientů 2023'!$AD226='Hlavní stránka'!CH$1,1,0)</f>
        <v>0</v>
      </c>
      <c r="CM222" s="5">
        <f>IF('Tabulka klientů 2023'!$AG226='Hlavní stránka'!CH$1,1,0)</f>
        <v>0</v>
      </c>
      <c r="CN222" s="5">
        <f>IF('Tabulka klientů 2023'!$AJ226='Hlavní stránka'!CH$1,1,0)</f>
        <v>0</v>
      </c>
      <c r="CO222" s="5">
        <f>IF('Tabulka klientů 2023'!$AM226='Hlavní stránka'!CH$1,1,0)</f>
        <v>0</v>
      </c>
      <c r="CP222" s="5">
        <f>IF('Tabulka klientů 2023'!$AP226='Hlavní stránka'!CH$1,1,0)</f>
        <v>0</v>
      </c>
      <c r="CQ222" s="5">
        <f>IF('Tabulka klientů 2023'!$AS226='Hlavní stránka'!CH$1,1,0)</f>
        <v>0</v>
      </c>
      <c r="CR222" s="5">
        <f>IF('Tabulka klientů 2023'!$AV226='Hlavní stránka'!CH$1,1,0)</f>
        <v>0</v>
      </c>
      <c r="CS222" s="5">
        <f t="shared" si="6"/>
        <v>0</v>
      </c>
      <c r="CT222" s="2">
        <f t="shared" si="18"/>
        <v>0</v>
      </c>
      <c r="CU222" s="5">
        <f>IF('Tabulka klientů 2023'!$R226='Hlavní stránka'!CU$1,1,0)</f>
        <v>0</v>
      </c>
      <c r="CV222" s="5">
        <f>IF('Tabulka klientů 2023'!$U226='Hlavní stránka'!CU$1,1,0)</f>
        <v>0</v>
      </c>
      <c r="CW222" s="5">
        <f>IF('Tabulka klientů 2023'!$X226='Hlavní stránka'!CU$1,1,0)</f>
        <v>0</v>
      </c>
      <c r="CX222" s="5">
        <f>IF('Tabulka klientů 2023'!$AA226='Hlavní stránka'!CU$1,1,0)</f>
        <v>0</v>
      </c>
      <c r="CY222" s="5">
        <f>IF('Tabulka klientů 2023'!$AD226='Hlavní stránka'!CU$1,1,0)</f>
        <v>0</v>
      </c>
      <c r="CZ222" s="5">
        <f>IF('Tabulka klientů 2023'!$AG226='Hlavní stránka'!CU$1,1,0)</f>
        <v>0</v>
      </c>
      <c r="DA222" s="5">
        <f>IF('Tabulka klientů 2023'!$AJ226='Hlavní stránka'!CU$1,1,0)</f>
        <v>0</v>
      </c>
      <c r="DB222" s="5">
        <f>IF('Tabulka klientů 2023'!$AM226='Hlavní stránka'!CU$1,1,0)</f>
        <v>0</v>
      </c>
      <c r="DC222" s="5">
        <f>IF('Tabulka klientů 2023'!$AP226='Hlavní stránka'!CU$1,1,0)</f>
        <v>0</v>
      </c>
      <c r="DD222" s="5">
        <f>IF('Tabulka klientů 2023'!$AS226='Hlavní stránka'!CU$1,1,0)</f>
        <v>0</v>
      </c>
      <c r="DE222" s="5">
        <f>IF('Tabulka klientů 2023'!$AV226='Hlavní stránka'!CU$1,1,0)</f>
        <v>0</v>
      </c>
      <c r="DF222" s="5">
        <f t="shared" si="7"/>
        <v>0</v>
      </c>
      <c r="DG222" s="2">
        <f t="shared" si="19"/>
        <v>0</v>
      </c>
      <c r="DH222" s="5">
        <f>IF('Tabulka klientů 2023'!$R226='Hlavní stránka'!DH$1,1,0)</f>
        <v>0</v>
      </c>
      <c r="DI222" s="5">
        <f>IF('Tabulka klientů 2023'!$U226='Hlavní stránka'!DH$1,1,0)</f>
        <v>0</v>
      </c>
      <c r="DJ222" s="5">
        <f>IF('Tabulka klientů 2023'!$X226='Hlavní stránka'!DH$1,1,0)</f>
        <v>0</v>
      </c>
      <c r="DK222" s="5">
        <f>IF('Tabulka klientů 2023'!$AA226='Hlavní stránka'!DH$1,1,0)</f>
        <v>0</v>
      </c>
      <c r="DL222" s="5">
        <f>IF('Tabulka klientů 2023'!$AD226='Hlavní stránka'!DH$1,1,0)</f>
        <v>0</v>
      </c>
      <c r="DM222" s="5">
        <f>IF('Tabulka klientů 2023'!$AG226='Hlavní stránka'!DH$1,1,0)</f>
        <v>0</v>
      </c>
      <c r="DN222" s="5">
        <f>IF('Tabulka klientů 2023'!$AJ226='Hlavní stránka'!DH$1,1,0)</f>
        <v>0</v>
      </c>
      <c r="DO222" s="5">
        <f>IF('Tabulka klientů 2023'!$AM226='Hlavní stránka'!DH$1,1,0)</f>
        <v>0</v>
      </c>
      <c r="DP222" s="5">
        <f>IF('Tabulka klientů 2023'!$AP226='Hlavní stránka'!DH$1,1,0)</f>
        <v>0</v>
      </c>
      <c r="DQ222" s="5">
        <f>IF('Tabulka klientů 2023'!$AS226='Hlavní stránka'!DH$1,1,0)</f>
        <v>0</v>
      </c>
      <c r="DR222" s="5">
        <f>IF('Tabulka klientů 2023'!$AV226='Hlavní stránka'!DH$1,1,0)</f>
        <v>0</v>
      </c>
      <c r="DS222" s="5">
        <f t="shared" si="8"/>
        <v>0</v>
      </c>
      <c r="DT222" s="2">
        <f t="shared" si="20"/>
        <v>0</v>
      </c>
      <c r="DU222" s="5">
        <f>IF('Tabulka klientů 2023'!$R226='Hlavní stránka'!DU$1,1,0)</f>
        <v>0</v>
      </c>
      <c r="DV222" s="5">
        <f>IF('Tabulka klientů 2023'!$U226='Hlavní stránka'!DU$1,1,0)</f>
        <v>0</v>
      </c>
      <c r="DW222" s="5">
        <f>IF('Tabulka klientů 2023'!$X226='Hlavní stránka'!DU$1,1,0)</f>
        <v>0</v>
      </c>
      <c r="DX222" s="5">
        <f>IF('Tabulka klientů 2023'!$AA226='Hlavní stránka'!DU$1,1,0)</f>
        <v>0</v>
      </c>
      <c r="DY222" s="5">
        <f>IF('Tabulka klientů 2023'!$AD226='Hlavní stránka'!DU$1,1,0)</f>
        <v>0</v>
      </c>
      <c r="DZ222" s="5">
        <f>IF('Tabulka klientů 2023'!$AG226='Hlavní stránka'!DU$1,1,0)</f>
        <v>0</v>
      </c>
      <c r="EA222" s="5">
        <f>IF('Tabulka klientů 2023'!$AJ226='Hlavní stránka'!DU$1,1,0)</f>
        <v>0</v>
      </c>
      <c r="EB222" s="5">
        <f>IF('Tabulka klientů 2023'!$AM226='Hlavní stránka'!DU$1,1,0)</f>
        <v>0</v>
      </c>
      <c r="EC222" s="5">
        <f>IF('Tabulka klientů 2023'!$AP226='Hlavní stránka'!DU$1,1,0)</f>
        <v>0</v>
      </c>
      <c r="ED222" s="5">
        <f>IF('Tabulka klientů 2023'!$AS226='Hlavní stránka'!DU$1,1,0)</f>
        <v>0</v>
      </c>
      <c r="EE222" s="5">
        <f>IF('Tabulka klientů 2023'!$AV226='Hlavní stránka'!DU$1,1,0)</f>
        <v>0</v>
      </c>
      <c r="EF222" s="5">
        <f t="shared" si="9"/>
        <v>0</v>
      </c>
      <c r="EG222" s="2">
        <f t="shared" si="21"/>
        <v>0</v>
      </c>
      <c r="EH222" s="5">
        <f>IF('Tabulka klientů 2023'!$R226='Hlavní stránka'!EH$1,1,0)</f>
        <v>0</v>
      </c>
      <c r="EI222" s="5">
        <f>IF('Tabulka klientů 2023'!$U226='Hlavní stránka'!EH$1,1,0)</f>
        <v>0</v>
      </c>
      <c r="EJ222" s="5">
        <f>IF('Tabulka klientů 2023'!$X226='Hlavní stránka'!EH$1,1,0)</f>
        <v>0</v>
      </c>
      <c r="EK222" s="5">
        <f>IF('Tabulka klientů 2023'!$AA226='Hlavní stránka'!EH$1,1,0)</f>
        <v>0</v>
      </c>
      <c r="EL222" s="5">
        <f>IF('Tabulka klientů 2023'!$AD226='Hlavní stránka'!EH$1,1,0)</f>
        <v>0</v>
      </c>
      <c r="EM222" s="5">
        <f>IF('Tabulka klientů 2023'!$AG226='Hlavní stránka'!EH$1,1,0)</f>
        <v>0</v>
      </c>
      <c r="EN222" s="5">
        <f>IF('Tabulka klientů 2023'!$AJ226='Hlavní stránka'!EH$1,1,0)</f>
        <v>0</v>
      </c>
      <c r="EO222" s="5">
        <f>IF('Tabulka klientů 2023'!$AM226='Hlavní stránka'!EH$1,1,0)</f>
        <v>0</v>
      </c>
      <c r="EP222" s="5">
        <f>IF('Tabulka klientů 2023'!$AP226='Hlavní stránka'!EH$1,1,0)</f>
        <v>0</v>
      </c>
      <c r="EQ222" s="5">
        <f>IF('Tabulka klientů 2023'!$AS226='Hlavní stránka'!EH$1,1,0)</f>
        <v>0</v>
      </c>
      <c r="ER222" s="5">
        <f>IF('Tabulka klientů 2023'!$AV226='Hlavní stránka'!EH$1,1,0)</f>
        <v>0</v>
      </c>
      <c r="ES222" s="5">
        <f t="shared" si="10"/>
        <v>0</v>
      </c>
      <c r="ET222" s="2">
        <f t="shared" si="22"/>
        <v>0</v>
      </c>
      <c r="EU222" s="5">
        <f>IF('Tabulka klientů 2023'!$R226='Hlavní stránka'!EU$1,1,0)</f>
        <v>0</v>
      </c>
      <c r="EV222" s="5">
        <f>IF('Tabulka klientů 2023'!$U226='Hlavní stránka'!EU$1,1,0)</f>
        <v>0</v>
      </c>
      <c r="EW222" s="5">
        <f>IF('Tabulka klientů 2023'!$X226='Hlavní stránka'!EU$1,1,0)</f>
        <v>0</v>
      </c>
      <c r="EX222" s="5">
        <f>IF('Tabulka klientů 2023'!$AA226='Hlavní stránka'!EU$1,1,0)</f>
        <v>0</v>
      </c>
      <c r="EY222" s="5">
        <f>IF('Tabulka klientů 2023'!$AD226='Hlavní stránka'!EU$1,1,0)</f>
        <v>0</v>
      </c>
      <c r="EZ222" s="5">
        <f>IF('Tabulka klientů 2023'!$AG226='Hlavní stránka'!EU$1,1,0)</f>
        <v>0</v>
      </c>
      <c r="FA222" s="5">
        <f>IF('Tabulka klientů 2023'!$AJ226='Hlavní stránka'!EU$1,1,0)</f>
        <v>0</v>
      </c>
      <c r="FB222" s="5">
        <f>IF('Tabulka klientů 2023'!$AM226='Hlavní stránka'!EU$1,1,0)</f>
        <v>0</v>
      </c>
      <c r="FC222" s="5">
        <f>IF('Tabulka klientů 2023'!$AP226='Hlavní stránka'!EU$1,1,0)</f>
        <v>0</v>
      </c>
      <c r="FD222" s="5">
        <f>IF('Tabulka klientů 2023'!$AS226='Hlavní stránka'!EU$1,1,0)</f>
        <v>0</v>
      </c>
      <c r="FE222" s="5">
        <f>IF('Tabulka klientů 2023'!$AV226='Hlavní stránka'!EU$1,1,0)</f>
        <v>0</v>
      </c>
      <c r="FF222" s="5">
        <f t="shared" si="11"/>
        <v>0</v>
      </c>
      <c r="FG222" s="2">
        <f t="shared" si="23"/>
        <v>0</v>
      </c>
    </row>
    <row r="223" spans="1:163" ht="1.5" hidden="1" customHeight="1" x14ac:dyDescent="0.25">
      <c r="A223" s="4"/>
      <c r="B223" s="4"/>
      <c r="C223" s="4"/>
      <c r="D223" s="4"/>
      <c r="E223" s="4"/>
      <c r="F223" s="4"/>
      <c r="G223" s="4"/>
      <c r="H223" s="5">
        <f>IF('Tabulka klientů 2023'!$R227='Hlavní stránka'!$H$1,1,0)</f>
        <v>0</v>
      </c>
      <c r="I223" s="5">
        <f>IF('Tabulka klientů 2023'!$U227='Hlavní stránka'!$H$1,1,0)</f>
        <v>0</v>
      </c>
      <c r="J223" s="5">
        <f>IF('Tabulka klientů 2023'!$X227='Hlavní stránka'!$H$1,1,0)</f>
        <v>0</v>
      </c>
      <c r="K223" s="5">
        <f>IF('Tabulka klientů 2023'!$AA227='Hlavní stránka'!$H$1,1,0)</f>
        <v>0</v>
      </c>
      <c r="L223" s="5">
        <f>IF('Tabulka klientů 2023'!$AD227='Hlavní stránka'!$H$1,1,0)</f>
        <v>0</v>
      </c>
      <c r="M223" s="5">
        <f>IF('Tabulka klientů 2023'!$AG227='Hlavní stránka'!$H$1,1,0)</f>
        <v>0</v>
      </c>
      <c r="N223" s="5">
        <f>IF('Tabulka klientů 2023'!$AJ227='Hlavní stránka'!$H$1,1,0)</f>
        <v>0</v>
      </c>
      <c r="O223" s="5">
        <f>IF('Tabulka klientů 2023'!$AM227='Hlavní stránka'!$H$1,1,0)</f>
        <v>0</v>
      </c>
      <c r="P223" s="5">
        <f>IF('Tabulka klientů 2023'!$AP227='Hlavní stránka'!$H$1,1,0)</f>
        <v>0</v>
      </c>
      <c r="Q223" s="5">
        <f>IF('Tabulka klientů 2023'!$AS227='Hlavní stránka'!$H$1,1,0)</f>
        <v>0</v>
      </c>
      <c r="R223" s="5">
        <f>IF('Tabulka klientů 2023'!$AV227='Hlavní stránka'!$H$1,1,0)</f>
        <v>0</v>
      </c>
      <c r="S223" s="5">
        <f t="shared" si="0"/>
        <v>0</v>
      </c>
      <c r="T223" s="2">
        <f t="shared" si="12"/>
        <v>0</v>
      </c>
      <c r="U223" s="5">
        <f>IF('Tabulka klientů 2023'!$R227='Hlavní stránka'!U$1,1,0)</f>
        <v>0</v>
      </c>
      <c r="V223" s="5">
        <f>IF('Tabulka klientů 2023'!$U227='Hlavní stránka'!U$1,1,0)</f>
        <v>0</v>
      </c>
      <c r="W223" s="5">
        <f>IF('Tabulka klientů 2023'!$X227='Hlavní stránka'!U$1,1,0)</f>
        <v>0</v>
      </c>
      <c r="X223" s="5">
        <f>IF('Tabulka klientů 2023'!$AA227='Hlavní stránka'!U$1,1,0)</f>
        <v>0</v>
      </c>
      <c r="Y223" s="5">
        <f>IF('Tabulka klientů 2023'!$AD227='Hlavní stránka'!U$1,1,0)</f>
        <v>0</v>
      </c>
      <c r="Z223" s="5">
        <f>IF('Tabulka klientů 2023'!$AG227='Hlavní stránka'!U$1,1,0)</f>
        <v>0</v>
      </c>
      <c r="AA223" s="5">
        <f>IF('Tabulka klientů 2023'!$AJ227='Hlavní stránka'!U$1,1,0)</f>
        <v>0</v>
      </c>
      <c r="AB223" s="5">
        <f>IF('Tabulka klientů 2023'!$AM227='Hlavní stránka'!U$1,1,0)</f>
        <v>0</v>
      </c>
      <c r="AC223" s="5">
        <f>IF('Tabulka klientů 2023'!$AP227='Hlavní stránka'!U$1,1,0)</f>
        <v>0</v>
      </c>
      <c r="AD223" s="5">
        <f>IF('Tabulka klientů 2023'!$AS227='Hlavní stránka'!U$1,1,0)</f>
        <v>0</v>
      </c>
      <c r="AE223" s="5">
        <f>IF('Tabulka klientů 2023'!$AV227='Hlavní stránka'!U$1,1,0)</f>
        <v>0</v>
      </c>
      <c r="AF223" s="5">
        <f t="shared" si="1"/>
        <v>0</v>
      </c>
      <c r="AG223" s="2">
        <f t="shared" si="13"/>
        <v>0</v>
      </c>
      <c r="AH223" s="5">
        <f>IF('Tabulka klientů 2023'!$R227='Hlavní stránka'!AH$1,1,0)</f>
        <v>0</v>
      </c>
      <c r="AI223" s="5">
        <f>IF('Tabulka klientů 2023'!$U227='Hlavní stránka'!AH$1,1,0)</f>
        <v>0</v>
      </c>
      <c r="AJ223" s="5">
        <f>IF('Tabulka klientů 2023'!$X227='Hlavní stránka'!AH$1,1,0)</f>
        <v>0</v>
      </c>
      <c r="AK223" s="5">
        <f>IF('Tabulka klientů 2023'!$AA227='Hlavní stránka'!AH$1,1,0)</f>
        <v>0</v>
      </c>
      <c r="AL223" s="5">
        <f>IF('Tabulka klientů 2023'!$AD227='Hlavní stránka'!AH$1,1,0)</f>
        <v>0</v>
      </c>
      <c r="AM223" s="5">
        <f>IF('Tabulka klientů 2023'!$AG227='Hlavní stránka'!AH$1,1,0)</f>
        <v>0</v>
      </c>
      <c r="AN223" s="5">
        <f>IF('Tabulka klientů 2023'!$AJ227='Hlavní stránka'!AH$1,1,0)</f>
        <v>0</v>
      </c>
      <c r="AO223" s="5">
        <f>IF('Tabulka klientů 2023'!$AM227='Hlavní stránka'!AH$1,1,0)</f>
        <v>0</v>
      </c>
      <c r="AP223" s="5">
        <f>IF('Tabulka klientů 2023'!$AP227='Hlavní stránka'!AH$1,1,0)</f>
        <v>0</v>
      </c>
      <c r="AQ223" s="5">
        <f>IF('Tabulka klientů 2023'!$AS227='Hlavní stránka'!AH$1,1,0)</f>
        <v>0</v>
      </c>
      <c r="AR223" s="5">
        <f>IF('Tabulka klientů 2023'!$AV227='Hlavní stránka'!AH$1,1,0)</f>
        <v>0</v>
      </c>
      <c r="AS223" s="5">
        <f t="shared" si="2"/>
        <v>0</v>
      </c>
      <c r="AT223" s="2">
        <f t="shared" si="14"/>
        <v>0</v>
      </c>
      <c r="AU223" s="5">
        <f>IF('Tabulka klientů 2023'!$R227='Hlavní stránka'!AU$1,1,0)</f>
        <v>0</v>
      </c>
      <c r="AV223" s="5">
        <f>IF('Tabulka klientů 2023'!$U227='Hlavní stránka'!AU$1,1,0)</f>
        <v>0</v>
      </c>
      <c r="AW223" s="5">
        <f>IF('Tabulka klientů 2023'!$X227='Hlavní stránka'!AU$1,1,0)</f>
        <v>0</v>
      </c>
      <c r="AX223" s="5">
        <f>IF('Tabulka klientů 2023'!$AA227='Hlavní stránka'!AU$1,1,0)</f>
        <v>0</v>
      </c>
      <c r="AY223" s="5">
        <f>IF('Tabulka klientů 2023'!$AD227='Hlavní stránka'!AU$1,1,0)</f>
        <v>0</v>
      </c>
      <c r="AZ223" s="5">
        <f>IF('Tabulka klientů 2023'!$AG227='Hlavní stránka'!AU$1,1,0)</f>
        <v>0</v>
      </c>
      <c r="BA223" s="5">
        <f>IF('Tabulka klientů 2023'!$AJ227='Hlavní stránka'!AU$1,1,0)</f>
        <v>0</v>
      </c>
      <c r="BB223" s="5">
        <f>IF('Tabulka klientů 2023'!$AM227='Hlavní stránka'!AU$1,1,0)</f>
        <v>0</v>
      </c>
      <c r="BC223" s="5">
        <f>IF('Tabulka klientů 2023'!$AP227='Hlavní stránka'!AU$1,1,0)</f>
        <v>0</v>
      </c>
      <c r="BD223" s="5">
        <f>IF('Tabulka klientů 2023'!$AS227='Hlavní stránka'!AU$1,1,0)</f>
        <v>0</v>
      </c>
      <c r="BE223" s="5">
        <f>IF('Tabulka klientů 2023'!$AV227='Hlavní stránka'!AU$1,1,0)</f>
        <v>0</v>
      </c>
      <c r="BF223" s="5">
        <f t="shared" si="3"/>
        <v>0</v>
      </c>
      <c r="BG223" s="2">
        <f t="shared" si="15"/>
        <v>0</v>
      </c>
      <c r="BH223" s="5">
        <f>IF('Tabulka klientů 2023'!$R227='Hlavní stránka'!BH$1,1,0)</f>
        <v>0</v>
      </c>
      <c r="BI223" s="5">
        <f>IF('Tabulka klientů 2023'!$U227='Hlavní stránka'!BH$1,1,0)</f>
        <v>0</v>
      </c>
      <c r="BJ223" s="5">
        <f>IF('Tabulka klientů 2023'!$X227='Hlavní stránka'!BH$1,1,0)</f>
        <v>0</v>
      </c>
      <c r="BK223" s="5">
        <f>IF('Tabulka klientů 2023'!$AA227='Hlavní stránka'!BH$1,1,0)</f>
        <v>0</v>
      </c>
      <c r="BL223" s="5">
        <f>IF('Tabulka klientů 2023'!$AD227='Hlavní stránka'!BH$1,1,0)</f>
        <v>0</v>
      </c>
      <c r="BM223" s="5">
        <f>IF('Tabulka klientů 2023'!$AG227='Hlavní stránka'!BH$1,1,0)</f>
        <v>0</v>
      </c>
      <c r="BN223" s="5">
        <f>IF('Tabulka klientů 2023'!$AJ227='Hlavní stránka'!BH$1,1,0)</f>
        <v>0</v>
      </c>
      <c r="BO223" s="5">
        <f>IF('Tabulka klientů 2023'!$AM227='Hlavní stránka'!BH$1,1,0)</f>
        <v>0</v>
      </c>
      <c r="BP223" s="5">
        <f>IF('Tabulka klientů 2023'!$AP227='Hlavní stránka'!BH$1,1,0)</f>
        <v>0</v>
      </c>
      <c r="BQ223" s="5">
        <f>IF('Tabulka klientů 2023'!$AS227='Hlavní stránka'!BH$1,1,0)</f>
        <v>0</v>
      </c>
      <c r="BR223" s="5">
        <f>IF('Tabulka klientů 2023'!$AV227='Hlavní stránka'!BH$1,1,0)</f>
        <v>0</v>
      </c>
      <c r="BS223" s="5">
        <f t="shared" si="4"/>
        <v>0</v>
      </c>
      <c r="BT223" s="2">
        <f t="shared" si="16"/>
        <v>0</v>
      </c>
      <c r="BU223" s="5">
        <f>IF('Tabulka klientů 2023'!$R227='Hlavní stránka'!BU$1,1,0)</f>
        <v>0</v>
      </c>
      <c r="BV223" s="5">
        <f>IF('Tabulka klientů 2023'!$U227='Hlavní stránka'!BU$1,1,0)</f>
        <v>0</v>
      </c>
      <c r="BW223" s="5">
        <f>IF('Tabulka klientů 2023'!$X227='Hlavní stránka'!BU$1,1,0)</f>
        <v>0</v>
      </c>
      <c r="BX223" s="5">
        <f>IF('Tabulka klientů 2023'!$AA227='Hlavní stránka'!BU$1,1,0)</f>
        <v>0</v>
      </c>
      <c r="BY223" s="5">
        <f>IF('Tabulka klientů 2023'!$AD227='Hlavní stránka'!BU$1,1,0)</f>
        <v>0</v>
      </c>
      <c r="BZ223" s="5">
        <f>IF('Tabulka klientů 2023'!$AG227='Hlavní stránka'!BU$1,1,0)</f>
        <v>0</v>
      </c>
      <c r="CA223" s="5">
        <f>IF('Tabulka klientů 2023'!$AJ227='Hlavní stránka'!BU$1,1,0)</f>
        <v>0</v>
      </c>
      <c r="CB223" s="5">
        <f>IF('Tabulka klientů 2023'!$AM227='Hlavní stránka'!BU$1,1,0)</f>
        <v>0</v>
      </c>
      <c r="CC223" s="5">
        <f>IF('Tabulka klientů 2023'!$AP227='Hlavní stránka'!BU$1,1,0)</f>
        <v>0</v>
      </c>
      <c r="CD223" s="5">
        <f>IF('Tabulka klientů 2023'!$AS227='Hlavní stránka'!BU$1,1,0)</f>
        <v>0</v>
      </c>
      <c r="CE223" s="5">
        <f>IF('Tabulka klientů 2023'!$AV227='Hlavní stránka'!BU$1,1,0)</f>
        <v>0</v>
      </c>
      <c r="CF223" s="5">
        <f t="shared" si="5"/>
        <v>0</v>
      </c>
      <c r="CG223" s="2">
        <f t="shared" si="17"/>
        <v>0</v>
      </c>
      <c r="CH223" s="5">
        <f>IF('Tabulka klientů 2023'!$R227='Hlavní stránka'!CH$1,1,0)</f>
        <v>0</v>
      </c>
      <c r="CI223" s="5">
        <f>IF('Tabulka klientů 2023'!$U227='Hlavní stránka'!CH$1,1,0)</f>
        <v>0</v>
      </c>
      <c r="CJ223" s="5">
        <f>IF('Tabulka klientů 2023'!$X227='Hlavní stránka'!CH$1,1,0)</f>
        <v>0</v>
      </c>
      <c r="CK223" s="5">
        <f>IF('Tabulka klientů 2023'!$AA227='Hlavní stránka'!CH$1,1,0)</f>
        <v>0</v>
      </c>
      <c r="CL223" s="5">
        <f>IF('Tabulka klientů 2023'!$AD227='Hlavní stránka'!CH$1,1,0)</f>
        <v>0</v>
      </c>
      <c r="CM223" s="5">
        <f>IF('Tabulka klientů 2023'!$AG227='Hlavní stránka'!CH$1,1,0)</f>
        <v>0</v>
      </c>
      <c r="CN223" s="5">
        <f>IF('Tabulka klientů 2023'!$AJ227='Hlavní stránka'!CH$1,1,0)</f>
        <v>0</v>
      </c>
      <c r="CO223" s="5">
        <f>IF('Tabulka klientů 2023'!$AM227='Hlavní stránka'!CH$1,1,0)</f>
        <v>0</v>
      </c>
      <c r="CP223" s="5">
        <f>IF('Tabulka klientů 2023'!$AP227='Hlavní stránka'!CH$1,1,0)</f>
        <v>0</v>
      </c>
      <c r="CQ223" s="5">
        <f>IF('Tabulka klientů 2023'!$AS227='Hlavní stránka'!CH$1,1,0)</f>
        <v>0</v>
      </c>
      <c r="CR223" s="5">
        <f>IF('Tabulka klientů 2023'!$AV227='Hlavní stránka'!CH$1,1,0)</f>
        <v>0</v>
      </c>
      <c r="CS223" s="5">
        <f t="shared" si="6"/>
        <v>0</v>
      </c>
      <c r="CT223" s="2">
        <f t="shared" si="18"/>
        <v>0</v>
      </c>
      <c r="CU223" s="5">
        <f>IF('Tabulka klientů 2023'!$R227='Hlavní stránka'!CU$1,1,0)</f>
        <v>0</v>
      </c>
      <c r="CV223" s="5">
        <f>IF('Tabulka klientů 2023'!$U227='Hlavní stránka'!CU$1,1,0)</f>
        <v>0</v>
      </c>
      <c r="CW223" s="5">
        <f>IF('Tabulka klientů 2023'!$X227='Hlavní stránka'!CU$1,1,0)</f>
        <v>0</v>
      </c>
      <c r="CX223" s="5">
        <f>IF('Tabulka klientů 2023'!$AA227='Hlavní stránka'!CU$1,1,0)</f>
        <v>0</v>
      </c>
      <c r="CY223" s="5">
        <f>IF('Tabulka klientů 2023'!$AD227='Hlavní stránka'!CU$1,1,0)</f>
        <v>0</v>
      </c>
      <c r="CZ223" s="5">
        <f>IF('Tabulka klientů 2023'!$AG227='Hlavní stránka'!CU$1,1,0)</f>
        <v>0</v>
      </c>
      <c r="DA223" s="5">
        <f>IF('Tabulka klientů 2023'!$AJ227='Hlavní stránka'!CU$1,1,0)</f>
        <v>0</v>
      </c>
      <c r="DB223" s="5">
        <f>IF('Tabulka klientů 2023'!$AM227='Hlavní stránka'!CU$1,1,0)</f>
        <v>0</v>
      </c>
      <c r="DC223" s="5">
        <f>IF('Tabulka klientů 2023'!$AP227='Hlavní stránka'!CU$1,1,0)</f>
        <v>0</v>
      </c>
      <c r="DD223" s="5">
        <f>IF('Tabulka klientů 2023'!$AS227='Hlavní stránka'!CU$1,1,0)</f>
        <v>0</v>
      </c>
      <c r="DE223" s="5">
        <f>IF('Tabulka klientů 2023'!$AV227='Hlavní stránka'!CU$1,1,0)</f>
        <v>0</v>
      </c>
      <c r="DF223" s="5">
        <f t="shared" si="7"/>
        <v>0</v>
      </c>
      <c r="DG223" s="2">
        <f t="shared" si="19"/>
        <v>0</v>
      </c>
      <c r="DH223" s="5">
        <f>IF('Tabulka klientů 2023'!$R227='Hlavní stránka'!DH$1,1,0)</f>
        <v>0</v>
      </c>
      <c r="DI223" s="5">
        <f>IF('Tabulka klientů 2023'!$U227='Hlavní stránka'!DH$1,1,0)</f>
        <v>0</v>
      </c>
      <c r="DJ223" s="5">
        <f>IF('Tabulka klientů 2023'!$X227='Hlavní stránka'!DH$1,1,0)</f>
        <v>0</v>
      </c>
      <c r="DK223" s="5">
        <f>IF('Tabulka klientů 2023'!$AA227='Hlavní stránka'!DH$1,1,0)</f>
        <v>0</v>
      </c>
      <c r="DL223" s="5">
        <f>IF('Tabulka klientů 2023'!$AD227='Hlavní stránka'!DH$1,1,0)</f>
        <v>0</v>
      </c>
      <c r="DM223" s="5">
        <f>IF('Tabulka klientů 2023'!$AG227='Hlavní stránka'!DH$1,1,0)</f>
        <v>0</v>
      </c>
      <c r="DN223" s="5">
        <f>IF('Tabulka klientů 2023'!$AJ227='Hlavní stránka'!DH$1,1,0)</f>
        <v>0</v>
      </c>
      <c r="DO223" s="5">
        <f>IF('Tabulka klientů 2023'!$AM227='Hlavní stránka'!DH$1,1,0)</f>
        <v>0</v>
      </c>
      <c r="DP223" s="5">
        <f>IF('Tabulka klientů 2023'!$AP227='Hlavní stránka'!DH$1,1,0)</f>
        <v>0</v>
      </c>
      <c r="DQ223" s="5">
        <f>IF('Tabulka klientů 2023'!$AS227='Hlavní stránka'!DH$1,1,0)</f>
        <v>0</v>
      </c>
      <c r="DR223" s="5">
        <f>IF('Tabulka klientů 2023'!$AV227='Hlavní stránka'!DH$1,1,0)</f>
        <v>0</v>
      </c>
      <c r="DS223" s="5">
        <f t="shared" si="8"/>
        <v>0</v>
      </c>
      <c r="DT223" s="2">
        <f t="shared" si="20"/>
        <v>0</v>
      </c>
      <c r="DU223" s="5">
        <f>IF('Tabulka klientů 2023'!$R227='Hlavní stránka'!DU$1,1,0)</f>
        <v>0</v>
      </c>
      <c r="DV223" s="5">
        <f>IF('Tabulka klientů 2023'!$U227='Hlavní stránka'!DU$1,1,0)</f>
        <v>0</v>
      </c>
      <c r="DW223" s="5">
        <f>IF('Tabulka klientů 2023'!$X227='Hlavní stránka'!DU$1,1,0)</f>
        <v>0</v>
      </c>
      <c r="DX223" s="5">
        <f>IF('Tabulka klientů 2023'!$AA227='Hlavní stránka'!DU$1,1,0)</f>
        <v>0</v>
      </c>
      <c r="DY223" s="5">
        <f>IF('Tabulka klientů 2023'!$AD227='Hlavní stránka'!DU$1,1,0)</f>
        <v>0</v>
      </c>
      <c r="DZ223" s="5">
        <f>IF('Tabulka klientů 2023'!$AG227='Hlavní stránka'!DU$1,1,0)</f>
        <v>0</v>
      </c>
      <c r="EA223" s="5">
        <f>IF('Tabulka klientů 2023'!$AJ227='Hlavní stránka'!DU$1,1,0)</f>
        <v>0</v>
      </c>
      <c r="EB223" s="5">
        <f>IF('Tabulka klientů 2023'!$AM227='Hlavní stránka'!DU$1,1,0)</f>
        <v>0</v>
      </c>
      <c r="EC223" s="5">
        <f>IF('Tabulka klientů 2023'!$AP227='Hlavní stránka'!DU$1,1,0)</f>
        <v>0</v>
      </c>
      <c r="ED223" s="5">
        <f>IF('Tabulka klientů 2023'!$AS227='Hlavní stránka'!DU$1,1,0)</f>
        <v>0</v>
      </c>
      <c r="EE223" s="5">
        <f>IF('Tabulka klientů 2023'!$AV227='Hlavní stránka'!DU$1,1,0)</f>
        <v>0</v>
      </c>
      <c r="EF223" s="5">
        <f t="shared" si="9"/>
        <v>0</v>
      </c>
      <c r="EG223" s="2">
        <f t="shared" si="21"/>
        <v>0</v>
      </c>
      <c r="EH223" s="5">
        <f>IF('Tabulka klientů 2023'!$R227='Hlavní stránka'!EH$1,1,0)</f>
        <v>0</v>
      </c>
      <c r="EI223" s="5">
        <f>IF('Tabulka klientů 2023'!$U227='Hlavní stránka'!EH$1,1,0)</f>
        <v>0</v>
      </c>
      <c r="EJ223" s="5">
        <f>IF('Tabulka klientů 2023'!$X227='Hlavní stránka'!EH$1,1,0)</f>
        <v>0</v>
      </c>
      <c r="EK223" s="5">
        <f>IF('Tabulka klientů 2023'!$AA227='Hlavní stránka'!EH$1,1,0)</f>
        <v>0</v>
      </c>
      <c r="EL223" s="5">
        <f>IF('Tabulka klientů 2023'!$AD227='Hlavní stránka'!EH$1,1,0)</f>
        <v>0</v>
      </c>
      <c r="EM223" s="5">
        <f>IF('Tabulka klientů 2023'!$AG227='Hlavní stránka'!EH$1,1,0)</f>
        <v>0</v>
      </c>
      <c r="EN223" s="5">
        <f>IF('Tabulka klientů 2023'!$AJ227='Hlavní stránka'!EH$1,1,0)</f>
        <v>0</v>
      </c>
      <c r="EO223" s="5">
        <f>IF('Tabulka klientů 2023'!$AM227='Hlavní stránka'!EH$1,1,0)</f>
        <v>0</v>
      </c>
      <c r="EP223" s="5">
        <f>IF('Tabulka klientů 2023'!$AP227='Hlavní stránka'!EH$1,1,0)</f>
        <v>0</v>
      </c>
      <c r="EQ223" s="5">
        <f>IF('Tabulka klientů 2023'!$AS227='Hlavní stránka'!EH$1,1,0)</f>
        <v>0</v>
      </c>
      <c r="ER223" s="5">
        <f>IF('Tabulka klientů 2023'!$AV227='Hlavní stránka'!EH$1,1,0)</f>
        <v>0</v>
      </c>
      <c r="ES223" s="5">
        <f t="shared" si="10"/>
        <v>0</v>
      </c>
      <c r="ET223" s="2">
        <f t="shared" si="22"/>
        <v>0</v>
      </c>
      <c r="EU223" s="5">
        <f>IF('Tabulka klientů 2023'!$R227='Hlavní stránka'!EU$1,1,0)</f>
        <v>0</v>
      </c>
      <c r="EV223" s="5">
        <f>IF('Tabulka klientů 2023'!$U227='Hlavní stránka'!EU$1,1,0)</f>
        <v>0</v>
      </c>
      <c r="EW223" s="5">
        <f>IF('Tabulka klientů 2023'!$X227='Hlavní stránka'!EU$1,1,0)</f>
        <v>0</v>
      </c>
      <c r="EX223" s="5">
        <f>IF('Tabulka klientů 2023'!$AA227='Hlavní stránka'!EU$1,1,0)</f>
        <v>0</v>
      </c>
      <c r="EY223" s="5">
        <f>IF('Tabulka klientů 2023'!$AD227='Hlavní stránka'!EU$1,1,0)</f>
        <v>0</v>
      </c>
      <c r="EZ223" s="5">
        <f>IF('Tabulka klientů 2023'!$AG227='Hlavní stránka'!EU$1,1,0)</f>
        <v>0</v>
      </c>
      <c r="FA223" s="5">
        <f>IF('Tabulka klientů 2023'!$AJ227='Hlavní stránka'!EU$1,1,0)</f>
        <v>0</v>
      </c>
      <c r="FB223" s="5">
        <f>IF('Tabulka klientů 2023'!$AM227='Hlavní stránka'!EU$1,1,0)</f>
        <v>0</v>
      </c>
      <c r="FC223" s="5">
        <f>IF('Tabulka klientů 2023'!$AP227='Hlavní stránka'!EU$1,1,0)</f>
        <v>0</v>
      </c>
      <c r="FD223" s="5">
        <f>IF('Tabulka klientů 2023'!$AS227='Hlavní stránka'!EU$1,1,0)</f>
        <v>0</v>
      </c>
      <c r="FE223" s="5">
        <f>IF('Tabulka klientů 2023'!$AV227='Hlavní stránka'!EU$1,1,0)</f>
        <v>0</v>
      </c>
      <c r="FF223" s="5">
        <f t="shared" si="11"/>
        <v>0</v>
      </c>
      <c r="FG223" s="2">
        <f t="shared" si="23"/>
        <v>0</v>
      </c>
    </row>
    <row r="224" spans="1:163" ht="1.5" hidden="1" customHeight="1" x14ac:dyDescent="0.25">
      <c r="A224" s="4"/>
      <c r="B224" s="4"/>
      <c r="C224" s="4"/>
      <c r="D224" s="4"/>
      <c r="E224" s="4"/>
      <c r="F224" s="4"/>
      <c r="G224" s="4"/>
      <c r="H224" s="5">
        <f>IF('Tabulka klientů 2023'!$R228='Hlavní stránka'!$H$1,1,0)</f>
        <v>0</v>
      </c>
      <c r="I224" s="5">
        <f>IF('Tabulka klientů 2023'!$U228='Hlavní stránka'!$H$1,1,0)</f>
        <v>0</v>
      </c>
      <c r="J224" s="5">
        <f>IF('Tabulka klientů 2023'!$X228='Hlavní stránka'!$H$1,1,0)</f>
        <v>0</v>
      </c>
      <c r="K224" s="5">
        <f>IF('Tabulka klientů 2023'!$AA228='Hlavní stránka'!$H$1,1,0)</f>
        <v>0</v>
      </c>
      <c r="L224" s="5">
        <f>IF('Tabulka klientů 2023'!$AD228='Hlavní stránka'!$H$1,1,0)</f>
        <v>0</v>
      </c>
      <c r="M224" s="5">
        <f>IF('Tabulka klientů 2023'!$AG228='Hlavní stránka'!$H$1,1,0)</f>
        <v>0</v>
      </c>
      <c r="N224" s="5">
        <f>IF('Tabulka klientů 2023'!$AJ228='Hlavní stránka'!$H$1,1,0)</f>
        <v>0</v>
      </c>
      <c r="O224" s="5">
        <f>IF('Tabulka klientů 2023'!$AM228='Hlavní stránka'!$H$1,1,0)</f>
        <v>0</v>
      </c>
      <c r="P224" s="5">
        <f>IF('Tabulka klientů 2023'!$AP228='Hlavní stránka'!$H$1,1,0)</f>
        <v>0</v>
      </c>
      <c r="Q224" s="5">
        <f>IF('Tabulka klientů 2023'!$AS228='Hlavní stránka'!$H$1,1,0)</f>
        <v>0</v>
      </c>
      <c r="R224" s="5">
        <f>IF('Tabulka klientů 2023'!$AV228='Hlavní stránka'!$H$1,1,0)</f>
        <v>0</v>
      </c>
      <c r="S224" s="5">
        <f t="shared" si="0"/>
        <v>0</v>
      </c>
      <c r="T224" s="2">
        <f t="shared" si="12"/>
        <v>0</v>
      </c>
      <c r="U224" s="5">
        <f>IF('Tabulka klientů 2023'!$R228='Hlavní stránka'!U$1,1,0)</f>
        <v>0</v>
      </c>
      <c r="V224" s="5">
        <f>IF('Tabulka klientů 2023'!$U228='Hlavní stránka'!U$1,1,0)</f>
        <v>0</v>
      </c>
      <c r="W224" s="5">
        <f>IF('Tabulka klientů 2023'!$X228='Hlavní stránka'!U$1,1,0)</f>
        <v>0</v>
      </c>
      <c r="X224" s="5">
        <f>IF('Tabulka klientů 2023'!$AA228='Hlavní stránka'!U$1,1,0)</f>
        <v>0</v>
      </c>
      <c r="Y224" s="5">
        <f>IF('Tabulka klientů 2023'!$AD228='Hlavní stránka'!U$1,1,0)</f>
        <v>0</v>
      </c>
      <c r="Z224" s="5">
        <f>IF('Tabulka klientů 2023'!$AG228='Hlavní stránka'!U$1,1,0)</f>
        <v>0</v>
      </c>
      <c r="AA224" s="5">
        <f>IF('Tabulka klientů 2023'!$AJ228='Hlavní stránka'!U$1,1,0)</f>
        <v>0</v>
      </c>
      <c r="AB224" s="5">
        <f>IF('Tabulka klientů 2023'!$AM228='Hlavní stránka'!U$1,1,0)</f>
        <v>0</v>
      </c>
      <c r="AC224" s="5">
        <f>IF('Tabulka klientů 2023'!$AP228='Hlavní stránka'!U$1,1,0)</f>
        <v>0</v>
      </c>
      <c r="AD224" s="5">
        <f>IF('Tabulka klientů 2023'!$AS228='Hlavní stránka'!U$1,1,0)</f>
        <v>0</v>
      </c>
      <c r="AE224" s="5">
        <f>IF('Tabulka klientů 2023'!$AV228='Hlavní stránka'!U$1,1,0)</f>
        <v>0</v>
      </c>
      <c r="AF224" s="5">
        <f t="shared" si="1"/>
        <v>0</v>
      </c>
      <c r="AG224" s="2">
        <f t="shared" si="13"/>
        <v>0</v>
      </c>
      <c r="AH224" s="5">
        <f>IF('Tabulka klientů 2023'!$R228='Hlavní stránka'!AH$1,1,0)</f>
        <v>0</v>
      </c>
      <c r="AI224" s="5">
        <f>IF('Tabulka klientů 2023'!$U228='Hlavní stránka'!AH$1,1,0)</f>
        <v>0</v>
      </c>
      <c r="AJ224" s="5">
        <f>IF('Tabulka klientů 2023'!$X228='Hlavní stránka'!AH$1,1,0)</f>
        <v>0</v>
      </c>
      <c r="AK224" s="5">
        <f>IF('Tabulka klientů 2023'!$AA228='Hlavní stránka'!AH$1,1,0)</f>
        <v>0</v>
      </c>
      <c r="AL224" s="5">
        <f>IF('Tabulka klientů 2023'!$AD228='Hlavní stránka'!AH$1,1,0)</f>
        <v>0</v>
      </c>
      <c r="AM224" s="5">
        <f>IF('Tabulka klientů 2023'!$AG228='Hlavní stránka'!AH$1,1,0)</f>
        <v>0</v>
      </c>
      <c r="AN224" s="5">
        <f>IF('Tabulka klientů 2023'!$AJ228='Hlavní stránka'!AH$1,1,0)</f>
        <v>0</v>
      </c>
      <c r="AO224" s="5">
        <f>IF('Tabulka klientů 2023'!$AM228='Hlavní stránka'!AH$1,1,0)</f>
        <v>0</v>
      </c>
      <c r="AP224" s="5">
        <f>IF('Tabulka klientů 2023'!$AP228='Hlavní stránka'!AH$1,1,0)</f>
        <v>0</v>
      </c>
      <c r="AQ224" s="5">
        <f>IF('Tabulka klientů 2023'!$AS228='Hlavní stránka'!AH$1,1,0)</f>
        <v>0</v>
      </c>
      <c r="AR224" s="5">
        <f>IF('Tabulka klientů 2023'!$AV228='Hlavní stránka'!AH$1,1,0)</f>
        <v>0</v>
      </c>
      <c r="AS224" s="5">
        <f t="shared" si="2"/>
        <v>0</v>
      </c>
      <c r="AT224" s="2">
        <f t="shared" si="14"/>
        <v>0</v>
      </c>
      <c r="AU224" s="5">
        <f>IF('Tabulka klientů 2023'!$R228='Hlavní stránka'!AU$1,1,0)</f>
        <v>0</v>
      </c>
      <c r="AV224" s="5">
        <f>IF('Tabulka klientů 2023'!$U228='Hlavní stránka'!AU$1,1,0)</f>
        <v>0</v>
      </c>
      <c r="AW224" s="5">
        <f>IF('Tabulka klientů 2023'!$X228='Hlavní stránka'!AU$1,1,0)</f>
        <v>0</v>
      </c>
      <c r="AX224" s="5">
        <f>IF('Tabulka klientů 2023'!$AA228='Hlavní stránka'!AU$1,1,0)</f>
        <v>0</v>
      </c>
      <c r="AY224" s="5">
        <f>IF('Tabulka klientů 2023'!$AD228='Hlavní stránka'!AU$1,1,0)</f>
        <v>0</v>
      </c>
      <c r="AZ224" s="5">
        <f>IF('Tabulka klientů 2023'!$AG228='Hlavní stránka'!AU$1,1,0)</f>
        <v>0</v>
      </c>
      <c r="BA224" s="5">
        <f>IF('Tabulka klientů 2023'!$AJ228='Hlavní stránka'!AU$1,1,0)</f>
        <v>0</v>
      </c>
      <c r="BB224" s="5">
        <f>IF('Tabulka klientů 2023'!$AM228='Hlavní stránka'!AU$1,1,0)</f>
        <v>0</v>
      </c>
      <c r="BC224" s="5">
        <f>IF('Tabulka klientů 2023'!$AP228='Hlavní stránka'!AU$1,1,0)</f>
        <v>0</v>
      </c>
      <c r="BD224" s="5">
        <f>IF('Tabulka klientů 2023'!$AS228='Hlavní stránka'!AU$1,1,0)</f>
        <v>0</v>
      </c>
      <c r="BE224" s="5">
        <f>IF('Tabulka klientů 2023'!$AV228='Hlavní stránka'!AU$1,1,0)</f>
        <v>0</v>
      </c>
      <c r="BF224" s="5">
        <f t="shared" si="3"/>
        <v>0</v>
      </c>
      <c r="BG224" s="2">
        <f t="shared" si="15"/>
        <v>0</v>
      </c>
      <c r="BH224" s="5">
        <f>IF('Tabulka klientů 2023'!$R228='Hlavní stránka'!BH$1,1,0)</f>
        <v>0</v>
      </c>
      <c r="BI224" s="5">
        <f>IF('Tabulka klientů 2023'!$U228='Hlavní stránka'!BH$1,1,0)</f>
        <v>0</v>
      </c>
      <c r="BJ224" s="5">
        <f>IF('Tabulka klientů 2023'!$X228='Hlavní stránka'!BH$1,1,0)</f>
        <v>0</v>
      </c>
      <c r="BK224" s="5">
        <f>IF('Tabulka klientů 2023'!$AA228='Hlavní stránka'!BH$1,1,0)</f>
        <v>0</v>
      </c>
      <c r="BL224" s="5">
        <f>IF('Tabulka klientů 2023'!$AD228='Hlavní stránka'!BH$1,1,0)</f>
        <v>0</v>
      </c>
      <c r="BM224" s="5">
        <f>IF('Tabulka klientů 2023'!$AG228='Hlavní stránka'!BH$1,1,0)</f>
        <v>0</v>
      </c>
      <c r="BN224" s="5">
        <f>IF('Tabulka klientů 2023'!$AJ228='Hlavní stránka'!BH$1,1,0)</f>
        <v>0</v>
      </c>
      <c r="BO224" s="5">
        <f>IF('Tabulka klientů 2023'!$AM228='Hlavní stránka'!BH$1,1,0)</f>
        <v>0</v>
      </c>
      <c r="BP224" s="5">
        <f>IF('Tabulka klientů 2023'!$AP228='Hlavní stránka'!BH$1,1,0)</f>
        <v>0</v>
      </c>
      <c r="BQ224" s="5">
        <f>IF('Tabulka klientů 2023'!$AS228='Hlavní stránka'!BH$1,1,0)</f>
        <v>0</v>
      </c>
      <c r="BR224" s="5">
        <f>IF('Tabulka klientů 2023'!$AV228='Hlavní stránka'!BH$1,1,0)</f>
        <v>0</v>
      </c>
      <c r="BS224" s="5">
        <f t="shared" si="4"/>
        <v>0</v>
      </c>
      <c r="BT224" s="2">
        <f t="shared" si="16"/>
        <v>0</v>
      </c>
      <c r="BU224" s="5">
        <f>IF('Tabulka klientů 2023'!$R228='Hlavní stránka'!BU$1,1,0)</f>
        <v>0</v>
      </c>
      <c r="BV224" s="5">
        <f>IF('Tabulka klientů 2023'!$U228='Hlavní stránka'!BU$1,1,0)</f>
        <v>0</v>
      </c>
      <c r="BW224" s="5">
        <f>IF('Tabulka klientů 2023'!$X228='Hlavní stránka'!BU$1,1,0)</f>
        <v>0</v>
      </c>
      <c r="BX224" s="5">
        <f>IF('Tabulka klientů 2023'!$AA228='Hlavní stránka'!BU$1,1,0)</f>
        <v>0</v>
      </c>
      <c r="BY224" s="5">
        <f>IF('Tabulka klientů 2023'!$AD228='Hlavní stránka'!BU$1,1,0)</f>
        <v>0</v>
      </c>
      <c r="BZ224" s="5">
        <f>IF('Tabulka klientů 2023'!$AG228='Hlavní stránka'!BU$1,1,0)</f>
        <v>0</v>
      </c>
      <c r="CA224" s="5">
        <f>IF('Tabulka klientů 2023'!$AJ228='Hlavní stránka'!BU$1,1,0)</f>
        <v>0</v>
      </c>
      <c r="CB224" s="5">
        <f>IF('Tabulka klientů 2023'!$AM228='Hlavní stránka'!BU$1,1,0)</f>
        <v>0</v>
      </c>
      <c r="CC224" s="5">
        <f>IF('Tabulka klientů 2023'!$AP228='Hlavní stránka'!BU$1,1,0)</f>
        <v>0</v>
      </c>
      <c r="CD224" s="5">
        <f>IF('Tabulka klientů 2023'!$AS228='Hlavní stránka'!BU$1,1,0)</f>
        <v>0</v>
      </c>
      <c r="CE224" s="5">
        <f>IF('Tabulka klientů 2023'!$AV228='Hlavní stránka'!BU$1,1,0)</f>
        <v>0</v>
      </c>
      <c r="CF224" s="5">
        <f t="shared" si="5"/>
        <v>0</v>
      </c>
      <c r="CG224" s="2">
        <f t="shared" si="17"/>
        <v>0</v>
      </c>
      <c r="CH224" s="5">
        <f>IF('Tabulka klientů 2023'!$R228='Hlavní stránka'!CH$1,1,0)</f>
        <v>0</v>
      </c>
      <c r="CI224" s="5">
        <f>IF('Tabulka klientů 2023'!$U228='Hlavní stránka'!CH$1,1,0)</f>
        <v>0</v>
      </c>
      <c r="CJ224" s="5">
        <f>IF('Tabulka klientů 2023'!$X228='Hlavní stránka'!CH$1,1,0)</f>
        <v>0</v>
      </c>
      <c r="CK224" s="5">
        <f>IF('Tabulka klientů 2023'!$AA228='Hlavní stránka'!CH$1,1,0)</f>
        <v>0</v>
      </c>
      <c r="CL224" s="5">
        <f>IF('Tabulka klientů 2023'!$AD228='Hlavní stránka'!CH$1,1,0)</f>
        <v>0</v>
      </c>
      <c r="CM224" s="5">
        <f>IF('Tabulka klientů 2023'!$AG228='Hlavní stránka'!CH$1,1,0)</f>
        <v>0</v>
      </c>
      <c r="CN224" s="5">
        <f>IF('Tabulka klientů 2023'!$AJ228='Hlavní stránka'!CH$1,1,0)</f>
        <v>0</v>
      </c>
      <c r="CO224" s="5">
        <f>IF('Tabulka klientů 2023'!$AM228='Hlavní stránka'!CH$1,1,0)</f>
        <v>0</v>
      </c>
      <c r="CP224" s="5">
        <f>IF('Tabulka klientů 2023'!$AP228='Hlavní stránka'!CH$1,1,0)</f>
        <v>0</v>
      </c>
      <c r="CQ224" s="5">
        <f>IF('Tabulka klientů 2023'!$AS228='Hlavní stránka'!CH$1,1,0)</f>
        <v>0</v>
      </c>
      <c r="CR224" s="5">
        <f>IF('Tabulka klientů 2023'!$AV228='Hlavní stránka'!CH$1,1,0)</f>
        <v>0</v>
      </c>
      <c r="CS224" s="5">
        <f t="shared" si="6"/>
        <v>0</v>
      </c>
      <c r="CT224" s="2">
        <f t="shared" si="18"/>
        <v>0</v>
      </c>
      <c r="CU224" s="5">
        <f>IF('Tabulka klientů 2023'!$R228='Hlavní stránka'!CU$1,1,0)</f>
        <v>0</v>
      </c>
      <c r="CV224" s="5">
        <f>IF('Tabulka klientů 2023'!$U228='Hlavní stránka'!CU$1,1,0)</f>
        <v>0</v>
      </c>
      <c r="CW224" s="5">
        <f>IF('Tabulka klientů 2023'!$X228='Hlavní stránka'!CU$1,1,0)</f>
        <v>0</v>
      </c>
      <c r="CX224" s="5">
        <f>IF('Tabulka klientů 2023'!$AA228='Hlavní stránka'!CU$1,1,0)</f>
        <v>0</v>
      </c>
      <c r="CY224" s="5">
        <f>IF('Tabulka klientů 2023'!$AD228='Hlavní stránka'!CU$1,1,0)</f>
        <v>0</v>
      </c>
      <c r="CZ224" s="5">
        <f>IF('Tabulka klientů 2023'!$AG228='Hlavní stránka'!CU$1,1,0)</f>
        <v>0</v>
      </c>
      <c r="DA224" s="5">
        <f>IF('Tabulka klientů 2023'!$AJ228='Hlavní stránka'!CU$1,1,0)</f>
        <v>0</v>
      </c>
      <c r="DB224" s="5">
        <f>IF('Tabulka klientů 2023'!$AM228='Hlavní stránka'!CU$1,1,0)</f>
        <v>0</v>
      </c>
      <c r="DC224" s="5">
        <f>IF('Tabulka klientů 2023'!$AP228='Hlavní stránka'!CU$1,1,0)</f>
        <v>0</v>
      </c>
      <c r="DD224" s="5">
        <f>IF('Tabulka klientů 2023'!$AS228='Hlavní stránka'!CU$1,1,0)</f>
        <v>0</v>
      </c>
      <c r="DE224" s="5">
        <f>IF('Tabulka klientů 2023'!$AV228='Hlavní stránka'!CU$1,1,0)</f>
        <v>0</v>
      </c>
      <c r="DF224" s="5">
        <f t="shared" si="7"/>
        <v>0</v>
      </c>
      <c r="DG224" s="2">
        <f t="shared" si="19"/>
        <v>0</v>
      </c>
      <c r="DH224" s="5">
        <f>IF('Tabulka klientů 2023'!$R228='Hlavní stránka'!DH$1,1,0)</f>
        <v>0</v>
      </c>
      <c r="DI224" s="5">
        <f>IF('Tabulka klientů 2023'!$U228='Hlavní stránka'!DH$1,1,0)</f>
        <v>0</v>
      </c>
      <c r="DJ224" s="5">
        <f>IF('Tabulka klientů 2023'!$X228='Hlavní stránka'!DH$1,1,0)</f>
        <v>0</v>
      </c>
      <c r="DK224" s="5">
        <f>IF('Tabulka klientů 2023'!$AA228='Hlavní stránka'!DH$1,1,0)</f>
        <v>0</v>
      </c>
      <c r="DL224" s="5">
        <f>IF('Tabulka klientů 2023'!$AD228='Hlavní stránka'!DH$1,1,0)</f>
        <v>0</v>
      </c>
      <c r="DM224" s="5">
        <f>IF('Tabulka klientů 2023'!$AG228='Hlavní stránka'!DH$1,1,0)</f>
        <v>0</v>
      </c>
      <c r="DN224" s="5">
        <f>IF('Tabulka klientů 2023'!$AJ228='Hlavní stránka'!DH$1,1,0)</f>
        <v>0</v>
      </c>
      <c r="DO224" s="5">
        <f>IF('Tabulka klientů 2023'!$AM228='Hlavní stránka'!DH$1,1,0)</f>
        <v>0</v>
      </c>
      <c r="DP224" s="5">
        <f>IF('Tabulka klientů 2023'!$AP228='Hlavní stránka'!DH$1,1,0)</f>
        <v>0</v>
      </c>
      <c r="DQ224" s="5">
        <f>IF('Tabulka klientů 2023'!$AS228='Hlavní stránka'!DH$1,1,0)</f>
        <v>0</v>
      </c>
      <c r="DR224" s="5">
        <f>IF('Tabulka klientů 2023'!$AV228='Hlavní stránka'!DH$1,1,0)</f>
        <v>0</v>
      </c>
      <c r="DS224" s="5">
        <f t="shared" si="8"/>
        <v>0</v>
      </c>
      <c r="DT224" s="2">
        <f t="shared" si="20"/>
        <v>0</v>
      </c>
      <c r="DU224" s="5">
        <f>IF('Tabulka klientů 2023'!$R228='Hlavní stránka'!DU$1,1,0)</f>
        <v>0</v>
      </c>
      <c r="DV224" s="5">
        <f>IF('Tabulka klientů 2023'!$U228='Hlavní stránka'!DU$1,1,0)</f>
        <v>0</v>
      </c>
      <c r="DW224" s="5">
        <f>IF('Tabulka klientů 2023'!$X228='Hlavní stránka'!DU$1,1,0)</f>
        <v>0</v>
      </c>
      <c r="DX224" s="5">
        <f>IF('Tabulka klientů 2023'!$AA228='Hlavní stránka'!DU$1,1,0)</f>
        <v>0</v>
      </c>
      <c r="DY224" s="5">
        <f>IF('Tabulka klientů 2023'!$AD228='Hlavní stránka'!DU$1,1,0)</f>
        <v>0</v>
      </c>
      <c r="DZ224" s="5">
        <f>IF('Tabulka klientů 2023'!$AG228='Hlavní stránka'!DU$1,1,0)</f>
        <v>0</v>
      </c>
      <c r="EA224" s="5">
        <f>IF('Tabulka klientů 2023'!$AJ228='Hlavní stránka'!DU$1,1,0)</f>
        <v>0</v>
      </c>
      <c r="EB224" s="5">
        <f>IF('Tabulka klientů 2023'!$AM228='Hlavní stránka'!DU$1,1,0)</f>
        <v>0</v>
      </c>
      <c r="EC224" s="5">
        <f>IF('Tabulka klientů 2023'!$AP228='Hlavní stránka'!DU$1,1,0)</f>
        <v>0</v>
      </c>
      <c r="ED224" s="5">
        <f>IF('Tabulka klientů 2023'!$AS228='Hlavní stránka'!DU$1,1,0)</f>
        <v>0</v>
      </c>
      <c r="EE224" s="5">
        <f>IF('Tabulka klientů 2023'!$AV228='Hlavní stránka'!DU$1,1,0)</f>
        <v>0</v>
      </c>
      <c r="EF224" s="5">
        <f t="shared" si="9"/>
        <v>0</v>
      </c>
      <c r="EG224" s="2">
        <f t="shared" si="21"/>
        <v>0</v>
      </c>
      <c r="EH224" s="5">
        <f>IF('Tabulka klientů 2023'!$R228='Hlavní stránka'!EH$1,1,0)</f>
        <v>0</v>
      </c>
      <c r="EI224" s="5">
        <f>IF('Tabulka klientů 2023'!$U228='Hlavní stránka'!EH$1,1,0)</f>
        <v>0</v>
      </c>
      <c r="EJ224" s="5">
        <f>IF('Tabulka klientů 2023'!$X228='Hlavní stránka'!EH$1,1,0)</f>
        <v>0</v>
      </c>
      <c r="EK224" s="5">
        <f>IF('Tabulka klientů 2023'!$AA228='Hlavní stránka'!EH$1,1,0)</f>
        <v>0</v>
      </c>
      <c r="EL224" s="5">
        <f>IF('Tabulka klientů 2023'!$AD228='Hlavní stránka'!EH$1,1,0)</f>
        <v>0</v>
      </c>
      <c r="EM224" s="5">
        <f>IF('Tabulka klientů 2023'!$AG228='Hlavní stránka'!EH$1,1,0)</f>
        <v>0</v>
      </c>
      <c r="EN224" s="5">
        <f>IF('Tabulka klientů 2023'!$AJ228='Hlavní stránka'!EH$1,1,0)</f>
        <v>0</v>
      </c>
      <c r="EO224" s="5">
        <f>IF('Tabulka klientů 2023'!$AM228='Hlavní stránka'!EH$1,1,0)</f>
        <v>0</v>
      </c>
      <c r="EP224" s="5">
        <f>IF('Tabulka klientů 2023'!$AP228='Hlavní stránka'!EH$1,1,0)</f>
        <v>0</v>
      </c>
      <c r="EQ224" s="5">
        <f>IF('Tabulka klientů 2023'!$AS228='Hlavní stránka'!EH$1,1,0)</f>
        <v>0</v>
      </c>
      <c r="ER224" s="5">
        <f>IF('Tabulka klientů 2023'!$AV228='Hlavní stránka'!EH$1,1,0)</f>
        <v>0</v>
      </c>
      <c r="ES224" s="5">
        <f t="shared" si="10"/>
        <v>0</v>
      </c>
      <c r="ET224" s="2">
        <f t="shared" si="22"/>
        <v>0</v>
      </c>
      <c r="EU224" s="5">
        <f>IF('Tabulka klientů 2023'!$R228='Hlavní stránka'!EU$1,1,0)</f>
        <v>0</v>
      </c>
      <c r="EV224" s="5">
        <f>IF('Tabulka klientů 2023'!$U228='Hlavní stránka'!EU$1,1,0)</f>
        <v>0</v>
      </c>
      <c r="EW224" s="5">
        <f>IF('Tabulka klientů 2023'!$X228='Hlavní stránka'!EU$1,1,0)</f>
        <v>0</v>
      </c>
      <c r="EX224" s="5">
        <f>IF('Tabulka klientů 2023'!$AA228='Hlavní stránka'!EU$1,1,0)</f>
        <v>0</v>
      </c>
      <c r="EY224" s="5">
        <f>IF('Tabulka klientů 2023'!$AD228='Hlavní stránka'!EU$1,1,0)</f>
        <v>0</v>
      </c>
      <c r="EZ224" s="5">
        <f>IF('Tabulka klientů 2023'!$AG228='Hlavní stránka'!EU$1,1,0)</f>
        <v>0</v>
      </c>
      <c r="FA224" s="5">
        <f>IF('Tabulka klientů 2023'!$AJ228='Hlavní stránka'!EU$1,1,0)</f>
        <v>0</v>
      </c>
      <c r="FB224" s="5">
        <f>IF('Tabulka klientů 2023'!$AM228='Hlavní stránka'!EU$1,1,0)</f>
        <v>0</v>
      </c>
      <c r="FC224" s="5">
        <f>IF('Tabulka klientů 2023'!$AP228='Hlavní stránka'!EU$1,1,0)</f>
        <v>0</v>
      </c>
      <c r="FD224" s="5">
        <f>IF('Tabulka klientů 2023'!$AS228='Hlavní stránka'!EU$1,1,0)</f>
        <v>0</v>
      </c>
      <c r="FE224" s="5">
        <f>IF('Tabulka klientů 2023'!$AV228='Hlavní stránka'!EU$1,1,0)</f>
        <v>0</v>
      </c>
      <c r="FF224" s="5">
        <f t="shared" si="11"/>
        <v>0</v>
      </c>
      <c r="FG224" s="2">
        <f t="shared" si="23"/>
        <v>0</v>
      </c>
    </row>
    <row r="225" spans="1:163" ht="1.5" hidden="1" customHeight="1" x14ac:dyDescent="0.25">
      <c r="A225" s="4"/>
      <c r="B225" s="4"/>
      <c r="C225" s="4"/>
      <c r="D225" s="4"/>
      <c r="E225" s="4"/>
      <c r="F225" s="4"/>
      <c r="G225" s="4"/>
      <c r="H225" s="5">
        <f>IF('Tabulka klientů 2023'!$R229='Hlavní stránka'!$H$1,1,0)</f>
        <v>0</v>
      </c>
      <c r="I225" s="5">
        <f>IF('Tabulka klientů 2023'!$U229='Hlavní stránka'!$H$1,1,0)</f>
        <v>0</v>
      </c>
      <c r="J225" s="5">
        <f>IF('Tabulka klientů 2023'!$X229='Hlavní stránka'!$H$1,1,0)</f>
        <v>0</v>
      </c>
      <c r="K225" s="5">
        <f>IF('Tabulka klientů 2023'!$AA229='Hlavní stránka'!$H$1,1,0)</f>
        <v>0</v>
      </c>
      <c r="L225" s="5">
        <f>IF('Tabulka klientů 2023'!$AD229='Hlavní stránka'!$H$1,1,0)</f>
        <v>0</v>
      </c>
      <c r="M225" s="5">
        <f>IF('Tabulka klientů 2023'!$AG229='Hlavní stránka'!$H$1,1,0)</f>
        <v>0</v>
      </c>
      <c r="N225" s="5">
        <f>IF('Tabulka klientů 2023'!$AJ229='Hlavní stránka'!$H$1,1,0)</f>
        <v>0</v>
      </c>
      <c r="O225" s="5">
        <f>IF('Tabulka klientů 2023'!$AM229='Hlavní stránka'!$H$1,1,0)</f>
        <v>0</v>
      </c>
      <c r="P225" s="5">
        <f>IF('Tabulka klientů 2023'!$AP229='Hlavní stránka'!$H$1,1,0)</f>
        <v>0</v>
      </c>
      <c r="Q225" s="5">
        <f>IF('Tabulka klientů 2023'!$AS229='Hlavní stránka'!$H$1,1,0)</f>
        <v>0</v>
      </c>
      <c r="R225" s="5">
        <f>IF('Tabulka klientů 2023'!$AV229='Hlavní stránka'!$H$1,1,0)</f>
        <v>0</v>
      </c>
      <c r="S225" s="5">
        <f t="shared" si="0"/>
        <v>0</v>
      </c>
      <c r="T225" s="2">
        <f t="shared" si="12"/>
        <v>0</v>
      </c>
      <c r="U225" s="5">
        <f>IF('Tabulka klientů 2023'!$R229='Hlavní stránka'!U$1,1,0)</f>
        <v>0</v>
      </c>
      <c r="V225" s="5">
        <f>IF('Tabulka klientů 2023'!$U229='Hlavní stránka'!U$1,1,0)</f>
        <v>0</v>
      </c>
      <c r="W225" s="5">
        <f>IF('Tabulka klientů 2023'!$X229='Hlavní stránka'!U$1,1,0)</f>
        <v>0</v>
      </c>
      <c r="X225" s="5">
        <f>IF('Tabulka klientů 2023'!$AA229='Hlavní stránka'!U$1,1,0)</f>
        <v>0</v>
      </c>
      <c r="Y225" s="5">
        <f>IF('Tabulka klientů 2023'!$AD229='Hlavní stránka'!U$1,1,0)</f>
        <v>0</v>
      </c>
      <c r="Z225" s="5">
        <f>IF('Tabulka klientů 2023'!$AG229='Hlavní stránka'!U$1,1,0)</f>
        <v>0</v>
      </c>
      <c r="AA225" s="5">
        <f>IF('Tabulka klientů 2023'!$AJ229='Hlavní stránka'!U$1,1,0)</f>
        <v>0</v>
      </c>
      <c r="AB225" s="5">
        <f>IF('Tabulka klientů 2023'!$AM229='Hlavní stránka'!U$1,1,0)</f>
        <v>0</v>
      </c>
      <c r="AC225" s="5">
        <f>IF('Tabulka klientů 2023'!$AP229='Hlavní stránka'!U$1,1,0)</f>
        <v>0</v>
      </c>
      <c r="AD225" s="5">
        <f>IF('Tabulka klientů 2023'!$AS229='Hlavní stránka'!U$1,1,0)</f>
        <v>0</v>
      </c>
      <c r="AE225" s="5">
        <f>IF('Tabulka klientů 2023'!$AV229='Hlavní stránka'!U$1,1,0)</f>
        <v>0</v>
      </c>
      <c r="AF225" s="5">
        <f t="shared" si="1"/>
        <v>0</v>
      </c>
      <c r="AG225" s="2">
        <f t="shared" si="13"/>
        <v>0</v>
      </c>
      <c r="AH225" s="5">
        <f>IF('Tabulka klientů 2023'!$R229='Hlavní stránka'!AH$1,1,0)</f>
        <v>0</v>
      </c>
      <c r="AI225" s="5">
        <f>IF('Tabulka klientů 2023'!$U229='Hlavní stránka'!AH$1,1,0)</f>
        <v>0</v>
      </c>
      <c r="AJ225" s="5">
        <f>IF('Tabulka klientů 2023'!$X229='Hlavní stránka'!AH$1,1,0)</f>
        <v>0</v>
      </c>
      <c r="AK225" s="5">
        <f>IF('Tabulka klientů 2023'!$AA229='Hlavní stránka'!AH$1,1,0)</f>
        <v>0</v>
      </c>
      <c r="AL225" s="5">
        <f>IF('Tabulka klientů 2023'!$AD229='Hlavní stránka'!AH$1,1,0)</f>
        <v>0</v>
      </c>
      <c r="AM225" s="5">
        <f>IF('Tabulka klientů 2023'!$AG229='Hlavní stránka'!AH$1,1,0)</f>
        <v>0</v>
      </c>
      <c r="AN225" s="5">
        <f>IF('Tabulka klientů 2023'!$AJ229='Hlavní stránka'!AH$1,1,0)</f>
        <v>0</v>
      </c>
      <c r="AO225" s="5">
        <f>IF('Tabulka klientů 2023'!$AM229='Hlavní stránka'!AH$1,1,0)</f>
        <v>0</v>
      </c>
      <c r="AP225" s="5">
        <f>IF('Tabulka klientů 2023'!$AP229='Hlavní stránka'!AH$1,1,0)</f>
        <v>0</v>
      </c>
      <c r="AQ225" s="5">
        <f>IF('Tabulka klientů 2023'!$AS229='Hlavní stránka'!AH$1,1,0)</f>
        <v>0</v>
      </c>
      <c r="AR225" s="5">
        <f>IF('Tabulka klientů 2023'!$AV229='Hlavní stránka'!AH$1,1,0)</f>
        <v>0</v>
      </c>
      <c r="AS225" s="5">
        <f t="shared" si="2"/>
        <v>0</v>
      </c>
      <c r="AT225" s="2">
        <f t="shared" si="14"/>
        <v>0</v>
      </c>
      <c r="AU225" s="5">
        <f>IF('Tabulka klientů 2023'!$R229='Hlavní stránka'!AU$1,1,0)</f>
        <v>0</v>
      </c>
      <c r="AV225" s="5">
        <f>IF('Tabulka klientů 2023'!$U229='Hlavní stránka'!AU$1,1,0)</f>
        <v>0</v>
      </c>
      <c r="AW225" s="5">
        <f>IF('Tabulka klientů 2023'!$X229='Hlavní stránka'!AU$1,1,0)</f>
        <v>0</v>
      </c>
      <c r="AX225" s="5">
        <f>IF('Tabulka klientů 2023'!$AA229='Hlavní stránka'!AU$1,1,0)</f>
        <v>0</v>
      </c>
      <c r="AY225" s="5">
        <f>IF('Tabulka klientů 2023'!$AD229='Hlavní stránka'!AU$1,1,0)</f>
        <v>0</v>
      </c>
      <c r="AZ225" s="5">
        <f>IF('Tabulka klientů 2023'!$AG229='Hlavní stránka'!AU$1,1,0)</f>
        <v>0</v>
      </c>
      <c r="BA225" s="5">
        <f>IF('Tabulka klientů 2023'!$AJ229='Hlavní stránka'!AU$1,1,0)</f>
        <v>0</v>
      </c>
      <c r="BB225" s="5">
        <f>IF('Tabulka klientů 2023'!$AM229='Hlavní stránka'!AU$1,1,0)</f>
        <v>0</v>
      </c>
      <c r="BC225" s="5">
        <f>IF('Tabulka klientů 2023'!$AP229='Hlavní stránka'!AU$1,1,0)</f>
        <v>0</v>
      </c>
      <c r="BD225" s="5">
        <f>IF('Tabulka klientů 2023'!$AS229='Hlavní stránka'!AU$1,1,0)</f>
        <v>0</v>
      </c>
      <c r="BE225" s="5">
        <f>IF('Tabulka klientů 2023'!$AV229='Hlavní stránka'!AU$1,1,0)</f>
        <v>0</v>
      </c>
      <c r="BF225" s="5">
        <f t="shared" si="3"/>
        <v>0</v>
      </c>
      <c r="BG225" s="2">
        <f t="shared" si="15"/>
        <v>0</v>
      </c>
      <c r="BH225" s="5">
        <f>IF('Tabulka klientů 2023'!$R229='Hlavní stránka'!BH$1,1,0)</f>
        <v>0</v>
      </c>
      <c r="BI225" s="5">
        <f>IF('Tabulka klientů 2023'!$U229='Hlavní stránka'!BH$1,1,0)</f>
        <v>0</v>
      </c>
      <c r="BJ225" s="5">
        <f>IF('Tabulka klientů 2023'!$X229='Hlavní stránka'!BH$1,1,0)</f>
        <v>0</v>
      </c>
      <c r="BK225" s="5">
        <f>IF('Tabulka klientů 2023'!$AA229='Hlavní stránka'!BH$1,1,0)</f>
        <v>0</v>
      </c>
      <c r="BL225" s="5">
        <f>IF('Tabulka klientů 2023'!$AD229='Hlavní stránka'!BH$1,1,0)</f>
        <v>0</v>
      </c>
      <c r="BM225" s="5">
        <f>IF('Tabulka klientů 2023'!$AG229='Hlavní stránka'!BH$1,1,0)</f>
        <v>0</v>
      </c>
      <c r="BN225" s="5">
        <f>IF('Tabulka klientů 2023'!$AJ229='Hlavní stránka'!BH$1,1,0)</f>
        <v>0</v>
      </c>
      <c r="BO225" s="5">
        <f>IF('Tabulka klientů 2023'!$AM229='Hlavní stránka'!BH$1,1,0)</f>
        <v>0</v>
      </c>
      <c r="BP225" s="5">
        <f>IF('Tabulka klientů 2023'!$AP229='Hlavní stránka'!BH$1,1,0)</f>
        <v>0</v>
      </c>
      <c r="BQ225" s="5">
        <f>IF('Tabulka klientů 2023'!$AS229='Hlavní stránka'!BH$1,1,0)</f>
        <v>0</v>
      </c>
      <c r="BR225" s="5">
        <f>IF('Tabulka klientů 2023'!$AV229='Hlavní stránka'!BH$1,1,0)</f>
        <v>0</v>
      </c>
      <c r="BS225" s="5">
        <f t="shared" si="4"/>
        <v>0</v>
      </c>
      <c r="BT225" s="2">
        <f t="shared" si="16"/>
        <v>0</v>
      </c>
      <c r="BU225" s="5">
        <f>IF('Tabulka klientů 2023'!$R229='Hlavní stránka'!BU$1,1,0)</f>
        <v>0</v>
      </c>
      <c r="BV225" s="5">
        <f>IF('Tabulka klientů 2023'!$U229='Hlavní stránka'!BU$1,1,0)</f>
        <v>0</v>
      </c>
      <c r="BW225" s="5">
        <f>IF('Tabulka klientů 2023'!$X229='Hlavní stránka'!BU$1,1,0)</f>
        <v>0</v>
      </c>
      <c r="BX225" s="5">
        <f>IF('Tabulka klientů 2023'!$AA229='Hlavní stránka'!BU$1,1,0)</f>
        <v>0</v>
      </c>
      <c r="BY225" s="5">
        <f>IF('Tabulka klientů 2023'!$AD229='Hlavní stránka'!BU$1,1,0)</f>
        <v>0</v>
      </c>
      <c r="BZ225" s="5">
        <f>IF('Tabulka klientů 2023'!$AG229='Hlavní stránka'!BU$1,1,0)</f>
        <v>0</v>
      </c>
      <c r="CA225" s="5">
        <f>IF('Tabulka klientů 2023'!$AJ229='Hlavní stránka'!BU$1,1,0)</f>
        <v>0</v>
      </c>
      <c r="CB225" s="5">
        <f>IF('Tabulka klientů 2023'!$AM229='Hlavní stránka'!BU$1,1,0)</f>
        <v>0</v>
      </c>
      <c r="CC225" s="5">
        <f>IF('Tabulka klientů 2023'!$AP229='Hlavní stránka'!BU$1,1,0)</f>
        <v>0</v>
      </c>
      <c r="CD225" s="5">
        <f>IF('Tabulka klientů 2023'!$AS229='Hlavní stránka'!BU$1,1,0)</f>
        <v>0</v>
      </c>
      <c r="CE225" s="5">
        <f>IF('Tabulka klientů 2023'!$AV229='Hlavní stránka'!BU$1,1,0)</f>
        <v>0</v>
      </c>
      <c r="CF225" s="5">
        <f t="shared" si="5"/>
        <v>0</v>
      </c>
      <c r="CG225" s="2">
        <f t="shared" si="17"/>
        <v>0</v>
      </c>
      <c r="CH225" s="5">
        <f>IF('Tabulka klientů 2023'!$R229='Hlavní stránka'!CH$1,1,0)</f>
        <v>0</v>
      </c>
      <c r="CI225" s="5">
        <f>IF('Tabulka klientů 2023'!$U229='Hlavní stránka'!CH$1,1,0)</f>
        <v>0</v>
      </c>
      <c r="CJ225" s="5">
        <f>IF('Tabulka klientů 2023'!$X229='Hlavní stránka'!CH$1,1,0)</f>
        <v>0</v>
      </c>
      <c r="CK225" s="5">
        <f>IF('Tabulka klientů 2023'!$AA229='Hlavní stránka'!CH$1,1,0)</f>
        <v>0</v>
      </c>
      <c r="CL225" s="5">
        <f>IF('Tabulka klientů 2023'!$AD229='Hlavní stránka'!CH$1,1,0)</f>
        <v>0</v>
      </c>
      <c r="CM225" s="5">
        <f>IF('Tabulka klientů 2023'!$AG229='Hlavní stránka'!CH$1,1,0)</f>
        <v>0</v>
      </c>
      <c r="CN225" s="5">
        <f>IF('Tabulka klientů 2023'!$AJ229='Hlavní stránka'!CH$1,1,0)</f>
        <v>0</v>
      </c>
      <c r="CO225" s="5">
        <f>IF('Tabulka klientů 2023'!$AM229='Hlavní stránka'!CH$1,1,0)</f>
        <v>0</v>
      </c>
      <c r="CP225" s="5">
        <f>IF('Tabulka klientů 2023'!$AP229='Hlavní stránka'!CH$1,1,0)</f>
        <v>0</v>
      </c>
      <c r="CQ225" s="5">
        <f>IF('Tabulka klientů 2023'!$AS229='Hlavní stránka'!CH$1,1,0)</f>
        <v>0</v>
      </c>
      <c r="CR225" s="5">
        <f>IF('Tabulka klientů 2023'!$AV229='Hlavní stránka'!CH$1,1,0)</f>
        <v>0</v>
      </c>
      <c r="CS225" s="5">
        <f t="shared" si="6"/>
        <v>0</v>
      </c>
      <c r="CT225" s="2">
        <f t="shared" si="18"/>
        <v>0</v>
      </c>
      <c r="CU225" s="5">
        <f>IF('Tabulka klientů 2023'!$R229='Hlavní stránka'!CU$1,1,0)</f>
        <v>0</v>
      </c>
      <c r="CV225" s="5">
        <f>IF('Tabulka klientů 2023'!$U229='Hlavní stránka'!CU$1,1,0)</f>
        <v>0</v>
      </c>
      <c r="CW225" s="5">
        <f>IF('Tabulka klientů 2023'!$X229='Hlavní stránka'!CU$1,1,0)</f>
        <v>0</v>
      </c>
      <c r="CX225" s="5">
        <f>IF('Tabulka klientů 2023'!$AA229='Hlavní stránka'!CU$1,1,0)</f>
        <v>0</v>
      </c>
      <c r="CY225" s="5">
        <f>IF('Tabulka klientů 2023'!$AD229='Hlavní stránka'!CU$1,1,0)</f>
        <v>0</v>
      </c>
      <c r="CZ225" s="5">
        <f>IF('Tabulka klientů 2023'!$AG229='Hlavní stránka'!CU$1,1,0)</f>
        <v>0</v>
      </c>
      <c r="DA225" s="5">
        <f>IF('Tabulka klientů 2023'!$AJ229='Hlavní stránka'!CU$1,1,0)</f>
        <v>0</v>
      </c>
      <c r="DB225" s="5">
        <f>IF('Tabulka klientů 2023'!$AM229='Hlavní stránka'!CU$1,1,0)</f>
        <v>0</v>
      </c>
      <c r="DC225" s="5">
        <f>IF('Tabulka klientů 2023'!$AP229='Hlavní stránka'!CU$1,1,0)</f>
        <v>0</v>
      </c>
      <c r="DD225" s="5">
        <f>IF('Tabulka klientů 2023'!$AS229='Hlavní stránka'!CU$1,1,0)</f>
        <v>0</v>
      </c>
      <c r="DE225" s="5">
        <f>IF('Tabulka klientů 2023'!$AV229='Hlavní stránka'!CU$1,1,0)</f>
        <v>0</v>
      </c>
      <c r="DF225" s="5">
        <f t="shared" si="7"/>
        <v>0</v>
      </c>
      <c r="DG225" s="2">
        <f t="shared" si="19"/>
        <v>0</v>
      </c>
      <c r="DH225" s="5">
        <f>IF('Tabulka klientů 2023'!$R229='Hlavní stránka'!DH$1,1,0)</f>
        <v>0</v>
      </c>
      <c r="DI225" s="5">
        <f>IF('Tabulka klientů 2023'!$U229='Hlavní stránka'!DH$1,1,0)</f>
        <v>0</v>
      </c>
      <c r="DJ225" s="5">
        <f>IF('Tabulka klientů 2023'!$X229='Hlavní stránka'!DH$1,1,0)</f>
        <v>0</v>
      </c>
      <c r="DK225" s="5">
        <f>IF('Tabulka klientů 2023'!$AA229='Hlavní stránka'!DH$1,1,0)</f>
        <v>0</v>
      </c>
      <c r="DL225" s="5">
        <f>IF('Tabulka klientů 2023'!$AD229='Hlavní stránka'!DH$1,1,0)</f>
        <v>0</v>
      </c>
      <c r="DM225" s="5">
        <f>IF('Tabulka klientů 2023'!$AG229='Hlavní stránka'!DH$1,1,0)</f>
        <v>0</v>
      </c>
      <c r="DN225" s="5">
        <f>IF('Tabulka klientů 2023'!$AJ229='Hlavní stránka'!DH$1,1,0)</f>
        <v>0</v>
      </c>
      <c r="DO225" s="5">
        <f>IF('Tabulka klientů 2023'!$AM229='Hlavní stránka'!DH$1,1,0)</f>
        <v>0</v>
      </c>
      <c r="DP225" s="5">
        <f>IF('Tabulka klientů 2023'!$AP229='Hlavní stránka'!DH$1,1,0)</f>
        <v>0</v>
      </c>
      <c r="DQ225" s="5">
        <f>IF('Tabulka klientů 2023'!$AS229='Hlavní stránka'!DH$1,1,0)</f>
        <v>0</v>
      </c>
      <c r="DR225" s="5">
        <f>IF('Tabulka klientů 2023'!$AV229='Hlavní stránka'!DH$1,1,0)</f>
        <v>0</v>
      </c>
      <c r="DS225" s="5">
        <f t="shared" si="8"/>
        <v>0</v>
      </c>
      <c r="DT225" s="2">
        <f t="shared" si="20"/>
        <v>0</v>
      </c>
      <c r="DU225" s="5">
        <f>IF('Tabulka klientů 2023'!$R229='Hlavní stránka'!DU$1,1,0)</f>
        <v>0</v>
      </c>
      <c r="DV225" s="5">
        <f>IF('Tabulka klientů 2023'!$U229='Hlavní stránka'!DU$1,1,0)</f>
        <v>0</v>
      </c>
      <c r="DW225" s="5">
        <f>IF('Tabulka klientů 2023'!$X229='Hlavní stránka'!DU$1,1,0)</f>
        <v>0</v>
      </c>
      <c r="DX225" s="5">
        <f>IF('Tabulka klientů 2023'!$AA229='Hlavní stránka'!DU$1,1,0)</f>
        <v>0</v>
      </c>
      <c r="DY225" s="5">
        <f>IF('Tabulka klientů 2023'!$AD229='Hlavní stránka'!DU$1,1,0)</f>
        <v>0</v>
      </c>
      <c r="DZ225" s="5">
        <f>IF('Tabulka klientů 2023'!$AG229='Hlavní stránka'!DU$1,1,0)</f>
        <v>0</v>
      </c>
      <c r="EA225" s="5">
        <f>IF('Tabulka klientů 2023'!$AJ229='Hlavní stránka'!DU$1,1,0)</f>
        <v>0</v>
      </c>
      <c r="EB225" s="5">
        <f>IF('Tabulka klientů 2023'!$AM229='Hlavní stránka'!DU$1,1,0)</f>
        <v>0</v>
      </c>
      <c r="EC225" s="5">
        <f>IF('Tabulka klientů 2023'!$AP229='Hlavní stránka'!DU$1,1,0)</f>
        <v>0</v>
      </c>
      <c r="ED225" s="5">
        <f>IF('Tabulka klientů 2023'!$AS229='Hlavní stránka'!DU$1,1,0)</f>
        <v>0</v>
      </c>
      <c r="EE225" s="5">
        <f>IF('Tabulka klientů 2023'!$AV229='Hlavní stránka'!DU$1,1,0)</f>
        <v>0</v>
      </c>
      <c r="EF225" s="5">
        <f t="shared" si="9"/>
        <v>0</v>
      </c>
      <c r="EG225" s="2">
        <f t="shared" si="21"/>
        <v>0</v>
      </c>
      <c r="EH225" s="5">
        <f>IF('Tabulka klientů 2023'!$R229='Hlavní stránka'!EH$1,1,0)</f>
        <v>0</v>
      </c>
      <c r="EI225" s="5">
        <f>IF('Tabulka klientů 2023'!$U229='Hlavní stránka'!EH$1,1,0)</f>
        <v>0</v>
      </c>
      <c r="EJ225" s="5">
        <f>IF('Tabulka klientů 2023'!$X229='Hlavní stránka'!EH$1,1,0)</f>
        <v>0</v>
      </c>
      <c r="EK225" s="5">
        <f>IF('Tabulka klientů 2023'!$AA229='Hlavní stránka'!EH$1,1,0)</f>
        <v>0</v>
      </c>
      <c r="EL225" s="5">
        <f>IF('Tabulka klientů 2023'!$AD229='Hlavní stránka'!EH$1,1,0)</f>
        <v>0</v>
      </c>
      <c r="EM225" s="5">
        <f>IF('Tabulka klientů 2023'!$AG229='Hlavní stránka'!EH$1,1,0)</f>
        <v>0</v>
      </c>
      <c r="EN225" s="5">
        <f>IF('Tabulka klientů 2023'!$AJ229='Hlavní stránka'!EH$1,1,0)</f>
        <v>0</v>
      </c>
      <c r="EO225" s="5">
        <f>IF('Tabulka klientů 2023'!$AM229='Hlavní stránka'!EH$1,1,0)</f>
        <v>0</v>
      </c>
      <c r="EP225" s="5">
        <f>IF('Tabulka klientů 2023'!$AP229='Hlavní stránka'!EH$1,1,0)</f>
        <v>0</v>
      </c>
      <c r="EQ225" s="5">
        <f>IF('Tabulka klientů 2023'!$AS229='Hlavní stránka'!EH$1,1,0)</f>
        <v>0</v>
      </c>
      <c r="ER225" s="5">
        <f>IF('Tabulka klientů 2023'!$AV229='Hlavní stránka'!EH$1,1,0)</f>
        <v>0</v>
      </c>
      <c r="ES225" s="5">
        <f t="shared" si="10"/>
        <v>0</v>
      </c>
      <c r="ET225" s="2">
        <f t="shared" si="22"/>
        <v>0</v>
      </c>
      <c r="EU225" s="5">
        <f>IF('Tabulka klientů 2023'!$R229='Hlavní stránka'!EU$1,1,0)</f>
        <v>0</v>
      </c>
      <c r="EV225" s="5">
        <f>IF('Tabulka klientů 2023'!$U229='Hlavní stránka'!EU$1,1,0)</f>
        <v>0</v>
      </c>
      <c r="EW225" s="5">
        <f>IF('Tabulka klientů 2023'!$X229='Hlavní stránka'!EU$1,1,0)</f>
        <v>0</v>
      </c>
      <c r="EX225" s="5">
        <f>IF('Tabulka klientů 2023'!$AA229='Hlavní stránka'!EU$1,1,0)</f>
        <v>0</v>
      </c>
      <c r="EY225" s="5">
        <f>IF('Tabulka klientů 2023'!$AD229='Hlavní stránka'!EU$1,1,0)</f>
        <v>0</v>
      </c>
      <c r="EZ225" s="5">
        <f>IF('Tabulka klientů 2023'!$AG229='Hlavní stránka'!EU$1,1,0)</f>
        <v>0</v>
      </c>
      <c r="FA225" s="5">
        <f>IF('Tabulka klientů 2023'!$AJ229='Hlavní stránka'!EU$1,1,0)</f>
        <v>0</v>
      </c>
      <c r="FB225" s="5">
        <f>IF('Tabulka klientů 2023'!$AM229='Hlavní stránka'!EU$1,1,0)</f>
        <v>0</v>
      </c>
      <c r="FC225" s="5">
        <f>IF('Tabulka klientů 2023'!$AP229='Hlavní stránka'!EU$1,1,0)</f>
        <v>0</v>
      </c>
      <c r="FD225" s="5">
        <f>IF('Tabulka klientů 2023'!$AS229='Hlavní stránka'!EU$1,1,0)</f>
        <v>0</v>
      </c>
      <c r="FE225" s="5">
        <f>IF('Tabulka klientů 2023'!$AV229='Hlavní stránka'!EU$1,1,0)</f>
        <v>0</v>
      </c>
      <c r="FF225" s="5">
        <f t="shared" si="11"/>
        <v>0</v>
      </c>
      <c r="FG225" s="2">
        <f t="shared" si="23"/>
        <v>0</v>
      </c>
    </row>
    <row r="226" spans="1:163" ht="1.5" hidden="1" customHeight="1" x14ac:dyDescent="0.25">
      <c r="A226" s="4"/>
      <c r="B226" s="4"/>
      <c r="C226" s="4"/>
      <c r="D226" s="4"/>
      <c r="E226" s="4"/>
      <c r="F226" s="4"/>
      <c r="G226" s="4"/>
      <c r="H226" s="5">
        <f>IF('Tabulka klientů 2023'!$R230='Hlavní stránka'!$H$1,1,0)</f>
        <v>0</v>
      </c>
      <c r="I226" s="5">
        <f>IF('Tabulka klientů 2023'!$U230='Hlavní stránka'!$H$1,1,0)</f>
        <v>0</v>
      </c>
      <c r="J226" s="5">
        <f>IF('Tabulka klientů 2023'!$X230='Hlavní stránka'!$H$1,1,0)</f>
        <v>0</v>
      </c>
      <c r="K226" s="5">
        <f>IF('Tabulka klientů 2023'!$AA230='Hlavní stránka'!$H$1,1,0)</f>
        <v>0</v>
      </c>
      <c r="L226" s="5">
        <f>IF('Tabulka klientů 2023'!$AD230='Hlavní stránka'!$H$1,1,0)</f>
        <v>0</v>
      </c>
      <c r="M226" s="5">
        <f>IF('Tabulka klientů 2023'!$AG230='Hlavní stránka'!$H$1,1,0)</f>
        <v>0</v>
      </c>
      <c r="N226" s="5">
        <f>IF('Tabulka klientů 2023'!$AJ230='Hlavní stránka'!$H$1,1,0)</f>
        <v>0</v>
      </c>
      <c r="O226" s="5">
        <f>IF('Tabulka klientů 2023'!$AM230='Hlavní stránka'!$H$1,1,0)</f>
        <v>0</v>
      </c>
      <c r="P226" s="5">
        <f>IF('Tabulka klientů 2023'!$AP230='Hlavní stránka'!$H$1,1,0)</f>
        <v>0</v>
      </c>
      <c r="Q226" s="5">
        <f>IF('Tabulka klientů 2023'!$AS230='Hlavní stránka'!$H$1,1,0)</f>
        <v>0</v>
      </c>
      <c r="R226" s="5">
        <f>IF('Tabulka klientů 2023'!$AV230='Hlavní stránka'!$H$1,1,0)</f>
        <v>0</v>
      </c>
      <c r="S226" s="5">
        <f t="shared" si="0"/>
        <v>0</v>
      </c>
      <c r="T226" s="2">
        <f t="shared" si="12"/>
        <v>0</v>
      </c>
      <c r="U226" s="5">
        <f>IF('Tabulka klientů 2023'!$R230='Hlavní stránka'!U$1,1,0)</f>
        <v>0</v>
      </c>
      <c r="V226" s="5">
        <f>IF('Tabulka klientů 2023'!$U230='Hlavní stránka'!U$1,1,0)</f>
        <v>0</v>
      </c>
      <c r="W226" s="5">
        <f>IF('Tabulka klientů 2023'!$X230='Hlavní stránka'!U$1,1,0)</f>
        <v>0</v>
      </c>
      <c r="X226" s="5">
        <f>IF('Tabulka klientů 2023'!$AA230='Hlavní stránka'!U$1,1,0)</f>
        <v>0</v>
      </c>
      <c r="Y226" s="5">
        <f>IF('Tabulka klientů 2023'!$AD230='Hlavní stránka'!U$1,1,0)</f>
        <v>0</v>
      </c>
      <c r="Z226" s="5">
        <f>IF('Tabulka klientů 2023'!$AG230='Hlavní stránka'!U$1,1,0)</f>
        <v>0</v>
      </c>
      <c r="AA226" s="5">
        <f>IF('Tabulka klientů 2023'!$AJ230='Hlavní stránka'!U$1,1,0)</f>
        <v>0</v>
      </c>
      <c r="AB226" s="5">
        <f>IF('Tabulka klientů 2023'!$AM230='Hlavní stránka'!U$1,1,0)</f>
        <v>0</v>
      </c>
      <c r="AC226" s="5">
        <f>IF('Tabulka klientů 2023'!$AP230='Hlavní stránka'!U$1,1,0)</f>
        <v>0</v>
      </c>
      <c r="AD226" s="5">
        <f>IF('Tabulka klientů 2023'!$AS230='Hlavní stránka'!U$1,1,0)</f>
        <v>0</v>
      </c>
      <c r="AE226" s="5">
        <f>IF('Tabulka klientů 2023'!$AV230='Hlavní stránka'!U$1,1,0)</f>
        <v>0</v>
      </c>
      <c r="AF226" s="5">
        <f t="shared" si="1"/>
        <v>0</v>
      </c>
      <c r="AG226" s="2">
        <f t="shared" si="13"/>
        <v>0</v>
      </c>
      <c r="AH226" s="5">
        <f>IF('Tabulka klientů 2023'!$R230='Hlavní stránka'!AH$1,1,0)</f>
        <v>0</v>
      </c>
      <c r="AI226" s="5">
        <f>IF('Tabulka klientů 2023'!$U230='Hlavní stránka'!AH$1,1,0)</f>
        <v>0</v>
      </c>
      <c r="AJ226" s="5">
        <f>IF('Tabulka klientů 2023'!$X230='Hlavní stránka'!AH$1,1,0)</f>
        <v>0</v>
      </c>
      <c r="AK226" s="5">
        <f>IF('Tabulka klientů 2023'!$AA230='Hlavní stránka'!AH$1,1,0)</f>
        <v>0</v>
      </c>
      <c r="AL226" s="5">
        <f>IF('Tabulka klientů 2023'!$AD230='Hlavní stránka'!AH$1,1,0)</f>
        <v>0</v>
      </c>
      <c r="AM226" s="5">
        <f>IF('Tabulka klientů 2023'!$AG230='Hlavní stránka'!AH$1,1,0)</f>
        <v>0</v>
      </c>
      <c r="AN226" s="5">
        <f>IF('Tabulka klientů 2023'!$AJ230='Hlavní stránka'!AH$1,1,0)</f>
        <v>0</v>
      </c>
      <c r="AO226" s="5">
        <f>IF('Tabulka klientů 2023'!$AM230='Hlavní stránka'!AH$1,1,0)</f>
        <v>0</v>
      </c>
      <c r="AP226" s="5">
        <f>IF('Tabulka klientů 2023'!$AP230='Hlavní stránka'!AH$1,1,0)</f>
        <v>0</v>
      </c>
      <c r="AQ226" s="5">
        <f>IF('Tabulka klientů 2023'!$AS230='Hlavní stránka'!AH$1,1,0)</f>
        <v>0</v>
      </c>
      <c r="AR226" s="5">
        <f>IF('Tabulka klientů 2023'!$AV230='Hlavní stránka'!AH$1,1,0)</f>
        <v>0</v>
      </c>
      <c r="AS226" s="5">
        <f t="shared" si="2"/>
        <v>0</v>
      </c>
      <c r="AT226" s="2">
        <f t="shared" si="14"/>
        <v>0</v>
      </c>
      <c r="AU226" s="5">
        <f>IF('Tabulka klientů 2023'!$R230='Hlavní stránka'!AU$1,1,0)</f>
        <v>0</v>
      </c>
      <c r="AV226" s="5">
        <f>IF('Tabulka klientů 2023'!$U230='Hlavní stránka'!AU$1,1,0)</f>
        <v>0</v>
      </c>
      <c r="AW226" s="5">
        <f>IF('Tabulka klientů 2023'!$X230='Hlavní stránka'!AU$1,1,0)</f>
        <v>0</v>
      </c>
      <c r="AX226" s="5">
        <f>IF('Tabulka klientů 2023'!$AA230='Hlavní stránka'!AU$1,1,0)</f>
        <v>0</v>
      </c>
      <c r="AY226" s="5">
        <f>IF('Tabulka klientů 2023'!$AD230='Hlavní stránka'!AU$1,1,0)</f>
        <v>0</v>
      </c>
      <c r="AZ226" s="5">
        <f>IF('Tabulka klientů 2023'!$AG230='Hlavní stránka'!AU$1,1,0)</f>
        <v>0</v>
      </c>
      <c r="BA226" s="5">
        <f>IF('Tabulka klientů 2023'!$AJ230='Hlavní stránka'!AU$1,1,0)</f>
        <v>0</v>
      </c>
      <c r="BB226" s="5">
        <f>IF('Tabulka klientů 2023'!$AM230='Hlavní stránka'!AU$1,1,0)</f>
        <v>0</v>
      </c>
      <c r="BC226" s="5">
        <f>IF('Tabulka klientů 2023'!$AP230='Hlavní stránka'!AU$1,1,0)</f>
        <v>0</v>
      </c>
      <c r="BD226" s="5">
        <f>IF('Tabulka klientů 2023'!$AS230='Hlavní stránka'!AU$1,1,0)</f>
        <v>0</v>
      </c>
      <c r="BE226" s="5">
        <f>IF('Tabulka klientů 2023'!$AV230='Hlavní stránka'!AU$1,1,0)</f>
        <v>0</v>
      </c>
      <c r="BF226" s="5">
        <f t="shared" si="3"/>
        <v>0</v>
      </c>
      <c r="BG226" s="2">
        <f t="shared" si="15"/>
        <v>0</v>
      </c>
      <c r="BH226" s="5">
        <f>IF('Tabulka klientů 2023'!$R230='Hlavní stránka'!BH$1,1,0)</f>
        <v>0</v>
      </c>
      <c r="BI226" s="5">
        <f>IF('Tabulka klientů 2023'!$U230='Hlavní stránka'!BH$1,1,0)</f>
        <v>0</v>
      </c>
      <c r="BJ226" s="5">
        <f>IF('Tabulka klientů 2023'!$X230='Hlavní stránka'!BH$1,1,0)</f>
        <v>0</v>
      </c>
      <c r="BK226" s="5">
        <f>IF('Tabulka klientů 2023'!$AA230='Hlavní stránka'!BH$1,1,0)</f>
        <v>0</v>
      </c>
      <c r="BL226" s="5">
        <f>IF('Tabulka klientů 2023'!$AD230='Hlavní stránka'!BH$1,1,0)</f>
        <v>0</v>
      </c>
      <c r="BM226" s="5">
        <f>IF('Tabulka klientů 2023'!$AG230='Hlavní stránka'!BH$1,1,0)</f>
        <v>0</v>
      </c>
      <c r="BN226" s="5">
        <f>IF('Tabulka klientů 2023'!$AJ230='Hlavní stránka'!BH$1,1,0)</f>
        <v>0</v>
      </c>
      <c r="BO226" s="5">
        <f>IF('Tabulka klientů 2023'!$AM230='Hlavní stránka'!BH$1,1,0)</f>
        <v>0</v>
      </c>
      <c r="BP226" s="5">
        <f>IF('Tabulka klientů 2023'!$AP230='Hlavní stránka'!BH$1,1,0)</f>
        <v>0</v>
      </c>
      <c r="BQ226" s="5">
        <f>IF('Tabulka klientů 2023'!$AS230='Hlavní stránka'!BH$1,1,0)</f>
        <v>0</v>
      </c>
      <c r="BR226" s="5">
        <f>IF('Tabulka klientů 2023'!$AV230='Hlavní stránka'!BH$1,1,0)</f>
        <v>0</v>
      </c>
      <c r="BS226" s="5">
        <f t="shared" si="4"/>
        <v>0</v>
      </c>
      <c r="BT226" s="2">
        <f t="shared" si="16"/>
        <v>0</v>
      </c>
      <c r="BU226" s="5">
        <f>IF('Tabulka klientů 2023'!$R230='Hlavní stránka'!BU$1,1,0)</f>
        <v>0</v>
      </c>
      <c r="BV226" s="5">
        <f>IF('Tabulka klientů 2023'!$U230='Hlavní stránka'!BU$1,1,0)</f>
        <v>0</v>
      </c>
      <c r="BW226" s="5">
        <f>IF('Tabulka klientů 2023'!$X230='Hlavní stránka'!BU$1,1,0)</f>
        <v>0</v>
      </c>
      <c r="BX226" s="5">
        <f>IF('Tabulka klientů 2023'!$AA230='Hlavní stránka'!BU$1,1,0)</f>
        <v>0</v>
      </c>
      <c r="BY226" s="5">
        <f>IF('Tabulka klientů 2023'!$AD230='Hlavní stránka'!BU$1,1,0)</f>
        <v>0</v>
      </c>
      <c r="BZ226" s="5">
        <f>IF('Tabulka klientů 2023'!$AG230='Hlavní stránka'!BU$1,1,0)</f>
        <v>0</v>
      </c>
      <c r="CA226" s="5">
        <f>IF('Tabulka klientů 2023'!$AJ230='Hlavní stránka'!BU$1,1,0)</f>
        <v>0</v>
      </c>
      <c r="CB226" s="5">
        <f>IF('Tabulka klientů 2023'!$AM230='Hlavní stránka'!BU$1,1,0)</f>
        <v>0</v>
      </c>
      <c r="CC226" s="5">
        <f>IF('Tabulka klientů 2023'!$AP230='Hlavní stránka'!BU$1,1,0)</f>
        <v>0</v>
      </c>
      <c r="CD226" s="5">
        <f>IF('Tabulka klientů 2023'!$AS230='Hlavní stránka'!BU$1,1,0)</f>
        <v>0</v>
      </c>
      <c r="CE226" s="5">
        <f>IF('Tabulka klientů 2023'!$AV230='Hlavní stránka'!BU$1,1,0)</f>
        <v>0</v>
      </c>
      <c r="CF226" s="5">
        <f t="shared" si="5"/>
        <v>0</v>
      </c>
      <c r="CG226" s="2">
        <f t="shared" si="17"/>
        <v>0</v>
      </c>
      <c r="CH226" s="5">
        <f>IF('Tabulka klientů 2023'!$R230='Hlavní stránka'!CH$1,1,0)</f>
        <v>0</v>
      </c>
      <c r="CI226" s="5">
        <f>IF('Tabulka klientů 2023'!$U230='Hlavní stránka'!CH$1,1,0)</f>
        <v>0</v>
      </c>
      <c r="CJ226" s="5">
        <f>IF('Tabulka klientů 2023'!$X230='Hlavní stránka'!CH$1,1,0)</f>
        <v>0</v>
      </c>
      <c r="CK226" s="5">
        <f>IF('Tabulka klientů 2023'!$AA230='Hlavní stránka'!CH$1,1,0)</f>
        <v>0</v>
      </c>
      <c r="CL226" s="5">
        <f>IF('Tabulka klientů 2023'!$AD230='Hlavní stránka'!CH$1,1,0)</f>
        <v>0</v>
      </c>
      <c r="CM226" s="5">
        <f>IF('Tabulka klientů 2023'!$AG230='Hlavní stránka'!CH$1,1,0)</f>
        <v>0</v>
      </c>
      <c r="CN226" s="5">
        <f>IF('Tabulka klientů 2023'!$AJ230='Hlavní stránka'!CH$1,1,0)</f>
        <v>0</v>
      </c>
      <c r="CO226" s="5">
        <f>IF('Tabulka klientů 2023'!$AM230='Hlavní stránka'!CH$1,1,0)</f>
        <v>0</v>
      </c>
      <c r="CP226" s="5">
        <f>IF('Tabulka klientů 2023'!$AP230='Hlavní stránka'!CH$1,1,0)</f>
        <v>0</v>
      </c>
      <c r="CQ226" s="5">
        <f>IF('Tabulka klientů 2023'!$AS230='Hlavní stránka'!CH$1,1,0)</f>
        <v>0</v>
      </c>
      <c r="CR226" s="5">
        <f>IF('Tabulka klientů 2023'!$AV230='Hlavní stránka'!CH$1,1,0)</f>
        <v>0</v>
      </c>
      <c r="CS226" s="5">
        <f t="shared" si="6"/>
        <v>0</v>
      </c>
      <c r="CT226" s="2">
        <f t="shared" si="18"/>
        <v>0</v>
      </c>
      <c r="CU226" s="5">
        <f>IF('Tabulka klientů 2023'!$R230='Hlavní stránka'!CU$1,1,0)</f>
        <v>0</v>
      </c>
      <c r="CV226" s="5">
        <f>IF('Tabulka klientů 2023'!$U230='Hlavní stránka'!CU$1,1,0)</f>
        <v>0</v>
      </c>
      <c r="CW226" s="5">
        <f>IF('Tabulka klientů 2023'!$X230='Hlavní stránka'!CU$1,1,0)</f>
        <v>0</v>
      </c>
      <c r="CX226" s="5">
        <f>IF('Tabulka klientů 2023'!$AA230='Hlavní stránka'!CU$1,1,0)</f>
        <v>0</v>
      </c>
      <c r="CY226" s="5">
        <f>IF('Tabulka klientů 2023'!$AD230='Hlavní stránka'!CU$1,1,0)</f>
        <v>0</v>
      </c>
      <c r="CZ226" s="5">
        <f>IF('Tabulka klientů 2023'!$AG230='Hlavní stránka'!CU$1,1,0)</f>
        <v>0</v>
      </c>
      <c r="DA226" s="5">
        <f>IF('Tabulka klientů 2023'!$AJ230='Hlavní stránka'!CU$1,1,0)</f>
        <v>0</v>
      </c>
      <c r="DB226" s="5">
        <f>IF('Tabulka klientů 2023'!$AM230='Hlavní stránka'!CU$1,1,0)</f>
        <v>0</v>
      </c>
      <c r="DC226" s="5">
        <f>IF('Tabulka klientů 2023'!$AP230='Hlavní stránka'!CU$1,1,0)</f>
        <v>0</v>
      </c>
      <c r="DD226" s="5">
        <f>IF('Tabulka klientů 2023'!$AS230='Hlavní stránka'!CU$1,1,0)</f>
        <v>0</v>
      </c>
      <c r="DE226" s="5">
        <f>IF('Tabulka klientů 2023'!$AV230='Hlavní stránka'!CU$1,1,0)</f>
        <v>0</v>
      </c>
      <c r="DF226" s="5">
        <f t="shared" si="7"/>
        <v>0</v>
      </c>
      <c r="DG226" s="2">
        <f t="shared" si="19"/>
        <v>0</v>
      </c>
      <c r="DH226" s="5">
        <f>IF('Tabulka klientů 2023'!$R230='Hlavní stránka'!DH$1,1,0)</f>
        <v>0</v>
      </c>
      <c r="DI226" s="5">
        <f>IF('Tabulka klientů 2023'!$U230='Hlavní stránka'!DH$1,1,0)</f>
        <v>0</v>
      </c>
      <c r="DJ226" s="5">
        <f>IF('Tabulka klientů 2023'!$X230='Hlavní stránka'!DH$1,1,0)</f>
        <v>0</v>
      </c>
      <c r="DK226" s="5">
        <f>IF('Tabulka klientů 2023'!$AA230='Hlavní stránka'!DH$1,1,0)</f>
        <v>0</v>
      </c>
      <c r="DL226" s="5">
        <f>IF('Tabulka klientů 2023'!$AD230='Hlavní stránka'!DH$1,1,0)</f>
        <v>0</v>
      </c>
      <c r="DM226" s="5">
        <f>IF('Tabulka klientů 2023'!$AG230='Hlavní stránka'!DH$1,1,0)</f>
        <v>0</v>
      </c>
      <c r="DN226" s="5">
        <f>IF('Tabulka klientů 2023'!$AJ230='Hlavní stránka'!DH$1,1,0)</f>
        <v>0</v>
      </c>
      <c r="DO226" s="5">
        <f>IF('Tabulka klientů 2023'!$AM230='Hlavní stránka'!DH$1,1,0)</f>
        <v>0</v>
      </c>
      <c r="DP226" s="5">
        <f>IF('Tabulka klientů 2023'!$AP230='Hlavní stránka'!DH$1,1,0)</f>
        <v>0</v>
      </c>
      <c r="DQ226" s="5">
        <f>IF('Tabulka klientů 2023'!$AS230='Hlavní stránka'!DH$1,1,0)</f>
        <v>0</v>
      </c>
      <c r="DR226" s="5">
        <f>IF('Tabulka klientů 2023'!$AV230='Hlavní stránka'!DH$1,1,0)</f>
        <v>0</v>
      </c>
      <c r="DS226" s="5">
        <f t="shared" si="8"/>
        <v>0</v>
      </c>
      <c r="DT226" s="2">
        <f t="shared" si="20"/>
        <v>0</v>
      </c>
      <c r="DU226" s="5">
        <f>IF('Tabulka klientů 2023'!$R230='Hlavní stránka'!DU$1,1,0)</f>
        <v>0</v>
      </c>
      <c r="DV226" s="5">
        <f>IF('Tabulka klientů 2023'!$U230='Hlavní stránka'!DU$1,1,0)</f>
        <v>0</v>
      </c>
      <c r="DW226" s="5">
        <f>IF('Tabulka klientů 2023'!$X230='Hlavní stránka'!DU$1,1,0)</f>
        <v>0</v>
      </c>
      <c r="DX226" s="5">
        <f>IF('Tabulka klientů 2023'!$AA230='Hlavní stránka'!DU$1,1,0)</f>
        <v>0</v>
      </c>
      <c r="DY226" s="5">
        <f>IF('Tabulka klientů 2023'!$AD230='Hlavní stránka'!DU$1,1,0)</f>
        <v>0</v>
      </c>
      <c r="DZ226" s="5">
        <f>IF('Tabulka klientů 2023'!$AG230='Hlavní stránka'!DU$1,1,0)</f>
        <v>0</v>
      </c>
      <c r="EA226" s="5">
        <f>IF('Tabulka klientů 2023'!$AJ230='Hlavní stránka'!DU$1,1,0)</f>
        <v>0</v>
      </c>
      <c r="EB226" s="5">
        <f>IF('Tabulka klientů 2023'!$AM230='Hlavní stránka'!DU$1,1,0)</f>
        <v>0</v>
      </c>
      <c r="EC226" s="5">
        <f>IF('Tabulka klientů 2023'!$AP230='Hlavní stránka'!DU$1,1,0)</f>
        <v>0</v>
      </c>
      <c r="ED226" s="5">
        <f>IF('Tabulka klientů 2023'!$AS230='Hlavní stránka'!DU$1,1,0)</f>
        <v>0</v>
      </c>
      <c r="EE226" s="5">
        <f>IF('Tabulka klientů 2023'!$AV230='Hlavní stránka'!DU$1,1,0)</f>
        <v>0</v>
      </c>
      <c r="EF226" s="5">
        <f t="shared" si="9"/>
        <v>0</v>
      </c>
      <c r="EG226" s="2">
        <f t="shared" si="21"/>
        <v>0</v>
      </c>
      <c r="EH226" s="5">
        <f>IF('Tabulka klientů 2023'!$R230='Hlavní stránka'!EH$1,1,0)</f>
        <v>0</v>
      </c>
      <c r="EI226" s="5">
        <f>IF('Tabulka klientů 2023'!$U230='Hlavní stránka'!EH$1,1,0)</f>
        <v>0</v>
      </c>
      <c r="EJ226" s="5">
        <f>IF('Tabulka klientů 2023'!$X230='Hlavní stránka'!EH$1,1,0)</f>
        <v>0</v>
      </c>
      <c r="EK226" s="5">
        <f>IF('Tabulka klientů 2023'!$AA230='Hlavní stránka'!EH$1,1,0)</f>
        <v>0</v>
      </c>
      <c r="EL226" s="5">
        <f>IF('Tabulka klientů 2023'!$AD230='Hlavní stránka'!EH$1,1,0)</f>
        <v>0</v>
      </c>
      <c r="EM226" s="5">
        <f>IF('Tabulka klientů 2023'!$AG230='Hlavní stránka'!EH$1,1,0)</f>
        <v>0</v>
      </c>
      <c r="EN226" s="5">
        <f>IF('Tabulka klientů 2023'!$AJ230='Hlavní stránka'!EH$1,1,0)</f>
        <v>0</v>
      </c>
      <c r="EO226" s="5">
        <f>IF('Tabulka klientů 2023'!$AM230='Hlavní stránka'!EH$1,1,0)</f>
        <v>0</v>
      </c>
      <c r="EP226" s="5">
        <f>IF('Tabulka klientů 2023'!$AP230='Hlavní stránka'!EH$1,1,0)</f>
        <v>0</v>
      </c>
      <c r="EQ226" s="5">
        <f>IF('Tabulka klientů 2023'!$AS230='Hlavní stránka'!EH$1,1,0)</f>
        <v>0</v>
      </c>
      <c r="ER226" s="5">
        <f>IF('Tabulka klientů 2023'!$AV230='Hlavní stránka'!EH$1,1,0)</f>
        <v>0</v>
      </c>
      <c r="ES226" s="5">
        <f t="shared" si="10"/>
        <v>0</v>
      </c>
      <c r="ET226" s="2">
        <f t="shared" si="22"/>
        <v>0</v>
      </c>
      <c r="EU226" s="5">
        <f>IF('Tabulka klientů 2023'!$R230='Hlavní stránka'!EU$1,1,0)</f>
        <v>0</v>
      </c>
      <c r="EV226" s="5">
        <f>IF('Tabulka klientů 2023'!$U230='Hlavní stránka'!EU$1,1,0)</f>
        <v>0</v>
      </c>
      <c r="EW226" s="5">
        <f>IF('Tabulka klientů 2023'!$X230='Hlavní stránka'!EU$1,1,0)</f>
        <v>0</v>
      </c>
      <c r="EX226" s="5">
        <f>IF('Tabulka klientů 2023'!$AA230='Hlavní stránka'!EU$1,1,0)</f>
        <v>0</v>
      </c>
      <c r="EY226" s="5">
        <f>IF('Tabulka klientů 2023'!$AD230='Hlavní stránka'!EU$1,1,0)</f>
        <v>0</v>
      </c>
      <c r="EZ226" s="5">
        <f>IF('Tabulka klientů 2023'!$AG230='Hlavní stránka'!EU$1,1,0)</f>
        <v>0</v>
      </c>
      <c r="FA226" s="5">
        <f>IF('Tabulka klientů 2023'!$AJ230='Hlavní stránka'!EU$1,1,0)</f>
        <v>0</v>
      </c>
      <c r="FB226" s="5">
        <f>IF('Tabulka klientů 2023'!$AM230='Hlavní stránka'!EU$1,1,0)</f>
        <v>0</v>
      </c>
      <c r="FC226" s="5">
        <f>IF('Tabulka klientů 2023'!$AP230='Hlavní stránka'!EU$1,1,0)</f>
        <v>0</v>
      </c>
      <c r="FD226" s="5">
        <f>IF('Tabulka klientů 2023'!$AS230='Hlavní stránka'!EU$1,1,0)</f>
        <v>0</v>
      </c>
      <c r="FE226" s="5">
        <f>IF('Tabulka klientů 2023'!$AV230='Hlavní stránka'!EU$1,1,0)</f>
        <v>0</v>
      </c>
      <c r="FF226" s="5">
        <f t="shared" si="11"/>
        <v>0</v>
      </c>
      <c r="FG226" s="2">
        <f t="shared" si="23"/>
        <v>0</v>
      </c>
    </row>
    <row r="227" spans="1:163" ht="1.5" hidden="1" customHeight="1" x14ac:dyDescent="0.25">
      <c r="A227" s="4"/>
      <c r="B227" s="4"/>
      <c r="C227" s="4"/>
      <c r="D227" s="4"/>
      <c r="E227" s="4"/>
      <c r="F227" s="4"/>
      <c r="G227" s="4"/>
      <c r="H227" s="5">
        <f>IF('Tabulka klientů 2023'!$R231='Hlavní stránka'!$H$1,1,0)</f>
        <v>0</v>
      </c>
      <c r="I227" s="5">
        <f>IF('Tabulka klientů 2023'!$U231='Hlavní stránka'!$H$1,1,0)</f>
        <v>0</v>
      </c>
      <c r="J227" s="5">
        <f>IF('Tabulka klientů 2023'!$X231='Hlavní stránka'!$H$1,1,0)</f>
        <v>0</v>
      </c>
      <c r="K227" s="5">
        <f>IF('Tabulka klientů 2023'!$AA231='Hlavní stránka'!$H$1,1,0)</f>
        <v>0</v>
      </c>
      <c r="L227" s="5">
        <f>IF('Tabulka klientů 2023'!$AD231='Hlavní stránka'!$H$1,1,0)</f>
        <v>0</v>
      </c>
      <c r="M227" s="5">
        <f>IF('Tabulka klientů 2023'!$AG231='Hlavní stránka'!$H$1,1,0)</f>
        <v>0</v>
      </c>
      <c r="N227" s="5">
        <f>IF('Tabulka klientů 2023'!$AJ231='Hlavní stránka'!$H$1,1,0)</f>
        <v>0</v>
      </c>
      <c r="O227" s="5">
        <f>IF('Tabulka klientů 2023'!$AM231='Hlavní stránka'!$H$1,1,0)</f>
        <v>0</v>
      </c>
      <c r="P227" s="5">
        <f>IF('Tabulka klientů 2023'!$AP231='Hlavní stránka'!$H$1,1,0)</f>
        <v>0</v>
      </c>
      <c r="Q227" s="5">
        <f>IF('Tabulka klientů 2023'!$AS231='Hlavní stránka'!$H$1,1,0)</f>
        <v>0</v>
      </c>
      <c r="R227" s="5">
        <f>IF('Tabulka klientů 2023'!$AV231='Hlavní stránka'!$H$1,1,0)</f>
        <v>0</v>
      </c>
      <c r="S227" s="5">
        <f t="shared" si="0"/>
        <v>0</v>
      </c>
      <c r="T227" s="2">
        <f t="shared" si="12"/>
        <v>0</v>
      </c>
      <c r="U227" s="5">
        <f>IF('Tabulka klientů 2023'!$R231='Hlavní stránka'!U$1,1,0)</f>
        <v>0</v>
      </c>
      <c r="V227" s="5">
        <f>IF('Tabulka klientů 2023'!$U231='Hlavní stránka'!U$1,1,0)</f>
        <v>0</v>
      </c>
      <c r="W227" s="5">
        <f>IF('Tabulka klientů 2023'!$X231='Hlavní stránka'!U$1,1,0)</f>
        <v>0</v>
      </c>
      <c r="X227" s="5">
        <f>IF('Tabulka klientů 2023'!$AA231='Hlavní stránka'!U$1,1,0)</f>
        <v>0</v>
      </c>
      <c r="Y227" s="5">
        <f>IF('Tabulka klientů 2023'!$AD231='Hlavní stránka'!U$1,1,0)</f>
        <v>0</v>
      </c>
      <c r="Z227" s="5">
        <f>IF('Tabulka klientů 2023'!$AG231='Hlavní stránka'!U$1,1,0)</f>
        <v>0</v>
      </c>
      <c r="AA227" s="5">
        <f>IF('Tabulka klientů 2023'!$AJ231='Hlavní stránka'!U$1,1,0)</f>
        <v>0</v>
      </c>
      <c r="AB227" s="5">
        <f>IF('Tabulka klientů 2023'!$AM231='Hlavní stránka'!U$1,1,0)</f>
        <v>0</v>
      </c>
      <c r="AC227" s="5">
        <f>IF('Tabulka klientů 2023'!$AP231='Hlavní stránka'!U$1,1,0)</f>
        <v>0</v>
      </c>
      <c r="AD227" s="5">
        <f>IF('Tabulka klientů 2023'!$AS231='Hlavní stránka'!U$1,1,0)</f>
        <v>0</v>
      </c>
      <c r="AE227" s="5">
        <f>IF('Tabulka klientů 2023'!$AV231='Hlavní stránka'!U$1,1,0)</f>
        <v>0</v>
      </c>
      <c r="AF227" s="5">
        <f t="shared" si="1"/>
        <v>0</v>
      </c>
      <c r="AG227" s="2">
        <f t="shared" si="13"/>
        <v>0</v>
      </c>
      <c r="AH227" s="5">
        <f>IF('Tabulka klientů 2023'!$R231='Hlavní stránka'!AH$1,1,0)</f>
        <v>0</v>
      </c>
      <c r="AI227" s="5">
        <f>IF('Tabulka klientů 2023'!$U231='Hlavní stránka'!AH$1,1,0)</f>
        <v>0</v>
      </c>
      <c r="AJ227" s="5">
        <f>IF('Tabulka klientů 2023'!$X231='Hlavní stránka'!AH$1,1,0)</f>
        <v>0</v>
      </c>
      <c r="AK227" s="5">
        <f>IF('Tabulka klientů 2023'!$AA231='Hlavní stránka'!AH$1,1,0)</f>
        <v>0</v>
      </c>
      <c r="AL227" s="5">
        <f>IF('Tabulka klientů 2023'!$AD231='Hlavní stránka'!AH$1,1,0)</f>
        <v>0</v>
      </c>
      <c r="AM227" s="5">
        <f>IF('Tabulka klientů 2023'!$AG231='Hlavní stránka'!AH$1,1,0)</f>
        <v>0</v>
      </c>
      <c r="AN227" s="5">
        <f>IF('Tabulka klientů 2023'!$AJ231='Hlavní stránka'!AH$1,1,0)</f>
        <v>0</v>
      </c>
      <c r="AO227" s="5">
        <f>IF('Tabulka klientů 2023'!$AM231='Hlavní stránka'!AH$1,1,0)</f>
        <v>0</v>
      </c>
      <c r="AP227" s="5">
        <f>IF('Tabulka klientů 2023'!$AP231='Hlavní stránka'!AH$1,1,0)</f>
        <v>0</v>
      </c>
      <c r="AQ227" s="5">
        <f>IF('Tabulka klientů 2023'!$AS231='Hlavní stránka'!AH$1,1,0)</f>
        <v>0</v>
      </c>
      <c r="AR227" s="5">
        <f>IF('Tabulka klientů 2023'!$AV231='Hlavní stránka'!AH$1,1,0)</f>
        <v>0</v>
      </c>
      <c r="AS227" s="5">
        <f t="shared" si="2"/>
        <v>0</v>
      </c>
      <c r="AT227" s="2">
        <f t="shared" si="14"/>
        <v>0</v>
      </c>
      <c r="AU227" s="5">
        <f>IF('Tabulka klientů 2023'!$R231='Hlavní stránka'!AU$1,1,0)</f>
        <v>0</v>
      </c>
      <c r="AV227" s="5">
        <f>IF('Tabulka klientů 2023'!$U231='Hlavní stránka'!AU$1,1,0)</f>
        <v>0</v>
      </c>
      <c r="AW227" s="5">
        <f>IF('Tabulka klientů 2023'!$X231='Hlavní stránka'!AU$1,1,0)</f>
        <v>0</v>
      </c>
      <c r="AX227" s="5">
        <f>IF('Tabulka klientů 2023'!$AA231='Hlavní stránka'!AU$1,1,0)</f>
        <v>0</v>
      </c>
      <c r="AY227" s="5">
        <f>IF('Tabulka klientů 2023'!$AD231='Hlavní stránka'!AU$1,1,0)</f>
        <v>0</v>
      </c>
      <c r="AZ227" s="5">
        <f>IF('Tabulka klientů 2023'!$AG231='Hlavní stránka'!AU$1,1,0)</f>
        <v>0</v>
      </c>
      <c r="BA227" s="5">
        <f>IF('Tabulka klientů 2023'!$AJ231='Hlavní stránka'!AU$1,1,0)</f>
        <v>0</v>
      </c>
      <c r="BB227" s="5">
        <f>IF('Tabulka klientů 2023'!$AM231='Hlavní stránka'!AU$1,1,0)</f>
        <v>0</v>
      </c>
      <c r="BC227" s="5">
        <f>IF('Tabulka klientů 2023'!$AP231='Hlavní stránka'!AU$1,1,0)</f>
        <v>0</v>
      </c>
      <c r="BD227" s="5">
        <f>IF('Tabulka klientů 2023'!$AS231='Hlavní stránka'!AU$1,1,0)</f>
        <v>0</v>
      </c>
      <c r="BE227" s="5">
        <f>IF('Tabulka klientů 2023'!$AV231='Hlavní stránka'!AU$1,1,0)</f>
        <v>0</v>
      </c>
      <c r="BF227" s="5">
        <f t="shared" si="3"/>
        <v>0</v>
      </c>
      <c r="BG227" s="2">
        <f t="shared" si="15"/>
        <v>0</v>
      </c>
      <c r="BH227" s="5">
        <f>IF('Tabulka klientů 2023'!$R231='Hlavní stránka'!BH$1,1,0)</f>
        <v>0</v>
      </c>
      <c r="BI227" s="5">
        <f>IF('Tabulka klientů 2023'!$U231='Hlavní stránka'!BH$1,1,0)</f>
        <v>0</v>
      </c>
      <c r="BJ227" s="5">
        <f>IF('Tabulka klientů 2023'!$X231='Hlavní stránka'!BH$1,1,0)</f>
        <v>0</v>
      </c>
      <c r="BK227" s="5">
        <f>IF('Tabulka klientů 2023'!$AA231='Hlavní stránka'!BH$1,1,0)</f>
        <v>0</v>
      </c>
      <c r="BL227" s="5">
        <f>IF('Tabulka klientů 2023'!$AD231='Hlavní stránka'!BH$1,1,0)</f>
        <v>0</v>
      </c>
      <c r="BM227" s="5">
        <f>IF('Tabulka klientů 2023'!$AG231='Hlavní stránka'!BH$1,1,0)</f>
        <v>0</v>
      </c>
      <c r="BN227" s="5">
        <f>IF('Tabulka klientů 2023'!$AJ231='Hlavní stránka'!BH$1,1,0)</f>
        <v>0</v>
      </c>
      <c r="BO227" s="5">
        <f>IF('Tabulka klientů 2023'!$AM231='Hlavní stránka'!BH$1,1,0)</f>
        <v>0</v>
      </c>
      <c r="BP227" s="5">
        <f>IF('Tabulka klientů 2023'!$AP231='Hlavní stránka'!BH$1,1,0)</f>
        <v>0</v>
      </c>
      <c r="BQ227" s="5">
        <f>IF('Tabulka klientů 2023'!$AS231='Hlavní stránka'!BH$1,1,0)</f>
        <v>0</v>
      </c>
      <c r="BR227" s="5">
        <f>IF('Tabulka klientů 2023'!$AV231='Hlavní stránka'!BH$1,1,0)</f>
        <v>0</v>
      </c>
      <c r="BS227" s="5">
        <f t="shared" si="4"/>
        <v>0</v>
      </c>
      <c r="BT227" s="2">
        <f t="shared" si="16"/>
        <v>0</v>
      </c>
      <c r="BU227" s="5">
        <f>IF('Tabulka klientů 2023'!$R231='Hlavní stránka'!BU$1,1,0)</f>
        <v>0</v>
      </c>
      <c r="BV227" s="5">
        <f>IF('Tabulka klientů 2023'!$U231='Hlavní stránka'!BU$1,1,0)</f>
        <v>0</v>
      </c>
      <c r="BW227" s="5">
        <f>IF('Tabulka klientů 2023'!$X231='Hlavní stránka'!BU$1,1,0)</f>
        <v>0</v>
      </c>
      <c r="BX227" s="5">
        <f>IF('Tabulka klientů 2023'!$AA231='Hlavní stránka'!BU$1,1,0)</f>
        <v>0</v>
      </c>
      <c r="BY227" s="5">
        <f>IF('Tabulka klientů 2023'!$AD231='Hlavní stránka'!BU$1,1,0)</f>
        <v>0</v>
      </c>
      <c r="BZ227" s="5">
        <f>IF('Tabulka klientů 2023'!$AG231='Hlavní stránka'!BU$1,1,0)</f>
        <v>0</v>
      </c>
      <c r="CA227" s="5">
        <f>IF('Tabulka klientů 2023'!$AJ231='Hlavní stránka'!BU$1,1,0)</f>
        <v>0</v>
      </c>
      <c r="CB227" s="5">
        <f>IF('Tabulka klientů 2023'!$AM231='Hlavní stránka'!BU$1,1,0)</f>
        <v>0</v>
      </c>
      <c r="CC227" s="5">
        <f>IF('Tabulka klientů 2023'!$AP231='Hlavní stránka'!BU$1,1,0)</f>
        <v>0</v>
      </c>
      <c r="CD227" s="5">
        <f>IF('Tabulka klientů 2023'!$AS231='Hlavní stránka'!BU$1,1,0)</f>
        <v>0</v>
      </c>
      <c r="CE227" s="5">
        <f>IF('Tabulka klientů 2023'!$AV231='Hlavní stránka'!BU$1,1,0)</f>
        <v>0</v>
      </c>
      <c r="CF227" s="5">
        <f t="shared" si="5"/>
        <v>0</v>
      </c>
      <c r="CG227" s="2">
        <f t="shared" si="17"/>
        <v>0</v>
      </c>
      <c r="CH227" s="5">
        <f>IF('Tabulka klientů 2023'!$R231='Hlavní stránka'!CH$1,1,0)</f>
        <v>0</v>
      </c>
      <c r="CI227" s="5">
        <f>IF('Tabulka klientů 2023'!$U231='Hlavní stránka'!CH$1,1,0)</f>
        <v>0</v>
      </c>
      <c r="CJ227" s="5">
        <f>IF('Tabulka klientů 2023'!$X231='Hlavní stránka'!CH$1,1,0)</f>
        <v>0</v>
      </c>
      <c r="CK227" s="5">
        <f>IF('Tabulka klientů 2023'!$AA231='Hlavní stránka'!CH$1,1,0)</f>
        <v>0</v>
      </c>
      <c r="CL227" s="5">
        <f>IF('Tabulka klientů 2023'!$AD231='Hlavní stránka'!CH$1,1,0)</f>
        <v>0</v>
      </c>
      <c r="CM227" s="5">
        <f>IF('Tabulka klientů 2023'!$AG231='Hlavní stránka'!CH$1,1,0)</f>
        <v>0</v>
      </c>
      <c r="CN227" s="5">
        <f>IF('Tabulka klientů 2023'!$AJ231='Hlavní stránka'!CH$1,1,0)</f>
        <v>0</v>
      </c>
      <c r="CO227" s="5">
        <f>IF('Tabulka klientů 2023'!$AM231='Hlavní stránka'!CH$1,1,0)</f>
        <v>0</v>
      </c>
      <c r="CP227" s="5">
        <f>IF('Tabulka klientů 2023'!$AP231='Hlavní stránka'!CH$1,1,0)</f>
        <v>0</v>
      </c>
      <c r="CQ227" s="5">
        <f>IF('Tabulka klientů 2023'!$AS231='Hlavní stránka'!CH$1,1,0)</f>
        <v>0</v>
      </c>
      <c r="CR227" s="5">
        <f>IF('Tabulka klientů 2023'!$AV231='Hlavní stránka'!CH$1,1,0)</f>
        <v>0</v>
      </c>
      <c r="CS227" s="5">
        <f t="shared" si="6"/>
        <v>0</v>
      </c>
      <c r="CT227" s="2">
        <f t="shared" si="18"/>
        <v>0</v>
      </c>
      <c r="CU227" s="5">
        <f>IF('Tabulka klientů 2023'!$R231='Hlavní stránka'!CU$1,1,0)</f>
        <v>0</v>
      </c>
      <c r="CV227" s="5">
        <f>IF('Tabulka klientů 2023'!$U231='Hlavní stránka'!CU$1,1,0)</f>
        <v>0</v>
      </c>
      <c r="CW227" s="5">
        <f>IF('Tabulka klientů 2023'!$X231='Hlavní stránka'!CU$1,1,0)</f>
        <v>0</v>
      </c>
      <c r="CX227" s="5">
        <f>IF('Tabulka klientů 2023'!$AA231='Hlavní stránka'!CU$1,1,0)</f>
        <v>0</v>
      </c>
      <c r="CY227" s="5">
        <f>IF('Tabulka klientů 2023'!$AD231='Hlavní stránka'!CU$1,1,0)</f>
        <v>0</v>
      </c>
      <c r="CZ227" s="5">
        <f>IF('Tabulka klientů 2023'!$AG231='Hlavní stránka'!CU$1,1,0)</f>
        <v>0</v>
      </c>
      <c r="DA227" s="5">
        <f>IF('Tabulka klientů 2023'!$AJ231='Hlavní stránka'!CU$1,1,0)</f>
        <v>0</v>
      </c>
      <c r="DB227" s="5">
        <f>IF('Tabulka klientů 2023'!$AM231='Hlavní stránka'!CU$1,1,0)</f>
        <v>0</v>
      </c>
      <c r="DC227" s="5">
        <f>IF('Tabulka klientů 2023'!$AP231='Hlavní stránka'!CU$1,1,0)</f>
        <v>0</v>
      </c>
      <c r="DD227" s="5">
        <f>IF('Tabulka klientů 2023'!$AS231='Hlavní stránka'!CU$1,1,0)</f>
        <v>0</v>
      </c>
      <c r="DE227" s="5">
        <f>IF('Tabulka klientů 2023'!$AV231='Hlavní stránka'!CU$1,1,0)</f>
        <v>0</v>
      </c>
      <c r="DF227" s="5">
        <f t="shared" si="7"/>
        <v>0</v>
      </c>
      <c r="DG227" s="2">
        <f t="shared" si="19"/>
        <v>0</v>
      </c>
      <c r="DH227" s="5">
        <f>IF('Tabulka klientů 2023'!$R231='Hlavní stránka'!DH$1,1,0)</f>
        <v>0</v>
      </c>
      <c r="DI227" s="5">
        <f>IF('Tabulka klientů 2023'!$U231='Hlavní stránka'!DH$1,1,0)</f>
        <v>0</v>
      </c>
      <c r="DJ227" s="5">
        <f>IF('Tabulka klientů 2023'!$X231='Hlavní stránka'!DH$1,1,0)</f>
        <v>0</v>
      </c>
      <c r="DK227" s="5">
        <f>IF('Tabulka klientů 2023'!$AA231='Hlavní stránka'!DH$1,1,0)</f>
        <v>0</v>
      </c>
      <c r="DL227" s="5">
        <f>IF('Tabulka klientů 2023'!$AD231='Hlavní stránka'!DH$1,1,0)</f>
        <v>0</v>
      </c>
      <c r="DM227" s="5">
        <f>IF('Tabulka klientů 2023'!$AG231='Hlavní stránka'!DH$1,1,0)</f>
        <v>0</v>
      </c>
      <c r="DN227" s="5">
        <f>IF('Tabulka klientů 2023'!$AJ231='Hlavní stránka'!DH$1,1,0)</f>
        <v>0</v>
      </c>
      <c r="DO227" s="5">
        <f>IF('Tabulka klientů 2023'!$AM231='Hlavní stránka'!DH$1,1,0)</f>
        <v>0</v>
      </c>
      <c r="DP227" s="5">
        <f>IF('Tabulka klientů 2023'!$AP231='Hlavní stránka'!DH$1,1,0)</f>
        <v>0</v>
      </c>
      <c r="DQ227" s="5">
        <f>IF('Tabulka klientů 2023'!$AS231='Hlavní stránka'!DH$1,1,0)</f>
        <v>0</v>
      </c>
      <c r="DR227" s="5">
        <f>IF('Tabulka klientů 2023'!$AV231='Hlavní stránka'!DH$1,1,0)</f>
        <v>0</v>
      </c>
      <c r="DS227" s="5">
        <f t="shared" si="8"/>
        <v>0</v>
      </c>
      <c r="DT227" s="2">
        <f t="shared" si="20"/>
        <v>0</v>
      </c>
      <c r="DU227" s="5">
        <f>IF('Tabulka klientů 2023'!$R231='Hlavní stránka'!DU$1,1,0)</f>
        <v>0</v>
      </c>
      <c r="DV227" s="5">
        <f>IF('Tabulka klientů 2023'!$U231='Hlavní stránka'!DU$1,1,0)</f>
        <v>0</v>
      </c>
      <c r="DW227" s="5">
        <f>IF('Tabulka klientů 2023'!$X231='Hlavní stránka'!DU$1,1,0)</f>
        <v>0</v>
      </c>
      <c r="DX227" s="5">
        <f>IF('Tabulka klientů 2023'!$AA231='Hlavní stránka'!DU$1,1,0)</f>
        <v>0</v>
      </c>
      <c r="DY227" s="5">
        <f>IF('Tabulka klientů 2023'!$AD231='Hlavní stránka'!DU$1,1,0)</f>
        <v>0</v>
      </c>
      <c r="DZ227" s="5">
        <f>IF('Tabulka klientů 2023'!$AG231='Hlavní stránka'!DU$1,1,0)</f>
        <v>0</v>
      </c>
      <c r="EA227" s="5">
        <f>IF('Tabulka klientů 2023'!$AJ231='Hlavní stránka'!DU$1,1,0)</f>
        <v>0</v>
      </c>
      <c r="EB227" s="5">
        <f>IF('Tabulka klientů 2023'!$AM231='Hlavní stránka'!DU$1,1,0)</f>
        <v>0</v>
      </c>
      <c r="EC227" s="5">
        <f>IF('Tabulka klientů 2023'!$AP231='Hlavní stránka'!DU$1,1,0)</f>
        <v>0</v>
      </c>
      <c r="ED227" s="5">
        <f>IF('Tabulka klientů 2023'!$AS231='Hlavní stránka'!DU$1,1,0)</f>
        <v>0</v>
      </c>
      <c r="EE227" s="5">
        <f>IF('Tabulka klientů 2023'!$AV231='Hlavní stránka'!DU$1,1,0)</f>
        <v>0</v>
      </c>
      <c r="EF227" s="5">
        <f t="shared" si="9"/>
        <v>0</v>
      </c>
      <c r="EG227" s="2">
        <f t="shared" si="21"/>
        <v>0</v>
      </c>
      <c r="EH227" s="5">
        <f>IF('Tabulka klientů 2023'!$R231='Hlavní stránka'!EH$1,1,0)</f>
        <v>0</v>
      </c>
      <c r="EI227" s="5">
        <f>IF('Tabulka klientů 2023'!$U231='Hlavní stránka'!EH$1,1,0)</f>
        <v>0</v>
      </c>
      <c r="EJ227" s="5">
        <f>IF('Tabulka klientů 2023'!$X231='Hlavní stránka'!EH$1,1,0)</f>
        <v>0</v>
      </c>
      <c r="EK227" s="5">
        <f>IF('Tabulka klientů 2023'!$AA231='Hlavní stránka'!EH$1,1,0)</f>
        <v>0</v>
      </c>
      <c r="EL227" s="5">
        <f>IF('Tabulka klientů 2023'!$AD231='Hlavní stránka'!EH$1,1,0)</f>
        <v>0</v>
      </c>
      <c r="EM227" s="5">
        <f>IF('Tabulka klientů 2023'!$AG231='Hlavní stránka'!EH$1,1,0)</f>
        <v>0</v>
      </c>
      <c r="EN227" s="5">
        <f>IF('Tabulka klientů 2023'!$AJ231='Hlavní stránka'!EH$1,1,0)</f>
        <v>0</v>
      </c>
      <c r="EO227" s="5">
        <f>IF('Tabulka klientů 2023'!$AM231='Hlavní stránka'!EH$1,1,0)</f>
        <v>0</v>
      </c>
      <c r="EP227" s="5">
        <f>IF('Tabulka klientů 2023'!$AP231='Hlavní stránka'!EH$1,1,0)</f>
        <v>0</v>
      </c>
      <c r="EQ227" s="5">
        <f>IF('Tabulka klientů 2023'!$AS231='Hlavní stránka'!EH$1,1,0)</f>
        <v>0</v>
      </c>
      <c r="ER227" s="5">
        <f>IF('Tabulka klientů 2023'!$AV231='Hlavní stránka'!EH$1,1,0)</f>
        <v>0</v>
      </c>
      <c r="ES227" s="5">
        <f t="shared" si="10"/>
        <v>0</v>
      </c>
      <c r="ET227" s="2">
        <f t="shared" si="22"/>
        <v>0</v>
      </c>
      <c r="EU227" s="5">
        <f>IF('Tabulka klientů 2023'!$R231='Hlavní stránka'!EU$1,1,0)</f>
        <v>0</v>
      </c>
      <c r="EV227" s="5">
        <f>IF('Tabulka klientů 2023'!$U231='Hlavní stránka'!EU$1,1,0)</f>
        <v>0</v>
      </c>
      <c r="EW227" s="5">
        <f>IF('Tabulka klientů 2023'!$X231='Hlavní stránka'!EU$1,1,0)</f>
        <v>0</v>
      </c>
      <c r="EX227" s="5">
        <f>IF('Tabulka klientů 2023'!$AA231='Hlavní stránka'!EU$1,1,0)</f>
        <v>0</v>
      </c>
      <c r="EY227" s="5">
        <f>IF('Tabulka klientů 2023'!$AD231='Hlavní stránka'!EU$1,1,0)</f>
        <v>0</v>
      </c>
      <c r="EZ227" s="5">
        <f>IF('Tabulka klientů 2023'!$AG231='Hlavní stránka'!EU$1,1,0)</f>
        <v>0</v>
      </c>
      <c r="FA227" s="5">
        <f>IF('Tabulka klientů 2023'!$AJ231='Hlavní stránka'!EU$1,1,0)</f>
        <v>0</v>
      </c>
      <c r="FB227" s="5">
        <f>IF('Tabulka klientů 2023'!$AM231='Hlavní stránka'!EU$1,1,0)</f>
        <v>0</v>
      </c>
      <c r="FC227" s="5">
        <f>IF('Tabulka klientů 2023'!$AP231='Hlavní stránka'!EU$1,1,0)</f>
        <v>0</v>
      </c>
      <c r="FD227" s="5">
        <f>IF('Tabulka klientů 2023'!$AS231='Hlavní stránka'!EU$1,1,0)</f>
        <v>0</v>
      </c>
      <c r="FE227" s="5">
        <f>IF('Tabulka klientů 2023'!$AV231='Hlavní stránka'!EU$1,1,0)</f>
        <v>0</v>
      </c>
      <c r="FF227" s="5">
        <f t="shared" si="11"/>
        <v>0</v>
      </c>
      <c r="FG227" s="2">
        <f t="shared" si="23"/>
        <v>0</v>
      </c>
    </row>
    <row r="228" spans="1:163" ht="1.5" hidden="1" customHeight="1" x14ac:dyDescent="0.25">
      <c r="A228" s="4"/>
      <c r="B228" s="4"/>
      <c r="C228" s="4"/>
      <c r="D228" s="4"/>
      <c r="E228" s="4"/>
      <c r="F228" s="4"/>
      <c r="G228" s="4"/>
      <c r="H228" s="5">
        <f>IF('Tabulka klientů 2023'!$R232='Hlavní stránka'!$H$1,1,0)</f>
        <v>0</v>
      </c>
      <c r="I228" s="5">
        <f>IF('Tabulka klientů 2023'!$U232='Hlavní stránka'!$H$1,1,0)</f>
        <v>0</v>
      </c>
      <c r="J228" s="5">
        <f>IF('Tabulka klientů 2023'!$X232='Hlavní stránka'!$H$1,1,0)</f>
        <v>0</v>
      </c>
      <c r="K228" s="5">
        <f>IF('Tabulka klientů 2023'!$AA232='Hlavní stránka'!$H$1,1,0)</f>
        <v>0</v>
      </c>
      <c r="L228" s="5">
        <f>IF('Tabulka klientů 2023'!$AD232='Hlavní stránka'!$H$1,1,0)</f>
        <v>0</v>
      </c>
      <c r="M228" s="5">
        <f>IF('Tabulka klientů 2023'!$AG232='Hlavní stránka'!$H$1,1,0)</f>
        <v>0</v>
      </c>
      <c r="N228" s="5">
        <f>IF('Tabulka klientů 2023'!$AJ232='Hlavní stránka'!$H$1,1,0)</f>
        <v>0</v>
      </c>
      <c r="O228" s="5">
        <f>IF('Tabulka klientů 2023'!$AM232='Hlavní stránka'!$H$1,1,0)</f>
        <v>0</v>
      </c>
      <c r="P228" s="5">
        <f>IF('Tabulka klientů 2023'!$AP232='Hlavní stránka'!$H$1,1,0)</f>
        <v>0</v>
      </c>
      <c r="Q228" s="5">
        <f>IF('Tabulka klientů 2023'!$AS232='Hlavní stránka'!$H$1,1,0)</f>
        <v>0</v>
      </c>
      <c r="R228" s="5">
        <f>IF('Tabulka klientů 2023'!$AV232='Hlavní stránka'!$H$1,1,0)</f>
        <v>0</v>
      </c>
      <c r="S228" s="5">
        <f t="shared" si="0"/>
        <v>0</v>
      </c>
      <c r="T228" s="2">
        <f t="shared" si="12"/>
        <v>0</v>
      </c>
      <c r="U228" s="5">
        <f>IF('Tabulka klientů 2023'!$R232='Hlavní stránka'!U$1,1,0)</f>
        <v>0</v>
      </c>
      <c r="V228" s="5">
        <f>IF('Tabulka klientů 2023'!$U232='Hlavní stránka'!U$1,1,0)</f>
        <v>0</v>
      </c>
      <c r="W228" s="5">
        <f>IF('Tabulka klientů 2023'!$X232='Hlavní stránka'!U$1,1,0)</f>
        <v>0</v>
      </c>
      <c r="X228" s="5">
        <f>IF('Tabulka klientů 2023'!$AA232='Hlavní stránka'!U$1,1,0)</f>
        <v>0</v>
      </c>
      <c r="Y228" s="5">
        <f>IF('Tabulka klientů 2023'!$AD232='Hlavní stránka'!U$1,1,0)</f>
        <v>0</v>
      </c>
      <c r="Z228" s="5">
        <f>IF('Tabulka klientů 2023'!$AG232='Hlavní stránka'!U$1,1,0)</f>
        <v>0</v>
      </c>
      <c r="AA228" s="5">
        <f>IF('Tabulka klientů 2023'!$AJ232='Hlavní stránka'!U$1,1,0)</f>
        <v>0</v>
      </c>
      <c r="AB228" s="5">
        <f>IF('Tabulka klientů 2023'!$AM232='Hlavní stránka'!U$1,1,0)</f>
        <v>0</v>
      </c>
      <c r="AC228" s="5">
        <f>IF('Tabulka klientů 2023'!$AP232='Hlavní stránka'!U$1,1,0)</f>
        <v>0</v>
      </c>
      <c r="AD228" s="5">
        <f>IF('Tabulka klientů 2023'!$AS232='Hlavní stránka'!U$1,1,0)</f>
        <v>0</v>
      </c>
      <c r="AE228" s="5">
        <f>IF('Tabulka klientů 2023'!$AV232='Hlavní stránka'!U$1,1,0)</f>
        <v>0</v>
      </c>
      <c r="AF228" s="5">
        <f t="shared" si="1"/>
        <v>0</v>
      </c>
      <c r="AG228" s="2">
        <f t="shared" si="13"/>
        <v>0</v>
      </c>
      <c r="AH228" s="5">
        <f>IF('Tabulka klientů 2023'!$R232='Hlavní stránka'!AH$1,1,0)</f>
        <v>0</v>
      </c>
      <c r="AI228" s="5">
        <f>IF('Tabulka klientů 2023'!$U232='Hlavní stránka'!AH$1,1,0)</f>
        <v>0</v>
      </c>
      <c r="AJ228" s="5">
        <f>IF('Tabulka klientů 2023'!$X232='Hlavní stránka'!AH$1,1,0)</f>
        <v>0</v>
      </c>
      <c r="AK228" s="5">
        <f>IF('Tabulka klientů 2023'!$AA232='Hlavní stránka'!AH$1,1,0)</f>
        <v>0</v>
      </c>
      <c r="AL228" s="5">
        <f>IF('Tabulka klientů 2023'!$AD232='Hlavní stránka'!AH$1,1,0)</f>
        <v>0</v>
      </c>
      <c r="AM228" s="5">
        <f>IF('Tabulka klientů 2023'!$AG232='Hlavní stránka'!AH$1,1,0)</f>
        <v>0</v>
      </c>
      <c r="AN228" s="5">
        <f>IF('Tabulka klientů 2023'!$AJ232='Hlavní stránka'!AH$1,1,0)</f>
        <v>0</v>
      </c>
      <c r="AO228" s="5">
        <f>IF('Tabulka klientů 2023'!$AM232='Hlavní stránka'!AH$1,1,0)</f>
        <v>0</v>
      </c>
      <c r="AP228" s="5">
        <f>IF('Tabulka klientů 2023'!$AP232='Hlavní stránka'!AH$1,1,0)</f>
        <v>0</v>
      </c>
      <c r="AQ228" s="5">
        <f>IF('Tabulka klientů 2023'!$AS232='Hlavní stránka'!AH$1,1,0)</f>
        <v>0</v>
      </c>
      <c r="AR228" s="5">
        <f>IF('Tabulka klientů 2023'!$AV232='Hlavní stránka'!AH$1,1,0)</f>
        <v>0</v>
      </c>
      <c r="AS228" s="5">
        <f t="shared" si="2"/>
        <v>0</v>
      </c>
      <c r="AT228" s="2">
        <f t="shared" si="14"/>
        <v>0</v>
      </c>
      <c r="AU228" s="5">
        <f>IF('Tabulka klientů 2023'!$R232='Hlavní stránka'!AU$1,1,0)</f>
        <v>0</v>
      </c>
      <c r="AV228" s="5">
        <f>IF('Tabulka klientů 2023'!$U232='Hlavní stránka'!AU$1,1,0)</f>
        <v>0</v>
      </c>
      <c r="AW228" s="5">
        <f>IF('Tabulka klientů 2023'!$X232='Hlavní stránka'!AU$1,1,0)</f>
        <v>0</v>
      </c>
      <c r="AX228" s="5">
        <f>IF('Tabulka klientů 2023'!$AA232='Hlavní stránka'!AU$1,1,0)</f>
        <v>0</v>
      </c>
      <c r="AY228" s="5">
        <f>IF('Tabulka klientů 2023'!$AD232='Hlavní stránka'!AU$1,1,0)</f>
        <v>0</v>
      </c>
      <c r="AZ228" s="5">
        <f>IF('Tabulka klientů 2023'!$AG232='Hlavní stránka'!AU$1,1,0)</f>
        <v>0</v>
      </c>
      <c r="BA228" s="5">
        <f>IF('Tabulka klientů 2023'!$AJ232='Hlavní stránka'!AU$1,1,0)</f>
        <v>0</v>
      </c>
      <c r="BB228" s="5">
        <f>IF('Tabulka klientů 2023'!$AM232='Hlavní stránka'!AU$1,1,0)</f>
        <v>0</v>
      </c>
      <c r="BC228" s="5">
        <f>IF('Tabulka klientů 2023'!$AP232='Hlavní stránka'!AU$1,1,0)</f>
        <v>0</v>
      </c>
      <c r="BD228" s="5">
        <f>IF('Tabulka klientů 2023'!$AS232='Hlavní stránka'!AU$1,1,0)</f>
        <v>0</v>
      </c>
      <c r="BE228" s="5">
        <f>IF('Tabulka klientů 2023'!$AV232='Hlavní stránka'!AU$1,1,0)</f>
        <v>0</v>
      </c>
      <c r="BF228" s="5">
        <f t="shared" si="3"/>
        <v>0</v>
      </c>
      <c r="BG228" s="2">
        <f t="shared" si="15"/>
        <v>0</v>
      </c>
      <c r="BH228" s="5">
        <f>IF('Tabulka klientů 2023'!$R232='Hlavní stránka'!BH$1,1,0)</f>
        <v>0</v>
      </c>
      <c r="BI228" s="5">
        <f>IF('Tabulka klientů 2023'!$U232='Hlavní stránka'!BH$1,1,0)</f>
        <v>0</v>
      </c>
      <c r="BJ228" s="5">
        <f>IF('Tabulka klientů 2023'!$X232='Hlavní stránka'!BH$1,1,0)</f>
        <v>0</v>
      </c>
      <c r="BK228" s="5">
        <f>IF('Tabulka klientů 2023'!$AA232='Hlavní stránka'!BH$1,1,0)</f>
        <v>0</v>
      </c>
      <c r="BL228" s="5">
        <f>IF('Tabulka klientů 2023'!$AD232='Hlavní stránka'!BH$1,1,0)</f>
        <v>0</v>
      </c>
      <c r="BM228" s="5">
        <f>IF('Tabulka klientů 2023'!$AG232='Hlavní stránka'!BH$1,1,0)</f>
        <v>0</v>
      </c>
      <c r="BN228" s="5">
        <f>IF('Tabulka klientů 2023'!$AJ232='Hlavní stránka'!BH$1,1,0)</f>
        <v>0</v>
      </c>
      <c r="BO228" s="5">
        <f>IF('Tabulka klientů 2023'!$AM232='Hlavní stránka'!BH$1,1,0)</f>
        <v>0</v>
      </c>
      <c r="BP228" s="5">
        <f>IF('Tabulka klientů 2023'!$AP232='Hlavní stránka'!BH$1,1,0)</f>
        <v>0</v>
      </c>
      <c r="BQ228" s="5">
        <f>IF('Tabulka klientů 2023'!$AS232='Hlavní stránka'!BH$1,1,0)</f>
        <v>0</v>
      </c>
      <c r="BR228" s="5">
        <f>IF('Tabulka klientů 2023'!$AV232='Hlavní stránka'!BH$1,1,0)</f>
        <v>0</v>
      </c>
      <c r="BS228" s="5">
        <f t="shared" si="4"/>
        <v>0</v>
      </c>
      <c r="BT228" s="2">
        <f t="shared" si="16"/>
        <v>0</v>
      </c>
      <c r="BU228" s="5">
        <f>IF('Tabulka klientů 2023'!$R232='Hlavní stránka'!BU$1,1,0)</f>
        <v>0</v>
      </c>
      <c r="BV228" s="5">
        <f>IF('Tabulka klientů 2023'!$U232='Hlavní stránka'!BU$1,1,0)</f>
        <v>0</v>
      </c>
      <c r="BW228" s="5">
        <f>IF('Tabulka klientů 2023'!$X232='Hlavní stránka'!BU$1,1,0)</f>
        <v>0</v>
      </c>
      <c r="BX228" s="5">
        <f>IF('Tabulka klientů 2023'!$AA232='Hlavní stránka'!BU$1,1,0)</f>
        <v>0</v>
      </c>
      <c r="BY228" s="5">
        <f>IF('Tabulka klientů 2023'!$AD232='Hlavní stránka'!BU$1,1,0)</f>
        <v>0</v>
      </c>
      <c r="BZ228" s="5">
        <f>IF('Tabulka klientů 2023'!$AG232='Hlavní stránka'!BU$1,1,0)</f>
        <v>0</v>
      </c>
      <c r="CA228" s="5">
        <f>IF('Tabulka klientů 2023'!$AJ232='Hlavní stránka'!BU$1,1,0)</f>
        <v>0</v>
      </c>
      <c r="CB228" s="5">
        <f>IF('Tabulka klientů 2023'!$AM232='Hlavní stránka'!BU$1,1,0)</f>
        <v>0</v>
      </c>
      <c r="CC228" s="5">
        <f>IF('Tabulka klientů 2023'!$AP232='Hlavní stránka'!BU$1,1,0)</f>
        <v>0</v>
      </c>
      <c r="CD228" s="5">
        <f>IF('Tabulka klientů 2023'!$AS232='Hlavní stránka'!BU$1,1,0)</f>
        <v>0</v>
      </c>
      <c r="CE228" s="5">
        <f>IF('Tabulka klientů 2023'!$AV232='Hlavní stránka'!BU$1,1,0)</f>
        <v>0</v>
      </c>
      <c r="CF228" s="5">
        <f t="shared" si="5"/>
        <v>0</v>
      </c>
      <c r="CG228" s="2">
        <f t="shared" si="17"/>
        <v>0</v>
      </c>
      <c r="CH228" s="5">
        <f>IF('Tabulka klientů 2023'!$R232='Hlavní stránka'!CH$1,1,0)</f>
        <v>0</v>
      </c>
      <c r="CI228" s="5">
        <f>IF('Tabulka klientů 2023'!$U232='Hlavní stránka'!CH$1,1,0)</f>
        <v>0</v>
      </c>
      <c r="CJ228" s="5">
        <f>IF('Tabulka klientů 2023'!$X232='Hlavní stránka'!CH$1,1,0)</f>
        <v>0</v>
      </c>
      <c r="CK228" s="5">
        <f>IF('Tabulka klientů 2023'!$AA232='Hlavní stránka'!CH$1,1,0)</f>
        <v>0</v>
      </c>
      <c r="CL228" s="5">
        <f>IF('Tabulka klientů 2023'!$AD232='Hlavní stránka'!CH$1,1,0)</f>
        <v>0</v>
      </c>
      <c r="CM228" s="5">
        <f>IF('Tabulka klientů 2023'!$AG232='Hlavní stránka'!CH$1,1,0)</f>
        <v>0</v>
      </c>
      <c r="CN228" s="5">
        <f>IF('Tabulka klientů 2023'!$AJ232='Hlavní stránka'!CH$1,1,0)</f>
        <v>0</v>
      </c>
      <c r="CO228" s="5">
        <f>IF('Tabulka klientů 2023'!$AM232='Hlavní stránka'!CH$1,1,0)</f>
        <v>0</v>
      </c>
      <c r="CP228" s="5">
        <f>IF('Tabulka klientů 2023'!$AP232='Hlavní stránka'!CH$1,1,0)</f>
        <v>0</v>
      </c>
      <c r="CQ228" s="5">
        <f>IF('Tabulka klientů 2023'!$AS232='Hlavní stránka'!CH$1,1,0)</f>
        <v>0</v>
      </c>
      <c r="CR228" s="5">
        <f>IF('Tabulka klientů 2023'!$AV232='Hlavní stránka'!CH$1,1,0)</f>
        <v>0</v>
      </c>
      <c r="CS228" s="5">
        <f t="shared" si="6"/>
        <v>0</v>
      </c>
      <c r="CT228" s="2">
        <f t="shared" si="18"/>
        <v>0</v>
      </c>
      <c r="CU228" s="5">
        <f>IF('Tabulka klientů 2023'!$R232='Hlavní stránka'!CU$1,1,0)</f>
        <v>0</v>
      </c>
      <c r="CV228" s="5">
        <f>IF('Tabulka klientů 2023'!$U232='Hlavní stránka'!CU$1,1,0)</f>
        <v>0</v>
      </c>
      <c r="CW228" s="5">
        <f>IF('Tabulka klientů 2023'!$X232='Hlavní stránka'!CU$1,1,0)</f>
        <v>0</v>
      </c>
      <c r="CX228" s="5">
        <f>IF('Tabulka klientů 2023'!$AA232='Hlavní stránka'!CU$1,1,0)</f>
        <v>0</v>
      </c>
      <c r="CY228" s="5">
        <f>IF('Tabulka klientů 2023'!$AD232='Hlavní stránka'!CU$1,1,0)</f>
        <v>0</v>
      </c>
      <c r="CZ228" s="5">
        <f>IF('Tabulka klientů 2023'!$AG232='Hlavní stránka'!CU$1,1,0)</f>
        <v>0</v>
      </c>
      <c r="DA228" s="5">
        <f>IF('Tabulka klientů 2023'!$AJ232='Hlavní stránka'!CU$1,1,0)</f>
        <v>0</v>
      </c>
      <c r="DB228" s="5">
        <f>IF('Tabulka klientů 2023'!$AM232='Hlavní stránka'!CU$1,1,0)</f>
        <v>0</v>
      </c>
      <c r="DC228" s="5">
        <f>IF('Tabulka klientů 2023'!$AP232='Hlavní stránka'!CU$1,1,0)</f>
        <v>0</v>
      </c>
      <c r="DD228" s="5">
        <f>IF('Tabulka klientů 2023'!$AS232='Hlavní stránka'!CU$1,1,0)</f>
        <v>0</v>
      </c>
      <c r="DE228" s="5">
        <f>IF('Tabulka klientů 2023'!$AV232='Hlavní stránka'!CU$1,1,0)</f>
        <v>0</v>
      </c>
      <c r="DF228" s="5">
        <f t="shared" si="7"/>
        <v>0</v>
      </c>
      <c r="DG228" s="2">
        <f t="shared" si="19"/>
        <v>0</v>
      </c>
      <c r="DH228" s="5">
        <f>IF('Tabulka klientů 2023'!$R232='Hlavní stránka'!DH$1,1,0)</f>
        <v>0</v>
      </c>
      <c r="DI228" s="5">
        <f>IF('Tabulka klientů 2023'!$U232='Hlavní stránka'!DH$1,1,0)</f>
        <v>0</v>
      </c>
      <c r="DJ228" s="5">
        <f>IF('Tabulka klientů 2023'!$X232='Hlavní stránka'!DH$1,1,0)</f>
        <v>0</v>
      </c>
      <c r="DK228" s="5">
        <f>IF('Tabulka klientů 2023'!$AA232='Hlavní stránka'!DH$1,1,0)</f>
        <v>0</v>
      </c>
      <c r="DL228" s="5">
        <f>IF('Tabulka klientů 2023'!$AD232='Hlavní stránka'!DH$1,1,0)</f>
        <v>0</v>
      </c>
      <c r="DM228" s="5">
        <f>IF('Tabulka klientů 2023'!$AG232='Hlavní stránka'!DH$1,1,0)</f>
        <v>0</v>
      </c>
      <c r="DN228" s="5">
        <f>IF('Tabulka klientů 2023'!$AJ232='Hlavní stránka'!DH$1,1,0)</f>
        <v>0</v>
      </c>
      <c r="DO228" s="5">
        <f>IF('Tabulka klientů 2023'!$AM232='Hlavní stránka'!DH$1,1,0)</f>
        <v>0</v>
      </c>
      <c r="DP228" s="5">
        <f>IF('Tabulka klientů 2023'!$AP232='Hlavní stránka'!DH$1,1,0)</f>
        <v>0</v>
      </c>
      <c r="DQ228" s="5">
        <f>IF('Tabulka klientů 2023'!$AS232='Hlavní stránka'!DH$1,1,0)</f>
        <v>0</v>
      </c>
      <c r="DR228" s="5">
        <f>IF('Tabulka klientů 2023'!$AV232='Hlavní stránka'!DH$1,1,0)</f>
        <v>0</v>
      </c>
      <c r="DS228" s="5">
        <f t="shared" si="8"/>
        <v>0</v>
      </c>
      <c r="DT228" s="2">
        <f t="shared" si="20"/>
        <v>0</v>
      </c>
      <c r="DU228" s="5">
        <f>IF('Tabulka klientů 2023'!$R232='Hlavní stránka'!DU$1,1,0)</f>
        <v>0</v>
      </c>
      <c r="DV228" s="5">
        <f>IF('Tabulka klientů 2023'!$U232='Hlavní stránka'!DU$1,1,0)</f>
        <v>0</v>
      </c>
      <c r="DW228" s="5">
        <f>IF('Tabulka klientů 2023'!$X232='Hlavní stránka'!DU$1,1,0)</f>
        <v>0</v>
      </c>
      <c r="DX228" s="5">
        <f>IF('Tabulka klientů 2023'!$AA232='Hlavní stránka'!DU$1,1,0)</f>
        <v>0</v>
      </c>
      <c r="DY228" s="5">
        <f>IF('Tabulka klientů 2023'!$AD232='Hlavní stránka'!DU$1,1,0)</f>
        <v>0</v>
      </c>
      <c r="DZ228" s="5">
        <f>IF('Tabulka klientů 2023'!$AG232='Hlavní stránka'!DU$1,1,0)</f>
        <v>0</v>
      </c>
      <c r="EA228" s="5">
        <f>IF('Tabulka klientů 2023'!$AJ232='Hlavní stránka'!DU$1,1,0)</f>
        <v>0</v>
      </c>
      <c r="EB228" s="5">
        <f>IF('Tabulka klientů 2023'!$AM232='Hlavní stránka'!DU$1,1,0)</f>
        <v>0</v>
      </c>
      <c r="EC228" s="5">
        <f>IF('Tabulka klientů 2023'!$AP232='Hlavní stránka'!DU$1,1,0)</f>
        <v>0</v>
      </c>
      <c r="ED228" s="5">
        <f>IF('Tabulka klientů 2023'!$AS232='Hlavní stránka'!DU$1,1,0)</f>
        <v>0</v>
      </c>
      <c r="EE228" s="5">
        <f>IF('Tabulka klientů 2023'!$AV232='Hlavní stránka'!DU$1,1,0)</f>
        <v>0</v>
      </c>
      <c r="EF228" s="5">
        <f t="shared" si="9"/>
        <v>0</v>
      </c>
      <c r="EG228" s="2">
        <f t="shared" si="21"/>
        <v>0</v>
      </c>
      <c r="EH228" s="5">
        <f>IF('Tabulka klientů 2023'!$R232='Hlavní stránka'!EH$1,1,0)</f>
        <v>0</v>
      </c>
      <c r="EI228" s="5">
        <f>IF('Tabulka klientů 2023'!$U232='Hlavní stránka'!EH$1,1,0)</f>
        <v>0</v>
      </c>
      <c r="EJ228" s="5">
        <f>IF('Tabulka klientů 2023'!$X232='Hlavní stránka'!EH$1,1,0)</f>
        <v>0</v>
      </c>
      <c r="EK228" s="5">
        <f>IF('Tabulka klientů 2023'!$AA232='Hlavní stránka'!EH$1,1,0)</f>
        <v>0</v>
      </c>
      <c r="EL228" s="5">
        <f>IF('Tabulka klientů 2023'!$AD232='Hlavní stránka'!EH$1,1,0)</f>
        <v>0</v>
      </c>
      <c r="EM228" s="5">
        <f>IF('Tabulka klientů 2023'!$AG232='Hlavní stránka'!EH$1,1,0)</f>
        <v>0</v>
      </c>
      <c r="EN228" s="5">
        <f>IF('Tabulka klientů 2023'!$AJ232='Hlavní stránka'!EH$1,1,0)</f>
        <v>0</v>
      </c>
      <c r="EO228" s="5">
        <f>IF('Tabulka klientů 2023'!$AM232='Hlavní stránka'!EH$1,1,0)</f>
        <v>0</v>
      </c>
      <c r="EP228" s="5">
        <f>IF('Tabulka klientů 2023'!$AP232='Hlavní stránka'!EH$1,1,0)</f>
        <v>0</v>
      </c>
      <c r="EQ228" s="5">
        <f>IF('Tabulka klientů 2023'!$AS232='Hlavní stránka'!EH$1,1,0)</f>
        <v>0</v>
      </c>
      <c r="ER228" s="5">
        <f>IF('Tabulka klientů 2023'!$AV232='Hlavní stránka'!EH$1,1,0)</f>
        <v>0</v>
      </c>
      <c r="ES228" s="5">
        <f t="shared" si="10"/>
        <v>0</v>
      </c>
      <c r="ET228" s="2">
        <f t="shared" si="22"/>
        <v>0</v>
      </c>
      <c r="EU228" s="5">
        <f>IF('Tabulka klientů 2023'!$R232='Hlavní stránka'!EU$1,1,0)</f>
        <v>0</v>
      </c>
      <c r="EV228" s="5">
        <f>IF('Tabulka klientů 2023'!$U232='Hlavní stránka'!EU$1,1,0)</f>
        <v>0</v>
      </c>
      <c r="EW228" s="5">
        <f>IF('Tabulka klientů 2023'!$X232='Hlavní stránka'!EU$1,1,0)</f>
        <v>0</v>
      </c>
      <c r="EX228" s="5">
        <f>IF('Tabulka klientů 2023'!$AA232='Hlavní stránka'!EU$1,1,0)</f>
        <v>0</v>
      </c>
      <c r="EY228" s="5">
        <f>IF('Tabulka klientů 2023'!$AD232='Hlavní stránka'!EU$1,1,0)</f>
        <v>0</v>
      </c>
      <c r="EZ228" s="5">
        <f>IF('Tabulka klientů 2023'!$AG232='Hlavní stránka'!EU$1,1,0)</f>
        <v>0</v>
      </c>
      <c r="FA228" s="5">
        <f>IF('Tabulka klientů 2023'!$AJ232='Hlavní stránka'!EU$1,1,0)</f>
        <v>0</v>
      </c>
      <c r="FB228" s="5">
        <f>IF('Tabulka klientů 2023'!$AM232='Hlavní stránka'!EU$1,1,0)</f>
        <v>0</v>
      </c>
      <c r="FC228" s="5">
        <f>IF('Tabulka klientů 2023'!$AP232='Hlavní stránka'!EU$1,1,0)</f>
        <v>0</v>
      </c>
      <c r="FD228" s="5">
        <f>IF('Tabulka klientů 2023'!$AS232='Hlavní stránka'!EU$1,1,0)</f>
        <v>0</v>
      </c>
      <c r="FE228" s="5">
        <f>IF('Tabulka klientů 2023'!$AV232='Hlavní stránka'!EU$1,1,0)</f>
        <v>0</v>
      </c>
      <c r="FF228" s="5">
        <f t="shared" si="11"/>
        <v>0</v>
      </c>
      <c r="FG228" s="2">
        <f t="shared" si="23"/>
        <v>0</v>
      </c>
    </row>
    <row r="229" spans="1:163" ht="1.5" hidden="1" customHeight="1" x14ac:dyDescent="0.25">
      <c r="A229" s="4"/>
      <c r="B229" s="4"/>
      <c r="C229" s="4"/>
      <c r="D229" s="4"/>
      <c r="E229" s="4"/>
      <c r="F229" s="4"/>
      <c r="G229" s="4"/>
      <c r="H229" s="5">
        <f>IF('Tabulka klientů 2023'!$R233='Hlavní stránka'!$H$1,1,0)</f>
        <v>0</v>
      </c>
      <c r="I229" s="5">
        <f>IF('Tabulka klientů 2023'!$U233='Hlavní stránka'!$H$1,1,0)</f>
        <v>0</v>
      </c>
      <c r="J229" s="5">
        <f>IF('Tabulka klientů 2023'!$X233='Hlavní stránka'!$H$1,1,0)</f>
        <v>0</v>
      </c>
      <c r="K229" s="5">
        <f>IF('Tabulka klientů 2023'!$AA233='Hlavní stránka'!$H$1,1,0)</f>
        <v>0</v>
      </c>
      <c r="L229" s="5">
        <f>IF('Tabulka klientů 2023'!$AD233='Hlavní stránka'!$H$1,1,0)</f>
        <v>0</v>
      </c>
      <c r="M229" s="5">
        <f>IF('Tabulka klientů 2023'!$AG233='Hlavní stránka'!$H$1,1,0)</f>
        <v>0</v>
      </c>
      <c r="N229" s="5">
        <f>IF('Tabulka klientů 2023'!$AJ233='Hlavní stránka'!$H$1,1,0)</f>
        <v>0</v>
      </c>
      <c r="O229" s="5">
        <f>IF('Tabulka klientů 2023'!$AM233='Hlavní stránka'!$H$1,1,0)</f>
        <v>0</v>
      </c>
      <c r="P229" s="5">
        <f>IF('Tabulka klientů 2023'!$AP233='Hlavní stránka'!$H$1,1,0)</f>
        <v>0</v>
      </c>
      <c r="Q229" s="5">
        <f>IF('Tabulka klientů 2023'!$AS233='Hlavní stránka'!$H$1,1,0)</f>
        <v>0</v>
      </c>
      <c r="R229" s="5">
        <f>IF('Tabulka klientů 2023'!$AV233='Hlavní stránka'!$H$1,1,0)</f>
        <v>0</v>
      </c>
      <c r="S229" s="5">
        <f t="shared" si="0"/>
        <v>0</v>
      </c>
      <c r="T229" s="2">
        <f t="shared" si="12"/>
        <v>0</v>
      </c>
      <c r="U229" s="5">
        <f>IF('Tabulka klientů 2023'!$R233='Hlavní stránka'!U$1,1,0)</f>
        <v>0</v>
      </c>
      <c r="V229" s="5">
        <f>IF('Tabulka klientů 2023'!$U233='Hlavní stránka'!U$1,1,0)</f>
        <v>0</v>
      </c>
      <c r="W229" s="5">
        <f>IF('Tabulka klientů 2023'!$X233='Hlavní stránka'!U$1,1,0)</f>
        <v>0</v>
      </c>
      <c r="X229" s="5">
        <f>IF('Tabulka klientů 2023'!$AA233='Hlavní stránka'!U$1,1,0)</f>
        <v>0</v>
      </c>
      <c r="Y229" s="5">
        <f>IF('Tabulka klientů 2023'!$AD233='Hlavní stránka'!U$1,1,0)</f>
        <v>0</v>
      </c>
      <c r="Z229" s="5">
        <f>IF('Tabulka klientů 2023'!$AG233='Hlavní stránka'!U$1,1,0)</f>
        <v>0</v>
      </c>
      <c r="AA229" s="5">
        <f>IF('Tabulka klientů 2023'!$AJ233='Hlavní stránka'!U$1,1,0)</f>
        <v>0</v>
      </c>
      <c r="AB229" s="5">
        <f>IF('Tabulka klientů 2023'!$AM233='Hlavní stránka'!U$1,1,0)</f>
        <v>0</v>
      </c>
      <c r="AC229" s="5">
        <f>IF('Tabulka klientů 2023'!$AP233='Hlavní stránka'!U$1,1,0)</f>
        <v>0</v>
      </c>
      <c r="AD229" s="5">
        <f>IF('Tabulka klientů 2023'!$AS233='Hlavní stránka'!U$1,1,0)</f>
        <v>0</v>
      </c>
      <c r="AE229" s="5">
        <f>IF('Tabulka klientů 2023'!$AV233='Hlavní stránka'!U$1,1,0)</f>
        <v>0</v>
      </c>
      <c r="AF229" s="5">
        <f t="shared" si="1"/>
        <v>0</v>
      </c>
      <c r="AG229" s="2">
        <f t="shared" si="13"/>
        <v>0</v>
      </c>
      <c r="AH229" s="5">
        <f>IF('Tabulka klientů 2023'!$R233='Hlavní stránka'!AH$1,1,0)</f>
        <v>0</v>
      </c>
      <c r="AI229" s="5">
        <f>IF('Tabulka klientů 2023'!$U233='Hlavní stránka'!AH$1,1,0)</f>
        <v>0</v>
      </c>
      <c r="AJ229" s="5">
        <f>IF('Tabulka klientů 2023'!$X233='Hlavní stránka'!AH$1,1,0)</f>
        <v>0</v>
      </c>
      <c r="AK229" s="5">
        <f>IF('Tabulka klientů 2023'!$AA233='Hlavní stránka'!AH$1,1,0)</f>
        <v>0</v>
      </c>
      <c r="AL229" s="5">
        <f>IF('Tabulka klientů 2023'!$AD233='Hlavní stránka'!AH$1,1,0)</f>
        <v>0</v>
      </c>
      <c r="AM229" s="5">
        <f>IF('Tabulka klientů 2023'!$AG233='Hlavní stránka'!AH$1,1,0)</f>
        <v>0</v>
      </c>
      <c r="AN229" s="5">
        <f>IF('Tabulka klientů 2023'!$AJ233='Hlavní stránka'!AH$1,1,0)</f>
        <v>0</v>
      </c>
      <c r="AO229" s="5">
        <f>IF('Tabulka klientů 2023'!$AM233='Hlavní stránka'!AH$1,1,0)</f>
        <v>0</v>
      </c>
      <c r="AP229" s="5">
        <f>IF('Tabulka klientů 2023'!$AP233='Hlavní stránka'!AH$1,1,0)</f>
        <v>0</v>
      </c>
      <c r="AQ229" s="5">
        <f>IF('Tabulka klientů 2023'!$AS233='Hlavní stránka'!AH$1,1,0)</f>
        <v>0</v>
      </c>
      <c r="AR229" s="5">
        <f>IF('Tabulka klientů 2023'!$AV233='Hlavní stránka'!AH$1,1,0)</f>
        <v>0</v>
      </c>
      <c r="AS229" s="5">
        <f t="shared" si="2"/>
        <v>0</v>
      </c>
      <c r="AT229" s="2">
        <f t="shared" si="14"/>
        <v>0</v>
      </c>
      <c r="AU229" s="5">
        <f>IF('Tabulka klientů 2023'!$R233='Hlavní stránka'!AU$1,1,0)</f>
        <v>0</v>
      </c>
      <c r="AV229" s="5">
        <f>IF('Tabulka klientů 2023'!$U233='Hlavní stránka'!AU$1,1,0)</f>
        <v>0</v>
      </c>
      <c r="AW229" s="5">
        <f>IF('Tabulka klientů 2023'!$X233='Hlavní stránka'!AU$1,1,0)</f>
        <v>0</v>
      </c>
      <c r="AX229" s="5">
        <f>IF('Tabulka klientů 2023'!$AA233='Hlavní stránka'!AU$1,1,0)</f>
        <v>0</v>
      </c>
      <c r="AY229" s="5">
        <f>IF('Tabulka klientů 2023'!$AD233='Hlavní stránka'!AU$1,1,0)</f>
        <v>0</v>
      </c>
      <c r="AZ229" s="5">
        <f>IF('Tabulka klientů 2023'!$AG233='Hlavní stránka'!AU$1,1,0)</f>
        <v>0</v>
      </c>
      <c r="BA229" s="5">
        <f>IF('Tabulka klientů 2023'!$AJ233='Hlavní stránka'!AU$1,1,0)</f>
        <v>0</v>
      </c>
      <c r="BB229" s="5">
        <f>IF('Tabulka klientů 2023'!$AM233='Hlavní stránka'!AU$1,1,0)</f>
        <v>0</v>
      </c>
      <c r="BC229" s="5">
        <f>IF('Tabulka klientů 2023'!$AP233='Hlavní stránka'!AU$1,1,0)</f>
        <v>0</v>
      </c>
      <c r="BD229" s="5">
        <f>IF('Tabulka klientů 2023'!$AS233='Hlavní stránka'!AU$1,1,0)</f>
        <v>0</v>
      </c>
      <c r="BE229" s="5">
        <f>IF('Tabulka klientů 2023'!$AV233='Hlavní stránka'!AU$1,1,0)</f>
        <v>0</v>
      </c>
      <c r="BF229" s="5">
        <f t="shared" si="3"/>
        <v>0</v>
      </c>
      <c r="BG229" s="2">
        <f t="shared" si="15"/>
        <v>0</v>
      </c>
      <c r="BH229" s="5">
        <f>IF('Tabulka klientů 2023'!$R233='Hlavní stránka'!BH$1,1,0)</f>
        <v>0</v>
      </c>
      <c r="BI229" s="5">
        <f>IF('Tabulka klientů 2023'!$U233='Hlavní stránka'!BH$1,1,0)</f>
        <v>0</v>
      </c>
      <c r="BJ229" s="5">
        <f>IF('Tabulka klientů 2023'!$X233='Hlavní stránka'!BH$1,1,0)</f>
        <v>0</v>
      </c>
      <c r="BK229" s="5">
        <f>IF('Tabulka klientů 2023'!$AA233='Hlavní stránka'!BH$1,1,0)</f>
        <v>0</v>
      </c>
      <c r="BL229" s="5">
        <f>IF('Tabulka klientů 2023'!$AD233='Hlavní stránka'!BH$1,1,0)</f>
        <v>0</v>
      </c>
      <c r="BM229" s="5">
        <f>IF('Tabulka klientů 2023'!$AG233='Hlavní stránka'!BH$1,1,0)</f>
        <v>0</v>
      </c>
      <c r="BN229" s="5">
        <f>IF('Tabulka klientů 2023'!$AJ233='Hlavní stránka'!BH$1,1,0)</f>
        <v>0</v>
      </c>
      <c r="BO229" s="5">
        <f>IF('Tabulka klientů 2023'!$AM233='Hlavní stránka'!BH$1,1,0)</f>
        <v>0</v>
      </c>
      <c r="BP229" s="5">
        <f>IF('Tabulka klientů 2023'!$AP233='Hlavní stránka'!BH$1,1,0)</f>
        <v>0</v>
      </c>
      <c r="BQ229" s="5">
        <f>IF('Tabulka klientů 2023'!$AS233='Hlavní stránka'!BH$1,1,0)</f>
        <v>0</v>
      </c>
      <c r="BR229" s="5">
        <f>IF('Tabulka klientů 2023'!$AV233='Hlavní stránka'!BH$1,1,0)</f>
        <v>0</v>
      </c>
      <c r="BS229" s="5">
        <f t="shared" si="4"/>
        <v>0</v>
      </c>
      <c r="BT229" s="2">
        <f t="shared" si="16"/>
        <v>0</v>
      </c>
      <c r="BU229" s="5">
        <f>IF('Tabulka klientů 2023'!$R233='Hlavní stránka'!BU$1,1,0)</f>
        <v>0</v>
      </c>
      <c r="BV229" s="5">
        <f>IF('Tabulka klientů 2023'!$U233='Hlavní stránka'!BU$1,1,0)</f>
        <v>0</v>
      </c>
      <c r="BW229" s="5">
        <f>IF('Tabulka klientů 2023'!$X233='Hlavní stránka'!BU$1,1,0)</f>
        <v>0</v>
      </c>
      <c r="BX229" s="5">
        <f>IF('Tabulka klientů 2023'!$AA233='Hlavní stránka'!BU$1,1,0)</f>
        <v>0</v>
      </c>
      <c r="BY229" s="5">
        <f>IF('Tabulka klientů 2023'!$AD233='Hlavní stránka'!BU$1,1,0)</f>
        <v>0</v>
      </c>
      <c r="BZ229" s="5">
        <f>IF('Tabulka klientů 2023'!$AG233='Hlavní stránka'!BU$1,1,0)</f>
        <v>0</v>
      </c>
      <c r="CA229" s="5">
        <f>IF('Tabulka klientů 2023'!$AJ233='Hlavní stránka'!BU$1,1,0)</f>
        <v>0</v>
      </c>
      <c r="CB229" s="5">
        <f>IF('Tabulka klientů 2023'!$AM233='Hlavní stránka'!BU$1,1,0)</f>
        <v>0</v>
      </c>
      <c r="CC229" s="5">
        <f>IF('Tabulka klientů 2023'!$AP233='Hlavní stránka'!BU$1,1,0)</f>
        <v>0</v>
      </c>
      <c r="CD229" s="5">
        <f>IF('Tabulka klientů 2023'!$AS233='Hlavní stránka'!BU$1,1,0)</f>
        <v>0</v>
      </c>
      <c r="CE229" s="5">
        <f>IF('Tabulka klientů 2023'!$AV233='Hlavní stránka'!BU$1,1,0)</f>
        <v>0</v>
      </c>
      <c r="CF229" s="5">
        <f t="shared" si="5"/>
        <v>0</v>
      </c>
      <c r="CG229" s="2">
        <f t="shared" si="17"/>
        <v>0</v>
      </c>
      <c r="CH229" s="5">
        <f>IF('Tabulka klientů 2023'!$R233='Hlavní stránka'!CH$1,1,0)</f>
        <v>0</v>
      </c>
      <c r="CI229" s="5">
        <f>IF('Tabulka klientů 2023'!$U233='Hlavní stránka'!CH$1,1,0)</f>
        <v>0</v>
      </c>
      <c r="CJ229" s="5">
        <f>IF('Tabulka klientů 2023'!$X233='Hlavní stránka'!CH$1,1,0)</f>
        <v>0</v>
      </c>
      <c r="CK229" s="5">
        <f>IF('Tabulka klientů 2023'!$AA233='Hlavní stránka'!CH$1,1,0)</f>
        <v>0</v>
      </c>
      <c r="CL229" s="5">
        <f>IF('Tabulka klientů 2023'!$AD233='Hlavní stránka'!CH$1,1,0)</f>
        <v>0</v>
      </c>
      <c r="CM229" s="5">
        <f>IF('Tabulka klientů 2023'!$AG233='Hlavní stránka'!CH$1,1,0)</f>
        <v>0</v>
      </c>
      <c r="CN229" s="5">
        <f>IF('Tabulka klientů 2023'!$AJ233='Hlavní stránka'!CH$1,1,0)</f>
        <v>0</v>
      </c>
      <c r="CO229" s="5">
        <f>IF('Tabulka klientů 2023'!$AM233='Hlavní stránka'!CH$1,1,0)</f>
        <v>0</v>
      </c>
      <c r="CP229" s="5">
        <f>IF('Tabulka klientů 2023'!$AP233='Hlavní stránka'!CH$1,1,0)</f>
        <v>0</v>
      </c>
      <c r="CQ229" s="5">
        <f>IF('Tabulka klientů 2023'!$AS233='Hlavní stránka'!CH$1,1,0)</f>
        <v>0</v>
      </c>
      <c r="CR229" s="5">
        <f>IF('Tabulka klientů 2023'!$AV233='Hlavní stránka'!CH$1,1,0)</f>
        <v>0</v>
      </c>
      <c r="CS229" s="5">
        <f t="shared" si="6"/>
        <v>0</v>
      </c>
      <c r="CT229" s="2">
        <f t="shared" si="18"/>
        <v>0</v>
      </c>
      <c r="CU229" s="5">
        <f>IF('Tabulka klientů 2023'!$R233='Hlavní stránka'!CU$1,1,0)</f>
        <v>0</v>
      </c>
      <c r="CV229" s="5">
        <f>IF('Tabulka klientů 2023'!$U233='Hlavní stránka'!CU$1,1,0)</f>
        <v>0</v>
      </c>
      <c r="CW229" s="5">
        <f>IF('Tabulka klientů 2023'!$X233='Hlavní stránka'!CU$1,1,0)</f>
        <v>0</v>
      </c>
      <c r="CX229" s="5">
        <f>IF('Tabulka klientů 2023'!$AA233='Hlavní stránka'!CU$1,1,0)</f>
        <v>0</v>
      </c>
      <c r="CY229" s="5">
        <f>IF('Tabulka klientů 2023'!$AD233='Hlavní stránka'!CU$1,1,0)</f>
        <v>0</v>
      </c>
      <c r="CZ229" s="5">
        <f>IF('Tabulka klientů 2023'!$AG233='Hlavní stránka'!CU$1,1,0)</f>
        <v>0</v>
      </c>
      <c r="DA229" s="5">
        <f>IF('Tabulka klientů 2023'!$AJ233='Hlavní stránka'!CU$1,1,0)</f>
        <v>0</v>
      </c>
      <c r="DB229" s="5">
        <f>IF('Tabulka klientů 2023'!$AM233='Hlavní stránka'!CU$1,1,0)</f>
        <v>0</v>
      </c>
      <c r="DC229" s="5">
        <f>IF('Tabulka klientů 2023'!$AP233='Hlavní stránka'!CU$1,1,0)</f>
        <v>0</v>
      </c>
      <c r="DD229" s="5">
        <f>IF('Tabulka klientů 2023'!$AS233='Hlavní stránka'!CU$1,1,0)</f>
        <v>0</v>
      </c>
      <c r="DE229" s="5">
        <f>IF('Tabulka klientů 2023'!$AV233='Hlavní stránka'!CU$1,1,0)</f>
        <v>0</v>
      </c>
      <c r="DF229" s="5">
        <f t="shared" si="7"/>
        <v>0</v>
      </c>
      <c r="DG229" s="2">
        <f t="shared" si="19"/>
        <v>0</v>
      </c>
      <c r="DH229" s="5">
        <f>IF('Tabulka klientů 2023'!$R233='Hlavní stránka'!DH$1,1,0)</f>
        <v>0</v>
      </c>
      <c r="DI229" s="5">
        <f>IF('Tabulka klientů 2023'!$U233='Hlavní stránka'!DH$1,1,0)</f>
        <v>0</v>
      </c>
      <c r="DJ229" s="5">
        <f>IF('Tabulka klientů 2023'!$X233='Hlavní stránka'!DH$1,1,0)</f>
        <v>0</v>
      </c>
      <c r="DK229" s="5">
        <f>IF('Tabulka klientů 2023'!$AA233='Hlavní stránka'!DH$1,1,0)</f>
        <v>0</v>
      </c>
      <c r="DL229" s="5">
        <f>IF('Tabulka klientů 2023'!$AD233='Hlavní stránka'!DH$1,1,0)</f>
        <v>0</v>
      </c>
      <c r="DM229" s="5">
        <f>IF('Tabulka klientů 2023'!$AG233='Hlavní stránka'!DH$1,1,0)</f>
        <v>0</v>
      </c>
      <c r="DN229" s="5">
        <f>IF('Tabulka klientů 2023'!$AJ233='Hlavní stránka'!DH$1,1,0)</f>
        <v>0</v>
      </c>
      <c r="DO229" s="5">
        <f>IF('Tabulka klientů 2023'!$AM233='Hlavní stránka'!DH$1,1,0)</f>
        <v>0</v>
      </c>
      <c r="DP229" s="5">
        <f>IF('Tabulka klientů 2023'!$AP233='Hlavní stránka'!DH$1,1,0)</f>
        <v>0</v>
      </c>
      <c r="DQ229" s="5">
        <f>IF('Tabulka klientů 2023'!$AS233='Hlavní stránka'!DH$1,1,0)</f>
        <v>0</v>
      </c>
      <c r="DR229" s="5">
        <f>IF('Tabulka klientů 2023'!$AV233='Hlavní stránka'!DH$1,1,0)</f>
        <v>0</v>
      </c>
      <c r="DS229" s="5">
        <f t="shared" si="8"/>
        <v>0</v>
      </c>
      <c r="DT229" s="2">
        <f t="shared" si="20"/>
        <v>0</v>
      </c>
      <c r="DU229" s="5">
        <f>IF('Tabulka klientů 2023'!$R233='Hlavní stránka'!DU$1,1,0)</f>
        <v>0</v>
      </c>
      <c r="DV229" s="5">
        <f>IF('Tabulka klientů 2023'!$U233='Hlavní stránka'!DU$1,1,0)</f>
        <v>0</v>
      </c>
      <c r="DW229" s="5">
        <f>IF('Tabulka klientů 2023'!$X233='Hlavní stránka'!DU$1,1,0)</f>
        <v>0</v>
      </c>
      <c r="DX229" s="5">
        <f>IF('Tabulka klientů 2023'!$AA233='Hlavní stránka'!DU$1,1,0)</f>
        <v>0</v>
      </c>
      <c r="DY229" s="5">
        <f>IF('Tabulka klientů 2023'!$AD233='Hlavní stránka'!DU$1,1,0)</f>
        <v>0</v>
      </c>
      <c r="DZ229" s="5">
        <f>IF('Tabulka klientů 2023'!$AG233='Hlavní stránka'!DU$1,1,0)</f>
        <v>0</v>
      </c>
      <c r="EA229" s="5">
        <f>IF('Tabulka klientů 2023'!$AJ233='Hlavní stránka'!DU$1,1,0)</f>
        <v>0</v>
      </c>
      <c r="EB229" s="5">
        <f>IF('Tabulka klientů 2023'!$AM233='Hlavní stránka'!DU$1,1,0)</f>
        <v>0</v>
      </c>
      <c r="EC229" s="5">
        <f>IF('Tabulka klientů 2023'!$AP233='Hlavní stránka'!DU$1,1,0)</f>
        <v>0</v>
      </c>
      <c r="ED229" s="5">
        <f>IF('Tabulka klientů 2023'!$AS233='Hlavní stránka'!DU$1,1,0)</f>
        <v>0</v>
      </c>
      <c r="EE229" s="5">
        <f>IF('Tabulka klientů 2023'!$AV233='Hlavní stránka'!DU$1,1,0)</f>
        <v>0</v>
      </c>
      <c r="EF229" s="5">
        <f t="shared" si="9"/>
        <v>0</v>
      </c>
      <c r="EG229" s="2">
        <f t="shared" si="21"/>
        <v>0</v>
      </c>
      <c r="EH229" s="5">
        <f>IF('Tabulka klientů 2023'!$R233='Hlavní stránka'!EH$1,1,0)</f>
        <v>0</v>
      </c>
      <c r="EI229" s="5">
        <f>IF('Tabulka klientů 2023'!$U233='Hlavní stránka'!EH$1,1,0)</f>
        <v>0</v>
      </c>
      <c r="EJ229" s="5">
        <f>IF('Tabulka klientů 2023'!$X233='Hlavní stránka'!EH$1,1,0)</f>
        <v>0</v>
      </c>
      <c r="EK229" s="5">
        <f>IF('Tabulka klientů 2023'!$AA233='Hlavní stránka'!EH$1,1,0)</f>
        <v>0</v>
      </c>
      <c r="EL229" s="5">
        <f>IF('Tabulka klientů 2023'!$AD233='Hlavní stránka'!EH$1,1,0)</f>
        <v>0</v>
      </c>
      <c r="EM229" s="5">
        <f>IF('Tabulka klientů 2023'!$AG233='Hlavní stránka'!EH$1,1,0)</f>
        <v>0</v>
      </c>
      <c r="EN229" s="5">
        <f>IF('Tabulka klientů 2023'!$AJ233='Hlavní stránka'!EH$1,1,0)</f>
        <v>0</v>
      </c>
      <c r="EO229" s="5">
        <f>IF('Tabulka klientů 2023'!$AM233='Hlavní stránka'!EH$1,1,0)</f>
        <v>0</v>
      </c>
      <c r="EP229" s="5">
        <f>IF('Tabulka klientů 2023'!$AP233='Hlavní stránka'!EH$1,1,0)</f>
        <v>0</v>
      </c>
      <c r="EQ229" s="5">
        <f>IF('Tabulka klientů 2023'!$AS233='Hlavní stránka'!EH$1,1,0)</f>
        <v>0</v>
      </c>
      <c r="ER229" s="5">
        <f>IF('Tabulka klientů 2023'!$AV233='Hlavní stránka'!EH$1,1,0)</f>
        <v>0</v>
      </c>
      <c r="ES229" s="5">
        <f t="shared" si="10"/>
        <v>0</v>
      </c>
      <c r="ET229" s="2">
        <f t="shared" si="22"/>
        <v>0</v>
      </c>
      <c r="EU229" s="5">
        <f>IF('Tabulka klientů 2023'!$R233='Hlavní stránka'!EU$1,1,0)</f>
        <v>0</v>
      </c>
      <c r="EV229" s="5">
        <f>IF('Tabulka klientů 2023'!$U233='Hlavní stránka'!EU$1,1,0)</f>
        <v>0</v>
      </c>
      <c r="EW229" s="5">
        <f>IF('Tabulka klientů 2023'!$X233='Hlavní stránka'!EU$1,1,0)</f>
        <v>0</v>
      </c>
      <c r="EX229" s="5">
        <f>IF('Tabulka klientů 2023'!$AA233='Hlavní stránka'!EU$1,1,0)</f>
        <v>0</v>
      </c>
      <c r="EY229" s="5">
        <f>IF('Tabulka klientů 2023'!$AD233='Hlavní stránka'!EU$1,1,0)</f>
        <v>0</v>
      </c>
      <c r="EZ229" s="5">
        <f>IF('Tabulka klientů 2023'!$AG233='Hlavní stránka'!EU$1,1,0)</f>
        <v>0</v>
      </c>
      <c r="FA229" s="5">
        <f>IF('Tabulka klientů 2023'!$AJ233='Hlavní stránka'!EU$1,1,0)</f>
        <v>0</v>
      </c>
      <c r="FB229" s="5">
        <f>IF('Tabulka klientů 2023'!$AM233='Hlavní stránka'!EU$1,1,0)</f>
        <v>0</v>
      </c>
      <c r="FC229" s="5">
        <f>IF('Tabulka klientů 2023'!$AP233='Hlavní stránka'!EU$1,1,0)</f>
        <v>0</v>
      </c>
      <c r="FD229" s="5">
        <f>IF('Tabulka klientů 2023'!$AS233='Hlavní stránka'!EU$1,1,0)</f>
        <v>0</v>
      </c>
      <c r="FE229" s="5">
        <f>IF('Tabulka klientů 2023'!$AV233='Hlavní stránka'!EU$1,1,0)</f>
        <v>0</v>
      </c>
      <c r="FF229" s="5">
        <f t="shared" si="11"/>
        <v>0</v>
      </c>
      <c r="FG229" s="2">
        <f t="shared" si="23"/>
        <v>0</v>
      </c>
    </row>
    <row r="230" spans="1:163" ht="1.5" hidden="1" customHeight="1" x14ac:dyDescent="0.25">
      <c r="A230" s="4"/>
      <c r="B230" s="4"/>
      <c r="C230" s="4"/>
      <c r="D230" s="4"/>
      <c r="E230" s="4"/>
      <c r="F230" s="4"/>
      <c r="G230" s="4"/>
      <c r="H230" s="5">
        <f>IF('Tabulka klientů 2023'!$R234='Hlavní stránka'!$H$1,1,0)</f>
        <v>0</v>
      </c>
      <c r="I230" s="5">
        <f>IF('Tabulka klientů 2023'!$U234='Hlavní stránka'!$H$1,1,0)</f>
        <v>0</v>
      </c>
      <c r="J230" s="5">
        <f>IF('Tabulka klientů 2023'!$X234='Hlavní stránka'!$H$1,1,0)</f>
        <v>0</v>
      </c>
      <c r="K230" s="5">
        <f>IF('Tabulka klientů 2023'!$AA234='Hlavní stránka'!$H$1,1,0)</f>
        <v>0</v>
      </c>
      <c r="L230" s="5">
        <f>IF('Tabulka klientů 2023'!$AD234='Hlavní stránka'!$H$1,1,0)</f>
        <v>0</v>
      </c>
      <c r="M230" s="5">
        <f>IF('Tabulka klientů 2023'!$AG234='Hlavní stránka'!$H$1,1,0)</f>
        <v>0</v>
      </c>
      <c r="N230" s="5">
        <f>IF('Tabulka klientů 2023'!$AJ234='Hlavní stránka'!$H$1,1,0)</f>
        <v>0</v>
      </c>
      <c r="O230" s="5">
        <f>IF('Tabulka klientů 2023'!$AM234='Hlavní stránka'!$H$1,1,0)</f>
        <v>0</v>
      </c>
      <c r="P230" s="5">
        <f>IF('Tabulka klientů 2023'!$AP234='Hlavní stránka'!$H$1,1,0)</f>
        <v>0</v>
      </c>
      <c r="Q230" s="5">
        <f>IF('Tabulka klientů 2023'!$AS234='Hlavní stránka'!$H$1,1,0)</f>
        <v>0</v>
      </c>
      <c r="R230" s="5">
        <f>IF('Tabulka klientů 2023'!$AV234='Hlavní stránka'!$H$1,1,0)</f>
        <v>0</v>
      </c>
      <c r="S230" s="5">
        <f t="shared" si="0"/>
        <v>0</v>
      </c>
      <c r="T230" s="2">
        <f t="shared" si="12"/>
        <v>0</v>
      </c>
      <c r="U230" s="5">
        <f>IF('Tabulka klientů 2023'!$R234='Hlavní stránka'!U$1,1,0)</f>
        <v>0</v>
      </c>
      <c r="V230" s="5">
        <f>IF('Tabulka klientů 2023'!$U234='Hlavní stránka'!U$1,1,0)</f>
        <v>0</v>
      </c>
      <c r="W230" s="5">
        <f>IF('Tabulka klientů 2023'!$X234='Hlavní stránka'!U$1,1,0)</f>
        <v>0</v>
      </c>
      <c r="X230" s="5">
        <f>IF('Tabulka klientů 2023'!$AA234='Hlavní stránka'!U$1,1,0)</f>
        <v>0</v>
      </c>
      <c r="Y230" s="5">
        <f>IF('Tabulka klientů 2023'!$AD234='Hlavní stránka'!U$1,1,0)</f>
        <v>0</v>
      </c>
      <c r="Z230" s="5">
        <f>IF('Tabulka klientů 2023'!$AG234='Hlavní stránka'!U$1,1,0)</f>
        <v>0</v>
      </c>
      <c r="AA230" s="5">
        <f>IF('Tabulka klientů 2023'!$AJ234='Hlavní stránka'!U$1,1,0)</f>
        <v>0</v>
      </c>
      <c r="AB230" s="5">
        <f>IF('Tabulka klientů 2023'!$AM234='Hlavní stránka'!U$1,1,0)</f>
        <v>0</v>
      </c>
      <c r="AC230" s="5">
        <f>IF('Tabulka klientů 2023'!$AP234='Hlavní stránka'!U$1,1,0)</f>
        <v>0</v>
      </c>
      <c r="AD230" s="5">
        <f>IF('Tabulka klientů 2023'!$AS234='Hlavní stránka'!U$1,1,0)</f>
        <v>0</v>
      </c>
      <c r="AE230" s="5">
        <f>IF('Tabulka klientů 2023'!$AV234='Hlavní stránka'!U$1,1,0)</f>
        <v>0</v>
      </c>
      <c r="AF230" s="5">
        <f t="shared" si="1"/>
        <v>0</v>
      </c>
      <c r="AG230" s="2">
        <f t="shared" si="13"/>
        <v>0</v>
      </c>
      <c r="AH230" s="5">
        <f>IF('Tabulka klientů 2023'!$R234='Hlavní stránka'!AH$1,1,0)</f>
        <v>0</v>
      </c>
      <c r="AI230" s="5">
        <f>IF('Tabulka klientů 2023'!$U234='Hlavní stránka'!AH$1,1,0)</f>
        <v>0</v>
      </c>
      <c r="AJ230" s="5">
        <f>IF('Tabulka klientů 2023'!$X234='Hlavní stránka'!AH$1,1,0)</f>
        <v>0</v>
      </c>
      <c r="AK230" s="5">
        <f>IF('Tabulka klientů 2023'!$AA234='Hlavní stránka'!AH$1,1,0)</f>
        <v>0</v>
      </c>
      <c r="AL230" s="5">
        <f>IF('Tabulka klientů 2023'!$AD234='Hlavní stránka'!AH$1,1,0)</f>
        <v>0</v>
      </c>
      <c r="AM230" s="5">
        <f>IF('Tabulka klientů 2023'!$AG234='Hlavní stránka'!AH$1,1,0)</f>
        <v>0</v>
      </c>
      <c r="AN230" s="5">
        <f>IF('Tabulka klientů 2023'!$AJ234='Hlavní stránka'!AH$1,1,0)</f>
        <v>0</v>
      </c>
      <c r="AO230" s="5">
        <f>IF('Tabulka klientů 2023'!$AM234='Hlavní stránka'!AH$1,1,0)</f>
        <v>0</v>
      </c>
      <c r="AP230" s="5">
        <f>IF('Tabulka klientů 2023'!$AP234='Hlavní stránka'!AH$1,1,0)</f>
        <v>0</v>
      </c>
      <c r="AQ230" s="5">
        <f>IF('Tabulka klientů 2023'!$AS234='Hlavní stránka'!AH$1,1,0)</f>
        <v>0</v>
      </c>
      <c r="AR230" s="5">
        <f>IF('Tabulka klientů 2023'!$AV234='Hlavní stránka'!AH$1,1,0)</f>
        <v>0</v>
      </c>
      <c r="AS230" s="5">
        <f t="shared" si="2"/>
        <v>0</v>
      </c>
      <c r="AT230" s="2">
        <f t="shared" si="14"/>
        <v>0</v>
      </c>
      <c r="AU230" s="5">
        <f>IF('Tabulka klientů 2023'!$R234='Hlavní stránka'!AU$1,1,0)</f>
        <v>0</v>
      </c>
      <c r="AV230" s="5">
        <f>IF('Tabulka klientů 2023'!$U234='Hlavní stránka'!AU$1,1,0)</f>
        <v>0</v>
      </c>
      <c r="AW230" s="5">
        <f>IF('Tabulka klientů 2023'!$X234='Hlavní stránka'!AU$1,1,0)</f>
        <v>0</v>
      </c>
      <c r="AX230" s="5">
        <f>IF('Tabulka klientů 2023'!$AA234='Hlavní stránka'!AU$1,1,0)</f>
        <v>0</v>
      </c>
      <c r="AY230" s="5">
        <f>IF('Tabulka klientů 2023'!$AD234='Hlavní stránka'!AU$1,1,0)</f>
        <v>0</v>
      </c>
      <c r="AZ230" s="5">
        <f>IF('Tabulka klientů 2023'!$AG234='Hlavní stránka'!AU$1,1,0)</f>
        <v>0</v>
      </c>
      <c r="BA230" s="5">
        <f>IF('Tabulka klientů 2023'!$AJ234='Hlavní stránka'!AU$1,1,0)</f>
        <v>0</v>
      </c>
      <c r="BB230" s="5">
        <f>IF('Tabulka klientů 2023'!$AM234='Hlavní stránka'!AU$1,1,0)</f>
        <v>0</v>
      </c>
      <c r="BC230" s="5">
        <f>IF('Tabulka klientů 2023'!$AP234='Hlavní stránka'!AU$1,1,0)</f>
        <v>0</v>
      </c>
      <c r="BD230" s="5">
        <f>IF('Tabulka klientů 2023'!$AS234='Hlavní stránka'!AU$1,1,0)</f>
        <v>0</v>
      </c>
      <c r="BE230" s="5">
        <f>IF('Tabulka klientů 2023'!$AV234='Hlavní stránka'!AU$1,1,0)</f>
        <v>0</v>
      </c>
      <c r="BF230" s="5">
        <f t="shared" si="3"/>
        <v>0</v>
      </c>
      <c r="BG230" s="2">
        <f t="shared" si="15"/>
        <v>0</v>
      </c>
      <c r="BH230" s="5">
        <f>IF('Tabulka klientů 2023'!$R234='Hlavní stránka'!BH$1,1,0)</f>
        <v>0</v>
      </c>
      <c r="BI230" s="5">
        <f>IF('Tabulka klientů 2023'!$U234='Hlavní stránka'!BH$1,1,0)</f>
        <v>0</v>
      </c>
      <c r="BJ230" s="5">
        <f>IF('Tabulka klientů 2023'!$X234='Hlavní stránka'!BH$1,1,0)</f>
        <v>0</v>
      </c>
      <c r="BK230" s="5">
        <f>IF('Tabulka klientů 2023'!$AA234='Hlavní stránka'!BH$1,1,0)</f>
        <v>0</v>
      </c>
      <c r="BL230" s="5">
        <f>IF('Tabulka klientů 2023'!$AD234='Hlavní stránka'!BH$1,1,0)</f>
        <v>0</v>
      </c>
      <c r="BM230" s="5">
        <f>IF('Tabulka klientů 2023'!$AG234='Hlavní stránka'!BH$1,1,0)</f>
        <v>0</v>
      </c>
      <c r="BN230" s="5">
        <f>IF('Tabulka klientů 2023'!$AJ234='Hlavní stránka'!BH$1,1,0)</f>
        <v>0</v>
      </c>
      <c r="BO230" s="5">
        <f>IF('Tabulka klientů 2023'!$AM234='Hlavní stránka'!BH$1,1,0)</f>
        <v>0</v>
      </c>
      <c r="BP230" s="5">
        <f>IF('Tabulka klientů 2023'!$AP234='Hlavní stránka'!BH$1,1,0)</f>
        <v>0</v>
      </c>
      <c r="BQ230" s="5">
        <f>IF('Tabulka klientů 2023'!$AS234='Hlavní stránka'!BH$1,1,0)</f>
        <v>0</v>
      </c>
      <c r="BR230" s="5">
        <f>IF('Tabulka klientů 2023'!$AV234='Hlavní stránka'!BH$1,1,0)</f>
        <v>0</v>
      </c>
      <c r="BS230" s="5">
        <f t="shared" si="4"/>
        <v>0</v>
      </c>
      <c r="BT230" s="2">
        <f t="shared" si="16"/>
        <v>0</v>
      </c>
      <c r="BU230" s="5">
        <f>IF('Tabulka klientů 2023'!$R234='Hlavní stránka'!BU$1,1,0)</f>
        <v>0</v>
      </c>
      <c r="BV230" s="5">
        <f>IF('Tabulka klientů 2023'!$U234='Hlavní stránka'!BU$1,1,0)</f>
        <v>0</v>
      </c>
      <c r="BW230" s="5">
        <f>IF('Tabulka klientů 2023'!$X234='Hlavní stránka'!BU$1,1,0)</f>
        <v>0</v>
      </c>
      <c r="BX230" s="5">
        <f>IF('Tabulka klientů 2023'!$AA234='Hlavní stránka'!BU$1,1,0)</f>
        <v>0</v>
      </c>
      <c r="BY230" s="5">
        <f>IF('Tabulka klientů 2023'!$AD234='Hlavní stránka'!BU$1,1,0)</f>
        <v>0</v>
      </c>
      <c r="BZ230" s="5">
        <f>IF('Tabulka klientů 2023'!$AG234='Hlavní stránka'!BU$1,1,0)</f>
        <v>0</v>
      </c>
      <c r="CA230" s="5">
        <f>IF('Tabulka klientů 2023'!$AJ234='Hlavní stránka'!BU$1,1,0)</f>
        <v>0</v>
      </c>
      <c r="CB230" s="5">
        <f>IF('Tabulka klientů 2023'!$AM234='Hlavní stránka'!BU$1,1,0)</f>
        <v>0</v>
      </c>
      <c r="CC230" s="5">
        <f>IF('Tabulka klientů 2023'!$AP234='Hlavní stránka'!BU$1,1,0)</f>
        <v>0</v>
      </c>
      <c r="CD230" s="5">
        <f>IF('Tabulka klientů 2023'!$AS234='Hlavní stránka'!BU$1,1,0)</f>
        <v>0</v>
      </c>
      <c r="CE230" s="5">
        <f>IF('Tabulka klientů 2023'!$AV234='Hlavní stránka'!BU$1,1,0)</f>
        <v>0</v>
      </c>
      <c r="CF230" s="5">
        <f t="shared" si="5"/>
        <v>0</v>
      </c>
      <c r="CG230" s="2">
        <f t="shared" si="17"/>
        <v>0</v>
      </c>
      <c r="CH230" s="5">
        <f>IF('Tabulka klientů 2023'!$R234='Hlavní stránka'!CH$1,1,0)</f>
        <v>0</v>
      </c>
      <c r="CI230" s="5">
        <f>IF('Tabulka klientů 2023'!$U234='Hlavní stránka'!CH$1,1,0)</f>
        <v>0</v>
      </c>
      <c r="CJ230" s="5">
        <f>IF('Tabulka klientů 2023'!$X234='Hlavní stránka'!CH$1,1,0)</f>
        <v>0</v>
      </c>
      <c r="CK230" s="5">
        <f>IF('Tabulka klientů 2023'!$AA234='Hlavní stránka'!CH$1,1,0)</f>
        <v>0</v>
      </c>
      <c r="CL230" s="5">
        <f>IF('Tabulka klientů 2023'!$AD234='Hlavní stránka'!CH$1,1,0)</f>
        <v>0</v>
      </c>
      <c r="CM230" s="5">
        <f>IF('Tabulka klientů 2023'!$AG234='Hlavní stránka'!CH$1,1,0)</f>
        <v>0</v>
      </c>
      <c r="CN230" s="5">
        <f>IF('Tabulka klientů 2023'!$AJ234='Hlavní stránka'!CH$1,1,0)</f>
        <v>0</v>
      </c>
      <c r="CO230" s="5">
        <f>IF('Tabulka klientů 2023'!$AM234='Hlavní stránka'!CH$1,1,0)</f>
        <v>0</v>
      </c>
      <c r="CP230" s="5">
        <f>IF('Tabulka klientů 2023'!$AP234='Hlavní stránka'!CH$1,1,0)</f>
        <v>0</v>
      </c>
      <c r="CQ230" s="5">
        <f>IF('Tabulka klientů 2023'!$AS234='Hlavní stránka'!CH$1,1,0)</f>
        <v>0</v>
      </c>
      <c r="CR230" s="5">
        <f>IF('Tabulka klientů 2023'!$AV234='Hlavní stránka'!CH$1,1,0)</f>
        <v>0</v>
      </c>
      <c r="CS230" s="5">
        <f t="shared" si="6"/>
        <v>0</v>
      </c>
      <c r="CT230" s="2">
        <f t="shared" si="18"/>
        <v>0</v>
      </c>
      <c r="CU230" s="5">
        <f>IF('Tabulka klientů 2023'!$R234='Hlavní stránka'!CU$1,1,0)</f>
        <v>0</v>
      </c>
      <c r="CV230" s="5">
        <f>IF('Tabulka klientů 2023'!$U234='Hlavní stránka'!CU$1,1,0)</f>
        <v>0</v>
      </c>
      <c r="CW230" s="5">
        <f>IF('Tabulka klientů 2023'!$X234='Hlavní stránka'!CU$1,1,0)</f>
        <v>0</v>
      </c>
      <c r="CX230" s="5">
        <f>IF('Tabulka klientů 2023'!$AA234='Hlavní stránka'!CU$1,1,0)</f>
        <v>0</v>
      </c>
      <c r="CY230" s="5">
        <f>IF('Tabulka klientů 2023'!$AD234='Hlavní stránka'!CU$1,1,0)</f>
        <v>0</v>
      </c>
      <c r="CZ230" s="5">
        <f>IF('Tabulka klientů 2023'!$AG234='Hlavní stránka'!CU$1,1,0)</f>
        <v>0</v>
      </c>
      <c r="DA230" s="5">
        <f>IF('Tabulka klientů 2023'!$AJ234='Hlavní stránka'!CU$1,1,0)</f>
        <v>0</v>
      </c>
      <c r="DB230" s="5">
        <f>IF('Tabulka klientů 2023'!$AM234='Hlavní stránka'!CU$1,1,0)</f>
        <v>0</v>
      </c>
      <c r="DC230" s="5">
        <f>IF('Tabulka klientů 2023'!$AP234='Hlavní stránka'!CU$1,1,0)</f>
        <v>0</v>
      </c>
      <c r="DD230" s="5">
        <f>IF('Tabulka klientů 2023'!$AS234='Hlavní stránka'!CU$1,1,0)</f>
        <v>0</v>
      </c>
      <c r="DE230" s="5">
        <f>IF('Tabulka klientů 2023'!$AV234='Hlavní stránka'!CU$1,1,0)</f>
        <v>0</v>
      </c>
      <c r="DF230" s="5">
        <f t="shared" si="7"/>
        <v>0</v>
      </c>
      <c r="DG230" s="2">
        <f t="shared" si="19"/>
        <v>0</v>
      </c>
      <c r="DH230" s="5">
        <f>IF('Tabulka klientů 2023'!$R234='Hlavní stránka'!DH$1,1,0)</f>
        <v>0</v>
      </c>
      <c r="DI230" s="5">
        <f>IF('Tabulka klientů 2023'!$U234='Hlavní stránka'!DH$1,1,0)</f>
        <v>0</v>
      </c>
      <c r="DJ230" s="5">
        <f>IF('Tabulka klientů 2023'!$X234='Hlavní stránka'!DH$1,1,0)</f>
        <v>0</v>
      </c>
      <c r="DK230" s="5">
        <f>IF('Tabulka klientů 2023'!$AA234='Hlavní stránka'!DH$1,1,0)</f>
        <v>0</v>
      </c>
      <c r="DL230" s="5">
        <f>IF('Tabulka klientů 2023'!$AD234='Hlavní stránka'!DH$1,1,0)</f>
        <v>0</v>
      </c>
      <c r="DM230" s="5">
        <f>IF('Tabulka klientů 2023'!$AG234='Hlavní stránka'!DH$1,1,0)</f>
        <v>0</v>
      </c>
      <c r="DN230" s="5">
        <f>IF('Tabulka klientů 2023'!$AJ234='Hlavní stránka'!DH$1,1,0)</f>
        <v>0</v>
      </c>
      <c r="DO230" s="5">
        <f>IF('Tabulka klientů 2023'!$AM234='Hlavní stránka'!DH$1,1,0)</f>
        <v>0</v>
      </c>
      <c r="DP230" s="5">
        <f>IF('Tabulka klientů 2023'!$AP234='Hlavní stránka'!DH$1,1,0)</f>
        <v>0</v>
      </c>
      <c r="DQ230" s="5">
        <f>IF('Tabulka klientů 2023'!$AS234='Hlavní stránka'!DH$1,1,0)</f>
        <v>0</v>
      </c>
      <c r="DR230" s="5">
        <f>IF('Tabulka klientů 2023'!$AV234='Hlavní stránka'!DH$1,1,0)</f>
        <v>0</v>
      </c>
      <c r="DS230" s="5">
        <f t="shared" si="8"/>
        <v>0</v>
      </c>
      <c r="DT230" s="2">
        <f t="shared" si="20"/>
        <v>0</v>
      </c>
      <c r="DU230" s="5">
        <f>IF('Tabulka klientů 2023'!$R234='Hlavní stránka'!DU$1,1,0)</f>
        <v>0</v>
      </c>
      <c r="DV230" s="5">
        <f>IF('Tabulka klientů 2023'!$U234='Hlavní stránka'!DU$1,1,0)</f>
        <v>0</v>
      </c>
      <c r="DW230" s="5">
        <f>IF('Tabulka klientů 2023'!$X234='Hlavní stránka'!DU$1,1,0)</f>
        <v>0</v>
      </c>
      <c r="DX230" s="5">
        <f>IF('Tabulka klientů 2023'!$AA234='Hlavní stránka'!DU$1,1,0)</f>
        <v>0</v>
      </c>
      <c r="DY230" s="5">
        <f>IF('Tabulka klientů 2023'!$AD234='Hlavní stránka'!DU$1,1,0)</f>
        <v>0</v>
      </c>
      <c r="DZ230" s="5">
        <f>IF('Tabulka klientů 2023'!$AG234='Hlavní stránka'!DU$1,1,0)</f>
        <v>0</v>
      </c>
      <c r="EA230" s="5">
        <f>IF('Tabulka klientů 2023'!$AJ234='Hlavní stránka'!DU$1,1,0)</f>
        <v>0</v>
      </c>
      <c r="EB230" s="5">
        <f>IF('Tabulka klientů 2023'!$AM234='Hlavní stránka'!DU$1,1,0)</f>
        <v>0</v>
      </c>
      <c r="EC230" s="5">
        <f>IF('Tabulka klientů 2023'!$AP234='Hlavní stránka'!DU$1,1,0)</f>
        <v>0</v>
      </c>
      <c r="ED230" s="5">
        <f>IF('Tabulka klientů 2023'!$AS234='Hlavní stránka'!DU$1,1,0)</f>
        <v>0</v>
      </c>
      <c r="EE230" s="5">
        <f>IF('Tabulka klientů 2023'!$AV234='Hlavní stránka'!DU$1,1,0)</f>
        <v>0</v>
      </c>
      <c r="EF230" s="5">
        <f t="shared" si="9"/>
        <v>0</v>
      </c>
      <c r="EG230" s="2">
        <f t="shared" si="21"/>
        <v>0</v>
      </c>
      <c r="EH230" s="5">
        <f>IF('Tabulka klientů 2023'!$R234='Hlavní stránka'!EH$1,1,0)</f>
        <v>0</v>
      </c>
      <c r="EI230" s="5">
        <f>IF('Tabulka klientů 2023'!$U234='Hlavní stránka'!EH$1,1,0)</f>
        <v>0</v>
      </c>
      <c r="EJ230" s="5">
        <f>IF('Tabulka klientů 2023'!$X234='Hlavní stránka'!EH$1,1,0)</f>
        <v>0</v>
      </c>
      <c r="EK230" s="5">
        <f>IF('Tabulka klientů 2023'!$AA234='Hlavní stránka'!EH$1,1,0)</f>
        <v>0</v>
      </c>
      <c r="EL230" s="5">
        <f>IF('Tabulka klientů 2023'!$AD234='Hlavní stránka'!EH$1,1,0)</f>
        <v>0</v>
      </c>
      <c r="EM230" s="5">
        <f>IF('Tabulka klientů 2023'!$AG234='Hlavní stránka'!EH$1,1,0)</f>
        <v>0</v>
      </c>
      <c r="EN230" s="5">
        <f>IF('Tabulka klientů 2023'!$AJ234='Hlavní stránka'!EH$1,1,0)</f>
        <v>0</v>
      </c>
      <c r="EO230" s="5">
        <f>IF('Tabulka klientů 2023'!$AM234='Hlavní stránka'!EH$1,1,0)</f>
        <v>0</v>
      </c>
      <c r="EP230" s="5">
        <f>IF('Tabulka klientů 2023'!$AP234='Hlavní stránka'!EH$1,1,0)</f>
        <v>0</v>
      </c>
      <c r="EQ230" s="5">
        <f>IF('Tabulka klientů 2023'!$AS234='Hlavní stránka'!EH$1,1,0)</f>
        <v>0</v>
      </c>
      <c r="ER230" s="5">
        <f>IF('Tabulka klientů 2023'!$AV234='Hlavní stránka'!EH$1,1,0)</f>
        <v>0</v>
      </c>
      <c r="ES230" s="5">
        <f t="shared" si="10"/>
        <v>0</v>
      </c>
      <c r="ET230" s="2">
        <f t="shared" si="22"/>
        <v>0</v>
      </c>
      <c r="EU230" s="5">
        <f>IF('Tabulka klientů 2023'!$R234='Hlavní stránka'!EU$1,1,0)</f>
        <v>0</v>
      </c>
      <c r="EV230" s="5">
        <f>IF('Tabulka klientů 2023'!$U234='Hlavní stránka'!EU$1,1,0)</f>
        <v>0</v>
      </c>
      <c r="EW230" s="5">
        <f>IF('Tabulka klientů 2023'!$X234='Hlavní stránka'!EU$1,1,0)</f>
        <v>0</v>
      </c>
      <c r="EX230" s="5">
        <f>IF('Tabulka klientů 2023'!$AA234='Hlavní stránka'!EU$1,1,0)</f>
        <v>0</v>
      </c>
      <c r="EY230" s="5">
        <f>IF('Tabulka klientů 2023'!$AD234='Hlavní stránka'!EU$1,1,0)</f>
        <v>0</v>
      </c>
      <c r="EZ230" s="5">
        <f>IF('Tabulka klientů 2023'!$AG234='Hlavní stránka'!EU$1,1,0)</f>
        <v>0</v>
      </c>
      <c r="FA230" s="5">
        <f>IF('Tabulka klientů 2023'!$AJ234='Hlavní stránka'!EU$1,1,0)</f>
        <v>0</v>
      </c>
      <c r="FB230" s="5">
        <f>IF('Tabulka klientů 2023'!$AM234='Hlavní stránka'!EU$1,1,0)</f>
        <v>0</v>
      </c>
      <c r="FC230" s="5">
        <f>IF('Tabulka klientů 2023'!$AP234='Hlavní stránka'!EU$1,1,0)</f>
        <v>0</v>
      </c>
      <c r="FD230" s="5">
        <f>IF('Tabulka klientů 2023'!$AS234='Hlavní stránka'!EU$1,1,0)</f>
        <v>0</v>
      </c>
      <c r="FE230" s="5">
        <f>IF('Tabulka klientů 2023'!$AV234='Hlavní stránka'!EU$1,1,0)</f>
        <v>0</v>
      </c>
      <c r="FF230" s="5">
        <f t="shared" si="11"/>
        <v>0</v>
      </c>
      <c r="FG230" s="2">
        <f t="shared" si="23"/>
        <v>0</v>
      </c>
    </row>
    <row r="231" spans="1:163" ht="1.5" hidden="1" customHeight="1" x14ac:dyDescent="0.25">
      <c r="A231" s="4"/>
      <c r="B231" s="4"/>
      <c r="C231" s="4"/>
      <c r="D231" s="4"/>
      <c r="E231" s="4"/>
      <c r="F231" s="4"/>
      <c r="G231" s="4"/>
      <c r="H231" s="5">
        <f>IF('Tabulka klientů 2023'!$R235='Hlavní stránka'!$H$1,1,0)</f>
        <v>0</v>
      </c>
      <c r="I231" s="5">
        <f>IF('Tabulka klientů 2023'!$U235='Hlavní stránka'!$H$1,1,0)</f>
        <v>0</v>
      </c>
      <c r="J231" s="5">
        <f>IF('Tabulka klientů 2023'!$X235='Hlavní stránka'!$H$1,1,0)</f>
        <v>0</v>
      </c>
      <c r="K231" s="5">
        <f>IF('Tabulka klientů 2023'!$AA235='Hlavní stránka'!$H$1,1,0)</f>
        <v>0</v>
      </c>
      <c r="L231" s="5">
        <f>IF('Tabulka klientů 2023'!$AD235='Hlavní stránka'!$H$1,1,0)</f>
        <v>0</v>
      </c>
      <c r="M231" s="5">
        <f>IF('Tabulka klientů 2023'!$AG235='Hlavní stránka'!$H$1,1,0)</f>
        <v>0</v>
      </c>
      <c r="N231" s="5">
        <f>IF('Tabulka klientů 2023'!$AJ235='Hlavní stránka'!$H$1,1,0)</f>
        <v>0</v>
      </c>
      <c r="O231" s="5">
        <f>IF('Tabulka klientů 2023'!$AM235='Hlavní stránka'!$H$1,1,0)</f>
        <v>0</v>
      </c>
      <c r="P231" s="5">
        <f>IF('Tabulka klientů 2023'!$AP235='Hlavní stránka'!$H$1,1,0)</f>
        <v>0</v>
      </c>
      <c r="Q231" s="5">
        <f>IF('Tabulka klientů 2023'!$AS235='Hlavní stránka'!$H$1,1,0)</f>
        <v>0</v>
      </c>
      <c r="R231" s="5">
        <f>IF('Tabulka klientů 2023'!$AV235='Hlavní stránka'!$H$1,1,0)</f>
        <v>0</v>
      </c>
      <c r="S231" s="5">
        <f t="shared" si="0"/>
        <v>0</v>
      </c>
      <c r="T231" s="2">
        <f t="shared" si="12"/>
        <v>0</v>
      </c>
      <c r="U231" s="5">
        <f>IF('Tabulka klientů 2023'!$R235='Hlavní stránka'!U$1,1,0)</f>
        <v>0</v>
      </c>
      <c r="V231" s="5">
        <f>IF('Tabulka klientů 2023'!$U235='Hlavní stránka'!U$1,1,0)</f>
        <v>0</v>
      </c>
      <c r="W231" s="5">
        <f>IF('Tabulka klientů 2023'!$X235='Hlavní stránka'!U$1,1,0)</f>
        <v>0</v>
      </c>
      <c r="X231" s="5">
        <f>IF('Tabulka klientů 2023'!$AA235='Hlavní stránka'!U$1,1,0)</f>
        <v>0</v>
      </c>
      <c r="Y231" s="5">
        <f>IF('Tabulka klientů 2023'!$AD235='Hlavní stránka'!U$1,1,0)</f>
        <v>0</v>
      </c>
      <c r="Z231" s="5">
        <f>IF('Tabulka klientů 2023'!$AG235='Hlavní stránka'!U$1,1,0)</f>
        <v>0</v>
      </c>
      <c r="AA231" s="5">
        <f>IF('Tabulka klientů 2023'!$AJ235='Hlavní stránka'!U$1,1,0)</f>
        <v>0</v>
      </c>
      <c r="AB231" s="5">
        <f>IF('Tabulka klientů 2023'!$AM235='Hlavní stránka'!U$1,1,0)</f>
        <v>0</v>
      </c>
      <c r="AC231" s="5">
        <f>IF('Tabulka klientů 2023'!$AP235='Hlavní stránka'!U$1,1,0)</f>
        <v>0</v>
      </c>
      <c r="AD231" s="5">
        <f>IF('Tabulka klientů 2023'!$AS235='Hlavní stránka'!U$1,1,0)</f>
        <v>0</v>
      </c>
      <c r="AE231" s="5">
        <f>IF('Tabulka klientů 2023'!$AV235='Hlavní stránka'!U$1,1,0)</f>
        <v>0</v>
      </c>
      <c r="AF231" s="5">
        <f t="shared" si="1"/>
        <v>0</v>
      </c>
      <c r="AG231" s="2">
        <f t="shared" si="13"/>
        <v>0</v>
      </c>
      <c r="AH231" s="5">
        <f>IF('Tabulka klientů 2023'!$R235='Hlavní stránka'!AH$1,1,0)</f>
        <v>0</v>
      </c>
      <c r="AI231" s="5">
        <f>IF('Tabulka klientů 2023'!$U235='Hlavní stránka'!AH$1,1,0)</f>
        <v>0</v>
      </c>
      <c r="AJ231" s="5">
        <f>IF('Tabulka klientů 2023'!$X235='Hlavní stránka'!AH$1,1,0)</f>
        <v>0</v>
      </c>
      <c r="AK231" s="5">
        <f>IF('Tabulka klientů 2023'!$AA235='Hlavní stránka'!AH$1,1,0)</f>
        <v>0</v>
      </c>
      <c r="AL231" s="5">
        <f>IF('Tabulka klientů 2023'!$AD235='Hlavní stránka'!AH$1,1,0)</f>
        <v>0</v>
      </c>
      <c r="AM231" s="5">
        <f>IF('Tabulka klientů 2023'!$AG235='Hlavní stránka'!AH$1,1,0)</f>
        <v>0</v>
      </c>
      <c r="AN231" s="5">
        <f>IF('Tabulka klientů 2023'!$AJ235='Hlavní stránka'!AH$1,1,0)</f>
        <v>0</v>
      </c>
      <c r="AO231" s="5">
        <f>IF('Tabulka klientů 2023'!$AM235='Hlavní stránka'!AH$1,1,0)</f>
        <v>0</v>
      </c>
      <c r="AP231" s="5">
        <f>IF('Tabulka klientů 2023'!$AP235='Hlavní stránka'!AH$1,1,0)</f>
        <v>0</v>
      </c>
      <c r="AQ231" s="5">
        <f>IF('Tabulka klientů 2023'!$AS235='Hlavní stránka'!AH$1,1,0)</f>
        <v>0</v>
      </c>
      <c r="AR231" s="5">
        <f>IF('Tabulka klientů 2023'!$AV235='Hlavní stránka'!AH$1,1,0)</f>
        <v>0</v>
      </c>
      <c r="AS231" s="5">
        <f t="shared" si="2"/>
        <v>0</v>
      </c>
      <c r="AT231" s="2">
        <f t="shared" si="14"/>
        <v>0</v>
      </c>
      <c r="AU231" s="5">
        <f>IF('Tabulka klientů 2023'!$R235='Hlavní stránka'!AU$1,1,0)</f>
        <v>0</v>
      </c>
      <c r="AV231" s="5">
        <f>IF('Tabulka klientů 2023'!$U235='Hlavní stránka'!AU$1,1,0)</f>
        <v>0</v>
      </c>
      <c r="AW231" s="5">
        <f>IF('Tabulka klientů 2023'!$X235='Hlavní stránka'!AU$1,1,0)</f>
        <v>0</v>
      </c>
      <c r="AX231" s="5">
        <f>IF('Tabulka klientů 2023'!$AA235='Hlavní stránka'!AU$1,1,0)</f>
        <v>0</v>
      </c>
      <c r="AY231" s="5">
        <f>IF('Tabulka klientů 2023'!$AD235='Hlavní stránka'!AU$1,1,0)</f>
        <v>0</v>
      </c>
      <c r="AZ231" s="5">
        <f>IF('Tabulka klientů 2023'!$AG235='Hlavní stránka'!AU$1,1,0)</f>
        <v>0</v>
      </c>
      <c r="BA231" s="5">
        <f>IF('Tabulka klientů 2023'!$AJ235='Hlavní stránka'!AU$1,1,0)</f>
        <v>0</v>
      </c>
      <c r="BB231" s="5">
        <f>IF('Tabulka klientů 2023'!$AM235='Hlavní stránka'!AU$1,1,0)</f>
        <v>0</v>
      </c>
      <c r="BC231" s="5">
        <f>IF('Tabulka klientů 2023'!$AP235='Hlavní stránka'!AU$1,1,0)</f>
        <v>0</v>
      </c>
      <c r="BD231" s="5">
        <f>IF('Tabulka klientů 2023'!$AS235='Hlavní stránka'!AU$1,1,0)</f>
        <v>0</v>
      </c>
      <c r="BE231" s="5">
        <f>IF('Tabulka klientů 2023'!$AV235='Hlavní stránka'!AU$1,1,0)</f>
        <v>0</v>
      </c>
      <c r="BF231" s="5">
        <f t="shared" si="3"/>
        <v>0</v>
      </c>
      <c r="BG231" s="2">
        <f t="shared" si="15"/>
        <v>0</v>
      </c>
      <c r="BH231" s="5">
        <f>IF('Tabulka klientů 2023'!$R235='Hlavní stránka'!BH$1,1,0)</f>
        <v>0</v>
      </c>
      <c r="BI231" s="5">
        <f>IF('Tabulka klientů 2023'!$U235='Hlavní stránka'!BH$1,1,0)</f>
        <v>0</v>
      </c>
      <c r="BJ231" s="5">
        <f>IF('Tabulka klientů 2023'!$X235='Hlavní stránka'!BH$1,1,0)</f>
        <v>0</v>
      </c>
      <c r="BK231" s="5">
        <f>IF('Tabulka klientů 2023'!$AA235='Hlavní stránka'!BH$1,1,0)</f>
        <v>0</v>
      </c>
      <c r="BL231" s="5">
        <f>IF('Tabulka klientů 2023'!$AD235='Hlavní stránka'!BH$1,1,0)</f>
        <v>0</v>
      </c>
      <c r="BM231" s="5">
        <f>IF('Tabulka klientů 2023'!$AG235='Hlavní stránka'!BH$1,1,0)</f>
        <v>0</v>
      </c>
      <c r="BN231" s="5">
        <f>IF('Tabulka klientů 2023'!$AJ235='Hlavní stránka'!BH$1,1,0)</f>
        <v>0</v>
      </c>
      <c r="BO231" s="5">
        <f>IF('Tabulka klientů 2023'!$AM235='Hlavní stránka'!BH$1,1,0)</f>
        <v>0</v>
      </c>
      <c r="BP231" s="5">
        <f>IF('Tabulka klientů 2023'!$AP235='Hlavní stránka'!BH$1,1,0)</f>
        <v>0</v>
      </c>
      <c r="BQ231" s="5">
        <f>IF('Tabulka klientů 2023'!$AS235='Hlavní stránka'!BH$1,1,0)</f>
        <v>0</v>
      </c>
      <c r="BR231" s="5">
        <f>IF('Tabulka klientů 2023'!$AV235='Hlavní stránka'!BH$1,1,0)</f>
        <v>0</v>
      </c>
      <c r="BS231" s="5">
        <f t="shared" si="4"/>
        <v>0</v>
      </c>
      <c r="BT231" s="2">
        <f t="shared" si="16"/>
        <v>0</v>
      </c>
      <c r="BU231" s="5">
        <f>IF('Tabulka klientů 2023'!$R235='Hlavní stránka'!BU$1,1,0)</f>
        <v>0</v>
      </c>
      <c r="BV231" s="5">
        <f>IF('Tabulka klientů 2023'!$U235='Hlavní stránka'!BU$1,1,0)</f>
        <v>0</v>
      </c>
      <c r="BW231" s="5">
        <f>IF('Tabulka klientů 2023'!$X235='Hlavní stránka'!BU$1,1,0)</f>
        <v>0</v>
      </c>
      <c r="BX231" s="5">
        <f>IF('Tabulka klientů 2023'!$AA235='Hlavní stránka'!BU$1,1,0)</f>
        <v>0</v>
      </c>
      <c r="BY231" s="5">
        <f>IF('Tabulka klientů 2023'!$AD235='Hlavní stránka'!BU$1,1,0)</f>
        <v>0</v>
      </c>
      <c r="BZ231" s="5">
        <f>IF('Tabulka klientů 2023'!$AG235='Hlavní stránka'!BU$1,1,0)</f>
        <v>0</v>
      </c>
      <c r="CA231" s="5">
        <f>IF('Tabulka klientů 2023'!$AJ235='Hlavní stránka'!BU$1,1,0)</f>
        <v>0</v>
      </c>
      <c r="CB231" s="5">
        <f>IF('Tabulka klientů 2023'!$AM235='Hlavní stránka'!BU$1,1,0)</f>
        <v>0</v>
      </c>
      <c r="CC231" s="5">
        <f>IF('Tabulka klientů 2023'!$AP235='Hlavní stránka'!BU$1,1,0)</f>
        <v>0</v>
      </c>
      <c r="CD231" s="5">
        <f>IF('Tabulka klientů 2023'!$AS235='Hlavní stránka'!BU$1,1,0)</f>
        <v>0</v>
      </c>
      <c r="CE231" s="5">
        <f>IF('Tabulka klientů 2023'!$AV235='Hlavní stránka'!BU$1,1,0)</f>
        <v>0</v>
      </c>
      <c r="CF231" s="5">
        <f t="shared" si="5"/>
        <v>0</v>
      </c>
      <c r="CG231" s="2">
        <f t="shared" si="17"/>
        <v>0</v>
      </c>
      <c r="CH231" s="5">
        <f>IF('Tabulka klientů 2023'!$R235='Hlavní stránka'!CH$1,1,0)</f>
        <v>0</v>
      </c>
      <c r="CI231" s="5">
        <f>IF('Tabulka klientů 2023'!$U235='Hlavní stránka'!CH$1,1,0)</f>
        <v>0</v>
      </c>
      <c r="CJ231" s="5">
        <f>IF('Tabulka klientů 2023'!$X235='Hlavní stránka'!CH$1,1,0)</f>
        <v>0</v>
      </c>
      <c r="CK231" s="5">
        <f>IF('Tabulka klientů 2023'!$AA235='Hlavní stránka'!CH$1,1,0)</f>
        <v>0</v>
      </c>
      <c r="CL231" s="5">
        <f>IF('Tabulka klientů 2023'!$AD235='Hlavní stránka'!CH$1,1,0)</f>
        <v>0</v>
      </c>
      <c r="CM231" s="5">
        <f>IF('Tabulka klientů 2023'!$AG235='Hlavní stránka'!CH$1,1,0)</f>
        <v>0</v>
      </c>
      <c r="CN231" s="5">
        <f>IF('Tabulka klientů 2023'!$AJ235='Hlavní stránka'!CH$1,1,0)</f>
        <v>0</v>
      </c>
      <c r="CO231" s="5">
        <f>IF('Tabulka klientů 2023'!$AM235='Hlavní stránka'!CH$1,1,0)</f>
        <v>0</v>
      </c>
      <c r="CP231" s="5">
        <f>IF('Tabulka klientů 2023'!$AP235='Hlavní stránka'!CH$1,1,0)</f>
        <v>0</v>
      </c>
      <c r="CQ231" s="5">
        <f>IF('Tabulka klientů 2023'!$AS235='Hlavní stránka'!CH$1,1,0)</f>
        <v>0</v>
      </c>
      <c r="CR231" s="5">
        <f>IF('Tabulka klientů 2023'!$AV235='Hlavní stránka'!CH$1,1,0)</f>
        <v>0</v>
      </c>
      <c r="CS231" s="5">
        <f t="shared" si="6"/>
        <v>0</v>
      </c>
      <c r="CT231" s="2">
        <f t="shared" si="18"/>
        <v>0</v>
      </c>
      <c r="CU231" s="5">
        <f>IF('Tabulka klientů 2023'!$R235='Hlavní stránka'!CU$1,1,0)</f>
        <v>0</v>
      </c>
      <c r="CV231" s="5">
        <f>IF('Tabulka klientů 2023'!$U235='Hlavní stránka'!CU$1,1,0)</f>
        <v>0</v>
      </c>
      <c r="CW231" s="5">
        <f>IF('Tabulka klientů 2023'!$X235='Hlavní stránka'!CU$1,1,0)</f>
        <v>0</v>
      </c>
      <c r="CX231" s="5">
        <f>IF('Tabulka klientů 2023'!$AA235='Hlavní stránka'!CU$1,1,0)</f>
        <v>0</v>
      </c>
      <c r="CY231" s="5">
        <f>IF('Tabulka klientů 2023'!$AD235='Hlavní stránka'!CU$1,1,0)</f>
        <v>0</v>
      </c>
      <c r="CZ231" s="5">
        <f>IF('Tabulka klientů 2023'!$AG235='Hlavní stránka'!CU$1,1,0)</f>
        <v>0</v>
      </c>
      <c r="DA231" s="5">
        <f>IF('Tabulka klientů 2023'!$AJ235='Hlavní stránka'!CU$1,1,0)</f>
        <v>0</v>
      </c>
      <c r="DB231" s="5">
        <f>IF('Tabulka klientů 2023'!$AM235='Hlavní stránka'!CU$1,1,0)</f>
        <v>0</v>
      </c>
      <c r="DC231" s="5">
        <f>IF('Tabulka klientů 2023'!$AP235='Hlavní stránka'!CU$1,1,0)</f>
        <v>0</v>
      </c>
      <c r="DD231" s="5">
        <f>IF('Tabulka klientů 2023'!$AS235='Hlavní stránka'!CU$1,1,0)</f>
        <v>0</v>
      </c>
      <c r="DE231" s="5">
        <f>IF('Tabulka klientů 2023'!$AV235='Hlavní stránka'!CU$1,1,0)</f>
        <v>0</v>
      </c>
      <c r="DF231" s="5">
        <f t="shared" si="7"/>
        <v>0</v>
      </c>
      <c r="DG231" s="2">
        <f t="shared" si="19"/>
        <v>0</v>
      </c>
      <c r="DH231" s="5">
        <f>IF('Tabulka klientů 2023'!$R235='Hlavní stránka'!DH$1,1,0)</f>
        <v>0</v>
      </c>
      <c r="DI231" s="5">
        <f>IF('Tabulka klientů 2023'!$U235='Hlavní stránka'!DH$1,1,0)</f>
        <v>0</v>
      </c>
      <c r="DJ231" s="5">
        <f>IF('Tabulka klientů 2023'!$X235='Hlavní stránka'!DH$1,1,0)</f>
        <v>0</v>
      </c>
      <c r="DK231" s="5">
        <f>IF('Tabulka klientů 2023'!$AA235='Hlavní stránka'!DH$1,1,0)</f>
        <v>0</v>
      </c>
      <c r="DL231" s="5">
        <f>IF('Tabulka klientů 2023'!$AD235='Hlavní stránka'!DH$1,1,0)</f>
        <v>0</v>
      </c>
      <c r="DM231" s="5">
        <f>IF('Tabulka klientů 2023'!$AG235='Hlavní stránka'!DH$1,1,0)</f>
        <v>0</v>
      </c>
      <c r="DN231" s="5">
        <f>IF('Tabulka klientů 2023'!$AJ235='Hlavní stránka'!DH$1,1,0)</f>
        <v>0</v>
      </c>
      <c r="DO231" s="5">
        <f>IF('Tabulka klientů 2023'!$AM235='Hlavní stránka'!DH$1,1,0)</f>
        <v>0</v>
      </c>
      <c r="DP231" s="5">
        <f>IF('Tabulka klientů 2023'!$AP235='Hlavní stránka'!DH$1,1,0)</f>
        <v>0</v>
      </c>
      <c r="DQ231" s="5">
        <f>IF('Tabulka klientů 2023'!$AS235='Hlavní stránka'!DH$1,1,0)</f>
        <v>0</v>
      </c>
      <c r="DR231" s="5">
        <f>IF('Tabulka klientů 2023'!$AV235='Hlavní stránka'!DH$1,1,0)</f>
        <v>0</v>
      </c>
      <c r="DS231" s="5">
        <f t="shared" si="8"/>
        <v>0</v>
      </c>
      <c r="DT231" s="2">
        <f t="shared" si="20"/>
        <v>0</v>
      </c>
      <c r="DU231" s="5">
        <f>IF('Tabulka klientů 2023'!$R235='Hlavní stránka'!DU$1,1,0)</f>
        <v>0</v>
      </c>
      <c r="DV231" s="5">
        <f>IF('Tabulka klientů 2023'!$U235='Hlavní stránka'!DU$1,1,0)</f>
        <v>0</v>
      </c>
      <c r="DW231" s="5">
        <f>IF('Tabulka klientů 2023'!$X235='Hlavní stránka'!DU$1,1,0)</f>
        <v>0</v>
      </c>
      <c r="DX231" s="5">
        <f>IF('Tabulka klientů 2023'!$AA235='Hlavní stránka'!DU$1,1,0)</f>
        <v>0</v>
      </c>
      <c r="DY231" s="5">
        <f>IF('Tabulka klientů 2023'!$AD235='Hlavní stránka'!DU$1,1,0)</f>
        <v>0</v>
      </c>
      <c r="DZ231" s="5">
        <f>IF('Tabulka klientů 2023'!$AG235='Hlavní stránka'!DU$1,1,0)</f>
        <v>0</v>
      </c>
      <c r="EA231" s="5">
        <f>IF('Tabulka klientů 2023'!$AJ235='Hlavní stránka'!DU$1,1,0)</f>
        <v>0</v>
      </c>
      <c r="EB231" s="5">
        <f>IF('Tabulka klientů 2023'!$AM235='Hlavní stránka'!DU$1,1,0)</f>
        <v>0</v>
      </c>
      <c r="EC231" s="5">
        <f>IF('Tabulka klientů 2023'!$AP235='Hlavní stránka'!DU$1,1,0)</f>
        <v>0</v>
      </c>
      <c r="ED231" s="5">
        <f>IF('Tabulka klientů 2023'!$AS235='Hlavní stránka'!DU$1,1,0)</f>
        <v>0</v>
      </c>
      <c r="EE231" s="5">
        <f>IF('Tabulka klientů 2023'!$AV235='Hlavní stránka'!DU$1,1,0)</f>
        <v>0</v>
      </c>
      <c r="EF231" s="5">
        <f t="shared" si="9"/>
        <v>0</v>
      </c>
      <c r="EG231" s="2">
        <f t="shared" si="21"/>
        <v>0</v>
      </c>
      <c r="EH231" s="5">
        <f>IF('Tabulka klientů 2023'!$R235='Hlavní stránka'!EH$1,1,0)</f>
        <v>0</v>
      </c>
      <c r="EI231" s="5">
        <f>IF('Tabulka klientů 2023'!$U235='Hlavní stránka'!EH$1,1,0)</f>
        <v>0</v>
      </c>
      <c r="EJ231" s="5">
        <f>IF('Tabulka klientů 2023'!$X235='Hlavní stránka'!EH$1,1,0)</f>
        <v>0</v>
      </c>
      <c r="EK231" s="5">
        <f>IF('Tabulka klientů 2023'!$AA235='Hlavní stránka'!EH$1,1,0)</f>
        <v>0</v>
      </c>
      <c r="EL231" s="5">
        <f>IF('Tabulka klientů 2023'!$AD235='Hlavní stránka'!EH$1,1,0)</f>
        <v>0</v>
      </c>
      <c r="EM231" s="5">
        <f>IF('Tabulka klientů 2023'!$AG235='Hlavní stránka'!EH$1,1,0)</f>
        <v>0</v>
      </c>
      <c r="EN231" s="5">
        <f>IF('Tabulka klientů 2023'!$AJ235='Hlavní stránka'!EH$1,1,0)</f>
        <v>0</v>
      </c>
      <c r="EO231" s="5">
        <f>IF('Tabulka klientů 2023'!$AM235='Hlavní stránka'!EH$1,1,0)</f>
        <v>0</v>
      </c>
      <c r="EP231" s="5">
        <f>IF('Tabulka klientů 2023'!$AP235='Hlavní stránka'!EH$1,1,0)</f>
        <v>0</v>
      </c>
      <c r="EQ231" s="5">
        <f>IF('Tabulka klientů 2023'!$AS235='Hlavní stránka'!EH$1,1,0)</f>
        <v>0</v>
      </c>
      <c r="ER231" s="5">
        <f>IF('Tabulka klientů 2023'!$AV235='Hlavní stránka'!EH$1,1,0)</f>
        <v>0</v>
      </c>
      <c r="ES231" s="5">
        <f t="shared" si="10"/>
        <v>0</v>
      </c>
      <c r="ET231" s="2">
        <f t="shared" si="22"/>
        <v>0</v>
      </c>
      <c r="EU231" s="5">
        <f>IF('Tabulka klientů 2023'!$R235='Hlavní stránka'!EU$1,1,0)</f>
        <v>0</v>
      </c>
      <c r="EV231" s="5">
        <f>IF('Tabulka klientů 2023'!$U235='Hlavní stránka'!EU$1,1,0)</f>
        <v>0</v>
      </c>
      <c r="EW231" s="5">
        <f>IF('Tabulka klientů 2023'!$X235='Hlavní stránka'!EU$1,1,0)</f>
        <v>0</v>
      </c>
      <c r="EX231" s="5">
        <f>IF('Tabulka klientů 2023'!$AA235='Hlavní stránka'!EU$1,1,0)</f>
        <v>0</v>
      </c>
      <c r="EY231" s="5">
        <f>IF('Tabulka klientů 2023'!$AD235='Hlavní stránka'!EU$1,1,0)</f>
        <v>0</v>
      </c>
      <c r="EZ231" s="5">
        <f>IF('Tabulka klientů 2023'!$AG235='Hlavní stránka'!EU$1,1,0)</f>
        <v>0</v>
      </c>
      <c r="FA231" s="5">
        <f>IF('Tabulka klientů 2023'!$AJ235='Hlavní stránka'!EU$1,1,0)</f>
        <v>0</v>
      </c>
      <c r="FB231" s="5">
        <f>IF('Tabulka klientů 2023'!$AM235='Hlavní stránka'!EU$1,1,0)</f>
        <v>0</v>
      </c>
      <c r="FC231" s="5">
        <f>IF('Tabulka klientů 2023'!$AP235='Hlavní stránka'!EU$1,1,0)</f>
        <v>0</v>
      </c>
      <c r="FD231" s="5">
        <f>IF('Tabulka klientů 2023'!$AS235='Hlavní stránka'!EU$1,1,0)</f>
        <v>0</v>
      </c>
      <c r="FE231" s="5">
        <f>IF('Tabulka klientů 2023'!$AV235='Hlavní stránka'!EU$1,1,0)</f>
        <v>0</v>
      </c>
      <c r="FF231" s="5">
        <f t="shared" si="11"/>
        <v>0</v>
      </c>
      <c r="FG231" s="2">
        <f t="shared" si="23"/>
        <v>0</v>
      </c>
    </row>
    <row r="232" spans="1:163" ht="1.5" hidden="1" customHeight="1" x14ac:dyDescent="0.25">
      <c r="A232" s="4"/>
      <c r="B232" s="4"/>
      <c r="C232" s="4"/>
      <c r="D232" s="4"/>
      <c r="E232" s="4"/>
      <c r="F232" s="4"/>
      <c r="G232" s="4"/>
      <c r="H232" s="5">
        <f>IF('Tabulka klientů 2023'!$R236='Hlavní stránka'!$H$1,1,0)</f>
        <v>0</v>
      </c>
      <c r="I232" s="5">
        <f>IF('Tabulka klientů 2023'!$U236='Hlavní stránka'!$H$1,1,0)</f>
        <v>0</v>
      </c>
      <c r="J232" s="5">
        <f>IF('Tabulka klientů 2023'!$X236='Hlavní stránka'!$H$1,1,0)</f>
        <v>0</v>
      </c>
      <c r="K232" s="5">
        <f>IF('Tabulka klientů 2023'!$AA236='Hlavní stránka'!$H$1,1,0)</f>
        <v>0</v>
      </c>
      <c r="L232" s="5">
        <f>IF('Tabulka klientů 2023'!$AD236='Hlavní stránka'!$H$1,1,0)</f>
        <v>0</v>
      </c>
      <c r="M232" s="5">
        <f>IF('Tabulka klientů 2023'!$AG236='Hlavní stránka'!$H$1,1,0)</f>
        <v>0</v>
      </c>
      <c r="N232" s="5">
        <f>IF('Tabulka klientů 2023'!$AJ236='Hlavní stránka'!$H$1,1,0)</f>
        <v>0</v>
      </c>
      <c r="O232" s="5">
        <f>IF('Tabulka klientů 2023'!$AM236='Hlavní stránka'!$H$1,1,0)</f>
        <v>0</v>
      </c>
      <c r="P232" s="5">
        <f>IF('Tabulka klientů 2023'!$AP236='Hlavní stránka'!$H$1,1,0)</f>
        <v>0</v>
      </c>
      <c r="Q232" s="5">
        <f>IF('Tabulka klientů 2023'!$AS236='Hlavní stránka'!$H$1,1,0)</f>
        <v>0</v>
      </c>
      <c r="R232" s="5">
        <f>IF('Tabulka klientů 2023'!$AV236='Hlavní stránka'!$H$1,1,0)</f>
        <v>0</v>
      </c>
      <c r="S232" s="5">
        <f t="shared" si="0"/>
        <v>0</v>
      </c>
      <c r="T232" s="2">
        <f t="shared" si="12"/>
        <v>0</v>
      </c>
      <c r="U232" s="5">
        <f>IF('Tabulka klientů 2023'!$R236='Hlavní stránka'!U$1,1,0)</f>
        <v>0</v>
      </c>
      <c r="V232" s="5">
        <f>IF('Tabulka klientů 2023'!$U236='Hlavní stránka'!U$1,1,0)</f>
        <v>0</v>
      </c>
      <c r="W232" s="5">
        <f>IF('Tabulka klientů 2023'!$X236='Hlavní stránka'!U$1,1,0)</f>
        <v>0</v>
      </c>
      <c r="X232" s="5">
        <f>IF('Tabulka klientů 2023'!$AA236='Hlavní stránka'!U$1,1,0)</f>
        <v>0</v>
      </c>
      <c r="Y232" s="5">
        <f>IF('Tabulka klientů 2023'!$AD236='Hlavní stránka'!U$1,1,0)</f>
        <v>0</v>
      </c>
      <c r="Z232" s="5">
        <f>IF('Tabulka klientů 2023'!$AG236='Hlavní stránka'!U$1,1,0)</f>
        <v>0</v>
      </c>
      <c r="AA232" s="5">
        <f>IF('Tabulka klientů 2023'!$AJ236='Hlavní stránka'!U$1,1,0)</f>
        <v>0</v>
      </c>
      <c r="AB232" s="5">
        <f>IF('Tabulka klientů 2023'!$AM236='Hlavní stránka'!U$1,1,0)</f>
        <v>0</v>
      </c>
      <c r="AC232" s="5">
        <f>IF('Tabulka klientů 2023'!$AP236='Hlavní stránka'!U$1,1,0)</f>
        <v>0</v>
      </c>
      <c r="AD232" s="5">
        <f>IF('Tabulka klientů 2023'!$AS236='Hlavní stránka'!U$1,1,0)</f>
        <v>0</v>
      </c>
      <c r="AE232" s="5">
        <f>IF('Tabulka klientů 2023'!$AV236='Hlavní stránka'!U$1,1,0)</f>
        <v>0</v>
      </c>
      <c r="AF232" s="5">
        <f t="shared" si="1"/>
        <v>0</v>
      </c>
      <c r="AG232" s="2">
        <f t="shared" si="13"/>
        <v>0</v>
      </c>
      <c r="AH232" s="5">
        <f>IF('Tabulka klientů 2023'!$R236='Hlavní stránka'!AH$1,1,0)</f>
        <v>0</v>
      </c>
      <c r="AI232" s="5">
        <f>IF('Tabulka klientů 2023'!$U236='Hlavní stránka'!AH$1,1,0)</f>
        <v>0</v>
      </c>
      <c r="AJ232" s="5">
        <f>IF('Tabulka klientů 2023'!$X236='Hlavní stránka'!AH$1,1,0)</f>
        <v>0</v>
      </c>
      <c r="AK232" s="5">
        <f>IF('Tabulka klientů 2023'!$AA236='Hlavní stránka'!AH$1,1,0)</f>
        <v>0</v>
      </c>
      <c r="AL232" s="5">
        <f>IF('Tabulka klientů 2023'!$AD236='Hlavní stránka'!AH$1,1,0)</f>
        <v>0</v>
      </c>
      <c r="AM232" s="5">
        <f>IF('Tabulka klientů 2023'!$AG236='Hlavní stránka'!AH$1,1,0)</f>
        <v>0</v>
      </c>
      <c r="AN232" s="5">
        <f>IF('Tabulka klientů 2023'!$AJ236='Hlavní stránka'!AH$1,1,0)</f>
        <v>0</v>
      </c>
      <c r="AO232" s="5">
        <f>IF('Tabulka klientů 2023'!$AM236='Hlavní stránka'!AH$1,1,0)</f>
        <v>0</v>
      </c>
      <c r="AP232" s="5">
        <f>IF('Tabulka klientů 2023'!$AP236='Hlavní stránka'!AH$1,1,0)</f>
        <v>0</v>
      </c>
      <c r="AQ232" s="5">
        <f>IF('Tabulka klientů 2023'!$AS236='Hlavní stránka'!AH$1,1,0)</f>
        <v>0</v>
      </c>
      <c r="AR232" s="5">
        <f>IF('Tabulka klientů 2023'!$AV236='Hlavní stránka'!AH$1,1,0)</f>
        <v>0</v>
      </c>
      <c r="AS232" s="5">
        <f t="shared" si="2"/>
        <v>0</v>
      </c>
      <c r="AT232" s="2">
        <f t="shared" si="14"/>
        <v>0</v>
      </c>
      <c r="AU232" s="5">
        <f>IF('Tabulka klientů 2023'!$R236='Hlavní stránka'!AU$1,1,0)</f>
        <v>0</v>
      </c>
      <c r="AV232" s="5">
        <f>IF('Tabulka klientů 2023'!$U236='Hlavní stránka'!AU$1,1,0)</f>
        <v>0</v>
      </c>
      <c r="AW232" s="5">
        <f>IF('Tabulka klientů 2023'!$X236='Hlavní stránka'!AU$1,1,0)</f>
        <v>0</v>
      </c>
      <c r="AX232" s="5">
        <f>IF('Tabulka klientů 2023'!$AA236='Hlavní stránka'!AU$1,1,0)</f>
        <v>0</v>
      </c>
      <c r="AY232" s="5">
        <f>IF('Tabulka klientů 2023'!$AD236='Hlavní stránka'!AU$1,1,0)</f>
        <v>0</v>
      </c>
      <c r="AZ232" s="5">
        <f>IF('Tabulka klientů 2023'!$AG236='Hlavní stránka'!AU$1,1,0)</f>
        <v>0</v>
      </c>
      <c r="BA232" s="5">
        <f>IF('Tabulka klientů 2023'!$AJ236='Hlavní stránka'!AU$1,1,0)</f>
        <v>0</v>
      </c>
      <c r="BB232" s="5">
        <f>IF('Tabulka klientů 2023'!$AM236='Hlavní stránka'!AU$1,1,0)</f>
        <v>0</v>
      </c>
      <c r="BC232" s="5">
        <f>IF('Tabulka klientů 2023'!$AP236='Hlavní stránka'!AU$1,1,0)</f>
        <v>0</v>
      </c>
      <c r="BD232" s="5">
        <f>IF('Tabulka klientů 2023'!$AS236='Hlavní stránka'!AU$1,1,0)</f>
        <v>0</v>
      </c>
      <c r="BE232" s="5">
        <f>IF('Tabulka klientů 2023'!$AV236='Hlavní stránka'!AU$1,1,0)</f>
        <v>0</v>
      </c>
      <c r="BF232" s="5">
        <f t="shared" si="3"/>
        <v>0</v>
      </c>
      <c r="BG232" s="2">
        <f t="shared" si="15"/>
        <v>0</v>
      </c>
      <c r="BH232" s="5">
        <f>IF('Tabulka klientů 2023'!$R236='Hlavní stránka'!BH$1,1,0)</f>
        <v>0</v>
      </c>
      <c r="BI232" s="5">
        <f>IF('Tabulka klientů 2023'!$U236='Hlavní stránka'!BH$1,1,0)</f>
        <v>0</v>
      </c>
      <c r="BJ232" s="5">
        <f>IF('Tabulka klientů 2023'!$X236='Hlavní stránka'!BH$1,1,0)</f>
        <v>0</v>
      </c>
      <c r="BK232" s="5">
        <f>IF('Tabulka klientů 2023'!$AA236='Hlavní stránka'!BH$1,1,0)</f>
        <v>0</v>
      </c>
      <c r="BL232" s="5">
        <f>IF('Tabulka klientů 2023'!$AD236='Hlavní stránka'!BH$1,1,0)</f>
        <v>0</v>
      </c>
      <c r="BM232" s="5">
        <f>IF('Tabulka klientů 2023'!$AG236='Hlavní stránka'!BH$1,1,0)</f>
        <v>0</v>
      </c>
      <c r="BN232" s="5">
        <f>IF('Tabulka klientů 2023'!$AJ236='Hlavní stránka'!BH$1,1,0)</f>
        <v>0</v>
      </c>
      <c r="BO232" s="5">
        <f>IF('Tabulka klientů 2023'!$AM236='Hlavní stránka'!BH$1,1,0)</f>
        <v>0</v>
      </c>
      <c r="BP232" s="5">
        <f>IF('Tabulka klientů 2023'!$AP236='Hlavní stránka'!BH$1,1,0)</f>
        <v>0</v>
      </c>
      <c r="BQ232" s="5">
        <f>IF('Tabulka klientů 2023'!$AS236='Hlavní stránka'!BH$1,1,0)</f>
        <v>0</v>
      </c>
      <c r="BR232" s="5">
        <f>IF('Tabulka klientů 2023'!$AV236='Hlavní stránka'!BH$1,1,0)</f>
        <v>0</v>
      </c>
      <c r="BS232" s="5">
        <f t="shared" si="4"/>
        <v>0</v>
      </c>
      <c r="BT232" s="2">
        <f t="shared" si="16"/>
        <v>0</v>
      </c>
      <c r="BU232" s="5">
        <f>IF('Tabulka klientů 2023'!$R236='Hlavní stránka'!BU$1,1,0)</f>
        <v>0</v>
      </c>
      <c r="BV232" s="5">
        <f>IF('Tabulka klientů 2023'!$U236='Hlavní stránka'!BU$1,1,0)</f>
        <v>0</v>
      </c>
      <c r="BW232" s="5">
        <f>IF('Tabulka klientů 2023'!$X236='Hlavní stránka'!BU$1,1,0)</f>
        <v>0</v>
      </c>
      <c r="BX232" s="5">
        <f>IF('Tabulka klientů 2023'!$AA236='Hlavní stránka'!BU$1,1,0)</f>
        <v>0</v>
      </c>
      <c r="BY232" s="5">
        <f>IF('Tabulka klientů 2023'!$AD236='Hlavní stránka'!BU$1,1,0)</f>
        <v>0</v>
      </c>
      <c r="BZ232" s="5">
        <f>IF('Tabulka klientů 2023'!$AG236='Hlavní stránka'!BU$1,1,0)</f>
        <v>0</v>
      </c>
      <c r="CA232" s="5">
        <f>IF('Tabulka klientů 2023'!$AJ236='Hlavní stránka'!BU$1,1,0)</f>
        <v>0</v>
      </c>
      <c r="CB232" s="5">
        <f>IF('Tabulka klientů 2023'!$AM236='Hlavní stránka'!BU$1,1,0)</f>
        <v>0</v>
      </c>
      <c r="CC232" s="5">
        <f>IF('Tabulka klientů 2023'!$AP236='Hlavní stránka'!BU$1,1,0)</f>
        <v>0</v>
      </c>
      <c r="CD232" s="5">
        <f>IF('Tabulka klientů 2023'!$AS236='Hlavní stránka'!BU$1,1,0)</f>
        <v>0</v>
      </c>
      <c r="CE232" s="5">
        <f>IF('Tabulka klientů 2023'!$AV236='Hlavní stránka'!BU$1,1,0)</f>
        <v>0</v>
      </c>
      <c r="CF232" s="5">
        <f t="shared" si="5"/>
        <v>0</v>
      </c>
      <c r="CG232" s="2">
        <f t="shared" si="17"/>
        <v>0</v>
      </c>
      <c r="CH232" s="5">
        <f>IF('Tabulka klientů 2023'!$R236='Hlavní stránka'!CH$1,1,0)</f>
        <v>0</v>
      </c>
      <c r="CI232" s="5">
        <f>IF('Tabulka klientů 2023'!$U236='Hlavní stránka'!CH$1,1,0)</f>
        <v>0</v>
      </c>
      <c r="CJ232" s="5">
        <f>IF('Tabulka klientů 2023'!$X236='Hlavní stránka'!CH$1,1,0)</f>
        <v>0</v>
      </c>
      <c r="CK232" s="5">
        <f>IF('Tabulka klientů 2023'!$AA236='Hlavní stránka'!CH$1,1,0)</f>
        <v>0</v>
      </c>
      <c r="CL232" s="5">
        <f>IF('Tabulka klientů 2023'!$AD236='Hlavní stránka'!CH$1,1,0)</f>
        <v>0</v>
      </c>
      <c r="CM232" s="5">
        <f>IF('Tabulka klientů 2023'!$AG236='Hlavní stránka'!CH$1,1,0)</f>
        <v>0</v>
      </c>
      <c r="CN232" s="5">
        <f>IF('Tabulka klientů 2023'!$AJ236='Hlavní stránka'!CH$1,1,0)</f>
        <v>0</v>
      </c>
      <c r="CO232" s="5">
        <f>IF('Tabulka klientů 2023'!$AM236='Hlavní stránka'!CH$1,1,0)</f>
        <v>0</v>
      </c>
      <c r="CP232" s="5">
        <f>IF('Tabulka klientů 2023'!$AP236='Hlavní stránka'!CH$1,1,0)</f>
        <v>0</v>
      </c>
      <c r="CQ232" s="5">
        <f>IF('Tabulka klientů 2023'!$AS236='Hlavní stránka'!CH$1,1,0)</f>
        <v>0</v>
      </c>
      <c r="CR232" s="5">
        <f>IF('Tabulka klientů 2023'!$AV236='Hlavní stránka'!CH$1,1,0)</f>
        <v>0</v>
      </c>
      <c r="CS232" s="5">
        <f t="shared" si="6"/>
        <v>0</v>
      </c>
      <c r="CT232" s="2">
        <f t="shared" si="18"/>
        <v>0</v>
      </c>
      <c r="CU232" s="5">
        <f>IF('Tabulka klientů 2023'!$R236='Hlavní stránka'!CU$1,1,0)</f>
        <v>0</v>
      </c>
      <c r="CV232" s="5">
        <f>IF('Tabulka klientů 2023'!$U236='Hlavní stránka'!CU$1,1,0)</f>
        <v>0</v>
      </c>
      <c r="CW232" s="5">
        <f>IF('Tabulka klientů 2023'!$X236='Hlavní stránka'!CU$1,1,0)</f>
        <v>0</v>
      </c>
      <c r="CX232" s="5">
        <f>IF('Tabulka klientů 2023'!$AA236='Hlavní stránka'!CU$1,1,0)</f>
        <v>0</v>
      </c>
      <c r="CY232" s="5">
        <f>IF('Tabulka klientů 2023'!$AD236='Hlavní stránka'!CU$1,1,0)</f>
        <v>0</v>
      </c>
      <c r="CZ232" s="5">
        <f>IF('Tabulka klientů 2023'!$AG236='Hlavní stránka'!CU$1,1,0)</f>
        <v>0</v>
      </c>
      <c r="DA232" s="5">
        <f>IF('Tabulka klientů 2023'!$AJ236='Hlavní stránka'!CU$1,1,0)</f>
        <v>0</v>
      </c>
      <c r="DB232" s="5">
        <f>IF('Tabulka klientů 2023'!$AM236='Hlavní stránka'!CU$1,1,0)</f>
        <v>0</v>
      </c>
      <c r="DC232" s="5">
        <f>IF('Tabulka klientů 2023'!$AP236='Hlavní stránka'!CU$1,1,0)</f>
        <v>0</v>
      </c>
      <c r="DD232" s="5">
        <f>IF('Tabulka klientů 2023'!$AS236='Hlavní stránka'!CU$1,1,0)</f>
        <v>0</v>
      </c>
      <c r="DE232" s="5">
        <f>IF('Tabulka klientů 2023'!$AV236='Hlavní stránka'!CU$1,1,0)</f>
        <v>0</v>
      </c>
      <c r="DF232" s="5">
        <f t="shared" si="7"/>
        <v>0</v>
      </c>
      <c r="DG232" s="2">
        <f t="shared" si="19"/>
        <v>0</v>
      </c>
      <c r="DH232" s="5">
        <f>IF('Tabulka klientů 2023'!$R236='Hlavní stránka'!DH$1,1,0)</f>
        <v>0</v>
      </c>
      <c r="DI232" s="5">
        <f>IF('Tabulka klientů 2023'!$U236='Hlavní stránka'!DH$1,1,0)</f>
        <v>0</v>
      </c>
      <c r="DJ232" s="5">
        <f>IF('Tabulka klientů 2023'!$X236='Hlavní stránka'!DH$1,1,0)</f>
        <v>0</v>
      </c>
      <c r="DK232" s="5">
        <f>IF('Tabulka klientů 2023'!$AA236='Hlavní stránka'!DH$1,1,0)</f>
        <v>0</v>
      </c>
      <c r="DL232" s="5">
        <f>IF('Tabulka klientů 2023'!$AD236='Hlavní stránka'!DH$1,1,0)</f>
        <v>0</v>
      </c>
      <c r="DM232" s="5">
        <f>IF('Tabulka klientů 2023'!$AG236='Hlavní stránka'!DH$1,1,0)</f>
        <v>0</v>
      </c>
      <c r="DN232" s="5">
        <f>IF('Tabulka klientů 2023'!$AJ236='Hlavní stránka'!DH$1,1,0)</f>
        <v>0</v>
      </c>
      <c r="DO232" s="5">
        <f>IF('Tabulka klientů 2023'!$AM236='Hlavní stránka'!DH$1,1,0)</f>
        <v>0</v>
      </c>
      <c r="DP232" s="5">
        <f>IF('Tabulka klientů 2023'!$AP236='Hlavní stránka'!DH$1,1,0)</f>
        <v>0</v>
      </c>
      <c r="DQ232" s="5">
        <f>IF('Tabulka klientů 2023'!$AS236='Hlavní stránka'!DH$1,1,0)</f>
        <v>0</v>
      </c>
      <c r="DR232" s="5">
        <f>IF('Tabulka klientů 2023'!$AV236='Hlavní stránka'!DH$1,1,0)</f>
        <v>0</v>
      </c>
      <c r="DS232" s="5">
        <f t="shared" si="8"/>
        <v>0</v>
      </c>
      <c r="DT232" s="2">
        <f t="shared" si="20"/>
        <v>0</v>
      </c>
      <c r="DU232" s="5">
        <f>IF('Tabulka klientů 2023'!$R236='Hlavní stránka'!DU$1,1,0)</f>
        <v>0</v>
      </c>
      <c r="DV232" s="5">
        <f>IF('Tabulka klientů 2023'!$U236='Hlavní stránka'!DU$1,1,0)</f>
        <v>0</v>
      </c>
      <c r="DW232" s="5">
        <f>IF('Tabulka klientů 2023'!$X236='Hlavní stránka'!DU$1,1,0)</f>
        <v>0</v>
      </c>
      <c r="DX232" s="5">
        <f>IF('Tabulka klientů 2023'!$AA236='Hlavní stránka'!DU$1,1,0)</f>
        <v>0</v>
      </c>
      <c r="DY232" s="5">
        <f>IF('Tabulka klientů 2023'!$AD236='Hlavní stránka'!DU$1,1,0)</f>
        <v>0</v>
      </c>
      <c r="DZ232" s="5">
        <f>IF('Tabulka klientů 2023'!$AG236='Hlavní stránka'!DU$1,1,0)</f>
        <v>0</v>
      </c>
      <c r="EA232" s="5">
        <f>IF('Tabulka klientů 2023'!$AJ236='Hlavní stránka'!DU$1,1,0)</f>
        <v>0</v>
      </c>
      <c r="EB232" s="5">
        <f>IF('Tabulka klientů 2023'!$AM236='Hlavní stránka'!DU$1,1,0)</f>
        <v>0</v>
      </c>
      <c r="EC232" s="5">
        <f>IF('Tabulka klientů 2023'!$AP236='Hlavní stránka'!DU$1,1,0)</f>
        <v>0</v>
      </c>
      <c r="ED232" s="5">
        <f>IF('Tabulka klientů 2023'!$AS236='Hlavní stránka'!DU$1,1,0)</f>
        <v>0</v>
      </c>
      <c r="EE232" s="5">
        <f>IF('Tabulka klientů 2023'!$AV236='Hlavní stránka'!DU$1,1,0)</f>
        <v>0</v>
      </c>
      <c r="EF232" s="5">
        <f t="shared" si="9"/>
        <v>0</v>
      </c>
      <c r="EG232" s="2">
        <f t="shared" si="21"/>
        <v>0</v>
      </c>
      <c r="EH232" s="5">
        <f>IF('Tabulka klientů 2023'!$R236='Hlavní stránka'!EH$1,1,0)</f>
        <v>0</v>
      </c>
      <c r="EI232" s="5">
        <f>IF('Tabulka klientů 2023'!$U236='Hlavní stránka'!EH$1,1,0)</f>
        <v>0</v>
      </c>
      <c r="EJ232" s="5">
        <f>IF('Tabulka klientů 2023'!$X236='Hlavní stránka'!EH$1,1,0)</f>
        <v>0</v>
      </c>
      <c r="EK232" s="5">
        <f>IF('Tabulka klientů 2023'!$AA236='Hlavní stránka'!EH$1,1,0)</f>
        <v>0</v>
      </c>
      <c r="EL232" s="5">
        <f>IF('Tabulka klientů 2023'!$AD236='Hlavní stránka'!EH$1,1,0)</f>
        <v>0</v>
      </c>
      <c r="EM232" s="5">
        <f>IF('Tabulka klientů 2023'!$AG236='Hlavní stránka'!EH$1,1,0)</f>
        <v>0</v>
      </c>
      <c r="EN232" s="5">
        <f>IF('Tabulka klientů 2023'!$AJ236='Hlavní stránka'!EH$1,1,0)</f>
        <v>0</v>
      </c>
      <c r="EO232" s="5">
        <f>IF('Tabulka klientů 2023'!$AM236='Hlavní stránka'!EH$1,1,0)</f>
        <v>0</v>
      </c>
      <c r="EP232" s="5">
        <f>IF('Tabulka klientů 2023'!$AP236='Hlavní stránka'!EH$1,1,0)</f>
        <v>0</v>
      </c>
      <c r="EQ232" s="5">
        <f>IF('Tabulka klientů 2023'!$AS236='Hlavní stránka'!EH$1,1,0)</f>
        <v>0</v>
      </c>
      <c r="ER232" s="5">
        <f>IF('Tabulka klientů 2023'!$AV236='Hlavní stránka'!EH$1,1,0)</f>
        <v>0</v>
      </c>
      <c r="ES232" s="5">
        <f t="shared" si="10"/>
        <v>0</v>
      </c>
      <c r="ET232" s="2">
        <f t="shared" si="22"/>
        <v>0</v>
      </c>
      <c r="EU232" s="5">
        <f>IF('Tabulka klientů 2023'!$R236='Hlavní stránka'!EU$1,1,0)</f>
        <v>0</v>
      </c>
      <c r="EV232" s="5">
        <f>IF('Tabulka klientů 2023'!$U236='Hlavní stránka'!EU$1,1,0)</f>
        <v>0</v>
      </c>
      <c r="EW232" s="5">
        <f>IF('Tabulka klientů 2023'!$X236='Hlavní stránka'!EU$1,1,0)</f>
        <v>0</v>
      </c>
      <c r="EX232" s="5">
        <f>IF('Tabulka klientů 2023'!$AA236='Hlavní stránka'!EU$1,1,0)</f>
        <v>0</v>
      </c>
      <c r="EY232" s="5">
        <f>IF('Tabulka klientů 2023'!$AD236='Hlavní stránka'!EU$1,1,0)</f>
        <v>0</v>
      </c>
      <c r="EZ232" s="5">
        <f>IF('Tabulka klientů 2023'!$AG236='Hlavní stránka'!EU$1,1,0)</f>
        <v>0</v>
      </c>
      <c r="FA232" s="5">
        <f>IF('Tabulka klientů 2023'!$AJ236='Hlavní stránka'!EU$1,1,0)</f>
        <v>0</v>
      </c>
      <c r="FB232" s="5">
        <f>IF('Tabulka klientů 2023'!$AM236='Hlavní stránka'!EU$1,1,0)</f>
        <v>0</v>
      </c>
      <c r="FC232" s="5">
        <f>IF('Tabulka klientů 2023'!$AP236='Hlavní stránka'!EU$1,1,0)</f>
        <v>0</v>
      </c>
      <c r="FD232" s="5">
        <f>IF('Tabulka klientů 2023'!$AS236='Hlavní stránka'!EU$1,1,0)</f>
        <v>0</v>
      </c>
      <c r="FE232" s="5">
        <f>IF('Tabulka klientů 2023'!$AV236='Hlavní stránka'!EU$1,1,0)</f>
        <v>0</v>
      </c>
      <c r="FF232" s="5">
        <f t="shared" si="11"/>
        <v>0</v>
      </c>
      <c r="FG232" s="2">
        <f t="shared" si="23"/>
        <v>0</v>
      </c>
    </row>
    <row r="233" spans="1:163" ht="1.5" hidden="1" customHeight="1" x14ac:dyDescent="0.25">
      <c r="A233" s="4"/>
      <c r="B233" s="4"/>
      <c r="C233" s="4"/>
      <c r="D233" s="4"/>
      <c r="E233" s="4"/>
      <c r="F233" s="4"/>
      <c r="G233" s="4"/>
      <c r="H233" s="5">
        <f>IF('Tabulka klientů 2023'!$R237='Hlavní stránka'!$H$1,1,0)</f>
        <v>0</v>
      </c>
      <c r="I233" s="5">
        <f>IF('Tabulka klientů 2023'!$U237='Hlavní stránka'!$H$1,1,0)</f>
        <v>0</v>
      </c>
      <c r="J233" s="5">
        <f>IF('Tabulka klientů 2023'!$X237='Hlavní stránka'!$H$1,1,0)</f>
        <v>0</v>
      </c>
      <c r="K233" s="5">
        <f>IF('Tabulka klientů 2023'!$AA237='Hlavní stránka'!$H$1,1,0)</f>
        <v>0</v>
      </c>
      <c r="L233" s="5">
        <f>IF('Tabulka klientů 2023'!$AD237='Hlavní stránka'!$H$1,1,0)</f>
        <v>0</v>
      </c>
      <c r="M233" s="5">
        <f>IF('Tabulka klientů 2023'!$AG237='Hlavní stránka'!$H$1,1,0)</f>
        <v>0</v>
      </c>
      <c r="N233" s="5">
        <f>IF('Tabulka klientů 2023'!$AJ237='Hlavní stránka'!$H$1,1,0)</f>
        <v>0</v>
      </c>
      <c r="O233" s="5">
        <f>IF('Tabulka klientů 2023'!$AM237='Hlavní stránka'!$H$1,1,0)</f>
        <v>0</v>
      </c>
      <c r="P233" s="5">
        <f>IF('Tabulka klientů 2023'!$AP237='Hlavní stránka'!$H$1,1,0)</f>
        <v>0</v>
      </c>
      <c r="Q233" s="5">
        <f>IF('Tabulka klientů 2023'!$AS237='Hlavní stránka'!$H$1,1,0)</f>
        <v>0</v>
      </c>
      <c r="R233" s="5">
        <f>IF('Tabulka klientů 2023'!$AV237='Hlavní stránka'!$H$1,1,0)</f>
        <v>0</v>
      </c>
      <c r="S233" s="5">
        <f t="shared" si="0"/>
        <v>0</v>
      </c>
      <c r="T233" s="2">
        <f t="shared" si="12"/>
        <v>0</v>
      </c>
      <c r="U233" s="5">
        <f>IF('Tabulka klientů 2023'!$R237='Hlavní stránka'!U$1,1,0)</f>
        <v>0</v>
      </c>
      <c r="V233" s="5">
        <f>IF('Tabulka klientů 2023'!$U237='Hlavní stránka'!U$1,1,0)</f>
        <v>0</v>
      </c>
      <c r="W233" s="5">
        <f>IF('Tabulka klientů 2023'!$X237='Hlavní stránka'!U$1,1,0)</f>
        <v>0</v>
      </c>
      <c r="X233" s="5">
        <f>IF('Tabulka klientů 2023'!$AA237='Hlavní stránka'!U$1,1,0)</f>
        <v>0</v>
      </c>
      <c r="Y233" s="5">
        <f>IF('Tabulka klientů 2023'!$AD237='Hlavní stránka'!U$1,1,0)</f>
        <v>0</v>
      </c>
      <c r="Z233" s="5">
        <f>IF('Tabulka klientů 2023'!$AG237='Hlavní stránka'!U$1,1,0)</f>
        <v>0</v>
      </c>
      <c r="AA233" s="5">
        <f>IF('Tabulka klientů 2023'!$AJ237='Hlavní stránka'!U$1,1,0)</f>
        <v>0</v>
      </c>
      <c r="AB233" s="5">
        <f>IF('Tabulka klientů 2023'!$AM237='Hlavní stránka'!U$1,1,0)</f>
        <v>0</v>
      </c>
      <c r="AC233" s="5">
        <f>IF('Tabulka klientů 2023'!$AP237='Hlavní stránka'!U$1,1,0)</f>
        <v>0</v>
      </c>
      <c r="AD233" s="5">
        <f>IF('Tabulka klientů 2023'!$AS237='Hlavní stránka'!U$1,1,0)</f>
        <v>0</v>
      </c>
      <c r="AE233" s="5">
        <f>IF('Tabulka klientů 2023'!$AV237='Hlavní stránka'!U$1,1,0)</f>
        <v>0</v>
      </c>
      <c r="AF233" s="5">
        <f t="shared" si="1"/>
        <v>0</v>
      </c>
      <c r="AG233" s="2">
        <f t="shared" si="13"/>
        <v>0</v>
      </c>
      <c r="AH233" s="5">
        <f>IF('Tabulka klientů 2023'!$R237='Hlavní stránka'!AH$1,1,0)</f>
        <v>0</v>
      </c>
      <c r="AI233" s="5">
        <f>IF('Tabulka klientů 2023'!$U237='Hlavní stránka'!AH$1,1,0)</f>
        <v>0</v>
      </c>
      <c r="AJ233" s="5">
        <f>IF('Tabulka klientů 2023'!$X237='Hlavní stránka'!AH$1,1,0)</f>
        <v>0</v>
      </c>
      <c r="AK233" s="5">
        <f>IF('Tabulka klientů 2023'!$AA237='Hlavní stránka'!AH$1,1,0)</f>
        <v>0</v>
      </c>
      <c r="AL233" s="5">
        <f>IF('Tabulka klientů 2023'!$AD237='Hlavní stránka'!AH$1,1,0)</f>
        <v>0</v>
      </c>
      <c r="AM233" s="5">
        <f>IF('Tabulka klientů 2023'!$AG237='Hlavní stránka'!AH$1,1,0)</f>
        <v>0</v>
      </c>
      <c r="AN233" s="5">
        <f>IF('Tabulka klientů 2023'!$AJ237='Hlavní stránka'!AH$1,1,0)</f>
        <v>0</v>
      </c>
      <c r="AO233" s="5">
        <f>IF('Tabulka klientů 2023'!$AM237='Hlavní stránka'!AH$1,1,0)</f>
        <v>0</v>
      </c>
      <c r="AP233" s="5">
        <f>IF('Tabulka klientů 2023'!$AP237='Hlavní stránka'!AH$1,1,0)</f>
        <v>0</v>
      </c>
      <c r="AQ233" s="5">
        <f>IF('Tabulka klientů 2023'!$AS237='Hlavní stránka'!AH$1,1,0)</f>
        <v>0</v>
      </c>
      <c r="AR233" s="5">
        <f>IF('Tabulka klientů 2023'!$AV237='Hlavní stránka'!AH$1,1,0)</f>
        <v>0</v>
      </c>
      <c r="AS233" s="5">
        <f t="shared" si="2"/>
        <v>0</v>
      </c>
      <c r="AT233" s="2">
        <f t="shared" si="14"/>
        <v>0</v>
      </c>
      <c r="AU233" s="5">
        <f>IF('Tabulka klientů 2023'!$R237='Hlavní stránka'!AU$1,1,0)</f>
        <v>0</v>
      </c>
      <c r="AV233" s="5">
        <f>IF('Tabulka klientů 2023'!$U237='Hlavní stránka'!AU$1,1,0)</f>
        <v>0</v>
      </c>
      <c r="AW233" s="5">
        <f>IF('Tabulka klientů 2023'!$X237='Hlavní stránka'!AU$1,1,0)</f>
        <v>0</v>
      </c>
      <c r="AX233" s="5">
        <f>IF('Tabulka klientů 2023'!$AA237='Hlavní stránka'!AU$1,1,0)</f>
        <v>0</v>
      </c>
      <c r="AY233" s="5">
        <f>IF('Tabulka klientů 2023'!$AD237='Hlavní stránka'!AU$1,1,0)</f>
        <v>0</v>
      </c>
      <c r="AZ233" s="5">
        <f>IF('Tabulka klientů 2023'!$AG237='Hlavní stránka'!AU$1,1,0)</f>
        <v>0</v>
      </c>
      <c r="BA233" s="5">
        <f>IF('Tabulka klientů 2023'!$AJ237='Hlavní stránka'!AU$1,1,0)</f>
        <v>0</v>
      </c>
      <c r="BB233" s="5">
        <f>IF('Tabulka klientů 2023'!$AM237='Hlavní stránka'!AU$1,1,0)</f>
        <v>0</v>
      </c>
      <c r="BC233" s="5">
        <f>IF('Tabulka klientů 2023'!$AP237='Hlavní stránka'!AU$1,1,0)</f>
        <v>0</v>
      </c>
      <c r="BD233" s="5">
        <f>IF('Tabulka klientů 2023'!$AS237='Hlavní stránka'!AU$1,1,0)</f>
        <v>0</v>
      </c>
      <c r="BE233" s="5">
        <f>IF('Tabulka klientů 2023'!$AV237='Hlavní stránka'!AU$1,1,0)</f>
        <v>0</v>
      </c>
      <c r="BF233" s="5">
        <f t="shared" si="3"/>
        <v>0</v>
      </c>
      <c r="BG233" s="2">
        <f t="shared" si="15"/>
        <v>0</v>
      </c>
      <c r="BH233" s="5">
        <f>IF('Tabulka klientů 2023'!$R237='Hlavní stránka'!BH$1,1,0)</f>
        <v>0</v>
      </c>
      <c r="BI233" s="5">
        <f>IF('Tabulka klientů 2023'!$U237='Hlavní stránka'!BH$1,1,0)</f>
        <v>0</v>
      </c>
      <c r="BJ233" s="5">
        <f>IF('Tabulka klientů 2023'!$X237='Hlavní stránka'!BH$1,1,0)</f>
        <v>0</v>
      </c>
      <c r="BK233" s="5">
        <f>IF('Tabulka klientů 2023'!$AA237='Hlavní stránka'!BH$1,1,0)</f>
        <v>0</v>
      </c>
      <c r="BL233" s="5">
        <f>IF('Tabulka klientů 2023'!$AD237='Hlavní stránka'!BH$1,1,0)</f>
        <v>0</v>
      </c>
      <c r="BM233" s="5">
        <f>IF('Tabulka klientů 2023'!$AG237='Hlavní stránka'!BH$1,1,0)</f>
        <v>0</v>
      </c>
      <c r="BN233" s="5">
        <f>IF('Tabulka klientů 2023'!$AJ237='Hlavní stránka'!BH$1,1,0)</f>
        <v>0</v>
      </c>
      <c r="BO233" s="5">
        <f>IF('Tabulka klientů 2023'!$AM237='Hlavní stránka'!BH$1,1,0)</f>
        <v>0</v>
      </c>
      <c r="BP233" s="5">
        <f>IF('Tabulka klientů 2023'!$AP237='Hlavní stránka'!BH$1,1,0)</f>
        <v>0</v>
      </c>
      <c r="BQ233" s="5">
        <f>IF('Tabulka klientů 2023'!$AS237='Hlavní stránka'!BH$1,1,0)</f>
        <v>0</v>
      </c>
      <c r="BR233" s="5">
        <f>IF('Tabulka klientů 2023'!$AV237='Hlavní stránka'!BH$1,1,0)</f>
        <v>0</v>
      </c>
      <c r="BS233" s="5">
        <f t="shared" si="4"/>
        <v>0</v>
      </c>
      <c r="BT233" s="2">
        <f t="shared" si="16"/>
        <v>0</v>
      </c>
      <c r="BU233" s="5">
        <f>IF('Tabulka klientů 2023'!$R237='Hlavní stránka'!BU$1,1,0)</f>
        <v>0</v>
      </c>
      <c r="BV233" s="5">
        <f>IF('Tabulka klientů 2023'!$U237='Hlavní stránka'!BU$1,1,0)</f>
        <v>0</v>
      </c>
      <c r="BW233" s="5">
        <f>IF('Tabulka klientů 2023'!$X237='Hlavní stránka'!BU$1,1,0)</f>
        <v>0</v>
      </c>
      <c r="BX233" s="5">
        <f>IF('Tabulka klientů 2023'!$AA237='Hlavní stránka'!BU$1,1,0)</f>
        <v>0</v>
      </c>
      <c r="BY233" s="5">
        <f>IF('Tabulka klientů 2023'!$AD237='Hlavní stránka'!BU$1,1,0)</f>
        <v>0</v>
      </c>
      <c r="BZ233" s="5">
        <f>IF('Tabulka klientů 2023'!$AG237='Hlavní stránka'!BU$1,1,0)</f>
        <v>0</v>
      </c>
      <c r="CA233" s="5">
        <f>IF('Tabulka klientů 2023'!$AJ237='Hlavní stránka'!BU$1,1,0)</f>
        <v>0</v>
      </c>
      <c r="CB233" s="5">
        <f>IF('Tabulka klientů 2023'!$AM237='Hlavní stránka'!BU$1,1,0)</f>
        <v>0</v>
      </c>
      <c r="CC233" s="5">
        <f>IF('Tabulka klientů 2023'!$AP237='Hlavní stránka'!BU$1,1,0)</f>
        <v>0</v>
      </c>
      <c r="CD233" s="5">
        <f>IF('Tabulka klientů 2023'!$AS237='Hlavní stránka'!BU$1,1,0)</f>
        <v>0</v>
      </c>
      <c r="CE233" s="5">
        <f>IF('Tabulka klientů 2023'!$AV237='Hlavní stránka'!BU$1,1,0)</f>
        <v>0</v>
      </c>
      <c r="CF233" s="5">
        <f t="shared" si="5"/>
        <v>0</v>
      </c>
      <c r="CG233" s="2">
        <f t="shared" si="17"/>
        <v>0</v>
      </c>
      <c r="CH233" s="5">
        <f>IF('Tabulka klientů 2023'!$R237='Hlavní stránka'!CH$1,1,0)</f>
        <v>0</v>
      </c>
      <c r="CI233" s="5">
        <f>IF('Tabulka klientů 2023'!$U237='Hlavní stránka'!CH$1,1,0)</f>
        <v>0</v>
      </c>
      <c r="CJ233" s="5">
        <f>IF('Tabulka klientů 2023'!$X237='Hlavní stránka'!CH$1,1,0)</f>
        <v>0</v>
      </c>
      <c r="CK233" s="5">
        <f>IF('Tabulka klientů 2023'!$AA237='Hlavní stránka'!CH$1,1,0)</f>
        <v>0</v>
      </c>
      <c r="CL233" s="5">
        <f>IF('Tabulka klientů 2023'!$AD237='Hlavní stránka'!CH$1,1,0)</f>
        <v>0</v>
      </c>
      <c r="CM233" s="5">
        <f>IF('Tabulka klientů 2023'!$AG237='Hlavní stránka'!CH$1,1,0)</f>
        <v>0</v>
      </c>
      <c r="CN233" s="5">
        <f>IF('Tabulka klientů 2023'!$AJ237='Hlavní stránka'!CH$1,1,0)</f>
        <v>0</v>
      </c>
      <c r="CO233" s="5">
        <f>IF('Tabulka klientů 2023'!$AM237='Hlavní stránka'!CH$1,1,0)</f>
        <v>0</v>
      </c>
      <c r="CP233" s="5">
        <f>IF('Tabulka klientů 2023'!$AP237='Hlavní stránka'!CH$1,1,0)</f>
        <v>0</v>
      </c>
      <c r="CQ233" s="5">
        <f>IF('Tabulka klientů 2023'!$AS237='Hlavní stránka'!CH$1,1,0)</f>
        <v>0</v>
      </c>
      <c r="CR233" s="5">
        <f>IF('Tabulka klientů 2023'!$AV237='Hlavní stránka'!CH$1,1,0)</f>
        <v>0</v>
      </c>
      <c r="CS233" s="5">
        <f t="shared" si="6"/>
        <v>0</v>
      </c>
      <c r="CT233" s="2">
        <f t="shared" si="18"/>
        <v>0</v>
      </c>
      <c r="CU233" s="5">
        <f>IF('Tabulka klientů 2023'!$R237='Hlavní stránka'!CU$1,1,0)</f>
        <v>0</v>
      </c>
      <c r="CV233" s="5">
        <f>IF('Tabulka klientů 2023'!$U237='Hlavní stránka'!CU$1,1,0)</f>
        <v>0</v>
      </c>
      <c r="CW233" s="5">
        <f>IF('Tabulka klientů 2023'!$X237='Hlavní stránka'!CU$1,1,0)</f>
        <v>0</v>
      </c>
      <c r="CX233" s="5">
        <f>IF('Tabulka klientů 2023'!$AA237='Hlavní stránka'!CU$1,1,0)</f>
        <v>0</v>
      </c>
      <c r="CY233" s="5">
        <f>IF('Tabulka klientů 2023'!$AD237='Hlavní stránka'!CU$1,1,0)</f>
        <v>0</v>
      </c>
      <c r="CZ233" s="5">
        <f>IF('Tabulka klientů 2023'!$AG237='Hlavní stránka'!CU$1,1,0)</f>
        <v>0</v>
      </c>
      <c r="DA233" s="5">
        <f>IF('Tabulka klientů 2023'!$AJ237='Hlavní stránka'!CU$1,1,0)</f>
        <v>0</v>
      </c>
      <c r="DB233" s="5">
        <f>IF('Tabulka klientů 2023'!$AM237='Hlavní stránka'!CU$1,1,0)</f>
        <v>0</v>
      </c>
      <c r="DC233" s="5">
        <f>IF('Tabulka klientů 2023'!$AP237='Hlavní stránka'!CU$1,1,0)</f>
        <v>0</v>
      </c>
      <c r="DD233" s="5">
        <f>IF('Tabulka klientů 2023'!$AS237='Hlavní stránka'!CU$1,1,0)</f>
        <v>0</v>
      </c>
      <c r="DE233" s="5">
        <f>IF('Tabulka klientů 2023'!$AV237='Hlavní stránka'!CU$1,1,0)</f>
        <v>0</v>
      </c>
      <c r="DF233" s="5">
        <f t="shared" si="7"/>
        <v>0</v>
      </c>
      <c r="DG233" s="2">
        <f t="shared" si="19"/>
        <v>0</v>
      </c>
      <c r="DH233" s="5">
        <f>IF('Tabulka klientů 2023'!$R237='Hlavní stránka'!DH$1,1,0)</f>
        <v>0</v>
      </c>
      <c r="DI233" s="5">
        <f>IF('Tabulka klientů 2023'!$U237='Hlavní stránka'!DH$1,1,0)</f>
        <v>0</v>
      </c>
      <c r="DJ233" s="5">
        <f>IF('Tabulka klientů 2023'!$X237='Hlavní stránka'!DH$1,1,0)</f>
        <v>0</v>
      </c>
      <c r="DK233" s="5">
        <f>IF('Tabulka klientů 2023'!$AA237='Hlavní stránka'!DH$1,1,0)</f>
        <v>0</v>
      </c>
      <c r="DL233" s="5">
        <f>IF('Tabulka klientů 2023'!$AD237='Hlavní stránka'!DH$1,1,0)</f>
        <v>0</v>
      </c>
      <c r="DM233" s="5">
        <f>IF('Tabulka klientů 2023'!$AG237='Hlavní stránka'!DH$1,1,0)</f>
        <v>0</v>
      </c>
      <c r="DN233" s="5">
        <f>IF('Tabulka klientů 2023'!$AJ237='Hlavní stránka'!DH$1,1,0)</f>
        <v>0</v>
      </c>
      <c r="DO233" s="5">
        <f>IF('Tabulka klientů 2023'!$AM237='Hlavní stránka'!DH$1,1,0)</f>
        <v>0</v>
      </c>
      <c r="DP233" s="5">
        <f>IF('Tabulka klientů 2023'!$AP237='Hlavní stránka'!DH$1,1,0)</f>
        <v>0</v>
      </c>
      <c r="DQ233" s="5">
        <f>IF('Tabulka klientů 2023'!$AS237='Hlavní stránka'!DH$1,1,0)</f>
        <v>0</v>
      </c>
      <c r="DR233" s="5">
        <f>IF('Tabulka klientů 2023'!$AV237='Hlavní stránka'!DH$1,1,0)</f>
        <v>0</v>
      </c>
      <c r="DS233" s="5">
        <f t="shared" si="8"/>
        <v>0</v>
      </c>
      <c r="DT233" s="2">
        <f t="shared" si="20"/>
        <v>0</v>
      </c>
      <c r="DU233" s="5">
        <f>IF('Tabulka klientů 2023'!$R237='Hlavní stránka'!DU$1,1,0)</f>
        <v>0</v>
      </c>
      <c r="DV233" s="5">
        <f>IF('Tabulka klientů 2023'!$U237='Hlavní stránka'!DU$1,1,0)</f>
        <v>0</v>
      </c>
      <c r="DW233" s="5">
        <f>IF('Tabulka klientů 2023'!$X237='Hlavní stránka'!DU$1,1,0)</f>
        <v>0</v>
      </c>
      <c r="DX233" s="5">
        <f>IF('Tabulka klientů 2023'!$AA237='Hlavní stránka'!DU$1,1,0)</f>
        <v>0</v>
      </c>
      <c r="DY233" s="5">
        <f>IF('Tabulka klientů 2023'!$AD237='Hlavní stránka'!DU$1,1,0)</f>
        <v>0</v>
      </c>
      <c r="DZ233" s="5">
        <f>IF('Tabulka klientů 2023'!$AG237='Hlavní stránka'!DU$1,1,0)</f>
        <v>0</v>
      </c>
      <c r="EA233" s="5">
        <f>IF('Tabulka klientů 2023'!$AJ237='Hlavní stránka'!DU$1,1,0)</f>
        <v>0</v>
      </c>
      <c r="EB233" s="5">
        <f>IF('Tabulka klientů 2023'!$AM237='Hlavní stránka'!DU$1,1,0)</f>
        <v>0</v>
      </c>
      <c r="EC233" s="5">
        <f>IF('Tabulka klientů 2023'!$AP237='Hlavní stránka'!DU$1,1,0)</f>
        <v>0</v>
      </c>
      <c r="ED233" s="5">
        <f>IF('Tabulka klientů 2023'!$AS237='Hlavní stránka'!DU$1,1,0)</f>
        <v>0</v>
      </c>
      <c r="EE233" s="5">
        <f>IF('Tabulka klientů 2023'!$AV237='Hlavní stránka'!DU$1,1,0)</f>
        <v>0</v>
      </c>
      <c r="EF233" s="5">
        <f t="shared" si="9"/>
        <v>0</v>
      </c>
      <c r="EG233" s="2">
        <f t="shared" si="21"/>
        <v>0</v>
      </c>
      <c r="EH233" s="5">
        <f>IF('Tabulka klientů 2023'!$R237='Hlavní stránka'!EH$1,1,0)</f>
        <v>0</v>
      </c>
      <c r="EI233" s="5">
        <f>IF('Tabulka klientů 2023'!$U237='Hlavní stránka'!EH$1,1,0)</f>
        <v>0</v>
      </c>
      <c r="EJ233" s="5">
        <f>IF('Tabulka klientů 2023'!$X237='Hlavní stránka'!EH$1,1,0)</f>
        <v>0</v>
      </c>
      <c r="EK233" s="5">
        <f>IF('Tabulka klientů 2023'!$AA237='Hlavní stránka'!EH$1,1,0)</f>
        <v>0</v>
      </c>
      <c r="EL233" s="5">
        <f>IF('Tabulka klientů 2023'!$AD237='Hlavní stránka'!EH$1,1,0)</f>
        <v>0</v>
      </c>
      <c r="EM233" s="5">
        <f>IF('Tabulka klientů 2023'!$AG237='Hlavní stránka'!EH$1,1,0)</f>
        <v>0</v>
      </c>
      <c r="EN233" s="5">
        <f>IF('Tabulka klientů 2023'!$AJ237='Hlavní stránka'!EH$1,1,0)</f>
        <v>0</v>
      </c>
      <c r="EO233" s="5">
        <f>IF('Tabulka klientů 2023'!$AM237='Hlavní stránka'!EH$1,1,0)</f>
        <v>0</v>
      </c>
      <c r="EP233" s="5">
        <f>IF('Tabulka klientů 2023'!$AP237='Hlavní stránka'!EH$1,1,0)</f>
        <v>0</v>
      </c>
      <c r="EQ233" s="5">
        <f>IF('Tabulka klientů 2023'!$AS237='Hlavní stránka'!EH$1,1,0)</f>
        <v>0</v>
      </c>
      <c r="ER233" s="5">
        <f>IF('Tabulka klientů 2023'!$AV237='Hlavní stránka'!EH$1,1,0)</f>
        <v>0</v>
      </c>
      <c r="ES233" s="5">
        <f t="shared" si="10"/>
        <v>0</v>
      </c>
      <c r="ET233" s="2">
        <f t="shared" si="22"/>
        <v>0</v>
      </c>
      <c r="EU233" s="5">
        <f>IF('Tabulka klientů 2023'!$R237='Hlavní stránka'!EU$1,1,0)</f>
        <v>0</v>
      </c>
      <c r="EV233" s="5">
        <f>IF('Tabulka klientů 2023'!$U237='Hlavní stránka'!EU$1,1,0)</f>
        <v>0</v>
      </c>
      <c r="EW233" s="5">
        <f>IF('Tabulka klientů 2023'!$X237='Hlavní stránka'!EU$1,1,0)</f>
        <v>0</v>
      </c>
      <c r="EX233" s="5">
        <f>IF('Tabulka klientů 2023'!$AA237='Hlavní stránka'!EU$1,1,0)</f>
        <v>0</v>
      </c>
      <c r="EY233" s="5">
        <f>IF('Tabulka klientů 2023'!$AD237='Hlavní stránka'!EU$1,1,0)</f>
        <v>0</v>
      </c>
      <c r="EZ233" s="5">
        <f>IF('Tabulka klientů 2023'!$AG237='Hlavní stránka'!EU$1,1,0)</f>
        <v>0</v>
      </c>
      <c r="FA233" s="5">
        <f>IF('Tabulka klientů 2023'!$AJ237='Hlavní stránka'!EU$1,1,0)</f>
        <v>0</v>
      </c>
      <c r="FB233" s="5">
        <f>IF('Tabulka klientů 2023'!$AM237='Hlavní stránka'!EU$1,1,0)</f>
        <v>0</v>
      </c>
      <c r="FC233" s="5">
        <f>IF('Tabulka klientů 2023'!$AP237='Hlavní stránka'!EU$1,1,0)</f>
        <v>0</v>
      </c>
      <c r="FD233" s="5">
        <f>IF('Tabulka klientů 2023'!$AS237='Hlavní stránka'!EU$1,1,0)</f>
        <v>0</v>
      </c>
      <c r="FE233" s="5">
        <f>IF('Tabulka klientů 2023'!$AV237='Hlavní stránka'!EU$1,1,0)</f>
        <v>0</v>
      </c>
      <c r="FF233" s="5">
        <f t="shared" si="11"/>
        <v>0</v>
      </c>
      <c r="FG233" s="2">
        <f t="shared" si="23"/>
        <v>0</v>
      </c>
    </row>
    <row r="234" spans="1:163" ht="1.5" hidden="1" customHeight="1" x14ac:dyDescent="0.25">
      <c r="A234" s="4"/>
      <c r="B234" s="4"/>
      <c r="C234" s="4"/>
      <c r="D234" s="4"/>
      <c r="E234" s="4"/>
      <c r="F234" s="4"/>
      <c r="G234" s="4"/>
      <c r="H234" s="5">
        <f>IF('Tabulka klientů 2023'!$R238='Hlavní stránka'!$H$1,1,0)</f>
        <v>0</v>
      </c>
      <c r="I234" s="5">
        <f>IF('Tabulka klientů 2023'!$U238='Hlavní stránka'!$H$1,1,0)</f>
        <v>0</v>
      </c>
      <c r="J234" s="5">
        <f>IF('Tabulka klientů 2023'!$X238='Hlavní stránka'!$H$1,1,0)</f>
        <v>0</v>
      </c>
      <c r="K234" s="5">
        <f>IF('Tabulka klientů 2023'!$AA238='Hlavní stránka'!$H$1,1,0)</f>
        <v>0</v>
      </c>
      <c r="L234" s="5">
        <f>IF('Tabulka klientů 2023'!$AD238='Hlavní stránka'!$H$1,1,0)</f>
        <v>0</v>
      </c>
      <c r="M234" s="5">
        <f>IF('Tabulka klientů 2023'!$AG238='Hlavní stránka'!$H$1,1,0)</f>
        <v>0</v>
      </c>
      <c r="N234" s="5">
        <f>IF('Tabulka klientů 2023'!$AJ238='Hlavní stránka'!$H$1,1,0)</f>
        <v>0</v>
      </c>
      <c r="O234" s="5">
        <f>IF('Tabulka klientů 2023'!$AM238='Hlavní stránka'!$H$1,1,0)</f>
        <v>0</v>
      </c>
      <c r="P234" s="5">
        <f>IF('Tabulka klientů 2023'!$AP238='Hlavní stránka'!$H$1,1,0)</f>
        <v>0</v>
      </c>
      <c r="Q234" s="5">
        <f>IF('Tabulka klientů 2023'!$AS238='Hlavní stránka'!$H$1,1,0)</f>
        <v>0</v>
      </c>
      <c r="R234" s="5">
        <f>IF('Tabulka klientů 2023'!$AV238='Hlavní stránka'!$H$1,1,0)</f>
        <v>0</v>
      </c>
      <c r="S234" s="5">
        <f t="shared" si="0"/>
        <v>0</v>
      </c>
      <c r="T234" s="2">
        <f t="shared" si="12"/>
        <v>0</v>
      </c>
      <c r="U234" s="5">
        <f>IF('Tabulka klientů 2023'!$R238='Hlavní stránka'!U$1,1,0)</f>
        <v>0</v>
      </c>
      <c r="V234" s="5">
        <f>IF('Tabulka klientů 2023'!$U238='Hlavní stránka'!U$1,1,0)</f>
        <v>0</v>
      </c>
      <c r="W234" s="5">
        <f>IF('Tabulka klientů 2023'!$X238='Hlavní stránka'!U$1,1,0)</f>
        <v>0</v>
      </c>
      <c r="X234" s="5">
        <f>IF('Tabulka klientů 2023'!$AA238='Hlavní stránka'!U$1,1,0)</f>
        <v>0</v>
      </c>
      <c r="Y234" s="5">
        <f>IF('Tabulka klientů 2023'!$AD238='Hlavní stránka'!U$1,1,0)</f>
        <v>0</v>
      </c>
      <c r="Z234" s="5">
        <f>IF('Tabulka klientů 2023'!$AG238='Hlavní stránka'!U$1,1,0)</f>
        <v>0</v>
      </c>
      <c r="AA234" s="5">
        <f>IF('Tabulka klientů 2023'!$AJ238='Hlavní stránka'!U$1,1,0)</f>
        <v>0</v>
      </c>
      <c r="AB234" s="5">
        <f>IF('Tabulka klientů 2023'!$AM238='Hlavní stránka'!U$1,1,0)</f>
        <v>0</v>
      </c>
      <c r="AC234" s="5">
        <f>IF('Tabulka klientů 2023'!$AP238='Hlavní stránka'!U$1,1,0)</f>
        <v>0</v>
      </c>
      <c r="AD234" s="5">
        <f>IF('Tabulka klientů 2023'!$AS238='Hlavní stránka'!U$1,1,0)</f>
        <v>0</v>
      </c>
      <c r="AE234" s="5">
        <f>IF('Tabulka klientů 2023'!$AV238='Hlavní stránka'!U$1,1,0)</f>
        <v>0</v>
      </c>
      <c r="AF234" s="5">
        <f t="shared" si="1"/>
        <v>0</v>
      </c>
      <c r="AG234" s="2">
        <f t="shared" si="13"/>
        <v>0</v>
      </c>
      <c r="AH234" s="5">
        <f>IF('Tabulka klientů 2023'!$R238='Hlavní stránka'!AH$1,1,0)</f>
        <v>0</v>
      </c>
      <c r="AI234" s="5">
        <f>IF('Tabulka klientů 2023'!$U238='Hlavní stránka'!AH$1,1,0)</f>
        <v>0</v>
      </c>
      <c r="AJ234" s="5">
        <f>IF('Tabulka klientů 2023'!$X238='Hlavní stránka'!AH$1,1,0)</f>
        <v>0</v>
      </c>
      <c r="AK234" s="5">
        <f>IF('Tabulka klientů 2023'!$AA238='Hlavní stránka'!AH$1,1,0)</f>
        <v>0</v>
      </c>
      <c r="AL234" s="5">
        <f>IF('Tabulka klientů 2023'!$AD238='Hlavní stránka'!AH$1,1,0)</f>
        <v>0</v>
      </c>
      <c r="AM234" s="5">
        <f>IF('Tabulka klientů 2023'!$AG238='Hlavní stránka'!AH$1,1,0)</f>
        <v>0</v>
      </c>
      <c r="AN234" s="5">
        <f>IF('Tabulka klientů 2023'!$AJ238='Hlavní stránka'!AH$1,1,0)</f>
        <v>0</v>
      </c>
      <c r="AO234" s="5">
        <f>IF('Tabulka klientů 2023'!$AM238='Hlavní stránka'!AH$1,1,0)</f>
        <v>0</v>
      </c>
      <c r="AP234" s="5">
        <f>IF('Tabulka klientů 2023'!$AP238='Hlavní stránka'!AH$1,1,0)</f>
        <v>0</v>
      </c>
      <c r="AQ234" s="5">
        <f>IF('Tabulka klientů 2023'!$AS238='Hlavní stránka'!AH$1,1,0)</f>
        <v>0</v>
      </c>
      <c r="AR234" s="5">
        <f>IF('Tabulka klientů 2023'!$AV238='Hlavní stránka'!AH$1,1,0)</f>
        <v>0</v>
      </c>
      <c r="AS234" s="5">
        <f t="shared" si="2"/>
        <v>0</v>
      </c>
      <c r="AT234" s="2">
        <f t="shared" si="14"/>
        <v>0</v>
      </c>
      <c r="AU234" s="5">
        <f>IF('Tabulka klientů 2023'!$R238='Hlavní stránka'!AU$1,1,0)</f>
        <v>0</v>
      </c>
      <c r="AV234" s="5">
        <f>IF('Tabulka klientů 2023'!$U238='Hlavní stránka'!AU$1,1,0)</f>
        <v>0</v>
      </c>
      <c r="AW234" s="5">
        <f>IF('Tabulka klientů 2023'!$X238='Hlavní stránka'!AU$1,1,0)</f>
        <v>0</v>
      </c>
      <c r="AX234" s="5">
        <f>IF('Tabulka klientů 2023'!$AA238='Hlavní stránka'!AU$1,1,0)</f>
        <v>0</v>
      </c>
      <c r="AY234" s="5">
        <f>IF('Tabulka klientů 2023'!$AD238='Hlavní stránka'!AU$1,1,0)</f>
        <v>0</v>
      </c>
      <c r="AZ234" s="5">
        <f>IF('Tabulka klientů 2023'!$AG238='Hlavní stránka'!AU$1,1,0)</f>
        <v>0</v>
      </c>
      <c r="BA234" s="5">
        <f>IF('Tabulka klientů 2023'!$AJ238='Hlavní stránka'!AU$1,1,0)</f>
        <v>0</v>
      </c>
      <c r="BB234" s="5">
        <f>IF('Tabulka klientů 2023'!$AM238='Hlavní stránka'!AU$1,1,0)</f>
        <v>0</v>
      </c>
      <c r="BC234" s="5">
        <f>IF('Tabulka klientů 2023'!$AP238='Hlavní stránka'!AU$1,1,0)</f>
        <v>0</v>
      </c>
      <c r="BD234" s="5">
        <f>IF('Tabulka klientů 2023'!$AS238='Hlavní stránka'!AU$1,1,0)</f>
        <v>0</v>
      </c>
      <c r="BE234" s="5">
        <f>IF('Tabulka klientů 2023'!$AV238='Hlavní stránka'!AU$1,1,0)</f>
        <v>0</v>
      </c>
      <c r="BF234" s="5">
        <f t="shared" si="3"/>
        <v>0</v>
      </c>
      <c r="BG234" s="2">
        <f t="shared" si="15"/>
        <v>0</v>
      </c>
      <c r="BH234" s="5">
        <f>IF('Tabulka klientů 2023'!$R238='Hlavní stránka'!BH$1,1,0)</f>
        <v>0</v>
      </c>
      <c r="BI234" s="5">
        <f>IF('Tabulka klientů 2023'!$U238='Hlavní stránka'!BH$1,1,0)</f>
        <v>0</v>
      </c>
      <c r="BJ234" s="5">
        <f>IF('Tabulka klientů 2023'!$X238='Hlavní stránka'!BH$1,1,0)</f>
        <v>0</v>
      </c>
      <c r="BK234" s="5">
        <f>IF('Tabulka klientů 2023'!$AA238='Hlavní stránka'!BH$1,1,0)</f>
        <v>0</v>
      </c>
      <c r="BL234" s="5">
        <f>IF('Tabulka klientů 2023'!$AD238='Hlavní stránka'!BH$1,1,0)</f>
        <v>0</v>
      </c>
      <c r="BM234" s="5">
        <f>IF('Tabulka klientů 2023'!$AG238='Hlavní stránka'!BH$1,1,0)</f>
        <v>0</v>
      </c>
      <c r="BN234" s="5">
        <f>IF('Tabulka klientů 2023'!$AJ238='Hlavní stránka'!BH$1,1,0)</f>
        <v>0</v>
      </c>
      <c r="BO234" s="5">
        <f>IF('Tabulka klientů 2023'!$AM238='Hlavní stránka'!BH$1,1,0)</f>
        <v>0</v>
      </c>
      <c r="BP234" s="5">
        <f>IF('Tabulka klientů 2023'!$AP238='Hlavní stránka'!BH$1,1,0)</f>
        <v>0</v>
      </c>
      <c r="BQ234" s="5">
        <f>IF('Tabulka klientů 2023'!$AS238='Hlavní stránka'!BH$1,1,0)</f>
        <v>0</v>
      </c>
      <c r="BR234" s="5">
        <f>IF('Tabulka klientů 2023'!$AV238='Hlavní stránka'!BH$1,1,0)</f>
        <v>0</v>
      </c>
      <c r="BS234" s="5">
        <f t="shared" si="4"/>
        <v>0</v>
      </c>
      <c r="BT234" s="2">
        <f t="shared" si="16"/>
        <v>0</v>
      </c>
      <c r="BU234" s="5">
        <f>IF('Tabulka klientů 2023'!$R238='Hlavní stránka'!BU$1,1,0)</f>
        <v>0</v>
      </c>
      <c r="BV234" s="5">
        <f>IF('Tabulka klientů 2023'!$U238='Hlavní stránka'!BU$1,1,0)</f>
        <v>0</v>
      </c>
      <c r="BW234" s="5">
        <f>IF('Tabulka klientů 2023'!$X238='Hlavní stránka'!BU$1,1,0)</f>
        <v>0</v>
      </c>
      <c r="BX234" s="5">
        <f>IF('Tabulka klientů 2023'!$AA238='Hlavní stránka'!BU$1,1,0)</f>
        <v>0</v>
      </c>
      <c r="BY234" s="5">
        <f>IF('Tabulka klientů 2023'!$AD238='Hlavní stránka'!BU$1,1,0)</f>
        <v>0</v>
      </c>
      <c r="BZ234" s="5">
        <f>IF('Tabulka klientů 2023'!$AG238='Hlavní stránka'!BU$1,1,0)</f>
        <v>0</v>
      </c>
      <c r="CA234" s="5">
        <f>IF('Tabulka klientů 2023'!$AJ238='Hlavní stránka'!BU$1,1,0)</f>
        <v>0</v>
      </c>
      <c r="CB234" s="5">
        <f>IF('Tabulka klientů 2023'!$AM238='Hlavní stránka'!BU$1,1,0)</f>
        <v>0</v>
      </c>
      <c r="CC234" s="5">
        <f>IF('Tabulka klientů 2023'!$AP238='Hlavní stránka'!BU$1,1,0)</f>
        <v>0</v>
      </c>
      <c r="CD234" s="5">
        <f>IF('Tabulka klientů 2023'!$AS238='Hlavní stránka'!BU$1,1,0)</f>
        <v>0</v>
      </c>
      <c r="CE234" s="5">
        <f>IF('Tabulka klientů 2023'!$AV238='Hlavní stránka'!BU$1,1,0)</f>
        <v>0</v>
      </c>
      <c r="CF234" s="5">
        <f t="shared" si="5"/>
        <v>0</v>
      </c>
      <c r="CG234" s="2">
        <f t="shared" si="17"/>
        <v>0</v>
      </c>
      <c r="CH234" s="5">
        <f>IF('Tabulka klientů 2023'!$R238='Hlavní stránka'!CH$1,1,0)</f>
        <v>0</v>
      </c>
      <c r="CI234" s="5">
        <f>IF('Tabulka klientů 2023'!$U238='Hlavní stránka'!CH$1,1,0)</f>
        <v>0</v>
      </c>
      <c r="CJ234" s="5">
        <f>IF('Tabulka klientů 2023'!$X238='Hlavní stránka'!CH$1,1,0)</f>
        <v>0</v>
      </c>
      <c r="CK234" s="5">
        <f>IF('Tabulka klientů 2023'!$AA238='Hlavní stránka'!CH$1,1,0)</f>
        <v>0</v>
      </c>
      <c r="CL234" s="5">
        <f>IF('Tabulka klientů 2023'!$AD238='Hlavní stránka'!CH$1,1,0)</f>
        <v>0</v>
      </c>
      <c r="CM234" s="5">
        <f>IF('Tabulka klientů 2023'!$AG238='Hlavní stránka'!CH$1,1,0)</f>
        <v>0</v>
      </c>
      <c r="CN234" s="5">
        <f>IF('Tabulka klientů 2023'!$AJ238='Hlavní stránka'!CH$1,1,0)</f>
        <v>0</v>
      </c>
      <c r="CO234" s="5">
        <f>IF('Tabulka klientů 2023'!$AM238='Hlavní stránka'!CH$1,1,0)</f>
        <v>0</v>
      </c>
      <c r="CP234" s="5">
        <f>IF('Tabulka klientů 2023'!$AP238='Hlavní stránka'!CH$1,1,0)</f>
        <v>0</v>
      </c>
      <c r="CQ234" s="5">
        <f>IF('Tabulka klientů 2023'!$AS238='Hlavní stránka'!CH$1,1,0)</f>
        <v>0</v>
      </c>
      <c r="CR234" s="5">
        <f>IF('Tabulka klientů 2023'!$AV238='Hlavní stránka'!CH$1,1,0)</f>
        <v>0</v>
      </c>
      <c r="CS234" s="5">
        <f t="shared" si="6"/>
        <v>0</v>
      </c>
      <c r="CT234" s="2">
        <f t="shared" si="18"/>
        <v>0</v>
      </c>
      <c r="CU234" s="5">
        <f>IF('Tabulka klientů 2023'!$R238='Hlavní stránka'!CU$1,1,0)</f>
        <v>0</v>
      </c>
      <c r="CV234" s="5">
        <f>IF('Tabulka klientů 2023'!$U238='Hlavní stránka'!CU$1,1,0)</f>
        <v>0</v>
      </c>
      <c r="CW234" s="5">
        <f>IF('Tabulka klientů 2023'!$X238='Hlavní stránka'!CU$1,1,0)</f>
        <v>0</v>
      </c>
      <c r="CX234" s="5">
        <f>IF('Tabulka klientů 2023'!$AA238='Hlavní stránka'!CU$1,1,0)</f>
        <v>0</v>
      </c>
      <c r="CY234" s="5">
        <f>IF('Tabulka klientů 2023'!$AD238='Hlavní stránka'!CU$1,1,0)</f>
        <v>0</v>
      </c>
      <c r="CZ234" s="5">
        <f>IF('Tabulka klientů 2023'!$AG238='Hlavní stránka'!CU$1,1,0)</f>
        <v>0</v>
      </c>
      <c r="DA234" s="5">
        <f>IF('Tabulka klientů 2023'!$AJ238='Hlavní stránka'!CU$1,1,0)</f>
        <v>0</v>
      </c>
      <c r="DB234" s="5">
        <f>IF('Tabulka klientů 2023'!$AM238='Hlavní stránka'!CU$1,1,0)</f>
        <v>0</v>
      </c>
      <c r="DC234" s="5">
        <f>IF('Tabulka klientů 2023'!$AP238='Hlavní stránka'!CU$1,1,0)</f>
        <v>0</v>
      </c>
      <c r="DD234" s="5">
        <f>IF('Tabulka klientů 2023'!$AS238='Hlavní stránka'!CU$1,1,0)</f>
        <v>0</v>
      </c>
      <c r="DE234" s="5">
        <f>IF('Tabulka klientů 2023'!$AV238='Hlavní stránka'!CU$1,1,0)</f>
        <v>0</v>
      </c>
      <c r="DF234" s="5">
        <f t="shared" si="7"/>
        <v>0</v>
      </c>
      <c r="DG234" s="2">
        <f t="shared" si="19"/>
        <v>0</v>
      </c>
      <c r="DH234" s="5">
        <f>IF('Tabulka klientů 2023'!$R238='Hlavní stránka'!DH$1,1,0)</f>
        <v>0</v>
      </c>
      <c r="DI234" s="5">
        <f>IF('Tabulka klientů 2023'!$U238='Hlavní stránka'!DH$1,1,0)</f>
        <v>0</v>
      </c>
      <c r="DJ234" s="5">
        <f>IF('Tabulka klientů 2023'!$X238='Hlavní stránka'!DH$1,1,0)</f>
        <v>0</v>
      </c>
      <c r="DK234" s="5">
        <f>IF('Tabulka klientů 2023'!$AA238='Hlavní stránka'!DH$1,1,0)</f>
        <v>0</v>
      </c>
      <c r="DL234" s="5">
        <f>IF('Tabulka klientů 2023'!$AD238='Hlavní stránka'!DH$1,1,0)</f>
        <v>0</v>
      </c>
      <c r="DM234" s="5">
        <f>IF('Tabulka klientů 2023'!$AG238='Hlavní stránka'!DH$1,1,0)</f>
        <v>0</v>
      </c>
      <c r="DN234" s="5">
        <f>IF('Tabulka klientů 2023'!$AJ238='Hlavní stránka'!DH$1,1,0)</f>
        <v>0</v>
      </c>
      <c r="DO234" s="5">
        <f>IF('Tabulka klientů 2023'!$AM238='Hlavní stránka'!DH$1,1,0)</f>
        <v>0</v>
      </c>
      <c r="DP234" s="5">
        <f>IF('Tabulka klientů 2023'!$AP238='Hlavní stránka'!DH$1,1,0)</f>
        <v>0</v>
      </c>
      <c r="DQ234" s="5">
        <f>IF('Tabulka klientů 2023'!$AS238='Hlavní stránka'!DH$1,1,0)</f>
        <v>0</v>
      </c>
      <c r="DR234" s="5">
        <f>IF('Tabulka klientů 2023'!$AV238='Hlavní stránka'!DH$1,1,0)</f>
        <v>0</v>
      </c>
      <c r="DS234" s="5">
        <f t="shared" si="8"/>
        <v>0</v>
      </c>
      <c r="DT234" s="2">
        <f t="shared" si="20"/>
        <v>0</v>
      </c>
      <c r="DU234" s="5">
        <f>IF('Tabulka klientů 2023'!$R238='Hlavní stránka'!DU$1,1,0)</f>
        <v>0</v>
      </c>
      <c r="DV234" s="5">
        <f>IF('Tabulka klientů 2023'!$U238='Hlavní stránka'!DU$1,1,0)</f>
        <v>0</v>
      </c>
      <c r="DW234" s="5">
        <f>IF('Tabulka klientů 2023'!$X238='Hlavní stránka'!DU$1,1,0)</f>
        <v>0</v>
      </c>
      <c r="DX234" s="5">
        <f>IF('Tabulka klientů 2023'!$AA238='Hlavní stránka'!DU$1,1,0)</f>
        <v>0</v>
      </c>
      <c r="DY234" s="5">
        <f>IF('Tabulka klientů 2023'!$AD238='Hlavní stránka'!DU$1,1,0)</f>
        <v>0</v>
      </c>
      <c r="DZ234" s="5">
        <f>IF('Tabulka klientů 2023'!$AG238='Hlavní stránka'!DU$1,1,0)</f>
        <v>0</v>
      </c>
      <c r="EA234" s="5">
        <f>IF('Tabulka klientů 2023'!$AJ238='Hlavní stránka'!DU$1,1,0)</f>
        <v>0</v>
      </c>
      <c r="EB234" s="5">
        <f>IF('Tabulka klientů 2023'!$AM238='Hlavní stránka'!DU$1,1,0)</f>
        <v>0</v>
      </c>
      <c r="EC234" s="5">
        <f>IF('Tabulka klientů 2023'!$AP238='Hlavní stránka'!DU$1,1,0)</f>
        <v>0</v>
      </c>
      <c r="ED234" s="5">
        <f>IF('Tabulka klientů 2023'!$AS238='Hlavní stránka'!DU$1,1,0)</f>
        <v>0</v>
      </c>
      <c r="EE234" s="5">
        <f>IF('Tabulka klientů 2023'!$AV238='Hlavní stránka'!DU$1,1,0)</f>
        <v>0</v>
      </c>
      <c r="EF234" s="5">
        <f t="shared" si="9"/>
        <v>0</v>
      </c>
      <c r="EG234" s="2">
        <f t="shared" si="21"/>
        <v>0</v>
      </c>
      <c r="EH234" s="5">
        <f>IF('Tabulka klientů 2023'!$R238='Hlavní stránka'!EH$1,1,0)</f>
        <v>0</v>
      </c>
      <c r="EI234" s="5">
        <f>IF('Tabulka klientů 2023'!$U238='Hlavní stránka'!EH$1,1,0)</f>
        <v>0</v>
      </c>
      <c r="EJ234" s="5">
        <f>IF('Tabulka klientů 2023'!$X238='Hlavní stránka'!EH$1,1,0)</f>
        <v>0</v>
      </c>
      <c r="EK234" s="5">
        <f>IF('Tabulka klientů 2023'!$AA238='Hlavní stránka'!EH$1,1,0)</f>
        <v>0</v>
      </c>
      <c r="EL234" s="5">
        <f>IF('Tabulka klientů 2023'!$AD238='Hlavní stránka'!EH$1,1,0)</f>
        <v>0</v>
      </c>
      <c r="EM234" s="5">
        <f>IF('Tabulka klientů 2023'!$AG238='Hlavní stránka'!EH$1,1,0)</f>
        <v>0</v>
      </c>
      <c r="EN234" s="5">
        <f>IF('Tabulka klientů 2023'!$AJ238='Hlavní stránka'!EH$1,1,0)</f>
        <v>0</v>
      </c>
      <c r="EO234" s="5">
        <f>IF('Tabulka klientů 2023'!$AM238='Hlavní stránka'!EH$1,1,0)</f>
        <v>0</v>
      </c>
      <c r="EP234" s="5">
        <f>IF('Tabulka klientů 2023'!$AP238='Hlavní stránka'!EH$1,1,0)</f>
        <v>0</v>
      </c>
      <c r="EQ234" s="5">
        <f>IF('Tabulka klientů 2023'!$AS238='Hlavní stránka'!EH$1,1,0)</f>
        <v>0</v>
      </c>
      <c r="ER234" s="5">
        <f>IF('Tabulka klientů 2023'!$AV238='Hlavní stránka'!EH$1,1,0)</f>
        <v>0</v>
      </c>
      <c r="ES234" s="5">
        <f t="shared" si="10"/>
        <v>0</v>
      </c>
      <c r="ET234" s="2">
        <f t="shared" si="22"/>
        <v>0</v>
      </c>
      <c r="EU234" s="5">
        <f>IF('Tabulka klientů 2023'!$R238='Hlavní stránka'!EU$1,1,0)</f>
        <v>0</v>
      </c>
      <c r="EV234" s="5">
        <f>IF('Tabulka klientů 2023'!$U238='Hlavní stránka'!EU$1,1,0)</f>
        <v>0</v>
      </c>
      <c r="EW234" s="5">
        <f>IF('Tabulka klientů 2023'!$X238='Hlavní stránka'!EU$1,1,0)</f>
        <v>0</v>
      </c>
      <c r="EX234" s="5">
        <f>IF('Tabulka klientů 2023'!$AA238='Hlavní stránka'!EU$1,1,0)</f>
        <v>0</v>
      </c>
      <c r="EY234" s="5">
        <f>IF('Tabulka klientů 2023'!$AD238='Hlavní stránka'!EU$1,1,0)</f>
        <v>0</v>
      </c>
      <c r="EZ234" s="5">
        <f>IF('Tabulka klientů 2023'!$AG238='Hlavní stránka'!EU$1,1,0)</f>
        <v>0</v>
      </c>
      <c r="FA234" s="5">
        <f>IF('Tabulka klientů 2023'!$AJ238='Hlavní stránka'!EU$1,1,0)</f>
        <v>0</v>
      </c>
      <c r="FB234" s="5">
        <f>IF('Tabulka klientů 2023'!$AM238='Hlavní stránka'!EU$1,1,0)</f>
        <v>0</v>
      </c>
      <c r="FC234" s="5">
        <f>IF('Tabulka klientů 2023'!$AP238='Hlavní stránka'!EU$1,1,0)</f>
        <v>0</v>
      </c>
      <c r="FD234" s="5">
        <f>IF('Tabulka klientů 2023'!$AS238='Hlavní stránka'!EU$1,1,0)</f>
        <v>0</v>
      </c>
      <c r="FE234" s="5">
        <f>IF('Tabulka klientů 2023'!$AV238='Hlavní stránka'!EU$1,1,0)</f>
        <v>0</v>
      </c>
      <c r="FF234" s="5">
        <f t="shared" si="11"/>
        <v>0</v>
      </c>
      <c r="FG234" s="2">
        <f t="shared" si="23"/>
        <v>0</v>
      </c>
    </row>
    <row r="235" spans="1:163" ht="1.5" hidden="1" customHeight="1" x14ac:dyDescent="0.25">
      <c r="A235" s="4"/>
      <c r="B235" s="4"/>
      <c r="C235" s="4"/>
      <c r="D235" s="4"/>
      <c r="E235" s="4"/>
      <c r="F235" s="4"/>
      <c r="G235" s="4"/>
      <c r="H235" s="5">
        <f>IF('Tabulka klientů 2023'!$R239='Hlavní stránka'!$H$1,1,0)</f>
        <v>0</v>
      </c>
      <c r="I235" s="5">
        <f>IF('Tabulka klientů 2023'!$U239='Hlavní stránka'!$H$1,1,0)</f>
        <v>0</v>
      </c>
      <c r="J235" s="5">
        <f>IF('Tabulka klientů 2023'!$X239='Hlavní stránka'!$H$1,1,0)</f>
        <v>0</v>
      </c>
      <c r="K235" s="5">
        <f>IF('Tabulka klientů 2023'!$AA239='Hlavní stránka'!$H$1,1,0)</f>
        <v>0</v>
      </c>
      <c r="L235" s="5">
        <f>IF('Tabulka klientů 2023'!$AD239='Hlavní stránka'!$H$1,1,0)</f>
        <v>0</v>
      </c>
      <c r="M235" s="5">
        <f>IF('Tabulka klientů 2023'!$AG239='Hlavní stránka'!$H$1,1,0)</f>
        <v>0</v>
      </c>
      <c r="N235" s="5">
        <f>IF('Tabulka klientů 2023'!$AJ239='Hlavní stránka'!$H$1,1,0)</f>
        <v>0</v>
      </c>
      <c r="O235" s="5">
        <f>IF('Tabulka klientů 2023'!$AM239='Hlavní stránka'!$H$1,1,0)</f>
        <v>0</v>
      </c>
      <c r="P235" s="5">
        <f>IF('Tabulka klientů 2023'!$AP239='Hlavní stránka'!$H$1,1,0)</f>
        <v>0</v>
      </c>
      <c r="Q235" s="5">
        <f>IF('Tabulka klientů 2023'!$AS239='Hlavní stránka'!$H$1,1,0)</f>
        <v>0</v>
      </c>
      <c r="R235" s="5">
        <f>IF('Tabulka klientů 2023'!$AV239='Hlavní stránka'!$H$1,1,0)</f>
        <v>0</v>
      </c>
      <c r="S235" s="5">
        <f t="shared" si="0"/>
        <v>0</v>
      </c>
      <c r="T235" s="2">
        <f t="shared" si="12"/>
        <v>0</v>
      </c>
      <c r="U235" s="5">
        <f>IF('Tabulka klientů 2023'!$R239='Hlavní stránka'!U$1,1,0)</f>
        <v>0</v>
      </c>
      <c r="V235" s="5">
        <f>IF('Tabulka klientů 2023'!$U239='Hlavní stránka'!U$1,1,0)</f>
        <v>0</v>
      </c>
      <c r="W235" s="5">
        <f>IF('Tabulka klientů 2023'!$X239='Hlavní stránka'!U$1,1,0)</f>
        <v>0</v>
      </c>
      <c r="X235" s="5">
        <f>IF('Tabulka klientů 2023'!$AA239='Hlavní stránka'!U$1,1,0)</f>
        <v>0</v>
      </c>
      <c r="Y235" s="5">
        <f>IF('Tabulka klientů 2023'!$AD239='Hlavní stránka'!U$1,1,0)</f>
        <v>0</v>
      </c>
      <c r="Z235" s="5">
        <f>IF('Tabulka klientů 2023'!$AG239='Hlavní stránka'!U$1,1,0)</f>
        <v>0</v>
      </c>
      <c r="AA235" s="5">
        <f>IF('Tabulka klientů 2023'!$AJ239='Hlavní stránka'!U$1,1,0)</f>
        <v>0</v>
      </c>
      <c r="AB235" s="5">
        <f>IF('Tabulka klientů 2023'!$AM239='Hlavní stránka'!U$1,1,0)</f>
        <v>0</v>
      </c>
      <c r="AC235" s="5">
        <f>IF('Tabulka klientů 2023'!$AP239='Hlavní stránka'!U$1,1,0)</f>
        <v>0</v>
      </c>
      <c r="AD235" s="5">
        <f>IF('Tabulka klientů 2023'!$AS239='Hlavní stránka'!U$1,1,0)</f>
        <v>0</v>
      </c>
      <c r="AE235" s="5">
        <f>IF('Tabulka klientů 2023'!$AV239='Hlavní stránka'!U$1,1,0)</f>
        <v>0</v>
      </c>
      <c r="AF235" s="5">
        <f t="shared" si="1"/>
        <v>0</v>
      </c>
      <c r="AG235" s="2">
        <f t="shared" si="13"/>
        <v>0</v>
      </c>
      <c r="AH235" s="5">
        <f>IF('Tabulka klientů 2023'!$R239='Hlavní stránka'!AH$1,1,0)</f>
        <v>0</v>
      </c>
      <c r="AI235" s="5">
        <f>IF('Tabulka klientů 2023'!$U239='Hlavní stránka'!AH$1,1,0)</f>
        <v>0</v>
      </c>
      <c r="AJ235" s="5">
        <f>IF('Tabulka klientů 2023'!$X239='Hlavní stránka'!AH$1,1,0)</f>
        <v>0</v>
      </c>
      <c r="AK235" s="5">
        <f>IF('Tabulka klientů 2023'!$AA239='Hlavní stránka'!AH$1,1,0)</f>
        <v>0</v>
      </c>
      <c r="AL235" s="5">
        <f>IF('Tabulka klientů 2023'!$AD239='Hlavní stránka'!AH$1,1,0)</f>
        <v>0</v>
      </c>
      <c r="AM235" s="5">
        <f>IF('Tabulka klientů 2023'!$AG239='Hlavní stránka'!AH$1,1,0)</f>
        <v>0</v>
      </c>
      <c r="AN235" s="5">
        <f>IF('Tabulka klientů 2023'!$AJ239='Hlavní stránka'!AH$1,1,0)</f>
        <v>0</v>
      </c>
      <c r="AO235" s="5">
        <f>IF('Tabulka klientů 2023'!$AM239='Hlavní stránka'!AH$1,1,0)</f>
        <v>0</v>
      </c>
      <c r="AP235" s="5">
        <f>IF('Tabulka klientů 2023'!$AP239='Hlavní stránka'!AH$1,1,0)</f>
        <v>0</v>
      </c>
      <c r="AQ235" s="5">
        <f>IF('Tabulka klientů 2023'!$AS239='Hlavní stránka'!AH$1,1,0)</f>
        <v>0</v>
      </c>
      <c r="AR235" s="5">
        <f>IF('Tabulka klientů 2023'!$AV239='Hlavní stránka'!AH$1,1,0)</f>
        <v>0</v>
      </c>
      <c r="AS235" s="5">
        <f t="shared" si="2"/>
        <v>0</v>
      </c>
      <c r="AT235" s="2">
        <f t="shared" si="14"/>
        <v>0</v>
      </c>
      <c r="AU235" s="5">
        <f>IF('Tabulka klientů 2023'!$R239='Hlavní stránka'!AU$1,1,0)</f>
        <v>0</v>
      </c>
      <c r="AV235" s="5">
        <f>IF('Tabulka klientů 2023'!$U239='Hlavní stránka'!AU$1,1,0)</f>
        <v>0</v>
      </c>
      <c r="AW235" s="5">
        <f>IF('Tabulka klientů 2023'!$X239='Hlavní stránka'!AU$1,1,0)</f>
        <v>0</v>
      </c>
      <c r="AX235" s="5">
        <f>IF('Tabulka klientů 2023'!$AA239='Hlavní stránka'!AU$1,1,0)</f>
        <v>0</v>
      </c>
      <c r="AY235" s="5">
        <f>IF('Tabulka klientů 2023'!$AD239='Hlavní stránka'!AU$1,1,0)</f>
        <v>0</v>
      </c>
      <c r="AZ235" s="5">
        <f>IF('Tabulka klientů 2023'!$AG239='Hlavní stránka'!AU$1,1,0)</f>
        <v>0</v>
      </c>
      <c r="BA235" s="5">
        <f>IF('Tabulka klientů 2023'!$AJ239='Hlavní stránka'!AU$1,1,0)</f>
        <v>0</v>
      </c>
      <c r="BB235" s="5">
        <f>IF('Tabulka klientů 2023'!$AM239='Hlavní stránka'!AU$1,1,0)</f>
        <v>0</v>
      </c>
      <c r="BC235" s="5">
        <f>IF('Tabulka klientů 2023'!$AP239='Hlavní stránka'!AU$1,1,0)</f>
        <v>0</v>
      </c>
      <c r="BD235" s="5">
        <f>IF('Tabulka klientů 2023'!$AS239='Hlavní stránka'!AU$1,1,0)</f>
        <v>0</v>
      </c>
      <c r="BE235" s="5">
        <f>IF('Tabulka klientů 2023'!$AV239='Hlavní stránka'!AU$1,1,0)</f>
        <v>0</v>
      </c>
      <c r="BF235" s="5">
        <f t="shared" si="3"/>
        <v>0</v>
      </c>
      <c r="BG235" s="2">
        <f t="shared" si="15"/>
        <v>0</v>
      </c>
      <c r="BH235" s="5">
        <f>IF('Tabulka klientů 2023'!$R239='Hlavní stránka'!BH$1,1,0)</f>
        <v>0</v>
      </c>
      <c r="BI235" s="5">
        <f>IF('Tabulka klientů 2023'!$U239='Hlavní stránka'!BH$1,1,0)</f>
        <v>0</v>
      </c>
      <c r="BJ235" s="5">
        <f>IF('Tabulka klientů 2023'!$X239='Hlavní stránka'!BH$1,1,0)</f>
        <v>0</v>
      </c>
      <c r="BK235" s="5">
        <f>IF('Tabulka klientů 2023'!$AA239='Hlavní stránka'!BH$1,1,0)</f>
        <v>0</v>
      </c>
      <c r="BL235" s="5">
        <f>IF('Tabulka klientů 2023'!$AD239='Hlavní stránka'!BH$1,1,0)</f>
        <v>0</v>
      </c>
      <c r="BM235" s="5">
        <f>IF('Tabulka klientů 2023'!$AG239='Hlavní stránka'!BH$1,1,0)</f>
        <v>0</v>
      </c>
      <c r="BN235" s="5">
        <f>IF('Tabulka klientů 2023'!$AJ239='Hlavní stránka'!BH$1,1,0)</f>
        <v>0</v>
      </c>
      <c r="BO235" s="5">
        <f>IF('Tabulka klientů 2023'!$AM239='Hlavní stránka'!BH$1,1,0)</f>
        <v>0</v>
      </c>
      <c r="BP235" s="5">
        <f>IF('Tabulka klientů 2023'!$AP239='Hlavní stránka'!BH$1,1,0)</f>
        <v>0</v>
      </c>
      <c r="BQ235" s="5">
        <f>IF('Tabulka klientů 2023'!$AS239='Hlavní stránka'!BH$1,1,0)</f>
        <v>0</v>
      </c>
      <c r="BR235" s="5">
        <f>IF('Tabulka klientů 2023'!$AV239='Hlavní stránka'!BH$1,1,0)</f>
        <v>0</v>
      </c>
      <c r="BS235" s="5">
        <f t="shared" si="4"/>
        <v>0</v>
      </c>
      <c r="BT235" s="2">
        <f t="shared" si="16"/>
        <v>0</v>
      </c>
      <c r="BU235" s="5">
        <f>IF('Tabulka klientů 2023'!$R239='Hlavní stránka'!BU$1,1,0)</f>
        <v>0</v>
      </c>
      <c r="BV235" s="5">
        <f>IF('Tabulka klientů 2023'!$U239='Hlavní stránka'!BU$1,1,0)</f>
        <v>0</v>
      </c>
      <c r="BW235" s="5">
        <f>IF('Tabulka klientů 2023'!$X239='Hlavní stránka'!BU$1,1,0)</f>
        <v>0</v>
      </c>
      <c r="BX235" s="5">
        <f>IF('Tabulka klientů 2023'!$AA239='Hlavní stránka'!BU$1,1,0)</f>
        <v>0</v>
      </c>
      <c r="BY235" s="5">
        <f>IF('Tabulka klientů 2023'!$AD239='Hlavní stránka'!BU$1,1,0)</f>
        <v>0</v>
      </c>
      <c r="BZ235" s="5">
        <f>IF('Tabulka klientů 2023'!$AG239='Hlavní stránka'!BU$1,1,0)</f>
        <v>0</v>
      </c>
      <c r="CA235" s="5">
        <f>IF('Tabulka klientů 2023'!$AJ239='Hlavní stránka'!BU$1,1,0)</f>
        <v>0</v>
      </c>
      <c r="CB235" s="5">
        <f>IF('Tabulka klientů 2023'!$AM239='Hlavní stránka'!BU$1,1,0)</f>
        <v>0</v>
      </c>
      <c r="CC235" s="5">
        <f>IF('Tabulka klientů 2023'!$AP239='Hlavní stránka'!BU$1,1,0)</f>
        <v>0</v>
      </c>
      <c r="CD235" s="5">
        <f>IF('Tabulka klientů 2023'!$AS239='Hlavní stránka'!BU$1,1,0)</f>
        <v>0</v>
      </c>
      <c r="CE235" s="5">
        <f>IF('Tabulka klientů 2023'!$AV239='Hlavní stránka'!BU$1,1,0)</f>
        <v>0</v>
      </c>
      <c r="CF235" s="5">
        <f t="shared" si="5"/>
        <v>0</v>
      </c>
      <c r="CG235" s="2">
        <f t="shared" si="17"/>
        <v>0</v>
      </c>
      <c r="CH235" s="5">
        <f>IF('Tabulka klientů 2023'!$R239='Hlavní stránka'!CH$1,1,0)</f>
        <v>0</v>
      </c>
      <c r="CI235" s="5">
        <f>IF('Tabulka klientů 2023'!$U239='Hlavní stránka'!CH$1,1,0)</f>
        <v>0</v>
      </c>
      <c r="CJ235" s="5">
        <f>IF('Tabulka klientů 2023'!$X239='Hlavní stránka'!CH$1,1,0)</f>
        <v>0</v>
      </c>
      <c r="CK235" s="5">
        <f>IF('Tabulka klientů 2023'!$AA239='Hlavní stránka'!CH$1,1,0)</f>
        <v>0</v>
      </c>
      <c r="CL235" s="5">
        <f>IF('Tabulka klientů 2023'!$AD239='Hlavní stránka'!CH$1,1,0)</f>
        <v>0</v>
      </c>
      <c r="CM235" s="5">
        <f>IF('Tabulka klientů 2023'!$AG239='Hlavní stránka'!CH$1,1,0)</f>
        <v>0</v>
      </c>
      <c r="CN235" s="5">
        <f>IF('Tabulka klientů 2023'!$AJ239='Hlavní stránka'!CH$1,1,0)</f>
        <v>0</v>
      </c>
      <c r="CO235" s="5">
        <f>IF('Tabulka klientů 2023'!$AM239='Hlavní stránka'!CH$1,1,0)</f>
        <v>0</v>
      </c>
      <c r="CP235" s="5">
        <f>IF('Tabulka klientů 2023'!$AP239='Hlavní stránka'!CH$1,1,0)</f>
        <v>0</v>
      </c>
      <c r="CQ235" s="5">
        <f>IF('Tabulka klientů 2023'!$AS239='Hlavní stránka'!CH$1,1,0)</f>
        <v>0</v>
      </c>
      <c r="CR235" s="5">
        <f>IF('Tabulka klientů 2023'!$AV239='Hlavní stránka'!CH$1,1,0)</f>
        <v>0</v>
      </c>
      <c r="CS235" s="5">
        <f t="shared" si="6"/>
        <v>0</v>
      </c>
      <c r="CT235" s="2">
        <f t="shared" si="18"/>
        <v>0</v>
      </c>
      <c r="CU235" s="5">
        <f>IF('Tabulka klientů 2023'!$R239='Hlavní stránka'!CU$1,1,0)</f>
        <v>0</v>
      </c>
      <c r="CV235" s="5">
        <f>IF('Tabulka klientů 2023'!$U239='Hlavní stránka'!CU$1,1,0)</f>
        <v>0</v>
      </c>
      <c r="CW235" s="5">
        <f>IF('Tabulka klientů 2023'!$X239='Hlavní stránka'!CU$1,1,0)</f>
        <v>0</v>
      </c>
      <c r="CX235" s="5">
        <f>IF('Tabulka klientů 2023'!$AA239='Hlavní stránka'!CU$1,1,0)</f>
        <v>0</v>
      </c>
      <c r="CY235" s="5">
        <f>IF('Tabulka klientů 2023'!$AD239='Hlavní stránka'!CU$1,1,0)</f>
        <v>0</v>
      </c>
      <c r="CZ235" s="5">
        <f>IF('Tabulka klientů 2023'!$AG239='Hlavní stránka'!CU$1,1,0)</f>
        <v>0</v>
      </c>
      <c r="DA235" s="5">
        <f>IF('Tabulka klientů 2023'!$AJ239='Hlavní stránka'!CU$1,1,0)</f>
        <v>0</v>
      </c>
      <c r="DB235" s="5">
        <f>IF('Tabulka klientů 2023'!$AM239='Hlavní stránka'!CU$1,1,0)</f>
        <v>0</v>
      </c>
      <c r="DC235" s="5">
        <f>IF('Tabulka klientů 2023'!$AP239='Hlavní stránka'!CU$1,1,0)</f>
        <v>0</v>
      </c>
      <c r="DD235" s="5">
        <f>IF('Tabulka klientů 2023'!$AS239='Hlavní stránka'!CU$1,1,0)</f>
        <v>0</v>
      </c>
      <c r="DE235" s="5">
        <f>IF('Tabulka klientů 2023'!$AV239='Hlavní stránka'!CU$1,1,0)</f>
        <v>0</v>
      </c>
      <c r="DF235" s="5">
        <f t="shared" si="7"/>
        <v>0</v>
      </c>
      <c r="DG235" s="2">
        <f t="shared" si="19"/>
        <v>0</v>
      </c>
      <c r="DH235" s="5">
        <f>IF('Tabulka klientů 2023'!$R239='Hlavní stránka'!DH$1,1,0)</f>
        <v>0</v>
      </c>
      <c r="DI235" s="5">
        <f>IF('Tabulka klientů 2023'!$U239='Hlavní stránka'!DH$1,1,0)</f>
        <v>0</v>
      </c>
      <c r="DJ235" s="5">
        <f>IF('Tabulka klientů 2023'!$X239='Hlavní stránka'!DH$1,1,0)</f>
        <v>0</v>
      </c>
      <c r="DK235" s="5">
        <f>IF('Tabulka klientů 2023'!$AA239='Hlavní stránka'!DH$1,1,0)</f>
        <v>0</v>
      </c>
      <c r="DL235" s="5">
        <f>IF('Tabulka klientů 2023'!$AD239='Hlavní stránka'!DH$1,1,0)</f>
        <v>0</v>
      </c>
      <c r="DM235" s="5">
        <f>IF('Tabulka klientů 2023'!$AG239='Hlavní stránka'!DH$1,1,0)</f>
        <v>0</v>
      </c>
      <c r="DN235" s="5">
        <f>IF('Tabulka klientů 2023'!$AJ239='Hlavní stránka'!DH$1,1,0)</f>
        <v>0</v>
      </c>
      <c r="DO235" s="5">
        <f>IF('Tabulka klientů 2023'!$AM239='Hlavní stránka'!DH$1,1,0)</f>
        <v>0</v>
      </c>
      <c r="DP235" s="5">
        <f>IF('Tabulka klientů 2023'!$AP239='Hlavní stránka'!DH$1,1,0)</f>
        <v>0</v>
      </c>
      <c r="DQ235" s="5">
        <f>IF('Tabulka klientů 2023'!$AS239='Hlavní stránka'!DH$1,1,0)</f>
        <v>0</v>
      </c>
      <c r="DR235" s="5">
        <f>IF('Tabulka klientů 2023'!$AV239='Hlavní stránka'!DH$1,1,0)</f>
        <v>0</v>
      </c>
      <c r="DS235" s="5">
        <f t="shared" si="8"/>
        <v>0</v>
      </c>
      <c r="DT235" s="2">
        <f t="shared" si="20"/>
        <v>0</v>
      </c>
      <c r="DU235" s="5">
        <f>IF('Tabulka klientů 2023'!$R239='Hlavní stránka'!DU$1,1,0)</f>
        <v>0</v>
      </c>
      <c r="DV235" s="5">
        <f>IF('Tabulka klientů 2023'!$U239='Hlavní stránka'!DU$1,1,0)</f>
        <v>0</v>
      </c>
      <c r="DW235" s="5">
        <f>IF('Tabulka klientů 2023'!$X239='Hlavní stránka'!DU$1,1,0)</f>
        <v>0</v>
      </c>
      <c r="DX235" s="5">
        <f>IF('Tabulka klientů 2023'!$AA239='Hlavní stránka'!DU$1,1,0)</f>
        <v>0</v>
      </c>
      <c r="DY235" s="5">
        <f>IF('Tabulka klientů 2023'!$AD239='Hlavní stránka'!DU$1,1,0)</f>
        <v>0</v>
      </c>
      <c r="DZ235" s="5">
        <f>IF('Tabulka klientů 2023'!$AG239='Hlavní stránka'!DU$1,1,0)</f>
        <v>0</v>
      </c>
      <c r="EA235" s="5">
        <f>IF('Tabulka klientů 2023'!$AJ239='Hlavní stránka'!DU$1,1,0)</f>
        <v>0</v>
      </c>
      <c r="EB235" s="5">
        <f>IF('Tabulka klientů 2023'!$AM239='Hlavní stránka'!DU$1,1,0)</f>
        <v>0</v>
      </c>
      <c r="EC235" s="5">
        <f>IF('Tabulka klientů 2023'!$AP239='Hlavní stránka'!DU$1,1,0)</f>
        <v>0</v>
      </c>
      <c r="ED235" s="5">
        <f>IF('Tabulka klientů 2023'!$AS239='Hlavní stránka'!DU$1,1,0)</f>
        <v>0</v>
      </c>
      <c r="EE235" s="5">
        <f>IF('Tabulka klientů 2023'!$AV239='Hlavní stránka'!DU$1,1,0)</f>
        <v>0</v>
      </c>
      <c r="EF235" s="5">
        <f t="shared" si="9"/>
        <v>0</v>
      </c>
      <c r="EG235" s="2">
        <f t="shared" si="21"/>
        <v>0</v>
      </c>
      <c r="EH235" s="5">
        <f>IF('Tabulka klientů 2023'!$R239='Hlavní stránka'!EH$1,1,0)</f>
        <v>0</v>
      </c>
      <c r="EI235" s="5">
        <f>IF('Tabulka klientů 2023'!$U239='Hlavní stránka'!EH$1,1,0)</f>
        <v>0</v>
      </c>
      <c r="EJ235" s="5">
        <f>IF('Tabulka klientů 2023'!$X239='Hlavní stránka'!EH$1,1,0)</f>
        <v>0</v>
      </c>
      <c r="EK235" s="5">
        <f>IF('Tabulka klientů 2023'!$AA239='Hlavní stránka'!EH$1,1,0)</f>
        <v>0</v>
      </c>
      <c r="EL235" s="5">
        <f>IF('Tabulka klientů 2023'!$AD239='Hlavní stránka'!EH$1,1,0)</f>
        <v>0</v>
      </c>
      <c r="EM235" s="5">
        <f>IF('Tabulka klientů 2023'!$AG239='Hlavní stránka'!EH$1,1,0)</f>
        <v>0</v>
      </c>
      <c r="EN235" s="5">
        <f>IF('Tabulka klientů 2023'!$AJ239='Hlavní stránka'!EH$1,1,0)</f>
        <v>0</v>
      </c>
      <c r="EO235" s="5">
        <f>IF('Tabulka klientů 2023'!$AM239='Hlavní stránka'!EH$1,1,0)</f>
        <v>0</v>
      </c>
      <c r="EP235" s="5">
        <f>IF('Tabulka klientů 2023'!$AP239='Hlavní stránka'!EH$1,1,0)</f>
        <v>0</v>
      </c>
      <c r="EQ235" s="5">
        <f>IF('Tabulka klientů 2023'!$AS239='Hlavní stránka'!EH$1,1,0)</f>
        <v>0</v>
      </c>
      <c r="ER235" s="5">
        <f>IF('Tabulka klientů 2023'!$AV239='Hlavní stránka'!EH$1,1,0)</f>
        <v>0</v>
      </c>
      <c r="ES235" s="5">
        <f t="shared" si="10"/>
        <v>0</v>
      </c>
      <c r="ET235" s="2">
        <f t="shared" si="22"/>
        <v>0</v>
      </c>
      <c r="EU235" s="5">
        <f>IF('Tabulka klientů 2023'!$R239='Hlavní stránka'!EU$1,1,0)</f>
        <v>0</v>
      </c>
      <c r="EV235" s="5">
        <f>IF('Tabulka klientů 2023'!$U239='Hlavní stránka'!EU$1,1,0)</f>
        <v>0</v>
      </c>
      <c r="EW235" s="5">
        <f>IF('Tabulka klientů 2023'!$X239='Hlavní stránka'!EU$1,1,0)</f>
        <v>0</v>
      </c>
      <c r="EX235" s="5">
        <f>IF('Tabulka klientů 2023'!$AA239='Hlavní stránka'!EU$1,1,0)</f>
        <v>0</v>
      </c>
      <c r="EY235" s="5">
        <f>IF('Tabulka klientů 2023'!$AD239='Hlavní stránka'!EU$1,1,0)</f>
        <v>0</v>
      </c>
      <c r="EZ235" s="5">
        <f>IF('Tabulka klientů 2023'!$AG239='Hlavní stránka'!EU$1,1,0)</f>
        <v>0</v>
      </c>
      <c r="FA235" s="5">
        <f>IF('Tabulka klientů 2023'!$AJ239='Hlavní stránka'!EU$1,1,0)</f>
        <v>0</v>
      </c>
      <c r="FB235" s="5">
        <f>IF('Tabulka klientů 2023'!$AM239='Hlavní stránka'!EU$1,1,0)</f>
        <v>0</v>
      </c>
      <c r="FC235" s="5">
        <f>IF('Tabulka klientů 2023'!$AP239='Hlavní stránka'!EU$1,1,0)</f>
        <v>0</v>
      </c>
      <c r="FD235" s="5">
        <f>IF('Tabulka klientů 2023'!$AS239='Hlavní stránka'!EU$1,1,0)</f>
        <v>0</v>
      </c>
      <c r="FE235" s="5">
        <f>IF('Tabulka klientů 2023'!$AV239='Hlavní stránka'!EU$1,1,0)</f>
        <v>0</v>
      </c>
      <c r="FF235" s="5">
        <f t="shared" si="11"/>
        <v>0</v>
      </c>
      <c r="FG235" s="2">
        <f t="shared" si="23"/>
        <v>0</v>
      </c>
    </row>
    <row r="236" spans="1:163" ht="1.5" hidden="1" customHeight="1" x14ac:dyDescent="0.25">
      <c r="A236" s="4"/>
      <c r="B236" s="4"/>
      <c r="C236" s="4"/>
      <c r="D236" s="4"/>
      <c r="E236" s="4"/>
      <c r="F236" s="4"/>
      <c r="G236" s="4"/>
      <c r="H236" s="5">
        <f>IF('Tabulka klientů 2023'!$R240='Hlavní stránka'!$H$1,1,0)</f>
        <v>0</v>
      </c>
      <c r="I236" s="5">
        <f>IF('Tabulka klientů 2023'!$U240='Hlavní stránka'!$H$1,1,0)</f>
        <v>0</v>
      </c>
      <c r="J236" s="5">
        <f>IF('Tabulka klientů 2023'!$X240='Hlavní stránka'!$H$1,1,0)</f>
        <v>0</v>
      </c>
      <c r="K236" s="5">
        <f>IF('Tabulka klientů 2023'!$AA240='Hlavní stránka'!$H$1,1,0)</f>
        <v>0</v>
      </c>
      <c r="L236" s="5">
        <f>IF('Tabulka klientů 2023'!$AD240='Hlavní stránka'!$H$1,1,0)</f>
        <v>0</v>
      </c>
      <c r="M236" s="5">
        <f>IF('Tabulka klientů 2023'!$AG240='Hlavní stránka'!$H$1,1,0)</f>
        <v>0</v>
      </c>
      <c r="N236" s="5">
        <f>IF('Tabulka klientů 2023'!$AJ240='Hlavní stránka'!$H$1,1,0)</f>
        <v>0</v>
      </c>
      <c r="O236" s="5">
        <f>IF('Tabulka klientů 2023'!$AM240='Hlavní stránka'!$H$1,1,0)</f>
        <v>0</v>
      </c>
      <c r="P236" s="5">
        <f>IF('Tabulka klientů 2023'!$AP240='Hlavní stránka'!$H$1,1,0)</f>
        <v>0</v>
      </c>
      <c r="Q236" s="5">
        <f>IF('Tabulka klientů 2023'!$AS240='Hlavní stránka'!$H$1,1,0)</f>
        <v>0</v>
      </c>
      <c r="R236" s="5">
        <f>IF('Tabulka klientů 2023'!$AV240='Hlavní stránka'!$H$1,1,0)</f>
        <v>0</v>
      </c>
      <c r="S236" s="5">
        <f t="shared" si="0"/>
        <v>0</v>
      </c>
      <c r="T236" s="2">
        <f t="shared" si="12"/>
        <v>0</v>
      </c>
      <c r="U236" s="5">
        <f>IF('Tabulka klientů 2023'!$R240='Hlavní stránka'!U$1,1,0)</f>
        <v>0</v>
      </c>
      <c r="V236" s="5">
        <f>IF('Tabulka klientů 2023'!$U240='Hlavní stránka'!U$1,1,0)</f>
        <v>0</v>
      </c>
      <c r="W236" s="5">
        <f>IF('Tabulka klientů 2023'!$X240='Hlavní stránka'!U$1,1,0)</f>
        <v>0</v>
      </c>
      <c r="X236" s="5">
        <f>IF('Tabulka klientů 2023'!$AA240='Hlavní stránka'!U$1,1,0)</f>
        <v>0</v>
      </c>
      <c r="Y236" s="5">
        <f>IF('Tabulka klientů 2023'!$AD240='Hlavní stránka'!U$1,1,0)</f>
        <v>0</v>
      </c>
      <c r="Z236" s="5">
        <f>IF('Tabulka klientů 2023'!$AG240='Hlavní stránka'!U$1,1,0)</f>
        <v>0</v>
      </c>
      <c r="AA236" s="5">
        <f>IF('Tabulka klientů 2023'!$AJ240='Hlavní stránka'!U$1,1,0)</f>
        <v>0</v>
      </c>
      <c r="AB236" s="5">
        <f>IF('Tabulka klientů 2023'!$AM240='Hlavní stránka'!U$1,1,0)</f>
        <v>0</v>
      </c>
      <c r="AC236" s="5">
        <f>IF('Tabulka klientů 2023'!$AP240='Hlavní stránka'!U$1,1,0)</f>
        <v>0</v>
      </c>
      <c r="AD236" s="5">
        <f>IF('Tabulka klientů 2023'!$AS240='Hlavní stránka'!U$1,1,0)</f>
        <v>0</v>
      </c>
      <c r="AE236" s="5">
        <f>IF('Tabulka klientů 2023'!$AV240='Hlavní stránka'!U$1,1,0)</f>
        <v>0</v>
      </c>
      <c r="AF236" s="5">
        <f t="shared" si="1"/>
        <v>0</v>
      </c>
      <c r="AG236" s="2">
        <f t="shared" si="13"/>
        <v>0</v>
      </c>
      <c r="AH236" s="5">
        <f>IF('Tabulka klientů 2023'!$R240='Hlavní stránka'!AH$1,1,0)</f>
        <v>0</v>
      </c>
      <c r="AI236" s="5">
        <f>IF('Tabulka klientů 2023'!$U240='Hlavní stránka'!AH$1,1,0)</f>
        <v>0</v>
      </c>
      <c r="AJ236" s="5">
        <f>IF('Tabulka klientů 2023'!$X240='Hlavní stránka'!AH$1,1,0)</f>
        <v>0</v>
      </c>
      <c r="AK236" s="5">
        <f>IF('Tabulka klientů 2023'!$AA240='Hlavní stránka'!AH$1,1,0)</f>
        <v>0</v>
      </c>
      <c r="AL236" s="5">
        <f>IF('Tabulka klientů 2023'!$AD240='Hlavní stránka'!AH$1,1,0)</f>
        <v>0</v>
      </c>
      <c r="AM236" s="5">
        <f>IF('Tabulka klientů 2023'!$AG240='Hlavní stránka'!AH$1,1,0)</f>
        <v>0</v>
      </c>
      <c r="AN236" s="5">
        <f>IF('Tabulka klientů 2023'!$AJ240='Hlavní stránka'!AH$1,1,0)</f>
        <v>0</v>
      </c>
      <c r="AO236" s="5">
        <f>IF('Tabulka klientů 2023'!$AM240='Hlavní stránka'!AH$1,1,0)</f>
        <v>0</v>
      </c>
      <c r="AP236" s="5">
        <f>IF('Tabulka klientů 2023'!$AP240='Hlavní stránka'!AH$1,1,0)</f>
        <v>0</v>
      </c>
      <c r="AQ236" s="5">
        <f>IF('Tabulka klientů 2023'!$AS240='Hlavní stránka'!AH$1,1,0)</f>
        <v>0</v>
      </c>
      <c r="AR236" s="5">
        <f>IF('Tabulka klientů 2023'!$AV240='Hlavní stránka'!AH$1,1,0)</f>
        <v>0</v>
      </c>
      <c r="AS236" s="5">
        <f t="shared" si="2"/>
        <v>0</v>
      </c>
      <c r="AT236" s="2">
        <f t="shared" si="14"/>
        <v>0</v>
      </c>
      <c r="AU236" s="5">
        <f>IF('Tabulka klientů 2023'!$R240='Hlavní stránka'!AU$1,1,0)</f>
        <v>0</v>
      </c>
      <c r="AV236" s="5">
        <f>IF('Tabulka klientů 2023'!$U240='Hlavní stránka'!AU$1,1,0)</f>
        <v>0</v>
      </c>
      <c r="AW236" s="5">
        <f>IF('Tabulka klientů 2023'!$X240='Hlavní stránka'!AU$1,1,0)</f>
        <v>0</v>
      </c>
      <c r="AX236" s="5">
        <f>IF('Tabulka klientů 2023'!$AA240='Hlavní stránka'!AU$1,1,0)</f>
        <v>0</v>
      </c>
      <c r="AY236" s="5">
        <f>IF('Tabulka klientů 2023'!$AD240='Hlavní stránka'!AU$1,1,0)</f>
        <v>0</v>
      </c>
      <c r="AZ236" s="5">
        <f>IF('Tabulka klientů 2023'!$AG240='Hlavní stránka'!AU$1,1,0)</f>
        <v>0</v>
      </c>
      <c r="BA236" s="5">
        <f>IF('Tabulka klientů 2023'!$AJ240='Hlavní stránka'!AU$1,1,0)</f>
        <v>0</v>
      </c>
      <c r="BB236" s="5">
        <f>IF('Tabulka klientů 2023'!$AM240='Hlavní stránka'!AU$1,1,0)</f>
        <v>0</v>
      </c>
      <c r="BC236" s="5">
        <f>IF('Tabulka klientů 2023'!$AP240='Hlavní stránka'!AU$1,1,0)</f>
        <v>0</v>
      </c>
      <c r="BD236" s="5">
        <f>IF('Tabulka klientů 2023'!$AS240='Hlavní stránka'!AU$1,1,0)</f>
        <v>0</v>
      </c>
      <c r="BE236" s="5">
        <f>IF('Tabulka klientů 2023'!$AV240='Hlavní stránka'!AU$1,1,0)</f>
        <v>0</v>
      </c>
      <c r="BF236" s="5">
        <f t="shared" si="3"/>
        <v>0</v>
      </c>
      <c r="BG236" s="2">
        <f t="shared" si="15"/>
        <v>0</v>
      </c>
      <c r="BH236" s="5">
        <f>IF('Tabulka klientů 2023'!$R240='Hlavní stránka'!BH$1,1,0)</f>
        <v>0</v>
      </c>
      <c r="BI236" s="5">
        <f>IF('Tabulka klientů 2023'!$U240='Hlavní stránka'!BH$1,1,0)</f>
        <v>0</v>
      </c>
      <c r="BJ236" s="5">
        <f>IF('Tabulka klientů 2023'!$X240='Hlavní stránka'!BH$1,1,0)</f>
        <v>0</v>
      </c>
      <c r="BK236" s="5">
        <f>IF('Tabulka klientů 2023'!$AA240='Hlavní stránka'!BH$1,1,0)</f>
        <v>0</v>
      </c>
      <c r="BL236" s="5">
        <f>IF('Tabulka klientů 2023'!$AD240='Hlavní stránka'!BH$1,1,0)</f>
        <v>0</v>
      </c>
      <c r="BM236" s="5">
        <f>IF('Tabulka klientů 2023'!$AG240='Hlavní stránka'!BH$1,1,0)</f>
        <v>0</v>
      </c>
      <c r="BN236" s="5">
        <f>IF('Tabulka klientů 2023'!$AJ240='Hlavní stránka'!BH$1,1,0)</f>
        <v>0</v>
      </c>
      <c r="BO236" s="5">
        <f>IF('Tabulka klientů 2023'!$AM240='Hlavní stránka'!BH$1,1,0)</f>
        <v>0</v>
      </c>
      <c r="BP236" s="5">
        <f>IF('Tabulka klientů 2023'!$AP240='Hlavní stránka'!BH$1,1,0)</f>
        <v>0</v>
      </c>
      <c r="BQ236" s="5">
        <f>IF('Tabulka klientů 2023'!$AS240='Hlavní stránka'!BH$1,1,0)</f>
        <v>0</v>
      </c>
      <c r="BR236" s="5">
        <f>IF('Tabulka klientů 2023'!$AV240='Hlavní stránka'!BH$1,1,0)</f>
        <v>0</v>
      </c>
      <c r="BS236" s="5">
        <f t="shared" si="4"/>
        <v>0</v>
      </c>
      <c r="BT236" s="2">
        <f t="shared" si="16"/>
        <v>0</v>
      </c>
      <c r="BU236" s="5">
        <f>IF('Tabulka klientů 2023'!$R240='Hlavní stránka'!BU$1,1,0)</f>
        <v>0</v>
      </c>
      <c r="BV236" s="5">
        <f>IF('Tabulka klientů 2023'!$U240='Hlavní stránka'!BU$1,1,0)</f>
        <v>0</v>
      </c>
      <c r="BW236" s="5">
        <f>IF('Tabulka klientů 2023'!$X240='Hlavní stránka'!BU$1,1,0)</f>
        <v>0</v>
      </c>
      <c r="BX236" s="5">
        <f>IF('Tabulka klientů 2023'!$AA240='Hlavní stránka'!BU$1,1,0)</f>
        <v>0</v>
      </c>
      <c r="BY236" s="5">
        <f>IF('Tabulka klientů 2023'!$AD240='Hlavní stránka'!BU$1,1,0)</f>
        <v>0</v>
      </c>
      <c r="BZ236" s="5">
        <f>IF('Tabulka klientů 2023'!$AG240='Hlavní stránka'!BU$1,1,0)</f>
        <v>0</v>
      </c>
      <c r="CA236" s="5">
        <f>IF('Tabulka klientů 2023'!$AJ240='Hlavní stránka'!BU$1,1,0)</f>
        <v>0</v>
      </c>
      <c r="CB236" s="5">
        <f>IF('Tabulka klientů 2023'!$AM240='Hlavní stránka'!BU$1,1,0)</f>
        <v>0</v>
      </c>
      <c r="CC236" s="5">
        <f>IF('Tabulka klientů 2023'!$AP240='Hlavní stránka'!BU$1,1,0)</f>
        <v>0</v>
      </c>
      <c r="CD236" s="5">
        <f>IF('Tabulka klientů 2023'!$AS240='Hlavní stránka'!BU$1,1,0)</f>
        <v>0</v>
      </c>
      <c r="CE236" s="5">
        <f>IF('Tabulka klientů 2023'!$AV240='Hlavní stránka'!BU$1,1,0)</f>
        <v>0</v>
      </c>
      <c r="CF236" s="5">
        <f t="shared" si="5"/>
        <v>0</v>
      </c>
      <c r="CG236" s="2">
        <f t="shared" si="17"/>
        <v>0</v>
      </c>
      <c r="CH236" s="5">
        <f>IF('Tabulka klientů 2023'!$R240='Hlavní stránka'!CH$1,1,0)</f>
        <v>0</v>
      </c>
      <c r="CI236" s="5">
        <f>IF('Tabulka klientů 2023'!$U240='Hlavní stránka'!CH$1,1,0)</f>
        <v>0</v>
      </c>
      <c r="CJ236" s="5">
        <f>IF('Tabulka klientů 2023'!$X240='Hlavní stránka'!CH$1,1,0)</f>
        <v>0</v>
      </c>
      <c r="CK236" s="5">
        <f>IF('Tabulka klientů 2023'!$AA240='Hlavní stránka'!CH$1,1,0)</f>
        <v>0</v>
      </c>
      <c r="CL236" s="5">
        <f>IF('Tabulka klientů 2023'!$AD240='Hlavní stránka'!CH$1,1,0)</f>
        <v>0</v>
      </c>
      <c r="CM236" s="5">
        <f>IF('Tabulka klientů 2023'!$AG240='Hlavní stránka'!CH$1,1,0)</f>
        <v>0</v>
      </c>
      <c r="CN236" s="5">
        <f>IF('Tabulka klientů 2023'!$AJ240='Hlavní stránka'!CH$1,1,0)</f>
        <v>0</v>
      </c>
      <c r="CO236" s="5">
        <f>IF('Tabulka klientů 2023'!$AM240='Hlavní stránka'!CH$1,1,0)</f>
        <v>0</v>
      </c>
      <c r="CP236" s="5">
        <f>IF('Tabulka klientů 2023'!$AP240='Hlavní stránka'!CH$1,1,0)</f>
        <v>0</v>
      </c>
      <c r="CQ236" s="5">
        <f>IF('Tabulka klientů 2023'!$AS240='Hlavní stránka'!CH$1,1,0)</f>
        <v>0</v>
      </c>
      <c r="CR236" s="5">
        <f>IF('Tabulka klientů 2023'!$AV240='Hlavní stránka'!CH$1,1,0)</f>
        <v>0</v>
      </c>
      <c r="CS236" s="5">
        <f t="shared" si="6"/>
        <v>0</v>
      </c>
      <c r="CT236" s="2">
        <f t="shared" si="18"/>
        <v>0</v>
      </c>
      <c r="CU236" s="5">
        <f>IF('Tabulka klientů 2023'!$R240='Hlavní stránka'!CU$1,1,0)</f>
        <v>0</v>
      </c>
      <c r="CV236" s="5">
        <f>IF('Tabulka klientů 2023'!$U240='Hlavní stránka'!CU$1,1,0)</f>
        <v>0</v>
      </c>
      <c r="CW236" s="5">
        <f>IF('Tabulka klientů 2023'!$X240='Hlavní stránka'!CU$1,1,0)</f>
        <v>0</v>
      </c>
      <c r="CX236" s="5">
        <f>IF('Tabulka klientů 2023'!$AA240='Hlavní stránka'!CU$1,1,0)</f>
        <v>0</v>
      </c>
      <c r="CY236" s="5">
        <f>IF('Tabulka klientů 2023'!$AD240='Hlavní stránka'!CU$1,1,0)</f>
        <v>0</v>
      </c>
      <c r="CZ236" s="5">
        <f>IF('Tabulka klientů 2023'!$AG240='Hlavní stránka'!CU$1,1,0)</f>
        <v>0</v>
      </c>
      <c r="DA236" s="5">
        <f>IF('Tabulka klientů 2023'!$AJ240='Hlavní stránka'!CU$1,1,0)</f>
        <v>0</v>
      </c>
      <c r="DB236" s="5">
        <f>IF('Tabulka klientů 2023'!$AM240='Hlavní stránka'!CU$1,1,0)</f>
        <v>0</v>
      </c>
      <c r="DC236" s="5">
        <f>IF('Tabulka klientů 2023'!$AP240='Hlavní stránka'!CU$1,1,0)</f>
        <v>0</v>
      </c>
      <c r="DD236" s="5">
        <f>IF('Tabulka klientů 2023'!$AS240='Hlavní stránka'!CU$1,1,0)</f>
        <v>0</v>
      </c>
      <c r="DE236" s="5">
        <f>IF('Tabulka klientů 2023'!$AV240='Hlavní stránka'!CU$1,1,0)</f>
        <v>0</v>
      </c>
      <c r="DF236" s="5">
        <f t="shared" si="7"/>
        <v>0</v>
      </c>
      <c r="DG236" s="2">
        <f t="shared" si="19"/>
        <v>0</v>
      </c>
      <c r="DH236" s="5">
        <f>IF('Tabulka klientů 2023'!$R240='Hlavní stránka'!DH$1,1,0)</f>
        <v>0</v>
      </c>
      <c r="DI236" s="5">
        <f>IF('Tabulka klientů 2023'!$U240='Hlavní stránka'!DH$1,1,0)</f>
        <v>0</v>
      </c>
      <c r="DJ236" s="5">
        <f>IF('Tabulka klientů 2023'!$X240='Hlavní stránka'!DH$1,1,0)</f>
        <v>0</v>
      </c>
      <c r="DK236" s="5">
        <f>IF('Tabulka klientů 2023'!$AA240='Hlavní stránka'!DH$1,1,0)</f>
        <v>0</v>
      </c>
      <c r="DL236" s="5">
        <f>IF('Tabulka klientů 2023'!$AD240='Hlavní stránka'!DH$1,1,0)</f>
        <v>0</v>
      </c>
      <c r="DM236" s="5">
        <f>IF('Tabulka klientů 2023'!$AG240='Hlavní stránka'!DH$1,1,0)</f>
        <v>0</v>
      </c>
      <c r="DN236" s="5">
        <f>IF('Tabulka klientů 2023'!$AJ240='Hlavní stránka'!DH$1,1,0)</f>
        <v>0</v>
      </c>
      <c r="DO236" s="5">
        <f>IF('Tabulka klientů 2023'!$AM240='Hlavní stránka'!DH$1,1,0)</f>
        <v>0</v>
      </c>
      <c r="DP236" s="5">
        <f>IF('Tabulka klientů 2023'!$AP240='Hlavní stránka'!DH$1,1,0)</f>
        <v>0</v>
      </c>
      <c r="DQ236" s="5">
        <f>IF('Tabulka klientů 2023'!$AS240='Hlavní stránka'!DH$1,1,0)</f>
        <v>0</v>
      </c>
      <c r="DR236" s="5">
        <f>IF('Tabulka klientů 2023'!$AV240='Hlavní stránka'!DH$1,1,0)</f>
        <v>0</v>
      </c>
      <c r="DS236" s="5">
        <f t="shared" si="8"/>
        <v>0</v>
      </c>
      <c r="DT236" s="2">
        <f t="shared" si="20"/>
        <v>0</v>
      </c>
      <c r="DU236" s="5">
        <f>IF('Tabulka klientů 2023'!$R240='Hlavní stránka'!DU$1,1,0)</f>
        <v>0</v>
      </c>
      <c r="DV236" s="5">
        <f>IF('Tabulka klientů 2023'!$U240='Hlavní stránka'!DU$1,1,0)</f>
        <v>0</v>
      </c>
      <c r="DW236" s="5">
        <f>IF('Tabulka klientů 2023'!$X240='Hlavní stránka'!DU$1,1,0)</f>
        <v>0</v>
      </c>
      <c r="DX236" s="5">
        <f>IF('Tabulka klientů 2023'!$AA240='Hlavní stránka'!DU$1,1,0)</f>
        <v>0</v>
      </c>
      <c r="DY236" s="5">
        <f>IF('Tabulka klientů 2023'!$AD240='Hlavní stránka'!DU$1,1,0)</f>
        <v>0</v>
      </c>
      <c r="DZ236" s="5">
        <f>IF('Tabulka klientů 2023'!$AG240='Hlavní stránka'!DU$1,1,0)</f>
        <v>0</v>
      </c>
      <c r="EA236" s="5">
        <f>IF('Tabulka klientů 2023'!$AJ240='Hlavní stránka'!DU$1,1,0)</f>
        <v>0</v>
      </c>
      <c r="EB236" s="5">
        <f>IF('Tabulka klientů 2023'!$AM240='Hlavní stránka'!DU$1,1,0)</f>
        <v>0</v>
      </c>
      <c r="EC236" s="5">
        <f>IF('Tabulka klientů 2023'!$AP240='Hlavní stránka'!DU$1,1,0)</f>
        <v>0</v>
      </c>
      <c r="ED236" s="5">
        <f>IF('Tabulka klientů 2023'!$AS240='Hlavní stránka'!DU$1,1,0)</f>
        <v>0</v>
      </c>
      <c r="EE236" s="5">
        <f>IF('Tabulka klientů 2023'!$AV240='Hlavní stránka'!DU$1,1,0)</f>
        <v>0</v>
      </c>
      <c r="EF236" s="5">
        <f t="shared" si="9"/>
        <v>0</v>
      </c>
      <c r="EG236" s="2">
        <f t="shared" si="21"/>
        <v>0</v>
      </c>
      <c r="EH236" s="5">
        <f>IF('Tabulka klientů 2023'!$R240='Hlavní stránka'!EH$1,1,0)</f>
        <v>0</v>
      </c>
      <c r="EI236" s="5">
        <f>IF('Tabulka klientů 2023'!$U240='Hlavní stránka'!EH$1,1,0)</f>
        <v>0</v>
      </c>
      <c r="EJ236" s="5">
        <f>IF('Tabulka klientů 2023'!$X240='Hlavní stránka'!EH$1,1,0)</f>
        <v>0</v>
      </c>
      <c r="EK236" s="5">
        <f>IF('Tabulka klientů 2023'!$AA240='Hlavní stránka'!EH$1,1,0)</f>
        <v>0</v>
      </c>
      <c r="EL236" s="5">
        <f>IF('Tabulka klientů 2023'!$AD240='Hlavní stránka'!EH$1,1,0)</f>
        <v>0</v>
      </c>
      <c r="EM236" s="5">
        <f>IF('Tabulka klientů 2023'!$AG240='Hlavní stránka'!EH$1,1,0)</f>
        <v>0</v>
      </c>
      <c r="EN236" s="5">
        <f>IF('Tabulka klientů 2023'!$AJ240='Hlavní stránka'!EH$1,1,0)</f>
        <v>0</v>
      </c>
      <c r="EO236" s="5">
        <f>IF('Tabulka klientů 2023'!$AM240='Hlavní stránka'!EH$1,1,0)</f>
        <v>0</v>
      </c>
      <c r="EP236" s="5">
        <f>IF('Tabulka klientů 2023'!$AP240='Hlavní stránka'!EH$1,1,0)</f>
        <v>0</v>
      </c>
      <c r="EQ236" s="5">
        <f>IF('Tabulka klientů 2023'!$AS240='Hlavní stránka'!EH$1,1,0)</f>
        <v>0</v>
      </c>
      <c r="ER236" s="5">
        <f>IF('Tabulka klientů 2023'!$AV240='Hlavní stránka'!EH$1,1,0)</f>
        <v>0</v>
      </c>
      <c r="ES236" s="5">
        <f t="shared" si="10"/>
        <v>0</v>
      </c>
      <c r="ET236" s="2">
        <f t="shared" si="22"/>
        <v>0</v>
      </c>
      <c r="EU236" s="5">
        <f>IF('Tabulka klientů 2023'!$R240='Hlavní stránka'!EU$1,1,0)</f>
        <v>0</v>
      </c>
      <c r="EV236" s="5">
        <f>IF('Tabulka klientů 2023'!$U240='Hlavní stránka'!EU$1,1,0)</f>
        <v>0</v>
      </c>
      <c r="EW236" s="5">
        <f>IF('Tabulka klientů 2023'!$X240='Hlavní stránka'!EU$1,1,0)</f>
        <v>0</v>
      </c>
      <c r="EX236" s="5">
        <f>IF('Tabulka klientů 2023'!$AA240='Hlavní stránka'!EU$1,1,0)</f>
        <v>0</v>
      </c>
      <c r="EY236" s="5">
        <f>IF('Tabulka klientů 2023'!$AD240='Hlavní stránka'!EU$1,1,0)</f>
        <v>0</v>
      </c>
      <c r="EZ236" s="5">
        <f>IF('Tabulka klientů 2023'!$AG240='Hlavní stránka'!EU$1,1,0)</f>
        <v>0</v>
      </c>
      <c r="FA236" s="5">
        <f>IF('Tabulka klientů 2023'!$AJ240='Hlavní stránka'!EU$1,1,0)</f>
        <v>0</v>
      </c>
      <c r="FB236" s="5">
        <f>IF('Tabulka klientů 2023'!$AM240='Hlavní stránka'!EU$1,1,0)</f>
        <v>0</v>
      </c>
      <c r="FC236" s="5">
        <f>IF('Tabulka klientů 2023'!$AP240='Hlavní stránka'!EU$1,1,0)</f>
        <v>0</v>
      </c>
      <c r="FD236" s="5">
        <f>IF('Tabulka klientů 2023'!$AS240='Hlavní stránka'!EU$1,1,0)</f>
        <v>0</v>
      </c>
      <c r="FE236" s="5">
        <f>IF('Tabulka klientů 2023'!$AV240='Hlavní stránka'!EU$1,1,0)</f>
        <v>0</v>
      </c>
      <c r="FF236" s="5">
        <f t="shared" si="11"/>
        <v>0</v>
      </c>
      <c r="FG236" s="2">
        <f t="shared" si="23"/>
        <v>0</v>
      </c>
    </row>
    <row r="237" spans="1:163" ht="1.5" hidden="1" customHeight="1" x14ac:dyDescent="0.25">
      <c r="A237" s="4"/>
      <c r="B237" s="4"/>
      <c r="C237" s="4"/>
      <c r="D237" s="4"/>
      <c r="E237" s="4"/>
      <c r="F237" s="4"/>
      <c r="G237" s="4"/>
      <c r="H237" s="5">
        <f>IF('Tabulka klientů 2023'!$R241='Hlavní stránka'!$H$1,1,0)</f>
        <v>0</v>
      </c>
      <c r="I237" s="5">
        <f>IF('Tabulka klientů 2023'!$U241='Hlavní stránka'!$H$1,1,0)</f>
        <v>0</v>
      </c>
      <c r="J237" s="5">
        <f>IF('Tabulka klientů 2023'!$X241='Hlavní stránka'!$H$1,1,0)</f>
        <v>0</v>
      </c>
      <c r="K237" s="5">
        <f>IF('Tabulka klientů 2023'!$AA241='Hlavní stránka'!$H$1,1,0)</f>
        <v>0</v>
      </c>
      <c r="L237" s="5">
        <f>IF('Tabulka klientů 2023'!$AD241='Hlavní stránka'!$H$1,1,0)</f>
        <v>0</v>
      </c>
      <c r="M237" s="5">
        <f>IF('Tabulka klientů 2023'!$AG241='Hlavní stránka'!$H$1,1,0)</f>
        <v>0</v>
      </c>
      <c r="N237" s="5">
        <f>IF('Tabulka klientů 2023'!$AJ241='Hlavní stránka'!$H$1,1,0)</f>
        <v>0</v>
      </c>
      <c r="O237" s="5">
        <f>IF('Tabulka klientů 2023'!$AM241='Hlavní stránka'!$H$1,1,0)</f>
        <v>0</v>
      </c>
      <c r="P237" s="5">
        <f>IF('Tabulka klientů 2023'!$AP241='Hlavní stránka'!$H$1,1,0)</f>
        <v>0</v>
      </c>
      <c r="Q237" s="5">
        <f>IF('Tabulka klientů 2023'!$AS241='Hlavní stránka'!$H$1,1,0)</f>
        <v>0</v>
      </c>
      <c r="R237" s="5">
        <f>IF('Tabulka klientů 2023'!$AV241='Hlavní stránka'!$H$1,1,0)</f>
        <v>0</v>
      </c>
      <c r="S237" s="5">
        <f t="shared" si="0"/>
        <v>0</v>
      </c>
      <c r="T237" s="2">
        <f t="shared" si="12"/>
        <v>0</v>
      </c>
      <c r="U237" s="5">
        <f>IF('Tabulka klientů 2023'!$R241='Hlavní stránka'!U$1,1,0)</f>
        <v>0</v>
      </c>
      <c r="V237" s="5">
        <f>IF('Tabulka klientů 2023'!$U241='Hlavní stránka'!U$1,1,0)</f>
        <v>0</v>
      </c>
      <c r="W237" s="5">
        <f>IF('Tabulka klientů 2023'!$X241='Hlavní stránka'!U$1,1,0)</f>
        <v>0</v>
      </c>
      <c r="X237" s="5">
        <f>IF('Tabulka klientů 2023'!$AA241='Hlavní stránka'!U$1,1,0)</f>
        <v>0</v>
      </c>
      <c r="Y237" s="5">
        <f>IF('Tabulka klientů 2023'!$AD241='Hlavní stránka'!U$1,1,0)</f>
        <v>0</v>
      </c>
      <c r="Z237" s="5">
        <f>IF('Tabulka klientů 2023'!$AG241='Hlavní stránka'!U$1,1,0)</f>
        <v>0</v>
      </c>
      <c r="AA237" s="5">
        <f>IF('Tabulka klientů 2023'!$AJ241='Hlavní stránka'!U$1,1,0)</f>
        <v>0</v>
      </c>
      <c r="AB237" s="5">
        <f>IF('Tabulka klientů 2023'!$AM241='Hlavní stránka'!U$1,1,0)</f>
        <v>0</v>
      </c>
      <c r="AC237" s="5">
        <f>IF('Tabulka klientů 2023'!$AP241='Hlavní stránka'!U$1,1,0)</f>
        <v>0</v>
      </c>
      <c r="AD237" s="5">
        <f>IF('Tabulka klientů 2023'!$AS241='Hlavní stránka'!U$1,1,0)</f>
        <v>0</v>
      </c>
      <c r="AE237" s="5">
        <f>IF('Tabulka klientů 2023'!$AV241='Hlavní stránka'!U$1,1,0)</f>
        <v>0</v>
      </c>
      <c r="AF237" s="5">
        <f t="shared" si="1"/>
        <v>0</v>
      </c>
      <c r="AG237" s="2">
        <f t="shared" si="13"/>
        <v>0</v>
      </c>
      <c r="AH237" s="5">
        <f>IF('Tabulka klientů 2023'!$R241='Hlavní stránka'!AH$1,1,0)</f>
        <v>0</v>
      </c>
      <c r="AI237" s="5">
        <f>IF('Tabulka klientů 2023'!$U241='Hlavní stránka'!AH$1,1,0)</f>
        <v>0</v>
      </c>
      <c r="AJ237" s="5">
        <f>IF('Tabulka klientů 2023'!$X241='Hlavní stránka'!AH$1,1,0)</f>
        <v>0</v>
      </c>
      <c r="AK237" s="5">
        <f>IF('Tabulka klientů 2023'!$AA241='Hlavní stránka'!AH$1,1,0)</f>
        <v>0</v>
      </c>
      <c r="AL237" s="5">
        <f>IF('Tabulka klientů 2023'!$AD241='Hlavní stránka'!AH$1,1,0)</f>
        <v>0</v>
      </c>
      <c r="AM237" s="5">
        <f>IF('Tabulka klientů 2023'!$AG241='Hlavní stránka'!AH$1,1,0)</f>
        <v>0</v>
      </c>
      <c r="AN237" s="5">
        <f>IF('Tabulka klientů 2023'!$AJ241='Hlavní stránka'!AH$1,1,0)</f>
        <v>0</v>
      </c>
      <c r="AO237" s="5">
        <f>IF('Tabulka klientů 2023'!$AM241='Hlavní stránka'!AH$1,1,0)</f>
        <v>0</v>
      </c>
      <c r="AP237" s="5">
        <f>IF('Tabulka klientů 2023'!$AP241='Hlavní stránka'!AH$1,1,0)</f>
        <v>0</v>
      </c>
      <c r="AQ237" s="5">
        <f>IF('Tabulka klientů 2023'!$AS241='Hlavní stránka'!AH$1,1,0)</f>
        <v>0</v>
      </c>
      <c r="AR237" s="5">
        <f>IF('Tabulka klientů 2023'!$AV241='Hlavní stránka'!AH$1,1,0)</f>
        <v>0</v>
      </c>
      <c r="AS237" s="5">
        <f t="shared" si="2"/>
        <v>0</v>
      </c>
      <c r="AT237" s="2">
        <f t="shared" si="14"/>
        <v>0</v>
      </c>
      <c r="AU237" s="5">
        <f>IF('Tabulka klientů 2023'!$R241='Hlavní stránka'!AU$1,1,0)</f>
        <v>0</v>
      </c>
      <c r="AV237" s="5">
        <f>IF('Tabulka klientů 2023'!$U241='Hlavní stránka'!AU$1,1,0)</f>
        <v>0</v>
      </c>
      <c r="AW237" s="5">
        <f>IF('Tabulka klientů 2023'!$X241='Hlavní stránka'!AU$1,1,0)</f>
        <v>0</v>
      </c>
      <c r="AX237" s="5">
        <f>IF('Tabulka klientů 2023'!$AA241='Hlavní stránka'!AU$1,1,0)</f>
        <v>0</v>
      </c>
      <c r="AY237" s="5">
        <f>IF('Tabulka klientů 2023'!$AD241='Hlavní stránka'!AU$1,1,0)</f>
        <v>0</v>
      </c>
      <c r="AZ237" s="5">
        <f>IF('Tabulka klientů 2023'!$AG241='Hlavní stránka'!AU$1,1,0)</f>
        <v>0</v>
      </c>
      <c r="BA237" s="5">
        <f>IF('Tabulka klientů 2023'!$AJ241='Hlavní stránka'!AU$1,1,0)</f>
        <v>0</v>
      </c>
      <c r="BB237" s="5">
        <f>IF('Tabulka klientů 2023'!$AM241='Hlavní stránka'!AU$1,1,0)</f>
        <v>0</v>
      </c>
      <c r="BC237" s="5">
        <f>IF('Tabulka klientů 2023'!$AP241='Hlavní stránka'!AU$1,1,0)</f>
        <v>0</v>
      </c>
      <c r="BD237" s="5">
        <f>IF('Tabulka klientů 2023'!$AS241='Hlavní stránka'!AU$1,1,0)</f>
        <v>0</v>
      </c>
      <c r="BE237" s="5">
        <f>IF('Tabulka klientů 2023'!$AV241='Hlavní stránka'!AU$1,1,0)</f>
        <v>0</v>
      </c>
      <c r="BF237" s="5">
        <f t="shared" si="3"/>
        <v>0</v>
      </c>
      <c r="BG237" s="2">
        <f t="shared" si="15"/>
        <v>0</v>
      </c>
      <c r="BH237" s="5">
        <f>IF('Tabulka klientů 2023'!$R241='Hlavní stránka'!BH$1,1,0)</f>
        <v>0</v>
      </c>
      <c r="BI237" s="5">
        <f>IF('Tabulka klientů 2023'!$U241='Hlavní stránka'!BH$1,1,0)</f>
        <v>0</v>
      </c>
      <c r="BJ237" s="5">
        <f>IF('Tabulka klientů 2023'!$X241='Hlavní stránka'!BH$1,1,0)</f>
        <v>0</v>
      </c>
      <c r="BK237" s="5">
        <f>IF('Tabulka klientů 2023'!$AA241='Hlavní stránka'!BH$1,1,0)</f>
        <v>0</v>
      </c>
      <c r="BL237" s="5">
        <f>IF('Tabulka klientů 2023'!$AD241='Hlavní stránka'!BH$1,1,0)</f>
        <v>0</v>
      </c>
      <c r="BM237" s="5">
        <f>IF('Tabulka klientů 2023'!$AG241='Hlavní stránka'!BH$1,1,0)</f>
        <v>0</v>
      </c>
      <c r="BN237" s="5">
        <f>IF('Tabulka klientů 2023'!$AJ241='Hlavní stránka'!BH$1,1,0)</f>
        <v>0</v>
      </c>
      <c r="BO237" s="5">
        <f>IF('Tabulka klientů 2023'!$AM241='Hlavní stránka'!BH$1,1,0)</f>
        <v>0</v>
      </c>
      <c r="BP237" s="5">
        <f>IF('Tabulka klientů 2023'!$AP241='Hlavní stránka'!BH$1,1,0)</f>
        <v>0</v>
      </c>
      <c r="BQ237" s="5">
        <f>IF('Tabulka klientů 2023'!$AS241='Hlavní stránka'!BH$1,1,0)</f>
        <v>0</v>
      </c>
      <c r="BR237" s="5">
        <f>IF('Tabulka klientů 2023'!$AV241='Hlavní stránka'!BH$1,1,0)</f>
        <v>0</v>
      </c>
      <c r="BS237" s="5">
        <f t="shared" si="4"/>
        <v>0</v>
      </c>
      <c r="BT237" s="2">
        <f t="shared" si="16"/>
        <v>0</v>
      </c>
      <c r="BU237" s="5">
        <f>IF('Tabulka klientů 2023'!$R241='Hlavní stránka'!BU$1,1,0)</f>
        <v>0</v>
      </c>
      <c r="BV237" s="5">
        <f>IF('Tabulka klientů 2023'!$U241='Hlavní stránka'!BU$1,1,0)</f>
        <v>0</v>
      </c>
      <c r="BW237" s="5">
        <f>IF('Tabulka klientů 2023'!$X241='Hlavní stránka'!BU$1,1,0)</f>
        <v>0</v>
      </c>
      <c r="BX237" s="5">
        <f>IF('Tabulka klientů 2023'!$AA241='Hlavní stránka'!BU$1,1,0)</f>
        <v>0</v>
      </c>
      <c r="BY237" s="5">
        <f>IF('Tabulka klientů 2023'!$AD241='Hlavní stránka'!BU$1,1,0)</f>
        <v>0</v>
      </c>
      <c r="BZ237" s="5">
        <f>IF('Tabulka klientů 2023'!$AG241='Hlavní stránka'!BU$1,1,0)</f>
        <v>0</v>
      </c>
      <c r="CA237" s="5">
        <f>IF('Tabulka klientů 2023'!$AJ241='Hlavní stránka'!BU$1,1,0)</f>
        <v>0</v>
      </c>
      <c r="CB237" s="5">
        <f>IF('Tabulka klientů 2023'!$AM241='Hlavní stránka'!BU$1,1,0)</f>
        <v>0</v>
      </c>
      <c r="CC237" s="5">
        <f>IF('Tabulka klientů 2023'!$AP241='Hlavní stránka'!BU$1,1,0)</f>
        <v>0</v>
      </c>
      <c r="CD237" s="5">
        <f>IF('Tabulka klientů 2023'!$AS241='Hlavní stránka'!BU$1,1,0)</f>
        <v>0</v>
      </c>
      <c r="CE237" s="5">
        <f>IF('Tabulka klientů 2023'!$AV241='Hlavní stránka'!BU$1,1,0)</f>
        <v>0</v>
      </c>
      <c r="CF237" s="5">
        <f t="shared" si="5"/>
        <v>0</v>
      </c>
      <c r="CG237" s="2">
        <f t="shared" si="17"/>
        <v>0</v>
      </c>
      <c r="CH237" s="5">
        <f>IF('Tabulka klientů 2023'!$R241='Hlavní stránka'!CH$1,1,0)</f>
        <v>0</v>
      </c>
      <c r="CI237" s="5">
        <f>IF('Tabulka klientů 2023'!$U241='Hlavní stránka'!CH$1,1,0)</f>
        <v>0</v>
      </c>
      <c r="CJ237" s="5">
        <f>IF('Tabulka klientů 2023'!$X241='Hlavní stránka'!CH$1,1,0)</f>
        <v>0</v>
      </c>
      <c r="CK237" s="5">
        <f>IF('Tabulka klientů 2023'!$AA241='Hlavní stránka'!CH$1,1,0)</f>
        <v>0</v>
      </c>
      <c r="CL237" s="5">
        <f>IF('Tabulka klientů 2023'!$AD241='Hlavní stránka'!CH$1,1,0)</f>
        <v>0</v>
      </c>
      <c r="CM237" s="5">
        <f>IF('Tabulka klientů 2023'!$AG241='Hlavní stránka'!CH$1,1,0)</f>
        <v>0</v>
      </c>
      <c r="CN237" s="5">
        <f>IF('Tabulka klientů 2023'!$AJ241='Hlavní stránka'!CH$1,1,0)</f>
        <v>0</v>
      </c>
      <c r="CO237" s="5">
        <f>IF('Tabulka klientů 2023'!$AM241='Hlavní stránka'!CH$1,1,0)</f>
        <v>0</v>
      </c>
      <c r="CP237" s="5">
        <f>IF('Tabulka klientů 2023'!$AP241='Hlavní stránka'!CH$1,1,0)</f>
        <v>0</v>
      </c>
      <c r="CQ237" s="5">
        <f>IF('Tabulka klientů 2023'!$AS241='Hlavní stránka'!CH$1,1,0)</f>
        <v>0</v>
      </c>
      <c r="CR237" s="5">
        <f>IF('Tabulka klientů 2023'!$AV241='Hlavní stránka'!CH$1,1,0)</f>
        <v>0</v>
      </c>
      <c r="CS237" s="5">
        <f t="shared" si="6"/>
        <v>0</v>
      </c>
      <c r="CT237" s="2">
        <f t="shared" si="18"/>
        <v>0</v>
      </c>
      <c r="CU237" s="5">
        <f>IF('Tabulka klientů 2023'!$R241='Hlavní stránka'!CU$1,1,0)</f>
        <v>0</v>
      </c>
      <c r="CV237" s="5">
        <f>IF('Tabulka klientů 2023'!$U241='Hlavní stránka'!CU$1,1,0)</f>
        <v>0</v>
      </c>
      <c r="CW237" s="5">
        <f>IF('Tabulka klientů 2023'!$X241='Hlavní stránka'!CU$1,1,0)</f>
        <v>0</v>
      </c>
      <c r="CX237" s="5">
        <f>IF('Tabulka klientů 2023'!$AA241='Hlavní stránka'!CU$1,1,0)</f>
        <v>0</v>
      </c>
      <c r="CY237" s="5">
        <f>IF('Tabulka klientů 2023'!$AD241='Hlavní stránka'!CU$1,1,0)</f>
        <v>0</v>
      </c>
      <c r="CZ237" s="5">
        <f>IF('Tabulka klientů 2023'!$AG241='Hlavní stránka'!CU$1,1,0)</f>
        <v>0</v>
      </c>
      <c r="DA237" s="5">
        <f>IF('Tabulka klientů 2023'!$AJ241='Hlavní stránka'!CU$1,1,0)</f>
        <v>0</v>
      </c>
      <c r="DB237" s="5">
        <f>IF('Tabulka klientů 2023'!$AM241='Hlavní stránka'!CU$1,1,0)</f>
        <v>0</v>
      </c>
      <c r="DC237" s="5">
        <f>IF('Tabulka klientů 2023'!$AP241='Hlavní stránka'!CU$1,1,0)</f>
        <v>0</v>
      </c>
      <c r="DD237" s="5">
        <f>IF('Tabulka klientů 2023'!$AS241='Hlavní stránka'!CU$1,1,0)</f>
        <v>0</v>
      </c>
      <c r="DE237" s="5">
        <f>IF('Tabulka klientů 2023'!$AV241='Hlavní stránka'!CU$1,1,0)</f>
        <v>0</v>
      </c>
      <c r="DF237" s="5">
        <f t="shared" si="7"/>
        <v>0</v>
      </c>
      <c r="DG237" s="2">
        <f t="shared" si="19"/>
        <v>0</v>
      </c>
      <c r="DH237" s="5">
        <f>IF('Tabulka klientů 2023'!$R241='Hlavní stránka'!DH$1,1,0)</f>
        <v>0</v>
      </c>
      <c r="DI237" s="5">
        <f>IF('Tabulka klientů 2023'!$U241='Hlavní stránka'!DH$1,1,0)</f>
        <v>0</v>
      </c>
      <c r="DJ237" s="5">
        <f>IF('Tabulka klientů 2023'!$X241='Hlavní stránka'!DH$1,1,0)</f>
        <v>0</v>
      </c>
      <c r="DK237" s="5">
        <f>IF('Tabulka klientů 2023'!$AA241='Hlavní stránka'!DH$1,1,0)</f>
        <v>0</v>
      </c>
      <c r="DL237" s="5">
        <f>IF('Tabulka klientů 2023'!$AD241='Hlavní stránka'!DH$1,1,0)</f>
        <v>0</v>
      </c>
      <c r="DM237" s="5">
        <f>IF('Tabulka klientů 2023'!$AG241='Hlavní stránka'!DH$1,1,0)</f>
        <v>0</v>
      </c>
      <c r="DN237" s="5">
        <f>IF('Tabulka klientů 2023'!$AJ241='Hlavní stránka'!DH$1,1,0)</f>
        <v>0</v>
      </c>
      <c r="DO237" s="5">
        <f>IF('Tabulka klientů 2023'!$AM241='Hlavní stránka'!DH$1,1,0)</f>
        <v>0</v>
      </c>
      <c r="DP237" s="5">
        <f>IF('Tabulka klientů 2023'!$AP241='Hlavní stránka'!DH$1,1,0)</f>
        <v>0</v>
      </c>
      <c r="DQ237" s="5">
        <f>IF('Tabulka klientů 2023'!$AS241='Hlavní stránka'!DH$1,1,0)</f>
        <v>0</v>
      </c>
      <c r="DR237" s="5">
        <f>IF('Tabulka klientů 2023'!$AV241='Hlavní stránka'!DH$1,1,0)</f>
        <v>0</v>
      </c>
      <c r="DS237" s="5">
        <f t="shared" si="8"/>
        <v>0</v>
      </c>
      <c r="DT237" s="2">
        <f t="shared" si="20"/>
        <v>0</v>
      </c>
      <c r="DU237" s="5">
        <f>IF('Tabulka klientů 2023'!$R241='Hlavní stránka'!DU$1,1,0)</f>
        <v>0</v>
      </c>
      <c r="DV237" s="5">
        <f>IF('Tabulka klientů 2023'!$U241='Hlavní stránka'!DU$1,1,0)</f>
        <v>0</v>
      </c>
      <c r="DW237" s="5">
        <f>IF('Tabulka klientů 2023'!$X241='Hlavní stránka'!DU$1,1,0)</f>
        <v>0</v>
      </c>
      <c r="DX237" s="5">
        <f>IF('Tabulka klientů 2023'!$AA241='Hlavní stránka'!DU$1,1,0)</f>
        <v>0</v>
      </c>
      <c r="DY237" s="5">
        <f>IF('Tabulka klientů 2023'!$AD241='Hlavní stránka'!DU$1,1,0)</f>
        <v>0</v>
      </c>
      <c r="DZ237" s="5">
        <f>IF('Tabulka klientů 2023'!$AG241='Hlavní stránka'!DU$1,1,0)</f>
        <v>0</v>
      </c>
      <c r="EA237" s="5">
        <f>IF('Tabulka klientů 2023'!$AJ241='Hlavní stránka'!DU$1,1,0)</f>
        <v>0</v>
      </c>
      <c r="EB237" s="5">
        <f>IF('Tabulka klientů 2023'!$AM241='Hlavní stránka'!DU$1,1,0)</f>
        <v>0</v>
      </c>
      <c r="EC237" s="5">
        <f>IF('Tabulka klientů 2023'!$AP241='Hlavní stránka'!DU$1,1,0)</f>
        <v>0</v>
      </c>
      <c r="ED237" s="5">
        <f>IF('Tabulka klientů 2023'!$AS241='Hlavní stránka'!DU$1,1,0)</f>
        <v>0</v>
      </c>
      <c r="EE237" s="5">
        <f>IF('Tabulka klientů 2023'!$AV241='Hlavní stránka'!DU$1,1,0)</f>
        <v>0</v>
      </c>
      <c r="EF237" s="5">
        <f t="shared" si="9"/>
        <v>0</v>
      </c>
      <c r="EG237" s="2">
        <f t="shared" si="21"/>
        <v>0</v>
      </c>
      <c r="EH237" s="5">
        <f>IF('Tabulka klientů 2023'!$R241='Hlavní stránka'!EH$1,1,0)</f>
        <v>0</v>
      </c>
      <c r="EI237" s="5">
        <f>IF('Tabulka klientů 2023'!$U241='Hlavní stránka'!EH$1,1,0)</f>
        <v>0</v>
      </c>
      <c r="EJ237" s="5">
        <f>IF('Tabulka klientů 2023'!$X241='Hlavní stránka'!EH$1,1,0)</f>
        <v>0</v>
      </c>
      <c r="EK237" s="5">
        <f>IF('Tabulka klientů 2023'!$AA241='Hlavní stránka'!EH$1,1,0)</f>
        <v>0</v>
      </c>
      <c r="EL237" s="5">
        <f>IF('Tabulka klientů 2023'!$AD241='Hlavní stránka'!EH$1,1,0)</f>
        <v>0</v>
      </c>
      <c r="EM237" s="5">
        <f>IF('Tabulka klientů 2023'!$AG241='Hlavní stránka'!EH$1,1,0)</f>
        <v>0</v>
      </c>
      <c r="EN237" s="5">
        <f>IF('Tabulka klientů 2023'!$AJ241='Hlavní stránka'!EH$1,1,0)</f>
        <v>0</v>
      </c>
      <c r="EO237" s="5">
        <f>IF('Tabulka klientů 2023'!$AM241='Hlavní stránka'!EH$1,1,0)</f>
        <v>0</v>
      </c>
      <c r="EP237" s="5">
        <f>IF('Tabulka klientů 2023'!$AP241='Hlavní stránka'!EH$1,1,0)</f>
        <v>0</v>
      </c>
      <c r="EQ237" s="5">
        <f>IF('Tabulka klientů 2023'!$AS241='Hlavní stránka'!EH$1,1,0)</f>
        <v>0</v>
      </c>
      <c r="ER237" s="5">
        <f>IF('Tabulka klientů 2023'!$AV241='Hlavní stránka'!EH$1,1,0)</f>
        <v>0</v>
      </c>
      <c r="ES237" s="5">
        <f t="shared" si="10"/>
        <v>0</v>
      </c>
      <c r="ET237" s="2">
        <f t="shared" si="22"/>
        <v>0</v>
      </c>
      <c r="EU237" s="5">
        <f>IF('Tabulka klientů 2023'!$R241='Hlavní stránka'!EU$1,1,0)</f>
        <v>0</v>
      </c>
      <c r="EV237" s="5">
        <f>IF('Tabulka klientů 2023'!$U241='Hlavní stránka'!EU$1,1,0)</f>
        <v>0</v>
      </c>
      <c r="EW237" s="5">
        <f>IF('Tabulka klientů 2023'!$X241='Hlavní stránka'!EU$1,1,0)</f>
        <v>0</v>
      </c>
      <c r="EX237" s="5">
        <f>IF('Tabulka klientů 2023'!$AA241='Hlavní stránka'!EU$1,1,0)</f>
        <v>0</v>
      </c>
      <c r="EY237" s="5">
        <f>IF('Tabulka klientů 2023'!$AD241='Hlavní stránka'!EU$1,1,0)</f>
        <v>0</v>
      </c>
      <c r="EZ237" s="5">
        <f>IF('Tabulka klientů 2023'!$AG241='Hlavní stránka'!EU$1,1,0)</f>
        <v>0</v>
      </c>
      <c r="FA237" s="5">
        <f>IF('Tabulka klientů 2023'!$AJ241='Hlavní stránka'!EU$1,1,0)</f>
        <v>0</v>
      </c>
      <c r="FB237" s="5">
        <f>IF('Tabulka klientů 2023'!$AM241='Hlavní stránka'!EU$1,1,0)</f>
        <v>0</v>
      </c>
      <c r="FC237" s="5">
        <f>IF('Tabulka klientů 2023'!$AP241='Hlavní stránka'!EU$1,1,0)</f>
        <v>0</v>
      </c>
      <c r="FD237" s="5">
        <f>IF('Tabulka klientů 2023'!$AS241='Hlavní stránka'!EU$1,1,0)</f>
        <v>0</v>
      </c>
      <c r="FE237" s="5">
        <f>IF('Tabulka klientů 2023'!$AV241='Hlavní stránka'!EU$1,1,0)</f>
        <v>0</v>
      </c>
      <c r="FF237" s="5">
        <f t="shared" si="11"/>
        <v>0</v>
      </c>
      <c r="FG237" s="2">
        <f t="shared" si="23"/>
        <v>0</v>
      </c>
    </row>
    <row r="238" spans="1:163" ht="1.5" hidden="1" customHeight="1" x14ac:dyDescent="0.25">
      <c r="A238" s="4"/>
      <c r="B238" s="4"/>
      <c r="C238" s="4"/>
      <c r="D238" s="4"/>
      <c r="E238" s="4"/>
      <c r="F238" s="4"/>
      <c r="G238" s="4"/>
      <c r="H238" s="5">
        <f>IF('Tabulka klientů 2023'!$R242='Hlavní stránka'!$H$1,1,0)</f>
        <v>0</v>
      </c>
      <c r="I238" s="5">
        <f>IF('Tabulka klientů 2023'!$U242='Hlavní stránka'!$H$1,1,0)</f>
        <v>0</v>
      </c>
      <c r="J238" s="5">
        <f>IF('Tabulka klientů 2023'!$X242='Hlavní stránka'!$H$1,1,0)</f>
        <v>0</v>
      </c>
      <c r="K238" s="5">
        <f>IF('Tabulka klientů 2023'!$AA242='Hlavní stránka'!$H$1,1,0)</f>
        <v>0</v>
      </c>
      <c r="L238" s="5">
        <f>IF('Tabulka klientů 2023'!$AD242='Hlavní stránka'!$H$1,1,0)</f>
        <v>0</v>
      </c>
      <c r="M238" s="5">
        <f>IF('Tabulka klientů 2023'!$AG242='Hlavní stránka'!$H$1,1,0)</f>
        <v>0</v>
      </c>
      <c r="N238" s="5">
        <f>IF('Tabulka klientů 2023'!$AJ242='Hlavní stránka'!$H$1,1,0)</f>
        <v>0</v>
      </c>
      <c r="O238" s="5">
        <f>IF('Tabulka klientů 2023'!$AM242='Hlavní stránka'!$H$1,1,0)</f>
        <v>0</v>
      </c>
      <c r="P238" s="5">
        <f>IF('Tabulka klientů 2023'!$AP242='Hlavní stránka'!$H$1,1,0)</f>
        <v>0</v>
      </c>
      <c r="Q238" s="5">
        <f>IF('Tabulka klientů 2023'!$AS242='Hlavní stránka'!$H$1,1,0)</f>
        <v>0</v>
      </c>
      <c r="R238" s="5">
        <f>IF('Tabulka klientů 2023'!$AV242='Hlavní stránka'!$H$1,1,0)</f>
        <v>0</v>
      </c>
      <c r="S238" s="5">
        <f t="shared" si="0"/>
        <v>0</v>
      </c>
      <c r="T238" s="2">
        <f t="shared" si="12"/>
        <v>0</v>
      </c>
      <c r="U238" s="5">
        <f>IF('Tabulka klientů 2023'!$R242='Hlavní stránka'!U$1,1,0)</f>
        <v>0</v>
      </c>
      <c r="V238" s="5">
        <f>IF('Tabulka klientů 2023'!$U242='Hlavní stránka'!U$1,1,0)</f>
        <v>0</v>
      </c>
      <c r="W238" s="5">
        <f>IF('Tabulka klientů 2023'!$X242='Hlavní stránka'!U$1,1,0)</f>
        <v>0</v>
      </c>
      <c r="X238" s="5">
        <f>IF('Tabulka klientů 2023'!$AA242='Hlavní stránka'!U$1,1,0)</f>
        <v>0</v>
      </c>
      <c r="Y238" s="5">
        <f>IF('Tabulka klientů 2023'!$AD242='Hlavní stránka'!U$1,1,0)</f>
        <v>0</v>
      </c>
      <c r="Z238" s="5">
        <f>IF('Tabulka klientů 2023'!$AG242='Hlavní stránka'!U$1,1,0)</f>
        <v>0</v>
      </c>
      <c r="AA238" s="5">
        <f>IF('Tabulka klientů 2023'!$AJ242='Hlavní stránka'!U$1,1,0)</f>
        <v>0</v>
      </c>
      <c r="AB238" s="5">
        <f>IF('Tabulka klientů 2023'!$AM242='Hlavní stránka'!U$1,1,0)</f>
        <v>0</v>
      </c>
      <c r="AC238" s="5">
        <f>IF('Tabulka klientů 2023'!$AP242='Hlavní stránka'!U$1,1,0)</f>
        <v>0</v>
      </c>
      <c r="AD238" s="5">
        <f>IF('Tabulka klientů 2023'!$AS242='Hlavní stránka'!U$1,1,0)</f>
        <v>0</v>
      </c>
      <c r="AE238" s="5">
        <f>IF('Tabulka klientů 2023'!$AV242='Hlavní stránka'!U$1,1,0)</f>
        <v>0</v>
      </c>
      <c r="AF238" s="5">
        <f t="shared" si="1"/>
        <v>0</v>
      </c>
      <c r="AG238" s="2">
        <f t="shared" si="13"/>
        <v>0</v>
      </c>
      <c r="AH238" s="5">
        <f>IF('Tabulka klientů 2023'!$R242='Hlavní stránka'!AH$1,1,0)</f>
        <v>0</v>
      </c>
      <c r="AI238" s="5">
        <f>IF('Tabulka klientů 2023'!$U242='Hlavní stránka'!AH$1,1,0)</f>
        <v>0</v>
      </c>
      <c r="AJ238" s="5">
        <f>IF('Tabulka klientů 2023'!$X242='Hlavní stránka'!AH$1,1,0)</f>
        <v>0</v>
      </c>
      <c r="AK238" s="5">
        <f>IF('Tabulka klientů 2023'!$AA242='Hlavní stránka'!AH$1,1,0)</f>
        <v>0</v>
      </c>
      <c r="AL238" s="5">
        <f>IF('Tabulka klientů 2023'!$AD242='Hlavní stránka'!AH$1,1,0)</f>
        <v>0</v>
      </c>
      <c r="AM238" s="5">
        <f>IF('Tabulka klientů 2023'!$AG242='Hlavní stránka'!AH$1,1,0)</f>
        <v>0</v>
      </c>
      <c r="AN238" s="5">
        <f>IF('Tabulka klientů 2023'!$AJ242='Hlavní stránka'!AH$1,1,0)</f>
        <v>0</v>
      </c>
      <c r="AO238" s="5">
        <f>IF('Tabulka klientů 2023'!$AM242='Hlavní stránka'!AH$1,1,0)</f>
        <v>0</v>
      </c>
      <c r="AP238" s="5">
        <f>IF('Tabulka klientů 2023'!$AP242='Hlavní stránka'!AH$1,1,0)</f>
        <v>0</v>
      </c>
      <c r="AQ238" s="5">
        <f>IF('Tabulka klientů 2023'!$AS242='Hlavní stránka'!AH$1,1,0)</f>
        <v>0</v>
      </c>
      <c r="AR238" s="5">
        <f>IF('Tabulka klientů 2023'!$AV242='Hlavní stránka'!AH$1,1,0)</f>
        <v>0</v>
      </c>
      <c r="AS238" s="5">
        <f t="shared" si="2"/>
        <v>0</v>
      </c>
      <c r="AT238" s="2">
        <f t="shared" si="14"/>
        <v>0</v>
      </c>
      <c r="AU238" s="5">
        <f>IF('Tabulka klientů 2023'!$R242='Hlavní stránka'!AU$1,1,0)</f>
        <v>0</v>
      </c>
      <c r="AV238" s="5">
        <f>IF('Tabulka klientů 2023'!$U242='Hlavní stránka'!AU$1,1,0)</f>
        <v>0</v>
      </c>
      <c r="AW238" s="5">
        <f>IF('Tabulka klientů 2023'!$X242='Hlavní stránka'!AU$1,1,0)</f>
        <v>0</v>
      </c>
      <c r="AX238" s="5">
        <f>IF('Tabulka klientů 2023'!$AA242='Hlavní stránka'!AU$1,1,0)</f>
        <v>0</v>
      </c>
      <c r="AY238" s="5">
        <f>IF('Tabulka klientů 2023'!$AD242='Hlavní stránka'!AU$1,1,0)</f>
        <v>0</v>
      </c>
      <c r="AZ238" s="5">
        <f>IF('Tabulka klientů 2023'!$AG242='Hlavní stránka'!AU$1,1,0)</f>
        <v>0</v>
      </c>
      <c r="BA238" s="5">
        <f>IF('Tabulka klientů 2023'!$AJ242='Hlavní stránka'!AU$1,1,0)</f>
        <v>0</v>
      </c>
      <c r="BB238" s="5">
        <f>IF('Tabulka klientů 2023'!$AM242='Hlavní stránka'!AU$1,1,0)</f>
        <v>0</v>
      </c>
      <c r="BC238" s="5">
        <f>IF('Tabulka klientů 2023'!$AP242='Hlavní stránka'!AU$1,1,0)</f>
        <v>0</v>
      </c>
      <c r="BD238" s="5">
        <f>IF('Tabulka klientů 2023'!$AS242='Hlavní stránka'!AU$1,1,0)</f>
        <v>0</v>
      </c>
      <c r="BE238" s="5">
        <f>IF('Tabulka klientů 2023'!$AV242='Hlavní stránka'!AU$1,1,0)</f>
        <v>0</v>
      </c>
      <c r="BF238" s="5">
        <f t="shared" si="3"/>
        <v>0</v>
      </c>
      <c r="BG238" s="2">
        <f t="shared" si="15"/>
        <v>0</v>
      </c>
      <c r="BH238" s="5">
        <f>IF('Tabulka klientů 2023'!$R242='Hlavní stránka'!BH$1,1,0)</f>
        <v>0</v>
      </c>
      <c r="BI238" s="5">
        <f>IF('Tabulka klientů 2023'!$U242='Hlavní stránka'!BH$1,1,0)</f>
        <v>0</v>
      </c>
      <c r="BJ238" s="5">
        <f>IF('Tabulka klientů 2023'!$X242='Hlavní stránka'!BH$1,1,0)</f>
        <v>0</v>
      </c>
      <c r="BK238" s="5">
        <f>IF('Tabulka klientů 2023'!$AA242='Hlavní stránka'!BH$1,1,0)</f>
        <v>0</v>
      </c>
      <c r="BL238" s="5">
        <f>IF('Tabulka klientů 2023'!$AD242='Hlavní stránka'!BH$1,1,0)</f>
        <v>0</v>
      </c>
      <c r="BM238" s="5">
        <f>IF('Tabulka klientů 2023'!$AG242='Hlavní stránka'!BH$1,1,0)</f>
        <v>0</v>
      </c>
      <c r="BN238" s="5">
        <f>IF('Tabulka klientů 2023'!$AJ242='Hlavní stránka'!BH$1,1,0)</f>
        <v>0</v>
      </c>
      <c r="BO238" s="5">
        <f>IF('Tabulka klientů 2023'!$AM242='Hlavní stránka'!BH$1,1,0)</f>
        <v>0</v>
      </c>
      <c r="BP238" s="5">
        <f>IF('Tabulka klientů 2023'!$AP242='Hlavní stránka'!BH$1,1,0)</f>
        <v>0</v>
      </c>
      <c r="BQ238" s="5">
        <f>IF('Tabulka klientů 2023'!$AS242='Hlavní stránka'!BH$1,1,0)</f>
        <v>0</v>
      </c>
      <c r="BR238" s="5">
        <f>IF('Tabulka klientů 2023'!$AV242='Hlavní stránka'!BH$1,1,0)</f>
        <v>0</v>
      </c>
      <c r="BS238" s="5">
        <f t="shared" si="4"/>
        <v>0</v>
      </c>
      <c r="BT238" s="2">
        <f t="shared" si="16"/>
        <v>0</v>
      </c>
      <c r="BU238" s="5">
        <f>IF('Tabulka klientů 2023'!$R242='Hlavní stránka'!BU$1,1,0)</f>
        <v>0</v>
      </c>
      <c r="BV238" s="5">
        <f>IF('Tabulka klientů 2023'!$U242='Hlavní stránka'!BU$1,1,0)</f>
        <v>0</v>
      </c>
      <c r="BW238" s="5">
        <f>IF('Tabulka klientů 2023'!$X242='Hlavní stránka'!BU$1,1,0)</f>
        <v>0</v>
      </c>
      <c r="BX238" s="5">
        <f>IF('Tabulka klientů 2023'!$AA242='Hlavní stránka'!BU$1,1,0)</f>
        <v>0</v>
      </c>
      <c r="BY238" s="5">
        <f>IF('Tabulka klientů 2023'!$AD242='Hlavní stránka'!BU$1,1,0)</f>
        <v>0</v>
      </c>
      <c r="BZ238" s="5">
        <f>IF('Tabulka klientů 2023'!$AG242='Hlavní stránka'!BU$1,1,0)</f>
        <v>0</v>
      </c>
      <c r="CA238" s="5">
        <f>IF('Tabulka klientů 2023'!$AJ242='Hlavní stránka'!BU$1,1,0)</f>
        <v>0</v>
      </c>
      <c r="CB238" s="5">
        <f>IF('Tabulka klientů 2023'!$AM242='Hlavní stránka'!BU$1,1,0)</f>
        <v>0</v>
      </c>
      <c r="CC238" s="5">
        <f>IF('Tabulka klientů 2023'!$AP242='Hlavní stránka'!BU$1,1,0)</f>
        <v>0</v>
      </c>
      <c r="CD238" s="5">
        <f>IF('Tabulka klientů 2023'!$AS242='Hlavní stránka'!BU$1,1,0)</f>
        <v>0</v>
      </c>
      <c r="CE238" s="5">
        <f>IF('Tabulka klientů 2023'!$AV242='Hlavní stránka'!BU$1,1,0)</f>
        <v>0</v>
      </c>
      <c r="CF238" s="5">
        <f t="shared" si="5"/>
        <v>0</v>
      </c>
      <c r="CG238" s="2">
        <f t="shared" si="17"/>
        <v>0</v>
      </c>
      <c r="CH238" s="5">
        <f>IF('Tabulka klientů 2023'!$R242='Hlavní stránka'!CH$1,1,0)</f>
        <v>0</v>
      </c>
      <c r="CI238" s="5">
        <f>IF('Tabulka klientů 2023'!$U242='Hlavní stránka'!CH$1,1,0)</f>
        <v>0</v>
      </c>
      <c r="CJ238" s="5">
        <f>IF('Tabulka klientů 2023'!$X242='Hlavní stránka'!CH$1,1,0)</f>
        <v>0</v>
      </c>
      <c r="CK238" s="5">
        <f>IF('Tabulka klientů 2023'!$AA242='Hlavní stránka'!CH$1,1,0)</f>
        <v>0</v>
      </c>
      <c r="CL238" s="5">
        <f>IF('Tabulka klientů 2023'!$AD242='Hlavní stránka'!CH$1,1,0)</f>
        <v>0</v>
      </c>
      <c r="CM238" s="5">
        <f>IF('Tabulka klientů 2023'!$AG242='Hlavní stránka'!CH$1,1,0)</f>
        <v>0</v>
      </c>
      <c r="CN238" s="5">
        <f>IF('Tabulka klientů 2023'!$AJ242='Hlavní stránka'!CH$1,1,0)</f>
        <v>0</v>
      </c>
      <c r="CO238" s="5">
        <f>IF('Tabulka klientů 2023'!$AM242='Hlavní stránka'!CH$1,1,0)</f>
        <v>0</v>
      </c>
      <c r="CP238" s="5">
        <f>IF('Tabulka klientů 2023'!$AP242='Hlavní stránka'!CH$1,1,0)</f>
        <v>0</v>
      </c>
      <c r="CQ238" s="5">
        <f>IF('Tabulka klientů 2023'!$AS242='Hlavní stránka'!CH$1,1,0)</f>
        <v>0</v>
      </c>
      <c r="CR238" s="5">
        <f>IF('Tabulka klientů 2023'!$AV242='Hlavní stránka'!CH$1,1,0)</f>
        <v>0</v>
      </c>
      <c r="CS238" s="5">
        <f t="shared" si="6"/>
        <v>0</v>
      </c>
      <c r="CT238" s="2">
        <f t="shared" si="18"/>
        <v>0</v>
      </c>
      <c r="CU238" s="5">
        <f>IF('Tabulka klientů 2023'!$R242='Hlavní stránka'!CU$1,1,0)</f>
        <v>0</v>
      </c>
      <c r="CV238" s="5">
        <f>IF('Tabulka klientů 2023'!$U242='Hlavní stránka'!CU$1,1,0)</f>
        <v>0</v>
      </c>
      <c r="CW238" s="5">
        <f>IF('Tabulka klientů 2023'!$X242='Hlavní stránka'!CU$1,1,0)</f>
        <v>0</v>
      </c>
      <c r="CX238" s="5">
        <f>IF('Tabulka klientů 2023'!$AA242='Hlavní stránka'!CU$1,1,0)</f>
        <v>0</v>
      </c>
      <c r="CY238" s="5">
        <f>IF('Tabulka klientů 2023'!$AD242='Hlavní stránka'!CU$1,1,0)</f>
        <v>0</v>
      </c>
      <c r="CZ238" s="5">
        <f>IF('Tabulka klientů 2023'!$AG242='Hlavní stránka'!CU$1,1,0)</f>
        <v>0</v>
      </c>
      <c r="DA238" s="5">
        <f>IF('Tabulka klientů 2023'!$AJ242='Hlavní stránka'!CU$1,1,0)</f>
        <v>0</v>
      </c>
      <c r="DB238" s="5">
        <f>IF('Tabulka klientů 2023'!$AM242='Hlavní stránka'!CU$1,1,0)</f>
        <v>0</v>
      </c>
      <c r="DC238" s="5">
        <f>IF('Tabulka klientů 2023'!$AP242='Hlavní stránka'!CU$1,1,0)</f>
        <v>0</v>
      </c>
      <c r="DD238" s="5">
        <f>IF('Tabulka klientů 2023'!$AS242='Hlavní stránka'!CU$1,1,0)</f>
        <v>0</v>
      </c>
      <c r="DE238" s="5">
        <f>IF('Tabulka klientů 2023'!$AV242='Hlavní stránka'!CU$1,1,0)</f>
        <v>0</v>
      </c>
      <c r="DF238" s="5">
        <f t="shared" si="7"/>
        <v>0</v>
      </c>
      <c r="DG238" s="2">
        <f t="shared" si="19"/>
        <v>0</v>
      </c>
      <c r="DH238" s="5">
        <f>IF('Tabulka klientů 2023'!$R242='Hlavní stránka'!DH$1,1,0)</f>
        <v>0</v>
      </c>
      <c r="DI238" s="5">
        <f>IF('Tabulka klientů 2023'!$U242='Hlavní stránka'!DH$1,1,0)</f>
        <v>0</v>
      </c>
      <c r="DJ238" s="5">
        <f>IF('Tabulka klientů 2023'!$X242='Hlavní stránka'!DH$1,1,0)</f>
        <v>0</v>
      </c>
      <c r="DK238" s="5">
        <f>IF('Tabulka klientů 2023'!$AA242='Hlavní stránka'!DH$1,1,0)</f>
        <v>0</v>
      </c>
      <c r="DL238" s="5">
        <f>IF('Tabulka klientů 2023'!$AD242='Hlavní stránka'!DH$1,1,0)</f>
        <v>0</v>
      </c>
      <c r="DM238" s="5">
        <f>IF('Tabulka klientů 2023'!$AG242='Hlavní stránka'!DH$1,1,0)</f>
        <v>0</v>
      </c>
      <c r="DN238" s="5">
        <f>IF('Tabulka klientů 2023'!$AJ242='Hlavní stránka'!DH$1,1,0)</f>
        <v>0</v>
      </c>
      <c r="DO238" s="5">
        <f>IF('Tabulka klientů 2023'!$AM242='Hlavní stránka'!DH$1,1,0)</f>
        <v>0</v>
      </c>
      <c r="DP238" s="5">
        <f>IF('Tabulka klientů 2023'!$AP242='Hlavní stránka'!DH$1,1,0)</f>
        <v>0</v>
      </c>
      <c r="DQ238" s="5">
        <f>IF('Tabulka klientů 2023'!$AS242='Hlavní stránka'!DH$1,1,0)</f>
        <v>0</v>
      </c>
      <c r="DR238" s="5">
        <f>IF('Tabulka klientů 2023'!$AV242='Hlavní stránka'!DH$1,1,0)</f>
        <v>0</v>
      </c>
      <c r="DS238" s="5">
        <f t="shared" si="8"/>
        <v>0</v>
      </c>
      <c r="DT238" s="2">
        <f t="shared" si="20"/>
        <v>0</v>
      </c>
      <c r="DU238" s="5">
        <f>IF('Tabulka klientů 2023'!$R242='Hlavní stránka'!DU$1,1,0)</f>
        <v>0</v>
      </c>
      <c r="DV238" s="5">
        <f>IF('Tabulka klientů 2023'!$U242='Hlavní stránka'!DU$1,1,0)</f>
        <v>0</v>
      </c>
      <c r="DW238" s="5">
        <f>IF('Tabulka klientů 2023'!$X242='Hlavní stránka'!DU$1,1,0)</f>
        <v>0</v>
      </c>
      <c r="DX238" s="5">
        <f>IF('Tabulka klientů 2023'!$AA242='Hlavní stránka'!DU$1,1,0)</f>
        <v>0</v>
      </c>
      <c r="DY238" s="5">
        <f>IF('Tabulka klientů 2023'!$AD242='Hlavní stránka'!DU$1,1,0)</f>
        <v>0</v>
      </c>
      <c r="DZ238" s="5">
        <f>IF('Tabulka klientů 2023'!$AG242='Hlavní stránka'!DU$1,1,0)</f>
        <v>0</v>
      </c>
      <c r="EA238" s="5">
        <f>IF('Tabulka klientů 2023'!$AJ242='Hlavní stránka'!DU$1,1,0)</f>
        <v>0</v>
      </c>
      <c r="EB238" s="5">
        <f>IF('Tabulka klientů 2023'!$AM242='Hlavní stránka'!DU$1,1,0)</f>
        <v>0</v>
      </c>
      <c r="EC238" s="5">
        <f>IF('Tabulka klientů 2023'!$AP242='Hlavní stránka'!DU$1,1,0)</f>
        <v>0</v>
      </c>
      <c r="ED238" s="5">
        <f>IF('Tabulka klientů 2023'!$AS242='Hlavní stránka'!DU$1,1,0)</f>
        <v>0</v>
      </c>
      <c r="EE238" s="5">
        <f>IF('Tabulka klientů 2023'!$AV242='Hlavní stránka'!DU$1,1,0)</f>
        <v>0</v>
      </c>
      <c r="EF238" s="5">
        <f t="shared" si="9"/>
        <v>0</v>
      </c>
      <c r="EG238" s="2">
        <f t="shared" si="21"/>
        <v>0</v>
      </c>
      <c r="EH238" s="5">
        <f>IF('Tabulka klientů 2023'!$R242='Hlavní stránka'!EH$1,1,0)</f>
        <v>0</v>
      </c>
      <c r="EI238" s="5">
        <f>IF('Tabulka klientů 2023'!$U242='Hlavní stránka'!EH$1,1,0)</f>
        <v>0</v>
      </c>
      <c r="EJ238" s="5">
        <f>IF('Tabulka klientů 2023'!$X242='Hlavní stránka'!EH$1,1,0)</f>
        <v>0</v>
      </c>
      <c r="EK238" s="5">
        <f>IF('Tabulka klientů 2023'!$AA242='Hlavní stránka'!EH$1,1,0)</f>
        <v>0</v>
      </c>
      <c r="EL238" s="5">
        <f>IF('Tabulka klientů 2023'!$AD242='Hlavní stránka'!EH$1,1,0)</f>
        <v>0</v>
      </c>
      <c r="EM238" s="5">
        <f>IF('Tabulka klientů 2023'!$AG242='Hlavní stránka'!EH$1,1,0)</f>
        <v>0</v>
      </c>
      <c r="EN238" s="5">
        <f>IF('Tabulka klientů 2023'!$AJ242='Hlavní stránka'!EH$1,1,0)</f>
        <v>0</v>
      </c>
      <c r="EO238" s="5">
        <f>IF('Tabulka klientů 2023'!$AM242='Hlavní stránka'!EH$1,1,0)</f>
        <v>0</v>
      </c>
      <c r="EP238" s="5">
        <f>IF('Tabulka klientů 2023'!$AP242='Hlavní stránka'!EH$1,1,0)</f>
        <v>0</v>
      </c>
      <c r="EQ238" s="5">
        <f>IF('Tabulka klientů 2023'!$AS242='Hlavní stránka'!EH$1,1,0)</f>
        <v>0</v>
      </c>
      <c r="ER238" s="5">
        <f>IF('Tabulka klientů 2023'!$AV242='Hlavní stránka'!EH$1,1,0)</f>
        <v>0</v>
      </c>
      <c r="ES238" s="5">
        <f t="shared" si="10"/>
        <v>0</v>
      </c>
      <c r="ET238" s="2">
        <f t="shared" si="22"/>
        <v>0</v>
      </c>
      <c r="EU238" s="5">
        <f>IF('Tabulka klientů 2023'!$R242='Hlavní stránka'!EU$1,1,0)</f>
        <v>0</v>
      </c>
      <c r="EV238" s="5">
        <f>IF('Tabulka klientů 2023'!$U242='Hlavní stránka'!EU$1,1,0)</f>
        <v>0</v>
      </c>
      <c r="EW238" s="5">
        <f>IF('Tabulka klientů 2023'!$X242='Hlavní stránka'!EU$1,1,0)</f>
        <v>0</v>
      </c>
      <c r="EX238" s="5">
        <f>IF('Tabulka klientů 2023'!$AA242='Hlavní stránka'!EU$1,1,0)</f>
        <v>0</v>
      </c>
      <c r="EY238" s="5">
        <f>IF('Tabulka klientů 2023'!$AD242='Hlavní stránka'!EU$1,1,0)</f>
        <v>0</v>
      </c>
      <c r="EZ238" s="5">
        <f>IF('Tabulka klientů 2023'!$AG242='Hlavní stránka'!EU$1,1,0)</f>
        <v>0</v>
      </c>
      <c r="FA238" s="5">
        <f>IF('Tabulka klientů 2023'!$AJ242='Hlavní stránka'!EU$1,1,0)</f>
        <v>0</v>
      </c>
      <c r="FB238" s="5">
        <f>IF('Tabulka klientů 2023'!$AM242='Hlavní stránka'!EU$1,1,0)</f>
        <v>0</v>
      </c>
      <c r="FC238" s="5">
        <f>IF('Tabulka klientů 2023'!$AP242='Hlavní stránka'!EU$1,1,0)</f>
        <v>0</v>
      </c>
      <c r="FD238" s="5">
        <f>IF('Tabulka klientů 2023'!$AS242='Hlavní stránka'!EU$1,1,0)</f>
        <v>0</v>
      </c>
      <c r="FE238" s="5">
        <f>IF('Tabulka klientů 2023'!$AV242='Hlavní stránka'!EU$1,1,0)</f>
        <v>0</v>
      </c>
      <c r="FF238" s="5">
        <f t="shared" si="11"/>
        <v>0</v>
      </c>
      <c r="FG238" s="2">
        <f t="shared" si="23"/>
        <v>0</v>
      </c>
    </row>
    <row r="239" spans="1:163" ht="1.5" hidden="1" customHeight="1" x14ac:dyDescent="0.25">
      <c r="A239" s="4"/>
      <c r="B239" s="4"/>
      <c r="C239" s="4"/>
      <c r="D239" s="4"/>
      <c r="E239" s="4"/>
      <c r="F239" s="4"/>
      <c r="G239" s="4"/>
      <c r="H239" s="5">
        <f>IF('Tabulka klientů 2023'!$R243='Hlavní stránka'!$H$1,1,0)</f>
        <v>0</v>
      </c>
      <c r="I239" s="5">
        <f>IF('Tabulka klientů 2023'!$U243='Hlavní stránka'!$H$1,1,0)</f>
        <v>0</v>
      </c>
      <c r="J239" s="5">
        <f>IF('Tabulka klientů 2023'!$X243='Hlavní stránka'!$H$1,1,0)</f>
        <v>0</v>
      </c>
      <c r="K239" s="5">
        <f>IF('Tabulka klientů 2023'!$AA243='Hlavní stránka'!$H$1,1,0)</f>
        <v>0</v>
      </c>
      <c r="L239" s="5">
        <f>IF('Tabulka klientů 2023'!$AD243='Hlavní stránka'!$H$1,1,0)</f>
        <v>0</v>
      </c>
      <c r="M239" s="5">
        <f>IF('Tabulka klientů 2023'!$AG243='Hlavní stránka'!$H$1,1,0)</f>
        <v>0</v>
      </c>
      <c r="N239" s="5">
        <f>IF('Tabulka klientů 2023'!$AJ243='Hlavní stránka'!$H$1,1,0)</f>
        <v>0</v>
      </c>
      <c r="O239" s="5">
        <f>IF('Tabulka klientů 2023'!$AM243='Hlavní stránka'!$H$1,1,0)</f>
        <v>0</v>
      </c>
      <c r="P239" s="5">
        <f>IF('Tabulka klientů 2023'!$AP243='Hlavní stránka'!$H$1,1,0)</f>
        <v>0</v>
      </c>
      <c r="Q239" s="5">
        <f>IF('Tabulka klientů 2023'!$AS243='Hlavní stránka'!$H$1,1,0)</f>
        <v>0</v>
      </c>
      <c r="R239" s="5">
        <f>IF('Tabulka klientů 2023'!$AV243='Hlavní stránka'!$H$1,1,0)</f>
        <v>0</v>
      </c>
      <c r="S239" s="5">
        <f t="shared" si="0"/>
        <v>0</v>
      </c>
      <c r="T239" s="2">
        <f t="shared" si="12"/>
        <v>0</v>
      </c>
      <c r="U239" s="5">
        <f>IF('Tabulka klientů 2023'!$R243='Hlavní stránka'!U$1,1,0)</f>
        <v>0</v>
      </c>
      <c r="V239" s="5">
        <f>IF('Tabulka klientů 2023'!$U243='Hlavní stránka'!U$1,1,0)</f>
        <v>0</v>
      </c>
      <c r="W239" s="5">
        <f>IF('Tabulka klientů 2023'!$X243='Hlavní stránka'!U$1,1,0)</f>
        <v>0</v>
      </c>
      <c r="X239" s="5">
        <f>IF('Tabulka klientů 2023'!$AA243='Hlavní stránka'!U$1,1,0)</f>
        <v>0</v>
      </c>
      <c r="Y239" s="5">
        <f>IF('Tabulka klientů 2023'!$AD243='Hlavní stránka'!U$1,1,0)</f>
        <v>0</v>
      </c>
      <c r="Z239" s="5">
        <f>IF('Tabulka klientů 2023'!$AG243='Hlavní stránka'!U$1,1,0)</f>
        <v>0</v>
      </c>
      <c r="AA239" s="5">
        <f>IF('Tabulka klientů 2023'!$AJ243='Hlavní stránka'!U$1,1,0)</f>
        <v>0</v>
      </c>
      <c r="AB239" s="5">
        <f>IF('Tabulka klientů 2023'!$AM243='Hlavní stránka'!U$1,1,0)</f>
        <v>0</v>
      </c>
      <c r="AC239" s="5">
        <f>IF('Tabulka klientů 2023'!$AP243='Hlavní stránka'!U$1,1,0)</f>
        <v>0</v>
      </c>
      <c r="AD239" s="5">
        <f>IF('Tabulka klientů 2023'!$AS243='Hlavní stránka'!U$1,1,0)</f>
        <v>0</v>
      </c>
      <c r="AE239" s="5">
        <f>IF('Tabulka klientů 2023'!$AV243='Hlavní stránka'!U$1,1,0)</f>
        <v>0</v>
      </c>
      <c r="AF239" s="5">
        <f t="shared" si="1"/>
        <v>0</v>
      </c>
      <c r="AG239" s="2">
        <f t="shared" si="13"/>
        <v>0</v>
      </c>
      <c r="AH239" s="5">
        <f>IF('Tabulka klientů 2023'!$R243='Hlavní stránka'!AH$1,1,0)</f>
        <v>0</v>
      </c>
      <c r="AI239" s="5">
        <f>IF('Tabulka klientů 2023'!$U243='Hlavní stránka'!AH$1,1,0)</f>
        <v>0</v>
      </c>
      <c r="AJ239" s="5">
        <f>IF('Tabulka klientů 2023'!$X243='Hlavní stránka'!AH$1,1,0)</f>
        <v>0</v>
      </c>
      <c r="AK239" s="5">
        <f>IF('Tabulka klientů 2023'!$AA243='Hlavní stránka'!AH$1,1,0)</f>
        <v>0</v>
      </c>
      <c r="AL239" s="5">
        <f>IF('Tabulka klientů 2023'!$AD243='Hlavní stránka'!AH$1,1,0)</f>
        <v>0</v>
      </c>
      <c r="AM239" s="5">
        <f>IF('Tabulka klientů 2023'!$AG243='Hlavní stránka'!AH$1,1,0)</f>
        <v>0</v>
      </c>
      <c r="AN239" s="5">
        <f>IF('Tabulka klientů 2023'!$AJ243='Hlavní stránka'!AH$1,1,0)</f>
        <v>0</v>
      </c>
      <c r="AO239" s="5">
        <f>IF('Tabulka klientů 2023'!$AM243='Hlavní stránka'!AH$1,1,0)</f>
        <v>0</v>
      </c>
      <c r="AP239" s="5">
        <f>IF('Tabulka klientů 2023'!$AP243='Hlavní stránka'!AH$1,1,0)</f>
        <v>0</v>
      </c>
      <c r="AQ239" s="5">
        <f>IF('Tabulka klientů 2023'!$AS243='Hlavní stránka'!AH$1,1,0)</f>
        <v>0</v>
      </c>
      <c r="AR239" s="5">
        <f>IF('Tabulka klientů 2023'!$AV243='Hlavní stránka'!AH$1,1,0)</f>
        <v>0</v>
      </c>
      <c r="AS239" s="5">
        <f t="shared" si="2"/>
        <v>0</v>
      </c>
      <c r="AT239" s="2">
        <f t="shared" si="14"/>
        <v>0</v>
      </c>
      <c r="AU239" s="5">
        <f>IF('Tabulka klientů 2023'!$R243='Hlavní stránka'!AU$1,1,0)</f>
        <v>0</v>
      </c>
      <c r="AV239" s="5">
        <f>IF('Tabulka klientů 2023'!$U243='Hlavní stránka'!AU$1,1,0)</f>
        <v>0</v>
      </c>
      <c r="AW239" s="5">
        <f>IF('Tabulka klientů 2023'!$X243='Hlavní stránka'!AU$1,1,0)</f>
        <v>0</v>
      </c>
      <c r="AX239" s="5">
        <f>IF('Tabulka klientů 2023'!$AA243='Hlavní stránka'!AU$1,1,0)</f>
        <v>0</v>
      </c>
      <c r="AY239" s="5">
        <f>IF('Tabulka klientů 2023'!$AD243='Hlavní stránka'!AU$1,1,0)</f>
        <v>0</v>
      </c>
      <c r="AZ239" s="5">
        <f>IF('Tabulka klientů 2023'!$AG243='Hlavní stránka'!AU$1,1,0)</f>
        <v>0</v>
      </c>
      <c r="BA239" s="5">
        <f>IF('Tabulka klientů 2023'!$AJ243='Hlavní stránka'!AU$1,1,0)</f>
        <v>0</v>
      </c>
      <c r="BB239" s="5">
        <f>IF('Tabulka klientů 2023'!$AM243='Hlavní stránka'!AU$1,1,0)</f>
        <v>0</v>
      </c>
      <c r="BC239" s="5">
        <f>IF('Tabulka klientů 2023'!$AP243='Hlavní stránka'!AU$1,1,0)</f>
        <v>0</v>
      </c>
      <c r="BD239" s="5">
        <f>IF('Tabulka klientů 2023'!$AS243='Hlavní stránka'!AU$1,1,0)</f>
        <v>0</v>
      </c>
      <c r="BE239" s="5">
        <f>IF('Tabulka klientů 2023'!$AV243='Hlavní stránka'!AU$1,1,0)</f>
        <v>0</v>
      </c>
      <c r="BF239" s="5">
        <f t="shared" si="3"/>
        <v>0</v>
      </c>
      <c r="BG239" s="2">
        <f t="shared" si="15"/>
        <v>0</v>
      </c>
      <c r="BH239" s="5">
        <f>IF('Tabulka klientů 2023'!$R243='Hlavní stránka'!BH$1,1,0)</f>
        <v>0</v>
      </c>
      <c r="BI239" s="5">
        <f>IF('Tabulka klientů 2023'!$U243='Hlavní stránka'!BH$1,1,0)</f>
        <v>0</v>
      </c>
      <c r="BJ239" s="5">
        <f>IF('Tabulka klientů 2023'!$X243='Hlavní stránka'!BH$1,1,0)</f>
        <v>0</v>
      </c>
      <c r="BK239" s="5">
        <f>IF('Tabulka klientů 2023'!$AA243='Hlavní stránka'!BH$1,1,0)</f>
        <v>0</v>
      </c>
      <c r="BL239" s="5">
        <f>IF('Tabulka klientů 2023'!$AD243='Hlavní stránka'!BH$1,1,0)</f>
        <v>0</v>
      </c>
      <c r="BM239" s="5">
        <f>IF('Tabulka klientů 2023'!$AG243='Hlavní stránka'!BH$1,1,0)</f>
        <v>0</v>
      </c>
      <c r="BN239" s="5">
        <f>IF('Tabulka klientů 2023'!$AJ243='Hlavní stránka'!BH$1,1,0)</f>
        <v>0</v>
      </c>
      <c r="BO239" s="5">
        <f>IF('Tabulka klientů 2023'!$AM243='Hlavní stránka'!BH$1,1,0)</f>
        <v>0</v>
      </c>
      <c r="BP239" s="5">
        <f>IF('Tabulka klientů 2023'!$AP243='Hlavní stránka'!BH$1,1,0)</f>
        <v>0</v>
      </c>
      <c r="BQ239" s="5">
        <f>IF('Tabulka klientů 2023'!$AS243='Hlavní stránka'!BH$1,1,0)</f>
        <v>0</v>
      </c>
      <c r="BR239" s="5">
        <f>IF('Tabulka klientů 2023'!$AV243='Hlavní stránka'!BH$1,1,0)</f>
        <v>0</v>
      </c>
      <c r="BS239" s="5">
        <f t="shared" si="4"/>
        <v>0</v>
      </c>
      <c r="BT239" s="2">
        <f t="shared" si="16"/>
        <v>0</v>
      </c>
      <c r="BU239" s="5">
        <f>IF('Tabulka klientů 2023'!$R243='Hlavní stránka'!BU$1,1,0)</f>
        <v>0</v>
      </c>
      <c r="BV239" s="5">
        <f>IF('Tabulka klientů 2023'!$U243='Hlavní stránka'!BU$1,1,0)</f>
        <v>0</v>
      </c>
      <c r="BW239" s="5">
        <f>IF('Tabulka klientů 2023'!$X243='Hlavní stránka'!BU$1,1,0)</f>
        <v>0</v>
      </c>
      <c r="BX239" s="5">
        <f>IF('Tabulka klientů 2023'!$AA243='Hlavní stránka'!BU$1,1,0)</f>
        <v>0</v>
      </c>
      <c r="BY239" s="5">
        <f>IF('Tabulka klientů 2023'!$AD243='Hlavní stránka'!BU$1,1,0)</f>
        <v>0</v>
      </c>
      <c r="BZ239" s="5">
        <f>IF('Tabulka klientů 2023'!$AG243='Hlavní stránka'!BU$1,1,0)</f>
        <v>0</v>
      </c>
      <c r="CA239" s="5">
        <f>IF('Tabulka klientů 2023'!$AJ243='Hlavní stránka'!BU$1,1,0)</f>
        <v>0</v>
      </c>
      <c r="CB239" s="5">
        <f>IF('Tabulka klientů 2023'!$AM243='Hlavní stránka'!BU$1,1,0)</f>
        <v>0</v>
      </c>
      <c r="CC239" s="5">
        <f>IF('Tabulka klientů 2023'!$AP243='Hlavní stránka'!BU$1,1,0)</f>
        <v>0</v>
      </c>
      <c r="CD239" s="5">
        <f>IF('Tabulka klientů 2023'!$AS243='Hlavní stránka'!BU$1,1,0)</f>
        <v>0</v>
      </c>
      <c r="CE239" s="5">
        <f>IF('Tabulka klientů 2023'!$AV243='Hlavní stránka'!BU$1,1,0)</f>
        <v>0</v>
      </c>
      <c r="CF239" s="5">
        <f t="shared" si="5"/>
        <v>0</v>
      </c>
      <c r="CG239" s="2">
        <f t="shared" si="17"/>
        <v>0</v>
      </c>
      <c r="CH239" s="5">
        <f>IF('Tabulka klientů 2023'!$R243='Hlavní stránka'!CH$1,1,0)</f>
        <v>0</v>
      </c>
      <c r="CI239" s="5">
        <f>IF('Tabulka klientů 2023'!$U243='Hlavní stránka'!CH$1,1,0)</f>
        <v>0</v>
      </c>
      <c r="CJ239" s="5">
        <f>IF('Tabulka klientů 2023'!$X243='Hlavní stránka'!CH$1,1,0)</f>
        <v>0</v>
      </c>
      <c r="CK239" s="5">
        <f>IF('Tabulka klientů 2023'!$AA243='Hlavní stránka'!CH$1,1,0)</f>
        <v>0</v>
      </c>
      <c r="CL239" s="5">
        <f>IF('Tabulka klientů 2023'!$AD243='Hlavní stránka'!CH$1,1,0)</f>
        <v>0</v>
      </c>
      <c r="CM239" s="5">
        <f>IF('Tabulka klientů 2023'!$AG243='Hlavní stránka'!CH$1,1,0)</f>
        <v>0</v>
      </c>
      <c r="CN239" s="5">
        <f>IF('Tabulka klientů 2023'!$AJ243='Hlavní stránka'!CH$1,1,0)</f>
        <v>0</v>
      </c>
      <c r="CO239" s="5">
        <f>IF('Tabulka klientů 2023'!$AM243='Hlavní stránka'!CH$1,1,0)</f>
        <v>0</v>
      </c>
      <c r="CP239" s="5">
        <f>IF('Tabulka klientů 2023'!$AP243='Hlavní stránka'!CH$1,1,0)</f>
        <v>0</v>
      </c>
      <c r="CQ239" s="5">
        <f>IF('Tabulka klientů 2023'!$AS243='Hlavní stránka'!CH$1,1,0)</f>
        <v>0</v>
      </c>
      <c r="CR239" s="5">
        <f>IF('Tabulka klientů 2023'!$AV243='Hlavní stránka'!CH$1,1,0)</f>
        <v>0</v>
      </c>
      <c r="CS239" s="5">
        <f t="shared" si="6"/>
        <v>0</v>
      </c>
      <c r="CT239" s="2">
        <f t="shared" si="18"/>
        <v>0</v>
      </c>
      <c r="CU239" s="5">
        <f>IF('Tabulka klientů 2023'!$R243='Hlavní stránka'!CU$1,1,0)</f>
        <v>0</v>
      </c>
      <c r="CV239" s="5">
        <f>IF('Tabulka klientů 2023'!$U243='Hlavní stránka'!CU$1,1,0)</f>
        <v>0</v>
      </c>
      <c r="CW239" s="5">
        <f>IF('Tabulka klientů 2023'!$X243='Hlavní stránka'!CU$1,1,0)</f>
        <v>0</v>
      </c>
      <c r="CX239" s="5">
        <f>IF('Tabulka klientů 2023'!$AA243='Hlavní stránka'!CU$1,1,0)</f>
        <v>0</v>
      </c>
      <c r="CY239" s="5">
        <f>IF('Tabulka klientů 2023'!$AD243='Hlavní stránka'!CU$1,1,0)</f>
        <v>0</v>
      </c>
      <c r="CZ239" s="5">
        <f>IF('Tabulka klientů 2023'!$AG243='Hlavní stránka'!CU$1,1,0)</f>
        <v>0</v>
      </c>
      <c r="DA239" s="5">
        <f>IF('Tabulka klientů 2023'!$AJ243='Hlavní stránka'!CU$1,1,0)</f>
        <v>0</v>
      </c>
      <c r="DB239" s="5">
        <f>IF('Tabulka klientů 2023'!$AM243='Hlavní stránka'!CU$1,1,0)</f>
        <v>0</v>
      </c>
      <c r="DC239" s="5">
        <f>IF('Tabulka klientů 2023'!$AP243='Hlavní stránka'!CU$1,1,0)</f>
        <v>0</v>
      </c>
      <c r="DD239" s="5">
        <f>IF('Tabulka klientů 2023'!$AS243='Hlavní stránka'!CU$1,1,0)</f>
        <v>0</v>
      </c>
      <c r="DE239" s="5">
        <f>IF('Tabulka klientů 2023'!$AV243='Hlavní stránka'!CU$1,1,0)</f>
        <v>0</v>
      </c>
      <c r="DF239" s="5">
        <f t="shared" si="7"/>
        <v>0</v>
      </c>
      <c r="DG239" s="2">
        <f t="shared" si="19"/>
        <v>0</v>
      </c>
      <c r="DH239" s="5">
        <f>IF('Tabulka klientů 2023'!$R243='Hlavní stránka'!DH$1,1,0)</f>
        <v>0</v>
      </c>
      <c r="DI239" s="5">
        <f>IF('Tabulka klientů 2023'!$U243='Hlavní stránka'!DH$1,1,0)</f>
        <v>0</v>
      </c>
      <c r="DJ239" s="5">
        <f>IF('Tabulka klientů 2023'!$X243='Hlavní stránka'!DH$1,1,0)</f>
        <v>0</v>
      </c>
      <c r="DK239" s="5">
        <f>IF('Tabulka klientů 2023'!$AA243='Hlavní stránka'!DH$1,1,0)</f>
        <v>0</v>
      </c>
      <c r="DL239" s="5">
        <f>IF('Tabulka klientů 2023'!$AD243='Hlavní stránka'!DH$1,1,0)</f>
        <v>0</v>
      </c>
      <c r="DM239" s="5">
        <f>IF('Tabulka klientů 2023'!$AG243='Hlavní stránka'!DH$1,1,0)</f>
        <v>0</v>
      </c>
      <c r="DN239" s="5">
        <f>IF('Tabulka klientů 2023'!$AJ243='Hlavní stránka'!DH$1,1,0)</f>
        <v>0</v>
      </c>
      <c r="DO239" s="5">
        <f>IF('Tabulka klientů 2023'!$AM243='Hlavní stránka'!DH$1,1,0)</f>
        <v>0</v>
      </c>
      <c r="DP239" s="5">
        <f>IF('Tabulka klientů 2023'!$AP243='Hlavní stránka'!DH$1,1,0)</f>
        <v>0</v>
      </c>
      <c r="DQ239" s="5">
        <f>IF('Tabulka klientů 2023'!$AS243='Hlavní stránka'!DH$1,1,0)</f>
        <v>0</v>
      </c>
      <c r="DR239" s="5">
        <f>IF('Tabulka klientů 2023'!$AV243='Hlavní stránka'!DH$1,1,0)</f>
        <v>0</v>
      </c>
      <c r="DS239" s="5">
        <f t="shared" si="8"/>
        <v>0</v>
      </c>
      <c r="DT239" s="2">
        <f t="shared" si="20"/>
        <v>0</v>
      </c>
      <c r="DU239" s="5">
        <f>IF('Tabulka klientů 2023'!$R243='Hlavní stránka'!DU$1,1,0)</f>
        <v>0</v>
      </c>
      <c r="DV239" s="5">
        <f>IF('Tabulka klientů 2023'!$U243='Hlavní stránka'!DU$1,1,0)</f>
        <v>0</v>
      </c>
      <c r="DW239" s="5">
        <f>IF('Tabulka klientů 2023'!$X243='Hlavní stránka'!DU$1,1,0)</f>
        <v>0</v>
      </c>
      <c r="DX239" s="5">
        <f>IF('Tabulka klientů 2023'!$AA243='Hlavní stránka'!DU$1,1,0)</f>
        <v>0</v>
      </c>
      <c r="DY239" s="5">
        <f>IF('Tabulka klientů 2023'!$AD243='Hlavní stránka'!DU$1,1,0)</f>
        <v>0</v>
      </c>
      <c r="DZ239" s="5">
        <f>IF('Tabulka klientů 2023'!$AG243='Hlavní stránka'!DU$1,1,0)</f>
        <v>0</v>
      </c>
      <c r="EA239" s="5">
        <f>IF('Tabulka klientů 2023'!$AJ243='Hlavní stránka'!DU$1,1,0)</f>
        <v>0</v>
      </c>
      <c r="EB239" s="5">
        <f>IF('Tabulka klientů 2023'!$AM243='Hlavní stránka'!DU$1,1,0)</f>
        <v>0</v>
      </c>
      <c r="EC239" s="5">
        <f>IF('Tabulka klientů 2023'!$AP243='Hlavní stránka'!DU$1,1,0)</f>
        <v>0</v>
      </c>
      <c r="ED239" s="5">
        <f>IF('Tabulka klientů 2023'!$AS243='Hlavní stránka'!DU$1,1,0)</f>
        <v>0</v>
      </c>
      <c r="EE239" s="5">
        <f>IF('Tabulka klientů 2023'!$AV243='Hlavní stránka'!DU$1,1,0)</f>
        <v>0</v>
      </c>
      <c r="EF239" s="5">
        <f t="shared" si="9"/>
        <v>0</v>
      </c>
      <c r="EG239" s="2">
        <f t="shared" si="21"/>
        <v>0</v>
      </c>
      <c r="EH239" s="5">
        <f>IF('Tabulka klientů 2023'!$R243='Hlavní stránka'!EH$1,1,0)</f>
        <v>0</v>
      </c>
      <c r="EI239" s="5">
        <f>IF('Tabulka klientů 2023'!$U243='Hlavní stránka'!EH$1,1,0)</f>
        <v>0</v>
      </c>
      <c r="EJ239" s="5">
        <f>IF('Tabulka klientů 2023'!$X243='Hlavní stránka'!EH$1,1,0)</f>
        <v>0</v>
      </c>
      <c r="EK239" s="5">
        <f>IF('Tabulka klientů 2023'!$AA243='Hlavní stránka'!EH$1,1,0)</f>
        <v>0</v>
      </c>
      <c r="EL239" s="5">
        <f>IF('Tabulka klientů 2023'!$AD243='Hlavní stránka'!EH$1,1,0)</f>
        <v>0</v>
      </c>
      <c r="EM239" s="5">
        <f>IF('Tabulka klientů 2023'!$AG243='Hlavní stránka'!EH$1,1,0)</f>
        <v>0</v>
      </c>
      <c r="EN239" s="5">
        <f>IF('Tabulka klientů 2023'!$AJ243='Hlavní stránka'!EH$1,1,0)</f>
        <v>0</v>
      </c>
      <c r="EO239" s="5">
        <f>IF('Tabulka klientů 2023'!$AM243='Hlavní stránka'!EH$1,1,0)</f>
        <v>0</v>
      </c>
      <c r="EP239" s="5">
        <f>IF('Tabulka klientů 2023'!$AP243='Hlavní stránka'!EH$1,1,0)</f>
        <v>0</v>
      </c>
      <c r="EQ239" s="5">
        <f>IF('Tabulka klientů 2023'!$AS243='Hlavní stránka'!EH$1,1,0)</f>
        <v>0</v>
      </c>
      <c r="ER239" s="5">
        <f>IF('Tabulka klientů 2023'!$AV243='Hlavní stránka'!EH$1,1,0)</f>
        <v>0</v>
      </c>
      <c r="ES239" s="5">
        <f t="shared" si="10"/>
        <v>0</v>
      </c>
      <c r="ET239" s="2">
        <f t="shared" si="22"/>
        <v>0</v>
      </c>
      <c r="EU239" s="5">
        <f>IF('Tabulka klientů 2023'!$R243='Hlavní stránka'!EU$1,1,0)</f>
        <v>0</v>
      </c>
      <c r="EV239" s="5">
        <f>IF('Tabulka klientů 2023'!$U243='Hlavní stránka'!EU$1,1,0)</f>
        <v>0</v>
      </c>
      <c r="EW239" s="5">
        <f>IF('Tabulka klientů 2023'!$X243='Hlavní stránka'!EU$1,1,0)</f>
        <v>0</v>
      </c>
      <c r="EX239" s="5">
        <f>IF('Tabulka klientů 2023'!$AA243='Hlavní stránka'!EU$1,1,0)</f>
        <v>0</v>
      </c>
      <c r="EY239" s="5">
        <f>IF('Tabulka klientů 2023'!$AD243='Hlavní stránka'!EU$1,1,0)</f>
        <v>0</v>
      </c>
      <c r="EZ239" s="5">
        <f>IF('Tabulka klientů 2023'!$AG243='Hlavní stránka'!EU$1,1,0)</f>
        <v>0</v>
      </c>
      <c r="FA239" s="5">
        <f>IF('Tabulka klientů 2023'!$AJ243='Hlavní stránka'!EU$1,1,0)</f>
        <v>0</v>
      </c>
      <c r="FB239" s="5">
        <f>IF('Tabulka klientů 2023'!$AM243='Hlavní stránka'!EU$1,1,0)</f>
        <v>0</v>
      </c>
      <c r="FC239" s="5">
        <f>IF('Tabulka klientů 2023'!$AP243='Hlavní stránka'!EU$1,1,0)</f>
        <v>0</v>
      </c>
      <c r="FD239" s="5">
        <f>IF('Tabulka klientů 2023'!$AS243='Hlavní stránka'!EU$1,1,0)</f>
        <v>0</v>
      </c>
      <c r="FE239" s="5">
        <f>IF('Tabulka klientů 2023'!$AV243='Hlavní stránka'!EU$1,1,0)</f>
        <v>0</v>
      </c>
      <c r="FF239" s="5">
        <f t="shared" si="11"/>
        <v>0</v>
      </c>
      <c r="FG239" s="2">
        <f t="shared" si="23"/>
        <v>0</v>
      </c>
    </row>
    <row r="240" spans="1:163" ht="1.5" hidden="1" customHeight="1" x14ac:dyDescent="0.25">
      <c r="A240" s="4"/>
      <c r="B240" s="4"/>
      <c r="C240" s="4"/>
      <c r="D240" s="4"/>
      <c r="E240" s="4"/>
      <c r="F240" s="4"/>
      <c r="G240" s="4"/>
      <c r="H240" s="5">
        <f>IF('Tabulka klientů 2023'!$R244='Hlavní stránka'!$H$1,1,0)</f>
        <v>0</v>
      </c>
      <c r="I240" s="5">
        <f>IF('Tabulka klientů 2023'!$U244='Hlavní stránka'!$H$1,1,0)</f>
        <v>0</v>
      </c>
      <c r="J240" s="5">
        <f>IF('Tabulka klientů 2023'!$X244='Hlavní stránka'!$H$1,1,0)</f>
        <v>0</v>
      </c>
      <c r="K240" s="5">
        <f>IF('Tabulka klientů 2023'!$AA244='Hlavní stránka'!$H$1,1,0)</f>
        <v>0</v>
      </c>
      <c r="L240" s="5">
        <f>IF('Tabulka klientů 2023'!$AD244='Hlavní stránka'!$H$1,1,0)</f>
        <v>0</v>
      </c>
      <c r="M240" s="5">
        <f>IF('Tabulka klientů 2023'!$AG244='Hlavní stránka'!$H$1,1,0)</f>
        <v>0</v>
      </c>
      <c r="N240" s="5">
        <f>IF('Tabulka klientů 2023'!$AJ244='Hlavní stránka'!$H$1,1,0)</f>
        <v>0</v>
      </c>
      <c r="O240" s="5">
        <f>IF('Tabulka klientů 2023'!$AM244='Hlavní stránka'!$H$1,1,0)</f>
        <v>0</v>
      </c>
      <c r="P240" s="5">
        <f>IF('Tabulka klientů 2023'!$AP244='Hlavní stránka'!$H$1,1,0)</f>
        <v>0</v>
      </c>
      <c r="Q240" s="5">
        <f>IF('Tabulka klientů 2023'!$AS244='Hlavní stránka'!$H$1,1,0)</f>
        <v>0</v>
      </c>
      <c r="R240" s="5">
        <f>IF('Tabulka klientů 2023'!$AV244='Hlavní stránka'!$H$1,1,0)</f>
        <v>0</v>
      </c>
      <c r="S240" s="5">
        <f t="shared" si="0"/>
        <v>0</v>
      </c>
      <c r="T240" s="2">
        <f t="shared" si="12"/>
        <v>0</v>
      </c>
      <c r="U240" s="5">
        <f>IF('Tabulka klientů 2023'!$R244='Hlavní stránka'!U$1,1,0)</f>
        <v>0</v>
      </c>
      <c r="V240" s="5">
        <f>IF('Tabulka klientů 2023'!$U244='Hlavní stránka'!U$1,1,0)</f>
        <v>0</v>
      </c>
      <c r="W240" s="5">
        <f>IF('Tabulka klientů 2023'!$X244='Hlavní stránka'!U$1,1,0)</f>
        <v>0</v>
      </c>
      <c r="X240" s="5">
        <f>IF('Tabulka klientů 2023'!$AA244='Hlavní stránka'!U$1,1,0)</f>
        <v>0</v>
      </c>
      <c r="Y240" s="5">
        <f>IF('Tabulka klientů 2023'!$AD244='Hlavní stránka'!U$1,1,0)</f>
        <v>0</v>
      </c>
      <c r="Z240" s="5">
        <f>IF('Tabulka klientů 2023'!$AG244='Hlavní stránka'!U$1,1,0)</f>
        <v>0</v>
      </c>
      <c r="AA240" s="5">
        <f>IF('Tabulka klientů 2023'!$AJ244='Hlavní stránka'!U$1,1,0)</f>
        <v>0</v>
      </c>
      <c r="AB240" s="5">
        <f>IF('Tabulka klientů 2023'!$AM244='Hlavní stránka'!U$1,1,0)</f>
        <v>0</v>
      </c>
      <c r="AC240" s="5">
        <f>IF('Tabulka klientů 2023'!$AP244='Hlavní stránka'!U$1,1,0)</f>
        <v>0</v>
      </c>
      <c r="AD240" s="5">
        <f>IF('Tabulka klientů 2023'!$AS244='Hlavní stránka'!U$1,1,0)</f>
        <v>0</v>
      </c>
      <c r="AE240" s="5">
        <f>IF('Tabulka klientů 2023'!$AV244='Hlavní stránka'!U$1,1,0)</f>
        <v>0</v>
      </c>
      <c r="AF240" s="5">
        <f t="shared" si="1"/>
        <v>0</v>
      </c>
      <c r="AG240" s="2">
        <f t="shared" si="13"/>
        <v>0</v>
      </c>
      <c r="AH240" s="5">
        <f>IF('Tabulka klientů 2023'!$R244='Hlavní stránka'!AH$1,1,0)</f>
        <v>0</v>
      </c>
      <c r="AI240" s="5">
        <f>IF('Tabulka klientů 2023'!$U244='Hlavní stránka'!AH$1,1,0)</f>
        <v>0</v>
      </c>
      <c r="AJ240" s="5">
        <f>IF('Tabulka klientů 2023'!$X244='Hlavní stránka'!AH$1,1,0)</f>
        <v>0</v>
      </c>
      <c r="AK240" s="5">
        <f>IF('Tabulka klientů 2023'!$AA244='Hlavní stránka'!AH$1,1,0)</f>
        <v>0</v>
      </c>
      <c r="AL240" s="5">
        <f>IF('Tabulka klientů 2023'!$AD244='Hlavní stránka'!AH$1,1,0)</f>
        <v>0</v>
      </c>
      <c r="AM240" s="5">
        <f>IF('Tabulka klientů 2023'!$AG244='Hlavní stránka'!AH$1,1,0)</f>
        <v>0</v>
      </c>
      <c r="AN240" s="5">
        <f>IF('Tabulka klientů 2023'!$AJ244='Hlavní stránka'!AH$1,1,0)</f>
        <v>0</v>
      </c>
      <c r="AO240" s="5">
        <f>IF('Tabulka klientů 2023'!$AM244='Hlavní stránka'!AH$1,1,0)</f>
        <v>0</v>
      </c>
      <c r="AP240" s="5">
        <f>IF('Tabulka klientů 2023'!$AP244='Hlavní stránka'!AH$1,1,0)</f>
        <v>0</v>
      </c>
      <c r="AQ240" s="5">
        <f>IF('Tabulka klientů 2023'!$AS244='Hlavní stránka'!AH$1,1,0)</f>
        <v>0</v>
      </c>
      <c r="AR240" s="5">
        <f>IF('Tabulka klientů 2023'!$AV244='Hlavní stránka'!AH$1,1,0)</f>
        <v>0</v>
      </c>
      <c r="AS240" s="5">
        <f t="shared" si="2"/>
        <v>0</v>
      </c>
      <c r="AT240" s="2">
        <f t="shared" si="14"/>
        <v>0</v>
      </c>
      <c r="AU240" s="5">
        <f>IF('Tabulka klientů 2023'!$R244='Hlavní stránka'!AU$1,1,0)</f>
        <v>0</v>
      </c>
      <c r="AV240" s="5">
        <f>IF('Tabulka klientů 2023'!$U244='Hlavní stránka'!AU$1,1,0)</f>
        <v>0</v>
      </c>
      <c r="AW240" s="5">
        <f>IF('Tabulka klientů 2023'!$X244='Hlavní stránka'!AU$1,1,0)</f>
        <v>0</v>
      </c>
      <c r="AX240" s="5">
        <f>IF('Tabulka klientů 2023'!$AA244='Hlavní stránka'!AU$1,1,0)</f>
        <v>0</v>
      </c>
      <c r="AY240" s="5">
        <f>IF('Tabulka klientů 2023'!$AD244='Hlavní stránka'!AU$1,1,0)</f>
        <v>0</v>
      </c>
      <c r="AZ240" s="5">
        <f>IF('Tabulka klientů 2023'!$AG244='Hlavní stránka'!AU$1,1,0)</f>
        <v>0</v>
      </c>
      <c r="BA240" s="5">
        <f>IF('Tabulka klientů 2023'!$AJ244='Hlavní stránka'!AU$1,1,0)</f>
        <v>0</v>
      </c>
      <c r="BB240" s="5">
        <f>IF('Tabulka klientů 2023'!$AM244='Hlavní stránka'!AU$1,1,0)</f>
        <v>0</v>
      </c>
      <c r="BC240" s="5">
        <f>IF('Tabulka klientů 2023'!$AP244='Hlavní stránka'!AU$1,1,0)</f>
        <v>0</v>
      </c>
      <c r="BD240" s="5">
        <f>IF('Tabulka klientů 2023'!$AS244='Hlavní stránka'!AU$1,1,0)</f>
        <v>0</v>
      </c>
      <c r="BE240" s="5">
        <f>IF('Tabulka klientů 2023'!$AV244='Hlavní stránka'!AU$1,1,0)</f>
        <v>0</v>
      </c>
      <c r="BF240" s="5">
        <f t="shared" si="3"/>
        <v>0</v>
      </c>
      <c r="BG240" s="2">
        <f t="shared" si="15"/>
        <v>0</v>
      </c>
      <c r="BH240" s="5">
        <f>IF('Tabulka klientů 2023'!$R244='Hlavní stránka'!BH$1,1,0)</f>
        <v>0</v>
      </c>
      <c r="BI240" s="5">
        <f>IF('Tabulka klientů 2023'!$U244='Hlavní stránka'!BH$1,1,0)</f>
        <v>0</v>
      </c>
      <c r="BJ240" s="5">
        <f>IF('Tabulka klientů 2023'!$X244='Hlavní stránka'!BH$1,1,0)</f>
        <v>0</v>
      </c>
      <c r="BK240" s="5">
        <f>IF('Tabulka klientů 2023'!$AA244='Hlavní stránka'!BH$1,1,0)</f>
        <v>0</v>
      </c>
      <c r="BL240" s="5">
        <f>IF('Tabulka klientů 2023'!$AD244='Hlavní stránka'!BH$1,1,0)</f>
        <v>0</v>
      </c>
      <c r="BM240" s="5">
        <f>IF('Tabulka klientů 2023'!$AG244='Hlavní stránka'!BH$1,1,0)</f>
        <v>0</v>
      </c>
      <c r="BN240" s="5">
        <f>IF('Tabulka klientů 2023'!$AJ244='Hlavní stránka'!BH$1,1,0)</f>
        <v>0</v>
      </c>
      <c r="BO240" s="5">
        <f>IF('Tabulka klientů 2023'!$AM244='Hlavní stránka'!BH$1,1,0)</f>
        <v>0</v>
      </c>
      <c r="BP240" s="5">
        <f>IF('Tabulka klientů 2023'!$AP244='Hlavní stránka'!BH$1,1,0)</f>
        <v>0</v>
      </c>
      <c r="BQ240" s="5">
        <f>IF('Tabulka klientů 2023'!$AS244='Hlavní stránka'!BH$1,1,0)</f>
        <v>0</v>
      </c>
      <c r="BR240" s="5">
        <f>IF('Tabulka klientů 2023'!$AV244='Hlavní stránka'!BH$1,1,0)</f>
        <v>0</v>
      </c>
      <c r="BS240" s="5">
        <f t="shared" si="4"/>
        <v>0</v>
      </c>
      <c r="BT240" s="2">
        <f t="shared" si="16"/>
        <v>0</v>
      </c>
      <c r="BU240" s="5">
        <f>IF('Tabulka klientů 2023'!$R244='Hlavní stránka'!BU$1,1,0)</f>
        <v>0</v>
      </c>
      <c r="BV240" s="5">
        <f>IF('Tabulka klientů 2023'!$U244='Hlavní stránka'!BU$1,1,0)</f>
        <v>0</v>
      </c>
      <c r="BW240" s="5">
        <f>IF('Tabulka klientů 2023'!$X244='Hlavní stránka'!BU$1,1,0)</f>
        <v>0</v>
      </c>
      <c r="BX240" s="5">
        <f>IF('Tabulka klientů 2023'!$AA244='Hlavní stránka'!BU$1,1,0)</f>
        <v>0</v>
      </c>
      <c r="BY240" s="5">
        <f>IF('Tabulka klientů 2023'!$AD244='Hlavní stránka'!BU$1,1,0)</f>
        <v>0</v>
      </c>
      <c r="BZ240" s="5">
        <f>IF('Tabulka klientů 2023'!$AG244='Hlavní stránka'!BU$1,1,0)</f>
        <v>0</v>
      </c>
      <c r="CA240" s="5">
        <f>IF('Tabulka klientů 2023'!$AJ244='Hlavní stránka'!BU$1,1,0)</f>
        <v>0</v>
      </c>
      <c r="CB240" s="5">
        <f>IF('Tabulka klientů 2023'!$AM244='Hlavní stránka'!BU$1,1,0)</f>
        <v>0</v>
      </c>
      <c r="CC240" s="5">
        <f>IF('Tabulka klientů 2023'!$AP244='Hlavní stránka'!BU$1,1,0)</f>
        <v>0</v>
      </c>
      <c r="CD240" s="5">
        <f>IF('Tabulka klientů 2023'!$AS244='Hlavní stránka'!BU$1,1,0)</f>
        <v>0</v>
      </c>
      <c r="CE240" s="5">
        <f>IF('Tabulka klientů 2023'!$AV244='Hlavní stránka'!BU$1,1,0)</f>
        <v>0</v>
      </c>
      <c r="CF240" s="5">
        <f t="shared" si="5"/>
        <v>0</v>
      </c>
      <c r="CG240" s="2">
        <f t="shared" si="17"/>
        <v>0</v>
      </c>
      <c r="CH240" s="5">
        <f>IF('Tabulka klientů 2023'!$R244='Hlavní stránka'!CH$1,1,0)</f>
        <v>0</v>
      </c>
      <c r="CI240" s="5">
        <f>IF('Tabulka klientů 2023'!$U244='Hlavní stránka'!CH$1,1,0)</f>
        <v>0</v>
      </c>
      <c r="CJ240" s="5">
        <f>IF('Tabulka klientů 2023'!$X244='Hlavní stránka'!CH$1,1,0)</f>
        <v>0</v>
      </c>
      <c r="CK240" s="5">
        <f>IF('Tabulka klientů 2023'!$AA244='Hlavní stránka'!CH$1,1,0)</f>
        <v>0</v>
      </c>
      <c r="CL240" s="5">
        <f>IF('Tabulka klientů 2023'!$AD244='Hlavní stránka'!CH$1,1,0)</f>
        <v>0</v>
      </c>
      <c r="CM240" s="5">
        <f>IF('Tabulka klientů 2023'!$AG244='Hlavní stránka'!CH$1,1,0)</f>
        <v>0</v>
      </c>
      <c r="CN240" s="5">
        <f>IF('Tabulka klientů 2023'!$AJ244='Hlavní stránka'!CH$1,1,0)</f>
        <v>0</v>
      </c>
      <c r="CO240" s="5">
        <f>IF('Tabulka klientů 2023'!$AM244='Hlavní stránka'!CH$1,1,0)</f>
        <v>0</v>
      </c>
      <c r="CP240" s="5">
        <f>IF('Tabulka klientů 2023'!$AP244='Hlavní stránka'!CH$1,1,0)</f>
        <v>0</v>
      </c>
      <c r="CQ240" s="5">
        <f>IF('Tabulka klientů 2023'!$AS244='Hlavní stránka'!CH$1,1,0)</f>
        <v>0</v>
      </c>
      <c r="CR240" s="5">
        <f>IF('Tabulka klientů 2023'!$AV244='Hlavní stránka'!CH$1,1,0)</f>
        <v>0</v>
      </c>
      <c r="CS240" s="5">
        <f t="shared" si="6"/>
        <v>0</v>
      </c>
      <c r="CT240" s="2">
        <f t="shared" si="18"/>
        <v>0</v>
      </c>
      <c r="CU240" s="5">
        <f>IF('Tabulka klientů 2023'!$R244='Hlavní stránka'!CU$1,1,0)</f>
        <v>0</v>
      </c>
      <c r="CV240" s="5">
        <f>IF('Tabulka klientů 2023'!$U244='Hlavní stránka'!CU$1,1,0)</f>
        <v>0</v>
      </c>
      <c r="CW240" s="5">
        <f>IF('Tabulka klientů 2023'!$X244='Hlavní stránka'!CU$1,1,0)</f>
        <v>0</v>
      </c>
      <c r="CX240" s="5">
        <f>IF('Tabulka klientů 2023'!$AA244='Hlavní stránka'!CU$1,1,0)</f>
        <v>0</v>
      </c>
      <c r="CY240" s="5">
        <f>IF('Tabulka klientů 2023'!$AD244='Hlavní stránka'!CU$1,1,0)</f>
        <v>0</v>
      </c>
      <c r="CZ240" s="5">
        <f>IF('Tabulka klientů 2023'!$AG244='Hlavní stránka'!CU$1,1,0)</f>
        <v>0</v>
      </c>
      <c r="DA240" s="5">
        <f>IF('Tabulka klientů 2023'!$AJ244='Hlavní stránka'!CU$1,1,0)</f>
        <v>0</v>
      </c>
      <c r="DB240" s="5">
        <f>IF('Tabulka klientů 2023'!$AM244='Hlavní stránka'!CU$1,1,0)</f>
        <v>0</v>
      </c>
      <c r="DC240" s="5">
        <f>IF('Tabulka klientů 2023'!$AP244='Hlavní stránka'!CU$1,1,0)</f>
        <v>0</v>
      </c>
      <c r="DD240" s="5">
        <f>IF('Tabulka klientů 2023'!$AS244='Hlavní stránka'!CU$1,1,0)</f>
        <v>0</v>
      </c>
      <c r="DE240" s="5">
        <f>IF('Tabulka klientů 2023'!$AV244='Hlavní stránka'!CU$1,1,0)</f>
        <v>0</v>
      </c>
      <c r="DF240" s="5">
        <f t="shared" si="7"/>
        <v>0</v>
      </c>
      <c r="DG240" s="2">
        <f t="shared" si="19"/>
        <v>0</v>
      </c>
      <c r="DH240" s="5">
        <f>IF('Tabulka klientů 2023'!$R244='Hlavní stránka'!DH$1,1,0)</f>
        <v>0</v>
      </c>
      <c r="DI240" s="5">
        <f>IF('Tabulka klientů 2023'!$U244='Hlavní stránka'!DH$1,1,0)</f>
        <v>0</v>
      </c>
      <c r="DJ240" s="5">
        <f>IF('Tabulka klientů 2023'!$X244='Hlavní stránka'!DH$1,1,0)</f>
        <v>0</v>
      </c>
      <c r="DK240" s="5">
        <f>IF('Tabulka klientů 2023'!$AA244='Hlavní stránka'!DH$1,1,0)</f>
        <v>0</v>
      </c>
      <c r="DL240" s="5">
        <f>IF('Tabulka klientů 2023'!$AD244='Hlavní stránka'!DH$1,1,0)</f>
        <v>0</v>
      </c>
      <c r="DM240" s="5">
        <f>IF('Tabulka klientů 2023'!$AG244='Hlavní stránka'!DH$1,1,0)</f>
        <v>0</v>
      </c>
      <c r="DN240" s="5">
        <f>IF('Tabulka klientů 2023'!$AJ244='Hlavní stránka'!DH$1,1,0)</f>
        <v>0</v>
      </c>
      <c r="DO240" s="5">
        <f>IF('Tabulka klientů 2023'!$AM244='Hlavní stránka'!DH$1,1,0)</f>
        <v>0</v>
      </c>
      <c r="DP240" s="5">
        <f>IF('Tabulka klientů 2023'!$AP244='Hlavní stránka'!DH$1,1,0)</f>
        <v>0</v>
      </c>
      <c r="DQ240" s="5">
        <f>IF('Tabulka klientů 2023'!$AS244='Hlavní stránka'!DH$1,1,0)</f>
        <v>0</v>
      </c>
      <c r="DR240" s="5">
        <f>IF('Tabulka klientů 2023'!$AV244='Hlavní stránka'!DH$1,1,0)</f>
        <v>0</v>
      </c>
      <c r="DS240" s="5">
        <f t="shared" si="8"/>
        <v>0</v>
      </c>
      <c r="DT240" s="2">
        <f t="shared" si="20"/>
        <v>0</v>
      </c>
      <c r="DU240" s="5">
        <f>IF('Tabulka klientů 2023'!$R244='Hlavní stránka'!DU$1,1,0)</f>
        <v>0</v>
      </c>
      <c r="DV240" s="5">
        <f>IF('Tabulka klientů 2023'!$U244='Hlavní stránka'!DU$1,1,0)</f>
        <v>0</v>
      </c>
      <c r="DW240" s="5">
        <f>IF('Tabulka klientů 2023'!$X244='Hlavní stránka'!DU$1,1,0)</f>
        <v>0</v>
      </c>
      <c r="DX240" s="5">
        <f>IF('Tabulka klientů 2023'!$AA244='Hlavní stránka'!DU$1,1,0)</f>
        <v>0</v>
      </c>
      <c r="DY240" s="5">
        <f>IF('Tabulka klientů 2023'!$AD244='Hlavní stránka'!DU$1,1,0)</f>
        <v>0</v>
      </c>
      <c r="DZ240" s="5">
        <f>IF('Tabulka klientů 2023'!$AG244='Hlavní stránka'!DU$1,1,0)</f>
        <v>0</v>
      </c>
      <c r="EA240" s="5">
        <f>IF('Tabulka klientů 2023'!$AJ244='Hlavní stránka'!DU$1,1,0)</f>
        <v>0</v>
      </c>
      <c r="EB240" s="5">
        <f>IF('Tabulka klientů 2023'!$AM244='Hlavní stránka'!DU$1,1,0)</f>
        <v>0</v>
      </c>
      <c r="EC240" s="5">
        <f>IF('Tabulka klientů 2023'!$AP244='Hlavní stránka'!DU$1,1,0)</f>
        <v>0</v>
      </c>
      <c r="ED240" s="5">
        <f>IF('Tabulka klientů 2023'!$AS244='Hlavní stránka'!DU$1,1,0)</f>
        <v>0</v>
      </c>
      <c r="EE240" s="5">
        <f>IF('Tabulka klientů 2023'!$AV244='Hlavní stránka'!DU$1,1,0)</f>
        <v>0</v>
      </c>
      <c r="EF240" s="5">
        <f t="shared" si="9"/>
        <v>0</v>
      </c>
      <c r="EG240" s="2">
        <f t="shared" si="21"/>
        <v>0</v>
      </c>
      <c r="EH240" s="5">
        <f>IF('Tabulka klientů 2023'!$R244='Hlavní stránka'!EH$1,1,0)</f>
        <v>0</v>
      </c>
      <c r="EI240" s="5">
        <f>IF('Tabulka klientů 2023'!$U244='Hlavní stránka'!EH$1,1,0)</f>
        <v>0</v>
      </c>
      <c r="EJ240" s="5">
        <f>IF('Tabulka klientů 2023'!$X244='Hlavní stránka'!EH$1,1,0)</f>
        <v>0</v>
      </c>
      <c r="EK240" s="5">
        <f>IF('Tabulka klientů 2023'!$AA244='Hlavní stránka'!EH$1,1,0)</f>
        <v>0</v>
      </c>
      <c r="EL240" s="5">
        <f>IF('Tabulka klientů 2023'!$AD244='Hlavní stránka'!EH$1,1,0)</f>
        <v>0</v>
      </c>
      <c r="EM240" s="5">
        <f>IF('Tabulka klientů 2023'!$AG244='Hlavní stránka'!EH$1,1,0)</f>
        <v>0</v>
      </c>
      <c r="EN240" s="5">
        <f>IF('Tabulka klientů 2023'!$AJ244='Hlavní stránka'!EH$1,1,0)</f>
        <v>0</v>
      </c>
      <c r="EO240" s="5">
        <f>IF('Tabulka klientů 2023'!$AM244='Hlavní stránka'!EH$1,1,0)</f>
        <v>0</v>
      </c>
      <c r="EP240" s="5">
        <f>IF('Tabulka klientů 2023'!$AP244='Hlavní stránka'!EH$1,1,0)</f>
        <v>0</v>
      </c>
      <c r="EQ240" s="5">
        <f>IF('Tabulka klientů 2023'!$AS244='Hlavní stránka'!EH$1,1,0)</f>
        <v>0</v>
      </c>
      <c r="ER240" s="5">
        <f>IF('Tabulka klientů 2023'!$AV244='Hlavní stránka'!EH$1,1,0)</f>
        <v>0</v>
      </c>
      <c r="ES240" s="5">
        <f t="shared" si="10"/>
        <v>0</v>
      </c>
      <c r="ET240" s="2">
        <f t="shared" si="22"/>
        <v>0</v>
      </c>
      <c r="EU240" s="5">
        <f>IF('Tabulka klientů 2023'!$R244='Hlavní stránka'!EU$1,1,0)</f>
        <v>0</v>
      </c>
      <c r="EV240" s="5">
        <f>IF('Tabulka klientů 2023'!$U244='Hlavní stránka'!EU$1,1,0)</f>
        <v>0</v>
      </c>
      <c r="EW240" s="5">
        <f>IF('Tabulka klientů 2023'!$X244='Hlavní stránka'!EU$1,1,0)</f>
        <v>0</v>
      </c>
      <c r="EX240" s="5">
        <f>IF('Tabulka klientů 2023'!$AA244='Hlavní stránka'!EU$1,1,0)</f>
        <v>0</v>
      </c>
      <c r="EY240" s="5">
        <f>IF('Tabulka klientů 2023'!$AD244='Hlavní stránka'!EU$1,1,0)</f>
        <v>0</v>
      </c>
      <c r="EZ240" s="5">
        <f>IF('Tabulka klientů 2023'!$AG244='Hlavní stránka'!EU$1,1,0)</f>
        <v>0</v>
      </c>
      <c r="FA240" s="5">
        <f>IF('Tabulka klientů 2023'!$AJ244='Hlavní stránka'!EU$1,1,0)</f>
        <v>0</v>
      </c>
      <c r="FB240" s="5">
        <f>IF('Tabulka klientů 2023'!$AM244='Hlavní stránka'!EU$1,1,0)</f>
        <v>0</v>
      </c>
      <c r="FC240" s="5">
        <f>IF('Tabulka klientů 2023'!$AP244='Hlavní stránka'!EU$1,1,0)</f>
        <v>0</v>
      </c>
      <c r="FD240" s="5">
        <f>IF('Tabulka klientů 2023'!$AS244='Hlavní stránka'!EU$1,1,0)</f>
        <v>0</v>
      </c>
      <c r="FE240" s="5">
        <f>IF('Tabulka klientů 2023'!$AV244='Hlavní stránka'!EU$1,1,0)</f>
        <v>0</v>
      </c>
      <c r="FF240" s="5">
        <f t="shared" si="11"/>
        <v>0</v>
      </c>
      <c r="FG240" s="2">
        <f t="shared" si="23"/>
        <v>0</v>
      </c>
    </row>
    <row r="241" spans="1:163" ht="1.5" hidden="1" customHeight="1" x14ac:dyDescent="0.25">
      <c r="A241" s="4"/>
      <c r="B241" s="4"/>
      <c r="C241" s="4"/>
      <c r="D241" s="4"/>
      <c r="E241" s="4"/>
      <c r="F241" s="4"/>
      <c r="G241" s="4"/>
      <c r="H241" s="5">
        <f>IF('Tabulka klientů 2023'!$R245='Hlavní stránka'!$H$1,1,0)</f>
        <v>0</v>
      </c>
      <c r="I241" s="5">
        <f>IF('Tabulka klientů 2023'!$U245='Hlavní stránka'!$H$1,1,0)</f>
        <v>0</v>
      </c>
      <c r="J241" s="5">
        <f>IF('Tabulka klientů 2023'!$X245='Hlavní stránka'!$H$1,1,0)</f>
        <v>0</v>
      </c>
      <c r="K241" s="5">
        <f>IF('Tabulka klientů 2023'!$AA245='Hlavní stránka'!$H$1,1,0)</f>
        <v>0</v>
      </c>
      <c r="L241" s="5">
        <f>IF('Tabulka klientů 2023'!$AD245='Hlavní stránka'!$H$1,1,0)</f>
        <v>0</v>
      </c>
      <c r="M241" s="5">
        <f>IF('Tabulka klientů 2023'!$AG245='Hlavní stránka'!$H$1,1,0)</f>
        <v>0</v>
      </c>
      <c r="N241" s="5">
        <f>IF('Tabulka klientů 2023'!$AJ245='Hlavní stránka'!$H$1,1,0)</f>
        <v>0</v>
      </c>
      <c r="O241" s="5">
        <f>IF('Tabulka klientů 2023'!$AM245='Hlavní stránka'!$H$1,1,0)</f>
        <v>0</v>
      </c>
      <c r="P241" s="5">
        <f>IF('Tabulka klientů 2023'!$AP245='Hlavní stránka'!$H$1,1,0)</f>
        <v>0</v>
      </c>
      <c r="Q241" s="5">
        <f>IF('Tabulka klientů 2023'!$AS245='Hlavní stránka'!$H$1,1,0)</f>
        <v>0</v>
      </c>
      <c r="R241" s="5">
        <f>IF('Tabulka klientů 2023'!$AV245='Hlavní stránka'!$H$1,1,0)</f>
        <v>0</v>
      </c>
      <c r="S241" s="5">
        <f t="shared" si="0"/>
        <v>0</v>
      </c>
      <c r="T241" s="2">
        <f t="shared" si="12"/>
        <v>0</v>
      </c>
      <c r="U241" s="5">
        <f>IF('Tabulka klientů 2023'!$R245='Hlavní stránka'!U$1,1,0)</f>
        <v>0</v>
      </c>
      <c r="V241" s="5">
        <f>IF('Tabulka klientů 2023'!$U245='Hlavní stránka'!U$1,1,0)</f>
        <v>0</v>
      </c>
      <c r="W241" s="5">
        <f>IF('Tabulka klientů 2023'!$X245='Hlavní stránka'!U$1,1,0)</f>
        <v>0</v>
      </c>
      <c r="X241" s="5">
        <f>IF('Tabulka klientů 2023'!$AA245='Hlavní stránka'!U$1,1,0)</f>
        <v>0</v>
      </c>
      <c r="Y241" s="5">
        <f>IF('Tabulka klientů 2023'!$AD245='Hlavní stránka'!U$1,1,0)</f>
        <v>0</v>
      </c>
      <c r="Z241" s="5">
        <f>IF('Tabulka klientů 2023'!$AG245='Hlavní stránka'!U$1,1,0)</f>
        <v>0</v>
      </c>
      <c r="AA241" s="5">
        <f>IF('Tabulka klientů 2023'!$AJ245='Hlavní stránka'!U$1,1,0)</f>
        <v>0</v>
      </c>
      <c r="AB241" s="5">
        <f>IF('Tabulka klientů 2023'!$AM245='Hlavní stránka'!U$1,1,0)</f>
        <v>0</v>
      </c>
      <c r="AC241" s="5">
        <f>IF('Tabulka klientů 2023'!$AP245='Hlavní stránka'!U$1,1,0)</f>
        <v>0</v>
      </c>
      <c r="AD241" s="5">
        <f>IF('Tabulka klientů 2023'!$AS245='Hlavní stránka'!U$1,1,0)</f>
        <v>0</v>
      </c>
      <c r="AE241" s="5">
        <f>IF('Tabulka klientů 2023'!$AV245='Hlavní stránka'!U$1,1,0)</f>
        <v>0</v>
      </c>
      <c r="AF241" s="5">
        <f t="shared" si="1"/>
        <v>0</v>
      </c>
      <c r="AG241" s="2">
        <f t="shared" si="13"/>
        <v>0</v>
      </c>
      <c r="AH241" s="5">
        <f>IF('Tabulka klientů 2023'!$R245='Hlavní stránka'!AH$1,1,0)</f>
        <v>0</v>
      </c>
      <c r="AI241" s="5">
        <f>IF('Tabulka klientů 2023'!$U245='Hlavní stránka'!AH$1,1,0)</f>
        <v>0</v>
      </c>
      <c r="AJ241" s="5">
        <f>IF('Tabulka klientů 2023'!$X245='Hlavní stránka'!AH$1,1,0)</f>
        <v>0</v>
      </c>
      <c r="AK241" s="5">
        <f>IF('Tabulka klientů 2023'!$AA245='Hlavní stránka'!AH$1,1,0)</f>
        <v>0</v>
      </c>
      <c r="AL241" s="5">
        <f>IF('Tabulka klientů 2023'!$AD245='Hlavní stránka'!AH$1,1,0)</f>
        <v>0</v>
      </c>
      <c r="AM241" s="5">
        <f>IF('Tabulka klientů 2023'!$AG245='Hlavní stránka'!AH$1,1,0)</f>
        <v>0</v>
      </c>
      <c r="AN241" s="5">
        <f>IF('Tabulka klientů 2023'!$AJ245='Hlavní stránka'!AH$1,1,0)</f>
        <v>0</v>
      </c>
      <c r="AO241" s="5">
        <f>IF('Tabulka klientů 2023'!$AM245='Hlavní stránka'!AH$1,1,0)</f>
        <v>0</v>
      </c>
      <c r="AP241" s="5">
        <f>IF('Tabulka klientů 2023'!$AP245='Hlavní stránka'!AH$1,1,0)</f>
        <v>0</v>
      </c>
      <c r="AQ241" s="5">
        <f>IF('Tabulka klientů 2023'!$AS245='Hlavní stránka'!AH$1,1,0)</f>
        <v>0</v>
      </c>
      <c r="AR241" s="5">
        <f>IF('Tabulka klientů 2023'!$AV245='Hlavní stránka'!AH$1,1,0)</f>
        <v>0</v>
      </c>
      <c r="AS241" s="5">
        <f t="shared" si="2"/>
        <v>0</v>
      </c>
      <c r="AT241" s="2">
        <f t="shared" si="14"/>
        <v>0</v>
      </c>
      <c r="AU241" s="5">
        <f>IF('Tabulka klientů 2023'!$R245='Hlavní stránka'!AU$1,1,0)</f>
        <v>0</v>
      </c>
      <c r="AV241" s="5">
        <f>IF('Tabulka klientů 2023'!$U245='Hlavní stránka'!AU$1,1,0)</f>
        <v>0</v>
      </c>
      <c r="AW241" s="5">
        <f>IF('Tabulka klientů 2023'!$X245='Hlavní stránka'!AU$1,1,0)</f>
        <v>0</v>
      </c>
      <c r="AX241" s="5">
        <f>IF('Tabulka klientů 2023'!$AA245='Hlavní stránka'!AU$1,1,0)</f>
        <v>0</v>
      </c>
      <c r="AY241" s="5">
        <f>IF('Tabulka klientů 2023'!$AD245='Hlavní stránka'!AU$1,1,0)</f>
        <v>0</v>
      </c>
      <c r="AZ241" s="5">
        <f>IF('Tabulka klientů 2023'!$AG245='Hlavní stránka'!AU$1,1,0)</f>
        <v>0</v>
      </c>
      <c r="BA241" s="5">
        <f>IF('Tabulka klientů 2023'!$AJ245='Hlavní stránka'!AU$1,1,0)</f>
        <v>0</v>
      </c>
      <c r="BB241" s="5">
        <f>IF('Tabulka klientů 2023'!$AM245='Hlavní stránka'!AU$1,1,0)</f>
        <v>0</v>
      </c>
      <c r="BC241" s="5">
        <f>IF('Tabulka klientů 2023'!$AP245='Hlavní stránka'!AU$1,1,0)</f>
        <v>0</v>
      </c>
      <c r="BD241" s="5">
        <f>IF('Tabulka klientů 2023'!$AS245='Hlavní stránka'!AU$1,1,0)</f>
        <v>0</v>
      </c>
      <c r="BE241" s="5">
        <f>IF('Tabulka klientů 2023'!$AV245='Hlavní stránka'!AU$1,1,0)</f>
        <v>0</v>
      </c>
      <c r="BF241" s="5">
        <f t="shared" si="3"/>
        <v>0</v>
      </c>
      <c r="BG241" s="2">
        <f t="shared" si="15"/>
        <v>0</v>
      </c>
      <c r="BH241" s="5">
        <f>IF('Tabulka klientů 2023'!$R245='Hlavní stránka'!BH$1,1,0)</f>
        <v>0</v>
      </c>
      <c r="BI241" s="5">
        <f>IF('Tabulka klientů 2023'!$U245='Hlavní stránka'!BH$1,1,0)</f>
        <v>0</v>
      </c>
      <c r="BJ241" s="5">
        <f>IF('Tabulka klientů 2023'!$X245='Hlavní stránka'!BH$1,1,0)</f>
        <v>0</v>
      </c>
      <c r="BK241" s="5">
        <f>IF('Tabulka klientů 2023'!$AA245='Hlavní stránka'!BH$1,1,0)</f>
        <v>0</v>
      </c>
      <c r="BL241" s="5">
        <f>IF('Tabulka klientů 2023'!$AD245='Hlavní stránka'!BH$1,1,0)</f>
        <v>0</v>
      </c>
      <c r="BM241" s="5">
        <f>IF('Tabulka klientů 2023'!$AG245='Hlavní stránka'!BH$1,1,0)</f>
        <v>0</v>
      </c>
      <c r="BN241" s="5">
        <f>IF('Tabulka klientů 2023'!$AJ245='Hlavní stránka'!BH$1,1,0)</f>
        <v>0</v>
      </c>
      <c r="BO241" s="5">
        <f>IF('Tabulka klientů 2023'!$AM245='Hlavní stránka'!BH$1,1,0)</f>
        <v>0</v>
      </c>
      <c r="BP241" s="5">
        <f>IF('Tabulka klientů 2023'!$AP245='Hlavní stránka'!BH$1,1,0)</f>
        <v>0</v>
      </c>
      <c r="BQ241" s="5">
        <f>IF('Tabulka klientů 2023'!$AS245='Hlavní stránka'!BH$1,1,0)</f>
        <v>0</v>
      </c>
      <c r="BR241" s="5">
        <f>IF('Tabulka klientů 2023'!$AV245='Hlavní stránka'!BH$1,1,0)</f>
        <v>0</v>
      </c>
      <c r="BS241" s="5">
        <f t="shared" si="4"/>
        <v>0</v>
      </c>
      <c r="BT241" s="2">
        <f t="shared" si="16"/>
        <v>0</v>
      </c>
      <c r="BU241" s="5">
        <f>IF('Tabulka klientů 2023'!$R245='Hlavní stránka'!BU$1,1,0)</f>
        <v>0</v>
      </c>
      <c r="BV241" s="5">
        <f>IF('Tabulka klientů 2023'!$U245='Hlavní stránka'!BU$1,1,0)</f>
        <v>0</v>
      </c>
      <c r="BW241" s="5">
        <f>IF('Tabulka klientů 2023'!$X245='Hlavní stránka'!BU$1,1,0)</f>
        <v>0</v>
      </c>
      <c r="BX241" s="5">
        <f>IF('Tabulka klientů 2023'!$AA245='Hlavní stránka'!BU$1,1,0)</f>
        <v>0</v>
      </c>
      <c r="BY241" s="5">
        <f>IF('Tabulka klientů 2023'!$AD245='Hlavní stránka'!BU$1,1,0)</f>
        <v>0</v>
      </c>
      <c r="BZ241" s="5">
        <f>IF('Tabulka klientů 2023'!$AG245='Hlavní stránka'!BU$1,1,0)</f>
        <v>0</v>
      </c>
      <c r="CA241" s="5">
        <f>IF('Tabulka klientů 2023'!$AJ245='Hlavní stránka'!BU$1,1,0)</f>
        <v>0</v>
      </c>
      <c r="CB241" s="5">
        <f>IF('Tabulka klientů 2023'!$AM245='Hlavní stránka'!BU$1,1,0)</f>
        <v>0</v>
      </c>
      <c r="CC241" s="5">
        <f>IF('Tabulka klientů 2023'!$AP245='Hlavní stránka'!BU$1,1,0)</f>
        <v>0</v>
      </c>
      <c r="CD241" s="5">
        <f>IF('Tabulka klientů 2023'!$AS245='Hlavní stránka'!BU$1,1,0)</f>
        <v>0</v>
      </c>
      <c r="CE241" s="5">
        <f>IF('Tabulka klientů 2023'!$AV245='Hlavní stránka'!BU$1,1,0)</f>
        <v>0</v>
      </c>
      <c r="CF241" s="5">
        <f t="shared" si="5"/>
        <v>0</v>
      </c>
      <c r="CG241" s="2">
        <f t="shared" si="17"/>
        <v>0</v>
      </c>
      <c r="CH241" s="5">
        <f>IF('Tabulka klientů 2023'!$R245='Hlavní stránka'!CH$1,1,0)</f>
        <v>0</v>
      </c>
      <c r="CI241" s="5">
        <f>IF('Tabulka klientů 2023'!$U245='Hlavní stránka'!CH$1,1,0)</f>
        <v>0</v>
      </c>
      <c r="CJ241" s="5">
        <f>IF('Tabulka klientů 2023'!$X245='Hlavní stránka'!CH$1,1,0)</f>
        <v>0</v>
      </c>
      <c r="CK241" s="5">
        <f>IF('Tabulka klientů 2023'!$AA245='Hlavní stránka'!CH$1,1,0)</f>
        <v>0</v>
      </c>
      <c r="CL241" s="5">
        <f>IF('Tabulka klientů 2023'!$AD245='Hlavní stránka'!CH$1,1,0)</f>
        <v>0</v>
      </c>
      <c r="CM241" s="5">
        <f>IF('Tabulka klientů 2023'!$AG245='Hlavní stránka'!CH$1,1,0)</f>
        <v>0</v>
      </c>
      <c r="CN241" s="5">
        <f>IF('Tabulka klientů 2023'!$AJ245='Hlavní stránka'!CH$1,1,0)</f>
        <v>0</v>
      </c>
      <c r="CO241" s="5">
        <f>IF('Tabulka klientů 2023'!$AM245='Hlavní stránka'!CH$1,1,0)</f>
        <v>0</v>
      </c>
      <c r="CP241" s="5">
        <f>IF('Tabulka klientů 2023'!$AP245='Hlavní stránka'!CH$1,1,0)</f>
        <v>0</v>
      </c>
      <c r="CQ241" s="5">
        <f>IF('Tabulka klientů 2023'!$AS245='Hlavní stránka'!CH$1,1,0)</f>
        <v>0</v>
      </c>
      <c r="CR241" s="5">
        <f>IF('Tabulka klientů 2023'!$AV245='Hlavní stránka'!CH$1,1,0)</f>
        <v>0</v>
      </c>
      <c r="CS241" s="5">
        <f t="shared" si="6"/>
        <v>0</v>
      </c>
      <c r="CT241" s="2">
        <f t="shared" si="18"/>
        <v>0</v>
      </c>
      <c r="CU241" s="5">
        <f>IF('Tabulka klientů 2023'!$R245='Hlavní stránka'!CU$1,1,0)</f>
        <v>0</v>
      </c>
      <c r="CV241" s="5">
        <f>IF('Tabulka klientů 2023'!$U245='Hlavní stránka'!CU$1,1,0)</f>
        <v>0</v>
      </c>
      <c r="CW241" s="5">
        <f>IF('Tabulka klientů 2023'!$X245='Hlavní stránka'!CU$1,1,0)</f>
        <v>0</v>
      </c>
      <c r="CX241" s="5">
        <f>IF('Tabulka klientů 2023'!$AA245='Hlavní stránka'!CU$1,1,0)</f>
        <v>0</v>
      </c>
      <c r="CY241" s="5">
        <f>IF('Tabulka klientů 2023'!$AD245='Hlavní stránka'!CU$1,1,0)</f>
        <v>0</v>
      </c>
      <c r="CZ241" s="5">
        <f>IF('Tabulka klientů 2023'!$AG245='Hlavní stránka'!CU$1,1,0)</f>
        <v>0</v>
      </c>
      <c r="DA241" s="5">
        <f>IF('Tabulka klientů 2023'!$AJ245='Hlavní stránka'!CU$1,1,0)</f>
        <v>0</v>
      </c>
      <c r="DB241" s="5">
        <f>IF('Tabulka klientů 2023'!$AM245='Hlavní stránka'!CU$1,1,0)</f>
        <v>0</v>
      </c>
      <c r="DC241" s="5">
        <f>IF('Tabulka klientů 2023'!$AP245='Hlavní stránka'!CU$1,1,0)</f>
        <v>0</v>
      </c>
      <c r="DD241" s="5">
        <f>IF('Tabulka klientů 2023'!$AS245='Hlavní stránka'!CU$1,1,0)</f>
        <v>0</v>
      </c>
      <c r="DE241" s="5">
        <f>IF('Tabulka klientů 2023'!$AV245='Hlavní stránka'!CU$1,1,0)</f>
        <v>0</v>
      </c>
      <c r="DF241" s="5">
        <f t="shared" si="7"/>
        <v>0</v>
      </c>
      <c r="DG241" s="2">
        <f t="shared" si="19"/>
        <v>0</v>
      </c>
      <c r="DH241" s="5">
        <f>IF('Tabulka klientů 2023'!$R245='Hlavní stránka'!DH$1,1,0)</f>
        <v>0</v>
      </c>
      <c r="DI241" s="5">
        <f>IF('Tabulka klientů 2023'!$U245='Hlavní stránka'!DH$1,1,0)</f>
        <v>0</v>
      </c>
      <c r="DJ241" s="5">
        <f>IF('Tabulka klientů 2023'!$X245='Hlavní stránka'!DH$1,1,0)</f>
        <v>0</v>
      </c>
      <c r="DK241" s="5">
        <f>IF('Tabulka klientů 2023'!$AA245='Hlavní stránka'!DH$1,1,0)</f>
        <v>0</v>
      </c>
      <c r="DL241" s="5">
        <f>IF('Tabulka klientů 2023'!$AD245='Hlavní stránka'!DH$1,1,0)</f>
        <v>0</v>
      </c>
      <c r="DM241" s="5">
        <f>IF('Tabulka klientů 2023'!$AG245='Hlavní stránka'!DH$1,1,0)</f>
        <v>0</v>
      </c>
      <c r="DN241" s="5">
        <f>IF('Tabulka klientů 2023'!$AJ245='Hlavní stránka'!DH$1,1,0)</f>
        <v>0</v>
      </c>
      <c r="DO241" s="5">
        <f>IF('Tabulka klientů 2023'!$AM245='Hlavní stránka'!DH$1,1,0)</f>
        <v>0</v>
      </c>
      <c r="DP241" s="5">
        <f>IF('Tabulka klientů 2023'!$AP245='Hlavní stránka'!DH$1,1,0)</f>
        <v>0</v>
      </c>
      <c r="DQ241" s="5">
        <f>IF('Tabulka klientů 2023'!$AS245='Hlavní stránka'!DH$1,1,0)</f>
        <v>0</v>
      </c>
      <c r="DR241" s="5">
        <f>IF('Tabulka klientů 2023'!$AV245='Hlavní stránka'!DH$1,1,0)</f>
        <v>0</v>
      </c>
      <c r="DS241" s="5">
        <f t="shared" si="8"/>
        <v>0</v>
      </c>
      <c r="DT241" s="2">
        <f t="shared" si="20"/>
        <v>0</v>
      </c>
      <c r="DU241" s="5">
        <f>IF('Tabulka klientů 2023'!$R245='Hlavní stránka'!DU$1,1,0)</f>
        <v>0</v>
      </c>
      <c r="DV241" s="5">
        <f>IF('Tabulka klientů 2023'!$U245='Hlavní stránka'!DU$1,1,0)</f>
        <v>0</v>
      </c>
      <c r="DW241" s="5">
        <f>IF('Tabulka klientů 2023'!$X245='Hlavní stránka'!DU$1,1,0)</f>
        <v>0</v>
      </c>
      <c r="DX241" s="5">
        <f>IF('Tabulka klientů 2023'!$AA245='Hlavní stránka'!DU$1,1,0)</f>
        <v>0</v>
      </c>
      <c r="DY241" s="5">
        <f>IF('Tabulka klientů 2023'!$AD245='Hlavní stránka'!DU$1,1,0)</f>
        <v>0</v>
      </c>
      <c r="DZ241" s="5">
        <f>IF('Tabulka klientů 2023'!$AG245='Hlavní stránka'!DU$1,1,0)</f>
        <v>0</v>
      </c>
      <c r="EA241" s="5">
        <f>IF('Tabulka klientů 2023'!$AJ245='Hlavní stránka'!DU$1,1,0)</f>
        <v>0</v>
      </c>
      <c r="EB241" s="5">
        <f>IF('Tabulka klientů 2023'!$AM245='Hlavní stránka'!DU$1,1,0)</f>
        <v>0</v>
      </c>
      <c r="EC241" s="5">
        <f>IF('Tabulka klientů 2023'!$AP245='Hlavní stránka'!DU$1,1,0)</f>
        <v>0</v>
      </c>
      <c r="ED241" s="5">
        <f>IF('Tabulka klientů 2023'!$AS245='Hlavní stránka'!DU$1,1,0)</f>
        <v>0</v>
      </c>
      <c r="EE241" s="5">
        <f>IF('Tabulka klientů 2023'!$AV245='Hlavní stránka'!DU$1,1,0)</f>
        <v>0</v>
      </c>
      <c r="EF241" s="5">
        <f t="shared" si="9"/>
        <v>0</v>
      </c>
      <c r="EG241" s="2">
        <f t="shared" si="21"/>
        <v>0</v>
      </c>
      <c r="EH241" s="5">
        <f>IF('Tabulka klientů 2023'!$R245='Hlavní stránka'!EH$1,1,0)</f>
        <v>0</v>
      </c>
      <c r="EI241" s="5">
        <f>IF('Tabulka klientů 2023'!$U245='Hlavní stránka'!EH$1,1,0)</f>
        <v>0</v>
      </c>
      <c r="EJ241" s="5">
        <f>IF('Tabulka klientů 2023'!$X245='Hlavní stránka'!EH$1,1,0)</f>
        <v>0</v>
      </c>
      <c r="EK241" s="5">
        <f>IF('Tabulka klientů 2023'!$AA245='Hlavní stránka'!EH$1,1,0)</f>
        <v>0</v>
      </c>
      <c r="EL241" s="5">
        <f>IF('Tabulka klientů 2023'!$AD245='Hlavní stránka'!EH$1,1,0)</f>
        <v>0</v>
      </c>
      <c r="EM241" s="5">
        <f>IF('Tabulka klientů 2023'!$AG245='Hlavní stránka'!EH$1,1,0)</f>
        <v>0</v>
      </c>
      <c r="EN241" s="5">
        <f>IF('Tabulka klientů 2023'!$AJ245='Hlavní stránka'!EH$1,1,0)</f>
        <v>0</v>
      </c>
      <c r="EO241" s="5">
        <f>IF('Tabulka klientů 2023'!$AM245='Hlavní stránka'!EH$1,1,0)</f>
        <v>0</v>
      </c>
      <c r="EP241" s="5">
        <f>IF('Tabulka klientů 2023'!$AP245='Hlavní stránka'!EH$1,1,0)</f>
        <v>0</v>
      </c>
      <c r="EQ241" s="5">
        <f>IF('Tabulka klientů 2023'!$AS245='Hlavní stránka'!EH$1,1,0)</f>
        <v>0</v>
      </c>
      <c r="ER241" s="5">
        <f>IF('Tabulka klientů 2023'!$AV245='Hlavní stránka'!EH$1,1,0)</f>
        <v>0</v>
      </c>
      <c r="ES241" s="5">
        <f t="shared" si="10"/>
        <v>0</v>
      </c>
      <c r="ET241" s="2">
        <f t="shared" si="22"/>
        <v>0</v>
      </c>
      <c r="EU241" s="5">
        <f>IF('Tabulka klientů 2023'!$R245='Hlavní stránka'!EU$1,1,0)</f>
        <v>0</v>
      </c>
      <c r="EV241" s="5">
        <f>IF('Tabulka klientů 2023'!$U245='Hlavní stránka'!EU$1,1,0)</f>
        <v>0</v>
      </c>
      <c r="EW241" s="5">
        <f>IF('Tabulka klientů 2023'!$X245='Hlavní stránka'!EU$1,1,0)</f>
        <v>0</v>
      </c>
      <c r="EX241" s="5">
        <f>IF('Tabulka klientů 2023'!$AA245='Hlavní stránka'!EU$1,1,0)</f>
        <v>0</v>
      </c>
      <c r="EY241" s="5">
        <f>IF('Tabulka klientů 2023'!$AD245='Hlavní stránka'!EU$1,1,0)</f>
        <v>0</v>
      </c>
      <c r="EZ241" s="5">
        <f>IF('Tabulka klientů 2023'!$AG245='Hlavní stránka'!EU$1,1,0)</f>
        <v>0</v>
      </c>
      <c r="FA241" s="5">
        <f>IF('Tabulka klientů 2023'!$AJ245='Hlavní stránka'!EU$1,1,0)</f>
        <v>0</v>
      </c>
      <c r="FB241" s="5">
        <f>IF('Tabulka klientů 2023'!$AM245='Hlavní stránka'!EU$1,1,0)</f>
        <v>0</v>
      </c>
      <c r="FC241" s="5">
        <f>IF('Tabulka klientů 2023'!$AP245='Hlavní stránka'!EU$1,1,0)</f>
        <v>0</v>
      </c>
      <c r="FD241" s="5">
        <f>IF('Tabulka klientů 2023'!$AS245='Hlavní stránka'!EU$1,1,0)</f>
        <v>0</v>
      </c>
      <c r="FE241" s="5">
        <f>IF('Tabulka klientů 2023'!$AV245='Hlavní stránka'!EU$1,1,0)</f>
        <v>0</v>
      </c>
      <c r="FF241" s="5">
        <f t="shared" si="11"/>
        <v>0</v>
      </c>
      <c r="FG241" s="2">
        <f t="shared" si="23"/>
        <v>0</v>
      </c>
    </row>
    <row r="242" spans="1:163" ht="1.5" hidden="1" customHeight="1" x14ac:dyDescent="0.25">
      <c r="A242" s="4"/>
      <c r="B242" s="4"/>
      <c r="C242" s="4"/>
      <c r="D242" s="4"/>
      <c r="E242" s="4"/>
      <c r="F242" s="4"/>
      <c r="G242" s="4"/>
      <c r="H242" s="5">
        <f>IF('Tabulka klientů 2023'!$R246='Hlavní stránka'!$H$1,1,0)</f>
        <v>0</v>
      </c>
      <c r="I242" s="5">
        <f>IF('Tabulka klientů 2023'!$U246='Hlavní stránka'!$H$1,1,0)</f>
        <v>0</v>
      </c>
      <c r="J242" s="5">
        <f>IF('Tabulka klientů 2023'!$X246='Hlavní stránka'!$H$1,1,0)</f>
        <v>0</v>
      </c>
      <c r="K242" s="5">
        <f>IF('Tabulka klientů 2023'!$AA246='Hlavní stránka'!$H$1,1,0)</f>
        <v>0</v>
      </c>
      <c r="L242" s="5">
        <f>IF('Tabulka klientů 2023'!$AD246='Hlavní stránka'!$H$1,1,0)</f>
        <v>0</v>
      </c>
      <c r="M242" s="5">
        <f>IF('Tabulka klientů 2023'!$AG246='Hlavní stránka'!$H$1,1,0)</f>
        <v>0</v>
      </c>
      <c r="N242" s="5">
        <f>IF('Tabulka klientů 2023'!$AJ246='Hlavní stránka'!$H$1,1,0)</f>
        <v>0</v>
      </c>
      <c r="O242" s="5">
        <f>IF('Tabulka klientů 2023'!$AM246='Hlavní stránka'!$H$1,1,0)</f>
        <v>0</v>
      </c>
      <c r="P242" s="5">
        <f>IF('Tabulka klientů 2023'!$AP246='Hlavní stránka'!$H$1,1,0)</f>
        <v>0</v>
      </c>
      <c r="Q242" s="5">
        <f>IF('Tabulka klientů 2023'!$AS246='Hlavní stránka'!$H$1,1,0)</f>
        <v>0</v>
      </c>
      <c r="R242" s="5">
        <f>IF('Tabulka klientů 2023'!$AV246='Hlavní stránka'!$H$1,1,0)</f>
        <v>0</v>
      </c>
      <c r="S242" s="5">
        <f t="shared" si="0"/>
        <v>0</v>
      </c>
      <c r="T242" s="2">
        <f t="shared" si="12"/>
        <v>0</v>
      </c>
      <c r="U242" s="5">
        <f>IF('Tabulka klientů 2023'!$R246='Hlavní stránka'!U$1,1,0)</f>
        <v>0</v>
      </c>
      <c r="V242" s="5">
        <f>IF('Tabulka klientů 2023'!$U246='Hlavní stránka'!U$1,1,0)</f>
        <v>0</v>
      </c>
      <c r="W242" s="5">
        <f>IF('Tabulka klientů 2023'!$X246='Hlavní stránka'!U$1,1,0)</f>
        <v>0</v>
      </c>
      <c r="X242" s="5">
        <f>IF('Tabulka klientů 2023'!$AA246='Hlavní stránka'!U$1,1,0)</f>
        <v>0</v>
      </c>
      <c r="Y242" s="5">
        <f>IF('Tabulka klientů 2023'!$AD246='Hlavní stránka'!U$1,1,0)</f>
        <v>0</v>
      </c>
      <c r="Z242" s="5">
        <f>IF('Tabulka klientů 2023'!$AG246='Hlavní stránka'!U$1,1,0)</f>
        <v>0</v>
      </c>
      <c r="AA242" s="5">
        <f>IF('Tabulka klientů 2023'!$AJ246='Hlavní stránka'!U$1,1,0)</f>
        <v>0</v>
      </c>
      <c r="AB242" s="5">
        <f>IF('Tabulka klientů 2023'!$AM246='Hlavní stránka'!U$1,1,0)</f>
        <v>0</v>
      </c>
      <c r="AC242" s="5">
        <f>IF('Tabulka klientů 2023'!$AP246='Hlavní stránka'!U$1,1,0)</f>
        <v>0</v>
      </c>
      <c r="AD242" s="5">
        <f>IF('Tabulka klientů 2023'!$AS246='Hlavní stránka'!U$1,1,0)</f>
        <v>0</v>
      </c>
      <c r="AE242" s="5">
        <f>IF('Tabulka klientů 2023'!$AV246='Hlavní stránka'!U$1,1,0)</f>
        <v>0</v>
      </c>
      <c r="AF242" s="5">
        <f t="shared" si="1"/>
        <v>0</v>
      </c>
      <c r="AG242" s="2">
        <f t="shared" si="13"/>
        <v>0</v>
      </c>
      <c r="AH242" s="5">
        <f>IF('Tabulka klientů 2023'!$R246='Hlavní stránka'!AH$1,1,0)</f>
        <v>0</v>
      </c>
      <c r="AI242" s="5">
        <f>IF('Tabulka klientů 2023'!$U246='Hlavní stránka'!AH$1,1,0)</f>
        <v>0</v>
      </c>
      <c r="AJ242" s="5">
        <f>IF('Tabulka klientů 2023'!$X246='Hlavní stránka'!AH$1,1,0)</f>
        <v>0</v>
      </c>
      <c r="AK242" s="5">
        <f>IF('Tabulka klientů 2023'!$AA246='Hlavní stránka'!AH$1,1,0)</f>
        <v>0</v>
      </c>
      <c r="AL242" s="5">
        <f>IF('Tabulka klientů 2023'!$AD246='Hlavní stránka'!AH$1,1,0)</f>
        <v>0</v>
      </c>
      <c r="AM242" s="5">
        <f>IF('Tabulka klientů 2023'!$AG246='Hlavní stránka'!AH$1,1,0)</f>
        <v>0</v>
      </c>
      <c r="AN242" s="5">
        <f>IF('Tabulka klientů 2023'!$AJ246='Hlavní stránka'!AH$1,1,0)</f>
        <v>0</v>
      </c>
      <c r="AO242" s="5">
        <f>IF('Tabulka klientů 2023'!$AM246='Hlavní stránka'!AH$1,1,0)</f>
        <v>0</v>
      </c>
      <c r="AP242" s="5">
        <f>IF('Tabulka klientů 2023'!$AP246='Hlavní stránka'!AH$1,1,0)</f>
        <v>0</v>
      </c>
      <c r="AQ242" s="5">
        <f>IF('Tabulka klientů 2023'!$AS246='Hlavní stránka'!AH$1,1,0)</f>
        <v>0</v>
      </c>
      <c r="AR242" s="5">
        <f>IF('Tabulka klientů 2023'!$AV246='Hlavní stránka'!AH$1,1,0)</f>
        <v>0</v>
      </c>
      <c r="AS242" s="5">
        <f t="shared" si="2"/>
        <v>0</v>
      </c>
      <c r="AT242" s="2">
        <f t="shared" si="14"/>
        <v>0</v>
      </c>
      <c r="AU242" s="5">
        <f>IF('Tabulka klientů 2023'!$R246='Hlavní stránka'!AU$1,1,0)</f>
        <v>0</v>
      </c>
      <c r="AV242" s="5">
        <f>IF('Tabulka klientů 2023'!$U246='Hlavní stránka'!AU$1,1,0)</f>
        <v>0</v>
      </c>
      <c r="AW242" s="5">
        <f>IF('Tabulka klientů 2023'!$X246='Hlavní stránka'!AU$1,1,0)</f>
        <v>0</v>
      </c>
      <c r="AX242" s="5">
        <f>IF('Tabulka klientů 2023'!$AA246='Hlavní stránka'!AU$1,1,0)</f>
        <v>0</v>
      </c>
      <c r="AY242" s="5">
        <f>IF('Tabulka klientů 2023'!$AD246='Hlavní stránka'!AU$1,1,0)</f>
        <v>0</v>
      </c>
      <c r="AZ242" s="5">
        <f>IF('Tabulka klientů 2023'!$AG246='Hlavní stránka'!AU$1,1,0)</f>
        <v>0</v>
      </c>
      <c r="BA242" s="5">
        <f>IF('Tabulka klientů 2023'!$AJ246='Hlavní stránka'!AU$1,1,0)</f>
        <v>0</v>
      </c>
      <c r="BB242" s="5">
        <f>IF('Tabulka klientů 2023'!$AM246='Hlavní stránka'!AU$1,1,0)</f>
        <v>0</v>
      </c>
      <c r="BC242" s="5">
        <f>IF('Tabulka klientů 2023'!$AP246='Hlavní stránka'!AU$1,1,0)</f>
        <v>0</v>
      </c>
      <c r="BD242" s="5">
        <f>IF('Tabulka klientů 2023'!$AS246='Hlavní stránka'!AU$1,1,0)</f>
        <v>0</v>
      </c>
      <c r="BE242" s="5">
        <f>IF('Tabulka klientů 2023'!$AV246='Hlavní stránka'!AU$1,1,0)</f>
        <v>0</v>
      </c>
      <c r="BF242" s="5">
        <f t="shared" si="3"/>
        <v>0</v>
      </c>
      <c r="BG242" s="2">
        <f t="shared" si="15"/>
        <v>0</v>
      </c>
      <c r="BH242" s="5">
        <f>IF('Tabulka klientů 2023'!$R246='Hlavní stránka'!BH$1,1,0)</f>
        <v>0</v>
      </c>
      <c r="BI242" s="5">
        <f>IF('Tabulka klientů 2023'!$U246='Hlavní stránka'!BH$1,1,0)</f>
        <v>0</v>
      </c>
      <c r="BJ242" s="5">
        <f>IF('Tabulka klientů 2023'!$X246='Hlavní stránka'!BH$1,1,0)</f>
        <v>0</v>
      </c>
      <c r="BK242" s="5">
        <f>IF('Tabulka klientů 2023'!$AA246='Hlavní stránka'!BH$1,1,0)</f>
        <v>0</v>
      </c>
      <c r="BL242" s="5">
        <f>IF('Tabulka klientů 2023'!$AD246='Hlavní stránka'!BH$1,1,0)</f>
        <v>0</v>
      </c>
      <c r="BM242" s="5">
        <f>IF('Tabulka klientů 2023'!$AG246='Hlavní stránka'!BH$1,1,0)</f>
        <v>0</v>
      </c>
      <c r="BN242" s="5">
        <f>IF('Tabulka klientů 2023'!$AJ246='Hlavní stránka'!BH$1,1,0)</f>
        <v>0</v>
      </c>
      <c r="BO242" s="5">
        <f>IF('Tabulka klientů 2023'!$AM246='Hlavní stránka'!BH$1,1,0)</f>
        <v>0</v>
      </c>
      <c r="BP242" s="5">
        <f>IF('Tabulka klientů 2023'!$AP246='Hlavní stránka'!BH$1,1,0)</f>
        <v>0</v>
      </c>
      <c r="BQ242" s="5">
        <f>IF('Tabulka klientů 2023'!$AS246='Hlavní stránka'!BH$1,1,0)</f>
        <v>0</v>
      </c>
      <c r="BR242" s="5">
        <f>IF('Tabulka klientů 2023'!$AV246='Hlavní stránka'!BH$1,1,0)</f>
        <v>0</v>
      </c>
      <c r="BS242" s="5">
        <f t="shared" si="4"/>
        <v>0</v>
      </c>
      <c r="BT242" s="2">
        <f t="shared" si="16"/>
        <v>0</v>
      </c>
      <c r="BU242" s="5">
        <f>IF('Tabulka klientů 2023'!$R246='Hlavní stránka'!BU$1,1,0)</f>
        <v>0</v>
      </c>
      <c r="BV242" s="5">
        <f>IF('Tabulka klientů 2023'!$U246='Hlavní stránka'!BU$1,1,0)</f>
        <v>0</v>
      </c>
      <c r="BW242" s="5">
        <f>IF('Tabulka klientů 2023'!$X246='Hlavní stránka'!BU$1,1,0)</f>
        <v>0</v>
      </c>
      <c r="BX242" s="5">
        <f>IF('Tabulka klientů 2023'!$AA246='Hlavní stránka'!BU$1,1,0)</f>
        <v>0</v>
      </c>
      <c r="BY242" s="5">
        <f>IF('Tabulka klientů 2023'!$AD246='Hlavní stránka'!BU$1,1,0)</f>
        <v>0</v>
      </c>
      <c r="BZ242" s="5">
        <f>IF('Tabulka klientů 2023'!$AG246='Hlavní stránka'!BU$1,1,0)</f>
        <v>0</v>
      </c>
      <c r="CA242" s="5">
        <f>IF('Tabulka klientů 2023'!$AJ246='Hlavní stránka'!BU$1,1,0)</f>
        <v>0</v>
      </c>
      <c r="CB242" s="5">
        <f>IF('Tabulka klientů 2023'!$AM246='Hlavní stránka'!BU$1,1,0)</f>
        <v>0</v>
      </c>
      <c r="CC242" s="5">
        <f>IF('Tabulka klientů 2023'!$AP246='Hlavní stránka'!BU$1,1,0)</f>
        <v>0</v>
      </c>
      <c r="CD242" s="5">
        <f>IF('Tabulka klientů 2023'!$AS246='Hlavní stránka'!BU$1,1,0)</f>
        <v>0</v>
      </c>
      <c r="CE242" s="5">
        <f>IF('Tabulka klientů 2023'!$AV246='Hlavní stránka'!BU$1,1,0)</f>
        <v>0</v>
      </c>
      <c r="CF242" s="5">
        <f t="shared" si="5"/>
        <v>0</v>
      </c>
      <c r="CG242" s="2">
        <f t="shared" si="17"/>
        <v>0</v>
      </c>
      <c r="CH242" s="5">
        <f>IF('Tabulka klientů 2023'!$R246='Hlavní stránka'!CH$1,1,0)</f>
        <v>0</v>
      </c>
      <c r="CI242" s="5">
        <f>IF('Tabulka klientů 2023'!$U246='Hlavní stránka'!CH$1,1,0)</f>
        <v>0</v>
      </c>
      <c r="CJ242" s="5">
        <f>IF('Tabulka klientů 2023'!$X246='Hlavní stránka'!CH$1,1,0)</f>
        <v>0</v>
      </c>
      <c r="CK242" s="5">
        <f>IF('Tabulka klientů 2023'!$AA246='Hlavní stránka'!CH$1,1,0)</f>
        <v>0</v>
      </c>
      <c r="CL242" s="5">
        <f>IF('Tabulka klientů 2023'!$AD246='Hlavní stránka'!CH$1,1,0)</f>
        <v>0</v>
      </c>
      <c r="CM242" s="5">
        <f>IF('Tabulka klientů 2023'!$AG246='Hlavní stránka'!CH$1,1,0)</f>
        <v>0</v>
      </c>
      <c r="CN242" s="5">
        <f>IF('Tabulka klientů 2023'!$AJ246='Hlavní stránka'!CH$1,1,0)</f>
        <v>0</v>
      </c>
      <c r="CO242" s="5">
        <f>IF('Tabulka klientů 2023'!$AM246='Hlavní stránka'!CH$1,1,0)</f>
        <v>0</v>
      </c>
      <c r="CP242" s="5">
        <f>IF('Tabulka klientů 2023'!$AP246='Hlavní stránka'!CH$1,1,0)</f>
        <v>0</v>
      </c>
      <c r="CQ242" s="5">
        <f>IF('Tabulka klientů 2023'!$AS246='Hlavní stránka'!CH$1,1,0)</f>
        <v>0</v>
      </c>
      <c r="CR242" s="5">
        <f>IF('Tabulka klientů 2023'!$AV246='Hlavní stránka'!CH$1,1,0)</f>
        <v>0</v>
      </c>
      <c r="CS242" s="5">
        <f t="shared" si="6"/>
        <v>0</v>
      </c>
      <c r="CT242" s="2">
        <f t="shared" si="18"/>
        <v>0</v>
      </c>
      <c r="CU242" s="5">
        <f>IF('Tabulka klientů 2023'!$R246='Hlavní stránka'!CU$1,1,0)</f>
        <v>0</v>
      </c>
      <c r="CV242" s="5">
        <f>IF('Tabulka klientů 2023'!$U246='Hlavní stránka'!CU$1,1,0)</f>
        <v>0</v>
      </c>
      <c r="CW242" s="5">
        <f>IF('Tabulka klientů 2023'!$X246='Hlavní stránka'!CU$1,1,0)</f>
        <v>0</v>
      </c>
      <c r="CX242" s="5">
        <f>IF('Tabulka klientů 2023'!$AA246='Hlavní stránka'!CU$1,1,0)</f>
        <v>0</v>
      </c>
      <c r="CY242" s="5">
        <f>IF('Tabulka klientů 2023'!$AD246='Hlavní stránka'!CU$1,1,0)</f>
        <v>0</v>
      </c>
      <c r="CZ242" s="5">
        <f>IF('Tabulka klientů 2023'!$AG246='Hlavní stránka'!CU$1,1,0)</f>
        <v>0</v>
      </c>
      <c r="DA242" s="5">
        <f>IF('Tabulka klientů 2023'!$AJ246='Hlavní stránka'!CU$1,1,0)</f>
        <v>0</v>
      </c>
      <c r="DB242" s="5">
        <f>IF('Tabulka klientů 2023'!$AM246='Hlavní stránka'!CU$1,1,0)</f>
        <v>0</v>
      </c>
      <c r="DC242" s="5">
        <f>IF('Tabulka klientů 2023'!$AP246='Hlavní stránka'!CU$1,1,0)</f>
        <v>0</v>
      </c>
      <c r="DD242" s="5">
        <f>IF('Tabulka klientů 2023'!$AS246='Hlavní stránka'!CU$1,1,0)</f>
        <v>0</v>
      </c>
      <c r="DE242" s="5">
        <f>IF('Tabulka klientů 2023'!$AV246='Hlavní stránka'!CU$1,1,0)</f>
        <v>0</v>
      </c>
      <c r="DF242" s="5">
        <f t="shared" si="7"/>
        <v>0</v>
      </c>
      <c r="DG242" s="2">
        <f t="shared" si="19"/>
        <v>0</v>
      </c>
      <c r="DH242" s="5">
        <f>IF('Tabulka klientů 2023'!$R246='Hlavní stránka'!DH$1,1,0)</f>
        <v>0</v>
      </c>
      <c r="DI242" s="5">
        <f>IF('Tabulka klientů 2023'!$U246='Hlavní stránka'!DH$1,1,0)</f>
        <v>0</v>
      </c>
      <c r="DJ242" s="5">
        <f>IF('Tabulka klientů 2023'!$X246='Hlavní stránka'!DH$1,1,0)</f>
        <v>0</v>
      </c>
      <c r="DK242" s="5">
        <f>IF('Tabulka klientů 2023'!$AA246='Hlavní stránka'!DH$1,1,0)</f>
        <v>0</v>
      </c>
      <c r="DL242" s="5">
        <f>IF('Tabulka klientů 2023'!$AD246='Hlavní stránka'!DH$1,1,0)</f>
        <v>0</v>
      </c>
      <c r="DM242" s="5">
        <f>IF('Tabulka klientů 2023'!$AG246='Hlavní stránka'!DH$1,1,0)</f>
        <v>0</v>
      </c>
      <c r="DN242" s="5">
        <f>IF('Tabulka klientů 2023'!$AJ246='Hlavní stránka'!DH$1,1,0)</f>
        <v>0</v>
      </c>
      <c r="DO242" s="5">
        <f>IF('Tabulka klientů 2023'!$AM246='Hlavní stránka'!DH$1,1,0)</f>
        <v>0</v>
      </c>
      <c r="DP242" s="5">
        <f>IF('Tabulka klientů 2023'!$AP246='Hlavní stránka'!DH$1,1,0)</f>
        <v>0</v>
      </c>
      <c r="DQ242" s="5">
        <f>IF('Tabulka klientů 2023'!$AS246='Hlavní stránka'!DH$1,1,0)</f>
        <v>0</v>
      </c>
      <c r="DR242" s="5">
        <f>IF('Tabulka klientů 2023'!$AV246='Hlavní stránka'!DH$1,1,0)</f>
        <v>0</v>
      </c>
      <c r="DS242" s="5">
        <f t="shared" si="8"/>
        <v>0</v>
      </c>
      <c r="DT242" s="2">
        <f t="shared" si="20"/>
        <v>0</v>
      </c>
      <c r="DU242" s="5">
        <f>IF('Tabulka klientů 2023'!$R246='Hlavní stránka'!DU$1,1,0)</f>
        <v>0</v>
      </c>
      <c r="DV242" s="5">
        <f>IF('Tabulka klientů 2023'!$U246='Hlavní stránka'!DU$1,1,0)</f>
        <v>0</v>
      </c>
      <c r="DW242" s="5">
        <f>IF('Tabulka klientů 2023'!$X246='Hlavní stránka'!DU$1,1,0)</f>
        <v>0</v>
      </c>
      <c r="DX242" s="5">
        <f>IF('Tabulka klientů 2023'!$AA246='Hlavní stránka'!DU$1,1,0)</f>
        <v>0</v>
      </c>
      <c r="DY242" s="5">
        <f>IF('Tabulka klientů 2023'!$AD246='Hlavní stránka'!DU$1,1,0)</f>
        <v>0</v>
      </c>
      <c r="DZ242" s="5">
        <f>IF('Tabulka klientů 2023'!$AG246='Hlavní stránka'!DU$1,1,0)</f>
        <v>0</v>
      </c>
      <c r="EA242" s="5">
        <f>IF('Tabulka klientů 2023'!$AJ246='Hlavní stránka'!DU$1,1,0)</f>
        <v>0</v>
      </c>
      <c r="EB242" s="5">
        <f>IF('Tabulka klientů 2023'!$AM246='Hlavní stránka'!DU$1,1,0)</f>
        <v>0</v>
      </c>
      <c r="EC242" s="5">
        <f>IF('Tabulka klientů 2023'!$AP246='Hlavní stránka'!DU$1,1,0)</f>
        <v>0</v>
      </c>
      <c r="ED242" s="5">
        <f>IF('Tabulka klientů 2023'!$AS246='Hlavní stránka'!DU$1,1,0)</f>
        <v>0</v>
      </c>
      <c r="EE242" s="5">
        <f>IF('Tabulka klientů 2023'!$AV246='Hlavní stránka'!DU$1,1,0)</f>
        <v>0</v>
      </c>
      <c r="EF242" s="5">
        <f t="shared" si="9"/>
        <v>0</v>
      </c>
      <c r="EG242" s="2">
        <f t="shared" si="21"/>
        <v>0</v>
      </c>
      <c r="EH242" s="5">
        <f>IF('Tabulka klientů 2023'!$R246='Hlavní stránka'!EH$1,1,0)</f>
        <v>0</v>
      </c>
      <c r="EI242" s="5">
        <f>IF('Tabulka klientů 2023'!$U246='Hlavní stránka'!EH$1,1,0)</f>
        <v>0</v>
      </c>
      <c r="EJ242" s="5">
        <f>IF('Tabulka klientů 2023'!$X246='Hlavní stránka'!EH$1,1,0)</f>
        <v>0</v>
      </c>
      <c r="EK242" s="5">
        <f>IF('Tabulka klientů 2023'!$AA246='Hlavní stránka'!EH$1,1,0)</f>
        <v>0</v>
      </c>
      <c r="EL242" s="5">
        <f>IF('Tabulka klientů 2023'!$AD246='Hlavní stránka'!EH$1,1,0)</f>
        <v>0</v>
      </c>
      <c r="EM242" s="5">
        <f>IF('Tabulka klientů 2023'!$AG246='Hlavní stránka'!EH$1,1,0)</f>
        <v>0</v>
      </c>
      <c r="EN242" s="5">
        <f>IF('Tabulka klientů 2023'!$AJ246='Hlavní stránka'!EH$1,1,0)</f>
        <v>0</v>
      </c>
      <c r="EO242" s="5">
        <f>IF('Tabulka klientů 2023'!$AM246='Hlavní stránka'!EH$1,1,0)</f>
        <v>0</v>
      </c>
      <c r="EP242" s="5">
        <f>IF('Tabulka klientů 2023'!$AP246='Hlavní stránka'!EH$1,1,0)</f>
        <v>0</v>
      </c>
      <c r="EQ242" s="5">
        <f>IF('Tabulka klientů 2023'!$AS246='Hlavní stránka'!EH$1,1,0)</f>
        <v>0</v>
      </c>
      <c r="ER242" s="5">
        <f>IF('Tabulka klientů 2023'!$AV246='Hlavní stránka'!EH$1,1,0)</f>
        <v>0</v>
      </c>
      <c r="ES242" s="5">
        <f t="shared" si="10"/>
        <v>0</v>
      </c>
      <c r="ET242" s="2">
        <f t="shared" si="22"/>
        <v>0</v>
      </c>
      <c r="EU242" s="5">
        <f>IF('Tabulka klientů 2023'!$R246='Hlavní stránka'!EU$1,1,0)</f>
        <v>0</v>
      </c>
      <c r="EV242" s="5">
        <f>IF('Tabulka klientů 2023'!$U246='Hlavní stránka'!EU$1,1,0)</f>
        <v>0</v>
      </c>
      <c r="EW242" s="5">
        <f>IF('Tabulka klientů 2023'!$X246='Hlavní stránka'!EU$1,1,0)</f>
        <v>0</v>
      </c>
      <c r="EX242" s="5">
        <f>IF('Tabulka klientů 2023'!$AA246='Hlavní stránka'!EU$1,1,0)</f>
        <v>0</v>
      </c>
      <c r="EY242" s="5">
        <f>IF('Tabulka klientů 2023'!$AD246='Hlavní stránka'!EU$1,1,0)</f>
        <v>0</v>
      </c>
      <c r="EZ242" s="5">
        <f>IF('Tabulka klientů 2023'!$AG246='Hlavní stránka'!EU$1,1,0)</f>
        <v>0</v>
      </c>
      <c r="FA242" s="5">
        <f>IF('Tabulka klientů 2023'!$AJ246='Hlavní stránka'!EU$1,1,0)</f>
        <v>0</v>
      </c>
      <c r="FB242" s="5">
        <f>IF('Tabulka klientů 2023'!$AM246='Hlavní stránka'!EU$1,1,0)</f>
        <v>0</v>
      </c>
      <c r="FC242" s="5">
        <f>IF('Tabulka klientů 2023'!$AP246='Hlavní stránka'!EU$1,1,0)</f>
        <v>0</v>
      </c>
      <c r="FD242" s="5">
        <f>IF('Tabulka klientů 2023'!$AS246='Hlavní stránka'!EU$1,1,0)</f>
        <v>0</v>
      </c>
      <c r="FE242" s="5">
        <f>IF('Tabulka klientů 2023'!$AV246='Hlavní stránka'!EU$1,1,0)</f>
        <v>0</v>
      </c>
      <c r="FF242" s="5">
        <f t="shared" si="11"/>
        <v>0</v>
      </c>
      <c r="FG242" s="2">
        <f t="shared" si="23"/>
        <v>0</v>
      </c>
    </row>
    <row r="243" spans="1:163" ht="1.5" hidden="1" customHeight="1" x14ac:dyDescent="0.25">
      <c r="A243" s="4"/>
      <c r="B243" s="4"/>
      <c r="C243" s="4"/>
      <c r="D243" s="4"/>
      <c r="E243" s="4"/>
      <c r="F243" s="4"/>
      <c r="G243" s="4"/>
      <c r="H243" s="5">
        <f>IF('Tabulka klientů 2023'!$R247='Hlavní stránka'!$H$1,1,0)</f>
        <v>0</v>
      </c>
      <c r="I243" s="5">
        <f>IF('Tabulka klientů 2023'!$U247='Hlavní stránka'!$H$1,1,0)</f>
        <v>0</v>
      </c>
      <c r="J243" s="5">
        <f>IF('Tabulka klientů 2023'!$X247='Hlavní stránka'!$H$1,1,0)</f>
        <v>0</v>
      </c>
      <c r="K243" s="5">
        <f>IF('Tabulka klientů 2023'!$AA247='Hlavní stránka'!$H$1,1,0)</f>
        <v>0</v>
      </c>
      <c r="L243" s="5">
        <f>IF('Tabulka klientů 2023'!$AD247='Hlavní stránka'!$H$1,1,0)</f>
        <v>0</v>
      </c>
      <c r="M243" s="5">
        <f>IF('Tabulka klientů 2023'!$AG247='Hlavní stránka'!$H$1,1,0)</f>
        <v>0</v>
      </c>
      <c r="N243" s="5">
        <f>IF('Tabulka klientů 2023'!$AJ247='Hlavní stránka'!$H$1,1,0)</f>
        <v>0</v>
      </c>
      <c r="O243" s="5">
        <f>IF('Tabulka klientů 2023'!$AM247='Hlavní stránka'!$H$1,1,0)</f>
        <v>0</v>
      </c>
      <c r="P243" s="5">
        <f>IF('Tabulka klientů 2023'!$AP247='Hlavní stránka'!$H$1,1,0)</f>
        <v>0</v>
      </c>
      <c r="Q243" s="5">
        <f>IF('Tabulka klientů 2023'!$AS247='Hlavní stránka'!$H$1,1,0)</f>
        <v>0</v>
      </c>
      <c r="R243" s="5">
        <f>IF('Tabulka klientů 2023'!$AV247='Hlavní stránka'!$H$1,1,0)</f>
        <v>0</v>
      </c>
      <c r="S243" s="5">
        <f t="shared" si="0"/>
        <v>0</v>
      </c>
      <c r="T243" s="2">
        <f t="shared" si="12"/>
        <v>0</v>
      </c>
      <c r="U243" s="5">
        <f>IF('Tabulka klientů 2023'!$R247='Hlavní stránka'!U$1,1,0)</f>
        <v>0</v>
      </c>
      <c r="V243" s="5">
        <f>IF('Tabulka klientů 2023'!$U247='Hlavní stránka'!U$1,1,0)</f>
        <v>0</v>
      </c>
      <c r="W243" s="5">
        <f>IF('Tabulka klientů 2023'!$X247='Hlavní stránka'!U$1,1,0)</f>
        <v>0</v>
      </c>
      <c r="X243" s="5">
        <f>IF('Tabulka klientů 2023'!$AA247='Hlavní stránka'!U$1,1,0)</f>
        <v>0</v>
      </c>
      <c r="Y243" s="5">
        <f>IF('Tabulka klientů 2023'!$AD247='Hlavní stránka'!U$1,1,0)</f>
        <v>0</v>
      </c>
      <c r="Z243" s="5">
        <f>IF('Tabulka klientů 2023'!$AG247='Hlavní stránka'!U$1,1,0)</f>
        <v>0</v>
      </c>
      <c r="AA243" s="5">
        <f>IF('Tabulka klientů 2023'!$AJ247='Hlavní stránka'!U$1,1,0)</f>
        <v>0</v>
      </c>
      <c r="AB243" s="5">
        <f>IF('Tabulka klientů 2023'!$AM247='Hlavní stránka'!U$1,1,0)</f>
        <v>0</v>
      </c>
      <c r="AC243" s="5">
        <f>IF('Tabulka klientů 2023'!$AP247='Hlavní stránka'!U$1,1,0)</f>
        <v>0</v>
      </c>
      <c r="AD243" s="5">
        <f>IF('Tabulka klientů 2023'!$AS247='Hlavní stránka'!U$1,1,0)</f>
        <v>0</v>
      </c>
      <c r="AE243" s="5">
        <f>IF('Tabulka klientů 2023'!$AV247='Hlavní stránka'!U$1,1,0)</f>
        <v>0</v>
      </c>
      <c r="AF243" s="5">
        <f t="shared" si="1"/>
        <v>0</v>
      </c>
      <c r="AG243" s="2">
        <f t="shared" si="13"/>
        <v>0</v>
      </c>
      <c r="AH243" s="5">
        <f>IF('Tabulka klientů 2023'!$R247='Hlavní stránka'!AH$1,1,0)</f>
        <v>0</v>
      </c>
      <c r="AI243" s="5">
        <f>IF('Tabulka klientů 2023'!$U247='Hlavní stránka'!AH$1,1,0)</f>
        <v>0</v>
      </c>
      <c r="AJ243" s="5">
        <f>IF('Tabulka klientů 2023'!$X247='Hlavní stránka'!AH$1,1,0)</f>
        <v>0</v>
      </c>
      <c r="AK243" s="5">
        <f>IF('Tabulka klientů 2023'!$AA247='Hlavní stránka'!AH$1,1,0)</f>
        <v>0</v>
      </c>
      <c r="AL243" s="5">
        <f>IF('Tabulka klientů 2023'!$AD247='Hlavní stránka'!AH$1,1,0)</f>
        <v>0</v>
      </c>
      <c r="AM243" s="5">
        <f>IF('Tabulka klientů 2023'!$AG247='Hlavní stránka'!AH$1,1,0)</f>
        <v>0</v>
      </c>
      <c r="AN243" s="5">
        <f>IF('Tabulka klientů 2023'!$AJ247='Hlavní stránka'!AH$1,1,0)</f>
        <v>0</v>
      </c>
      <c r="AO243" s="5">
        <f>IF('Tabulka klientů 2023'!$AM247='Hlavní stránka'!AH$1,1,0)</f>
        <v>0</v>
      </c>
      <c r="AP243" s="5">
        <f>IF('Tabulka klientů 2023'!$AP247='Hlavní stránka'!AH$1,1,0)</f>
        <v>0</v>
      </c>
      <c r="AQ243" s="5">
        <f>IF('Tabulka klientů 2023'!$AS247='Hlavní stránka'!AH$1,1,0)</f>
        <v>0</v>
      </c>
      <c r="AR243" s="5">
        <f>IF('Tabulka klientů 2023'!$AV247='Hlavní stránka'!AH$1,1,0)</f>
        <v>0</v>
      </c>
      <c r="AS243" s="5">
        <f t="shared" si="2"/>
        <v>0</v>
      </c>
      <c r="AT243" s="2">
        <f t="shared" si="14"/>
        <v>0</v>
      </c>
      <c r="AU243" s="5">
        <f>IF('Tabulka klientů 2023'!$R247='Hlavní stránka'!AU$1,1,0)</f>
        <v>0</v>
      </c>
      <c r="AV243" s="5">
        <f>IF('Tabulka klientů 2023'!$U247='Hlavní stránka'!AU$1,1,0)</f>
        <v>0</v>
      </c>
      <c r="AW243" s="5">
        <f>IF('Tabulka klientů 2023'!$X247='Hlavní stránka'!AU$1,1,0)</f>
        <v>0</v>
      </c>
      <c r="AX243" s="5">
        <f>IF('Tabulka klientů 2023'!$AA247='Hlavní stránka'!AU$1,1,0)</f>
        <v>0</v>
      </c>
      <c r="AY243" s="5">
        <f>IF('Tabulka klientů 2023'!$AD247='Hlavní stránka'!AU$1,1,0)</f>
        <v>0</v>
      </c>
      <c r="AZ243" s="5">
        <f>IF('Tabulka klientů 2023'!$AG247='Hlavní stránka'!AU$1,1,0)</f>
        <v>0</v>
      </c>
      <c r="BA243" s="5">
        <f>IF('Tabulka klientů 2023'!$AJ247='Hlavní stránka'!AU$1,1,0)</f>
        <v>0</v>
      </c>
      <c r="BB243" s="5">
        <f>IF('Tabulka klientů 2023'!$AM247='Hlavní stránka'!AU$1,1,0)</f>
        <v>0</v>
      </c>
      <c r="BC243" s="5">
        <f>IF('Tabulka klientů 2023'!$AP247='Hlavní stránka'!AU$1,1,0)</f>
        <v>0</v>
      </c>
      <c r="BD243" s="5">
        <f>IF('Tabulka klientů 2023'!$AS247='Hlavní stránka'!AU$1,1,0)</f>
        <v>0</v>
      </c>
      <c r="BE243" s="5">
        <f>IF('Tabulka klientů 2023'!$AV247='Hlavní stránka'!AU$1,1,0)</f>
        <v>0</v>
      </c>
      <c r="BF243" s="5">
        <f t="shared" si="3"/>
        <v>0</v>
      </c>
      <c r="BG243" s="2">
        <f t="shared" si="15"/>
        <v>0</v>
      </c>
      <c r="BH243" s="5">
        <f>IF('Tabulka klientů 2023'!$R247='Hlavní stránka'!BH$1,1,0)</f>
        <v>0</v>
      </c>
      <c r="BI243" s="5">
        <f>IF('Tabulka klientů 2023'!$U247='Hlavní stránka'!BH$1,1,0)</f>
        <v>0</v>
      </c>
      <c r="BJ243" s="5">
        <f>IF('Tabulka klientů 2023'!$X247='Hlavní stránka'!BH$1,1,0)</f>
        <v>0</v>
      </c>
      <c r="BK243" s="5">
        <f>IF('Tabulka klientů 2023'!$AA247='Hlavní stránka'!BH$1,1,0)</f>
        <v>0</v>
      </c>
      <c r="BL243" s="5">
        <f>IF('Tabulka klientů 2023'!$AD247='Hlavní stránka'!BH$1,1,0)</f>
        <v>0</v>
      </c>
      <c r="BM243" s="5">
        <f>IF('Tabulka klientů 2023'!$AG247='Hlavní stránka'!BH$1,1,0)</f>
        <v>0</v>
      </c>
      <c r="BN243" s="5">
        <f>IF('Tabulka klientů 2023'!$AJ247='Hlavní stránka'!BH$1,1,0)</f>
        <v>0</v>
      </c>
      <c r="BO243" s="5">
        <f>IF('Tabulka klientů 2023'!$AM247='Hlavní stránka'!BH$1,1,0)</f>
        <v>0</v>
      </c>
      <c r="BP243" s="5">
        <f>IF('Tabulka klientů 2023'!$AP247='Hlavní stránka'!BH$1,1,0)</f>
        <v>0</v>
      </c>
      <c r="BQ243" s="5">
        <f>IF('Tabulka klientů 2023'!$AS247='Hlavní stránka'!BH$1,1,0)</f>
        <v>0</v>
      </c>
      <c r="BR243" s="5">
        <f>IF('Tabulka klientů 2023'!$AV247='Hlavní stránka'!BH$1,1,0)</f>
        <v>0</v>
      </c>
      <c r="BS243" s="5">
        <f t="shared" si="4"/>
        <v>0</v>
      </c>
      <c r="BT243" s="2">
        <f t="shared" si="16"/>
        <v>0</v>
      </c>
      <c r="BU243" s="5">
        <f>IF('Tabulka klientů 2023'!$R247='Hlavní stránka'!BU$1,1,0)</f>
        <v>0</v>
      </c>
      <c r="BV243" s="5">
        <f>IF('Tabulka klientů 2023'!$U247='Hlavní stránka'!BU$1,1,0)</f>
        <v>0</v>
      </c>
      <c r="BW243" s="5">
        <f>IF('Tabulka klientů 2023'!$X247='Hlavní stránka'!BU$1,1,0)</f>
        <v>0</v>
      </c>
      <c r="BX243" s="5">
        <f>IF('Tabulka klientů 2023'!$AA247='Hlavní stránka'!BU$1,1,0)</f>
        <v>0</v>
      </c>
      <c r="BY243" s="5">
        <f>IF('Tabulka klientů 2023'!$AD247='Hlavní stránka'!BU$1,1,0)</f>
        <v>0</v>
      </c>
      <c r="BZ243" s="5">
        <f>IF('Tabulka klientů 2023'!$AG247='Hlavní stránka'!BU$1,1,0)</f>
        <v>0</v>
      </c>
      <c r="CA243" s="5">
        <f>IF('Tabulka klientů 2023'!$AJ247='Hlavní stránka'!BU$1,1,0)</f>
        <v>0</v>
      </c>
      <c r="CB243" s="5">
        <f>IF('Tabulka klientů 2023'!$AM247='Hlavní stránka'!BU$1,1,0)</f>
        <v>0</v>
      </c>
      <c r="CC243" s="5">
        <f>IF('Tabulka klientů 2023'!$AP247='Hlavní stránka'!BU$1,1,0)</f>
        <v>0</v>
      </c>
      <c r="CD243" s="5">
        <f>IF('Tabulka klientů 2023'!$AS247='Hlavní stránka'!BU$1,1,0)</f>
        <v>0</v>
      </c>
      <c r="CE243" s="5">
        <f>IF('Tabulka klientů 2023'!$AV247='Hlavní stránka'!BU$1,1,0)</f>
        <v>0</v>
      </c>
      <c r="CF243" s="5">
        <f t="shared" si="5"/>
        <v>0</v>
      </c>
      <c r="CG243" s="2">
        <f t="shared" si="17"/>
        <v>0</v>
      </c>
      <c r="CH243" s="5">
        <f>IF('Tabulka klientů 2023'!$R247='Hlavní stránka'!CH$1,1,0)</f>
        <v>0</v>
      </c>
      <c r="CI243" s="5">
        <f>IF('Tabulka klientů 2023'!$U247='Hlavní stránka'!CH$1,1,0)</f>
        <v>0</v>
      </c>
      <c r="CJ243" s="5">
        <f>IF('Tabulka klientů 2023'!$X247='Hlavní stránka'!CH$1,1,0)</f>
        <v>0</v>
      </c>
      <c r="CK243" s="5">
        <f>IF('Tabulka klientů 2023'!$AA247='Hlavní stránka'!CH$1,1,0)</f>
        <v>0</v>
      </c>
      <c r="CL243" s="5">
        <f>IF('Tabulka klientů 2023'!$AD247='Hlavní stránka'!CH$1,1,0)</f>
        <v>0</v>
      </c>
      <c r="CM243" s="5">
        <f>IF('Tabulka klientů 2023'!$AG247='Hlavní stránka'!CH$1,1,0)</f>
        <v>0</v>
      </c>
      <c r="CN243" s="5">
        <f>IF('Tabulka klientů 2023'!$AJ247='Hlavní stránka'!CH$1,1,0)</f>
        <v>0</v>
      </c>
      <c r="CO243" s="5">
        <f>IF('Tabulka klientů 2023'!$AM247='Hlavní stránka'!CH$1,1,0)</f>
        <v>0</v>
      </c>
      <c r="CP243" s="5">
        <f>IF('Tabulka klientů 2023'!$AP247='Hlavní stránka'!CH$1,1,0)</f>
        <v>0</v>
      </c>
      <c r="CQ243" s="5">
        <f>IF('Tabulka klientů 2023'!$AS247='Hlavní stránka'!CH$1,1,0)</f>
        <v>0</v>
      </c>
      <c r="CR243" s="5">
        <f>IF('Tabulka klientů 2023'!$AV247='Hlavní stránka'!CH$1,1,0)</f>
        <v>0</v>
      </c>
      <c r="CS243" s="5">
        <f t="shared" si="6"/>
        <v>0</v>
      </c>
      <c r="CT243" s="2">
        <f t="shared" si="18"/>
        <v>0</v>
      </c>
      <c r="CU243" s="5">
        <f>IF('Tabulka klientů 2023'!$R247='Hlavní stránka'!CU$1,1,0)</f>
        <v>0</v>
      </c>
      <c r="CV243" s="5">
        <f>IF('Tabulka klientů 2023'!$U247='Hlavní stránka'!CU$1,1,0)</f>
        <v>0</v>
      </c>
      <c r="CW243" s="5">
        <f>IF('Tabulka klientů 2023'!$X247='Hlavní stránka'!CU$1,1,0)</f>
        <v>0</v>
      </c>
      <c r="CX243" s="5">
        <f>IF('Tabulka klientů 2023'!$AA247='Hlavní stránka'!CU$1,1,0)</f>
        <v>0</v>
      </c>
      <c r="CY243" s="5">
        <f>IF('Tabulka klientů 2023'!$AD247='Hlavní stránka'!CU$1,1,0)</f>
        <v>0</v>
      </c>
      <c r="CZ243" s="5">
        <f>IF('Tabulka klientů 2023'!$AG247='Hlavní stránka'!CU$1,1,0)</f>
        <v>0</v>
      </c>
      <c r="DA243" s="5">
        <f>IF('Tabulka klientů 2023'!$AJ247='Hlavní stránka'!CU$1,1,0)</f>
        <v>0</v>
      </c>
      <c r="DB243" s="5">
        <f>IF('Tabulka klientů 2023'!$AM247='Hlavní stránka'!CU$1,1,0)</f>
        <v>0</v>
      </c>
      <c r="DC243" s="5">
        <f>IF('Tabulka klientů 2023'!$AP247='Hlavní stránka'!CU$1,1,0)</f>
        <v>0</v>
      </c>
      <c r="DD243" s="5">
        <f>IF('Tabulka klientů 2023'!$AS247='Hlavní stránka'!CU$1,1,0)</f>
        <v>0</v>
      </c>
      <c r="DE243" s="5">
        <f>IF('Tabulka klientů 2023'!$AV247='Hlavní stránka'!CU$1,1,0)</f>
        <v>0</v>
      </c>
      <c r="DF243" s="5">
        <f t="shared" si="7"/>
        <v>0</v>
      </c>
      <c r="DG243" s="2">
        <f t="shared" si="19"/>
        <v>0</v>
      </c>
      <c r="DH243" s="5">
        <f>IF('Tabulka klientů 2023'!$R247='Hlavní stránka'!DH$1,1,0)</f>
        <v>0</v>
      </c>
      <c r="DI243" s="5">
        <f>IF('Tabulka klientů 2023'!$U247='Hlavní stránka'!DH$1,1,0)</f>
        <v>0</v>
      </c>
      <c r="DJ243" s="5">
        <f>IF('Tabulka klientů 2023'!$X247='Hlavní stránka'!DH$1,1,0)</f>
        <v>0</v>
      </c>
      <c r="DK243" s="5">
        <f>IF('Tabulka klientů 2023'!$AA247='Hlavní stránka'!DH$1,1,0)</f>
        <v>0</v>
      </c>
      <c r="DL243" s="5">
        <f>IF('Tabulka klientů 2023'!$AD247='Hlavní stránka'!DH$1,1,0)</f>
        <v>0</v>
      </c>
      <c r="DM243" s="5">
        <f>IF('Tabulka klientů 2023'!$AG247='Hlavní stránka'!DH$1,1,0)</f>
        <v>0</v>
      </c>
      <c r="DN243" s="5">
        <f>IF('Tabulka klientů 2023'!$AJ247='Hlavní stránka'!DH$1,1,0)</f>
        <v>0</v>
      </c>
      <c r="DO243" s="5">
        <f>IF('Tabulka klientů 2023'!$AM247='Hlavní stránka'!DH$1,1,0)</f>
        <v>0</v>
      </c>
      <c r="DP243" s="5">
        <f>IF('Tabulka klientů 2023'!$AP247='Hlavní stránka'!DH$1,1,0)</f>
        <v>0</v>
      </c>
      <c r="DQ243" s="5">
        <f>IF('Tabulka klientů 2023'!$AS247='Hlavní stránka'!DH$1,1,0)</f>
        <v>0</v>
      </c>
      <c r="DR243" s="5">
        <f>IF('Tabulka klientů 2023'!$AV247='Hlavní stránka'!DH$1,1,0)</f>
        <v>0</v>
      </c>
      <c r="DS243" s="5">
        <f t="shared" si="8"/>
        <v>0</v>
      </c>
      <c r="DT243" s="2">
        <f t="shared" si="20"/>
        <v>0</v>
      </c>
      <c r="DU243" s="5">
        <f>IF('Tabulka klientů 2023'!$R247='Hlavní stránka'!DU$1,1,0)</f>
        <v>0</v>
      </c>
      <c r="DV243" s="5">
        <f>IF('Tabulka klientů 2023'!$U247='Hlavní stránka'!DU$1,1,0)</f>
        <v>0</v>
      </c>
      <c r="DW243" s="5">
        <f>IF('Tabulka klientů 2023'!$X247='Hlavní stránka'!DU$1,1,0)</f>
        <v>0</v>
      </c>
      <c r="DX243" s="5">
        <f>IF('Tabulka klientů 2023'!$AA247='Hlavní stránka'!DU$1,1,0)</f>
        <v>0</v>
      </c>
      <c r="DY243" s="5">
        <f>IF('Tabulka klientů 2023'!$AD247='Hlavní stránka'!DU$1,1,0)</f>
        <v>0</v>
      </c>
      <c r="DZ243" s="5">
        <f>IF('Tabulka klientů 2023'!$AG247='Hlavní stránka'!DU$1,1,0)</f>
        <v>0</v>
      </c>
      <c r="EA243" s="5">
        <f>IF('Tabulka klientů 2023'!$AJ247='Hlavní stránka'!DU$1,1,0)</f>
        <v>0</v>
      </c>
      <c r="EB243" s="5">
        <f>IF('Tabulka klientů 2023'!$AM247='Hlavní stránka'!DU$1,1,0)</f>
        <v>0</v>
      </c>
      <c r="EC243" s="5">
        <f>IF('Tabulka klientů 2023'!$AP247='Hlavní stránka'!DU$1,1,0)</f>
        <v>0</v>
      </c>
      <c r="ED243" s="5">
        <f>IF('Tabulka klientů 2023'!$AS247='Hlavní stránka'!DU$1,1,0)</f>
        <v>0</v>
      </c>
      <c r="EE243" s="5">
        <f>IF('Tabulka klientů 2023'!$AV247='Hlavní stránka'!DU$1,1,0)</f>
        <v>0</v>
      </c>
      <c r="EF243" s="5">
        <f t="shared" si="9"/>
        <v>0</v>
      </c>
      <c r="EG243" s="2">
        <f t="shared" si="21"/>
        <v>0</v>
      </c>
      <c r="EH243" s="5">
        <f>IF('Tabulka klientů 2023'!$R247='Hlavní stránka'!EH$1,1,0)</f>
        <v>0</v>
      </c>
      <c r="EI243" s="5">
        <f>IF('Tabulka klientů 2023'!$U247='Hlavní stránka'!EH$1,1,0)</f>
        <v>0</v>
      </c>
      <c r="EJ243" s="5">
        <f>IF('Tabulka klientů 2023'!$X247='Hlavní stránka'!EH$1,1,0)</f>
        <v>0</v>
      </c>
      <c r="EK243" s="5">
        <f>IF('Tabulka klientů 2023'!$AA247='Hlavní stránka'!EH$1,1,0)</f>
        <v>0</v>
      </c>
      <c r="EL243" s="5">
        <f>IF('Tabulka klientů 2023'!$AD247='Hlavní stránka'!EH$1,1,0)</f>
        <v>0</v>
      </c>
      <c r="EM243" s="5">
        <f>IF('Tabulka klientů 2023'!$AG247='Hlavní stránka'!EH$1,1,0)</f>
        <v>0</v>
      </c>
      <c r="EN243" s="5">
        <f>IF('Tabulka klientů 2023'!$AJ247='Hlavní stránka'!EH$1,1,0)</f>
        <v>0</v>
      </c>
      <c r="EO243" s="5">
        <f>IF('Tabulka klientů 2023'!$AM247='Hlavní stránka'!EH$1,1,0)</f>
        <v>0</v>
      </c>
      <c r="EP243" s="5">
        <f>IF('Tabulka klientů 2023'!$AP247='Hlavní stránka'!EH$1,1,0)</f>
        <v>0</v>
      </c>
      <c r="EQ243" s="5">
        <f>IF('Tabulka klientů 2023'!$AS247='Hlavní stránka'!EH$1,1,0)</f>
        <v>0</v>
      </c>
      <c r="ER243" s="5">
        <f>IF('Tabulka klientů 2023'!$AV247='Hlavní stránka'!EH$1,1,0)</f>
        <v>0</v>
      </c>
      <c r="ES243" s="5">
        <f t="shared" si="10"/>
        <v>0</v>
      </c>
      <c r="ET243" s="2">
        <f t="shared" si="22"/>
        <v>0</v>
      </c>
      <c r="EU243" s="5">
        <f>IF('Tabulka klientů 2023'!$R247='Hlavní stránka'!EU$1,1,0)</f>
        <v>0</v>
      </c>
      <c r="EV243" s="5">
        <f>IF('Tabulka klientů 2023'!$U247='Hlavní stránka'!EU$1,1,0)</f>
        <v>0</v>
      </c>
      <c r="EW243" s="5">
        <f>IF('Tabulka klientů 2023'!$X247='Hlavní stránka'!EU$1,1,0)</f>
        <v>0</v>
      </c>
      <c r="EX243" s="5">
        <f>IF('Tabulka klientů 2023'!$AA247='Hlavní stránka'!EU$1,1,0)</f>
        <v>0</v>
      </c>
      <c r="EY243" s="5">
        <f>IF('Tabulka klientů 2023'!$AD247='Hlavní stránka'!EU$1,1,0)</f>
        <v>0</v>
      </c>
      <c r="EZ243" s="5">
        <f>IF('Tabulka klientů 2023'!$AG247='Hlavní stránka'!EU$1,1,0)</f>
        <v>0</v>
      </c>
      <c r="FA243" s="5">
        <f>IF('Tabulka klientů 2023'!$AJ247='Hlavní stránka'!EU$1,1,0)</f>
        <v>0</v>
      </c>
      <c r="FB243" s="5">
        <f>IF('Tabulka klientů 2023'!$AM247='Hlavní stránka'!EU$1,1,0)</f>
        <v>0</v>
      </c>
      <c r="FC243" s="5">
        <f>IF('Tabulka klientů 2023'!$AP247='Hlavní stránka'!EU$1,1,0)</f>
        <v>0</v>
      </c>
      <c r="FD243" s="5">
        <f>IF('Tabulka klientů 2023'!$AS247='Hlavní stránka'!EU$1,1,0)</f>
        <v>0</v>
      </c>
      <c r="FE243" s="5">
        <f>IF('Tabulka klientů 2023'!$AV247='Hlavní stránka'!EU$1,1,0)</f>
        <v>0</v>
      </c>
      <c r="FF243" s="5">
        <f t="shared" si="11"/>
        <v>0</v>
      </c>
      <c r="FG243" s="2">
        <f t="shared" si="23"/>
        <v>0</v>
      </c>
    </row>
    <row r="244" spans="1:163" ht="1.5" hidden="1" customHeight="1" x14ac:dyDescent="0.25">
      <c r="A244" s="4"/>
      <c r="B244" s="4"/>
      <c r="C244" s="4"/>
      <c r="D244" s="4"/>
      <c r="E244" s="4"/>
      <c r="F244" s="4"/>
      <c r="G244" s="4"/>
      <c r="H244" s="5">
        <f>IF('Tabulka klientů 2023'!$R248='Hlavní stránka'!$H$1,1,0)</f>
        <v>0</v>
      </c>
      <c r="I244" s="5">
        <f>IF('Tabulka klientů 2023'!$U248='Hlavní stránka'!$H$1,1,0)</f>
        <v>0</v>
      </c>
      <c r="J244" s="5">
        <f>IF('Tabulka klientů 2023'!$X248='Hlavní stránka'!$H$1,1,0)</f>
        <v>0</v>
      </c>
      <c r="K244" s="5">
        <f>IF('Tabulka klientů 2023'!$AA248='Hlavní stránka'!$H$1,1,0)</f>
        <v>0</v>
      </c>
      <c r="L244" s="5">
        <f>IF('Tabulka klientů 2023'!$AD248='Hlavní stránka'!$H$1,1,0)</f>
        <v>0</v>
      </c>
      <c r="M244" s="5">
        <f>IF('Tabulka klientů 2023'!$AG248='Hlavní stránka'!$H$1,1,0)</f>
        <v>0</v>
      </c>
      <c r="N244" s="5">
        <f>IF('Tabulka klientů 2023'!$AJ248='Hlavní stránka'!$H$1,1,0)</f>
        <v>0</v>
      </c>
      <c r="O244" s="5">
        <f>IF('Tabulka klientů 2023'!$AM248='Hlavní stránka'!$H$1,1,0)</f>
        <v>0</v>
      </c>
      <c r="P244" s="5">
        <f>IF('Tabulka klientů 2023'!$AP248='Hlavní stránka'!$H$1,1,0)</f>
        <v>0</v>
      </c>
      <c r="Q244" s="5">
        <f>IF('Tabulka klientů 2023'!$AS248='Hlavní stránka'!$H$1,1,0)</f>
        <v>0</v>
      </c>
      <c r="R244" s="5">
        <f>IF('Tabulka klientů 2023'!$AV248='Hlavní stránka'!$H$1,1,0)</f>
        <v>0</v>
      </c>
      <c r="S244" s="5">
        <f t="shared" si="0"/>
        <v>0</v>
      </c>
      <c r="T244" s="2">
        <f t="shared" si="12"/>
        <v>0</v>
      </c>
      <c r="U244" s="5">
        <f>IF('Tabulka klientů 2023'!$R248='Hlavní stránka'!U$1,1,0)</f>
        <v>0</v>
      </c>
      <c r="V244" s="5">
        <f>IF('Tabulka klientů 2023'!$U248='Hlavní stránka'!U$1,1,0)</f>
        <v>0</v>
      </c>
      <c r="W244" s="5">
        <f>IF('Tabulka klientů 2023'!$X248='Hlavní stránka'!U$1,1,0)</f>
        <v>0</v>
      </c>
      <c r="X244" s="5">
        <f>IF('Tabulka klientů 2023'!$AA248='Hlavní stránka'!U$1,1,0)</f>
        <v>0</v>
      </c>
      <c r="Y244" s="5">
        <f>IF('Tabulka klientů 2023'!$AD248='Hlavní stránka'!U$1,1,0)</f>
        <v>0</v>
      </c>
      <c r="Z244" s="5">
        <f>IF('Tabulka klientů 2023'!$AG248='Hlavní stránka'!U$1,1,0)</f>
        <v>0</v>
      </c>
      <c r="AA244" s="5">
        <f>IF('Tabulka klientů 2023'!$AJ248='Hlavní stránka'!U$1,1,0)</f>
        <v>0</v>
      </c>
      <c r="AB244" s="5">
        <f>IF('Tabulka klientů 2023'!$AM248='Hlavní stránka'!U$1,1,0)</f>
        <v>0</v>
      </c>
      <c r="AC244" s="5">
        <f>IF('Tabulka klientů 2023'!$AP248='Hlavní stránka'!U$1,1,0)</f>
        <v>0</v>
      </c>
      <c r="AD244" s="5">
        <f>IF('Tabulka klientů 2023'!$AS248='Hlavní stránka'!U$1,1,0)</f>
        <v>0</v>
      </c>
      <c r="AE244" s="5">
        <f>IF('Tabulka klientů 2023'!$AV248='Hlavní stránka'!U$1,1,0)</f>
        <v>0</v>
      </c>
      <c r="AF244" s="5">
        <f t="shared" si="1"/>
        <v>0</v>
      </c>
      <c r="AG244" s="2">
        <f t="shared" si="13"/>
        <v>0</v>
      </c>
      <c r="AH244" s="5">
        <f>IF('Tabulka klientů 2023'!$R248='Hlavní stránka'!AH$1,1,0)</f>
        <v>0</v>
      </c>
      <c r="AI244" s="5">
        <f>IF('Tabulka klientů 2023'!$U248='Hlavní stránka'!AH$1,1,0)</f>
        <v>0</v>
      </c>
      <c r="AJ244" s="5">
        <f>IF('Tabulka klientů 2023'!$X248='Hlavní stránka'!AH$1,1,0)</f>
        <v>0</v>
      </c>
      <c r="AK244" s="5">
        <f>IF('Tabulka klientů 2023'!$AA248='Hlavní stránka'!AH$1,1,0)</f>
        <v>0</v>
      </c>
      <c r="AL244" s="5">
        <f>IF('Tabulka klientů 2023'!$AD248='Hlavní stránka'!AH$1,1,0)</f>
        <v>0</v>
      </c>
      <c r="AM244" s="5">
        <f>IF('Tabulka klientů 2023'!$AG248='Hlavní stránka'!AH$1,1,0)</f>
        <v>0</v>
      </c>
      <c r="AN244" s="5">
        <f>IF('Tabulka klientů 2023'!$AJ248='Hlavní stránka'!AH$1,1,0)</f>
        <v>0</v>
      </c>
      <c r="AO244" s="5">
        <f>IF('Tabulka klientů 2023'!$AM248='Hlavní stránka'!AH$1,1,0)</f>
        <v>0</v>
      </c>
      <c r="AP244" s="5">
        <f>IF('Tabulka klientů 2023'!$AP248='Hlavní stránka'!AH$1,1,0)</f>
        <v>0</v>
      </c>
      <c r="AQ244" s="5">
        <f>IF('Tabulka klientů 2023'!$AS248='Hlavní stránka'!AH$1,1,0)</f>
        <v>0</v>
      </c>
      <c r="AR244" s="5">
        <f>IF('Tabulka klientů 2023'!$AV248='Hlavní stránka'!AH$1,1,0)</f>
        <v>0</v>
      </c>
      <c r="AS244" s="5">
        <f t="shared" si="2"/>
        <v>0</v>
      </c>
      <c r="AT244" s="2">
        <f t="shared" si="14"/>
        <v>0</v>
      </c>
      <c r="AU244" s="5">
        <f>IF('Tabulka klientů 2023'!$R248='Hlavní stránka'!AU$1,1,0)</f>
        <v>0</v>
      </c>
      <c r="AV244" s="5">
        <f>IF('Tabulka klientů 2023'!$U248='Hlavní stránka'!AU$1,1,0)</f>
        <v>0</v>
      </c>
      <c r="AW244" s="5">
        <f>IF('Tabulka klientů 2023'!$X248='Hlavní stránka'!AU$1,1,0)</f>
        <v>0</v>
      </c>
      <c r="AX244" s="5">
        <f>IF('Tabulka klientů 2023'!$AA248='Hlavní stránka'!AU$1,1,0)</f>
        <v>0</v>
      </c>
      <c r="AY244" s="5">
        <f>IF('Tabulka klientů 2023'!$AD248='Hlavní stránka'!AU$1,1,0)</f>
        <v>0</v>
      </c>
      <c r="AZ244" s="5">
        <f>IF('Tabulka klientů 2023'!$AG248='Hlavní stránka'!AU$1,1,0)</f>
        <v>0</v>
      </c>
      <c r="BA244" s="5">
        <f>IF('Tabulka klientů 2023'!$AJ248='Hlavní stránka'!AU$1,1,0)</f>
        <v>0</v>
      </c>
      <c r="BB244" s="5">
        <f>IF('Tabulka klientů 2023'!$AM248='Hlavní stránka'!AU$1,1,0)</f>
        <v>0</v>
      </c>
      <c r="BC244" s="5">
        <f>IF('Tabulka klientů 2023'!$AP248='Hlavní stránka'!AU$1,1,0)</f>
        <v>0</v>
      </c>
      <c r="BD244" s="5">
        <f>IF('Tabulka klientů 2023'!$AS248='Hlavní stránka'!AU$1,1,0)</f>
        <v>0</v>
      </c>
      <c r="BE244" s="5">
        <f>IF('Tabulka klientů 2023'!$AV248='Hlavní stránka'!AU$1,1,0)</f>
        <v>0</v>
      </c>
      <c r="BF244" s="5">
        <f t="shared" si="3"/>
        <v>0</v>
      </c>
      <c r="BG244" s="2">
        <f t="shared" si="15"/>
        <v>0</v>
      </c>
      <c r="BH244" s="5">
        <f>IF('Tabulka klientů 2023'!$R248='Hlavní stránka'!BH$1,1,0)</f>
        <v>0</v>
      </c>
      <c r="BI244" s="5">
        <f>IF('Tabulka klientů 2023'!$U248='Hlavní stránka'!BH$1,1,0)</f>
        <v>0</v>
      </c>
      <c r="BJ244" s="5">
        <f>IF('Tabulka klientů 2023'!$X248='Hlavní stránka'!BH$1,1,0)</f>
        <v>0</v>
      </c>
      <c r="BK244" s="5">
        <f>IF('Tabulka klientů 2023'!$AA248='Hlavní stránka'!BH$1,1,0)</f>
        <v>0</v>
      </c>
      <c r="BL244" s="5">
        <f>IF('Tabulka klientů 2023'!$AD248='Hlavní stránka'!BH$1,1,0)</f>
        <v>0</v>
      </c>
      <c r="BM244" s="5">
        <f>IF('Tabulka klientů 2023'!$AG248='Hlavní stránka'!BH$1,1,0)</f>
        <v>0</v>
      </c>
      <c r="BN244" s="5">
        <f>IF('Tabulka klientů 2023'!$AJ248='Hlavní stránka'!BH$1,1,0)</f>
        <v>0</v>
      </c>
      <c r="BO244" s="5">
        <f>IF('Tabulka klientů 2023'!$AM248='Hlavní stránka'!BH$1,1,0)</f>
        <v>0</v>
      </c>
      <c r="BP244" s="5">
        <f>IF('Tabulka klientů 2023'!$AP248='Hlavní stránka'!BH$1,1,0)</f>
        <v>0</v>
      </c>
      <c r="BQ244" s="5">
        <f>IF('Tabulka klientů 2023'!$AS248='Hlavní stránka'!BH$1,1,0)</f>
        <v>0</v>
      </c>
      <c r="BR244" s="5">
        <f>IF('Tabulka klientů 2023'!$AV248='Hlavní stránka'!BH$1,1,0)</f>
        <v>0</v>
      </c>
      <c r="BS244" s="5">
        <f t="shared" si="4"/>
        <v>0</v>
      </c>
      <c r="BT244" s="2">
        <f t="shared" si="16"/>
        <v>0</v>
      </c>
      <c r="BU244" s="5">
        <f>IF('Tabulka klientů 2023'!$R248='Hlavní stránka'!BU$1,1,0)</f>
        <v>0</v>
      </c>
      <c r="BV244" s="5">
        <f>IF('Tabulka klientů 2023'!$U248='Hlavní stránka'!BU$1,1,0)</f>
        <v>0</v>
      </c>
      <c r="BW244" s="5">
        <f>IF('Tabulka klientů 2023'!$X248='Hlavní stránka'!BU$1,1,0)</f>
        <v>0</v>
      </c>
      <c r="BX244" s="5">
        <f>IF('Tabulka klientů 2023'!$AA248='Hlavní stránka'!BU$1,1,0)</f>
        <v>0</v>
      </c>
      <c r="BY244" s="5">
        <f>IF('Tabulka klientů 2023'!$AD248='Hlavní stránka'!BU$1,1,0)</f>
        <v>0</v>
      </c>
      <c r="BZ244" s="5">
        <f>IF('Tabulka klientů 2023'!$AG248='Hlavní stránka'!BU$1,1,0)</f>
        <v>0</v>
      </c>
      <c r="CA244" s="5">
        <f>IF('Tabulka klientů 2023'!$AJ248='Hlavní stránka'!BU$1,1,0)</f>
        <v>0</v>
      </c>
      <c r="CB244" s="5">
        <f>IF('Tabulka klientů 2023'!$AM248='Hlavní stránka'!BU$1,1,0)</f>
        <v>0</v>
      </c>
      <c r="CC244" s="5">
        <f>IF('Tabulka klientů 2023'!$AP248='Hlavní stránka'!BU$1,1,0)</f>
        <v>0</v>
      </c>
      <c r="CD244" s="5">
        <f>IF('Tabulka klientů 2023'!$AS248='Hlavní stránka'!BU$1,1,0)</f>
        <v>0</v>
      </c>
      <c r="CE244" s="5">
        <f>IF('Tabulka klientů 2023'!$AV248='Hlavní stránka'!BU$1,1,0)</f>
        <v>0</v>
      </c>
      <c r="CF244" s="5">
        <f t="shared" si="5"/>
        <v>0</v>
      </c>
      <c r="CG244" s="2">
        <f t="shared" si="17"/>
        <v>0</v>
      </c>
      <c r="CH244" s="5">
        <f>IF('Tabulka klientů 2023'!$R248='Hlavní stránka'!CH$1,1,0)</f>
        <v>0</v>
      </c>
      <c r="CI244" s="5">
        <f>IF('Tabulka klientů 2023'!$U248='Hlavní stránka'!CH$1,1,0)</f>
        <v>0</v>
      </c>
      <c r="CJ244" s="5">
        <f>IF('Tabulka klientů 2023'!$X248='Hlavní stránka'!CH$1,1,0)</f>
        <v>0</v>
      </c>
      <c r="CK244" s="5">
        <f>IF('Tabulka klientů 2023'!$AA248='Hlavní stránka'!CH$1,1,0)</f>
        <v>0</v>
      </c>
      <c r="CL244" s="5">
        <f>IF('Tabulka klientů 2023'!$AD248='Hlavní stránka'!CH$1,1,0)</f>
        <v>0</v>
      </c>
      <c r="CM244" s="5">
        <f>IF('Tabulka klientů 2023'!$AG248='Hlavní stránka'!CH$1,1,0)</f>
        <v>0</v>
      </c>
      <c r="CN244" s="5">
        <f>IF('Tabulka klientů 2023'!$AJ248='Hlavní stránka'!CH$1,1,0)</f>
        <v>0</v>
      </c>
      <c r="CO244" s="5">
        <f>IF('Tabulka klientů 2023'!$AM248='Hlavní stránka'!CH$1,1,0)</f>
        <v>0</v>
      </c>
      <c r="CP244" s="5">
        <f>IF('Tabulka klientů 2023'!$AP248='Hlavní stránka'!CH$1,1,0)</f>
        <v>0</v>
      </c>
      <c r="CQ244" s="5">
        <f>IF('Tabulka klientů 2023'!$AS248='Hlavní stránka'!CH$1,1,0)</f>
        <v>0</v>
      </c>
      <c r="CR244" s="5">
        <f>IF('Tabulka klientů 2023'!$AV248='Hlavní stránka'!CH$1,1,0)</f>
        <v>0</v>
      </c>
      <c r="CS244" s="5">
        <f t="shared" si="6"/>
        <v>0</v>
      </c>
      <c r="CT244" s="2">
        <f t="shared" si="18"/>
        <v>0</v>
      </c>
      <c r="CU244" s="5">
        <f>IF('Tabulka klientů 2023'!$R248='Hlavní stránka'!CU$1,1,0)</f>
        <v>0</v>
      </c>
      <c r="CV244" s="5">
        <f>IF('Tabulka klientů 2023'!$U248='Hlavní stránka'!CU$1,1,0)</f>
        <v>0</v>
      </c>
      <c r="CW244" s="5">
        <f>IF('Tabulka klientů 2023'!$X248='Hlavní stránka'!CU$1,1,0)</f>
        <v>0</v>
      </c>
      <c r="CX244" s="5">
        <f>IF('Tabulka klientů 2023'!$AA248='Hlavní stránka'!CU$1,1,0)</f>
        <v>0</v>
      </c>
      <c r="CY244" s="5">
        <f>IF('Tabulka klientů 2023'!$AD248='Hlavní stránka'!CU$1,1,0)</f>
        <v>0</v>
      </c>
      <c r="CZ244" s="5">
        <f>IF('Tabulka klientů 2023'!$AG248='Hlavní stránka'!CU$1,1,0)</f>
        <v>0</v>
      </c>
      <c r="DA244" s="5">
        <f>IF('Tabulka klientů 2023'!$AJ248='Hlavní stránka'!CU$1,1,0)</f>
        <v>0</v>
      </c>
      <c r="DB244" s="5">
        <f>IF('Tabulka klientů 2023'!$AM248='Hlavní stránka'!CU$1,1,0)</f>
        <v>0</v>
      </c>
      <c r="DC244" s="5">
        <f>IF('Tabulka klientů 2023'!$AP248='Hlavní stránka'!CU$1,1,0)</f>
        <v>0</v>
      </c>
      <c r="DD244" s="5">
        <f>IF('Tabulka klientů 2023'!$AS248='Hlavní stránka'!CU$1,1,0)</f>
        <v>0</v>
      </c>
      <c r="DE244" s="5">
        <f>IF('Tabulka klientů 2023'!$AV248='Hlavní stránka'!CU$1,1,0)</f>
        <v>0</v>
      </c>
      <c r="DF244" s="5">
        <f t="shared" si="7"/>
        <v>0</v>
      </c>
      <c r="DG244" s="2">
        <f t="shared" si="19"/>
        <v>0</v>
      </c>
      <c r="DH244" s="5">
        <f>IF('Tabulka klientů 2023'!$R248='Hlavní stránka'!DH$1,1,0)</f>
        <v>0</v>
      </c>
      <c r="DI244" s="5">
        <f>IF('Tabulka klientů 2023'!$U248='Hlavní stránka'!DH$1,1,0)</f>
        <v>0</v>
      </c>
      <c r="DJ244" s="5">
        <f>IF('Tabulka klientů 2023'!$X248='Hlavní stránka'!DH$1,1,0)</f>
        <v>0</v>
      </c>
      <c r="DK244" s="5">
        <f>IF('Tabulka klientů 2023'!$AA248='Hlavní stránka'!DH$1,1,0)</f>
        <v>0</v>
      </c>
      <c r="DL244" s="5">
        <f>IF('Tabulka klientů 2023'!$AD248='Hlavní stránka'!DH$1,1,0)</f>
        <v>0</v>
      </c>
      <c r="DM244" s="5">
        <f>IF('Tabulka klientů 2023'!$AG248='Hlavní stránka'!DH$1,1,0)</f>
        <v>0</v>
      </c>
      <c r="DN244" s="5">
        <f>IF('Tabulka klientů 2023'!$AJ248='Hlavní stránka'!DH$1,1,0)</f>
        <v>0</v>
      </c>
      <c r="DO244" s="5">
        <f>IF('Tabulka klientů 2023'!$AM248='Hlavní stránka'!DH$1,1,0)</f>
        <v>0</v>
      </c>
      <c r="DP244" s="5">
        <f>IF('Tabulka klientů 2023'!$AP248='Hlavní stránka'!DH$1,1,0)</f>
        <v>0</v>
      </c>
      <c r="DQ244" s="5">
        <f>IF('Tabulka klientů 2023'!$AS248='Hlavní stránka'!DH$1,1,0)</f>
        <v>0</v>
      </c>
      <c r="DR244" s="5">
        <f>IF('Tabulka klientů 2023'!$AV248='Hlavní stránka'!DH$1,1,0)</f>
        <v>0</v>
      </c>
      <c r="DS244" s="5">
        <f t="shared" si="8"/>
        <v>0</v>
      </c>
      <c r="DT244" s="2">
        <f t="shared" si="20"/>
        <v>0</v>
      </c>
      <c r="DU244" s="5">
        <f>IF('Tabulka klientů 2023'!$R248='Hlavní stránka'!DU$1,1,0)</f>
        <v>0</v>
      </c>
      <c r="DV244" s="5">
        <f>IF('Tabulka klientů 2023'!$U248='Hlavní stránka'!DU$1,1,0)</f>
        <v>0</v>
      </c>
      <c r="DW244" s="5">
        <f>IF('Tabulka klientů 2023'!$X248='Hlavní stránka'!DU$1,1,0)</f>
        <v>0</v>
      </c>
      <c r="DX244" s="5">
        <f>IF('Tabulka klientů 2023'!$AA248='Hlavní stránka'!DU$1,1,0)</f>
        <v>0</v>
      </c>
      <c r="DY244" s="5">
        <f>IF('Tabulka klientů 2023'!$AD248='Hlavní stránka'!DU$1,1,0)</f>
        <v>0</v>
      </c>
      <c r="DZ244" s="5">
        <f>IF('Tabulka klientů 2023'!$AG248='Hlavní stránka'!DU$1,1,0)</f>
        <v>0</v>
      </c>
      <c r="EA244" s="5">
        <f>IF('Tabulka klientů 2023'!$AJ248='Hlavní stránka'!DU$1,1,0)</f>
        <v>0</v>
      </c>
      <c r="EB244" s="5">
        <f>IF('Tabulka klientů 2023'!$AM248='Hlavní stránka'!DU$1,1,0)</f>
        <v>0</v>
      </c>
      <c r="EC244" s="5">
        <f>IF('Tabulka klientů 2023'!$AP248='Hlavní stránka'!DU$1,1,0)</f>
        <v>0</v>
      </c>
      <c r="ED244" s="5">
        <f>IF('Tabulka klientů 2023'!$AS248='Hlavní stránka'!DU$1,1,0)</f>
        <v>0</v>
      </c>
      <c r="EE244" s="5">
        <f>IF('Tabulka klientů 2023'!$AV248='Hlavní stránka'!DU$1,1,0)</f>
        <v>0</v>
      </c>
      <c r="EF244" s="5">
        <f t="shared" si="9"/>
        <v>0</v>
      </c>
      <c r="EG244" s="2">
        <f t="shared" si="21"/>
        <v>0</v>
      </c>
      <c r="EH244" s="5">
        <f>IF('Tabulka klientů 2023'!$R248='Hlavní stránka'!EH$1,1,0)</f>
        <v>0</v>
      </c>
      <c r="EI244" s="5">
        <f>IF('Tabulka klientů 2023'!$U248='Hlavní stránka'!EH$1,1,0)</f>
        <v>0</v>
      </c>
      <c r="EJ244" s="5">
        <f>IF('Tabulka klientů 2023'!$X248='Hlavní stránka'!EH$1,1,0)</f>
        <v>0</v>
      </c>
      <c r="EK244" s="5">
        <f>IF('Tabulka klientů 2023'!$AA248='Hlavní stránka'!EH$1,1,0)</f>
        <v>0</v>
      </c>
      <c r="EL244" s="5">
        <f>IF('Tabulka klientů 2023'!$AD248='Hlavní stránka'!EH$1,1,0)</f>
        <v>0</v>
      </c>
      <c r="EM244" s="5">
        <f>IF('Tabulka klientů 2023'!$AG248='Hlavní stránka'!EH$1,1,0)</f>
        <v>0</v>
      </c>
      <c r="EN244" s="5">
        <f>IF('Tabulka klientů 2023'!$AJ248='Hlavní stránka'!EH$1,1,0)</f>
        <v>0</v>
      </c>
      <c r="EO244" s="5">
        <f>IF('Tabulka klientů 2023'!$AM248='Hlavní stránka'!EH$1,1,0)</f>
        <v>0</v>
      </c>
      <c r="EP244" s="5">
        <f>IF('Tabulka klientů 2023'!$AP248='Hlavní stránka'!EH$1,1,0)</f>
        <v>0</v>
      </c>
      <c r="EQ244" s="5">
        <f>IF('Tabulka klientů 2023'!$AS248='Hlavní stránka'!EH$1,1,0)</f>
        <v>0</v>
      </c>
      <c r="ER244" s="5">
        <f>IF('Tabulka klientů 2023'!$AV248='Hlavní stránka'!EH$1,1,0)</f>
        <v>0</v>
      </c>
      <c r="ES244" s="5">
        <f t="shared" si="10"/>
        <v>0</v>
      </c>
      <c r="ET244" s="2">
        <f t="shared" si="22"/>
        <v>0</v>
      </c>
      <c r="EU244" s="5">
        <f>IF('Tabulka klientů 2023'!$R248='Hlavní stránka'!EU$1,1,0)</f>
        <v>0</v>
      </c>
      <c r="EV244" s="5">
        <f>IF('Tabulka klientů 2023'!$U248='Hlavní stránka'!EU$1,1,0)</f>
        <v>0</v>
      </c>
      <c r="EW244" s="5">
        <f>IF('Tabulka klientů 2023'!$X248='Hlavní stránka'!EU$1,1,0)</f>
        <v>0</v>
      </c>
      <c r="EX244" s="5">
        <f>IF('Tabulka klientů 2023'!$AA248='Hlavní stránka'!EU$1,1,0)</f>
        <v>0</v>
      </c>
      <c r="EY244" s="5">
        <f>IF('Tabulka klientů 2023'!$AD248='Hlavní stránka'!EU$1,1,0)</f>
        <v>0</v>
      </c>
      <c r="EZ244" s="5">
        <f>IF('Tabulka klientů 2023'!$AG248='Hlavní stránka'!EU$1,1,0)</f>
        <v>0</v>
      </c>
      <c r="FA244" s="5">
        <f>IF('Tabulka klientů 2023'!$AJ248='Hlavní stránka'!EU$1,1,0)</f>
        <v>0</v>
      </c>
      <c r="FB244" s="5">
        <f>IF('Tabulka klientů 2023'!$AM248='Hlavní stránka'!EU$1,1,0)</f>
        <v>0</v>
      </c>
      <c r="FC244" s="5">
        <f>IF('Tabulka klientů 2023'!$AP248='Hlavní stránka'!EU$1,1,0)</f>
        <v>0</v>
      </c>
      <c r="FD244" s="5">
        <f>IF('Tabulka klientů 2023'!$AS248='Hlavní stránka'!EU$1,1,0)</f>
        <v>0</v>
      </c>
      <c r="FE244" s="5">
        <f>IF('Tabulka klientů 2023'!$AV248='Hlavní stránka'!EU$1,1,0)</f>
        <v>0</v>
      </c>
      <c r="FF244" s="5">
        <f t="shared" si="11"/>
        <v>0</v>
      </c>
      <c r="FG244" s="2">
        <f t="shared" si="23"/>
        <v>0</v>
      </c>
    </row>
    <row r="245" spans="1:163" ht="1.5" hidden="1" customHeight="1" x14ac:dyDescent="0.25">
      <c r="A245" s="4"/>
      <c r="B245" s="4"/>
      <c r="C245" s="4"/>
      <c r="D245" s="4"/>
      <c r="E245" s="4"/>
      <c r="F245" s="4"/>
      <c r="G245" s="4"/>
      <c r="H245" s="5">
        <f>IF('Tabulka klientů 2023'!$R249='Hlavní stránka'!$H$1,1,0)</f>
        <v>0</v>
      </c>
      <c r="I245" s="5">
        <f>IF('Tabulka klientů 2023'!$U249='Hlavní stránka'!$H$1,1,0)</f>
        <v>0</v>
      </c>
      <c r="J245" s="5">
        <f>IF('Tabulka klientů 2023'!$X249='Hlavní stránka'!$H$1,1,0)</f>
        <v>0</v>
      </c>
      <c r="K245" s="5">
        <f>IF('Tabulka klientů 2023'!$AA249='Hlavní stránka'!$H$1,1,0)</f>
        <v>0</v>
      </c>
      <c r="L245" s="5">
        <f>IF('Tabulka klientů 2023'!$AD249='Hlavní stránka'!$H$1,1,0)</f>
        <v>0</v>
      </c>
      <c r="M245" s="5">
        <f>IF('Tabulka klientů 2023'!$AG249='Hlavní stránka'!$H$1,1,0)</f>
        <v>0</v>
      </c>
      <c r="N245" s="5">
        <f>IF('Tabulka klientů 2023'!$AJ249='Hlavní stránka'!$H$1,1,0)</f>
        <v>0</v>
      </c>
      <c r="O245" s="5">
        <f>IF('Tabulka klientů 2023'!$AM249='Hlavní stránka'!$H$1,1,0)</f>
        <v>0</v>
      </c>
      <c r="P245" s="5">
        <f>IF('Tabulka klientů 2023'!$AP249='Hlavní stránka'!$H$1,1,0)</f>
        <v>0</v>
      </c>
      <c r="Q245" s="5">
        <f>IF('Tabulka klientů 2023'!$AS249='Hlavní stránka'!$H$1,1,0)</f>
        <v>0</v>
      </c>
      <c r="R245" s="5">
        <f>IF('Tabulka klientů 2023'!$AV249='Hlavní stránka'!$H$1,1,0)</f>
        <v>0</v>
      </c>
      <c r="S245" s="5">
        <f t="shared" si="0"/>
        <v>0</v>
      </c>
      <c r="T245" s="2">
        <f t="shared" si="12"/>
        <v>0</v>
      </c>
      <c r="U245" s="5">
        <f>IF('Tabulka klientů 2023'!$R249='Hlavní stránka'!U$1,1,0)</f>
        <v>0</v>
      </c>
      <c r="V245" s="5">
        <f>IF('Tabulka klientů 2023'!$U249='Hlavní stránka'!U$1,1,0)</f>
        <v>0</v>
      </c>
      <c r="W245" s="5">
        <f>IF('Tabulka klientů 2023'!$X249='Hlavní stránka'!U$1,1,0)</f>
        <v>0</v>
      </c>
      <c r="X245" s="5">
        <f>IF('Tabulka klientů 2023'!$AA249='Hlavní stránka'!U$1,1,0)</f>
        <v>0</v>
      </c>
      <c r="Y245" s="5">
        <f>IF('Tabulka klientů 2023'!$AD249='Hlavní stránka'!U$1,1,0)</f>
        <v>0</v>
      </c>
      <c r="Z245" s="5">
        <f>IF('Tabulka klientů 2023'!$AG249='Hlavní stránka'!U$1,1,0)</f>
        <v>0</v>
      </c>
      <c r="AA245" s="5">
        <f>IF('Tabulka klientů 2023'!$AJ249='Hlavní stránka'!U$1,1,0)</f>
        <v>0</v>
      </c>
      <c r="AB245" s="5">
        <f>IF('Tabulka klientů 2023'!$AM249='Hlavní stránka'!U$1,1,0)</f>
        <v>0</v>
      </c>
      <c r="AC245" s="5">
        <f>IF('Tabulka klientů 2023'!$AP249='Hlavní stránka'!U$1,1,0)</f>
        <v>0</v>
      </c>
      <c r="AD245" s="5">
        <f>IF('Tabulka klientů 2023'!$AS249='Hlavní stránka'!U$1,1,0)</f>
        <v>0</v>
      </c>
      <c r="AE245" s="5">
        <f>IF('Tabulka klientů 2023'!$AV249='Hlavní stránka'!U$1,1,0)</f>
        <v>0</v>
      </c>
      <c r="AF245" s="5">
        <f t="shared" si="1"/>
        <v>0</v>
      </c>
      <c r="AG245" s="2">
        <f t="shared" si="13"/>
        <v>0</v>
      </c>
      <c r="AH245" s="5">
        <f>IF('Tabulka klientů 2023'!$R249='Hlavní stránka'!AH$1,1,0)</f>
        <v>0</v>
      </c>
      <c r="AI245" s="5">
        <f>IF('Tabulka klientů 2023'!$U249='Hlavní stránka'!AH$1,1,0)</f>
        <v>0</v>
      </c>
      <c r="AJ245" s="5">
        <f>IF('Tabulka klientů 2023'!$X249='Hlavní stránka'!AH$1,1,0)</f>
        <v>0</v>
      </c>
      <c r="AK245" s="5">
        <f>IF('Tabulka klientů 2023'!$AA249='Hlavní stránka'!AH$1,1,0)</f>
        <v>0</v>
      </c>
      <c r="AL245" s="5">
        <f>IF('Tabulka klientů 2023'!$AD249='Hlavní stránka'!AH$1,1,0)</f>
        <v>0</v>
      </c>
      <c r="AM245" s="5">
        <f>IF('Tabulka klientů 2023'!$AG249='Hlavní stránka'!AH$1,1,0)</f>
        <v>0</v>
      </c>
      <c r="AN245" s="5">
        <f>IF('Tabulka klientů 2023'!$AJ249='Hlavní stránka'!AH$1,1,0)</f>
        <v>0</v>
      </c>
      <c r="AO245" s="5">
        <f>IF('Tabulka klientů 2023'!$AM249='Hlavní stránka'!AH$1,1,0)</f>
        <v>0</v>
      </c>
      <c r="AP245" s="5">
        <f>IF('Tabulka klientů 2023'!$AP249='Hlavní stránka'!AH$1,1,0)</f>
        <v>0</v>
      </c>
      <c r="AQ245" s="5">
        <f>IF('Tabulka klientů 2023'!$AS249='Hlavní stránka'!AH$1,1,0)</f>
        <v>0</v>
      </c>
      <c r="AR245" s="5">
        <f>IF('Tabulka klientů 2023'!$AV249='Hlavní stránka'!AH$1,1,0)</f>
        <v>0</v>
      </c>
      <c r="AS245" s="5">
        <f t="shared" si="2"/>
        <v>0</v>
      </c>
      <c r="AT245" s="2">
        <f t="shared" si="14"/>
        <v>0</v>
      </c>
      <c r="AU245" s="5">
        <f>IF('Tabulka klientů 2023'!$R249='Hlavní stránka'!AU$1,1,0)</f>
        <v>0</v>
      </c>
      <c r="AV245" s="5">
        <f>IF('Tabulka klientů 2023'!$U249='Hlavní stránka'!AU$1,1,0)</f>
        <v>0</v>
      </c>
      <c r="AW245" s="5">
        <f>IF('Tabulka klientů 2023'!$X249='Hlavní stránka'!AU$1,1,0)</f>
        <v>0</v>
      </c>
      <c r="AX245" s="5">
        <f>IF('Tabulka klientů 2023'!$AA249='Hlavní stránka'!AU$1,1,0)</f>
        <v>0</v>
      </c>
      <c r="AY245" s="5">
        <f>IF('Tabulka klientů 2023'!$AD249='Hlavní stránka'!AU$1,1,0)</f>
        <v>0</v>
      </c>
      <c r="AZ245" s="5">
        <f>IF('Tabulka klientů 2023'!$AG249='Hlavní stránka'!AU$1,1,0)</f>
        <v>0</v>
      </c>
      <c r="BA245" s="5">
        <f>IF('Tabulka klientů 2023'!$AJ249='Hlavní stránka'!AU$1,1,0)</f>
        <v>0</v>
      </c>
      <c r="BB245" s="5">
        <f>IF('Tabulka klientů 2023'!$AM249='Hlavní stránka'!AU$1,1,0)</f>
        <v>0</v>
      </c>
      <c r="BC245" s="5">
        <f>IF('Tabulka klientů 2023'!$AP249='Hlavní stránka'!AU$1,1,0)</f>
        <v>0</v>
      </c>
      <c r="BD245" s="5">
        <f>IF('Tabulka klientů 2023'!$AS249='Hlavní stránka'!AU$1,1,0)</f>
        <v>0</v>
      </c>
      <c r="BE245" s="5">
        <f>IF('Tabulka klientů 2023'!$AV249='Hlavní stránka'!AU$1,1,0)</f>
        <v>0</v>
      </c>
      <c r="BF245" s="5">
        <f t="shared" si="3"/>
        <v>0</v>
      </c>
      <c r="BG245" s="2">
        <f t="shared" si="15"/>
        <v>0</v>
      </c>
      <c r="BH245" s="5">
        <f>IF('Tabulka klientů 2023'!$R249='Hlavní stránka'!BH$1,1,0)</f>
        <v>0</v>
      </c>
      <c r="BI245" s="5">
        <f>IF('Tabulka klientů 2023'!$U249='Hlavní stránka'!BH$1,1,0)</f>
        <v>0</v>
      </c>
      <c r="BJ245" s="5">
        <f>IF('Tabulka klientů 2023'!$X249='Hlavní stránka'!BH$1,1,0)</f>
        <v>0</v>
      </c>
      <c r="BK245" s="5">
        <f>IF('Tabulka klientů 2023'!$AA249='Hlavní stránka'!BH$1,1,0)</f>
        <v>0</v>
      </c>
      <c r="BL245" s="5">
        <f>IF('Tabulka klientů 2023'!$AD249='Hlavní stránka'!BH$1,1,0)</f>
        <v>0</v>
      </c>
      <c r="BM245" s="5">
        <f>IF('Tabulka klientů 2023'!$AG249='Hlavní stránka'!BH$1,1,0)</f>
        <v>0</v>
      </c>
      <c r="BN245" s="5">
        <f>IF('Tabulka klientů 2023'!$AJ249='Hlavní stránka'!BH$1,1,0)</f>
        <v>0</v>
      </c>
      <c r="BO245" s="5">
        <f>IF('Tabulka klientů 2023'!$AM249='Hlavní stránka'!BH$1,1,0)</f>
        <v>0</v>
      </c>
      <c r="BP245" s="5">
        <f>IF('Tabulka klientů 2023'!$AP249='Hlavní stránka'!BH$1,1,0)</f>
        <v>0</v>
      </c>
      <c r="BQ245" s="5">
        <f>IF('Tabulka klientů 2023'!$AS249='Hlavní stránka'!BH$1,1,0)</f>
        <v>0</v>
      </c>
      <c r="BR245" s="5">
        <f>IF('Tabulka klientů 2023'!$AV249='Hlavní stránka'!BH$1,1,0)</f>
        <v>0</v>
      </c>
      <c r="BS245" s="5">
        <f t="shared" si="4"/>
        <v>0</v>
      </c>
      <c r="BT245" s="2">
        <f t="shared" si="16"/>
        <v>0</v>
      </c>
      <c r="BU245" s="5">
        <f>IF('Tabulka klientů 2023'!$R249='Hlavní stránka'!BU$1,1,0)</f>
        <v>0</v>
      </c>
      <c r="BV245" s="5">
        <f>IF('Tabulka klientů 2023'!$U249='Hlavní stránka'!BU$1,1,0)</f>
        <v>0</v>
      </c>
      <c r="BW245" s="5">
        <f>IF('Tabulka klientů 2023'!$X249='Hlavní stránka'!BU$1,1,0)</f>
        <v>0</v>
      </c>
      <c r="BX245" s="5">
        <f>IF('Tabulka klientů 2023'!$AA249='Hlavní stránka'!BU$1,1,0)</f>
        <v>0</v>
      </c>
      <c r="BY245" s="5">
        <f>IF('Tabulka klientů 2023'!$AD249='Hlavní stránka'!BU$1,1,0)</f>
        <v>0</v>
      </c>
      <c r="BZ245" s="5">
        <f>IF('Tabulka klientů 2023'!$AG249='Hlavní stránka'!BU$1,1,0)</f>
        <v>0</v>
      </c>
      <c r="CA245" s="5">
        <f>IF('Tabulka klientů 2023'!$AJ249='Hlavní stránka'!BU$1,1,0)</f>
        <v>0</v>
      </c>
      <c r="CB245" s="5">
        <f>IF('Tabulka klientů 2023'!$AM249='Hlavní stránka'!BU$1,1,0)</f>
        <v>0</v>
      </c>
      <c r="CC245" s="5">
        <f>IF('Tabulka klientů 2023'!$AP249='Hlavní stránka'!BU$1,1,0)</f>
        <v>0</v>
      </c>
      <c r="CD245" s="5">
        <f>IF('Tabulka klientů 2023'!$AS249='Hlavní stránka'!BU$1,1,0)</f>
        <v>0</v>
      </c>
      <c r="CE245" s="5">
        <f>IF('Tabulka klientů 2023'!$AV249='Hlavní stránka'!BU$1,1,0)</f>
        <v>0</v>
      </c>
      <c r="CF245" s="5">
        <f t="shared" si="5"/>
        <v>0</v>
      </c>
      <c r="CG245" s="2">
        <f t="shared" si="17"/>
        <v>0</v>
      </c>
      <c r="CH245" s="5">
        <f>IF('Tabulka klientů 2023'!$R249='Hlavní stránka'!CH$1,1,0)</f>
        <v>0</v>
      </c>
      <c r="CI245" s="5">
        <f>IF('Tabulka klientů 2023'!$U249='Hlavní stránka'!CH$1,1,0)</f>
        <v>0</v>
      </c>
      <c r="CJ245" s="5">
        <f>IF('Tabulka klientů 2023'!$X249='Hlavní stránka'!CH$1,1,0)</f>
        <v>0</v>
      </c>
      <c r="CK245" s="5">
        <f>IF('Tabulka klientů 2023'!$AA249='Hlavní stránka'!CH$1,1,0)</f>
        <v>0</v>
      </c>
      <c r="CL245" s="5">
        <f>IF('Tabulka klientů 2023'!$AD249='Hlavní stránka'!CH$1,1,0)</f>
        <v>0</v>
      </c>
      <c r="CM245" s="5">
        <f>IF('Tabulka klientů 2023'!$AG249='Hlavní stránka'!CH$1,1,0)</f>
        <v>0</v>
      </c>
      <c r="CN245" s="5">
        <f>IF('Tabulka klientů 2023'!$AJ249='Hlavní stránka'!CH$1,1,0)</f>
        <v>0</v>
      </c>
      <c r="CO245" s="5">
        <f>IF('Tabulka klientů 2023'!$AM249='Hlavní stránka'!CH$1,1,0)</f>
        <v>0</v>
      </c>
      <c r="CP245" s="5">
        <f>IF('Tabulka klientů 2023'!$AP249='Hlavní stránka'!CH$1,1,0)</f>
        <v>0</v>
      </c>
      <c r="CQ245" s="5">
        <f>IF('Tabulka klientů 2023'!$AS249='Hlavní stránka'!CH$1,1,0)</f>
        <v>0</v>
      </c>
      <c r="CR245" s="5">
        <f>IF('Tabulka klientů 2023'!$AV249='Hlavní stránka'!CH$1,1,0)</f>
        <v>0</v>
      </c>
      <c r="CS245" s="5">
        <f t="shared" si="6"/>
        <v>0</v>
      </c>
      <c r="CT245" s="2">
        <f t="shared" si="18"/>
        <v>0</v>
      </c>
      <c r="CU245" s="5">
        <f>IF('Tabulka klientů 2023'!$R249='Hlavní stránka'!CU$1,1,0)</f>
        <v>0</v>
      </c>
      <c r="CV245" s="5">
        <f>IF('Tabulka klientů 2023'!$U249='Hlavní stránka'!CU$1,1,0)</f>
        <v>0</v>
      </c>
      <c r="CW245" s="5">
        <f>IF('Tabulka klientů 2023'!$X249='Hlavní stránka'!CU$1,1,0)</f>
        <v>0</v>
      </c>
      <c r="CX245" s="5">
        <f>IF('Tabulka klientů 2023'!$AA249='Hlavní stránka'!CU$1,1,0)</f>
        <v>0</v>
      </c>
      <c r="CY245" s="5">
        <f>IF('Tabulka klientů 2023'!$AD249='Hlavní stránka'!CU$1,1,0)</f>
        <v>0</v>
      </c>
      <c r="CZ245" s="5">
        <f>IF('Tabulka klientů 2023'!$AG249='Hlavní stránka'!CU$1,1,0)</f>
        <v>0</v>
      </c>
      <c r="DA245" s="5">
        <f>IF('Tabulka klientů 2023'!$AJ249='Hlavní stránka'!CU$1,1,0)</f>
        <v>0</v>
      </c>
      <c r="DB245" s="5">
        <f>IF('Tabulka klientů 2023'!$AM249='Hlavní stránka'!CU$1,1,0)</f>
        <v>0</v>
      </c>
      <c r="DC245" s="5">
        <f>IF('Tabulka klientů 2023'!$AP249='Hlavní stránka'!CU$1,1,0)</f>
        <v>0</v>
      </c>
      <c r="DD245" s="5">
        <f>IF('Tabulka klientů 2023'!$AS249='Hlavní stránka'!CU$1,1,0)</f>
        <v>0</v>
      </c>
      <c r="DE245" s="5">
        <f>IF('Tabulka klientů 2023'!$AV249='Hlavní stránka'!CU$1,1,0)</f>
        <v>0</v>
      </c>
      <c r="DF245" s="5">
        <f t="shared" si="7"/>
        <v>0</v>
      </c>
      <c r="DG245" s="2">
        <f t="shared" si="19"/>
        <v>0</v>
      </c>
      <c r="DH245" s="5">
        <f>IF('Tabulka klientů 2023'!$R249='Hlavní stránka'!DH$1,1,0)</f>
        <v>0</v>
      </c>
      <c r="DI245" s="5">
        <f>IF('Tabulka klientů 2023'!$U249='Hlavní stránka'!DH$1,1,0)</f>
        <v>0</v>
      </c>
      <c r="DJ245" s="5">
        <f>IF('Tabulka klientů 2023'!$X249='Hlavní stránka'!DH$1,1,0)</f>
        <v>0</v>
      </c>
      <c r="DK245" s="5">
        <f>IF('Tabulka klientů 2023'!$AA249='Hlavní stránka'!DH$1,1,0)</f>
        <v>0</v>
      </c>
      <c r="DL245" s="5">
        <f>IF('Tabulka klientů 2023'!$AD249='Hlavní stránka'!DH$1,1,0)</f>
        <v>0</v>
      </c>
      <c r="DM245" s="5">
        <f>IF('Tabulka klientů 2023'!$AG249='Hlavní stránka'!DH$1,1,0)</f>
        <v>0</v>
      </c>
      <c r="DN245" s="5">
        <f>IF('Tabulka klientů 2023'!$AJ249='Hlavní stránka'!DH$1,1,0)</f>
        <v>0</v>
      </c>
      <c r="DO245" s="5">
        <f>IF('Tabulka klientů 2023'!$AM249='Hlavní stránka'!DH$1,1,0)</f>
        <v>0</v>
      </c>
      <c r="DP245" s="5">
        <f>IF('Tabulka klientů 2023'!$AP249='Hlavní stránka'!DH$1,1,0)</f>
        <v>0</v>
      </c>
      <c r="DQ245" s="5">
        <f>IF('Tabulka klientů 2023'!$AS249='Hlavní stránka'!DH$1,1,0)</f>
        <v>0</v>
      </c>
      <c r="DR245" s="5">
        <f>IF('Tabulka klientů 2023'!$AV249='Hlavní stránka'!DH$1,1,0)</f>
        <v>0</v>
      </c>
      <c r="DS245" s="5">
        <f t="shared" si="8"/>
        <v>0</v>
      </c>
      <c r="DT245" s="2">
        <f t="shared" si="20"/>
        <v>0</v>
      </c>
      <c r="DU245" s="5">
        <f>IF('Tabulka klientů 2023'!$R249='Hlavní stránka'!DU$1,1,0)</f>
        <v>0</v>
      </c>
      <c r="DV245" s="5">
        <f>IF('Tabulka klientů 2023'!$U249='Hlavní stránka'!DU$1,1,0)</f>
        <v>0</v>
      </c>
      <c r="DW245" s="5">
        <f>IF('Tabulka klientů 2023'!$X249='Hlavní stránka'!DU$1,1,0)</f>
        <v>0</v>
      </c>
      <c r="DX245" s="5">
        <f>IF('Tabulka klientů 2023'!$AA249='Hlavní stránka'!DU$1,1,0)</f>
        <v>0</v>
      </c>
      <c r="DY245" s="5">
        <f>IF('Tabulka klientů 2023'!$AD249='Hlavní stránka'!DU$1,1,0)</f>
        <v>0</v>
      </c>
      <c r="DZ245" s="5">
        <f>IF('Tabulka klientů 2023'!$AG249='Hlavní stránka'!DU$1,1,0)</f>
        <v>0</v>
      </c>
      <c r="EA245" s="5">
        <f>IF('Tabulka klientů 2023'!$AJ249='Hlavní stránka'!DU$1,1,0)</f>
        <v>0</v>
      </c>
      <c r="EB245" s="5">
        <f>IF('Tabulka klientů 2023'!$AM249='Hlavní stránka'!DU$1,1,0)</f>
        <v>0</v>
      </c>
      <c r="EC245" s="5">
        <f>IF('Tabulka klientů 2023'!$AP249='Hlavní stránka'!DU$1,1,0)</f>
        <v>0</v>
      </c>
      <c r="ED245" s="5">
        <f>IF('Tabulka klientů 2023'!$AS249='Hlavní stránka'!DU$1,1,0)</f>
        <v>0</v>
      </c>
      <c r="EE245" s="5">
        <f>IF('Tabulka klientů 2023'!$AV249='Hlavní stránka'!DU$1,1,0)</f>
        <v>0</v>
      </c>
      <c r="EF245" s="5">
        <f t="shared" si="9"/>
        <v>0</v>
      </c>
      <c r="EG245" s="2">
        <f t="shared" si="21"/>
        <v>0</v>
      </c>
      <c r="EH245" s="5">
        <f>IF('Tabulka klientů 2023'!$R249='Hlavní stránka'!EH$1,1,0)</f>
        <v>0</v>
      </c>
      <c r="EI245" s="5">
        <f>IF('Tabulka klientů 2023'!$U249='Hlavní stránka'!EH$1,1,0)</f>
        <v>0</v>
      </c>
      <c r="EJ245" s="5">
        <f>IF('Tabulka klientů 2023'!$X249='Hlavní stránka'!EH$1,1,0)</f>
        <v>0</v>
      </c>
      <c r="EK245" s="5">
        <f>IF('Tabulka klientů 2023'!$AA249='Hlavní stránka'!EH$1,1,0)</f>
        <v>0</v>
      </c>
      <c r="EL245" s="5">
        <f>IF('Tabulka klientů 2023'!$AD249='Hlavní stránka'!EH$1,1,0)</f>
        <v>0</v>
      </c>
      <c r="EM245" s="5">
        <f>IF('Tabulka klientů 2023'!$AG249='Hlavní stránka'!EH$1,1,0)</f>
        <v>0</v>
      </c>
      <c r="EN245" s="5">
        <f>IF('Tabulka klientů 2023'!$AJ249='Hlavní stránka'!EH$1,1,0)</f>
        <v>0</v>
      </c>
      <c r="EO245" s="5">
        <f>IF('Tabulka klientů 2023'!$AM249='Hlavní stránka'!EH$1,1,0)</f>
        <v>0</v>
      </c>
      <c r="EP245" s="5">
        <f>IF('Tabulka klientů 2023'!$AP249='Hlavní stránka'!EH$1,1,0)</f>
        <v>0</v>
      </c>
      <c r="EQ245" s="5">
        <f>IF('Tabulka klientů 2023'!$AS249='Hlavní stránka'!EH$1,1,0)</f>
        <v>0</v>
      </c>
      <c r="ER245" s="5">
        <f>IF('Tabulka klientů 2023'!$AV249='Hlavní stránka'!EH$1,1,0)</f>
        <v>0</v>
      </c>
      <c r="ES245" s="5">
        <f t="shared" si="10"/>
        <v>0</v>
      </c>
      <c r="ET245" s="2">
        <f t="shared" si="22"/>
        <v>0</v>
      </c>
      <c r="EU245" s="5">
        <f>IF('Tabulka klientů 2023'!$R249='Hlavní stránka'!EU$1,1,0)</f>
        <v>0</v>
      </c>
      <c r="EV245" s="5">
        <f>IF('Tabulka klientů 2023'!$U249='Hlavní stránka'!EU$1,1,0)</f>
        <v>0</v>
      </c>
      <c r="EW245" s="5">
        <f>IF('Tabulka klientů 2023'!$X249='Hlavní stránka'!EU$1,1,0)</f>
        <v>0</v>
      </c>
      <c r="EX245" s="5">
        <f>IF('Tabulka klientů 2023'!$AA249='Hlavní stránka'!EU$1,1,0)</f>
        <v>0</v>
      </c>
      <c r="EY245" s="5">
        <f>IF('Tabulka klientů 2023'!$AD249='Hlavní stránka'!EU$1,1,0)</f>
        <v>0</v>
      </c>
      <c r="EZ245" s="5">
        <f>IF('Tabulka klientů 2023'!$AG249='Hlavní stránka'!EU$1,1,0)</f>
        <v>0</v>
      </c>
      <c r="FA245" s="5">
        <f>IF('Tabulka klientů 2023'!$AJ249='Hlavní stránka'!EU$1,1,0)</f>
        <v>0</v>
      </c>
      <c r="FB245" s="5">
        <f>IF('Tabulka klientů 2023'!$AM249='Hlavní stránka'!EU$1,1,0)</f>
        <v>0</v>
      </c>
      <c r="FC245" s="5">
        <f>IF('Tabulka klientů 2023'!$AP249='Hlavní stránka'!EU$1,1,0)</f>
        <v>0</v>
      </c>
      <c r="FD245" s="5">
        <f>IF('Tabulka klientů 2023'!$AS249='Hlavní stránka'!EU$1,1,0)</f>
        <v>0</v>
      </c>
      <c r="FE245" s="5">
        <f>IF('Tabulka klientů 2023'!$AV249='Hlavní stránka'!EU$1,1,0)</f>
        <v>0</v>
      </c>
      <c r="FF245" s="5">
        <f t="shared" si="11"/>
        <v>0</v>
      </c>
      <c r="FG245" s="2">
        <f t="shared" si="23"/>
        <v>0</v>
      </c>
    </row>
    <row r="246" spans="1:163" ht="1.5" hidden="1" customHeight="1" x14ac:dyDescent="0.25">
      <c r="A246" s="4"/>
      <c r="B246" s="4"/>
      <c r="C246" s="4"/>
      <c r="D246" s="4"/>
      <c r="E246" s="4"/>
      <c r="F246" s="4"/>
      <c r="G246" s="4"/>
      <c r="H246" s="5">
        <f>IF('Tabulka klientů 2023'!$R250='Hlavní stránka'!$H$1,1,0)</f>
        <v>0</v>
      </c>
      <c r="I246" s="5">
        <f>IF('Tabulka klientů 2023'!$U250='Hlavní stránka'!$H$1,1,0)</f>
        <v>0</v>
      </c>
      <c r="J246" s="5">
        <f>IF('Tabulka klientů 2023'!$X250='Hlavní stránka'!$H$1,1,0)</f>
        <v>0</v>
      </c>
      <c r="K246" s="5">
        <f>IF('Tabulka klientů 2023'!$AA250='Hlavní stránka'!$H$1,1,0)</f>
        <v>0</v>
      </c>
      <c r="L246" s="5">
        <f>IF('Tabulka klientů 2023'!$AD250='Hlavní stránka'!$H$1,1,0)</f>
        <v>0</v>
      </c>
      <c r="M246" s="5">
        <f>IF('Tabulka klientů 2023'!$AG250='Hlavní stránka'!$H$1,1,0)</f>
        <v>0</v>
      </c>
      <c r="N246" s="5">
        <f>IF('Tabulka klientů 2023'!$AJ250='Hlavní stránka'!$H$1,1,0)</f>
        <v>0</v>
      </c>
      <c r="O246" s="5">
        <f>IF('Tabulka klientů 2023'!$AM250='Hlavní stránka'!$H$1,1,0)</f>
        <v>0</v>
      </c>
      <c r="P246" s="5">
        <f>IF('Tabulka klientů 2023'!$AP250='Hlavní stránka'!$H$1,1,0)</f>
        <v>0</v>
      </c>
      <c r="Q246" s="5">
        <f>IF('Tabulka klientů 2023'!$AS250='Hlavní stránka'!$H$1,1,0)</f>
        <v>0</v>
      </c>
      <c r="R246" s="5">
        <f>IF('Tabulka klientů 2023'!$AV250='Hlavní stránka'!$H$1,1,0)</f>
        <v>0</v>
      </c>
      <c r="S246" s="5">
        <f t="shared" si="0"/>
        <v>0</v>
      </c>
      <c r="T246" s="2">
        <f t="shared" si="12"/>
        <v>0</v>
      </c>
      <c r="U246" s="5">
        <f>IF('Tabulka klientů 2023'!$R250='Hlavní stránka'!U$1,1,0)</f>
        <v>0</v>
      </c>
      <c r="V246" s="5">
        <f>IF('Tabulka klientů 2023'!$U250='Hlavní stránka'!U$1,1,0)</f>
        <v>0</v>
      </c>
      <c r="W246" s="5">
        <f>IF('Tabulka klientů 2023'!$X250='Hlavní stránka'!U$1,1,0)</f>
        <v>0</v>
      </c>
      <c r="X246" s="5">
        <f>IF('Tabulka klientů 2023'!$AA250='Hlavní stránka'!U$1,1,0)</f>
        <v>0</v>
      </c>
      <c r="Y246" s="5">
        <f>IF('Tabulka klientů 2023'!$AD250='Hlavní stránka'!U$1,1,0)</f>
        <v>0</v>
      </c>
      <c r="Z246" s="5">
        <f>IF('Tabulka klientů 2023'!$AG250='Hlavní stránka'!U$1,1,0)</f>
        <v>0</v>
      </c>
      <c r="AA246" s="5">
        <f>IF('Tabulka klientů 2023'!$AJ250='Hlavní stránka'!U$1,1,0)</f>
        <v>0</v>
      </c>
      <c r="AB246" s="5">
        <f>IF('Tabulka klientů 2023'!$AM250='Hlavní stránka'!U$1,1,0)</f>
        <v>0</v>
      </c>
      <c r="AC246" s="5">
        <f>IF('Tabulka klientů 2023'!$AP250='Hlavní stránka'!U$1,1,0)</f>
        <v>0</v>
      </c>
      <c r="AD246" s="5">
        <f>IF('Tabulka klientů 2023'!$AS250='Hlavní stránka'!U$1,1,0)</f>
        <v>0</v>
      </c>
      <c r="AE246" s="5">
        <f>IF('Tabulka klientů 2023'!$AV250='Hlavní stránka'!U$1,1,0)</f>
        <v>0</v>
      </c>
      <c r="AF246" s="5">
        <f t="shared" si="1"/>
        <v>0</v>
      </c>
      <c r="AG246" s="2">
        <f t="shared" si="13"/>
        <v>0</v>
      </c>
      <c r="AH246" s="5">
        <f>IF('Tabulka klientů 2023'!$R250='Hlavní stránka'!AH$1,1,0)</f>
        <v>0</v>
      </c>
      <c r="AI246" s="5">
        <f>IF('Tabulka klientů 2023'!$U250='Hlavní stránka'!AH$1,1,0)</f>
        <v>0</v>
      </c>
      <c r="AJ246" s="5">
        <f>IF('Tabulka klientů 2023'!$X250='Hlavní stránka'!AH$1,1,0)</f>
        <v>0</v>
      </c>
      <c r="AK246" s="5">
        <f>IF('Tabulka klientů 2023'!$AA250='Hlavní stránka'!AH$1,1,0)</f>
        <v>0</v>
      </c>
      <c r="AL246" s="5">
        <f>IF('Tabulka klientů 2023'!$AD250='Hlavní stránka'!AH$1,1,0)</f>
        <v>0</v>
      </c>
      <c r="AM246" s="5">
        <f>IF('Tabulka klientů 2023'!$AG250='Hlavní stránka'!AH$1,1,0)</f>
        <v>0</v>
      </c>
      <c r="AN246" s="5">
        <f>IF('Tabulka klientů 2023'!$AJ250='Hlavní stránka'!AH$1,1,0)</f>
        <v>0</v>
      </c>
      <c r="AO246" s="5">
        <f>IF('Tabulka klientů 2023'!$AM250='Hlavní stránka'!AH$1,1,0)</f>
        <v>0</v>
      </c>
      <c r="AP246" s="5">
        <f>IF('Tabulka klientů 2023'!$AP250='Hlavní stránka'!AH$1,1,0)</f>
        <v>0</v>
      </c>
      <c r="AQ246" s="5">
        <f>IF('Tabulka klientů 2023'!$AS250='Hlavní stránka'!AH$1,1,0)</f>
        <v>0</v>
      </c>
      <c r="AR246" s="5">
        <f>IF('Tabulka klientů 2023'!$AV250='Hlavní stránka'!AH$1,1,0)</f>
        <v>0</v>
      </c>
      <c r="AS246" s="5">
        <f t="shared" si="2"/>
        <v>0</v>
      </c>
      <c r="AT246" s="2">
        <f t="shared" si="14"/>
        <v>0</v>
      </c>
      <c r="AU246" s="5">
        <f>IF('Tabulka klientů 2023'!$R250='Hlavní stránka'!AU$1,1,0)</f>
        <v>0</v>
      </c>
      <c r="AV246" s="5">
        <f>IF('Tabulka klientů 2023'!$U250='Hlavní stránka'!AU$1,1,0)</f>
        <v>0</v>
      </c>
      <c r="AW246" s="5">
        <f>IF('Tabulka klientů 2023'!$X250='Hlavní stránka'!AU$1,1,0)</f>
        <v>0</v>
      </c>
      <c r="AX246" s="5">
        <f>IF('Tabulka klientů 2023'!$AA250='Hlavní stránka'!AU$1,1,0)</f>
        <v>0</v>
      </c>
      <c r="AY246" s="5">
        <f>IF('Tabulka klientů 2023'!$AD250='Hlavní stránka'!AU$1,1,0)</f>
        <v>0</v>
      </c>
      <c r="AZ246" s="5">
        <f>IF('Tabulka klientů 2023'!$AG250='Hlavní stránka'!AU$1,1,0)</f>
        <v>0</v>
      </c>
      <c r="BA246" s="5">
        <f>IF('Tabulka klientů 2023'!$AJ250='Hlavní stránka'!AU$1,1,0)</f>
        <v>0</v>
      </c>
      <c r="BB246" s="5">
        <f>IF('Tabulka klientů 2023'!$AM250='Hlavní stránka'!AU$1,1,0)</f>
        <v>0</v>
      </c>
      <c r="BC246" s="5">
        <f>IF('Tabulka klientů 2023'!$AP250='Hlavní stránka'!AU$1,1,0)</f>
        <v>0</v>
      </c>
      <c r="BD246" s="5">
        <f>IF('Tabulka klientů 2023'!$AS250='Hlavní stránka'!AU$1,1,0)</f>
        <v>0</v>
      </c>
      <c r="BE246" s="5">
        <f>IF('Tabulka klientů 2023'!$AV250='Hlavní stránka'!AU$1,1,0)</f>
        <v>0</v>
      </c>
      <c r="BF246" s="5">
        <f t="shared" si="3"/>
        <v>0</v>
      </c>
      <c r="BG246" s="2">
        <f t="shared" si="15"/>
        <v>0</v>
      </c>
      <c r="BH246" s="5">
        <f>IF('Tabulka klientů 2023'!$R250='Hlavní stránka'!BH$1,1,0)</f>
        <v>0</v>
      </c>
      <c r="BI246" s="5">
        <f>IF('Tabulka klientů 2023'!$U250='Hlavní stránka'!BH$1,1,0)</f>
        <v>0</v>
      </c>
      <c r="BJ246" s="5">
        <f>IF('Tabulka klientů 2023'!$X250='Hlavní stránka'!BH$1,1,0)</f>
        <v>0</v>
      </c>
      <c r="BK246" s="5">
        <f>IF('Tabulka klientů 2023'!$AA250='Hlavní stránka'!BH$1,1,0)</f>
        <v>0</v>
      </c>
      <c r="BL246" s="5">
        <f>IF('Tabulka klientů 2023'!$AD250='Hlavní stránka'!BH$1,1,0)</f>
        <v>0</v>
      </c>
      <c r="BM246" s="5">
        <f>IF('Tabulka klientů 2023'!$AG250='Hlavní stránka'!BH$1,1,0)</f>
        <v>0</v>
      </c>
      <c r="BN246" s="5">
        <f>IF('Tabulka klientů 2023'!$AJ250='Hlavní stránka'!BH$1,1,0)</f>
        <v>0</v>
      </c>
      <c r="BO246" s="5">
        <f>IF('Tabulka klientů 2023'!$AM250='Hlavní stránka'!BH$1,1,0)</f>
        <v>0</v>
      </c>
      <c r="BP246" s="5">
        <f>IF('Tabulka klientů 2023'!$AP250='Hlavní stránka'!BH$1,1,0)</f>
        <v>0</v>
      </c>
      <c r="BQ246" s="5">
        <f>IF('Tabulka klientů 2023'!$AS250='Hlavní stránka'!BH$1,1,0)</f>
        <v>0</v>
      </c>
      <c r="BR246" s="5">
        <f>IF('Tabulka klientů 2023'!$AV250='Hlavní stránka'!BH$1,1,0)</f>
        <v>0</v>
      </c>
      <c r="BS246" s="5">
        <f t="shared" si="4"/>
        <v>0</v>
      </c>
      <c r="BT246" s="2">
        <f t="shared" si="16"/>
        <v>0</v>
      </c>
      <c r="BU246" s="5">
        <f>IF('Tabulka klientů 2023'!$R250='Hlavní stránka'!BU$1,1,0)</f>
        <v>0</v>
      </c>
      <c r="BV246" s="5">
        <f>IF('Tabulka klientů 2023'!$U250='Hlavní stránka'!BU$1,1,0)</f>
        <v>0</v>
      </c>
      <c r="BW246" s="5">
        <f>IF('Tabulka klientů 2023'!$X250='Hlavní stránka'!BU$1,1,0)</f>
        <v>0</v>
      </c>
      <c r="BX246" s="5">
        <f>IF('Tabulka klientů 2023'!$AA250='Hlavní stránka'!BU$1,1,0)</f>
        <v>0</v>
      </c>
      <c r="BY246" s="5">
        <f>IF('Tabulka klientů 2023'!$AD250='Hlavní stránka'!BU$1,1,0)</f>
        <v>0</v>
      </c>
      <c r="BZ246" s="5">
        <f>IF('Tabulka klientů 2023'!$AG250='Hlavní stránka'!BU$1,1,0)</f>
        <v>0</v>
      </c>
      <c r="CA246" s="5">
        <f>IF('Tabulka klientů 2023'!$AJ250='Hlavní stránka'!BU$1,1,0)</f>
        <v>0</v>
      </c>
      <c r="CB246" s="5">
        <f>IF('Tabulka klientů 2023'!$AM250='Hlavní stránka'!BU$1,1,0)</f>
        <v>0</v>
      </c>
      <c r="CC246" s="5">
        <f>IF('Tabulka klientů 2023'!$AP250='Hlavní stránka'!BU$1,1,0)</f>
        <v>0</v>
      </c>
      <c r="CD246" s="5">
        <f>IF('Tabulka klientů 2023'!$AS250='Hlavní stránka'!BU$1,1,0)</f>
        <v>0</v>
      </c>
      <c r="CE246" s="5">
        <f>IF('Tabulka klientů 2023'!$AV250='Hlavní stránka'!BU$1,1,0)</f>
        <v>0</v>
      </c>
      <c r="CF246" s="5">
        <f t="shared" si="5"/>
        <v>0</v>
      </c>
      <c r="CG246" s="2">
        <f t="shared" si="17"/>
        <v>0</v>
      </c>
      <c r="CH246" s="5">
        <f>IF('Tabulka klientů 2023'!$R250='Hlavní stránka'!CH$1,1,0)</f>
        <v>0</v>
      </c>
      <c r="CI246" s="5">
        <f>IF('Tabulka klientů 2023'!$U250='Hlavní stránka'!CH$1,1,0)</f>
        <v>0</v>
      </c>
      <c r="CJ246" s="5">
        <f>IF('Tabulka klientů 2023'!$X250='Hlavní stránka'!CH$1,1,0)</f>
        <v>0</v>
      </c>
      <c r="CK246" s="5">
        <f>IF('Tabulka klientů 2023'!$AA250='Hlavní stránka'!CH$1,1,0)</f>
        <v>0</v>
      </c>
      <c r="CL246" s="5">
        <f>IF('Tabulka klientů 2023'!$AD250='Hlavní stránka'!CH$1,1,0)</f>
        <v>0</v>
      </c>
      <c r="CM246" s="5">
        <f>IF('Tabulka klientů 2023'!$AG250='Hlavní stránka'!CH$1,1,0)</f>
        <v>0</v>
      </c>
      <c r="CN246" s="5">
        <f>IF('Tabulka klientů 2023'!$AJ250='Hlavní stránka'!CH$1,1,0)</f>
        <v>0</v>
      </c>
      <c r="CO246" s="5">
        <f>IF('Tabulka klientů 2023'!$AM250='Hlavní stránka'!CH$1,1,0)</f>
        <v>0</v>
      </c>
      <c r="CP246" s="5">
        <f>IF('Tabulka klientů 2023'!$AP250='Hlavní stránka'!CH$1,1,0)</f>
        <v>0</v>
      </c>
      <c r="CQ246" s="5">
        <f>IF('Tabulka klientů 2023'!$AS250='Hlavní stránka'!CH$1,1,0)</f>
        <v>0</v>
      </c>
      <c r="CR246" s="5">
        <f>IF('Tabulka klientů 2023'!$AV250='Hlavní stránka'!CH$1,1,0)</f>
        <v>0</v>
      </c>
      <c r="CS246" s="5">
        <f t="shared" si="6"/>
        <v>0</v>
      </c>
      <c r="CT246" s="2">
        <f t="shared" si="18"/>
        <v>0</v>
      </c>
      <c r="CU246" s="5">
        <f>IF('Tabulka klientů 2023'!$R250='Hlavní stránka'!CU$1,1,0)</f>
        <v>0</v>
      </c>
      <c r="CV246" s="5">
        <f>IF('Tabulka klientů 2023'!$U250='Hlavní stránka'!CU$1,1,0)</f>
        <v>0</v>
      </c>
      <c r="CW246" s="5">
        <f>IF('Tabulka klientů 2023'!$X250='Hlavní stránka'!CU$1,1,0)</f>
        <v>0</v>
      </c>
      <c r="CX246" s="5">
        <f>IF('Tabulka klientů 2023'!$AA250='Hlavní stránka'!CU$1,1,0)</f>
        <v>0</v>
      </c>
      <c r="CY246" s="5">
        <f>IF('Tabulka klientů 2023'!$AD250='Hlavní stránka'!CU$1,1,0)</f>
        <v>0</v>
      </c>
      <c r="CZ246" s="5">
        <f>IF('Tabulka klientů 2023'!$AG250='Hlavní stránka'!CU$1,1,0)</f>
        <v>0</v>
      </c>
      <c r="DA246" s="5">
        <f>IF('Tabulka klientů 2023'!$AJ250='Hlavní stránka'!CU$1,1,0)</f>
        <v>0</v>
      </c>
      <c r="DB246" s="5">
        <f>IF('Tabulka klientů 2023'!$AM250='Hlavní stránka'!CU$1,1,0)</f>
        <v>0</v>
      </c>
      <c r="DC246" s="5">
        <f>IF('Tabulka klientů 2023'!$AP250='Hlavní stránka'!CU$1,1,0)</f>
        <v>0</v>
      </c>
      <c r="DD246" s="5">
        <f>IF('Tabulka klientů 2023'!$AS250='Hlavní stránka'!CU$1,1,0)</f>
        <v>0</v>
      </c>
      <c r="DE246" s="5">
        <f>IF('Tabulka klientů 2023'!$AV250='Hlavní stránka'!CU$1,1,0)</f>
        <v>0</v>
      </c>
      <c r="DF246" s="5">
        <f t="shared" si="7"/>
        <v>0</v>
      </c>
      <c r="DG246" s="2">
        <f t="shared" si="19"/>
        <v>0</v>
      </c>
      <c r="DH246" s="5">
        <f>IF('Tabulka klientů 2023'!$R250='Hlavní stránka'!DH$1,1,0)</f>
        <v>0</v>
      </c>
      <c r="DI246" s="5">
        <f>IF('Tabulka klientů 2023'!$U250='Hlavní stránka'!DH$1,1,0)</f>
        <v>0</v>
      </c>
      <c r="DJ246" s="5">
        <f>IF('Tabulka klientů 2023'!$X250='Hlavní stránka'!DH$1,1,0)</f>
        <v>0</v>
      </c>
      <c r="DK246" s="5">
        <f>IF('Tabulka klientů 2023'!$AA250='Hlavní stránka'!DH$1,1,0)</f>
        <v>0</v>
      </c>
      <c r="DL246" s="5">
        <f>IF('Tabulka klientů 2023'!$AD250='Hlavní stránka'!DH$1,1,0)</f>
        <v>0</v>
      </c>
      <c r="DM246" s="5">
        <f>IF('Tabulka klientů 2023'!$AG250='Hlavní stránka'!DH$1,1,0)</f>
        <v>0</v>
      </c>
      <c r="DN246" s="5">
        <f>IF('Tabulka klientů 2023'!$AJ250='Hlavní stránka'!DH$1,1,0)</f>
        <v>0</v>
      </c>
      <c r="DO246" s="5">
        <f>IF('Tabulka klientů 2023'!$AM250='Hlavní stránka'!DH$1,1,0)</f>
        <v>0</v>
      </c>
      <c r="DP246" s="5">
        <f>IF('Tabulka klientů 2023'!$AP250='Hlavní stránka'!DH$1,1,0)</f>
        <v>0</v>
      </c>
      <c r="DQ246" s="5">
        <f>IF('Tabulka klientů 2023'!$AS250='Hlavní stránka'!DH$1,1,0)</f>
        <v>0</v>
      </c>
      <c r="DR246" s="5">
        <f>IF('Tabulka klientů 2023'!$AV250='Hlavní stránka'!DH$1,1,0)</f>
        <v>0</v>
      </c>
      <c r="DS246" s="5">
        <f t="shared" si="8"/>
        <v>0</v>
      </c>
      <c r="DT246" s="2">
        <f t="shared" si="20"/>
        <v>0</v>
      </c>
      <c r="DU246" s="5">
        <f>IF('Tabulka klientů 2023'!$R250='Hlavní stránka'!DU$1,1,0)</f>
        <v>0</v>
      </c>
      <c r="DV246" s="5">
        <f>IF('Tabulka klientů 2023'!$U250='Hlavní stránka'!DU$1,1,0)</f>
        <v>0</v>
      </c>
      <c r="DW246" s="5">
        <f>IF('Tabulka klientů 2023'!$X250='Hlavní stránka'!DU$1,1,0)</f>
        <v>0</v>
      </c>
      <c r="DX246" s="5">
        <f>IF('Tabulka klientů 2023'!$AA250='Hlavní stránka'!DU$1,1,0)</f>
        <v>0</v>
      </c>
      <c r="DY246" s="5">
        <f>IF('Tabulka klientů 2023'!$AD250='Hlavní stránka'!DU$1,1,0)</f>
        <v>0</v>
      </c>
      <c r="DZ246" s="5">
        <f>IF('Tabulka klientů 2023'!$AG250='Hlavní stránka'!DU$1,1,0)</f>
        <v>0</v>
      </c>
      <c r="EA246" s="5">
        <f>IF('Tabulka klientů 2023'!$AJ250='Hlavní stránka'!DU$1,1,0)</f>
        <v>0</v>
      </c>
      <c r="EB246" s="5">
        <f>IF('Tabulka klientů 2023'!$AM250='Hlavní stránka'!DU$1,1,0)</f>
        <v>0</v>
      </c>
      <c r="EC246" s="5">
        <f>IF('Tabulka klientů 2023'!$AP250='Hlavní stránka'!DU$1,1,0)</f>
        <v>0</v>
      </c>
      <c r="ED246" s="5">
        <f>IF('Tabulka klientů 2023'!$AS250='Hlavní stránka'!DU$1,1,0)</f>
        <v>0</v>
      </c>
      <c r="EE246" s="5">
        <f>IF('Tabulka klientů 2023'!$AV250='Hlavní stránka'!DU$1,1,0)</f>
        <v>0</v>
      </c>
      <c r="EF246" s="5">
        <f t="shared" si="9"/>
        <v>0</v>
      </c>
      <c r="EG246" s="2">
        <f t="shared" si="21"/>
        <v>0</v>
      </c>
      <c r="EH246" s="5">
        <f>IF('Tabulka klientů 2023'!$R250='Hlavní stránka'!EH$1,1,0)</f>
        <v>0</v>
      </c>
      <c r="EI246" s="5">
        <f>IF('Tabulka klientů 2023'!$U250='Hlavní stránka'!EH$1,1,0)</f>
        <v>0</v>
      </c>
      <c r="EJ246" s="5">
        <f>IF('Tabulka klientů 2023'!$X250='Hlavní stránka'!EH$1,1,0)</f>
        <v>0</v>
      </c>
      <c r="EK246" s="5">
        <f>IF('Tabulka klientů 2023'!$AA250='Hlavní stránka'!EH$1,1,0)</f>
        <v>0</v>
      </c>
      <c r="EL246" s="5">
        <f>IF('Tabulka klientů 2023'!$AD250='Hlavní stránka'!EH$1,1,0)</f>
        <v>0</v>
      </c>
      <c r="EM246" s="5">
        <f>IF('Tabulka klientů 2023'!$AG250='Hlavní stránka'!EH$1,1,0)</f>
        <v>0</v>
      </c>
      <c r="EN246" s="5">
        <f>IF('Tabulka klientů 2023'!$AJ250='Hlavní stránka'!EH$1,1,0)</f>
        <v>0</v>
      </c>
      <c r="EO246" s="5">
        <f>IF('Tabulka klientů 2023'!$AM250='Hlavní stránka'!EH$1,1,0)</f>
        <v>0</v>
      </c>
      <c r="EP246" s="5">
        <f>IF('Tabulka klientů 2023'!$AP250='Hlavní stránka'!EH$1,1,0)</f>
        <v>0</v>
      </c>
      <c r="EQ246" s="5">
        <f>IF('Tabulka klientů 2023'!$AS250='Hlavní stránka'!EH$1,1,0)</f>
        <v>0</v>
      </c>
      <c r="ER246" s="5">
        <f>IF('Tabulka klientů 2023'!$AV250='Hlavní stránka'!EH$1,1,0)</f>
        <v>0</v>
      </c>
      <c r="ES246" s="5">
        <f t="shared" si="10"/>
        <v>0</v>
      </c>
      <c r="ET246" s="2">
        <f t="shared" si="22"/>
        <v>0</v>
      </c>
      <c r="EU246" s="5">
        <f>IF('Tabulka klientů 2023'!$R250='Hlavní stránka'!EU$1,1,0)</f>
        <v>0</v>
      </c>
      <c r="EV246" s="5">
        <f>IF('Tabulka klientů 2023'!$U250='Hlavní stránka'!EU$1,1,0)</f>
        <v>0</v>
      </c>
      <c r="EW246" s="5">
        <f>IF('Tabulka klientů 2023'!$X250='Hlavní stránka'!EU$1,1,0)</f>
        <v>0</v>
      </c>
      <c r="EX246" s="5">
        <f>IF('Tabulka klientů 2023'!$AA250='Hlavní stránka'!EU$1,1,0)</f>
        <v>0</v>
      </c>
      <c r="EY246" s="5">
        <f>IF('Tabulka klientů 2023'!$AD250='Hlavní stránka'!EU$1,1,0)</f>
        <v>0</v>
      </c>
      <c r="EZ246" s="5">
        <f>IF('Tabulka klientů 2023'!$AG250='Hlavní stránka'!EU$1,1,0)</f>
        <v>0</v>
      </c>
      <c r="FA246" s="5">
        <f>IF('Tabulka klientů 2023'!$AJ250='Hlavní stránka'!EU$1,1,0)</f>
        <v>0</v>
      </c>
      <c r="FB246" s="5">
        <f>IF('Tabulka klientů 2023'!$AM250='Hlavní stránka'!EU$1,1,0)</f>
        <v>0</v>
      </c>
      <c r="FC246" s="5">
        <f>IF('Tabulka klientů 2023'!$AP250='Hlavní stránka'!EU$1,1,0)</f>
        <v>0</v>
      </c>
      <c r="FD246" s="5">
        <f>IF('Tabulka klientů 2023'!$AS250='Hlavní stránka'!EU$1,1,0)</f>
        <v>0</v>
      </c>
      <c r="FE246" s="5">
        <f>IF('Tabulka klientů 2023'!$AV250='Hlavní stránka'!EU$1,1,0)</f>
        <v>0</v>
      </c>
      <c r="FF246" s="5">
        <f t="shared" si="11"/>
        <v>0</v>
      </c>
      <c r="FG246" s="2">
        <f t="shared" si="23"/>
        <v>0</v>
      </c>
    </row>
    <row r="247" spans="1:163" ht="1.5" hidden="1" customHeight="1" x14ac:dyDescent="0.25">
      <c r="A247" s="4"/>
      <c r="B247" s="4"/>
      <c r="C247" s="4"/>
      <c r="D247" s="4"/>
      <c r="E247" s="4"/>
      <c r="F247" s="4"/>
      <c r="G247" s="4"/>
      <c r="H247" s="5">
        <f>IF('Tabulka klientů 2023'!$R251='Hlavní stránka'!$H$1,1,0)</f>
        <v>0</v>
      </c>
      <c r="I247" s="5">
        <f>IF('Tabulka klientů 2023'!$U251='Hlavní stránka'!$H$1,1,0)</f>
        <v>0</v>
      </c>
      <c r="J247" s="5">
        <f>IF('Tabulka klientů 2023'!$X251='Hlavní stránka'!$H$1,1,0)</f>
        <v>0</v>
      </c>
      <c r="K247" s="5">
        <f>IF('Tabulka klientů 2023'!$AA251='Hlavní stránka'!$H$1,1,0)</f>
        <v>0</v>
      </c>
      <c r="L247" s="5">
        <f>IF('Tabulka klientů 2023'!$AD251='Hlavní stránka'!$H$1,1,0)</f>
        <v>0</v>
      </c>
      <c r="M247" s="5">
        <f>IF('Tabulka klientů 2023'!$AG251='Hlavní stránka'!$H$1,1,0)</f>
        <v>0</v>
      </c>
      <c r="N247" s="5">
        <f>IF('Tabulka klientů 2023'!$AJ251='Hlavní stránka'!$H$1,1,0)</f>
        <v>0</v>
      </c>
      <c r="O247" s="5">
        <f>IF('Tabulka klientů 2023'!$AM251='Hlavní stránka'!$H$1,1,0)</f>
        <v>0</v>
      </c>
      <c r="P247" s="5">
        <f>IF('Tabulka klientů 2023'!$AP251='Hlavní stránka'!$H$1,1,0)</f>
        <v>0</v>
      </c>
      <c r="Q247" s="5">
        <f>IF('Tabulka klientů 2023'!$AS251='Hlavní stránka'!$H$1,1,0)</f>
        <v>0</v>
      </c>
      <c r="R247" s="5">
        <f>IF('Tabulka klientů 2023'!$AV251='Hlavní stránka'!$H$1,1,0)</f>
        <v>0</v>
      </c>
      <c r="S247" s="5">
        <f t="shared" si="0"/>
        <v>0</v>
      </c>
      <c r="T247" s="2">
        <f t="shared" si="12"/>
        <v>0</v>
      </c>
      <c r="U247" s="5">
        <f>IF('Tabulka klientů 2023'!$R251='Hlavní stránka'!U$1,1,0)</f>
        <v>0</v>
      </c>
      <c r="V247" s="5">
        <f>IF('Tabulka klientů 2023'!$U251='Hlavní stránka'!U$1,1,0)</f>
        <v>0</v>
      </c>
      <c r="W247" s="5">
        <f>IF('Tabulka klientů 2023'!$X251='Hlavní stránka'!U$1,1,0)</f>
        <v>0</v>
      </c>
      <c r="X247" s="5">
        <f>IF('Tabulka klientů 2023'!$AA251='Hlavní stránka'!U$1,1,0)</f>
        <v>0</v>
      </c>
      <c r="Y247" s="5">
        <f>IF('Tabulka klientů 2023'!$AD251='Hlavní stránka'!U$1,1,0)</f>
        <v>0</v>
      </c>
      <c r="Z247" s="5">
        <f>IF('Tabulka klientů 2023'!$AG251='Hlavní stránka'!U$1,1,0)</f>
        <v>0</v>
      </c>
      <c r="AA247" s="5">
        <f>IF('Tabulka klientů 2023'!$AJ251='Hlavní stránka'!U$1,1,0)</f>
        <v>0</v>
      </c>
      <c r="AB247" s="5">
        <f>IF('Tabulka klientů 2023'!$AM251='Hlavní stránka'!U$1,1,0)</f>
        <v>0</v>
      </c>
      <c r="AC247" s="5">
        <f>IF('Tabulka klientů 2023'!$AP251='Hlavní stránka'!U$1,1,0)</f>
        <v>0</v>
      </c>
      <c r="AD247" s="5">
        <f>IF('Tabulka klientů 2023'!$AS251='Hlavní stránka'!U$1,1,0)</f>
        <v>0</v>
      </c>
      <c r="AE247" s="5">
        <f>IF('Tabulka klientů 2023'!$AV251='Hlavní stránka'!U$1,1,0)</f>
        <v>0</v>
      </c>
      <c r="AF247" s="5">
        <f t="shared" si="1"/>
        <v>0</v>
      </c>
      <c r="AG247" s="2">
        <f t="shared" si="13"/>
        <v>0</v>
      </c>
      <c r="AH247" s="5">
        <f>IF('Tabulka klientů 2023'!$R251='Hlavní stránka'!AH$1,1,0)</f>
        <v>0</v>
      </c>
      <c r="AI247" s="5">
        <f>IF('Tabulka klientů 2023'!$U251='Hlavní stránka'!AH$1,1,0)</f>
        <v>0</v>
      </c>
      <c r="AJ247" s="5">
        <f>IF('Tabulka klientů 2023'!$X251='Hlavní stránka'!AH$1,1,0)</f>
        <v>0</v>
      </c>
      <c r="AK247" s="5">
        <f>IF('Tabulka klientů 2023'!$AA251='Hlavní stránka'!AH$1,1,0)</f>
        <v>0</v>
      </c>
      <c r="AL247" s="5">
        <f>IF('Tabulka klientů 2023'!$AD251='Hlavní stránka'!AH$1,1,0)</f>
        <v>0</v>
      </c>
      <c r="AM247" s="5">
        <f>IF('Tabulka klientů 2023'!$AG251='Hlavní stránka'!AH$1,1,0)</f>
        <v>0</v>
      </c>
      <c r="AN247" s="5">
        <f>IF('Tabulka klientů 2023'!$AJ251='Hlavní stránka'!AH$1,1,0)</f>
        <v>0</v>
      </c>
      <c r="AO247" s="5">
        <f>IF('Tabulka klientů 2023'!$AM251='Hlavní stránka'!AH$1,1,0)</f>
        <v>0</v>
      </c>
      <c r="AP247" s="5">
        <f>IF('Tabulka klientů 2023'!$AP251='Hlavní stránka'!AH$1,1,0)</f>
        <v>0</v>
      </c>
      <c r="AQ247" s="5">
        <f>IF('Tabulka klientů 2023'!$AS251='Hlavní stránka'!AH$1,1,0)</f>
        <v>0</v>
      </c>
      <c r="AR247" s="5">
        <f>IF('Tabulka klientů 2023'!$AV251='Hlavní stránka'!AH$1,1,0)</f>
        <v>0</v>
      </c>
      <c r="AS247" s="5">
        <f t="shared" si="2"/>
        <v>0</v>
      </c>
      <c r="AT247" s="2">
        <f t="shared" si="14"/>
        <v>0</v>
      </c>
      <c r="AU247" s="5">
        <f>IF('Tabulka klientů 2023'!$R251='Hlavní stránka'!AU$1,1,0)</f>
        <v>0</v>
      </c>
      <c r="AV247" s="5">
        <f>IF('Tabulka klientů 2023'!$U251='Hlavní stránka'!AU$1,1,0)</f>
        <v>0</v>
      </c>
      <c r="AW247" s="5">
        <f>IF('Tabulka klientů 2023'!$X251='Hlavní stránka'!AU$1,1,0)</f>
        <v>0</v>
      </c>
      <c r="AX247" s="5">
        <f>IF('Tabulka klientů 2023'!$AA251='Hlavní stránka'!AU$1,1,0)</f>
        <v>0</v>
      </c>
      <c r="AY247" s="5">
        <f>IF('Tabulka klientů 2023'!$AD251='Hlavní stránka'!AU$1,1,0)</f>
        <v>0</v>
      </c>
      <c r="AZ247" s="5">
        <f>IF('Tabulka klientů 2023'!$AG251='Hlavní stránka'!AU$1,1,0)</f>
        <v>0</v>
      </c>
      <c r="BA247" s="5">
        <f>IF('Tabulka klientů 2023'!$AJ251='Hlavní stránka'!AU$1,1,0)</f>
        <v>0</v>
      </c>
      <c r="BB247" s="5">
        <f>IF('Tabulka klientů 2023'!$AM251='Hlavní stránka'!AU$1,1,0)</f>
        <v>0</v>
      </c>
      <c r="BC247" s="5">
        <f>IF('Tabulka klientů 2023'!$AP251='Hlavní stránka'!AU$1,1,0)</f>
        <v>0</v>
      </c>
      <c r="BD247" s="5">
        <f>IF('Tabulka klientů 2023'!$AS251='Hlavní stránka'!AU$1,1,0)</f>
        <v>0</v>
      </c>
      <c r="BE247" s="5">
        <f>IF('Tabulka klientů 2023'!$AV251='Hlavní stránka'!AU$1,1,0)</f>
        <v>0</v>
      </c>
      <c r="BF247" s="5">
        <f t="shared" si="3"/>
        <v>0</v>
      </c>
      <c r="BG247" s="2">
        <f t="shared" si="15"/>
        <v>0</v>
      </c>
      <c r="BH247" s="5">
        <f>IF('Tabulka klientů 2023'!$R251='Hlavní stránka'!BH$1,1,0)</f>
        <v>0</v>
      </c>
      <c r="BI247" s="5">
        <f>IF('Tabulka klientů 2023'!$U251='Hlavní stránka'!BH$1,1,0)</f>
        <v>0</v>
      </c>
      <c r="BJ247" s="5">
        <f>IF('Tabulka klientů 2023'!$X251='Hlavní stránka'!BH$1,1,0)</f>
        <v>0</v>
      </c>
      <c r="BK247" s="5">
        <f>IF('Tabulka klientů 2023'!$AA251='Hlavní stránka'!BH$1,1,0)</f>
        <v>0</v>
      </c>
      <c r="BL247" s="5">
        <f>IF('Tabulka klientů 2023'!$AD251='Hlavní stránka'!BH$1,1,0)</f>
        <v>0</v>
      </c>
      <c r="BM247" s="5">
        <f>IF('Tabulka klientů 2023'!$AG251='Hlavní stránka'!BH$1,1,0)</f>
        <v>0</v>
      </c>
      <c r="BN247" s="5">
        <f>IF('Tabulka klientů 2023'!$AJ251='Hlavní stránka'!BH$1,1,0)</f>
        <v>0</v>
      </c>
      <c r="BO247" s="5">
        <f>IF('Tabulka klientů 2023'!$AM251='Hlavní stránka'!BH$1,1,0)</f>
        <v>0</v>
      </c>
      <c r="BP247" s="5">
        <f>IF('Tabulka klientů 2023'!$AP251='Hlavní stránka'!BH$1,1,0)</f>
        <v>0</v>
      </c>
      <c r="BQ247" s="5">
        <f>IF('Tabulka klientů 2023'!$AS251='Hlavní stránka'!BH$1,1,0)</f>
        <v>0</v>
      </c>
      <c r="BR247" s="5">
        <f>IF('Tabulka klientů 2023'!$AV251='Hlavní stránka'!BH$1,1,0)</f>
        <v>0</v>
      </c>
      <c r="BS247" s="5">
        <f t="shared" si="4"/>
        <v>0</v>
      </c>
      <c r="BT247" s="2">
        <f t="shared" si="16"/>
        <v>0</v>
      </c>
      <c r="BU247" s="5">
        <f>IF('Tabulka klientů 2023'!$R251='Hlavní stránka'!BU$1,1,0)</f>
        <v>0</v>
      </c>
      <c r="BV247" s="5">
        <f>IF('Tabulka klientů 2023'!$U251='Hlavní stránka'!BU$1,1,0)</f>
        <v>0</v>
      </c>
      <c r="BW247" s="5">
        <f>IF('Tabulka klientů 2023'!$X251='Hlavní stránka'!BU$1,1,0)</f>
        <v>0</v>
      </c>
      <c r="BX247" s="5">
        <f>IF('Tabulka klientů 2023'!$AA251='Hlavní stránka'!BU$1,1,0)</f>
        <v>0</v>
      </c>
      <c r="BY247" s="5">
        <f>IF('Tabulka klientů 2023'!$AD251='Hlavní stránka'!BU$1,1,0)</f>
        <v>0</v>
      </c>
      <c r="BZ247" s="5">
        <f>IF('Tabulka klientů 2023'!$AG251='Hlavní stránka'!BU$1,1,0)</f>
        <v>0</v>
      </c>
      <c r="CA247" s="5">
        <f>IF('Tabulka klientů 2023'!$AJ251='Hlavní stránka'!BU$1,1,0)</f>
        <v>0</v>
      </c>
      <c r="CB247" s="5">
        <f>IF('Tabulka klientů 2023'!$AM251='Hlavní stránka'!BU$1,1,0)</f>
        <v>0</v>
      </c>
      <c r="CC247" s="5">
        <f>IF('Tabulka klientů 2023'!$AP251='Hlavní stránka'!BU$1,1,0)</f>
        <v>0</v>
      </c>
      <c r="CD247" s="5">
        <f>IF('Tabulka klientů 2023'!$AS251='Hlavní stránka'!BU$1,1,0)</f>
        <v>0</v>
      </c>
      <c r="CE247" s="5">
        <f>IF('Tabulka klientů 2023'!$AV251='Hlavní stránka'!BU$1,1,0)</f>
        <v>0</v>
      </c>
      <c r="CF247" s="5">
        <f t="shared" si="5"/>
        <v>0</v>
      </c>
      <c r="CG247" s="2">
        <f t="shared" si="17"/>
        <v>0</v>
      </c>
      <c r="CH247" s="5">
        <f>IF('Tabulka klientů 2023'!$R251='Hlavní stránka'!CH$1,1,0)</f>
        <v>0</v>
      </c>
      <c r="CI247" s="5">
        <f>IF('Tabulka klientů 2023'!$U251='Hlavní stránka'!CH$1,1,0)</f>
        <v>0</v>
      </c>
      <c r="CJ247" s="5">
        <f>IF('Tabulka klientů 2023'!$X251='Hlavní stránka'!CH$1,1,0)</f>
        <v>0</v>
      </c>
      <c r="CK247" s="5">
        <f>IF('Tabulka klientů 2023'!$AA251='Hlavní stránka'!CH$1,1,0)</f>
        <v>0</v>
      </c>
      <c r="CL247" s="5">
        <f>IF('Tabulka klientů 2023'!$AD251='Hlavní stránka'!CH$1,1,0)</f>
        <v>0</v>
      </c>
      <c r="CM247" s="5">
        <f>IF('Tabulka klientů 2023'!$AG251='Hlavní stránka'!CH$1,1,0)</f>
        <v>0</v>
      </c>
      <c r="CN247" s="5">
        <f>IF('Tabulka klientů 2023'!$AJ251='Hlavní stránka'!CH$1,1,0)</f>
        <v>0</v>
      </c>
      <c r="CO247" s="5">
        <f>IF('Tabulka klientů 2023'!$AM251='Hlavní stránka'!CH$1,1,0)</f>
        <v>0</v>
      </c>
      <c r="CP247" s="5">
        <f>IF('Tabulka klientů 2023'!$AP251='Hlavní stránka'!CH$1,1,0)</f>
        <v>0</v>
      </c>
      <c r="CQ247" s="5">
        <f>IF('Tabulka klientů 2023'!$AS251='Hlavní stránka'!CH$1,1,0)</f>
        <v>0</v>
      </c>
      <c r="CR247" s="5">
        <f>IF('Tabulka klientů 2023'!$AV251='Hlavní stránka'!CH$1,1,0)</f>
        <v>0</v>
      </c>
      <c r="CS247" s="5">
        <f t="shared" si="6"/>
        <v>0</v>
      </c>
      <c r="CT247" s="2">
        <f t="shared" si="18"/>
        <v>0</v>
      </c>
      <c r="CU247" s="5">
        <f>IF('Tabulka klientů 2023'!$R251='Hlavní stránka'!CU$1,1,0)</f>
        <v>0</v>
      </c>
      <c r="CV247" s="5">
        <f>IF('Tabulka klientů 2023'!$U251='Hlavní stránka'!CU$1,1,0)</f>
        <v>0</v>
      </c>
      <c r="CW247" s="5">
        <f>IF('Tabulka klientů 2023'!$X251='Hlavní stránka'!CU$1,1,0)</f>
        <v>0</v>
      </c>
      <c r="CX247" s="5">
        <f>IF('Tabulka klientů 2023'!$AA251='Hlavní stránka'!CU$1,1,0)</f>
        <v>0</v>
      </c>
      <c r="CY247" s="5">
        <f>IF('Tabulka klientů 2023'!$AD251='Hlavní stránka'!CU$1,1,0)</f>
        <v>0</v>
      </c>
      <c r="CZ247" s="5">
        <f>IF('Tabulka klientů 2023'!$AG251='Hlavní stránka'!CU$1,1,0)</f>
        <v>0</v>
      </c>
      <c r="DA247" s="5">
        <f>IF('Tabulka klientů 2023'!$AJ251='Hlavní stránka'!CU$1,1,0)</f>
        <v>0</v>
      </c>
      <c r="DB247" s="5">
        <f>IF('Tabulka klientů 2023'!$AM251='Hlavní stránka'!CU$1,1,0)</f>
        <v>0</v>
      </c>
      <c r="DC247" s="5">
        <f>IF('Tabulka klientů 2023'!$AP251='Hlavní stránka'!CU$1,1,0)</f>
        <v>0</v>
      </c>
      <c r="DD247" s="5">
        <f>IF('Tabulka klientů 2023'!$AS251='Hlavní stránka'!CU$1,1,0)</f>
        <v>0</v>
      </c>
      <c r="DE247" s="5">
        <f>IF('Tabulka klientů 2023'!$AV251='Hlavní stránka'!CU$1,1,0)</f>
        <v>0</v>
      </c>
      <c r="DF247" s="5">
        <f t="shared" si="7"/>
        <v>0</v>
      </c>
      <c r="DG247" s="2">
        <f t="shared" si="19"/>
        <v>0</v>
      </c>
      <c r="DH247" s="5">
        <f>IF('Tabulka klientů 2023'!$R251='Hlavní stránka'!DH$1,1,0)</f>
        <v>0</v>
      </c>
      <c r="DI247" s="5">
        <f>IF('Tabulka klientů 2023'!$U251='Hlavní stránka'!DH$1,1,0)</f>
        <v>0</v>
      </c>
      <c r="DJ247" s="5">
        <f>IF('Tabulka klientů 2023'!$X251='Hlavní stránka'!DH$1,1,0)</f>
        <v>0</v>
      </c>
      <c r="DK247" s="5">
        <f>IF('Tabulka klientů 2023'!$AA251='Hlavní stránka'!DH$1,1,0)</f>
        <v>0</v>
      </c>
      <c r="DL247" s="5">
        <f>IF('Tabulka klientů 2023'!$AD251='Hlavní stránka'!DH$1,1,0)</f>
        <v>0</v>
      </c>
      <c r="DM247" s="5">
        <f>IF('Tabulka klientů 2023'!$AG251='Hlavní stránka'!DH$1,1,0)</f>
        <v>0</v>
      </c>
      <c r="DN247" s="5">
        <f>IF('Tabulka klientů 2023'!$AJ251='Hlavní stránka'!DH$1,1,0)</f>
        <v>0</v>
      </c>
      <c r="DO247" s="5">
        <f>IF('Tabulka klientů 2023'!$AM251='Hlavní stránka'!DH$1,1,0)</f>
        <v>0</v>
      </c>
      <c r="DP247" s="5">
        <f>IF('Tabulka klientů 2023'!$AP251='Hlavní stránka'!DH$1,1,0)</f>
        <v>0</v>
      </c>
      <c r="DQ247" s="5">
        <f>IF('Tabulka klientů 2023'!$AS251='Hlavní stránka'!DH$1,1,0)</f>
        <v>0</v>
      </c>
      <c r="DR247" s="5">
        <f>IF('Tabulka klientů 2023'!$AV251='Hlavní stránka'!DH$1,1,0)</f>
        <v>0</v>
      </c>
      <c r="DS247" s="5">
        <f t="shared" si="8"/>
        <v>0</v>
      </c>
      <c r="DT247" s="2">
        <f t="shared" si="20"/>
        <v>0</v>
      </c>
      <c r="DU247" s="5">
        <f>IF('Tabulka klientů 2023'!$R251='Hlavní stránka'!DU$1,1,0)</f>
        <v>0</v>
      </c>
      <c r="DV247" s="5">
        <f>IF('Tabulka klientů 2023'!$U251='Hlavní stránka'!DU$1,1,0)</f>
        <v>0</v>
      </c>
      <c r="DW247" s="5">
        <f>IF('Tabulka klientů 2023'!$X251='Hlavní stránka'!DU$1,1,0)</f>
        <v>0</v>
      </c>
      <c r="DX247" s="5">
        <f>IF('Tabulka klientů 2023'!$AA251='Hlavní stránka'!DU$1,1,0)</f>
        <v>0</v>
      </c>
      <c r="DY247" s="5">
        <f>IF('Tabulka klientů 2023'!$AD251='Hlavní stránka'!DU$1,1,0)</f>
        <v>0</v>
      </c>
      <c r="DZ247" s="5">
        <f>IF('Tabulka klientů 2023'!$AG251='Hlavní stránka'!DU$1,1,0)</f>
        <v>0</v>
      </c>
      <c r="EA247" s="5">
        <f>IF('Tabulka klientů 2023'!$AJ251='Hlavní stránka'!DU$1,1,0)</f>
        <v>0</v>
      </c>
      <c r="EB247" s="5">
        <f>IF('Tabulka klientů 2023'!$AM251='Hlavní stránka'!DU$1,1,0)</f>
        <v>0</v>
      </c>
      <c r="EC247" s="5">
        <f>IF('Tabulka klientů 2023'!$AP251='Hlavní stránka'!DU$1,1,0)</f>
        <v>0</v>
      </c>
      <c r="ED247" s="5">
        <f>IF('Tabulka klientů 2023'!$AS251='Hlavní stránka'!DU$1,1,0)</f>
        <v>0</v>
      </c>
      <c r="EE247" s="5">
        <f>IF('Tabulka klientů 2023'!$AV251='Hlavní stránka'!DU$1,1,0)</f>
        <v>0</v>
      </c>
      <c r="EF247" s="5">
        <f t="shared" si="9"/>
        <v>0</v>
      </c>
      <c r="EG247" s="2">
        <f t="shared" si="21"/>
        <v>0</v>
      </c>
      <c r="EH247" s="5">
        <f>IF('Tabulka klientů 2023'!$R251='Hlavní stránka'!EH$1,1,0)</f>
        <v>0</v>
      </c>
      <c r="EI247" s="5">
        <f>IF('Tabulka klientů 2023'!$U251='Hlavní stránka'!EH$1,1,0)</f>
        <v>0</v>
      </c>
      <c r="EJ247" s="5">
        <f>IF('Tabulka klientů 2023'!$X251='Hlavní stránka'!EH$1,1,0)</f>
        <v>0</v>
      </c>
      <c r="EK247" s="5">
        <f>IF('Tabulka klientů 2023'!$AA251='Hlavní stránka'!EH$1,1,0)</f>
        <v>0</v>
      </c>
      <c r="EL247" s="5">
        <f>IF('Tabulka klientů 2023'!$AD251='Hlavní stránka'!EH$1,1,0)</f>
        <v>0</v>
      </c>
      <c r="EM247" s="5">
        <f>IF('Tabulka klientů 2023'!$AG251='Hlavní stránka'!EH$1,1,0)</f>
        <v>0</v>
      </c>
      <c r="EN247" s="5">
        <f>IF('Tabulka klientů 2023'!$AJ251='Hlavní stránka'!EH$1,1,0)</f>
        <v>0</v>
      </c>
      <c r="EO247" s="5">
        <f>IF('Tabulka klientů 2023'!$AM251='Hlavní stránka'!EH$1,1,0)</f>
        <v>0</v>
      </c>
      <c r="EP247" s="5">
        <f>IF('Tabulka klientů 2023'!$AP251='Hlavní stránka'!EH$1,1,0)</f>
        <v>0</v>
      </c>
      <c r="EQ247" s="5">
        <f>IF('Tabulka klientů 2023'!$AS251='Hlavní stránka'!EH$1,1,0)</f>
        <v>0</v>
      </c>
      <c r="ER247" s="5">
        <f>IF('Tabulka klientů 2023'!$AV251='Hlavní stránka'!EH$1,1,0)</f>
        <v>0</v>
      </c>
      <c r="ES247" s="5">
        <f t="shared" si="10"/>
        <v>0</v>
      </c>
      <c r="ET247" s="2">
        <f t="shared" si="22"/>
        <v>0</v>
      </c>
      <c r="EU247" s="5">
        <f>IF('Tabulka klientů 2023'!$R251='Hlavní stránka'!EU$1,1,0)</f>
        <v>0</v>
      </c>
      <c r="EV247" s="5">
        <f>IF('Tabulka klientů 2023'!$U251='Hlavní stránka'!EU$1,1,0)</f>
        <v>0</v>
      </c>
      <c r="EW247" s="5">
        <f>IF('Tabulka klientů 2023'!$X251='Hlavní stránka'!EU$1,1,0)</f>
        <v>0</v>
      </c>
      <c r="EX247" s="5">
        <f>IF('Tabulka klientů 2023'!$AA251='Hlavní stránka'!EU$1,1,0)</f>
        <v>0</v>
      </c>
      <c r="EY247" s="5">
        <f>IF('Tabulka klientů 2023'!$AD251='Hlavní stránka'!EU$1,1,0)</f>
        <v>0</v>
      </c>
      <c r="EZ247" s="5">
        <f>IF('Tabulka klientů 2023'!$AG251='Hlavní stránka'!EU$1,1,0)</f>
        <v>0</v>
      </c>
      <c r="FA247" s="5">
        <f>IF('Tabulka klientů 2023'!$AJ251='Hlavní stránka'!EU$1,1,0)</f>
        <v>0</v>
      </c>
      <c r="FB247" s="5">
        <f>IF('Tabulka klientů 2023'!$AM251='Hlavní stránka'!EU$1,1,0)</f>
        <v>0</v>
      </c>
      <c r="FC247" s="5">
        <f>IF('Tabulka klientů 2023'!$AP251='Hlavní stránka'!EU$1,1,0)</f>
        <v>0</v>
      </c>
      <c r="FD247" s="5">
        <f>IF('Tabulka klientů 2023'!$AS251='Hlavní stránka'!EU$1,1,0)</f>
        <v>0</v>
      </c>
      <c r="FE247" s="5">
        <f>IF('Tabulka klientů 2023'!$AV251='Hlavní stránka'!EU$1,1,0)</f>
        <v>0</v>
      </c>
      <c r="FF247" s="5">
        <f t="shared" si="11"/>
        <v>0</v>
      </c>
      <c r="FG247" s="2">
        <f t="shared" si="23"/>
        <v>0</v>
      </c>
    </row>
    <row r="248" spans="1:163" ht="1.5" hidden="1" customHeight="1" x14ac:dyDescent="0.25">
      <c r="A248" s="4"/>
      <c r="B248" s="4"/>
      <c r="C248" s="4"/>
      <c r="D248" s="4"/>
      <c r="E248" s="4"/>
      <c r="F248" s="4"/>
      <c r="G248" s="4"/>
      <c r="H248" s="5">
        <f>IF('Tabulka klientů 2023'!$R252='Hlavní stránka'!$H$1,1,0)</f>
        <v>0</v>
      </c>
      <c r="I248" s="5">
        <f>IF('Tabulka klientů 2023'!$U252='Hlavní stránka'!$H$1,1,0)</f>
        <v>0</v>
      </c>
      <c r="J248" s="5">
        <f>IF('Tabulka klientů 2023'!$X252='Hlavní stránka'!$H$1,1,0)</f>
        <v>0</v>
      </c>
      <c r="K248" s="5">
        <f>IF('Tabulka klientů 2023'!$AA252='Hlavní stránka'!$H$1,1,0)</f>
        <v>0</v>
      </c>
      <c r="L248" s="5">
        <f>IF('Tabulka klientů 2023'!$AD252='Hlavní stránka'!$H$1,1,0)</f>
        <v>0</v>
      </c>
      <c r="M248" s="5">
        <f>IF('Tabulka klientů 2023'!$AG252='Hlavní stránka'!$H$1,1,0)</f>
        <v>0</v>
      </c>
      <c r="N248" s="5">
        <f>IF('Tabulka klientů 2023'!$AJ252='Hlavní stránka'!$H$1,1,0)</f>
        <v>0</v>
      </c>
      <c r="O248" s="5">
        <f>IF('Tabulka klientů 2023'!$AM252='Hlavní stránka'!$H$1,1,0)</f>
        <v>0</v>
      </c>
      <c r="P248" s="5">
        <f>IF('Tabulka klientů 2023'!$AP252='Hlavní stránka'!$H$1,1,0)</f>
        <v>0</v>
      </c>
      <c r="Q248" s="5">
        <f>IF('Tabulka klientů 2023'!$AS252='Hlavní stránka'!$H$1,1,0)</f>
        <v>0</v>
      </c>
      <c r="R248" s="5">
        <f>IF('Tabulka klientů 2023'!$AV252='Hlavní stránka'!$H$1,1,0)</f>
        <v>0</v>
      </c>
      <c r="S248" s="5">
        <f t="shared" si="0"/>
        <v>0</v>
      </c>
      <c r="T248" s="2">
        <f t="shared" si="12"/>
        <v>0</v>
      </c>
      <c r="U248" s="5">
        <f>IF('Tabulka klientů 2023'!$R252='Hlavní stránka'!U$1,1,0)</f>
        <v>0</v>
      </c>
      <c r="V248" s="5">
        <f>IF('Tabulka klientů 2023'!$U252='Hlavní stránka'!U$1,1,0)</f>
        <v>0</v>
      </c>
      <c r="W248" s="5">
        <f>IF('Tabulka klientů 2023'!$X252='Hlavní stránka'!U$1,1,0)</f>
        <v>0</v>
      </c>
      <c r="X248" s="5">
        <f>IF('Tabulka klientů 2023'!$AA252='Hlavní stránka'!U$1,1,0)</f>
        <v>0</v>
      </c>
      <c r="Y248" s="5">
        <f>IF('Tabulka klientů 2023'!$AD252='Hlavní stránka'!U$1,1,0)</f>
        <v>0</v>
      </c>
      <c r="Z248" s="5">
        <f>IF('Tabulka klientů 2023'!$AG252='Hlavní stránka'!U$1,1,0)</f>
        <v>0</v>
      </c>
      <c r="AA248" s="5">
        <f>IF('Tabulka klientů 2023'!$AJ252='Hlavní stránka'!U$1,1,0)</f>
        <v>0</v>
      </c>
      <c r="AB248" s="5">
        <f>IF('Tabulka klientů 2023'!$AM252='Hlavní stránka'!U$1,1,0)</f>
        <v>0</v>
      </c>
      <c r="AC248" s="5">
        <f>IF('Tabulka klientů 2023'!$AP252='Hlavní stránka'!U$1,1,0)</f>
        <v>0</v>
      </c>
      <c r="AD248" s="5">
        <f>IF('Tabulka klientů 2023'!$AS252='Hlavní stránka'!U$1,1,0)</f>
        <v>0</v>
      </c>
      <c r="AE248" s="5">
        <f>IF('Tabulka klientů 2023'!$AV252='Hlavní stránka'!U$1,1,0)</f>
        <v>0</v>
      </c>
      <c r="AF248" s="5">
        <f t="shared" si="1"/>
        <v>0</v>
      </c>
      <c r="AG248" s="2">
        <f t="shared" si="13"/>
        <v>0</v>
      </c>
      <c r="AH248" s="5">
        <f>IF('Tabulka klientů 2023'!$R252='Hlavní stránka'!AH$1,1,0)</f>
        <v>0</v>
      </c>
      <c r="AI248" s="5">
        <f>IF('Tabulka klientů 2023'!$U252='Hlavní stránka'!AH$1,1,0)</f>
        <v>0</v>
      </c>
      <c r="AJ248" s="5">
        <f>IF('Tabulka klientů 2023'!$X252='Hlavní stránka'!AH$1,1,0)</f>
        <v>0</v>
      </c>
      <c r="AK248" s="5">
        <f>IF('Tabulka klientů 2023'!$AA252='Hlavní stránka'!AH$1,1,0)</f>
        <v>0</v>
      </c>
      <c r="AL248" s="5">
        <f>IF('Tabulka klientů 2023'!$AD252='Hlavní stránka'!AH$1,1,0)</f>
        <v>0</v>
      </c>
      <c r="AM248" s="5">
        <f>IF('Tabulka klientů 2023'!$AG252='Hlavní stránka'!AH$1,1,0)</f>
        <v>0</v>
      </c>
      <c r="AN248" s="5">
        <f>IF('Tabulka klientů 2023'!$AJ252='Hlavní stránka'!AH$1,1,0)</f>
        <v>0</v>
      </c>
      <c r="AO248" s="5">
        <f>IF('Tabulka klientů 2023'!$AM252='Hlavní stránka'!AH$1,1,0)</f>
        <v>0</v>
      </c>
      <c r="AP248" s="5">
        <f>IF('Tabulka klientů 2023'!$AP252='Hlavní stránka'!AH$1,1,0)</f>
        <v>0</v>
      </c>
      <c r="AQ248" s="5">
        <f>IF('Tabulka klientů 2023'!$AS252='Hlavní stránka'!AH$1,1,0)</f>
        <v>0</v>
      </c>
      <c r="AR248" s="5">
        <f>IF('Tabulka klientů 2023'!$AV252='Hlavní stránka'!AH$1,1,0)</f>
        <v>0</v>
      </c>
      <c r="AS248" s="5">
        <f t="shared" si="2"/>
        <v>0</v>
      </c>
      <c r="AT248" s="2">
        <f t="shared" si="14"/>
        <v>0</v>
      </c>
      <c r="AU248" s="5">
        <f>IF('Tabulka klientů 2023'!$R252='Hlavní stránka'!AU$1,1,0)</f>
        <v>0</v>
      </c>
      <c r="AV248" s="5">
        <f>IF('Tabulka klientů 2023'!$U252='Hlavní stránka'!AU$1,1,0)</f>
        <v>0</v>
      </c>
      <c r="AW248" s="5">
        <f>IF('Tabulka klientů 2023'!$X252='Hlavní stránka'!AU$1,1,0)</f>
        <v>0</v>
      </c>
      <c r="AX248" s="5">
        <f>IF('Tabulka klientů 2023'!$AA252='Hlavní stránka'!AU$1,1,0)</f>
        <v>0</v>
      </c>
      <c r="AY248" s="5">
        <f>IF('Tabulka klientů 2023'!$AD252='Hlavní stránka'!AU$1,1,0)</f>
        <v>0</v>
      </c>
      <c r="AZ248" s="5">
        <f>IF('Tabulka klientů 2023'!$AG252='Hlavní stránka'!AU$1,1,0)</f>
        <v>0</v>
      </c>
      <c r="BA248" s="5">
        <f>IF('Tabulka klientů 2023'!$AJ252='Hlavní stránka'!AU$1,1,0)</f>
        <v>0</v>
      </c>
      <c r="BB248" s="5">
        <f>IF('Tabulka klientů 2023'!$AM252='Hlavní stránka'!AU$1,1,0)</f>
        <v>0</v>
      </c>
      <c r="BC248" s="5">
        <f>IF('Tabulka klientů 2023'!$AP252='Hlavní stránka'!AU$1,1,0)</f>
        <v>0</v>
      </c>
      <c r="BD248" s="5">
        <f>IF('Tabulka klientů 2023'!$AS252='Hlavní stránka'!AU$1,1,0)</f>
        <v>0</v>
      </c>
      <c r="BE248" s="5">
        <f>IF('Tabulka klientů 2023'!$AV252='Hlavní stránka'!AU$1,1,0)</f>
        <v>0</v>
      </c>
      <c r="BF248" s="5">
        <f t="shared" si="3"/>
        <v>0</v>
      </c>
      <c r="BG248" s="2">
        <f t="shared" si="15"/>
        <v>0</v>
      </c>
      <c r="BH248" s="5">
        <f>IF('Tabulka klientů 2023'!$R252='Hlavní stránka'!BH$1,1,0)</f>
        <v>0</v>
      </c>
      <c r="BI248" s="5">
        <f>IF('Tabulka klientů 2023'!$U252='Hlavní stránka'!BH$1,1,0)</f>
        <v>0</v>
      </c>
      <c r="BJ248" s="5">
        <f>IF('Tabulka klientů 2023'!$X252='Hlavní stránka'!BH$1,1,0)</f>
        <v>0</v>
      </c>
      <c r="BK248" s="5">
        <f>IF('Tabulka klientů 2023'!$AA252='Hlavní stránka'!BH$1,1,0)</f>
        <v>0</v>
      </c>
      <c r="BL248" s="5">
        <f>IF('Tabulka klientů 2023'!$AD252='Hlavní stránka'!BH$1,1,0)</f>
        <v>0</v>
      </c>
      <c r="BM248" s="5">
        <f>IF('Tabulka klientů 2023'!$AG252='Hlavní stránka'!BH$1,1,0)</f>
        <v>0</v>
      </c>
      <c r="BN248" s="5">
        <f>IF('Tabulka klientů 2023'!$AJ252='Hlavní stránka'!BH$1,1,0)</f>
        <v>0</v>
      </c>
      <c r="BO248" s="5">
        <f>IF('Tabulka klientů 2023'!$AM252='Hlavní stránka'!BH$1,1,0)</f>
        <v>0</v>
      </c>
      <c r="BP248" s="5">
        <f>IF('Tabulka klientů 2023'!$AP252='Hlavní stránka'!BH$1,1,0)</f>
        <v>0</v>
      </c>
      <c r="BQ248" s="5">
        <f>IF('Tabulka klientů 2023'!$AS252='Hlavní stránka'!BH$1,1,0)</f>
        <v>0</v>
      </c>
      <c r="BR248" s="5">
        <f>IF('Tabulka klientů 2023'!$AV252='Hlavní stránka'!BH$1,1,0)</f>
        <v>0</v>
      </c>
      <c r="BS248" s="5">
        <f t="shared" si="4"/>
        <v>0</v>
      </c>
      <c r="BT248" s="2">
        <f t="shared" si="16"/>
        <v>0</v>
      </c>
      <c r="BU248" s="5">
        <f>IF('Tabulka klientů 2023'!$R252='Hlavní stránka'!BU$1,1,0)</f>
        <v>0</v>
      </c>
      <c r="BV248" s="5">
        <f>IF('Tabulka klientů 2023'!$U252='Hlavní stránka'!BU$1,1,0)</f>
        <v>0</v>
      </c>
      <c r="BW248" s="5">
        <f>IF('Tabulka klientů 2023'!$X252='Hlavní stránka'!BU$1,1,0)</f>
        <v>0</v>
      </c>
      <c r="BX248" s="5">
        <f>IF('Tabulka klientů 2023'!$AA252='Hlavní stránka'!BU$1,1,0)</f>
        <v>0</v>
      </c>
      <c r="BY248" s="5">
        <f>IF('Tabulka klientů 2023'!$AD252='Hlavní stránka'!BU$1,1,0)</f>
        <v>0</v>
      </c>
      <c r="BZ248" s="5">
        <f>IF('Tabulka klientů 2023'!$AG252='Hlavní stránka'!BU$1,1,0)</f>
        <v>0</v>
      </c>
      <c r="CA248" s="5">
        <f>IF('Tabulka klientů 2023'!$AJ252='Hlavní stránka'!BU$1,1,0)</f>
        <v>0</v>
      </c>
      <c r="CB248" s="5">
        <f>IF('Tabulka klientů 2023'!$AM252='Hlavní stránka'!BU$1,1,0)</f>
        <v>0</v>
      </c>
      <c r="CC248" s="5">
        <f>IF('Tabulka klientů 2023'!$AP252='Hlavní stránka'!BU$1,1,0)</f>
        <v>0</v>
      </c>
      <c r="CD248" s="5">
        <f>IF('Tabulka klientů 2023'!$AS252='Hlavní stránka'!BU$1,1,0)</f>
        <v>0</v>
      </c>
      <c r="CE248" s="5">
        <f>IF('Tabulka klientů 2023'!$AV252='Hlavní stránka'!BU$1,1,0)</f>
        <v>0</v>
      </c>
      <c r="CF248" s="5">
        <f t="shared" si="5"/>
        <v>0</v>
      </c>
      <c r="CG248" s="2">
        <f t="shared" si="17"/>
        <v>0</v>
      </c>
      <c r="CH248" s="5">
        <f>IF('Tabulka klientů 2023'!$R252='Hlavní stránka'!CH$1,1,0)</f>
        <v>0</v>
      </c>
      <c r="CI248" s="5">
        <f>IF('Tabulka klientů 2023'!$U252='Hlavní stránka'!CH$1,1,0)</f>
        <v>0</v>
      </c>
      <c r="CJ248" s="5">
        <f>IF('Tabulka klientů 2023'!$X252='Hlavní stránka'!CH$1,1,0)</f>
        <v>0</v>
      </c>
      <c r="CK248" s="5">
        <f>IF('Tabulka klientů 2023'!$AA252='Hlavní stránka'!CH$1,1,0)</f>
        <v>0</v>
      </c>
      <c r="CL248" s="5">
        <f>IF('Tabulka klientů 2023'!$AD252='Hlavní stránka'!CH$1,1,0)</f>
        <v>0</v>
      </c>
      <c r="CM248" s="5">
        <f>IF('Tabulka klientů 2023'!$AG252='Hlavní stránka'!CH$1,1,0)</f>
        <v>0</v>
      </c>
      <c r="CN248" s="5">
        <f>IF('Tabulka klientů 2023'!$AJ252='Hlavní stránka'!CH$1,1,0)</f>
        <v>0</v>
      </c>
      <c r="CO248" s="5">
        <f>IF('Tabulka klientů 2023'!$AM252='Hlavní stránka'!CH$1,1,0)</f>
        <v>0</v>
      </c>
      <c r="CP248" s="5">
        <f>IF('Tabulka klientů 2023'!$AP252='Hlavní stránka'!CH$1,1,0)</f>
        <v>0</v>
      </c>
      <c r="CQ248" s="5">
        <f>IF('Tabulka klientů 2023'!$AS252='Hlavní stránka'!CH$1,1,0)</f>
        <v>0</v>
      </c>
      <c r="CR248" s="5">
        <f>IF('Tabulka klientů 2023'!$AV252='Hlavní stránka'!CH$1,1,0)</f>
        <v>0</v>
      </c>
      <c r="CS248" s="5">
        <f t="shared" si="6"/>
        <v>0</v>
      </c>
      <c r="CT248" s="2">
        <f t="shared" si="18"/>
        <v>0</v>
      </c>
      <c r="CU248" s="5">
        <f>IF('Tabulka klientů 2023'!$R252='Hlavní stránka'!CU$1,1,0)</f>
        <v>0</v>
      </c>
      <c r="CV248" s="5">
        <f>IF('Tabulka klientů 2023'!$U252='Hlavní stránka'!CU$1,1,0)</f>
        <v>0</v>
      </c>
      <c r="CW248" s="5">
        <f>IF('Tabulka klientů 2023'!$X252='Hlavní stránka'!CU$1,1,0)</f>
        <v>0</v>
      </c>
      <c r="CX248" s="5">
        <f>IF('Tabulka klientů 2023'!$AA252='Hlavní stránka'!CU$1,1,0)</f>
        <v>0</v>
      </c>
      <c r="CY248" s="5">
        <f>IF('Tabulka klientů 2023'!$AD252='Hlavní stránka'!CU$1,1,0)</f>
        <v>0</v>
      </c>
      <c r="CZ248" s="5">
        <f>IF('Tabulka klientů 2023'!$AG252='Hlavní stránka'!CU$1,1,0)</f>
        <v>0</v>
      </c>
      <c r="DA248" s="5">
        <f>IF('Tabulka klientů 2023'!$AJ252='Hlavní stránka'!CU$1,1,0)</f>
        <v>0</v>
      </c>
      <c r="DB248" s="5">
        <f>IF('Tabulka klientů 2023'!$AM252='Hlavní stránka'!CU$1,1,0)</f>
        <v>0</v>
      </c>
      <c r="DC248" s="5">
        <f>IF('Tabulka klientů 2023'!$AP252='Hlavní stránka'!CU$1,1,0)</f>
        <v>0</v>
      </c>
      <c r="DD248" s="5">
        <f>IF('Tabulka klientů 2023'!$AS252='Hlavní stránka'!CU$1,1,0)</f>
        <v>0</v>
      </c>
      <c r="DE248" s="5">
        <f>IF('Tabulka klientů 2023'!$AV252='Hlavní stránka'!CU$1,1,0)</f>
        <v>0</v>
      </c>
      <c r="DF248" s="5">
        <f t="shared" si="7"/>
        <v>0</v>
      </c>
      <c r="DG248" s="2">
        <f t="shared" si="19"/>
        <v>0</v>
      </c>
      <c r="DH248" s="5">
        <f>IF('Tabulka klientů 2023'!$R252='Hlavní stránka'!DH$1,1,0)</f>
        <v>0</v>
      </c>
      <c r="DI248" s="5">
        <f>IF('Tabulka klientů 2023'!$U252='Hlavní stránka'!DH$1,1,0)</f>
        <v>0</v>
      </c>
      <c r="DJ248" s="5">
        <f>IF('Tabulka klientů 2023'!$X252='Hlavní stránka'!DH$1,1,0)</f>
        <v>0</v>
      </c>
      <c r="DK248" s="5">
        <f>IF('Tabulka klientů 2023'!$AA252='Hlavní stránka'!DH$1,1,0)</f>
        <v>0</v>
      </c>
      <c r="DL248" s="5">
        <f>IF('Tabulka klientů 2023'!$AD252='Hlavní stránka'!DH$1,1,0)</f>
        <v>0</v>
      </c>
      <c r="DM248" s="5">
        <f>IF('Tabulka klientů 2023'!$AG252='Hlavní stránka'!DH$1,1,0)</f>
        <v>0</v>
      </c>
      <c r="DN248" s="5">
        <f>IF('Tabulka klientů 2023'!$AJ252='Hlavní stránka'!DH$1,1,0)</f>
        <v>0</v>
      </c>
      <c r="DO248" s="5">
        <f>IF('Tabulka klientů 2023'!$AM252='Hlavní stránka'!DH$1,1,0)</f>
        <v>0</v>
      </c>
      <c r="DP248" s="5">
        <f>IF('Tabulka klientů 2023'!$AP252='Hlavní stránka'!DH$1,1,0)</f>
        <v>0</v>
      </c>
      <c r="DQ248" s="5">
        <f>IF('Tabulka klientů 2023'!$AS252='Hlavní stránka'!DH$1,1,0)</f>
        <v>0</v>
      </c>
      <c r="DR248" s="5">
        <f>IF('Tabulka klientů 2023'!$AV252='Hlavní stránka'!DH$1,1,0)</f>
        <v>0</v>
      </c>
      <c r="DS248" s="5">
        <f t="shared" si="8"/>
        <v>0</v>
      </c>
      <c r="DT248" s="2">
        <f t="shared" si="20"/>
        <v>0</v>
      </c>
      <c r="DU248" s="5">
        <f>IF('Tabulka klientů 2023'!$R252='Hlavní stránka'!DU$1,1,0)</f>
        <v>0</v>
      </c>
      <c r="DV248" s="5">
        <f>IF('Tabulka klientů 2023'!$U252='Hlavní stránka'!DU$1,1,0)</f>
        <v>0</v>
      </c>
      <c r="DW248" s="5">
        <f>IF('Tabulka klientů 2023'!$X252='Hlavní stránka'!DU$1,1,0)</f>
        <v>0</v>
      </c>
      <c r="DX248" s="5">
        <f>IF('Tabulka klientů 2023'!$AA252='Hlavní stránka'!DU$1,1,0)</f>
        <v>0</v>
      </c>
      <c r="DY248" s="5">
        <f>IF('Tabulka klientů 2023'!$AD252='Hlavní stránka'!DU$1,1,0)</f>
        <v>0</v>
      </c>
      <c r="DZ248" s="5">
        <f>IF('Tabulka klientů 2023'!$AG252='Hlavní stránka'!DU$1,1,0)</f>
        <v>0</v>
      </c>
      <c r="EA248" s="5">
        <f>IF('Tabulka klientů 2023'!$AJ252='Hlavní stránka'!DU$1,1,0)</f>
        <v>0</v>
      </c>
      <c r="EB248" s="5">
        <f>IF('Tabulka klientů 2023'!$AM252='Hlavní stránka'!DU$1,1,0)</f>
        <v>0</v>
      </c>
      <c r="EC248" s="5">
        <f>IF('Tabulka klientů 2023'!$AP252='Hlavní stránka'!DU$1,1,0)</f>
        <v>0</v>
      </c>
      <c r="ED248" s="5">
        <f>IF('Tabulka klientů 2023'!$AS252='Hlavní stránka'!DU$1,1,0)</f>
        <v>0</v>
      </c>
      <c r="EE248" s="5">
        <f>IF('Tabulka klientů 2023'!$AV252='Hlavní stránka'!DU$1,1,0)</f>
        <v>0</v>
      </c>
      <c r="EF248" s="5">
        <f t="shared" si="9"/>
        <v>0</v>
      </c>
      <c r="EG248" s="2">
        <f t="shared" si="21"/>
        <v>0</v>
      </c>
      <c r="EH248" s="5">
        <f>IF('Tabulka klientů 2023'!$R252='Hlavní stránka'!EH$1,1,0)</f>
        <v>0</v>
      </c>
      <c r="EI248" s="5">
        <f>IF('Tabulka klientů 2023'!$U252='Hlavní stránka'!EH$1,1,0)</f>
        <v>0</v>
      </c>
      <c r="EJ248" s="5">
        <f>IF('Tabulka klientů 2023'!$X252='Hlavní stránka'!EH$1,1,0)</f>
        <v>0</v>
      </c>
      <c r="EK248" s="5">
        <f>IF('Tabulka klientů 2023'!$AA252='Hlavní stránka'!EH$1,1,0)</f>
        <v>0</v>
      </c>
      <c r="EL248" s="5">
        <f>IF('Tabulka klientů 2023'!$AD252='Hlavní stránka'!EH$1,1,0)</f>
        <v>0</v>
      </c>
      <c r="EM248" s="5">
        <f>IF('Tabulka klientů 2023'!$AG252='Hlavní stránka'!EH$1,1,0)</f>
        <v>0</v>
      </c>
      <c r="EN248" s="5">
        <f>IF('Tabulka klientů 2023'!$AJ252='Hlavní stránka'!EH$1,1,0)</f>
        <v>0</v>
      </c>
      <c r="EO248" s="5">
        <f>IF('Tabulka klientů 2023'!$AM252='Hlavní stránka'!EH$1,1,0)</f>
        <v>0</v>
      </c>
      <c r="EP248" s="5">
        <f>IF('Tabulka klientů 2023'!$AP252='Hlavní stránka'!EH$1,1,0)</f>
        <v>0</v>
      </c>
      <c r="EQ248" s="5">
        <f>IF('Tabulka klientů 2023'!$AS252='Hlavní stránka'!EH$1,1,0)</f>
        <v>0</v>
      </c>
      <c r="ER248" s="5">
        <f>IF('Tabulka klientů 2023'!$AV252='Hlavní stránka'!EH$1,1,0)</f>
        <v>0</v>
      </c>
      <c r="ES248" s="5">
        <f t="shared" si="10"/>
        <v>0</v>
      </c>
      <c r="ET248" s="2">
        <f t="shared" si="22"/>
        <v>0</v>
      </c>
      <c r="EU248" s="5">
        <f>IF('Tabulka klientů 2023'!$R252='Hlavní stránka'!EU$1,1,0)</f>
        <v>0</v>
      </c>
      <c r="EV248" s="5">
        <f>IF('Tabulka klientů 2023'!$U252='Hlavní stránka'!EU$1,1,0)</f>
        <v>0</v>
      </c>
      <c r="EW248" s="5">
        <f>IF('Tabulka klientů 2023'!$X252='Hlavní stránka'!EU$1,1,0)</f>
        <v>0</v>
      </c>
      <c r="EX248" s="5">
        <f>IF('Tabulka klientů 2023'!$AA252='Hlavní stránka'!EU$1,1,0)</f>
        <v>0</v>
      </c>
      <c r="EY248" s="5">
        <f>IF('Tabulka klientů 2023'!$AD252='Hlavní stránka'!EU$1,1,0)</f>
        <v>0</v>
      </c>
      <c r="EZ248" s="5">
        <f>IF('Tabulka klientů 2023'!$AG252='Hlavní stránka'!EU$1,1,0)</f>
        <v>0</v>
      </c>
      <c r="FA248" s="5">
        <f>IF('Tabulka klientů 2023'!$AJ252='Hlavní stránka'!EU$1,1,0)</f>
        <v>0</v>
      </c>
      <c r="FB248" s="5">
        <f>IF('Tabulka klientů 2023'!$AM252='Hlavní stránka'!EU$1,1,0)</f>
        <v>0</v>
      </c>
      <c r="FC248" s="5">
        <f>IF('Tabulka klientů 2023'!$AP252='Hlavní stránka'!EU$1,1,0)</f>
        <v>0</v>
      </c>
      <c r="FD248" s="5">
        <f>IF('Tabulka klientů 2023'!$AS252='Hlavní stránka'!EU$1,1,0)</f>
        <v>0</v>
      </c>
      <c r="FE248" s="5">
        <f>IF('Tabulka klientů 2023'!$AV252='Hlavní stránka'!EU$1,1,0)</f>
        <v>0</v>
      </c>
      <c r="FF248" s="5">
        <f t="shared" si="11"/>
        <v>0</v>
      </c>
      <c r="FG248" s="2">
        <f t="shared" si="23"/>
        <v>0</v>
      </c>
    </row>
    <row r="249" spans="1:163" ht="1.5" hidden="1" customHeight="1" x14ac:dyDescent="0.25">
      <c r="A249" s="4"/>
      <c r="B249" s="4"/>
      <c r="C249" s="4"/>
      <c r="D249" s="4"/>
      <c r="E249" s="4"/>
      <c r="F249" s="4"/>
      <c r="G249" s="4"/>
      <c r="H249" s="5">
        <f>IF('Tabulka klientů 2023'!$R253='Hlavní stránka'!$H$1,1,0)</f>
        <v>0</v>
      </c>
      <c r="I249" s="5">
        <f>IF('Tabulka klientů 2023'!$U253='Hlavní stránka'!$H$1,1,0)</f>
        <v>0</v>
      </c>
      <c r="J249" s="5">
        <f>IF('Tabulka klientů 2023'!$X253='Hlavní stránka'!$H$1,1,0)</f>
        <v>0</v>
      </c>
      <c r="K249" s="5">
        <f>IF('Tabulka klientů 2023'!$AA253='Hlavní stránka'!$H$1,1,0)</f>
        <v>0</v>
      </c>
      <c r="L249" s="5">
        <f>IF('Tabulka klientů 2023'!$AD253='Hlavní stránka'!$H$1,1,0)</f>
        <v>0</v>
      </c>
      <c r="M249" s="5">
        <f>IF('Tabulka klientů 2023'!$AG253='Hlavní stránka'!$H$1,1,0)</f>
        <v>0</v>
      </c>
      <c r="N249" s="5">
        <f>IF('Tabulka klientů 2023'!$AJ253='Hlavní stránka'!$H$1,1,0)</f>
        <v>0</v>
      </c>
      <c r="O249" s="5">
        <f>IF('Tabulka klientů 2023'!$AM253='Hlavní stránka'!$H$1,1,0)</f>
        <v>0</v>
      </c>
      <c r="P249" s="5">
        <f>IF('Tabulka klientů 2023'!$AP253='Hlavní stránka'!$H$1,1,0)</f>
        <v>0</v>
      </c>
      <c r="Q249" s="5">
        <f>IF('Tabulka klientů 2023'!$AS253='Hlavní stránka'!$H$1,1,0)</f>
        <v>0</v>
      </c>
      <c r="R249" s="5">
        <f>IF('Tabulka klientů 2023'!$AV253='Hlavní stránka'!$H$1,1,0)</f>
        <v>0</v>
      </c>
      <c r="S249" s="5">
        <f t="shared" si="0"/>
        <v>0</v>
      </c>
      <c r="T249" s="2">
        <f t="shared" si="12"/>
        <v>0</v>
      </c>
      <c r="U249" s="5">
        <f>IF('Tabulka klientů 2023'!$R253='Hlavní stránka'!U$1,1,0)</f>
        <v>0</v>
      </c>
      <c r="V249" s="5">
        <f>IF('Tabulka klientů 2023'!$U253='Hlavní stránka'!U$1,1,0)</f>
        <v>0</v>
      </c>
      <c r="W249" s="5">
        <f>IF('Tabulka klientů 2023'!$X253='Hlavní stránka'!U$1,1,0)</f>
        <v>0</v>
      </c>
      <c r="X249" s="5">
        <f>IF('Tabulka klientů 2023'!$AA253='Hlavní stránka'!U$1,1,0)</f>
        <v>0</v>
      </c>
      <c r="Y249" s="5">
        <f>IF('Tabulka klientů 2023'!$AD253='Hlavní stránka'!U$1,1,0)</f>
        <v>0</v>
      </c>
      <c r="Z249" s="5">
        <f>IF('Tabulka klientů 2023'!$AG253='Hlavní stránka'!U$1,1,0)</f>
        <v>0</v>
      </c>
      <c r="AA249" s="5">
        <f>IF('Tabulka klientů 2023'!$AJ253='Hlavní stránka'!U$1,1,0)</f>
        <v>0</v>
      </c>
      <c r="AB249" s="5">
        <f>IF('Tabulka klientů 2023'!$AM253='Hlavní stránka'!U$1,1,0)</f>
        <v>0</v>
      </c>
      <c r="AC249" s="5">
        <f>IF('Tabulka klientů 2023'!$AP253='Hlavní stránka'!U$1,1,0)</f>
        <v>0</v>
      </c>
      <c r="AD249" s="5">
        <f>IF('Tabulka klientů 2023'!$AS253='Hlavní stránka'!U$1,1,0)</f>
        <v>0</v>
      </c>
      <c r="AE249" s="5">
        <f>IF('Tabulka klientů 2023'!$AV253='Hlavní stránka'!U$1,1,0)</f>
        <v>0</v>
      </c>
      <c r="AF249" s="5">
        <f t="shared" si="1"/>
        <v>0</v>
      </c>
      <c r="AG249" s="2">
        <f t="shared" si="13"/>
        <v>0</v>
      </c>
      <c r="AH249" s="5">
        <f>IF('Tabulka klientů 2023'!$R253='Hlavní stránka'!AH$1,1,0)</f>
        <v>0</v>
      </c>
      <c r="AI249" s="5">
        <f>IF('Tabulka klientů 2023'!$U253='Hlavní stránka'!AH$1,1,0)</f>
        <v>0</v>
      </c>
      <c r="AJ249" s="5">
        <f>IF('Tabulka klientů 2023'!$X253='Hlavní stránka'!AH$1,1,0)</f>
        <v>0</v>
      </c>
      <c r="AK249" s="5">
        <f>IF('Tabulka klientů 2023'!$AA253='Hlavní stránka'!AH$1,1,0)</f>
        <v>0</v>
      </c>
      <c r="AL249" s="5">
        <f>IF('Tabulka klientů 2023'!$AD253='Hlavní stránka'!AH$1,1,0)</f>
        <v>0</v>
      </c>
      <c r="AM249" s="5">
        <f>IF('Tabulka klientů 2023'!$AG253='Hlavní stránka'!AH$1,1,0)</f>
        <v>0</v>
      </c>
      <c r="AN249" s="5">
        <f>IF('Tabulka klientů 2023'!$AJ253='Hlavní stránka'!AH$1,1,0)</f>
        <v>0</v>
      </c>
      <c r="AO249" s="5">
        <f>IF('Tabulka klientů 2023'!$AM253='Hlavní stránka'!AH$1,1,0)</f>
        <v>0</v>
      </c>
      <c r="AP249" s="5">
        <f>IF('Tabulka klientů 2023'!$AP253='Hlavní stránka'!AH$1,1,0)</f>
        <v>0</v>
      </c>
      <c r="AQ249" s="5">
        <f>IF('Tabulka klientů 2023'!$AS253='Hlavní stránka'!AH$1,1,0)</f>
        <v>0</v>
      </c>
      <c r="AR249" s="5">
        <f>IF('Tabulka klientů 2023'!$AV253='Hlavní stránka'!AH$1,1,0)</f>
        <v>0</v>
      </c>
      <c r="AS249" s="5">
        <f t="shared" si="2"/>
        <v>0</v>
      </c>
      <c r="AT249" s="2">
        <f t="shared" si="14"/>
        <v>0</v>
      </c>
      <c r="AU249" s="5">
        <f>IF('Tabulka klientů 2023'!$R253='Hlavní stránka'!AU$1,1,0)</f>
        <v>0</v>
      </c>
      <c r="AV249" s="5">
        <f>IF('Tabulka klientů 2023'!$U253='Hlavní stránka'!AU$1,1,0)</f>
        <v>0</v>
      </c>
      <c r="AW249" s="5">
        <f>IF('Tabulka klientů 2023'!$X253='Hlavní stránka'!AU$1,1,0)</f>
        <v>0</v>
      </c>
      <c r="AX249" s="5">
        <f>IF('Tabulka klientů 2023'!$AA253='Hlavní stránka'!AU$1,1,0)</f>
        <v>0</v>
      </c>
      <c r="AY249" s="5">
        <f>IF('Tabulka klientů 2023'!$AD253='Hlavní stránka'!AU$1,1,0)</f>
        <v>0</v>
      </c>
      <c r="AZ249" s="5">
        <f>IF('Tabulka klientů 2023'!$AG253='Hlavní stránka'!AU$1,1,0)</f>
        <v>0</v>
      </c>
      <c r="BA249" s="5">
        <f>IF('Tabulka klientů 2023'!$AJ253='Hlavní stránka'!AU$1,1,0)</f>
        <v>0</v>
      </c>
      <c r="BB249" s="5">
        <f>IF('Tabulka klientů 2023'!$AM253='Hlavní stránka'!AU$1,1,0)</f>
        <v>0</v>
      </c>
      <c r="BC249" s="5">
        <f>IF('Tabulka klientů 2023'!$AP253='Hlavní stránka'!AU$1,1,0)</f>
        <v>0</v>
      </c>
      <c r="BD249" s="5">
        <f>IF('Tabulka klientů 2023'!$AS253='Hlavní stránka'!AU$1,1,0)</f>
        <v>0</v>
      </c>
      <c r="BE249" s="5">
        <f>IF('Tabulka klientů 2023'!$AV253='Hlavní stránka'!AU$1,1,0)</f>
        <v>0</v>
      </c>
      <c r="BF249" s="5">
        <f t="shared" si="3"/>
        <v>0</v>
      </c>
      <c r="BG249" s="2">
        <f t="shared" si="15"/>
        <v>0</v>
      </c>
      <c r="BH249" s="5">
        <f>IF('Tabulka klientů 2023'!$R253='Hlavní stránka'!BH$1,1,0)</f>
        <v>0</v>
      </c>
      <c r="BI249" s="5">
        <f>IF('Tabulka klientů 2023'!$U253='Hlavní stránka'!BH$1,1,0)</f>
        <v>0</v>
      </c>
      <c r="BJ249" s="5">
        <f>IF('Tabulka klientů 2023'!$X253='Hlavní stránka'!BH$1,1,0)</f>
        <v>0</v>
      </c>
      <c r="BK249" s="5">
        <f>IF('Tabulka klientů 2023'!$AA253='Hlavní stránka'!BH$1,1,0)</f>
        <v>0</v>
      </c>
      <c r="BL249" s="5">
        <f>IF('Tabulka klientů 2023'!$AD253='Hlavní stránka'!BH$1,1,0)</f>
        <v>0</v>
      </c>
      <c r="BM249" s="5">
        <f>IF('Tabulka klientů 2023'!$AG253='Hlavní stránka'!BH$1,1,0)</f>
        <v>0</v>
      </c>
      <c r="BN249" s="5">
        <f>IF('Tabulka klientů 2023'!$AJ253='Hlavní stránka'!BH$1,1,0)</f>
        <v>0</v>
      </c>
      <c r="BO249" s="5">
        <f>IF('Tabulka klientů 2023'!$AM253='Hlavní stránka'!BH$1,1,0)</f>
        <v>0</v>
      </c>
      <c r="BP249" s="5">
        <f>IF('Tabulka klientů 2023'!$AP253='Hlavní stránka'!BH$1,1,0)</f>
        <v>0</v>
      </c>
      <c r="BQ249" s="5">
        <f>IF('Tabulka klientů 2023'!$AS253='Hlavní stránka'!BH$1,1,0)</f>
        <v>0</v>
      </c>
      <c r="BR249" s="5">
        <f>IF('Tabulka klientů 2023'!$AV253='Hlavní stránka'!BH$1,1,0)</f>
        <v>0</v>
      </c>
      <c r="BS249" s="5">
        <f t="shared" si="4"/>
        <v>0</v>
      </c>
      <c r="BT249" s="2">
        <f t="shared" si="16"/>
        <v>0</v>
      </c>
      <c r="BU249" s="5">
        <f>IF('Tabulka klientů 2023'!$R253='Hlavní stránka'!BU$1,1,0)</f>
        <v>0</v>
      </c>
      <c r="BV249" s="5">
        <f>IF('Tabulka klientů 2023'!$U253='Hlavní stránka'!BU$1,1,0)</f>
        <v>0</v>
      </c>
      <c r="BW249" s="5">
        <f>IF('Tabulka klientů 2023'!$X253='Hlavní stránka'!BU$1,1,0)</f>
        <v>0</v>
      </c>
      <c r="BX249" s="5">
        <f>IF('Tabulka klientů 2023'!$AA253='Hlavní stránka'!BU$1,1,0)</f>
        <v>0</v>
      </c>
      <c r="BY249" s="5">
        <f>IF('Tabulka klientů 2023'!$AD253='Hlavní stránka'!BU$1,1,0)</f>
        <v>0</v>
      </c>
      <c r="BZ249" s="5">
        <f>IF('Tabulka klientů 2023'!$AG253='Hlavní stránka'!BU$1,1,0)</f>
        <v>0</v>
      </c>
      <c r="CA249" s="5">
        <f>IF('Tabulka klientů 2023'!$AJ253='Hlavní stránka'!BU$1,1,0)</f>
        <v>0</v>
      </c>
      <c r="CB249" s="5">
        <f>IF('Tabulka klientů 2023'!$AM253='Hlavní stránka'!BU$1,1,0)</f>
        <v>0</v>
      </c>
      <c r="CC249" s="5">
        <f>IF('Tabulka klientů 2023'!$AP253='Hlavní stránka'!BU$1,1,0)</f>
        <v>0</v>
      </c>
      <c r="CD249" s="5">
        <f>IF('Tabulka klientů 2023'!$AS253='Hlavní stránka'!BU$1,1,0)</f>
        <v>0</v>
      </c>
      <c r="CE249" s="5">
        <f>IF('Tabulka klientů 2023'!$AV253='Hlavní stránka'!BU$1,1,0)</f>
        <v>0</v>
      </c>
      <c r="CF249" s="5">
        <f t="shared" si="5"/>
        <v>0</v>
      </c>
      <c r="CG249" s="2">
        <f t="shared" si="17"/>
        <v>0</v>
      </c>
      <c r="CH249" s="5">
        <f>IF('Tabulka klientů 2023'!$R253='Hlavní stránka'!CH$1,1,0)</f>
        <v>0</v>
      </c>
      <c r="CI249" s="5">
        <f>IF('Tabulka klientů 2023'!$U253='Hlavní stránka'!CH$1,1,0)</f>
        <v>0</v>
      </c>
      <c r="CJ249" s="5">
        <f>IF('Tabulka klientů 2023'!$X253='Hlavní stránka'!CH$1,1,0)</f>
        <v>0</v>
      </c>
      <c r="CK249" s="5">
        <f>IF('Tabulka klientů 2023'!$AA253='Hlavní stránka'!CH$1,1,0)</f>
        <v>0</v>
      </c>
      <c r="CL249" s="5">
        <f>IF('Tabulka klientů 2023'!$AD253='Hlavní stránka'!CH$1,1,0)</f>
        <v>0</v>
      </c>
      <c r="CM249" s="5">
        <f>IF('Tabulka klientů 2023'!$AG253='Hlavní stránka'!CH$1,1,0)</f>
        <v>0</v>
      </c>
      <c r="CN249" s="5">
        <f>IF('Tabulka klientů 2023'!$AJ253='Hlavní stránka'!CH$1,1,0)</f>
        <v>0</v>
      </c>
      <c r="CO249" s="5">
        <f>IF('Tabulka klientů 2023'!$AM253='Hlavní stránka'!CH$1,1,0)</f>
        <v>0</v>
      </c>
      <c r="CP249" s="5">
        <f>IF('Tabulka klientů 2023'!$AP253='Hlavní stránka'!CH$1,1,0)</f>
        <v>0</v>
      </c>
      <c r="CQ249" s="5">
        <f>IF('Tabulka klientů 2023'!$AS253='Hlavní stránka'!CH$1,1,0)</f>
        <v>0</v>
      </c>
      <c r="CR249" s="5">
        <f>IF('Tabulka klientů 2023'!$AV253='Hlavní stránka'!CH$1,1,0)</f>
        <v>0</v>
      </c>
      <c r="CS249" s="5">
        <f t="shared" si="6"/>
        <v>0</v>
      </c>
      <c r="CT249" s="2">
        <f t="shared" si="18"/>
        <v>0</v>
      </c>
      <c r="CU249" s="5">
        <f>IF('Tabulka klientů 2023'!$R253='Hlavní stránka'!CU$1,1,0)</f>
        <v>0</v>
      </c>
      <c r="CV249" s="5">
        <f>IF('Tabulka klientů 2023'!$U253='Hlavní stránka'!CU$1,1,0)</f>
        <v>0</v>
      </c>
      <c r="CW249" s="5">
        <f>IF('Tabulka klientů 2023'!$X253='Hlavní stránka'!CU$1,1,0)</f>
        <v>0</v>
      </c>
      <c r="CX249" s="5">
        <f>IF('Tabulka klientů 2023'!$AA253='Hlavní stránka'!CU$1,1,0)</f>
        <v>0</v>
      </c>
      <c r="CY249" s="5">
        <f>IF('Tabulka klientů 2023'!$AD253='Hlavní stránka'!CU$1,1,0)</f>
        <v>0</v>
      </c>
      <c r="CZ249" s="5">
        <f>IF('Tabulka klientů 2023'!$AG253='Hlavní stránka'!CU$1,1,0)</f>
        <v>0</v>
      </c>
      <c r="DA249" s="5">
        <f>IF('Tabulka klientů 2023'!$AJ253='Hlavní stránka'!CU$1,1,0)</f>
        <v>0</v>
      </c>
      <c r="DB249" s="5">
        <f>IF('Tabulka klientů 2023'!$AM253='Hlavní stránka'!CU$1,1,0)</f>
        <v>0</v>
      </c>
      <c r="DC249" s="5">
        <f>IF('Tabulka klientů 2023'!$AP253='Hlavní stránka'!CU$1,1,0)</f>
        <v>0</v>
      </c>
      <c r="DD249" s="5">
        <f>IF('Tabulka klientů 2023'!$AS253='Hlavní stránka'!CU$1,1,0)</f>
        <v>0</v>
      </c>
      <c r="DE249" s="5">
        <f>IF('Tabulka klientů 2023'!$AV253='Hlavní stránka'!CU$1,1,0)</f>
        <v>0</v>
      </c>
      <c r="DF249" s="5">
        <f t="shared" si="7"/>
        <v>0</v>
      </c>
      <c r="DG249" s="2">
        <f t="shared" si="19"/>
        <v>0</v>
      </c>
      <c r="DH249" s="5">
        <f>IF('Tabulka klientů 2023'!$R253='Hlavní stránka'!DH$1,1,0)</f>
        <v>0</v>
      </c>
      <c r="DI249" s="5">
        <f>IF('Tabulka klientů 2023'!$U253='Hlavní stránka'!DH$1,1,0)</f>
        <v>0</v>
      </c>
      <c r="DJ249" s="5">
        <f>IF('Tabulka klientů 2023'!$X253='Hlavní stránka'!DH$1,1,0)</f>
        <v>0</v>
      </c>
      <c r="DK249" s="5">
        <f>IF('Tabulka klientů 2023'!$AA253='Hlavní stránka'!DH$1,1,0)</f>
        <v>0</v>
      </c>
      <c r="DL249" s="5">
        <f>IF('Tabulka klientů 2023'!$AD253='Hlavní stránka'!DH$1,1,0)</f>
        <v>0</v>
      </c>
      <c r="DM249" s="5">
        <f>IF('Tabulka klientů 2023'!$AG253='Hlavní stránka'!DH$1,1,0)</f>
        <v>0</v>
      </c>
      <c r="DN249" s="5">
        <f>IF('Tabulka klientů 2023'!$AJ253='Hlavní stránka'!DH$1,1,0)</f>
        <v>0</v>
      </c>
      <c r="DO249" s="5">
        <f>IF('Tabulka klientů 2023'!$AM253='Hlavní stránka'!DH$1,1,0)</f>
        <v>0</v>
      </c>
      <c r="DP249" s="5">
        <f>IF('Tabulka klientů 2023'!$AP253='Hlavní stránka'!DH$1,1,0)</f>
        <v>0</v>
      </c>
      <c r="DQ249" s="5">
        <f>IF('Tabulka klientů 2023'!$AS253='Hlavní stránka'!DH$1,1,0)</f>
        <v>0</v>
      </c>
      <c r="DR249" s="5">
        <f>IF('Tabulka klientů 2023'!$AV253='Hlavní stránka'!DH$1,1,0)</f>
        <v>0</v>
      </c>
      <c r="DS249" s="5">
        <f t="shared" si="8"/>
        <v>0</v>
      </c>
      <c r="DT249" s="2">
        <f t="shared" si="20"/>
        <v>0</v>
      </c>
      <c r="DU249" s="5">
        <f>IF('Tabulka klientů 2023'!$R253='Hlavní stránka'!DU$1,1,0)</f>
        <v>0</v>
      </c>
      <c r="DV249" s="5">
        <f>IF('Tabulka klientů 2023'!$U253='Hlavní stránka'!DU$1,1,0)</f>
        <v>0</v>
      </c>
      <c r="DW249" s="5">
        <f>IF('Tabulka klientů 2023'!$X253='Hlavní stránka'!DU$1,1,0)</f>
        <v>0</v>
      </c>
      <c r="DX249" s="5">
        <f>IF('Tabulka klientů 2023'!$AA253='Hlavní stránka'!DU$1,1,0)</f>
        <v>0</v>
      </c>
      <c r="DY249" s="5">
        <f>IF('Tabulka klientů 2023'!$AD253='Hlavní stránka'!DU$1,1,0)</f>
        <v>0</v>
      </c>
      <c r="DZ249" s="5">
        <f>IF('Tabulka klientů 2023'!$AG253='Hlavní stránka'!DU$1,1,0)</f>
        <v>0</v>
      </c>
      <c r="EA249" s="5">
        <f>IF('Tabulka klientů 2023'!$AJ253='Hlavní stránka'!DU$1,1,0)</f>
        <v>0</v>
      </c>
      <c r="EB249" s="5">
        <f>IF('Tabulka klientů 2023'!$AM253='Hlavní stránka'!DU$1,1,0)</f>
        <v>0</v>
      </c>
      <c r="EC249" s="5">
        <f>IF('Tabulka klientů 2023'!$AP253='Hlavní stránka'!DU$1,1,0)</f>
        <v>0</v>
      </c>
      <c r="ED249" s="5">
        <f>IF('Tabulka klientů 2023'!$AS253='Hlavní stránka'!DU$1,1,0)</f>
        <v>0</v>
      </c>
      <c r="EE249" s="5">
        <f>IF('Tabulka klientů 2023'!$AV253='Hlavní stránka'!DU$1,1,0)</f>
        <v>0</v>
      </c>
      <c r="EF249" s="5">
        <f t="shared" si="9"/>
        <v>0</v>
      </c>
      <c r="EG249" s="2">
        <f t="shared" si="21"/>
        <v>0</v>
      </c>
      <c r="EH249" s="5">
        <f>IF('Tabulka klientů 2023'!$R253='Hlavní stránka'!EH$1,1,0)</f>
        <v>0</v>
      </c>
      <c r="EI249" s="5">
        <f>IF('Tabulka klientů 2023'!$U253='Hlavní stránka'!EH$1,1,0)</f>
        <v>0</v>
      </c>
      <c r="EJ249" s="5">
        <f>IF('Tabulka klientů 2023'!$X253='Hlavní stránka'!EH$1,1,0)</f>
        <v>0</v>
      </c>
      <c r="EK249" s="5">
        <f>IF('Tabulka klientů 2023'!$AA253='Hlavní stránka'!EH$1,1,0)</f>
        <v>0</v>
      </c>
      <c r="EL249" s="5">
        <f>IF('Tabulka klientů 2023'!$AD253='Hlavní stránka'!EH$1,1,0)</f>
        <v>0</v>
      </c>
      <c r="EM249" s="5">
        <f>IF('Tabulka klientů 2023'!$AG253='Hlavní stránka'!EH$1,1,0)</f>
        <v>0</v>
      </c>
      <c r="EN249" s="5">
        <f>IF('Tabulka klientů 2023'!$AJ253='Hlavní stránka'!EH$1,1,0)</f>
        <v>0</v>
      </c>
      <c r="EO249" s="5">
        <f>IF('Tabulka klientů 2023'!$AM253='Hlavní stránka'!EH$1,1,0)</f>
        <v>0</v>
      </c>
      <c r="EP249" s="5">
        <f>IF('Tabulka klientů 2023'!$AP253='Hlavní stránka'!EH$1,1,0)</f>
        <v>0</v>
      </c>
      <c r="EQ249" s="5">
        <f>IF('Tabulka klientů 2023'!$AS253='Hlavní stránka'!EH$1,1,0)</f>
        <v>0</v>
      </c>
      <c r="ER249" s="5">
        <f>IF('Tabulka klientů 2023'!$AV253='Hlavní stránka'!EH$1,1,0)</f>
        <v>0</v>
      </c>
      <c r="ES249" s="5">
        <f t="shared" si="10"/>
        <v>0</v>
      </c>
      <c r="ET249" s="2">
        <f t="shared" si="22"/>
        <v>0</v>
      </c>
      <c r="EU249" s="5">
        <f>IF('Tabulka klientů 2023'!$R253='Hlavní stránka'!EU$1,1,0)</f>
        <v>0</v>
      </c>
      <c r="EV249" s="5">
        <f>IF('Tabulka klientů 2023'!$U253='Hlavní stránka'!EU$1,1,0)</f>
        <v>0</v>
      </c>
      <c r="EW249" s="5">
        <f>IF('Tabulka klientů 2023'!$X253='Hlavní stránka'!EU$1,1,0)</f>
        <v>0</v>
      </c>
      <c r="EX249" s="5">
        <f>IF('Tabulka klientů 2023'!$AA253='Hlavní stránka'!EU$1,1,0)</f>
        <v>0</v>
      </c>
      <c r="EY249" s="5">
        <f>IF('Tabulka klientů 2023'!$AD253='Hlavní stránka'!EU$1,1,0)</f>
        <v>0</v>
      </c>
      <c r="EZ249" s="5">
        <f>IF('Tabulka klientů 2023'!$AG253='Hlavní stránka'!EU$1,1,0)</f>
        <v>0</v>
      </c>
      <c r="FA249" s="5">
        <f>IF('Tabulka klientů 2023'!$AJ253='Hlavní stránka'!EU$1,1,0)</f>
        <v>0</v>
      </c>
      <c r="FB249" s="5">
        <f>IF('Tabulka klientů 2023'!$AM253='Hlavní stránka'!EU$1,1,0)</f>
        <v>0</v>
      </c>
      <c r="FC249" s="5">
        <f>IF('Tabulka klientů 2023'!$AP253='Hlavní stránka'!EU$1,1,0)</f>
        <v>0</v>
      </c>
      <c r="FD249" s="5">
        <f>IF('Tabulka klientů 2023'!$AS253='Hlavní stránka'!EU$1,1,0)</f>
        <v>0</v>
      </c>
      <c r="FE249" s="5">
        <f>IF('Tabulka klientů 2023'!$AV253='Hlavní stránka'!EU$1,1,0)</f>
        <v>0</v>
      </c>
      <c r="FF249" s="5">
        <f t="shared" si="11"/>
        <v>0</v>
      </c>
      <c r="FG249" s="2">
        <f t="shared" si="23"/>
        <v>0</v>
      </c>
    </row>
    <row r="250" spans="1:163" ht="1.5" hidden="1" customHeight="1" x14ac:dyDescent="0.25">
      <c r="A250" s="4"/>
      <c r="B250" s="4"/>
      <c r="C250" s="4"/>
      <c r="D250" s="4"/>
      <c r="E250" s="4"/>
      <c r="F250" s="4"/>
      <c r="G250" s="4"/>
      <c r="H250" s="5">
        <f>IF('Tabulka klientů 2023'!$R254='Hlavní stránka'!$H$1,1,0)</f>
        <v>0</v>
      </c>
      <c r="I250" s="5">
        <f>IF('Tabulka klientů 2023'!$U254='Hlavní stránka'!$H$1,1,0)</f>
        <v>0</v>
      </c>
      <c r="J250" s="5">
        <f>IF('Tabulka klientů 2023'!$X254='Hlavní stránka'!$H$1,1,0)</f>
        <v>0</v>
      </c>
      <c r="K250" s="5">
        <f>IF('Tabulka klientů 2023'!$AA254='Hlavní stránka'!$H$1,1,0)</f>
        <v>0</v>
      </c>
      <c r="L250" s="5">
        <f>IF('Tabulka klientů 2023'!$AD254='Hlavní stránka'!$H$1,1,0)</f>
        <v>0</v>
      </c>
      <c r="M250" s="5">
        <f>IF('Tabulka klientů 2023'!$AG254='Hlavní stránka'!$H$1,1,0)</f>
        <v>0</v>
      </c>
      <c r="N250" s="5">
        <f>IF('Tabulka klientů 2023'!$AJ254='Hlavní stránka'!$H$1,1,0)</f>
        <v>0</v>
      </c>
      <c r="O250" s="5">
        <f>IF('Tabulka klientů 2023'!$AM254='Hlavní stránka'!$H$1,1,0)</f>
        <v>0</v>
      </c>
      <c r="P250" s="5">
        <f>IF('Tabulka klientů 2023'!$AP254='Hlavní stránka'!$H$1,1,0)</f>
        <v>0</v>
      </c>
      <c r="Q250" s="5">
        <f>IF('Tabulka klientů 2023'!$AS254='Hlavní stránka'!$H$1,1,0)</f>
        <v>0</v>
      </c>
      <c r="R250" s="5">
        <f>IF('Tabulka klientů 2023'!$AV254='Hlavní stránka'!$H$1,1,0)</f>
        <v>0</v>
      </c>
      <c r="S250" s="5">
        <f t="shared" si="0"/>
        <v>0</v>
      </c>
      <c r="T250" s="2">
        <f t="shared" si="12"/>
        <v>0</v>
      </c>
      <c r="U250" s="5">
        <f>IF('Tabulka klientů 2023'!$R254='Hlavní stránka'!U$1,1,0)</f>
        <v>0</v>
      </c>
      <c r="V250" s="5">
        <f>IF('Tabulka klientů 2023'!$U254='Hlavní stránka'!U$1,1,0)</f>
        <v>0</v>
      </c>
      <c r="W250" s="5">
        <f>IF('Tabulka klientů 2023'!$X254='Hlavní stránka'!U$1,1,0)</f>
        <v>0</v>
      </c>
      <c r="X250" s="5">
        <f>IF('Tabulka klientů 2023'!$AA254='Hlavní stránka'!U$1,1,0)</f>
        <v>0</v>
      </c>
      <c r="Y250" s="5">
        <f>IF('Tabulka klientů 2023'!$AD254='Hlavní stránka'!U$1,1,0)</f>
        <v>0</v>
      </c>
      <c r="Z250" s="5">
        <f>IF('Tabulka klientů 2023'!$AG254='Hlavní stránka'!U$1,1,0)</f>
        <v>0</v>
      </c>
      <c r="AA250" s="5">
        <f>IF('Tabulka klientů 2023'!$AJ254='Hlavní stránka'!U$1,1,0)</f>
        <v>0</v>
      </c>
      <c r="AB250" s="5">
        <f>IF('Tabulka klientů 2023'!$AM254='Hlavní stránka'!U$1,1,0)</f>
        <v>0</v>
      </c>
      <c r="AC250" s="5">
        <f>IF('Tabulka klientů 2023'!$AP254='Hlavní stránka'!U$1,1,0)</f>
        <v>0</v>
      </c>
      <c r="AD250" s="5">
        <f>IF('Tabulka klientů 2023'!$AS254='Hlavní stránka'!U$1,1,0)</f>
        <v>0</v>
      </c>
      <c r="AE250" s="5">
        <f>IF('Tabulka klientů 2023'!$AV254='Hlavní stránka'!U$1,1,0)</f>
        <v>0</v>
      </c>
      <c r="AF250" s="5">
        <f t="shared" si="1"/>
        <v>0</v>
      </c>
      <c r="AG250" s="2">
        <f t="shared" si="13"/>
        <v>0</v>
      </c>
      <c r="AH250" s="5">
        <f>IF('Tabulka klientů 2023'!$R254='Hlavní stránka'!AH$1,1,0)</f>
        <v>0</v>
      </c>
      <c r="AI250" s="5">
        <f>IF('Tabulka klientů 2023'!$U254='Hlavní stránka'!AH$1,1,0)</f>
        <v>0</v>
      </c>
      <c r="AJ250" s="5">
        <f>IF('Tabulka klientů 2023'!$X254='Hlavní stránka'!AH$1,1,0)</f>
        <v>0</v>
      </c>
      <c r="AK250" s="5">
        <f>IF('Tabulka klientů 2023'!$AA254='Hlavní stránka'!AH$1,1,0)</f>
        <v>0</v>
      </c>
      <c r="AL250" s="5">
        <f>IF('Tabulka klientů 2023'!$AD254='Hlavní stránka'!AH$1,1,0)</f>
        <v>0</v>
      </c>
      <c r="AM250" s="5">
        <f>IF('Tabulka klientů 2023'!$AG254='Hlavní stránka'!AH$1,1,0)</f>
        <v>0</v>
      </c>
      <c r="AN250" s="5">
        <f>IF('Tabulka klientů 2023'!$AJ254='Hlavní stránka'!AH$1,1,0)</f>
        <v>0</v>
      </c>
      <c r="AO250" s="5">
        <f>IF('Tabulka klientů 2023'!$AM254='Hlavní stránka'!AH$1,1,0)</f>
        <v>0</v>
      </c>
      <c r="AP250" s="5">
        <f>IF('Tabulka klientů 2023'!$AP254='Hlavní stránka'!AH$1,1,0)</f>
        <v>0</v>
      </c>
      <c r="AQ250" s="5">
        <f>IF('Tabulka klientů 2023'!$AS254='Hlavní stránka'!AH$1,1,0)</f>
        <v>0</v>
      </c>
      <c r="AR250" s="5">
        <f>IF('Tabulka klientů 2023'!$AV254='Hlavní stránka'!AH$1,1,0)</f>
        <v>0</v>
      </c>
      <c r="AS250" s="5">
        <f t="shared" si="2"/>
        <v>0</v>
      </c>
      <c r="AT250" s="2">
        <f t="shared" si="14"/>
        <v>0</v>
      </c>
      <c r="AU250" s="5">
        <f>IF('Tabulka klientů 2023'!$R254='Hlavní stránka'!AU$1,1,0)</f>
        <v>0</v>
      </c>
      <c r="AV250" s="5">
        <f>IF('Tabulka klientů 2023'!$U254='Hlavní stránka'!AU$1,1,0)</f>
        <v>0</v>
      </c>
      <c r="AW250" s="5">
        <f>IF('Tabulka klientů 2023'!$X254='Hlavní stránka'!AU$1,1,0)</f>
        <v>0</v>
      </c>
      <c r="AX250" s="5">
        <f>IF('Tabulka klientů 2023'!$AA254='Hlavní stránka'!AU$1,1,0)</f>
        <v>0</v>
      </c>
      <c r="AY250" s="5">
        <f>IF('Tabulka klientů 2023'!$AD254='Hlavní stránka'!AU$1,1,0)</f>
        <v>0</v>
      </c>
      <c r="AZ250" s="5">
        <f>IF('Tabulka klientů 2023'!$AG254='Hlavní stránka'!AU$1,1,0)</f>
        <v>0</v>
      </c>
      <c r="BA250" s="5">
        <f>IF('Tabulka klientů 2023'!$AJ254='Hlavní stránka'!AU$1,1,0)</f>
        <v>0</v>
      </c>
      <c r="BB250" s="5">
        <f>IF('Tabulka klientů 2023'!$AM254='Hlavní stránka'!AU$1,1,0)</f>
        <v>0</v>
      </c>
      <c r="BC250" s="5">
        <f>IF('Tabulka klientů 2023'!$AP254='Hlavní stránka'!AU$1,1,0)</f>
        <v>0</v>
      </c>
      <c r="BD250" s="5">
        <f>IF('Tabulka klientů 2023'!$AS254='Hlavní stránka'!AU$1,1,0)</f>
        <v>0</v>
      </c>
      <c r="BE250" s="5">
        <f>IF('Tabulka klientů 2023'!$AV254='Hlavní stránka'!AU$1,1,0)</f>
        <v>0</v>
      </c>
      <c r="BF250" s="5">
        <f t="shared" si="3"/>
        <v>0</v>
      </c>
      <c r="BG250" s="2">
        <f t="shared" si="15"/>
        <v>0</v>
      </c>
      <c r="BH250" s="5">
        <f>IF('Tabulka klientů 2023'!$R254='Hlavní stránka'!BH$1,1,0)</f>
        <v>0</v>
      </c>
      <c r="BI250" s="5">
        <f>IF('Tabulka klientů 2023'!$U254='Hlavní stránka'!BH$1,1,0)</f>
        <v>0</v>
      </c>
      <c r="BJ250" s="5">
        <f>IF('Tabulka klientů 2023'!$X254='Hlavní stránka'!BH$1,1,0)</f>
        <v>0</v>
      </c>
      <c r="BK250" s="5">
        <f>IF('Tabulka klientů 2023'!$AA254='Hlavní stránka'!BH$1,1,0)</f>
        <v>0</v>
      </c>
      <c r="BL250" s="5">
        <f>IF('Tabulka klientů 2023'!$AD254='Hlavní stránka'!BH$1,1,0)</f>
        <v>0</v>
      </c>
      <c r="BM250" s="5">
        <f>IF('Tabulka klientů 2023'!$AG254='Hlavní stránka'!BH$1,1,0)</f>
        <v>0</v>
      </c>
      <c r="BN250" s="5">
        <f>IF('Tabulka klientů 2023'!$AJ254='Hlavní stránka'!BH$1,1,0)</f>
        <v>0</v>
      </c>
      <c r="BO250" s="5">
        <f>IF('Tabulka klientů 2023'!$AM254='Hlavní stránka'!BH$1,1,0)</f>
        <v>0</v>
      </c>
      <c r="BP250" s="5">
        <f>IF('Tabulka klientů 2023'!$AP254='Hlavní stránka'!BH$1,1,0)</f>
        <v>0</v>
      </c>
      <c r="BQ250" s="5">
        <f>IF('Tabulka klientů 2023'!$AS254='Hlavní stránka'!BH$1,1,0)</f>
        <v>0</v>
      </c>
      <c r="BR250" s="5">
        <f>IF('Tabulka klientů 2023'!$AV254='Hlavní stránka'!BH$1,1,0)</f>
        <v>0</v>
      </c>
      <c r="BS250" s="5">
        <f t="shared" si="4"/>
        <v>0</v>
      </c>
      <c r="BT250" s="2">
        <f t="shared" si="16"/>
        <v>0</v>
      </c>
      <c r="BU250" s="5">
        <f>IF('Tabulka klientů 2023'!$R254='Hlavní stránka'!BU$1,1,0)</f>
        <v>0</v>
      </c>
      <c r="BV250" s="5">
        <f>IF('Tabulka klientů 2023'!$U254='Hlavní stránka'!BU$1,1,0)</f>
        <v>0</v>
      </c>
      <c r="BW250" s="5">
        <f>IF('Tabulka klientů 2023'!$X254='Hlavní stránka'!BU$1,1,0)</f>
        <v>0</v>
      </c>
      <c r="BX250" s="5">
        <f>IF('Tabulka klientů 2023'!$AA254='Hlavní stránka'!BU$1,1,0)</f>
        <v>0</v>
      </c>
      <c r="BY250" s="5">
        <f>IF('Tabulka klientů 2023'!$AD254='Hlavní stránka'!BU$1,1,0)</f>
        <v>0</v>
      </c>
      <c r="BZ250" s="5">
        <f>IF('Tabulka klientů 2023'!$AG254='Hlavní stránka'!BU$1,1,0)</f>
        <v>0</v>
      </c>
      <c r="CA250" s="5">
        <f>IF('Tabulka klientů 2023'!$AJ254='Hlavní stránka'!BU$1,1,0)</f>
        <v>0</v>
      </c>
      <c r="CB250" s="5">
        <f>IF('Tabulka klientů 2023'!$AM254='Hlavní stránka'!BU$1,1,0)</f>
        <v>0</v>
      </c>
      <c r="CC250" s="5">
        <f>IF('Tabulka klientů 2023'!$AP254='Hlavní stránka'!BU$1,1,0)</f>
        <v>0</v>
      </c>
      <c r="CD250" s="5">
        <f>IF('Tabulka klientů 2023'!$AS254='Hlavní stránka'!BU$1,1,0)</f>
        <v>0</v>
      </c>
      <c r="CE250" s="5">
        <f>IF('Tabulka klientů 2023'!$AV254='Hlavní stránka'!BU$1,1,0)</f>
        <v>0</v>
      </c>
      <c r="CF250" s="5">
        <f t="shared" si="5"/>
        <v>0</v>
      </c>
      <c r="CG250" s="2">
        <f t="shared" si="17"/>
        <v>0</v>
      </c>
      <c r="CH250" s="5">
        <f>IF('Tabulka klientů 2023'!$R254='Hlavní stránka'!CH$1,1,0)</f>
        <v>0</v>
      </c>
      <c r="CI250" s="5">
        <f>IF('Tabulka klientů 2023'!$U254='Hlavní stránka'!CH$1,1,0)</f>
        <v>0</v>
      </c>
      <c r="CJ250" s="5">
        <f>IF('Tabulka klientů 2023'!$X254='Hlavní stránka'!CH$1,1,0)</f>
        <v>0</v>
      </c>
      <c r="CK250" s="5">
        <f>IF('Tabulka klientů 2023'!$AA254='Hlavní stránka'!CH$1,1,0)</f>
        <v>0</v>
      </c>
      <c r="CL250" s="5">
        <f>IF('Tabulka klientů 2023'!$AD254='Hlavní stránka'!CH$1,1,0)</f>
        <v>0</v>
      </c>
      <c r="CM250" s="5">
        <f>IF('Tabulka klientů 2023'!$AG254='Hlavní stránka'!CH$1,1,0)</f>
        <v>0</v>
      </c>
      <c r="CN250" s="5">
        <f>IF('Tabulka klientů 2023'!$AJ254='Hlavní stránka'!CH$1,1,0)</f>
        <v>0</v>
      </c>
      <c r="CO250" s="5">
        <f>IF('Tabulka klientů 2023'!$AM254='Hlavní stránka'!CH$1,1,0)</f>
        <v>0</v>
      </c>
      <c r="CP250" s="5">
        <f>IF('Tabulka klientů 2023'!$AP254='Hlavní stránka'!CH$1,1,0)</f>
        <v>0</v>
      </c>
      <c r="CQ250" s="5">
        <f>IF('Tabulka klientů 2023'!$AS254='Hlavní stránka'!CH$1,1,0)</f>
        <v>0</v>
      </c>
      <c r="CR250" s="5">
        <f>IF('Tabulka klientů 2023'!$AV254='Hlavní stránka'!CH$1,1,0)</f>
        <v>0</v>
      </c>
      <c r="CS250" s="5">
        <f t="shared" si="6"/>
        <v>0</v>
      </c>
      <c r="CT250" s="2">
        <f t="shared" si="18"/>
        <v>0</v>
      </c>
      <c r="CU250" s="5">
        <f>IF('Tabulka klientů 2023'!$R254='Hlavní stránka'!CU$1,1,0)</f>
        <v>0</v>
      </c>
      <c r="CV250" s="5">
        <f>IF('Tabulka klientů 2023'!$U254='Hlavní stránka'!CU$1,1,0)</f>
        <v>0</v>
      </c>
      <c r="CW250" s="5">
        <f>IF('Tabulka klientů 2023'!$X254='Hlavní stránka'!CU$1,1,0)</f>
        <v>0</v>
      </c>
      <c r="CX250" s="5">
        <f>IF('Tabulka klientů 2023'!$AA254='Hlavní stránka'!CU$1,1,0)</f>
        <v>0</v>
      </c>
      <c r="CY250" s="5">
        <f>IF('Tabulka klientů 2023'!$AD254='Hlavní stránka'!CU$1,1,0)</f>
        <v>0</v>
      </c>
      <c r="CZ250" s="5">
        <f>IF('Tabulka klientů 2023'!$AG254='Hlavní stránka'!CU$1,1,0)</f>
        <v>0</v>
      </c>
      <c r="DA250" s="5">
        <f>IF('Tabulka klientů 2023'!$AJ254='Hlavní stránka'!CU$1,1,0)</f>
        <v>0</v>
      </c>
      <c r="DB250" s="5">
        <f>IF('Tabulka klientů 2023'!$AM254='Hlavní stránka'!CU$1,1,0)</f>
        <v>0</v>
      </c>
      <c r="DC250" s="5">
        <f>IF('Tabulka klientů 2023'!$AP254='Hlavní stránka'!CU$1,1,0)</f>
        <v>0</v>
      </c>
      <c r="DD250" s="5">
        <f>IF('Tabulka klientů 2023'!$AS254='Hlavní stránka'!CU$1,1,0)</f>
        <v>0</v>
      </c>
      <c r="DE250" s="5">
        <f>IF('Tabulka klientů 2023'!$AV254='Hlavní stránka'!CU$1,1,0)</f>
        <v>0</v>
      </c>
      <c r="DF250" s="5">
        <f t="shared" si="7"/>
        <v>0</v>
      </c>
      <c r="DG250" s="2">
        <f t="shared" si="19"/>
        <v>0</v>
      </c>
      <c r="DH250" s="5">
        <f>IF('Tabulka klientů 2023'!$R254='Hlavní stránka'!DH$1,1,0)</f>
        <v>0</v>
      </c>
      <c r="DI250" s="5">
        <f>IF('Tabulka klientů 2023'!$U254='Hlavní stránka'!DH$1,1,0)</f>
        <v>0</v>
      </c>
      <c r="DJ250" s="5">
        <f>IF('Tabulka klientů 2023'!$X254='Hlavní stránka'!DH$1,1,0)</f>
        <v>0</v>
      </c>
      <c r="DK250" s="5">
        <f>IF('Tabulka klientů 2023'!$AA254='Hlavní stránka'!DH$1,1,0)</f>
        <v>0</v>
      </c>
      <c r="DL250" s="5">
        <f>IF('Tabulka klientů 2023'!$AD254='Hlavní stránka'!DH$1,1,0)</f>
        <v>0</v>
      </c>
      <c r="DM250" s="5">
        <f>IF('Tabulka klientů 2023'!$AG254='Hlavní stránka'!DH$1,1,0)</f>
        <v>0</v>
      </c>
      <c r="DN250" s="5">
        <f>IF('Tabulka klientů 2023'!$AJ254='Hlavní stránka'!DH$1,1,0)</f>
        <v>0</v>
      </c>
      <c r="DO250" s="5">
        <f>IF('Tabulka klientů 2023'!$AM254='Hlavní stránka'!DH$1,1,0)</f>
        <v>0</v>
      </c>
      <c r="DP250" s="5">
        <f>IF('Tabulka klientů 2023'!$AP254='Hlavní stránka'!DH$1,1,0)</f>
        <v>0</v>
      </c>
      <c r="DQ250" s="5">
        <f>IF('Tabulka klientů 2023'!$AS254='Hlavní stránka'!DH$1,1,0)</f>
        <v>0</v>
      </c>
      <c r="DR250" s="5">
        <f>IF('Tabulka klientů 2023'!$AV254='Hlavní stránka'!DH$1,1,0)</f>
        <v>0</v>
      </c>
      <c r="DS250" s="5">
        <f t="shared" si="8"/>
        <v>0</v>
      </c>
      <c r="DT250" s="2">
        <f t="shared" si="20"/>
        <v>0</v>
      </c>
      <c r="DU250" s="5">
        <f>IF('Tabulka klientů 2023'!$R254='Hlavní stránka'!DU$1,1,0)</f>
        <v>0</v>
      </c>
      <c r="DV250" s="5">
        <f>IF('Tabulka klientů 2023'!$U254='Hlavní stránka'!DU$1,1,0)</f>
        <v>0</v>
      </c>
      <c r="DW250" s="5">
        <f>IF('Tabulka klientů 2023'!$X254='Hlavní stránka'!DU$1,1,0)</f>
        <v>0</v>
      </c>
      <c r="DX250" s="5">
        <f>IF('Tabulka klientů 2023'!$AA254='Hlavní stránka'!DU$1,1,0)</f>
        <v>0</v>
      </c>
      <c r="DY250" s="5">
        <f>IF('Tabulka klientů 2023'!$AD254='Hlavní stránka'!DU$1,1,0)</f>
        <v>0</v>
      </c>
      <c r="DZ250" s="5">
        <f>IF('Tabulka klientů 2023'!$AG254='Hlavní stránka'!DU$1,1,0)</f>
        <v>0</v>
      </c>
      <c r="EA250" s="5">
        <f>IF('Tabulka klientů 2023'!$AJ254='Hlavní stránka'!DU$1,1,0)</f>
        <v>0</v>
      </c>
      <c r="EB250" s="5">
        <f>IF('Tabulka klientů 2023'!$AM254='Hlavní stránka'!DU$1,1,0)</f>
        <v>0</v>
      </c>
      <c r="EC250" s="5">
        <f>IF('Tabulka klientů 2023'!$AP254='Hlavní stránka'!DU$1,1,0)</f>
        <v>0</v>
      </c>
      <c r="ED250" s="5">
        <f>IF('Tabulka klientů 2023'!$AS254='Hlavní stránka'!DU$1,1,0)</f>
        <v>0</v>
      </c>
      <c r="EE250" s="5">
        <f>IF('Tabulka klientů 2023'!$AV254='Hlavní stránka'!DU$1,1,0)</f>
        <v>0</v>
      </c>
      <c r="EF250" s="5">
        <f t="shared" si="9"/>
        <v>0</v>
      </c>
      <c r="EG250" s="2">
        <f t="shared" si="21"/>
        <v>0</v>
      </c>
      <c r="EH250" s="5">
        <f>IF('Tabulka klientů 2023'!$R254='Hlavní stránka'!EH$1,1,0)</f>
        <v>0</v>
      </c>
      <c r="EI250" s="5">
        <f>IF('Tabulka klientů 2023'!$U254='Hlavní stránka'!EH$1,1,0)</f>
        <v>0</v>
      </c>
      <c r="EJ250" s="5">
        <f>IF('Tabulka klientů 2023'!$X254='Hlavní stránka'!EH$1,1,0)</f>
        <v>0</v>
      </c>
      <c r="EK250" s="5">
        <f>IF('Tabulka klientů 2023'!$AA254='Hlavní stránka'!EH$1,1,0)</f>
        <v>0</v>
      </c>
      <c r="EL250" s="5">
        <f>IF('Tabulka klientů 2023'!$AD254='Hlavní stránka'!EH$1,1,0)</f>
        <v>0</v>
      </c>
      <c r="EM250" s="5">
        <f>IF('Tabulka klientů 2023'!$AG254='Hlavní stránka'!EH$1,1,0)</f>
        <v>0</v>
      </c>
      <c r="EN250" s="5">
        <f>IF('Tabulka klientů 2023'!$AJ254='Hlavní stránka'!EH$1,1,0)</f>
        <v>0</v>
      </c>
      <c r="EO250" s="5">
        <f>IF('Tabulka klientů 2023'!$AM254='Hlavní stránka'!EH$1,1,0)</f>
        <v>0</v>
      </c>
      <c r="EP250" s="5">
        <f>IF('Tabulka klientů 2023'!$AP254='Hlavní stránka'!EH$1,1,0)</f>
        <v>0</v>
      </c>
      <c r="EQ250" s="5">
        <f>IF('Tabulka klientů 2023'!$AS254='Hlavní stránka'!EH$1,1,0)</f>
        <v>0</v>
      </c>
      <c r="ER250" s="5">
        <f>IF('Tabulka klientů 2023'!$AV254='Hlavní stránka'!EH$1,1,0)</f>
        <v>0</v>
      </c>
      <c r="ES250" s="5">
        <f t="shared" si="10"/>
        <v>0</v>
      </c>
      <c r="ET250" s="2">
        <f t="shared" si="22"/>
        <v>0</v>
      </c>
      <c r="EU250" s="5">
        <f>IF('Tabulka klientů 2023'!$R254='Hlavní stránka'!EU$1,1,0)</f>
        <v>0</v>
      </c>
      <c r="EV250" s="5">
        <f>IF('Tabulka klientů 2023'!$U254='Hlavní stránka'!EU$1,1,0)</f>
        <v>0</v>
      </c>
      <c r="EW250" s="5">
        <f>IF('Tabulka klientů 2023'!$X254='Hlavní stránka'!EU$1,1,0)</f>
        <v>0</v>
      </c>
      <c r="EX250" s="5">
        <f>IF('Tabulka klientů 2023'!$AA254='Hlavní stránka'!EU$1,1,0)</f>
        <v>0</v>
      </c>
      <c r="EY250" s="5">
        <f>IF('Tabulka klientů 2023'!$AD254='Hlavní stránka'!EU$1,1,0)</f>
        <v>0</v>
      </c>
      <c r="EZ250" s="5">
        <f>IF('Tabulka klientů 2023'!$AG254='Hlavní stránka'!EU$1,1,0)</f>
        <v>0</v>
      </c>
      <c r="FA250" s="5">
        <f>IF('Tabulka klientů 2023'!$AJ254='Hlavní stránka'!EU$1,1,0)</f>
        <v>0</v>
      </c>
      <c r="FB250" s="5">
        <f>IF('Tabulka klientů 2023'!$AM254='Hlavní stránka'!EU$1,1,0)</f>
        <v>0</v>
      </c>
      <c r="FC250" s="5">
        <f>IF('Tabulka klientů 2023'!$AP254='Hlavní stránka'!EU$1,1,0)</f>
        <v>0</v>
      </c>
      <c r="FD250" s="5">
        <f>IF('Tabulka klientů 2023'!$AS254='Hlavní stránka'!EU$1,1,0)</f>
        <v>0</v>
      </c>
      <c r="FE250" s="5">
        <f>IF('Tabulka klientů 2023'!$AV254='Hlavní stránka'!EU$1,1,0)</f>
        <v>0</v>
      </c>
      <c r="FF250" s="5">
        <f t="shared" si="11"/>
        <v>0</v>
      </c>
      <c r="FG250" s="2">
        <f t="shared" si="23"/>
        <v>0</v>
      </c>
    </row>
    <row r="251" spans="1:163" ht="1.5" hidden="1" customHeight="1" x14ac:dyDescent="0.25">
      <c r="A251" s="4"/>
      <c r="B251" s="4"/>
      <c r="C251" s="4"/>
      <c r="D251" s="4"/>
      <c r="E251" s="4"/>
      <c r="F251" s="4"/>
      <c r="G251" s="4"/>
      <c r="H251" s="5">
        <f>IF('Tabulka klientů 2023'!$R255='Hlavní stránka'!$H$1,1,0)</f>
        <v>0</v>
      </c>
      <c r="I251" s="5">
        <f>IF('Tabulka klientů 2023'!$U255='Hlavní stránka'!$H$1,1,0)</f>
        <v>0</v>
      </c>
      <c r="J251" s="5">
        <f>IF('Tabulka klientů 2023'!$X255='Hlavní stránka'!$H$1,1,0)</f>
        <v>0</v>
      </c>
      <c r="K251" s="5">
        <f>IF('Tabulka klientů 2023'!$AA255='Hlavní stránka'!$H$1,1,0)</f>
        <v>0</v>
      </c>
      <c r="L251" s="5">
        <f>IF('Tabulka klientů 2023'!$AD255='Hlavní stránka'!$H$1,1,0)</f>
        <v>0</v>
      </c>
      <c r="M251" s="5">
        <f>IF('Tabulka klientů 2023'!$AG255='Hlavní stránka'!$H$1,1,0)</f>
        <v>0</v>
      </c>
      <c r="N251" s="5">
        <f>IF('Tabulka klientů 2023'!$AJ255='Hlavní stránka'!$H$1,1,0)</f>
        <v>0</v>
      </c>
      <c r="O251" s="5">
        <f>IF('Tabulka klientů 2023'!$AM255='Hlavní stránka'!$H$1,1,0)</f>
        <v>0</v>
      </c>
      <c r="P251" s="5">
        <f>IF('Tabulka klientů 2023'!$AP255='Hlavní stránka'!$H$1,1,0)</f>
        <v>0</v>
      </c>
      <c r="Q251" s="5">
        <f>IF('Tabulka klientů 2023'!$AS255='Hlavní stránka'!$H$1,1,0)</f>
        <v>0</v>
      </c>
      <c r="R251" s="5">
        <f>IF('Tabulka klientů 2023'!$AV255='Hlavní stránka'!$H$1,1,0)</f>
        <v>0</v>
      </c>
      <c r="S251" s="5">
        <f t="shared" si="0"/>
        <v>0</v>
      </c>
      <c r="T251" s="2">
        <f t="shared" si="12"/>
        <v>0</v>
      </c>
      <c r="U251" s="5">
        <f>IF('Tabulka klientů 2023'!$R255='Hlavní stránka'!U$1,1,0)</f>
        <v>0</v>
      </c>
      <c r="V251" s="5">
        <f>IF('Tabulka klientů 2023'!$U255='Hlavní stránka'!U$1,1,0)</f>
        <v>0</v>
      </c>
      <c r="W251" s="5">
        <f>IF('Tabulka klientů 2023'!$X255='Hlavní stránka'!U$1,1,0)</f>
        <v>0</v>
      </c>
      <c r="X251" s="5">
        <f>IF('Tabulka klientů 2023'!$AA255='Hlavní stránka'!U$1,1,0)</f>
        <v>0</v>
      </c>
      <c r="Y251" s="5">
        <f>IF('Tabulka klientů 2023'!$AD255='Hlavní stránka'!U$1,1,0)</f>
        <v>0</v>
      </c>
      <c r="Z251" s="5">
        <f>IF('Tabulka klientů 2023'!$AG255='Hlavní stránka'!U$1,1,0)</f>
        <v>0</v>
      </c>
      <c r="AA251" s="5">
        <f>IF('Tabulka klientů 2023'!$AJ255='Hlavní stránka'!U$1,1,0)</f>
        <v>0</v>
      </c>
      <c r="AB251" s="5">
        <f>IF('Tabulka klientů 2023'!$AM255='Hlavní stránka'!U$1,1,0)</f>
        <v>0</v>
      </c>
      <c r="AC251" s="5">
        <f>IF('Tabulka klientů 2023'!$AP255='Hlavní stránka'!U$1,1,0)</f>
        <v>0</v>
      </c>
      <c r="AD251" s="5">
        <f>IF('Tabulka klientů 2023'!$AS255='Hlavní stránka'!U$1,1,0)</f>
        <v>0</v>
      </c>
      <c r="AE251" s="5">
        <f>IF('Tabulka klientů 2023'!$AV255='Hlavní stránka'!U$1,1,0)</f>
        <v>0</v>
      </c>
      <c r="AF251" s="5">
        <f t="shared" si="1"/>
        <v>0</v>
      </c>
      <c r="AG251" s="2">
        <f t="shared" si="13"/>
        <v>0</v>
      </c>
      <c r="AH251" s="5">
        <f>IF('Tabulka klientů 2023'!$R255='Hlavní stránka'!AH$1,1,0)</f>
        <v>0</v>
      </c>
      <c r="AI251" s="5">
        <f>IF('Tabulka klientů 2023'!$U255='Hlavní stránka'!AH$1,1,0)</f>
        <v>0</v>
      </c>
      <c r="AJ251" s="5">
        <f>IF('Tabulka klientů 2023'!$X255='Hlavní stránka'!AH$1,1,0)</f>
        <v>0</v>
      </c>
      <c r="AK251" s="5">
        <f>IF('Tabulka klientů 2023'!$AA255='Hlavní stránka'!AH$1,1,0)</f>
        <v>0</v>
      </c>
      <c r="AL251" s="5">
        <f>IF('Tabulka klientů 2023'!$AD255='Hlavní stránka'!AH$1,1,0)</f>
        <v>0</v>
      </c>
      <c r="AM251" s="5">
        <f>IF('Tabulka klientů 2023'!$AG255='Hlavní stránka'!AH$1,1,0)</f>
        <v>0</v>
      </c>
      <c r="AN251" s="5">
        <f>IF('Tabulka klientů 2023'!$AJ255='Hlavní stránka'!AH$1,1,0)</f>
        <v>0</v>
      </c>
      <c r="AO251" s="5">
        <f>IF('Tabulka klientů 2023'!$AM255='Hlavní stránka'!AH$1,1,0)</f>
        <v>0</v>
      </c>
      <c r="AP251" s="5">
        <f>IF('Tabulka klientů 2023'!$AP255='Hlavní stránka'!AH$1,1,0)</f>
        <v>0</v>
      </c>
      <c r="AQ251" s="5">
        <f>IF('Tabulka klientů 2023'!$AS255='Hlavní stránka'!AH$1,1,0)</f>
        <v>0</v>
      </c>
      <c r="AR251" s="5">
        <f>IF('Tabulka klientů 2023'!$AV255='Hlavní stránka'!AH$1,1,0)</f>
        <v>0</v>
      </c>
      <c r="AS251" s="5">
        <f t="shared" si="2"/>
        <v>0</v>
      </c>
      <c r="AT251" s="2">
        <f t="shared" si="14"/>
        <v>0</v>
      </c>
      <c r="AU251" s="5">
        <f>IF('Tabulka klientů 2023'!$R255='Hlavní stránka'!AU$1,1,0)</f>
        <v>0</v>
      </c>
      <c r="AV251" s="5">
        <f>IF('Tabulka klientů 2023'!$U255='Hlavní stránka'!AU$1,1,0)</f>
        <v>0</v>
      </c>
      <c r="AW251" s="5">
        <f>IF('Tabulka klientů 2023'!$X255='Hlavní stránka'!AU$1,1,0)</f>
        <v>0</v>
      </c>
      <c r="AX251" s="5">
        <f>IF('Tabulka klientů 2023'!$AA255='Hlavní stránka'!AU$1,1,0)</f>
        <v>0</v>
      </c>
      <c r="AY251" s="5">
        <f>IF('Tabulka klientů 2023'!$AD255='Hlavní stránka'!AU$1,1,0)</f>
        <v>0</v>
      </c>
      <c r="AZ251" s="5">
        <f>IF('Tabulka klientů 2023'!$AG255='Hlavní stránka'!AU$1,1,0)</f>
        <v>0</v>
      </c>
      <c r="BA251" s="5">
        <f>IF('Tabulka klientů 2023'!$AJ255='Hlavní stránka'!AU$1,1,0)</f>
        <v>0</v>
      </c>
      <c r="BB251" s="5">
        <f>IF('Tabulka klientů 2023'!$AM255='Hlavní stránka'!AU$1,1,0)</f>
        <v>0</v>
      </c>
      <c r="BC251" s="5">
        <f>IF('Tabulka klientů 2023'!$AP255='Hlavní stránka'!AU$1,1,0)</f>
        <v>0</v>
      </c>
      <c r="BD251" s="5">
        <f>IF('Tabulka klientů 2023'!$AS255='Hlavní stránka'!AU$1,1,0)</f>
        <v>0</v>
      </c>
      <c r="BE251" s="5">
        <f>IF('Tabulka klientů 2023'!$AV255='Hlavní stránka'!AU$1,1,0)</f>
        <v>0</v>
      </c>
      <c r="BF251" s="5">
        <f t="shared" si="3"/>
        <v>0</v>
      </c>
      <c r="BG251" s="2">
        <f t="shared" si="15"/>
        <v>0</v>
      </c>
      <c r="BH251" s="5">
        <f>IF('Tabulka klientů 2023'!$R255='Hlavní stránka'!BH$1,1,0)</f>
        <v>0</v>
      </c>
      <c r="BI251" s="5">
        <f>IF('Tabulka klientů 2023'!$U255='Hlavní stránka'!BH$1,1,0)</f>
        <v>0</v>
      </c>
      <c r="BJ251" s="5">
        <f>IF('Tabulka klientů 2023'!$X255='Hlavní stránka'!BH$1,1,0)</f>
        <v>0</v>
      </c>
      <c r="BK251" s="5">
        <f>IF('Tabulka klientů 2023'!$AA255='Hlavní stránka'!BH$1,1,0)</f>
        <v>0</v>
      </c>
      <c r="BL251" s="5">
        <f>IF('Tabulka klientů 2023'!$AD255='Hlavní stránka'!BH$1,1,0)</f>
        <v>0</v>
      </c>
      <c r="BM251" s="5">
        <f>IF('Tabulka klientů 2023'!$AG255='Hlavní stránka'!BH$1,1,0)</f>
        <v>0</v>
      </c>
      <c r="BN251" s="5">
        <f>IF('Tabulka klientů 2023'!$AJ255='Hlavní stránka'!BH$1,1,0)</f>
        <v>0</v>
      </c>
      <c r="BO251" s="5">
        <f>IF('Tabulka klientů 2023'!$AM255='Hlavní stránka'!BH$1,1,0)</f>
        <v>0</v>
      </c>
      <c r="BP251" s="5">
        <f>IF('Tabulka klientů 2023'!$AP255='Hlavní stránka'!BH$1,1,0)</f>
        <v>0</v>
      </c>
      <c r="BQ251" s="5">
        <f>IF('Tabulka klientů 2023'!$AS255='Hlavní stránka'!BH$1,1,0)</f>
        <v>0</v>
      </c>
      <c r="BR251" s="5">
        <f>IF('Tabulka klientů 2023'!$AV255='Hlavní stránka'!BH$1,1,0)</f>
        <v>0</v>
      </c>
      <c r="BS251" s="5">
        <f t="shared" si="4"/>
        <v>0</v>
      </c>
      <c r="BT251" s="2">
        <f t="shared" si="16"/>
        <v>0</v>
      </c>
      <c r="BU251" s="5">
        <f>IF('Tabulka klientů 2023'!$R255='Hlavní stránka'!BU$1,1,0)</f>
        <v>0</v>
      </c>
      <c r="BV251" s="5">
        <f>IF('Tabulka klientů 2023'!$U255='Hlavní stránka'!BU$1,1,0)</f>
        <v>0</v>
      </c>
      <c r="BW251" s="5">
        <f>IF('Tabulka klientů 2023'!$X255='Hlavní stránka'!BU$1,1,0)</f>
        <v>0</v>
      </c>
      <c r="BX251" s="5">
        <f>IF('Tabulka klientů 2023'!$AA255='Hlavní stránka'!BU$1,1,0)</f>
        <v>0</v>
      </c>
      <c r="BY251" s="5">
        <f>IF('Tabulka klientů 2023'!$AD255='Hlavní stránka'!BU$1,1,0)</f>
        <v>0</v>
      </c>
      <c r="BZ251" s="5">
        <f>IF('Tabulka klientů 2023'!$AG255='Hlavní stránka'!BU$1,1,0)</f>
        <v>0</v>
      </c>
      <c r="CA251" s="5">
        <f>IF('Tabulka klientů 2023'!$AJ255='Hlavní stránka'!BU$1,1,0)</f>
        <v>0</v>
      </c>
      <c r="CB251" s="5">
        <f>IF('Tabulka klientů 2023'!$AM255='Hlavní stránka'!BU$1,1,0)</f>
        <v>0</v>
      </c>
      <c r="CC251" s="5">
        <f>IF('Tabulka klientů 2023'!$AP255='Hlavní stránka'!BU$1,1,0)</f>
        <v>0</v>
      </c>
      <c r="CD251" s="5">
        <f>IF('Tabulka klientů 2023'!$AS255='Hlavní stránka'!BU$1,1,0)</f>
        <v>0</v>
      </c>
      <c r="CE251" s="5">
        <f>IF('Tabulka klientů 2023'!$AV255='Hlavní stránka'!BU$1,1,0)</f>
        <v>0</v>
      </c>
      <c r="CF251" s="5">
        <f t="shared" si="5"/>
        <v>0</v>
      </c>
      <c r="CG251" s="2">
        <f t="shared" si="17"/>
        <v>0</v>
      </c>
      <c r="CH251" s="5">
        <f>IF('Tabulka klientů 2023'!$R255='Hlavní stránka'!CH$1,1,0)</f>
        <v>0</v>
      </c>
      <c r="CI251" s="5">
        <f>IF('Tabulka klientů 2023'!$U255='Hlavní stránka'!CH$1,1,0)</f>
        <v>0</v>
      </c>
      <c r="CJ251" s="5">
        <f>IF('Tabulka klientů 2023'!$X255='Hlavní stránka'!CH$1,1,0)</f>
        <v>0</v>
      </c>
      <c r="CK251" s="5">
        <f>IF('Tabulka klientů 2023'!$AA255='Hlavní stránka'!CH$1,1,0)</f>
        <v>0</v>
      </c>
      <c r="CL251" s="5">
        <f>IF('Tabulka klientů 2023'!$AD255='Hlavní stránka'!CH$1,1,0)</f>
        <v>0</v>
      </c>
      <c r="CM251" s="5">
        <f>IF('Tabulka klientů 2023'!$AG255='Hlavní stránka'!CH$1,1,0)</f>
        <v>0</v>
      </c>
      <c r="CN251" s="5">
        <f>IF('Tabulka klientů 2023'!$AJ255='Hlavní stránka'!CH$1,1,0)</f>
        <v>0</v>
      </c>
      <c r="CO251" s="5">
        <f>IF('Tabulka klientů 2023'!$AM255='Hlavní stránka'!CH$1,1,0)</f>
        <v>0</v>
      </c>
      <c r="CP251" s="5">
        <f>IF('Tabulka klientů 2023'!$AP255='Hlavní stránka'!CH$1,1,0)</f>
        <v>0</v>
      </c>
      <c r="CQ251" s="5">
        <f>IF('Tabulka klientů 2023'!$AS255='Hlavní stránka'!CH$1,1,0)</f>
        <v>0</v>
      </c>
      <c r="CR251" s="5">
        <f>IF('Tabulka klientů 2023'!$AV255='Hlavní stránka'!CH$1,1,0)</f>
        <v>0</v>
      </c>
      <c r="CS251" s="5">
        <f t="shared" si="6"/>
        <v>0</v>
      </c>
      <c r="CT251" s="2">
        <f t="shared" si="18"/>
        <v>0</v>
      </c>
      <c r="CU251" s="5">
        <f>IF('Tabulka klientů 2023'!$R255='Hlavní stránka'!CU$1,1,0)</f>
        <v>0</v>
      </c>
      <c r="CV251" s="5">
        <f>IF('Tabulka klientů 2023'!$U255='Hlavní stránka'!CU$1,1,0)</f>
        <v>0</v>
      </c>
      <c r="CW251" s="5">
        <f>IF('Tabulka klientů 2023'!$X255='Hlavní stránka'!CU$1,1,0)</f>
        <v>0</v>
      </c>
      <c r="CX251" s="5">
        <f>IF('Tabulka klientů 2023'!$AA255='Hlavní stránka'!CU$1,1,0)</f>
        <v>0</v>
      </c>
      <c r="CY251" s="5">
        <f>IF('Tabulka klientů 2023'!$AD255='Hlavní stránka'!CU$1,1,0)</f>
        <v>0</v>
      </c>
      <c r="CZ251" s="5">
        <f>IF('Tabulka klientů 2023'!$AG255='Hlavní stránka'!CU$1,1,0)</f>
        <v>0</v>
      </c>
      <c r="DA251" s="5">
        <f>IF('Tabulka klientů 2023'!$AJ255='Hlavní stránka'!CU$1,1,0)</f>
        <v>0</v>
      </c>
      <c r="DB251" s="5">
        <f>IF('Tabulka klientů 2023'!$AM255='Hlavní stránka'!CU$1,1,0)</f>
        <v>0</v>
      </c>
      <c r="DC251" s="5">
        <f>IF('Tabulka klientů 2023'!$AP255='Hlavní stránka'!CU$1,1,0)</f>
        <v>0</v>
      </c>
      <c r="DD251" s="5">
        <f>IF('Tabulka klientů 2023'!$AS255='Hlavní stránka'!CU$1,1,0)</f>
        <v>0</v>
      </c>
      <c r="DE251" s="5">
        <f>IF('Tabulka klientů 2023'!$AV255='Hlavní stránka'!CU$1,1,0)</f>
        <v>0</v>
      </c>
      <c r="DF251" s="5">
        <f t="shared" si="7"/>
        <v>0</v>
      </c>
      <c r="DG251" s="2">
        <f t="shared" si="19"/>
        <v>0</v>
      </c>
      <c r="DH251" s="5">
        <f>IF('Tabulka klientů 2023'!$R255='Hlavní stránka'!DH$1,1,0)</f>
        <v>0</v>
      </c>
      <c r="DI251" s="5">
        <f>IF('Tabulka klientů 2023'!$U255='Hlavní stránka'!DH$1,1,0)</f>
        <v>0</v>
      </c>
      <c r="DJ251" s="5">
        <f>IF('Tabulka klientů 2023'!$X255='Hlavní stránka'!DH$1,1,0)</f>
        <v>0</v>
      </c>
      <c r="DK251" s="5">
        <f>IF('Tabulka klientů 2023'!$AA255='Hlavní stránka'!DH$1,1,0)</f>
        <v>0</v>
      </c>
      <c r="DL251" s="5">
        <f>IF('Tabulka klientů 2023'!$AD255='Hlavní stránka'!DH$1,1,0)</f>
        <v>0</v>
      </c>
      <c r="DM251" s="5">
        <f>IF('Tabulka klientů 2023'!$AG255='Hlavní stránka'!DH$1,1,0)</f>
        <v>0</v>
      </c>
      <c r="DN251" s="5">
        <f>IF('Tabulka klientů 2023'!$AJ255='Hlavní stránka'!DH$1,1,0)</f>
        <v>0</v>
      </c>
      <c r="DO251" s="5">
        <f>IF('Tabulka klientů 2023'!$AM255='Hlavní stránka'!DH$1,1,0)</f>
        <v>0</v>
      </c>
      <c r="DP251" s="5">
        <f>IF('Tabulka klientů 2023'!$AP255='Hlavní stránka'!DH$1,1,0)</f>
        <v>0</v>
      </c>
      <c r="DQ251" s="5">
        <f>IF('Tabulka klientů 2023'!$AS255='Hlavní stránka'!DH$1,1,0)</f>
        <v>0</v>
      </c>
      <c r="DR251" s="5">
        <f>IF('Tabulka klientů 2023'!$AV255='Hlavní stránka'!DH$1,1,0)</f>
        <v>0</v>
      </c>
      <c r="DS251" s="5">
        <f t="shared" si="8"/>
        <v>0</v>
      </c>
      <c r="DT251" s="2">
        <f t="shared" si="20"/>
        <v>0</v>
      </c>
      <c r="DU251" s="5">
        <f>IF('Tabulka klientů 2023'!$R255='Hlavní stránka'!DU$1,1,0)</f>
        <v>0</v>
      </c>
      <c r="DV251" s="5">
        <f>IF('Tabulka klientů 2023'!$U255='Hlavní stránka'!DU$1,1,0)</f>
        <v>0</v>
      </c>
      <c r="DW251" s="5">
        <f>IF('Tabulka klientů 2023'!$X255='Hlavní stránka'!DU$1,1,0)</f>
        <v>0</v>
      </c>
      <c r="DX251" s="5">
        <f>IF('Tabulka klientů 2023'!$AA255='Hlavní stránka'!DU$1,1,0)</f>
        <v>0</v>
      </c>
      <c r="DY251" s="5">
        <f>IF('Tabulka klientů 2023'!$AD255='Hlavní stránka'!DU$1,1,0)</f>
        <v>0</v>
      </c>
      <c r="DZ251" s="5">
        <f>IF('Tabulka klientů 2023'!$AG255='Hlavní stránka'!DU$1,1,0)</f>
        <v>0</v>
      </c>
      <c r="EA251" s="5">
        <f>IF('Tabulka klientů 2023'!$AJ255='Hlavní stránka'!DU$1,1,0)</f>
        <v>0</v>
      </c>
      <c r="EB251" s="5">
        <f>IF('Tabulka klientů 2023'!$AM255='Hlavní stránka'!DU$1,1,0)</f>
        <v>0</v>
      </c>
      <c r="EC251" s="5">
        <f>IF('Tabulka klientů 2023'!$AP255='Hlavní stránka'!DU$1,1,0)</f>
        <v>0</v>
      </c>
      <c r="ED251" s="5">
        <f>IF('Tabulka klientů 2023'!$AS255='Hlavní stránka'!DU$1,1,0)</f>
        <v>0</v>
      </c>
      <c r="EE251" s="5">
        <f>IF('Tabulka klientů 2023'!$AV255='Hlavní stránka'!DU$1,1,0)</f>
        <v>0</v>
      </c>
      <c r="EF251" s="5">
        <f t="shared" si="9"/>
        <v>0</v>
      </c>
      <c r="EG251" s="2">
        <f t="shared" si="21"/>
        <v>0</v>
      </c>
      <c r="EH251" s="5">
        <f>IF('Tabulka klientů 2023'!$R255='Hlavní stránka'!EH$1,1,0)</f>
        <v>0</v>
      </c>
      <c r="EI251" s="5">
        <f>IF('Tabulka klientů 2023'!$U255='Hlavní stránka'!EH$1,1,0)</f>
        <v>0</v>
      </c>
      <c r="EJ251" s="5">
        <f>IF('Tabulka klientů 2023'!$X255='Hlavní stránka'!EH$1,1,0)</f>
        <v>0</v>
      </c>
      <c r="EK251" s="5">
        <f>IF('Tabulka klientů 2023'!$AA255='Hlavní stránka'!EH$1,1,0)</f>
        <v>0</v>
      </c>
      <c r="EL251" s="5">
        <f>IF('Tabulka klientů 2023'!$AD255='Hlavní stránka'!EH$1,1,0)</f>
        <v>0</v>
      </c>
      <c r="EM251" s="5">
        <f>IF('Tabulka klientů 2023'!$AG255='Hlavní stránka'!EH$1,1,0)</f>
        <v>0</v>
      </c>
      <c r="EN251" s="5">
        <f>IF('Tabulka klientů 2023'!$AJ255='Hlavní stránka'!EH$1,1,0)</f>
        <v>0</v>
      </c>
      <c r="EO251" s="5">
        <f>IF('Tabulka klientů 2023'!$AM255='Hlavní stránka'!EH$1,1,0)</f>
        <v>0</v>
      </c>
      <c r="EP251" s="5">
        <f>IF('Tabulka klientů 2023'!$AP255='Hlavní stránka'!EH$1,1,0)</f>
        <v>0</v>
      </c>
      <c r="EQ251" s="5">
        <f>IF('Tabulka klientů 2023'!$AS255='Hlavní stránka'!EH$1,1,0)</f>
        <v>0</v>
      </c>
      <c r="ER251" s="5">
        <f>IF('Tabulka klientů 2023'!$AV255='Hlavní stránka'!EH$1,1,0)</f>
        <v>0</v>
      </c>
      <c r="ES251" s="5">
        <f t="shared" si="10"/>
        <v>0</v>
      </c>
      <c r="ET251" s="2">
        <f t="shared" si="22"/>
        <v>0</v>
      </c>
      <c r="EU251" s="5">
        <f>IF('Tabulka klientů 2023'!$R255='Hlavní stránka'!EU$1,1,0)</f>
        <v>0</v>
      </c>
      <c r="EV251" s="5">
        <f>IF('Tabulka klientů 2023'!$U255='Hlavní stránka'!EU$1,1,0)</f>
        <v>0</v>
      </c>
      <c r="EW251" s="5">
        <f>IF('Tabulka klientů 2023'!$X255='Hlavní stránka'!EU$1,1,0)</f>
        <v>0</v>
      </c>
      <c r="EX251" s="5">
        <f>IF('Tabulka klientů 2023'!$AA255='Hlavní stránka'!EU$1,1,0)</f>
        <v>0</v>
      </c>
      <c r="EY251" s="5">
        <f>IF('Tabulka klientů 2023'!$AD255='Hlavní stránka'!EU$1,1,0)</f>
        <v>0</v>
      </c>
      <c r="EZ251" s="5">
        <f>IF('Tabulka klientů 2023'!$AG255='Hlavní stránka'!EU$1,1,0)</f>
        <v>0</v>
      </c>
      <c r="FA251" s="5">
        <f>IF('Tabulka klientů 2023'!$AJ255='Hlavní stránka'!EU$1,1,0)</f>
        <v>0</v>
      </c>
      <c r="FB251" s="5">
        <f>IF('Tabulka klientů 2023'!$AM255='Hlavní stránka'!EU$1,1,0)</f>
        <v>0</v>
      </c>
      <c r="FC251" s="5">
        <f>IF('Tabulka klientů 2023'!$AP255='Hlavní stránka'!EU$1,1,0)</f>
        <v>0</v>
      </c>
      <c r="FD251" s="5">
        <f>IF('Tabulka klientů 2023'!$AS255='Hlavní stránka'!EU$1,1,0)</f>
        <v>0</v>
      </c>
      <c r="FE251" s="5">
        <f>IF('Tabulka klientů 2023'!$AV255='Hlavní stránka'!EU$1,1,0)</f>
        <v>0</v>
      </c>
      <c r="FF251" s="5">
        <f t="shared" si="11"/>
        <v>0</v>
      </c>
      <c r="FG251" s="2">
        <f t="shared" si="23"/>
        <v>0</v>
      </c>
    </row>
    <row r="252" spans="1:163" ht="1.5" hidden="1" customHeight="1" x14ac:dyDescent="0.25">
      <c r="A252" s="4"/>
      <c r="B252" s="4"/>
      <c r="C252" s="4"/>
      <c r="D252" s="4"/>
      <c r="E252" s="4"/>
      <c r="F252" s="4"/>
      <c r="G252" s="4"/>
      <c r="H252" s="5">
        <f>IF('Tabulka klientů 2023'!$R256='Hlavní stránka'!$H$1,1,0)</f>
        <v>0</v>
      </c>
      <c r="I252" s="5">
        <f>IF('Tabulka klientů 2023'!$U256='Hlavní stránka'!$H$1,1,0)</f>
        <v>0</v>
      </c>
      <c r="J252" s="5">
        <f>IF('Tabulka klientů 2023'!$X256='Hlavní stránka'!$H$1,1,0)</f>
        <v>0</v>
      </c>
      <c r="K252" s="5">
        <f>IF('Tabulka klientů 2023'!$AA256='Hlavní stránka'!$H$1,1,0)</f>
        <v>0</v>
      </c>
      <c r="L252" s="5">
        <f>IF('Tabulka klientů 2023'!$AD256='Hlavní stránka'!$H$1,1,0)</f>
        <v>0</v>
      </c>
      <c r="M252" s="5">
        <f>IF('Tabulka klientů 2023'!$AG256='Hlavní stránka'!$H$1,1,0)</f>
        <v>0</v>
      </c>
      <c r="N252" s="5">
        <f>IF('Tabulka klientů 2023'!$AJ256='Hlavní stránka'!$H$1,1,0)</f>
        <v>0</v>
      </c>
      <c r="O252" s="5">
        <f>IF('Tabulka klientů 2023'!$AM256='Hlavní stránka'!$H$1,1,0)</f>
        <v>0</v>
      </c>
      <c r="P252" s="5">
        <f>IF('Tabulka klientů 2023'!$AP256='Hlavní stránka'!$H$1,1,0)</f>
        <v>0</v>
      </c>
      <c r="Q252" s="5">
        <f>IF('Tabulka klientů 2023'!$AS256='Hlavní stránka'!$H$1,1,0)</f>
        <v>0</v>
      </c>
      <c r="R252" s="5">
        <f>IF('Tabulka klientů 2023'!$AV256='Hlavní stránka'!$H$1,1,0)</f>
        <v>0</v>
      </c>
      <c r="S252" s="5">
        <f t="shared" si="0"/>
        <v>0</v>
      </c>
      <c r="T252" s="2">
        <f t="shared" si="12"/>
        <v>0</v>
      </c>
      <c r="U252" s="5">
        <f>IF('Tabulka klientů 2023'!$R256='Hlavní stránka'!U$1,1,0)</f>
        <v>0</v>
      </c>
      <c r="V252" s="5">
        <f>IF('Tabulka klientů 2023'!$U256='Hlavní stránka'!U$1,1,0)</f>
        <v>0</v>
      </c>
      <c r="W252" s="5">
        <f>IF('Tabulka klientů 2023'!$X256='Hlavní stránka'!U$1,1,0)</f>
        <v>0</v>
      </c>
      <c r="X252" s="5">
        <f>IF('Tabulka klientů 2023'!$AA256='Hlavní stránka'!U$1,1,0)</f>
        <v>0</v>
      </c>
      <c r="Y252" s="5">
        <f>IF('Tabulka klientů 2023'!$AD256='Hlavní stránka'!U$1,1,0)</f>
        <v>0</v>
      </c>
      <c r="Z252" s="5">
        <f>IF('Tabulka klientů 2023'!$AG256='Hlavní stránka'!U$1,1,0)</f>
        <v>0</v>
      </c>
      <c r="AA252" s="5">
        <f>IF('Tabulka klientů 2023'!$AJ256='Hlavní stránka'!U$1,1,0)</f>
        <v>0</v>
      </c>
      <c r="AB252" s="5">
        <f>IF('Tabulka klientů 2023'!$AM256='Hlavní stránka'!U$1,1,0)</f>
        <v>0</v>
      </c>
      <c r="AC252" s="5">
        <f>IF('Tabulka klientů 2023'!$AP256='Hlavní stránka'!U$1,1,0)</f>
        <v>0</v>
      </c>
      <c r="AD252" s="5">
        <f>IF('Tabulka klientů 2023'!$AS256='Hlavní stránka'!U$1,1,0)</f>
        <v>0</v>
      </c>
      <c r="AE252" s="5">
        <f>IF('Tabulka klientů 2023'!$AV256='Hlavní stránka'!U$1,1,0)</f>
        <v>0</v>
      </c>
      <c r="AF252" s="5">
        <f t="shared" si="1"/>
        <v>0</v>
      </c>
      <c r="AG252" s="2">
        <f t="shared" si="13"/>
        <v>0</v>
      </c>
      <c r="AH252" s="5">
        <f>IF('Tabulka klientů 2023'!$R256='Hlavní stránka'!AH$1,1,0)</f>
        <v>0</v>
      </c>
      <c r="AI252" s="5">
        <f>IF('Tabulka klientů 2023'!$U256='Hlavní stránka'!AH$1,1,0)</f>
        <v>0</v>
      </c>
      <c r="AJ252" s="5">
        <f>IF('Tabulka klientů 2023'!$X256='Hlavní stránka'!AH$1,1,0)</f>
        <v>0</v>
      </c>
      <c r="AK252" s="5">
        <f>IF('Tabulka klientů 2023'!$AA256='Hlavní stránka'!AH$1,1,0)</f>
        <v>0</v>
      </c>
      <c r="AL252" s="5">
        <f>IF('Tabulka klientů 2023'!$AD256='Hlavní stránka'!AH$1,1,0)</f>
        <v>0</v>
      </c>
      <c r="AM252" s="5">
        <f>IF('Tabulka klientů 2023'!$AG256='Hlavní stránka'!AH$1,1,0)</f>
        <v>0</v>
      </c>
      <c r="AN252" s="5">
        <f>IF('Tabulka klientů 2023'!$AJ256='Hlavní stránka'!AH$1,1,0)</f>
        <v>0</v>
      </c>
      <c r="AO252" s="5">
        <f>IF('Tabulka klientů 2023'!$AM256='Hlavní stránka'!AH$1,1,0)</f>
        <v>0</v>
      </c>
      <c r="AP252" s="5">
        <f>IF('Tabulka klientů 2023'!$AP256='Hlavní stránka'!AH$1,1,0)</f>
        <v>0</v>
      </c>
      <c r="AQ252" s="5">
        <f>IF('Tabulka klientů 2023'!$AS256='Hlavní stránka'!AH$1,1,0)</f>
        <v>0</v>
      </c>
      <c r="AR252" s="5">
        <f>IF('Tabulka klientů 2023'!$AV256='Hlavní stránka'!AH$1,1,0)</f>
        <v>0</v>
      </c>
      <c r="AS252" s="5">
        <f t="shared" si="2"/>
        <v>0</v>
      </c>
      <c r="AT252" s="2">
        <f t="shared" si="14"/>
        <v>0</v>
      </c>
      <c r="AU252" s="5">
        <f>IF('Tabulka klientů 2023'!$R256='Hlavní stránka'!AU$1,1,0)</f>
        <v>0</v>
      </c>
      <c r="AV252" s="5">
        <f>IF('Tabulka klientů 2023'!$U256='Hlavní stránka'!AU$1,1,0)</f>
        <v>0</v>
      </c>
      <c r="AW252" s="5">
        <f>IF('Tabulka klientů 2023'!$X256='Hlavní stránka'!AU$1,1,0)</f>
        <v>0</v>
      </c>
      <c r="AX252" s="5">
        <f>IF('Tabulka klientů 2023'!$AA256='Hlavní stránka'!AU$1,1,0)</f>
        <v>0</v>
      </c>
      <c r="AY252" s="5">
        <f>IF('Tabulka klientů 2023'!$AD256='Hlavní stránka'!AU$1,1,0)</f>
        <v>0</v>
      </c>
      <c r="AZ252" s="5">
        <f>IF('Tabulka klientů 2023'!$AG256='Hlavní stránka'!AU$1,1,0)</f>
        <v>0</v>
      </c>
      <c r="BA252" s="5">
        <f>IF('Tabulka klientů 2023'!$AJ256='Hlavní stránka'!AU$1,1,0)</f>
        <v>0</v>
      </c>
      <c r="BB252" s="5">
        <f>IF('Tabulka klientů 2023'!$AM256='Hlavní stránka'!AU$1,1,0)</f>
        <v>0</v>
      </c>
      <c r="BC252" s="5">
        <f>IF('Tabulka klientů 2023'!$AP256='Hlavní stránka'!AU$1,1,0)</f>
        <v>0</v>
      </c>
      <c r="BD252" s="5">
        <f>IF('Tabulka klientů 2023'!$AS256='Hlavní stránka'!AU$1,1,0)</f>
        <v>0</v>
      </c>
      <c r="BE252" s="5">
        <f>IF('Tabulka klientů 2023'!$AV256='Hlavní stránka'!AU$1,1,0)</f>
        <v>0</v>
      </c>
      <c r="BF252" s="5">
        <f t="shared" si="3"/>
        <v>0</v>
      </c>
      <c r="BG252" s="2">
        <f t="shared" si="15"/>
        <v>0</v>
      </c>
      <c r="BH252" s="5">
        <f>IF('Tabulka klientů 2023'!$R256='Hlavní stránka'!BH$1,1,0)</f>
        <v>0</v>
      </c>
      <c r="BI252" s="5">
        <f>IF('Tabulka klientů 2023'!$U256='Hlavní stránka'!BH$1,1,0)</f>
        <v>0</v>
      </c>
      <c r="BJ252" s="5">
        <f>IF('Tabulka klientů 2023'!$X256='Hlavní stránka'!BH$1,1,0)</f>
        <v>0</v>
      </c>
      <c r="BK252" s="5">
        <f>IF('Tabulka klientů 2023'!$AA256='Hlavní stránka'!BH$1,1,0)</f>
        <v>0</v>
      </c>
      <c r="BL252" s="5">
        <f>IF('Tabulka klientů 2023'!$AD256='Hlavní stránka'!BH$1,1,0)</f>
        <v>0</v>
      </c>
      <c r="BM252" s="5">
        <f>IF('Tabulka klientů 2023'!$AG256='Hlavní stránka'!BH$1,1,0)</f>
        <v>0</v>
      </c>
      <c r="BN252" s="5">
        <f>IF('Tabulka klientů 2023'!$AJ256='Hlavní stránka'!BH$1,1,0)</f>
        <v>0</v>
      </c>
      <c r="BO252" s="5">
        <f>IF('Tabulka klientů 2023'!$AM256='Hlavní stránka'!BH$1,1,0)</f>
        <v>0</v>
      </c>
      <c r="BP252" s="5">
        <f>IF('Tabulka klientů 2023'!$AP256='Hlavní stránka'!BH$1,1,0)</f>
        <v>0</v>
      </c>
      <c r="BQ252" s="5">
        <f>IF('Tabulka klientů 2023'!$AS256='Hlavní stránka'!BH$1,1,0)</f>
        <v>0</v>
      </c>
      <c r="BR252" s="5">
        <f>IF('Tabulka klientů 2023'!$AV256='Hlavní stránka'!BH$1,1,0)</f>
        <v>0</v>
      </c>
      <c r="BS252" s="5">
        <f t="shared" si="4"/>
        <v>0</v>
      </c>
      <c r="BT252" s="2">
        <f t="shared" si="16"/>
        <v>0</v>
      </c>
      <c r="BU252" s="5">
        <f>IF('Tabulka klientů 2023'!$R256='Hlavní stránka'!BU$1,1,0)</f>
        <v>0</v>
      </c>
      <c r="BV252" s="5">
        <f>IF('Tabulka klientů 2023'!$U256='Hlavní stránka'!BU$1,1,0)</f>
        <v>0</v>
      </c>
      <c r="BW252" s="5">
        <f>IF('Tabulka klientů 2023'!$X256='Hlavní stránka'!BU$1,1,0)</f>
        <v>0</v>
      </c>
      <c r="BX252" s="5">
        <f>IF('Tabulka klientů 2023'!$AA256='Hlavní stránka'!BU$1,1,0)</f>
        <v>0</v>
      </c>
      <c r="BY252" s="5">
        <f>IF('Tabulka klientů 2023'!$AD256='Hlavní stránka'!BU$1,1,0)</f>
        <v>0</v>
      </c>
      <c r="BZ252" s="5">
        <f>IF('Tabulka klientů 2023'!$AG256='Hlavní stránka'!BU$1,1,0)</f>
        <v>0</v>
      </c>
      <c r="CA252" s="5">
        <f>IF('Tabulka klientů 2023'!$AJ256='Hlavní stránka'!BU$1,1,0)</f>
        <v>0</v>
      </c>
      <c r="CB252" s="5">
        <f>IF('Tabulka klientů 2023'!$AM256='Hlavní stránka'!BU$1,1,0)</f>
        <v>0</v>
      </c>
      <c r="CC252" s="5">
        <f>IF('Tabulka klientů 2023'!$AP256='Hlavní stránka'!BU$1,1,0)</f>
        <v>0</v>
      </c>
      <c r="CD252" s="5">
        <f>IF('Tabulka klientů 2023'!$AS256='Hlavní stránka'!BU$1,1,0)</f>
        <v>0</v>
      </c>
      <c r="CE252" s="5">
        <f>IF('Tabulka klientů 2023'!$AV256='Hlavní stránka'!BU$1,1,0)</f>
        <v>0</v>
      </c>
      <c r="CF252" s="5">
        <f t="shared" si="5"/>
        <v>0</v>
      </c>
      <c r="CG252" s="2">
        <f t="shared" si="17"/>
        <v>0</v>
      </c>
      <c r="CH252" s="5">
        <f>IF('Tabulka klientů 2023'!$R256='Hlavní stránka'!CH$1,1,0)</f>
        <v>0</v>
      </c>
      <c r="CI252" s="5">
        <f>IF('Tabulka klientů 2023'!$U256='Hlavní stránka'!CH$1,1,0)</f>
        <v>0</v>
      </c>
      <c r="CJ252" s="5">
        <f>IF('Tabulka klientů 2023'!$X256='Hlavní stránka'!CH$1,1,0)</f>
        <v>0</v>
      </c>
      <c r="CK252" s="5">
        <f>IF('Tabulka klientů 2023'!$AA256='Hlavní stránka'!CH$1,1,0)</f>
        <v>0</v>
      </c>
      <c r="CL252" s="5">
        <f>IF('Tabulka klientů 2023'!$AD256='Hlavní stránka'!CH$1,1,0)</f>
        <v>0</v>
      </c>
      <c r="CM252" s="5">
        <f>IF('Tabulka klientů 2023'!$AG256='Hlavní stránka'!CH$1,1,0)</f>
        <v>0</v>
      </c>
      <c r="CN252" s="5">
        <f>IF('Tabulka klientů 2023'!$AJ256='Hlavní stránka'!CH$1,1,0)</f>
        <v>0</v>
      </c>
      <c r="CO252" s="5">
        <f>IF('Tabulka klientů 2023'!$AM256='Hlavní stránka'!CH$1,1,0)</f>
        <v>0</v>
      </c>
      <c r="CP252" s="5">
        <f>IF('Tabulka klientů 2023'!$AP256='Hlavní stránka'!CH$1,1,0)</f>
        <v>0</v>
      </c>
      <c r="CQ252" s="5">
        <f>IF('Tabulka klientů 2023'!$AS256='Hlavní stránka'!CH$1,1,0)</f>
        <v>0</v>
      </c>
      <c r="CR252" s="5">
        <f>IF('Tabulka klientů 2023'!$AV256='Hlavní stránka'!CH$1,1,0)</f>
        <v>0</v>
      </c>
      <c r="CS252" s="5">
        <f t="shared" si="6"/>
        <v>0</v>
      </c>
      <c r="CT252" s="2">
        <f t="shared" si="18"/>
        <v>0</v>
      </c>
      <c r="CU252" s="5">
        <f>IF('Tabulka klientů 2023'!$R256='Hlavní stránka'!CU$1,1,0)</f>
        <v>0</v>
      </c>
      <c r="CV252" s="5">
        <f>IF('Tabulka klientů 2023'!$U256='Hlavní stránka'!CU$1,1,0)</f>
        <v>0</v>
      </c>
      <c r="CW252" s="5">
        <f>IF('Tabulka klientů 2023'!$X256='Hlavní stránka'!CU$1,1,0)</f>
        <v>0</v>
      </c>
      <c r="CX252" s="5">
        <f>IF('Tabulka klientů 2023'!$AA256='Hlavní stránka'!CU$1,1,0)</f>
        <v>0</v>
      </c>
      <c r="CY252" s="5">
        <f>IF('Tabulka klientů 2023'!$AD256='Hlavní stránka'!CU$1,1,0)</f>
        <v>0</v>
      </c>
      <c r="CZ252" s="5">
        <f>IF('Tabulka klientů 2023'!$AG256='Hlavní stránka'!CU$1,1,0)</f>
        <v>0</v>
      </c>
      <c r="DA252" s="5">
        <f>IF('Tabulka klientů 2023'!$AJ256='Hlavní stránka'!CU$1,1,0)</f>
        <v>0</v>
      </c>
      <c r="DB252" s="5">
        <f>IF('Tabulka klientů 2023'!$AM256='Hlavní stránka'!CU$1,1,0)</f>
        <v>0</v>
      </c>
      <c r="DC252" s="5">
        <f>IF('Tabulka klientů 2023'!$AP256='Hlavní stránka'!CU$1,1,0)</f>
        <v>0</v>
      </c>
      <c r="DD252" s="5">
        <f>IF('Tabulka klientů 2023'!$AS256='Hlavní stránka'!CU$1,1,0)</f>
        <v>0</v>
      </c>
      <c r="DE252" s="5">
        <f>IF('Tabulka klientů 2023'!$AV256='Hlavní stránka'!CU$1,1,0)</f>
        <v>0</v>
      </c>
      <c r="DF252" s="5">
        <f t="shared" si="7"/>
        <v>0</v>
      </c>
      <c r="DG252" s="2">
        <f t="shared" si="19"/>
        <v>0</v>
      </c>
      <c r="DH252" s="5">
        <f>IF('Tabulka klientů 2023'!$R256='Hlavní stránka'!DH$1,1,0)</f>
        <v>0</v>
      </c>
      <c r="DI252" s="5">
        <f>IF('Tabulka klientů 2023'!$U256='Hlavní stránka'!DH$1,1,0)</f>
        <v>0</v>
      </c>
      <c r="DJ252" s="5">
        <f>IF('Tabulka klientů 2023'!$X256='Hlavní stránka'!DH$1,1,0)</f>
        <v>0</v>
      </c>
      <c r="DK252" s="5">
        <f>IF('Tabulka klientů 2023'!$AA256='Hlavní stránka'!DH$1,1,0)</f>
        <v>0</v>
      </c>
      <c r="DL252" s="5">
        <f>IF('Tabulka klientů 2023'!$AD256='Hlavní stránka'!DH$1,1,0)</f>
        <v>0</v>
      </c>
      <c r="DM252" s="5">
        <f>IF('Tabulka klientů 2023'!$AG256='Hlavní stránka'!DH$1,1,0)</f>
        <v>0</v>
      </c>
      <c r="DN252" s="5">
        <f>IF('Tabulka klientů 2023'!$AJ256='Hlavní stránka'!DH$1,1,0)</f>
        <v>0</v>
      </c>
      <c r="DO252" s="5">
        <f>IF('Tabulka klientů 2023'!$AM256='Hlavní stránka'!DH$1,1,0)</f>
        <v>0</v>
      </c>
      <c r="DP252" s="5">
        <f>IF('Tabulka klientů 2023'!$AP256='Hlavní stránka'!DH$1,1,0)</f>
        <v>0</v>
      </c>
      <c r="DQ252" s="5">
        <f>IF('Tabulka klientů 2023'!$AS256='Hlavní stránka'!DH$1,1,0)</f>
        <v>0</v>
      </c>
      <c r="DR252" s="5">
        <f>IF('Tabulka klientů 2023'!$AV256='Hlavní stránka'!DH$1,1,0)</f>
        <v>0</v>
      </c>
      <c r="DS252" s="5">
        <f t="shared" si="8"/>
        <v>0</v>
      </c>
      <c r="DT252" s="2">
        <f t="shared" si="20"/>
        <v>0</v>
      </c>
      <c r="DU252" s="5">
        <f>IF('Tabulka klientů 2023'!$R256='Hlavní stránka'!DU$1,1,0)</f>
        <v>0</v>
      </c>
      <c r="DV252" s="5">
        <f>IF('Tabulka klientů 2023'!$U256='Hlavní stránka'!DU$1,1,0)</f>
        <v>0</v>
      </c>
      <c r="DW252" s="5">
        <f>IF('Tabulka klientů 2023'!$X256='Hlavní stránka'!DU$1,1,0)</f>
        <v>0</v>
      </c>
      <c r="DX252" s="5">
        <f>IF('Tabulka klientů 2023'!$AA256='Hlavní stránka'!DU$1,1,0)</f>
        <v>0</v>
      </c>
      <c r="DY252" s="5">
        <f>IF('Tabulka klientů 2023'!$AD256='Hlavní stránka'!DU$1,1,0)</f>
        <v>0</v>
      </c>
      <c r="DZ252" s="5">
        <f>IF('Tabulka klientů 2023'!$AG256='Hlavní stránka'!DU$1,1,0)</f>
        <v>0</v>
      </c>
      <c r="EA252" s="5">
        <f>IF('Tabulka klientů 2023'!$AJ256='Hlavní stránka'!DU$1,1,0)</f>
        <v>0</v>
      </c>
      <c r="EB252" s="5">
        <f>IF('Tabulka klientů 2023'!$AM256='Hlavní stránka'!DU$1,1,0)</f>
        <v>0</v>
      </c>
      <c r="EC252" s="5">
        <f>IF('Tabulka klientů 2023'!$AP256='Hlavní stránka'!DU$1,1,0)</f>
        <v>0</v>
      </c>
      <c r="ED252" s="5">
        <f>IF('Tabulka klientů 2023'!$AS256='Hlavní stránka'!DU$1,1,0)</f>
        <v>0</v>
      </c>
      <c r="EE252" s="5">
        <f>IF('Tabulka klientů 2023'!$AV256='Hlavní stránka'!DU$1,1,0)</f>
        <v>0</v>
      </c>
      <c r="EF252" s="5">
        <f t="shared" si="9"/>
        <v>0</v>
      </c>
      <c r="EG252" s="2">
        <f t="shared" si="21"/>
        <v>0</v>
      </c>
      <c r="EH252" s="5">
        <f>IF('Tabulka klientů 2023'!$R256='Hlavní stránka'!EH$1,1,0)</f>
        <v>0</v>
      </c>
      <c r="EI252" s="5">
        <f>IF('Tabulka klientů 2023'!$U256='Hlavní stránka'!EH$1,1,0)</f>
        <v>0</v>
      </c>
      <c r="EJ252" s="5">
        <f>IF('Tabulka klientů 2023'!$X256='Hlavní stránka'!EH$1,1,0)</f>
        <v>0</v>
      </c>
      <c r="EK252" s="5">
        <f>IF('Tabulka klientů 2023'!$AA256='Hlavní stránka'!EH$1,1,0)</f>
        <v>0</v>
      </c>
      <c r="EL252" s="5">
        <f>IF('Tabulka klientů 2023'!$AD256='Hlavní stránka'!EH$1,1,0)</f>
        <v>0</v>
      </c>
      <c r="EM252" s="5">
        <f>IF('Tabulka klientů 2023'!$AG256='Hlavní stránka'!EH$1,1,0)</f>
        <v>0</v>
      </c>
      <c r="EN252" s="5">
        <f>IF('Tabulka klientů 2023'!$AJ256='Hlavní stránka'!EH$1,1,0)</f>
        <v>0</v>
      </c>
      <c r="EO252" s="5">
        <f>IF('Tabulka klientů 2023'!$AM256='Hlavní stránka'!EH$1,1,0)</f>
        <v>0</v>
      </c>
      <c r="EP252" s="5">
        <f>IF('Tabulka klientů 2023'!$AP256='Hlavní stránka'!EH$1,1,0)</f>
        <v>0</v>
      </c>
      <c r="EQ252" s="5">
        <f>IF('Tabulka klientů 2023'!$AS256='Hlavní stránka'!EH$1,1,0)</f>
        <v>0</v>
      </c>
      <c r="ER252" s="5">
        <f>IF('Tabulka klientů 2023'!$AV256='Hlavní stránka'!EH$1,1,0)</f>
        <v>0</v>
      </c>
      <c r="ES252" s="5">
        <f t="shared" si="10"/>
        <v>0</v>
      </c>
      <c r="ET252" s="2">
        <f t="shared" si="22"/>
        <v>0</v>
      </c>
      <c r="EU252" s="5">
        <f>IF('Tabulka klientů 2023'!$R256='Hlavní stránka'!EU$1,1,0)</f>
        <v>0</v>
      </c>
      <c r="EV252" s="5">
        <f>IF('Tabulka klientů 2023'!$U256='Hlavní stránka'!EU$1,1,0)</f>
        <v>0</v>
      </c>
      <c r="EW252" s="5">
        <f>IF('Tabulka klientů 2023'!$X256='Hlavní stránka'!EU$1,1,0)</f>
        <v>0</v>
      </c>
      <c r="EX252" s="5">
        <f>IF('Tabulka klientů 2023'!$AA256='Hlavní stránka'!EU$1,1,0)</f>
        <v>0</v>
      </c>
      <c r="EY252" s="5">
        <f>IF('Tabulka klientů 2023'!$AD256='Hlavní stránka'!EU$1,1,0)</f>
        <v>0</v>
      </c>
      <c r="EZ252" s="5">
        <f>IF('Tabulka klientů 2023'!$AG256='Hlavní stránka'!EU$1,1,0)</f>
        <v>0</v>
      </c>
      <c r="FA252" s="5">
        <f>IF('Tabulka klientů 2023'!$AJ256='Hlavní stránka'!EU$1,1,0)</f>
        <v>0</v>
      </c>
      <c r="FB252" s="5">
        <f>IF('Tabulka klientů 2023'!$AM256='Hlavní stránka'!EU$1,1,0)</f>
        <v>0</v>
      </c>
      <c r="FC252" s="5">
        <f>IF('Tabulka klientů 2023'!$AP256='Hlavní stránka'!EU$1,1,0)</f>
        <v>0</v>
      </c>
      <c r="FD252" s="5">
        <f>IF('Tabulka klientů 2023'!$AS256='Hlavní stránka'!EU$1,1,0)</f>
        <v>0</v>
      </c>
      <c r="FE252" s="5">
        <f>IF('Tabulka klientů 2023'!$AV256='Hlavní stránka'!EU$1,1,0)</f>
        <v>0</v>
      </c>
      <c r="FF252" s="5">
        <f t="shared" si="11"/>
        <v>0</v>
      </c>
      <c r="FG252" s="2">
        <f t="shared" si="23"/>
        <v>0</v>
      </c>
    </row>
    <row r="253" spans="1:163" ht="1.5" hidden="1" customHeight="1" x14ac:dyDescent="0.25">
      <c r="A253" s="4"/>
      <c r="B253" s="4"/>
      <c r="C253" s="4"/>
      <c r="D253" s="4"/>
      <c r="E253" s="4"/>
      <c r="F253" s="4"/>
      <c r="G253" s="4"/>
      <c r="H253" s="5">
        <f>IF('Tabulka klientů 2023'!$R257='Hlavní stránka'!$H$1,1,0)</f>
        <v>0</v>
      </c>
      <c r="I253" s="5">
        <f>IF('Tabulka klientů 2023'!$U257='Hlavní stránka'!$H$1,1,0)</f>
        <v>0</v>
      </c>
      <c r="J253" s="5">
        <f>IF('Tabulka klientů 2023'!$X257='Hlavní stránka'!$H$1,1,0)</f>
        <v>0</v>
      </c>
      <c r="K253" s="5">
        <f>IF('Tabulka klientů 2023'!$AA257='Hlavní stránka'!$H$1,1,0)</f>
        <v>0</v>
      </c>
      <c r="L253" s="5">
        <f>IF('Tabulka klientů 2023'!$AD257='Hlavní stránka'!$H$1,1,0)</f>
        <v>0</v>
      </c>
      <c r="M253" s="5">
        <f>IF('Tabulka klientů 2023'!$AG257='Hlavní stránka'!$H$1,1,0)</f>
        <v>0</v>
      </c>
      <c r="N253" s="5">
        <f>IF('Tabulka klientů 2023'!$AJ257='Hlavní stránka'!$H$1,1,0)</f>
        <v>0</v>
      </c>
      <c r="O253" s="5">
        <f>IF('Tabulka klientů 2023'!$AM257='Hlavní stránka'!$H$1,1,0)</f>
        <v>0</v>
      </c>
      <c r="P253" s="5">
        <f>IF('Tabulka klientů 2023'!$AP257='Hlavní stránka'!$H$1,1,0)</f>
        <v>0</v>
      </c>
      <c r="Q253" s="5">
        <f>IF('Tabulka klientů 2023'!$AS257='Hlavní stránka'!$H$1,1,0)</f>
        <v>0</v>
      </c>
      <c r="R253" s="5">
        <f>IF('Tabulka klientů 2023'!$AV257='Hlavní stránka'!$H$1,1,0)</f>
        <v>0</v>
      </c>
      <c r="S253" s="5">
        <f t="shared" si="0"/>
        <v>0</v>
      </c>
      <c r="T253" s="2">
        <f t="shared" si="12"/>
        <v>0</v>
      </c>
      <c r="U253" s="5">
        <f>IF('Tabulka klientů 2023'!$R257='Hlavní stránka'!U$1,1,0)</f>
        <v>0</v>
      </c>
      <c r="V253" s="5">
        <f>IF('Tabulka klientů 2023'!$U257='Hlavní stránka'!U$1,1,0)</f>
        <v>0</v>
      </c>
      <c r="W253" s="5">
        <f>IF('Tabulka klientů 2023'!$X257='Hlavní stránka'!U$1,1,0)</f>
        <v>0</v>
      </c>
      <c r="X253" s="5">
        <f>IF('Tabulka klientů 2023'!$AA257='Hlavní stránka'!U$1,1,0)</f>
        <v>0</v>
      </c>
      <c r="Y253" s="5">
        <f>IF('Tabulka klientů 2023'!$AD257='Hlavní stránka'!U$1,1,0)</f>
        <v>0</v>
      </c>
      <c r="Z253" s="5">
        <f>IF('Tabulka klientů 2023'!$AG257='Hlavní stránka'!U$1,1,0)</f>
        <v>0</v>
      </c>
      <c r="AA253" s="5">
        <f>IF('Tabulka klientů 2023'!$AJ257='Hlavní stránka'!U$1,1,0)</f>
        <v>0</v>
      </c>
      <c r="AB253" s="5">
        <f>IF('Tabulka klientů 2023'!$AM257='Hlavní stránka'!U$1,1,0)</f>
        <v>0</v>
      </c>
      <c r="AC253" s="5">
        <f>IF('Tabulka klientů 2023'!$AP257='Hlavní stránka'!U$1,1,0)</f>
        <v>0</v>
      </c>
      <c r="AD253" s="5">
        <f>IF('Tabulka klientů 2023'!$AS257='Hlavní stránka'!U$1,1,0)</f>
        <v>0</v>
      </c>
      <c r="AE253" s="5">
        <f>IF('Tabulka klientů 2023'!$AV257='Hlavní stránka'!U$1,1,0)</f>
        <v>0</v>
      </c>
      <c r="AF253" s="5">
        <f t="shared" si="1"/>
        <v>0</v>
      </c>
      <c r="AG253" s="2">
        <f t="shared" si="13"/>
        <v>0</v>
      </c>
      <c r="AH253" s="5">
        <f>IF('Tabulka klientů 2023'!$R257='Hlavní stránka'!AH$1,1,0)</f>
        <v>0</v>
      </c>
      <c r="AI253" s="5">
        <f>IF('Tabulka klientů 2023'!$U257='Hlavní stránka'!AH$1,1,0)</f>
        <v>0</v>
      </c>
      <c r="AJ253" s="5">
        <f>IF('Tabulka klientů 2023'!$X257='Hlavní stránka'!AH$1,1,0)</f>
        <v>0</v>
      </c>
      <c r="AK253" s="5">
        <f>IF('Tabulka klientů 2023'!$AA257='Hlavní stránka'!AH$1,1,0)</f>
        <v>0</v>
      </c>
      <c r="AL253" s="5">
        <f>IF('Tabulka klientů 2023'!$AD257='Hlavní stránka'!AH$1,1,0)</f>
        <v>0</v>
      </c>
      <c r="AM253" s="5">
        <f>IF('Tabulka klientů 2023'!$AG257='Hlavní stránka'!AH$1,1,0)</f>
        <v>0</v>
      </c>
      <c r="AN253" s="5">
        <f>IF('Tabulka klientů 2023'!$AJ257='Hlavní stránka'!AH$1,1,0)</f>
        <v>0</v>
      </c>
      <c r="AO253" s="5">
        <f>IF('Tabulka klientů 2023'!$AM257='Hlavní stránka'!AH$1,1,0)</f>
        <v>0</v>
      </c>
      <c r="AP253" s="5">
        <f>IF('Tabulka klientů 2023'!$AP257='Hlavní stránka'!AH$1,1,0)</f>
        <v>0</v>
      </c>
      <c r="AQ253" s="5">
        <f>IF('Tabulka klientů 2023'!$AS257='Hlavní stránka'!AH$1,1,0)</f>
        <v>0</v>
      </c>
      <c r="AR253" s="5">
        <f>IF('Tabulka klientů 2023'!$AV257='Hlavní stránka'!AH$1,1,0)</f>
        <v>0</v>
      </c>
      <c r="AS253" s="5">
        <f t="shared" si="2"/>
        <v>0</v>
      </c>
      <c r="AT253" s="2">
        <f t="shared" si="14"/>
        <v>0</v>
      </c>
      <c r="AU253" s="5">
        <f>IF('Tabulka klientů 2023'!$R257='Hlavní stránka'!AU$1,1,0)</f>
        <v>0</v>
      </c>
      <c r="AV253" s="5">
        <f>IF('Tabulka klientů 2023'!$U257='Hlavní stránka'!AU$1,1,0)</f>
        <v>0</v>
      </c>
      <c r="AW253" s="5">
        <f>IF('Tabulka klientů 2023'!$X257='Hlavní stránka'!AU$1,1,0)</f>
        <v>0</v>
      </c>
      <c r="AX253" s="5">
        <f>IF('Tabulka klientů 2023'!$AA257='Hlavní stránka'!AU$1,1,0)</f>
        <v>0</v>
      </c>
      <c r="AY253" s="5">
        <f>IF('Tabulka klientů 2023'!$AD257='Hlavní stránka'!AU$1,1,0)</f>
        <v>0</v>
      </c>
      <c r="AZ253" s="5">
        <f>IF('Tabulka klientů 2023'!$AG257='Hlavní stránka'!AU$1,1,0)</f>
        <v>0</v>
      </c>
      <c r="BA253" s="5">
        <f>IF('Tabulka klientů 2023'!$AJ257='Hlavní stránka'!AU$1,1,0)</f>
        <v>0</v>
      </c>
      <c r="BB253" s="5">
        <f>IF('Tabulka klientů 2023'!$AM257='Hlavní stránka'!AU$1,1,0)</f>
        <v>0</v>
      </c>
      <c r="BC253" s="5">
        <f>IF('Tabulka klientů 2023'!$AP257='Hlavní stránka'!AU$1,1,0)</f>
        <v>0</v>
      </c>
      <c r="BD253" s="5">
        <f>IF('Tabulka klientů 2023'!$AS257='Hlavní stránka'!AU$1,1,0)</f>
        <v>0</v>
      </c>
      <c r="BE253" s="5">
        <f>IF('Tabulka klientů 2023'!$AV257='Hlavní stránka'!AU$1,1,0)</f>
        <v>0</v>
      </c>
      <c r="BF253" s="5">
        <f t="shared" si="3"/>
        <v>0</v>
      </c>
      <c r="BG253" s="2">
        <f t="shared" si="15"/>
        <v>0</v>
      </c>
      <c r="BH253" s="5">
        <f>IF('Tabulka klientů 2023'!$R257='Hlavní stránka'!BH$1,1,0)</f>
        <v>0</v>
      </c>
      <c r="BI253" s="5">
        <f>IF('Tabulka klientů 2023'!$U257='Hlavní stránka'!BH$1,1,0)</f>
        <v>0</v>
      </c>
      <c r="BJ253" s="5">
        <f>IF('Tabulka klientů 2023'!$X257='Hlavní stránka'!BH$1,1,0)</f>
        <v>0</v>
      </c>
      <c r="BK253" s="5">
        <f>IF('Tabulka klientů 2023'!$AA257='Hlavní stránka'!BH$1,1,0)</f>
        <v>0</v>
      </c>
      <c r="BL253" s="5">
        <f>IF('Tabulka klientů 2023'!$AD257='Hlavní stránka'!BH$1,1,0)</f>
        <v>0</v>
      </c>
      <c r="BM253" s="5">
        <f>IF('Tabulka klientů 2023'!$AG257='Hlavní stránka'!BH$1,1,0)</f>
        <v>0</v>
      </c>
      <c r="BN253" s="5">
        <f>IF('Tabulka klientů 2023'!$AJ257='Hlavní stránka'!BH$1,1,0)</f>
        <v>0</v>
      </c>
      <c r="BO253" s="5">
        <f>IF('Tabulka klientů 2023'!$AM257='Hlavní stránka'!BH$1,1,0)</f>
        <v>0</v>
      </c>
      <c r="BP253" s="5">
        <f>IF('Tabulka klientů 2023'!$AP257='Hlavní stránka'!BH$1,1,0)</f>
        <v>0</v>
      </c>
      <c r="BQ253" s="5">
        <f>IF('Tabulka klientů 2023'!$AS257='Hlavní stránka'!BH$1,1,0)</f>
        <v>0</v>
      </c>
      <c r="BR253" s="5">
        <f>IF('Tabulka klientů 2023'!$AV257='Hlavní stránka'!BH$1,1,0)</f>
        <v>0</v>
      </c>
      <c r="BS253" s="5">
        <f t="shared" si="4"/>
        <v>0</v>
      </c>
      <c r="BT253" s="2">
        <f t="shared" si="16"/>
        <v>0</v>
      </c>
      <c r="BU253" s="5">
        <f>IF('Tabulka klientů 2023'!$R257='Hlavní stránka'!BU$1,1,0)</f>
        <v>0</v>
      </c>
      <c r="BV253" s="5">
        <f>IF('Tabulka klientů 2023'!$U257='Hlavní stránka'!BU$1,1,0)</f>
        <v>0</v>
      </c>
      <c r="BW253" s="5">
        <f>IF('Tabulka klientů 2023'!$X257='Hlavní stránka'!BU$1,1,0)</f>
        <v>0</v>
      </c>
      <c r="BX253" s="5">
        <f>IF('Tabulka klientů 2023'!$AA257='Hlavní stránka'!BU$1,1,0)</f>
        <v>0</v>
      </c>
      <c r="BY253" s="5">
        <f>IF('Tabulka klientů 2023'!$AD257='Hlavní stránka'!BU$1,1,0)</f>
        <v>0</v>
      </c>
      <c r="BZ253" s="5">
        <f>IF('Tabulka klientů 2023'!$AG257='Hlavní stránka'!BU$1,1,0)</f>
        <v>0</v>
      </c>
      <c r="CA253" s="5">
        <f>IF('Tabulka klientů 2023'!$AJ257='Hlavní stránka'!BU$1,1,0)</f>
        <v>0</v>
      </c>
      <c r="CB253" s="5">
        <f>IF('Tabulka klientů 2023'!$AM257='Hlavní stránka'!BU$1,1,0)</f>
        <v>0</v>
      </c>
      <c r="CC253" s="5">
        <f>IF('Tabulka klientů 2023'!$AP257='Hlavní stránka'!BU$1,1,0)</f>
        <v>0</v>
      </c>
      <c r="CD253" s="5">
        <f>IF('Tabulka klientů 2023'!$AS257='Hlavní stránka'!BU$1,1,0)</f>
        <v>0</v>
      </c>
      <c r="CE253" s="5">
        <f>IF('Tabulka klientů 2023'!$AV257='Hlavní stránka'!BU$1,1,0)</f>
        <v>0</v>
      </c>
      <c r="CF253" s="5">
        <f t="shared" si="5"/>
        <v>0</v>
      </c>
      <c r="CG253" s="2">
        <f t="shared" si="17"/>
        <v>0</v>
      </c>
      <c r="CH253" s="5">
        <f>IF('Tabulka klientů 2023'!$R257='Hlavní stránka'!CH$1,1,0)</f>
        <v>0</v>
      </c>
      <c r="CI253" s="5">
        <f>IF('Tabulka klientů 2023'!$U257='Hlavní stránka'!CH$1,1,0)</f>
        <v>0</v>
      </c>
      <c r="CJ253" s="5">
        <f>IF('Tabulka klientů 2023'!$X257='Hlavní stránka'!CH$1,1,0)</f>
        <v>0</v>
      </c>
      <c r="CK253" s="5">
        <f>IF('Tabulka klientů 2023'!$AA257='Hlavní stránka'!CH$1,1,0)</f>
        <v>0</v>
      </c>
      <c r="CL253" s="5">
        <f>IF('Tabulka klientů 2023'!$AD257='Hlavní stránka'!CH$1,1,0)</f>
        <v>0</v>
      </c>
      <c r="CM253" s="5">
        <f>IF('Tabulka klientů 2023'!$AG257='Hlavní stránka'!CH$1,1,0)</f>
        <v>0</v>
      </c>
      <c r="CN253" s="5">
        <f>IF('Tabulka klientů 2023'!$AJ257='Hlavní stránka'!CH$1,1,0)</f>
        <v>0</v>
      </c>
      <c r="CO253" s="5">
        <f>IF('Tabulka klientů 2023'!$AM257='Hlavní stránka'!CH$1,1,0)</f>
        <v>0</v>
      </c>
      <c r="CP253" s="5">
        <f>IF('Tabulka klientů 2023'!$AP257='Hlavní stránka'!CH$1,1,0)</f>
        <v>0</v>
      </c>
      <c r="CQ253" s="5">
        <f>IF('Tabulka klientů 2023'!$AS257='Hlavní stránka'!CH$1,1,0)</f>
        <v>0</v>
      </c>
      <c r="CR253" s="5">
        <f>IF('Tabulka klientů 2023'!$AV257='Hlavní stránka'!CH$1,1,0)</f>
        <v>0</v>
      </c>
      <c r="CS253" s="5">
        <f t="shared" si="6"/>
        <v>0</v>
      </c>
      <c r="CT253" s="2">
        <f t="shared" si="18"/>
        <v>0</v>
      </c>
      <c r="CU253" s="5">
        <f>IF('Tabulka klientů 2023'!$R257='Hlavní stránka'!CU$1,1,0)</f>
        <v>0</v>
      </c>
      <c r="CV253" s="5">
        <f>IF('Tabulka klientů 2023'!$U257='Hlavní stránka'!CU$1,1,0)</f>
        <v>0</v>
      </c>
      <c r="CW253" s="5">
        <f>IF('Tabulka klientů 2023'!$X257='Hlavní stránka'!CU$1,1,0)</f>
        <v>0</v>
      </c>
      <c r="CX253" s="5">
        <f>IF('Tabulka klientů 2023'!$AA257='Hlavní stránka'!CU$1,1,0)</f>
        <v>0</v>
      </c>
      <c r="CY253" s="5">
        <f>IF('Tabulka klientů 2023'!$AD257='Hlavní stránka'!CU$1,1,0)</f>
        <v>0</v>
      </c>
      <c r="CZ253" s="5">
        <f>IF('Tabulka klientů 2023'!$AG257='Hlavní stránka'!CU$1,1,0)</f>
        <v>0</v>
      </c>
      <c r="DA253" s="5">
        <f>IF('Tabulka klientů 2023'!$AJ257='Hlavní stránka'!CU$1,1,0)</f>
        <v>0</v>
      </c>
      <c r="DB253" s="5">
        <f>IF('Tabulka klientů 2023'!$AM257='Hlavní stránka'!CU$1,1,0)</f>
        <v>0</v>
      </c>
      <c r="DC253" s="5">
        <f>IF('Tabulka klientů 2023'!$AP257='Hlavní stránka'!CU$1,1,0)</f>
        <v>0</v>
      </c>
      <c r="DD253" s="5">
        <f>IF('Tabulka klientů 2023'!$AS257='Hlavní stránka'!CU$1,1,0)</f>
        <v>0</v>
      </c>
      <c r="DE253" s="5">
        <f>IF('Tabulka klientů 2023'!$AV257='Hlavní stránka'!CU$1,1,0)</f>
        <v>0</v>
      </c>
      <c r="DF253" s="5">
        <f t="shared" si="7"/>
        <v>0</v>
      </c>
      <c r="DG253" s="2">
        <f t="shared" si="19"/>
        <v>0</v>
      </c>
      <c r="DH253" s="5">
        <f>IF('Tabulka klientů 2023'!$R257='Hlavní stránka'!DH$1,1,0)</f>
        <v>0</v>
      </c>
      <c r="DI253" s="5">
        <f>IF('Tabulka klientů 2023'!$U257='Hlavní stránka'!DH$1,1,0)</f>
        <v>0</v>
      </c>
      <c r="DJ253" s="5">
        <f>IF('Tabulka klientů 2023'!$X257='Hlavní stránka'!DH$1,1,0)</f>
        <v>0</v>
      </c>
      <c r="DK253" s="5">
        <f>IF('Tabulka klientů 2023'!$AA257='Hlavní stránka'!DH$1,1,0)</f>
        <v>0</v>
      </c>
      <c r="DL253" s="5">
        <f>IF('Tabulka klientů 2023'!$AD257='Hlavní stránka'!DH$1,1,0)</f>
        <v>0</v>
      </c>
      <c r="DM253" s="5">
        <f>IF('Tabulka klientů 2023'!$AG257='Hlavní stránka'!DH$1,1,0)</f>
        <v>0</v>
      </c>
      <c r="DN253" s="5">
        <f>IF('Tabulka klientů 2023'!$AJ257='Hlavní stránka'!DH$1,1,0)</f>
        <v>0</v>
      </c>
      <c r="DO253" s="5">
        <f>IF('Tabulka klientů 2023'!$AM257='Hlavní stránka'!DH$1,1,0)</f>
        <v>0</v>
      </c>
      <c r="DP253" s="5">
        <f>IF('Tabulka klientů 2023'!$AP257='Hlavní stránka'!DH$1,1,0)</f>
        <v>0</v>
      </c>
      <c r="DQ253" s="5">
        <f>IF('Tabulka klientů 2023'!$AS257='Hlavní stránka'!DH$1,1,0)</f>
        <v>0</v>
      </c>
      <c r="DR253" s="5">
        <f>IF('Tabulka klientů 2023'!$AV257='Hlavní stránka'!DH$1,1,0)</f>
        <v>0</v>
      </c>
      <c r="DS253" s="5">
        <f t="shared" si="8"/>
        <v>0</v>
      </c>
      <c r="DT253" s="2">
        <f t="shared" si="20"/>
        <v>0</v>
      </c>
      <c r="DU253" s="5">
        <f>IF('Tabulka klientů 2023'!$R257='Hlavní stránka'!DU$1,1,0)</f>
        <v>0</v>
      </c>
      <c r="DV253" s="5">
        <f>IF('Tabulka klientů 2023'!$U257='Hlavní stránka'!DU$1,1,0)</f>
        <v>0</v>
      </c>
      <c r="DW253" s="5">
        <f>IF('Tabulka klientů 2023'!$X257='Hlavní stránka'!DU$1,1,0)</f>
        <v>0</v>
      </c>
      <c r="DX253" s="5">
        <f>IF('Tabulka klientů 2023'!$AA257='Hlavní stránka'!DU$1,1,0)</f>
        <v>0</v>
      </c>
      <c r="DY253" s="5">
        <f>IF('Tabulka klientů 2023'!$AD257='Hlavní stránka'!DU$1,1,0)</f>
        <v>0</v>
      </c>
      <c r="DZ253" s="5">
        <f>IF('Tabulka klientů 2023'!$AG257='Hlavní stránka'!DU$1,1,0)</f>
        <v>0</v>
      </c>
      <c r="EA253" s="5">
        <f>IF('Tabulka klientů 2023'!$AJ257='Hlavní stránka'!DU$1,1,0)</f>
        <v>0</v>
      </c>
      <c r="EB253" s="5">
        <f>IF('Tabulka klientů 2023'!$AM257='Hlavní stránka'!DU$1,1,0)</f>
        <v>0</v>
      </c>
      <c r="EC253" s="5">
        <f>IF('Tabulka klientů 2023'!$AP257='Hlavní stránka'!DU$1,1,0)</f>
        <v>0</v>
      </c>
      <c r="ED253" s="5">
        <f>IF('Tabulka klientů 2023'!$AS257='Hlavní stránka'!DU$1,1,0)</f>
        <v>0</v>
      </c>
      <c r="EE253" s="5">
        <f>IF('Tabulka klientů 2023'!$AV257='Hlavní stránka'!DU$1,1,0)</f>
        <v>0</v>
      </c>
      <c r="EF253" s="5">
        <f t="shared" si="9"/>
        <v>0</v>
      </c>
      <c r="EG253" s="2">
        <f t="shared" si="21"/>
        <v>0</v>
      </c>
      <c r="EH253" s="5">
        <f>IF('Tabulka klientů 2023'!$R257='Hlavní stránka'!EH$1,1,0)</f>
        <v>0</v>
      </c>
      <c r="EI253" s="5">
        <f>IF('Tabulka klientů 2023'!$U257='Hlavní stránka'!EH$1,1,0)</f>
        <v>0</v>
      </c>
      <c r="EJ253" s="5">
        <f>IF('Tabulka klientů 2023'!$X257='Hlavní stránka'!EH$1,1,0)</f>
        <v>0</v>
      </c>
      <c r="EK253" s="5">
        <f>IF('Tabulka klientů 2023'!$AA257='Hlavní stránka'!EH$1,1,0)</f>
        <v>0</v>
      </c>
      <c r="EL253" s="5">
        <f>IF('Tabulka klientů 2023'!$AD257='Hlavní stránka'!EH$1,1,0)</f>
        <v>0</v>
      </c>
      <c r="EM253" s="5">
        <f>IF('Tabulka klientů 2023'!$AG257='Hlavní stránka'!EH$1,1,0)</f>
        <v>0</v>
      </c>
      <c r="EN253" s="5">
        <f>IF('Tabulka klientů 2023'!$AJ257='Hlavní stránka'!EH$1,1,0)</f>
        <v>0</v>
      </c>
      <c r="EO253" s="5">
        <f>IF('Tabulka klientů 2023'!$AM257='Hlavní stránka'!EH$1,1,0)</f>
        <v>0</v>
      </c>
      <c r="EP253" s="5">
        <f>IF('Tabulka klientů 2023'!$AP257='Hlavní stránka'!EH$1,1,0)</f>
        <v>0</v>
      </c>
      <c r="EQ253" s="5">
        <f>IF('Tabulka klientů 2023'!$AS257='Hlavní stránka'!EH$1,1,0)</f>
        <v>0</v>
      </c>
      <c r="ER253" s="5">
        <f>IF('Tabulka klientů 2023'!$AV257='Hlavní stránka'!EH$1,1,0)</f>
        <v>0</v>
      </c>
      <c r="ES253" s="5">
        <f t="shared" si="10"/>
        <v>0</v>
      </c>
      <c r="ET253" s="2">
        <f t="shared" si="22"/>
        <v>0</v>
      </c>
      <c r="EU253" s="5">
        <f>IF('Tabulka klientů 2023'!$R257='Hlavní stránka'!EU$1,1,0)</f>
        <v>0</v>
      </c>
      <c r="EV253" s="5">
        <f>IF('Tabulka klientů 2023'!$U257='Hlavní stránka'!EU$1,1,0)</f>
        <v>0</v>
      </c>
      <c r="EW253" s="5">
        <f>IF('Tabulka klientů 2023'!$X257='Hlavní stránka'!EU$1,1,0)</f>
        <v>0</v>
      </c>
      <c r="EX253" s="5">
        <f>IF('Tabulka klientů 2023'!$AA257='Hlavní stránka'!EU$1,1,0)</f>
        <v>0</v>
      </c>
      <c r="EY253" s="5">
        <f>IF('Tabulka klientů 2023'!$AD257='Hlavní stránka'!EU$1,1,0)</f>
        <v>0</v>
      </c>
      <c r="EZ253" s="5">
        <f>IF('Tabulka klientů 2023'!$AG257='Hlavní stránka'!EU$1,1,0)</f>
        <v>0</v>
      </c>
      <c r="FA253" s="5">
        <f>IF('Tabulka klientů 2023'!$AJ257='Hlavní stránka'!EU$1,1,0)</f>
        <v>0</v>
      </c>
      <c r="FB253" s="5">
        <f>IF('Tabulka klientů 2023'!$AM257='Hlavní stránka'!EU$1,1,0)</f>
        <v>0</v>
      </c>
      <c r="FC253" s="5">
        <f>IF('Tabulka klientů 2023'!$AP257='Hlavní stránka'!EU$1,1,0)</f>
        <v>0</v>
      </c>
      <c r="FD253" s="5">
        <f>IF('Tabulka klientů 2023'!$AS257='Hlavní stránka'!EU$1,1,0)</f>
        <v>0</v>
      </c>
      <c r="FE253" s="5">
        <f>IF('Tabulka klientů 2023'!$AV257='Hlavní stránka'!EU$1,1,0)</f>
        <v>0</v>
      </c>
      <c r="FF253" s="5">
        <f t="shared" si="11"/>
        <v>0</v>
      </c>
      <c r="FG253" s="2">
        <f t="shared" si="23"/>
        <v>0</v>
      </c>
    </row>
    <row r="254" spans="1:163" ht="1.5" hidden="1" customHeight="1" x14ac:dyDescent="0.25">
      <c r="A254" s="4"/>
      <c r="B254" s="4"/>
      <c r="C254" s="4"/>
      <c r="D254" s="4"/>
      <c r="E254" s="4"/>
      <c r="F254" s="4"/>
      <c r="G254" s="4"/>
      <c r="H254" s="5">
        <f>IF('Tabulka klientů 2023'!$R258='Hlavní stránka'!$H$1,1,0)</f>
        <v>0</v>
      </c>
      <c r="I254" s="5">
        <f>IF('Tabulka klientů 2023'!$U258='Hlavní stránka'!$H$1,1,0)</f>
        <v>0</v>
      </c>
      <c r="J254" s="5">
        <f>IF('Tabulka klientů 2023'!$X258='Hlavní stránka'!$H$1,1,0)</f>
        <v>0</v>
      </c>
      <c r="K254" s="5">
        <f>IF('Tabulka klientů 2023'!$AA258='Hlavní stránka'!$H$1,1,0)</f>
        <v>0</v>
      </c>
      <c r="L254" s="5">
        <f>IF('Tabulka klientů 2023'!$AD258='Hlavní stránka'!$H$1,1,0)</f>
        <v>0</v>
      </c>
      <c r="M254" s="5">
        <f>IF('Tabulka klientů 2023'!$AG258='Hlavní stránka'!$H$1,1,0)</f>
        <v>0</v>
      </c>
      <c r="N254" s="5">
        <f>IF('Tabulka klientů 2023'!$AJ258='Hlavní stránka'!$H$1,1,0)</f>
        <v>0</v>
      </c>
      <c r="O254" s="5">
        <f>IF('Tabulka klientů 2023'!$AM258='Hlavní stránka'!$H$1,1,0)</f>
        <v>0</v>
      </c>
      <c r="P254" s="5">
        <f>IF('Tabulka klientů 2023'!$AP258='Hlavní stránka'!$H$1,1,0)</f>
        <v>0</v>
      </c>
      <c r="Q254" s="5">
        <f>IF('Tabulka klientů 2023'!$AS258='Hlavní stránka'!$H$1,1,0)</f>
        <v>0</v>
      </c>
      <c r="R254" s="5">
        <f>IF('Tabulka klientů 2023'!$AV258='Hlavní stránka'!$H$1,1,0)</f>
        <v>0</v>
      </c>
      <c r="S254" s="5">
        <f t="shared" si="0"/>
        <v>0</v>
      </c>
      <c r="T254" s="2">
        <f t="shared" si="12"/>
        <v>0</v>
      </c>
      <c r="U254" s="5">
        <f>IF('Tabulka klientů 2023'!$R258='Hlavní stránka'!U$1,1,0)</f>
        <v>0</v>
      </c>
      <c r="V254" s="5">
        <f>IF('Tabulka klientů 2023'!$U258='Hlavní stránka'!U$1,1,0)</f>
        <v>0</v>
      </c>
      <c r="W254" s="5">
        <f>IF('Tabulka klientů 2023'!$X258='Hlavní stránka'!U$1,1,0)</f>
        <v>0</v>
      </c>
      <c r="X254" s="5">
        <f>IF('Tabulka klientů 2023'!$AA258='Hlavní stránka'!U$1,1,0)</f>
        <v>0</v>
      </c>
      <c r="Y254" s="5">
        <f>IF('Tabulka klientů 2023'!$AD258='Hlavní stránka'!U$1,1,0)</f>
        <v>0</v>
      </c>
      <c r="Z254" s="5">
        <f>IF('Tabulka klientů 2023'!$AG258='Hlavní stránka'!U$1,1,0)</f>
        <v>0</v>
      </c>
      <c r="AA254" s="5">
        <f>IF('Tabulka klientů 2023'!$AJ258='Hlavní stránka'!U$1,1,0)</f>
        <v>0</v>
      </c>
      <c r="AB254" s="5">
        <f>IF('Tabulka klientů 2023'!$AM258='Hlavní stránka'!U$1,1,0)</f>
        <v>0</v>
      </c>
      <c r="AC254" s="5">
        <f>IF('Tabulka klientů 2023'!$AP258='Hlavní stránka'!U$1,1,0)</f>
        <v>0</v>
      </c>
      <c r="AD254" s="5">
        <f>IF('Tabulka klientů 2023'!$AS258='Hlavní stránka'!U$1,1,0)</f>
        <v>0</v>
      </c>
      <c r="AE254" s="5">
        <f>IF('Tabulka klientů 2023'!$AV258='Hlavní stránka'!U$1,1,0)</f>
        <v>0</v>
      </c>
      <c r="AF254" s="5">
        <f t="shared" si="1"/>
        <v>0</v>
      </c>
      <c r="AG254" s="2">
        <f t="shared" si="13"/>
        <v>0</v>
      </c>
      <c r="AH254" s="5">
        <f>IF('Tabulka klientů 2023'!$R258='Hlavní stránka'!AH$1,1,0)</f>
        <v>0</v>
      </c>
      <c r="AI254" s="5">
        <f>IF('Tabulka klientů 2023'!$U258='Hlavní stránka'!AH$1,1,0)</f>
        <v>0</v>
      </c>
      <c r="AJ254" s="5">
        <f>IF('Tabulka klientů 2023'!$X258='Hlavní stránka'!AH$1,1,0)</f>
        <v>0</v>
      </c>
      <c r="AK254" s="5">
        <f>IF('Tabulka klientů 2023'!$AA258='Hlavní stránka'!AH$1,1,0)</f>
        <v>0</v>
      </c>
      <c r="AL254" s="5">
        <f>IF('Tabulka klientů 2023'!$AD258='Hlavní stránka'!AH$1,1,0)</f>
        <v>0</v>
      </c>
      <c r="AM254" s="5">
        <f>IF('Tabulka klientů 2023'!$AG258='Hlavní stránka'!AH$1,1,0)</f>
        <v>0</v>
      </c>
      <c r="AN254" s="5">
        <f>IF('Tabulka klientů 2023'!$AJ258='Hlavní stránka'!AH$1,1,0)</f>
        <v>0</v>
      </c>
      <c r="AO254" s="5">
        <f>IF('Tabulka klientů 2023'!$AM258='Hlavní stránka'!AH$1,1,0)</f>
        <v>0</v>
      </c>
      <c r="AP254" s="5">
        <f>IF('Tabulka klientů 2023'!$AP258='Hlavní stránka'!AH$1,1,0)</f>
        <v>0</v>
      </c>
      <c r="AQ254" s="5">
        <f>IF('Tabulka klientů 2023'!$AS258='Hlavní stránka'!AH$1,1,0)</f>
        <v>0</v>
      </c>
      <c r="AR254" s="5">
        <f>IF('Tabulka klientů 2023'!$AV258='Hlavní stránka'!AH$1,1,0)</f>
        <v>0</v>
      </c>
      <c r="AS254" s="5">
        <f t="shared" si="2"/>
        <v>0</v>
      </c>
      <c r="AT254" s="2">
        <f t="shared" si="14"/>
        <v>0</v>
      </c>
      <c r="AU254" s="5">
        <f>IF('Tabulka klientů 2023'!$R258='Hlavní stránka'!AU$1,1,0)</f>
        <v>0</v>
      </c>
      <c r="AV254" s="5">
        <f>IF('Tabulka klientů 2023'!$U258='Hlavní stránka'!AU$1,1,0)</f>
        <v>0</v>
      </c>
      <c r="AW254" s="5">
        <f>IF('Tabulka klientů 2023'!$X258='Hlavní stránka'!AU$1,1,0)</f>
        <v>0</v>
      </c>
      <c r="AX254" s="5">
        <f>IF('Tabulka klientů 2023'!$AA258='Hlavní stránka'!AU$1,1,0)</f>
        <v>0</v>
      </c>
      <c r="AY254" s="5">
        <f>IF('Tabulka klientů 2023'!$AD258='Hlavní stránka'!AU$1,1,0)</f>
        <v>0</v>
      </c>
      <c r="AZ254" s="5">
        <f>IF('Tabulka klientů 2023'!$AG258='Hlavní stránka'!AU$1,1,0)</f>
        <v>0</v>
      </c>
      <c r="BA254" s="5">
        <f>IF('Tabulka klientů 2023'!$AJ258='Hlavní stránka'!AU$1,1,0)</f>
        <v>0</v>
      </c>
      <c r="BB254" s="5">
        <f>IF('Tabulka klientů 2023'!$AM258='Hlavní stránka'!AU$1,1,0)</f>
        <v>0</v>
      </c>
      <c r="BC254" s="5">
        <f>IF('Tabulka klientů 2023'!$AP258='Hlavní stránka'!AU$1,1,0)</f>
        <v>0</v>
      </c>
      <c r="BD254" s="5">
        <f>IF('Tabulka klientů 2023'!$AS258='Hlavní stránka'!AU$1,1,0)</f>
        <v>0</v>
      </c>
      <c r="BE254" s="5">
        <f>IF('Tabulka klientů 2023'!$AV258='Hlavní stránka'!AU$1,1,0)</f>
        <v>0</v>
      </c>
      <c r="BF254" s="5">
        <f t="shared" si="3"/>
        <v>0</v>
      </c>
      <c r="BG254" s="2">
        <f t="shared" si="15"/>
        <v>0</v>
      </c>
      <c r="BH254" s="5">
        <f>IF('Tabulka klientů 2023'!$R258='Hlavní stránka'!BH$1,1,0)</f>
        <v>0</v>
      </c>
      <c r="BI254" s="5">
        <f>IF('Tabulka klientů 2023'!$U258='Hlavní stránka'!BH$1,1,0)</f>
        <v>0</v>
      </c>
      <c r="BJ254" s="5">
        <f>IF('Tabulka klientů 2023'!$X258='Hlavní stránka'!BH$1,1,0)</f>
        <v>0</v>
      </c>
      <c r="BK254" s="5">
        <f>IF('Tabulka klientů 2023'!$AA258='Hlavní stránka'!BH$1,1,0)</f>
        <v>0</v>
      </c>
      <c r="BL254" s="5">
        <f>IF('Tabulka klientů 2023'!$AD258='Hlavní stránka'!BH$1,1,0)</f>
        <v>0</v>
      </c>
      <c r="BM254" s="5">
        <f>IF('Tabulka klientů 2023'!$AG258='Hlavní stránka'!BH$1,1,0)</f>
        <v>0</v>
      </c>
      <c r="BN254" s="5">
        <f>IF('Tabulka klientů 2023'!$AJ258='Hlavní stránka'!BH$1,1,0)</f>
        <v>0</v>
      </c>
      <c r="BO254" s="5">
        <f>IF('Tabulka klientů 2023'!$AM258='Hlavní stránka'!BH$1,1,0)</f>
        <v>0</v>
      </c>
      <c r="BP254" s="5">
        <f>IF('Tabulka klientů 2023'!$AP258='Hlavní stránka'!BH$1,1,0)</f>
        <v>0</v>
      </c>
      <c r="BQ254" s="5">
        <f>IF('Tabulka klientů 2023'!$AS258='Hlavní stránka'!BH$1,1,0)</f>
        <v>0</v>
      </c>
      <c r="BR254" s="5">
        <f>IF('Tabulka klientů 2023'!$AV258='Hlavní stránka'!BH$1,1,0)</f>
        <v>0</v>
      </c>
      <c r="BS254" s="5">
        <f t="shared" si="4"/>
        <v>0</v>
      </c>
      <c r="BT254" s="2">
        <f t="shared" si="16"/>
        <v>0</v>
      </c>
      <c r="BU254" s="5">
        <f>IF('Tabulka klientů 2023'!$R258='Hlavní stránka'!BU$1,1,0)</f>
        <v>0</v>
      </c>
      <c r="BV254" s="5">
        <f>IF('Tabulka klientů 2023'!$U258='Hlavní stránka'!BU$1,1,0)</f>
        <v>0</v>
      </c>
      <c r="BW254" s="5">
        <f>IF('Tabulka klientů 2023'!$X258='Hlavní stránka'!BU$1,1,0)</f>
        <v>0</v>
      </c>
      <c r="BX254" s="5">
        <f>IF('Tabulka klientů 2023'!$AA258='Hlavní stránka'!BU$1,1,0)</f>
        <v>0</v>
      </c>
      <c r="BY254" s="5">
        <f>IF('Tabulka klientů 2023'!$AD258='Hlavní stránka'!BU$1,1,0)</f>
        <v>0</v>
      </c>
      <c r="BZ254" s="5">
        <f>IF('Tabulka klientů 2023'!$AG258='Hlavní stránka'!BU$1,1,0)</f>
        <v>0</v>
      </c>
      <c r="CA254" s="5">
        <f>IF('Tabulka klientů 2023'!$AJ258='Hlavní stránka'!BU$1,1,0)</f>
        <v>0</v>
      </c>
      <c r="CB254" s="5">
        <f>IF('Tabulka klientů 2023'!$AM258='Hlavní stránka'!BU$1,1,0)</f>
        <v>0</v>
      </c>
      <c r="CC254" s="5">
        <f>IF('Tabulka klientů 2023'!$AP258='Hlavní stránka'!BU$1,1,0)</f>
        <v>0</v>
      </c>
      <c r="CD254" s="5">
        <f>IF('Tabulka klientů 2023'!$AS258='Hlavní stránka'!BU$1,1,0)</f>
        <v>0</v>
      </c>
      <c r="CE254" s="5">
        <f>IF('Tabulka klientů 2023'!$AV258='Hlavní stránka'!BU$1,1,0)</f>
        <v>0</v>
      </c>
      <c r="CF254" s="5">
        <f t="shared" si="5"/>
        <v>0</v>
      </c>
      <c r="CG254" s="2">
        <f t="shared" si="17"/>
        <v>0</v>
      </c>
      <c r="CH254" s="5">
        <f>IF('Tabulka klientů 2023'!$R258='Hlavní stránka'!CH$1,1,0)</f>
        <v>0</v>
      </c>
      <c r="CI254" s="5">
        <f>IF('Tabulka klientů 2023'!$U258='Hlavní stránka'!CH$1,1,0)</f>
        <v>0</v>
      </c>
      <c r="CJ254" s="5">
        <f>IF('Tabulka klientů 2023'!$X258='Hlavní stránka'!CH$1,1,0)</f>
        <v>0</v>
      </c>
      <c r="CK254" s="5">
        <f>IF('Tabulka klientů 2023'!$AA258='Hlavní stránka'!CH$1,1,0)</f>
        <v>0</v>
      </c>
      <c r="CL254" s="5">
        <f>IF('Tabulka klientů 2023'!$AD258='Hlavní stránka'!CH$1,1,0)</f>
        <v>0</v>
      </c>
      <c r="CM254" s="5">
        <f>IF('Tabulka klientů 2023'!$AG258='Hlavní stránka'!CH$1,1,0)</f>
        <v>0</v>
      </c>
      <c r="CN254" s="5">
        <f>IF('Tabulka klientů 2023'!$AJ258='Hlavní stránka'!CH$1,1,0)</f>
        <v>0</v>
      </c>
      <c r="CO254" s="5">
        <f>IF('Tabulka klientů 2023'!$AM258='Hlavní stránka'!CH$1,1,0)</f>
        <v>0</v>
      </c>
      <c r="CP254" s="5">
        <f>IF('Tabulka klientů 2023'!$AP258='Hlavní stránka'!CH$1,1,0)</f>
        <v>0</v>
      </c>
      <c r="CQ254" s="5">
        <f>IF('Tabulka klientů 2023'!$AS258='Hlavní stránka'!CH$1,1,0)</f>
        <v>0</v>
      </c>
      <c r="CR254" s="5">
        <f>IF('Tabulka klientů 2023'!$AV258='Hlavní stránka'!CH$1,1,0)</f>
        <v>0</v>
      </c>
      <c r="CS254" s="5">
        <f t="shared" si="6"/>
        <v>0</v>
      </c>
      <c r="CT254" s="2">
        <f t="shared" si="18"/>
        <v>0</v>
      </c>
      <c r="CU254" s="5">
        <f>IF('Tabulka klientů 2023'!$R258='Hlavní stránka'!CU$1,1,0)</f>
        <v>0</v>
      </c>
      <c r="CV254" s="5">
        <f>IF('Tabulka klientů 2023'!$U258='Hlavní stránka'!CU$1,1,0)</f>
        <v>0</v>
      </c>
      <c r="CW254" s="5">
        <f>IF('Tabulka klientů 2023'!$X258='Hlavní stránka'!CU$1,1,0)</f>
        <v>0</v>
      </c>
      <c r="CX254" s="5">
        <f>IF('Tabulka klientů 2023'!$AA258='Hlavní stránka'!CU$1,1,0)</f>
        <v>0</v>
      </c>
      <c r="CY254" s="5">
        <f>IF('Tabulka klientů 2023'!$AD258='Hlavní stránka'!CU$1,1,0)</f>
        <v>0</v>
      </c>
      <c r="CZ254" s="5">
        <f>IF('Tabulka klientů 2023'!$AG258='Hlavní stránka'!CU$1,1,0)</f>
        <v>0</v>
      </c>
      <c r="DA254" s="5">
        <f>IF('Tabulka klientů 2023'!$AJ258='Hlavní stránka'!CU$1,1,0)</f>
        <v>0</v>
      </c>
      <c r="DB254" s="5">
        <f>IF('Tabulka klientů 2023'!$AM258='Hlavní stránka'!CU$1,1,0)</f>
        <v>0</v>
      </c>
      <c r="DC254" s="5">
        <f>IF('Tabulka klientů 2023'!$AP258='Hlavní stránka'!CU$1,1,0)</f>
        <v>0</v>
      </c>
      <c r="DD254" s="5">
        <f>IF('Tabulka klientů 2023'!$AS258='Hlavní stránka'!CU$1,1,0)</f>
        <v>0</v>
      </c>
      <c r="DE254" s="5">
        <f>IF('Tabulka klientů 2023'!$AV258='Hlavní stránka'!CU$1,1,0)</f>
        <v>0</v>
      </c>
      <c r="DF254" s="5">
        <f t="shared" si="7"/>
        <v>0</v>
      </c>
      <c r="DG254" s="2">
        <f t="shared" si="19"/>
        <v>0</v>
      </c>
      <c r="DH254" s="5">
        <f>IF('Tabulka klientů 2023'!$R258='Hlavní stránka'!DH$1,1,0)</f>
        <v>0</v>
      </c>
      <c r="DI254" s="5">
        <f>IF('Tabulka klientů 2023'!$U258='Hlavní stránka'!DH$1,1,0)</f>
        <v>0</v>
      </c>
      <c r="DJ254" s="5">
        <f>IF('Tabulka klientů 2023'!$X258='Hlavní stránka'!DH$1,1,0)</f>
        <v>0</v>
      </c>
      <c r="DK254" s="5">
        <f>IF('Tabulka klientů 2023'!$AA258='Hlavní stránka'!DH$1,1,0)</f>
        <v>0</v>
      </c>
      <c r="DL254" s="5">
        <f>IF('Tabulka klientů 2023'!$AD258='Hlavní stránka'!DH$1,1,0)</f>
        <v>0</v>
      </c>
      <c r="DM254" s="5">
        <f>IF('Tabulka klientů 2023'!$AG258='Hlavní stránka'!DH$1,1,0)</f>
        <v>0</v>
      </c>
      <c r="DN254" s="5">
        <f>IF('Tabulka klientů 2023'!$AJ258='Hlavní stránka'!DH$1,1,0)</f>
        <v>0</v>
      </c>
      <c r="DO254" s="5">
        <f>IF('Tabulka klientů 2023'!$AM258='Hlavní stránka'!DH$1,1,0)</f>
        <v>0</v>
      </c>
      <c r="DP254" s="5">
        <f>IF('Tabulka klientů 2023'!$AP258='Hlavní stránka'!DH$1,1,0)</f>
        <v>0</v>
      </c>
      <c r="DQ254" s="5">
        <f>IF('Tabulka klientů 2023'!$AS258='Hlavní stránka'!DH$1,1,0)</f>
        <v>0</v>
      </c>
      <c r="DR254" s="5">
        <f>IF('Tabulka klientů 2023'!$AV258='Hlavní stránka'!DH$1,1,0)</f>
        <v>0</v>
      </c>
      <c r="DS254" s="5">
        <f t="shared" si="8"/>
        <v>0</v>
      </c>
      <c r="DT254" s="2">
        <f t="shared" si="20"/>
        <v>0</v>
      </c>
      <c r="DU254" s="5">
        <f>IF('Tabulka klientů 2023'!$R258='Hlavní stránka'!DU$1,1,0)</f>
        <v>0</v>
      </c>
      <c r="DV254" s="5">
        <f>IF('Tabulka klientů 2023'!$U258='Hlavní stránka'!DU$1,1,0)</f>
        <v>0</v>
      </c>
      <c r="DW254" s="5">
        <f>IF('Tabulka klientů 2023'!$X258='Hlavní stránka'!DU$1,1,0)</f>
        <v>0</v>
      </c>
      <c r="DX254" s="5">
        <f>IF('Tabulka klientů 2023'!$AA258='Hlavní stránka'!DU$1,1,0)</f>
        <v>0</v>
      </c>
      <c r="DY254" s="5">
        <f>IF('Tabulka klientů 2023'!$AD258='Hlavní stránka'!DU$1,1,0)</f>
        <v>0</v>
      </c>
      <c r="DZ254" s="5">
        <f>IF('Tabulka klientů 2023'!$AG258='Hlavní stránka'!DU$1,1,0)</f>
        <v>0</v>
      </c>
      <c r="EA254" s="5">
        <f>IF('Tabulka klientů 2023'!$AJ258='Hlavní stránka'!DU$1,1,0)</f>
        <v>0</v>
      </c>
      <c r="EB254" s="5">
        <f>IF('Tabulka klientů 2023'!$AM258='Hlavní stránka'!DU$1,1,0)</f>
        <v>0</v>
      </c>
      <c r="EC254" s="5">
        <f>IF('Tabulka klientů 2023'!$AP258='Hlavní stránka'!DU$1,1,0)</f>
        <v>0</v>
      </c>
      <c r="ED254" s="5">
        <f>IF('Tabulka klientů 2023'!$AS258='Hlavní stránka'!DU$1,1,0)</f>
        <v>0</v>
      </c>
      <c r="EE254" s="5">
        <f>IF('Tabulka klientů 2023'!$AV258='Hlavní stránka'!DU$1,1,0)</f>
        <v>0</v>
      </c>
      <c r="EF254" s="5">
        <f t="shared" si="9"/>
        <v>0</v>
      </c>
      <c r="EG254" s="2">
        <f t="shared" si="21"/>
        <v>0</v>
      </c>
      <c r="EH254" s="5">
        <f>IF('Tabulka klientů 2023'!$R258='Hlavní stránka'!EH$1,1,0)</f>
        <v>0</v>
      </c>
      <c r="EI254" s="5">
        <f>IF('Tabulka klientů 2023'!$U258='Hlavní stránka'!EH$1,1,0)</f>
        <v>0</v>
      </c>
      <c r="EJ254" s="5">
        <f>IF('Tabulka klientů 2023'!$X258='Hlavní stránka'!EH$1,1,0)</f>
        <v>0</v>
      </c>
      <c r="EK254" s="5">
        <f>IF('Tabulka klientů 2023'!$AA258='Hlavní stránka'!EH$1,1,0)</f>
        <v>0</v>
      </c>
      <c r="EL254" s="5">
        <f>IF('Tabulka klientů 2023'!$AD258='Hlavní stránka'!EH$1,1,0)</f>
        <v>0</v>
      </c>
      <c r="EM254" s="5">
        <f>IF('Tabulka klientů 2023'!$AG258='Hlavní stránka'!EH$1,1,0)</f>
        <v>0</v>
      </c>
      <c r="EN254" s="5">
        <f>IF('Tabulka klientů 2023'!$AJ258='Hlavní stránka'!EH$1,1,0)</f>
        <v>0</v>
      </c>
      <c r="EO254" s="5">
        <f>IF('Tabulka klientů 2023'!$AM258='Hlavní stránka'!EH$1,1,0)</f>
        <v>0</v>
      </c>
      <c r="EP254" s="5">
        <f>IF('Tabulka klientů 2023'!$AP258='Hlavní stránka'!EH$1,1,0)</f>
        <v>0</v>
      </c>
      <c r="EQ254" s="5">
        <f>IF('Tabulka klientů 2023'!$AS258='Hlavní stránka'!EH$1,1,0)</f>
        <v>0</v>
      </c>
      <c r="ER254" s="5">
        <f>IF('Tabulka klientů 2023'!$AV258='Hlavní stránka'!EH$1,1,0)</f>
        <v>0</v>
      </c>
      <c r="ES254" s="5">
        <f t="shared" si="10"/>
        <v>0</v>
      </c>
      <c r="ET254" s="2">
        <f t="shared" si="22"/>
        <v>0</v>
      </c>
      <c r="EU254" s="5">
        <f>IF('Tabulka klientů 2023'!$R258='Hlavní stránka'!EU$1,1,0)</f>
        <v>0</v>
      </c>
      <c r="EV254" s="5">
        <f>IF('Tabulka klientů 2023'!$U258='Hlavní stránka'!EU$1,1,0)</f>
        <v>0</v>
      </c>
      <c r="EW254" s="5">
        <f>IF('Tabulka klientů 2023'!$X258='Hlavní stránka'!EU$1,1,0)</f>
        <v>0</v>
      </c>
      <c r="EX254" s="5">
        <f>IF('Tabulka klientů 2023'!$AA258='Hlavní stránka'!EU$1,1,0)</f>
        <v>0</v>
      </c>
      <c r="EY254" s="5">
        <f>IF('Tabulka klientů 2023'!$AD258='Hlavní stránka'!EU$1,1,0)</f>
        <v>0</v>
      </c>
      <c r="EZ254" s="5">
        <f>IF('Tabulka klientů 2023'!$AG258='Hlavní stránka'!EU$1,1,0)</f>
        <v>0</v>
      </c>
      <c r="FA254" s="5">
        <f>IF('Tabulka klientů 2023'!$AJ258='Hlavní stránka'!EU$1,1,0)</f>
        <v>0</v>
      </c>
      <c r="FB254" s="5">
        <f>IF('Tabulka klientů 2023'!$AM258='Hlavní stránka'!EU$1,1,0)</f>
        <v>0</v>
      </c>
      <c r="FC254" s="5">
        <f>IF('Tabulka klientů 2023'!$AP258='Hlavní stránka'!EU$1,1,0)</f>
        <v>0</v>
      </c>
      <c r="FD254" s="5">
        <f>IF('Tabulka klientů 2023'!$AS258='Hlavní stránka'!EU$1,1,0)</f>
        <v>0</v>
      </c>
      <c r="FE254" s="5">
        <f>IF('Tabulka klientů 2023'!$AV258='Hlavní stránka'!EU$1,1,0)</f>
        <v>0</v>
      </c>
      <c r="FF254" s="5">
        <f t="shared" si="11"/>
        <v>0</v>
      </c>
      <c r="FG254" s="2">
        <f t="shared" si="23"/>
        <v>0</v>
      </c>
    </row>
    <row r="255" spans="1:163" ht="1.5" hidden="1" customHeight="1" x14ac:dyDescent="0.25">
      <c r="A255" s="4"/>
      <c r="B255" s="4"/>
      <c r="C255" s="4"/>
      <c r="D255" s="4"/>
      <c r="E255" s="4"/>
      <c r="F255" s="4"/>
      <c r="G255" s="4"/>
      <c r="H255" s="5">
        <f>IF('Tabulka klientů 2023'!$R259='Hlavní stránka'!$H$1,1,0)</f>
        <v>0</v>
      </c>
      <c r="I255" s="5">
        <f>IF('Tabulka klientů 2023'!$U259='Hlavní stránka'!$H$1,1,0)</f>
        <v>0</v>
      </c>
      <c r="J255" s="5">
        <f>IF('Tabulka klientů 2023'!$X259='Hlavní stránka'!$H$1,1,0)</f>
        <v>0</v>
      </c>
      <c r="K255" s="5">
        <f>IF('Tabulka klientů 2023'!$AA259='Hlavní stránka'!$H$1,1,0)</f>
        <v>0</v>
      </c>
      <c r="L255" s="5">
        <f>IF('Tabulka klientů 2023'!$AD259='Hlavní stránka'!$H$1,1,0)</f>
        <v>0</v>
      </c>
      <c r="M255" s="5">
        <f>IF('Tabulka klientů 2023'!$AG259='Hlavní stránka'!$H$1,1,0)</f>
        <v>0</v>
      </c>
      <c r="N255" s="5">
        <f>IF('Tabulka klientů 2023'!$AJ259='Hlavní stránka'!$H$1,1,0)</f>
        <v>0</v>
      </c>
      <c r="O255" s="5">
        <f>IF('Tabulka klientů 2023'!$AM259='Hlavní stránka'!$H$1,1,0)</f>
        <v>0</v>
      </c>
      <c r="P255" s="5">
        <f>IF('Tabulka klientů 2023'!$AP259='Hlavní stránka'!$H$1,1,0)</f>
        <v>0</v>
      </c>
      <c r="Q255" s="5">
        <f>IF('Tabulka klientů 2023'!$AS259='Hlavní stránka'!$H$1,1,0)</f>
        <v>0</v>
      </c>
      <c r="R255" s="5">
        <f>IF('Tabulka klientů 2023'!$AV259='Hlavní stránka'!$H$1,1,0)</f>
        <v>0</v>
      </c>
      <c r="S255" s="5">
        <f t="shared" si="0"/>
        <v>0</v>
      </c>
      <c r="T255" s="2">
        <f t="shared" si="12"/>
        <v>0</v>
      </c>
      <c r="U255" s="5">
        <f>IF('Tabulka klientů 2023'!$R259='Hlavní stránka'!U$1,1,0)</f>
        <v>0</v>
      </c>
      <c r="V255" s="5">
        <f>IF('Tabulka klientů 2023'!$U259='Hlavní stránka'!U$1,1,0)</f>
        <v>0</v>
      </c>
      <c r="W255" s="5">
        <f>IF('Tabulka klientů 2023'!$X259='Hlavní stránka'!U$1,1,0)</f>
        <v>0</v>
      </c>
      <c r="X255" s="5">
        <f>IF('Tabulka klientů 2023'!$AA259='Hlavní stránka'!U$1,1,0)</f>
        <v>0</v>
      </c>
      <c r="Y255" s="5">
        <f>IF('Tabulka klientů 2023'!$AD259='Hlavní stránka'!U$1,1,0)</f>
        <v>0</v>
      </c>
      <c r="Z255" s="5">
        <f>IF('Tabulka klientů 2023'!$AG259='Hlavní stránka'!U$1,1,0)</f>
        <v>0</v>
      </c>
      <c r="AA255" s="5">
        <f>IF('Tabulka klientů 2023'!$AJ259='Hlavní stránka'!U$1,1,0)</f>
        <v>0</v>
      </c>
      <c r="AB255" s="5">
        <f>IF('Tabulka klientů 2023'!$AM259='Hlavní stránka'!U$1,1,0)</f>
        <v>0</v>
      </c>
      <c r="AC255" s="5">
        <f>IF('Tabulka klientů 2023'!$AP259='Hlavní stránka'!U$1,1,0)</f>
        <v>0</v>
      </c>
      <c r="AD255" s="5">
        <f>IF('Tabulka klientů 2023'!$AS259='Hlavní stránka'!U$1,1,0)</f>
        <v>0</v>
      </c>
      <c r="AE255" s="5">
        <f>IF('Tabulka klientů 2023'!$AV259='Hlavní stránka'!U$1,1,0)</f>
        <v>0</v>
      </c>
      <c r="AF255" s="5">
        <f t="shared" si="1"/>
        <v>0</v>
      </c>
      <c r="AG255" s="2">
        <f t="shared" si="13"/>
        <v>0</v>
      </c>
      <c r="AH255" s="5">
        <f>IF('Tabulka klientů 2023'!$R259='Hlavní stránka'!AH$1,1,0)</f>
        <v>0</v>
      </c>
      <c r="AI255" s="5">
        <f>IF('Tabulka klientů 2023'!$U259='Hlavní stránka'!AH$1,1,0)</f>
        <v>0</v>
      </c>
      <c r="AJ255" s="5">
        <f>IF('Tabulka klientů 2023'!$X259='Hlavní stránka'!AH$1,1,0)</f>
        <v>0</v>
      </c>
      <c r="AK255" s="5">
        <f>IF('Tabulka klientů 2023'!$AA259='Hlavní stránka'!AH$1,1,0)</f>
        <v>0</v>
      </c>
      <c r="AL255" s="5">
        <f>IF('Tabulka klientů 2023'!$AD259='Hlavní stránka'!AH$1,1,0)</f>
        <v>0</v>
      </c>
      <c r="AM255" s="5">
        <f>IF('Tabulka klientů 2023'!$AG259='Hlavní stránka'!AH$1,1,0)</f>
        <v>0</v>
      </c>
      <c r="AN255" s="5">
        <f>IF('Tabulka klientů 2023'!$AJ259='Hlavní stránka'!AH$1,1,0)</f>
        <v>0</v>
      </c>
      <c r="AO255" s="5">
        <f>IF('Tabulka klientů 2023'!$AM259='Hlavní stránka'!AH$1,1,0)</f>
        <v>0</v>
      </c>
      <c r="AP255" s="5">
        <f>IF('Tabulka klientů 2023'!$AP259='Hlavní stránka'!AH$1,1,0)</f>
        <v>0</v>
      </c>
      <c r="AQ255" s="5">
        <f>IF('Tabulka klientů 2023'!$AS259='Hlavní stránka'!AH$1,1,0)</f>
        <v>0</v>
      </c>
      <c r="AR255" s="5">
        <f>IF('Tabulka klientů 2023'!$AV259='Hlavní stránka'!AH$1,1,0)</f>
        <v>0</v>
      </c>
      <c r="AS255" s="5">
        <f t="shared" si="2"/>
        <v>0</v>
      </c>
      <c r="AT255" s="2">
        <f t="shared" si="14"/>
        <v>0</v>
      </c>
      <c r="AU255" s="5">
        <f>IF('Tabulka klientů 2023'!$R259='Hlavní stránka'!AU$1,1,0)</f>
        <v>0</v>
      </c>
      <c r="AV255" s="5">
        <f>IF('Tabulka klientů 2023'!$U259='Hlavní stránka'!AU$1,1,0)</f>
        <v>0</v>
      </c>
      <c r="AW255" s="5">
        <f>IF('Tabulka klientů 2023'!$X259='Hlavní stránka'!AU$1,1,0)</f>
        <v>0</v>
      </c>
      <c r="AX255" s="5">
        <f>IF('Tabulka klientů 2023'!$AA259='Hlavní stránka'!AU$1,1,0)</f>
        <v>0</v>
      </c>
      <c r="AY255" s="5">
        <f>IF('Tabulka klientů 2023'!$AD259='Hlavní stránka'!AU$1,1,0)</f>
        <v>0</v>
      </c>
      <c r="AZ255" s="5">
        <f>IF('Tabulka klientů 2023'!$AG259='Hlavní stránka'!AU$1,1,0)</f>
        <v>0</v>
      </c>
      <c r="BA255" s="5">
        <f>IF('Tabulka klientů 2023'!$AJ259='Hlavní stránka'!AU$1,1,0)</f>
        <v>0</v>
      </c>
      <c r="BB255" s="5">
        <f>IF('Tabulka klientů 2023'!$AM259='Hlavní stránka'!AU$1,1,0)</f>
        <v>0</v>
      </c>
      <c r="BC255" s="5">
        <f>IF('Tabulka klientů 2023'!$AP259='Hlavní stránka'!AU$1,1,0)</f>
        <v>0</v>
      </c>
      <c r="BD255" s="5">
        <f>IF('Tabulka klientů 2023'!$AS259='Hlavní stránka'!AU$1,1,0)</f>
        <v>0</v>
      </c>
      <c r="BE255" s="5">
        <f>IF('Tabulka klientů 2023'!$AV259='Hlavní stránka'!AU$1,1,0)</f>
        <v>0</v>
      </c>
      <c r="BF255" s="5">
        <f t="shared" si="3"/>
        <v>0</v>
      </c>
      <c r="BG255" s="2">
        <f t="shared" si="15"/>
        <v>0</v>
      </c>
      <c r="BH255" s="5">
        <f>IF('Tabulka klientů 2023'!$R259='Hlavní stránka'!BH$1,1,0)</f>
        <v>0</v>
      </c>
      <c r="BI255" s="5">
        <f>IF('Tabulka klientů 2023'!$U259='Hlavní stránka'!BH$1,1,0)</f>
        <v>0</v>
      </c>
      <c r="BJ255" s="5">
        <f>IF('Tabulka klientů 2023'!$X259='Hlavní stránka'!BH$1,1,0)</f>
        <v>0</v>
      </c>
      <c r="BK255" s="5">
        <f>IF('Tabulka klientů 2023'!$AA259='Hlavní stránka'!BH$1,1,0)</f>
        <v>0</v>
      </c>
      <c r="BL255" s="5">
        <f>IF('Tabulka klientů 2023'!$AD259='Hlavní stránka'!BH$1,1,0)</f>
        <v>0</v>
      </c>
      <c r="BM255" s="5">
        <f>IF('Tabulka klientů 2023'!$AG259='Hlavní stránka'!BH$1,1,0)</f>
        <v>0</v>
      </c>
      <c r="BN255" s="5">
        <f>IF('Tabulka klientů 2023'!$AJ259='Hlavní stránka'!BH$1,1,0)</f>
        <v>0</v>
      </c>
      <c r="BO255" s="5">
        <f>IF('Tabulka klientů 2023'!$AM259='Hlavní stránka'!BH$1,1,0)</f>
        <v>0</v>
      </c>
      <c r="BP255" s="5">
        <f>IF('Tabulka klientů 2023'!$AP259='Hlavní stránka'!BH$1,1,0)</f>
        <v>0</v>
      </c>
      <c r="BQ255" s="5">
        <f>IF('Tabulka klientů 2023'!$AS259='Hlavní stránka'!BH$1,1,0)</f>
        <v>0</v>
      </c>
      <c r="BR255" s="5">
        <f>IF('Tabulka klientů 2023'!$AV259='Hlavní stránka'!BH$1,1,0)</f>
        <v>0</v>
      </c>
      <c r="BS255" s="5">
        <f t="shared" si="4"/>
        <v>0</v>
      </c>
      <c r="BT255" s="2">
        <f t="shared" si="16"/>
        <v>0</v>
      </c>
      <c r="BU255" s="5">
        <f>IF('Tabulka klientů 2023'!$R259='Hlavní stránka'!BU$1,1,0)</f>
        <v>0</v>
      </c>
      <c r="BV255" s="5">
        <f>IF('Tabulka klientů 2023'!$U259='Hlavní stránka'!BU$1,1,0)</f>
        <v>0</v>
      </c>
      <c r="BW255" s="5">
        <f>IF('Tabulka klientů 2023'!$X259='Hlavní stránka'!BU$1,1,0)</f>
        <v>0</v>
      </c>
      <c r="BX255" s="5">
        <f>IF('Tabulka klientů 2023'!$AA259='Hlavní stránka'!BU$1,1,0)</f>
        <v>0</v>
      </c>
      <c r="BY255" s="5">
        <f>IF('Tabulka klientů 2023'!$AD259='Hlavní stránka'!BU$1,1,0)</f>
        <v>0</v>
      </c>
      <c r="BZ255" s="5">
        <f>IF('Tabulka klientů 2023'!$AG259='Hlavní stránka'!BU$1,1,0)</f>
        <v>0</v>
      </c>
      <c r="CA255" s="5">
        <f>IF('Tabulka klientů 2023'!$AJ259='Hlavní stránka'!BU$1,1,0)</f>
        <v>0</v>
      </c>
      <c r="CB255" s="5">
        <f>IF('Tabulka klientů 2023'!$AM259='Hlavní stránka'!BU$1,1,0)</f>
        <v>0</v>
      </c>
      <c r="CC255" s="5">
        <f>IF('Tabulka klientů 2023'!$AP259='Hlavní stránka'!BU$1,1,0)</f>
        <v>0</v>
      </c>
      <c r="CD255" s="5">
        <f>IF('Tabulka klientů 2023'!$AS259='Hlavní stránka'!BU$1,1,0)</f>
        <v>0</v>
      </c>
      <c r="CE255" s="5">
        <f>IF('Tabulka klientů 2023'!$AV259='Hlavní stránka'!BU$1,1,0)</f>
        <v>0</v>
      </c>
      <c r="CF255" s="5">
        <f t="shared" si="5"/>
        <v>0</v>
      </c>
      <c r="CG255" s="2">
        <f t="shared" si="17"/>
        <v>0</v>
      </c>
      <c r="CH255" s="5">
        <f>IF('Tabulka klientů 2023'!$R259='Hlavní stránka'!CH$1,1,0)</f>
        <v>0</v>
      </c>
      <c r="CI255" s="5">
        <f>IF('Tabulka klientů 2023'!$U259='Hlavní stránka'!CH$1,1,0)</f>
        <v>0</v>
      </c>
      <c r="CJ255" s="5">
        <f>IF('Tabulka klientů 2023'!$X259='Hlavní stránka'!CH$1,1,0)</f>
        <v>0</v>
      </c>
      <c r="CK255" s="5">
        <f>IF('Tabulka klientů 2023'!$AA259='Hlavní stránka'!CH$1,1,0)</f>
        <v>0</v>
      </c>
      <c r="CL255" s="5">
        <f>IF('Tabulka klientů 2023'!$AD259='Hlavní stránka'!CH$1,1,0)</f>
        <v>0</v>
      </c>
      <c r="CM255" s="5">
        <f>IF('Tabulka klientů 2023'!$AG259='Hlavní stránka'!CH$1,1,0)</f>
        <v>0</v>
      </c>
      <c r="CN255" s="5">
        <f>IF('Tabulka klientů 2023'!$AJ259='Hlavní stránka'!CH$1,1,0)</f>
        <v>0</v>
      </c>
      <c r="CO255" s="5">
        <f>IF('Tabulka klientů 2023'!$AM259='Hlavní stránka'!CH$1,1,0)</f>
        <v>0</v>
      </c>
      <c r="CP255" s="5">
        <f>IF('Tabulka klientů 2023'!$AP259='Hlavní stránka'!CH$1,1,0)</f>
        <v>0</v>
      </c>
      <c r="CQ255" s="5">
        <f>IF('Tabulka klientů 2023'!$AS259='Hlavní stránka'!CH$1,1,0)</f>
        <v>0</v>
      </c>
      <c r="CR255" s="5">
        <f>IF('Tabulka klientů 2023'!$AV259='Hlavní stránka'!CH$1,1,0)</f>
        <v>0</v>
      </c>
      <c r="CS255" s="5">
        <f t="shared" si="6"/>
        <v>0</v>
      </c>
      <c r="CT255" s="2">
        <f t="shared" si="18"/>
        <v>0</v>
      </c>
      <c r="CU255" s="5">
        <f>IF('Tabulka klientů 2023'!$R259='Hlavní stránka'!CU$1,1,0)</f>
        <v>0</v>
      </c>
      <c r="CV255" s="5">
        <f>IF('Tabulka klientů 2023'!$U259='Hlavní stránka'!CU$1,1,0)</f>
        <v>0</v>
      </c>
      <c r="CW255" s="5">
        <f>IF('Tabulka klientů 2023'!$X259='Hlavní stránka'!CU$1,1,0)</f>
        <v>0</v>
      </c>
      <c r="CX255" s="5">
        <f>IF('Tabulka klientů 2023'!$AA259='Hlavní stránka'!CU$1,1,0)</f>
        <v>0</v>
      </c>
      <c r="CY255" s="5">
        <f>IF('Tabulka klientů 2023'!$AD259='Hlavní stránka'!CU$1,1,0)</f>
        <v>0</v>
      </c>
      <c r="CZ255" s="5">
        <f>IF('Tabulka klientů 2023'!$AG259='Hlavní stránka'!CU$1,1,0)</f>
        <v>0</v>
      </c>
      <c r="DA255" s="5">
        <f>IF('Tabulka klientů 2023'!$AJ259='Hlavní stránka'!CU$1,1,0)</f>
        <v>0</v>
      </c>
      <c r="DB255" s="5">
        <f>IF('Tabulka klientů 2023'!$AM259='Hlavní stránka'!CU$1,1,0)</f>
        <v>0</v>
      </c>
      <c r="DC255" s="5">
        <f>IF('Tabulka klientů 2023'!$AP259='Hlavní stránka'!CU$1,1,0)</f>
        <v>0</v>
      </c>
      <c r="DD255" s="5">
        <f>IF('Tabulka klientů 2023'!$AS259='Hlavní stránka'!CU$1,1,0)</f>
        <v>0</v>
      </c>
      <c r="DE255" s="5">
        <f>IF('Tabulka klientů 2023'!$AV259='Hlavní stránka'!CU$1,1,0)</f>
        <v>0</v>
      </c>
      <c r="DF255" s="5">
        <f t="shared" si="7"/>
        <v>0</v>
      </c>
      <c r="DG255" s="2">
        <f t="shared" si="19"/>
        <v>0</v>
      </c>
      <c r="DH255" s="5">
        <f>IF('Tabulka klientů 2023'!$R259='Hlavní stránka'!DH$1,1,0)</f>
        <v>0</v>
      </c>
      <c r="DI255" s="5">
        <f>IF('Tabulka klientů 2023'!$U259='Hlavní stránka'!DH$1,1,0)</f>
        <v>0</v>
      </c>
      <c r="DJ255" s="5">
        <f>IF('Tabulka klientů 2023'!$X259='Hlavní stránka'!DH$1,1,0)</f>
        <v>0</v>
      </c>
      <c r="DK255" s="5">
        <f>IF('Tabulka klientů 2023'!$AA259='Hlavní stránka'!DH$1,1,0)</f>
        <v>0</v>
      </c>
      <c r="DL255" s="5">
        <f>IF('Tabulka klientů 2023'!$AD259='Hlavní stránka'!DH$1,1,0)</f>
        <v>0</v>
      </c>
      <c r="DM255" s="5">
        <f>IF('Tabulka klientů 2023'!$AG259='Hlavní stránka'!DH$1,1,0)</f>
        <v>0</v>
      </c>
      <c r="DN255" s="5">
        <f>IF('Tabulka klientů 2023'!$AJ259='Hlavní stránka'!DH$1,1,0)</f>
        <v>0</v>
      </c>
      <c r="DO255" s="5">
        <f>IF('Tabulka klientů 2023'!$AM259='Hlavní stránka'!DH$1,1,0)</f>
        <v>0</v>
      </c>
      <c r="DP255" s="5">
        <f>IF('Tabulka klientů 2023'!$AP259='Hlavní stránka'!DH$1,1,0)</f>
        <v>0</v>
      </c>
      <c r="DQ255" s="5">
        <f>IF('Tabulka klientů 2023'!$AS259='Hlavní stránka'!DH$1,1,0)</f>
        <v>0</v>
      </c>
      <c r="DR255" s="5">
        <f>IF('Tabulka klientů 2023'!$AV259='Hlavní stránka'!DH$1,1,0)</f>
        <v>0</v>
      </c>
      <c r="DS255" s="5">
        <f t="shared" si="8"/>
        <v>0</v>
      </c>
      <c r="DT255" s="2">
        <f t="shared" si="20"/>
        <v>0</v>
      </c>
      <c r="DU255" s="5">
        <f>IF('Tabulka klientů 2023'!$R259='Hlavní stránka'!DU$1,1,0)</f>
        <v>0</v>
      </c>
      <c r="DV255" s="5">
        <f>IF('Tabulka klientů 2023'!$U259='Hlavní stránka'!DU$1,1,0)</f>
        <v>0</v>
      </c>
      <c r="DW255" s="5">
        <f>IF('Tabulka klientů 2023'!$X259='Hlavní stránka'!DU$1,1,0)</f>
        <v>0</v>
      </c>
      <c r="DX255" s="5">
        <f>IF('Tabulka klientů 2023'!$AA259='Hlavní stránka'!DU$1,1,0)</f>
        <v>0</v>
      </c>
      <c r="DY255" s="5">
        <f>IF('Tabulka klientů 2023'!$AD259='Hlavní stránka'!DU$1,1,0)</f>
        <v>0</v>
      </c>
      <c r="DZ255" s="5">
        <f>IF('Tabulka klientů 2023'!$AG259='Hlavní stránka'!DU$1,1,0)</f>
        <v>0</v>
      </c>
      <c r="EA255" s="5">
        <f>IF('Tabulka klientů 2023'!$AJ259='Hlavní stránka'!DU$1,1,0)</f>
        <v>0</v>
      </c>
      <c r="EB255" s="5">
        <f>IF('Tabulka klientů 2023'!$AM259='Hlavní stránka'!DU$1,1,0)</f>
        <v>0</v>
      </c>
      <c r="EC255" s="5">
        <f>IF('Tabulka klientů 2023'!$AP259='Hlavní stránka'!DU$1,1,0)</f>
        <v>0</v>
      </c>
      <c r="ED255" s="5">
        <f>IF('Tabulka klientů 2023'!$AS259='Hlavní stránka'!DU$1,1,0)</f>
        <v>0</v>
      </c>
      <c r="EE255" s="5">
        <f>IF('Tabulka klientů 2023'!$AV259='Hlavní stránka'!DU$1,1,0)</f>
        <v>0</v>
      </c>
      <c r="EF255" s="5">
        <f t="shared" si="9"/>
        <v>0</v>
      </c>
      <c r="EG255" s="2">
        <f t="shared" si="21"/>
        <v>0</v>
      </c>
      <c r="EH255" s="5">
        <f>IF('Tabulka klientů 2023'!$R259='Hlavní stránka'!EH$1,1,0)</f>
        <v>0</v>
      </c>
      <c r="EI255" s="5">
        <f>IF('Tabulka klientů 2023'!$U259='Hlavní stránka'!EH$1,1,0)</f>
        <v>0</v>
      </c>
      <c r="EJ255" s="5">
        <f>IF('Tabulka klientů 2023'!$X259='Hlavní stránka'!EH$1,1,0)</f>
        <v>0</v>
      </c>
      <c r="EK255" s="5">
        <f>IF('Tabulka klientů 2023'!$AA259='Hlavní stránka'!EH$1,1,0)</f>
        <v>0</v>
      </c>
      <c r="EL255" s="5">
        <f>IF('Tabulka klientů 2023'!$AD259='Hlavní stránka'!EH$1,1,0)</f>
        <v>0</v>
      </c>
      <c r="EM255" s="5">
        <f>IF('Tabulka klientů 2023'!$AG259='Hlavní stránka'!EH$1,1,0)</f>
        <v>0</v>
      </c>
      <c r="EN255" s="5">
        <f>IF('Tabulka klientů 2023'!$AJ259='Hlavní stránka'!EH$1,1,0)</f>
        <v>0</v>
      </c>
      <c r="EO255" s="5">
        <f>IF('Tabulka klientů 2023'!$AM259='Hlavní stránka'!EH$1,1,0)</f>
        <v>0</v>
      </c>
      <c r="EP255" s="5">
        <f>IF('Tabulka klientů 2023'!$AP259='Hlavní stránka'!EH$1,1,0)</f>
        <v>0</v>
      </c>
      <c r="EQ255" s="5">
        <f>IF('Tabulka klientů 2023'!$AS259='Hlavní stránka'!EH$1,1,0)</f>
        <v>0</v>
      </c>
      <c r="ER255" s="5">
        <f>IF('Tabulka klientů 2023'!$AV259='Hlavní stránka'!EH$1,1,0)</f>
        <v>0</v>
      </c>
      <c r="ES255" s="5">
        <f t="shared" si="10"/>
        <v>0</v>
      </c>
      <c r="ET255" s="2">
        <f t="shared" si="22"/>
        <v>0</v>
      </c>
      <c r="EU255" s="5">
        <f>IF('Tabulka klientů 2023'!$R259='Hlavní stránka'!EU$1,1,0)</f>
        <v>0</v>
      </c>
      <c r="EV255" s="5">
        <f>IF('Tabulka klientů 2023'!$U259='Hlavní stránka'!EU$1,1,0)</f>
        <v>0</v>
      </c>
      <c r="EW255" s="5">
        <f>IF('Tabulka klientů 2023'!$X259='Hlavní stránka'!EU$1,1,0)</f>
        <v>0</v>
      </c>
      <c r="EX255" s="5">
        <f>IF('Tabulka klientů 2023'!$AA259='Hlavní stránka'!EU$1,1,0)</f>
        <v>0</v>
      </c>
      <c r="EY255" s="5">
        <f>IF('Tabulka klientů 2023'!$AD259='Hlavní stránka'!EU$1,1,0)</f>
        <v>0</v>
      </c>
      <c r="EZ255" s="5">
        <f>IF('Tabulka klientů 2023'!$AG259='Hlavní stránka'!EU$1,1,0)</f>
        <v>0</v>
      </c>
      <c r="FA255" s="5">
        <f>IF('Tabulka klientů 2023'!$AJ259='Hlavní stránka'!EU$1,1,0)</f>
        <v>0</v>
      </c>
      <c r="FB255" s="5">
        <f>IF('Tabulka klientů 2023'!$AM259='Hlavní stránka'!EU$1,1,0)</f>
        <v>0</v>
      </c>
      <c r="FC255" s="5">
        <f>IF('Tabulka klientů 2023'!$AP259='Hlavní stránka'!EU$1,1,0)</f>
        <v>0</v>
      </c>
      <c r="FD255" s="5">
        <f>IF('Tabulka klientů 2023'!$AS259='Hlavní stránka'!EU$1,1,0)</f>
        <v>0</v>
      </c>
      <c r="FE255" s="5">
        <f>IF('Tabulka klientů 2023'!$AV259='Hlavní stránka'!EU$1,1,0)</f>
        <v>0</v>
      </c>
      <c r="FF255" s="5">
        <f t="shared" si="11"/>
        <v>0</v>
      </c>
      <c r="FG255" s="2">
        <f t="shared" si="23"/>
        <v>0</v>
      </c>
    </row>
    <row r="256" spans="1:163" ht="1.5" hidden="1" customHeight="1" x14ac:dyDescent="0.25">
      <c r="A256" s="4"/>
      <c r="B256" s="4"/>
      <c r="C256" s="4"/>
      <c r="D256" s="4"/>
      <c r="E256" s="4"/>
      <c r="F256" s="4"/>
      <c r="G256" s="4"/>
      <c r="H256" s="5">
        <f>IF('Tabulka klientů 2023'!$R260='Hlavní stránka'!$H$1,1,0)</f>
        <v>0</v>
      </c>
      <c r="I256" s="5">
        <f>IF('Tabulka klientů 2023'!$U260='Hlavní stránka'!$H$1,1,0)</f>
        <v>0</v>
      </c>
      <c r="J256" s="5">
        <f>IF('Tabulka klientů 2023'!$X260='Hlavní stránka'!$H$1,1,0)</f>
        <v>0</v>
      </c>
      <c r="K256" s="5">
        <f>IF('Tabulka klientů 2023'!$AA260='Hlavní stránka'!$H$1,1,0)</f>
        <v>0</v>
      </c>
      <c r="L256" s="5">
        <f>IF('Tabulka klientů 2023'!$AD260='Hlavní stránka'!$H$1,1,0)</f>
        <v>0</v>
      </c>
      <c r="M256" s="5">
        <f>IF('Tabulka klientů 2023'!$AG260='Hlavní stránka'!$H$1,1,0)</f>
        <v>0</v>
      </c>
      <c r="N256" s="5">
        <f>IF('Tabulka klientů 2023'!$AJ260='Hlavní stránka'!$H$1,1,0)</f>
        <v>0</v>
      </c>
      <c r="O256" s="5">
        <f>IF('Tabulka klientů 2023'!$AM260='Hlavní stránka'!$H$1,1,0)</f>
        <v>0</v>
      </c>
      <c r="P256" s="5">
        <f>IF('Tabulka klientů 2023'!$AP260='Hlavní stránka'!$H$1,1,0)</f>
        <v>0</v>
      </c>
      <c r="Q256" s="5">
        <f>IF('Tabulka klientů 2023'!$AS260='Hlavní stránka'!$H$1,1,0)</f>
        <v>0</v>
      </c>
      <c r="R256" s="5">
        <f>IF('Tabulka klientů 2023'!$AV260='Hlavní stránka'!$H$1,1,0)</f>
        <v>0</v>
      </c>
      <c r="S256" s="5">
        <f t="shared" si="0"/>
        <v>0</v>
      </c>
      <c r="T256" s="2">
        <f t="shared" si="12"/>
        <v>0</v>
      </c>
      <c r="U256" s="5">
        <f>IF('Tabulka klientů 2023'!$R260='Hlavní stránka'!U$1,1,0)</f>
        <v>0</v>
      </c>
      <c r="V256" s="5">
        <f>IF('Tabulka klientů 2023'!$U260='Hlavní stránka'!U$1,1,0)</f>
        <v>0</v>
      </c>
      <c r="W256" s="5">
        <f>IF('Tabulka klientů 2023'!$X260='Hlavní stránka'!U$1,1,0)</f>
        <v>0</v>
      </c>
      <c r="X256" s="5">
        <f>IF('Tabulka klientů 2023'!$AA260='Hlavní stránka'!U$1,1,0)</f>
        <v>0</v>
      </c>
      <c r="Y256" s="5">
        <f>IF('Tabulka klientů 2023'!$AD260='Hlavní stránka'!U$1,1,0)</f>
        <v>0</v>
      </c>
      <c r="Z256" s="5">
        <f>IF('Tabulka klientů 2023'!$AG260='Hlavní stránka'!U$1,1,0)</f>
        <v>0</v>
      </c>
      <c r="AA256" s="5">
        <f>IF('Tabulka klientů 2023'!$AJ260='Hlavní stránka'!U$1,1,0)</f>
        <v>0</v>
      </c>
      <c r="AB256" s="5">
        <f>IF('Tabulka klientů 2023'!$AM260='Hlavní stránka'!U$1,1,0)</f>
        <v>0</v>
      </c>
      <c r="AC256" s="5">
        <f>IF('Tabulka klientů 2023'!$AP260='Hlavní stránka'!U$1,1,0)</f>
        <v>0</v>
      </c>
      <c r="AD256" s="5">
        <f>IF('Tabulka klientů 2023'!$AS260='Hlavní stránka'!U$1,1,0)</f>
        <v>0</v>
      </c>
      <c r="AE256" s="5">
        <f>IF('Tabulka klientů 2023'!$AV260='Hlavní stránka'!U$1,1,0)</f>
        <v>0</v>
      </c>
      <c r="AF256" s="5">
        <f t="shared" si="1"/>
        <v>0</v>
      </c>
      <c r="AG256" s="2">
        <f t="shared" si="13"/>
        <v>0</v>
      </c>
      <c r="AH256" s="5">
        <f>IF('Tabulka klientů 2023'!$R260='Hlavní stránka'!AH$1,1,0)</f>
        <v>0</v>
      </c>
      <c r="AI256" s="5">
        <f>IF('Tabulka klientů 2023'!$U260='Hlavní stránka'!AH$1,1,0)</f>
        <v>0</v>
      </c>
      <c r="AJ256" s="5">
        <f>IF('Tabulka klientů 2023'!$X260='Hlavní stránka'!AH$1,1,0)</f>
        <v>0</v>
      </c>
      <c r="AK256" s="5">
        <f>IF('Tabulka klientů 2023'!$AA260='Hlavní stránka'!AH$1,1,0)</f>
        <v>0</v>
      </c>
      <c r="AL256" s="5">
        <f>IF('Tabulka klientů 2023'!$AD260='Hlavní stránka'!AH$1,1,0)</f>
        <v>0</v>
      </c>
      <c r="AM256" s="5">
        <f>IF('Tabulka klientů 2023'!$AG260='Hlavní stránka'!AH$1,1,0)</f>
        <v>0</v>
      </c>
      <c r="AN256" s="5">
        <f>IF('Tabulka klientů 2023'!$AJ260='Hlavní stránka'!AH$1,1,0)</f>
        <v>0</v>
      </c>
      <c r="AO256" s="5">
        <f>IF('Tabulka klientů 2023'!$AM260='Hlavní stránka'!AH$1,1,0)</f>
        <v>0</v>
      </c>
      <c r="AP256" s="5">
        <f>IF('Tabulka klientů 2023'!$AP260='Hlavní stránka'!AH$1,1,0)</f>
        <v>0</v>
      </c>
      <c r="AQ256" s="5">
        <f>IF('Tabulka klientů 2023'!$AS260='Hlavní stránka'!AH$1,1,0)</f>
        <v>0</v>
      </c>
      <c r="AR256" s="5">
        <f>IF('Tabulka klientů 2023'!$AV260='Hlavní stránka'!AH$1,1,0)</f>
        <v>0</v>
      </c>
      <c r="AS256" s="5">
        <f t="shared" si="2"/>
        <v>0</v>
      </c>
      <c r="AT256" s="2">
        <f t="shared" si="14"/>
        <v>0</v>
      </c>
      <c r="AU256" s="5">
        <f>IF('Tabulka klientů 2023'!$R260='Hlavní stránka'!AU$1,1,0)</f>
        <v>0</v>
      </c>
      <c r="AV256" s="5">
        <f>IF('Tabulka klientů 2023'!$U260='Hlavní stránka'!AU$1,1,0)</f>
        <v>0</v>
      </c>
      <c r="AW256" s="5">
        <f>IF('Tabulka klientů 2023'!$X260='Hlavní stránka'!AU$1,1,0)</f>
        <v>0</v>
      </c>
      <c r="AX256" s="5">
        <f>IF('Tabulka klientů 2023'!$AA260='Hlavní stránka'!AU$1,1,0)</f>
        <v>0</v>
      </c>
      <c r="AY256" s="5">
        <f>IF('Tabulka klientů 2023'!$AD260='Hlavní stránka'!AU$1,1,0)</f>
        <v>0</v>
      </c>
      <c r="AZ256" s="5">
        <f>IF('Tabulka klientů 2023'!$AG260='Hlavní stránka'!AU$1,1,0)</f>
        <v>0</v>
      </c>
      <c r="BA256" s="5">
        <f>IF('Tabulka klientů 2023'!$AJ260='Hlavní stránka'!AU$1,1,0)</f>
        <v>0</v>
      </c>
      <c r="BB256" s="5">
        <f>IF('Tabulka klientů 2023'!$AM260='Hlavní stránka'!AU$1,1,0)</f>
        <v>0</v>
      </c>
      <c r="BC256" s="5">
        <f>IF('Tabulka klientů 2023'!$AP260='Hlavní stránka'!AU$1,1,0)</f>
        <v>0</v>
      </c>
      <c r="BD256" s="5">
        <f>IF('Tabulka klientů 2023'!$AS260='Hlavní stránka'!AU$1,1,0)</f>
        <v>0</v>
      </c>
      <c r="BE256" s="5">
        <f>IF('Tabulka klientů 2023'!$AV260='Hlavní stránka'!AU$1,1,0)</f>
        <v>0</v>
      </c>
      <c r="BF256" s="5">
        <f t="shared" si="3"/>
        <v>0</v>
      </c>
      <c r="BG256" s="2">
        <f t="shared" si="15"/>
        <v>0</v>
      </c>
      <c r="BH256" s="5">
        <f>IF('Tabulka klientů 2023'!$R260='Hlavní stránka'!BH$1,1,0)</f>
        <v>0</v>
      </c>
      <c r="BI256" s="5">
        <f>IF('Tabulka klientů 2023'!$U260='Hlavní stránka'!BH$1,1,0)</f>
        <v>0</v>
      </c>
      <c r="BJ256" s="5">
        <f>IF('Tabulka klientů 2023'!$X260='Hlavní stránka'!BH$1,1,0)</f>
        <v>0</v>
      </c>
      <c r="BK256" s="5">
        <f>IF('Tabulka klientů 2023'!$AA260='Hlavní stránka'!BH$1,1,0)</f>
        <v>0</v>
      </c>
      <c r="BL256" s="5">
        <f>IF('Tabulka klientů 2023'!$AD260='Hlavní stránka'!BH$1,1,0)</f>
        <v>0</v>
      </c>
      <c r="BM256" s="5">
        <f>IF('Tabulka klientů 2023'!$AG260='Hlavní stránka'!BH$1,1,0)</f>
        <v>0</v>
      </c>
      <c r="BN256" s="5">
        <f>IF('Tabulka klientů 2023'!$AJ260='Hlavní stránka'!BH$1,1,0)</f>
        <v>0</v>
      </c>
      <c r="BO256" s="5">
        <f>IF('Tabulka klientů 2023'!$AM260='Hlavní stránka'!BH$1,1,0)</f>
        <v>0</v>
      </c>
      <c r="BP256" s="5">
        <f>IF('Tabulka klientů 2023'!$AP260='Hlavní stránka'!BH$1,1,0)</f>
        <v>0</v>
      </c>
      <c r="BQ256" s="5">
        <f>IF('Tabulka klientů 2023'!$AS260='Hlavní stránka'!BH$1,1,0)</f>
        <v>0</v>
      </c>
      <c r="BR256" s="5">
        <f>IF('Tabulka klientů 2023'!$AV260='Hlavní stránka'!BH$1,1,0)</f>
        <v>0</v>
      </c>
      <c r="BS256" s="5">
        <f t="shared" si="4"/>
        <v>0</v>
      </c>
      <c r="BT256" s="2">
        <f t="shared" si="16"/>
        <v>0</v>
      </c>
      <c r="BU256" s="5">
        <f>IF('Tabulka klientů 2023'!$R260='Hlavní stránka'!BU$1,1,0)</f>
        <v>0</v>
      </c>
      <c r="BV256" s="5">
        <f>IF('Tabulka klientů 2023'!$U260='Hlavní stránka'!BU$1,1,0)</f>
        <v>0</v>
      </c>
      <c r="BW256" s="5">
        <f>IF('Tabulka klientů 2023'!$X260='Hlavní stránka'!BU$1,1,0)</f>
        <v>0</v>
      </c>
      <c r="BX256" s="5">
        <f>IF('Tabulka klientů 2023'!$AA260='Hlavní stránka'!BU$1,1,0)</f>
        <v>0</v>
      </c>
      <c r="BY256" s="5">
        <f>IF('Tabulka klientů 2023'!$AD260='Hlavní stránka'!BU$1,1,0)</f>
        <v>0</v>
      </c>
      <c r="BZ256" s="5">
        <f>IF('Tabulka klientů 2023'!$AG260='Hlavní stránka'!BU$1,1,0)</f>
        <v>0</v>
      </c>
      <c r="CA256" s="5">
        <f>IF('Tabulka klientů 2023'!$AJ260='Hlavní stránka'!BU$1,1,0)</f>
        <v>0</v>
      </c>
      <c r="CB256" s="5">
        <f>IF('Tabulka klientů 2023'!$AM260='Hlavní stránka'!BU$1,1,0)</f>
        <v>0</v>
      </c>
      <c r="CC256" s="5">
        <f>IF('Tabulka klientů 2023'!$AP260='Hlavní stránka'!BU$1,1,0)</f>
        <v>0</v>
      </c>
      <c r="CD256" s="5">
        <f>IF('Tabulka klientů 2023'!$AS260='Hlavní stránka'!BU$1,1,0)</f>
        <v>0</v>
      </c>
      <c r="CE256" s="5">
        <f>IF('Tabulka klientů 2023'!$AV260='Hlavní stránka'!BU$1,1,0)</f>
        <v>0</v>
      </c>
      <c r="CF256" s="5">
        <f t="shared" si="5"/>
        <v>0</v>
      </c>
      <c r="CG256" s="2">
        <f t="shared" si="17"/>
        <v>0</v>
      </c>
      <c r="CH256" s="5">
        <f>IF('Tabulka klientů 2023'!$R260='Hlavní stránka'!CH$1,1,0)</f>
        <v>0</v>
      </c>
      <c r="CI256" s="5">
        <f>IF('Tabulka klientů 2023'!$U260='Hlavní stránka'!CH$1,1,0)</f>
        <v>0</v>
      </c>
      <c r="CJ256" s="5">
        <f>IF('Tabulka klientů 2023'!$X260='Hlavní stránka'!CH$1,1,0)</f>
        <v>0</v>
      </c>
      <c r="CK256" s="5">
        <f>IF('Tabulka klientů 2023'!$AA260='Hlavní stránka'!CH$1,1,0)</f>
        <v>0</v>
      </c>
      <c r="CL256" s="5">
        <f>IF('Tabulka klientů 2023'!$AD260='Hlavní stránka'!CH$1,1,0)</f>
        <v>0</v>
      </c>
      <c r="CM256" s="5">
        <f>IF('Tabulka klientů 2023'!$AG260='Hlavní stránka'!CH$1,1,0)</f>
        <v>0</v>
      </c>
      <c r="CN256" s="5">
        <f>IF('Tabulka klientů 2023'!$AJ260='Hlavní stránka'!CH$1,1,0)</f>
        <v>0</v>
      </c>
      <c r="CO256" s="5">
        <f>IF('Tabulka klientů 2023'!$AM260='Hlavní stránka'!CH$1,1,0)</f>
        <v>0</v>
      </c>
      <c r="CP256" s="5">
        <f>IF('Tabulka klientů 2023'!$AP260='Hlavní stránka'!CH$1,1,0)</f>
        <v>0</v>
      </c>
      <c r="CQ256" s="5">
        <f>IF('Tabulka klientů 2023'!$AS260='Hlavní stránka'!CH$1,1,0)</f>
        <v>0</v>
      </c>
      <c r="CR256" s="5">
        <f>IF('Tabulka klientů 2023'!$AV260='Hlavní stránka'!CH$1,1,0)</f>
        <v>0</v>
      </c>
      <c r="CS256" s="5">
        <f t="shared" si="6"/>
        <v>0</v>
      </c>
      <c r="CT256" s="2">
        <f t="shared" si="18"/>
        <v>0</v>
      </c>
      <c r="CU256" s="5">
        <f>IF('Tabulka klientů 2023'!$R260='Hlavní stránka'!CU$1,1,0)</f>
        <v>0</v>
      </c>
      <c r="CV256" s="5">
        <f>IF('Tabulka klientů 2023'!$U260='Hlavní stránka'!CU$1,1,0)</f>
        <v>0</v>
      </c>
      <c r="CW256" s="5">
        <f>IF('Tabulka klientů 2023'!$X260='Hlavní stránka'!CU$1,1,0)</f>
        <v>0</v>
      </c>
      <c r="CX256" s="5">
        <f>IF('Tabulka klientů 2023'!$AA260='Hlavní stránka'!CU$1,1,0)</f>
        <v>0</v>
      </c>
      <c r="CY256" s="5">
        <f>IF('Tabulka klientů 2023'!$AD260='Hlavní stránka'!CU$1,1,0)</f>
        <v>0</v>
      </c>
      <c r="CZ256" s="5">
        <f>IF('Tabulka klientů 2023'!$AG260='Hlavní stránka'!CU$1,1,0)</f>
        <v>0</v>
      </c>
      <c r="DA256" s="5">
        <f>IF('Tabulka klientů 2023'!$AJ260='Hlavní stránka'!CU$1,1,0)</f>
        <v>0</v>
      </c>
      <c r="DB256" s="5">
        <f>IF('Tabulka klientů 2023'!$AM260='Hlavní stránka'!CU$1,1,0)</f>
        <v>0</v>
      </c>
      <c r="DC256" s="5">
        <f>IF('Tabulka klientů 2023'!$AP260='Hlavní stránka'!CU$1,1,0)</f>
        <v>0</v>
      </c>
      <c r="DD256" s="5">
        <f>IF('Tabulka klientů 2023'!$AS260='Hlavní stránka'!CU$1,1,0)</f>
        <v>0</v>
      </c>
      <c r="DE256" s="5">
        <f>IF('Tabulka klientů 2023'!$AV260='Hlavní stránka'!CU$1,1,0)</f>
        <v>0</v>
      </c>
      <c r="DF256" s="5">
        <f t="shared" si="7"/>
        <v>0</v>
      </c>
      <c r="DG256" s="2">
        <f t="shared" si="19"/>
        <v>0</v>
      </c>
      <c r="DH256" s="5">
        <f>IF('Tabulka klientů 2023'!$R260='Hlavní stránka'!DH$1,1,0)</f>
        <v>0</v>
      </c>
      <c r="DI256" s="5">
        <f>IF('Tabulka klientů 2023'!$U260='Hlavní stránka'!DH$1,1,0)</f>
        <v>0</v>
      </c>
      <c r="DJ256" s="5">
        <f>IF('Tabulka klientů 2023'!$X260='Hlavní stránka'!DH$1,1,0)</f>
        <v>0</v>
      </c>
      <c r="DK256" s="5">
        <f>IF('Tabulka klientů 2023'!$AA260='Hlavní stránka'!DH$1,1,0)</f>
        <v>0</v>
      </c>
      <c r="DL256" s="5">
        <f>IF('Tabulka klientů 2023'!$AD260='Hlavní stránka'!DH$1,1,0)</f>
        <v>0</v>
      </c>
      <c r="DM256" s="5">
        <f>IF('Tabulka klientů 2023'!$AG260='Hlavní stránka'!DH$1,1,0)</f>
        <v>0</v>
      </c>
      <c r="DN256" s="5">
        <f>IF('Tabulka klientů 2023'!$AJ260='Hlavní stránka'!DH$1,1,0)</f>
        <v>0</v>
      </c>
      <c r="DO256" s="5">
        <f>IF('Tabulka klientů 2023'!$AM260='Hlavní stránka'!DH$1,1,0)</f>
        <v>0</v>
      </c>
      <c r="DP256" s="5">
        <f>IF('Tabulka klientů 2023'!$AP260='Hlavní stránka'!DH$1,1,0)</f>
        <v>0</v>
      </c>
      <c r="DQ256" s="5">
        <f>IF('Tabulka klientů 2023'!$AS260='Hlavní stránka'!DH$1,1,0)</f>
        <v>0</v>
      </c>
      <c r="DR256" s="5">
        <f>IF('Tabulka klientů 2023'!$AV260='Hlavní stránka'!DH$1,1,0)</f>
        <v>0</v>
      </c>
      <c r="DS256" s="5">
        <f t="shared" si="8"/>
        <v>0</v>
      </c>
      <c r="DT256" s="2">
        <f t="shared" si="20"/>
        <v>0</v>
      </c>
      <c r="DU256" s="5">
        <f>IF('Tabulka klientů 2023'!$R260='Hlavní stránka'!DU$1,1,0)</f>
        <v>0</v>
      </c>
      <c r="DV256" s="5">
        <f>IF('Tabulka klientů 2023'!$U260='Hlavní stránka'!DU$1,1,0)</f>
        <v>0</v>
      </c>
      <c r="DW256" s="5">
        <f>IF('Tabulka klientů 2023'!$X260='Hlavní stránka'!DU$1,1,0)</f>
        <v>0</v>
      </c>
      <c r="DX256" s="5">
        <f>IF('Tabulka klientů 2023'!$AA260='Hlavní stránka'!DU$1,1,0)</f>
        <v>0</v>
      </c>
      <c r="DY256" s="5">
        <f>IF('Tabulka klientů 2023'!$AD260='Hlavní stránka'!DU$1,1,0)</f>
        <v>0</v>
      </c>
      <c r="DZ256" s="5">
        <f>IF('Tabulka klientů 2023'!$AG260='Hlavní stránka'!DU$1,1,0)</f>
        <v>0</v>
      </c>
      <c r="EA256" s="5">
        <f>IF('Tabulka klientů 2023'!$AJ260='Hlavní stránka'!DU$1,1,0)</f>
        <v>0</v>
      </c>
      <c r="EB256" s="5">
        <f>IF('Tabulka klientů 2023'!$AM260='Hlavní stránka'!DU$1,1,0)</f>
        <v>0</v>
      </c>
      <c r="EC256" s="5">
        <f>IF('Tabulka klientů 2023'!$AP260='Hlavní stránka'!DU$1,1,0)</f>
        <v>0</v>
      </c>
      <c r="ED256" s="5">
        <f>IF('Tabulka klientů 2023'!$AS260='Hlavní stránka'!DU$1,1,0)</f>
        <v>0</v>
      </c>
      <c r="EE256" s="5">
        <f>IF('Tabulka klientů 2023'!$AV260='Hlavní stránka'!DU$1,1,0)</f>
        <v>0</v>
      </c>
      <c r="EF256" s="5">
        <f t="shared" si="9"/>
        <v>0</v>
      </c>
      <c r="EG256" s="2">
        <f t="shared" si="21"/>
        <v>0</v>
      </c>
      <c r="EH256" s="5">
        <f>IF('Tabulka klientů 2023'!$R260='Hlavní stránka'!EH$1,1,0)</f>
        <v>0</v>
      </c>
      <c r="EI256" s="5">
        <f>IF('Tabulka klientů 2023'!$U260='Hlavní stránka'!EH$1,1,0)</f>
        <v>0</v>
      </c>
      <c r="EJ256" s="5">
        <f>IF('Tabulka klientů 2023'!$X260='Hlavní stránka'!EH$1,1,0)</f>
        <v>0</v>
      </c>
      <c r="EK256" s="5">
        <f>IF('Tabulka klientů 2023'!$AA260='Hlavní stránka'!EH$1,1,0)</f>
        <v>0</v>
      </c>
      <c r="EL256" s="5">
        <f>IF('Tabulka klientů 2023'!$AD260='Hlavní stránka'!EH$1,1,0)</f>
        <v>0</v>
      </c>
      <c r="EM256" s="5">
        <f>IF('Tabulka klientů 2023'!$AG260='Hlavní stránka'!EH$1,1,0)</f>
        <v>0</v>
      </c>
      <c r="EN256" s="5">
        <f>IF('Tabulka klientů 2023'!$AJ260='Hlavní stránka'!EH$1,1,0)</f>
        <v>0</v>
      </c>
      <c r="EO256" s="5">
        <f>IF('Tabulka klientů 2023'!$AM260='Hlavní stránka'!EH$1,1,0)</f>
        <v>0</v>
      </c>
      <c r="EP256" s="5">
        <f>IF('Tabulka klientů 2023'!$AP260='Hlavní stránka'!EH$1,1,0)</f>
        <v>0</v>
      </c>
      <c r="EQ256" s="5">
        <f>IF('Tabulka klientů 2023'!$AS260='Hlavní stránka'!EH$1,1,0)</f>
        <v>0</v>
      </c>
      <c r="ER256" s="5">
        <f>IF('Tabulka klientů 2023'!$AV260='Hlavní stránka'!EH$1,1,0)</f>
        <v>0</v>
      </c>
      <c r="ES256" s="5">
        <f t="shared" si="10"/>
        <v>0</v>
      </c>
      <c r="ET256" s="2">
        <f t="shared" si="22"/>
        <v>0</v>
      </c>
      <c r="EU256" s="5">
        <f>IF('Tabulka klientů 2023'!$R260='Hlavní stránka'!EU$1,1,0)</f>
        <v>0</v>
      </c>
      <c r="EV256" s="5">
        <f>IF('Tabulka klientů 2023'!$U260='Hlavní stránka'!EU$1,1,0)</f>
        <v>0</v>
      </c>
      <c r="EW256" s="5">
        <f>IF('Tabulka klientů 2023'!$X260='Hlavní stránka'!EU$1,1,0)</f>
        <v>0</v>
      </c>
      <c r="EX256" s="5">
        <f>IF('Tabulka klientů 2023'!$AA260='Hlavní stránka'!EU$1,1,0)</f>
        <v>0</v>
      </c>
      <c r="EY256" s="5">
        <f>IF('Tabulka klientů 2023'!$AD260='Hlavní stránka'!EU$1,1,0)</f>
        <v>0</v>
      </c>
      <c r="EZ256" s="5">
        <f>IF('Tabulka klientů 2023'!$AG260='Hlavní stránka'!EU$1,1,0)</f>
        <v>0</v>
      </c>
      <c r="FA256" s="5">
        <f>IF('Tabulka klientů 2023'!$AJ260='Hlavní stránka'!EU$1,1,0)</f>
        <v>0</v>
      </c>
      <c r="FB256" s="5">
        <f>IF('Tabulka klientů 2023'!$AM260='Hlavní stránka'!EU$1,1,0)</f>
        <v>0</v>
      </c>
      <c r="FC256" s="5">
        <f>IF('Tabulka klientů 2023'!$AP260='Hlavní stránka'!EU$1,1,0)</f>
        <v>0</v>
      </c>
      <c r="FD256" s="5">
        <f>IF('Tabulka klientů 2023'!$AS260='Hlavní stránka'!EU$1,1,0)</f>
        <v>0</v>
      </c>
      <c r="FE256" s="5">
        <f>IF('Tabulka klientů 2023'!$AV260='Hlavní stránka'!EU$1,1,0)</f>
        <v>0</v>
      </c>
      <c r="FF256" s="5">
        <f t="shared" si="11"/>
        <v>0</v>
      </c>
      <c r="FG256" s="2">
        <f t="shared" si="23"/>
        <v>0</v>
      </c>
    </row>
    <row r="257" spans="1:163" ht="1.5" hidden="1" customHeight="1" x14ac:dyDescent="0.25">
      <c r="A257" s="4"/>
      <c r="B257" s="4"/>
      <c r="C257" s="4"/>
      <c r="D257" s="4"/>
      <c r="E257" s="4"/>
      <c r="F257" s="4"/>
      <c r="G257" s="4"/>
      <c r="H257" s="5">
        <f>IF('Tabulka klientů 2023'!$R261='Hlavní stránka'!$H$1,1,0)</f>
        <v>0</v>
      </c>
      <c r="I257" s="5">
        <f>IF('Tabulka klientů 2023'!$U261='Hlavní stránka'!$H$1,1,0)</f>
        <v>0</v>
      </c>
      <c r="J257" s="5">
        <f>IF('Tabulka klientů 2023'!$X261='Hlavní stránka'!$H$1,1,0)</f>
        <v>0</v>
      </c>
      <c r="K257" s="5">
        <f>IF('Tabulka klientů 2023'!$AA261='Hlavní stránka'!$H$1,1,0)</f>
        <v>0</v>
      </c>
      <c r="L257" s="5">
        <f>IF('Tabulka klientů 2023'!$AD261='Hlavní stránka'!$H$1,1,0)</f>
        <v>0</v>
      </c>
      <c r="M257" s="5">
        <f>IF('Tabulka klientů 2023'!$AG261='Hlavní stránka'!$H$1,1,0)</f>
        <v>0</v>
      </c>
      <c r="N257" s="5">
        <f>IF('Tabulka klientů 2023'!$AJ261='Hlavní stránka'!$H$1,1,0)</f>
        <v>0</v>
      </c>
      <c r="O257" s="5">
        <f>IF('Tabulka klientů 2023'!$AM261='Hlavní stránka'!$H$1,1,0)</f>
        <v>0</v>
      </c>
      <c r="P257" s="5">
        <f>IF('Tabulka klientů 2023'!$AP261='Hlavní stránka'!$H$1,1,0)</f>
        <v>0</v>
      </c>
      <c r="Q257" s="5">
        <f>IF('Tabulka klientů 2023'!$AS261='Hlavní stránka'!$H$1,1,0)</f>
        <v>0</v>
      </c>
      <c r="R257" s="5">
        <f>IF('Tabulka klientů 2023'!$AV261='Hlavní stránka'!$H$1,1,0)</f>
        <v>0</v>
      </c>
      <c r="S257" s="5">
        <f t="shared" si="0"/>
        <v>0</v>
      </c>
      <c r="T257" s="2">
        <f t="shared" si="12"/>
        <v>0</v>
      </c>
      <c r="U257" s="5">
        <f>IF('Tabulka klientů 2023'!$R261='Hlavní stránka'!U$1,1,0)</f>
        <v>0</v>
      </c>
      <c r="V257" s="5">
        <f>IF('Tabulka klientů 2023'!$U261='Hlavní stránka'!U$1,1,0)</f>
        <v>0</v>
      </c>
      <c r="W257" s="5">
        <f>IF('Tabulka klientů 2023'!$X261='Hlavní stránka'!U$1,1,0)</f>
        <v>0</v>
      </c>
      <c r="X257" s="5">
        <f>IF('Tabulka klientů 2023'!$AA261='Hlavní stránka'!U$1,1,0)</f>
        <v>0</v>
      </c>
      <c r="Y257" s="5">
        <f>IF('Tabulka klientů 2023'!$AD261='Hlavní stránka'!U$1,1,0)</f>
        <v>0</v>
      </c>
      <c r="Z257" s="5">
        <f>IF('Tabulka klientů 2023'!$AG261='Hlavní stránka'!U$1,1,0)</f>
        <v>0</v>
      </c>
      <c r="AA257" s="5">
        <f>IF('Tabulka klientů 2023'!$AJ261='Hlavní stránka'!U$1,1,0)</f>
        <v>0</v>
      </c>
      <c r="AB257" s="5">
        <f>IF('Tabulka klientů 2023'!$AM261='Hlavní stránka'!U$1,1,0)</f>
        <v>0</v>
      </c>
      <c r="AC257" s="5">
        <f>IF('Tabulka klientů 2023'!$AP261='Hlavní stránka'!U$1,1,0)</f>
        <v>0</v>
      </c>
      <c r="AD257" s="5">
        <f>IF('Tabulka klientů 2023'!$AS261='Hlavní stránka'!U$1,1,0)</f>
        <v>0</v>
      </c>
      <c r="AE257" s="5">
        <f>IF('Tabulka klientů 2023'!$AV261='Hlavní stránka'!U$1,1,0)</f>
        <v>0</v>
      </c>
      <c r="AF257" s="5">
        <f t="shared" si="1"/>
        <v>0</v>
      </c>
      <c r="AG257" s="2">
        <f t="shared" si="13"/>
        <v>0</v>
      </c>
      <c r="AH257" s="5">
        <f>IF('Tabulka klientů 2023'!$R261='Hlavní stránka'!AH$1,1,0)</f>
        <v>0</v>
      </c>
      <c r="AI257" s="5">
        <f>IF('Tabulka klientů 2023'!$U261='Hlavní stránka'!AH$1,1,0)</f>
        <v>0</v>
      </c>
      <c r="AJ257" s="5">
        <f>IF('Tabulka klientů 2023'!$X261='Hlavní stránka'!AH$1,1,0)</f>
        <v>0</v>
      </c>
      <c r="AK257" s="5">
        <f>IF('Tabulka klientů 2023'!$AA261='Hlavní stránka'!AH$1,1,0)</f>
        <v>0</v>
      </c>
      <c r="AL257" s="5">
        <f>IF('Tabulka klientů 2023'!$AD261='Hlavní stránka'!AH$1,1,0)</f>
        <v>0</v>
      </c>
      <c r="AM257" s="5">
        <f>IF('Tabulka klientů 2023'!$AG261='Hlavní stránka'!AH$1,1,0)</f>
        <v>0</v>
      </c>
      <c r="AN257" s="5">
        <f>IF('Tabulka klientů 2023'!$AJ261='Hlavní stránka'!AH$1,1,0)</f>
        <v>0</v>
      </c>
      <c r="AO257" s="5">
        <f>IF('Tabulka klientů 2023'!$AM261='Hlavní stránka'!AH$1,1,0)</f>
        <v>0</v>
      </c>
      <c r="AP257" s="5">
        <f>IF('Tabulka klientů 2023'!$AP261='Hlavní stránka'!AH$1,1,0)</f>
        <v>0</v>
      </c>
      <c r="AQ257" s="5">
        <f>IF('Tabulka klientů 2023'!$AS261='Hlavní stránka'!AH$1,1,0)</f>
        <v>0</v>
      </c>
      <c r="AR257" s="5">
        <f>IF('Tabulka klientů 2023'!$AV261='Hlavní stránka'!AH$1,1,0)</f>
        <v>0</v>
      </c>
      <c r="AS257" s="5">
        <f t="shared" si="2"/>
        <v>0</v>
      </c>
      <c r="AT257" s="2">
        <f t="shared" si="14"/>
        <v>0</v>
      </c>
      <c r="AU257" s="5">
        <f>IF('Tabulka klientů 2023'!$R261='Hlavní stránka'!AU$1,1,0)</f>
        <v>0</v>
      </c>
      <c r="AV257" s="5">
        <f>IF('Tabulka klientů 2023'!$U261='Hlavní stránka'!AU$1,1,0)</f>
        <v>0</v>
      </c>
      <c r="AW257" s="5">
        <f>IF('Tabulka klientů 2023'!$X261='Hlavní stránka'!AU$1,1,0)</f>
        <v>0</v>
      </c>
      <c r="AX257" s="5">
        <f>IF('Tabulka klientů 2023'!$AA261='Hlavní stránka'!AU$1,1,0)</f>
        <v>0</v>
      </c>
      <c r="AY257" s="5">
        <f>IF('Tabulka klientů 2023'!$AD261='Hlavní stránka'!AU$1,1,0)</f>
        <v>0</v>
      </c>
      <c r="AZ257" s="5">
        <f>IF('Tabulka klientů 2023'!$AG261='Hlavní stránka'!AU$1,1,0)</f>
        <v>0</v>
      </c>
      <c r="BA257" s="5">
        <f>IF('Tabulka klientů 2023'!$AJ261='Hlavní stránka'!AU$1,1,0)</f>
        <v>0</v>
      </c>
      <c r="BB257" s="5">
        <f>IF('Tabulka klientů 2023'!$AM261='Hlavní stránka'!AU$1,1,0)</f>
        <v>0</v>
      </c>
      <c r="BC257" s="5">
        <f>IF('Tabulka klientů 2023'!$AP261='Hlavní stránka'!AU$1,1,0)</f>
        <v>0</v>
      </c>
      <c r="BD257" s="5">
        <f>IF('Tabulka klientů 2023'!$AS261='Hlavní stránka'!AU$1,1,0)</f>
        <v>0</v>
      </c>
      <c r="BE257" s="5">
        <f>IF('Tabulka klientů 2023'!$AV261='Hlavní stránka'!AU$1,1,0)</f>
        <v>0</v>
      </c>
      <c r="BF257" s="5">
        <f t="shared" si="3"/>
        <v>0</v>
      </c>
      <c r="BG257" s="2">
        <f t="shared" si="15"/>
        <v>0</v>
      </c>
      <c r="BH257" s="5">
        <f>IF('Tabulka klientů 2023'!$R261='Hlavní stránka'!BH$1,1,0)</f>
        <v>0</v>
      </c>
      <c r="BI257" s="5">
        <f>IF('Tabulka klientů 2023'!$U261='Hlavní stránka'!BH$1,1,0)</f>
        <v>0</v>
      </c>
      <c r="BJ257" s="5">
        <f>IF('Tabulka klientů 2023'!$X261='Hlavní stránka'!BH$1,1,0)</f>
        <v>0</v>
      </c>
      <c r="BK257" s="5">
        <f>IF('Tabulka klientů 2023'!$AA261='Hlavní stránka'!BH$1,1,0)</f>
        <v>0</v>
      </c>
      <c r="BL257" s="5">
        <f>IF('Tabulka klientů 2023'!$AD261='Hlavní stránka'!BH$1,1,0)</f>
        <v>0</v>
      </c>
      <c r="BM257" s="5">
        <f>IF('Tabulka klientů 2023'!$AG261='Hlavní stránka'!BH$1,1,0)</f>
        <v>0</v>
      </c>
      <c r="BN257" s="5">
        <f>IF('Tabulka klientů 2023'!$AJ261='Hlavní stránka'!BH$1,1,0)</f>
        <v>0</v>
      </c>
      <c r="BO257" s="5">
        <f>IF('Tabulka klientů 2023'!$AM261='Hlavní stránka'!BH$1,1,0)</f>
        <v>0</v>
      </c>
      <c r="BP257" s="5">
        <f>IF('Tabulka klientů 2023'!$AP261='Hlavní stránka'!BH$1,1,0)</f>
        <v>0</v>
      </c>
      <c r="BQ257" s="5">
        <f>IF('Tabulka klientů 2023'!$AS261='Hlavní stránka'!BH$1,1,0)</f>
        <v>0</v>
      </c>
      <c r="BR257" s="5">
        <f>IF('Tabulka klientů 2023'!$AV261='Hlavní stránka'!BH$1,1,0)</f>
        <v>0</v>
      </c>
      <c r="BS257" s="5">
        <f t="shared" si="4"/>
        <v>0</v>
      </c>
      <c r="BT257" s="2">
        <f t="shared" si="16"/>
        <v>0</v>
      </c>
      <c r="BU257" s="5">
        <f>IF('Tabulka klientů 2023'!$R261='Hlavní stránka'!BU$1,1,0)</f>
        <v>0</v>
      </c>
      <c r="BV257" s="5">
        <f>IF('Tabulka klientů 2023'!$U261='Hlavní stránka'!BU$1,1,0)</f>
        <v>0</v>
      </c>
      <c r="BW257" s="5">
        <f>IF('Tabulka klientů 2023'!$X261='Hlavní stránka'!BU$1,1,0)</f>
        <v>0</v>
      </c>
      <c r="BX257" s="5">
        <f>IF('Tabulka klientů 2023'!$AA261='Hlavní stránka'!BU$1,1,0)</f>
        <v>0</v>
      </c>
      <c r="BY257" s="5">
        <f>IF('Tabulka klientů 2023'!$AD261='Hlavní stránka'!BU$1,1,0)</f>
        <v>0</v>
      </c>
      <c r="BZ257" s="5">
        <f>IF('Tabulka klientů 2023'!$AG261='Hlavní stránka'!BU$1,1,0)</f>
        <v>0</v>
      </c>
      <c r="CA257" s="5">
        <f>IF('Tabulka klientů 2023'!$AJ261='Hlavní stránka'!BU$1,1,0)</f>
        <v>0</v>
      </c>
      <c r="CB257" s="5">
        <f>IF('Tabulka klientů 2023'!$AM261='Hlavní stránka'!BU$1,1,0)</f>
        <v>0</v>
      </c>
      <c r="CC257" s="5">
        <f>IF('Tabulka klientů 2023'!$AP261='Hlavní stránka'!BU$1,1,0)</f>
        <v>0</v>
      </c>
      <c r="CD257" s="5">
        <f>IF('Tabulka klientů 2023'!$AS261='Hlavní stránka'!BU$1,1,0)</f>
        <v>0</v>
      </c>
      <c r="CE257" s="5">
        <f>IF('Tabulka klientů 2023'!$AV261='Hlavní stránka'!BU$1,1,0)</f>
        <v>0</v>
      </c>
      <c r="CF257" s="5">
        <f t="shared" si="5"/>
        <v>0</v>
      </c>
      <c r="CG257" s="2">
        <f t="shared" si="17"/>
        <v>0</v>
      </c>
      <c r="CH257" s="5">
        <f>IF('Tabulka klientů 2023'!$R261='Hlavní stránka'!CH$1,1,0)</f>
        <v>0</v>
      </c>
      <c r="CI257" s="5">
        <f>IF('Tabulka klientů 2023'!$U261='Hlavní stránka'!CH$1,1,0)</f>
        <v>0</v>
      </c>
      <c r="CJ257" s="5">
        <f>IF('Tabulka klientů 2023'!$X261='Hlavní stránka'!CH$1,1,0)</f>
        <v>0</v>
      </c>
      <c r="CK257" s="5">
        <f>IF('Tabulka klientů 2023'!$AA261='Hlavní stránka'!CH$1,1,0)</f>
        <v>0</v>
      </c>
      <c r="CL257" s="5">
        <f>IF('Tabulka klientů 2023'!$AD261='Hlavní stránka'!CH$1,1,0)</f>
        <v>0</v>
      </c>
      <c r="CM257" s="5">
        <f>IF('Tabulka klientů 2023'!$AG261='Hlavní stránka'!CH$1,1,0)</f>
        <v>0</v>
      </c>
      <c r="CN257" s="5">
        <f>IF('Tabulka klientů 2023'!$AJ261='Hlavní stránka'!CH$1,1,0)</f>
        <v>0</v>
      </c>
      <c r="CO257" s="5">
        <f>IF('Tabulka klientů 2023'!$AM261='Hlavní stránka'!CH$1,1,0)</f>
        <v>0</v>
      </c>
      <c r="CP257" s="5">
        <f>IF('Tabulka klientů 2023'!$AP261='Hlavní stránka'!CH$1,1,0)</f>
        <v>0</v>
      </c>
      <c r="CQ257" s="5">
        <f>IF('Tabulka klientů 2023'!$AS261='Hlavní stránka'!CH$1,1,0)</f>
        <v>0</v>
      </c>
      <c r="CR257" s="5">
        <f>IF('Tabulka klientů 2023'!$AV261='Hlavní stránka'!CH$1,1,0)</f>
        <v>0</v>
      </c>
      <c r="CS257" s="5">
        <f t="shared" si="6"/>
        <v>0</v>
      </c>
      <c r="CT257" s="2">
        <f t="shared" si="18"/>
        <v>0</v>
      </c>
      <c r="CU257" s="5">
        <f>IF('Tabulka klientů 2023'!$R261='Hlavní stránka'!CU$1,1,0)</f>
        <v>0</v>
      </c>
      <c r="CV257" s="5">
        <f>IF('Tabulka klientů 2023'!$U261='Hlavní stránka'!CU$1,1,0)</f>
        <v>0</v>
      </c>
      <c r="CW257" s="5">
        <f>IF('Tabulka klientů 2023'!$X261='Hlavní stránka'!CU$1,1,0)</f>
        <v>0</v>
      </c>
      <c r="CX257" s="5">
        <f>IF('Tabulka klientů 2023'!$AA261='Hlavní stránka'!CU$1,1,0)</f>
        <v>0</v>
      </c>
      <c r="CY257" s="5">
        <f>IF('Tabulka klientů 2023'!$AD261='Hlavní stránka'!CU$1,1,0)</f>
        <v>0</v>
      </c>
      <c r="CZ257" s="5">
        <f>IF('Tabulka klientů 2023'!$AG261='Hlavní stránka'!CU$1,1,0)</f>
        <v>0</v>
      </c>
      <c r="DA257" s="5">
        <f>IF('Tabulka klientů 2023'!$AJ261='Hlavní stránka'!CU$1,1,0)</f>
        <v>0</v>
      </c>
      <c r="DB257" s="5">
        <f>IF('Tabulka klientů 2023'!$AM261='Hlavní stránka'!CU$1,1,0)</f>
        <v>0</v>
      </c>
      <c r="DC257" s="5">
        <f>IF('Tabulka klientů 2023'!$AP261='Hlavní stránka'!CU$1,1,0)</f>
        <v>0</v>
      </c>
      <c r="DD257" s="5">
        <f>IF('Tabulka klientů 2023'!$AS261='Hlavní stránka'!CU$1,1,0)</f>
        <v>0</v>
      </c>
      <c r="DE257" s="5">
        <f>IF('Tabulka klientů 2023'!$AV261='Hlavní stránka'!CU$1,1,0)</f>
        <v>0</v>
      </c>
      <c r="DF257" s="5">
        <f t="shared" si="7"/>
        <v>0</v>
      </c>
      <c r="DG257" s="2">
        <f t="shared" si="19"/>
        <v>0</v>
      </c>
      <c r="DH257" s="5">
        <f>IF('Tabulka klientů 2023'!$R261='Hlavní stránka'!DH$1,1,0)</f>
        <v>0</v>
      </c>
      <c r="DI257" s="5">
        <f>IF('Tabulka klientů 2023'!$U261='Hlavní stránka'!DH$1,1,0)</f>
        <v>0</v>
      </c>
      <c r="DJ257" s="5">
        <f>IF('Tabulka klientů 2023'!$X261='Hlavní stránka'!DH$1,1,0)</f>
        <v>0</v>
      </c>
      <c r="DK257" s="5">
        <f>IF('Tabulka klientů 2023'!$AA261='Hlavní stránka'!DH$1,1,0)</f>
        <v>0</v>
      </c>
      <c r="DL257" s="5">
        <f>IF('Tabulka klientů 2023'!$AD261='Hlavní stránka'!DH$1,1,0)</f>
        <v>0</v>
      </c>
      <c r="DM257" s="5">
        <f>IF('Tabulka klientů 2023'!$AG261='Hlavní stránka'!DH$1,1,0)</f>
        <v>0</v>
      </c>
      <c r="DN257" s="5">
        <f>IF('Tabulka klientů 2023'!$AJ261='Hlavní stránka'!DH$1,1,0)</f>
        <v>0</v>
      </c>
      <c r="DO257" s="5">
        <f>IF('Tabulka klientů 2023'!$AM261='Hlavní stránka'!DH$1,1,0)</f>
        <v>0</v>
      </c>
      <c r="DP257" s="5">
        <f>IF('Tabulka klientů 2023'!$AP261='Hlavní stránka'!DH$1,1,0)</f>
        <v>0</v>
      </c>
      <c r="DQ257" s="5">
        <f>IF('Tabulka klientů 2023'!$AS261='Hlavní stránka'!DH$1,1,0)</f>
        <v>0</v>
      </c>
      <c r="DR257" s="5">
        <f>IF('Tabulka klientů 2023'!$AV261='Hlavní stránka'!DH$1,1,0)</f>
        <v>0</v>
      </c>
      <c r="DS257" s="5">
        <f t="shared" si="8"/>
        <v>0</v>
      </c>
      <c r="DT257" s="2">
        <f t="shared" si="20"/>
        <v>0</v>
      </c>
      <c r="DU257" s="5">
        <f>IF('Tabulka klientů 2023'!$R261='Hlavní stránka'!DU$1,1,0)</f>
        <v>0</v>
      </c>
      <c r="DV257" s="5">
        <f>IF('Tabulka klientů 2023'!$U261='Hlavní stránka'!DU$1,1,0)</f>
        <v>0</v>
      </c>
      <c r="DW257" s="5">
        <f>IF('Tabulka klientů 2023'!$X261='Hlavní stránka'!DU$1,1,0)</f>
        <v>0</v>
      </c>
      <c r="DX257" s="5">
        <f>IF('Tabulka klientů 2023'!$AA261='Hlavní stránka'!DU$1,1,0)</f>
        <v>0</v>
      </c>
      <c r="DY257" s="5">
        <f>IF('Tabulka klientů 2023'!$AD261='Hlavní stránka'!DU$1,1,0)</f>
        <v>0</v>
      </c>
      <c r="DZ257" s="5">
        <f>IF('Tabulka klientů 2023'!$AG261='Hlavní stránka'!DU$1,1,0)</f>
        <v>0</v>
      </c>
      <c r="EA257" s="5">
        <f>IF('Tabulka klientů 2023'!$AJ261='Hlavní stránka'!DU$1,1,0)</f>
        <v>0</v>
      </c>
      <c r="EB257" s="5">
        <f>IF('Tabulka klientů 2023'!$AM261='Hlavní stránka'!DU$1,1,0)</f>
        <v>0</v>
      </c>
      <c r="EC257" s="5">
        <f>IF('Tabulka klientů 2023'!$AP261='Hlavní stránka'!DU$1,1,0)</f>
        <v>0</v>
      </c>
      <c r="ED257" s="5">
        <f>IF('Tabulka klientů 2023'!$AS261='Hlavní stránka'!DU$1,1,0)</f>
        <v>0</v>
      </c>
      <c r="EE257" s="5">
        <f>IF('Tabulka klientů 2023'!$AV261='Hlavní stránka'!DU$1,1,0)</f>
        <v>0</v>
      </c>
      <c r="EF257" s="5">
        <f t="shared" si="9"/>
        <v>0</v>
      </c>
      <c r="EG257" s="2">
        <f t="shared" si="21"/>
        <v>0</v>
      </c>
      <c r="EH257" s="5">
        <f>IF('Tabulka klientů 2023'!$R261='Hlavní stránka'!EH$1,1,0)</f>
        <v>0</v>
      </c>
      <c r="EI257" s="5">
        <f>IF('Tabulka klientů 2023'!$U261='Hlavní stránka'!EH$1,1,0)</f>
        <v>0</v>
      </c>
      <c r="EJ257" s="5">
        <f>IF('Tabulka klientů 2023'!$X261='Hlavní stránka'!EH$1,1,0)</f>
        <v>0</v>
      </c>
      <c r="EK257" s="5">
        <f>IF('Tabulka klientů 2023'!$AA261='Hlavní stránka'!EH$1,1,0)</f>
        <v>0</v>
      </c>
      <c r="EL257" s="5">
        <f>IF('Tabulka klientů 2023'!$AD261='Hlavní stránka'!EH$1,1,0)</f>
        <v>0</v>
      </c>
      <c r="EM257" s="5">
        <f>IF('Tabulka klientů 2023'!$AG261='Hlavní stránka'!EH$1,1,0)</f>
        <v>0</v>
      </c>
      <c r="EN257" s="5">
        <f>IF('Tabulka klientů 2023'!$AJ261='Hlavní stránka'!EH$1,1,0)</f>
        <v>0</v>
      </c>
      <c r="EO257" s="5">
        <f>IF('Tabulka klientů 2023'!$AM261='Hlavní stránka'!EH$1,1,0)</f>
        <v>0</v>
      </c>
      <c r="EP257" s="5">
        <f>IF('Tabulka klientů 2023'!$AP261='Hlavní stránka'!EH$1,1,0)</f>
        <v>0</v>
      </c>
      <c r="EQ257" s="5">
        <f>IF('Tabulka klientů 2023'!$AS261='Hlavní stránka'!EH$1,1,0)</f>
        <v>0</v>
      </c>
      <c r="ER257" s="5">
        <f>IF('Tabulka klientů 2023'!$AV261='Hlavní stránka'!EH$1,1,0)</f>
        <v>0</v>
      </c>
      <c r="ES257" s="5">
        <f t="shared" si="10"/>
        <v>0</v>
      </c>
      <c r="ET257" s="2">
        <f t="shared" si="22"/>
        <v>0</v>
      </c>
      <c r="EU257" s="5">
        <f>IF('Tabulka klientů 2023'!$R261='Hlavní stránka'!EU$1,1,0)</f>
        <v>0</v>
      </c>
      <c r="EV257" s="5">
        <f>IF('Tabulka klientů 2023'!$U261='Hlavní stránka'!EU$1,1,0)</f>
        <v>0</v>
      </c>
      <c r="EW257" s="5">
        <f>IF('Tabulka klientů 2023'!$X261='Hlavní stránka'!EU$1,1,0)</f>
        <v>0</v>
      </c>
      <c r="EX257" s="5">
        <f>IF('Tabulka klientů 2023'!$AA261='Hlavní stránka'!EU$1,1,0)</f>
        <v>0</v>
      </c>
      <c r="EY257" s="5">
        <f>IF('Tabulka klientů 2023'!$AD261='Hlavní stránka'!EU$1,1,0)</f>
        <v>0</v>
      </c>
      <c r="EZ257" s="5">
        <f>IF('Tabulka klientů 2023'!$AG261='Hlavní stránka'!EU$1,1,0)</f>
        <v>0</v>
      </c>
      <c r="FA257" s="5">
        <f>IF('Tabulka klientů 2023'!$AJ261='Hlavní stránka'!EU$1,1,0)</f>
        <v>0</v>
      </c>
      <c r="FB257" s="5">
        <f>IF('Tabulka klientů 2023'!$AM261='Hlavní stránka'!EU$1,1,0)</f>
        <v>0</v>
      </c>
      <c r="FC257" s="5">
        <f>IF('Tabulka klientů 2023'!$AP261='Hlavní stránka'!EU$1,1,0)</f>
        <v>0</v>
      </c>
      <c r="FD257" s="5">
        <f>IF('Tabulka klientů 2023'!$AS261='Hlavní stránka'!EU$1,1,0)</f>
        <v>0</v>
      </c>
      <c r="FE257" s="5">
        <f>IF('Tabulka klientů 2023'!$AV261='Hlavní stránka'!EU$1,1,0)</f>
        <v>0</v>
      </c>
      <c r="FF257" s="5">
        <f t="shared" si="11"/>
        <v>0</v>
      </c>
      <c r="FG257" s="2">
        <f t="shared" si="23"/>
        <v>0</v>
      </c>
    </row>
    <row r="258" spans="1:163" ht="1.5" hidden="1" customHeight="1" x14ac:dyDescent="0.25">
      <c r="A258" s="4"/>
      <c r="B258" s="4"/>
      <c r="C258" s="4"/>
      <c r="D258" s="4"/>
      <c r="E258" s="4"/>
      <c r="F258" s="4"/>
      <c r="G258" s="4"/>
      <c r="H258" s="5">
        <f>IF('Tabulka klientů 2023'!$R262='Hlavní stránka'!$H$1,1,0)</f>
        <v>0</v>
      </c>
      <c r="I258" s="5">
        <f>IF('Tabulka klientů 2023'!$U262='Hlavní stránka'!$H$1,1,0)</f>
        <v>0</v>
      </c>
      <c r="J258" s="5">
        <f>IF('Tabulka klientů 2023'!$X262='Hlavní stránka'!$H$1,1,0)</f>
        <v>0</v>
      </c>
      <c r="K258" s="5">
        <f>IF('Tabulka klientů 2023'!$AA262='Hlavní stránka'!$H$1,1,0)</f>
        <v>0</v>
      </c>
      <c r="L258" s="5">
        <f>IF('Tabulka klientů 2023'!$AD262='Hlavní stránka'!$H$1,1,0)</f>
        <v>0</v>
      </c>
      <c r="M258" s="5">
        <f>IF('Tabulka klientů 2023'!$AG262='Hlavní stránka'!$H$1,1,0)</f>
        <v>0</v>
      </c>
      <c r="N258" s="5">
        <f>IF('Tabulka klientů 2023'!$AJ262='Hlavní stránka'!$H$1,1,0)</f>
        <v>0</v>
      </c>
      <c r="O258" s="5">
        <f>IF('Tabulka klientů 2023'!$AM262='Hlavní stránka'!$H$1,1,0)</f>
        <v>0</v>
      </c>
      <c r="P258" s="5">
        <f>IF('Tabulka klientů 2023'!$AP262='Hlavní stránka'!$H$1,1,0)</f>
        <v>0</v>
      </c>
      <c r="Q258" s="5">
        <f>IF('Tabulka klientů 2023'!$AS262='Hlavní stránka'!$H$1,1,0)</f>
        <v>0</v>
      </c>
      <c r="R258" s="5">
        <f>IF('Tabulka klientů 2023'!$AV262='Hlavní stránka'!$H$1,1,0)</f>
        <v>0</v>
      </c>
      <c r="S258" s="5">
        <f t="shared" si="0"/>
        <v>0</v>
      </c>
      <c r="T258" s="2">
        <f t="shared" si="12"/>
        <v>0</v>
      </c>
      <c r="U258" s="5">
        <f>IF('Tabulka klientů 2023'!$R262='Hlavní stránka'!U$1,1,0)</f>
        <v>0</v>
      </c>
      <c r="V258" s="5">
        <f>IF('Tabulka klientů 2023'!$U262='Hlavní stránka'!U$1,1,0)</f>
        <v>0</v>
      </c>
      <c r="W258" s="5">
        <f>IF('Tabulka klientů 2023'!$X262='Hlavní stránka'!U$1,1,0)</f>
        <v>0</v>
      </c>
      <c r="X258" s="5">
        <f>IF('Tabulka klientů 2023'!$AA262='Hlavní stránka'!U$1,1,0)</f>
        <v>0</v>
      </c>
      <c r="Y258" s="5">
        <f>IF('Tabulka klientů 2023'!$AD262='Hlavní stránka'!U$1,1,0)</f>
        <v>0</v>
      </c>
      <c r="Z258" s="5">
        <f>IF('Tabulka klientů 2023'!$AG262='Hlavní stránka'!U$1,1,0)</f>
        <v>0</v>
      </c>
      <c r="AA258" s="5">
        <f>IF('Tabulka klientů 2023'!$AJ262='Hlavní stránka'!U$1,1,0)</f>
        <v>0</v>
      </c>
      <c r="AB258" s="5">
        <f>IF('Tabulka klientů 2023'!$AM262='Hlavní stránka'!U$1,1,0)</f>
        <v>0</v>
      </c>
      <c r="AC258" s="5">
        <f>IF('Tabulka klientů 2023'!$AP262='Hlavní stránka'!U$1,1,0)</f>
        <v>0</v>
      </c>
      <c r="AD258" s="5">
        <f>IF('Tabulka klientů 2023'!$AS262='Hlavní stránka'!U$1,1,0)</f>
        <v>0</v>
      </c>
      <c r="AE258" s="5">
        <f>IF('Tabulka klientů 2023'!$AV262='Hlavní stránka'!U$1,1,0)</f>
        <v>0</v>
      </c>
      <c r="AF258" s="5">
        <f t="shared" si="1"/>
        <v>0</v>
      </c>
      <c r="AG258" s="2">
        <f t="shared" si="13"/>
        <v>0</v>
      </c>
      <c r="AH258" s="5">
        <f>IF('Tabulka klientů 2023'!$R262='Hlavní stránka'!AH$1,1,0)</f>
        <v>0</v>
      </c>
      <c r="AI258" s="5">
        <f>IF('Tabulka klientů 2023'!$U262='Hlavní stránka'!AH$1,1,0)</f>
        <v>0</v>
      </c>
      <c r="AJ258" s="5">
        <f>IF('Tabulka klientů 2023'!$X262='Hlavní stránka'!AH$1,1,0)</f>
        <v>0</v>
      </c>
      <c r="AK258" s="5">
        <f>IF('Tabulka klientů 2023'!$AA262='Hlavní stránka'!AH$1,1,0)</f>
        <v>0</v>
      </c>
      <c r="AL258" s="5">
        <f>IF('Tabulka klientů 2023'!$AD262='Hlavní stránka'!AH$1,1,0)</f>
        <v>0</v>
      </c>
      <c r="AM258" s="5">
        <f>IF('Tabulka klientů 2023'!$AG262='Hlavní stránka'!AH$1,1,0)</f>
        <v>0</v>
      </c>
      <c r="AN258" s="5">
        <f>IF('Tabulka klientů 2023'!$AJ262='Hlavní stránka'!AH$1,1,0)</f>
        <v>0</v>
      </c>
      <c r="AO258" s="5">
        <f>IF('Tabulka klientů 2023'!$AM262='Hlavní stránka'!AH$1,1,0)</f>
        <v>0</v>
      </c>
      <c r="AP258" s="5">
        <f>IF('Tabulka klientů 2023'!$AP262='Hlavní stránka'!AH$1,1,0)</f>
        <v>0</v>
      </c>
      <c r="AQ258" s="5">
        <f>IF('Tabulka klientů 2023'!$AS262='Hlavní stránka'!AH$1,1,0)</f>
        <v>0</v>
      </c>
      <c r="AR258" s="5">
        <f>IF('Tabulka klientů 2023'!$AV262='Hlavní stránka'!AH$1,1,0)</f>
        <v>0</v>
      </c>
      <c r="AS258" s="5">
        <f t="shared" si="2"/>
        <v>0</v>
      </c>
      <c r="AT258" s="2">
        <f t="shared" si="14"/>
        <v>0</v>
      </c>
      <c r="AU258" s="5">
        <f>IF('Tabulka klientů 2023'!$R262='Hlavní stránka'!AU$1,1,0)</f>
        <v>0</v>
      </c>
      <c r="AV258" s="5">
        <f>IF('Tabulka klientů 2023'!$U262='Hlavní stránka'!AU$1,1,0)</f>
        <v>0</v>
      </c>
      <c r="AW258" s="5">
        <f>IF('Tabulka klientů 2023'!$X262='Hlavní stránka'!AU$1,1,0)</f>
        <v>0</v>
      </c>
      <c r="AX258" s="5">
        <f>IF('Tabulka klientů 2023'!$AA262='Hlavní stránka'!AU$1,1,0)</f>
        <v>0</v>
      </c>
      <c r="AY258" s="5">
        <f>IF('Tabulka klientů 2023'!$AD262='Hlavní stránka'!AU$1,1,0)</f>
        <v>0</v>
      </c>
      <c r="AZ258" s="5">
        <f>IF('Tabulka klientů 2023'!$AG262='Hlavní stránka'!AU$1,1,0)</f>
        <v>0</v>
      </c>
      <c r="BA258" s="5">
        <f>IF('Tabulka klientů 2023'!$AJ262='Hlavní stránka'!AU$1,1,0)</f>
        <v>0</v>
      </c>
      <c r="BB258" s="5">
        <f>IF('Tabulka klientů 2023'!$AM262='Hlavní stránka'!AU$1,1,0)</f>
        <v>0</v>
      </c>
      <c r="BC258" s="5">
        <f>IF('Tabulka klientů 2023'!$AP262='Hlavní stránka'!AU$1,1,0)</f>
        <v>0</v>
      </c>
      <c r="BD258" s="5">
        <f>IF('Tabulka klientů 2023'!$AS262='Hlavní stránka'!AU$1,1,0)</f>
        <v>0</v>
      </c>
      <c r="BE258" s="5">
        <f>IF('Tabulka klientů 2023'!$AV262='Hlavní stránka'!AU$1,1,0)</f>
        <v>0</v>
      </c>
      <c r="BF258" s="5">
        <f t="shared" si="3"/>
        <v>0</v>
      </c>
      <c r="BG258" s="2">
        <f t="shared" si="15"/>
        <v>0</v>
      </c>
      <c r="BH258" s="5">
        <f>IF('Tabulka klientů 2023'!$R262='Hlavní stránka'!BH$1,1,0)</f>
        <v>0</v>
      </c>
      <c r="BI258" s="5">
        <f>IF('Tabulka klientů 2023'!$U262='Hlavní stránka'!BH$1,1,0)</f>
        <v>0</v>
      </c>
      <c r="BJ258" s="5">
        <f>IF('Tabulka klientů 2023'!$X262='Hlavní stránka'!BH$1,1,0)</f>
        <v>0</v>
      </c>
      <c r="BK258" s="5">
        <f>IF('Tabulka klientů 2023'!$AA262='Hlavní stránka'!BH$1,1,0)</f>
        <v>0</v>
      </c>
      <c r="BL258" s="5">
        <f>IF('Tabulka klientů 2023'!$AD262='Hlavní stránka'!BH$1,1,0)</f>
        <v>0</v>
      </c>
      <c r="BM258" s="5">
        <f>IF('Tabulka klientů 2023'!$AG262='Hlavní stránka'!BH$1,1,0)</f>
        <v>0</v>
      </c>
      <c r="BN258" s="5">
        <f>IF('Tabulka klientů 2023'!$AJ262='Hlavní stránka'!BH$1,1,0)</f>
        <v>0</v>
      </c>
      <c r="BO258" s="5">
        <f>IF('Tabulka klientů 2023'!$AM262='Hlavní stránka'!BH$1,1,0)</f>
        <v>0</v>
      </c>
      <c r="BP258" s="5">
        <f>IF('Tabulka klientů 2023'!$AP262='Hlavní stránka'!BH$1,1,0)</f>
        <v>0</v>
      </c>
      <c r="BQ258" s="5">
        <f>IF('Tabulka klientů 2023'!$AS262='Hlavní stránka'!BH$1,1,0)</f>
        <v>0</v>
      </c>
      <c r="BR258" s="5">
        <f>IF('Tabulka klientů 2023'!$AV262='Hlavní stránka'!BH$1,1,0)</f>
        <v>0</v>
      </c>
      <c r="BS258" s="5">
        <f t="shared" si="4"/>
        <v>0</v>
      </c>
      <c r="BT258" s="2">
        <f t="shared" si="16"/>
        <v>0</v>
      </c>
      <c r="BU258" s="5">
        <f>IF('Tabulka klientů 2023'!$R262='Hlavní stránka'!BU$1,1,0)</f>
        <v>0</v>
      </c>
      <c r="BV258" s="5">
        <f>IF('Tabulka klientů 2023'!$U262='Hlavní stránka'!BU$1,1,0)</f>
        <v>0</v>
      </c>
      <c r="BW258" s="5">
        <f>IF('Tabulka klientů 2023'!$X262='Hlavní stránka'!BU$1,1,0)</f>
        <v>0</v>
      </c>
      <c r="BX258" s="5">
        <f>IF('Tabulka klientů 2023'!$AA262='Hlavní stránka'!BU$1,1,0)</f>
        <v>0</v>
      </c>
      <c r="BY258" s="5">
        <f>IF('Tabulka klientů 2023'!$AD262='Hlavní stránka'!BU$1,1,0)</f>
        <v>0</v>
      </c>
      <c r="BZ258" s="5">
        <f>IF('Tabulka klientů 2023'!$AG262='Hlavní stránka'!BU$1,1,0)</f>
        <v>0</v>
      </c>
      <c r="CA258" s="5">
        <f>IF('Tabulka klientů 2023'!$AJ262='Hlavní stránka'!BU$1,1,0)</f>
        <v>0</v>
      </c>
      <c r="CB258" s="5">
        <f>IF('Tabulka klientů 2023'!$AM262='Hlavní stránka'!BU$1,1,0)</f>
        <v>0</v>
      </c>
      <c r="CC258" s="5">
        <f>IF('Tabulka klientů 2023'!$AP262='Hlavní stránka'!BU$1,1,0)</f>
        <v>0</v>
      </c>
      <c r="CD258" s="5">
        <f>IF('Tabulka klientů 2023'!$AS262='Hlavní stránka'!BU$1,1,0)</f>
        <v>0</v>
      </c>
      <c r="CE258" s="5">
        <f>IF('Tabulka klientů 2023'!$AV262='Hlavní stránka'!BU$1,1,0)</f>
        <v>0</v>
      </c>
      <c r="CF258" s="5">
        <f t="shared" si="5"/>
        <v>0</v>
      </c>
      <c r="CG258" s="2">
        <f t="shared" si="17"/>
        <v>0</v>
      </c>
      <c r="CH258" s="5">
        <f>IF('Tabulka klientů 2023'!$R262='Hlavní stránka'!CH$1,1,0)</f>
        <v>0</v>
      </c>
      <c r="CI258" s="5">
        <f>IF('Tabulka klientů 2023'!$U262='Hlavní stránka'!CH$1,1,0)</f>
        <v>0</v>
      </c>
      <c r="CJ258" s="5">
        <f>IF('Tabulka klientů 2023'!$X262='Hlavní stránka'!CH$1,1,0)</f>
        <v>0</v>
      </c>
      <c r="CK258" s="5">
        <f>IF('Tabulka klientů 2023'!$AA262='Hlavní stránka'!CH$1,1,0)</f>
        <v>0</v>
      </c>
      <c r="CL258" s="5">
        <f>IF('Tabulka klientů 2023'!$AD262='Hlavní stránka'!CH$1,1,0)</f>
        <v>0</v>
      </c>
      <c r="CM258" s="5">
        <f>IF('Tabulka klientů 2023'!$AG262='Hlavní stránka'!CH$1,1,0)</f>
        <v>0</v>
      </c>
      <c r="CN258" s="5">
        <f>IF('Tabulka klientů 2023'!$AJ262='Hlavní stránka'!CH$1,1,0)</f>
        <v>0</v>
      </c>
      <c r="CO258" s="5">
        <f>IF('Tabulka klientů 2023'!$AM262='Hlavní stránka'!CH$1,1,0)</f>
        <v>0</v>
      </c>
      <c r="CP258" s="5">
        <f>IF('Tabulka klientů 2023'!$AP262='Hlavní stránka'!CH$1,1,0)</f>
        <v>0</v>
      </c>
      <c r="CQ258" s="5">
        <f>IF('Tabulka klientů 2023'!$AS262='Hlavní stránka'!CH$1,1,0)</f>
        <v>0</v>
      </c>
      <c r="CR258" s="5">
        <f>IF('Tabulka klientů 2023'!$AV262='Hlavní stránka'!CH$1,1,0)</f>
        <v>0</v>
      </c>
      <c r="CS258" s="5">
        <f t="shared" si="6"/>
        <v>0</v>
      </c>
      <c r="CT258" s="2">
        <f t="shared" si="18"/>
        <v>0</v>
      </c>
      <c r="CU258" s="5">
        <f>IF('Tabulka klientů 2023'!$R262='Hlavní stránka'!CU$1,1,0)</f>
        <v>0</v>
      </c>
      <c r="CV258" s="5">
        <f>IF('Tabulka klientů 2023'!$U262='Hlavní stránka'!CU$1,1,0)</f>
        <v>0</v>
      </c>
      <c r="CW258" s="5">
        <f>IF('Tabulka klientů 2023'!$X262='Hlavní stránka'!CU$1,1,0)</f>
        <v>0</v>
      </c>
      <c r="CX258" s="5">
        <f>IF('Tabulka klientů 2023'!$AA262='Hlavní stránka'!CU$1,1,0)</f>
        <v>0</v>
      </c>
      <c r="CY258" s="5">
        <f>IF('Tabulka klientů 2023'!$AD262='Hlavní stránka'!CU$1,1,0)</f>
        <v>0</v>
      </c>
      <c r="CZ258" s="5">
        <f>IF('Tabulka klientů 2023'!$AG262='Hlavní stránka'!CU$1,1,0)</f>
        <v>0</v>
      </c>
      <c r="DA258" s="5">
        <f>IF('Tabulka klientů 2023'!$AJ262='Hlavní stránka'!CU$1,1,0)</f>
        <v>0</v>
      </c>
      <c r="DB258" s="5">
        <f>IF('Tabulka klientů 2023'!$AM262='Hlavní stránka'!CU$1,1,0)</f>
        <v>0</v>
      </c>
      <c r="DC258" s="5">
        <f>IF('Tabulka klientů 2023'!$AP262='Hlavní stránka'!CU$1,1,0)</f>
        <v>0</v>
      </c>
      <c r="DD258" s="5">
        <f>IF('Tabulka klientů 2023'!$AS262='Hlavní stránka'!CU$1,1,0)</f>
        <v>0</v>
      </c>
      <c r="DE258" s="5">
        <f>IF('Tabulka klientů 2023'!$AV262='Hlavní stránka'!CU$1,1,0)</f>
        <v>0</v>
      </c>
      <c r="DF258" s="5">
        <f t="shared" si="7"/>
        <v>0</v>
      </c>
      <c r="DG258" s="2">
        <f t="shared" si="19"/>
        <v>0</v>
      </c>
      <c r="DH258" s="5">
        <f>IF('Tabulka klientů 2023'!$R262='Hlavní stránka'!DH$1,1,0)</f>
        <v>0</v>
      </c>
      <c r="DI258" s="5">
        <f>IF('Tabulka klientů 2023'!$U262='Hlavní stránka'!DH$1,1,0)</f>
        <v>0</v>
      </c>
      <c r="DJ258" s="5">
        <f>IF('Tabulka klientů 2023'!$X262='Hlavní stránka'!DH$1,1,0)</f>
        <v>0</v>
      </c>
      <c r="DK258" s="5">
        <f>IF('Tabulka klientů 2023'!$AA262='Hlavní stránka'!DH$1,1,0)</f>
        <v>0</v>
      </c>
      <c r="DL258" s="5">
        <f>IF('Tabulka klientů 2023'!$AD262='Hlavní stránka'!DH$1,1,0)</f>
        <v>0</v>
      </c>
      <c r="DM258" s="5">
        <f>IF('Tabulka klientů 2023'!$AG262='Hlavní stránka'!DH$1,1,0)</f>
        <v>0</v>
      </c>
      <c r="DN258" s="5">
        <f>IF('Tabulka klientů 2023'!$AJ262='Hlavní stránka'!DH$1,1,0)</f>
        <v>0</v>
      </c>
      <c r="DO258" s="5">
        <f>IF('Tabulka klientů 2023'!$AM262='Hlavní stránka'!DH$1,1,0)</f>
        <v>0</v>
      </c>
      <c r="DP258" s="5">
        <f>IF('Tabulka klientů 2023'!$AP262='Hlavní stránka'!DH$1,1,0)</f>
        <v>0</v>
      </c>
      <c r="DQ258" s="5">
        <f>IF('Tabulka klientů 2023'!$AS262='Hlavní stránka'!DH$1,1,0)</f>
        <v>0</v>
      </c>
      <c r="DR258" s="5">
        <f>IF('Tabulka klientů 2023'!$AV262='Hlavní stránka'!DH$1,1,0)</f>
        <v>0</v>
      </c>
      <c r="DS258" s="5">
        <f t="shared" si="8"/>
        <v>0</v>
      </c>
      <c r="DT258" s="2">
        <f t="shared" si="20"/>
        <v>0</v>
      </c>
      <c r="DU258" s="5">
        <f>IF('Tabulka klientů 2023'!$R262='Hlavní stránka'!DU$1,1,0)</f>
        <v>0</v>
      </c>
      <c r="DV258" s="5">
        <f>IF('Tabulka klientů 2023'!$U262='Hlavní stránka'!DU$1,1,0)</f>
        <v>0</v>
      </c>
      <c r="DW258" s="5">
        <f>IF('Tabulka klientů 2023'!$X262='Hlavní stránka'!DU$1,1,0)</f>
        <v>0</v>
      </c>
      <c r="DX258" s="5">
        <f>IF('Tabulka klientů 2023'!$AA262='Hlavní stránka'!DU$1,1,0)</f>
        <v>0</v>
      </c>
      <c r="DY258" s="5">
        <f>IF('Tabulka klientů 2023'!$AD262='Hlavní stránka'!DU$1,1,0)</f>
        <v>0</v>
      </c>
      <c r="DZ258" s="5">
        <f>IF('Tabulka klientů 2023'!$AG262='Hlavní stránka'!DU$1,1,0)</f>
        <v>0</v>
      </c>
      <c r="EA258" s="5">
        <f>IF('Tabulka klientů 2023'!$AJ262='Hlavní stránka'!DU$1,1,0)</f>
        <v>0</v>
      </c>
      <c r="EB258" s="5">
        <f>IF('Tabulka klientů 2023'!$AM262='Hlavní stránka'!DU$1,1,0)</f>
        <v>0</v>
      </c>
      <c r="EC258" s="5">
        <f>IF('Tabulka klientů 2023'!$AP262='Hlavní stránka'!DU$1,1,0)</f>
        <v>0</v>
      </c>
      <c r="ED258" s="5">
        <f>IF('Tabulka klientů 2023'!$AS262='Hlavní stránka'!DU$1,1,0)</f>
        <v>0</v>
      </c>
      <c r="EE258" s="5">
        <f>IF('Tabulka klientů 2023'!$AV262='Hlavní stránka'!DU$1,1,0)</f>
        <v>0</v>
      </c>
      <c r="EF258" s="5">
        <f t="shared" si="9"/>
        <v>0</v>
      </c>
      <c r="EG258" s="2">
        <f t="shared" si="21"/>
        <v>0</v>
      </c>
      <c r="EH258" s="5">
        <f>IF('Tabulka klientů 2023'!$R262='Hlavní stránka'!EH$1,1,0)</f>
        <v>0</v>
      </c>
      <c r="EI258" s="5">
        <f>IF('Tabulka klientů 2023'!$U262='Hlavní stránka'!EH$1,1,0)</f>
        <v>0</v>
      </c>
      <c r="EJ258" s="5">
        <f>IF('Tabulka klientů 2023'!$X262='Hlavní stránka'!EH$1,1,0)</f>
        <v>0</v>
      </c>
      <c r="EK258" s="5">
        <f>IF('Tabulka klientů 2023'!$AA262='Hlavní stránka'!EH$1,1,0)</f>
        <v>0</v>
      </c>
      <c r="EL258" s="5">
        <f>IF('Tabulka klientů 2023'!$AD262='Hlavní stránka'!EH$1,1,0)</f>
        <v>0</v>
      </c>
      <c r="EM258" s="5">
        <f>IF('Tabulka klientů 2023'!$AG262='Hlavní stránka'!EH$1,1,0)</f>
        <v>0</v>
      </c>
      <c r="EN258" s="5">
        <f>IF('Tabulka klientů 2023'!$AJ262='Hlavní stránka'!EH$1,1,0)</f>
        <v>0</v>
      </c>
      <c r="EO258" s="5">
        <f>IF('Tabulka klientů 2023'!$AM262='Hlavní stránka'!EH$1,1,0)</f>
        <v>0</v>
      </c>
      <c r="EP258" s="5">
        <f>IF('Tabulka klientů 2023'!$AP262='Hlavní stránka'!EH$1,1,0)</f>
        <v>0</v>
      </c>
      <c r="EQ258" s="5">
        <f>IF('Tabulka klientů 2023'!$AS262='Hlavní stránka'!EH$1,1,0)</f>
        <v>0</v>
      </c>
      <c r="ER258" s="5">
        <f>IF('Tabulka klientů 2023'!$AV262='Hlavní stránka'!EH$1,1,0)</f>
        <v>0</v>
      </c>
      <c r="ES258" s="5">
        <f t="shared" si="10"/>
        <v>0</v>
      </c>
      <c r="ET258" s="2">
        <f t="shared" si="22"/>
        <v>0</v>
      </c>
      <c r="EU258" s="5">
        <f>IF('Tabulka klientů 2023'!$R262='Hlavní stránka'!EU$1,1,0)</f>
        <v>0</v>
      </c>
      <c r="EV258" s="5">
        <f>IF('Tabulka klientů 2023'!$U262='Hlavní stránka'!EU$1,1,0)</f>
        <v>0</v>
      </c>
      <c r="EW258" s="5">
        <f>IF('Tabulka klientů 2023'!$X262='Hlavní stránka'!EU$1,1,0)</f>
        <v>0</v>
      </c>
      <c r="EX258" s="5">
        <f>IF('Tabulka klientů 2023'!$AA262='Hlavní stránka'!EU$1,1,0)</f>
        <v>0</v>
      </c>
      <c r="EY258" s="5">
        <f>IF('Tabulka klientů 2023'!$AD262='Hlavní stránka'!EU$1,1,0)</f>
        <v>0</v>
      </c>
      <c r="EZ258" s="5">
        <f>IF('Tabulka klientů 2023'!$AG262='Hlavní stránka'!EU$1,1,0)</f>
        <v>0</v>
      </c>
      <c r="FA258" s="5">
        <f>IF('Tabulka klientů 2023'!$AJ262='Hlavní stránka'!EU$1,1,0)</f>
        <v>0</v>
      </c>
      <c r="FB258" s="5">
        <f>IF('Tabulka klientů 2023'!$AM262='Hlavní stránka'!EU$1,1,0)</f>
        <v>0</v>
      </c>
      <c r="FC258" s="5">
        <f>IF('Tabulka klientů 2023'!$AP262='Hlavní stránka'!EU$1,1,0)</f>
        <v>0</v>
      </c>
      <c r="FD258" s="5">
        <f>IF('Tabulka klientů 2023'!$AS262='Hlavní stránka'!EU$1,1,0)</f>
        <v>0</v>
      </c>
      <c r="FE258" s="5">
        <f>IF('Tabulka klientů 2023'!$AV262='Hlavní stránka'!EU$1,1,0)</f>
        <v>0</v>
      </c>
      <c r="FF258" s="5">
        <f t="shared" si="11"/>
        <v>0</v>
      </c>
      <c r="FG258" s="2">
        <f t="shared" si="23"/>
        <v>0</v>
      </c>
    </row>
    <row r="259" spans="1:163" ht="1.5" hidden="1" customHeight="1" x14ac:dyDescent="0.25">
      <c r="A259" s="4"/>
      <c r="B259" s="4"/>
      <c r="C259" s="4"/>
      <c r="D259" s="4"/>
      <c r="E259" s="4"/>
      <c r="F259" s="4"/>
      <c r="G259" s="4"/>
      <c r="H259" s="5">
        <f>IF('Tabulka klientů 2023'!$R263='Hlavní stránka'!$H$1,1,0)</f>
        <v>0</v>
      </c>
      <c r="I259" s="5">
        <f>IF('Tabulka klientů 2023'!$U263='Hlavní stránka'!$H$1,1,0)</f>
        <v>0</v>
      </c>
      <c r="J259" s="5">
        <f>IF('Tabulka klientů 2023'!$X263='Hlavní stránka'!$H$1,1,0)</f>
        <v>0</v>
      </c>
      <c r="K259" s="5">
        <f>IF('Tabulka klientů 2023'!$AA263='Hlavní stránka'!$H$1,1,0)</f>
        <v>0</v>
      </c>
      <c r="L259" s="5">
        <f>IF('Tabulka klientů 2023'!$AD263='Hlavní stránka'!$H$1,1,0)</f>
        <v>0</v>
      </c>
      <c r="M259" s="5">
        <f>IF('Tabulka klientů 2023'!$AG263='Hlavní stránka'!$H$1,1,0)</f>
        <v>0</v>
      </c>
      <c r="N259" s="5">
        <f>IF('Tabulka klientů 2023'!$AJ263='Hlavní stránka'!$H$1,1,0)</f>
        <v>0</v>
      </c>
      <c r="O259" s="5">
        <f>IF('Tabulka klientů 2023'!$AM263='Hlavní stránka'!$H$1,1,0)</f>
        <v>0</v>
      </c>
      <c r="P259" s="5">
        <f>IF('Tabulka klientů 2023'!$AP263='Hlavní stránka'!$H$1,1,0)</f>
        <v>0</v>
      </c>
      <c r="Q259" s="5">
        <f>IF('Tabulka klientů 2023'!$AS263='Hlavní stránka'!$H$1,1,0)</f>
        <v>0</v>
      </c>
      <c r="R259" s="5">
        <f>IF('Tabulka klientů 2023'!$AV263='Hlavní stránka'!$H$1,1,0)</f>
        <v>0</v>
      </c>
      <c r="S259" s="5">
        <f t="shared" ref="S259:S294" si="24">MAX(H259:R259)</f>
        <v>0</v>
      </c>
      <c r="T259" s="2">
        <f t="shared" si="12"/>
        <v>0</v>
      </c>
      <c r="U259" s="5">
        <f>IF('Tabulka klientů 2023'!$R263='Hlavní stránka'!U$1,1,0)</f>
        <v>0</v>
      </c>
      <c r="V259" s="5">
        <f>IF('Tabulka klientů 2023'!$U263='Hlavní stránka'!U$1,1,0)</f>
        <v>0</v>
      </c>
      <c r="W259" s="5">
        <f>IF('Tabulka klientů 2023'!$X263='Hlavní stránka'!U$1,1,0)</f>
        <v>0</v>
      </c>
      <c r="X259" s="5">
        <f>IF('Tabulka klientů 2023'!$AA263='Hlavní stránka'!U$1,1,0)</f>
        <v>0</v>
      </c>
      <c r="Y259" s="5">
        <f>IF('Tabulka klientů 2023'!$AD263='Hlavní stránka'!U$1,1,0)</f>
        <v>0</v>
      </c>
      <c r="Z259" s="5">
        <f>IF('Tabulka klientů 2023'!$AG263='Hlavní stránka'!U$1,1,0)</f>
        <v>0</v>
      </c>
      <c r="AA259" s="5">
        <f>IF('Tabulka klientů 2023'!$AJ263='Hlavní stránka'!U$1,1,0)</f>
        <v>0</v>
      </c>
      <c r="AB259" s="5">
        <f>IF('Tabulka klientů 2023'!$AM263='Hlavní stránka'!U$1,1,0)</f>
        <v>0</v>
      </c>
      <c r="AC259" s="5">
        <f>IF('Tabulka klientů 2023'!$AP263='Hlavní stránka'!U$1,1,0)</f>
        <v>0</v>
      </c>
      <c r="AD259" s="5">
        <f>IF('Tabulka klientů 2023'!$AS263='Hlavní stránka'!U$1,1,0)</f>
        <v>0</v>
      </c>
      <c r="AE259" s="5">
        <f>IF('Tabulka klientů 2023'!$AV263='Hlavní stránka'!U$1,1,0)</f>
        <v>0</v>
      </c>
      <c r="AF259" s="5">
        <f t="shared" ref="AF259:AF294" si="25">MAX(U259:AE259)</f>
        <v>0</v>
      </c>
      <c r="AG259" s="2">
        <f t="shared" si="13"/>
        <v>0</v>
      </c>
      <c r="AH259" s="5">
        <f>IF('Tabulka klientů 2023'!$R263='Hlavní stránka'!AH$1,1,0)</f>
        <v>0</v>
      </c>
      <c r="AI259" s="5">
        <f>IF('Tabulka klientů 2023'!$U263='Hlavní stránka'!AH$1,1,0)</f>
        <v>0</v>
      </c>
      <c r="AJ259" s="5">
        <f>IF('Tabulka klientů 2023'!$X263='Hlavní stránka'!AH$1,1,0)</f>
        <v>0</v>
      </c>
      <c r="AK259" s="5">
        <f>IF('Tabulka klientů 2023'!$AA263='Hlavní stránka'!AH$1,1,0)</f>
        <v>0</v>
      </c>
      <c r="AL259" s="5">
        <f>IF('Tabulka klientů 2023'!$AD263='Hlavní stránka'!AH$1,1,0)</f>
        <v>0</v>
      </c>
      <c r="AM259" s="5">
        <f>IF('Tabulka klientů 2023'!$AG263='Hlavní stránka'!AH$1,1,0)</f>
        <v>0</v>
      </c>
      <c r="AN259" s="5">
        <f>IF('Tabulka klientů 2023'!$AJ263='Hlavní stránka'!AH$1,1,0)</f>
        <v>0</v>
      </c>
      <c r="AO259" s="5">
        <f>IF('Tabulka klientů 2023'!$AM263='Hlavní stránka'!AH$1,1,0)</f>
        <v>0</v>
      </c>
      <c r="AP259" s="5">
        <f>IF('Tabulka klientů 2023'!$AP263='Hlavní stránka'!AH$1,1,0)</f>
        <v>0</v>
      </c>
      <c r="AQ259" s="5">
        <f>IF('Tabulka klientů 2023'!$AS263='Hlavní stránka'!AH$1,1,0)</f>
        <v>0</v>
      </c>
      <c r="AR259" s="5">
        <f>IF('Tabulka klientů 2023'!$AV263='Hlavní stránka'!AH$1,1,0)</f>
        <v>0</v>
      </c>
      <c r="AS259" s="5">
        <f t="shared" ref="AS259:AS294" si="26">MAX(AH259:AR259)</f>
        <v>0</v>
      </c>
      <c r="AT259" s="2">
        <f t="shared" si="14"/>
        <v>0</v>
      </c>
      <c r="AU259" s="5">
        <f>IF('Tabulka klientů 2023'!$R263='Hlavní stránka'!AU$1,1,0)</f>
        <v>0</v>
      </c>
      <c r="AV259" s="5">
        <f>IF('Tabulka klientů 2023'!$U263='Hlavní stránka'!AU$1,1,0)</f>
        <v>0</v>
      </c>
      <c r="AW259" s="5">
        <f>IF('Tabulka klientů 2023'!$X263='Hlavní stránka'!AU$1,1,0)</f>
        <v>0</v>
      </c>
      <c r="AX259" s="5">
        <f>IF('Tabulka klientů 2023'!$AA263='Hlavní stránka'!AU$1,1,0)</f>
        <v>0</v>
      </c>
      <c r="AY259" s="5">
        <f>IF('Tabulka klientů 2023'!$AD263='Hlavní stránka'!AU$1,1,0)</f>
        <v>0</v>
      </c>
      <c r="AZ259" s="5">
        <f>IF('Tabulka klientů 2023'!$AG263='Hlavní stránka'!AU$1,1,0)</f>
        <v>0</v>
      </c>
      <c r="BA259" s="5">
        <f>IF('Tabulka klientů 2023'!$AJ263='Hlavní stránka'!AU$1,1,0)</f>
        <v>0</v>
      </c>
      <c r="BB259" s="5">
        <f>IF('Tabulka klientů 2023'!$AM263='Hlavní stránka'!AU$1,1,0)</f>
        <v>0</v>
      </c>
      <c r="BC259" s="5">
        <f>IF('Tabulka klientů 2023'!$AP263='Hlavní stránka'!AU$1,1,0)</f>
        <v>0</v>
      </c>
      <c r="BD259" s="5">
        <f>IF('Tabulka klientů 2023'!$AS263='Hlavní stránka'!AU$1,1,0)</f>
        <v>0</v>
      </c>
      <c r="BE259" s="5">
        <f>IF('Tabulka klientů 2023'!$AV263='Hlavní stránka'!AU$1,1,0)</f>
        <v>0</v>
      </c>
      <c r="BF259" s="5">
        <f t="shared" ref="BF259:BF294" si="27">MAX(AU259:BE259)</f>
        <v>0</v>
      </c>
      <c r="BG259" s="2">
        <f t="shared" si="15"/>
        <v>0</v>
      </c>
      <c r="BH259" s="5">
        <f>IF('Tabulka klientů 2023'!$R263='Hlavní stránka'!BH$1,1,0)</f>
        <v>0</v>
      </c>
      <c r="BI259" s="5">
        <f>IF('Tabulka klientů 2023'!$U263='Hlavní stránka'!BH$1,1,0)</f>
        <v>0</v>
      </c>
      <c r="BJ259" s="5">
        <f>IF('Tabulka klientů 2023'!$X263='Hlavní stránka'!BH$1,1,0)</f>
        <v>0</v>
      </c>
      <c r="BK259" s="5">
        <f>IF('Tabulka klientů 2023'!$AA263='Hlavní stránka'!BH$1,1,0)</f>
        <v>0</v>
      </c>
      <c r="BL259" s="5">
        <f>IF('Tabulka klientů 2023'!$AD263='Hlavní stránka'!BH$1,1,0)</f>
        <v>0</v>
      </c>
      <c r="BM259" s="5">
        <f>IF('Tabulka klientů 2023'!$AG263='Hlavní stránka'!BH$1,1,0)</f>
        <v>0</v>
      </c>
      <c r="BN259" s="5">
        <f>IF('Tabulka klientů 2023'!$AJ263='Hlavní stránka'!BH$1,1,0)</f>
        <v>0</v>
      </c>
      <c r="BO259" s="5">
        <f>IF('Tabulka klientů 2023'!$AM263='Hlavní stránka'!BH$1,1,0)</f>
        <v>0</v>
      </c>
      <c r="BP259" s="5">
        <f>IF('Tabulka klientů 2023'!$AP263='Hlavní stránka'!BH$1,1,0)</f>
        <v>0</v>
      </c>
      <c r="BQ259" s="5">
        <f>IF('Tabulka klientů 2023'!$AS263='Hlavní stránka'!BH$1,1,0)</f>
        <v>0</v>
      </c>
      <c r="BR259" s="5">
        <f>IF('Tabulka klientů 2023'!$AV263='Hlavní stránka'!BH$1,1,0)</f>
        <v>0</v>
      </c>
      <c r="BS259" s="5">
        <f t="shared" ref="BS259:BS294" si="28">MAX(BH259:BR259)</f>
        <v>0</v>
      </c>
      <c r="BT259" s="2">
        <f t="shared" si="16"/>
        <v>0</v>
      </c>
      <c r="BU259" s="5">
        <f>IF('Tabulka klientů 2023'!$R263='Hlavní stránka'!BU$1,1,0)</f>
        <v>0</v>
      </c>
      <c r="BV259" s="5">
        <f>IF('Tabulka klientů 2023'!$U263='Hlavní stránka'!BU$1,1,0)</f>
        <v>0</v>
      </c>
      <c r="BW259" s="5">
        <f>IF('Tabulka klientů 2023'!$X263='Hlavní stránka'!BU$1,1,0)</f>
        <v>0</v>
      </c>
      <c r="BX259" s="5">
        <f>IF('Tabulka klientů 2023'!$AA263='Hlavní stránka'!BU$1,1,0)</f>
        <v>0</v>
      </c>
      <c r="BY259" s="5">
        <f>IF('Tabulka klientů 2023'!$AD263='Hlavní stránka'!BU$1,1,0)</f>
        <v>0</v>
      </c>
      <c r="BZ259" s="5">
        <f>IF('Tabulka klientů 2023'!$AG263='Hlavní stránka'!BU$1,1,0)</f>
        <v>0</v>
      </c>
      <c r="CA259" s="5">
        <f>IF('Tabulka klientů 2023'!$AJ263='Hlavní stránka'!BU$1,1,0)</f>
        <v>0</v>
      </c>
      <c r="CB259" s="5">
        <f>IF('Tabulka klientů 2023'!$AM263='Hlavní stránka'!BU$1,1,0)</f>
        <v>0</v>
      </c>
      <c r="CC259" s="5">
        <f>IF('Tabulka klientů 2023'!$AP263='Hlavní stránka'!BU$1,1,0)</f>
        <v>0</v>
      </c>
      <c r="CD259" s="5">
        <f>IF('Tabulka klientů 2023'!$AS263='Hlavní stránka'!BU$1,1,0)</f>
        <v>0</v>
      </c>
      <c r="CE259" s="5">
        <f>IF('Tabulka klientů 2023'!$AV263='Hlavní stránka'!BU$1,1,0)</f>
        <v>0</v>
      </c>
      <c r="CF259" s="5">
        <f t="shared" ref="CF259:CF294" si="29">MAX(BU259:CE259)</f>
        <v>0</v>
      </c>
      <c r="CG259" s="2">
        <f t="shared" si="17"/>
        <v>0</v>
      </c>
      <c r="CH259" s="5">
        <f>IF('Tabulka klientů 2023'!$R263='Hlavní stránka'!CH$1,1,0)</f>
        <v>0</v>
      </c>
      <c r="CI259" s="5">
        <f>IF('Tabulka klientů 2023'!$U263='Hlavní stránka'!CH$1,1,0)</f>
        <v>0</v>
      </c>
      <c r="CJ259" s="5">
        <f>IF('Tabulka klientů 2023'!$X263='Hlavní stránka'!CH$1,1,0)</f>
        <v>0</v>
      </c>
      <c r="CK259" s="5">
        <f>IF('Tabulka klientů 2023'!$AA263='Hlavní stránka'!CH$1,1,0)</f>
        <v>0</v>
      </c>
      <c r="CL259" s="5">
        <f>IF('Tabulka klientů 2023'!$AD263='Hlavní stránka'!CH$1,1,0)</f>
        <v>0</v>
      </c>
      <c r="CM259" s="5">
        <f>IF('Tabulka klientů 2023'!$AG263='Hlavní stránka'!CH$1,1,0)</f>
        <v>0</v>
      </c>
      <c r="CN259" s="5">
        <f>IF('Tabulka klientů 2023'!$AJ263='Hlavní stránka'!CH$1,1,0)</f>
        <v>0</v>
      </c>
      <c r="CO259" s="5">
        <f>IF('Tabulka klientů 2023'!$AM263='Hlavní stránka'!CH$1,1,0)</f>
        <v>0</v>
      </c>
      <c r="CP259" s="5">
        <f>IF('Tabulka klientů 2023'!$AP263='Hlavní stránka'!CH$1,1,0)</f>
        <v>0</v>
      </c>
      <c r="CQ259" s="5">
        <f>IF('Tabulka klientů 2023'!$AS263='Hlavní stránka'!CH$1,1,0)</f>
        <v>0</v>
      </c>
      <c r="CR259" s="5">
        <f>IF('Tabulka klientů 2023'!$AV263='Hlavní stránka'!CH$1,1,0)</f>
        <v>0</v>
      </c>
      <c r="CS259" s="5">
        <f t="shared" ref="CS259:CS294" si="30">MAX(CH259:CR259)</f>
        <v>0</v>
      </c>
      <c r="CT259" s="2">
        <f t="shared" si="18"/>
        <v>0</v>
      </c>
      <c r="CU259" s="5">
        <f>IF('Tabulka klientů 2023'!$R263='Hlavní stránka'!CU$1,1,0)</f>
        <v>0</v>
      </c>
      <c r="CV259" s="5">
        <f>IF('Tabulka klientů 2023'!$U263='Hlavní stránka'!CU$1,1,0)</f>
        <v>0</v>
      </c>
      <c r="CW259" s="5">
        <f>IF('Tabulka klientů 2023'!$X263='Hlavní stránka'!CU$1,1,0)</f>
        <v>0</v>
      </c>
      <c r="CX259" s="5">
        <f>IF('Tabulka klientů 2023'!$AA263='Hlavní stránka'!CU$1,1,0)</f>
        <v>0</v>
      </c>
      <c r="CY259" s="5">
        <f>IF('Tabulka klientů 2023'!$AD263='Hlavní stránka'!CU$1,1,0)</f>
        <v>0</v>
      </c>
      <c r="CZ259" s="5">
        <f>IF('Tabulka klientů 2023'!$AG263='Hlavní stránka'!CU$1,1,0)</f>
        <v>0</v>
      </c>
      <c r="DA259" s="5">
        <f>IF('Tabulka klientů 2023'!$AJ263='Hlavní stránka'!CU$1,1,0)</f>
        <v>0</v>
      </c>
      <c r="DB259" s="5">
        <f>IF('Tabulka klientů 2023'!$AM263='Hlavní stránka'!CU$1,1,0)</f>
        <v>0</v>
      </c>
      <c r="DC259" s="5">
        <f>IF('Tabulka klientů 2023'!$AP263='Hlavní stránka'!CU$1,1,0)</f>
        <v>0</v>
      </c>
      <c r="DD259" s="5">
        <f>IF('Tabulka klientů 2023'!$AS263='Hlavní stránka'!CU$1,1,0)</f>
        <v>0</v>
      </c>
      <c r="DE259" s="5">
        <f>IF('Tabulka klientů 2023'!$AV263='Hlavní stránka'!CU$1,1,0)</f>
        <v>0</v>
      </c>
      <c r="DF259" s="5">
        <f t="shared" ref="DF259:DF294" si="31">MAX(CU259:DE259)</f>
        <v>0</v>
      </c>
      <c r="DG259" s="2">
        <f t="shared" si="19"/>
        <v>0</v>
      </c>
      <c r="DH259" s="5">
        <f>IF('Tabulka klientů 2023'!$R263='Hlavní stránka'!DH$1,1,0)</f>
        <v>0</v>
      </c>
      <c r="DI259" s="5">
        <f>IF('Tabulka klientů 2023'!$U263='Hlavní stránka'!DH$1,1,0)</f>
        <v>0</v>
      </c>
      <c r="DJ259" s="5">
        <f>IF('Tabulka klientů 2023'!$X263='Hlavní stránka'!DH$1,1,0)</f>
        <v>0</v>
      </c>
      <c r="DK259" s="5">
        <f>IF('Tabulka klientů 2023'!$AA263='Hlavní stránka'!DH$1,1,0)</f>
        <v>0</v>
      </c>
      <c r="DL259" s="5">
        <f>IF('Tabulka klientů 2023'!$AD263='Hlavní stránka'!DH$1,1,0)</f>
        <v>0</v>
      </c>
      <c r="DM259" s="5">
        <f>IF('Tabulka klientů 2023'!$AG263='Hlavní stránka'!DH$1,1,0)</f>
        <v>0</v>
      </c>
      <c r="DN259" s="5">
        <f>IF('Tabulka klientů 2023'!$AJ263='Hlavní stránka'!DH$1,1,0)</f>
        <v>0</v>
      </c>
      <c r="DO259" s="5">
        <f>IF('Tabulka klientů 2023'!$AM263='Hlavní stránka'!DH$1,1,0)</f>
        <v>0</v>
      </c>
      <c r="DP259" s="5">
        <f>IF('Tabulka klientů 2023'!$AP263='Hlavní stránka'!DH$1,1,0)</f>
        <v>0</v>
      </c>
      <c r="DQ259" s="5">
        <f>IF('Tabulka klientů 2023'!$AS263='Hlavní stránka'!DH$1,1,0)</f>
        <v>0</v>
      </c>
      <c r="DR259" s="5">
        <f>IF('Tabulka klientů 2023'!$AV263='Hlavní stránka'!DH$1,1,0)</f>
        <v>0</v>
      </c>
      <c r="DS259" s="5">
        <f t="shared" ref="DS259:DS294" si="32">MAX(DH259:DR259)</f>
        <v>0</v>
      </c>
      <c r="DT259" s="2">
        <f t="shared" si="20"/>
        <v>0</v>
      </c>
      <c r="DU259" s="5">
        <f>IF('Tabulka klientů 2023'!$R263='Hlavní stránka'!DU$1,1,0)</f>
        <v>0</v>
      </c>
      <c r="DV259" s="5">
        <f>IF('Tabulka klientů 2023'!$U263='Hlavní stránka'!DU$1,1,0)</f>
        <v>0</v>
      </c>
      <c r="DW259" s="5">
        <f>IF('Tabulka klientů 2023'!$X263='Hlavní stránka'!DU$1,1,0)</f>
        <v>0</v>
      </c>
      <c r="DX259" s="5">
        <f>IF('Tabulka klientů 2023'!$AA263='Hlavní stránka'!DU$1,1,0)</f>
        <v>0</v>
      </c>
      <c r="DY259" s="5">
        <f>IF('Tabulka klientů 2023'!$AD263='Hlavní stránka'!DU$1,1,0)</f>
        <v>0</v>
      </c>
      <c r="DZ259" s="5">
        <f>IF('Tabulka klientů 2023'!$AG263='Hlavní stránka'!DU$1,1,0)</f>
        <v>0</v>
      </c>
      <c r="EA259" s="5">
        <f>IF('Tabulka klientů 2023'!$AJ263='Hlavní stránka'!DU$1,1,0)</f>
        <v>0</v>
      </c>
      <c r="EB259" s="5">
        <f>IF('Tabulka klientů 2023'!$AM263='Hlavní stránka'!DU$1,1,0)</f>
        <v>0</v>
      </c>
      <c r="EC259" s="5">
        <f>IF('Tabulka klientů 2023'!$AP263='Hlavní stránka'!DU$1,1,0)</f>
        <v>0</v>
      </c>
      <c r="ED259" s="5">
        <f>IF('Tabulka klientů 2023'!$AS263='Hlavní stránka'!DU$1,1,0)</f>
        <v>0</v>
      </c>
      <c r="EE259" s="5">
        <f>IF('Tabulka klientů 2023'!$AV263='Hlavní stránka'!DU$1,1,0)</f>
        <v>0</v>
      </c>
      <c r="EF259" s="5">
        <f t="shared" ref="EF259:EF294" si="33">MAX(DU259:EE259)</f>
        <v>0</v>
      </c>
      <c r="EG259" s="2">
        <f t="shared" si="21"/>
        <v>0</v>
      </c>
      <c r="EH259" s="5">
        <f>IF('Tabulka klientů 2023'!$R263='Hlavní stránka'!EH$1,1,0)</f>
        <v>0</v>
      </c>
      <c r="EI259" s="5">
        <f>IF('Tabulka klientů 2023'!$U263='Hlavní stránka'!EH$1,1,0)</f>
        <v>0</v>
      </c>
      <c r="EJ259" s="5">
        <f>IF('Tabulka klientů 2023'!$X263='Hlavní stránka'!EH$1,1,0)</f>
        <v>0</v>
      </c>
      <c r="EK259" s="5">
        <f>IF('Tabulka klientů 2023'!$AA263='Hlavní stránka'!EH$1,1,0)</f>
        <v>0</v>
      </c>
      <c r="EL259" s="5">
        <f>IF('Tabulka klientů 2023'!$AD263='Hlavní stránka'!EH$1,1,0)</f>
        <v>0</v>
      </c>
      <c r="EM259" s="5">
        <f>IF('Tabulka klientů 2023'!$AG263='Hlavní stránka'!EH$1,1,0)</f>
        <v>0</v>
      </c>
      <c r="EN259" s="5">
        <f>IF('Tabulka klientů 2023'!$AJ263='Hlavní stránka'!EH$1,1,0)</f>
        <v>0</v>
      </c>
      <c r="EO259" s="5">
        <f>IF('Tabulka klientů 2023'!$AM263='Hlavní stránka'!EH$1,1,0)</f>
        <v>0</v>
      </c>
      <c r="EP259" s="5">
        <f>IF('Tabulka klientů 2023'!$AP263='Hlavní stránka'!EH$1,1,0)</f>
        <v>0</v>
      </c>
      <c r="EQ259" s="5">
        <f>IF('Tabulka klientů 2023'!$AS263='Hlavní stránka'!EH$1,1,0)</f>
        <v>0</v>
      </c>
      <c r="ER259" s="5">
        <f>IF('Tabulka klientů 2023'!$AV263='Hlavní stránka'!EH$1,1,0)</f>
        <v>0</v>
      </c>
      <c r="ES259" s="5">
        <f t="shared" ref="ES259:ES294" si="34">MAX(EH259:ER259)</f>
        <v>0</v>
      </c>
      <c r="ET259" s="2">
        <f t="shared" si="22"/>
        <v>0</v>
      </c>
      <c r="EU259" s="5">
        <f>IF('Tabulka klientů 2023'!$R263='Hlavní stránka'!EU$1,1,0)</f>
        <v>0</v>
      </c>
      <c r="EV259" s="5">
        <f>IF('Tabulka klientů 2023'!$U263='Hlavní stránka'!EU$1,1,0)</f>
        <v>0</v>
      </c>
      <c r="EW259" s="5">
        <f>IF('Tabulka klientů 2023'!$X263='Hlavní stránka'!EU$1,1,0)</f>
        <v>0</v>
      </c>
      <c r="EX259" s="5">
        <f>IF('Tabulka klientů 2023'!$AA263='Hlavní stránka'!EU$1,1,0)</f>
        <v>0</v>
      </c>
      <c r="EY259" s="5">
        <f>IF('Tabulka klientů 2023'!$AD263='Hlavní stránka'!EU$1,1,0)</f>
        <v>0</v>
      </c>
      <c r="EZ259" s="5">
        <f>IF('Tabulka klientů 2023'!$AG263='Hlavní stránka'!EU$1,1,0)</f>
        <v>0</v>
      </c>
      <c r="FA259" s="5">
        <f>IF('Tabulka klientů 2023'!$AJ263='Hlavní stránka'!EU$1,1,0)</f>
        <v>0</v>
      </c>
      <c r="FB259" s="5">
        <f>IF('Tabulka klientů 2023'!$AM263='Hlavní stránka'!EU$1,1,0)</f>
        <v>0</v>
      </c>
      <c r="FC259" s="5">
        <f>IF('Tabulka klientů 2023'!$AP263='Hlavní stránka'!EU$1,1,0)</f>
        <v>0</v>
      </c>
      <c r="FD259" s="5">
        <f>IF('Tabulka klientů 2023'!$AS263='Hlavní stránka'!EU$1,1,0)</f>
        <v>0</v>
      </c>
      <c r="FE259" s="5">
        <f>IF('Tabulka klientů 2023'!$AV263='Hlavní stránka'!EU$1,1,0)</f>
        <v>0</v>
      </c>
      <c r="FF259" s="5">
        <f t="shared" ref="FF259:FF294" si="35">MAX(EU259:FE259)</f>
        <v>0</v>
      </c>
      <c r="FG259" s="2">
        <f t="shared" si="23"/>
        <v>0</v>
      </c>
    </row>
    <row r="260" spans="1:163" ht="1.5" hidden="1" customHeight="1" x14ac:dyDescent="0.25">
      <c r="A260" s="4"/>
      <c r="B260" s="4"/>
      <c r="C260" s="4"/>
      <c r="D260" s="4"/>
      <c r="E260" s="4"/>
      <c r="F260" s="4"/>
      <c r="G260" s="4"/>
      <c r="H260" s="5">
        <f>IF('Tabulka klientů 2023'!$R264='Hlavní stránka'!$H$1,1,0)</f>
        <v>0</v>
      </c>
      <c r="I260" s="5">
        <f>IF('Tabulka klientů 2023'!$U264='Hlavní stránka'!$H$1,1,0)</f>
        <v>0</v>
      </c>
      <c r="J260" s="5">
        <f>IF('Tabulka klientů 2023'!$X264='Hlavní stránka'!$H$1,1,0)</f>
        <v>0</v>
      </c>
      <c r="K260" s="5">
        <f>IF('Tabulka klientů 2023'!$AA264='Hlavní stránka'!$H$1,1,0)</f>
        <v>0</v>
      </c>
      <c r="L260" s="5">
        <f>IF('Tabulka klientů 2023'!$AD264='Hlavní stránka'!$H$1,1,0)</f>
        <v>0</v>
      </c>
      <c r="M260" s="5">
        <f>IF('Tabulka klientů 2023'!$AG264='Hlavní stránka'!$H$1,1,0)</f>
        <v>0</v>
      </c>
      <c r="N260" s="5">
        <f>IF('Tabulka klientů 2023'!$AJ264='Hlavní stránka'!$H$1,1,0)</f>
        <v>0</v>
      </c>
      <c r="O260" s="5">
        <f>IF('Tabulka klientů 2023'!$AM264='Hlavní stránka'!$H$1,1,0)</f>
        <v>0</v>
      </c>
      <c r="P260" s="5">
        <f>IF('Tabulka klientů 2023'!$AP264='Hlavní stránka'!$H$1,1,0)</f>
        <v>0</v>
      </c>
      <c r="Q260" s="5">
        <f>IF('Tabulka klientů 2023'!$AS264='Hlavní stránka'!$H$1,1,0)</f>
        <v>0</v>
      </c>
      <c r="R260" s="5">
        <f>IF('Tabulka klientů 2023'!$AV264='Hlavní stránka'!$H$1,1,0)</f>
        <v>0</v>
      </c>
      <c r="S260" s="5">
        <f t="shared" si="24"/>
        <v>0</v>
      </c>
      <c r="T260" s="2">
        <f t="shared" ref="T260:T294" si="36">T259+S259</f>
        <v>0</v>
      </c>
      <c r="U260" s="5">
        <f>IF('Tabulka klientů 2023'!$R264='Hlavní stránka'!U$1,1,0)</f>
        <v>0</v>
      </c>
      <c r="V260" s="5">
        <f>IF('Tabulka klientů 2023'!$U264='Hlavní stránka'!U$1,1,0)</f>
        <v>0</v>
      </c>
      <c r="W260" s="5">
        <f>IF('Tabulka klientů 2023'!$X264='Hlavní stránka'!U$1,1,0)</f>
        <v>0</v>
      </c>
      <c r="X260" s="5">
        <f>IF('Tabulka klientů 2023'!$AA264='Hlavní stránka'!U$1,1,0)</f>
        <v>0</v>
      </c>
      <c r="Y260" s="5">
        <f>IF('Tabulka klientů 2023'!$AD264='Hlavní stránka'!U$1,1,0)</f>
        <v>0</v>
      </c>
      <c r="Z260" s="5">
        <f>IF('Tabulka klientů 2023'!$AG264='Hlavní stránka'!U$1,1,0)</f>
        <v>0</v>
      </c>
      <c r="AA260" s="5">
        <f>IF('Tabulka klientů 2023'!$AJ264='Hlavní stránka'!U$1,1,0)</f>
        <v>0</v>
      </c>
      <c r="AB260" s="5">
        <f>IF('Tabulka klientů 2023'!$AM264='Hlavní stránka'!U$1,1,0)</f>
        <v>0</v>
      </c>
      <c r="AC260" s="5">
        <f>IF('Tabulka klientů 2023'!$AP264='Hlavní stránka'!U$1,1,0)</f>
        <v>0</v>
      </c>
      <c r="AD260" s="5">
        <f>IF('Tabulka klientů 2023'!$AS264='Hlavní stránka'!U$1,1,0)</f>
        <v>0</v>
      </c>
      <c r="AE260" s="5">
        <f>IF('Tabulka klientů 2023'!$AV264='Hlavní stránka'!U$1,1,0)</f>
        <v>0</v>
      </c>
      <c r="AF260" s="5">
        <f t="shared" si="25"/>
        <v>0</v>
      </c>
      <c r="AG260" s="2">
        <f t="shared" ref="AG260:AG294" si="37">AG259+AF259</f>
        <v>0</v>
      </c>
      <c r="AH260" s="5">
        <f>IF('Tabulka klientů 2023'!$R264='Hlavní stránka'!AH$1,1,0)</f>
        <v>0</v>
      </c>
      <c r="AI260" s="5">
        <f>IF('Tabulka klientů 2023'!$U264='Hlavní stránka'!AH$1,1,0)</f>
        <v>0</v>
      </c>
      <c r="AJ260" s="5">
        <f>IF('Tabulka klientů 2023'!$X264='Hlavní stránka'!AH$1,1,0)</f>
        <v>0</v>
      </c>
      <c r="AK260" s="5">
        <f>IF('Tabulka klientů 2023'!$AA264='Hlavní stránka'!AH$1,1,0)</f>
        <v>0</v>
      </c>
      <c r="AL260" s="5">
        <f>IF('Tabulka klientů 2023'!$AD264='Hlavní stránka'!AH$1,1,0)</f>
        <v>0</v>
      </c>
      <c r="AM260" s="5">
        <f>IF('Tabulka klientů 2023'!$AG264='Hlavní stránka'!AH$1,1,0)</f>
        <v>0</v>
      </c>
      <c r="AN260" s="5">
        <f>IF('Tabulka klientů 2023'!$AJ264='Hlavní stránka'!AH$1,1,0)</f>
        <v>0</v>
      </c>
      <c r="AO260" s="5">
        <f>IF('Tabulka klientů 2023'!$AM264='Hlavní stránka'!AH$1,1,0)</f>
        <v>0</v>
      </c>
      <c r="AP260" s="5">
        <f>IF('Tabulka klientů 2023'!$AP264='Hlavní stránka'!AH$1,1,0)</f>
        <v>0</v>
      </c>
      <c r="AQ260" s="5">
        <f>IF('Tabulka klientů 2023'!$AS264='Hlavní stránka'!AH$1,1,0)</f>
        <v>0</v>
      </c>
      <c r="AR260" s="5">
        <f>IF('Tabulka klientů 2023'!$AV264='Hlavní stránka'!AH$1,1,0)</f>
        <v>0</v>
      </c>
      <c r="AS260" s="5">
        <f t="shared" si="26"/>
        <v>0</v>
      </c>
      <c r="AT260" s="2">
        <f t="shared" ref="AT260:AT294" si="38">AT259+AS259</f>
        <v>0</v>
      </c>
      <c r="AU260" s="5">
        <f>IF('Tabulka klientů 2023'!$R264='Hlavní stránka'!AU$1,1,0)</f>
        <v>0</v>
      </c>
      <c r="AV260" s="5">
        <f>IF('Tabulka klientů 2023'!$U264='Hlavní stránka'!AU$1,1,0)</f>
        <v>0</v>
      </c>
      <c r="AW260" s="5">
        <f>IF('Tabulka klientů 2023'!$X264='Hlavní stránka'!AU$1,1,0)</f>
        <v>0</v>
      </c>
      <c r="AX260" s="5">
        <f>IF('Tabulka klientů 2023'!$AA264='Hlavní stránka'!AU$1,1,0)</f>
        <v>0</v>
      </c>
      <c r="AY260" s="5">
        <f>IF('Tabulka klientů 2023'!$AD264='Hlavní stránka'!AU$1,1,0)</f>
        <v>0</v>
      </c>
      <c r="AZ260" s="5">
        <f>IF('Tabulka klientů 2023'!$AG264='Hlavní stránka'!AU$1,1,0)</f>
        <v>0</v>
      </c>
      <c r="BA260" s="5">
        <f>IF('Tabulka klientů 2023'!$AJ264='Hlavní stránka'!AU$1,1,0)</f>
        <v>0</v>
      </c>
      <c r="BB260" s="5">
        <f>IF('Tabulka klientů 2023'!$AM264='Hlavní stránka'!AU$1,1,0)</f>
        <v>0</v>
      </c>
      <c r="BC260" s="5">
        <f>IF('Tabulka klientů 2023'!$AP264='Hlavní stránka'!AU$1,1,0)</f>
        <v>0</v>
      </c>
      <c r="BD260" s="5">
        <f>IF('Tabulka klientů 2023'!$AS264='Hlavní stránka'!AU$1,1,0)</f>
        <v>0</v>
      </c>
      <c r="BE260" s="5">
        <f>IF('Tabulka klientů 2023'!$AV264='Hlavní stránka'!AU$1,1,0)</f>
        <v>0</v>
      </c>
      <c r="BF260" s="5">
        <f t="shared" si="27"/>
        <v>0</v>
      </c>
      <c r="BG260" s="2">
        <f t="shared" ref="BG260:BG294" si="39">BG259+BF259</f>
        <v>0</v>
      </c>
      <c r="BH260" s="5">
        <f>IF('Tabulka klientů 2023'!$R264='Hlavní stránka'!BH$1,1,0)</f>
        <v>0</v>
      </c>
      <c r="BI260" s="5">
        <f>IF('Tabulka klientů 2023'!$U264='Hlavní stránka'!BH$1,1,0)</f>
        <v>0</v>
      </c>
      <c r="BJ260" s="5">
        <f>IF('Tabulka klientů 2023'!$X264='Hlavní stránka'!BH$1,1,0)</f>
        <v>0</v>
      </c>
      <c r="BK260" s="5">
        <f>IF('Tabulka klientů 2023'!$AA264='Hlavní stránka'!BH$1,1,0)</f>
        <v>0</v>
      </c>
      <c r="BL260" s="5">
        <f>IF('Tabulka klientů 2023'!$AD264='Hlavní stránka'!BH$1,1,0)</f>
        <v>0</v>
      </c>
      <c r="BM260" s="5">
        <f>IF('Tabulka klientů 2023'!$AG264='Hlavní stránka'!BH$1,1,0)</f>
        <v>0</v>
      </c>
      <c r="BN260" s="5">
        <f>IF('Tabulka klientů 2023'!$AJ264='Hlavní stránka'!BH$1,1,0)</f>
        <v>0</v>
      </c>
      <c r="BO260" s="5">
        <f>IF('Tabulka klientů 2023'!$AM264='Hlavní stránka'!BH$1,1,0)</f>
        <v>0</v>
      </c>
      <c r="BP260" s="5">
        <f>IF('Tabulka klientů 2023'!$AP264='Hlavní stránka'!BH$1,1,0)</f>
        <v>0</v>
      </c>
      <c r="BQ260" s="5">
        <f>IF('Tabulka klientů 2023'!$AS264='Hlavní stránka'!BH$1,1,0)</f>
        <v>0</v>
      </c>
      <c r="BR260" s="5">
        <f>IF('Tabulka klientů 2023'!$AV264='Hlavní stránka'!BH$1,1,0)</f>
        <v>0</v>
      </c>
      <c r="BS260" s="5">
        <f t="shared" si="28"/>
        <v>0</v>
      </c>
      <c r="BT260" s="2">
        <f t="shared" ref="BT260:BT294" si="40">BT259+BS259</f>
        <v>0</v>
      </c>
      <c r="BU260" s="5">
        <f>IF('Tabulka klientů 2023'!$R264='Hlavní stránka'!BU$1,1,0)</f>
        <v>0</v>
      </c>
      <c r="BV260" s="5">
        <f>IF('Tabulka klientů 2023'!$U264='Hlavní stránka'!BU$1,1,0)</f>
        <v>0</v>
      </c>
      <c r="BW260" s="5">
        <f>IF('Tabulka klientů 2023'!$X264='Hlavní stránka'!BU$1,1,0)</f>
        <v>0</v>
      </c>
      <c r="BX260" s="5">
        <f>IF('Tabulka klientů 2023'!$AA264='Hlavní stránka'!BU$1,1,0)</f>
        <v>0</v>
      </c>
      <c r="BY260" s="5">
        <f>IF('Tabulka klientů 2023'!$AD264='Hlavní stránka'!BU$1,1,0)</f>
        <v>0</v>
      </c>
      <c r="BZ260" s="5">
        <f>IF('Tabulka klientů 2023'!$AG264='Hlavní stránka'!BU$1,1,0)</f>
        <v>0</v>
      </c>
      <c r="CA260" s="5">
        <f>IF('Tabulka klientů 2023'!$AJ264='Hlavní stránka'!BU$1,1,0)</f>
        <v>0</v>
      </c>
      <c r="CB260" s="5">
        <f>IF('Tabulka klientů 2023'!$AM264='Hlavní stránka'!BU$1,1,0)</f>
        <v>0</v>
      </c>
      <c r="CC260" s="5">
        <f>IF('Tabulka klientů 2023'!$AP264='Hlavní stránka'!BU$1,1,0)</f>
        <v>0</v>
      </c>
      <c r="CD260" s="5">
        <f>IF('Tabulka klientů 2023'!$AS264='Hlavní stránka'!BU$1,1,0)</f>
        <v>0</v>
      </c>
      <c r="CE260" s="5">
        <f>IF('Tabulka klientů 2023'!$AV264='Hlavní stránka'!BU$1,1,0)</f>
        <v>0</v>
      </c>
      <c r="CF260" s="5">
        <f t="shared" si="29"/>
        <v>0</v>
      </c>
      <c r="CG260" s="2">
        <f t="shared" ref="CG260:CG294" si="41">CG259+CF259</f>
        <v>0</v>
      </c>
      <c r="CH260" s="5">
        <f>IF('Tabulka klientů 2023'!$R264='Hlavní stránka'!CH$1,1,0)</f>
        <v>0</v>
      </c>
      <c r="CI260" s="5">
        <f>IF('Tabulka klientů 2023'!$U264='Hlavní stránka'!CH$1,1,0)</f>
        <v>0</v>
      </c>
      <c r="CJ260" s="5">
        <f>IF('Tabulka klientů 2023'!$X264='Hlavní stránka'!CH$1,1,0)</f>
        <v>0</v>
      </c>
      <c r="CK260" s="5">
        <f>IF('Tabulka klientů 2023'!$AA264='Hlavní stránka'!CH$1,1,0)</f>
        <v>0</v>
      </c>
      <c r="CL260" s="5">
        <f>IF('Tabulka klientů 2023'!$AD264='Hlavní stránka'!CH$1,1,0)</f>
        <v>0</v>
      </c>
      <c r="CM260" s="5">
        <f>IF('Tabulka klientů 2023'!$AG264='Hlavní stránka'!CH$1,1,0)</f>
        <v>0</v>
      </c>
      <c r="CN260" s="5">
        <f>IF('Tabulka klientů 2023'!$AJ264='Hlavní stránka'!CH$1,1,0)</f>
        <v>0</v>
      </c>
      <c r="CO260" s="5">
        <f>IF('Tabulka klientů 2023'!$AM264='Hlavní stránka'!CH$1,1,0)</f>
        <v>0</v>
      </c>
      <c r="CP260" s="5">
        <f>IF('Tabulka klientů 2023'!$AP264='Hlavní stránka'!CH$1,1,0)</f>
        <v>0</v>
      </c>
      <c r="CQ260" s="5">
        <f>IF('Tabulka klientů 2023'!$AS264='Hlavní stránka'!CH$1,1,0)</f>
        <v>0</v>
      </c>
      <c r="CR260" s="5">
        <f>IF('Tabulka klientů 2023'!$AV264='Hlavní stránka'!CH$1,1,0)</f>
        <v>0</v>
      </c>
      <c r="CS260" s="5">
        <f t="shared" si="30"/>
        <v>0</v>
      </c>
      <c r="CT260" s="2">
        <f t="shared" ref="CT260:CT294" si="42">CT259+CS259</f>
        <v>0</v>
      </c>
      <c r="CU260" s="5">
        <f>IF('Tabulka klientů 2023'!$R264='Hlavní stránka'!CU$1,1,0)</f>
        <v>0</v>
      </c>
      <c r="CV260" s="5">
        <f>IF('Tabulka klientů 2023'!$U264='Hlavní stránka'!CU$1,1,0)</f>
        <v>0</v>
      </c>
      <c r="CW260" s="5">
        <f>IF('Tabulka klientů 2023'!$X264='Hlavní stránka'!CU$1,1,0)</f>
        <v>0</v>
      </c>
      <c r="CX260" s="5">
        <f>IF('Tabulka klientů 2023'!$AA264='Hlavní stránka'!CU$1,1,0)</f>
        <v>0</v>
      </c>
      <c r="CY260" s="5">
        <f>IF('Tabulka klientů 2023'!$AD264='Hlavní stránka'!CU$1,1,0)</f>
        <v>0</v>
      </c>
      <c r="CZ260" s="5">
        <f>IF('Tabulka klientů 2023'!$AG264='Hlavní stránka'!CU$1,1,0)</f>
        <v>0</v>
      </c>
      <c r="DA260" s="5">
        <f>IF('Tabulka klientů 2023'!$AJ264='Hlavní stránka'!CU$1,1,0)</f>
        <v>0</v>
      </c>
      <c r="DB260" s="5">
        <f>IF('Tabulka klientů 2023'!$AM264='Hlavní stránka'!CU$1,1,0)</f>
        <v>0</v>
      </c>
      <c r="DC260" s="5">
        <f>IF('Tabulka klientů 2023'!$AP264='Hlavní stránka'!CU$1,1,0)</f>
        <v>0</v>
      </c>
      <c r="DD260" s="5">
        <f>IF('Tabulka klientů 2023'!$AS264='Hlavní stránka'!CU$1,1,0)</f>
        <v>0</v>
      </c>
      <c r="DE260" s="5">
        <f>IF('Tabulka klientů 2023'!$AV264='Hlavní stránka'!CU$1,1,0)</f>
        <v>0</v>
      </c>
      <c r="DF260" s="5">
        <f t="shared" si="31"/>
        <v>0</v>
      </c>
      <c r="DG260" s="2">
        <f t="shared" ref="DG260:DG294" si="43">DG259+DF259</f>
        <v>0</v>
      </c>
      <c r="DH260" s="5">
        <f>IF('Tabulka klientů 2023'!$R264='Hlavní stránka'!DH$1,1,0)</f>
        <v>0</v>
      </c>
      <c r="DI260" s="5">
        <f>IF('Tabulka klientů 2023'!$U264='Hlavní stránka'!DH$1,1,0)</f>
        <v>0</v>
      </c>
      <c r="DJ260" s="5">
        <f>IF('Tabulka klientů 2023'!$X264='Hlavní stránka'!DH$1,1,0)</f>
        <v>0</v>
      </c>
      <c r="DK260" s="5">
        <f>IF('Tabulka klientů 2023'!$AA264='Hlavní stránka'!DH$1,1,0)</f>
        <v>0</v>
      </c>
      <c r="DL260" s="5">
        <f>IF('Tabulka klientů 2023'!$AD264='Hlavní stránka'!DH$1,1,0)</f>
        <v>0</v>
      </c>
      <c r="DM260" s="5">
        <f>IF('Tabulka klientů 2023'!$AG264='Hlavní stránka'!DH$1,1,0)</f>
        <v>0</v>
      </c>
      <c r="DN260" s="5">
        <f>IF('Tabulka klientů 2023'!$AJ264='Hlavní stránka'!DH$1,1,0)</f>
        <v>0</v>
      </c>
      <c r="DO260" s="5">
        <f>IF('Tabulka klientů 2023'!$AM264='Hlavní stránka'!DH$1,1,0)</f>
        <v>0</v>
      </c>
      <c r="DP260" s="5">
        <f>IF('Tabulka klientů 2023'!$AP264='Hlavní stránka'!DH$1,1,0)</f>
        <v>0</v>
      </c>
      <c r="DQ260" s="5">
        <f>IF('Tabulka klientů 2023'!$AS264='Hlavní stránka'!DH$1,1,0)</f>
        <v>0</v>
      </c>
      <c r="DR260" s="5">
        <f>IF('Tabulka klientů 2023'!$AV264='Hlavní stránka'!DH$1,1,0)</f>
        <v>0</v>
      </c>
      <c r="DS260" s="5">
        <f t="shared" si="32"/>
        <v>0</v>
      </c>
      <c r="DT260" s="2">
        <f t="shared" ref="DT260:DT294" si="44">DT259+DS259</f>
        <v>0</v>
      </c>
      <c r="DU260" s="5">
        <f>IF('Tabulka klientů 2023'!$R264='Hlavní stránka'!DU$1,1,0)</f>
        <v>0</v>
      </c>
      <c r="DV260" s="5">
        <f>IF('Tabulka klientů 2023'!$U264='Hlavní stránka'!DU$1,1,0)</f>
        <v>0</v>
      </c>
      <c r="DW260" s="5">
        <f>IF('Tabulka klientů 2023'!$X264='Hlavní stránka'!DU$1,1,0)</f>
        <v>0</v>
      </c>
      <c r="DX260" s="5">
        <f>IF('Tabulka klientů 2023'!$AA264='Hlavní stránka'!DU$1,1,0)</f>
        <v>0</v>
      </c>
      <c r="DY260" s="5">
        <f>IF('Tabulka klientů 2023'!$AD264='Hlavní stránka'!DU$1,1,0)</f>
        <v>0</v>
      </c>
      <c r="DZ260" s="5">
        <f>IF('Tabulka klientů 2023'!$AG264='Hlavní stránka'!DU$1,1,0)</f>
        <v>0</v>
      </c>
      <c r="EA260" s="5">
        <f>IF('Tabulka klientů 2023'!$AJ264='Hlavní stránka'!DU$1,1,0)</f>
        <v>0</v>
      </c>
      <c r="EB260" s="5">
        <f>IF('Tabulka klientů 2023'!$AM264='Hlavní stránka'!DU$1,1,0)</f>
        <v>0</v>
      </c>
      <c r="EC260" s="5">
        <f>IF('Tabulka klientů 2023'!$AP264='Hlavní stránka'!DU$1,1,0)</f>
        <v>0</v>
      </c>
      <c r="ED260" s="5">
        <f>IF('Tabulka klientů 2023'!$AS264='Hlavní stránka'!DU$1,1,0)</f>
        <v>0</v>
      </c>
      <c r="EE260" s="5">
        <f>IF('Tabulka klientů 2023'!$AV264='Hlavní stránka'!DU$1,1,0)</f>
        <v>0</v>
      </c>
      <c r="EF260" s="5">
        <f t="shared" si="33"/>
        <v>0</v>
      </c>
      <c r="EG260" s="2">
        <f t="shared" ref="EG260:EG294" si="45">EG259+EF259</f>
        <v>0</v>
      </c>
      <c r="EH260" s="5">
        <f>IF('Tabulka klientů 2023'!$R264='Hlavní stránka'!EH$1,1,0)</f>
        <v>0</v>
      </c>
      <c r="EI260" s="5">
        <f>IF('Tabulka klientů 2023'!$U264='Hlavní stránka'!EH$1,1,0)</f>
        <v>0</v>
      </c>
      <c r="EJ260" s="5">
        <f>IF('Tabulka klientů 2023'!$X264='Hlavní stránka'!EH$1,1,0)</f>
        <v>0</v>
      </c>
      <c r="EK260" s="5">
        <f>IF('Tabulka klientů 2023'!$AA264='Hlavní stránka'!EH$1,1,0)</f>
        <v>0</v>
      </c>
      <c r="EL260" s="5">
        <f>IF('Tabulka klientů 2023'!$AD264='Hlavní stránka'!EH$1,1,0)</f>
        <v>0</v>
      </c>
      <c r="EM260" s="5">
        <f>IF('Tabulka klientů 2023'!$AG264='Hlavní stránka'!EH$1,1,0)</f>
        <v>0</v>
      </c>
      <c r="EN260" s="5">
        <f>IF('Tabulka klientů 2023'!$AJ264='Hlavní stránka'!EH$1,1,0)</f>
        <v>0</v>
      </c>
      <c r="EO260" s="5">
        <f>IF('Tabulka klientů 2023'!$AM264='Hlavní stránka'!EH$1,1,0)</f>
        <v>0</v>
      </c>
      <c r="EP260" s="5">
        <f>IF('Tabulka klientů 2023'!$AP264='Hlavní stránka'!EH$1,1,0)</f>
        <v>0</v>
      </c>
      <c r="EQ260" s="5">
        <f>IF('Tabulka klientů 2023'!$AS264='Hlavní stránka'!EH$1,1,0)</f>
        <v>0</v>
      </c>
      <c r="ER260" s="5">
        <f>IF('Tabulka klientů 2023'!$AV264='Hlavní stránka'!EH$1,1,0)</f>
        <v>0</v>
      </c>
      <c r="ES260" s="5">
        <f t="shared" si="34"/>
        <v>0</v>
      </c>
      <c r="ET260" s="2">
        <f t="shared" ref="ET260:ET294" si="46">ET259+ES259</f>
        <v>0</v>
      </c>
      <c r="EU260" s="5">
        <f>IF('Tabulka klientů 2023'!$R264='Hlavní stránka'!EU$1,1,0)</f>
        <v>0</v>
      </c>
      <c r="EV260" s="5">
        <f>IF('Tabulka klientů 2023'!$U264='Hlavní stránka'!EU$1,1,0)</f>
        <v>0</v>
      </c>
      <c r="EW260" s="5">
        <f>IF('Tabulka klientů 2023'!$X264='Hlavní stránka'!EU$1,1,0)</f>
        <v>0</v>
      </c>
      <c r="EX260" s="5">
        <f>IF('Tabulka klientů 2023'!$AA264='Hlavní stránka'!EU$1,1,0)</f>
        <v>0</v>
      </c>
      <c r="EY260" s="5">
        <f>IF('Tabulka klientů 2023'!$AD264='Hlavní stránka'!EU$1,1,0)</f>
        <v>0</v>
      </c>
      <c r="EZ260" s="5">
        <f>IF('Tabulka klientů 2023'!$AG264='Hlavní stránka'!EU$1,1,0)</f>
        <v>0</v>
      </c>
      <c r="FA260" s="5">
        <f>IF('Tabulka klientů 2023'!$AJ264='Hlavní stránka'!EU$1,1,0)</f>
        <v>0</v>
      </c>
      <c r="FB260" s="5">
        <f>IF('Tabulka klientů 2023'!$AM264='Hlavní stránka'!EU$1,1,0)</f>
        <v>0</v>
      </c>
      <c r="FC260" s="5">
        <f>IF('Tabulka klientů 2023'!$AP264='Hlavní stránka'!EU$1,1,0)</f>
        <v>0</v>
      </c>
      <c r="FD260" s="5">
        <f>IF('Tabulka klientů 2023'!$AS264='Hlavní stránka'!EU$1,1,0)</f>
        <v>0</v>
      </c>
      <c r="FE260" s="5">
        <f>IF('Tabulka klientů 2023'!$AV264='Hlavní stránka'!EU$1,1,0)</f>
        <v>0</v>
      </c>
      <c r="FF260" s="5">
        <f t="shared" si="35"/>
        <v>0</v>
      </c>
      <c r="FG260" s="2">
        <f t="shared" ref="FG260:FG294" si="47">FG259+FF259</f>
        <v>0</v>
      </c>
    </row>
    <row r="261" spans="1:163" ht="1.5" hidden="1" customHeight="1" x14ac:dyDescent="0.25">
      <c r="A261" s="4"/>
      <c r="B261" s="4"/>
      <c r="C261" s="4"/>
      <c r="D261" s="4"/>
      <c r="E261" s="4"/>
      <c r="F261" s="4"/>
      <c r="G261" s="4"/>
      <c r="H261" s="5">
        <f>IF('Tabulka klientů 2023'!$R265='Hlavní stránka'!$H$1,1,0)</f>
        <v>0</v>
      </c>
      <c r="I261" s="5">
        <f>IF('Tabulka klientů 2023'!$U265='Hlavní stránka'!$H$1,1,0)</f>
        <v>0</v>
      </c>
      <c r="J261" s="5">
        <f>IF('Tabulka klientů 2023'!$X265='Hlavní stránka'!$H$1,1,0)</f>
        <v>0</v>
      </c>
      <c r="K261" s="5">
        <f>IF('Tabulka klientů 2023'!$AA265='Hlavní stránka'!$H$1,1,0)</f>
        <v>0</v>
      </c>
      <c r="L261" s="5">
        <f>IF('Tabulka klientů 2023'!$AD265='Hlavní stránka'!$H$1,1,0)</f>
        <v>0</v>
      </c>
      <c r="M261" s="5">
        <f>IF('Tabulka klientů 2023'!$AG265='Hlavní stránka'!$H$1,1,0)</f>
        <v>0</v>
      </c>
      <c r="N261" s="5">
        <f>IF('Tabulka klientů 2023'!$AJ265='Hlavní stránka'!$H$1,1,0)</f>
        <v>0</v>
      </c>
      <c r="O261" s="5">
        <f>IF('Tabulka klientů 2023'!$AM265='Hlavní stránka'!$H$1,1,0)</f>
        <v>0</v>
      </c>
      <c r="P261" s="5">
        <f>IF('Tabulka klientů 2023'!$AP265='Hlavní stránka'!$H$1,1,0)</f>
        <v>0</v>
      </c>
      <c r="Q261" s="5">
        <f>IF('Tabulka klientů 2023'!$AS265='Hlavní stránka'!$H$1,1,0)</f>
        <v>0</v>
      </c>
      <c r="R261" s="5">
        <f>IF('Tabulka klientů 2023'!$AV265='Hlavní stránka'!$H$1,1,0)</f>
        <v>0</v>
      </c>
      <c r="S261" s="5">
        <f t="shared" si="24"/>
        <v>0</v>
      </c>
      <c r="T261" s="2">
        <f t="shared" si="36"/>
        <v>0</v>
      </c>
      <c r="U261" s="5">
        <f>IF('Tabulka klientů 2023'!$R265='Hlavní stránka'!U$1,1,0)</f>
        <v>0</v>
      </c>
      <c r="V261" s="5">
        <f>IF('Tabulka klientů 2023'!$U265='Hlavní stránka'!U$1,1,0)</f>
        <v>0</v>
      </c>
      <c r="W261" s="5">
        <f>IF('Tabulka klientů 2023'!$X265='Hlavní stránka'!U$1,1,0)</f>
        <v>0</v>
      </c>
      <c r="X261" s="5">
        <f>IF('Tabulka klientů 2023'!$AA265='Hlavní stránka'!U$1,1,0)</f>
        <v>0</v>
      </c>
      <c r="Y261" s="5">
        <f>IF('Tabulka klientů 2023'!$AD265='Hlavní stránka'!U$1,1,0)</f>
        <v>0</v>
      </c>
      <c r="Z261" s="5">
        <f>IF('Tabulka klientů 2023'!$AG265='Hlavní stránka'!U$1,1,0)</f>
        <v>0</v>
      </c>
      <c r="AA261" s="5">
        <f>IF('Tabulka klientů 2023'!$AJ265='Hlavní stránka'!U$1,1,0)</f>
        <v>0</v>
      </c>
      <c r="AB261" s="5">
        <f>IF('Tabulka klientů 2023'!$AM265='Hlavní stránka'!U$1,1,0)</f>
        <v>0</v>
      </c>
      <c r="AC261" s="5">
        <f>IF('Tabulka klientů 2023'!$AP265='Hlavní stránka'!U$1,1,0)</f>
        <v>0</v>
      </c>
      <c r="AD261" s="5">
        <f>IF('Tabulka klientů 2023'!$AS265='Hlavní stránka'!U$1,1,0)</f>
        <v>0</v>
      </c>
      <c r="AE261" s="5">
        <f>IF('Tabulka klientů 2023'!$AV265='Hlavní stránka'!U$1,1,0)</f>
        <v>0</v>
      </c>
      <c r="AF261" s="5">
        <f t="shared" si="25"/>
        <v>0</v>
      </c>
      <c r="AG261" s="2">
        <f t="shared" si="37"/>
        <v>0</v>
      </c>
      <c r="AH261" s="5">
        <f>IF('Tabulka klientů 2023'!$R265='Hlavní stránka'!AH$1,1,0)</f>
        <v>0</v>
      </c>
      <c r="AI261" s="5">
        <f>IF('Tabulka klientů 2023'!$U265='Hlavní stránka'!AH$1,1,0)</f>
        <v>0</v>
      </c>
      <c r="AJ261" s="5">
        <f>IF('Tabulka klientů 2023'!$X265='Hlavní stránka'!AH$1,1,0)</f>
        <v>0</v>
      </c>
      <c r="AK261" s="5">
        <f>IF('Tabulka klientů 2023'!$AA265='Hlavní stránka'!AH$1,1,0)</f>
        <v>0</v>
      </c>
      <c r="AL261" s="5">
        <f>IF('Tabulka klientů 2023'!$AD265='Hlavní stránka'!AH$1,1,0)</f>
        <v>0</v>
      </c>
      <c r="AM261" s="5">
        <f>IF('Tabulka klientů 2023'!$AG265='Hlavní stránka'!AH$1,1,0)</f>
        <v>0</v>
      </c>
      <c r="AN261" s="5">
        <f>IF('Tabulka klientů 2023'!$AJ265='Hlavní stránka'!AH$1,1,0)</f>
        <v>0</v>
      </c>
      <c r="AO261" s="5">
        <f>IF('Tabulka klientů 2023'!$AM265='Hlavní stránka'!AH$1,1,0)</f>
        <v>0</v>
      </c>
      <c r="AP261" s="5">
        <f>IF('Tabulka klientů 2023'!$AP265='Hlavní stránka'!AH$1,1,0)</f>
        <v>0</v>
      </c>
      <c r="AQ261" s="5">
        <f>IF('Tabulka klientů 2023'!$AS265='Hlavní stránka'!AH$1,1,0)</f>
        <v>0</v>
      </c>
      <c r="AR261" s="5">
        <f>IF('Tabulka klientů 2023'!$AV265='Hlavní stránka'!AH$1,1,0)</f>
        <v>0</v>
      </c>
      <c r="AS261" s="5">
        <f t="shared" si="26"/>
        <v>0</v>
      </c>
      <c r="AT261" s="2">
        <f t="shared" si="38"/>
        <v>0</v>
      </c>
      <c r="AU261" s="5">
        <f>IF('Tabulka klientů 2023'!$R265='Hlavní stránka'!AU$1,1,0)</f>
        <v>0</v>
      </c>
      <c r="AV261" s="5">
        <f>IF('Tabulka klientů 2023'!$U265='Hlavní stránka'!AU$1,1,0)</f>
        <v>0</v>
      </c>
      <c r="AW261" s="5">
        <f>IF('Tabulka klientů 2023'!$X265='Hlavní stránka'!AU$1,1,0)</f>
        <v>0</v>
      </c>
      <c r="AX261" s="5">
        <f>IF('Tabulka klientů 2023'!$AA265='Hlavní stránka'!AU$1,1,0)</f>
        <v>0</v>
      </c>
      <c r="AY261" s="5">
        <f>IF('Tabulka klientů 2023'!$AD265='Hlavní stránka'!AU$1,1,0)</f>
        <v>0</v>
      </c>
      <c r="AZ261" s="5">
        <f>IF('Tabulka klientů 2023'!$AG265='Hlavní stránka'!AU$1,1,0)</f>
        <v>0</v>
      </c>
      <c r="BA261" s="5">
        <f>IF('Tabulka klientů 2023'!$AJ265='Hlavní stránka'!AU$1,1,0)</f>
        <v>0</v>
      </c>
      <c r="BB261" s="5">
        <f>IF('Tabulka klientů 2023'!$AM265='Hlavní stránka'!AU$1,1,0)</f>
        <v>0</v>
      </c>
      <c r="BC261" s="5">
        <f>IF('Tabulka klientů 2023'!$AP265='Hlavní stránka'!AU$1,1,0)</f>
        <v>0</v>
      </c>
      <c r="BD261" s="5">
        <f>IF('Tabulka klientů 2023'!$AS265='Hlavní stránka'!AU$1,1,0)</f>
        <v>0</v>
      </c>
      <c r="BE261" s="5">
        <f>IF('Tabulka klientů 2023'!$AV265='Hlavní stránka'!AU$1,1,0)</f>
        <v>0</v>
      </c>
      <c r="BF261" s="5">
        <f t="shared" si="27"/>
        <v>0</v>
      </c>
      <c r="BG261" s="2">
        <f t="shared" si="39"/>
        <v>0</v>
      </c>
      <c r="BH261" s="5">
        <f>IF('Tabulka klientů 2023'!$R265='Hlavní stránka'!BH$1,1,0)</f>
        <v>0</v>
      </c>
      <c r="BI261" s="5">
        <f>IF('Tabulka klientů 2023'!$U265='Hlavní stránka'!BH$1,1,0)</f>
        <v>0</v>
      </c>
      <c r="BJ261" s="5">
        <f>IF('Tabulka klientů 2023'!$X265='Hlavní stránka'!BH$1,1,0)</f>
        <v>0</v>
      </c>
      <c r="BK261" s="5">
        <f>IF('Tabulka klientů 2023'!$AA265='Hlavní stránka'!BH$1,1,0)</f>
        <v>0</v>
      </c>
      <c r="BL261" s="5">
        <f>IF('Tabulka klientů 2023'!$AD265='Hlavní stránka'!BH$1,1,0)</f>
        <v>0</v>
      </c>
      <c r="BM261" s="5">
        <f>IF('Tabulka klientů 2023'!$AG265='Hlavní stránka'!BH$1,1,0)</f>
        <v>0</v>
      </c>
      <c r="BN261" s="5">
        <f>IF('Tabulka klientů 2023'!$AJ265='Hlavní stránka'!BH$1,1,0)</f>
        <v>0</v>
      </c>
      <c r="BO261" s="5">
        <f>IF('Tabulka klientů 2023'!$AM265='Hlavní stránka'!BH$1,1,0)</f>
        <v>0</v>
      </c>
      <c r="BP261" s="5">
        <f>IF('Tabulka klientů 2023'!$AP265='Hlavní stránka'!BH$1,1,0)</f>
        <v>0</v>
      </c>
      <c r="BQ261" s="5">
        <f>IF('Tabulka klientů 2023'!$AS265='Hlavní stránka'!BH$1,1,0)</f>
        <v>0</v>
      </c>
      <c r="BR261" s="5">
        <f>IF('Tabulka klientů 2023'!$AV265='Hlavní stránka'!BH$1,1,0)</f>
        <v>0</v>
      </c>
      <c r="BS261" s="5">
        <f t="shared" si="28"/>
        <v>0</v>
      </c>
      <c r="BT261" s="2">
        <f t="shared" si="40"/>
        <v>0</v>
      </c>
      <c r="BU261" s="5">
        <f>IF('Tabulka klientů 2023'!$R265='Hlavní stránka'!BU$1,1,0)</f>
        <v>0</v>
      </c>
      <c r="BV261" s="5">
        <f>IF('Tabulka klientů 2023'!$U265='Hlavní stránka'!BU$1,1,0)</f>
        <v>0</v>
      </c>
      <c r="BW261" s="5">
        <f>IF('Tabulka klientů 2023'!$X265='Hlavní stránka'!BU$1,1,0)</f>
        <v>0</v>
      </c>
      <c r="BX261" s="5">
        <f>IF('Tabulka klientů 2023'!$AA265='Hlavní stránka'!BU$1,1,0)</f>
        <v>0</v>
      </c>
      <c r="BY261" s="5">
        <f>IF('Tabulka klientů 2023'!$AD265='Hlavní stránka'!BU$1,1,0)</f>
        <v>0</v>
      </c>
      <c r="BZ261" s="5">
        <f>IF('Tabulka klientů 2023'!$AG265='Hlavní stránka'!BU$1,1,0)</f>
        <v>0</v>
      </c>
      <c r="CA261" s="5">
        <f>IF('Tabulka klientů 2023'!$AJ265='Hlavní stránka'!BU$1,1,0)</f>
        <v>0</v>
      </c>
      <c r="CB261" s="5">
        <f>IF('Tabulka klientů 2023'!$AM265='Hlavní stránka'!BU$1,1,0)</f>
        <v>0</v>
      </c>
      <c r="CC261" s="5">
        <f>IF('Tabulka klientů 2023'!$AP265='Hlavní stránka'!BU$1,1,0)</f>
        <v>0</v>
      </c>
      <c r="CD261" s="5">
        <f>IF('Tabulka klientů 2023'!$AS265='Hlavní stránka'!BU$1,1,0)</f>
        <v>0</v>
      </c>
      <c r="CE261" s="5">
        <f>IF('Tabulka klientů 2023'!$AV265='Hlavní stránka'!BU$1,1,0)</f>
        <v>0</v>
      </c>
      <c r="CF261" s="5">
        <f t="shared" si="29"/>
        <v>0</v>
      </c>
      <c r="CG261" s="2">
        <f t="shared" si="41"/>
        <v>0</v>
      </c>
      <c r="CH261" s="5">
        <f>IF('Tabulka klientů 2023'!$R265='Hlavní stránka'!CH$1,1,0)</f>
        <v>0</v>
      </c>
      <c r="CI261" s="5">
        <f>IF('Tabulka klientů 2023'!$U265='Hlavní stránka'!CH$1,1,0)</f>
        <v>0</v>
      </c>
      <c r="CJ261" s="5">
        <f>IF('Tabulka klientů 2023'!$X265='Hlavní stránka'!CH$1,1,0)</f>
        <v>0</v>
      </c>
      <c r="CK261" s="5">
        <f>IF('Tabulka klientů 2023'!$AA265='Hlavní stránka'!CH$1,1,0)</f>
        <v>0</v>
      </c>
      <c r="CL261" s="5">
        <f>IF('Tabulka klientů 2023'!$AD265='Hlavní stránka'!CH$1,1,0)</f>
        <v>0</v>
      </c>
      <c r="CM261" s="5">
        <f>IF('Tabulka klientů 2023'!$AG265='Hlavní stránka'!CH$1,1,0)</f>
        <v>0</v>
      </c>
      <c r="CN261" s="5">
        <f>IF('Tabulka klientů 2023'!$AJ265='Hlavní stránka'!CH$1,1,0)</f>
        <v>0</v>
      </c>
      <c r="CO261" s="5">
        <f>IF('Tabulka klientů 2023'!$AM265='Hlavní stránka'!CH$1,1,0)</f>
        <v>0</v>
      </c>
      <c r="CP261" s="5">
        <f>IF('Tabulka klientů 2023'!$AP265='Hlavní stránka'!CH$1,1,0)</f>
        <v>0</v>
      </c>
      <c r="CQ261" s="5">
        <f>IF('Tabulka klientů 2023'!$AS265='Hlavní stránka'!CH$1,1,0)</f>
        <v>0</v>
      </c>
      <c r="CR261" s="5">
        <f>IF('Tabulka klientů 2023'!$AV265='Hlavní stránka'!CH$1,1,0)</f>
        <v>0</v>
      </c>
      <c r="CS261" s="5">
        <f t="shared" si="30"/>
        <v>0</v>
      </c>
      <c r="CT261" s="2">
        <f t="shared" si="42"/>
        <v>0</v>
      </c>
      <c r="CU261" s="5">
        <f>IF('Tabulka klientů 2023'!$R265='Hlavní stránka'!CU$1,1,0)</f>
        <v>0</v>
      </c>
      <c r="CV261" s="5">
        <f>IF('Tabulka klientů 2023'!$U265='Hlavní stránka'!CU$1,1,0)</f>
        <v>0</v>
      </c>
      <c r="CW261" s="5">
        <f>IF('Tabulka klientů 2023'!$X265='Hlavní stránka'!CU$1,1,0)</f>
        <v>0</v>
      </c>
      <c r="CX261" s="5">
        <f>IF('Tabulka klientů 2023'!$AA265='Hlavní stránka'!CU$1,1,0)</f>
        <v>0</v>
      </c>
      <c r="CY261" s="5">
        <f>IF('Tabulka klientů 2023'!$AD265='Hlavní stránka'!CU$1,1,0)</f>
        <v>0</v>
      </c>
      <c r="CZ261" s="5">
        <f>IF('Tabulka klientů 2023'!$AG265='Hlavní stránka'!CU$1,1,0)</f>
        <v>0</v>
      </c>
      <c r="DA261" s="5">
        <f>IF('Tabulka klientů 2023'!$AJ265='Hlavní stránka'!CU$1,1,0)</f>
        <v>0</v>
      </c>
      <c r="DB261" s="5">
        <f>IF('Tabulka klientů 2023'!$AM265='Hlavní stránka'!CU$1,1,0)</f>
        <v>0</v>
      </c>
      <c r="DC261" s="5">
        <f>IF('Tabulka klientů 2023'!$AP265='Hlavní stránka'!CU$1,1,0)</f>
        <v>0</v>
      </c>
      <c r="DD261" s="5">
        <f>IF('Tabulka klientů 2023'!$AS265='Hlavní stránka'!CU$1,1,0)</f>
        <v>0</v>
      </c>
      <c r="DE261" s="5">
        <f>IF('Tabulka klientů 2023'!$AV265='Hlavní stránka'!CU$1,1,0)</f>
        <v>0</v>
      </c>
      <c r="DF261" s="5">
        <f t="shared" si="31"/>
        <v>0</v>
      </c>
      <c r="DG261" s="2">
        <f t="shared" si="43"/>
        <v>0</v>
      </c>
      <c r="DH261" s="5">
        <f>IF('Tabulka klientů 2023'!$R265='Hlavní stránka'!DH$1,1,0)</f>
        <v>0</v>
      </c>
      <c r="DI261" s="5">
        <f>IF('Tabulka klientů 2023'!$U265='Hlavní stránka'!DH$1,1,0)</f>
        <v>0</v>
      </c>
      <c r="DJ261" s="5">
        <f>IF('Tabulka klientů 2023'!$X265='Hlavní stránka'!DH$1,1,0)</f>
        <v>0</v>
      </c>
      <c r="DK261" s="5">
        <f>IF('Tabulka klientů 2023'!$AA265='Hlavní stránka'!DH$1,1,0)</f>
        <v>0</v>
      </c>
      <c r="DL261" s="5">
        <f>IF('Tabulka klientů 2023'!$AD265='Hlavní stránka'!DH$1,1,0)</f>
        <v>0</v>
      </c>
      <c r="DM261" s="5">
        <f>IF('Tabulka klientů 2023'!$AG265='Hlavní stránka'!DH$1,1,0)</f>
        <v>0</v>
      </c>
      <c r="DN261" s="5">
        <f>IF('Tabulka klientů 2023'!$AJ265='Hlavní stránka'!DH$1,1,0)</f>
        <v>0</v>
      </c>
      <c r="DO261" s="5">
        <f>IF('Tabulka klientů 2023'!$AM265='Hlavní stránka'!DH$1,1,0)</f>
        <v>0</v>
      </c>
      <c r="DP261" s="5">
        <f>IF('Tabulka klientů 2023'!$AP265='Hlavní stránka'!DH$1,1,0)</f>
        <v>0</v>
      </c>
      <c r="DQ261" s="5">
        <f>IF('Tabulka klientů 2023'!$AS265='Hlavní stránka'!DH$1,1,0)</f>
        <v>0</v>
      </c>
      <c r="DR261" s="5">
        <f>IF('Tabulka klientů 2023'!$AV265='Hlavní stránka'!DH$1,1,0)</f>
        <v>0</v>
      </c>
      <c r="DS261" s="5">
        <f t="shared" si="32"/>
        <v>0</v>
      </c>
      <c r="DT261" s="2">
        <f t="shared" si="44"/>
        <v>0</v>
      </c>
      <c r="DU261" s="5">
        <f>IF('Tabulka klientů 2023'!$R265='Hlavní stránka'!DU$1,1,0)</f>
        <v>0</v>
      </c>
      <c r="DV261" s="5">
        <f>IF('Tabulka klientů 2023'!$U265='Hlavní stránka'!DU$1,1,0)</f>
        <v>0</v>
      </c>
      <c r="DW261" s="5">
        <f>IF('Tabulka klientů 2023'!$X265='Hlavní stránka'!DU$1,1,0)</f>
        <v>0</v>
      </c>
      <c r="DX261" s="5">
        <f>IF('Tabulka klientů 2023'!$AA265='Hlavní stránka'!DU$1,1,0)</f>
        <v>0</v>
      </c>
      <c r="DY261" s="5">
        <f>IF('Tabulka klientů 2023'!$AD265='Hlavní stránka'!DU$1,1,0)</f>
        <v>0</v>
      </c>
      <c r="DZ261" s="5">
        <f>IF('Tabulka klientů 2023'!$AG265='Hlavní stránka'!DU$1,1,0)</f>
        <v>0</v>
      </c>
      <c r="EA261" s="5">
        <f>IF('Tabulka klientů 2023'!$AJ265='Hlavní stránka'!DU$1,1,0)</f>
        <v>0</v>
      </c>
      <c r="EB261" s="5">
        <f>IF('Tabulka klientů 2023'!$AM265='Hlavní stránka'!DU$1,1,0)</f>
        <v>0</v>
      </c>
      <c r="EC261" s="5">
        <f>IF('Tabulka klientů 2023'!$AP265='Hlavní stránka'!DU$1,1,0)</f>
        <v>0</v>
      </c>
      <c r="ED261" s="5">
        <f>IF('Tabulka klientů 2023'!$AS265='Hlavní stránka'!DU$1,1,0)</f>
        <v>0</v>
      </c>
      <c r="EE261" s="5">
        <f>IF('Tabulka klientů 2023'!$AV265='Hlavní stránka'!DU$1,1,0)</f>
        <v>0</v>
      </c>
      <c r="EF261" s="5">
        <f t="shared" si="33"/>
        <v>0</v>
      </c>
      <c r="EG261" s="2">
        <f t="shared" si="45"/>
        <v>0</v>
      </c>
      <c r="EH261" s="5">
        <f>IF('Tabulka klientů 2023'!$R265='Hlavní stránka'!EH$1,1,0)</f>
        <v>0</v>
      </c>
      <c r="EI261" s="5">
        <f>IF('Tabulka klientů 2023'!$U265='Hlavní stránka'!EH$1,1,0)</f>
        <v>0</v>
      </c>
      <c r="EJ261" s="5">
        <f>IF('Tabulka klientů 2023'!$X265='Hlavní stránka'!EH$1,1,0)</f>
        <v>0</v>
      </c>
      <c r="EK261" s="5">
        <f>IF('Tabulka klientů 2023'!$AA265='Hlavní stránka'!EH$1,1,0)</f>
        <v>0</v>
      </c>
      <c r="EL261" s="5">
        <f>IF('Tabulka klientů 2023'!$AD265='Hlavní stránka'!EH$1,1,0)</f>
        <v>0</v>
      </c>
      <c r="EM261" s="5">
        <f>IF('Tabulka klientů 2023'!$AG265='Hlavní stránka'!EH$1,1,0)</f>
        <v>0</v>
      </c>
      <c r="EN261" s="5">
        <f>IF('Tabulka klientů 2023'!$AJ265='Hlavní stránka'!EH$1,1,0)</f>
        <v>0</v>
      </c>
      <c r="EO261" s="5">
        <f>IF('Tabulka klientů 2023'!$AM265='Hlavní stránka'!EH$1,1,0)</f>
        <v>0</v>
      </c>
      <c r="EP261" s="5">
        <f>IF('Tabulka klientů 2023'!$AP265='Hlavní stránka'!EH$1,1,0)</f>
        <v>0</v>
      </c>
      <c r="EQ261" s="5">
        <f>IF('Tabulka klientů 2023'!$AS265='Hlavní stránka'!EH$1,1,0)</f>
        <v>0</v>
      </c>
      <c r="ER261" s="5">
        <f>IF('Tabulka klientů 2023'!$AV265='Hlavní stránka'!EH$1,1,0)</f>
        <v>0</v>
      </c>
      <c r="ES261" s="5">
        <f t="shared" si="34"/>
        <v>0</v>
      </c>
      <c r="ET261" s="2">
        <f t="shared" si="46"/>
        <v>0</v>
      </c>
      <c r="EU261" s="5">
        <f>IF('Tabulka klientů 2023'!$R265='Hlavní stránka'!EU$1,1,0)</f>
        <v>0</v>
      </c>
      <c r="EV261" s="5">
        <f>IF('Tabulka klientů 2023'!$U265='Hlavní stránka'!EU$1,1,0)</f>
        <v>0</v>
      </c>
      <c r="EW261" s="5">
        <f>IF('Tabulka klientů 2023'!$X265='Hlavní stránka'!EU$1,1,0)</f>
        <v>0</v>
      </c>
      <c r="EX261" s="5">
        <f>IF('Tabulka klientů 2023'!$AA265='Hlavní stránka'!EU$1,1,0)</f>
        <v>0</v>
      </c>
      <c r="EY261" s="5">
        <f>IF('Tabulka klientů 2023'!$AD265='Hlavní stránka'!EU$1,1,0)</f>
        <v>0</v>
      </c>
      <c r="EZ261" s="5">
        <f>IF('Tabulka klientů 2023'!$AG265='Hlavní stránka'!EU$1,1,0)</f>
        <v>0</v>
      </c>
      <c r="FA261" s="5">
        <f>IF('Tabulka klientů 2023'!$AJ265='Hlavní stránka'!EU$1,1,0)</f>
        <v>0</v>
      </c>
      <c r="FB261" s="5">
        <f>IF('Tabulka klientů 2023'!$AM265='Hlavní stránka'!EU$1,1,0)</f>
        <v>0</v>
      </c>
      <c r="FC261" s="5">
        <f>IF('Tabulka klientů 2023'!$AP265='Hlavní stránka'!EU$1,1,0)</f>
        <v>0</v>
      </c>
      <c r="FD261" s="5">
        <f>IF('Tabulka klientů 2023'!$AS265='Hlavní stránka'!EU$1,1,0)</f>
        <v>0</v>
      </c>
      <c r="FE261" s="5">
        <f>IF('Tabulka klientů 2023'!$AV265='Hlavní stránka'!EU$1,1,0)</f>
        <v>0</v>
      </c>
      <c r="FF261" s="5">
        <f t="shared" si="35"/>
        <v>0</v>
      </c>
      <c r="FG261" s="2">
        <f t="shared" si="47"/>
        <v>0</v>
      </c>
    </row>
    <row r="262" spans="1:163" ht="1.5" hidden="1" customHeight="1" x14ac:dyDescent="0.25">
      <c r="A262" s="4"/>
      <c r="B262" s="4"/>
      <c r="C262" s="4"/>
      <c r="D262" s="4"/>
      <c r="E262" s="4"/>
      <c r="F262" s="4"/>
      <c r="G262" s="4"/>
      <c r="H262" s="5">
        <f>IF('Tabulka klientů 2023'!$R266='Hlavní stránka'!$H$1,1,0)</f>
        <v>0</v>
      </c>
      <c r="I262" s="5">
        <f>IF('Tabulka klientů 2023'!$U266='Hlavní stránka'!$H$1,1,0)</f>
        <v>0</v>
      </c>
      <c r="J262" s="5">
        <f>IF('Tabulka klientů 2023'!$X266='Hlavní stránka'!$H$1,1,0)</f>
        <v>0</v>
      </c>
      <c r="K262" s="5">
        <f>IF('Tabulka klientů 2023'!$AA266='Hlavní stránka'!$H$1,1,0)</f>
        <v>0</v>
      </c>
      <c r="L262" s="5">
        <f>IF('Tabulka klientů 2023'!$AD266='Hlavní stránka'!$H$1,1,0)</f>
        <v>0</v>
      </c>
      <c r="M262" s="5">
        <f>IF('Tabulka klientů 2023'!$AG266='Hlavní stránka'!$H$1,1,0)</f>
        <v>0</v>
      </c>
      <c r="N262" s="5">
        <f>IF('Tabulka klientů 2023'!$AJ266='Hlavní stránka'!$H$1,1,0)</f>
        <v>0</v>
      </c>
      <c r="O262" s="5">
        <f>IF('Tabulka klientů 2023'!$AM266='Hlavní stránka'!$H$1,1,0)</f>
        <v>0</v>
      </c>
      <c r="P262" s="5">
        <f>IF('Tabulka klientů 2023'!$AP266='Hlavní stránka'!$H$1,1,0)</f>
        <v>0</v>
      </c>
      <c r="Q262" s="5">
        <f>IF('Tabulka klientů 2023'!$AS266='Hlavní stránka'!$H$1,1,0)</f>
        <v>0</v>
      </c>
      <c r="R262" s="5">
        <f>IF('Tabulka klientů 2023'!$AV266='Hlavní stránka'!$H$1,1,0)</f>
        <v>0</v>
      </c>
      <c r="S262" s="5">
        <f t="shared" si="24"/>
        <v>0</v>
      </c>
      <c r="T262" s="2">
        <f t="shared" si="36"/>
        <v>0</v>
      </c>
      <c r="U262" s="5">
        <f>IF('Tabulka klientů 2023'!$R266='Hlavní stránka'!U$1,1,0)</f>
        <v>0</v>
      </c>
      <c r="V262" s="5">
        <f>IF('Tabulka klientů 2023'!$U266='Hlavní stránka'!U$1,1,0)</f>
        <v>0</v>
      </c>
      <c r="W262" s="5">
        <f>IF('Tabulka klientů 2023'!$X266='Hlavní stránka'!U$1,1,0)</f>
        <v>0</v>
      </c>
      <c r="X262" s="5">
        <f>IF('Tabulka klientů 2023'!$AA266='Hlavní stránka'!U$1,1,0)</f>
        <v>0</v>
      </c>
      <c r="Y262" s="5">
        <f>IF('Tabulka klientů 2023'!$AD266='Hlavní stránka'!U$1,1,0)</f>
        <v>0</v>
      </c>
      <c r="Z262" s="5">
        <f>IF('Tabulka klientů 2023'!$AG266='Hlavní stránka'!U$1,1,0)</f>
        <v>0</v>
      </c>
      <c r="AA262" s="5">
        <f>IF('Tabulka klientů 2023'!$AJ266='Hlavní stránka'!U$1,1,0)</f>
        <v>0</v>
      </c>
      <c r="AB262" s="5">
        <f>IF('Tabulka klientů 2023'!$AM266='Hlavní stránka'!U$1,1,0)</f>
        <v>0</v>
      </c>
      <c r="AC262" s="5">
        <f>IF('Tabulka klientů 2023'!$AP266='Hlavní stránka'!U$1,1,0)</f>
        <v>0</v>
      </c>
      <c r="AD262" s="5">
        <f>IF('Tabulka klientů 2023'!$AS266='Hlavní stránka'!U$1,1,0)</f>
        <v>0</v>
      </c>
      <c r="AE262" s="5">
        <f>IF('Tabulka klientů 2023'!$AV266='Hlavní stránka'!U$1,1,0)</f>
        <v>0</v>
      </c>
      <c r="AF262" s="5">
        <f t="shared" si="25"/>
        <v>0</v>
      </c>
      <c r="AG262" s="2">
        <f t="shared" si="37"/>
        <v>0</v>
      </c>
      <c r="AH262" s="5">
        <f>IF('Tabulka klientů 2023'!$R266='Hlavní stránka'!AH$1,1,0)</f>
        <v>0</v>
      </c>
      <c r="AI262" s="5">
        <f>IF('Tabulka klientů 2023'!$U266='Hlavní stránka'!AH$1,1,0)</f>
        <v>0</v>
      </c>
      <c r="AJ262" s="5">
        <f>IF('Tabulka klientů 2023'!$X266='Hlavní stránka'!AH$1,1,0)</f>
        <v>0</v>
      </c>
      <c r="AK262" s="5">
        <f>IF('Tabulka klientů 2023'!$AA266='Hlavní stránka'!AH$1,1,0)</f>
        <v>0</v>
      </c>
      <c r="AL262" s="5">
        <f>IF('Tabulka klientů 2023'!$AD266='Hlavní stránka'!AH$1,1,0)</f>
        <v>0</v>
      </c>
      <c r="AM262" s="5">
        <f>IF('Tabulka klientů 2023'!$AG266='Hlavní stránka'!AH$1,1,0)</f>
        <v>0</v>
      </c>
      <c r="AN262" s="5">
        <f>IF('Tabulka klientů 2023'!$AJ266='Hlavní stránka'!AH$1,1,0)</f>
        <v>0</v>
      </c>
      <c r="AO262" s="5">
        <f>IF('Tabulka klientů 2023'!$AM266='Hlavní stránka'!AH$1,1,0)</f>
        <v>0</v>
      </c>
      <c r="AP262" s="5">
        <f>IF('Tabulka klientů 2023'!$AP266='Hlavní stránka'!AH$1,1,0)</f>
        <v>0</v>
      </c>
      <c r="AQ262" s="5">
        <f>IF('Tabulka klientů 2023'!$AS266='Hlavní stránka'!AH$1,1,0)</f>
        <v>0</v>
      </c>
      <c r="AR262" s="5">
        <f>IF('Tabulka klientů 2023'!$AV266='Hlavní stránka'!AH$1,1,0)</f>
        <v>0</v>
      </c>
      <c r="AS262" s="5">
        <f t="shared" si="26"/>
        <v>0</v>
      </c>
      <c r="AT262" s="2">
        <f t="shared" si="38"/>
        <v>0</v>
      </c>
      <c r="AU262" s="5">
        <f>IF('Tabulka klientů 2023'!$R266='Hlavní stránka'!AU$1,1,0)</f>
        <v>0</v>
      </c>
      <c r="AV262" s="5">
        <f>IF('Tabulka klientů 2023'!$U266='Hlavní stránka'!AU$1,1,0)</f>
        <v>0</v>
      </c>
      <c r="AW262" s="5">
        <f>IF('Tabulka klientů 2023'!$X266='Hlavní stránka'!AU$1,1,0)</f>
        <v>0</v>
      </c>
      <c r="AX262" s="5">
        <f>IF('Tabulka klientů 2023'!$AA266='Hlavní stránka'!AU$1,1,0)</f>
        <v>0</v>
      </c>
      <c r="AY262" s="5">
        <f>IF('Tabulka klientů 2023'!$AD266='Hlavní stránka'!AU$1,1,0)</f>
        <v>0</v>
      </c>
      <c r="AZ262" s="5">
        <f>IF('Tabulka klientů 2023'!$AG266='Hlavní stránka'!AU$1,1,0)</f>
        <v>0</v>
      </c>
      <c r="BA262" s="5">
        <f>IF('Tabulka klientů 2023'!$AJ266='Hlavní stránka'!AU$1,1,0)</f>
        <v>0</v>
      </c>
      <c r="BB262" s="5">
        <f>IF('Tabulka klientů 2023'!$AM266='Hlavní stránka'!AU$1,1,0)</f>
        <v>0</v>
      </c>
      <c r="BC262" s="5">
        <f>IF('Tabulka klientů 2023'!$AP266='Hlavní stránka'!AU$1,1,0)</f>
        <v>0</v>
      </c>
      <c r="BD262" s="5">
        <f>IF('Tabulka klientů 2023'!$AS266='Hlavní stránka'!AU$1,1,0)</f>
        <v>0</v>
      </c>
      <c r="BE262" s="5">
        <f>IF('Tabulka klientů 2023'!$AV266='Hlavní stránka'!AU$1,1,0)</f>
        <v>0</v>
      </c>
      <c r="BF262" s="5">
        <f t="shared" si="27"/>
        <v>0</v>
      </c>
      <c r="BG262" s="2">
        <f t="shared" si="39"/>
        <v>0</v>
      </c>
      <c r="BH262" s="5">
        <f>IF('Tabulka klientů 2023'!$R266='Hlavní stránka'!BH$1,1,0)</f>
        <v>0</v>
      </c>
      <c r="BI262" s="5">
        <f>IF('Tabulka klientů 2023'!$U266='Hlavní stránka'!BH$1,1,0)</f>
        <v>0</v>
      </c>
      <c r="BJ262" s="5">
        <f>IF('Tabulka klientů 2023'!$X266='Hlavní stránka'!BH$1,1,0)</f>
        <v>0</v>
      </c>
      <c r="BK262" s="5">
        <f>IF('Tabulka klientů 2023'!$AA266='Hlavní stránka'!BH$1,1,0)</f>
        <v>0</v>
      </c>
      <c r="BL262" s="5">
        <f>IF('Tabulka klientů 2023'!$AD266='Hlavní stránka'!BH$1,1,0)</f>
        <v>0</v>
      </c>
      <c r="BM262" s="5">
        <f>IF('Tabulka klientů 2023'!$AG266='Hlavní stránka'!BH$1,1,0)</f>
        <v>0</v>
      </c>
      <c r="BN262" s="5">
        <f>IF('Tabulka klientů 2023'!$AJ266='Hlavní stránka'!BH$1,1,0)</f>
        <v>0</v>
      </c>
      <c r="BO262" s="5">
        <f>IF('Tabulka klientů 2023'!$AM266='Hlavní stránka'!BH$1,1,0)</f>
        <v>0</v>
      </c>
      <c r="BP262" s="5">
        <f>IF('Tabulka klientů 2023'!$AP266='Hlavní stránka'!BH$1,1,0)</f>
        <v>0</v>
      </c>
      <c r="BQ262" s="5">
        <f>IF('Tabulka klientů 2023'!$AS266='Hlavní stránka'!BH$1,1,0)</f>
        <v>0</v>
      </c>
      <c r="BR262" s="5">
        <f>IF('Tabulka klientů 2023'!$AV266='Hlavní stránka'!BH$1,1,0)</f>
        <v>0</v>
      </c>
      <c r="BS262" s="5">
        <f t="shared" si="28"/>
        <v>0</v>
      </c>
      <c r="BT262" s="2">
        <f t="shared" si="40"/>
        <v>0</v>
      </c>
      <c r="BU262" s="5">
        <f>IF('Tabulka klientů 2023'!$R266='Hlavní stránka'!BU$1,1,0)</f>
        <v>0</v>
      </c>
      <c r="BV262" s="5">
        <f>IF('Tabulka klientů 2023'!$U266='Hlavní stránka'!BU$1,1,0)</f>
        <v>0</v>
      </c>
      <c r="BW262" s="5">
        <f>IF('Tabulka klientů 2023'!$X266='Hlavní stránka'!BU$1,1,0)</f>
        <v>0</v>
      </c>
      <c r="BX262" s="5">
        <f>IF('Tabulka klientů 2023'!$AA266='Hlavní stránka'!BU$1,1,0)</f>
        <v>0</v>
      </c>
      <c r="BY262" s="5">
        <f>IF('Tabulka klientů 2023'!$AD266='Hlavní stránka'!BU$1,1,0)</f>
        <v>0</v>
      </c>
      <c r="BZ262" s="5">
        <f>IF('Tabulka klientů 2023'!$AG266='Hlavní stránka'!BU$1,1,0)</f>
        <v>0</v>
      </c>
      <c r="CA262" s="5">
        <f>IF('Tabulka klientů 2023'!$AJ266='Hlavní stránka'!BU$1,1,0)</f>
        <v>0</v>
      </c>
      <c r="CB262" s="5">
        <f>IF('Tabulka klientů 2023'!$AM266='Hlavní stránka'!BU$1,1,0)</f>
        <v>0</v>
      </c>
      <c r="CC262" s="5">
        <f>IF('Tabulka klientů 2023'!$AP266='Hlavní stránka'!BU$1,1,0)</f>
        <v>0</v>
      </c>
      <c r="CD262" s="5">
        <f>IF('Tabulka klientů 2023'!$AS266='Hlavní stránka'!BU$1,1,0)</f>
        <v>0</v>
      </c>
      <c r="CE262" s="5">
        <f>IF('Tabulka klientů 2023'!$AV266='Hlavní stránka'!BU$1,1,0)</f>
        <v>0</v>
      </c>
      <c r="CF262" s="5">
        <f t="shared" si="29"/>
        <v>0</v>
      </c>
      <c r="CG262" s="2">
        <f t="shared" si="41"/>
        <v>0</v>
      </c>
      <c r="CH262" s="5">
        <f>IF('Tabulka klientů 2023'!$R266='Hlavní stránka'!CH$1,1,0)</f>
        <v>0</v>
      </c>
      <c r="CI262" s="5">
        <f>IF('Tabulka klientů 2023'!$U266='Hlavní stránka'!CH$1,1,0)</f>
        <v>0</v>
      </c>
      <c r="CJ262" s="5">
        <f>IF('Tabulka klientů 2023'!$X266='Hlavní stránka'!CH$1,1,0)</f>
        <v>0</v>
      </c>
      <c r="CK262" s="5">
        <f>IF('Tabulka klientů 2023'!$AA266='Hlavní stránka'!CH$1,1,0)</f>
        <v>0</v>
      </c>
      <c r="CL262" s="5">
        <f>IF('Tabulka klientů 2023'!$AD266='Hlavní stránka'!CH$1,1,0)</f>
        <v>0</v>
      </c>
      <c r="CM262" s="5">
        <f>IF('Tabulka klientů 2023'!$AG266='Hlavní stránka'!CH$1,1,0)</f>
        <v>0</v>
      </c>
      <c r="CN262" s="5">
        <f>IF('Tabulka klientů 2023'!$AJ266='Hlavní stránka'!CH$1,1,0)</f>
        <v>0</v>
      </c>
      <c r="CO262" s="5">
        <f>IF('Tabulka klientů 2023'!$AM266='Hlavní stránka'!CH$1,1,0)</f>
        <v>0</v>
      </c>
      <c r="CP262" s="5">
        <f>IF('Tabulka klientů 2023'!$AP266='Hlavní stránka'!CH$1,1,0)</f>
        <v>0</v>
      </c>
      <c r="CQ262" s="5">
        <f>IF('Tabulka klientů 2023'!$AS266='Hlavní stránka'!CH$1,1,0)</f>
        <v>0</v>
      </c>
      <c r="CR262" s="5">
        <f>IF('Tabulka klientů 2023'!$AV266='Hlavní stránka'!CH$1,1,0)</f>
        <v>0</v>
      </c>
      <c r="CS262" s="5">
        <f t="shared" si="30"/>
        <v>0</v>
      </c>
      <c r="CT262" s="2">
        <f t="shared" si="42"/>
        <v>0</v>
      </c>
      <c r="CU262" s="5">
        <f>IF('Tabulka klientů 2023'!$R266='Hlavní stránka'!CU$1,1,0)</f>
        <v>0</v>
      </c>
      <c r="CV262" s="5">
        <f>IF('Tabulka klientů 2023'!$U266='Hlavní stránka'!CU$1,1,0)</f>
        <v>0</v>
      </c>
      <c r="CW262" s="5">
        <f>IF('Tabulka klientů 2023'!$X266='Hlavní stránka'!CU$1,1,0)</f>
        <v>0</v>
      </c>
      <c r="CX262" s="5">
        <f>IF('Tabulka klientů 2023'!$AA266='Hlavní stránka'!CU$1,1,0)</f>
        <v>0</v>
      </c>
      <c r="CY262" s="5">
        <f>IF('Tabulka klientů 2023'!$AD266='Hlavní stránka'!CU$1,1,0)</f>
        <v>0</v>
      </c>
      <c r="CZ262" s="5">
        <f>IF('Tabulka klientů 2023'!$AG266='Hlavní stránka'!CU$1,1,0)</f>
        <v>0</v>
      </c>
      <c r="DA262" s="5">
        <f>IF('Tabulka klientů 2023'!$AJ266='Hlavní stránka'!CU$1,1,0)</f>
        <v>0</v>
      </c>
      <c r="DB262" s="5">
        <f>IF('Tabulka klientů 2023'!$AM266='Hlavní stránka'!CU$1,1,0)</f>
        <v>0</v>
      </c>
      <c r="DC262" s="5">
        <f>IF('Tabulka klientů 2023'!$AP266='Hlavní stránka'!CU$1,1,0)</f>
        <v>0</v>
      </c>
      <c r="DD262" s="5">
        <f>IF('Tabulka klientů 2023'!$AS266='Hlavní stránka'!CU$1,1,0)</f>
        <v>0</v>
      </c>
      <c r="DE262" s="5">
        <f>IF('Tabulka klientů 2023'!$AV266='Hlavní stránka'!CU$1,1,0)</f>
        <v>0</v>
      </c>
      <c r="DF262" s="5">
        <f t="shared" si="31"/>
        <v>0</v>
      </c>
      <c r="DG262" s="2">
        <f t="shared" si="43"/>
        <v>0</v>
      </c>
      <c r="DH262" s="5">
        <f>IF('Tabulka klientů 2023'!$R266='Hlavní stránka'!DH$1,1,0)</f>
        <v>0</v>
      </c>
      <c r="DI262" s="5">
        <f>IF('Tabulka klientů 2023'!$U266='Hlavní stránka'!DH$1,1,0)</f>
        <v>0</v>
      </c>
      <c r="DJ262" s="5">
        <f>IF('Tabulka klientů 2023'!$X266='Hlavní stránka'!DH$1,1,0)</f>
        <v>0</v>
      </c>
      <c r="DK262" s="5">
        <f>IF('Tabulka klientů 2023'!$AA266='Hlavní stránka'!DH$1,1,0)</f>
        <v>0</v>
      </c>
      <c r="DL262" s="5">
        <f>IF('Tabulka klientů 2023'!$AD266='Hlavní stránka'!DH$1,1,0)</f>
        <v>0</v>
      </c>
      <c r="DM262" s="5">
        <f>IF('Tabulka klientů 2023'!$AG266='Hlavní stránka'!DH$1,1,0)</f>
        <v>0</v>
      </c>
      <c r="DN262" s="5">
        <f>IF('Tabulka klientů 2023'!$AJ266='Hlavní stránka'!DH$1,1,0)</f>
        <v>0</v>
      </c>
      <c r="DO262" s="5">
        <f>IF('Tabulka klientů 2023'!$AM266='Hlavní stránka'!DH$1,1,0)</f>
        <v>0</v>
      </c>
      <c r="DP262" s="5">
        <f>IF('Tabulka klientů 2023'!$AP266='Hlavní stránka'!DH$1,1,0)</f>
        <v>0</v>
      </c>
      <c r="DQ262" s="5">
        <f>IF('Tabulka klientů 2023'!$AS266='Hlavní stránka'!DH$1,1,0)</f>
        <v>0</v>
      </c>
      <c r="DR262" s="5">
        <f>IF('Tabulka klientů 2023'!$AV266='Hlavní stránka'!DH$1,1,0)</f>
        <v>0</v>
      </c>
      <c r="DS262" s="5">
        <f t="shared" si="32"/>
        <v>0</v>
      </c>
      <c r="DT262" s="2">
        <f t="shared" si="44"/>
        <v>0</v>
      </c>
      <c r="DU262" s="5">
        <f>IF('Tabulka klientů 2023'!$R266='Hlavní stránka'!DU$1,1,0)</f>
        <v>0</v>
      </c>
      <c r="DV262" s="5">
        <f>IF('Tabulka klientů 2023'!$U266='Hlavní stránka'!DU$1,1,0)</f>
        <v>0</v>
      </c>
      <c r="DW262" s="5">
        <f>IF('Tabulka klientů 2023'!$X266='Hlavní stránka'!DU$1,1,0)</f>
        <v>0</v>
      </c>
      <c r="DX262" s="5">
        <f>IF('Tabulka klientů 2023'!$AA266='Hlavní stránka'!DU$1,1,0)</f>
        <v>0</v>
      </c>
      <c r="DY262" s="5">
        <f>IF('Tabulka klientů 2023'!$AD266='Hlavní stránka'!DU$1,1,0)</f>
        <v>0</v>
      </c>
      <c r="DZ262" s="5">
        <f>IF('Tabulka klientů 2023'!$AG266='Hlavní stránka'!DU$1,1,0)</f>
        <v>0</v>
      </c>
      <c r="EA262" s="5">
        <f>IF('Tabulka klientů 2023'!$AJ266='Hlavní stránka'!DU$1,1,0)</f>
        <v>0</v>
      </c>
      <c r="EB262" s="5">
        <f>IF('Tabulka klientů 2023'!$AM266='Hlavní stránka'!DU$1,1,0)</f>
        <v>0</v>
      </c>
      <c r="EC262" s="5">
        <f>IF('Tabulka klientů 2023'!$AP266='Hlavní stránka'!DU$1,1,0)</f>
        <v>0</v>
      </c>
      <c r="ED262" s="5">
        <f>IF('Tabulka klientů 2023'!$AS266='Hlavní stránka'!DU$1,1,0)</f>
        <v>0</v>
      </c>
      <c r="EE262" s="5">
        <f>IF('Tabulka klientů 2023'!$AV266='Hlavní stránka'!DU$1,1,0)</f>
        <v>0</v>
      </c>
      <c r="EF262" s="5">
        <f t="shared" si="33"/>
        <v>0</v>
      </c>
      <c r="EG262" s="2">
        <f t="shared" si="45"/>
        <v>0</v>
      </c>
      <c r="EH262" s="5">
        <f>IF('Tabulka klientů 2023'!$R266='Hlavní stránka'!EH$1,1,0)</f>
        <v>0</v>
      </c>
      <c r="EI262" s="5">
        <f>IF('Tabulka klientů 2023'!$U266='Hlavní stránka'!EH$1,1,0)</f>
        <v>0</v>
      </c>
      <c r="EJ262" s="5">
        <f>IF('Tabulka klientů 2023'!$X266='Hlavní stránka'!EH$1,1,0)</f>
        <v>0</v>
      </c>
      <c r="EK262" s="5">
        <f>IF('Tabulka klientů 2023'!$AA266='Hlavní stránka'!EH$1,1,0)</f>
        <v>0</v>
      </c>
      <c r="EL262" s="5">
        <f>IF('Tabulka klientů 2023'!$AD266='Hlavní stránka'!EH$1,1,0)</f>
        <v>0</v>
      </c>
      <c r="EM262" s="5">
        <f>IF('Tabulka klientů 2023'!$AG266='Hlavní stránka'!EH$1,1,0)</f>
        <v>0</v>
      </c>
      <c r="EN262" s="5">
        <f>IF('Tabulka klientů 2023'!$AJ266='Hlavní stránka'!EH$1,1,0)</f>
        <v>0</v>
      </c>
      <c r="EO262" s="5">
        <f>IF('Tabulka klientů 2023'!$AM266='Hlavní stránka'!EH$1,1,0)</f>
        <v>0</v>
      </c>
      <c r="EP262" s="5">
        <f>IF('Tabulka klientů 2023'!$AP266='Hlavní stránka'!EH$1,1,0)</f>
        <v>0</v>
      </c>
      <c r="EQ262" s="5">
        <f>IF('Tabulka klientů 2023'!$AS266='Hlavní stránka'!EH$1,1,0)</f>
        <v>0</v>
      </c>
      <c r="ER262" s="5">
        <f>IF('Tabulka klientů 2023'!$AV266='Hlavní stránka'!EH$1,1,0)</f>
        <v>0</v>
      </c>
      <c r="ES262" s="5">
        <f t="shared" si="34"/>
        <v>0</v>
      </c>
      <c r="ET262" s="2">
        <f t="shared" si="46"/>
        <v>0</v>
      </c>
      <c r="EU262" s="5">
        <f>IF('Tabulka klientů 2023'!$R266='Hlavní stránka'!EU$1,1,0)</f>
        <v>0</v>
      </c>
      <c r="EV262" s="5">
        <f>IF('Tabulka klientů 2023'!$U266='Hlavní stránka'!EU$1,1,0)</f>
        <v>0</v>
      </c>
      <c r="EW262" s="5">
        <f>IF('Tabulka klientů 2023'!$X266='Hlavní stránka'!EU$1,1,0)</f>
        <v>0</v>
      </c>
      <c r="EX262" s="5">
        <f>IF('Tabulka klientů 2023'!$AA266='Hlavní stránka'!EU$1,1,0)</f>
        <v>0</v>
      </c>
      <c r="EY262" s="5">
        <f>IF('Tabulka klientů 2023'!$AD266='Hlavní stránka'!EU$1,1,0)</f>
        <v>0</v>
      </c>
      <c r="EZ262" s="5">
        <f>IF('Tabulka klientů 2023'!$AG266='Hlavní stránka'!EU$1,1,0)</f>
        <v>0</v>
      </c>
      <c r="FA262" s="5">
        <f>IF('Tabulka klientů 2023'!$AJ266='Hlavní stránka'!EU$1,1,0)</f>
        <v>0</v>
      </c>
      <c r="FB262" s="5">
        <f>IF('Tabulka klientů 2023'!$AM266='Hlavní stránka'!EU$1,1,0)</f>
        <v>0</v>
      </c>
      <c r="FC262" s="5">
        <f>IF('Tabulka klientů 2023'!$AP266='Hlavní stránka'!EU$1,1,0)</f>
        <v>0</v>
      </c>
      <c r="FD262" s="5">
        <f>IF('Tabulka klientů 2023'!$AS266='Hlavní stránka'!EU$1,1,0)</f>
        <v>0</v>
      </c>
      <c r="FE262" s="5">
        <f>IF('Tabulka klientů 2023'!$AV266='Hlavní stránka'!EU$1,1,0)</f>
        <v>0</v>
      </c>
      <c r="FF262" s="5">
        <f t="shared" si="35"/>
        <v>0</v>
      </c>
      <c r="FG262" s="2">
        <f t="shared" si="47"/>
        <v>0</v>
      </c>
    </row>
    <row r="263" spans="1:163" ht="1.5" hidden="1" customHeight="1" x14ac:dyDescent="0.25">
      <c r="A263" s="4"/>
      <c r="B263" s="4"/>
      <c r="C263" s="4"/>
      <c r="D263" s="4"/>
      <c r="E263" s="4"/>
      <c r="F263" s="4"/>
      <c r="G263" s="4"/>
      <c r="H263" s="5">
        <f>IF('Tabulka klientů 2023'!$R267='Hlavní stránka'!$H$1,1,0)</f>
        <v>0</v>
      </c>
      <c r="I263" s="5">
        <f>IF('Tabulka klientů 2023'!$U267='Hlavní stránka'!$H$1,1,0)</f>
        <v>0</v>
      </c>
      <c r="J263" s="5">
        <f>IF('Tabulka klientů 2023'!$X267='Hlavní stránka'!$H$1,1,0)</f>
        <v>0</v>
      </c>
      <c r="K263" s="5">
        <f>IF('Tabulka klientů 2023'!$AA267='Hlavní stránka'!$H$1,1,0)</f>
        <v>0</v>
      </c>
      <c r="L263" s="5">
        <f>IF('Tabulka klientů 2023'!$AD267='Hlavní stránka'!$H$1,1,0)</f>
        <v>0</v>
      </c>
      <c r="M263" s="5">
        <f>IF('Tabulka klientů 2023'!$AG267='Hlavní stránka'!$H$1,1,0)</f>
        <v>0</v>
      </c>
      <c r="N263" s="5">
        <f>IF('Tabulka klientů 2023'!$AJ267='Hlavní stránka'!$H$1,1,0)</f>
        <v>0</v>
      </c>
      <c r="O263" s="5">
        <f>IF('Tabulka klientů 2023'!$AM267='Hlavní stránka'!$H$1,1,0)</f>
        <v>0</v>
      </c>
      <c r="P263" s="5">
        <f>IF('Tabulka klientů 2023'!$AP267='Hlavní stránka'!$H$1,1,0)</f>
        <v>0</v>
      </c>
      <c r="Q263" s="5">
        <f>IF('Tabulka klientů 2023'!$AS267='Hlavní stránka'!$H$1,1,0)</f>
        <v>0</v>
      </c>
      <c r="R263" s="5">
        <f>IF('Tabulka klientů 2023'!$AV267='Hlavní stránka'!$H$1,1,0)</f>
        <v>0</v>
      </c>
      <c r="S263" s="5">
        <f t="shared" si="24"/>
        <v>0</v>
      </c>
      <c r="T263" s="2">
        <f t="shared" si="36"/>
        <v>0</v>
      </c>
      <c r="U263" s="5">
        <f>IF('Tabulka klientů 2023'!$R267='Hlavní stránka'!U$1,1,0)</f>
        <v>0</v>
      </c>
      <c r="V263" s="5">
        <f>IF('Tabulka klientů 2023'!$U267='Hlavní stránka'!U$1,1,0)</f>
        <v>0</v>
      </c>
      <c r="W263" s="5">
        <f>IF('Tabulka klientů 2023'!$X267='Hlavní stránka'!U$1,1,0)</f>
        <v>0</v>
      </c>
      <c r="X263" s="5">
        <f>IF('Tabulka klientů 2023'!$AA267='Hlavní stránka'!U$1,1,0)</f>
        <v>0</v>
      </c>
      <c r="Y263" s="5">
        <f>IF('Tabulka klientů 2023'!$AD267='Hlavní stránka'!U$1,1,0)</f>
        <v>0</v>
      </c>
      <c r="Z263" s="5">
        <f>IF('Tabulka klientů 2023'!$AG267='Hlavní stránka'!U$1,1,0)</f>
        <v>0</v>
      </c>
      <c r="AA263" s="5">
        <f>IF('Tabulka klientů 2023'!$AJ267='Hlavní stránka'!U$1,1,0)</f>
        <v>0</v>
      </c>
      <c r="AB263" s="5">
        <f>IF('Tabulka klientů 2023'!$AM267='Hlavní stránka'!U$1,1,0)</f>
        <v>0</v>
      </c>
      <c r="AC263" s="5">
        <f>IF('Tabulka klientů 2023'!$AP267='Hlavní stránka'!U$1,1,0)</f>
        <v>0</v>
      </c>
      <c r="AD263" s="5">
        <f>IF('Tabulka klientů 2023'!$AS267='Hlavní stránka'!U$1,1,0)</f>
        <v>0</v>
      </c>
      <c r="AE263" s="5">
        <f>IF('Tabulka klientů 2023'!$AV267='Hlavní stránka'!U$1,1,0)</f>
        <v>0</v>
      </c>
      <c r="AF263" s="5">
        <f t="shared" si="25"/>
        <v>0</v>
      </c>
      <c r="AG263" s="2">
        <f t="shared" si="37"/>
        <v>0</v>
      </c>
      <c r="AH263" s="5">
        <f>IF('Tabulka klientů 2023'!$R267='Hlavní stránka'!AH$1,1,0)</f>
        <v>0</v>
      </c>
      <c r="AI263" s="5">
        <f>IF('Tabulka klientů 2023'!$U267='Hlavní stránka'!AH$1,1,0)</f>
        <v>0</v>
      </c>
      <c r="AJ263" s="5">
        <f>IF('Tabulka klientů 2023'!$X267='Hlavní stránka'!AH$1,1,0)</f>
        <v>0</v>
      </c>
      <c r="AK263" s="5">
        <f>IF('Tabulka klientů 2023'!$AA267='Hlavní stránka'!AH$1,1,0)</f>
        <v>0</v>
      </c>
      <c r="AL263" s="5">
        <f>IF('Tabulka klientů 2023'!$AD267='Hlavní stránka'!AH$1,1,0)</f>
        <v>0</v>
      </c>
      <c r="AM263" s="5">
        <f>IF('Tabulka klientů 2023'!$AG267='Hlavní stránka'!AH$1,1,0)</f>
        <v>0</v>
      </c>
      <c r="AN263" s="5">
        <f>IF('Tabulka klientů 2023'!$AJ267='Hlavní stránka'!AH$1,1,0)</f>
        <v>0</v>
      </c>
      <c r="AO263" s="5">
        <f>IF('Tabulka klientů 2023'!$AM267='Hlavní stránka'!AH$1,1,0)</f>
        <v>0</v>
      </c>
      <c r="AP263" s="5">
        <f>IF('Tabulka klientů 2023'!$AP267='Hlavní stránka'!AH$1,1,0)</f>
        <v>0</v>
      </c>
      <c r="AQ263" s="5">
        <f>IF('Tabulka klientů 2023'!$AS267='Hlavní stránka'!AH$1,1,0)</f>
        <v>0</v>
      </c>
      <c r="AR263" s="5">
        <f>IF('Tabulka klientů 2023'!$AV267='Hlavní stránka'!AH$1,1,0)</f>
        <v>0</v>
      </c>
      <c r="AS263" s="5">
        <f t="shared" si="26"/>
        <v>0</v>
      </c>
      <c r="AT263" s="2">
        <f t="shared" si="38"/>
        <v>0</v>
      </c>
      <c r="AU263" s="5">
        <f>IF('Tabulka klientů 2023'!$R267='Hlavní stránka'!AU$1,1,0)</f>
        <v>0</v>
      </c>
      <c r="AV263" s="5">
        <f>IF('Tabulka klientů 2023'!$U267='Hlavní stránka'!AU$1,1,0)</f>
        <v>0</v>
      </c>
      <c r="AW263" s="5">
        <f>IF('Tabulka klientů 2023'!$X267='Hlavní stránka'!AU$1,1,0)</f>
        <v>0</v>
      </c>
      <c r="AX263" s="5">
        <f>IF('Tabulka klientů 2023'!$AA267='Hlavní stránka'!AU$1,1,0)</f>
        <v>0</v>
      </c>
      <c r="AY263" s="5">
        <f>IF('Tabulka klientů 2023'!$AD267='Hlavní stránka'!AU$1,1,0)</f>
        <v>0</v>
      </c>
      <c r="AZ263" s="5">
        <f>IF('Tabulka klientů 2023'!$AG267='Hlavní stránka'!AU$1,1,0)</f>
        <v>0</v>
      </c>
      <c r="BA263" s="5">
        <f>IF('Tabulka klientů 2023'!$AJ267='Hlavní stránka'!AU$1,1,0)</f>
        <v>0</v>
      </c>
      <c r="BB263" s="5">
        <f>IF('Tabulka klientů 2023'!$AM267='Hlavní stránka'!AU$1,1,0)</f>
        <v>0</v>
      </c>
      <c r="BC263" s="5">
        <f>IF('Tabulka klientů 2023'!$AP267='Hlavní stránka'!AU$1,1,0)</f>
        <v>0</v>
      </c>
      <c r="BD263" s="5">
        <f>IF('Tabulka klientů 2023'!$AS267='Hlavní stránka'!AU$1,1,0)</f>
        <v>0</v>
      </c>
      <c r="BE263" s="5">
        <f>IF('Tabulka klientů 2023'!$AV267='Hlavní stránka'!AU$1,1,0)</f>
        <v>0</v>
      </c>
      <c r="BF263" s="5">
        <f t="shared" si="27"/>
        <v>0</v>
      </c>
      <c r="BG263" s="2">
        <f t="shared" si="39"/>
        <v>0</v>
      </c>
      <c r="BH263" s="5">
        <f>IF('Tabulka klientů 2023'!$R267='Hlavní stránka'!BH$1,1,0)</f>
        <v>0</v>
      </c>
      <c r="BI263" s="5">
        <f>IF('Tabulka klientů 2023'!$U267='Hlavní stránka'!BH$1,1,0)</f>
        <v>0</v>
      </c>
      <c r="BJ263" s="5">
        <f>IF('Tabulka klientů 2023'!$X267='Hlavní stránka'!BH$1,1,0)</f>
        <v>0</v>
      </c>
      <c r="BK263" s="5">
        <f>IF('Tabulka klientů 2023'!$AA267='Hlavní stránka'!BH$1,1,0)</f>
        <v>0</v>
      </c>
      <c r="BL263" s="5">
        <f>IF('Tabulka klientů 2023'!$AD267='Hlavní stránka'!BH$1,1,0)</f>
        <v>0</v>
      </c>
      <c r="BM263" s="5">
        <f>IF('Tabulka klientů 2023'!$AG267='Hlavní stránka'!BH$1,1,0)</f>
        <v>0</v>
      </c>
      <c r="BN263" s="5">
        <f>IF('Tabulka klientů 2023'!$AJ267='Hlavní stránka'!BH$1,1,0)</f>
        <v>0</v>
      </c>
      <c r="BO263" s="5">
        <f>IF('Tabulka klientů 2023'!$AM267='Hlavní stránka'!BH$1,1,0)</f>
        <v>0</v>
      </c>
      <c r="BP263" s="5">
        <f>IF('Tabulka klientů 2023'!$AP267='Hlavní stránka'!BH$1,1,0)</f>
        <v>0</v>
      </c>
      <c r="BQ263" s="5">
        <f>IF('Tabulka klientů 2023'!$AS267='Hlavní stránka'!BH$1,1,0)</f>
        <v>0</v>
      </c>
      <c r="BR263" s="5">
        <f>IF('Tabulka klientů 2023'!$AV267='Hlavní stránka'!BH$1,1,0)</f>
        <v>0</v>
      </c>
      <c r="BS263" s="5">
        <f t="shared" si="28"/>
        <v>0</v>
      </c>
      <c r="BT263" s="2">
        <f t="shared" si="40"/>
        <v>0</v>
      </c>
      <c r="BU263" s="5">
        <f>IF('Tabulka klientů 2023'!$R267='Hlavní stránka'!BU$1,1,0)</f>
        <v>0</v>
      </c>
      <c r="BV263" s="5">
        <f>IF('Tabulka klientů 2023'!$U267='Hlavní stránka'!BU$1,1,0)</f>
        <v>0</v>
      </c>
      <c r="BW263" s="5">
        <f>IF('Tabulka klientů 2023'!$X267='Hlavní stránka'!BU$1,1,0)</f>
        <v>0</v>
      </c>
      <c r="BX263" s="5">
        <f>IF('Tabulka klientů 2023'!$AA267='Hlavní stránka'!BU$1,1,0)</f>
        <v>0</v>
      </c>
      <c r="BY263" s="5">
        <f>IF('Tabulka klientů 2023'!$AD267='Hlavní stránka'!BU$1,1,0)</f>
        <v>0</v>
      </c>
      <c r="BZ263" s="5">
        <f>IF('Tabulka klientů 2023'!$AG267='Hlavní stránka'!BU$1,1,0)</f>
        <v>0</v>
      </c>
      <c r="CA263" s="5">
        <f>IF('Tabulka klientů 2023'!$AJ267='Hlavní stránka'!BU$1,1,0)</f>
        <v>0</v>
      </c>
      <c r="CB263" s="5">
        <f>IF('Tabulka klientů 2023'!$AM267='Hlavní stránka'!BU$1,1,0)</f>
        <v>0</v>
      </c>
      <c r="CC263" s="5">
        <f>IF('Tabulka klientů 2023'!$AP267='Hlavní stránka'!BU$1,1,0)</f>
        <v>0</v>
      </c>
      <c r="CD263" s="5">
        <f>IF('Tabulka klientů 2023'!$AS267='Hlavní stránka'!BU$1,1,0)</f>
        <v>0</v>
      </c>
      <c r="CE263" s="5">
        <f>IF('Tabulka klientů 2023'!$AV267='Hlavní stránka'!BU$1,1,0)</f>
        <v>0</v>
      </c>
      <c r="CF263" s="5">
        <f t="shared" si="29"/>
        <v>0</v>
      </c>
      <c r="CG263" s="2">
        <f t="shared" si="41"/>
        <v>0</v>
      </c>
      <c r="CH263" s="5">
        <f>IF('Tabulka klientů 2023'!$R267='Hlavní stránka'!CH$1,1,0)</f>
        <v>0</v>
      </c>
      <c r="CI263" s="5">
        <f>IF('Tabulka klientů 2023'!$U267='Hlavní stránka'!CH$1,1,0)</f>
        <v>0</v>
      </c>
      <c r="CJ263" s="5">
        <f>IF('Tabulka klientů 2023'!$X267='Hlavní stránka'!CH$1,1,0)</f>
        <v>0</v>
      </c>
      <c r="CK263" s="5">
        <f>IF('Tabulka klientů 2023'!$AA267='Hlavní stránka'!CH$1,1,0)</f>
        <v>0</v>
      </c>
      <c r="CL263" s="5">
        <f>IF('Tabulka klientů 2023'!$AD267='Hlavní stránka'!CH$1,1,0)</f>
        <v>0</v>
      </c>
      <c r="CM263" s="5">
        <f>IF('Tabulka klientů 2023'!$AG267='Hlavní stránka'!CH$1,1,0)</f>
        <v>0</v>
      </c>
      <c r="CN263" s="5">
        <f>IF('Tabulka klientů 2023'!$AJ267='Hlavní stránka'!CH$1,1,0)</f>
        <v>0</v>
      </c>
      <c r="CO263" s="5">
        <f>IF('Tabulka klientů 2023'!$AM267='Hlavní stránka'!CH$1,1,0)</f>
        <v>0</v>
      </c>
      <c r="CP263" s="5">
        <f>IF('Tabulka klientů 2023'!$AP267='Hlavní stránka'!CH$1,1,0)</f>
        <v>0</v>
      </c>
      <c r="CQ263" s="5">
        <f>IF('Tabulka klientů 2023'!$AS267='Hlavní stránka'!CH$1,1,0)</f>
        <v>0</v>
      </c>
      <c r="CR263" s="5">
        <f>IF('Tabulka klientů 2023'!$AV267='Hlavní stránka'!CH$1,1,0)</f>
        <v>0</v>
      </c>
      <c r="CS263" s="5">
        <f t="shared" si="30"/>
        <v>0</v>
      </c>
      <c r="CT263" s="2">
        <f t="shared" si="42"/>
        <v>0</v>
      </c>
      <c r="CU263" s="5">
        <f>IF('Tabulka klientů 2023'!$R267='Hlavní stránka'!CU$1,1,0)</f>
        <v>0</v>
      </c>
      <c r="CV263" s="5">
        <f>IF('Tabulka klientů 2023'!$U267='Hlavní stránka'!CU$1,1,0)</f>
        <v>0</v>
      </c>
      <c r="CW263" s="5">
        <f>IF('Tabulka klientů 2023'!$X267='Hlavní stránka'!CU$1,1,0)</f>
        <v>0</v>
      </c>
      <c r="CX263" s="5">
        <f>IF('Tabulka klientů 2023'!$AA267='Hlavní stránka'!CU$1,1,0)</f>
        <v>0</v>
      </c>
      <c r="CY263" s="5">
        <f>IF('Tabulka klientů 2023'!$AD267='Hlavní stránka'!CU$1,1,0)</f>
        <v>0</v>
      </c>
      <c r="CZ263" s="5">
        <f>IF('Tabulka klientů 2023'!$AG267='Hlavní stránka'!CU$1,1,0)</f>
        <v>0</v>
      </c>
      <c r="DA263" s="5">
        <f>IF('Tabulka klientů 2023'!$AJ267='Hlavní stránka'!CU$1,1,0)</f>
        <v>0</v>
      </c>
      <c r="DB263" s="5">
        <f>IF('Tabulka klientů 2023'!$AM267='Hlavní stránka'!CU$1,1,0)</f>
        <v>0</v>
      </c>
      <c r="DC263" s="5">
        <f>IF('Tabulka klientů 2023'!$AP267='Hlavní stránka'!CU$1,1,0)</f>
        <v>0</v>
      </c>
      <c r="DD263" s="5">
        <f>IF('Tabulka klientů 2023'!$AS267='Hlavní stránka'!CU$1,1,0)</f>
        <v>0</v>
      </c>
      <c r="DE263" s="5">
        <f>IF('Tabulka klientů 2023'!$AV267='Hlavní stránka'!CU$1,1,0)</f>
        <v>0</v>
      </c>
      <c r="DF263" s="5">
        <f t="shared" si="31"/>
        <v>0</v>
      </c>
      <c r="DG263" s="2">
        <f t="shared" si="43"/>
        <v>0</v>
      </c>
      <c r="DH263" s="5">
        <f>IF('Tabulka klientů 2023'!$R267='Hlavní stránka'!DH$1,1,0)</f>
        <v>0</v>
      </c>
      <c r="DI263" s="5">
        <f>IF('Tabulka klientů 2023'!$U267='Hlavní stránka'!DH$1,1,0)</f>
        <v>0</v>
      </c>
      <c r="DJ263" s="5">
        <f>IF('Tabulka klientů 2023'!$X267='Hlavní stránka'!DH$1,1,0)</f>
        <v>0</v>
      </c>
      <c r="DK263" s="5">
        <f>IF('Tabulka klientů 2023'!$AA267='Hlavní stránka'!DH$1,1,0)</f>
        <v>0</v>
      </c>
      <c r="DL263" s="5">
        <f>IF('Tabulka klientů 2023'!$AD267='Hlavní stránka'!DH$1,1,0)</f>
        <v>0</v>
      </c>
      <c r="DM263" s="5">
        <f>IF('Tabulka klientů 2023'!$AG267='Hlavní stránka'!DH$1,1,0)</f>
        <v>0</v>
      </c>
      <c r="DN263" s="5">
        <f>IF('Tabulka klientů 2023'!$AJ267='Hlavní stránka'!DH$1,1,0)</f>
        <v>0</v>
      </c>
      <c r="DO263" s="5">
        <f>IF('Tabulka klientů 2023'!$AM267='Hlavní stránka'!DH$1,1,0)</f>
        <v>0</v>
      </c>
      <c r="DP263" s="5">
        <f>IF('Tabulka klientů 2023'!$AP267='Hlavní stránka'!DH$1,1,0)</f>
        <v>0</v>
      </c>
      <c r="DQ263" s="5">
        <f>IF('Tabulka klientů 2023'!$AS267='Hlavní stránka'!DH$1,1,0)</f>
        <v>0</v>
      </c>
      <c r="DR263" s="5">
        <f>IF('Tabulka klientů 2023'!$AV267='Hlavní stránka'!DH$1,1,0)</f>
        <v>0</v>
      </c>
      <c r="DS263" s="5">
        <f t="shared" si="32"/>
        <v>0</v>
      </c>
      <c r="DT263" s="2">
        <f t="shared" si="44"/>
        <v>0</v>
      </c>
      <c r="DU263" s="5">
        <f>IF('Tabulka klientů 2023'!$R267='Hlavní stránka'!DU$1,1,0)</f>
        <v>0</v>
      </c>
      <c r="DV263" s="5">
        <f>IF('Tabulka klientů 2023'!$U267='Hlavní stránka'!DU$1,1,0)</f>
        <v>0</v>
      </c>
      <c r="DW263" s="5">
        <f>IF('Tabulka klientů 2023'!$X267='Hlavní stránka'!DU$1,1,0)</f>
        <v>0</v>
      </c>
      <c r="DX263" s="5">
        <f>IF('Tabulka klientů 2023'!$AA267='Hlavní stránka'!DU$1,1,0)</f>
        <v>0</v>
      </c>
      <c r="DY263" s="5">
        <f>IF('Tabulka klientů 2023'!$AD267='Hlavní stránka'!DU$1,1,0)</f>
        <v>0</v>
      </c>
      <c r="DZ263" s="5">
        <f>IF('Tabulka klientů 2023'!$AG267='Hlavní stránka'!DU$1,1,0)</f>
        <v>0</v>
      </c>
      <c r="EA263" s="5">
        <f>IF('Tabulka klientů 2023'!$AJ267='Hlavní stránka'!DU$1,1,0)</f>
        <v>0</v>
      </c>
      <c r="EB263" s="5">
        <f>IF('Tabulka klientů 2023'!$AM267='Hlavní stránka'!DU$1,1,0)</f>
        <v>0</v>
      </c>
      <c r="EC263" s="5">
        <f>IF('Tabulka klientů 2023'!$AP267='Hlavní stránka'!DU$1,1,0)</f>
        <v>0</v>
      </c>
      <c r="ED263" s="5">
        <f>IF('Tabulka klientů 2023'!$AS267='Hlavní stránka'!DU$1,1,0)</f>
        <v>0</v>
      </c>
      <c r="EE263" s="5">
        <f>IF('Tabulka klientů 2023'!$AV267='Hlavní stránka'!DU$1,1,0)</f>
        <v>0</v>
      </c>
      <c r="EF263" s="5">
        <f t="shared" si="33"/>
        <v>0</v>
      </c>
      <c r="EG263" s="2">
        <f t="shared" si="45"/>
        <v>0</v>
      </c>
      <c r="EH263" s="5">
        <f>IF('Tabulka klientů 2023'!$R267='Hlavní stránka'!EH$1,1,0)</f>
        <v>0</v>
      </c>
      <c r="EI263" s="5">
        <f>IF('Tabulka klientů 2023'!$U267='Hlavní stránka'!EH$1,1,0)</f>
        <v>0</v>
      </c>
      <c r="EJ263" s="5">
        <f>IF('Tabulka klientů 2023'!$X267='Hlavní stránka'!EH$1,1,0)</f>
        <v>0</v>
      </c>
      <c r="EK263" s="5">
        <f>IF('Tabulka klientů 2023'!$AA267='Hlavní stránka'!EH$1,1,0)</f>
        <v>0</v>
      </c>
      <c r="EL263" s="5">
        <f>IF('Tabulka klientů 2023'!$AD267='Hlavní stránka'!EH$1,1,0)</f>
        <v>0</v>
      </c>
      <c r="EM263" s="5">
        <f>IF('Tabulka klientů 2023'!$AG267='Hlavní stránka'!EH$1,1,0)</f>
        <v>0</v>
      </c>
      <c r="EN263" s="5">
        <f>IF('Tabulka klientů 2023'!$AJ267='Hlavní stránka'!EH$1,1,0)</f>
        <v>0</v>
      </c>
      <c r="EO263" s="5">
        <f>IF('Tabulka klientů 2023'!$AM267='Hlavní stránka'!EH$1,1,0)</f>
        <v>0</v>
      </c>
      <c r="EP263" s="5">
        <f>IF('Tabulka klientů 2023'!$AP267='Hlavní stránka'!EH$1,1,0)</f>
        <v>0</v>
      </c>
      <c r="EQ263" s="5">
        <f>IF('Tabulka klientů 2023'!$AS267='Hlavní stránka'!EH$1,1,0)</f>
        <v>0</v>
      </c>
      <c r="ER263" s="5">
        <f>IF('Tabulka klientů 2023'!$AV267='Hlavní stránka'!EH$1,1,0)</f>
        <v>0</v>
      </c>
      <c r="ES263" s="5">
        <f t="shared" si="34"/>
        <v>0</v>
      </c>
      <c r="ET263" s="2">
        <f t="shared" si="46"/>
        <v>0</v>
      </c>
      <c r="EU263" s="5">
        <f>IF('Tabulka klientů 2023'!$R267='Hlavní stránka'!EU$1,1,0)</f>
        <v>0</v>
      </c>
      <c r="EV263" s="5">
        <f>IF('Tabulka klientů 2023'!$U267='Hlavní stránka'!EU$1,1,0)</f>
        <v>0</v>
      </c>
      <c r="EW263" s="5">
        <f>IF('Tabulka klientů 2023'!$X267='Hlavní stránka'!EU$1,1,0)</f>
        <v>0</v>
      </c>
      <c r="EX263" s="5">
        <f>IF('Tabulka klientů 2023'!$AA267='Hlavní stránka'!EU$1,1,0)</f>
        <v>0</v>
      </c>
      <c r="EY263" s="5">
        <f>IF('Tabulka klientů 2023'!$AD267='Hlavní stránka'!EU$1,1,0)</f>
        <v>0</v>
      </c>
      <c r="EZ263" s="5">
        <f>IF('Tabulka klientů 2023'!$AG267='Hlavní stránka'!EU$1,1,0)</f>
        <v>0</v>
      </c>
      <c r="FA263" s="5">
        <f>IF('Tabulka klientů 2023'!$AJ267='Hlavní stránka'!EU$1,1,0)</f>
        <v>0</v>
      </c>
      <c r="FB263" s="5">
        <f>IF('Tabulka klientů 2023'!$AM267='Hlavní stránka'!EU$1,1,0)</f>
        <v>0</v>
      </c>
      <c r="FC263" s="5">
        <f>IF('Tabulka klientů 2023'!$AP267='Hlavní stránka'!EU$1,1,0)</f>
        <v>0</v>
      </c>
      <c r="FD263" s="5">
        <f>IF('Tabulka klientů 2023'!$AS267='Hlavní stránka'!EU$1,1,0)</f>
        <v>0</v>
      </c>
      <c r="FE263" s="5">
        <f>IF('Tabulka klientů 2023'!$AV267='Hlavní stránka'!EU$1,1,0)</f>
        <v>0</v>
      </c>
      <c r="FF263" s="5">
        <f t="shared" si="35"/>
        <v>0</v>
      </c>
      <c r="FG263" s="2">
        <f t="shared" si="47"/>
        <v>0</v>
      </c>
    </row>
    <row r="264" spans="1:163" ht="1.5" hidden="1" customHeight="1" x14ac:dyDescent="0.25">
      <c r="A264" s="4"/>
      <c r="B264" s="4"/>
      <c r="C264" s="4"/>
      <c r="D264" s="4"/>
      <c r="E264" s="4"/>
      <c r="F264" s="4"/>
      <c r="G264" s="4"/>
      <c r="H264" s="5">
        <f>IF('Tabulka klientů 2023'!$R268='Hlavní stránka'!$H$1,1,0)</f>
        <v>0</v>
      </c>
      <c r="I264" s="5">
        <f>IF('Tabulka klientů 2023'!$U268='Hlavní stránka'!$H$1,1,0)</f>
        <v>0</v>
      </c>
      <c r="J264" s="5">
        <f>IF('Tabulka klientů 2023'!$X268='Hlavní stránka'!$H$1,1,0)</f>
        <v>0</v>
      </c>
      <c r="K264" s="5">
        <f>IF('Tabulka klientů 2023'!$AA268='Hlavní stránka'!$H$1,1,0)</f>
        <v>0</v>
      </c>
      <c r="L264" s="5">
        <f>IF('Tabulka klientů 2023'!$AD268='Hlavní stránka'!$H$1,1,0)</f>
        <v>0</v>
      </c>
      <c r="M264" s="5">
        <f>IF('Tabulka klientů 2023'!$AG268='Hlavní stránka'!$H$1,1,0)</f>
        <v>0</v>
      </c>
      <c r="N264" s="5">
        <f>IF('Tabulka klientů 2023'!$AJ268='Hlavní stránka'!$H$1,1,0)</f>
        <v>0</v>
      </c>
      <c r="O264" s="5">
        <f>IF('Tabulka klientů 2023'!$AM268='Hlavní stránka'!$H$1,1,0)</f>
        <v>0</v>
      </c>
      <c r="P264" s="5">
        <f>IF('Tabulka klientů 2023'!$AP268='Hlavní stránka'!$H$1,1,0)</f>
        <v>0</v>
      </c>
      <c r="Q264" s="5">
        <f>IF('Tabulka klientů 2023'!$AS268='Hlavní stránka'!$H$1,1,0)</f>
        <v>0</v>
      </c>
      <c r="R264" s="5">
        <f>IF('Tabulka klientů 2023'!$AV268='Hlavní stránka'!$H$1,1,0)</f>
        <v>0</v>
      </c>
      <c r="S264" s="5">
        <f t="shared" si="24"/>
        <v>0</v>
      </c>
      <c r="T264" s="2">
        <f t="shared" si="36"/>
        <v>0</v>
      </c>
      <c r="U264" s="5">
        <f>IF('Tabulka klientů 2023'!$R268='Hlavní stránka'!U$1,1,0)</f>
        <v>0</v>
      </c>
      <c r="V264" s="5">
        <f>IF('Tabulka klientů 2023'!$U268='Hlavní stránka'!U$1,1,0)</f>
        <v>0</v>
      </c>
      <c r="W264" s="5">
        <f>IF('Tabulka klientů 2023'!$X268='Hlavní stránka'!U$1,1,0)</f>
        <v>0</v>
      </c>
      <c r="X264" s="5">
        <f>IF('Tabulka klientů 2023'!$AA268='Hlavní stránka'!U$1,1,0)</f>
        <v>0</v>
      </c>
      <c r="Y264" s="5">
        <f>IF('Tabulka klientů 2023'!$AD268='Hlavní stránka'!U$1,1,0)</f>
        <v>0</v>
      </c>
      <c r="Z264" s="5">
        <f>IF('Tabulka klientů 2023'!$AG268='Hlavní stránka'!U$1,1,0)</f>
        <v>0</v>
      </c>
      <c r="AA264" s="5">
        <f>IF('Tabulka klientů 2023'!$AJ268='Hlavní stránka'!U$1,1,0)</f>
        <v>0</v>
      </c>
      <c r="AB264" s="5">
        <f>IF('Tabulka klientů 2023'!$AM268='Hlavní stránka'!U$1,1,0)</f>
        <v>0</v>
      </c>
      <c r="AC264" s="5">
        <f>IF('Tabulka klientů 2023'!$AP268='Hlavní stránka'!U$1,1,0)</f>
        <v>0</v>
      </c>
      <c r="AD264" s="5">
        <f>IF('Tabulka klientů 2023'!$AS268='Hlavní stránka'!U$1,1,0)</f>
        <v>0</v>
      </c>
      <c r="AE264" s="5">
        <f>IF('Tabulka klientů 2023'!$AV268='Hlavní stránka'!U$1,1,0)</f>
        <v>0</v>
      </c>
      <c r="AF264" s="5">
        <f t="shared" si="25"/>
        <v>0</v>
      </c>
      <c r="AG264" s="2">
        <f t="shared" si="37"/>
        <v>0</v>
      </c>
      <c r="AH264" s="5">
        <f>IF('Tabulka klientů 2023'!$R268='Hlavní stránka'!AH$1,1,0)</f>
        <v>0</v>
      </c>
      <c r="AI264" s="5">
        <f>IF('Tabulka klientů 2023'!$U268='Hlavní stránka'!AH$1,1,0)</f>
        <v>0</v>
      </c>
      <c r="AJ264" s="5">
        <f>IF('Tabulka klientů 2023'!$X268='Hlavní stránka'!AH$1,1,0)</f>
        <v>0</v>
      </c>
      <c r="AK264" s="5">
        <f>IF('Tabulka klientů 2023'!$AA268='Hlavní stránka'!AH$1,1,0)</f>
        <v>0</v>
      </c>
      <c r="AL264" s="5">
        <f>IF('Tabulka klientů 2023'!$AD268='Hlavní stránka'!AH$1,1,0)</f>
        <v>0</v>
      </c>
      <c r="AM264" s="5">
        <f>IF('Tabulka klientů 2023'!$AG268='Hlavní stránka'!AH$1,1,0)</f>
        <v>0</v>
      </c>
      <c r="AN264" s="5">
        <f>IF('Tabulka klientů 2023'!$AJ268='Hlavní stránka'!AH$1,1,0)</f>
        <v>0</v>
      </c>
      <c r="AO264" s="5">
        <f>IF('Tabulka klientů 2023'!$AM268='Hlavní stránka'!AH$1,1,0)</f>
        <v>0</v>
      </c>
      <c r="AP264" s="5">
        <f>IF('Tabulka klientů 2023'!$AP268='Hlavní stránka'!AH$1,1,0)</f>
        <v>0</v>
      </c>
      <c r="AQ264" s="5">
        <f>IF('Tabulka klientů 2023'!$AS268='Hlavní stránka'!AH$1,1,0)</f>
        <v>0</v>
      </c>
      <c r="AR264" s="5">
        <f>IF('Tabulka klientů 2023'!$AV268='Hlavní stránka'!AH$1,1,0)</f>
        <v>0</v>
      </c>
      <c r="AS264" s="5">
        <f t="shared" si="26"/>
        <v>0</v>
      </c>
      <c r="AT264" s="2">
        <f t="shared" si="38"/>
        <v>0</v>
      </c>
      <c r="AU264" s="5">
        <f>IF('Tabulka klientů 2023'!$R268='Hlavní stránka'!AU$1,1,0)</f>
        <v>0</v>
      </c>
      <c r="AV264" s="5">
        <f>IF('Tabulka klientů 2023'!$U268='Hlavní stránka'!AU$1,1,0)</f>
        <v>0</v>
      </c>
      <c r="AW264" s="5">
        <f>IF('Tabulka klientů 2023'!$X268='Hlavní stránka'!AU$1,1,0)</f>
        <v>0</v>
      </c>
      <c r="AX264" s="5">
        <f>IF('Tabulka klientů 2023'!$AA268='Hlavní stránka'!AU$1,1,0)</f>
        <v>0</v>
      </c>
      <c r="AY264" s="5">
        <f>IF('Tabulka klientů 2023'!$AD268='Hlavní stránka'!AU$1,1,0)</f>
        <v>0</v>
      </c>
      <c r="AZ264" s="5">
        <f>IF('Tabulka klientů 2023'!$AG268='Hlavní stránka'!AU$1,1,0)</f>
        <v>0</v>
      </c>
      <c r="BA264" s="5">
        <f>IF('Tabulka klientů 2023'!$AJ268='Hlavní stránka'!AU$1,1,0)</f>
        <v>0</v>
      </c>
      <c r="BB264" s="5">
        <f>IF('Tabulka klientů 2023'!$AM268='Hlavní stránka'!AU$1,1,0)</f>
        <v>0</v>
      </c>
      <c r="BC264" s="5">
        <f>IF('Tabulka klientů 2023'!$AP268='Hlavní stránka'!AU$1,1,0)</f>
        <v>0</v>
      </c>
      <c r="BD264" s="5">
        <f>IF('Tabulka klientů 2023'!$AS268='Hlavní stránka'!AU$1,1,0)</f>
        <v>0</v>
      </c>
      <c r="BE264" s="5">
        <f>IF('Tabulka klientů 2023'!$AV268='Hlavní stránka'!AU$1,1,0)</f>
        <v>0</v>
      </c>
      <c r="BF264" s="5">
        <f t="shared" si="27"/>
        <v>0</v>
      </c>
      <c r="BG264" s="2">
        <f t="shared" si="39"/>
        <v>0</v>
      </c>
      <c r="BH264" s="5">
        <f>IF('Tabulka klientů 2023'!$R268='Hlavní stránka'!BH$1,1,0)</f>
        <v>0</v>
      </c>
      <c r="BI264" s="5">
        <f>IF('Tabulka klientů 2023'!$U268='Hlavní stránka'!BH$1,1,0)</f>
        <v>0</v>
      </c>
      <c r="BJ264" s="5">
        <f>IF('Tabulka klientů 2023'!$X268='Hlavní stránka'!BH$1,1,0)</f>
        <v>0</v>
      </c>
      <c r="BK264" s="5">
        <f>IF('Tabulka klientů 2023'!$AA268='Hlavní stránka'!BH$1,1,0)</f>
        <v>0</v>
      </c>
      <c r="BL264" s="5">
        <f>IF('Tabulka klientů 2023'!$AD268='Hlavní stránka'!BH$1,1,0)</f>
        <v>0</v>
      </c>
      <c r="BM264" s="5">
        <f>IF('Tabulka klientů 2023'!$AG268='Hlavní stránka'!BH$1,1,0)</f>
        <v>0</v>
      </c>
      <c r="BN264" s="5">
        <f>IF('Tabulka klientů 2023'!$AJ268='Hlavní stránka'!BH$1,1,0)</f>
        <v>0</v>
      </c>
      <c r="BO264" s="5">
        <f>IF('Tabulka klientů 2023'!$AM268='Hlavní stránka'!BH$1,1,0)</f>
        <v>0</v>
      </c>
      <c r="BP264" s="5">
        <f>IF('Tabulka klientů 2023'!$AP268='Hlavní stránka'!BH$1,1,0)</f>
        <v>0</v>
      </c>
      <c r="BQ264" s="5">
        <f>IF('Tabulka klientů 2023'!$AS268='Hlavní stránka'!BH$1,1,0)</f>
        <v>0</v>
      </c>
      <c r="BR264" s="5">
        <f>IF('Tabulka klientů 2023'!$AV268='Hlavní stránka'!BH$1,1,0)</f>
        <v>0</v>
      </c>
      <c r="BS264" s="5">
        <f t="shared" si="28"/>
        <v>0</v>
      </c>
      <c r="BT264" s="2">
        <f t="shared" si="40"/>
        <v>0</v>
      </c>
      <c r="BU264" s="5">
        <f>IF('Tabulka klientů 2023'!$R268='Hlavní stránka'!BU$1,1,0)</f>
        <v>0</v>
      </c>
      <c r="BV264" s="5">
        <f>IF('Tabulka klientů 2023'!$U268='Hlavní stránka'!BU$1,1,0)</f>
        <v>0</v>
      </c>
      <c r="BW264" s="5">
        <f>IF('Tabulka klientů 2023'!$X268='Hlavní stránka'!BU$1,1,0)</f>
        <v>0</v>
      </c>
      <c r="BX264" s="5">
        <f>IF('Tabulka klientů 2023'!$AA268='Hlavní stránka'!BU$1,1,0)</f>
        <v>0</v>
      </c>
      <c r="BY264" s="5">
        <f>IF('Tabulka klientů 2023'!$AD268='Hlavní stránka'!BU$1,1,0)</f>
        <v>0</v>
      </c>
      <c r="BZ264" s="5">
        <f>IF('Tabulka klientů 2023'!$AG268='Hlavní stránka'!BU$1,1,0)</f>
        <v>0</v>
      </c>
      <c r="CA264" s="5">
        <f>IF('Tabulka klientů 2023'!$AJ268='Hlavní stránka'!BU$1,1,0)</f>
        <v>0</v>
      </c>
      <c r="CB264" s="5">
        <f>IF('Tabulka klientů 2023'!$AM268='Hlavní stránka'!BU$1,1,0)</f>
        <v>0</v>
      </c>
      <c r="CC264" s="5">
        <f>IF('Tabulka klientů 2023'!$AP268='Hlavní stránka'!BU$1,1,0)</f>
        <v>0</v>
      </c>
      <c r="CD264" s="5">
        <f>IF('Tabulka klientů 2023'!$AS268='Hlavní stránka'!BU$1,1,0)</f>
        <v>0</v>
      </c>
      <c r="CE264" s="5">
        <f>IF('Tabulka klientů 2023'!$AV268='Hlavní stránka'!BU$1,1,0)</f>
        <v>0</v>
      </c>
      <c r="CF264" s="5">
        <f t="shared" si="29"/>
        <v>0</v>
      </c>
      <c r="CG264" s="2">
        <f t="shared" si="41"/>
        <v>0</v>
      </c>
      <c r="CH264" s="5">
        <f>IF('Tabulka klientů 2023'!$R268='Hlavní stránka'!CH$1,1,0)</f>
        <v>0</v>
      </c>
      <c r="CI264" s="5">
        <f>IF('Tabulka klientů 2023'!$U268='Hlavní stránka'!CH$1,1,0)</f>
        <v>0</v>
      </c>
      <c r="CJ264" s="5">
        <f>IF('Tabulka klientů 2023'!$X268='Hlavní stránka'!CH$1,1,0)</f>
        <v>0</v>
      </c>
      <c r="CK264" s="5">
        <f>IF('Tabulka klientů 2023'!$AA268='Hlavní stránka'!CH$1,1,0)</f>
        <v>0</v>
      </c>
      <c r="CL264" s="5">
        <f>IF('Tabulka klientů 2023'!$AD268='Hlavní stránka'!CH$1,1,0)</f>
        <v>0</v>
      </c>
      <c r="CM264" s="5">
        <f>IF('Tabulka klientů 2023'!$AG268='Hlavní stránka'!CH$1,1,0)</f>
        <v>0</v>
      </c>
      <c r="CN264" s="5">
        <f>IF('Tabulka klientů 2023'!$AJ268='Hlavní stránka'!CH$1,1,0)</f>
        <v>0</v>
      </c>
      <c r="CO264" s="5">
        <f>IF('Tabulka klientů 2023'!$AM268='Hlavní stránka'!CH$1,1,0)</f>
        <v>0</v>
      </c>
      <c r="CP264" s="5">
        <f>IF('Tabulka klientů 2023'!$AP268='Hlavní stránka'!CH$1,1,0)</f>
        <v>0</v>
      </c>
      <c r="CQ264" s="5">
        <f>IF('Tabulka klientů 2023'!$AS268='Hlavní stránka'!CH$1,1,0)</f>
        <v>0</v>
      </c>
      <c r="CR264" s="5">
        <f>IF('Tabulka klientů 2023'!$AV268='Hlavní stránka'!CH$1,1,0)</f>
        <v>0</v>
      </c>
      <c r="CS264" s="5">
        <f t="shared" si="30"/>
        <v>0</v>
      </c>
      <c r="CT264" s="2">
        <f t="shared" si="42"/>
        <v>0</v>
      </c>
      <c r="CU264" s="5">
        <f>IF('Tabulka klientů 2023'!$R268='Hlavní stránka'!CU$1,1,0)</f>
        <v>0</v>
      </c>
      <c r="CV264" s="5">
        <f>IF('Tabulka klientů 2023'!$U268='Hlavní stránka'!CU$1,1,0)</f>
        <v>0</v>
      </c>
      <c r="CW264" s="5">
        <f>IF('Tabulka klientů 2023'!$X268='Hlavní stránka'!CU$1,1,0)</f>
        <v>0</v>
      </c>
      <c r="CX264" s="5">
        <f>IF('Tabulka klientů 2023'!$AA268='Hlavní stránka'!CU$1,1,0)</f>
        <v>0</v>
      </c>
      <c r="CY264" s="5">
        <f>IF('Tabulka klientů 2023'!$AD268='Hlavní stránka'!CU$1,1,0)</f>
        <v>0</v>
      </c>
      <c r="CZ264" s="5">
        <f>IF('Tabulka klientů 2023'!$AG268='Hlavní stránka'!CU$1,1,0)</f>
        <v>0</v>
      </c>
      <c r="DA264" s="5">
        <f>IF('Tabulka klientů 2023'!$AJ268='Hlavní stránka'!CU$1,1,0)</f>
        <v>0</v>
      </c>
      <c r="DB264" s="5">
        <f>IF('Tabulka klientů 2023'!$AM268='Hlavní stránka'!CU$1,1,0)</f>
        <v>0</v>
      </c>
      <c r="DC264" s="5">
        <f>IF('Tabulka klientů 2023'!$AP268='Hlavní stránka'!CU$1,1,0)</f>
        <v>0</v>
      </c>
      <c r="DD264" s="5">
        <f>IF('Tabulka klientů 2023'!$AS268='Hlavní stránka'!CU$1,1,0)</f>
        <v>0</v>
      </c>
      <c r="DE264" s="5">
        <f>IF('Tabulka klientů 2023'!$AV268='Hlavní stránka'!CU$1,1,0)</f>
        <v>0</v>
      </c>
      <c r="DF264" s="5">
        <f t="shared" si="31"/>
        <v>0</v>
      </c>
      <c r="DG264" s="2">
        <f t="shared" si="43"/>
        <v>0</v>
      </c>
      <c r="DH264" s="5">
        <f>IF('Tabulka klientů 2023'!$R268='Hlavní stránka'!DH$1,1,0)</f>
        <v>0</v>
      </c>
      <c r="DI264" s="5">
        <f>IF('Tabulka klientů 2023'!$U268='Hlavní stránka'!DH$1,1,0)</f>
        <v>0</v>
      </c>
      <c r="DJ264" s="5">
        <f>IF('Tabulka klientů 2023'!$X268='Hlavní stránka'!DH$1,1,0)</f>
        <v>0</v>
      </c>
      <c r="DK264" s="5">
        <f>IF('Tabulka klientů 2023'!$AA268='Hlavní stránka'!DH$1,1,0)</f>
        <v>0</v>
      </c>
      <c r="DL264" s="5">
        <f>IF('Tabulka klientů 2023'!$AD268='Hlavní stránka'!DH$1,1,0)</f>
        <v>0</v>
      </c>
      <c r="DM264" s="5">
        <f>IF('Tabulka klientů 2023'!$AG268='Hlavní stránka'!DH$1,1,0)</f>
        <v>0</v>
      </c>
      <c r="DN264" s="5">
        <f>IF('Tabulka klientů 2023'!$AJ268='Hlavní stránka'!DH$1,1,0)</f>
        <v>0</v>
      </c>
      <c r="DO264" s="5">
        <f>IF('Tabulka klientů 2023'!$AM268='Hlavní stránka'!DH$1,1,0)</f>
        <v>0</v>
      </c>
      <c r="DP264" s="5">
        <f>IF('Tabulka klientů 2023'!$AP268='Hlavní stránka'!DH$1,1,0)</f>
        <v>0</v>
      </c>
      <c r="DQ264" s="5">
        <f>IF('Tabulka klientů 2023'!$AS268='Hlavní stránka'!DH$1,1,0)</f>
        <v>0</v>
      </c>
      <c r="DR264" s="5">
        <f>IF('Tabulka klientů 2023'!$AV268='Hlavní stránka'!DH$1,1,0)</f>
        <v>0</v>
      </c>
      <c r="DS264" s="5">
        <f t="shared" si="32"/>
        <v>0</v>
      </c>
      <c r="DT264" s="2">
        <f t="shared" si="44"/>
        <v>0</v>
      </c>
      <c r="DU264" s="5">
        <f>IF('Tabulka klientů 2023'!$R268='Hlavní stránka'!DU$1,1,0)</f>
        <v>0</v>
      </c>
      <c r="DV264" s="5">
        <f>IF('Tabulka klientů 2023'!$U268='Hlavní stránka'!DU$1,1,0)</f>
        <v>0</v>
      </c>
      <c r="DW264" s="5">
        <f>IF('Tabulka klientů 2023'!$X268='Hlavní stránka'!DU$1,1,0)</f>
        <v>0</v>
      </c>
      <c r="DX264" s="5">
        <f>IF('Tabulka klientů 2023'!$AA268='Hlavní stránka'!DU$1,1,0)</f>
        <v>0</v>
      </c>
      <c r="DY264" s="5">
        <f>IF('Tabulka klientů 2023'!$AD268='Hlavní stránka'!DU$1,1,0)</f>
        <v>0</v>
      </c>
      <c r="DZ264" s="5">
        <f>IF('Tabulka klientů 2023'!$AG268='Hlavní stránka'!DU$1,1,0)</f>
        <v>0</v>
      </c>
      <c r="EA264" s="5">
        <f>IF('Tabulka klientů 2023'!$AJ268='Hlavní stránka'!DU$1,1,0)</f>
        <v>0</v>
      </c>
      <c r="EB264" s="5">
        <f>IF('Tabulka klientů 2023'!$AM268='Hlavní stránka'!DU$1,1,0)</f>
        <v>0</v>
      </c>
      <c r="EC264" s="5">
        <f>IF('Tabulka klientů 2023'!$AP268='Hlavní stránka'!DU$1,1,0)</f>
        <v>0</v>
      </c>
      <c r="ED264" s="5">
        <f>IF('Tabulka klientů 2023'!$AS268='Hlavní stránka'!DU$1,1,0)</f>
        <v>0</v>
      </c>
      <c r="EE264" s="5">
        <f>IF('Tabulka klientů 2023'!$AV268='Hlavní stránka'!DU$1,1,0)</f>
        <v>0</v>
      </c>
      <c r="EF264" s="5">
        <f t="shared" si="33"/>
        <v>0</v>
      </c>
      <c r="EG264" s="2">
        <f t="shared" si="45"/>
        <v>0</v>
      </c>
      <c r="EH264" s="5">
        <f>IF('Tabulka klientů 2023'!$R268='Hlavní stránka'!EH$1,1,0)</f>
        <v>0</v>
      </c>
      <c r="EI264" s="5">
        <f>IF('Tabulka klientů 2023'!$U268='Hlavní stránka'!EH$1,1,0)</f>
        <v>0</v>
      </c>
      <c r="EJ264" s="5">
        <f>IF('Tabulka klientů 2023'!$X268='Hlavní stránka'!EH$1,1,0)</f>
        <v>0</v>
      </c>
      <c r="EK264" s="5">
        <f>IF('Tabulka klientů 2023'!$AA268='Hlavní stránka'!EH$1,1,0)</f>
        <v>0</v>
      </c>
      <c r="EL264" s="5">
        <f>IF('Tabulka klientů 2023'!$AD268='Hlavní stránka'!EH$1,1,0)</f>
        <v>0</v>
      </c>
      <c r="EM264" s="5">
        <f>IF('Tabulka klientů 2023'!$AG268='Hlavní stránka'!EH$1,1,0)</f>
        <v>0</v>
      </c>
      <c r="EN264" s="5">
        <f>IF('Tabulka klientů 2023'!$AJ268='Hlavní stránka'!EH$1,1,0)</f>
        <v>0</v>
      </c>
      <c r="EO264" s="5">
        <f>IF('Tabulka klientů 2023'!$AM268='Hlavní stránka'!EH$1,1,0)</f>
        <v>0</v>
      </c>
      <c r="EP264" s="5">
        <f>IF('Tabulka klientů 2023'!$AP268='Hlavní stránka'!EH$1,1,0)</f>
        <v>0</v>
      </c>
      <c r="EQ264" s="5">
        <f>IF('Tabulka klientů 2023'!$AS268='Hlavní stránka'!EH$1,1,0)</f>
        <v>0</v>
      </c>
      <c r="ER264" s="5">
        <f>IF('Tabulka klientů 2023'!$AV268='Hlavní stránka'!EH$1,1,0)</f>
        <v>0</v>
      </c>
      <c r="ES264" s="5">
        <f t="shared" si="34"/>
        <v>0</v>
      </c>
      <c r="ET264" s="2">
        <f t="shared" si="46"/>
        <v>0</v>
      </c>
      <c r="EU264" s="5">
        <f>IF('Tabulka klientů 2023'!$R268='Hlavní stránka'!EU$1,1,0)</f>
        <v>0</v>
      </c>
      <c r="EV264" s="5">
        <f>IF('Tabulka klientů 2023'!$U268='Hlavní stránka'!EU$1,1,0)</f>
        <v>0</v>
      </c>
      <c r="EW264" s="5">
        <f>IF('Tabulka klientů 2023'!$X268='Hlavní stránka'!EU$1,1,0)</f>
        <v>0</v>
      </c>
      <c r="EX264" s="5">
        <f>IF('Tabulka klientů 2023'!$AA268='Hlavní stránka'!EU$1,1,0)</f>
        <v>0</v>
      </c>
      <c r="EY264" s="5">
        <f>IF('Tabulka klientů 2023'!$AD268='Hlavní stránka'!EU$1,1,0)</f>
        <v>0</v>
      </c>
      <c r="EZ264" s="5">
        <f>IF('Tabulka klientů 2023'!$AG268='Hlavní stránka'!EU$1,1,0)</f>
        <v>0</v>
      </c>
      <c r="FA264" s="5">
        <f>IF('Tabulka klientů 2023'!$AJ268='Hlavní stránka'!EU$1,1,0)</f>
        <v>0</v>
      </c>
      <c r="FB264" s="5">
        <f>IF('Tabulka klientů 2023'!$AM268='Hlavní stránka'!EU$1,1,0)</f>
        <v>0</v>
      </c>
      <c r="FC264" s="5">
        <f>IF('Tabulka klientů 2023'!$AP268='Hlavní stránka'!EU$1,1,0)</f>
        <v>0</v>
      </c>
      <c r="FD264" s="5">
        <f>IF('Tabulka klientů 2023'!$AS268='Hlavní stránka'!EU$1,1,0)</f>
        <v>0</v>
      </c>
      <c r="FE264" s="5">
        <f>IF('Tabulka klientů 2023'!$AV268='Hlavní stránka'!EU$1,1,0)</f>
        <v>0</v>
      </c>
      <c r="FF264" s="5">
        <f t="shared" si="35"/>
        <v>0</v>
      </c>
      <c r="FG264" s="2">
        <f t="shared" si="47"/>
        <v>0</v>
      </c>
    </row>
    <row r="265" spans="1:163" ht="1.5" hidden="1" customHeight="1" x14ac:dyDescent="0.25">
      <c r="A265" s="4"/>
      <c r="B265" s="4"/>
      <c r="C265" s="4"/>
      <c r="D265" s="4"/>
      <c r="E265" s="4"/>
      <c r="F265" s="4"/>
      <c r="G265" s="4"/>
      <c r="H265" s="5">
        <f>IF('Tabulka klientů 2023'!$R269='Hlavní stránka'!$H$1,1,0)</f>
        <v>0</v>
      </c>
      <c r="I265" s="5">
        <f>IF('Tabulka klientů 2023'!$U269='Hlavní stránka'!$H$1,1,0)</f>
        <v>0</v>
      </c>
      <c r="J265" s="5">
        <f>IF('Tabulka klientů 2023'!$X269='Hlavní stránka'!$H$1,1,0)</f>
        <v>0</v>
      </c>
      <c r="K265" s="5">
        <f>IF('Tabulka klientů 2023'!$AA269='Hlavní stránka'!$H$1,1,0)</f>
        <v>0</v>
      </c>
      <c r="L265" s="5">
        <f>IF('Tabulka klientů 2023'!$AD269='Hlavní stránka'!$H$1,1,0)</f>
        <v>0</v>
      </c>
      <c r="M265" s="5">
        <f>IF('Tabulka klientů 2023'!$AG269='Hlavní stránka'!$H$1,1,0)</f>
        <v>0</v>
      </c>
      <c r="N265" s="5">
        <f>IF('Tabulka klientů 2023'!$AJ269='Hlavní stránka'!$H$1,1,0)</f>
        <v>0</v>
      </c>
      <c r="O265" s="5">
        <f>IF('Tabulka klientů 2023'!$AM269='Hlavní stránka'!$H$1,1,0)</f>
        <v>0</v>
      </c>
      <c r="P265" s="5">
        <f>IF('Tabulka klientů 2023'!$AP269='Hlavní stránka'!$H$1,1,0)</f>
        <v>0</v>
      </c>
      <c r="Q265" s="5">
        <f>IF('Tabulka klientů 2023'!$AS269='Hlavní stránka'!$H$1,1,0)</f>
        <v>0</v>
      </c>
      <c r="R265" s="5">
        <f>IF('Tabulka klientů 2023'!$AV269='Hlavní stránka'!$H$1,1,0)</f>
        <v>0</v>
      </c>
      <c r="S265" s="5">
        <f t="shared" si="24"/>
        <v>0</v>
      </c>
      <c r="T265" s="2">
        <f t="shared" si="36"/>
        <v>0</v>
      </c>
      <c r="U265" s="5">
        <f>IF('Tabulka klientů 2023'!$R269='Hlavní stránka'!U$1,1,0)</f>
        <v>0</v>
      </c>
      <c r="V265" s="5">
        <f>IF('Tabulka klientů 2023'!$U269='Hlavní stránka'!U$1,1,0)</f>
        <v>0</v>
      </c>
      <c r="W265" s="5">
        <f>IF('Tabulka klientů 2023'!$X269='Hlavní stránka'!U$1,1,0)</f>
        <v>0</v>
      </c>
      <c r="X265" s="5">
        <f>IF('Tabulka klientů 2023'!$AA269='Hlavní stránka'!U$1,1,0)</f>
        <v>0</v>
      </c>
      <c r="Y265" s="5">
        <f>IF('Tabulka klientů 2023'!$AD269='Hlavní stránka'!U$1,1,0)</f>
        <v>0</v>
      </c>
      <c r="Z265" s="5">
        <f>IF('Tabulka klientů 2023'!$AG269='Hlavní stránka'!U$1,1,0)</f>
        <v>0</v>
      </c>
      <c r="AA265" s="5">
        <f>IF('Tabulka klientů 2023'!$AJ269='Hlavní stránka'!U$1,1,0)</f>
        <v>0</v>
      </c>
      <c r="AB265" s="5">
        <f>IF('Tabulka klientů 2023'!$AM269='Hlavní stránka'!U$1,1,0)</f>
        <v>0</v>
      </c>
      <c r="AC265" s="5">
        <f>IF('Tabulka klientů 2023'!$AP269='Hlavní stránka'!U$1,1,0)</f>
        <v>0</v>
      </c>
      <c r="AD265" s="5">
        <f>IF('Tabulka klientů 2023'!$AS269='Hlavní stránka'!U$1,1,0)</f>
        <v>0</v>
      </c>
      <c r="AE265" s="5">
        <f>IF('Tabulka klientů 2023'!$AV269='Hlavní stránka'!U$1,1,0)</f>
        <v>0</v>
      </c>
      <c r="AF265" s="5">
        <f t="shared" si="25"/>
        <v>0</v>
      </c>
      <c r="AG265" s="2">
        <f t="shared" si="37"/>
        <v>0</v>
      </c>
      <c r="AH265" s="5">
        <f>IF('Tabulka klientů 2023'!$R269='Hlavní stránka'!AH$1,1,0)</f>
        <v>0</v>
      </c>
      <c r="AI265" s="5">
        <f>IF('Tabulka klientů 2023'!$U269='Hlavní stránka'!AH$1,1,0)</f>
        <v>0</v>
      </c>
      <c r="AJ265" s="5">
        <f>IF('Tabulka klientů 2023'!$X269='Hlavní stránka'!AH$1,1,0)</f>
        <v>0</v>
      </c>
      <c r="AK265" s="5">
        <f>IF('Tabulka klientů 2023'!$AA269='Hlavní stránka'!AH$1,1,0)</f>
        <v>0</v>
      </c>
      <c r="AL265" s="5">
        <f>IF('Tabulka klientů 2023'!$AD269='Hlavní stránka'!AH$1,1,0)</f>
        <v>0</v>
      </c>
      <c r="AM265" s="5">
        <f>IF('Tabulka klientů 2023'!$AG269='Hlavní stránka'!AH$1,1,0)</f>
        <v>0</v>
      </c>
      <c r="AN265" s="5">
        <f>IF('Tabulka klientů 2023'!$AJ269='Hlavní stránka'!AH$1,1,0)</f>
        <v>0</v>
      </c>
      <c r="AO265" s="5">
        <f>IF('Tabulka klientů 2023'!$AM269='Hlavní stránka'!AH$1,1,0)</f>
        <v>0</v>
      </c>
      <c r="AP265" s="5">
        <f>IF('Tabulka klientů 2023'!$AP269='Hlavní stránka'!AH$1,1,0)</f>
        <v>0</v>
      </c>
      <c r="AQ265" s="5">
        <f>IF('Tabulka klientů 2023'!$AS269='Hlavní stránka'!AH$1,1,0)</f>
        <v>0</v>
      </c>
      <c r="AR265" s="5">
        <f>IF('Tabulka klientů 2023'!$AV269='Hlavní stránka'!AH$1,1,0)</f>
        <v>0</v>
      </c>
      <c r="AS265" s="5">
        <f t="shared" si="26"/>
        <v>0</v>
      </c>
      <c r="AT265" s="2">
        <f t="shared" si="38"/>
        <v>0</v>
      </c>
      <c r="AU265" s="5">
        <f>IF('Tabulka klientů 2023'!$R269='Hlavní stránka'!AU$1,1,0)</f>
        <v>0</v>
      </c>
      <c r="AV265" s="5">
        <f>IF('Tabulka klientů 2023'!$U269='Hlavní stránka'!AU$1,1,0)</f>
        <v>0</v>
      </c>
      <c r="AW265" s="5">
        <f>IF('Tabulka klientů 2023'!$X269='Hlavní stránka'!AU$1,1,0)</f>
        <v>0</v>
      </c>
      <c r="AX265" s="5">
        <f>IF('Tabulka klientů 2023'!$AA269='Hlavní stránka'!AU$1,1,0)</f>
        <v>0</v>
      </c>
      <c r="AY265" s="5">
        <f>IF('Tabulka klientů 2023'!$AD269='Hlavní stránka'!AU$1,1,0)</f>
        <v>0</v>
      </c>
      <c r="AZ265" s="5">
        <f>IF('Tabulka klientů 2023'!$AG269='Hlavní stránka'!AU$1,1,0)</f>
        <v>0</v>
      </c>
      <c r="BA265" s="5">
        <f>IF('Tabulka klientů 2023'!$AJ269='Hlavní stránka'!AU$1,1,0)</f>
        <v>0</v>
      </c>
      <c r="BB265" s="5">
        <f>IF('Tabulka klientů 2023'!$AM269='Hlavní stránka'!AU$1,1,0)</f>
        <v>0</v>
      </c>
      <c r="BC265" s="5">
        <f>IF('Tabulka klientů 2023'!$AP269='Hlavní stránka'!AU$1,1,0)</f>
        <v>0</v>
      </c>
      <c r="BD265" s="5">
        <f>IF('Tabulka klientů 2023'!$AS269='Hlavní stránka'!AU$1,1,0)</f>
        <v>0</v>
      </c>
      <c r="BE265" s="5">
        <f>IF('Tabulka klientů 2023'!$AV269='Hlavní stránka'!AU$1,1,0)</f>
        <v>0</v>
      </c>
      <c r="BF265" s="5">
        <f t="shared" si="27"/>
        <v>0</v>
      </c>
      <c r="BG265" s="2">
        <f t="shared" si="39"/>
        <v>0</v>
      </c>
      <c r="BH265" s="5">
        <f>IF('Tabulka klientů 2023'!$R269='Hlavní stránka'!BH$1,1,0)</f>
        <v>0</v>
      </c>
      <c r="BI265" s="5">
        <f>IF('Tabulka klientů 2023'!$U269='Hlavní stránka'!BH$1,1,0)</f>
        <v>0</v>
      </c>
      <c r="BJ265" s="5">
        <f>IF('Tabulka klientů 2023'!$X269='Hlavní stránka'!BH$1,1,0)</f>
        <v>0</v>
      </c>
      <c r="BK265" s="5">
        <f>IF('Tabulka klientů 2023'!$AA269='Hlavní stránka'!BH$1,1,0)</f>
        <v>0</v>
      </c>
      <c r="BL265" s="5">
        <f>IF('Tabulka klientů 2023'!$AD269='Hlavní stránka'!BH$1,1,0)</f>
        <v>0</v>
      </c>
      <c r="BM265" s="5">
        <f>IF('Tabulka klientů 2023'!$AG269='Hlavní stránka'!BH$1,1,0)</f>
        <v>0</v>
      </c>
      <c r="BN265" s="5">
        <f>IF('Tabulka klientů 2023'!$AJ269='Hlavní stránka'!BH$1,1,0)</f>
        <v>0</v>
      </c>
      <c r="BO265" s="5">
        <f>IF('Tabulka klientů 2023'!$AM269='Hlavní stránka'!BH$1,1,0)</f>
        <v>0</v>
      </c>
      <c r="BP265" s="5">
        <f>IF('Tabulka klientů 2023'!$AP269='Hlavní stránka'!BH$1,1,0)</f>
        <v>0</v>
      </c>
      <c r="BQ265" s="5">
        <f>IF('Tabulka klientů 2023'!$AS269='Hlavní stránka'!BH$1,1,0)</f>
        <v>0</v>
      </c>
      <c r="BR265" s="5">
        <f>IF('Tabulka klientů 2023'!$AV269='Hlavní stránka'!BH$1,1,0)</f>
        <v>0</v>
      </c>
      <c r="BS265" s="5">
        <f t="shared" si="28"/>
        <v>0</v>
      </c>
      <c r="BT265" s="2">
        <f t="shared" si="40"/>
        <v>0</v>
      </c>
      <c r="BU265" s="5">
        <f>IF('Tabulka klientů 2023'!$R269='Hlavní stránka'!BU$1,1,0)</f>
        <v>0</v>
      </c>
      <c r="BV265" s="5">
        <f>IF('Tabulka klientů 2023'!$U269='Hlavní stránka'!BU$1,1,0)</f>
        <v>0</v>
      </c>
      <c r="BW265" s="5">
        <f>IF('Tabulka klientů 2023'!$X269='Hlavní stránka'!BU$1,1,0)</f>
        <v>0</v>
      </c>
      <c r="BX265" s="5">
        <f>IF('Tabulka klientů 2023'!$AA269='Hlavní stránka'!BU$1,1,0)</f>
        <v>0</v>
      </c>
      <c r="BY265" s="5">
        <f>IF('Tabulka klientů 2023'!$AD269='Hlavní stránka'!BU$1,1,0)</f>
        <v>0</v>
      </c>
      <c r="BZ265" s="5">
        <f>IF('Tabulka klientů 2023'!$AG269='Hlavní stránka'!BU$1,1,0)</f>
        <v>0</v>
      </c>
      <c r="CA265" s="5">
        <f>IF('Tabulka klientů 2023'!$AJ269='Hlavní stránka'!BU$1,1,0)</f>
        <v>0</v>
      </c>
      <c r="CB265" s="5">
        <f>IF('Tabulka klientů 2023'!$AM269='Hlavní stránka'!BU$1,1,0)</f>
        <v>0</v>
      </c>
      <c r="CC265" s="5">
        <f>IF('Tabulka klientů 2023'!$AP269='Hlavní stránka'!BU$1,1,0)</f>
        <v>0</v>
      </c>
      <c r="CD265" s="5">
        <f>IF('Tabulka klientů 2023'!$AS269='Hlavní stránka'!BU$1,1,0)</f>
        <v>0</v>
      </c>
      <c r="CE265" s="5">
        <f>IF('Tabulka klientů 2023'!$AV269='Hlavní stránka'!BU$1,1,0)</f>
        <v>0</v>
      </c>
      <c r="CF265" s="5">
        <f t="shared" si="29"/>
        <v>0</v>
      </c>
      <c r="CG265" s="2">
        <f t="shared" si="41"/>
        <v>0</v>
      </c>
      <c r="CH265" s="5">
        <f>IF('Tabulka klientů 2023'!$R269='Hlavní stránka'!CH$1,1,0)</f>
        <v>0</v>
      </c>
      <c r="CI265" s="5">
        <f>IF('Tabulka klientů 2023'!$U269='Hlavní stránka'!CH$1,1,0)</f>
        <v>0</v>
      </c>
      <c r="CJ265" s="5">
        <f>IF('Tabulka klientů 2023'!$X269='Hlavní stránka'!CH$1,1,0)</f>
        <v>0</v>
      </c>
      <c r="CK265" s="5">
        <f>IF('Tabulka klientů 2023'!$AA269='Hlavní stránka'!CH$1,1,0)</f>
        <v>0</v>
      </c>
      <c r="CL265" s="5">
        <f>IF('Tabulka klientů 2023'!$AD269='Hlavní stránka'!CH$1,1,0)</f>
        <v>0</v>
      </c>
      <c r="CM265" s="5">
        <f>IF('Tabulka klientů 2023'!$AG269='Hlavní stránka'!CH$1,1,0)</f>
        <v>0</v>
      </c>
      <c r="CN265" s="5">
        <f>IF('Tabulka klientů 2023'!$AJ269='Hlavní stránka'!CH$1,1,0)</f>
        <v>0</v>
      </c>
      <c r="CO265" s="5">
        <f>IF('Tabulka klientů 2023'!$AM269='Hlavní stránka'!CH$1,1,0)</f>
        <v>0</v>
      </c>
      <c r="CP265" s="5">
        <f>IF('Tabulka klientů 2023'!$AP269='Hlavní stránka'!CH$1,1,0)</f>
        <v>0</v>
      </c>
      <c r="CQ265" s="5">
        <f>IF('Tabulka klientů 2023'!$AS269='Hlavní stránka'!CH$1,1,0)</f>
        <v>0</v>
      </c>
      <c r="CR265" s="5">
        <f>IF('Tabulka klientů 2023'!$AV269='Hlavní stránka'!CH$1,1,0)</f>
        <v>0</v>
      </c>
      <c r="CS265" s="5">
        <f t="shared" si="30"/>
        <v>0</v>
      </c>
      <c r="CT265" s="2">
        <f t="shared" si="42"/>
        <v>0</v>
      </c>
      <c r="CU265" s="5">
        <f>IF('Tabulka klientů 2023'!$R269='Hlavní stránka'!CU$1,1,0)</f>
        <v>0</v>
      </c>
      <c r="CV265" s="5">
        <f>IF('Tabulka klientů 2023'!$U269='Hlavní stránka'!CU$1,1,0)</f>
        <v>0</v>
      </c>
      <c r="CW265" s="5">
        <f>IF('Tabulka klientů 2023'!$X269='Hlavní stránka'!CU$1,1,0)</f>
        <v>0</v>
      </c>
      <c r="CX265" s="5">
        <f>IF('Tabulka klientů 2023'!$AA269='Hlavní stránka'!CU$1,1,0)</f>
        <v>0</v>
      </c>
      <c r="CY265" s="5">
        <f>IF('Tabulka klientů 2023'!$AD269='Hlavní stránka'!CU$1,1,0)</f>
        <v>0</v>
      </c>
      <c r="CZ265" s="5">
        <f>IF('Tabulka klientů 2023'!$AG269='Hlavní stránka'!CU$1,1,0)</f>
        <v>0</v>
      </c>
      <c r="DA265" s="5">
        <f>IF('Tabulka klientů 2023'!$AJ269='Hlavní stránka'!CU$1,1,0)</f>
        <v>0</v>
      </c>
      <c r="DB265" s="5">
        <f>IF('Tabulka klientů 2023'!$AM269='Hlavní stránka'!CU$1,1,0)</f>
        <v>0</v>
      </c>
      <c r="DC265" s="5">
        <f>IF('Tabulka klientů 2023'!$AP269='Hlavní stránka'!CU$1,1,0)</f>
        <v>0</v>
      </c>
      <c r="DD265" s="5">
        <f>IF('Tabulka klientů 2023'!$AS269='Hlavní stránka'!CU$1,1,0)</f>
        <v>0</v>
      </c>
      <c r="DE265" s="5">
        <f>IF('Tabulka klientů 2023'!$AV269='Hlavní stránka'!CU$1,1,0)</f>
        <v>0</v>
      </c>
      <c r="DF265" s="5">
        <f t="shared" si="31"/>
        <v>0</v>
      </c>
      <c r="DG265" s="2">
        <f t="shared" si="43"/>
        <v>0</v>
      </c>
      <c r="DH265" s="5">
        <f>IF('Tabulka klientů 2023'!$R269='Hlavní stránka'!DH$1,1,0)</f>
        <v>0</v>
      </c>
      <c r="DI265" s="5">
        <f>IF('Tabulka klientů 2023'!$U269='Hlavní stránka'!DH$1,1,0)</f>
        <v>0</v>
      </c>
      <c r="DJ265" s="5">
        <f>IF('Tabulka klientů 2023'!$X269='Hlavní stránka'!DH$1,1,0)</f>
        <v>0</v>
      </c>
      <c r="DK265" s="5">
        <f>IF('Tabulka klientů 2023'!$AA269='Hlavní stránka'!DH$1,1,0)</f>
        <v>0</v>
      </c>
      <c r="DL265" s="5">
        <f>IF('Tabulka klientů 2023'!$AD269='Hlavní stránka'!DH$1,1,0)</f>
        <v>0</v>
      </c>
      <c r="DM265" s="5">
        <f>IF('Tabulka klientů 2023'!$AG269='Hlavní stránka'!DH$1,1,0)</f>
        <v>0</v>
      </c>
      <c r="DN265" s="5">
        <f>IF('Tabulka klientů 2023'!$AJ269='Hlavní stránka'!DH$1,1,0)</f>
        <v>0</v>
      </c>
      <c r="DO265" s="5">
        <f>IF('Tabulka klientů 2023'!$AM269='Hlavní stránka'!DH$1,1,0)</f>
        <v>0</v>
      </c>
      <c r="DP265" s="5">
        <f>IF('Tabulka klientů 2023'!$AP269='Hlavní stránka'!DH$1,1,0)</f>
        <v>0</v>
      </c>
      <c r="DQ265" s="5">
        <f>IF('Tabulka klientů 2023'!$AS269='Hlavní stránka'!DH$1,1,0)</f>
        <v>0</v>
      </c>
      <c r="DR265" s="5">
        <f>IF('Tabulka klientů 2023'!$AV269='Hlavní stránka'!DH$1,1,0)</f>
        <v>0</v>
      </c>
      <c r="DS265" s="5">
        <f t="shared" si="32"/>
        <v>0</v>
      </c>
      <c r="DT265" s="2">
        <f t="shared" si="44"/>
        <v>0</v>
      </c>
      <c r="DU265" s="5">
        <f>IF('Tabulka klientů 2023'!$R269='Hlavní stránka'!DU$1,1,0)</f>
        <v>0</v>
      </c>
      <c r="DV265" s="5">
        <f>IF('Tabulka klientů 2023'!$U269='Hlavní stránka'!DU$1,1,0)</f>
        <v>0</v>
      </c>
      <c r="DW265" s="5">
        <f>IF('Tabulka klientů 2023'!$X269='Hlavní stránka'!DU$1,1,0)</f>
        <v>0</v>
      </c>
      <c r="DX265" s="5">
        <f>IF('Tabulka klientů 2023'!$AA269='Hlavní stránka'!DU$1,1,0)</f>
        <v>0</v>
      </c>
      <c r="DY265" s="5">
        <f>IF('Tabulka klientů 2023'!$AD269='Hlavní stránka'!DU$1,1,0)</f>
        <v>0</v>
      </c>
      <c r="DZ265" s="5">
        <f>IF('Tabulka klientů 2023'!$AG269='Hlavní stránka'!DU$1,1,0)</f>
        <v>0</v>
      </c>
      <c r="EA265" s="5">
        <f>IF('Tabulka klientů 2023'!$AJ269='Hlavní stránka'!DU$1,1,0)</f>
        <v>0</v>
      </c>
      <c r="EB265" s="5">
        <f>IF('Tabulka klientů 2023'!$AM269='Hlavní stránka'!DU$1,1,0)</f>
        <v>0</v>
      </c>
      <c r="EC265" s="5">
        <f>IF('Tabulka klientů 2023'!$AP269='Hlavní stránka'!DU$1,1,0)</f>
        <v>0</v>
      </c>
      <c r="ED265" s="5">
        <f>IF('Tabulka klientů 2023'!$AS269='Hlavní stránka'!DU$1,1,0)</f>
        <v>0</v>
      </c>
      <c r="EE265" s="5">
        <f>IF('Tabulka klientů 2023'!$AV269='Hlavní stránka'!DU$1,1,0)</f>
        <v>0</v>
      </c>
      <c r="EF265" s="5">
        <f t="shared" si="33"/>
        <v>0</v>
      </c>
      <c r="EG265" s="2">
        <f t="shared" si="45"/>
        <v>0</v>
      </c>
      <c r="EH265" s="5">
        <f>IF('Tabulka klientů 2023'!$R269='Hlavní stránka'!EH$1,1,0)</f>
        <v>0</v>
      </c>
      <c r="EI265" s="5">
        <f>IF('Tabulka klientů 2023'!$U269='Hlavní stránka'!EH$1,1,0)</f>
        <v>0</v>
      </c>
      <c r="EJ265" s="5">
        <f>IF('Tabulka klientů 2023'!$X269='Hlavní stránka'!EH$1,1,0)</f>
        <v>0</v>
      </c>
      <c r="EK265" s="5">
        <f>IF('Tabulka klientů 2023'!$AA269='Hlavní stránka'!EH$1,1,0)</f>
        <v>0</v>
      </c>
      <c r="EL265" s="5">
        <f>IF('Tabulka klientů 2023'!$AD269='Hlavní stránka'!EH$1,1,0)</f>
        <v>0</v>
      </c>
      <c r="EM265" s="5">
        <f>IF('Tabulka klientů 2023'!$AG269='Hlavní stránka'!EH$1,1,0)</f>
        <v>0</v>
      </c>
      <c r="EN265" s="5">
        <f>IF('Tabulka klientů 2023'!$AJ269='Hlavní stránka'!EH$1,1,0)</f>
        <v>0</v>
      </c>
      <c r="EO265" s="5">
        <f>IF('Tabulka klientů 2023'!$AM269='Hlavní stránka'!EH$1,1,0)</f>
        <v>0</v>
      </c>
      <c r="EP265" s="5">
        <f>IF('Tabulka klientů 2023'!$AP269='Hlavní stránka'!EH$1,1,0)</f>
        <v>0</v>
      </c>
      <c r="EQ265" s="5">
        <f>IF('Tabulka klientů 2023'!$AS269='Hlavní stránka'!EH$1,1,0)</f>
        <v>0</v>
      </c>
      <c r="ER265" s="5">
        <f>IF('Tabulka klientů 2023'!$AV269='Hlavní stránka'!EH$1,1,0)</f>
        <v>0</v>
      </c>
      <c r="ES265" s="5">
        <f t="shared" si="34"/>
        <v>0</v>
      </c>
      <c r="ET265" s="2">
        <f t="shared" si="46"/>
        <v>0</v>
      </c>
      <c r="EU265" s="5">
        <f>IF('Tabulka klientů 2023'!$R269='Hlavní stránka'!EU$1,1,0)</f>
        <v>0</v>
      </c>
      <c r="EV265" s="5">
        <f>IF('Tabulka klientů 2023'!$U269='Hlavní stránka'!EU$1,1,0)</f>
        <v>0</v>
      </c>
      <c r="EW265" s="5">
        <f>IF('Tabulka klientů 2023'!$X269='Hlavní stránka'!EU$1,1,0)</f>
        <v>0</v>
      </c>
      <c r="EX265" s="5">
        <f>IF('Tabulka klientů 2023'!$AA269='Hlavní stránka'!EU$1,1,0)</f>
        <v>0</v>
      </c>
      <c r="EY265" s="5">
        <f>IF('Tabulka klientů 2023'!$AD269='Hlavní stránka'!EU$1,1,0)</f>
        <v>0</v>
      </c>
      <c r="EZ265" s="5">
        <f>IF('Tabulka klientů 2023'!$AG269='Hlavní stránka'!EU$1,1,0)</f>
        <v>0</v>
      </c>
      <c r="FA265" s="5">
        <f>IF('Tabulka klientů 2023'!$AJ269='Hlavní stránka'!EU$1,1,0)</f>
        <v>0</v>
      </c>
      <c r="FB265" s="5">
        <f>IF('Tabulka klientů 2023'!$AM269='Hlavní stránka'!EU$1,1,0)</f>
        <v>0</v>
      </c>
      <c r="FC265" s="5">
        <f>IF('Tabulka klientů 2023'!$AP269='Hlavní stránka'!EU$1,1,0)</f>
        <v>0</v>
      </c>
      <c r="FD265" s="5">
        <f>IF('Tabulka klientů 2023'!$AS269='Hlavní stránka'!EU$1,1,0)</f>
        <v>0</v>
      </c>
      <c r="FE265" s="5">
        <f>IF('Tabulka klientů 2023'!$AV269='Hlavní stránka'!EU$1,1,0)</f>
        <v>0</v>
      </c>
      <c r="FF265" s="5">
        <f t="shared" si="35"/>
        <v>0</v>
      </c>
      <c r="FG265" s="2">
        <f t="shared" si="47"/>
        <v>0</v>
      </c>
    </row>
    <row r="266" spans="1:163" ht="1.5" hidden="1" customHeight="1" x14ac:dyDescent="0.25">
      <c r="A266" s="4"/>
      <c r="B266" s="4"/>
      <c r="C266" s="4"/>
      <c r="D266" s="4"/>
      <c r="E266" s="4"/>
      <c r="F266" s="4"/>
      <c r="G266" s="4"/>
      <c r="H266" s="5">
        <f>IF('Tabulka klientů 2023'!$R270='Hlavní stránka'!$H$1,1,0)</f>
        <v>0</v>
      </c>
      <c r="I266" s="5">
        <f>IF('Tabulka klientů 2023'!$U270='Hlavní stránka'!$H$1,1,0)</f>
        <v>0</v>
      </c>
      <c r="J266" s="5">
        <f>IF('Tabulka klientů 2023'!$X270='Hlavní stránka'!$H$1,1,0)</f>
        <v>0</v>
      </c>
      <c r="K266" s="5">
        <f>IF('Tabulka klientů 2023'!$AA270='Hlavní stránka'!$H$1,1,0)</f>
        <v>0</v>
      </c>
      <c r="L266" s="5">
        <f>IF('Tabulka klientů 2023'!$AD270='Hlavní stránka'!$H$1,1,0)</f>
        <v>0</v>
      </c>
      <c r="M266" s="5">
        <f>IF('Tabulka klientů 2023'!$AG270='Hlavní stránka'!$H$1,1,0)</f>
        <v>0</v>
      </c>
      <c r="N266" s="5">
        <f>IF('Tabulka klientů 2023'!$AJ270='Hlavní stránka'!$H$1,1,0)</f>
        <v>0</v>
      </c>
      <c r="O266" s="5">
        <f>IF('Tabulka klientů 2023'!$AM270='Hlavní stránka'!$H$1,1,0)</f>
        <v>0</v>
      </c>
      <c r="P266" s="5">
        <f>IF('Tabulka klientů 2023'!$AP270='Hlavní stránka'!$H$1,1,0)</f>
        <v>0</v>
      </c>
      <c r="Q266" s="5">
        <f>IF('Tabulka klientů 2023'!$AS270='Hlavní stránka'!$H$1,1,0)</f>
        <v>0</v>
      </c>
      <c r="R266" s="5">
        <f>IF('Tabulka klientů 2023'!$AV270='Hlavní stránka'!$H$1,1,0)</f>
        <v>0</v>
      </c>
      <c r="S266" s="5">
        <f t="shared" si="24"/>
        <v>0</v>
      </c>
      <c r="T266" s="2">
        <f t="shared" si="36"/>
        <v>0</v>
      </c>
      <c r="U266" s="5">
        <f>IF('Tabulka klientů 2023'!$R270='Hlavní stránka'!U$1,1,0)</f>
        <v>0</v>
      </c>
      <c r="V266" s="5">
        <f>IF('Tabulka klientů 2023'!$U270='Hlavní stránka'!U$1,1,0)</f>
        <v>0</v>
      </c>
      <c r="W266" s="5">
        <f>IF('Tabulka klientů 2023'!$X270='Hlavní stránka'!U$1,1,0)</f>
        <v>0</v>
      </c>
      <c r="X266" s="5">
        <f>IF('Tabulka klientů 2023'!$AA270='Hlavní stránka'!U$1,1,0)</f>
        <v>0</v>
      </c>
      <c r="Y266" s="5">
        <f>IF('Tabulka klientů 2023'!$AD270='Hlavní stránka'!U$1,1,0)</f>
        <v>0</v>
      </c>
      <c r="Z266" s="5">
        <f>IF('Tabulka klientů 2023'!$AG270='Hlavní stránka'!U$1,1,0)</f>
        <v>0</v>
      </c>
      <c r="AA266" s="5">
        <f>IF('Tabulka klientů 2023'!$AJ270='Hlavní stránka'!U$1,1,0)</f>
        <v>0</v>
      </c>
      <c r="AB266" s="5">
        <f>IF('Tabulka klientů 2023'!$AM270='Hlavní stránka'!U$1,1,0)</f>
        <v>0</v>
      </c>
      <c r="AC266" s="5">
        <f>IF('Tabulka klientů 2023'!$AP270='Hlavní stránka'!U$1,1,0)</f>
        <v>0</v>
      </c>
      <c r="AD266" s="5">
        <f>IF('Tabulka klientů 2023'!$AS270='Hlavní stránka'!U$1,1,0)</f>
        <v>0</v>
      </c>
      <c r="AE266" s="5">
        <f>IF('Tabulka klientů 2023'!$AV270='Hlavní stránka'!U$1,1,0)</f>
        <v>0</v>
      </c>
      <c r="AF266" s="5">
        <f t="shared" si="25"/>
        <v>0</v>
      </c>
      <c r="AG266" s="2">
        <f t="shared" si="37"/>
        <v>0</v>
      </c>
      <c r="AH266" s="5">
        <f>IF('Tabulka klientů 2023'!$R270='Hlavní stránka'!AH$1,1,0)</f>
        <v>0</v>
      </c>
      <c r="AI266" s="5">
        <f>IF('Tabulka klientů 2023'!$U270='Hlavní stránka'!AH$1,1,0)</f>
        <v>0</v>
      </c>
      <c r="AJ266" s="5">
        <f>IF('Tabulka klientů 2023'!$X270='Hlavní stránka'!AH$1,1,0)</f>
        <v>0</v>
      </c>
      <c r="AK266" s="5">
        <f>IF('Tabulka klientů 2023'!$AA270='Hlavní stránka'!AH$1,1,0)</f>
        <v>0</v>
      </c>
      <c r="AL266" s="5">
        <f>IF('Tabulka klientů 2023'!$AD270='Hlavní stránka'!AH$1,1,0)</f>
        <v>0</v>
      </c>
      <c r="AM266" s="5">
        <f>IF('Tabulka klientů 2023'!$AG270='Hlavní stránka'!AH$1,1,0)</f>
        <v>0</v>
      </c>
      <c r="AN266" s="5">
        <f>IF('Tabulka klientů 2023'!$AJ270='Hlavní stránka'!AH$1,1,0)</f>
        <v>0</v>
      </c>
      <c r="AO266" s="5">
        <f>IF('Tabulka klientů 2023'!$AM270='Hlavní stránka'!AH$1,1,0)</f>
        <v>0</v>
      </c>
      <c r="AP266" s="5">
        <f>IF('Tabulka klientů 2023'!$AP270='Hlavní stránka'!AH$1,1,0)</f>
        <v>0</v>
      </c>
      <c r="AQ266" s="5">
        <f>IF('Tabulka klientů 2023'!$AS270='Hlavní stránka'!AH$1,1,0)</f>
        <v>0</v>
      </c>
      <c r="AR266" s="5">
        <f>IF('Tabulka klientů 2023'!$AV270='Hlavní stránka'!AH$1,1,0)</f>
        <v>0</v>
      </c>
      <c r="AS266" s="5">
        <f t="shared" si="26"/>
        <v>0</v>
      </c>
      <c r="AT266" s="2">
        <f t="shared" si="38"/>
        <v>0</v>
      </c>
      <c r="AU266" s="5">
        <f>IF('Tabulka klientů 2023'!$R270='Hlavní stránka'!AU$1,1,0)</f>
        <v>0</v>
      </c>
      <c r="AV266" s="5">
        <f>IF('Tabulka klientů 2023'!$U270='Hlavní stránka'!AU$1,1,0)</f>
        <v>0</v>
      </c>
      <c r="AW266" s="5">
        <f>IF('Tabulka klientů 2023'!$X270='Hlavní stránka'!AU$1,1,0)</f>
        <v>0</v>
      </c>
      <c r="AX266" s="5">
        <f>IF('Tabulka klientů 2023'!$AA270='Hlavní stránka'!AU$1,1,0)</f>
        <v>0</v>
      </c>
      <c r="AY266" s="5">
        <f>IF('Tabulka klientů 2023'!$AD270='Hlavní stránka'!AU$1,1,0)</f>
        <v>0</v>
      </c>
      <c r="AZ266" s="5">
        <f>IF('Tabulka klientů 2023'!$AG270='Hlavní stránka'!AU$1,1,0)</f>
        <v>0</v>
      </c>
      <c r="BA266" s="5">
        <f>IF('Tabulka klientů 2023'!$AJ270='Hlavní stránka'!AU$1,1,0)</f>
        <v>0</v>
      </c>
      <c r="BB266" s="5">
        <f>IF('Tabulka klientů 2023'!$AM270='Hlavní stránka'!AU$1,1,0)</f>
        <v>0</v>
      </c>
      <c r="BC266" s="5">
        <f>IF('Tabulka klientů 2023'!$AP270='Hlavní stránka'!AU$1,1,0)</f>
        <v>0</v>
      </c>
      <c r="BD266" s="5">
        <f>IF('Tabulka klientů 2023'!$AS270='Hlavní stránka'!AU$1,1,0)</f>
        <v>0</v>
      </c>
      <c r="BE266" s="5">
        <f>IF('Tabulka klientů 2023'!$AV270='Hlavní stránka'!AU$1,1,0)</f>
        <v>0</v>
      </c>
      <c r="BF266" s="5">
        <f t="shared" si="27"/>
        <v>0</v>
      </c>
      <c r="BG266" s="2">
        <f t="shared" si="39"/>
        <v>0</v>
      </c>
      <c r="BH266" s="5">
        <f>IF('Tabulka klientů 2023'!$R270='Hlavní stránka'!BH$1,1,0)</f>
        <v>0</v>
      </c>
      <c r="BI266" s="5">
        <f>IF('Tabulka klientů 2023'!$U270='Hlavní stránka'!BH$1,1,0)</f>
        <v>0</v>
      </c>
      <c r="BJ266" s="5">
        <f>IF('Tabulka klientů 2023'!$X270='Hlavní stránka'!BH$1,1,0)</f>
        <v>0</v>
      </c>
      <c r="BK266" s="5">
        <f>IF('Tabulka klientů 2023'!$AA270='Hlavní stránka'!BH$1,1,0)</f>
        <v>0</v>
      </c>
      <c r="BL266" s="5">
        <f>IF('Tabulka klientů 2023'!$AD270='Hlavní stránka'!BH$1,1,0)</f>
        <v>0</v>
      </c>
      <c r="BM266" s="5">
        <f>IF('Tabulka klientů 2023'!$AG270='Hlavní stránka'!BH$1,1,0)</f>
        <v>0</v>
      </c>
      <c r="BN266" s="5">
        <f>IF('Tabulka klientů 2023'!$AJ270='Hlavní stránka'!BH$1,1,0)</f>
        <v>0</v>
      </c>
      <c r="BO266" s="5">
        <f>IF('Tabulka klientů 2023'!$AM270='Hlavní stránka'!BH$1,1,0)</f>
        <v>0</v>
      </c>
      <c r="BP266" s="5">
        <f>IF('Tabulka klientů 2023'!$AP270='Hlavní stránka'!BH$1,1,0)</f>
        <v>0</v>
      </c>
      <c r="BQ266" s="5">
        <f>IF('Tabulka klientů 2023'!$AS270='Hlavní stránka'!BH$1,1,0)</f>
        <v>0</v>
      </c>
      <c r="BR266" s="5">
        <f>IF('Tabulka klientů 2023'!$AV270='Hlavní stránka'!BH$1,1,0)</f>
        <v>0</v>
      </c>
      <c r="BS266" s="5">
        <f t="shared" si="28"/>
        <v>0</v>
      </c>
      <c r="BT266" s="2">
        <f t="shared" si="40"/>
        <v>0</v>
      </c>
      <c r="BU266" s="5">
        <f>IF('Tabulka klientů 2023'!$R270='Hlavní stránka'!BU$1,1,0)</f>
        <v>0</v>
      </c>
      <c r="BV266" s="5">
        <f>IF('Tabulka klientů 2023'!$U270='Hlavní stránka'!BU$1,1,0)</f>
        <v>0</v>
      </c>
      <c r="BW266" s="5">
        <f>IF('Tabulka klientů 2023'!$X270='Hlavní stránka'!BU$1,1,0)</f>
        <v>0</v>
      </c>
      <c r="BX266" s="5">
        <f>IF('Tabulka klientů 2023'!$AA270='Hlavní stránka'!BU$1,1,0)</f>
        <v>0</v>
      </c>
      <c r="BY266" s="5">
        <f>IF('Tabulka klientů 2023'!$AD270='Hlavní stránka'!BU$1,1,0)</f>
        <v>0</v>
      </c>
      <c r="BZ266" s="5">
        <f>IF('Tabulka klientů 2023'!$AG270='Hlavní stránka'!BU$1,1,0)</f>
        <v>0</v>
      </c>
      <c r="CA266" s="5">
        <f>IF('Tabulka klientů 2023'!$AJ270='Hlavní stránka'!BU$1,1,0)</f>
        <v>0</v>
      </c>
      <c r="CB266" s="5">
        <f>IF('Tabulka klientů 2023'!$AM270='Hlavní stránka'!BU$1,1,0)</f>
        <v>0</v>
      </c>
      <c r="CC266" s="5">
        <f>IF('Tabulka klientů 2023'!$AP270='Hlavní stránka'!BU$1,1,0)</f>
        <v>0</v>
      </c>
      <c r="CD266" s="5">
        <f>IF('Tabulka klientů 2023'!$AS270='Hlavní stránka'!BU$1,1,0)</f>
        <v>0</v>
      </c>
      <c r="CE266" s="5">
        <f>IF('Tabulka klientů 2023'!$AV270='Hlavní stránka'!BU$1,1,0)</f>
        <v>0</v>
      </c>
      <c r="CF266" s="5">
        <f t="shared" si="29"/>
        <v>0</v>
      </c>
      <c r="CG266" s="2">
        <f t="shared" si="41"/>
        <v>0</v>
      </c>
      <c r="CH266" s="5">
        <f>IF('Tabulka klientů 2023'!$R270='Hlavní stránka'!CH$1,1,0)</f>
        <v>0</v>
      </c>
      <c r="CI266" s="5">
        <f>IF('Tabulka klientů 2023'!$U270='Hlavní stránka'!CH$1,1,0)</f>
        <v>0</v>
      </c>
      <c r="CJ266" s="5">
        <f>IF('Tabulka klientů 2023'!$X270='Hlavní stránka'!CH$1,1,0)</f>
        <v>0</v>
      </c>
      <c r="CK266" s="5">
        <f>IF('Tabulka klientů 2023'!$AA270='Hlavní stránka'!CH$1,1,0)</f>
        <v>0</v>
      </c>
      <c r="CL266" s="5">
        <f>IF('Tabulka klientů 2023'!$AD270='Hlavní stránka'!CH$1,1,0)</f>
        <v>0</v>
      </c>
      <c r="CM266" s="5">
        <f>IF('Tabulka klientů 2023'!$AG270='Hlavní stránka'!CH$1,1,0)</f>
        <v>0</v>
      </c>
      <c r="CN266" s="5">
        <f>IF('Tabulka klientů 2023'!$AJ270='Hlavní stránka'!CH$1,1,0)</f>
        <v>0</v>
      </c>
      <c r="CO266" s="5">
        <f>IF('Tabulka klientů 2023'!$AM270='Hlavní stránka'!CH$1,1,0)</f>
        <v>0</v>
      </c>
      <c r="CP266" s="5">
        <f>IF('Tabulka klientů 2023'!$AP270='Hlavní stránka'!CH$1,1,0)</f>
        <v>0</v>
      </c>
      <c r="CQ266" s="5">
        <f>IF('Tabulka klientů 2023'!$AS270='Hlavní stránka'!CH$1,1,0)</f>
        <v>0</v>
      </c>
      <c r="CR266" s="5">
        <f>IF('Tabulka klientů 2023'!$AV270='Hlavní stránka'!CH$1,1,0)</f>
        <v>0</v>
      </c>
      <c r="CS266" s="5">
        <f t="shared" si="30"/>
        <v>0</v>
      </c>
      <c r="CT266" s="2">
        <f t="shared" si="42"/>
        <v>0</v>
      </c>
      <c r="CU266" s="5">
        <f>IF('Tabulka klientů 2023'!$R270='Hlavní stránka'!CU$1,1,0)</f>
        <v>0</v>
      </c>
      <c r="CV266" s="5">
        <f>IF('Tabulka klientů 2023'!$U270='Hlavní stránka'!CU$1,1,0)</f>
        <v>0</v>
      </c>
      <c r="CW266" s="5">
        <f>IF('Tabulka klientů 2023'!$X270='Hlavní stránka'!CU$1,1,0)</f>
        <v>0</v>
      </c>
      <c r="CX266" s="5">
        <f>IF('Tabulka klientů 2023'!$AA270='Hlavní stránka'!CU$1,1,0)</f>
        <v>0</v>
      </c>
      <c r="CY266" s="5">
        <f>IF('Tabulka klientů 2023'!$AD270='Hlavní stránka'!CU$1,1,0)</f>
        <v>0</v>
      </c>
      <c r="CZ266" s="5">
        <f>IF('Tabulka klientů 2023'!$AG270='Hlavní stránka'!CU$1,1,0)</f>
        <v>0</v>
      </c>
      <c r="DA266" s="5">
        <f>IF('Tabulka klientů 2023'!$AJ270='Hlavní stránka'!CU$1,1,0)</f>
        <v>0</v>
      </c>
      <c r="DB266" s="5">
        <f>IF('Tabulka klientů 2023'!$AM270='Hlavní stránka'!CU$1,1,0)</f>
        <v>0</v>
      </c>
      <c r="DC266" s="5">
        <f>IF('Tabulka klientů 2023'!$AP270='Hlavní stránka'!CU$1,1,0)</f>
        <v>0</v>
      </c>
      <c r="DD266" s="5">
        <f>IF('Tabulka klientů 2023'!$AS270='Hlavní stránka'!CU$1,1,0)</f>
        <v>0</v>
      </c>
      <c r="DE266" s="5">
        <f>IF('Tabulka klientů 2023'!$AV270='Hlavní stránka'!CU$1,1,0)</f>
        <v>0</v>
      </c>
      <c r="DF266" s="5">
        <f t="shared" si="31"/>
        <v>0</v>
      </c>
      <c r="DG266" s="2">
        <f t="shared" si="43"/>
        <v>0</v>
      </c>
      <c r="DH266" s="5">
        <f>IF('Tabulka klientů 2023'!$R270='Hlavní stránka'!DH$1,1,0)</f>
        <v>0</v>
      </c>
      <c r="DI266" s="5">
        <f>IF('Tabulka klientů 2023'!$U270='Hlavní stránka'!DH$1,1,0)</f>
        <v>0</v>
      </c>
      <c r="DJ266" s="5">
        <f>IF('Tabulka klientů 2023'!$X270='Hlavní stránka'!DH$1,1,0)</f>
        <v>0</v>
      </c>
      <c r="DK266" s="5">
        <f>IF('Tabulka klientů 2023'!$AA270='Hlavní stránka'!DH$1,1,0)</f>
        <v>0</v>
      </c>
      <c r="DL266" s="5">
        <f>IF('Tabulka klientů 2023'!$AD270='Hlavní stránka'!DH$1,1,0)</f>
        <v>0</v>
      </c>
      <c r="DM266" s="5">
        <f>IF('Tabulka klientů 2023'!$AG270='Hlavní stránka'!DH$1,1,0)</f>
        <v>0</v>
      </c>
      <c r="DN266" s="5">
        <f>IF('Tabulka klientů 2023'!$AJ270='Hlavní stránka'!DH$1,1,0)</f>
        <v>0</v>
      </c>
      <c r="DO266" s="5">
        <f>IF('Tabulka klientů 2023'!$AM270='Hlavní stránka'!DH$1,1,0)</f>
        <v>0</v>
      </c>
      <c r="DP266" s="5">
        <f>IF('Tabulka klientů 2023'!$AP270='Hlavní stránka'!DH$1,1,0)</f>
        <v>0</v>
      </c>
      <c r="DQ266" s="5">
        <f>IF('Tabulka klientů 2023'!$AS270='Hlavní stránka'!DH$1,1,0)</f>
        <v>0</v>
      </c>
      <c r="DR266" s="5">
        <f>IF('Tabulka klientů 2023'!$AV270='Hlavní stránka'!DH$1,1,0)</f>
        <v>0</v>
      </c>
      <c r="DS266" s="5">
        <f t="shared" si="32"/>
        <v>0</v>
      </c>
      <c r="DT266" s="2">
        <f t="shared" si="44"/>
        <v>0</v>
      </c>
      <c r="DU266" s="5">
        <f>IF('Tabulka klientů 2023'!$R270='Hlavní stránka'!DU$1,1,0)</f>
        <v>0</v>
      </c>
      <c r="DV266" s="5">
        <f>IF('Tabulka klientů 2023'!$U270='Hlavní stránka'!DU$1,1,0)</f>
        <v>0</v>
      </c>
      <c r="DW266" s="5">
        <f>IF('Tabulka klientů 2023'!$X270='Hlavní stránka'!DU$1,1,0)</f>
        <v>0</v>
      </c>
      <c r="DX266" s="5">
        <f>IF('Tabulka klientů 2023'!$AA270='Hlavní stránka'!DU$1,1,0)</f>
        <v>0</v>
      </c>
      <c r="DY266" s="5">
        <f>IF('Tabulka klientů 2023'!$AD270='Hlavní stránka'!DU$1,1,0)</f>
        <v>0</v>
      </c>
      <c r="DZ266" s="5">
        <f>IF('Tabulka klientů 2023'!$AG270='Hlavní stránka'!DU$1,1,0)</f>
        <v>0</v>
      </c>
      <c r="EA266" s="5">
        <f>IF('Tabulka klientů 2023'!$AJ270='Hlavní stránka'!DU$1,1,0)</f>
        <v>0</v>
      </c>
      <c r="EB266" s="5">
        <f>IF('Tabulka klientů 2023'!$AM270='Hlavní stránka'!DU$1,1,0)</f>
        <v>0</v>
      </c>
      <c r="EC266" s="5">
        <f>IF('Tabulka klientů 2023'!$AP270='Hlavní stránka'!DU$1,1,0)</f>
        <v>0</v>
      </c>
      <c r="ED266" s="5">
        <f>IF('Tabulka klientů 2023'!$AS270='Hlavní stránka'!DU$1,1,0)</f>
        <v>0</v>
      </c>
      <c r="EE266" s="5">
        <f>IF('Tabulka klientů 2023'!$AV270='Hlavní stránka'!DU$1,1,0)</f>
        <v>0</v>
      </c>
      <c r="EF266" s="5">
        <f t="shared" si="33"/>
        <v>0</v>
      </c>
      <c r="EG266" s="2">
        <f t="shared" si="45"/>
        <v>0</v>
      </c>
      <c r="EH266" s="5">
        <f>IF('Tabulka klientů 2023'!$R270='Hlavní stránka'!EH$1,1,0)</f>
        <v>0</v>
      </c>
      <c r="EI266" s="5">
        <f>IF('Tabulka klientů 2023'!$U270='Hlavní stránka'!EH$1,1,0)</f>
        <v>0</v>
      </c>
      <c r="EJ266" s="5">
        <f>IF('Tabulka klientů 2023'!$X270='Hlavní stránka'!EH$1,1,0)</f>
        <v>0</v>
      </c>
      <c r="EK266" s="5">
        <f>IF('Tabulka klientů 2023'!$AA270='Hlavní stránka'!EH$1,1,0)</f>
        <v>0</v>
      </c>
      <c r="EL266" s="5">
        <f>IF('Tabulka klientů 2023'!$AD270='Hlavní stránka'!EH$1,1,0)</f>
        <v>0</v>
      </c>
      <c r="EM266" s="5">
        <f>IF('Tabulka klientů 2023'!$AG270='Hlavní stránka'!EH$1,1,0)</f>
        <v>0</v>
      </c>
      <c r="EN266" s="5">
        <f>IF('Tabulka klientů 2023'!$AJ270='Hlavní stránka'!EH$1,1,0)</f>
        <v>0</v>
      </c>
      <c r="EO266" s="5">
        <f>IF('Tabulka klientů 2023'!$AM270='Hlavní stránka'!EH$1,1,0)</f>
        <v>0</v>
      </c>
      <c r="EP266" s="5">
        <f>IF('Tabulka klientů 2023'!$AP270='Hlavní stránka'!EH$1,1,0)</f>
        <v>0</v>
      </c>
      <c r="EQ266" s="5">
        <f>IF('Tabulka klientů 2023'!$AS270='Hlavní stránka'!EH$1,1,0)</f>
        <v>0</v>
      </c>
      <c r="ER266" s="5">
        <f>IF('Tabulka klientů 2023'!$AV270='Hlavní stránka'!EH$1,1,0)</f>
        <v>0</v>
      </c>
      <c r="ES266" s="5">
        <f t="shared" si="34"/>
        <v>0</v>
      </c>
      <c r="ET266" s="2">
        <f t="shared" si="46"/>
        <v>0</v>
      </c>
      <c r="EU266" s="5">
        <f>IF('Tabulka klientů 2023'!$R270='Hlavní stránka'!EU$1,1,0)</f>
        <v>0</v>
      </c>
      <c r="EV266" s="5">
        <f>IF('Tabulka klientů 2023'!$U270='Hlavní stránka'!EU$1,1,0)</f>
        <v>0</v>
      </c>
      <c r="EW266" s="5">
        <f>IF('Tabulka klientů 2023'!$X270='Hlavní stránka'!EU$1,1,0)</f>
        <v>0</v>
      </c>
      <c r="EX266" s="5">
        <f>IF('Tabulka klientů 2023'!$AA270='Hlavní stránka'!EU$1,1,0)</f>
        <v>0</v>
      </c>
      <c r="EY266" s="5">
        <f>IF('Tabulka klientů 2023'!$AD270='Hlavní stránka'!EU$1,1,0)</f>
        <v>0</v>
      </c>
      <c r="EZ266" s="5">
        <f>IF('Tabulka klientů 2023'!$AG270='Hlavní stránka'!EU$1,1,0)</f>
        <v>0</v>
      </c>
      <c r="FA266" s="5">
        <f>IF('Tabulka klientů 2023'!$AJ270='Hlavní stránka'!EU$1,1,0)</f>
        <v>0</v>
      </c>
      <c r="FB266" s="5">
        <f>IF('Tabulka klientů 2023'!$AM270='Hlavní stránka'!EU$1,1,0)</f>
        <v>0</v>
      </c>
      <c r="FC266" s="5">
        <f>IF('Tabulka klientů 2023'!$AP270='Hlavní stránka'!EU$1,1,0)</f>
        <v>0</v>
      </c>
      <c r="FD266" s="5">
        <f>IF('Tabulka klientů 2023'!$AS270='Hlavní stránka'!EU$1,1,0)</f>
        <v>0</v>
      </c>
      <c r="FE266" s="5">
        <f>IF('Tabulka klientů 2023'!$AV270='Hlavní stránka'!EU$1,1,0)</f>
        <v>0</v>
      </c>
      <c r="FF266" s="5">
        <f t="shared" si="35"/>
        <v>0</v>
      </c>
      <c r="FG266" s="2">
        <f t="shared" si="47"/>
        <v>0</v>
      </c>
    </row>
    <row r="267" spans="1:163" ht="1.5" hidden="1" customHeight="1" x14ac:dyDescent="0.25">
      <c r="A267" s="4"/>
      <c r="B267" s="4"/>
      <c r="C267" s="4"/>
      <c r="D267" s="4"/>
      <c r="E267" s="4"/>
      <c r="F267" s="4"/>
      <c r="G267" s="4"/>
      <c r="H267" s="5">
        <f>IF('Tabulka klientů 2023'!$R271='Hlavní stránka'!$H$1,1,0)</f>
        <v>0</v>
      </c>
      <c r="I267" s="5">
        <f>IF('Tabulka klientů 2023'!$U271='Hlavní stránka'!$H$1,1,0)</f>
        <v>0</v>
      </c>
      <c r="J267" s="5">
        <f>IF('Tabulka klientů 2023'!$X271='Hlavní stránka'!$H$1,1,0)</f>
        <v>0</v>
      </c>
      <c r="K267" s="5">
        <f>IF('Tabulka klientů 2023'!$AA271='Hlavní stránka'!$H$1,1,0)</f>
        <v>0</v>
      </c>
      <c r="L267" s="5">
        <f>IF('Tabulka klientů 2023'!$AD271='Hlavní stránka'!$H$1,1,0)</f>
        <v>0</v>
      </c>
      <c r="M267" s="5">
        <f>IF('Tabulka klientů 2023'!$AG271='Hlavní stránka'!$H$1,1,0)</f>
        <v>0</v>
      </c>
      <c r="N267" s="5">
        <f>IF('Tabulka klientů 2023'!$AJ271='Hlavní stránka'!$H$1,1,0)</f>
        <v>0</v>
      </c>
      <c r="O267" s="5">
        <f>IF('Tabulka klientů 2023'!$AM271='Hlavní stránka'!$H$1,1,0)</f>
        <v>0</v>
      </c>
      <c r="P267" s="5">
        <f>IF('Tabulka klientů 2023'!$AP271='Hlavní stránka'!$H$1,1,0)</f>
        <v>0</v>
      </c>
      <c r="Q267" s="5">
        <f>IF('Tabulka klientů 2023'!$AS271='Hlavní stránka'!$H$1,1,0)</f>
        <v>0</v>
      </c>
      <c r="R267" s="5">
        <f>IF('Tabulka klientů 2023'!$AV271='Hlavní stránka'!$H$1,1,0)</f>
        <v>0</v>
      </c>
      <c r="S267" s="5">
        <f t="shared" si="24"/>
        <v>0</v>
      </c>
      <c r="T267" s="2">
        <f t="shared" si="36"/>
        <v>0</v>
      </c>
      <c r="U267" s="5">
        <f>IF('Tabulka klientů 2023'!$R271='Hlavní stránka'!U$1,1,0)</f>
        <v>0</v>
      </c>
      <c r="V267" s="5">
        <f>IF('Tabulka klientů 2023'!$U271='Hlavní stránka'!U$1,1,0)</f>
        <v>0</v>
      </c>
      <c r="W267" s="5">
        <f>IF('Tabulka klientů 2023'!$X271='Hlavní stránka'!U$1,1,0)</f>
        <v>0</v>
      </c>
      <c r="X267" s="5">
        <f>IF('Tabulka klientů 2023'!$AA271='Hlavní stránka'!U$1,1,0)</f>
        <v>0</v>
      </c>
      <c r="Y267" s="5">
        <f>IF('Tabulka klientů 2023'!$AD271='Hlavní stránka'!U$1,1,0)</f>
        <v>0</v>
      </c>
      <c r="Z267" s="5">
        <f>IF('Tabulka klientů 2023'!$AG271='Hlavní stránka'!U$1,1,0)</f>
        <v>0</v>
      </c>
      <c r="AA267" s="5">
        <f>IF('Tabulka klientů 2023'!$AJ271='Hlavní stránka'!U$1,1,0)</f>
        <v>0</v>
      </c>
      <c r="AB267" s="5">
        <f>IF('Tabulka klientů 2023'!$AM271='Hlavní stránka'!U$1,1,0)</f>
        <v>0</v>
      </c>
      <c r="AC267" s="5">
        <f>IF('Tabulka klientů 2023'!$AP271='Hlavní stránka'!U$1,1,0)</f>
        <v>0</v>
      </c>
      <c r="AD267" s="5">
        <f>IF('Tabulka klientů 2023'!$AS271='Hlavní stránka'!U$1,1,0)</f>
        <v>0</v>
      </c>
      <c r="AE267" s="5">
        <f>IF('Tabulka klientů 2023'!$AV271='Hlavní stránka'!U$1,1,0)</f>
        <v>0</v>
      </c>
      <c r="AF267" s="5">
        <f t="shared" si="25"/>
        <v>0</v>
      </c>
      <c r="AG267" s="2">
        <f t="shared" si="37"/>
        <v>0</v>
      </c>
      <c r="AH267" s="5">
        <f>IF('Tabulka klientů 2023'!$R271='Hlavní stránka'!AH$1,1,0)</f>
        <v>0</v>
      </c>
      <c r="AI267" s="5">
        <f>IF('Tabulka klientů 2023'!$U271='Hlavní stránka'!AH$1,1,0)</f>
        <v>0</v>
      </c>
      <c r="AJ267" s="5">
        <f>IF('Tabulka klientů 2023'!$X271='Hlavní stránka'!AH$1,1,0)</f>
        <v>0</v>
      </c>
      <c r="AK267" s="5">
        <f>IF('Tabulka klientů 2023'!$AA271='Hlavní stránka'!AH$1,1,0)</f>
        <v>0</v>
      </c>
      <c r="AL267" s="5">
        <f>IF('Tabulka klientů 2023'!$AD271='Hlavní stránka'!AH$1,1,0)</f>
        <v>0</v>
      </c>
      <c r="AM267" s="5">
        <f>IF('Tabulka klientů 2023'!$AG271='Hlavní stránka'!AH$1,1,0)</f>
        <v>0</v>
      </c>
      <c r="AN267" s="5">
        <f>IF('Tabulka klientů 2023'!$AJ271='Hlavní stránka'!AH$1,1,0)</f>
        <v>0</v>
      </c>
      <c r="AO267" s="5">
        <f>IF('Tabulka klientů 2023'!$AM271='Hlavní stránka'!AH$1,1,0)</f>
        <v>0</v>
      </c>
      <c r="AP267" s="5">
        <f>IF('Tabulka klientů 2023'!$AP271='Hlavní stránka'!AH$1,1,0)</f>
        <v>0</v>
      </c>
      <c r="AQ267" s="5">
        <f>IF('Tabulka klientů 2023'!$AS271='Hlavní stránka'!AH$1,1,0)</f>
        <v>0</v>
      </c>
      <c r="AR267" s="5">
        <f>IF('Tabulka klientů 2023'!$AV271='Hlavní stránka'!AH$1,1,0)</f>
        <v>0</v>
      </c>
      <c r="AS267" s="5">
        <f t="shared" si="26"/>
        <v>0</v>
      </c>
      <c r="AT267" s="2">
        <f t="shared" si="38"/>
        <v>0</v>
      </c>
      <c r="AU267" s="5">
        <f>IF('Tabulka klientů 2023'!$R271='Hlavní stránka'!AU$1,1,0)</f>
        <v>0</v>
      </c>
      <c r="AV267" s="5">
        <f>IF('Tabulka klientů 2023'!$U271='Hlavní stránka'!AU$1,1,0)</f>
        <v>0</v>
      </c>
      <c r="AW267" s="5">
        <f>IF('Tabulka klientů 2023'!$X271='Hlavní stránka'!AU$1,1,0)</f>
        <v>0</v>
      </c>
      <c r="AX267" s="5">
        <f>IF('Tabulka klientů 2023'!$AA271='Hlavní stránka'!AU$1,1,0)</f>
        <v>0</v>
      </c>
      <c r="AY267" s="5">
        <f>IF('Tabulka klientů 2023'!$AD271='Hlavní stránka'!AU$1,1,0)</f>
        <v>0</v>
      </c>
      <c r="AZ267" s="5">
        <f>IF('Tabulka klientů 2023'!$AG271='Hlavní stránka'!AU$1,1,0)</f>
        <v>0</v>
      </c>
      <c r="BA267" s="5">
        <f>IF('Tabulka klientů 2023'!$AJ271='Hlavní stránka'!AU$1,1,0)</f>
        <v>0</v>
      </c>
      <c r="BB267" s="5">
        <f>IF('Tabulka klientů 2023'!$AM271='Hlavní stránka'!AU$1,1,0)</f>
        <v>0</v>
      </c>
      <c r="BC267" s="5">
        <f>IF('Tabulka klientů 2023'!$AP271='Hlavní stránka'!AU$1,1,0)</f>
        <v>0</v>
      </c>
      <c r="BD267" s="5">
        <f>IF('Tabulka klientů 2023'!$AS271='Hlavní stránka'!AU$1,1,0)</f>
        <v>0</v>
      </c>
      <c r="BE267" s="5">
        <f>IF('Tabulka klientů 2023'!$AV271='Hlavní stránka'!AU$1,1,0)</f>
        <v>0</v>
      </c>
      <c r="BF267" s="5">
        <f t="shared" si="27"/>
        <v>0</v>
      </c>
      <c r="BG267" s="2">
        <f t="shared" si="39"/>
        <v>0</v>
      </c>
      <c r="BH267" s="5">
        <f>IF('Tabulka klientů 2023'!$R271='Hlavní stránka'!BH$1,1,0)</f>
        <v>0</v>
      </c>
      <c r="BI267" s="5">
        <f>IF('Tabulka klientů 2023'!$U271='Hlavní stránka'!BH$1,1,0)</f>
        <v>0</v>
      </c>
      <c r="BJ267" s="5">
        <f>IF('Tabulka klientů 2023'!$X271='Hlavní stránka'!BH$1,1,0)</f>
        <v>0</v>
      </c>
      <c r="BK267" s="5">
        <f>IF('Tabulka klientů 2023'!$AA271='Hlavní stránka'!BH$1,1,0)</f>
        <v>0</v>
      </c>
      <c r="BL267" s="5">
        <f>IF('Tabulka klientů 2023'!$AD271='Hlavní stránka'!BH$1,1,0)</f>
        <v>0</v>
      </c>
      <c r="BM267" s="5">
        <f>IF('Tabulka klientů 2023'!$AG271='Hlavní stránka'!BH$1,1,0)</f>
        <v>0</v>
      </c>
      <c r="BN267" s="5">
        <f>IF('Tabulka klientů 2023'!$AJ271='Hlavní stránka'!BH$1,1,0)</f>
        <v>0</v>
      </c>
      <c r="BO267" s="5">
        <f>IF('Tabulka klientů 2023'!$AM271='Hlavní stránka'!BH$1,1,0)</f>
        <v>0</v>
      </c>
      <c r="BP267" s="5">
        <f>IF('Tabulka klientů 2023'!$AP271='Hlavní stránka'!BH$1,1,0)</f>
        <v>0</v>
      </c>
      <c r="BQ267" s="5">
        <f>IF('Tabulka klientů 2023'!$AS271='Hlavní stránka'!BH$1,1,0)</f>
        <v>0</v>
      </c>
      <c r="BR267" s="5">
        <f>IF('Tabulka klientů 2023'!$AV271='Hlavní stránka'!BH$1,1,0)</f>
        <v>0</v>
      </c>
      <c r="BS267" s="5">
        <f t="shared" si="28"/>
        <v>0</v>
      </c>
      <c r="BT267" s="2">
        <f t="shared" si="40"/>
        <v>0</v>
      </c>
      <c r="BU267" s="5">
        <f>IF('Tabulka klientů 2023'!$R271='Hlavní stránka'!BU$1,1,0)</f>
        <v>0</v>
      </c>
      <c r="BV267" s="5">
        <f>IF('Tabulka klientů 2023'!$U271='Hlavní stránka'!BU$1,1,0)</f>
        <v>0</v>
      </c>
      <c r="BW267" s="5">
        <f>IF('Tabulka klientů 2023'!$X271='Hlavní stránka'!BU$1,1,0)</f>
        <v>0</v>
      </c>
      <c r="BX267" s="5">
        <f>IF('Tabulka klientů 2023'!$AA271='Hlavní stránka'!BU$1,1,0)</f>
        <v>0</v>
      </c>
      <c r="BY267" s="5">
        <f>IF('Tabulka klientů 2023'!$AD271='Hlavní stránka'!BU$1,1,0)</f>
        <v>0</v>
      </c>
      <c r="BZ267" s="5">
        <f>IF('Tabulka klientů 2023'!$AG271='Hlavní stránka'!BU$1,1,0)</f>
        <v>0</v>
      </c>
      <c r="CA267" s="5">
        <f>IF('Tabulka klientů 2023'!$AJ271='Hlavní stránka'!BU$1,1,0)</f>
        <v>0</v>
      </c>
      <c r="CB267" s="5">
        <f>IF('Tabulka klientů 2023'!$AM271='Hlavní stránka'!BU$1,1,0)</f>
        <v>0</v>
      </c>
      <c r="CC267" s="5">
        <f>IF('Tabulka klientů 2023'!$AP271='Hlavní stránka'!BU$1,1,0)</f>
        <v>0</v>
      </c>
      <c r="CD267" s="5">
        <f>IF('Tabulka klientů 2023'!$AS271='Hlavní stránka'!BU$1,1,0)</f>
        <v>0</v>
      </c>
      <c r="CE267" s="5">
        <f>IF('Tabulka klientů 2023'!$AV271='Hlavní stránka'!BU$1,1,0)</f>
        <v>0</v>
      </c>
      <c r="CF267" s="5">
        <f t="shared" si="29"/>
        <v>0</v>
      </c>
      <c r="CG267" s="2">
        <f t="shared" si="41"/>
        <v>0</v>
      </c>
      <c r="CH267" s="5">
        <f>IF('Tabulka klientů 2023'!$R271='Hlavní stránka'!CH$1,1,0)</f>
        <v>0</v>
      </c>
      <c r="CI267" s="5">
        <f>IF('Tabulka klientů 2023'!$U271='Hlavní stránka'!CH$1,1,0)</f>
        <v>0</v>
      </c>
      <c r="CJ267" s="5">
        <f>IF('Tabulka klientů 2023'!$X271='Hlavní stránka'!CH$1,1,0)</f>
        <v>0</v>
      </c>
      <c r="CK267" s="5">
        <f>IF('Tabulka klientů 2023'!$AA271='Hlavní stránka'!CH$1,1,0)</f>
        <v>0</v>
      </c>
      <c r="CL267" s="5">
        <f>IF('Tabulka klientů 2023'!$AD271='Hlavní stránka'!CH$1,1,0)</f>
        <v>0</v>
      </c>
      <c r="CM267" s="5">
        <f>IF('Tabulka klientů 2023'!$AG271='Hlavní stránka'!CH$1,1,0)</f>
        <v>0</v>
      </c>
      <c r="CN267" s="5">
        <f>IF('Tabulka klientů 2023'!$AJ271='Hlavní stránka'!CH$1,1,0)</f>
        <v>0</v>
      </c>
      <c r="CO267" s="5">
        <f>IF('Tabulka klientů 2023'!$AM271='Hlavní stránka'!CH$1,1,0)</f>
        <v>0</v>
      </c>
      <c r="CP267" s="5">
        <f>IF('Tabulka klientů 2023'!$AP271='Hlavní stránka'!CH$1,1,0)</f>
        <v>0</v>
      </c>
      <c r="CQ267" s="5">
        <f>IF('Tabulka klientů 2023'!$AS271='Hlavní stránka'!CH$1,1,0)</f>
        <v>0</v>
      </c>
      <c r="CR267" s="5">
        <f>IF('Tabulka klientů 2023'!$AV271='Hlavní stránka'!CH$1,1,0)</f>
        <v>0</v>
      </c>
      <c r="CS267" s="5">
        <f t="shared" si="30"/>
        <v>0</v>
      </c>
      <c r="CT267" s="2">
        <f t="shared" si="42"/>
        <v>0</v>
      </c>
      <c r="CU267" s="5">
        <f>IF('Tabulka klientů 2023'!$R271='Hlavní stránka'!CU$1,1,0)</f>
        <v>0</v>
      </c>
      <c r="CV267" s="5">
        <f>IF('Tabulka klientů 2023'!$U271='Hlavní stránka'!CU$1,1,0)</f>
        <v>0</v>
      </c>
      <c r="CW267" s="5">
        <f>IF('Tabulka klientů 2023'!$X271='Hlavní stránka'!CU$1,1,0)</f>
        <v>0</v>
      </c>
      <c r="CX267" s="5">
        <f>IF('Tabulka klientů 2023'!$AA271='Hlavní stránka'!CU$1,1,0)</f>
        <v>0</v>
      </c>
      <c r="CY267" s="5">
        <f>IF('Tabulka klientů 2023'!$AD271='Hlavní stránka'!CU$1,1,0)</f>
        <v>0</v>
      </c>
      <c r="CZ267" s="5">
        <f>IF('Tabulka klientů 2023'!$AG271='Hlavní stránka'!CU$1,1,0)</f>
        <v>0</v>
      </c>
      <c r="DA267" s="5">
        <f>IF('Tabulka klientů 2023'!$AJ271='Hlavní stránka'!CU$1,1,0)</f>
        <v>0</v>
      </c>
      <c r="DB267" s="5">
        <f>IF('Tabulka klientů 2023'!$AM271='Hlavní stránka'!CU$1,1,0)</f>
        <v>0</v>
      </c>
      <c r="DC267" s="5">
        <f>IF('Tabulka klientů 2023'!$AP271='Hlavní stránka'!CU$1,1,0)</f>
        <v>0</v>
      </c>
      <c r="DD267" s="5">
        <f>IF('Tabulka klientů 2023'!$AS271='Hlavní stránka'!CU$1,1,0)</f>
        <v>0</v>
      </c>
      <c r="DE267" s="5">
        <f>IF('Tabulka klientů 2023'!$AV271='Hlavní stránka'!CU$1,1,0)</f>
        <v>0</v>
      </c>
      <c r="DF267" s="5">
        <f t="shared" si="31"/>
        <v>0</v>
      </c>
      <c r="DG267" s="2">
        <f t="shared" si="43"/>
        <v>0</v>
      </c>
      <c r="DH267" s="5">
        <f>IF('Tabulka klientů 2023'!$R271='Hlavní stránka'!DH$1,1,0)</f>
        <v>0</v>
      </c>
      <c r="DI267" s="5">
        <f>IF('Tabulka klientů 2023'!$U271='Hlavní stránka'!DH$1,1,0)</f>
        <v>0</v>
      </c>
      <c r="DJ267" s="5">
        <f>IF('Tabulka klientů 2023'!$X271='Hlavní stránka'!DH$1,1,0)</f>
        <v>0</v>
      </c>
      <c r="DK267" s="5">
        <f>IF('Tabulka klientů 2023'!$AA271='Hlavní stránka'!DH$1,1,0)</f>
        <v>0</v>
      </c>
      <c r="DL267" s="5">
        <f>IF('Tabulka klientů 2023'!$AD271='Hlavní stránka'!DH$1,1,0)</f>
        <v>0</v>
      </c>
      <c r="DM267" s="5">
        <f>IF('Tabulka klientů 2023'!$AG271='Hlavní stránka'!DH$1,1,0)</f>
        <v>0</v>
      </c>
      <c r="DN267" s="5">
        <f>IF('Tabulka klientů 2023'!$AJ271='Hlavní stránka'!DH$1,1,0)</f>
        <v>0</v>
      </c>
      <c r="DO267" s="5">
        <f>IF('Tabulka klientů 2023'!$AM271='Hlavní stránka'!DH$1,1,0)</f>
        <v>0</v>
      </c>
      <c r="DP267" s="5">
        <f>IF('Tabulka klientů 2023'!$AP271='Hlavní stránka'!DH$1,1,0)</f>
        <v>0</v>
      </c>
      <c r="DQ267" s="5">
        <f>IF('Tabulka klientů 2023'!$AS271='Hlavní stránka'!DH$1,1,0)</f>
        <v>0</v>
      </c>
      <c r="DR267" s="5">
        <f>IF('Tabulka klientů 2023'!$AV271='Hlavní stránka'!DH$1,1,0)</f>
        <v>0</v>
      </c>
      <c r="DS267" s="5">
        <f t="shared" si="32"/>
        <v>0</v>
      </c>
      <c r="DT267" s="2">
        <f t="shared" si="44"/>
        <v>0</v>
      </c>
      <c r="DU267" s="5">
        <f>IF('Tabulka klientů 2023'!$R271='Hlavní stránka'!DU$1,1,0)</f>
        <v>0</v>
      </c>
      <c r="DV267" s="5">
        <f>IF('Tabulka klientů 2023'!$U271='Hlavní stránka'!DU$1,1,0)</f>
        <v>0</v>
      </c>
      <c r="DW267" s="5">
        <f>IF('Tabulka klientů 2023'!$X271='Hlavní stránka'!DU$1,1,0)</f>
        <v>0</v>
      </c>
      <c r="DX267" s="5">
        <f>IF('Tabulka klientů 2023'!$AA271='Hlavní stránka'!DU$1,1,0)</f>
        <v>0</v>
      </c>
      <c r="DY267" s="5">
        <f>IF('Tabulka klientů 2023'!$AD271='Hlavní stránka'!DU$1,1,0)</f>
        <v>0</v>
      </c>
      <c r="DZ267" s="5">
        <f>IF('Tabulka klientů 2023'!$AG271='Hlavní stránka'!DU$1,1,0)</f>
        <v>0</v>
      </c>
      <c r="EA267" s="5">
        <f>IF('Tabulka klientů 2023'!$AJ271='Hlavní stránka'!DU$1,1,0)</f>
        <v>0</v>
      </c>
      <c r="EB267" s="5">
        <f>IF('Tabulka klientů 2023'!$AM271='Hlavní stránka'!DU$1,1,0)</f>
        <v>0</v>
      </c>
      <c r="EC267" s="5">
        <f>IF('Tabulka klientů 2023'!$AP271='Hlavní stránka'!DU$1,1,0)</f>
        <v>0</v>
      </c>
      <c r="ED267" s="5">
        <f>IF('Tabulka klientů 2023'!$AS271='Hlavní stránka'!DU$1,1,0)</f>
        <v>0</v>
      </c>
      <c r="EE267" s="5">
        <f>IF('Tabulka klientů 2023'!$AV271='Hlavní stránka'!DU$1,1,0)</f>
        <v>0</v>
      </c>
      <c r="EF267" s="5">
        <f t="shared" si="33"/>
        <v>0</v>
      </c>
      <c r="EG267" s="2">
        <f t="shared" si="45"/>
        <v>0</v>
      </c>
      <c r="EH267" s="5">
        <f>IF('Tabulka klientů 2023'!$R271='Hlavní stránka'!EH$1,1,0)</f>
        <v>0</v>
      </c>
      <c r="EI267" s="5">
        <f>IF('Tabulka klientů 2023'!$U271='Hlavní stránka'!EH$1,1,0)</f>
        <v>0</v>
      </c>
      <c r="EJ267" s="5">
        <f>IF('Tabulka klientů 2023'!$X271='Hlavní stránka'!EH$1,1,0)</f>
        <v>0</v>
      </c>
      <c r="EK267" s="5">
        <f>IF('Tabulka klientů 2023'!$AA271='Hlavní stránka'!EH$1,1,0)</f>
        <v>0</v>
      </c>
      <c r="EL267" s="5">
        <f>IF('Tabulka klientů 2023'!$AD271='Hlavní stránka'!EH$1,1,0)</f>
        <v>0</v>
      </c>
      <c r="EM267" s="5">
        <f>IF('Tabulka klientů 2023'!$AG271='Hlavní stránka'!EH$1,1,0)</f>
        <v>0</v>
      </c>
      <c r="EN267" s="5">
        <f>IF('Tabulka klientů 2023'!$AJ271='Hlavní stránka'!EH$1,1,0)</f>
        <v>0</v>
      </c>
      <c r="EO267" s="5">
        <f>IF('Tabulka klientů 2023'!$AM271='Hlavní stránka'!EH$1,1,0)</f>
        <v>0</v>
      </c>
      <c r="EP267" s="5">
        <f>IF('Tabulka klientů 2023'!$AP271='Hlavní stránka'!EH$1,1,0)</f>
        <v>0</v>
      </c>
      <c r="EQ267" s="5">
        <f>IF('Tabulka klientů 2023'!$AS271='Hlavní stránka'!EH$1,1,0)</f>
        <v>0</v>
      </c>
      <c r="ER267" s="5">
        <f>IF('Tabulka klientů 2023'!$AV271='Hlavní stránka'!EH$1,1,0)</f>
        <v>0</v>
      </c>
      <c r="ES267" s="5">
        <f t="shared" si="34"/>
        <v>0</v>
      </c>
      <c r="ET267" s="2">
        <f t="shared" si="46"/>
        <v>0</v>
      </c>
      <c r="EU267" s="5">
        <f>IF('Tabulka klientů 2023'!$R271='Hlavní stránka'!EU$1,1,0)</f>
        <v>0</v>
      </c>
      <c r="EV267" s="5">
        <f>IF('Tabulka klientů 2023'!$U271='Hlavní stránka'!EU$1,1,0)</f>
        <v>0</v>
      </c>
      <c r="EW267" s="5">
        <f>IF('Tabulka klientů 2023'!$X271='Hlavní stránka'!EU$1,1,0)</f>
        <v>0</v>
      </c>
      <c r="EX267" s="5">
        <f>IF('Tabulka klientů 2023'!$AA271='Hlavní stránka'!EU$1,1,0)</f>
        <v>0</v>
      </c>
      <c r="EY267" s="5">
        <f>IF('Tabulka klientů 2023'!$AD271='Hlavní stránka'!EU$1,1,0)</f>
        <v>0</v>
      </c>
      <c r="EZ267" s="5">
        <f>IF('Tabulka klientů 2023'!$AG271='Hlavní stránka'!EU$1,1,0)</f>
        <v>0</v>
      </c>
      <c r="FA267" s="5">
        <f>IF('Tabulka klientů 2023'!$AJ271='Hlavní stránka'!EU$1,1,0)</f>
        <v>0</v>
      </c>
      <c r="FB267" s="5">
        <f>IF('Tabulka klientů 2023'!$AM271='Hlavní stránka'!EU$1,1,0)</f>
        <v>0</v>
      </c>
      <c r="FC267" s="5">
        <f>IF('Tabulka klientů 2023'!$AP271='Hlavní stránka'!EU$1,1,0)</f>
        <v>0</v>
      </c>
      <c r="FD267" s="5">
        <f>IF('Tabulka klientů 2023'!$AS271='Hlavní stránka'!EU$1,1,0)</f>
        <v>0</v>
      </c>
      <c r="FE267" s="5">
        <f>IF('Tabulka klientů 2023'!$AV271='Hlavní stránka'!EU$1,1,0)</f>
        <v>0</v>
      </c>
      <c r="FF267" s="5">
        <f t="shared" si="35"/>
        <v>0</v>
      </c>
      <c r="FG267" s="2">
        <f t="shared" si="47"/>
        <v>0</v>
      </c>
    </row>
    <row r="268" spans="1:163" ht="1.5" hidden="1" customHeight="1" x14ac:dyDescent="0.25">
      <c r="A268" s="4"/>
      <c r="B268" s="4"/>
      <c r="C268" s="4"/>
      <c r="D268" s="4"/>
      <c r="E268" s="4"/>
      <c r="F268" s="4"/>
      <c r="G268" s="4"/>
      <c r="H268" s="5">
        <f>IF('Tabulka klientů 2023'!$R272='Hlavní stránka'!$H$1,1,0)</f>
        <v>0</v>
      </c>
      <c r="I268" s="5">
        <f>IF('Tabulka klientů 2023'!$U272='Hlavní stránka'!$H$1,1,0)</f>
        <v>0</v>
      </c>
      <c r="J268" s="5">
        <f>IF('Tabulka klientů 2023'!$X272='Hlavní stránka'!$H$1,1,0)</f>
        <v>0</v>
      </c>
      <c r="K268" s="5">
        <f>IF('Tabulka klientů 2023'!$AA272='Hlavní stránka'!$H$1,1,0)</f>
        <v>0</v>
      </c>
      <c r="L268" s="5">
        <f>IF('Tabulka klientů 2023'!$AD272='Hlavní stránka'!$H$1,1,0)</f>
        <v>0</v>
      </c>
      <c r="M268" s="5">
        <f>IF('Tabulka klientů 2023'!$AG272='Hlavní stránka'!$H$1,1,0)</f>
        <v>0</v>
      </c>
      <c r="N268" s="5">
        <f>IF('Tabulka klientů 2023'!$AJ272='Hlavní stránka'!$H$1,1,0)</f>
        <v>0</v>
      </c>
      <c r="O268" s="5">
        <f>IF('Tabulka klientů 2023'!$AM272='Hlavní stránka'!$H$1,1,0)</f>
        <v>0</v>
      </c>
      <c r="P268" s="5">
        <f>IF('Tabulka klientů 2023'!$AP272='Hlavní stránka'!$H$1,1,0)</f>
        <v>0</v>
      </c>
      <c r="Q268" s="5">
        <f>IF('Tabulka klientů 2023'!$AS272='Hlavní stránka'!$H$1,1,0)</f>
        <v>0</v>
      </c>
      <c r="R268" s="5">
        <f>IF('Tabulka klientů 2023'!$AV272='Hlavní stránka'!$H$1,1,0)</f>
        <v>0</v>
      </c>
      <c r="S268" s="5">
        <f t="shared" si="24"/>
        <v>0</v>
      </c>
      <c r="T268" s="2">
        <f t="shared" si="36"/>
        <v>0</v>
      </c>
      <c r="U268" s="5">
        <f>IF('Tabulka klientů 2023'!$R272='Hlavní stránka'!U$1,1,0)</f>
        <v>0</v>
      </c>
      <c r="V268" s="5">
        <f>IF('Tabulka klientů 2023'!$U272='Hlavní stránka'!U$1,1,0)</f>
        <v>0</v>
      </c>
      <c r="W268" s="5">
        <f>IF('Tabulka klientů 2023'!$X272='Hlavní stránka'!U$1,1,0)</f>
        <v>0</v>
      </c>
      <c r="X268" s="5">
        <f>IF('Tabulka klientů 2023'!$AA272='Hlavní stránka'!U$1,1,0)</f>
        <v>0</v>
      </c>
      <c r="Y268" s="5">
        <f>IF('Tabulka klientů 2023'!$AD272='Hlavní stránka'!U$1,1,0)</f>
        <v>0</v>
      </c>
      <c r="Z268" s="5">
        <f>IF('Tabulka klientů 2023'!$AG272='Hlavní stránka'!U$1,1,0)</f>
        <v>0</v>
      </c>
      <c r="AA268" s="5">
        <f>IF('Tabulka klientů 2023'!$AJ272='Hlavní stránka'!U$1,1,0)</f>
        <v>0</v>
      </c>
      <c r="AB268" s="5">
        <f>IF('Tabulka klientů 2023'!$AM272='Hlavní stránka'!U$1,1,0)</f>
        <v>0</v>
      </c>
      <c r="AC268" s="5">
        <f>IF('Tabulka klientů 2023'!$AP272='Hlavní stránka'!U$1,1,0)</f>
        <v>0</v>
      </c>
      <c r="AD268" s="5">
        <f>IF('Tabulka klientů 2023'!$AS272='Hlavní stránka'!U$1,1,0)</f>
        <v>0</v>
      </c>
      <c r="AE268" s="5">
        <f>IF('Tabulka klientů 2023'!$AV272='Hlavní stránka'!U$1,1,0)</f>
        <v>0</v>
      </c>
      <c r="AF268" s="5">
        <f t="shared" si="25"/>
        <v>0</v>
      </c>
      <c r="AG268" s="2">
        <f t="shared" si="37"/>
        <v>0</v>
      </c>
      <c r="AH268" s="5">
        <f>IF('Tabulka klientů 2023'!$R272='Hlavní stránka'!AH$1,1,0)</f>
        <v>0</v>
      </c>
      <c r="AI268" s="5">
        <f>IF('Tabulka klientů 2023'!$U272='Hlavní stránka'!AH$1,1,0)</f>
        <v>0</v>
      </c>
      <c r="AJ268" s="5">
        <f>IF('Tabulka klientů 2023'!$X272='Hlavní stránka'!AH$1,1,0)</f>
        <v>0</v>
      </c>
      <c r="AK268" s="5">
        <f>IF('Tabulka klientů 2023'!$AA272='Hlavní stránka'!AH$1,1,0)</f>
        <v>0</v>
      </c>
      <c r="AL268" s="5">
        <f>IF('Tabulka klientů 2023'!$AD272='Hlavní stránka'!AH$1,1,0)</f>
        <v>0</v>
      </c>
      <c r="AM268" s="5">
        <f>IF('Tabulka klientů 2023'!$AG272='Hlavní stránka'!AH$1,1,0)</f>
        <v>0</v>
      </c>
      <c r="AN268" s="5">
        <f>IF('Tabulka klientů 2023'!$AJ272='Hlavní stránka'!AH$1,1,0)</f>
        <v>0</v>
      </c>
      <c r="AO268" s="5">
        <f>IF('Tabulka klientů 2023'!$AM272='Hlavní stránka'!AH$1,1,0)</f>
        <v>0</v>
      </c>
      <c r="AP268" s="5">
        <f>IF('Tabulka klientů 2023'!$AP272='Hlavní stránka'!AH$1,1,0)</f>
        <v>0</v>
      </c>
      <c r="AQ268" s="5">
        <f>IF('Tabulka klientů 2023'!$AS272='Hlavní stránka'!AH$1,1,0)</f>
        <v>0</v>
      </c>
      <c r="AR268" s="5">
        <f>IF('Tabulka klientů 2023'!$AV272='Hlavní stránka'!AH$1,1,0)</f>
        <v>0</v>
      </c>
      <c r="AS268" s="5">
        <f t="shared" si="26"/>
        <v>0</v>
      </c>
      <c r="AT268" s="2">
        <f t="shared" si="38"/>
        <v>0</v>
      </c>
      <c r="AU268" s="5">
        <f>IF('Tabulka klientů 2023'!$R272='Hlavní stránka'!AU$1,1,0)</f>
        <v>0</v>
      </c>
      <c r="AV268" s="5">
        <f>IF('Tabulka klientů 2023'!$U272='Hlavní stránka'!AU$1,1,0)</f>
        <v>0</v>
      </c>
      <c r="AW268" s="5">
        <f>IF('Tabulka klientů 2023'!$X272='Hlavní stránka'!AU$1,1,0)</f>
        <v>0</v>
      </c>
      <c r="AX268" s="5">
        <f>IF('Tabulka klientů 2023'!$AA272='Hlavní stránka'!AU$1,1,0)</f>
        <v>0</v>
      </c>
      <c r="AY268" s="5">
        <f>IF('Tabulka klientů 2023'!$AD272='Hlavní stránka'!AU$1,1,0)</f>
        <v>0</v>
      </c>
      <c r="AZ268" s="5">
        <f>IF('Tabulka klientů 2023'!$AG272='Hlavní stránka'!AU$1,1,0)</f>
        <v>0</v>
      </c>
      <c r="BA268" s="5">
        <f>IF('Tabulka klientů 2023'!$AJ272='Hlavní stránka'!AU$1,1,0)</f>
        <v>0</v>
      </c>
      <c r="BB268" s="5">
        <f>IF('Tabulka klientů 2023'!$AM272='Hlavní stránka'!AU$1,1,0)</f>
        <v>0</v>
      </c>
      <c r="BC268" s="5">
        <f>IF('Tabulka klientů 2023'!$AP272='Hlavní stránka'!AU$1,1,0)</f>
        <v>0</v>
      </c>
      <c r="BD268" s="5">
        <f>IF('Tabulka klientů 2023'!$AS272='Hlavní stránka'!AU$1,1,0)</f>
        <v>0</v>
      </c>
      <c r="BE268" s="5">
        <f>IF('Tabulka klientů 2023'!$AV272='Hlavní stránka'!AU$1,1,0)</f>
        <v>0</v>
      </c>
      <c r="BF268" s="5">
        <f t="shared" si="27"/>
        <v>0</v>
      </c>
      <c r="BG268" s="2">
        <f t="shared" si="39"/>
        <v>0</v>
      </c>
      <c r="BH268" s="5">
        <f>IF('Tabulka klientů 2023'!$R272='Hlavní stránka'!BH$1,1,0)</f>
        <v>0</v>
      </c>
      <c r="BI268" s="5">
        <f>IF('Tabulka klientů 2023'!$U272='Hlavní stránka'!BH$1,1,0)</f>
        <v>0</v>
      </c>
      <c r="BJ268" s="5">
        <f>IF('Tabulka klientů 2023'!$X272='Hlavní stránka'!BH$1,1,0)</f>
        <v>0</v>
      </c>
      <c r="BK268" s="5">
        <f>IF('Tabulka klientů 2023'!$AA272='Hlavní stránka'!BH$1,1,0)</f>
        <v>0</v>
      </c>
      <c r="BL268" s="5">
        <f>IF('Tabulka klientů 2023'!$AD272='Hlavní stránka'!BH$1,1,0)</f>
        <v>0</v>
      </c>
      <c r="BM268" s="5">
        <f>IF('Tabulka klientů 2023'!$AG272='Hlavní stránka'!BH$1,1,0)</f>
        <v>0</v>
      </c>
      <c r="BN268" s="5">
        <f>IF('Tabulka klientů 2023'!$AJ272='Hlavní stránka'!BH$1,1,0)</f>
        <v>0</v>
      </c>
      <c r="BO268" s="5">
        <f>IF('Tabulka klientů 2023'!$AM272='Hlavní stránka'!BH$1,1,0)</f>
        <v>0</v>
      </c>
      <c r="BP268" s="5">
        <f>IF('Tabulka klientů 2023'!$AP272='Hlavní stránka'!BH$1,1,0)</f>
        <v>0</v>
      </c>
      <c r="BQ268" s="5">
        <f>IF('Tabulka klientů 2023'!$AS272='Hlavní stránka'!BH$1,1,0)</f>
        <v>0</v>
      </c>
      <c r="BR268" s="5">
        <f>IF('Tabulka klientů 2023'!$AV272='Hlavní stránka'!BH$1,1,0)</f>
        <v>0</v>
      </c>
      <c r="BS268" s="5">
        <f t="shared" si="28"/>
        <v>0</v>
      </c>
      <c r="BT268" s="2">
        <f t="shared" si="40"/>
        <v>0</v>
      </c>
      <c r="BU268" s="5">
        <f>IF('Tabulka klientů 2023'!$R272='Hlavní stránka'!BU$1,1,0)</f>
        <v>0</v>
      </c>
      <c r="BV268" s="5">
        <f>IF('Tabulka klientů 2023'!$U272='Hlavní stránka'!BU$1,1,0)</f>
        <v>0</v>
      </c>
      <c r="BW268" s="5">
        <f>IF('Tabulka klientů 2023'!$X272='Hlavní stránka'!BU$1,1,0)</f>
        <v>0</v>
      </c>
      <c r="BX268" s="5">
        <f>IF('Tabulka klientů 2023'!$AA272='Hlavní stránka'!BU$1,1,0)</f>
        <v>0</v>
      </c>
      <c r="BY268" s="5">
        <f>IF('Tabulka klientů 2023'!$AD272='Hlavní stránka'!BU$1,1,0)</f>
        <v>0</v>
      </c>
      <c r="BZ268" s="5">
        <f>IF('Tabulka klientů 2023'!$AG272='Hlavní stránka'!BU$1,1,0)</f>
        <v>0</v>
      </c>
      <c r="CA268" s="5">
        <f>IF('Tabulka klientů 2023'!$AJ272='Hlavní stránka'!BU$1,1,0)</f>
        <v>0</v>
      </c>
      <c r="CB268" s="5">
        <f>IF('Tabulka klientů 2023'!$AM272='Hlavní stránka'!BU$1,1,0)</f>
        <v>0</v>
      </c>
      <c r="CC268" s="5">
        <f>IF('Tabulka klientů 2023'!$AP272='Hlavní stránka'!BU$1,1,0)</f>
        <v>0</v>
      </c>
      <c r="CD268" s="5">
        <f>IF('Tabulka klientů 2023'!$AS272='Hlavní stránka'!BU$1,1,0)</f>
        <v>0</v>
      </c>
      <c r="CE268" s="5">
        <f>IF('Tabulka klientů 2023'!$AV272='Hlavní stránka'!BU$1,1,0)</f>
        <v>0</v>
      </c>
      <c r="CF268" s="5">
        <f t="shared" si="29"/>
        <v>0</v>
      </c>
      <c r="CG268" s="2">
        <f t="shared" si="41"/>
        <v>0</v>
      </c>
      <c r="CH268" s="5">
        <f>IF('Tabulka klientů 2023'!$R272='Hlavní stránka'!CH$1,1,0)</f>
        <v>0</v>
      </c>
      <c r="CI268" s="5">
        <f>IF('Tabulka klientů 2023'!$U272='Hlavní stránka'!CH$1,1,0)</f>
        <v>0</v>
      </c>
      <c r="CJ268" s="5">
        <f>IF('Tabulka klientů 2023'!$X272='Hlavní stránka'!CH$1,1,0)</f>
        <v>0</v>
      </c>
      <c r="CK268" s="5">
        <f>IF('Tabulka klientů 2023'!$AA272='Hlavní stránka'!CH$1,1,0)</f>
        <v>0</v>
      </c>
      <c r="CL268" s="5">
        <f>IF('Tabulka klientů 2023'!$AD272='Hlavní stránka'!CH$1,1,0)</f>
        <v>0</v>
      </c>
      <c r="CM268" s="5">
        <f>IF('Tabulka klientů 2023'!$AG272='Hlavní stránka'!CH$1,1,0)</f>
        <v>0</v>
      </c>
      <c r="CN268" s="5">
        <f>IF('Tabulka klientů 2023'!$AJ272='Hlavní stránka'!CH$1,1,0)</f>
        <v>0</v>
      </c>
      <c r="CO268" s="5">
        <f>IF('Tabulka klientů 2023'!$AM272='Hlavní stránka'!CH$1,1,0)</f>
        <v>0</v>
      </c>
      <c r="CP268" s="5">
        <f>IF('Tabulka klientů 2023'!$AP272='Hlavní stránka'!CH$1,1,0)</f>
        <v>0</v>
      </c>
      <c r="CQ268" s="5">
        <f>IF('Tabulka klientů 2023'!$AS272='Hlavní stránka'!CH$1,1,0)</f>
        <v>0</v>
      </c>
      <c r="CR268" s="5">
        <f>IF('Tabulka klientů 2023'!$AV272='Hlavní stránka'!CH$1,1,0)</f>
        <v>0</v>
      </c>
      <c r="CS268" s="5">
        <f t="shared" si="30"/>
        <v>0</v>
      </c>
      <c r="CT268" s="2">
        <f t="shared" si="42"/>
        <v>0</v>
      </c>
      <c r="CU268" s="5">
        <f>IF('Tabulka klientů 2023'!$R272='Hlavní stránka'!CU$1,1,0)</f>
        <v>0</v>
      </c>
      <c r="CV268" s="5">
        <f>IF('Tabulka klientů 2023'!$U272='Hlavní stránka'!CU$1,1,0)</f>
        <v>0</v>
      </c>
      <c r="CW268" s="5">
        <f>IF('Tabulka klientů 2023'!$X272='Hlavní stránka'!CU$1,1,0)</f>
        <v>0</v>
      </c>
      <c r="CX268" s="5">
        <f>IF('Tabulka klientů 2023'!$AA272='Hlavní stránka'!CU$1,1,0)</f>
        <v>0</v>
      </c>
      <c r="CY268" s="5">
        <f>IF('Tabulka klientů 2023'!$AD272='Hlavní stránka'!CU$1,1,0)</f>
        <v>0</v>
      </c>
      <c r="CZ268" s="5">
        <f>IF('Tabulka klientů 2023'!$AG272='Hlavní stránka'!CU$1,1,0)</f>
        <v>0</v>
      </c>
      <c r="DA268" s="5">
        <f>IF('Tabulka klientů 2023'!$AJ272='Hlavní stránka'!CU$1,1,0)</f>
        <v>0</v>
      </c>
      <c r="DB268" s="5">
        <f>IF('Tabulka klientů 2023'!$AM272='Hlavní stránka'!CU$1,1,0)</f>
        <v>0</v>
      </c>
      <c r="DC268" s="5">
        <f>IF('Tabulka klientů 2023'!$AP272='Hlavní stránka'!CU$1,1,0)</f>
        <v>0</v>
      </c>
      <c r="DD268" s="5">
        <f>IF('Tabulka klientů 2023'!$AS272='Hlavní stránka'!CU$1,1,0)</f>
        <v>0</v>
      </c>
      <c r="DE268" s="5">
        <f>IF('Tabulka klientů 2023'!$AV272='Hlavní stránka'!CU$1,1,0)</f>
        <v>0</v>
      </c>
      <c r="DF268" s="5">
        <f t="shared" si="31"/>
        <v>0</v>
      </c>
      <c r="DG268" s="2">
        <f t="shared" si="43"/>
        <v>0</v>
      </c>
      <c r="DH268" s="5">
        <f>IF('Tabulka klientů 2023'!$R272='Hlavní stránka'!DH$1,1,0)</f>
        <v>0</v>
      </c>
      <c r="DI268" s="5">
        <f>IF('Tabulka klientů 2023'!$U272='Hlavní stránka'!DH$1,1,0)</f>
        <v>0</v>
      </c>
      <c r="DJ268" s="5">
        <f>IF('Tabulka klientů 2023'!$X272='Hlavní stránka'!DH$1,1,0)</f>
        <v>0</v>
      </c>
      <c r="DK268" s="5">
        <f>IF('Tabulka klientů 2023'!$AA272='Hlavní stránka'!DH$1,1,0)</f>
        <v>0</v>
      </c>
      <c r="DL268" s="5">
        <f>IF('Tabulka klientů 2023'!$AD272='Hlavní stránka'!DH$1,1,0)</f>
        <v>0</v>
      </c>
      <c r="DM268" s="5">
        <f>IF('Tabulka klientů 2023'!$AG272='Hlavní stránka'!DH$1,1,0)</f>
        <v>0</v>
      </c>
      <c r="DN268" s="5">
        <f>IF('Tabulka klientů 2023'!$AJ272='Hlavní stránka'!DH$1,1,0)</f>
        <v>0</v>
      </c>
      <c r="DO268" s="5">
        <f>IF('Tabulka klientů 2023'!$AM272='Hlavní stránka'!DH$1,1,0)</f>
        <v>0</v>
      </c>
      <c r="DP268" s="5">
        <f>IF('Tabulka klientů 2023'!$AP272='Hlavní stránka'!DH$1,1,0)</f>
        <v>0</v>
      </c>
      <c r="DQ268" s="5">
        <f>IF('Tabulka klientů 2023'!$AS272='Hlavní stránka'!DH$1,1,0)</f>
        <v>0</v>
      </c>
      <c r="DR268" s="5">
        <f>IF('Tabulka klientů 2023'!$AV272='Hlavní stránka'!DH$1,1,0)</f>
        <v>0</v>
      </c>
      <c r="DS268" s="5">
        <f t="shared" si="32"/>
        <v>0</v>
      </c>
      <c r="DT268" s="2">
        <f t="shared" si="44"/>
        <v>0</v>
      </c>
      <c r="DU268" s="5">
        <f>IF('Tabulka klientů 2023'!$R272='Hlavní stránka'!DU$1,1,0)</f>
        <v>0</v>
      </c>
      <c r="DV268" s="5">
        <f>IF('Tabulka klientů 2023'!$U272='Hlavní stránka'!DU$1,1,0)</f>
        <v>0</v>
      </c>
      <c r="DW268" s="5">
        <f>IF('Tabulka klientů 2023'!$X272='Hlavní stránka'!DU$1,1,0)</f>
        <v>0</v>
      </c>
      <c r="DX268" s="5">
        <f>IF('Tabulka klientů 2023'!$AA272='Hlavní stránka'!DU$1,1,0)</f>
        <v>0</v>
      </c>
      <c r="DY268" s="5">
        <f>IF('Tabulka klientů 2023'!$AD272='Hlavní stránka'!DU$1,1,0)</f>
        <v>0</v>
      </c>
      <c r="DZ268" s="5">
        <f>IF('Tabulka klientů 2023'!$AG272='Hlavní stránka'!DU$1,1,0)</f>
        <v>0</v>
      </c>
      <c r="EA268" s="5">
        <f>IF('Tabulka klientů 2023'!$AJ272='Hlavní stránka'!DU$1,1,0)</f>
        <v>0</v>
      </c>
      <c r="EB268" s="5">
        <f>IF('Tabulka klientů 2023'!$AM272='Hlavní stránka'!DU$1,1,0)</f>
        <v>0</v>
      </c>
      <c r="EC268" s="5">
        <f>IF('Tabulka klientů 2023'!$AP272='Hlavní stránka'!DU$1,1,0)</f>
        <v>0</v>
      </c>
      <c r="ED268" s="5">
        <f>IF('Tabulka klientů 2023'!$AS272='Hlavní stránka'!DU$1,1,0)</f>
        <v>0</v>
      </c>
      <c r="EE268" s="5">
        <f>IF('Tabulka klientů 2023'!$AV272='Hlavní stránka'!DU$1,1,0)</f>
        <v>0</v>
      </c>
      <c r="EF268" s="5">
        <f t="shared" si="33"/>
        <v>0</v>
      </c>
      <c r="EG268" s="2">
        <f t="shared" si="45"/>
        <v>0</v>
      </c>
      <c r="EH268" s="5">
        <f>IF('Tabulka klientů 2023'!$R272='Hlavní stránka'!EH$1,1,0)</f>
        <v>0</v>
      </c>
      <c r="EI268" s="5">
        <f>IF('Tabulka klientů 2023'!$U272='Hlavní stránka'!EH$1,1,0)</f>
        <v>0</v>
      </c>
      <c r="EJ268" s="5">
        <f>IF('Tabulka klientů 2023'!$X272='Hlavní stránka'!EH$1,1,0)</f>
        <v>0</v>
      </c>
      <c r="EK268" s="5">
        <f>IF('Tabulka klientů 2023'!$AA272='Hlavní stránka'!EH$1,1,0)</f>
        <v>0</v>
      </c>
      <c r="EL268" s="5">
        <f>IF('Tabulka klientů 2023'!$AD272='Hlavní stránka'!EH$1,1,0)</f>
        <v>0</v>
      </c>
      <c r="EM268" s="5">
        <f>IF('Tabulka klientů 2023'!$AG272='Hlavní stránka'!EH$1,1,0)</f>
        <v>0</v>
      </c>
      <c r="EN268" s="5">
        <f>IF('Tabulka klientů 2023'!$AJ272='Hlavní stránka'!EH$1,1,0)</f>
        <v>0</v>
      </c>
      <c r="EO268" s="5">
        <f>IF('Tabulka klientů 2023'!$AM272='Hlavní stránka'!EH$1,1,0)</f>
        <v>0</v>
      </c>
      <c r="EP268" s="5">
        <f>IF('Tabulka klientů 2023'!$AP272='Hlavní stránka'!EH$1,1,0)</f>
        <v>0</v>
      </c>
      <c r="EQ268" s="5">
        <f>IF('Tabulka klientů 2023'!$AS272='Hlavní stránka'!EH$1,1,0)</f>
        <v>0</v>
      </c>
      <c r="ER268" s="5">
        <f>IF('Tabulka klientů 2023'!$AV272='Hlavní stránka'!EH$1,1,0)</f>
        <v>0</v>
      </c>
      <c r="ES268" s="5">
        <f t="shared" si="34"/>
        <v>0</v>
      </c>
      <c r="ET268" s="2">
        <f t="shared" si="46"/>
        <v>0</v>
      </c>
      <c r="EU268" s="5">
        <f>IF('Tabulka klientů 2023'!$R272='Hlavní stránka'!EU$1,1,0)</f>
        <v>0</v>
      </c>
      <c r="EV268" s="5">
        <f>IF('Tabulka klientů 2023'!$U272='Hlavní stránka'!EU$1,1,0)</f>
        <v>0</v>
      </c>
      <c r="EW268" s="5">
        <f>IF('Tabulka klientů 2023'!$X272='Hlavní stránka'!EU$1,1,0)</f>
        <v>0</v>
      </c>
      <c r="EX268" s="5">
        <f>IF('Tabulka klientů 2023'!$AA272='Hlavní stránka'!EU$1,1,0)</f>
        <v>0</v>
      </c>
      <c r="EY268" s="5">
        <f>IF('Tabulka klientů 2023'!$AD272='Hlavní stránka'!EU$1,1,0)</f>
        <v>0</v>
      </c>
      <c r="EZ268" s="5">
        <f>IF('Tabulka klientů 2023'!$AG272='Hlavní stránka'!EU$1,1,0)</f>
        <v>0</v>
      </c>
      <c r="FA268" s="5">
        <f>IF('Tabulka klientů 2023'!$AJ272='Hlavní stránka'!EU$1,1,0)</f>
        <v>0</v>
      </c>
      <c r="FB268" s="5">
        <f>IF('Tabulka klientů 2023'!$AM272='Hlavní stránka'!EU$1,1,0)</f>
        <v>0</v>
      </c>
      <c r="FC268" s="5">
        <f>IF('Tabulka klientů 2023'!$AP272='Hlavní stránka'!EU$1,1,0)</f>
        <v>0</v>
      </c>
      <c r="FD268" s="5">
        <f>IF('Tabulka klientů 2023'!$AS272='Hlavní stránka'!EU$1,1,0)</f>
        <v>0</v>
      </c>
      <c r="FE268" s="5">
        <f>IF('Tabulka klientů 2023'!$AV272='Hlavní stránka'!EU$1,1,0)</f>
        <v>0</v>
      </c>
      <c r="FF268" s="5">
        <f t="shared" si="35"/>
        <v>0</v>
      </c>
      <c r="FG268" s="2">
        <f t="shared" si="47"/>
        <v>0</v>
      </c>
    </row>
    <row r="269" spans="1:163" ht="1.5" hidden="1" customHeight="1" x14ac:dyDescent="0.25">
      <c r="A269" s="4"/>
      <c r="B269" s="4"/>
      <c r="C269" s="4"/>
      <c r="D269" s="4"/>
      <c r="E269" s="4"/>
      <c r="F269" s="4"/>
      <c r="G269" s="4"/>
      <c r="H269" s="5">
        <f>IF('Tabulka klientů 2023'!$R273='Hlavní stránka'!$H$1,1,0)</f>
        <v>0</v>
      </c>
      <c r="I269" s="5">
        <f>IF('Tabulka klientů 2023'!$U273='Hlavní stránka'!$H$1,1,0)</f>
        <v>0</v>
      </c>
      <c r="J269" s="5">
        <f>IF('Tabulka klientů 2023'!$X273='Hlavní stránka'!$H$1,1,0)</f>
        <v>0</v>
      </c>
      <c r="K269" s="5">
        <f>IF('Tabulka klientů 2023'!$AA273='Hlavní stránka'!$H$1,1,0)</f>
        <v>0</v>
      </c>
      <c r="L269" s="5">
        <f>IF('Tabulka klientů 2023'!$AD273='Hlavní stránka'!$H$1,1,0)</f>
        <v>0</v>
      </c>
      <c r="M269" s="5">
        <f>IF('Tabulka klientů 2023'!$AG273='Hlavní stránka'!$H$1,1,0)</f>
        <v>0</v>
      </c>
      <c r="N269" s="5">
        <f>IF('Tabulka klientů 2023'!$AJ273='Hlavní stránka'!$H$1,1,0)</f>
        <v>0</v>
      </c>
      <c r="O269" s="5">
        <f>IF('Tabulka klientů 2023'!$AM273='Hlavní stránka'!$H$1,1,0)</f>
        <v>0</v>
      </c>
      <c r="P269" s="5">
        <f>IF('Tabulka klientů 2023'!$AP273='Hlavní stránka'!$H$1,1,0)</f>
        <v>0</v>
      </c>
      <c r="Q269" s="5">
        <f>IF('Tabulka klientů 2023'!$AS273='Hlavní stránka'!$H$1,1,0)</f>
        <v>0</v>
      </c>
      <c r="R269" s="5">
        <f>IF('Tabulka klientů 2023'!$AV273='Hlavní stránka'!$H$1,1,0)</f>
        <v>0</v>
      </c>
      <c r="S269" s="5">
        <f t="shared" si="24"/>
        <v>0</v>
      </c>
      <c r="T269" s="2">
        <f t="shared" si="36"/>
        <v>0</v>
      </c>
      <c r="U269" s="5">
        <f>IF('Tabulka klientů 2023'!$R273='Hlavní stránka'!U$1,1,0)</f>
        <v>0</v>
      </c>
      <c r="V269" s="5">
        <f>IF('Tabulka klientů 2023'!$U273='Hlavní stránka'!U$1,1,0)</f>
        <v>0</v>
      </c>
      <c r="W269" s="5">
        <f>IF('Tabulka klientů 2023'!$X273='Hlavní stránka'!U$1,1,0)</f>
        <v>0</v>
      </c>
      <c r="X269" s="5">
        <f>IF('Tabulka klientů 2023'!$AA273='Hlavní stránka'!U$1,1,0)</f>
        <v>0</v>
      </c>
      <c r="Y269" s="5">
        <f>IF('Tabulka klientů 2023'!$AD273='Hlavní stránka'!U$1,1,0)</f>
        <v>0</v>
      </c>
      <c r="Z269" s="5">
        <f>IF('Tabulka klientů 2023'!$AG273='Hlavní stránka'!U$1,1,0)</f>
        <v>0</v>
      </c>
      <c r="AA269" s="5">
        <f>IF('Tabulka klientů 2023'!$AJ273='Hlavní stránka'!U$1,1,0)</f>
        <v>0</v>
      </c>
      <c r="AB269" s="5">
        <f>IF('Tabulka klientů 2023'!$AM273='Hlavní stránka'!U$1,1,0)</f>
        <v>0</v>
      </c>
      <c r="AC269" s="5">
        <f>IF('Tabulka klientů 2023'!$AP273='Hlavní stránka'!U$1,1,0)</f>
        <v>0</v>
      </c>
      <c r="AD269" s="5">
        <f>IF('Tabulka klientů 2023'!$AS273='Hlavní stránka'!U$1,1,0)</f>
        <v>0</v>
      </c>
      <c r="AE269" s="5">
        <f>IF('Tabulka klientů 2023'!$AV273='Hlavní stránka'!U$1,1,0)</f>
        <v>0</v>
      </c>
      <c r="AF269" s="5">
        <f t="shared" si="25"/>
        <v>0</v>
      </c>
      <c r="AG269" s="2">
        <f t="shared" si="37"/>
        <v>0</v>
      </c>
      <c r="AH269" s="5">
        <f>IF('Tabulka klientů 2023'!$R273='Hlavní stránka'!AH$1,1,0)</f>
        <v>0</v>
      </c>
      <c r="AI269" s="5">
        <f>IF('Tabulka klientů 2023'!$U273='Hlavní stránka'!AH$1,1,0)</f>
        <v>0</v>
      </c>
      <c r="AJ269" s="5">
        <f>IF('Tabulka klientů 2023'!$X273='Hlavní stránka'!AH$1,1,0)</f>
        <v>0</v>
      </c>
      <c r="AK269" s="5">
        <f>IF('Tabulka klientů 2023'!$AA273='Hlavní stránka'!AH$1,1,0)</f>
        <v>0</v>
      </c>
      <c r="AL269" s="5">
        <f>IF('Tabulka klientů 2023'!$AD273='Hlavní stránka'!AH$1,1,0)</f>
        <v>0</v>
      </c>
      <c r="AM269" s="5">
        <f>IF('Tabulka klientů 2023'!$AG273='Hlavní stránka'!AH$1,1,0)</f>
        <v>0</v>
      </c>
      <c r="AN269" s="5">
        <f>IF('Tabulka klientů 2023'!$AJ273='Hlavní stránka'!AH$1,1,0)</f>
        <v>0</v>
      </c>
      <c r="AO269" s="5">
        <f>IF('Tabulka klientů 2023'!$AM273='Hlavní stránka'!AH$1,1,0)</f>
        <v>0</v>
      </c>
      <c r="AP269" s="5">
        <f>IF('Tabulka klientů 2023'!$AP273='Hlavní stránka'!AH$1,1,0)</f>
        <v>0</v>
      </c>
      <c r="AQ269" s="5">
        <f>IF('Tabulka klientů 2023'!$AS273='Hlavní stránka'!AH$1,1,0)</f>
        <v>0</v>
      </c>
      <c r="AR269" s="5">
        <f>IF('Tabulka klientů 2023'!$AV273='Hlavní stránka'!AH$1,1,0)</f>
        <v>0</v>
      </c>
      <c r="AS269" s="5">
        <f t="shared" si="26"/>
        <v>0</v>
      </c>
      <c r="AT269" s="2">
        <f t="shared" si="38"/>
        <v>0</v>
      </c>
      <c r="AU269" s="5">
        <f>IF('Tabulka klientů 2023'!$R273='Hlavní stránka'!AU$1,1,0)</f>
        <v>0</v>
      </c>
      <c r="AV269" s="5">
        <f>IF('Tabulka klientů 2023'!$U273='Hlavní stránka'!AU$1,1,0)</f>
        <v>0</v>
      </c>
      <c r="AW269" s="5">
        <f>IF('Tabulka klientů 2023'!$X273='Hlavní stránka'!AU$1,1,0)</f>
        <v>0</v>
      </c>
      <c r="AX269" s="5">
        <f>IF('Tabulka klientů 2023'!$AA273='Hlavní stránka'!AU$1,1,0)</f>
        <v>0</v>
      </c>
      <c r="AY269" s="5">
        <f>IF('Tabulka klientů 2023'!$AD273='Hlavní stránka'!AU$1,1,0)</f>
        <v>0</v>
      </c>
      <c r="AZ269" s="5">
        <f>IF('Tabulka klientů 2023'!$AG273='Hlavní stránka'!AU$1,1,0)</f>
        <v>0</v>
      </c>
      <c r="BA269" s="5">
        <f>IF('Tabulka klientů 2023'!$AJ273='Hlavní stránka'!AU$1,1,0)</f>
        <v>0</v>
      </c>
      <c r="BB269" s="5">
        <f>IF('Tabulka klientů 2023'!$AM273='Hlavní stránka'!AU$1,1,0)</f>
        <v>0</v>
      </c>
      <c r="BC269" s="5">
        <f>IF('Tabulka klientů 2023'!$AP273='Hlavní stránka'!AU$1,1,0)</f>
        <v>0</v>
      </c>
      <c r="BD269" s="5">
        <f>IF('Tabulka klientů 2023'!$AS273='Hlavní stránka'!AU$1,1,0)</f>
        <v>0</v>
      </c>
      <c r="BE269" s="5">
        <f>IF('Tabulka klientů 2023'!$AV273='Hlavní stránka'!AU$1,1,0)</f>
        <v>0</v>
      </c>
      <c r="BF269" s="5">
        <f t="shared" si="27"/>
        <v>0</v>
      </c>
      <c r="BG269" s="2">
        <f t="shared" si="39"/>
        <v>0</v>
      </c>
      <c r="BH269" s="5">
        <f>IF('Tabulka klientů 2023'!$R273='Hlavní stránka'!BH$1,1,0)</f>
        <v>0</v>
      </c>
      <c r="BI269" s="5">
        <f>IF('Tabulka klientů 2023'!$U273='Hlavní stránka'!BH$1,1,0)</f>
        <v>0</v>
      </c>
      <c r="BJ269" s="5">
        <f>IF('Tabulka klientů 2023'!$X273='Hlavní stránka'!BH$1,1,0)</f>
        <v>0</v>
      </c>
      <c r="BK269" s="5">
        <f>IF('Tabulka klientů 2023'!$AA273='Hlavní stránka'!BH$1,1,0)</f>
        <v>0</v>
      </c>
      <c r="BL269" s="5">
        <f>IF('Tabulka klientů 2023'!$AD273='Hlavní stránka'!BH$1,1,0)</f>
        <v>0</v>
      </c>
      <c r="BM269" s="5">
        <f>IF('Tabulka klientů 2023'!$AG273='Hlavní stránka'!BH$1,1,0)</f>
        <v>0</v>
      </c>
      <c r="BN269" s="5">
        <f>IF('Tabulka klientů 2023'!$AJ273='Hlavní stránka'!BH$1,1,0)</f>
        <v>0</v>
      </c>
      <c r="BO269" s="5">
        <f>IF('Tabulka klientů 2023'!$AM273='Hlavní stránka'!BH$1,1,0)</f>
        <v>0</v>
      </c>
      <c r="BP269" s="5">
        <f>IF('Tabulka klientů 2023'!$AP273='Hlavní stránka'!BH$1,1,0)</f>
        <v>0</v>
      </c>
      <c r="BQ269" s="5">
        <f>IF('Tabulka klientů 2023'!$AS273='Hlavní stránka'!BH$1,1,0)</f>
        <v>0</v>
      </c>
      <c r="BR269" s="5">
        <f>IF('Tabulka klientů 2023'!$AV273='Hlavní stránka'!BH$1,1,0)</f>
        <v>0</v>
      </c>
      <c r="BS269" s="5">
        <f t="shared" si="28"/>
        <v>0</v>
      </c>
      <c r="BT269" s="2">
        <f t="shared" si="40"/>
        <v>0</v>
      </c>
      <c r="BU269" s="5">
        <f>IF('Tabulka klientů 2023'!$R273='Hlavní stránka'!BU$1,1,0)</f>
        <v>0</v>
      </c>
      <c r="BV269" s="5">
        <f>IF('Tabulka klientů 2023'!$U273='Hlavní stránka'!BU$1,1,0)</f>
        <v>0</v>
      </c>
      <c r="BW269" s="5">
        <f>IF('Tabulka klientů 2023'!$X273='Hlavní stránka'!BU$1,1,0)</f>
        <v>0</v>
      </c>
      <c r="BX269" s="5">
        <f>IF('Tabulka klientů 2023'!$AA273='Hlavní stránka'!BU$1,1,0)</f>
        <v>0</v>
      </c>
      <c r="BY269" s="5">
        <f>IF('Tabulka klientů 2023'!$AD273='Hlavní stránka'!BU$1,1,0)</f>
        <v>0</v>
      </c>
      <c r="BZ269" s="5">
        <f>IF('Tabulka klientů 2023'!$AG273='Hlavní stránka'!BU$1,1,0)</f>
        <v>0</v>
      </c>
      <c r="CA269" s="5">
        <f>IF('Tabulka klientů 2023'!$AJ273='Hlavní stránka'!BU$1,1,0)</f>
        <v>0</v>
      </c>
      <c r="CB269" s="5">
        <f>IF('Tabulka klientů 2023'!$AM273='Hlavní stránka'!BU$1,1,0)</f>
        <v>0</v>
      </c>
      <c r="CC269" s="5">
        <f>IF('Tabulka klientů 2023'!$AP273='Hlavní stránka'!BU$1,1,0)</f>
        <v>0</v>
      </c>
      <c r="CD269" s="5">
        <f>IF('Tabulka klientů 2023'!$AS273='Hlavní stránka'!BU$1,1,0)</f>
        <v>0</v>
      </c>
      <c r="CE269" s="5">
        <f>IF('Tabulka klientů 2023'!$AV273='Hlavní stránka'!BU$1,1,0)</f>
        <v>0</v>
      </c>
      <c r="CF269" s="5">
        <f t="shared" si="29"/>
        <v>0</v>
      </c>
      <c r="CG269" s="2">
        <f t="shared" si="41"/>
        <v>0</v>
      </c>
      <c r="CH269" s="5">
        <f>IF('Tabulka klientů 2023'!$R273='Hlavní stránka'!CH$1,1,0)</f>
        <v>0</v>
      </c>
      <c r="CI269" s="5">
        <f>IF('Tabulka klientů 2023'!$U273='Hlavní stránka'!CH$1,1,0)</f>
        <v>0</v>
      </c>
      <c r="CJ269" s="5">
        <f>IF('Tabulka klientů 2023'!$X273='Hlavní stránka'!CH$1,1,0)</f>
        <v>0</v>
      </c>
      <c r="CK269" s="5">
        <f>IF('Tabulka klientů 2023'!$AA273='Hlavní stránka'!CH$1,1,0)</f>
        <v>0</v>
      </c>
      <c r="CL269" s="5">
        <f>IF('Tabulka klientů 2023'!$AD273='Hlavní stránka'!CH$1,1,0)</f>
        <v>0</v>
      </c>
      <c r="CM269" s="5">
        <f>IF('Tabulka klientů 2023'!$AG273='Hlavní stránka'!CH$1,1,0)</f>
        <v>0</v>
      </c>
      <c r="CN269" s="5">
        <f>IF('Tabulka klientů 2023'!$AJ273='Hlavní stránka'!CH$1,1,0)</f>
        <v>0</v>
      </c>
      <c r="CO269" s="5">
        <f>IF('Tabulka klientů 2023'!$AM273='Hlavní stránka'!CH$1,1,0)</f>
        <v>0</v>
      </c>
      <c r="CP269" s="5">
        <f>IF('Tabulka klientů 2023'!$AP273='Hlavní stránka'!CH$1,1,0)</f>
        <v>0</v>
      </c>
      <c r="CQ269" s="5">
        <f>IF('Tabulka klientů 2023'!$AS273='Hlavní stránka'!CH$1,1,0)</f>
        <v>0</v>
      </c>
      <c r="CR269" s="5">
        <f>IF('Tabulka klientů 2023'!$AV273='Hlavní stránka'!CH$1,1,0)</f>
        <v>0</v>
      </c>
      <c r="CS269" s="5">
        <f t="shared" si="30"/>
        <v>0</v>
      </c>
      <c r="CT269" s="2">
        <f t="shared" si="42"/>
        <v>0</v>
      </c>
      <c r="CU269" s="5">
        <f>IF('Tabulka klientů 2023'!$R273='Hlavní stránka'!CU$1,1,0)</f>
        <v>0</v>
      </c>
      <c r="CV269" s="5">
        <f>IF('Tabulka klientů 2023'!$U273='Hlavní stránka'!CU$1,1,0)</f>
        <v>0</v>
      </c>
      <c r="CW269" s="5">
        <f>IF('Tabulka klientů 2023'!$X273='Hlavní stránka'!CU$1,1,0)</f>
        <v>0</v>
      </c>
      <c r="CX269" s="5">
        <f>IF('Tabulka klientů 2023'!$AA273='Hlavní stránka'!CU$1,1,0)</f>
        <v>0</v>
      </c>
      <c r="CY269" s="5">
        <f>IF('Tabulka klientů 2023'!$AD273='Hlavní stránka'!CU$1,1,0)</f>
        <v>0</v>
      </c>
      <c r="CZ269" s="5">
        <f>IF('Tabulka klientů 2023'!$AG273='Hlavní stránka'!CU$1,1,0)</f>
        <v>0</v>
      </c>
      <c r="DA269" s="5">
        <f>IF('Tabulka klientů 2023'!$AJ273='Hlavní stránka'!CU$1,1,0)</f>
        <v>0</v>
      </c>
      <c r="DB269" s="5">
        <f>IF('Tabulka klientů 2023'!$AM273='Hlavní stránka'!CU$1,1,0)</f>
        <v>0</v>
      </c>
      <c r="DC269" s="5">
        <f>IF('Tabulka klientů 2023'!$AP273='Hlavní stránka'!CU$1,1,0)</f>
        <v>0</v>
      </c>
      <c r="DD269" s="5">
        <f>IF('Tabulka klientů 2023'!$AS273='Hlavní stránka'!CU$1,1,0)</f>
        <v>0</v>
      </c>
      <c r="DE269" s="5">
        <f>IF('Tabulka klientů 2023'!$AV273='Hlavní stránka'!CU$1,1,0)</f>
        <v>0</v>
      </c>
      <c r="DF269" s="5">
        <f t="shared" si="31"/>
        <v>0</v>
      </c>
      <c r="DG269" s="2">
        <f t="shared" si="43"/>
        <v>0</v>
      </c>
      <c r="DH269" s="5">
        <f>IF('Tabulka klientů 2023'!$R273='Hlavní stránka'!DH$1,1,0)</f>
        <v>0</v>
      </c>
      <c r="DI269" s="5">
        <f>IF('Tabulka klientů 2023'!$U273='Hlavní stránka'!DH$1,1,0)</f>
        <v>0</v>
      </c>
      <c r="DJ269" s="5">
        <f>IF('Tabulka klientů 2023'!$X273='Hlavní stránka'!DH$1,1,0)</f>
        <v>0</v>
      </c>
      <c r="DK269" s="5">
        <f>IF('Tabulka klientů 2023'!$AA273='Hlavní stránka'!DH$1,1,0)</f>
        <v>0</v>
      </c>
      <c r="DL269" s="5">
        <f>IF('Tabulka klientů 2023'!$AD273='Hlavní stránka'!DH$1,1,0)</f>
        <v>0</v>
      </c>
      <c r="DM269" s="5">
        <f>IF('Tabulka klientů 2023'!$AG273='Hlavní stránka'!DH$1,1,0)</f>
        <v>0</v>
      </c>
      <c r="DN269" s="5">
        <f>IF('Tabulka klientů 2023'!$AJ273='Hlavní stránka'!DH$1,1,0)</f>
        <v>0</v>
      </c>
      <c r="DO269" s="5">
        <f>IF('Tabulka klientů 2023'!$AM273='Hlavní stránka'!DH$1,1,0)</f>
        <v>0</v>
      </c>
      <c r="DP269" s="5">
        <f>IF('Tabulka klientů 2023'!$AP273='Hlavní stránka'!DH$1,1,0)</f>
        <v>0</v>
      </c>
      <c r="DQ269" s="5">
        <f>IF('Tabulka klientů 2023'!$AS273='Hlavní stránka'!DH$1,1,0)</f>
        <v>0</v>
      </c>
      <c r="DR269" s="5">
        <f>IF('Tabulka klientů 2023'!$AV273='Hlavní stránka'!DH$1,1,0)</f>
        <v>0</v>
      </c>
      <c r="DS269" s="5">
        <f t="shared" si="32"/>
        <v>0</v>
      </c>
      <c r="DT269" s="2">
        <f t="shared" si="44"/>
        <v>0</v>
      </c>
      <c r="DU269" s="5">
        <f>IF('Tabulka klientů 2023'!$R273='Hlavní stránka'!DU$1,1,0)</f>
        <v>0</v>
      </c>
      <c r="DV269" s="5">
        <f>IF('Tabulka klientů 2023'!$U273='Hlavní stránka'!DU$1,1,0)</f>
        <v>0</v>
      </c>
      <c r="DW269" s="5">
        <f>IF('Tabulka klientů 2023'!$X273='Hlavní stránka'!DU$1,1,0)</f>
        <v>0</v>
      </c>
      <c r="DX269" s="5">
        <f>IF('Tabulka klientů 2023'!$AA273='Hlavní stránka'!DU$1,1,0)</f>
        <v>0</v>
      </c>
      <c r="DY269" s="5">
        <f>IF('Tabulka klientů 2023'!$AD273='Hlavní stránka'!DU$1,1,0)</f>
        <v>0</v>
      </c>
      <c r="DZ269" s="5">
        <f>IF('Tabulka klientů 2023'!$AG273='Hlavní stránka'!DU$1,1,0)</f>
        <v>0</v>
      </c>
      <c r="EA269" s="5">
        <f>IF('Tabulka klientů 2023'!$AJ273='Hlavní stránka'!DU$1,1,0)</f>
        <v>0</v>
      </c>
      <c r="EB269" s="5">
        <f>IF('Tabulka klientů 2023'!$AM273='Hlavní stránka'!DU$1,1,0)</f>
        <v>0</v>
      </c>
      <c r="EC269" s="5">
        <f>IF('Tabulka klientů 2023'!$AP273='Hlavní stránka'!DU$1,1,0)</f>
        <v>0</v>
      </c>
      <c r="ED269" s="5">
        <f>IF('Tabulka klientů 2023'!$AS273='Hlavní stránka'!DU$1,1,0)</f>
        <v>0</v>
      </c>
      <c r="EE269" s="5">
        <f>IF('Tabulka klientů 2023'!$AV273='Hlavní stránka'!DU$1,1,0)</f>
        <v>0</v>
      </c>
      <c r="EF269" s="5">
        <f t="shared" si="33"/>
        <v>0</v>
      </c>
      <c r="EG269" s="2">
        <f t="shared" si="45"/>
        <v>0</v>
      </c>
      <c r="EH269" s="5">
        <f>IF('Tabulka klientů 2023'!$R273='Hlavní stránka'!EH$1,1,0)</f>
        <v>0</v>
      </c>
      <c r="EI269" s="5">
        <f>IF('Tabulka klientů 2023'!$U273='Hlavní stránka'!EH$1,1,0)</f>
        <v>0</v>
      </c>
      <c r="EJ269" s="5">
        <f>IF('Tabulka klientů 2023'!$X273='Hlavní stránka'!EH$1,1,0)</f>
        <v>0</v>
      </c>
      <c r="EK269" s="5">
        <f>IF('Tabulka klientů 2023'!$AA273='Hlavní stránka'!EH$1,1,0)</f>
        <v>0</v>
      </c>
      <c r="EL269" s="5">
        <f>IF('Tabulka klientů 2023'!$AD273='Hlavní stránka'!EH$1,1,0)</f>
        <v>0</v>
      </c>
      <c r="EM269" s="5">
        <f>IF('Tabulka klientů 2023'!$AG273='Hlavní stránka'!EH$1,1,0)</f>
        <v>0</v>
      </c>
      <c r="EN269" s="5">
        <f>IF('Tabulka klientů 2023'!$AJ273='Hlavní stránka'!EH$1,1,0)</f>
        <v>0</v>
      </c>
      <c r="EO269" s="5">
        <f>IF('Tabulka klientů 2023'!$AM273='Hlavní stránka'!EH$1,1,0)</f>
        <v>0</v>
      </c>
      <c r="EP269" s="5">
        <f>IF('Tabulka klientů 2023'!$AP273='Hlavní stránka'!EH$1,1,0)</f>
        <v>0</v>
      </c>
      <c r="EQ269" s="5">
        <f>IF('Tabulka klientů 2023'!$AS273='Hlavní stránka'!EH$1,1,0)</f>
        <v>0</v>
      </c>
      <c r="ER269" s="5">
        <f>IF('Tabulka klientů 2023'!$AV273='Hlavní stránka'!EH$1,1,0)</f>
        <v>0</v>
      </c>
      <c r="ES269" s="5">
        <f t="shared" si="34"/>
        <v>0</v>
      </c>
      <c r="ET269" s="2">
        <f t="shared" si="46"/>
        <v>0</v>
      </c>
      <c r="EU269" s="5">
        <f>IF('Tabulka klientů 2023'!$R273='Hlavní stránka'!EU$1,1,0)</f>
        <v>0</v>
      </c>
      <c r="EV269" s="5">
        <f>IF('Tabulka klientů 2023'!$U273='Hlavní stránka'!EU$1,1,0)</f>
        <v>0</v>
      </c>
      <c r="EW269" s="5">
        <f>IF('Tabulka klientů 2023'!$X273='Hlavní stránka'!EU$1,1,0)</f>
        <v>0</v>
      </c>
      <c r="EX269" s="5">
        <f>IF('Tabulka klientů 2023'!$AA273='Hlavní stránka'!EU$1,1,0)</f>
        <v>0</v>
      </c>
      <c r="EY269" s="5">
        <f>IF('Tabulka klientů 2023'!$AD273='Hlavní stránka'!EU$1,1,0)</f>
        <v>0</v>
      </c>
      <c r="EZ269" s="5">
        <f>IF('Tabulka klientů 2023'!$AG273='Hlavní stránka'!EU$1,1,0)</f>
        <v>0</v>
      </c>
      <c r="FA269" s="5">
        <f>IF('Tabulka klientů 2023'!$AJ273='Hlavní stránka'!EU$1,1,0)</f>
        <v>0</v>
      </c>
      <c r="FB269" s="5">
        <f>IF('Tabulka klientů 2023'!$AM273='Hlavní stránka'!EU$1,1,0)</f>
        <v>0</v>
      </c>
      <c r="FC269" s="5">
        <f>IF('Tabulka klientů 2023'!$AP273='Hlavní stránka'!EU$1,1,0)</f>
        <v>0</v>
      </c>
      <c r="FD269" s="5">
        <f>IF('Tabulka klientů 2023'!$AS273='Hlavní stránka'!EU$1,1,0)</f>
        <v>0</v>
      </c>
      <c r="FE269" s="5">
        <f>IF('Tabulka klientů 2023'!$AV273='Hlavní stránka'!EU$1,1,0)</f>
        <v>0</v>
      </c>
      <c r="FF269" s="5">
        <f t="shared" si="35"/>
        <v>0</v>
      </c>
      <c r="FG269" s="2">
        <f t="shared" si="47"/>
        <v>0</v>
      </c>
    </row>
    <row r="270" spans="1:163" ht="1.5" hidden="1" customHeight="1" x14ac:dyDescent="0.25">
      <c r="A270" s="4"/>
      <c r="B270" s="4"/>
      <c r="C270" s="4"/>
      <c r="D270" s="4"/>
      <c r="E270" s="4"/>
      <c r="F270" s="4"/>
      <c r="G270" s="4"/>
      <c r="H270" s="5">
        <f>IF('Tabulka klientů 2023'!$R274='Hlavní stránka'!$H$1,1,0)</f>
        <v>0</v>
      </c>
      <c r="I270" s="5">
        <f>IF('Tabulka klientů 2023'!$U274='Hlavní stránka'!$H$1,1,0)</f>
        <v>0</v>
      </c>
      <c r="J270" s="5">
        <f>IF('Tabulka klientů 2023'!$X274='Hlavní stránka'!$H$1,1,0)</f>
        <v>0</v>
      </c>
      <c r="K270" s="5">
        <f>IF('Tabulka klientů 2023'!$AA274='Hlavní stránka'!$H$1,1,0)</f>
        <v>0</v>
      </c>
      <c r="L270" s="5">
        <f>IF('Tabulka klientů 2023'!$AD274='Hlavní stránka'!$H$1,1,0)</f>
        <v>0</v>
      </c>
      <c r="M270" s="5">
        <f>IF('Tabulka klientů 2023'!$AG274='Hlavní stránka'!$H$1,1,0)</f>
        <v>0</v>
      </c>
      <c r="N270" s="5">
        <f>IF('Tabulka klientů 2023'!$AJ274='Hlavní stránka'!$H$1,1,0)</f>
        <v>0</v>
      </c>
      <c r="O270" s="5">
        <f>IF('Tabulka klientů 2023'!$AM274='Hlavní stránka'!$H$1,1,0)</f>
        <v>0</v>
      </c>
      <c r="P270" s="5">
        <f>IF('Tabulka klientů 2023'!$AP274='Hlavní stránka'!$H$1,1,0)</f>
        <v>0</v>
      </c>
      <c r="Q270" s="5">
        <f>IF('Tabulka klientů 2023'!$AS274='Hlavní stránka'!$H$1,1,0)</f>
        <v>0</v>
      </c>
      <c r="R270" s="5">
        <f>IF('Tabulka klientů 2023'!$AV274='Hlavní stránka'!$H$1,1,0)</f>
        <v>0</v>
      </c>
      <c r="S270" s="5">
        <f t="shared" si="24"/>
        <v>0</v>
      </c>
      <c r="T270" s="2">
        <f t="shared" si="36"/>
        <v>0</v>
      </c>
      <c r="U270" s="5">
        <f>IF('Tabulka klientů 2023'!$R274='Hlavní stránka'!U$1,1,0)</f>
        <v>0</v>
      </c>
      <c r="V270" s="5">
        <f>IF('Tabulka klientů 2023'!$U274='Hlavní stránka'!U$1,1,0)</f>
        <v>0</v>
      </c>
      <c r="W270" s="5">
        <f>IF('Tabulka klientů 2023'!$X274='Hlavní stránka'!U$1,1,0)</f>
        <v>0</v>
      </c>
      <c r="X270" s="5">
        <f>IF('Tabulka klientů 2023'!$AA274='Hlavní stránka'!U$1,1,0)</f>
        <v>0</v>
      </c>
      <c r="Y270" s="5">
        <f>IF('Tabulka klientů 2023'!$AD274='Hlavní stránka'!U$1,1,0)</f>
        <v>0</v>
      </c>
      <c r="Z270" s="5">
        <f>IF('Tabulka klientů 2023'!$AG274='Hlavní stránka'!U$1,1,0)</f>
        <v>0</v>
      </c>
      <c r="AA270" s="5">
        <f>IF('Tabulka klientů 2023'!$AJ274='Hlavní stránka'!U$1,1,0)</f>
        <v>0</v>
      </c>
      <c r="AB270" s="5">
        <f>IF('Tabulka klientů 2023'!$AM274='Hlavní stránka'!U$1,1,0)</f>
        <v>0</v>
      </c>
      <c r="AC270" s="5">
        <f>IF('Tabulka klientů 2023'!$AP274='Hlavní stránka'!U$1,1,0)</f>
        <v>0</v>
      </c>
      <c r="AD270" s="5">
        <f>IF('Tabulka klientů 2023'!$AS274='Hlavní stránka'!U$1,1,0)</f>
        <v>0</v>
      </c>
      <c r="AE270" s="5">
        <f>IF('Tabulka klientů 2023'!$AV274='Hlavní stránka'!U$1,1,0)</f>
        <v>0</v>
      </c>
      <c r="AF270" s="5">
        <f t="shared" si="25"/>
        <v>0</v>
      </c>
      <c r="AG270" s="2">
        <f t="shared" si="37"/>
        <v>0</v>
      </c>
      <c r="AH270" s="5">
        <f>IF('Tabulka klientů 2023'!$R274='Hlavní stránka'!AH$1,1,0)</f>
        <v>0</v>
      </c>
      <c r="AI270" s="5">
        <f>IF('Tabulka klientů 2023'!$U274='Hlavní stránka'!AH$1,1,0)</f>
        <v>0</v>
      </c>
      <c r="AJ270" s="5">
        <f>IF('Tabulka klientů 2023'!$X274='Hlavní stránka'!AH$1,1,0)</f>
        <v>0</v>
      </c>
      <c r="AK270" s="5">
        <f>IF('Tabulka klientů 2023'!$AA274='Hlavní stránka'!AH$1,1,0)</f>
        <v>0</v>
      </c>
      <c r="AL270" s="5">
        <f>IF('Tabulka klientů 2023'!$AD274='Hlavní stránka'!AH$1,1,0)</f>
        <v>0</v>
      </c>
      <c r="AM270" s="5">
        <f>IF('Tabulka klientů 2023'!$AG274='Hlavní stránka'!AH$1,1,0)</f>
        <v>0</v>
      </c>
      <c r="AN270" s="5">
        <f>IF('Tabulka klientů 2023'!$AJ274='Hlavní stránka'!AH$1,1,0)</f>
        <v>0</v>
      </c>
      <c r="AO270" s="5">
        <f>IF('Tabulka klientů 2023'!$AM274='Hlavní stránka'!AH$1,1,0)</f>
        <v>0</v>
      </c>
      <c r="AP270" s="5">
        <f>IF('Tabulka klientů 2023'!$AP274='Hlavní stránka'!AH$1,1,0)</f>
        <v>0</v>
      </c>
      <c r="AQ270" s="5">
        <f>IF('Tabulka klientů 2023'!$AS274='Hlavní stránka'!AH$1,1,0)</f>
        <v>0</v>
      </c>
      <c r="AR270" s="5">
        <f>IF('Tabulka klientů 2023'!$AV274='Hlavní stránka'!AH$1,1,0)</f>
        <v>0</v>
      </c>
      <c r="AS270" s="5">
        <f t="shared" si="26"/>
        <v>0</v>
      </c>
      <c r="AT270" s="2">
        <f t="shared" si="38"/>
        <v>0</v>
      </c>
      <c r="AU270" s="5">
        <f>IF('Tabulka klientů 2023'!$R274='Hlavní stránka'!AU$1,1,0)</f>
        <v>0</v>
      </c>
      <c r="AV270" s="5">
        <f>IF('Tabulka klientů 2023'!$U274='Hlavní stránka'!AU$1,1,0)</f>
        <v>0</v>
      </c>
      <c r="AW270" s="5">
        <f>IF('Tabulka klientů 2023'!$X274='Hlavní stránka'!AU$1,1,0)</f>
        <v>0</v>
      </c>
      <c r="AX270" s="5">
        <f>IF('Tabulka klientů 2023'!$AA274='Hlavní stránka'!AU$1,1,0)</f>
        <v>0</v>
      </c>
      <c r="AY270" s="5">
        <f>IF('Tabulka klientů 2023'!$AD274='Hlavní stránka'!AU$1,1,0)</f>
        <v>0</v>
      </c>
      <c r="AZ270" s="5">
        <f>IF('Tabulka klientů 2023'!$AG274='Hlavní stránka'!AU$1,1,0)</f>
        <v>0</v>
      </c>
      <c r="BA270" s="5">
        <f>IF('Tabulka klientů 2023'!$AJ274='Hlavní stránka'!AU$1,1,0)</f>
        <v>0</v>
      </c>
      <c r="BB270" s="5">
        <f>IF('Tabulka klientů 2023'!$AM274='Hlavní stránka'!AU$1,1,0)</f>
        <v>0</v>
      </c>
      <c r="BC270" s="5">
        <f>IF('Tabulka klientů 2023'!$AP274='Hlavní stránka'!AU$1,1,0)</f>
        <v>0</v>
      </c>
      <c r="BD270" s="5">
        <f>IF('Tabulka klientů 2023'!$AS274='Hlavní stránka'!AU$1,1,0)</f>
        <v>0</v>
      </c>
      <c r="BE270" s="5">
        <f>IF('Tabulka klientů 2023'!$AV274='Hlavní stránka'!AU$1,1,0)</f>
        <v>0</v>
      </c>
      <c r="BF270" s="5">
        <f t="shared" si="27"/>
        <v>0</v>
      </c>
      <c r="BG270" s="2">
        <f t="shared" si="39"/>
        <v>0</v>
      </c>
      <c r="BH270" s="5">
        <f>IF('Tabulka klientů 2023'!$R274='Hlavní stránka'!BH$1,1,0)</f>
        <v>0</v>
      </c>
      <c r="BI270" s="5">
        <f>IF('Tabulka klientů 2023'!$U274='Hlavní stránka'!BH$1,1,0)</f>
        <v>0</v>
      </c>
      <c r="BJ270" s="5">
        <f>IF('Tabulka klientů 2023'!$X274='Hlavní stránka'!BH$1,1,0)</f>
        <v>0</v>
      </c>
      <c r="BK270" s="5">
        <f>IF('Tabulka klientů 2023'!$AA274='Hlavní stránka'!BH$1,1,0)</f>
        <v>0</v>
      </c>
      <c r="BL270" s="5">
        <f>IF('Tabulka klientů 2023'!$AD274='Hlavní stránka'!BH$1,1,0)</f>
        <v>0</v>
      </c>
      <c r="BM270" s="5">
        <f>IF('Tabulka klientů 2023'!$AG274='Hlavní stránka'!BH$1,1,0)</f>
        <v>0</v>
      </c>
      <c r="BN270" s="5">
        <f>IF('Tabulka klientů 2023'!$AJ274='Hlavní stránka'!BH$1,1,0)</f>
        <v>0</v>
      </c>
      <c r="BO270" s="5">
        <f>IF('Tabulka klientů 2023'!$AM274='Hlavní stránka'!BH$1,1,0)</f>
        <v>0</v>
      </c>
      <c r="BP270" s="5">
        <f>IF('Tabulka klientů 2023'!$AP274='Hlavní stránka'!BH$1,1,0)</f>
        <v>0</v>
      </c>
      <c r="BQ270" s="5">
        <f>IF('Tabulka klientů 2023'!$AS274='Hlavní stránka'!BH$1,1,0)</f>
        <v>0</v>
      </c>
      <c r="BR270" s="5">
        <f>IF('Tabulka klientů 2023'!$AV274='Hlavní stránka'!BH$1,1,0)</f>
        <v>0</v>
      </c>
      <c r="BS270" s="5">
        <f t="shared" si="28"/>
        <v>0</v>
      </c>
      <c r="BT270" s="2">
        <f t="shared" si="40"/>
        <v>0</v>
      </c>
      <c r="BU270" s="5">
        <f>IF('Tabulka klientů 2023'!$R274='Hlavní stránka'!BU$1,1,0)</f>
        <v>0</v>
      </c>
      <c r="BV270" s="5">
        <f>IF('Tabulka klientů 2023'!$U274='Hlavní stránka'!BU$1,1,0)</f>
        <v>0</v>
      </c>
      <c r="BW270" s="5">
        <f>IF('Tabulka klientů 2023'!$X274='Hlavní stránka'!BU$1,1,0)</f>
        <v>0</v>
      </c>
      <c r="BX270" s="5">
        <f>IF('Tabulka klientů 2023'!$AA274='Hlavní stránka'!BU$1,1,0)</f>
        <v>0</v>
      </c>
      <c r="BY270" s="5">
        <f>IF('Tabulka klientů 2023'!$AD274='Hlavní stránka'!BU$1,1,0)</f>
        <v>0</v>
      </c>
      <c r="BZ270" s="5">
        <f>IF('Tabulka klientů 2023'!$AG274='Hlavní stránka'!BU$1,1,0)</f>
        <v>0</v>
      </c>
      <c r="CA270" s="5">
        <f>IF('Tabulka klientů 2023'!$AJ274='Hlavní stránka'!BU$1,1,0)</f>
        <v>0</v>
      </c>
      <c r="CB270" s="5">
        <f>IF('Tabulka klientů 2023'!$AM274='Hlavní stránka'!BU$1,1,0)</f>
        <v>0</v>
      </c>
      <c r="CC270" s="5">
        <f>IF('Tabulka klientů 2023'!$AP274='Hlavní stránka'!BU$1,1,0)</f>
        <v>0</v>
      </c>
      <c r="CD270" s="5">
        <f>IF('Tabulka klientů 2023'!$AS274='Hlavní stránka'!BU$1,1,0)</f>
        <v>0</v>
      </c>
      <c r="CE270" s="5">
        <f>IF('Tabulka klientů 2023'!$AV274='Hlavní stránka'!BU$1,1,0)</f>
        <v>0</v>
      </c>
      <c r="CF270" s="5">
        <f t="shared" si="29"/>
        <v>0</v>
      </c>
      <c r="CG270" s="2">
        <f t="shared" si="41"/>
        <v>0</v>
      </c>
      <c r="CH270" s="5">
        <f>IF('Tabulka klientů 2023'!$R274='Hlavní stránka'!CH$1,1,0)</f>
        <v>0</v>
      </c>
      <c r="CI270" s="5">
        <f>IF('Tabulka klientů 2023'!$U274='Hlavní stránka'!CH$1,1,0)</f>
        <v>0</v>
      </c>
      <c r="CJ270" s="5">
        <f>IF('Tabulka klientů 2023'!$X274='Hlavní stránka'!CH$1,1,0)</f>
        <v>0</v>
      </c>
      <c r="CK270" s="5">
        <f>IF('Tabulka klientů 2023'!$AA274='Hlavní stránka'!CH$1,1,0)</f>
        <v>0</v>
      </c>
      <c r="CL270" s="5">
        <f>IF('Tabulka klientů 2023'!$AD274='Hlavní stránka'!CH$1,1,0)</f>
        <v>0</v>
      </c>
      <c r="CM270" s="5">
        <f>IF('Tabulka klientů 2023'!$AG274='Hlavní stránka'!CH$1,1,0)</f>
        <v>0</v>
      </c>
      <c r="CN270" s="5">
        <f>IF('Tabulka klientů 2023'!$AJ274='Hlavní stránka'!CH$1,1,0)</f>
        <v>0</v>
      </c>
      <c r="CO270" s="5">
        <f>IF('Tabulka klientů 2023'!$AM274='Hlavní stránka'!CH$1,1,0)</f>
        <v>0</v>
      </c>
      <c r="CP270" s="5">
        <f>IF('Tabulka klientů 2023'!$AP274='Hlavní stránka'!CH$1,1,0)</f>
        <v>0</v>
      </c>
      <c r="CQ270" s="5">
        <f>IF('Tabulka klientů 2023'!$AS274='Hlavní stránka'!CH$1,1,0)</f>
        <v>0</v>
      </c>
      <c r="CR270" s="5">
        <f>IF('Tabulka klientů 2023'!$AV274='Hlavní stránka'!CH$1,1,0)</f>
        <v>0</v>
      </c>
      <c r="CS270" s="5">
        <f t="shared" si="30"/>
        <v>0</v>
      </c>
      <c r="CT270" s="2">
        <f t="shared" si="42"/>
        <v>0</v>
      </c>
      <c r="CU270" s="5">
        <f>IF('Tabulka klientů 2023'!$R274='Hlavní stránka'!CU$1,1,0)</f>
        <v>0</v>
      </c>
      <c r="CV270" s="5">
        <f>IF('Tabulka klientů 2023'!$U274='Hlavní stránka'!CU$1,1,0)</f>
        <v>0</v>
      </c>
      <c r="CW270" s="5">
        <f>IF('Tabulka klientů 2023'!$X274='Hlavní stránka'!CU$1,1,0)</f>
        <v>0</v>
      </c>
      <c r="CX270" s="5">
        <f>IF('Tabulka klientů 2023'!$AA274='Hlavní stránka'!CU$1,1,0)</f>
        <v>0</v>
      </c>
      <c r="CY270" s="5">
        <f>IF('Tabulka klientů 2023'!$AD274='Hlavní stránka'!CU$1,1,0)</f>
        <v>0</v>
      </c>
      <c r="CZ270" s="5">
        <f>IF('Tabulka klientů 2023'!$AG274='Hlavní stránka'!CU$1,1,0)</f>
        <v>0</v>
      </c>
      <c r="DA270" s="5">
        <f>IF('Tabulka klientů 2023'!$AJ274='Hlavní stránka'!CU$1,1,0)</f>
        <v>0</v>
      </c>
      <c r="DB270" s="5">
        <f>IF('Tabulka klientů 2023'!$AM274='Hlavní stránka'!CU$1,1,0)</f>
        <v>0</v>
      </c>
      <c r="DC270" s="5">
        <f>IF('Tabulka klientů 2023'!$AP274='Hlavní stránka'!CU$1,1,0)</f>
        <v>0</v>
      </c>
      <c r="DD270" s="5">
        <f>IF('Tabulka klientů 2023'!$AS274='Hlavní stránka'!CU$1,1,0)</f>
        <v>0</v>
      </c>
      <c r="DE270" s="5">
        <f>IF('Tabulka klientů 2023'!$AV274='Hlavní stránka'!CU$1,1,0)</f>
        <v>0</v>
      </c>
      <c r="DF270" s="5">
        <f t="shared" si="31"/>
        <v>0</v>
      </c>
      <c r="DG270" s="2">
        <f t="shared" si="43"/>
        <v>0</v>
      </c>
      <c r="DH270" s="5">
        <f>IF('Tabulka klientů 2023'!$R274='Hlavní stránka'!DH$1,1,0)</f>
        <v>0</v>
      </c>
      <c r="DI270" s="5">
        <f>IF('Tabulka klientů 2023'!$U274='Hlavní stránka'!DH$1,1,0)</f>
        <v>0</v>
      </c>
      <c r="DJ270" s="5">
        <f>IF('Tabulka klientů 2023'!$X274='Hlavní stránka'!DH$1,1,0)</f>
        <v>0</v>
      </c>
      <c r="DK270" s="5">
        <f>IF('Tabulka klientů 2023'!$AA274='Hlavní stránka'!DH$1,1,0)</f>
        <v>0</v>
      </c>
      <c r="DL270" s="5">
        <f>IF('Tabulka klientů 2023'!$AD274='Hlavní stránka'!DH$1,1,0)</f>
        <v>0</v>
      </c>
      <c r="DM270" s="5">
        <f>IF('Tabulka klientů 2023'!$AG274='Hlavní stránka'!DH$1,1,0)</f>
        <v>0</v>
      </c>
      <c r="DN270" s="5">
        <f>IF('Tabulka klientů 2023'!$AJ274='Hlavní stránka'!DH$1,1,0)</f>
        <v>0</v>
      </c>
      <c r="DO270" s="5">
        <f>IF('Tabulka klientů 2023'!$AM274='Hlavní stránka'!DH$1,1,0)</f>
        <v>0</v>
      </c>
      <c r="DP270" s="5">
        <f>IF('Tabulka klientů 2023'!$AP274='Hlavní stránka'!DH$1,1,0)</f>
        <v>0</v>
      </c>
      <c r="DQ270" s="5">
        <f>IF('Tabulka klientů 2023'!$AS274='Hlavní stránka'!DH$1,1,0)</f>
        <v>0</v>
      </c>
      <c r="DR270" s="5">
        <f>IF('Tabulka klientů 2023'!$AV274='Hlavní stránka'!DH$1,1,0)</f>
        <v>0</v>
      </c>
      <c r="DS270" s="5">
        <f t="shared" si="32"/>
        <v>0</v>
      </c>
      <c r="DT270" s="2">
        <f t="shared" si="44"/>
        <v>0</v>
      </c>
      <c r="DU270" s="5">
        <f>IF('Tabulka klientů 2023'!$R274='Hlavní stránka'!DU$1,1,0)</f>
        <v>0</v>
      </c>
      <c r="DV270" s="5">
        <f>IF('Tabulka klientů 2023'!$U274='Hlavní stránka'!DU$1,1,0)</f>
        <v>0</v>
      </c>
      <c r="DW270" s="5">
        <f>IF('Tabulka klientů 2023'!$X274='Hlavní stránka'!DU$1,1,0)</f>
        <v>0</v>
      </c>
      <c r="DX270" s="5">
        <f>IF('Tabulka klientů 2023'!$AA274='Hlavní stránka'!DU$1,1,0)</f>
        <v>0</v>
      </c>
      <c r="DY270" s="5">
        <f>IF('Tabulka klientů 2023'!$AD274='Hlavní stránka'!DU$1,1,0)</f>
        <v>0</v>
      </c>
      <c r="DZ270" s="5">
        <f>IF('Tabulka klientů 2023'!$AG274='Hlavní stránka'!DU$1,1,0)</f>
        <v>0</v>
      </c>
      <c r="EA270" s="5">
        <f>IF('Tabulka klientů 2023'!$AJ274='Hlavní stránka'!DU$1,1,0)</f>
        <v>0</v>
      </c>
      <c r="EB270" s="5">
        <f>IF('Tabulka klientů 2023'!$AM274='Hlavní stránka'!DU$1,1,0)</f>
        <v>0</v>
      </c>
      <c r="EC270" s="5">
        <f>IF('Tabulka klientů 2023'!$AP274='Hlavní stránka'!DU$1,1,0)</f>
        <v>0</v>
      </c>
      <c r="ED270" s="5">
        <f>IF('Tabulka klientů 2023'!$AS274='Hlavní stránka'!DU$1,1,0)</f>
        <v>0</v>
      </c>
      <c r="EE270" s="5">
        <f>IF('Tabulka klientů 2023'!$AV274='Hlavní stránka'!DU$1,1,0)</f>
        <v>0</v>
      </c>
      <c r="EF270" s="5">
        <f t="shared" si="33"/>
        <v>0</v>
      </c>
      <c r="EG270" s="2">
        <f t="shared" si="45"/>
        <v>0</v>
      </c>
      <c r="EH270" s="5">
        <f>IF('Tabulka klientů 2023'!$R274='Hlavní stránka'!EH$1,1,0)</f>
        <v>0</v>
      </c>
      <c r="EI270" s="5">
        <f>IF('Tabulka klientů 2023'!$U274='Hlavní stránka'!EH$1,1,0)</f>
        <v>0</v>
      </c>
      <c r="EJ270" s="5">
        <f>IF('Tabulka klientů 2023'!$X274='Hlavní stránka'!EH$1,1,0)</f>
        <v>0</v>
      </c>
      <c r="EK270" s="5">
        <f>IF('Tabulka klientů 2023'!$AA274='Hlavní stránka'!EH$1,1,0)</f>
        <v>0</v>
      </c>
      <c r="EL270" s="5">
        <f>IF('Tabulka klientů 2023'!$AD274='Hlavní stránka'!EH$1,1,0)</f>
        <v>0</v>
      </c>
      <c r="EM270" s="5">
        <f>IF('Tabulka klientů 2023'!$AG274='Hlavní stránka'!EH$1,1,0)</f>
        <v>0</v>
      </c>
      <c r="EN270" s="5">
        <f>IF('Tabulka klientů 2023'!$AJ274='Hlavní stránka'!EH$1,1,0)</f>
        <v>0</v>
      </c>
      <c r="EO270" s="5">
        <f>IF('Tabulka klientů 2023'!$AM274='Hlavní stránka'!EH$1,1,0)</f>
        <v>0</v>
      </c>
      <c r="EP270" s="5">
        <f>IF('Tabulka klientů 2023'!$AP274='Hlavní stránka'!EH$1,1,0)</f>
        <v>0</v>
      </c>
      <c r="EQ270" s="5">
        <f>IF('Tabulka klientů 2023'!$AS274='Hlavní stránka'!EH$1,1,0)</f>
        <v>0</v>
      </c>
      <c r="ER270" s="5">
        <f>IF('Tabulka klientů 2023'!$AV274='Hlavní stránka'!EH$1,1,0)</f>
        <v>0</v>
      </c>
      <c r="ES270" s="5">
        <f t="shared" si="34"/>
        <v>0</v>
      </c>
      <c r="ET270" s="2">
        <f t="shared" si="46"/>
        <v>0</v>
      </c>
      <c r="EU270" s="5">
        <f>IF('Tabulka klientů 2023'!$R274='Hlavní stránka'!EU$1,1,0)</f>
        <v>0</v>
      </c>
      <c r="EV270" s="5">
        <f>IF('Tabulka klientů 2023'!$U274='Hlavní stránka'!EU$1,1,0)</f>
        <v>0</v>
      </c>
      <c r="EW270" s="5">
        <f>IF('Tabulka klientů 2023'!$X274='Hlavní stránka'!EU$1,1,0)</f>
        <v>0</v>
      </c>
      <c r="EX270" s="5">
        <f>IF('Tabulka klientů 2023'!$AA274='Hlavní stránka'!EU$1,1,0)</f>
        <v>0</v>
      </c>
      <c r="EY270" s="5">
        <f>IF('Tabulka klientů 2023'!$AD274='Hlavní stránka'!EU$1,1,0)</f>
        <v>0</v>
      </c>
      <c r="EZ270" s="5">
        <f>IF('Tabulka klientů 2023'!$AG274='Hlavní stránka'!EU$1,1,0)</f>
        <v>0</v>
      </c>
      <c r="FA270" s="5">
        <f>IF('Tabulka klientů 2023'!$AJ274='Hlavní stránka'!EU$1,1,0)</f>
        <v>0</v>
      </c>
      <c r="FB270" s="5">
        <f>IF('Tabulka klientů 2023'!$AM274='Hlavní stránka'!EU$1,1,0)</f>
        <v>0</v>
      </c>
      <c r="FC270" s="5">
        <f>IF('Tabulka klientů 2023'!$AP274='Hlavní stránka'!EU$1,1,0)</f>
        <v>0</v>
      </c>
      <c r="FD270" s="5">
        <f>IF('Tabulka klientů 2023'!$AS274='Hlavní stránka'!EU$1,1,0)</f>
        <v>0</v>
      </c>
      <c r="FE270" s="5">
        <f>IF('Tabulka klientů 2023'!$AV274='Hlavní stránka'!EU$1,1,0)</f>
        <v>0</v>
      </c>
      <c r="FF270" s="5">
        <f t="shared" si="35"/>
        <v>0</v>
      </c>
      <c r="FG270" s="2">
        <f t="shared" si="47"/>
        <v>0</v>
      </c>
    </row>
    <row r="271" spans="1:163" ht="1.5" hidden="1" customHeight="1" x14ac:dyDescent="0.25">
      <c r="A271" s="4"/>
      <c r="B271" s="4"/>
      <c r="C271" s="4"/>
      <c r="D271" s="4"/>
      <c r="E271" s="4"/>
      <c r="F271" s="4"/>
      <c r="G271" s="4"/>
      <c r="H271" s="5">
        <f>IF('Tabulka klientů 2023'!$R275='Hlavní stránka'!$H$1,1,0)</f>
        <v>0</v>
      </c>
      <c r="I271" s="5">
        <f>IF('Tabulka klientů 2023'!$U275='Hlavní stránka'!$H$1,1,0)</f>
        <v>0</v>
      </c>
      <c r="J271" s="5">
        <f>IF('Tabulka klientů 2023'!$X275='Hlavní stránka'!$H$1,1,0)</f>
        <v>0</v>
      </c>
      <c r="K271" s="5">
        <f>IF('Tabulka klientů 2023'!$AA275='Hlavní stránka'!$H$1,1,0)</f>
        <v>0</v>
      </c>
      <c r="L271" s="5">
        <f>IF('Tabulka klientů 2023'!$AD275='Hlavní stránka'!$H$1,1,0)</f>
        <v>0</v>
      </c>
      <c r="M271" s="5">
        <f>IF('Tabulka klientů 2023'!$AG275='Hlavní stránka'!$H$1,1,0)</f>
        <v>0</v>
      </c>
      <c r="N271" s="5">
        <f>IF('Tabulka klientů 2023'!$AJ275='Hlavní stránka'!$H$1,1,0)</f>
        <v>0</v>
      </c>
      <c r="O271" s="5">
        <f>IF('Tabulka klientů 2023'!$AM275='Hlavní stránka'!$H$1,1,0)</f>
        <v>0</v>
      </c>
      <c r="P271" s="5">
        <f>IF('Tabulka klientů 2023'!$AP275='Hlavní stránka'!$H$1,1,0)</f>
        <v>0</v>
      </c>
      <c r="Q271" s="5">
        <f>IF('Tabulka klientů 2023'!$AS275='Hlavní stránka'!$H$1,1,0)</f>
        <v>0</v>
      </c>
      <c r="R271" s="5">
        <f>IF('Tabulka klientů 2023'!$AV275='Hlavní stránka'!$H$1,1,0)</f>
        <v>0</v>
      </c>
      <c r="S271" s="5">
        <f t="shared" si="24"/>
        <v>0</v>
      </c>
      <c r="T271" s="2">
        <f t="shared" si="36"/>
        <v>0</v>
      </c>
      <c r="U271" s="5">
        <f>IF('Tabulka klientů 2023'!$R275='Hlavní stránka'!U$1,1,0)</f>
        <v>0</v>
      </c>
      <c r="V271" s="5">
        <f>IF('Tabulka klientů 2023'!$U275='Hlavní stránka'!U$1,1,0)</f>
        <v>0</v>
      </c>
      <c r="W271" s="5">
        <f>IF('Tabulka klientů 2023'!$X275='Hlavní stránka'!U$1,1,0)</f>
        <v>0</v>
      </c>
      <c r="X271" s="5">
        <f>IF('Tabulka klientů 2023'!$AA275='Hlavní stránka'!U$1,1,0)</f>
        <v>0</v>
      </c>
      <c r="Y271" s="5">
        <f>IF('Tabulka klientů 2023'!$AD275='Hlavní stránka'!U$1,1,0)</f>
        <v>0</v>
      </c>
      <c r="Z271" s="5">
        <f>IF('Tabulka klientů 2023'!$AG275='Hlavní stránka'!U$1,1,0)</f>
        <v>0</v>
      </c>
      <c r="AA271" s="5">
        <f>IF('Tabulka klientů 2023'!$AJ275='Hlavní stránka'!U$1,1,0)</f>
        <v>0</v>
      </c>
      <c r="AB271" s="5">
        <f>IF('Tabulka klientů 2023'!$AM275='Hlavní stránka'!U$1,1,0)</f>
        <v>0</v>
      </c>
      <c r="AC271" s="5">
        <f>IF('Tabulka klientů 2023'!$AP275='Hlavní stránka'!U$1,1,0)</f>
        <v>0</v>
      </c>
      <c r="AD271" s="5">
        <f>IF('Tabulka klientů 2023'!$AS275='Hlavní stránka'!U$1,1,0)</f>
        <v>0</v>
      </c>
      <c r="AE271" s="5">
        <f>IF('Tabulka klientů 2023'!$AV275='Hlavní stránka'!U$1,1,0)</f>
        <v>0</v>
      </c>
      <c r="AF271" s="5">
        <f t="shared" si="25"/>
        <v>0</v>
      </c>
      <c r="AG271" s="2">
        <f t="shared" si="37"/>
        <v>0</v>
      </c>
      <c r="AH271" s="5">
        <f>IF('Tabulka klientů 2023'!$R275='Hlavní stránka'!AH$1,1,0)</f>
        <v>0</v>
      </c>
      <c r="AI271" s="5">
        <f>IF('Tabulka klientů 2023'!$U275='Hlavní stránka'!AH$1,1,0)</f>
        <v>0</v>
      </c>
      <c r="AJ271" s="5">
        <f>IF('Tabulka klientů 2023'!$X275='Hlavní stránka'!AH$1,1,0)</f>
        <v>0</v>
      </c>
      <c r="AK271" s="5">
        <f>IF('Tabulka klientů 2023'!$AA275='Hlavní stránka'!AH$1,1,0)</f>
        <v>0</v>
      </c>
      <c r="AL271" s="5">
        <f>IF('Tabulka klientů 2023'!$AD275='Hlavní stránka'!AH$1,1,0)</f>
        <v>0</v>
      </c>
      <c r="AM271" s="5">
        <f>IF('Tabulka klientů 2023'!$AG275='Hlavní stránka'!AH$1,1,0)</f>
        <v>0</v>
      </c>
      <c r="AN271" s="5">
        <f>IF('Tabulka klientů 2023'!$AJ275='Hlavní stránka'!AH$1,1,0)</f>
        <v>0</v>
      </c>
      <c r="AO271" s="5">
        <f>IF('Tabulka klientů 2023'!$AM275='Hlavní stránka'!AH$1,1,0)</f>
        <v>0</v>
      </c>
      <c r="AP271" s="5">
        <f>IF('Tabulka klientů 2023'!$AP275='Hlavní stránka'!AH$1,1,0)</f>
        <v>0</v>
      </c>
      <c r="AQ271" s="5">
        <f>IF('Tabulka klientů 2023'!$AS275='Hlavní stránka'!AH$1,1,0)</f>
        <v>0</v>
      </c>
      <c r="AR271" s="5">
        <f>IF('Tabulka klientů 2023'!$AV275='Hlavní stránka'!AH$1,1,0)</f>
        <v>0</v>
      </c>
      <c r="AS271" s="5">
        <f t="shared" si="26"/>
        <v>0</v>
      </c>
      <c r="AT271" s="2">
        <f t="shared" si="38"/>
        <v>0</v>
      </c>
      <c r="AU271" s="5">
        <f>IF('Tabulka klientů 2023'!$R275='Hlavní stránka'!AU$1,1,0)</f>
        <v>0</v>
      </c>
      <c r="AV271" s="5">
        <f>IF('Tabulka klientů 2023'!$U275='Hlavní stránka'!AU$1,1,0)</f>
        <v>0</v>
      </c>
      <c r="AW271" s="5">
        <f>IF('Tabulka klientů 2023'!$X275='Hlavní stránka'!AU$1,1,0)</f>
        <v>0</v>
      </c>
      <c r="AX271" s="5">
        <f>IF('Tabulka klientů 2023'!$AA275='Hlavní stránka'!AU$1,1,0)</f>
        <v>0</v>
      </c>
      <c r="AY271" s="5">
        <f>IF('Tabulka klientů 2023'!$AD275='Hlavní stránka'!AU$1,1,0)</f>
        <v>0</v>
      </c>
      <c r="AZ271" s="5">
        <f>IF('Tabulka klientů 2023'!$AG275='Hlavní stránka'!AU$1,1,0)</f>
        <v>0</v>
      </c>
      <c r="BA271" s="5">
        <f>IF('Tabulka klientů 2023'!$AJ275='Hlavní stránka'!AU$1,1,0)</f>
        <v>0</v>
      </c>
      <c r="BB271" s="5">
        <f>IF('Tabulka klientů 2023'!$AM275='Hlavní stránka'!AU$1,1,0)</f>
        <v>0</v>
      </c>
      <c r="BC271" s="5">
        <f>IF('Tabulka klientů 2023'!$AP275='Hlavní stránka'!AU$1,1,0)</f>
        <v>0</v>
      </c>
      <c r="BD271" s="5">
        <f>IF('Tabulka klientů 2023'!$AS275='Hlavní stránka'!AU$1,1,0)</f>
        <v>0</v>
      </c>
      <c r="BE271" s="5">
        <f>IF('Tabulka klientů 2023'!$AV275='Hlavní stránka'!AU$1,1,0)</f>
        <v>0</v>
      </c>
      <c r="BF271" s="5">
        <f t="shared" si="27"/>
        <v>0</v>
      </c>
      <c r="BG271" s="2">
        <f t="shared" si="39"/>
        <v>0</v>
      </c>
      <c r="BH271" s="5">
        <f>IF('Tabulka klientů 2023'!$R275='Hlavní stránka'!BH$1,1,0)</f>
        <v>0</v>
      </c>
      <c r="BI271" s="5">
        <f>IF('Tabulka klientů 2023'!$U275='Hlavní stránka'!BH$1,1,0)</f>
        <v>0</v>
      </c>
      <c r="BJ271" s="5">
        <f>IF('Tabulka klientů 2023'!$X275='Hlavní stránka'!BH$1,1,0)</f>
        <v>0</v>
      </c>
      <c r="BK271" s="5">
        <f>IF('Tabulka klientů 2023'!$AA275='Hlavní stránka'!BH$1,1,0)</f>
        <v>0</v>
      </c>
      <c r="BL271" s="5">
        <f>IF('Tabulka klientů 2023'!$AD275='Hlavní stránka'!BH$1,1,0)</f>
        <v>0</v>
      </c>
      <c r="BM271" s="5">
        <f>IF('Tabulka klientů 2023'!$AG275='Hlavní stránka'!BH$1,1,0)</f>
        <v>0</v>
      </c>
      <c r="BN271" s="5">
        <f>IF('Tabulka klientů 2023'!$AJ275='Hlavní stránka'!BH$1,1,0)</f>
        <v>0</v>
      </c>
      <c r="BO271" s="5">
        <f>IF('Tabulka klientů 2023'!$AM275='Hlavní stránka'!BH$1,1,0)</f>
        <v>0</v>
      </c>
      <c r="BP271" s="5">
        <f>IF('Tabulka klientů 2023'!$AP275='Hlavní stránka'!BH$1,1,0)</f>
        <v>0</v>
      </c>
      <c r="BQ271" s="5">
        <f>IF('Tabulka klientů 2023'!$AS275='Hlavní stránka'!BH$1,1,0)</f>
        <v>0</v>
      </c>
      <c r="BR271" s="5">
        <f>IF('Tabulka klientů 2023'!$AV275='Hlavní stránka'!BH$1,1,0)</f>
        <v>0</v>
      </c>
      <c r="BS271" s="5">
        <f t="shared" si="28"/>
        <v>0</v>
      </c>
      <c r="BT271" s="2">
        <f t="shared" si="40"/>
        <v>0</v>
      </c>
      <c r="BU271" s="5">
        <f>IF('Tabulka klientů 2023'!$R275='Hlavní stránka'!BU$1,1,0)</f>
        <v>0</v>
      </c>
      <c r="BV271" s="5">
        <f>IF('Tabulka klientů 2023'!$U275='Hlavní stránka'!BU$1,1,0)</f>
        <v>0</v>
      </c>
      <c r="BW271" s="5">
        <f>IF('Tabulka klientů 2023'!$X275='Hlavní stránka'!BU$1,1,0)</f>
        <v>0</v>
      </c>
      <c r="BX271" s="5">
        <f>IF('Tabulka klientů 2023'!$AA275='Hlavní stránka'!BU$1,1,0)</f>
        <v>0</v>
      </c>
      <c r="BY271" s="5">
        <f>IF('Tabulka klientů 2023'!$AD275='Hlavní stránka'!BU$1,1,0)</f>
        <v>0</v>
      </c>
      <c r="BZ271" s="5">
        <f>IF('Tabulka klientů 2023'!$AG275='Hlavní stránka'!BU$1,1,0)</f>
        <v>0</v>
      </c>
      <c r="CA271" s="5">
        <f>IF('Tabulka klientů 2023'!$AJ275='Hlavní stránka'!BU$1,1,0)</f>
        <v>0</v>
      </c>
      <c r="CB271" s="5">
        <f>IF('Tabulka klientů 2023'!$AM275='Hlavní stránka'!BU$1,1,0)</f>
        <v>0</v>
      </c>
      <c r="CC271" s="5">
        <f>IF('Tabulka klientů 2023'!$AP275='Hlavní stránka'!BU$1,1,0)</f>
        <v>0</v>
      </c>
      <c r="CD271" s="5">
        <f>IF('Tabulka klientů 2023'!$AS275='Hlavní stránka'!BU$1,1,0)</f>
        <v>0</v>
      </c>
      <c r="CE271" s="5">
        <f>IF('Tabulka klientů 2023'!$AV275='Hlavní stránka'!BU$1,1,0)</f>
        <v>0</v>
      </c>
      <c r="CF271" s="5">
        <f t="shared" si="29"/>
        <v>0</v>
      </c>
      <c r="CG271" s="2">
        <f t="shared" si="41"/>
        <v>0</v>
      </c>
      <c r="CH271" s="5">
        <f>IF('Tabulka klientů 2023'!$R275='Hlavní stránka'!CH$1,1,0)</f>
        <v>0</v>
      </c>
      <c r="CI271" s="5">
        <f>IF('Tabulka klientů 2023'!$U275='Hlavní stránka'!CH$1,1,0)</f>
        <v>0</v>
      </c>
      <c r="CJ271" s="5">
        <f>IF('Tabulka klientů 2023'!$X275='Hlavní stránka'!CH$1,1,0)</f>
        <v>0</v>
      </c>
      <c r="CK271" s="5">
        <f>IF('Tabulka klientů 2023'!$AA275='Hlavní stránka'!CH$1,1,0)</f>
        <v>0</v>
      </c>
      <c r="CL271" s="5">
        <f>IF('Tabulka klientů 2023'!$AD275='Hlavní stránka'!CH$1,1,0)</f>
        <v>0</v>
      </c>
      <c r="CM271" s="5">
        <f>IF('Tabulka klientů 2023'!$AG275='Hlavní stránka'!CH$1,1,0)</f>
        <v>0</v>
      </c>
      <c r="CN271" s="5">
        <f>IF('Tabulka klientů 2023'!$AJ275='Hlavní stránka'!CH$1,1,0)</f>
        <v>0</v>
      </c>
      <c r="CO271" s="5">
        <f>IF('Tabulka klientů 2023'!$AM275='Hlavní stránka'!CH$1,1,0)</f>
        <v>0</v>
      </c>
      <c r="CP271" s="5">
        <f>IF('Tabulka klientů 2023'!$AP275='Hlavní stránka'!CH$1,1,0)</f>
        <v>0</v>
      </c>
      <c r="CQ271" s="5">
        <f>IF('Tabulka klientů 2023'!$AS275='Hlavní stránka'!CH$1,1,0)</f>
        <v>0</v>
      </c>
      <c r="CR271" s="5">
        <f>IF('Tabulka klientů 2023'!$AV275='Hlavní stránka'!CH$1,1,0)</f>
        <v>0</v>
      </c>
      <c r="CS271" s="5">
        <f t="shared" si="30"/>
        <v>0</v>
      </c>
      <c r="CT271" s="2">
        <f t="shared" si="42"/>
        <v>0</v>
      </c>
      <c r="CU271" s="5">
        <f>IF('Tabulka klientů 2023'!$R275='Hlavní stránka'!CU$1,1,0)</f>
        <v>0</v>
      </c>
      <c r="CV271" s="5">
        <f>IF('Tabulka klientů 2023'!$U275='Hlavní stránka'!CU$1,1,0)</f>
        <v>0</v>
      </c>
      <c r="CW271" s="5">
        <f>IF('Tabulka klientů 2023'!$X275='Hlavní stránka'!CU$1,1,0)</f>
        <v>0</v>
      </c>
      <c r="CX271" s="5">
        <f>IF('Tabulka klientů 2023'!$AA275='Hlavní stránka'!CU$1,1,0)</f>
        <v>0</v>
      </c>
      <c r="CY271" s="5">
        <f>IF('Tabulka klientů 2023'!$AD275='Hlavní stránka'!CU$1,1,0)</f>
        <v>0</v>
      </c>
      <c r="CZ271" s="5">
        <f>IF('Tabulka klientů 2023'!$AG275='Hlavní stránka'!CU$1,1,0)</f>
        <v>0</v>
      </c>
      <c r="DA271" s="5">
        <f>IF('Tabulka klientů 2023'!$AJ275='Hlavní stránka'!CU$1,1,0)</f>
        <v>0</v>
      </c>
      <c r="DB271" s="5">
        <f>IF('Tabulka klientů 2023'!$AM275='Hlavní stránka'!CU$1,1,0)</f>
        <v>0</v>
      </c>
      <c r="DC271" s="5">
        <f>IF('Tabulka klientů 2023'!$AP275='Hlavní stránka'!CU$1,1,0)</f>
        <v>0</v>
      </c>
      <c r="DD271" s="5">
        <f>IF('Tabulka klientů 2023'!$AS275='Hlavní stránka'!CU$1,1,0)</f>
        <v>0</v>
      </c>
      <c r="DE271" s="5">
        <f>IF('Tabulka klientů 2023'!$AV275='Hlavní stránka'!CU$1,1,0)</f>
        <v>0</v>
      </c>
      <c r="DF271" s="5">
        <f t="shared" si="31"/>
        <v>0</v>
      </c>
      <c r="DG271" s="2">
        <f t="shared" si="43"/>
        <v>0</v>
      </c>
      <c r="DH271" s="5">
        <f>IF('Tabulka klientů 2023'!$R275='Hlavní stránka'!DH$1,1,0)</f>
        <v>0</v>
      </c>
      <c r="DI271" s="5">
        <f>IF('Tabulka klientů 2023'!$U275='Hlavní stránka'!DH$1,1,0)</f>
        <v>0</v>
      </c>
      <c r="DJ271" s="5">
        <f>IF('Tabulka klientů 2023'!$X275='Hlavní stránka'!DH$1,1,0)</f>
        <v>0</v>
      </c>
      <c r="DK271" s="5">
        <f>IF('Tabulka klientů 2023'!$AA275='Hlavní stránka'!DH$1,1,0)</f>
        <v>0</v>
      </c>
      <c r="DL271" s="5">
        <f>IF('Tabulka klientů 2023'!$AD275='Hlavní stránka'!DH$1,1,0)</f>
        <v>0</v>
      </c>
      <c r="DM271" s="5">
        <f>IF('Tabulka klientů 2023'!$AG275='Hlavní stránka'!DH$1,1,0)</f>
        <v>0</v>
      </c>
      <c r="DN271" s="5">
        <f>IF('Tabulka klientů 2023'!$AJ275='Hlavní stránka'!DH$1,1,0)</f>
        <v>0</v>
      </c>
      <c r="DO271" s="5">
        <f>IF('Tabulka klientů 2023'!$AM275='Hlavní stránka'!DH$1,1,0)</f>
        <v>0</v>
      </c>
      <c r="DP271" s="5">
        <f>IF('Tabulka klientů 2023'!$AP275='Hlavní stránka'!DH$1,1,0)</f>
        <v>0</v>
      </c>
      <c r="DQ271" s="5">
        <f>IF('Tabulka klientů 2023'!$AS275='Hlavní stránka'!DH$1,1,0)</f>
        <v>0</v>
      </c>
      <c r="DR271" s="5">
        <f>IF('Tabulka klientů 2023'!$AV275='Hlavní stránka'!DH$1,1,0)</f>
        <v>0</v>
      </c>
      <c r="DS271" s="5">
        <f t="shared" si="32"/>
        <v>0</v>
      </c>
      <c r="DT271" s="2">
        <f t="shared" si="44"/>
        <v>0</v>
      </c>
      <c r="DU271" s="5">
        <f>IF('Tabulka klientů 2023'!$R275='Hlavní stránka'!DU$1,1,0)</f>
        <v>0</v>
      </c>
      <c r="DV271" s="5">
        <f>IF('Tabulka klientů 2023'!$U275='Hlavní stránka'!DU$1,1,0)</f>
        <v>0</v>
      </c>
      <c r="DW271" s="5">
        <f>IF('Tabulka klientů 2023'!$X275='Hlavní stránka'!DU$1,1,0)</f>
        <v>0</v>
      </c>
      <c r="DX271" s="5">
        <f>IF('Tabulka klientů 2023'!$AA275='Hlavní stránka'!DU$1,1,0)</f>
        <v>0</v>
      </c>
      <c r="DY271" s="5">
        <f>IF('Tabulka klientů 2023'!$AD275='Hlavní stránka'!DU$1,1,0)</f>
        <v>0</v>
      </c>
      <c r="DZ271" s="5">
        <f>IF('Tabulka klientů 2023'!$AG275='Hlavní stránka'!DU$1,1,0)</f>
        <v>0</v>
      </c>
      <c r="EA271" s="5">
        <f>IF('Tabulka klientů 2023'!$AJ275='Hlavní stránka'!DU$1,1,0)</f>
        <v>0</v>
      </c>
      <c r="EB271" s="5">
        <f>IF('Tabulka klientů 2023'!$AM275='Hlavní stránka'!DU$1,1,0)</f>
        <v>0</v>
      </c>
      <c r="EC271" s="5">
        <f>IF('Tabulka klientů 2023'!$AP275='Hlavní stránka'!DU$1,1,0)</f>
        <v>0</v>
      </c>
      <c r="ED271" s="5">
        <f>IF('Tabulka klientů 2023'!$AS275='Hlavní stránka'!DU$1,1,0)</f>
        <v>0</v>
      </c>
      <c r="EE271" s="5">
        <f>IF('Tabulka klientů 2023'!$AV275='Hlavní stránka'!DU$1,1,0)</f>
        <v>0</v>
      </c>
      <c r="EF271" s="5">
        <f t="shared" si="33"/>
        <v>0</v>
      </c>
      <c r="EG271" s="2">
        <f t="shared" si="45"/>
        <v>0</v>
      </c>
      <c r="EH271" s="5">
        <f>IF('Tabulka klientů 2023'!$R275='Hlavní stránka'!EH$1,1,0)</f>
        <v>0</v>
      </c>
      <c r="EI271" s="5">
        <f>IF('Tabulka klientů 2023'!$U275='Hlavní stránka'!EH$1,1,0)</f>
        <v>0</v>
      </c>
      <c r="EJ271" s="5">
        <f>IF('Tabulka klientů 2023'!$X275='Hlavní stránka'!EH$1,1,0)</f>
        <v>0</v>
      </c>
      <c r="EK271" s="5">
        <f>IF('Tabulka klientů 2023'!$AA275='Hlavní stránka'!EH$1,1,0)</f>
        <v>0</v>
      </c>
      <c r="EL271" s="5">
        <f>IF('Tabulka klientů 2023'!$AD275='Hlavní stránka'!EH$1,1,0)</f>
        <v>0</v>
      </c>
      <c r="EM271" s="5">
        <f>IF('Tabulka klientů 2023'!$AG275='Hlavní stránka'!EH$1,1,0)</f>
        <v>0</v>
      </c>
      <c r="EN271" s="5">
        <f>IF('Tabulka klientů 2023'!$AJ275='Hlavní stránka'!EH$1,1,0)</f>
        <v>0</v>
      </c>
      <c r="EO271" s="5">
        <f>IF('Tabulka klientů 2023'!$AM275='Hlavní stránka'!EH$1,1,0)</f>
        <v>0</v>
      </c>
      <c r="EP271" s="5">
        <f>IF('Tabulka klientů 2023'!$AP275='Hlavní stránka'!EH$1,1,0)</f>
        <v>0</v>
      </c>
      <c r="EQ271" s="5">
        <f>IF('Tabulka klientů 2023'!$AS275='Hlavní stránka'!EH$1,1,0)</f>
        <v>0</v>
      </c>
      <c r="ER271" s="5">
        <f>IF('Tabulka klientů 2023'!$AV275='Hlavní stránka'!EH$1,1,0)</f>
        <v>0</v>
      </c>
      <c r="ES271" s="5">
        <f t="shared" si="34"/>
        <v>0</v>
      </c>
      <c r="ET271" s="2">
        <f t="shared" si="46"/>
        <v>0</v>
      </c>
      <c r="EU271" s="5">
        <f>IF('Tabulka klientů 2023'!$R275='Hlavní stránka'!EU$1,1,0)</f>
        <v>0</v>
      </c>
      <c r="EV271" s="5">
        <f>IF('Tabulka klientů 2023'!$U275='Hlavní stránka'!EU$1,1,0)</f>
        <v>0</v>
      </c>
      <c r="EW271" s="5">
        <f>IF('Tabulka klientů 2023'!$X275='Hlavní stránka'!EU$1,1,0)</f>
        <v>0</v>
      </c>
      <c r="EX271" s="5">
        <f>IF('Tabulka klientů 2023'!$AA275='Hlavní stránka'!EU$1,1,0)</f>
        <v>0</v>
      </c>
      <c r="EY271" s="5">
        <f>IF('Tabulka klientů 2023'!$AD275='Hlavní stránka'!EU$1,1,0)</f>
        <v>0</v>
      </c>
      <c r="EZ271" s="5">
        <f>IF('Tabulka klientů 2023'!$AG275='Hlavní stránka'!EU$1,1,0)</f>
        <v>0</v>
      </c>
      <c r="FA271" s="5">
        <f>IF('Tabulka klientů 2023'!$AJ275='Hlavní stránka'!EU$1,1,0)</f>
        <v>0</v>
      </c>
      <c r="FB271" s="5">
        <f>IF('Tabulka klientů 2023'!$AM275='Hlavní stránka'!EU$1,1,0)</f>
        <v>0</v>
      </c>
      <c r="FC271" s="5">
        <f>IF('Tabulka klientů 2023'!$AP275='Hlavní stránka'!EU$1,1,0)</f>
        <v>0</v>
      </c>
      <c r="FD271" s="5">
        <f>IF('Tabulka klientů 2023'!$AS275='Hlavní stránka'!EU$1,1,0)</f>
        <v>0</v>
      </c>
      <c r="FE271" s="5">
        <f>IF('Tabulka klientů 2023'!$AV275='Hlavní stránka'!EU$1,1,0)</f>
        <v>0</v>
      </c>
      <c r="FF271" s="5">
        <f t="shared" si="35"/>
        <v>0</v>
      </c>
      <c r="FG271" s="2">
        <f t="shared" si="47"/>
        <v>0</v>
      </c>
    </row>
    <row r="272" spans="1:163" ht="1.5" hidden="1" customHeight="1" x14ac:dyDescent="0.25">
      <c r="A272" s="4"/>
      <c r="B272" s="4"/>
      <c r="C272" s="4"/>
      <c r="D272" s="4"/>
      <c r="E272" s="4"/>
      <c r="F272" s="4"/>
      <c r="G272" s="4"/>
      <c r="H272" s="5">
        <f>IF('Tabulka klientů 2023'!$R276='Hlavní stránka'!$H$1,1,0)</f>
        <v>0</v>
      </c>
      <c r="I272" s="5">
        <f>IF('Tabulka klientů 2023'!$U276='Hlavní stránka'!$H$1,1,0)</f>
        <v>0</v>
      </c>
      <c r="J272" s="5">
        <f>IF('Tabulka klientů 2023'!$X276='Hlavní stránka'!$H$1,1,0)</f>
        <v>0</v>
      </c>
      <c r="K272" s="5">
        <f>IF('Tabulka klientů 2023'!$AA276='Hlavní stránka'!$H$1,1,0)</f>
        <v>0</v>
      </c>
      <c r="L272" s="5">
        <f>IF('Tabulka klientů 2023'!$AD276='Hlavní stránka'!$H$1,1,0)</f>
        <v>0</v>
      </c>
      <c r="M272" s="5">
        <f>IF('Tabulka klientů 2023'!$AG276='Hlavní stránka'!$H$1,1,0)</f>
        <v>0</v>
      </c>
      <c r="N272" s="5">
        <f>IF('Tabulka klientů 2023'!$AJ276='Hlavní stránka'!$H$1,1,0)</f>
        <v>0</v>
      </c>
      <c r="O272" s="5">
        <f>IF('Tabulka klientů 2023'!$AM276='Hlavní stránka'!$H$1,1,0)</f>
        <v>0</v>
      </c>
      <c r="P272" s="5">
        <f>IF('Tabulka klientů 2023'!$AP276='Hlavní stránka'!$H$1,1,0)</f>
        <v>0</v>
      </c>
      <c r="Q272" s="5">
        <f>IF('Tabulka klientů 2023'!$AS276='Hlavní stránka'!$H$1,1,0)</f>
        <v>0</v>
      </c>
      <c r="R272" s="5">
        <f>IF('Tabulka klientů 2023'!$AV276='Hlavní stránka'!$H$1,1,0)</f>
        <v>0</v>
      </c>
      <c r="S272" s="5">
        <f t="shared" si="24"/>
        <v>0</v>
      </c>
      <c r="T272" s="2">
        <f t="shared" si="36"/>
        <v>0</v>
      </c>
      <c r="U272" s="5">
        <f>IF('Tabulka klientů 2023'!$R276='Hlavní stránka'!U$1,1,0)</f>
        <v>0</v>
      </c>
      <c r="V272" s="5">
        <f>IF('Tabulka klientů 2023'!$U276='Hlavní stránka'!U$1,1,0)</f>
        <v>0</v>
      </c>
      <c r="W272" s="5">
        <f>IF('Tabulka klientů 2023'!$X276='Hlavní stránka'!U$1,1,0)</f>
        <v>0</v>
      </c>
      <c r="X272" s="5">
        <f>IF('Tabulka klientů 2023'!$AA276='Hlavní stránka'!U$1,1,0)</f>
        <v>0</v>
      </c>
      <c r="Y272" s="5">
        <f>IF('Tabulka klientů 2023'!$AD276='Hlavní stránka'!U$1,1,0)</f>
        <v>0</v>
      </c>
      <c r="Z272" s="5">
        <f>IF('Tabulka klientů 2023'!$AG276='Hlavní stránka'!U$1,1,0)</f>
        <v>0</v>
      </c>
      <c r="AA272" s="5">
        <f>IF('Tabulka klientů 2023'!$AJ276='Hlavní stránka'!U$1,1,0)</f>
        <v>0</v>
      </c>
      <c r="AB272" s="5">
        <f>IF('Tabulka klientů 2023'!$AM276='Hlavní stránka'!U$1,1,0)</f>
        <v>0</v>
      </c>
      <c r="AC272" s="5">
        <f>IF('Tabulka klientů 2023'!$AP276='Hlavní stránka'!U$1,1,0)</f>
        <v>0</v>
      </c>
      <c r="AD272" s="5">
        <f>IF('Tabulka klientů 2023'!$AS276='Hlavní stránka'!U$1,1,0)</f>
        <v>0</v>
      </c>
      <c r="AE272" s="5">
        <f>IF('Tabulka klientů 2023'!$AV276='Hlavní stránka'!U$1,1,0)</f>
        <v>0</v>
      </c>
      <c r="AF272" s="5">
        <f t="shared" si="25"/>
        <v>0</v>
      </c>
      <c r="AG272" s="2">
        <f t="shared" si="37"/>
        <v>0</v>
      </c>
      <c r="AH272" s="5">
        <f>IF('Tabulka klientů 2023'!$R276='Hlavní stránka'!AH$1,1,0)</f>
        <v>0</v>
      </c>
      <c r="AI272" s="5">
        <f>IF('Tabulka klientů 2023'!$U276='Hlavní stránka'!AH$1,1,0)</f>
        <v>0</v>
      </c>
      <c r="AJ272" s="5">
        <f>IF('Tabulka klientů 2023'!$X276='Hlavní stránka'!AH$1,1,0)</f>
        <v>0</v>
      </c>
      <c r="AK272" s="5">
        <f>IF('Tabulka klientů 2023'!$AA276='Hlavní stránka'!AH$1,1,0)</f>
        <v>0</v>
      </c>
      <c r="AL272" s="5">
        <f>IF('Tabulka klientů 2023'!$AD276='Hlavní stránka'!AH$1,1,0)</f>
        <v>0</v>
      </c>
      <c r="AM272" s="5">
        <f>IF('Tabulka klientů 2023'!$AG276='Hlavní stránka'!AH$1,1,0)</f>
        <v>0</v>
      </c>
      <c r="AN272" s="5">
        <f>IF('Tabulka klientů 2023'!$AJ276='Hlavní stránka'!AH$1,1,0)</f>
        <v>0</v>
      </c>
      <c r="AO272" s="5">
        <f>IF('Tabulka klientů 2023'!$AM276='Hlavní stránka'!AH$1,1,0)</f>
        <v>0</v>
      </c>
      <c r="AP272" s="5">
        <f>IF('Tabulka klientů 2023'!$AP276='Hlavní stránka'!AH$1,1,0)</f>
        <v>0</v>
      </c>
      <c r="AQ272" s="5">
        <f>IF('Tabulka klientů 2023'!$AS276='Hlavní stránka'!AH$1,1,0)</f>
        <v>0</v>
      </c>
      <c r="AR272" s="5">
        <f>IF('Tabulka klientů 2023'!$AV276='Hlavní stránka'!AH$1,1,0)</f>
        <v>0</v>
      </c>
      <c r="AS272" s="5">
        <f t="shared" si="26"/>
        <v>0</v>
      </c>
      <c r="AT272" s="2">
        <f t="shared" si="38"/>
        <v>0</v>
      </c>
      <c r="AU272" s="5">
        <f>IF('Tabulka klientů 2023'!$R276='Hlavní stránka'!AU$1,1,0)</f>
        <v>0</v>
      </c>
      <c r="AV272" s="5">
        <f>IF('Tabulka klientů 2023'!$U276='Hlavní stránka'!AU$1,1,0)</f>
        <v>0</v>
      </c>
      <c r="AW272" s="5">
        <f>IF('Tabulka klientů 2023'!$X276='Hlavní stránka'!AU$1,1,0)</f>
        <v>0</v>
      </c>
      <c r="AX272" s="5">
        <f>IF('Tabulka klientů 2023'!$AA276='Hlavní stránka'!AU$1,1,0)</f>
        <v>0</v>
      </c>
      <c r="AY272" s="5">
        <f>IF('Tabulka klientů 2023'!$AD276='Hlavní stránka'!AU$1,1,0)</f>
        <v>0</v>
      </c>
      <c r="AZ272" s="5">
        <f>IF('Tabulka klientů 2023'!$AG276='Hlavní stránka'!AU$1,1,0)</f>
        <v>0</v>
      </c>
      <c r="BA272" s="5">
        <f>IF('Tabulka klientů 2023'!$AJ276='Hlavní stránka'!AU$1,1,0)</f>
        <v>0</v>
      </c>
      <c r="BB272" s="5">
        <f>IF('Tabulka klientů 2023'!$AM276='Hlavní stránka'!AU$1,1,0)</f>
        <v>0</v>
      </c>
      <c r="BC272" s="5">
        <f>IF('Tabulka klientů 2023'!$AP276='Hlavní stránka'!AU$1,1,0)</f>
        <v>0</v>
      </c>
      <c r="BD272" s="5">
        <f>IF('Tabulka klientů 2023'!$AS276='Hlavní stránka'!AU$1,1,0)</f>
        <v>0</v>
      </c>
      <c r="BE272" s="5">
        <f>IF('Tabulka klientů 2023'!$AV276='Hlavní stránka'!AU$1,1,0)</f>
        <v>0</v>
      </c>
      <c r="BF272" s="5">
        <f t="shared" si="27"/>
        <v>0</v>
      </c>
      <c r="BG272" s="2">
        <f t="shared" si="39"/>
        <v>0</v>
      </c>
      <c r="BH272" s="5">
        <f>IF('Tabulka klientů 2023'!$R276='Hlavní stránka'!BH$1,1,0)</f>
        <v>0</v>
      </c>
      <c r="BI272" s="5">
        <f>IF('Tabulka klientů 2023'!$U276='Hlavní stránka'!BH$1,1,0)</f>
        <v>0</v>
      </c>
      <c r="BJ272" s="5">
        <f>IF('Tabulka klientů 2023'!$X276='Hlavní stránka'!BH$1,1,0)</f>
        <v>0</v>
      </c>
      <c r="BK272" s="5">
        <f>IF('Tabulka klientů 2023'!$AA276='Hlavní stránka'!BH$1,1,0)</f>
        <v>0</v>
      </c>
      <c r="BL272" s="5">
        <f>IF('Tabulka klientů 2023'!$AD276='Hlavní stránka'!BH$1,1,0)</f>
        <v>0</v>
      </c>
      <c r="BM272" s="5">
        <f>IF('Tabulka klientů 2023'!$AG276='Hlavní stránka'!BH$1,1,0)</f>
        <v>0</v>
      </c>
      <c r="BN272" s="5">
        <f>IF('Tabulka klientů 2023'!$AJ276='Hlavní stránka'!BH$1,1,0)</f>
        <v>0</v>
      </c>
      <c r="BO272" s="5">
        <f>IF('Tabulka klientů 2023'!$AM276='Hlavní stránka'!BH$1,1,0)</f>
        <v>0</v>
      </c>
      <c r="BP272" s="5">
        <f>IF('Tabulka klientů 2023'!$AP276='Hlavní stránka'!BH$1,1,0)</f>
        <v>0</v>
      </c>
      <c r="BQ272" s="5">
        <f>IF('Tabulka klientů 2023'!$AS276='Hlavní stránka'!BH$1,1,0)</f>
        <v>0</v>
      </c>
      <c r="BR272" s="5">
        <f>IF('Tabulka klientů 2023'!$AV276='Hlavní stránka'!BH$1,1,0)</f>
        <v>0</v>
      </c>
      <c r="BS272" s="5">
        <f t="shared" si="28"/>
        <v>0</v>
      </c>
      <c r="BT272" s="2">
        <f t="shared" si="40"/>
        <v>0</v>
      </c>
      <c r="BU272" s="5">
        <f>IF('Tabulka klientů 2023'!$R276='Hlavní stránka'!BU$1,1,0)</f>
        <v>0</v>
      </c>
      <c r="BV272" s="5">
        <f>IF('Tabulka klientů 2023'!$U276='Hlavní stránka'!BU$1,1,0)</f>
        <v>0</v>
      </c>
      <c r="BW272" s="5">
        <f>IF('Tabulka klientů 2023'!$X276='Hlavní stránka'!BU$1,1,0)</f>
        <v>0</v>
      </c>
      <c r="BX272" s="5">
        <f>IF('Tabulka klientů 2023'!$AA276='Hlavní stránka'!BU$1,1,0)</f>
        <v>0</v>
      </c>
      <c r="BY272" s="5">
        <f>IF('Tabulka klientů 2023'!$AD276='Hlavní stránka'!BU$1,1,0)</f>
        <v>0</v>
      </c>
      <c r="BZ272" s="5">
        <f>IF('Tabulka klientů 2023'!$AG276='Hlavní stránka'!BU$1,1,0)</f>
        <v>0</v>
      </c>
      <c r="CA272" s="5">
        <f>IF('Tabulka klientů 2023'!$AJ276='Hlavní stránka'!BU$1,1,0)</f>
        <v>0</v>
      </c>
      <c r="CB272" s="5">
        <f>IF('Tabulka klientů 2023'!$AM276='Hlavní stránka'!BU$1,1,0)</f>
        <v>0</v>
      </c>
      <c r="CC272" s="5">
        <f>IF('Tabulka klientů 2023'!$AP276='Hlavní stránka'!BU$1,1,0)</f>
        <v>0</v>
      </c>
      <c r="CD272" s="5">
        <f>IF('Tabulka klientů 2023'!$AS276='Hlavní stránka'!BU$1,1,0)</f>
        <v>0</v>
      </c>
      <c r="CE272" s="5">
        <f>IF('Tabulka klientů 2023'!$AV276='Hlavní stránka'!BU$1,1,0)</f>
        <v>0</v>
      </c>
      <c r="CF272" s="5">
        <f t="shared" si="29"/>
        <v>0</v>
      </c>
      <c r="CG272" s="2">
        <f t="shared" si="41"/>
        <v>0</v>
      </c>
      <c r="CH272" s="5">
        <f>IF('Tabulka klientů 2023'!$R276='Hlavní stránka'!CH$1,1,0)</f>
        <v>0</v>
      </c>
      <c r="CI272" s="5">
        <f>IF('Tabulka klientů 2023'!$U276='Hlavní stránka'!CH$1,1,0)</f>
        <v>0</v>
      </c>
      <c r="CJ272" s="5">
        <f>IF('Tabulka klientů 2023'!$X276='Hlavní stránka'!CH$1,1,0)</f>
        <v>0</v>
      </c>
      <c r="CK272" s="5">
        <f>IF('Tabulka klientů 2023'!$AA276='Hlavní stránka'!CH$1,1,0)</f>
        <v>0</v>
      </c>
      <c r="CL272" s="5">
        <f>IF('Tabulka klientů 2023'!$AD276='Hlavní stránka'!CH$1,1,0)</f>
        <v>0</v>
      </c>
      <c r="CM272" s="5">
        <f>IF('Tabulka klientů 2023'!$AG276='Hlavní stránka'!CH$1,1,0)</f>
        <v>0</v>
      </c>
      <c r="CN272" s="5">
        <f>IF('Tabulka klientů 2023'!$AJ276='Hlavní stránka'!CH$1,1,0)</f>
        <v>0</v>
      </c>
      <c r="CO272" s="5">
        <f>IF('Tabulka klientů 2023'!$AM276='Hlavní stránka'!CH$1,1,0)</f>
        <v>0</v>
      </c>
      <c r="CP272" s="5">
        <f>IF('Tabulka klientů 2023'!$AP276='Hlavní stránka'!CH$1,1,0)</f>
        <v>0</v>
      </c>
      <c r="CQ272" s="5">
        <f>IF('Tabulka klientů 2023'!$AS276='Hlavní stránka'!CH$1,1,0)</f>
        <v>0</v>
      </c>
      <c r="CR272" s="5">
        <f>IF('Tabulka klientů 2023'!$AV276='Hlavní stránka'!CH$1,1,0)</f>
        <v>0</v>
      </c>
      <c r="CS272" s="5">
        <f t="shared" si="30"/>
        <v>0</v>
      </c>
      <c r="CT272" s="2">
        <f t="shared" si="42"/>
        <v>0</v>
      </c>
      <c r="CU272" s="5">
        <f>IF('Tabulka klientů 2023'!$R276='Hlavní stránka'!CU$1,1,0)</f>
        <v>0</v>
      </c>
      <c r="CV272" s="5">
        <f>IF('Tabulka klientů 2023'!$U276='Hlavní stránka'!CU$1,1,0)</f>
        <v>0</v>
      </c>
      <c r="CW272" s="5">
        <f>IF('Tabulka klientů 2023'!$X276='Hlavní stránka'!CU$1,1,0)</f>
        <v>0</v>
      </c>
      <c r="CX272" s="5">
        <f>IF('Tabulka klientů 2023'!$AA276='Hlavní stránka'!CU$1,1,0)</f>
        <v>0</v>
      </c>
      <c r="CY272" s="5">
        <f>IF('Tabulka klientů 2023'!$AD276='Hlavní stránka'!CU$1,1,0)</f>
        <v>0</v>
      </c>
      <c r="CZ272" s="5">
        <f>IF('Tabulka klientů 2023'!$AG276='Hlavní stránka'!CU$1,1,0)</f>
        <v>0</v>
      </c>
      <c r="DA272" s="5">
        <f>IF('Tabulka klientů 2023'!$AJ276='Hlavní stránka'!CU$1,1,0)</f>
        <v>0</v>
      </c>
      <c r="DB272" s="5">
        <f>IF('Tabulka klientů 2023'!$AM276='Hlavní stránka'!CU$1,1,0)</f>
        <v>0</v>
      </c>
      <c r="DC272" s="5">
        <f>IF('Tabulka klientů 2023'!$AP276='Hlavní stránka'!CU$1,1,0)</f>
        <v>0</v>
      </c>
      <c r="DD272" s="5">
        <f>IF('Tabulka klientů 2023'!$AS276='Hlavní stránka'!CU$1,1,0)</f>
        <v>0</v>
      </c>
      <c r="DE272" s="5">
        <f>IF('Tabulka klientů 2023'!$AV276='Hlavní stránka'!CU$1,1,0)</f>
        <v>0</v>
      </c>
      <c r="DF272" s="5">
        <f t="shared" si="31"/>
        <v>0</v>
      </c>
      <c r="DG272" s="2">
        <f t="shared" si="43"/>
        <v>0</v>
      </c>
      <c r="DH272" s="5">
        <f>IF('Tabulka klientů 2023'!$R276='Hlavní stránka'!DH$1,1,0)</f>
        <v>0</v>
      </c>
      <c r="DI272" s="5">
        <f>IF('Tabulka klientů 2023'!$U276='Hlavní stránka'!DH$1,1,0)</f>
        <v>0</v>
      </c>
      <c r="DJ272" s="5">
        <f>IF('Tabulka klientů 2023'!$X276='Hlavní stránka'!DH$1,1,0)</f>
        <v>0</v>
      </c>
      <c r="DK272" s="5">
        <f>IF('Tabulka klientů 2023'!$AA276='Hlavní stránka'!DH$1,1,0)</f>
        <v>0</v>
      </c>
      <c r="DL272" s="5">
        <f>IF('Tabulka klientů 2023'!$AD276='Hlavní stránka'!DH$1,1,0)</f>
        <v>0</v>
      </c>
      <c r="DM272" s="5">
        <f>IF('Tabulka klientů 2023'!$AG276='Hlavní stránka'!DH$1,1,0)</f>
        <v>0</v>
      </c>
      <c r="DN272" s="5">
        <f>IF('Tabulka klientů 2023'!$AJ276='Hlavní stránka'!DH$1,1,0)</f>
        <v>0</v>
      </c>
      <c r="DO272" s="5">
        <f>IF('Tabulka klientů 2023'!$AM276='Hlavní stránka'!DH$1,1,0)</f>
        <v>0</v>
      </c>
      <c r="DP272" s="5">
        <f>IF('Tabulka klientů 2023'!$AP276='Hlavní stránka'!DH$1,1,0)</f>
        <v>0</v>
      </c>
      <c r="DQ272" s="5">
        <f>IF('Tabulka klientů 2023'!$AS276='Hlavní stránka'!DH$1,1,0)</f>
        <v>0</v>
      </c>
      <c r="DR272" s="5">
        <f>IF('Tabulka klientů 2023'!$AV276='Hlavní stránka'!DH$1,1,0)</f>
        <v>0</v>
      </c>
      <c r="DS272" s="5">
        <f t="shared" si="32"/>
        <v>0</v>
      </c>
      <c r="DT272" s="2">
        <f t="shared" si="44"/>
        <v>0</v>
      </c>
      <c r="DU272" s="5">
        <f>IF('Tabulka klientů 2023'!$R276='Hlavní stránka'!DU$1,1,0)</f>
        <v>0</v>
      </c>
      <c r="DV272" s="5">
        <f>IF('Tabulka klientů 2023'!$U276='Hlavní stránka'!DU$1,1,0)</f>
        <v>0</v>
      </c>
      <c r="DW272" s="5">
        <f>IF('Tabulka klientů 2023'!$X276='Hlavní stránka'!DU$1,1,0)</f>
        <v>0</v>
      </c>
      <c r="DX272" s="5">
        <f>IF('Tabulka klientů 2023'!$AA276='Hlavní stránka'!DU$1,1,0)</f>
        <v>0</v>
      </c>
      <c r="DY272" s="5">
        <f>IF('Tabulka klientů 2023'!$AD276='Hlavní stránka'!DU$1,1,0)</f>
        <v>0</v>
      </c>
      <c r="DZ272" s="5">
        <f>IF('Tabulka klientů 2023'!$AG276='Hlavní stránka'!DU$1,1,0)</f>
        <v>0</v>
      </c>
      <c r="EA272" s="5">
        <f>IF('Tabulka klientů 2023'!$AJ276='Hlavní stránka'!DU$1,1,0)</f>
        <v>0</v>
      </c>
      <c r="EB272" s="5">
        <f>IF('Tabulka klientů 2023'!$AM276='Hlavní stránka'!DU$1,1,0)</f>
        <v>0</v>
      </c>
      <c r="EC272" s="5">
        <f>IF('Tabulka klientů 2023'!$AP276='Hlavní stránka'!DU$1,1,0)</f>
        <v>0</v>
      </c>
      <c r="ED272" s="5">
        <f>IF('Tabulka klientů 2023'!$AS276='Hlavní stránka'!DU$1,1,0)</f>
        <v>0</v>
      </c>
      <c r="EE272" s="5">
        <f>IF('Tabulka klientů 2023'!$AV276='Hlavní stránka'!DU$1,1,0)</f>
        <v>0</v>
      </c>
      <c r="EF272" s="5">
        <f t="shared" si="33"/>
        <v>0</v>
      </c>
      <c r="EG272" s="2">
        <f t="shared" si="45"/>
        <v>0</v>
      </c>
      <c r="EH272" s="5">
        <f>IF('Tabulka klientů 2023'!$R276='Hlavní stránka'!EH$1,1,0)</f>
        <v>0</v>
      </c>
      <c r="EI272" s="5">
        <f>IF('Tabulka klientů 2023'!$U276='Hlavní stránka'!EH$1,1,0)</f>
        <v>0</v>
      </c>
      <c r="EJ272" s="5">
        <f>IF('Tabulka klientů 2023'!$X276='Hlavní stránka'!EH$1,1,0)</f>
        <v>0</v>
      </c>
      <c r="EK272" s="5">
        <f>IF('Tabulka klientů 2023'!$AA276='Hlavní stránka'!EH$1,1,0)</f>
        <v>0</v>
      </c>
      <c r="EL272" s="5">
        <f>IF('Tabulka klientů 2023'!$AD276='Hlavní stránka'!EH$1,1,0)</f>
        <v>0</v>
      </c>
      <c r="EM272" s="5">
        <f>IF('Tabulka klientů 2023'!$AG276='Hlavní stránka'!EH$1,1,0)</f>
        <v>0</v>
      </c>
      <c r="EN272" s="5">
        <f>IF('Tabulka klientů 2023'!$AJ276='Hlavní stránka'!EH$1,1,0)</f>
        <v>0</v>
      </c>
      <c r="EO272" s="5">
        <f>IF('Tabulka klientů 2023'!$AM276='Hlavní stránka'!EH$1,1,0)</f>
        <v>0</v>
      </c>
      <c r="EP272" s="5">
        <f>IF('Tabulka klientů 2023'!$AP276='Hlavní stránka'!EH$1,1,0)</f>
        <v>0</v>
      </c>
      <c r="EQ272" s="5">
        <f>IF('Tabulka klientů 2023'!$AS276='Hlavní stránka'!EH$1,1,0)</f>
        <v>0</v>
      </c>
      <c r="ER272" s="5">
        <f>IF('Tabulka klientů 2023'!$AV276='Hlavní stránka'!EH$1,1,0)</f>
        <v>0</v>
      </c>
      <c r="ES272" s="5">
        <f t="shared" si="34"/>
        <v>0</v>
      </c>
      <c r="ET272" s="2">
        <f t="shared" si="46"/>
        <v>0</v>
      </c>
      <c r="EU272" s="5">
        <f>IF('Tabulka klientů 2023'!$R276='Hlavní stránka'!EU$1,1,0)</f>
        <v>0</v>
      </c>
      <c r="EV272" s="5">
        <f>IF('Tabulka klientů 2023'!$U276='Hlavní stránka'!EU$1,1,0)</f>
        <v>0</v>
      </c>
      <c r="EW272" s="5">
        <f>IF('Tabulka klientů 2023'!$X276='Hlavní stránka'!EU$1,1,0)</f>
        <v>0</v>
      </c>
      <c r="EX272" s="5">
        <f>IF('Tabulka klientů 2023'!$AA276='Hlavní stránka'!EU$1,1,0)</f>
        <v>0</v>
      </c>
      <c r="EY272" s="5">
        <f>IF('Tabulka klientů 2023'!$AD276='Hlavní stránka'!EU$1,1,0)</f>
        <v>0</v>
      </c>
      <c r="EZ272" s="5">
        <f>IF('Tabulka klientů 2023'!$AG276='Hlavní stránka'!EU$1,1,0)</f>
        <v>0</v>
      </c>
      <c r="FA272" s="5">
        <f>IF('Tabulka klientů 2023'!$AJ276='Hlavní stránka'!EU$1,1,0)</f>
        <v>0</v>
      </c>
      <c r="FB272" s="5">
        <f>IF('Tabulka klientů 2023'!$AM276='Hlavní stránka'!EU$1,1,0)</f>
        <v>0</v>
      </c>
      <c r="FC272" s="5">
        <f>IF('Tabulka klientů 2023'!$AP276='Hlavní stránka'!EU$1,1,0)</f>
        <v>0</v>
      </c>
      <c r="FD272" s="5">
        <f>IF('Tabulka klientů 2023'!$AS276='Hlavní stránka'!EU$1,1,0)</f>
        <v>0</v>
      </c>
      <c r="FE272" s="5">
        <f>IF('Tabulka klientů 2023'!$AV276='Hlavní stránka'!EU$1,1,0)</f>
        <v>0</v>
      </c>
      <c r="FF272" s="5">
        <f t="shared" si="35"/>
        <v>0</v>
      </c>
      <c r="FG272" s="2">
        <f t="shared" si="47"/>
        <v>0</v>
      </c>
    </row>
    <row r="273" spans="1:163" ht="1.5" hidden="1" customHeight="1" x14ac:dyDescent="0.25">
      <c r="A273" s="4"/>
      <c r="B273" s="4"/>
      <c r="C273" s="4"/>
      <c r="D273" s="4"/>
      <c r="E273" s="4"/>
      <c r="F273" s="4"/>
      <c r="G273" s="4"/>
      <c r="H273" s="5">
        <f>IF('Tabulka klientů 2023'!$R277='Hlavní stránka'!$H$1,1,0)</f>
        <v>0</v>
      </c>
      <c r="I273" s="5">
        <f>IF('Tabulka klientů 2023'!$U277='Hlavní stránka'!$H$1,1,0)</f>
        <v>0</v>
      </c>
      <c r="J273" s="5">
        <f>IF('Tabulka klientů 2023'!$X277='Hlavní stránka'!$H$1,1,0)</f>
        <v>0</v>
      </c>
      <c r="K273" s="5">
        <f>IF('Tabulka klientů 2023'!$AA277='Hlavní stránka'!$H$1,1,0)</f>
        <v>0</v>
      </c>
      <c r="L273" s="5">
        <f>IF('Tabulka klientů 2023'!$AD277='Hlavní stránka'!$H$1,1,0)</f>
        <v>0</v>
      </c>
      <c r="M273" s="5">
        <f>IF('Tabulka klientů 2023'!$AG277='Hlavní stránka'!$H$1,1,0)</f>
        <v>0</v>
      </c>
      <c r="N273" s="5">
        <f>IF('Tabulka klientů 2023'!$AJ277='Hlavní stránka'!$H$1,1,0)</f>
        <v>0</v>
      </c>
      <c r="O273" s="5">
        <f>IF('Tabulka klientů 2023'!$AM277='Hlavní stránka'!$H$1,1,0)</f>
        <v>0</v>
      </c>
      <c r="P273" s="5">
        <f>IF('Tabulka klientů 2023'!$AP277='Hlavní stránka'!$H$1,1,0)</f>
        <v>0</v>
      </c>
      <c r="Q273" s="5">
        <f>IF('Tabulka klientů 2023'!$AS277='Hlavní stránka'!$H$1,1,0)</f>
        <v>0</v>
      </c>
      <c r="R273" s="5">
        <f>IF('Tabulka klientů 2023'!$AV277='Hlavní stránka'!$H$1,1,0)</f>
        <v>0</v>
      </c>
      <c r="S273" s="5">
        <f t="shared" si="24"/>
        <v>0</v>
      </c>
      <c r="T273" s="2">
        <f t="shared" si="36"/>
        <v>0</v>
      </c>
      <c r="U273" s="5">
        <f>IF('Tabulka klientů 2023'!$R277='Hlavní stránka'!U$1,1,0)</f>
        <v>0</v>
      </c>
      <c r="V273" s="5">
        <f>IF('Tabulka klientů 2023'!$U277='Hlavní stránka'!U$1,1,0)</f>
        <v>0</v>
      </c>
      <c r="W273" s="5">
        <f>IF('Tabulka klientů 2023'!$X277='Hlavní stránka'!U$1,1,0)</f>
        <v>0</v>
      </c>
      <c r="X273" s="5">
        <f>IF('Tabulka klientů 2023'!$AA277='Hlavní stránka'!U$1,1,0)</f>
        <v>0</v>
      </c>
      <c r="Y273" s="5">
        <f>IF('Tabulka klientů 2023'!$AD277='Hlavní stránka'!U$1,1,0)</f>
        <v>0</v>
      </c>
      <c r="Z273" s="5">
        <f>IF('Tabulka klientů 2023'!$AG277='Hlavní stránka'!U$1,1,0)</f>
        <v>0</v>
      </c>
      <c r="AA273" s="5">
        <f>IF('Tabulka klientů 2023'!$AJ277='Hlavní stránka'!U$1,1,0)</f>
        <v>0</v>
      </c>
      <c r="AB273" s="5">
        <f>IF('Tabulka klientů 2023'!$AM277='Hlavní stránka'!U$1,1,0)</f>
        <v>0</v>
      </c>
      <c r="AC273" s="5">
        <f>IF('Tabulka klientů 2023'!$AP277='Hlavní stránka'!U$1,1,0)</f>
        <v>0</v>
      </c>
      <c r="AD273" s="5">
        <f>IF('Tabulka klientů 2023'!$AS277='Hlavní stránka'!U$1,1,0)</f>
        <v>0</v>
      </c>
      <c r="AE273" s="5">
        <f>IF('Tabulka klientů 2023'!$AV277='Hlavní stránka'!U$1,1,0)</f>
        <v>0</v>
      </c>
      <c r="AF273" s="5">
        <f t="shared" si="25"/>
        <v>0</v>
      </c>
      <c r="AG273" s="2">
        <f t="shared" si="37"/>
        <v>0</v>
      </c>
      <c r="AH273" s="5">
        <f>IF('Tabulka klientů 2023'!$R277='Hlavní stránka'!AH$1,1,0)</f>
        <v>0</v>
      </c>
      <c r="AI273" s="5">
        <f>IF('Tabulka klientů 2023'!$U277='Hlavní stránka'!AH$1,1,0)</f>
        <v>0</v>
      </c>
      <c r="AJ273" s="5">
        <f>IF('Tabulka klientů 2023'!$X277='Hlavní stránka'!AH$1,1,0)</f>
        <v>0</v>
      </c>
      <c r="AK273" s="5">
        <f>IF('Tabulka klientů 2023'!$AA277='Hlavní stránka'!AH$1,1,0)</f>
        <v>0</v>
      </c>
      <c r="AL273" s="5">
        <f>IF('Tabulka klientů 2023'!$AD277='Hlavní stránka'!AH$1,1,0)</f>
        <v>0</v>
      </c>
      <c r="AM273" s="5">
        <f>IF('Tabulka klientů 2023'!$AG277='Hlavní stránka'!AH$1,1,0)</f>
        <v>0</v>
      </c>
      <c r="AN273" s="5">
        <f>IF('Tabulka klientů 2023'!$AJ277='Hlavní stránka'!AH$1,1,0)</f>
        <v>0</v>
      </c>
      <c r="AO273" s="5">
        <f>IF('Tabulka klientů 2023'!$AM277='Hlavní stránka'!AH$1,1,0)</f>
        <v>0</v>
      </c>
      <c r="AP273" s="5">
        <f>IF('Tabulka klientů 2023'!$AP277='Hlavní stránka'!AH$1,1,0)</f>
        <v>0</v>
      </c>
      <c r="AQ273" s="5">
        <f>IF('Tabulka klientů 2023'!$AS277='Hlavní stránka'!AH$1,1,0)</f>
        <v>0</v>
      </c>
      <c r="AR273" s="5">
        <f>IF('Tabulka klientů 2023'!$AV277='Hlavní stránka'!AH$1,1,0)</f>
        <v>0</v>
      </c>
      <c r="AS273" s="5">
        <f t="shared" si="26"/>
        <v>0</v>
      </c>
      <c r="AT273" s="2">
        <f t="shared" si="38"/>
        <v>0</v>
      </c>
      <c r="AU273" s="5">
        <f>IF('Tabulka klientů 2023'!$R277='Hlavní stránka'!AU$1,1,0)</f>
        <v>0</v>
      </c>
      <c r="AV273" s="5">
        <f>IF('Tabulka klientů 2023'!$U277='Hlavní stránka'!AU$1,1,0)</f>
        <v>0</v>
      </c>
      <c r="AW273" s="5">
        <f>IF('Tabulka klientů 2023'!$X277='Hlavní stránka'!AU$1,1,0)</f>
        <v>0</v>
      </c>
      <c r="AX273" s="5">
        <f>IF('Tabulka klientů 2023'!$AA277='Hlavní stránka'!AU$1,1,0)</f>
        <v>0</v>
      </c>
      <c r="AY273" s="5">
        <f>IF('Tabulka klientů 2023'!$AD277='Hlavní stránka'!AU$1,1,0)</f>
        <v>0</v>
      </c>
      <c r="AZ273" s="5">
        <f>IF('Tabulka klientů 2023'!$AG277='Hlavní stránka'!AU$1,1,0)</f>
        <v>0</v>
      </c>
      <c r="BA273" s="5">
        <f>IF('Tabulka klientů 2023'!$AJ277='Hlavní stránka'!AU$1,1,0)</f>
        <v>0</v>
      </c>
      <c r="BB273" s="5">
        <f>IF('Tabulka klientů 2023'!$AM277='Hlavní stránka'!AU$1,1,0)</f>
        <v>0</v>
      </c>
      <c r="BC273" s="5">
        <f>IF('Tabulka klientů 2023'!$AP277='Hlavní stránka'!AU$1,1,0)</f>
        <v>0</v>
      </c>
      <c r="BD273" s="5">
        <f>IF('Tabulka klientů 2023'!$AS277='Hlavní stránka'!AU$1,1,0)</f>
        <v>0</v>
      </c>
      <c r="BE273" s="5">
        <f>IF('Tabulka klientů 2023'!$AV277='Hlavní stránka'!AU$1,1,0)</f>
        <v>0</v>
      </c>
      <c r="BF273" s="5">
        <f t="shared" si="27"/>
        <v>0</v>
      </c>
      <c r="BG273" s="2">
        <f t="shared" si="39"/>
        <v>0</v>
      </c>
      <c r="BH273" s="5">
        <f>IF('Tabulka klientů 2023'!$R277='Hlavní stránka'!BH$1,1,0)</f>
        <v>0</v>
      </c>
      <c r="BI273" s="5">
        <f>IF('Tabulka klientů 2023'!$U277='Hlavní stránka'!BH$1,1,0)</f>
        <v>0</v>
      </c>
      <c r="BJ273" s="5">
        <f>IF('Tabulka klientů 2023'!$X277='Hlavní stránka'!BH$1,1,0)</f>
        <v>0</v>
      </c>
      <c r="BK273" s="5">
        <f>IF('Tabulka klientů 2023'!$AA277='Hlavní stránka'!BH$1,1,0)</f>
        <v>0</v>
      </c>
      <c r="BL273" s="5">
        <f>IF('Tabulka klientů 2023'!$AD277='Hlavní stránka'!BH$1,1,0)</f>
        <v>0</v>
      </c>
      <c r="BM273" s="5">
        <f>IF('Tabulka klientů 2023'!$AG277='Hlavní stránka'!BH$1,1,0)</f>
        <v>0</v>
      </c>
      <c r="BN273" s="5">
        <f>IF('Tabulka klientů 2023'!$AJ277='Hlavní stránka'!BH$1,1,0)</f>
        <v>0</v>
      </c>
      <c r="BO273" s="5">
        <f>IF('Tabulka klientů 2023'!$AM277='Hlavní stránka'!BH$1,1,0)</f>
        <v>0</v>
      </c>
      <c r="BP273" s="5">
        <f>IF('Tabulka klientů 2023'!$AP277='Hlavní stránka'!BH$1,1,0)</f>
        <v>0</v>
      </c>
      <c r="BQ273" s="5">
        <f>IF('Tabulka klientů 2023'!$AS277='Hlavní stránka'!BH$1,1,0)</f>
        <v>0</v>
      </c>
      <c r="BR273" s="5">
        <f>IF('Tabulka klientů 2023'!$AV277='Hlavní stránka'!BH$1,1,0)</f>
        <v>0</v>
      </c>
      <c r="BS273" s="5">
        <f t="shared" si="28"/>
        <v>0</v>
      </c>
      <c r="BT273" s="2">
        <f t="shared" si="40"/>
        <v>0</v>
      </c>
      <c r="BU273" s="5">
        <f>IF('Tabulka klientů 2023'!$R277='Hlavní stránka'!BU$1,1,0)</f>
        <v>0</v>
      </c>
      <c r="BV273" s="5">
        <f>IF('Tabulka klientů 2023'!$U277='Hlavní stránka'!BU$1,1,0)</f>
        <v>0</v>
      </c>
      <c r="BW273" s="5">
        <f>IF('Tabulka klientů 2023'!$X277='Hlavní stránka'!BU$1,1,0)</f>
        <v>0</v>
      </c>
      <c r="BX273" s="5">
        <f>IF('Tabulka klientů 2023'!$AA277='Hlavní stránka'!BU$1,1,0)</f>
        <v>0</v>
      </c>
      <c r="BY273" s="5">
        <f>IF('Tabulka klientů 2023'!$AD277='Hlavní stránka'!BU$1,1,0)</f>
        <v>0</v>
      </c>
      <c r="BZ273" s="5">
        <f>IF('Tabulka klientů 2023'!$AG277='Hlavní stránka'!BU$1,1,0)</f>
        <v>0</v>
      </c>
      <c r="CA273" s="5">
        <f>IF('Tabulka klientů 2023'!$AJ277='Hlavní stránka'!BU$1,1,0)</f>
        <v>0</v>
      </c>
      <c r="CB273" s="5">
        <f>IF('Tabulka klientů 2023'!$AM277='Hlavní stránka'!BU$1,1,0)</f>
        <v>0</v>
      </c>
      <c r="CC273" s="5">
        <f>IF('Tabulka klientů 2023'!$AP277='Hlavní stránka'!BU$1,1,0)</f>
        <v>0</v>
      </c>
      <c r="CD273" s="5">
        <f>IF('Tabulka klientů 2023'!$AS277='Hlavní stránka'!BU$1,1,0)</f>
        <v>0</v>
      </c>
      <c r="CE273" s="5">
        <f>IF('Tabulka klientů 2023'!$AV277='Hlavní stránka'!BU$1,1,0)</f>
        <v>0</v>
      </c>
      <c r="CF273" s="5">
        <f t="shared" si="29"/>
        <v>0</v>
      </c>
      <c r="CG273" s="2">
        <f t="shared" si="41"/>
        <v>0</v>
      </c>
      <c r="CH273" s="5">
        <f>IF('Tabulka klientů 2023'!$R277='Hlavní stránka'!CH$1,1,0)</f>
        <v>0</v>
      </c>
      <c r="CI273" s="5">
        <f>IF('Tabulka klientů 2023'!$U277='Hlavní stránka'!CH$1,1,0)</f>
        <v>0</v>
      </c>
      <c r="CJ273" s="5">
        <f>IF('Tabulka klientů 2023'!$X277='Hlavní stránka'!CH$1,1,0)</f>
        <v>0</v>
      </c>
      <c r="CK273" s="5">
        <f>IF('Tabulka klientů 2023'!$AA277='Hlavní stránka'!CH$1,1,0)</f>
        <v>0</v>
      </c>
      <c r="CL273" s="5">
        <f>IF('Tabulka klientů 2023'!$AD277='Hlavní stránka'!CH$1,1,0)</f>
        <v>0</v>
      </c>
      <c r="CM273" s="5">
        <f>IF('Tabulka klientů 2023'!$AG277='Hlavní stránka'!CH$1,1,0)</f>
        <v>0</v>
      </c>
      <c r="CN273" s="5">
        <f>IF('Tabulka klientů 2023'!$AJ277='Hlavní stránka'!CH$1,1,0)</f>
        <v>0</v>
      </c>
      <c r="CO273" s="5">
        <f>IF('Tabulka klientů 2023'!$AM277='Hlavní stránka'!CH$1,1,0)</f>
        <v>0</v>
      </c>
      <c r="CP273" s="5">
        <f>IF('Tabulka klientů 2023'!$AP277='Hlavní stránka'!CH$1,1,0)</f>
        <v>0</v>
      </c>
      <c r="CQ273" s="5">
        <f>IF('Tabulka klientů 2023'!$AS277='Hlavní stránka'!CH$1,1,0)</f>
        <v>0</v>
      </c>
      <c r="CR273" s="5">
        <f>IF('Tabulka klientů 2023'!$AV277='Hlavní stránka'!CH$1,1,0)</f>
        <v>0</v>
      </c>
      <c r="CS273" s="5">
        <f t="shared" si="30"/>
        <v>0</v>
      </c>
      <c r="CT273" s="2">
        <f t="shared" si="42"/>
        <v>0</v>
      </c>
      <c r="CU273" s="5">
        <f>IF('Tabulka klientů 2023'!$R277='Hlavní stránka'!CU$1,1,0)</f>
        <v>0</v>
      </c>
      <c r="CV273" s="5">
        <f>IF('Tabulka klientů 2023'!$U277='Hlavní stránka'!CU$1,1,0)</f>
        <v>0</v>
      </c>
      <c r="CW273" s="5">
        <f>IF('Tabulka klientů 2023'!$X277='Hlavní stránka'!CU$1,1,0)</f>
        <v>0</v>
      </c>
      <c r="CX273" s="5">
        <f>IF('Tabulka klientů 2023'!$AA277='Hlavní stránka'!CU$1,1,0)</f>
        <v>0</v>
      </c>
      <c r="CY273" s="5">
        <f>IF('Tabulka klientů 2023'!$AD277='Hlavní stránka'!CU$1,1,0)</f>
        <v>0</v>
      </c>
      <c r="CZ273" s="5">
        <f>IF('Tabulka klientů 2023'!$AG277='Hlavní stránka'!CU$1,1,0)</f>
        <v>0</v>
      </c>
      <c r="DA273" s="5">
        <f>IF('Tabulka klientů 2023'!$AJ277='Hlavní stránka'!CU$1,1,0)</f>
        <v>0</v>
      </c>
      <c r="DB273" s="5">
        <f>IF('Tabulka klientů 2023'!$AM277='Hlavní stránka'!CU$1,1,0)</f>
        <v>0</v>
      </c>
      <c r="DC273" s="5">
        <f>IF('Tabulka klientů 2023'!$AP277='Hlavní stránka'!CU$1,1,0)</f>
        <v>0</v>
      </c>
      <c r="DD273" s="5">
        <f>IF('Tabulka klientů 2023'!$AS277='Hlavní stránka'!CU$1,1,0)</f>
        <v>0</v>
      </c>
      <c r="DE273" s="5">
        <f>IF('Tabulka klientů 2023'!$AV277='Hlavní stránka'!CU$1,1,0)</f>
        <v>0</v>
      </c>
      <c r="DF273" s="5">
        <f t="shared" si="31"/>
        <v>0</v>
      </c>
      <c r="DG273" s="2">
        <f t="shared" si="43"/>
        <v>0</v>
      </c>
      <c r="DH273" s="5">
        <f>IF('Tabulka klientů 2023'!$R277='Hlavní stránka'!DH$1,1,0)</f>
        <v>0</v>
      </c>
      <c r="DI273" s="5">
        <f>IF('Tabulka klientů 2023'!$U277='Hlavní stránka'!DH$1,1,0)</f>
        <v>0</v>
      </c>
      <c r="DJ273" s="5">
        <f>IF('Tabulka klientů 2023'!$X277='Hlavní stránka'!DH$1,1,0)</f>
        <v>0</v>
      </c>
      <c r="DK273" s="5">
        <f>IF('Tabulka klientů 2023'!$AA277='Hlavní stránka'!DH$1,1,0)</f>
        <v>0</v>
      </c>
      <c r="DL273" s="5">
        <f>IF('Tabulka klientů 2023'!$AD277='Hlavní stránka'!DH$1,1,0)</f>
        <v>0</v>
      </c>
      <c r="DM273" s="5">
        <f>IF('Tabulka klientů 2023'!$AG277='Hlavní stránka'!DH$1,1,0)</f>
        <v>0</v>
      </c>
      <c r="DN273" s="5">
        <f>IF('Tabulka klientů 2023'!$AJ277='Hlavní stránka'!DH$1,1,0)</f>
        <v>0</v>
      </c>
      <c r="DO273" s="5">
        <f>IF('Tabulka klientů 2023'!$AM277='Hlavní stránka'!DH$1,1,0)</f>
        <v>0</v>
      </c>
      <c r="DP273" s="5">
        <f>IF('Tabulka klientů 2023'!$AP277='Hlavní stránka'!DH$1,1,0)</f>
        <v>0</v>
      </c>
      <c r="DQ273" s="5">
        <f>IF('Tabulka klientů 2023'!$AS277='Hlavní stránka'!DH$1,1,0)</f>
        <v>0</v>
      </c>
      <c r="DR273" s="5">
        <f>IF('Tabulka klientů 2023'!$AV277='Hlavní stránka'!DH$1,1,0)</f>
        <v>0</v>
      </c>
      <c r="DS273" s="5">
        <f t="shared" si="32"/>
        <v>0</v>
      </c>
      <c r="DT273" s="2">
        <f t="shared" si="44"/>
        <v>0</v>
      </c>
      <c r="DU273" s="5">
        <f>IF('Tabulka klientů 2023'!$R277='Hlavní stránka'!DU$1,1,0)</f>
        <v>0</v>
      </c>
      <c r="DV273" s="5">
        <f>IF('Tabulka klientů 2023'!$U277='Hlavní stránka'!DU$1,1,0)</f>
        <v>0</v>
      </c>
      <c r="DW273" s="5">
        <f>IF('Tabulka klientů 2023'!$X277='Hlavní stránka'!DU$1,1,0)</f>
        <v>0</v>
      </c>
      <c r="DX273" s="5">
        <f>IF('Tabulka klientů 2023'!$AA277='Hlavní stránka'!DU$1,1,0)</f>
        <v>0</v>
      </c>
      <c r="DY273" s="5">
        <f>IF('Tabulka klientů 2023'!$AD277='Hlavní stránka'!DU$1,1,0)</f>
        <v>0</v>
      </c>
      <c r="DZ273" s="5">
        <f>IF('Tabulka klientů 2023'!$AG277='Hlavní stránka'!DU$1,1,0)</f>
        <v>0</v>
      </c>
      <c r="EA273" s="5">
        <f>IF('Tabulka klientů 2023'!$AJ277='Hlavní stránka'!DU$1,1,0)</f>
        <v>0</v>
      </c>
      <c r="EB273" s="5">
        <f>IF('Tabulka klientů 2023'!$AM277='Hlavní stránka'!DU$1,1,0)</f>
        <v>0</v>
      </c>
      <c r="EC273" s="5">
        <f>IF('Tabulka klientů 2023'!$AP277='Hlavní stránka'!DU$1,1,0)</f>
        <v>0</v>
      </c>
      <c r="ED273" s="5">
        <f>IF('Tabulka klientů 2023'!$AS277='Hlavní stránka'!DU$1,1,0)</f>
        <v>0</v>
      </c>
      <c r="EE273" s="5">
        <f>IF('Tabulka klientů 2023'!$AV277='Hlavní stránka'!DU$1,1,0)</f>
        <v>0</v>
      </c>
      <c r="EF273" s="5">
        <f t="shared" si="33"/>
        <v>0</v>
      </c>
      <c r="EG273" s="2">
        <f t="shared" si="45"/>
        <v>0</v>
      </c>
      <c r="EH273" s="5">
        <f>IF('Tabulka klientů 2023'!$R277='Hlavní stránka'!EH$1,1,0)</f>
        <v>0</v>
      </c>
      <c r="EI273" s="5">
        <f>IF('Tabulka klientů 2023'!$U277='Hlavní stránka'!EH$1,1,0)</f>
        <v>0</v>
      </c>
      <c r="EJ273" s="5">
        <f>IF('Tabulka klientů 2023'!$X277='Hlavní stránka'!EH$1,1,0)</f>
        <v>0</v>
      </c>
      <c r="EK273" s="5">
        <f>IF('Tabulka klientů 2023'!$AA277='Hlavní stránka'!EH$1,1,0)</f>
        <v>0</v>
      </c>
      <c r="EL273" s="5">
        <f>IF('Tabulka klientů 2023'!$AD277='Hlavní stránka'!EH$1,1,0)</f>
        <v>0</v>
      </c>
      <c r="EM273" s="5">
        <f>IF('Tabulka klientů 2023'!$AG277='Hlavní stránka'!EH$1,1,0)</f>
        <v>0</v>
      </c>
      <c r="EN273" s="5">
        <f>IF('Tabulka klientů 2023'!$AJ277='Hlavní stránka'!EH$1,1,0)</f>
        <v>0</v>
      </c>
      <c r="EO273" s="5">
        <f>IF('Tabulka klientů 2023'!$AM277='Hlavní stránka'!EH$1,1,0)</f>
        <v>0</v>
      </c>
      <c r="EP273" s="5">
        <f>IF('Tabulka klientů 2023'!$AP277='Hlavní stránka'!EH$1,1,0)</f>
        <v>0</v>
      </c>
      <c r="EQ273" s="5">
        <f>IF('Tabulka klientů 2023'!$AS277='Hlavní stránka'!EH$1,1,0)</f>
        <v>0</v>
      </c>
      <c r="ER273" s="5">
        <f>IF('Tabulka klientů 2023'!$AV277='Hlavní stránka'!EH$1,1,0)</f>
        <v>0</v>
      </c>
      <c r="ES273" s="5">
        <f t="shared" si="34"/>
        <v>0</v>
      </c>
      <c r="ET273" s="2">
        <f t="shared" si="46"/>
        <v>0</v>
      </c>
      <c r="EU273" s="5">
        <f>IF('Tabulka klientů 2023'!$R277='Hlavní stránka'!EU$1,1,0)</f>
        <v>0</v>
      </c>
      <c r="EV273" s="5">
        <f>IF('Tabulka klientů 2023'!$U277='Hlavní stránka'!EU$1,1,0)</f>
        <v>0</v>
      </c>
      <c r="EW273" s="5">
        <f>IF('Tabulka klientů 2023'!$X277='Hlavní stránka'!EU$1,1,0)</f>
        <v>0</v>
      </c>
      <c r="EX273" s="5">
        <f>IF('Tabulka klientů 2023'!$AA277='Hlavní stránka'!EU$1,1,0)</f>
        <v>0</v>
      </c>
      <c r="EY273" s="5">
        <f>IF('Tabulka klientů 2023'!$AD277='Hlavní stránka'!EU$1,1,0)</f>
        <v>0</v>
      </c>
      <c r="EZ273" s="5">
        <f>IF('Tabulka klientů 2023'!$AG277='Hlavní stránka'!EU$1,1,0)</f>
        <v>0</v>
      </c>
      <c r="FA273" s="5">
        <f>IF('Tabulka klientů 2023'!$AJ277='Hlavní stránka'!EU$1,1,0)</f>
        <v>0</v>
      </c>
      <c r="FB273" s="5">
        <f>IF('Tabulka klientů 2023'!$AM277='Hlavní stránka'!EU$1,1,0)</f>
        <v>0</v>
      </c>
      <c r="FC273" s="5">
        <f>IF('Tabulka klientů 2023'!$AP277='Hlavní stránka'!EU$1,1,0)</f>
        <v>0</v>
      </c>
      <c r="FD273" s="5">
        <f>IF('Tabulka klientů 2023'!$AS277='Hlavní stránka'!EU$1,1,0)</f>
        <v>0</v>
      </c>
      <c r="FE273" s="5">
        <f>IF('Tabulka klientů 2023'!$AV277='Hlavní stránka'!EU$1,1,0)</f>
        <v>0</v>
      </c>
      <c r="FF273" s="5">
        <f t="shared" si="35"/>
        <v>0</v>
      </c>
      <c r="FG273" s="2">
        <f t="shared" si="47"/>
        <v>0</v>
      </c>
    </row>
    <row r="274" spans="1:163" ht="1.5" hidden="1" customHeight="1" x14ac:dyDescent="0.25">
      <c r="A274" s="4"/>
      <c r="B274" s="4"/>
      <c r="C274" s="4"/>
      <c r="D274" s="4"/>
      <c r="E274" s="4"/>
      <c r="F274" s="4"/>
      <c r="G274" s="4"/>
      <c r="H274" s="5">
        <f>IF('Tabulka klientů 2023'!$R278='Hlavní stránka'!$H$1,1,0)</f>
        <v>0</v>
      </c>
      <c r="I274" s="5">
        <f>IF('Tabulka klientů 2023'!$U278='Hlavní stránka'!$H$1,1,0)</f>
        <v>0</v>
      </c>
      <c r="J274" s="5">
        <f>IF('Tabulka klientů 2023'!$X278='Hlavní stránka'!$H$1,1,0)</f>
        <v>0</v>
      </c>
      <c r="K274" s="5">
        <f>IF('Tabulka klientů 2023'!$AA278='Hlavní stránka'!$H$1,1,0)</f>
        <v>0</v>
      </c>
      <c r="L274" s="5">
        <f>IF('Tabulka klientů 2023'!$AD278='Hlavní stránka'!$H$1,1,0)</f>
        <v>0</v>
      </c>
      <c r="M274" s="5">
        <f>IF('Tabulka klientů 2023'!$AG278='Hlavní stránka'!$H$1,1,0)</f>
        <v>0</v>
      </c>
      <c r="N274" s="5">
        <f>IF('Tabulka klientů 2023'!$AJ278='Hlavní stránka'!$H$1,1,0)</f>
        <v>0</v>
      </c>
      <c r="O274" s="5">
        <f>IF('Tabulka klientů 2023'!$AM278='Hlavní stránka'!$H$1,1,0)</f>
        <v>0</v>
      </c>
      <c r="P274" s="5">
        <f>IF('Tabulka klientů 2023'!$AP278='Hlavní stránka'!$H$1,1,0)</f>
        <v>0</v>
      </c>
      <c r="Q274" s="5">
        <f>IF('Tabulka klientů 2023'!$AS278='Hlavní stránka'!$H$1,1,0)</f>
        <v>0</v>
      </c>
      <c r="R274" s="5">
        <f>IF('Tabulka klientů 2023'!$AV278='Hlavní stránka'!$H$1,1,0)</f>
        <v>0</v>
      </c>
      <c r="S274" s="5">
        <f t="shared" si="24"/>
        <v>0</v>
      </c>
      <c r="T274" s="2">
        <f t="shared" si="36"/>
        <v>0</v>
      </c>
      <c r="U274" s="5">
        <f>IF('Tabulka klientů 2023'!$R278='Hlavní stránka'!U$1,1,0)</f>
        <v>0</v>
      </c>
      <c r="V274" s="5">
        <f>IF('Tabulka klientů 2023'!$U278='Hlavní stránka'!U$1,1,0)</f>
        <v>0</v>
      </c>
      <c r="W274" s="5">
        <f>IF('Tabulka klientů 2023'!$X278='Hlavní stránka'!U$1,1,0)</f>
        <v>0</v>
      </c>
      <c r="X274" s="5">
        <f>IF('Tabulka klientů 2023'!$AA278='Hlavní stránka'!U$1,1,0)</f>
        <v>0</v>
      </c>
      <c r="Y274" s="5">
        <f>IF('Tabulka klientů 2023'!$AD278='Hlavní stránka'!U$1,1,0)</f>
        <v>0</v>
      </c>
      <c r="Z274" s="5">
        <f>IF('Tabulka klientů 2023'!$AG278='Hlavní stránka'!U$1,1,0)</f>
        <v>0</v>
      </c>
      <c r="AA274" s="5">
        <f>IF('Tabulka klientů 2023'!$AJ278='Hlavní stránka'!U$1,1,0)</f>
        <v>0</v>
      </c>
      <c r="AB274" s="5">
        <f>IF('Tabulka klientů 2023'!$AM278='Hlavní stránka'!U$1,1,0)</f>
        <v>0</v>
      </c>
      <c r="AC274" s="5">
        <f>IF('Tabulka klientů 2023'!$AP278='Hlavní stránka'!U$1,1,0)</f>
        <v>0</v>
      </c>
      <c r="AD274" s="5">
        <f>IF('Tabulka klientů 2023'!$AS278='Hlavní stránka'!U$1,1,0)</f>
        <v>0</v>
      </c>
      <c r="AE274" s="5">
        <f>IF('Tabulka klientů 2023'!$AV278='Hlavní stránka'!U$1,1,0)</f>
        <v>0</v>
      </c>
      <c r="AF274" s="5">
        <f t="shared" si="25"/>
        <v>0</v>
      </c>
      <c r="AG274" s="2">
        <f t="shared" si="37"/>
        <v>0</v>
      </c>
      <c r="AH274" s="5">
        <f>IF('Tabulka klientů 2023'!$R278='Hlavní stránka'!AH$1,1,0)</f>
        <v>0</v>
      </c>
      <c r="AI274" s="5">
        <f>IF('Tabulka klientů 2023'!$U278='Hlavní stránka'!AH$1,1,0)</f>
        <v>0</v>
      </c>
      <c r="AJ274" s="5">
        <f>IF('Tabulka klientů 2023'!$X278='Hlavní stránka'!AH$1,1,0)</f>
        <v>0</v>
      </c>
      <c r="AK274" s="5">
        <f>IF('Tabulka klientů 2023'!$AA278='Hlavní stránka'!AH$1,1,0)</f>
        <v>0</v>
      </c>
      <c r="AL274" s="5">
        <f>IF('Tabulka klientů 2023'!$AD278='Hlavní stránka'!AH$1,1,0)</f>
        <v>0</v>
      </c>
      <c r="AM274" s="5">
        <f>IF('Tabulka klientů 2023'!$AG278='Hlavní stránka'!AH$1,1,0)</f>
        <v>0</v>
      </c>
      <c r="AN274" s="5">
        <f>IF('Tabulka klientů 2023'!$AJ278='Hlavní stránka'!AH$1,1,0)</f>
        <v>0</v>
      </c>
      <c r="AO274" s="5">
        <f>IF('Tabulka klientů 2023'!$AM278='Hlavní stránka'!AH$1,1,0)</f>
        <v>0</v>
      </c>
      <c r="AP274" s="5">
        <f>IF('Tabulka klientů 2023'!$AP278='Hlavní stránka'!AH$1,1,0)</f>
        <v>0</v>
      </c>
      <c r="AQ274" s="5">
        <f>IF('Tabulka klientů 2023'!$AS278='Hlavní stránka'!AH$1,1,0)</f>
        <v>0</v>
      </c>
      <c r="AR274" s="5">
        <f>IF('Tabulka klientů 2023'!$AV278='Hlavní stránka'!AH$1,1,0)</f>
        <v>0</v>
      </c>
      <c r="AS274" s="5">
        <f t="shared" si="26"/>
        <v>0</v>
      </c>
      <c r="AT274" s="2">
        <f t="shared" si="38"/>
        <v>0</v>
      </c>
      <c r="AU274" s="5">
        <f>IF('Tabulka klientů 2023'!$R278='Hlavní stránka'!AU$1,1,0)</f>
        <v>0</v>
      </c>
      <c r="AV274" s="5">
        <f>IF('Tabulka klientů 2023'!$U278='Hlavní stránka'!AU$1,1,0)</f>
        <v>0</v>
      </c>
      <c r="AW274" s="5">
        <f>IF('Tabulka klientů 2023'!$X278='Hlavní stránka'!AU$1,1,0)</f>
        <v>0</v>
      </c>
      <c r="AX274" s="5">
        <f>IF('Tabulka klientů 2023'!$AA278='Hlavní stránka'!AU$1,1,0)</f>
        <v>0</v>
      </c>
      <c r="AY274" s="5">
        <f>IF('Tabulka klientů 2023'!$AD278='Hlavní stránka'!AU$1,1,0)</f>
        <v>0</v>
      </c>
      <c r="AZ274" s="5">
        <f>IF('Tabulka klientů 2023'!$AG278='Hlavní stránka'!AU$1,1,0)</f>
        <v>0</v>
      </c>
      <c r="BA274" s="5">
        <f>IF('Tabulka klientů 2023'!$AJ278='Hlavní stránka'!AU$1,1,0)</f>
        <v>0</v>
      </c>
      <c r="BB274" s="5">
        <f>IF('Tabulka klientů 2023'!$AM278='Hlavní stránka'!AU$1,1,0)</f>
        <v>0</v>
      </c>
      <c r="BC274" s="5">
        <f>IF('Tabulka klientů 2023'!$AP278='Hlavní stránka'!AU$1,1,0)</f>
        <v>0</v>
      </c>
      <c r="BD274" s="5">
        <f>IF('Tabulka klientů 2023'!$AS278='Hlavní stránka'!AU$1,1,0)</f>
        <v>0</v>
      </c>
      <c r="BE274" s="5">
        <f>IF('Tabulka klientů 2023'!$AV278='Hlavní stránka'!AU$1,1,0)</f>
        <v>0</v>
      </c>
      <c r="BF274" s="5">
        <f t="shared" si="27"/>
        <v>0</v>
      </c>
      <c r="BG274" s="2">
        <f t="shared" si="39"/>
        <v>0</v>
      </c>
      <c r="BH274" s="5">
        <f>IF('Tabulka klientů 2023'!$R278='Hlavní stránka'!BH$1,1,0)</f>
        <v>0</v>
      </c>
      <c r="BI274" s="5">
        <f>IF('Tabulka klientů 2023'!$U278='Hlavní stránka'!BH$1,1,0)</f>
        <v>0</v>
      </c>
      <c r="BJ274" s="5">
        <f>IF('Tabulka klientů 2023'!$X278='Hlavní stránka'!BH$1,1,0)</f>
        <v>0</v>
      </c>
      <c r="BK274" s="5">
        <f>IF('Tabulka klientů 2023'!$AA278='Hlavní stránka'!BH$1,1,0)</f>
        <v>0</v>
      </c>
      <c r="BL274" s="5">
        <f>IF('Tabulka klientů 2023'!$AD278='Hlavní stránka'!BH$1,1,0)</f>
        <v>0</v>
      </c>
      <c r="BM274" s="5">
        <f>IF('Tabulka klientů 2023'!$AG278='Hlavní stránka'!BH$1,1,0)</f>
        <v>0</v>
      </c>
      <c r="BN274" s="5">
        <f>IF('Tabulka klientů 2023'!$AJ278='Hlavní stránka'!BH$1,1,0)</f>
        <v>0</v>
      </c>
      <c r="BO274" s="5">
        <f>IF('Tabulka klientů 2023'!$AM278='Hlavní stránka'!BH$1,1,0)</f>
        <v>0</v>
      </c>
      <c r="BP274" s="5">
        <f>IF('Tabulka klientů 2023'!$AP278='Hlavní stránka'!BH$1,1,0)</f>
        <v>0</v>
      </c>
      <c r="BQ274" s="5">
        <f>IF('Tabulka klientů 2023'!$AS278='Hlavní stránka'!BH$1,1,0)</f>
        <v>0</v>
      </c>
      <c r="BR274" s="5">
        <f>IF('Tabulka klientů 2023'!$AV278='Hlavní stránka'!BH$1,1,0)</f>
        <v>0</v>
      </c>
      <c r="BS274" s="5">
        <f t="shared" si="28"/>
        <v>0</v>
      </c>
      <c r="BT274" s="2">
        <f t="shared" si="40"/>
        <v>0</v>
      </c>
      <c r="BU274" s="5">
        <f>IF('Tabulka klientů 2023'!$R278='Hlavní stránka'!BU$1,1,0)</f>
        <v>0</v>
      </c>
      <c r="BV274" s="5">
        <f>IF('Tabulka klientů 2023'!$U278='Hlavní stránka'!BU$1,1,0)</f>
        <v>0</v>
      </c>
      <c r="BW274" s="5">
        <f>IF('Tabulka klientů 2023'!$X278='Hlavní stránka'!BU$1,1,0)</f>
        <v>0</v>
      </c>
      <c r="BX274" s="5">
        <f>IF('Tabulka klientů 2023'!$AA278='Hlavní stránka'!BU$1,1,0)</f>
        <v>0</v>
      </c>
      <c r="BY274" s="5">
        <f>IF('Tabulka klientů 2023'!$AD278='Hlavní stránka'!BU$1,1,0)</f>
        <v>0</v>
      </c>
      <c r="BZ274" s="5">
        <f>IF('Tabulka klientů 2023'!$AG278='Hlavní stránka'!BU$1,1,0)</f>
        <v>0</v>
      </c>
      <c r="CA274" s="5">
        <f>IF('Tabulka klientů 2023'!$AJ278='Hlavní stránka'!BU$1,1,0)</f>
        <v>0</v>
      </c>
      <c r="CB274" s="5">
        <f>IF('Tabulka klientů 2023'!$AM278='Hlavní stránka'!BU$1,1,0)</f>
        <v>0</v>
      </c>
      <c r="CC274" s="5">
        <f>IF('Tabulka klientů 2023'!$AP278='Hlavní stránka'!BU$1,1,0)</f>
        <v>0</v>
      </c>
      <c r="CD274" s="5">
        <f>IF('Tabulka klientů 2023'!$AS278='Hlavní stránka'!BU$1,1,0)</f>
        <v>0</v>
      </c>
      <c r="CE274" s="5">
        <f>IF('Tabulka klientů 2023'!$AV278='Hlavní stránka'!BU$1,1,0)</f>
        <v>0</v>
      </c>
      <c r="CF274" s="5">
        <f t="shared" si="29"/>
        <v>0</v>
      </c>
      <c r="CG274" s="2">
        <f t="shared" si="41"/>
        <v>0</v>
      </c>
      <c r="CH274" s="5">
        <f>IF('Tabulka klientů 2023'!$R278='Hlavní stránka'!CH$1,1,0)</f>
        <v>0</v>
      </c>
      <c r="CI274" s="5">
        <f>IF('Tabulka klientů 2023'!$U278='Hlavní stránka'!CH$1,1,0)</f>
        <v>0</v>
      </c>
      <c r="CJ274" s="5">
        <f>IF('Tabulka klientů 2023'!$X278='Hlavní stránka'!CH$1,1,0)</f>
        <v>0</v>
      </c>
      <c r="CK274" s="5">
        <f>IF('Tabulka klientů 2023'!$AA278='Hlavní stránka'!CH$1,1,0)</f>
        <v>0</v>
      </c>
      <c r="CL274" s="5">
        <f>IF('Tabulka klientů 2023'!$AD278='Hlavní stránka'!CH$1,1,0)</f>
        <v>0</v>
      </c>
      <c r="CM274" s="5">
        <f>IF('Tabulka klientů 2023'!$AG278='Hlavní stránka'!CH$1,1,0)</f>
        <v>0</v>
      </c>
      <c r="CN274" s="5">
        <f>IF('Tabulka klientů 2023'!$AJ278='Hlavní stránka'!CH$1,1,0)</f>
        <v>0</v>
      </c>
      <c r="CO274" s="5">
        <f>IF('Tabulka klientů 2023'!$AM278='Hlavní stránka'!CH$1,1,0)</f>
        <v>0</v>
      </c>
      <c r="CP274" s="5">
        <f>IF('Tabulka klientů 2023'!$AP278='Hlavní stránka'!CH$1,1,0)</f>
        <v>0</v>
      </c>
      <c r="CQ274" s="5">
        <f>IF('Tabulka klientů 2023'!$AS278='Hlavní stránka'!CH$1,1,0)</f>
        <v>0</v>
      </c>
      <c r="CR274" s="5">
        <f>IF('Tabulka klientů 2023'!$AV278='Hlavní stránka'!CH$1,1,0)</f>
        <v>0</v>
      </c>
      <c r="CS274" s="5">
        <f t="shared" si="30"/>
        <v>0</v>
      </c>
      <c r="CT274" s="2">
        <f t="shared" si="42"/>
        <v>0</v>
      </c>
      <c r="CU274" s="5">
        <f>IF('Tabulka klientů 2023'!$R278='Hlavní stránka'!CU$1,1,0)</f>
        <v>0</v>
      </c>
      <c r="CV274" s="5">
        <f>IF('Tabulka klientů 2023'!$U278='Hlavní stránka'!CU$1,1,0)</f>
        <v>0</v>
      </c>
      <c r="CW274" s="5">
        <f>IF('Tabulka klientů 2023'!$X278='Hlavní stránka'!CU$1,1,0)</f>
        <v>0</v>
      </c>
      <c r="CX274" s="5">
        <f>IF('Tabulka klientů 2023'!$AA278='Hlavní stránka'!CU$1,1,0)</f>
        <v>0</v>
      </c>
      <c r="CY274" s="5">
        <f>IF('Tabulka klientů 2023'!$AD278='Hlavní stránka'!CU$1,1,0)</f>
        <v>0</v>
      </c>
      <c r="CZ274" s="5">
        <f>IF('Tabulka klientů 2023'!$AG278='Hlavní stránka'!CU$1,1,0)</f>
        <v>0</v>
      </c>
      <c r="DA274" s="5">
        <f>IF('Tabulka klientů 2023'!$AJ278='Hlavní stránka'!CU$1,1,0)</f>
        <v>0</v>
      </c>
      <c r="DB274" s="5">
        <f>IF('Tabulka klientů 2023'!$AM278='Hlavní stránka'!CU$1,1,0)</f>
        <v>0</v>
      </c>
      <c r="DC274" s="5">
        <f>IF('Tabulka klientů 2023'!$AP278='Hlavní stránka'!CU$1,1,0)</f>
        <v>0</v>
      </c>
      <c r="DD274" s="5">
        <f>IF('Tabulka klientů 2023'!$AS278='Hlavní stránka'!CU$1,1,0)</f>
        <v>0</v>
      </c>
      <c r="DE274" s="5">
        <f>IF('Tabulka klientů 2023'!$AV278='Hlavní stránka'!CU$1,1,0)</f>
        <v>0</v>
      </c>
      <c r="DF274" s="5">
        <f t="shared" si="31"/>
        <v>0</v>
      </c>
      <c r="DG274" s="2">
        <f t="shared" si="43"/>
        <v>0</v>
      </c>
      <c r="DH274" s="5">
        <f>IF('Tabulka klientů 2023'!$R278='Hlavní stránka'!DH$1,1,0)</f>
        <v>0</v>
      </c>
      <c r="DI274" s="5">
        <f>IF('Tabulka klientů 2023'!$U278='Hlavní stránka'!DH$1,1,0)</f>
        <v>0</v>
      </c>
      <c r="DJ274" s="5">
        <f>IF('Tabulka klientů 2023'!$X278='Hlavní stránka'!DH$1,1,0)</f>
        <v>0</v>
      </c>
      <c r="DK274" s="5">
        <f>IF('Tabulka klientů 2023'!$AA278='Hlavní stránka'!DH$1,1,0)</f>
        <v>0</v>
      </c>
      <c r="DL274" s="5">
        <f>IF('Tabulka klientů 2023'!$AD278='Hlavní stránka'!DH$1,1,0)</f>
        <v>0</v>
      </c>
      <c r="DM274" s="5">
        <f>IF('Tabulka klientů 2023'!$AG278='Hlavní stránka'!DH$1,1,0)</f>
        <v>0</v>
      </c>
      <c r="DN274" s="5">
        <f>IF('Tabulka klientů 2023'!$AJ278='Hlavní stránka'!DH$1,1,0)</f>
        <v>0</v>
      </c>
      <c r="DO274" s="5">
        <f>IF('Tabulka klientů 2023'!$AM278='Hlavní stránka'!DH$1,1,0)</f>
        <v>0</v>
      </c>
      <c r="DP274" s="5">
        <f>IF('Tabulka klientů 2023'!$AP278='Hlavní stránka'!DH$1,1,0)</f>
        <v>0</v>
      </c>
      <c r="DQ274" s="5">
        <f>IF('Tabulka klientů 2023'!$AS278='Hlavní stránka'!DH$1,1,0)</f>
        <v>0</v>
      </c>
      <c r="DR274" s="5">
        <f>IF('Tabulka klientů 2023'!$AV278='Hlavní stránka'!DH$1,1,0)</f>
        <v>0</v>
      </c>
      <c r="DS274" s="5">
        <f t="shared" si="32"/>
        <v>0</v>
      </c>
      <c r="DT274" s="2">
        <f t="shared" si="44"/>
        <v>0</v>
      </c>
      <c r="DU274" s="5">
        <f>IF('Tabulka klientů 2023'!$R278='Hlavní stránka'!DU$1,1,0)</f>
        <v>0</v>
      </c>
      <c r="DV274" s="5">
        <f>IF('Tabulka klientů 2023'!$U278='Hlavní stránka'!DU$1,1,0)</f>
        <v>0</v>
      </c>
      <c r="DW274" s="5">
        <f>IF('Tabulka klientů 2023'!$X278='Hlavní stránka'!DU$1,1,0)</f>
        <v>0</v>
      </c>
      <c r="DX274" s="5">
        <f>IF('Tabulka klientů 2023'!$AA278='Hlavní stránka'!DU$1,1,0)</f>
        <v>0</v>
      </c>
      <c r="DY274" s="5">
        <f>IF('Tabulka klientů 2023'!$AD278='Hlavní stránka'!DU$1,1,0)</f>
        <v>0</v>
      </c>
      <c r="DZ274" s="5">
        <f>IF('Tabulka klientů 2023'!$AG278='Hlavní stránka'!DU$1,1,0)</f>
        <v>0</v>
      </c>
      <c r="EA274" s="5">
        <f>IF('Tabulka klientů 2023'!$AJ278='Hlavní stránka'!DU$1,1,0)</f>
        <v>0</v>
      </c>
      <c r="EB274" s="5">
        <f>IF('Tabulka klientů 2023'!$AM278='Hlavní stránka'!DU$1,1,0)</f>
        <v>0</v>
      </c>
      <c r="EC274" s="5">
        <f>IF('Tabulka klientů 2023'!$AP278='Hlavní stránka'!DU$1,1,0)</f>
        <v>0</v>
      </c>
      <c r="ED274" s="5">
        <f>IF('Tabulka klientů 2023'!$AS278='Hlavní stránka'!DU$1,1,0)</f>
        <v>0</v>
      </c>
      <c r="EE274" s="5">
        <f>IF('Tabulka klientů 2023'!$AV278='Hlavní stránka'!DU$1,1,0)</f>
        <v>0</v>
      </c>
      <c r="EF274" s="5">
        <f t="shared" si="33"/>
        <v>0</v>
      </c>
      <c r="EG274" s="2">
        <f t="shared" si="45"/>
        <v>0</v>
      </c>
      <c r="EH274" s="5">
        <f>IF('Tabulka klientů 2023'!$R278='Hlavní stránka'!EH$1,1,0)</f>
        <v>0</v>
      </c>
      <c r="EI274" s="5">
        <f>IF('Tabulka klientů 2023'!$U278='Hlavní stránka'!EH$1,1,0)</f>
        <v>0</v>
      </c>
      <c r="EJ274" s="5">
        <f>IF('Tabulka klientů 2023'!$X278='Hlavní stránka'!EH$1,1,0)</f>
        <v>0</v>
      </c>
      <c r="EK274" s="5">
        <f>IF('Tabulka klientů 2023'!$AA278='Hlavní stránka'!EH$1,1,0)</f>
        <v>0</v>
      </c>
      <c r="EL274" s="5">
        <f>IF('Tabulka klientů 2023'!$AD278='Hlavní stránka'!EH$1,1,0)</f>
        <v>0</v>
      </c>
      <c r="EM274" s="5">
        <f>IF('Tabulka klientů 2023'!$AG278='Hlavní stránka'!EH$1,1,0)</f>
        <v>0</v>
      </c>
      <c r="EN274" s="5">
        <f>IF('Tabulka klientů 2023'!$AJ278='Hlavní stránka'!EH$1,1,0)</f>
        <v>0</v>
      </c>
      <c r="EO274" s="5">
        <f>IF('Tabulka klientů 2023'!$AM278='Hlavní stránka'!EH$1,1,0)</f>
        <v>0</v>
      </c>
      <c r="EP274" s="5">
        <f>IF('Tabulka klientů 2023'!$AP278='Hlavní stránka'!EH$1,1,0)</f>
        <v>0</v>
      </c>
      <c r="EQ274" s="5">
        <f>IF('Tabulka klientů 2023'!$AS278='Hlavní stránka'!EH$1,1,0)</f>
        <v>0</v>
      </c>
      <c r="ER274" s="5">
        <f>IF('Tabulka klientů 2023'!$AV278='Hlavní stránka'!EH$1,1,0)</f>
        <v>0</v>
      </c>
      <c r="ES274" s="5">
        <f t="shared" si="34"/>
        <v>0</v>
      </c>
      <c r="ET274" s="2">
        <f t="shared" si="46"/>
        <v>0</v>
      </c>
      <c r="EU274" s="5">
        <f>IF('Tabulka klientů 2023'!$R278='Hlavní stránka'!EU$1,1,0)</f>
        <v>0</v>
      </c>
      <c r="EV274" s="5">
        <f>IF('Tabulka klientů 2023'!$U278='Hlavní stránka'!EU$1,1,0)</f>
        <v>0</v>
      </c>
      <c r="EW274" s="5">
        <f>IF('Tabulka klientů 2023'!$X278='Hlavní stránka'!EU$1,1,0)</f>
        <v>0</v>
      </c>
      <c r="EX274" s="5">
        <f>IF('Tabulka klientů 2023'!$AA278='Hlavní stránka'!EU$1,1,0)</f>
        <v>0</v>
      </c>
      <c r="EY274" s="5">
        <f>IF('Tabulka klientů 2023'!$AD278='Hlavní stránka'!EU$1,1,0)</f>
        <v>0</v>
      </c>
      <c r="EZ274" s="5">
        <f>IF('Tabulka klientů 2023'!$AG278='Hlavní stránka'!EU$1,1,0)</f>
        <v>0</v>
      </c>
      <c r="FA274" s="5">
        <f>IF('Tabulka klientů 2023'!$AJ278='Hlavní stránka'!EU$1,1,0)</f>
        <v>0</v>
      </c>
      <c r="FB274" s="5">
        <f>IF('Tabulka klientů 2023'!$AM278='Hlavní stránka'!EU$1,1,0)</f>
        <v>0</v>
      </c>
      <c r="FC274" s="5">
        <f>IF('Tabulka klientů 2023'!$AP278='Hlavní stránka'!EU$1,1,0)</f>
        <v>0</v>
      </c>
      <c r="FD274" s="5">
        <f>IF('Tabulka klientů 2023'!$AS278='Hlavní stránka'!EU$1,1,0)</f>
        <v>0</v>
      </c>
      <c r="FE274" s="5">
        <f>IF('Tabulka klientů 2023'!$AV278='Hlavní stránka'!EU$1,1,0)</f>
        <v>0</v>
      </c>
      <c r="FF274" s="5">
        <f t="shared" si="35"/>
        <v>0</v>
      </c>
      <c r="FG274" s="2">
        <f t="shared" si="47"/>
        <v>0</v>
      </c>
    </row>
    <row r="275" spans="1:163" ht="1.5" hidden="1" customHeight="1" x14ac:dyDescent="0.25">
      <c r="A275" s="4"/>
      <c r="B275" s="4"/>
      <c r="C275" s="4"/>
      <c r="D275" s="4"/>
      <c r="E275" s="4"/>
      <c r="F275" s="4"/>
      <c r="G275" s="4"/>
      <c r="H275" s="5">
        <f>IF('Tabulka klientů 2023'!$R279='Hlavní stránka'!$H$1,1,0)</f>
        <v>0</v>
      </c>
      <c r="I275" s="5">
        <f>IF('Tabulka klientů 2023'!$U279='Hlavní stránka'!$H$1,1,0)</f>
        <v>0</v>
      </c>
      <c r="J275" s="5">
        <f>IF('Tabulka klientů 2023'!$X279='Hlavní stránka'!$H$1,1,0)</f>
        <v>0</v>
      </c>
      <c r="K275" s="5">
        <f>IF('Tabulka klientů 2023'!$AA279='Hlavní stránka'!$H$1,1,0)</f>
        <v>0</v>
      </c>
      <c r="L275" s="5">
        <f>IF('Tabulka klientů 2023'!$AD279='Hlavní stránka'!$H$1,1,0)</f>
        <v>0</v>
      </c>
      <c r="M275" s="5">
        <f>IF('Tabulka klientů 2023'!$AG279='Hlavní stránka'!$H$1,1,0)</f>
        <v>0</v>
      </c>
      <c r="N275" s="5">
        <f>IF('Tabulka klientů 2023'!$AJ279='Hlavní stránka'!$H$1,1,0)</f>
        <v>0</v>
      </c>
      <c r="O275" s="5">
        <f>IF('Tabulka klientů 2023'!$AM279='Hlavní stránka'!$H$1,1,0)</f>
        <v>0</v>
      </c>
      <c r="P275" s="5">
        <f>IF('Tabulka klientů 2023'!$AP279='Hlavní stránka'!$H$1,1,0)</f>
        <v>0</v>
      </c>
      <c r="Q275" s="5">
        <f>IF('Tabulka klientů 2023'!$AS279='Hlavní stránka'!$H$1,1,0)</f>
        <v>0</v>
      </c>
      <c r="R275" s="5">
        <f>IF('Tabulka klientů 2023'!$AV279='Hlavní stránka'!$H$1,1,0)</f>
        <v>0</v>
      </c>
      <c r="S275" s="5">
        <f t="shared" si="24"/>
        <v>0</v>
      </c>
      <c r="T275" s="2">
        <f t="shared" si="36"/>
        <v>0</v>
      </c>
      <c r="U275" s="5">
        <f>IF('Tabulka klientů 2023'!$R279='Hlavní stránka'!U$1,1,0)</f>
        <v>0</v>
      </c>
      <c r="V275" s="5">
        <f>IF('Tabulka klientů 2023'!$U279='Hlavní stránka'!U$1,1,0)</f>
        <v>0</v>
      </c>
      <c r="W275" s="5">
        <f>IF('Tabulka klientů 2023'!$X279='Hlavní stránka'!U$1,1,0)</f>
        <v>0</v>
      </c>
      <c r="X275" s="5">
        <f>IF('Tabulka klientů 2023'!$AA279='Hlavní stránka'!U$1,1,0)</f>
        <v>0</v>
      </c>
      <c r="Y275" s="5">
        <f>IF('Tabulka klientů 2023'!$AD279='Hlavní stránka'!U$1,1,0)</f>
        <v>0</v>
      </c>
      <c r="Z275" s="5">
        <f>IF('Tabulka klientů 2023'!$AG279='Hlavní stránka'!U$1,1,0)</f>
        <v>0</v>
      </c>
      <c r="AA275" s="5">
        <f>IF('Tabulka klientů 2023'!$AJ279='Hlavní stránka'!U$1,1,0)</f>
        <v>0</v>
      </c>
      <c r="AB275" s="5">
        <f>IF('Tabulka klientů 2023'!$AM279='Hlavní stránka'!U$1,1,0)</f>
        <v>0</v>
      </c>
      <c r="AC275" s="5">
        <f>IF('Tabulka klientů 2023'!$AP279='Hlavní stránka'!U$1,1,0)</f>
        <v>0</v>
      </c>
      <c r="AD275" s="5">
        <f>IF('Tabulka klientů 2023'!$AS279='Hlavní stránka'!U$1,1,0)</f>
        <v>0</v>
      </c>
      <c r="AE275" s="5">
        <f>IF('Tabulka klientů 2023'!$AV279='Hlavní stránka'!U$1,1,0)</f>
        <v>0</v>
      </c>
      <c r="AF275" s="5">
        <f t="shared" si="25"/>
        <v>0</v>
      </c>
      <c r="AG275" s="2">
        <f t="shared" si="37"/>
        <v>0</v>
      </c>
      <c r="AH275" s="5">
        <f>IF('Tabulka klientů 2023'!$R279='Hlavní stránka'!AH$1,1,0)</f>
        <v>0</v>
      </c>
      <c r="AI275" s="5">
        <f>IF('Tabulka klientů 2023'!$U279='Hlavní stránka'!AH$1,1,0)</f>
        <v>0</v>
      </c>
      <c r="AJ275" s="5">
        <f>IF('Tabulka klientů 2023'!$X279='Hlavní stránka'!AH$1,1,0)</f>
        <v>0</v>
      </c>
      <c r="AK275" s="5">
        <f>IF('Tabulka klientů 2023'!$AA279='Hlavní stránka'!AH$1,1,0)</f>
        <v>0</v>
      </c>
      <c r="AL275" s="5">
        <f>IF('Tabulka klientů 2023'!$AD279='Hlavní stránka'!AH$1,1,0)</f>
        <v>0</v>
      </c>
      <c r="AM275" s="5">
        <f>IF('Tabulka klientů 2023'!$AG279='Hlavní stránka'!AH$1,1,0)</f>
        <v>0</v>
      </c>
      <c r="AN275" s="5">
        <f>IF('Tabulka klientů 2023'!$AJ279='Hlavní stránka'!AH$1,1,0)</f>
        <v>0</v>
      </c>
      <c r="AO275" s="5">
        <f>IF('Tabulka klientů 2023'!$AM279='Hlavní stránka'!AH$1,1,0)</f>
        <v>0</v>
      </c>
      <c r="AP275" s="5">
        <f>IF('Tabulka klientů 2023'!$AP279='Hlavní stránka'!AH$1,1,0)</f>
        <v>0</v>
      </c>
      <c r="AQ275" s="5">
        <f>IF('Tabulka klientů 2023'!$AS279='Hlavní stránka'!AH$1,1,0)</f>
        <v>0</v>
      </c>
      <c r="AR275" s="5">
        <f>IF('Tabulka klientů 2023'!$AV279='Hlavní stránka'!AH$1,1,0)</f>
        <v>0</v>
      </c>
      <c r="AS275" s="5">
        <f t="shared" si="26"/>
        <v>0</v>
      </c>
      <c r="AT275" s="2">
        <f t="shared" si="38"/>
        <v>0</v>
      </c>
      <c r="AU275" s="5">
        <f>IF('Tabulka klientů 2023'!$R279='Hlavní stránka'!AU$1,1,0)</f>
        <v>0</v>
      </c>
      <c r="AV275" s="5">
        <f>IF('Tabulka klientů 2023'!$U279='Hlavní stránka'!AU$1,1,0)</f>
        <v>0</v>
      </c>
      <c r="AW275" s="5">
        <f>IF('Tabulka klientů 2023'!$X279='Hlavní stránka'!AU$1,1,0)</f>
        <v>0</v>
      </c>
      <c r="AX275" s="5">
        <f>IF('Tabulka klientů 2023'!$AA279='Hlavní stránka'!AU$1,1,0)</f>
        <v>0</v>
      </c>
      <c r="AY275" s="5">
        <f>IF('Tabulka klientů 2023'!$AD279='Hlavní stránka'!AU$1,1,0)</f>
        <v>0</v>
      </c>
      <c r="AZ275" s="5">
        <f>IF('Tabulka klientů 2023'!$AG279='Hlavní stránka'!AU$1,1,0)</f>
        <v>0</v>
      </c>
      <c r="BA275" s="5">
        <f>IF('Tabulka klientů 2023'!$AJ279='Hlavní stránka'!AU$1,1,0)</f>
        <v>0</v>
      </c>
      <c r="BB275" s="5">
        <f>IF('Tabulka klientů 2023'!$AM279='Hlavní stránka'!AU$1,1,0)</f>
        <v>0</v>
      </c>
      <c r="BC275" s="5">
        <f>IF('Tabulka klientů 2023'!$AP279='Hlavní stránka'!AU$1,1,0)</f>
        <v>0</v>
      </c>
      <c r="BD275" s="5">
        <f>IF('Tabulka klientů 2023'!$AS279='Hlavní stránka'!AU$1,1,0)</f>
        <v>0</v>
      </c>
      <c r="BE275" s="5">
        <f>IF('Tabulka klientů 2023'!$AV279='Hlavní stránka'!AU$1,1,0)</f>
        <v>0</v>
      </c>
      <c r="BF275" s="5">
        <f t="shared" si="27"/>
        <v>0</v>
      </c>
      <c r="BG275" s="2">
        <f t="shared" si="39"/>
        <v>0</v>
      </c>
      <c r="BH275" s="5">
        <f>IF('Tabulka klientů 2023'!$R279='Hlavní stránka'!BH$1,1,0)</f>
        <v>0</v>
      </c>
      <c r="BI275" s="5">
        <f>IF('Tabulka klientů 2023'!$U279='Hlavní stránka'!BH$1,1,0)</f>
        <v>0</v>
      </c>
      <c r="BJ275" s="5">
        <f>IF('Tabulka klientů 2023'!$X279='Hlavní stránka'!BH$1,1,0)</f>
        <v>0</v>
      </c>
      <c r="BK275" s="5">
        <f>IF('Tabulka klientů 2023'!$AA279='Hlavní stránka'!BH$1,1,0)</f>
        <v>0</v>
      </c>
      <c r="BL275" s="5">
        <f>IF('Tabulka klientů 2023'!$AD279='Hlavní stránka'!BH$1,1,0)</f>
        <v>0</v>
      </c>
      <c r="BM275" s="5">
        <f>IF('Tabulka klientů 2023'!$AG279='Hlavní stránka'!BH$1,1,0)</f>
        <v>0</v>
      </c>
      <c r="BN275" s="5">
        <f>IF('Tabulka klientů 2023'!$AJ279='Hlavní stránka'!BH$1,1,0)</f>
        <v>0</v>
      </c>
      <c r="BO275" s="5">
        <f>IF('Tabulka klientů 2023'!$AM279='Hlavní stránka'!BH$1,1,0)</f>
        <v>0</v>
      </c>
      <c r="BP275" s="5">
        <f>IF('Tabulka klientů 2023'!$AP279='Hlavní stránka'!BH$1,1,0)</f>
        <v>0</v>
      </c>
      <c r="BQ275" s="5">
        <f>IF('Tabulka klientů 2023'!$AS279='Hlavní stránka'!BH$1,1,0)</f>
        <v>0</v>
      </c>
      <c r="BR275" s="5">
        <f>IF('Tabulka klientů 2023'!$AV279='Hlavní stránka'!BH$1,1,0)</f>
        <v>0</v>
      </c>
      <c r="BS275" s="5">
        <f t="shared" si="28"/>
        <v>0</v>
      </c>
      <c r="BT275" s="2">
        <f t="shared" si="40"/>
        <v>0</v>
      </c>
      <c r="BU275" s="5">
        <f>IF('Tabulka klientů 2023'!$R279='Hlavní stránka'!BU$1,1,0)</f>
        <v>0</v>
      </c>
      <c r="BV275" s="5">
        <f>IF('Tabulka klientů 2023'!$U279='Hlavní stránka'!BU$1,1,0)</f>
        <v>0</v>
      </c>
      <c r="BW275" s="5">
        <f>IF('Tabulka klientů 2023'!$X279='Hlavní stránka'!BU$1,1,0)</f>
        <v>0</v>
      </c>
      <c r="BX275" s="5">
        <f>IF('Tabulka klientů 2023'!$AA279='Hlavní stránka'!BU$1,1,0)</f>
        <v>0</v>
      </c>
      <c r="BY275" s="5">
        <f>IF('Tabulka klientů 2023'!$AD279='Hlavní stránka'!BU$1,1,0)</f>
        <v>0</v>
      </c>
      <c r="BZ275" s="5">
        <f>IF('Tabulka klientů 2023'!$AG279='Hlavní stránka'!BU$1,1,0)</f>
        <v>0</v>
      </c>
      <c r="CA275" s="5">
        <f>IF('Tabulka klientů 2023'!$AJ279='Hlavní stránka'!BU$1,1,0)</f>
        <v>0</v>
      </c>
      <c r="CB275" s="5">
        <f>IF('Tabulka klientů 2023'!$AM279='Hlavní stránka'!BU$1,1,0)</f>
        <v>0</v>
      </c>
      <c r="CC275" s="5">
        <f>IF('Tabulka klientů 2023'!$AP279='Hlavní stránka'!BU$1,1,0)</f>
        <v>0</v>
      </c>
      <c r="CD275" s="5">
        <f>IF('Tabulka klientů 2023'!$AS279='Hlavní stránka'!BU$1,1,0)</f>
        <v>0</v>
      </c>
      <c r="CE275" s="5">
        <f>IF('Tabulka klientů 2023'!$AV279='Hlavní stránka'!BU$1,1,0)</f>
        <v>0</v>
      </c>
      <c r="CF275" s="5">
        <f t="shared" si="29"/>
        <v>0</v>
      </c>
      <c r="CG275" s="2">
        <f t="shared" si="41"/>
        <v>0</v>
      </c>
      <c r="CH275" s="5">
        <f>IF('Tabulka klientů 2023'!$R279='Hlavní stránka'!CH$1,1,0)</f>
        <v>0</v>
      </c>
      <c r="CI275" s="5">
        <f>IF('Tabulka klientů 2023'!$U279='Hlavní stránka'!CH$1,1,0)</f>
        <v>0</v>
      </c>
      <c r="CJ275" s="5">
        <f>IF('Tabulka klientů 2023'!$X279='Hlavní stránka'!CH$1,1,0)</f>
        <v>0</v>
      </c>
      <c r="CK275" s="5">
        <f>IF('Tabulka klientů 2023'!$AA279='Hlavní stránka'!CH$1,1,0)</f>
        <v>0</v>
      </c>
      <c r="CL275" s="5">
        <f>IF('Tabulka klientů 2023'!$AD279='Hlavní stránka'!CH$1,1,0)</f>
        <v>0</v>
      </c>
      <c r="CM275" s="5">
        <f>IF('Tabulka klientů 2023'!$AG279='Hlavní stránka'!CH$1,1,0)</f>
        <v>0</v>
      </c>
      <c r="CN275" s="5">
        <f>IF('Tabulka klientů 2023'!$AJ279='Hlavní stránka'!CH$1,1,0)</f>
        <v>0</v>
      </c>
      <c r="CO275" s="5">
        <f>IF('Tabulka klientů 2023'!$AM279='Hlavní stránka'!CH$1,1,0)</f>
        <v>0</v>
      </c>
      <c r="CP275" s="5">
        <f>IF('Tabulka klientů 2023'!$AP279='Hlavní stránka'!CH$1,1,0)</f>
        <v>0</v>
      </c>
      <c r="CQ275" s="5">
        <f>IF('Tabulka klientů 2023'!$AS279='Hlavní stránka'!CH$1,1,0)</f>
        <v>0</v>
      </c>
      <c r="CR275" s="5">
        <f>IF('Tabulka klientů 2023'!$AV279='Hlavní stránka'!CH$1,1,0)</f>
        <v>0</v>
      </c>
      <c r="CS275" s="5">
        <f t="shared" si="30"/>
        <v>0</v>
      </c>
      <c r="CT275" s="2">
        <f t="shared" si="42"/>
        <v>0</v>
      </c>
      <c r="CU275" s="5">
        <f>IF('Tabulka klientů 2023'!$R279='Hlavní stránka'!CU$1,1,0)</f>
        <v>0</v>
      </c>
      <c r="CV275" s="5">
        <f>IF('Tabulka klientů 2023'!$U279='Hlavní stránka'!CU$1,1,0)</f>
        <v>0</v>
      </c>
      <c r="CW275" s="5">
        <f>IF('Tabulka klientů 2023'!$X279='Hlavní stránka'!CU$1,1,0)</f>
        <v>0</v>
      </c>
      <c r="CX275" s="5">
        <f>IF('Tabulka klientů 2023'!$AA279='Hlavní stránka'!CU$1,1,0)</f>
        <v>0</v>
      </c>
      <c r="CY275" s="5">
        <f>IF('Tabulka klientů 2023'!$AD279='Hlavní stránka'!CU$1,1,0)</f>
        <v>0</v>
      </c>
      <c r="CZ275" s="5">
        <f>IF('Tabulka klientů 2023'!$AG279='Hlavní stránka'!CU$1,1,0)</f>
        <v>0</v>
      </c>
      <c r="DA275" s="5">
        <f>IF('Tabulka klientů 2023'!$AJ279='Hlavní stránka'!CU$1,1,0)</f>
        <v>0</v>
      </c>
      <c r="DB275" s="5">
        <f>IF('Tabulka klientů 2023'!$AM279='Hlavní stránka'!CU$1,1,0)</f>
        <v>0</v>
      </c>
      <c r="DC275" s="5">
        <f>IF('Tabulka klientů 2023'!$AP279='Hlavní stránka'!CU$1,1,0)</f>
        <v>0</v>
      </c>
      <c r="DD275" s="5">
        <f>IF('Tabulka klientů 2023'!$AS279='Hlavní stránka'!CU$1,1,0)</f>
        <v>0</v>
      </c>
      <c r="DE275" s="5">
        <f>IF('Tabulka klientů 2023'!$AV279='Hlavní stránka'!CU$1,1,0)</f>
        <v>0</v>
      </c>
      <c r="DF275" s="5">
        <f t="shared" si="31"/>
        <v>0</v>
      </c>
      <c r="DG275" s="2">
        <f t="shared" si="43"/>
        <v>0</v>
      </c>
      <c r="DH275" s="5">
        <f>IF('Tabulka klientů 2023'!$R279='Hlavní stránka'!DH$1,1,0)</f>
        <v>0</v>
      </c>
      <c r="DI275" s="5">
        <f>IF('Tabulka klientů 2023'!$U279='Hlavní stránka'!DH$1,1,0)</f>
        <v>0</v>
      </c>
      <c r="DJ275" s="5">
        <f>IF('Tabulka klientů 2023'!$X279='Hlavní stránka'!DH$1,1,0)</f>
        <v>0</v>
      </c>
      <c r="DK275" s="5">
        <f>IF('Tabulka klientů 2023'!$AA279='Hlavní stránka'!DH$1,1,0)</f>
        <v>0</v>
      </c>
      <c r="DL275" s="5">
        <f>IF('Tabulka klientů 2023'!$AD279='Hlavní stránka'!DH$1,1,0)</f>
        <v>0</v>
      </c>
      <c r="DM275" s="5">
        <f>IF('Tabulka klientů 2023'!$AG279='Hlavní stránka'!DH$1,1,0)</f>
        <v>0</v>
      </c>
      <c r="DN275" s="5">
        <f>IF('Tabulka klientů 2023'!$AJ279='Hlavní stránka'!DH$1,1,0)</f>
        <v>0</v>
      </c>
      <c r="DO275" s="5">
        <f>IF('Tabulka klientů 2023'!$AM279='Hlavní stránka'!DH$1,1,0)</f>
        <v>0</v>
      </c>
      <c r="DP275" s="5">
        <f>IF('Tabulka klientů 2023'!$AP279='Hlavní stránka'!DH$1,1,0)</f>
        <v>0</v>
      </c>
      <c r="DQ275" s="5">
        <f>IF('Tabulka klientů 2023'!$AS279='Hlavní stránka'!DH$1,1,0)</f>
        <v>0</v>
      </c>
      <c r="DR275" s="5">
        <f>IF('Tabulka klientů 2023'!$AV279='Hlavní stránka'!DH$1,1,0)</f>
        <v>0</v>
      </c>
      <c r="DS275" s="5">
        <f t="shared" si="32"/>
        <v>0</v>
      </c>
      <c r="DT275" s="2">
        <f t="shared" si="44"/>
        <v>0</v>
      </c>
      <c r="DU275" s="5">
        <f>IF('Tabulka klientů 2023'!$R279='Hlavní stránka'!DU$1,1,0)</f>
        <v>0</v>
      </c>
      <c r="DV275" s="5">
        <f>IF('Tabulka klientů 2023'!$U279='Hlavní stránka'!DU$1,1,0)</f>
        <v>0</v>
      </c>
      <c r="DW275" s="5">
        <f>IF('Tabulka klientů 2023'!$X279='Hlavní stránka'!DU$1,1,0)</f>
        <v>0</v>
      </c>
      <c r="DX275" s="5">
        <f>IF('Tabulka klientů 2023'!$AA279='Hlavní stránka'!DU$1,1,0)</f>
        <v>0</v>
      </c>
      <c r="DY275" s="5">
        <f>IF('Tabulka klientů 2023'!$AD279='Hlavní stránka'!DU$1,1,0)</f>
        <v>0</v>
      </c>
      <c r="DZ275" s="5">
        <f>IF('Tabulka klientů 2023'!$AG279='Hlavní stránka'!DU$1,1,0)</f>
        <v>0</v>
      </c>
      <c r="EA275" s="5">
        <f>IF('Tabulka klientů 2023'!$AJ279='Hlavní stránka'!DU$1,1,0)</f>
        <v>0</v>
      </c>
      <c r="EB275" s="5">
        <f>IF('Tabulka klientů 2023'!$AM279='Hlavní stránka'!DU$1,1,0)</f>
        <v>0</v>
      </c>
      <c r="EC275" s="5">
        <f>IF('Tabulka klientů 2023'!$AP279='Hlavní stránka'!DU$1,1,0)</f>
        <v>0</v>
      </c>
      <c r="ED275" s="5">
        <f>IF('Tabulka klientů 2023'!$AS279='Hlavní stránka'!DU$1,1,0)</f>
        <v>0</v>
      </c>
      <c r="EE275" s="5">
        <f>IF('Tabulka klientů 2023'!$AV279='Hlavní stránka'!DU$1,1,0)</f>
        <v>0</v>
      </c>
      <c r="EF275" s="5">
        <f t="shared" si="33"/>
        <v>0</v>
      </c>
      <c r="EG275" s="2">
        <f t="shared" si="45"/>
        <v>0</v>
      </c>
      <c r="EH275" s="5">
        <f>IF('Tabulka klientů 2023'!$R279='Hlavní stránka'!EH$1,1,0)</f>
        <v>0</v>
      </c>
      <c r="EI275" s="5">
        <f>IF('Tabulka klientů 2023'!$U279='Hlavní stránka'!EH$1,1,0)</f>
        <v>0</v>
      </c>
      <c r="EJ275" s="5">
        <f>IF('Tabulka klientů 2023'!$X279='Hlavní stránka'!EH$1,1,0)</f>
        <v>0</v>
      </c>
      <c r="EK275" s="5">
        <f>IF('Tabulka klientů 2023'!$AA279='Hlavní stránka'!EH$1,1,0)</f>
        <v>0</v>
      </c>
      <c r="EL275" s="5">
        <f>IF('Tabulka klientů 2023'!$AD279='Hlavní stránka'!EH$1,1,0)</f>
        <v>0</v>
      </c>
      <c r="EM275" s="5">
        <f>IF('Tabulka klientů 2023'!$AG279='Hlavní stránka'!EH$1,1,0)</f>
        <v>0</v>
      </c>
      <c r="EN275" s="5">
        <f>IF('Tabulka klientů 2023'!$AJ279='Hlavní stránka'!EH$1,1,0)</f>
        <v>0</v>
      </c>
      <c r="EO275" s="5">
        <f>IF('Tabulka klientů 2023'!$AM279='Hlavní stránka'!EH$1,1,0)</f>
        <v>0</v>
      </c>
      <c r="EP275" s="5">
        <f>IF('Tabulka klientů 2023'!$AP279='Hlavní stránka'!EH$1,1,0)</f>
        <v>0</v>
      </c>
      <c r="EQ275" s="5">
        <f>IF('Tabulka klientů 2023'!$AS279='Hlavní stránka'!EH$1,1,0)</f>
        <v>0</v>
      </c>
      <c r="ER275" s="5">
        <f>IF('Tabulka klientů 2023'!$AV279='Hlavní stránka'!EH$1,1,0)</f>
        <v>0</v>
      </c>
      <c r="ES275" s="5">
        <f t="shared" si="34"/>
        <v>0</v>
      </c>
      <c r="ET275" s="2">
        <f t="shared" si="46"/>
        <v>0</v>
      </c>
      <c r="EU275" s="5">
        <f>IF('Tabulka klientů 2023'!$R279='Hlavní stránka'!EU$1,1,0)</f>
        <v>0</v>
      </c>
      <c r="EV275" s="5">
        <f>IF('Tabulka klientů 2023'!$U279='Hlavní stránka'!EU$1,1,0)</f>
        <v>0</v>
      </c>
      <c r="EW275" s="5">
        <f>IF('Tabulka klientů 2023'!$X279='Hlavní stránka'!EU$1,1,0)</f>
        <v>0</v>
      </c>
      <c r="EX275" s="5">
        <f>IF('Tabulka klientů 2023'!$AA279='Hlavní stránka'!EU$1,1,0)</f>
        <v>0</v>
      </c>
      <c r="EY275" s="5">
        <f>IF('Tabulka klientů 2023'!$AD279='Hlavní stránka'!EU$1,1,0)</f>
        <v>0</v>
      </c>
      <c r="EZ275" s="5">
        <f>IF('Tabulka klientů 2023'!$AG279='Hlavní stránka'!EU$1,1,0)</f>
        <v>0</v>
      </c>
      <c r="FA275" s="5">
        <f>IF('Tabulka klientů 2023'!$AJ279='Hlavní stránka'!EU$1,1,0)</f>
        <v>0</v>
      </c>
      <c r="FB275" s="5">
        <f>IF('Tabulka klientů 2023'!$AM279='Hlavní stránka'!EU$1,1,0)</f>
        <v>0</v>
      </c>
      <c r="FC275" s="5">
        <f>IF('Tabulka klientů 2023'!$AP279='Hlavní stránka'!EU$1,1,0)</f>
        <v>0</v>
      </c>
      <c r="FD275" s="5">
        <f>IF('Tabulka klientů 2023'!$AS279='Hlavní stránka'!EU$1,1,0)</f>
        <v>0</v>
      </c>
      <c r="FE275" s="5">
        <f>IF('Tabulka klientů 2023'!$AV279='Hlavní stránka'!EU$1,1,0)</f>
        <v>0</v>
      </c>
      <c r="FF275" s="5">
        <f t="shared" si="35"/>
        <v>0</v>
      </c>
      <c r="FG275" s="2">
        <f t="shared" si="47"/>
        <v>0</v>
      </c>
    </row>
    <row r="276" spans="1:163" ht="1.5" hidden="1" customHeight="1" x14ac:dyDescent="0.25">
      <c r="A276" s="4"/>
      <c r="B276" s="4"/>
      <c r="C276" s="4"/>
      <c r="D276" s="4"/>
      <c r="E276" s="4"/>
      <c r="F276" s="4"/>
      <c r="G276" s="4"/>
      <c r="H276" s="5">
        <f>IF('Tabulka klientů 2023'!$R280='Hlavní stránka'!$H$1,1,0)</f>
        <v>0</v>
      </c>
      <c r="I276" s="5">
        <f>IF('Tabulka klientů 2023'!$U280='Hlavní stránka'!$H$1,1,0)</f>
        <v>0</v>
      </c>
      <c r="J276" s="5">
        <f>IF('Tabulka klientů 2023'!$X280='Hlavní stránka'!$H$1,1,0)</f>
        <v>0</v>
      </c>
      <c r="K276" s="5">
        <f>IF('Tabulka klientů 2023'!$AA280='Hlavní stránka'!$H$1,1,0)</f>
        <v>0</v>
      </c>
      <c r="L276" s="5">
        <f>IF('Tabulka klientů 2023'!$AD280='Hlavní stránka'!$H$1,1,0)</f>
        <v>0</v>
      </c>
      <c r="M276" s="5">
        <f>IF('Tabulka klientů 2023'!$AG280='Hlavní stránka'!$H$1,1,0)</f>
        <v>0</v>
      </c>
      <c r="N276" s="5">
        <f>IF('Tabulka klientů 2023'!$AJ280='Hlavní stránka'!$H$1,1,0)</f>
        <v>0</v>
      </c>
      <c r="O276" s="5">
        <f>IF('Tabulka klientů 2023'!$AM280='Hlavní stránka'!$H$1,1,0)</f>
        <v>0</v>
      </c>
      <c r="P276" s="5">
        <f>IF('Tabulka klientů 2023'!$AP280='Hlavní stránka'!$H$1,1,0)</f>
        <v>0</v>
      </c>
      <c r="Q276" s="5">
        <f>IF('Tabulka klientů 2023'!$AS280='Hlavní stránka'!$H$1,1,0)</f>
        <v>0</v>
      </c>
      <c r="R276" s="5">
        <f>IF('Tabulka klientů 2023'!$AV280='Hlavní stránka'!$H$1,1,0)</f>
        <v>0</v>
      </c>
      <c r="S276" s="5">
        <f t="shared" si="24"/>
        <v>0</v>
      </c>
      <c r="T276" s="2">
        <f t="shared" si="36"/>
        <v>0</v>
      </c>
      <c r="U276" s="5">
        <f>IF('Tabulka klientů 2023'!$R280='Hlavní stránka'!U$1,1,0)</f>
        <v>0</v>
      </c>
      <c r="V276" s="5">
        <f>IF('Tabulka klientů 2023'!$U280='Hlavní stránka'!U$1,1,0)</f>
        <v>0</v>
      </c>
      <c r="W276" s="5">
        <f>IF('Tabulka klientů 2023'!$X280='Hlavní stránka'!U$1,1,0)</f>
        <v>0</v>
      </c>
      <c r="X276" s="5">
        <f>IF('Tabulka klientů 2023'!$AA280='Hlavní stránka'!U$1,1,0)</f>
        <v>0</v>
      </c>
      <c r="Y276" s="5">
        <f>IF('Tabulka klientů 2023'!$AD280='Hlavní stránka'!U$1,1,0)</f>
        <v>0</v>
      </c>
      <c r="Z276" s="5">
        <f>IF('Tabulka klientů 2023'!$AG280='Hlavní stránka'!U$1,1,0)</f>
        <v>0</v>
      </c>
      <c r="AA276" s="5">
        <f>IF('Tabulka klientů 2023'!$AJ280='Hlavní stránka'!U$1,1,0)</f>
        <v>0</v>
      </c>
      <c r="AB276" s="5">
        <f>IF('Tabulka klientů 2023'!$AM280='Hlavní stránka'!U$1,1,0)</f>
        <v>0</v>
      </c>
      <c r="AC276" s="5">
        <f>IF('Tabulka klientů 2023'!$AP280='Hlavní stránka'!U$1,1,0)</f>
        <v>0</v>
      </c>
      <c r="AD276" s="5">
        <f>IF('Tabulka klientů 2023'!$AS280='Hlavní stránka'!U$1,1,0)</f>
        <v>0</v>
      </c>
      <c r="AE276" s="5">
        <f>IF('Tabulka klientů 2023'!$AV280='Hlavní stránka'!U$1,1,0)</f>
        <v>0</v>
      </c>
      <c r="AF276" s="5">
        <f t="shared" si="25"/>
        <v>0</v>
      </c>
      <c r="AG276" s="2">
        <f t="shared" si="37"/>
        <v>0</v>
      </c>
      <c r="AH276" s="5">
        <f>IF('Tabulka klientů 2023'!$R280='Hlavní stránka'!AH$1,1,0)</f>
        <v>0</v>
      </c>
      <c r="AI276" s="5">
        <f>IF('Tabulka klientů 2023'!$U280='Hlavní stránka'!AH$1,1,0)</f>
        <v>0</v>
      </c>
      <c r="AJ276" s="5">
        <f>IF('Tabulka klientů 2023'!$X280='Hlavní stránka'!AH$1,1,0)</f>
        <v>0</v>
      </c>
      <c r="AK276" s="5">
        <f>IF('Tabulka klientů 2023'!$AA280='Hlavní stránka'!AH$1,1,0)</f>
        <v>0</v>
      </c>
      <c r="AL276" s="5">
        <f>IF('Tabulka klientů 2023'!$AD280='Hlavní stránka'!AH$1,1,0)</f>
        <v>0</v>
      </c>
      <c r="AM276" s="5">
        <f>IF('Tabulka klientů 2023'!$AG280='Hlavní stránka'!AH$1,1,0)</f>
        <v>0</v>
      </c>
      <c r="AN276" s="5">
        <f>IF('Tabulka klientů 2023'!$AJ280='Hlavní stránka'!AH$1,1,0)</f>
        <v>0</v>
      </c>
      <c r="AO276" s="5">
        <f>IF('Tabulka klientů 2023'!$AM280='Hlavní stránka'!AH$1,1,0)</f>
        <v>0</v>
      </c>
      <c r="AP276" s="5">
        <f>IF('Tabulka klientů 2023'!$AP280='Hlavní stránka'!AH$1,1,0)</f>
        <v>0</v>
      </c>
      <c r="AQ276" s="5">
        <f>IF('Tabulka klientů 2023'!$AS280='Hlavní stránka'!AH$1,1,0)</f>
        <v>0</v>
      </c>
      <c r="AR276" s="5">
        <f>IF('Tabulka klientů 2023'!$AV280='Hlavní stránka'!AH$1,1,0)</f>
        <v>0</v>
      </c>
      <c r="AS276" s="5">
        <f t="shared" si="26"/>
        <v>0</v>
      </c>
      <c r="AT276" s="2">
        <f t="shared" si="38"/>
        <v>0</v>
      </c>
      <c r="AU276" s="5">
        <f>IF('Tabulka klientů 2023'!$R280='Hlavní stránka'!AU$1,1,0)</f>
        <v>0</v>
      </c>
      <c r="AV276" s="5">
        <f>IF('Tabulka klientů 2023'!$U280='Hlavní stránka'!AU$1,1,0)</f>
        <v>0</v>
      </c>
      <c r="AW276" s="5">
        <f>IF('Tabulka klientů 2023'!$X280='Hlavní stránka'!AU$1,1,0)</f>
        <v>0</v>
      </c>
      <c r="AX276" s="5">
        <f>IF('Tabulka klientů 2023'!$AA280='Hlavní stránka'!AU$1,1,0)</f>
        <v>0</v>
      </c>
      <c r="AY276" s="5">
        <f>IF('Tabulka klientů 2023'!$AD280='Hlavní stránka'!AU$1,1,0)</f>
        <v>0</v>
      </c>
      <c r="AZ276" s="5">
        <f>IF('Tabulka klientů 2023'!$AG280='Hlavní stránka'!AU$1,1,0)</f>
        <v>0</v>
      </c>
      <c r="BA276" s="5">
        <f>IF('Tabulka klientů 2023'!$AJ280='Hlavní stránka'!AU$1,1,0)</f>
        <v>0</v>
      </c>
      <c r="BB276" s="5">
        <f>IF('Tabulka klientů 2023'!$AM280='Hlavní stránka'!AU$1,1,0)</f>
        <v>0</v>
      </c>
      <c r="BC276" s="5">
        <f>IF('Tabulka klientů 2023'!$AP280='Hlavní stránka'!AU$1,1,0)</f>
        <v>0</v>
      </c>
      <c r="BD276" s="5">
        <f>IF('Tabulka klientů 2023'!$AS280='Hlavní stránka'!AU$1,1,0)</f>
        <v>0</v>
      </c>
      <c r="BE276" s="5">
        <f>IF('Tabulka klientů 2023'!$AV280='Hlavní stránka'!AU$1,1,0)</f>
        <v>0</v>
      </c>
      <c r="BF276" s="5">
        <f t="shared" si="27"/>
        <v>0</v>
      </c>
      <c r="BG276" s="2">
        <f t="shared" si="39"/>
        <v>0</v>
      </c>
      <c r="BH276" s="5">
        <f>IF('Tabulka klientů 2023'!$R280='Hlavní stránka'!BH$1,1,0)</f>
        <v>0</v>
      </c>
      <c r="BI276" s="5">
        <f>IF('Tabulka klientů 2023'!$U280='Hlavní stránka'!BH$1,1,0)</f>
        <v>0</v>
      </c>
      <c r="BJ276" s="5">
        <f>IF('Tabulka klientů 2023'!$X280='Hlavní stránka'!BH$1,1,0)</f>
        <v>0</v>
      </c>
      <c r="BK276" s="5">
        <f>IF('Tabulka klientů 2023'!$AA280='Hlavní stránka'!BH$1,1,0)</f>
        <v>0</v>
      </c>
      <c r="BL276" s="5">
        <f>IF('Tabulka klientů 2023'!$AD280='Hlavní stránka'!BH$1,1,0)</f>
        <v>0</v>
      </c>
      <c r="BM276" s="5">
        <f>IF('Tabulka klientů 2023'!$AG280='Hlavní stránka'!BH$1,1,0)</f>
        <v>0</v>
      </c>
      <c r="BN276" s="5">
        <f>IF('Tabulka klientů 2023'!$AJ280='Hlavní stránka'!BH$1,1,0)</f>
        <v>0</v>
      </c>
      <c r="BO276" s="5">
        <f>IF('Tabulka klientů 2023'!$AM280='Hlavní stránka'!BH$1,1,0)</f>
        <v>0</v>
      </c>
      <c r="BP276" s="5">
        <f>IF('Tabulka klientů 2023'!$AP280='Hlavní stránka'!BH$1,1,0)</f>
        <v>0</v>
      </c>
      <c r="BQ276" s="5">
        <f>IF('Tabulka klientů 2023'!$AS280='Hlavní stránka'!BH$1,1,0)</f>
        <v>0</v>
      </c>
      <c r="BR276" s="5">
        <f>IF('Tabulka klientů 2023'!$AV280='Hlavní stránka'!BH$1,1,0)</f>
        <v>0</v>
      </c>
      <c r="BS276" s="5">
        <f t="shared" si="28"/>
        <v>0</v>
      </c>
      <c r="BT276" s="2">
        <f t="shared" si="40"/>
        <v>0</v>
      </c>
      <c r="BU276" s="5">
        <f>IF('Tabulka klientů 2023'!$R280='Hlavní stránka'!BU$1,1,0)</f>
        <v>0</v>
      </c>
      <c r="BV276" s="5">
        <f>IF('Tabulka klientů 2023'!$U280='Hlavní stránka'!BU$1,1,0)</f>
        <v>0</v>
      </c>
      <c r="BW276" s="5">
        <f>IF('Tabulka klientů 2023'!$X280='Hlavní stránka'!BU$1,1,0)</f>
        <v>0</v>
      </c>
      <c r="BX276" s="5">
        <f>IF('Tabulka klientů 2023'!$AA280='Hlavní stránka'!BU$1,1,0)</f>
        <v>0</v>
      </c>
      <c r="BY276" s="5">
        <f>IF('Tabulka klientů 2023'!$AD280='Hlavní stránka'!BU$1,1,0)</f>
        <v>0</v>
      </c>
      <c r="BZ276" s="5">
        <f>IF('Tabulka klientů 2023'!$AG280='Hlavní stránka'!BU$1,1,0)</f>
        <v>0</v>
      </c>
      <c r="CA276" s="5">
        <f>IF('Tabulka klientů 2023'!$AJ280='Hlavní stránka'!BU$1,1,0)</f>
        <v>0</v>
      </c>
      <c r="CB276" s="5">
        <f>IF('Tabulka klientů 2023'!$AM280='Hlavní stránka'!BU$1,1,0)</f>
        <v>0</v>
      </c>
      <c r="CC276" s="5">
        <f>IF('Tabulka klientů 2023'!$AP280='Hlavní stránka'!BU$1,1,0)</f>
        <v>0</v>
      </c>
      <c r="CD276" s="5">
        <f>IF('Tabulka klientů 2023'!$AS280='Hlavní stránka'!BU$1,1,0)</f>
        <v>0</v>
      </c>
      <c r="CE276" s="5">
        <f>IF('Tabulka klientů 2023'!$AV280='Hlavní stránka'!BU$1,1,0)</f>
        <v>0</v>
      </c>
      <c r="CF276" s="5">
        <f t="shared" si="29"/>
        <v>0</v>
      </c>
      <c r="CG276" s="2">
        <f t="shared" si="41"/>
        <v>0</v>
      </c>
      <c r="CH276" s="5">
        <f>IF('Tabulka klientů 2023'!$R280='Hlavní stránka'!CH$1,1,0)</f>
        <v>0</v>
      </c>
      <c r="CI276" s="5">
        <f>IF('Tabulka klientů 2023'!$U280='Hlavní stránka'!CH$1,1,0)</f>
        <v>0</v>
      </c>
      <c r="CJ276" s="5">
        <f>IF('Tabulka klientů 2023'!$X280='Hlavní stránka'!CH$1,1,0)</f>
        <v>0</v>
      </c>
      <c r="CK276" s="5">
        <f>IF('Tabulka klientů 2023'!$AA280='Hlavní stránka'!CH$1,1,0)</f>
        <v>0</v>
      </c>
      <c r="CL276" s="5">
        <f>IF('Tabulka klientů 2023'!$AD280='Hlavní stránka'!CH$1,1,0)</f>
        <v>0</v>
      </c>
      <c r="CM276" s="5">
        <f>IF('Tabulka klientů 2023'!$AG280='Hlavní stránka'!CH$1,1,0)</f>
        <v>0</v>
      </c>
      <c r="CN276" s="5">
        <f>IF('Tabulka klientů 2023'!$AJ280='Hlavní stránka'!CH$1,1,0)</f>
        <v>0</v>
      </c>
      <c r="CO276" s="5">
        <f>IF('Tabulka klientů 2023'!$AM280='Hlavní stránka'!CH$1,1,0)</f>
        <v>0</v>
      </c>
      <c r="CP276" s="5">
        <f>IF('Tabulka klientů 2023'!$AP280='Hlavní stránka'!CH$1,1,0)</f>
        <v>0</v>
      </c>
      <c r="CQ276" s="5">
        <f>IF('Tabulka klientů 2023'!$AS280='Hlavní stránka'!CH$1,1,0)</f>
        <v>0</v>
      </c>
      <c r="CR276" s="5">
        <f>IF('Tabulka klientů 2023'!$AV280='Hlavní stránka'!CH$1,1,0)</f>
        <v>0</v>
      </c>
      <c r="CS276" s="5">
        <f t="shared" si="30"/>
        <v>0</v>
      </c>
      <c r="CT276" s="2">
        <f t="shared" si="42"/>
        <v>0</v>
      </c>
      <c r="CU276" s="5">
        <f>IF('Tabulka klientů 2023'!$R280='Hlavní stránka'!CU$1,1,0)</f>
        <v>0</v>
      </c>
      <c r="CV276" s="5">
        <f>IF('Tabulka klientů 2023'!$U280='Hlavní stránka'!CU$1,1,0)</f>
        <v>0</v>
      </c>
      <c r="CW276" s="5">
        <f>IF('Tabulka klientů 2023'!$X280='Hlavní stránka'!CU$1,1,0)</f>
        <v>0</v>
      </c>
      <c r="CX276" s="5">
        <f>IF('Tabulka klientů 2023'!$AA280='Hlavní stránka'!CU$1,1,0)</f>
        <v>0</v>
      </c>
      <c r="CY276" s="5">
        <f>IF('Tabulka klientů 2023'!$AD280='Hlavní stránka'!CU$1,1,0)</f>
        <v>0</v>
      </c>
      <c r="CZ276" s="5">
        <f>IF('Tabulka klientů 2023'!$AG280='Hlavní stránka'!CU$1,1,0)</f>
        <v>0</v>
      </c>
      <c r="DA276" s="5">
        <f>IF('Tabulka klientů 2023'!$AJ280='Hlavní stránka'!CU$1,1,0)</f>
        <v>0</v>
      </c>
      <c r="DB276" s="5">
        <f>IF('Tabulka klientů 2023'!$AM280='Hlavní stránka'!CU$1,1,0)</f>
        <v>0</v>
      </c>
      <c r="DC276" s="5">
        <f>IF('Tabulka klientů 2023'!$AP280='Hlavní stránka'!CU$1,1,0)</f>
        <v>0</v>
      </c>
      <c r="DD276" s="5">
        <f>IF('Tabulka klientů 2023'!$AS280='Hlavní stránka'!CU$1,1,0)</f>
        <v>0</v>
      </c>
      <c r="DE276" s="5">
        <f>IF('Tabulka klientů 2023'!$AV280='Hlavní stránka'!CU$1,1,0)</f>
        <v>0</v>
      </c>
      <c r="DF276" s="5">
        <f t="shared" si="31"/>
        <v>0</v>
      </c>
      <c r="DG276" s="2">
        <f t="shared" si="43"/>
        <v>0</v>
      </c>
      <c r="DH276" s="5">
        <f>IF('Tabulka klientů 2023'!$R280='Hlavní stránka'!DH$1,1,0)</f>
        <v>0</v>
      </c>
      <c r="DI276" s="5">
        <f>IF('Tabulka klientů 2023'!$U280='Hlavní stránka'!DH$1,1,0)</f>
        <v>0</v>
      </c>
      <c r="DJ276" s="5">
        <f>IF('Tabulka klientů 2023'!$X280='Hlavní stránka'!DH$1,1,0)</f>
        <v>0</v>
      </c>
      <c r="DK276" s="5">
        <f>IF('Tabulka klientů 2023'!$AA280='Hlavní stránka'!DH$1,1,0)</f>
        <v>0</v>
      </c>
      <c r="DL276" s="5">
        <f>IF('Tabulka klientů 2023'!$AD280='Hlavní stránka'!DH$1,1,0)</f>
        <v>0</v>
      </c>
      <c r="DM276" s="5">
        <f>IF('Tabulka klientů 2023'!$AG280='Hlavní stránka'!DH$1,1,0)</f>
        <v>0</v>
      </c>
      <c r="DN276" s="5">
        <f>IF('Tabulka klientů 2023'!$AJ280='Hlavní stránka'!DH$1,1,0)</f>
        <v>0</v>
      </c>
      <c r="DO276" s="5">
        <f>IF('Tabulka klientů 2023'!$AM280='Hlavní stránka'!DH$1,1,0)</f>
        <v>0</v>
      </c>
      <c r="DP276" s="5">
        <f>IF('Tabulka klientů 2023'!$AP280='Hlavní stránka'!DH$1,1,0)</f>
        <v>0</v>
      </c>
      <c r="DQ276" s="5">
        <f>IF('Tabulka klientů 2023'!$AS280='Hlavní stránka'!DH$1,1,0)</f>
        <v>0</v>
      </c>
      <c r="DR276" s="5">
        <f>IF('Tabulka klientů 2023'!$AV280='Hlavní stránka'!DH$1,1,0)</f>
        <v>0</v>
      </c>
      <c r="DS276" s="5">
        <f t="shared" si="32"/>
        <v>0</v>
      </c>
      <c r="DT276" s="2">
        <f t="shared" si="44"/>
        <v>0</v>
      </c>
      <c r="DU276" s="5">
        <f>IF('Tabulka klientů 2023'!$R280='Hlavní stránka'!DU$1,1,0)</f>
        <v>0</v>
      </c>
      <c r="DV276" s="5">
        <f>IF('Tabulka klientů 2023'!$U280='Hlavní stránka'!DU$1,1,0)</f>
        <v>0</v>
      </c>
      <c r="DW276" s="5">
        <f>IF('Tabulka klientů 2023'!$X280='Hlavní stránka'!DU$1,1,0)</f>
        <v>0</v>
      </c>
      <c r="DX276" s="5">
        <f>IF('Tabulka klientů 2023'!$AA280='Hlavní stránka'!DU$1,1,0)</f>
        <v>0</v>
      </c>
      <c r="DY276" s="5">
        <f>IF('Tabulka klientů 2023'!$AD280='Hlavní stránka'!DU$1,1,0)</f>
        <v>0</v>
      </c>
      <c r="DZ276" s="5">
        <f>IF('Tabulka klientů 2023'!$AG280='Hlavní stránka'!DU$1,1,0)</f>
        <v>0</v>
      </c>
      <c r="EA276" s="5">
        <f>IF('Tabulka klientů 2023'!$AJ280='Hlavní stránka'!DU$1,1,0)</f>
        <v>0</v>
      </c>
      <c r="EB276" s="5">
        <f>IF('Tabulka klientů 2023'!$AM280='Hlavní stránka'!DU$1,1,0)</f>
        <v>0</v>
      </c>
      <c r="EC276" s="5">
        <f>IF('Tabulka klientů 2023'!$AP280='Hlavní stránka'!DU$1,1,0)</f>
        <v>0</v>
      </c>
      <c r="ED276" s="5">
        <f>IF('Tabulka klientů 2023'!$AS280='Hlavní stránka'!DU$1,1,0)</f>
        <v>0</v>
      </c>
      <c r="EE276" s="5">
        <f>IF('Tabulka klientů 2023'!$AV280='Hlavní stránka'!DU$1,1,0)</f>
        <v>0</v>
      </c>
      <c r="EF276" s="5">
        <f t="shared" si="33"/>
        <v>0</v>
      </c>
      <c r="EG276" s="2">
        <f t="shared" si="45"/>
        <v>0</v>
      </c>
      <c r="EH276" s="5">
        <f>IF('Tabulka klientů 2023'!$R280='Hlavní stránka'!EH$1,1,0)</f>
        <v>0</v>
      </c>
      <c r="EI276" s="5">
        <f>IF('Tabulka klientů 2023'!$U280='Hlavní stránka'!EH$1,1,0)</f>
        <v>0</v>
      </c>
      <c r="EJ276" s="5">
        <f>IF('Tabulka klientů 2023'!$X280='Hlavní stránka'!EH$1,1,0)</f>
        <v>0</v>
      </c>
      <c r="EK276" s="5">
        <f>IF('Tabulka klientů 2023'!$AA280='Hlavní stránka'!EH$1,1,0)</f>
        <v>0</v>
      </c>
      <c r="EL276" s="5">
        <f>IF('Tabulka klientů 2023'!$AD280='Hlavní stránka'!EH$1,1,0)</f>
        <v>0</v>
      </c>
      <c r="EM276" s="5">
        <f>IF('Tabulka klientů 2023'!$AG280='Hlavní stránka'!EH$1,1,0)</f>
        <v>0</v>
      </c>
      <c r="EN276" s="5">
        <f>IF('Tabulka klientů 2023'!$AJ280='Hlavní stránka'!EH$1,1,0)</f>
        <v>0</v>
      </c>
      <c r="EO276" s="5">
        <f>IF('Tabulka klientů 2023'!$AM280='Hlavní stránka'!EH$1,1,0)</f>
        <v>0</v>
      </c>
      <c r="EP276" s="5">
        <f>IF('Tabulka klientů 2023'!$AP280='Hlavní stránka'!EH$1,1,0)</f>
        <v>0</v>
      </c>
      <c r="EQ276" s="5">
        <f>IF('Tabulka klientů 2023'!$AS280='Hlavní stránka'!EH$1,1,0)</f>
        <v>0</v>
      </c>
      <c r="ER276" s="5">
        <f>IF('Tabulka klientů 2023'!$AV280='Hlavní stránka'!EH$1,1,0)</f>
        <v>0</v>
      </c>
      <c r="ES276" s="5">
        <f t="shared" si="34"/>
        <v>0</v>
      </c>
      <c r="ET276" s="2">
        <f t="shared" si="46"/>
        <v>0</v>
      </c>
      <c r="EU276" s="5">
        <f>IF('Tabulka klientů 2023'!$R280='Hlavní stránka'!EU$1,1,0)</f>
        <v>0</v>
      </c>
      <c r="EV276" s="5">
        <f>IF('Tabulka klientů 2023'!$U280='Hlavní stránka'!EU$1,1,0)</f>
        <v>0</v>
      </c>
      <c r="EW276" s="5">
        <f>IF('Tabulka klientů 2023'!$X280='Hlavní stránka'!EU$1,1,0)</f>
        <v>0</v>
      </c>
      <c r="EX276" s="5">
        <f>IF('Tabulka klientů 2023'!$AA280='Hlavní stránka'!EU$1,1,0)</f>
        <v>0</v>
      </c>
      <c r="EY276" s="5">
        <f>IF('Tabulka klientů 2023'!$AD280='Hlavní stránka'!EU$1,1,0)</f>
        <v>0</v>
      </c>
      <c r="EZ276" s="5">
        <f>IF('Tabulka klientů 2023'!$AG280='Hlavní stránka'!EU$1,1,0)</f>
        <v>0</v>
      </c>
      <c r="FA276" s="5">
        <f>IF('Tabulka klientů 2023'!$AJ280='Hlavní stránka'!EU$1,1,0)</f>
        <v>0</v>
      </c>
      <c r="FB276" s="5">
        <f>IF('Tabulka klientů 2023'!$AM280='Hlavní stránka'!EU$1,1,0)</f>
        <v>0</v>
      </c>
      <c r="FC276" s="5">
        <f>IF('Tabulka klientů 2023'!$AP280='Hlavní stránka'!EU$1,1,0)</f>
        <v>0</v>
      </c>
      <c r="FD276" s="5">
        <f>IF('Tabulka klientů 2023'!$AS280='Hlavní stránka'!EU$1,1,0)</f>
        <v>0</v>
      </c>
      <c r="FE276" s="5">
        <f>IF('Tabulka klientů 2023'!$AV280='Hlavní stránka'!EU$1,1,0)</f>
        <v>0</v>
      </c>
      <c r="FF276" s="5">
        <f t="shared" si="35"/>
        <v>0</v>
      </c>
      <c r="FG276" s="2">
        <f t="shared" si="47"/>
        <v>0</v>
      </c>
    </row>
    <row r="277" spans="1:163" ht="1.5" hidden="1" customHeight="1" x14ac:dyDescent="0.25">
      <c r="A277" s="4"/>
      <c r="B277" s="4"/>
      <c r="C277" s="4"/>
      <c r="D277" s="4"/>
      <c r="E277" s="4"/>
      <c r="F277" s="4"/>
      <c r="G277" s="4"/>
      <c r="H277" s="5">
        <f>IF('Tabulka klientů 2023'!$R281='Hlavní stránka'!$H$1,1,0)</f>
        <v>0</v>
      </c>
      <c r="I277" s="5">
        <f>IF('Tabulka klientů 2023'!$U281='Hlavní stránka'!$H$1,1,0)</f>
        <v>0</v>
      </c>
      <c r="J277" s="5">
        <f>IF('Tabulka klientů 2023'!$X281='Hlavní stránka'!$H$1,1,0)</f>
        <v>0</v>
      </c>
      <c r="K277" s="5">
        <f>IF('Tabulka klientů 2023'!$AA281='Hlavní stránka'!$H$1,1,0)</f>
        <v>0</v>
      </c>
      <c r="L277" s="5">
        <f>IF('Tabulka klientů 2023'!$AD281='Hlavní stránka'!$H$1,1,0)</f>
        <v>0</v>
      </c>
      <c r="M277" s="5">
        <f>IF('Tabulka klientů 2023'!$AG281='Hlavní stránka'!$H$1,1,0)</f>
        <v>0</v>
      </c>
      <c r="N277" s="5">
        <f>IF('Tabulka klientů 2023'!$AJ281='Hlavní stránka'!$H$1,1,0)</f>
        <v>0</v>
      </c>
      <c r="O277" s="5">
        <f>IF('Tabulka klientů 2023'!$AM281='Hlavní stránka'!$H$1,1,0)</f>
        <v>0</v>
      </c>
      <c r="P277" s="5">
        <f>IF('Tabulka klientů 2023'!$AP281='Hlavní stránka'!$H$1,1,0)</f>
        <v>0</v>
      </c>
      <c r="Q277" s="5">
        <f>IF('Tabulka klientů 2023'!$AS281='Hlavní stránka'!$H$1,1,0)</f>
        <v>0</v>
      </c>
      <c r="R277" s="5">
        <f>IF('Tabulka klientů 2023'!$AV281='Hlavní stránka'!$H$1,1,0)</f>
        <v>0</v>
      </c>
      <c r="S277" s="5">
        <f t="shared" si="24"/>
        <v>0</v>
      </c>
      <c r="T277" s="2">
        <f t="shared" si="36"/>
        <v>0</v>
      </c>
      <c r="U277" s="5">
        <f>IF('Tabulka klientů 2023'!$R281='Hlavní stránka'!U$1,1,0)</f>
        <v>0</v>
      </c>
      <c r="V277" s="5">
        <f>IF('Tabulka klientů 2023'!$U281='Hlavní stránka'!U$1,1,0)</f>
        <v>0</v>
      </c>
      <c r="W277" s="5">
        <f>IF('Tabulka klientů 2023'!$X281='Hlavní stránka'!U$1,1,0)</f>
        <v>0</v>
      </c>
      <c r="X277" s="5">
        <f>IF('Tabulka klientů 2023'!$AA281='Hlavní stránka'!U$1,1,0)</f>
        <v>0</v>
      </c>
      <c r="Y277" s="5">
        <f>IF('Tabulka klientů 2023'!$AD281='Hlavní stránka'!U$1,1,0)</f>
        <v>0</v>
      </c>
      <c r="Z277" s="5">
        <f>IF('Tabulka klientů 2023'!$AG281='Hlavní stránka'!U$1,1,0)</f>
        <v>0</v>
      </c>
      <c r="AA277" s="5">
        <f>IF('Tabulka klientů 2023'!$AJ281='Hlavní stránka'!U$1,1,0)</f>
        <v>0</v>
      </c>
      <c r="AB277" s="5">
        <f>IF('Tabulka klientů 2023'!$AM281='Hlavní stránka'!U$1,1,0)</f>
        <v>0</v>
      </c>
      <c r="AC277" s="5">
        <f>IF('Tabulka klientů 2023'!$AP281='Hlavní stránka'!U$1,1,0)</f>
        <v>0</v>
      </c>
      <c r="AD277" s="5">
        <f>IF('Tabulka klientů 2023'!$AS281='Hlavní stránka'!U$1,1,0)</f>
        <v>0</v>
      </c>
      <c r="AE277" s="5">
        <f>IF('Tabulka klientů 2023'!$AV281='Hlavní stránka'!U$1,1,0)</f>
        <v>0</v>
      </c>
      <c r="AF277" s="5">
        <f t="shared" si="25"/>
        <v>0</v>
      </c>
      <c r="AG277" s="2">
        <f t="shared" si="37"/>
        <v>0</v>
      </c>
      <c r="AH277" s="5">
        <f>IF('Tabulka klientů 2023'!$R281='Hlavní stránka'!AH$1,1,0)</f>
        <v>0</v>
      </c>
      <c r="AI277" s="5">
        <f>IF('Tabulka klientů 2023'!$U281='Hlavní stránka'!AH$1,1,0)</f>
        <v>0</v>
      </c>
      <c r="AJ277" s="5">
        <f>IF('Tabulka klientů 2023'!$X281='Hlavní stránka'!AH$1,1,0)</f>
        <v>0</v>
      </c>
      <c r="AK277" s="5">
        <f>IF('Tabulka klientů 2023'!$AA281='Hlavní stránka'!AH$1,1,0)</f>
        <v>0</v>
      </c>
      <c r="AL277" s="5">
        <f>IF('Tabulka klientů 2023'!$AD281='Hlavní stránka'!AH$1,1,0)</f>
        <v>0</v>
      </c>
      <c r="AM277" s="5">
        <f>IF('Tabulka klientů 2023'!$AG281='Hlavní stránka'!AH$1,1,0)</f>
        <v>0</v>
      </c>
      <c r="AN277" s="5">
        <f>IF('Tabulka klientů 2023'!$AJ281='Hlavní stránka'!AH$1,1,0)</f>
        <v>0</v>
      </c>
      <c r="AO277" s="5">
        <f>IF('Tabulka klientů 2023'!$AM281='Hlavní stránka'!AH$1,1,0)</f>
        <v>0</v>
      </c>
      <c r="AP277" s="5">
        <f>IF('Tabulka klientů 2023'!$AP281='Hlavní stránka'!AH$1,1,0)</f>
        <v>0</v>
      </c>
      <c r="AQ277" s="5">
        <f>IF('Tabulka klientů 2023'!$AS281='Hlavní stránka'!AH$1,1,0)</f>
        <v>0</v>
      </c>
      <c r="AR277" s="5">
        <f>IF('Tabulka klientů 2023'!$AV281='Hlavní stránka'!AH$1,1,0)</f>
        <v>0</v>
      </c>
      <c r="AS277" s="5">
        <f t="shared" si="26"/>
        <v>0</v>
      </c>
      <c r="AT277" s="2">
        <f t="shared" si="38"/>
        <v>0</v>
      </c>
      <c r="AU277" s="5">
        <f>IF('Tabulka klientů 2023'!$R281='Hlavní stránka'!AU$1,1,0)</f>
        <v>0</v>
      </c>
      <c r="AV277" s="5">
        <f>IF('Tabulka klientů 2023'!$U281='Hlavní stránka'!AU$1,1,0)</f>
        <v>0</v>
      </c>
      <c r="AW277" s="5">
        <f>IF('Tabulka klientů 2023'!$X281='Hlavní stránka'!AU$1,1,0)</f>
        <v>0</v>
      </c>
      <c r="AX277" s="5">
        <f>IF('Tabulka klientů 2023'!$AA281='Hlavní stránka'!AU$1,1,0)</f>
        <v>0</v>
      </c>
      <c r="AY277" s="5">
        <f>IF('Tabulka klientů 2023'!$AD281='Hlavní stránka'!AU$1,1,0)</f>
        <v>0</v>
      </c>
      <c r="AZ277" s="5">
        <f>IF('Tabulka klientů 2023'!$AG281='Hlavní stránka'!AU$1,1,0)</f>
        <v>0</v>
      </c>
      <c r="BA277" s="5">
        <f>IF('Tabulka klientů 2023'!$AJ281='Hlavní stránka'!AU$1,1,0)</f>
        <v>0</v>
      </c>
      <c r="BB277" s="5">
        <f>IF('Tabulka klientů 2023'!$AM281='Hlavní stránka'!AU$1,1,0)</f>
        <v>0</v>
      </c>
      <c r="BC277" s="5">
        <f>IF('Tabulka klientů 2023'!$AP281='Hlavní stránka'!AU$1,1,0)</f>
        <v>0</v>
      </c>
      <c r="BD277" s="5">
        <f>IF('Tabulka klientů 2023'!$AS281='Hlavní stránka'!AU$1,1,0)</f>
        <v>0</v>
      </c>
      <c r="BE277" s="5">
        <f>IF('Tabulka klientů 2023'!$AV281='Hlavní stránka'!AU$1,1,0)</f>
        <v>0</v>
      </c>
      <c r="BF277" s="5">
        <f t="shared" si="27"/>
        <v>0</v>
      </c>
      <c r="BG277" s="2">
        <f t="shared" si="39"/>
        <v>0</v>
      </c>
      <c r="BH277" s="5">
        <f>IF('Tabulka klientů 2023'!$R281='Hlavní stránka'!BH$1,1,0)</f>
        <v>0</v>
      </c>
      <c r="BI277" s="5">
        <f>IF('Tabulka klientů 2023'!$U281='Hlavní stránka'!BH$1,1,0)</f>
        <v>0</v>
      </c>
      <c r="BJ277" s="5">
        <f>IF('Tabulka klientů 2023'!$X281='Hlavní stránka'!BH$1,1,0)</f>
        <v>0</v>
      </c>
      <c r="BK277" s="5">
        <f>IF('Tabulka klientů 2023'!$AA281='Hlavní stránka'!BH$1,1,0)</f>
        <v>0</v>
      </c>
      <c r="BL277" s="5">
        <f>IF('Tabulka klientů 2023'!$AD281='Hlavní stránka'!BH$1,1,0)</f>
        <v>0</v>
      </c>
      <c r="BM277" s="5">
        <f>IF('Tabulka klientů 2023'!$AG281='Hlavní stránka'!BH$1,1,0)</f>
        <v>0</v>
      </c>
      <c r="BN277" s="5">
        <f>IF('Tabulka klientů 2023'!$AJ281='Hlavní stránka'!BH$1,1,0)</f>
        <v>0</v>
      </c>
      <c r="BO277" s="5">
        <f>IF('Tabulka klientů 2023'!$AM281='Hlavní stránka'!BH$1,1,0)</f>
        <v>0</v>
      </c>
      <c r="BP277" s="5">
        <f>IF('Tabulka klientů 2023'!$AP281='Hlavní stránka'!BH$1,1,0)</f>
        <v>0</v>
      </c>
      <c r="BQ277" s="5">
        <f>IF('Tabulka klientů 2023'!$AS281='Hlavní stránka'!BH$1,1,0)</f>
        <v>0</v>
      </c>
      <c r="BR277" s="5">
        <f>IF('Tabulka klientů 2023'!$AV281='Hlavní stránka'!BH$1,1,0)</f>
        <v>0</v>
      </c>
      <c r="BS277" s="5">
        <f t="shared" si="28"/>
        <v>0</v>
      </c>
      <c r="BT277" s="2">
        <f t="shared" si="40"/>
        <v>0</v>
      </c>
      <c r="BU277" s="5">
        <f>IF('Tabulka klientů 2023'!$R281='Hlavní stránka'!BU$1,1,0)</f>
        <v>0</v>
      </c>
      <c r="BV277" s="5">
        <f>IF('Tabulka klientů 2023'!$U281='Hlavní stránka'!BU$1,1,0)</f>
        <v>0</v>
      </c>
      <c r="BW277" s="5">
        <f>IF('Tabulka klientů 2023'!$X281='Hlavní stránka'!BU$1,1,0)</f>
        <v>0</v>
      </c>
      <c r="BX277" s="5">
        <f>IF('Tabulka klientů 2023'!$AA281='Hlavní stránka'!BU$1,1,0)</f>
        <v>0</v>
      </c>
      <c r="BY277" s="5">
        <f>IF('Tabulka klientů 2023'!$AD281='Hlavní stránka'!BU$1,1,0)</f>
        <v>0</v>
      </c>
      <c r="BZ277" s="5">
        <f>IF('Tabulka klientů 2023'!$AG281='Hlavní stránka'!BU$1,1,0)</f>
        <v>0</v>
      </c>
      <c r="CA277" s="5">
        <f>IF('Tabulka klientů 2023'!$AJ281='Hlavní stránka'!BU$1,1,0)</f>
        <v>0</v>
      </c>
      <c r="CB277" s="5">
        <f>IF('Tabulka klientů 2023'!$AM281='Hlavní stránka'!BU$1,1,0)</f>
        <v>0</v>
      </c>
      <c r="CC277" s="5">
        <f>IF('Tabulka klientů 2023'!$AP281='Hlavní stránka'!BU$1,1,0)</f>
        <v>0</v>
      </c>
      <c r="CD277" s="5">
        <f>IF('Tabulka klientů 2023'!$AS281='Hlavní stránka'!BU$1,1,0)</f>
        <v>0</v>
      </c>
      <c r="CE277" s="5">
        <f>IF('Tabulka klientů 2023'!$AV281='Hlavní stránka'!BU$1,1,0)</f>
        <v>0</v>
      </c>
      <c r="CF277" s="5">
        <f t="shared" si="29"/>
        <v>0</v>
      </c>
      <c r="CG277" s="2">
        <f t="shared" si="41"/>
        <v>0</v>
      </c>
      <c r="CH277" s="5">
        <f>IF('Tabulka klientů 2023'!$R281='Hlavní stránka'!CH$1,1,0)</f>
        <v>0</v>
      </c>
      <c r="CI277" s="5">
        <f>IF('Tabulka klientů 2023'!$U281='Hlavní stránka'!CH$1,1,0)</f>
        <v>0</v>
      </c>
      <c r="CJ277" s="5">
        <f>IF('Tabulka klientů 2023'!$X281='Hlavní stránka'!CH$1,1,0)</f>
        <v>0</v>
      </c>
      <c r="CK277" s="5">
        <f>IF('Tabulka klientů 2023'!$AA281='Hlavní stránka'!CH$1,1,0)</f>
        <v>0</v>
      </c>
      <c r="CL277" s="5">
        <f>IF('Tabulka klientů 2023'!$AD281='Hlavní stránka'!CH$1,1,0)</f>
        <v>0</v>
      </c>
      <c r="CM277" s="5">
        <f>IF('Tabulka klientů 2023'!$AG281='Hlavní stránka'!CH$1,1,0)</f>
        <v>0</v>
      </c>
      <c r="CN277" s="5">
        <f>IF('Tabulka klientů 2023'!$AJ281='Hlavní stránka'!CH$1,1,0)</f>
        <v>0</v>
      </c>
      <c r="CO277" s="5">
        <f>IF('Tabulka klientů 2023'!$AM281='Hlavní stránka'!CH$1,1,0)</f>
        <v>0</v>
      </c>
      <c r="CP277" s="5">
        <f>IF('Tabulka klientů 2023'!$AP281='Hlavní stránka'!CH$1,1,0)</f>
        <v>0</v>
      </c>
      <c r="CQ277" s="5">
        <f>IF('Tabulka klientů 2023'!$AS281='Hlavní stránka'!CH$1,1,0)</f>
        <v>0</v>
      </c>
      <c r="CR277" s="5">
        <f>IF('Tabulka klientů 2023'!$AV281='Hlavní stránka'!CH$1,1,0)</f>
        <v>0</v>
      </c>
      <c r="CS277" s="5">
        <f t="shared" si="30"/>
        <v>0</v>
      </c>
      <c r="CT277" s="2">
        <f t="shared" si="42"/>
        <v>0</v>
      </c>
      <c r="CU277" s="5">
        <f>IF('Tabulka klientů 2023'!$R281='Hlavní stránka'!CU$1,1,0)</f>
        <v>0</v>
      </c>
      <c r="CV277" s="5">
        <f>IF('Tabulka klientů 2023'!$U281='Hlavní stránka'!CU$1,1,0)</f>
        <v>0</v>
      </c>
      <c r="CW277" s="5">
        <f>IF('Tabulka klientů 2023'!$X281='Hlavní stránka'!CU$1,1,0)</f>
        <v>0</v>
      </c>
      <c r="CX277" s="5">
        <f>IF('Tabulka klientů 2023'!$AA281='Hlavní stránka'!CU$1,1,0)</f>
        <v>0</v>
      </c>
      <c r="CY277" s="5">
        <f>IF('Tabulka klientů 2023'!$AD281='Hlavní stránka'!CU$1,1,0)</f>
        <v>0</v>
      </c>
      <c r="CZ277" s="5">
        <f>IF('Tabulka klientů 2023'!$AG281='Hlavní stránka'!CU$1,1,0)</f>
        <v>0</v>
      </c>
      <c r="DA277" s="5">
        <f>IF('Tabulka klientů 2023'!$AJ281='Hlavní stránka'!CU$1,1,0)</f>
        <v>0</v>
      </c>
      <c r="DB277" s="5">
        <f>IF('Tabulka klientů 2023'!$AM281='Hlavní stránka'!CU$1,1,0)</f>
        <v>0</v>
      </c>
      <c r="DC277" s="5">
        <f>IF('Tabulka klientů 2023'!$AP281='Hlavní stránka'!CU$1,1,0)</f>
        <v>0</v>
      </c>
      <c r="DD277" s="5">
        <f>IF('Tabulka klientů 2023'!$AS281='Hlavní stránka'!CU$1,1,0)</f>
        <v>0</v>
      </c>
      <c r="DE277" s="5">
        <f>IF('Tabulka klientů 2023'!$AV281='Hlavní stránka'!CU$1,1,0)</f>
        <v>0</v>
      </c>
      <c r="DF277" s="5">
        <f t="shared" si="31"/>
        <v>0</v>
      </c>
      <c r="DG277" s="2">
        <f t="shared" si="43"/>
        <v>0</v>
      </c>
      <c r="DH277" s="5">
        <f>IF('Tabulka klientů 2023'!$R281='Hlavní stránka'!DH$1,1,0)</f>
        <v>0</v>
      </c>
      <c r="DI277" s="5">
        <f>IF('Tabulka klientů 2023'!$U281='Hlavní stránka'!DH$1,1,0)</f>
        <v>0</v>
      </c>
      <c r="DJ277" s="5">
        <f>IF('Tabulka klientů 2023'!$X281='Hlavní stránka'!DH$1,1,0)</f>
        <v>0</v>
      </c>
      <c r="DK277" s="5">
        <f>IF('Tabulka klientů 2023'!$AA281='Hlavní stránka'!DH$1,1,0)</f>
        <v>0</v>
      </c>
      <c r="DL277" s="5">
        <f>IF('Tabulka klientů 2023'!$AD281='Hlavní stránka'!DH$1,1,0)</f>
        <v>0</v>
      </c>
      <c r="DM277" s="5">
        <f>IF('Tabulka klientů 2023'!$AG281='Hlavní stránka'!DH$1,1,0)</f>
        <v>0</v>
      </c>
      <c r="DN277" s="5">
        <f>IF('Tabulka klientů 2023'!$AJ281='Hlavní stránka'!DH$1,1,0)</f>
        <v>0</v>
      </c>
      <c r="DO277" s="5">
        <f>IF('Tabulka klientů 2023'!$AM281='Hlavní stránka'!DH$1,1,0)</f>
        <v>0</v>
      </c>
      <c r="DP277" s="5">
        <f>IF('Tabulka klientů 2023'!$AP281='Hlavní stránka'!DH$1,1,0)</f>
        <v>0</v>
      </c>
      <c r="DQ277" s="5">
        <f>IF('Tabulka klientů 2023'!$AS281='Hlavní stránka'!DH$1,1,0)</f>
        <v>0</v>
      </c>
      <c r="DR277" s="5">
        <f>IF('Tabulka klientů 2023'!$AV281='Hlavní stránka'!DH$1,1,0)</f>
        <v>0</v>
      </c>
      <c r="DS277" s="5">
        <f t="shared" si="32"/>
        <v>0</v>
      </c>
      <c r="DT277" s="2">
        <f t="shared" si="44"/>
        <v>0</v>
      </c>
      <c r="DU277" s="5">
        <f>IF('Tabulka klientů 2023'!$R281='Hlavní stránka'!DU$1,1,0)</f>
        <v>0</v>
      </c>
      <c r="DV277" s="5">
        <f>IF('Tabulka klientů 2023'!$U281='Hlavní stránka'!DU$1,1,0)</f>
        <v>0</v>
      </c>
      <c r="DW277" s="5">
        <f>IF('Tabulka klientů 2023'!$X281='Hlavní stránka'!DU$1,1,0)</f>
        <v>0</v>
      </c>
      <c r="DX277" s="5">
        <f>IF('Tabulka klientů 2023'!$AA281='Hlavní stránka'!DU$1,1,0)</f>
        <v>0</v>
      </c>
      <c r="DY277" s="5">
        <f>IF('Tabulka klientů 2023'!$AD281='Hlavní stránka'!DU$1,1,0)</f>
        <v>0</v>
      </c>
      <c r="DZ277" s="5">
        <f>IF('Tabulka klientů 2023'!$AG281='Hlavní stránka'!DU$1,1,0)</f>
        <v>0</v>
      </c>
      <c r="EA277" s="5">
        <f>IF('Tabulka klientů 2023'!$AJ281='Hlavní stránka'!DU$1,1,0)</f>
        <v>0</v>
      </c>
      <c r="EB277" s="5">
        <f>IF('Tabulka klientů 2023'!$AM281='Hlavní stránka'!DU$1,1,0)</f>
        <v>0</v>
      </c>
      <c r="EC277" s="5">
        <f>IF('Tabulka klientů 2023'!$AP281='Hlavní stránka'!DU$1,1,0)</f>
        <v>0</v>
      </c>
      <c r="ED277" s="5">
        <f>IF('Tabulka klientů 2023'!$AS281='Hlavní stránka'!DU$1,1,0)</f>
        <v>0</v>
      </c>
      <c r="EE277" s="5">
        <f>IF('Tabulka klientů 2023'!$AV281='Hlavní stránka'!DU$1,1,0)</f>
        <v>0</v>
      </c>
      <c r="EF277" s="5">
        <f t="shared" si="33"/>
        <v>0</v>
      </c>
      <c r="EG277" s="2">
        <f t="shared" si="45"/>
        <v>0</v>
      </c>
      <c r="EH277" s="5">
        <f>IF('Tabulka klientů 2023'!$R281='Hlavní stránka'!EH$1,1,0)</f>
        <v>0</v>
      </c>
      <c r="EI277" s="5">
        <f>IF('Tabulka klientů 2023'!$U281='Hlavní stránka'!EH$1,1,0)</f>
        <v>0</v>
      </c>
      <c r="EJ277" s="5">
        <f>IF('Tabulka klientů 2023'!$X281='Hlavní stránka'!EH$1,1,0)</f>
        <v>0</v>
      </c>
      <c r="EK277" s="5">
        <f>IF('Tabulka klientů 2023'!$AA281='Hlavní stránka'!EH$1,1,0)</f>
        <v>0</v>
      </c>
      <c r="EL277" s="5">
        <f>IF('Tabulka klientů 2023'!$AD281='Hlavní stránka'!EH$1,1,0)</f>
        <v>0</v>
      </c>
      <c r="EM277" s="5">
        <f>IF('Tabulka klientů 2023'!$AG281='Hlavní stránka'!EH$1,1,0)</f>
        <v>0</v>
      </c>
      <c r="EN277" s="5">
        <f>IF('Tabulka klientů 2023'!$AJ281='Hlavní stránka'!EH$1,1,0)</f>
        <v>0</v>
      </c>
      <c r="EO277" s="5">
        <f>IF('Tabulka klientů 2023'!$AM281='Hlavní stránka'!EH$1,1,0)</f>
        <v>0</v>
      </c>
      <c r="EP277" s="5">
        <f>IF('Tabulka klientů 2023'!$AP281='Hlavní stránka'!EH$1,1,0)</f>
        <v>0</v>
      </c>
      <c r="EQ277" s="5">
        <f>IF('Tabulka klientů 2023'!$AS281='Hlavní stránka'!EH$1,1,0)</f>
        <v>0</v>
      </c>
      <c r="ER277" s="5">
        <f>IF('Tabulka klientů 2023'!$AV281='Hlavní stránka'!EH$1,1,0)</f>
        <v>0</v>
      </c>
      <c r="ES277" s="5">
        <f t="shared" si="34"/>
        <v>0</v>
      </c>
      <c r="ET277" s="2">
        <f t="shared" si="46"/>
        <v>0</v>
      </c>
      <c r="EU277" s="5">
        <f>IF('Tabulka klientů 2023'!$R281='Hlavní stránka'!EU$1,1,0)</f>
        <v>0</v>
      </c>
      <c r="EV277" s="5">
        <f>IF('Tabulka klientů 2023'!$U281='Hlavní stránka'!EU$1,1,0)</f>
        <v>0</v>
      </c>
      <c r="EW277" s="5">
        <f>IF('Tabulka klientů 2023'!$X281='Hlavní stránka'!EU$1,1,0)</f>
        <v>0</v>
      </c>
      <c r="EX277" s="5">
        <f>IF('Tabulka klientů 2023'!$AA281='Hlavní stránka'!EU$1,1,0)</f>
        <v>0</v>
      </c>
      <c r="EY277" s="5">
        <f>IF('Tabulka klientů 2023'!$AD281='Hlavní stránka'!EU$1,1,0)</f>
        <v>0</v>
      </c>
      <c r="EZ277" s="5">
        <f>IF('Tabulka klientů 2023'!$AG281='Hlavní stránka'!EU$1,1,0)</f>
        <v>0</v>
      </c>
      <c r="FA277" s="5">
        <f>IF('Tabulka klientů 2023'!$AJ281='Hlavní stránka'!EU$1,1,0)</f>
        <v>0</v>
      </c>
      <c r="FB277" s="5">
        <f>IF('Tabulka klientů 2023'!$AM281='Hlavní stránka'!EU$1,1,0)</f>
        <v>0</v>
      </c>
      <c r="FC277" s="5">
        <f>IF('Tabulka klientů 2023'!$AP281='Hlavní stránka'!EU$1,1,0)</f>
        <v>0</v>
      </c>
      <c r="FD277" s="5">
        <f>IF('Tabulka klientů 2023'!$AS281='Hlavní stránka'!EU$1,1,0)</f>
        <v>0</v>
      </c>
      <c r="FE277" s="5">
        <f>IF('Tabulka klientů 2023'!$AV281='Hlavní stránka'!EU$1,1,0)</f>
        <v>0</v>
      </c>
      <c r="FF277" s="5">
        <f t="shared" si="35"/>
        <v>0</v>
      </c>
      <c r="FG277" s="2">
        <f t="shared" si="47"/>
        <v>0</v>
      </c>
    </row>
    <row r="278" spans="1:163" ht="1.5" hidden="1" customHeight="1" x14ac:dyDescent="0.25">
      <c r="A278" s="4"/>
      <c r="B278" s="4"/>
      <c r="C278" s="4"/>
      <c r="D278" s="4"/>
      <c r="E278" s="4"/>
      <c r="F278" s="4"/>
      <c r="G278" s="4"/>
      <c r="H278" s="5">
        <f>IF('Tabulka klientů 2023'!$R282='Hlavní stránka'!$H$1,1,0)</f>
        <v>0</v>
      </c>
      <c r="I278" s="5">
        <f>IF('Tabulka klientů 2023'!$U282='Hlavní stránka'!$H$1,1,0)</f>
        <v>0</v>
      </c>
      <c r="J278" s="5">
        <f>IF('Tabulka klientů 2023'!$X282='Hlavní stránka'!$H$1,1,0)</f>
        <v>0</v>
      </c>
      <c r="K278" s="5">
        <f>IF('Tabulka klientů 2023'!$AA282='Hlavní stránka'!$H$1,1,0)</f>
        <v>0</v>
      </c>
      <c r="L278" s="5">
        <f>IF('Tabulka klientů 2023'!$AD282='Hlavní stránka'!$H$1,1,0)</f>
        <v>0</v>
      </c>
      <c r="M278" s="5">
        <f>IF('Tabulka klientů 2023'!$AG282='Hlavní stránka'!$H$1,1,0)</f>
        <v>0</v>
      </c>
      <c r="N278" s="5">
        <f>IF('Tabulka klientů 2023'!$AJ282='Hlavní stránka'!$H$1,1,0)</f>
        <v>0</v>
      </c>
      <c r="O278" s="5">
        <f>IF('Tabulka klientů 2023'!$AM282='Hlavní stránka'!$H$1,1,0)</f>
        <v>0</v>
      </c>
      <c r="P278" s="5">
        <f>IF('Tabulka klientů 2023'!$AP282='Hlavní stránka'!$H$1,1,0)</f>
        <v>0</v>
      </c>
      <c r="Q278" s="5">
        <f>IF('Tabulka klientů 2023'!$AS282='Hlavní stránka'!$H$1,1,0)</f>
        <v>0</v>
      </c>
      <c r="R278" s="5">
        <f>IF('Tabulka klientů 2023'!$AV282='Hlavní stránka'!$H$1,1,0)</f>
        <v>0</v>
      </c>
      <c r="S278" s="5">
        <f t="shared" si="24"/>
        <v>0</v>
      </c>
      <c r="T278" s="2">
        <f t="shared" si="36"/>
        <v>0</v>
      </c>
      <c r="U278" s="5">
        <f>IF('Tabulka klientů 2023'!$R282='Hlavní stránka'!U$1,1,0)</f>
        <v>0</v>
      </c>
      <c r="V278" s="5">
        <f>IF('Tabulka klientů 2023'!$U282='Hlavní stránka'!U$1,1,0)</f>
        <v>0</v>
      </c>
      <c r="W278" s="5">
        <f>IF('Tabulka klientů 2023'!$X282='Hlavní stránka'!U$1,1,0)</f>
        <v>0</v>
      </c>
      <c r="X278" s="5">
        <f>IF('Tabulka klientů 2023'!$AA282='Hlavní stránka'!U$1,1,0)</f>
        <v>0</v>
      </c>
      <c r="Y278" s="5">
        <f>IF('Tabulka klientů 2023'!$AD282='Hlavní stránka'!U$1,1,0)</f>
        <v>0</v>
      </c>
      <c r="Z278" s="5">
        <f>IF('Tabulka klientů 2023'!$AG282='Hlavní stránka'!U$1,1,0)</f>
        <v>0</v>
      </c>
      <c r="AA278" s="5">
        <f>IF('Tabulka klientů 2023'!$AJ282='Hlavní stránka'!U$1,1,0)</f>
        <v>0</v>
      </c>
      <c r="AB278" s="5">
        <f>IF('Tabulka klientů 2023'!$AM282='Hlavní stránka'!U$1,1,0)</f>
        <v>0</v>
      </c>
      <c r="AC278" s="5">
        <f>IF('Tabulka klientů 2023'!$AP282='Hlavní stránka'!U$1,1,0)</f>
        <v>0</v>
      </c>
      <c r="AD278" s="5">
        <f>IF('Tabulka klientů 2023'!$AS282='Hlavní stránka'!U$1,1,0)</f>
        <v>0</v>
      </c>
      <c r="AE278" s="5">
        <f>IF('Tabulka klientů 2023'!$AV282='Hlavní stránka'!U$1,1,0)</f>
        <v>0</v>
      </c>
      <c r="AF278" s="5">
        <f t="shared" si="25"/>
        <v>0</v>
      </c>
      <c r="AG278" s="2">
        <f t="shared" si="37"/>
        <v>0</v>
      </c>
      <c r="AH278" s="5">
        <f>IF('Tabulka klientů 2023'!$R282='Hlavní stránka'!AH$1,1,0)</f>
        <v>0</v>
      </c>
      <c r="AI278" s="5">
        <f>IF('Tabulka klientů 2023'!$U282='Hlavní stránka'!AH$1,1,0)</f>
        <v>0</v>
      </c>
      <c r="AJ278" s="5">
        <f>IF('Tabulka klientů 2023'!$X282='Hlavní stránka'!AH$1,1,0)</f>
        <v>0</v>
      </c>
      <c r="AK278" s="5">
        <f>IF('Tabulka klientů 2023'!$AA282='Hlavní stránka'!AH$1,1,0)</f>
        <v>0</v>
      </c>
      <c r="AL278" s="5">
        <f>IF('Tabulka klientů 2023'!$AD282='Hlavní stránka'!AH$1,1,0)</f>
        <v>0</v>
      </c>
      <c r="AM278" s="5">
        <f>IF('Tabulka klientů 2023'!$AG282='Hlavní stránka'!AH$1,1,0)</f>
        <v>0</v>
      </c>
      <c r="AN278" s="5">
        <f>IF('Tabulka klientů 2023'!$AJ282='Hlavní stránka'!AH$1,1,0)</f>
        <v>0</v>
      </c>
      <c r="AO278" s="5">
        <f>IF('Tabulka klientů 2023'!$AM282='Hlavní stránka'!AH$1,1,0)</f>
        <v>0</v>
      </c>
      <c r="AP278" s="5">
        <f>IF('Tabulka klientů 2023'!$AP282='Hlavní stránka'!AH$1,1,0)</f>
        <v>0</v>
      </c>
      <c r="AQ278" s="5">
        <f>IF('Tabulka klientů 2023'!$AS282='Hlavní stránka'!AH$1,1,0)</f>
        <v>0</v>
      </c>
      <c r="AR278" s="5">
        <f>IF('Tabulka klientů 2023'!$AV282='Hlavní stránka'!AH$1,1,0)</f>
        <v>0</v>
      </c>
      <c r="AS278" s="5">
        <f t="shared" si="26"/>
        <v>0</v>
      </c>
      <c r="AT278" s="2">
        <f t="shared" si="38"/>
        <v>0</v>
      </c>
      <c r="AU278" s="5">
        <f>IF('Tabulka klientů 2023'!$R282='Hlavní stránka'!AU$1,1,0)</f>
        <v>0</v>
      </c>
      <c r="AV278" s="5">
        <f>IF('Tabulka klientů 2023'!$U282='Hlavní stránka'!AU$1,1,0)</f>
        <v>0</v>
      </c>
      <c r="AW278" s="5">
        <f>IF('Tabulka klientů 2023'!$X282='Hlavní stránka'!AU$1,1,0)</f>
        <v>0</v>
      </c>
      <c r="AX278" s="5">
        <f>IF('Tabulka klientů 2023'!$AA282='Hlavní stránka'!AU$1,1,0)</f>
        <v>0</v>
      </c>
      <c r="AY278" s="5">
        <f>IF('Tabulka klientů 2023'!$AD282='Hlavní stránka'!AU$1,1,0)</f>
        <v>0</v>
      </c>
      <c r="AZ278" s="5">
        <f>IF('Tabulka klientů 2023'!$AG282='Hlavní stránka'!AU$1,1,0)</f>
        <v>0</v>
      </c>
      <c r="BA278" s="5">
        <f>IF('Tabulka klientů 2023'!$AJ282='Hlavní stránka'!AU$1,1,0)</f>
        <v>0</v>
      </c>
      <c r="BB278" s="5">
        <f>IF('Tabulka klientů 2023'!$AM282='Hlavní stránka'!AU$1,1,0)</f>
        <v>0</v>
      </c>
      <c r="BC278" s="5">
        <f>IF('Tabulka klientů 2023'!$AP282='Hlavní stránka'!AU$1,1,0)</f>
        <v>0</v>
      </c>
      <c r="BD278" s="5">
        <f>IF('Tabulka klientů 2023'!$AS282='Hlavní stránka'!AU$1,1,0)</f>
        <v>0</v>
      </c>
      <c r="BE278" s="5">
        <f>IF('Tabulka klientů 2023'!$AV282='Hlavní stránka'!AU$1,1,0)</f>
        <v>0</v>
      </c>
      <c r="BF278" s="5">
        <f t="shared" si="27"/>
        <v>0</v>
      </c>
      <c r="BG278" s="2">
        <f t="shared" si="39"/>
        <v>0</v>
      </c>
      <c r="BH278" s="5">
        <f>IF('Tabulka klientů 2023'!$R282='Hlavní stránka'!BH$1,1,0)</f>
        <v>0</v>
      </c>
      <c r="BI278" s="5">
        <f>IF('Tabulka klientů 2023'!$U282='Hlavní stránka'!BH$1,1,0)</f>
        <v>0</v>
      </c>
      <c r="BJ278" s="5">
        <f>IF('Tabulka klientů 2023'!$X282='Hlavní stránka'!BH$1,1,0)</f>
        <v>0</v>
      </c>
      <c r="BK278" s="5">
        <f>IF('Tabulka klientů 2023'!$AA282='Hlavní stránka'!BH$1,1,0)</f>
        <v>0</v>
      </c>
      <c r="BL278" s="5">
        <f>IF('Tabulka klientů 2023'!$AD282='Hlavní stránka'!BH$1,1,0)</f>
        <v>0</v>
      </c>
      <c r="BM278" s="5">
        <f>IF('Tabulka klientů 2023'!$AG282='Hlavní stránka'!BH$1,1,0)</f>
        <v>0</v>
      </c>
      <c r="BN278" s="5">
        <f>IF('Tabulka klientů 2023'!$AJ282='Hlavní stránka'!BH$1,1,0)</f>
        <v>0</v>
      </c>
      <c r="BO278" s="5">
        <f>IF('Tabulka klientů 2023'!$AM282='Hlavní stránka'!BH$1,1,0)</f>
        <v>0</v>
      </c>
      <c r="BP278" s="5">
        <f>IF('Tabulka klientů 2023'!$AP282='Hlavní stránka'!BH$1,1,0)</f>
        <v>0</v>
      </c>
      <c r="BQ278" s="5">
        <f>IF('Tabulka klientů 2023'!$AS282='Hlavní stránka'!BH$1,1,0)</f>
        <v>0</v>
      </c>
      <c r="BR278" s="5">
        <f>IF('Tabulka klientů 2023'!$AV282='Hlavní stránka'!BH$1,1,0)</f>
        <v>0</v>
      </c>
      <c r="BS278" s="5">
        <f t="shared" si="28"/>
        <v>0</v>
      </c>
      <c r="BT278" s="2">
        <f t="shared" si="40"/>
        <v>0</v>
      </c>
      <c r="BU278" s="5">
        <f>IF('Tabulka klientů 2023'!$R282='Hlavní stránka'!BU$1,1,0)</f>
        <v>0</v>
      </c>
      <c r="BV278" s="5">
        <f>IF('Tabulka klientů 2023'!$U282='Hlavní stránka'!BU$1,1,0)</f>
        <v>0</v>
      </c>
      <c r="BW278" s="5">
        <f>IF('Tabulka klientů 2023'!$X282='Hlavní stránka'!BU$1,1,0)</f>
        <v>0</v>
      </c>
      <c r="BX278" s="5">
        <f>IF('Tabulka klientů 2023'!$AA282='Hlavní stránka'!BU$1,1,0)</f>
        <v>0</v>
      </c>
      <c r="BY278" s="5">
        <f>IF('Tabulka klientů 2023'!$AD282='Hlavní stránka'!BU$1,1,0)</f>
        <v>0</v>
      </c>
      <c r="BZ278" s="5">
        <f>IF('Tabulka klientů 2023'!$AG282='Hlavní stránka'!BU$1,1,0)</f>
        <v>0</v>
      </c>
      <c r="CA278" s="5">
        <f>IF('Tabulka klientů 2023'!$AJ282='Hlavní stránka'!BU$1,1,0)</f>
        <v>0</v>
      </c>
      <c r="CB278" s="5">
        <f>IF('Tabulka klientů 2023'!$AM282='Hlavní stránka'!BU$1,1,0)</f>
        <v>0</v>
      </c>
      <c r="CC278" s="5">
        <f>IF('Tabulka klientů 2023'!$AP282='Hlavní stránka'!BU$1,1,0)</f>
        <v>0</v>
      </c>
      <c r="CD278" s="5">
        <f>IF('Tabulka klientů 2023'!$AS282='Hlavní stránka'!BU$1,1,0)</f>
        <v>0</v>
      </c>
      <c r="CE278" s="5">
        <f>IF('Tabulka klientů 2023'!$AV282='Hlavní stránka'!BU$1,1,0)</f>
        <v>0</v>
      </c>
      <c r="CF278" s="5">
        <f t="shared" si="29"/>
        <v>0</v>
      </c>
      <c r="CG278" s="2">
        <f t="shared" si="41"/>
        <v>0</v>
      </c>
      <c r="CH278" s="5">
        <f>IF('Tabulka klientů 2023'!$R282='Hlavní stránka'!CH$1,1,0)</f>
        <v>0</v>
      </c>
      <c r="CI278" s="5">
        <f>IF('Tabulka klientů 2023'!$U282='Hlavní stránka'!CH$1,1,0)</f>
        <v>0</v>
      </c>
      <c r="CJ278" s="5">
        <f>IF('Tabulka klientů 2023'!$X282='Hlavní stránka'!CH$1,1,0)</f>
        <v>0</v>
      </c>
      <c r="CK278" s="5">
        <f>IF('Tabulka klientů 2023'!$AA282='Hlavní stránka'!CH$1,1,0)</f>
        <v>0</v>
      </c>
      <c r="CL278" s="5">
        <f>IF('Tabulka klientů 2023'!$AD282='Hlavní stránka'!CH$1,1,0)</f>
        <v>0</v>
      </c>
      <c r="CM278" s="5">
        <f>IF('Tabulka klientů 2023'!$AG282='Hlavní stránka'!CH$1,1,0)</f>
        <v>0</v>
      </c>
      <c r="CN278" s="5">
        <f>IF('Tabulka klientů 2023'!$AJ282='Hlavní stránka'!CH$1,1,0)</f>
        <v>0</v>
      </c>
      <c r="CO278" s="5">
        <f>IF('Tabulka klientů 2023'!$AM282='Hlavní stránka'!CH$1,1,0)</f>
        <v>0</v>
      </c>
      <c r="CP278" s="5">
        <f>IF('Tabulka klientů 2023'!$AP282='Hlavní stránka'!CH$1,1,0)</f>
        <v>0</v>
      </c>
      <c r="CQ278" s="5">
        <f>IF('Tabulka klientů 2023'!$AS282='Hlavní stránka'!CH$1,1,0)</f>
        <v>0</v>
      </c>
      <c r="CR278" s="5">
        <f>IF('Tabulka klientů 2023'!$AV282='Hlavní stránka'!CH$1,1,0)</f>
        <v>0</v>
      </c>
      <c r="CS278" s="5">
        <f t="shared" si="30"/>
        <v>0</v>
      </c>
      <c r="CT278" s="2">
        <f t="shared" si="42"/>
        <v>0</v>
      </c>
      <c r="CU278" s="5">
        <f>IF('Tabulka klientů 2023'!$R282='Hlavní stránka'!CU$1,1,0)</f>
        <v>0</v>
      </c>
      <c r="CV278" s="5">
        <f>IF('Tabulka klientů 2023'!$U282='Hlavní stránka'!CU$1,1,0)</f>
        <v>0</v>
      </c>
      <c r="CW278" s="5">
        <f>IF('Tabulka klientů 2023'!$X282='Hlavní stránka'!CU$1,1,0)</f>
        <v>0</v>
      </c>
      <c r="CX278" s="5">
        <f>IF('Tabulka klientů 2023'!$AA282='Hlavní stránka'!CU$1,1,0)</f>
        <v>0</v>
      </c>
      <c r="CY278" s="5">
        <f>IF('Tabulka klientů 2023'!$AD282='Hlavní stránka'!CU$1,1,0)</f>
        <v>0</v>
      </c>
      <c r="CZ278" s="5">
        <f>IF('Tabulka klientů 2023'!$AG282='Hlavní stránka'!CU$1,1,0)</f>
        <v>0</v>
      </c>
      <c r="DA278" s="5">
        <f>IF('Tabulka klientů 2023'!$AJ282='Hlavní stránka'!CU$1,1,0)</f>
        <v>0</v>
      </c>
      <c r="DB278" s="5">
        <f>IF('Tabulka klientů 2023'!$AM282='Hlavní stránka'!CU$1,1,0)</f>
        <v>0</v>
      </c>
      <c r="DC278" s="5">
        <f>IF('Tabulka klientů 2023'!$AP282='Hlavní stránka'!CU$1,1,0)</f>
        <v>0</v>
      </c>
      <c r="DD278" s="5">
        <f>IF('Tabulka klientů 2023'!$AS282='Hlavní stránka'!CU$1,1,0)</f>
        <v>0</v>
      </c>
      <c r="DE278" s="5">
        <f>IF('Tabulka klientů 2023'!$AV282='Hlavní stránka'!CU$1,1,0)</f>
        <v>0</v>
      </c>
      <c r="DF278" s="5">
        <f t="shared" si="31"/>
        <v>0</v>
      </c>
      <c r="DG278" s="2">
        <f t="shared" si="43"/>
        <v>0</v>
      </c>
      <c r="DH278" s="5">
        <f>IF('Tabulka klientů 2023'!$R282='Hlavní stránka'!DH$1,1,0)</f>
        <v>0</v>
      </c>
      <c r="DI278" s="5">
        <f>IF('Tabulka klientů 2023'!$U282='Hlavní stránka'!DH$1,1,0)</f>
        <v>0</v>
      </c>
      <c r="DJ278" s="5">
        <f>IF('Tabulka klientů 2023'!$X282='Hlavní stránka'!DH$1,1,0)</f>
        <v>0</v>
      </c>
      <c r="DK278" s="5">
        <f>IF('Tabulka klientů 2023'!$AA282='Hlavní stránka'!DH$1,1,0)</f>
        <v>0</v>
      </c>
      <c r="DL278" s="5">
        <f>IF('Tabulka klientů 2023'!$AD282='Hlavní stránka'!DH$1,1,0)</f>
        <v>0</v>
      </c>
      <c r="DM278" s="5">
        <f>IF('Tabulka klientů 2023'!$AG282='Hlavní stránka'!DH$1,1,0)</f>
        <v>0</v>
      </c>
      <c r="DN278" s="5">
        <f>IF('Tabulka klientů 2023'!$AJ282='Hlavní stránka'!DH$1,1,0)</f>
        <v>0</v>
      </c>
      <c r="DO278" s="5">
        <f>IF('Tabulka klientů 2023'!$AM282='Hlavní stránka'!DH$1,1,0)</f>
        <v>0</v>
      </c>
      <c r="DP278" s="5">
        <f>IF('Tabulka klientů 2023'!$AP282='Hlavní stránka'!DH$1,1,0)</f>
        <v>0</v>
      </c>
      <c r="DQ278" s="5">
        <f>IF('Tabulka klientů 2023'!$AS282='Hlavní stránka'!DH$1,1,0)</f>
        <v>0</v>
      </c>
      <c r="DR278" s="5">
        <f>IF('Tabulka klientů 2023'!$AV282='Hlavní stránka'!DH$1,1,0)</f>
        <v>0</v>
      </c>
      <c r="DS278" s="5">
        <f t="shared" si="32"/>
        <v>0</v>
      </c>
      <c r="DT278" s="2">
        <f t="shared" si="44"/>
        <v>0</v>
      </c>
      <c r="DU278" s="5">
        <f>IF('Tabulka klientů 2023'!$R282='Hlavní stránka'!DU$1,1,0)</f>
        <v>0</v>
      </c>
      <c r="DV278" s="5">
        <f>IF('Tabulka klientů 2023'!$U282='Hlavní stránka'!DU$1,1,0)</f>
        <v>0</v>
      </c>
      <c r="DW278" s="5">
        <f>IF('Tabulka klientů 2023'!$X282='Hlavní stránka'!DU$1,1,0)</f>
        <v>0</v>
      </c>
      <c r="DX278" s="5">
        <f>IF('Tabulka klientů 2023'!$AA282='Hlavní stránka'!DU$1,1,0)</f>
        <v>0</v>
      </c>
      <c r="DY278" s="5">
        <f>IF('Tabulka klientů 2023'!$AD282='Hlavní stránka'!DU$1,1,0)</f>
        <v>0</v>
      </c>
      <c r="DZ278" s="5">
        <f>IF('Tabulka klientů 2023'!$AG282='Hlavní stránka'!DU$1,1,0)</f>
        <v>0</v>
      </c>
      <c r="EA278" s="5">
        <f>IF('Tabulka klientů 2023'!$AJ282='Hlavní stránka'!DU$1,1,0)</f>
        <v>0</v>
      </c>
      <c r="EB278" s="5">
        <f>IF('Tabulka klientů 2023'!$AM282='Hlavní stránka'!DU$1,1,0)</f>
        <v>0</v>
      </c>
      <c r="EC278" s="5">
        <f>IF('Tabulka klientů 2023'!$AP282='Hlavní stránka'!DU$1,1,0)</f>
        <v>0</v>
      </c>
      <c r="ED278" s="5">
        <f>IF('Tabulka klientů 2023'!$AS282='Hlavní stránka'!DU$1,1,0)</f>
        <v>0</v>
      </c>
      <c r="EE278" s="5">
        <f>IF('Tabulka klientů 2023'!$AV282='Hlavní stránka'!DU$1,1,0)</f>
        <v>0</v>
      </c>
      <c r="EF278" s="5">
        <f t="shared" si="33"/>
        <v>0</v>
      </c>
      <c r="EG278" s="2">
        <f t="shared" si="45"/>
        <v>0</v>
      </c>
      <c r="EH278" s="5">
        <f>IF('Tabulka klientů 2023'!$R282='Hlavní stránka'!EH$1,1,0)</f>
        <v>0</v>
      </c>
      <c r="EI278" s="5">
        <f>IF('Tabulka klientů 2023'!$U282='Hlavní stránka'!EH$1,1,0)</f>
        <v>0</v>
      </c>
      <c r="EJ278" s="5">
        <f>IF('Tabulka klientů 2023'!$X282='Hlavní stránka'!EH$1,1,0)</f>
        <v>0</v>
      </c>
      <c r="EK278" s="5">
        <f>IF('Tabulka klientů 2023'!$AA282='Hlavní stránka'!EH$1,1,0)</f>
        <v>0</v>
      </c>
      <c r="EL278" s="5">
        <f>IF('Tabulka klientů 2023'!$AD282='Hlavní stránka'!EH$1,1,0)</f>
        <v>0</v>
      </c>
      <c r="EM278" s="5">
        <f>IF('Tabulka klientů 2023'!$AG282='Hlavní stránka'!EH$1,1,0)</f>
        <v>0</v>
      </c>
      <c r="EN278" s="5">
        <f>IF('Tabulka klientů 2023'!$AJ282='Hlavní stránka'!EH$1,1,0)</f>
        <v>0</v>
      </c>
      <c r="EO278" s="5">
        <f>IF('Tabulka klientů 2023'!$AM282='Hlavní stránka'!EH$1,1,0)</f>
        <v>0</v>
      </c>
      <c r="EP278" s="5">
        <f>IF('Tabulka klientů 2023'!$AP282='Hlavní stránka'!EH$1,1,0)</f>
        <v>0</v>
      </c>
      <c r="EQ278" s="5">
        <f>IF('Tabulka klientů 2023'!$AS282='Hlavní stránka'!EH$1,1,0)</f>
        <v>0</v>
      </c>
      <c r="ER278" s="5">
        <f>IF('Tabulka klientů 2023'!$AV282='Hlavní stránka'!EH$1,1,0)</f>
        <v>0</v>
      </c>
      <c r="ES278" s="5">
        <f t="shared" si="34"/>
        <v>0</v>
      </c>
      <c r="ET278" s="2">
        <f t="shared" si="46"/>
        <v>0</v>
      </c>
      <c r="EU278" s="5">
        <f>IF('Tabulka klientů 2023'!$R282='Hlavní stránka'!EU$1,1,0)</f>
        <v>0</v>
      </c>
      <c r="EV278" s="5">
        <f>IF('Tabulka klientů 2023'!$U282='Hlavní stránka'!EU$1,1,0)</f>
        <v>0</v>
      </c>
      <c r="EW278" s="5">
        <f>IF('Tabulka klientů 2023'!$X282='Hlavní stránka'!EU$1,1,0)</f>
        <v>0</v>
      </c>
      <c r="EX278" s="5">
        <f>IF('Tabulka klientů 2023'!$AA282='Hlavní stránka'!EU$1,1,0)</f>
        <v>0</v>
      </c>
      <c r="EY278" s="5">
        <f>IF('Tabulka klientů 2023'!$AD282='Hlavní stránka'!EU$1,1,0)</f>
        <v>0</v>
      </c>
      <c r="EZ278" s="5">
        <f>IF('Tabulka klientů 2023'!$AG282='Hlavní stránka'!EU$1,1,0)</f>
        <v>0</v>
      </c>
      <c r="FA278" s="5">
        <f>IF('Tabulka klientů 2023'!$AJ282='Hlavní stránka'!EU$1,1,0)</f>
        <v>0</v>
      </c>
      <c r="FB278" s="5">
        <f>IF('Tabulka klientů 2023'!$AM282='Hlavní stránka'!EU$1,1,0)</f>
        <v>0</v>
      </c>
      <c r="FC278" s="5">
        <f>IF('Tabulka klientů 2023'!$AP282='Hlavní stránka'!EU$1,1,0)</f>
        <v>0</v>
      </c>
      <c r="FD278" s="5">
        <f>IF('Tabulka klientů 2023'!$AS282='Hlavní stránka'!EU$1,1,0)</f>
        <v>0</v>
      </c>
      <c r="FE278" s="5">
        <f>IF('Tabulka klientů 2023'!$AV282='Hlavní stránka'!EU$1,1,0)</f>
        <v>0</v>
      </c>
      <c r="FF278" s="5">
        <f t="shared" si="35"/>
        <v>0</v>
      </c>
      <c r="FG278" s="2">
        <f t="shared" si="47"/>
        <v>0</v>
      </c>
    </row>
    <row r="279" spans="1:163" ht="1.5" hidden="1" customHeight="1" x14ac:dyDescent="0.25">
      <c r="A279" s="4"/>
      <c r="B279" s="4"/>
      <c r="C279" s="4"/>
      <c r="D279" s="4"/>
      <c r="E279" s="4"/>
      <c r="F279" s="4"/>
      <c r="G279" s="4"/>
      <c r="H279" s="5">
        <f>IF('Tabulka klientů 2023'!$R283='Hlavní stránka'!$H$1,1,0)</f>
        <v>0</v>
      </c>
      <c r="I279" s="5">
        <f>IF('Tabulka klientů 2023'!$U283='Hlavní stránka'!$H$1,1,0)</f>
        <v>0</v>
      </c>
      <c r="J279" s="5">
        <f>IF('Tabulka klientů 2023'!$X283='Hlavní stránka'!$H$1,1,0)</f>
        <v>0</v>
      </c>
      <c r="K279" s="5">
        <f>IF('Tabulka klientů 2023'!$AA283='Hlavní stránka'!$H$1,1,0)</f>
        <v>0</v>
      </c>
      <c r="L279" s="5">
        <f>IF('Tabulka klientů 2023'!$AD283='Hlavní stránka'!$H$1,1,0)</f>
        <v>0</v>
      </c>
      <c r="M279" s="5">
        <f>IF('Tabulka klientů 2023'!$AG283='Hlavní stránka'!$H$1,1,0)</f>
        <v>0</v>
      </c>
      <c r="N279" s="5">
        <f>IF('Tabulka klientů 2023'!$AJ283='Hlavní stránka'!$H$1,1,0)</f>
        <v>0</v>
      </c>
      <c r="O279" s="5">
        <f>IF('Tabulka klientů 2023'!$AM283='Hlavní stránka'!$H$1,1,0)</f>
        <v>0</v>
      </c>
      <c r="P279" s="5">
        <f>IF('Tabulka klientů 2023'!$AP283='Hlavní stránka'!$H$1,1,0)</f>
        <v>0</v>
      </c>
      <c r="Q279" s="5">
        <f>IF('Tabulka klientů 2023'!$AS283='Hlavní stránka'!$H$1,1,0)</f>
        <v>0</v>
      </c>
      <c r="R279" s="5">
        <f>IF('Tabulka klientů 2023'!$AV283='Hlavní stránka'!$H$1,1,0)</f>
        <v>0</v>
      </c>
      <c r="S279" s="5">
        <f t="shared" si="24"/>
        <v>0</v>
      </c>
      <c r="T279" s="2">
        <f t="shared" si="36"/>
        <v>0</v>
      </c>
      <c r="U279" s="5">
        <f>IF('Tabulka klientů 2023'!$R283='Hlavní stránka'!U$1,1,0)</f>
        <v>0</v>
      </c>
      <c r="V279" s="5">
        <f>IF('Tabulka klientů 2023'!$U283='Hlavní stránka'!U$1,1,0)</f>
        <v>0</v>
      </c>
      <c r="W279" s="5">
        <f>IF('Tabulka klientů 2023'!$X283='Hlavní stránka'!U$1,1,0)</f>
        <v>0</v>
      </c>
      <c r="X279" s="5">
        <f>IF('Tabulka klientů 2023'!$AA283='Hlavní stránka'!U$1,1,0)</f>
        <v>0</v>
      </c>
      <c r="Y279" s="5">
        <f>IF('Tabulka klientů 2023'!$AD283='Hlavní stránka'!U$1,1,0)</f>
        <v>0</v>
      </c>
      <c r="Z279" s="5">
        <f>IF('Tabulka klientů 2023'!$AG283='Hlavní stránka'!U$1,1,0)</f>
        <v>0</v>
      </c>
      <c r="AA279" s="5">
        <f>IF('Tabulka klientů 2023'!$AJ283='Hlavní stránka'!U$1,1,0)</f>
        <v>0</v>
      </c>
      <c r="AB279" s="5">
        <f>IF('Tabulka klientů 2023'!$AM283='Hlavní stránka'!U$1,1,0)</f>
        <v>0</v>
      </c>
      <c r="AC279" s="5">
        <f>IF('Tabulka klientů 2023'!$AP283='Hlavní stránka'!U$1,1,0)</f>
        <v>0</v>
      </c>
      <c r="AD279" s="5">
        <f>IF('Tabulka klientů 2023'!$AS283='Hlavní stránka'!U$1,1,0)</f>
        <v>0</v>
      </c>
      <c r="AE279" s="5">
        <f>IF('Tabulka klientů 2023'!$AV283='Hlavní stránka'!U$1,1,0)</f>
        <v>0</v>
      </c>
      <c r="AF279" s="5">
        <f t="shared" si="25"/>
        <v>0</v>
      </c>
      <c r="AG279" s="2">
        <f t="shared" si="37"/>
        <v>0</v>
      </c>
      <c r="AH279" s="5">
        <f>IF('Tabulka klientů 2023'!$R283='Hlavní stránka'!AH$1,1,0)</f>
        <v>0</v>
      </c>
      <c r="AI279" s="5">
        <f>IF('Tabulka klientů 2023'!$U283='Hlavní stránka'!AH$1,1,0)</f>
        <v>0</v>
      </c>
      <c r="AJ279" s="5">
        <f>IF('Tabulka klientů 2023'!$X283='Hlavní stránka'!AH$1,1,0)</f>
        <v>0</v>
      </c>
      <c r="AK279" s="5">
        <f>IF('Tabulka klientů 2023'!$AA283='Hlavní stránka'!AH$1,1,0)</f>
        <v>0</v>
      </c>
      <c r="AL279" s="5">
        <f>IF('Tabulka klientů 2023'!$AD283='Hlavní stránka'!AH$1,1,0)</f>
        <v>0</v>
      </c>
      <c r="AM279" s="5">
        <f>IF('Tabulka klientů 2023'!$AG283='Hlavní stránka'!AH$1,1,0)</f>
        <v>0</v>
      </c>
      <c r="AN279" s="5">
        <f>IF('Tabulka klientů 2023'!$AJ283='Hlavní stránka'!AH$1,1,0)</f>
        <v>0</v>
      </c>
      <c r="AO279" s="5">
        <f>IF('Tabulka klientů 2023'!$AM283='Hlavní stránka'!AH$1,1,0)</f>
        <v>0</v>
      </c>
      <c r="AP279" s="5">
        <f>IF('Tabulka klientů 2023'!$AP283='Hlavní stránka'!AH$1,1,0)</f>
        <v>0</v>
      </c>
      <c r="AQ279" s="5">
        <f>IF('Tabulka klientů 2023'!$AS283='Hlavní stránka'!AH$1,1,0)</f>
        <v>0</v>
      </c>
      <c r="AR279" s="5">
        <f>IF('Tabulka klientů 2023'!$AV283='Hlavní stránka'!AH$1,1,0)</f>
        <v>0</v>
      </c>
      <c r="AS279" s="5">
        <f t="shared" si="26"/>
        <v>0</v>
      </c>
      <c r="AT279" s="2">
        <f t="shared" si="38"/>
        <v>0</v>
      </c>
      <c r="AU279" s="5">
        <f>IF('Tabulka klientů 2023'!$R283='Hlavní stránka'!AU$1,1,0)</f>
        <v>0</v>
      </c>
      <c r="AV279" s="5">
        <f>IF('Tabulka klientů 2023'!$U283='Hlavní stránka'!AU$1,1,0)</f>
        <v>0</v>
      </c>
      <c r="AW279" s="5">
        <f>IF('Tabulka klientů 2023'!$X283='Hlavní stránka'!AU$1,1,0)</f>
        <v>0</v>
      </c>
      <c r="AX279" s="5">
        <f>IF('Tabulka klientů 2023'!$AA283='Hlavní stránka'!AU$1,1,0)</f>
        <v>0</v>
      </c>
      <c r="AY279" s="5">
        <f>IF('Tabulka klientů 2023'!$AD283='Hlavní stránka'!AU$1,1,0)</f>
        <v>0</v>
      </c>
      <c r="AZ279" s="5">
        <f>IF('Tabulka klientů 2023'!$AG283='Hlavní stránka'!AU$1,1,0)</f>
        <v>0</v>
      </c>
      <c r="BA279" s="5">
        <f>IF('Tabulka klientů 2023'!$AJ283='Hlavní stránka'!AU$1,1,0)</f>
        <v>0</v>
      </c>
      <c r="BB279" s="5">
        <f>IF('Tabulka klientů 2023'!$AM283='Hlavní stránka'!AU$1,1,0)</f>
        <v>0</v>
      </c>
      <c r="BC279" s="5">
        <f>IF('Tabulka klientů 2023'!$AP283='Hlavní stránka'!AU$1,1,0)</f>
        <v>0</v>
      </c>
      <c r="BD279" s="5">
        <f>IF('Tabulka klientů 2023'!$AS283='Hlavní stránka'!AU$1,1,0)</f>
        <v>0</v>
      </c>
      <c r="BE279" s="5">
        <f>IF('Tabulka klientů 2023'!$AV283='Hlavní stránka'!AU$1,1,0)</f>
        <v>0</v>
      </c>
      <c r="BF279" s="5">
        <f t="shared" si="27"/>
        <v>0</v>
      </c>
      <c r="BG279" s="2">
        <f t="shared" si="39"/>
        <v>0</v>
      </c>
      <c r="BH279" s="5">
        <f>IF('Tabulka klientů 2023'!$R283='Hlavní stránka'!BH$1,1,0)</f>
        <v>0</v>
      </c>
      <c r="BI279" s="5">
        <f>IF('Tabulka klientů 2023'!$U283='Hlavní stránka'!BH$1,1,0)</f>
        <v>0</v>
      </c>
      <c r="BJ279" s="5">
        <f>IF('Tabulka klientů 2023'!$X283='Hlavní stránka'!BH$1,1,0)</f>
        <v>0</v>
      </c>
      <c r="BK279" s="5">
        <f>IF('Tabulka klientů 2023'!$AA283='Hlavní stránka'!BH$1,1,0)</f>
        <v>0</v>
      </c>
      <c r="BL279" s="5">
        <f>IF('Tabulka klientů 2023'!$AD283='Hlavní stránka'!BH$1,1,0)</f>
        <v>0</v>
      </c>
      <c r="BM279" s="5">
        <f>IF('Tabulka klientů 2023'!$AG283='Hlavní stránka'!BH$1,1,0)</f>
        <v>0</v>
      </c>
      <c r="BN279" s="5">
        <f>IF('Tabulka klientů 2023'!$AJ283='Hlavní stránka'!BH$1,1,0)</f>
        <v>0</v>
      </c>
      <c r="BO279" s="5">
        <f>IF('Tabulka klientů 2023'!$AM283='Hlavní stránka'!BH$1,1,0)</f>
        <v>0</v>
      </c>
      <c r="BP279" s="5">
        <f>IF('Tabulka klientů 2023'!$AP283='Hlavní stránka'!BH$1,1,0)</f>
        <v>0</v>
      </c>
      <c r="BQ279" s="5">
        <f>IF('Tabulka klientů 2023'!$AS283='Hlavní stránka'!BH$1,1,0)</f>
        <v>0</v>
      </c>
      <c r="BR279" s="5">
        <f>IF('Tabulka klientů 2023'!$AV283='Hlavní stránka'!BH$1,1,0)</f>
        <v>0</v>
      </c>
      <c r="BS279" s="5">
        <f t="shared" si="28"/>
        <v>0</v>
      </c>
      <c r="BT279" s="2">
        <f t="shared" si="40"/>
        <v>0</v>
      </c>
      <c r="BU279" s="5">
        <f>IF('Tabulka klientů 2023'!$R283='Hlavní stránka'!BU$1,1,0)</f>
        <v>0</v>
      </c>
      <c r="BV279" s="5">
        <f>IF('Tabulka klientů 2023'!$U283='Hlavní stránka'!BU$1,1,0)</f>
        <v>0</v>
      </c>
      <c r="BW279" s="5">
        <f>IF('Tabulka klientů 2023'!$X283='Hlavní stránka'!BU$1,1,0)</f>
        <v>0</v>
      </c>
      <c r="BX279" s="5">
        <f>IF('Tabulka klientů 2023'!$AA283='Hlavní stránka'!BU$1,1,0)</f>
        <v>0</v>
      </c>
      <c r="BY279" s="5">
        <f>IF('Tabulka klientů 2023'!$AD283='Hlavní stránka'!BU$1,1,0)</f>
        <v>0</v>
      </c>
      <c r="BZ279" s="5">
        <f>IF('Tabulka klientů 2023'!$AG283='Hlavní stránka'!BU$1,1,0)</f>
        <v>0</v>
      </c>
      <c r="CA279" s="5">
        <f>IF('Tabulka klientů 2023'!$AJ283='Hlavní stránka'!BU$1,1,0)</f>
        <v>0</v>
      </c>
      <c r="CB279" s="5">
        <f>IF('Tabulka klientů 2023'!$AM283='Hlavní stránka'!BU$1,1,0)</f>
        <v>0</v>
      </c>
      <c r="CC279" s="5">
        <f>IF('Tabulka klientů 2023'!$AP283='Hlavní stránka'!BU$1,1,0)</f>
        <v>0</v>
      </c>
      <c r="CD279" s="5">
        <f>IF('Tabulka klientů 2023'!$AS283='Hlavní stránka'!BU$1,1,0)</f>
        <v>0</v>
      </c>
      <c r="CE279" s="5">
        <f>IF('Tabulka klientů 2023'!$AV283='Hlavní stránka'!BU$1,1,0)</f>
        <v>0</v>
      </c>
      <c r="CF279" s="5">
        <f t="shared" si="29"/>
        <v>0</v>
      </c>
      <c r="CG279" s="2">
        <f t="shared" si="41"/>
        <v>0</v>
      </c>
      <c r="CH279" s="5">
        <f>IF('Tabulka klientů 2023'!$R283='Hlavní stránka'!CH$1,1,0)</f>
        <v>0</v>
      </c>
      <c r="CI279" s="5">
        <f>IF('Tabulka klientů 2023'!$U283='Hlavní stránka'!CH$1,1,0)</f>
        <v>0</v>
      </c>
      <c r="CJ279" s="5">
        <f>IF('Tabulka klientů 2023'!$X283='Hlavní stránka'!CH$1,1,0)</f>
        <v>0</v>
      </c>
      <c r="CK279" s="5">
        <f>IF('Tabulka klientů 2023'!$AA283='Hlavní stránka'!CH$1,1,0)</f>
        <v>0</v>
      </c>
      <c r="CL279" s="5">
        <f>IF('Tabulka klientů 2023'!$AD283='Hlavní stránka'!CH$1,1,0)</f>
        <v>0</v>
      </c>
      <c r="CM279" s="5">
        <f>IF('Tabulka klientů 2023'!$AG283='Hlavní stránka'!CH$1,1,0)</f>
        <v>0</v>
      </c>
      <c r="CN279" s="5">
        <f>IF('Tabulka klientů 2023'!$AJ283='Hlavní stránka'!CH$1,1,0)</f>
        <v>0</v>
      </c>
      <c r="CO279" s="5">
        <f>IF('Tabulka klientů 2023'!$AM283='Hlavní stránka'!CH$1,1,0)</f>
        <v>0</v>
      </c>
      <c r="CP279" s="5">
        <f>IF('Tabulka klientů 2023'!$AP283='Hlavní stránka'!CH$1,1,0)</f>
        <v>0</v>
      </c>
      <c r="CQ279" s="5">
        <f>IF('Tabulka klientů 2023'!$AS283='Hlavní stránka'!CH$1,1,0)</f>
        <v>0</v>
      </c>
      <c r="CR279" s="5">
        <f>IF('Tabulka klientů 2023'!$AV283='Hlavní stránka'!CH$1,1,0)</f>
        <v>0</v>
      </c>
      <c r="CS279" s="5">
        <f t="shared" si="30"/>
        <v>0</v>
      </c>
      <c r="CT279" s="2">
        <f t="shared" si="42"/>
        <v>0</v>
      </c>
      <c r="CU279" s="5">
        <f>IF('Tabulka klientů 2023'!$R283='Hlavní stránka'!CU$1,1,0)</f>
        <v>0</v>
      </c>
      <c r="CV279" s="5">
        <f>IF('Tabulka klientů 2023'!$U283='Hlavní stránka'!CU$1,1,0)</f>
        <v>0</v>
      </c>
      <c r="CW279" s="5">
        <f>IF('Tabulka klientů 2023'!$X283='Hlavní stránka'!CU$1,1,0)</f>
        <v>0</v>
      </c>
      <c r="CX279" s="5">
        <f>IF('Tabulka klientů 2023'!$AA283='Hlavní stránka'!CU$1,1,0)</f>
        <v>0</v>
      </c>
      <c r="CY279" s="5">
        <f>IF('Tabulka klientů 2023'!$AD283='Hlavní stránka'!CU$1,1,0)</f>
        <v>0</v>
      </c>
      <c r="CZ279" s="5">
        <f>IF('Tabulka klientů 2023'!$AG283='Hlavní stránka'!CU$1,1,0)</f>
        <v>0</v>
      </c>
      <c r="DA279" s="5">
        <f>IF('Tabulka klientů 2023'!$AJ283='Hlavní stránka'!CU$1,1,0)</f>
        <v>0</v>
      </c>
      <c r="DB279" s="5">
        <f>IF('Tabulka klientů 2023'!$AM283='Hlavní stránka'!CU$1,1,0)</f>
        <v>0</v>
      </c>
      <c r="DC279" s="5">
        <f>IF('Tabulka klientů 2023'!$AP283='Hlavní stránka'!CU$1,1,0)</f>
        <v>0</v>
      </c>
      <c r="DD279" s="5">
        <f>IF('Tabulka klientů 2023'!$AS283='Hlavní stránka'!CU$1,1,0)</f>
        <v>0</v>
      </c>
      <c r="DE279" s="5">
        <f>IF('Tabulka klientů 2023'!$AV283='Hlavní stránka'!CU$1,1,0)</f>
        <v>0</v>
      </c>
      <c r="DF279" s="5">
        <f t="shared" si="31"/>
        <v>0</v>
      </c>
      <c r="DG279" s="2">
        <f t="shared" si="43"/>
        <v>0</v>
      </c>
      <c r="DH279" s="5">
        <f>IF('Tabulka klientů 2023'!$R283='Hlavní stránka'!DH$1,1,0)</f>
        <v>0</v>
      </c>
      <c r="DI279" s="5">
        <f>IF('Tabulka klientů 2023'!$U283='Hlavní stránka'!DH$1,1,0)</f>
        <v>0</v>
      </c>
      <c r="DJ279" s="5">
        <f>IF('Tabulka klientů 2023'!$X283='Hlavní stránka'!DH$1,1,0)</f>
        <v>0</v>
      </c>
      <c r="DK279" s="5">
        <f>IF('Tabulka klientů 2023'!$AA283='Hlavní stránka'!DH$1,1,0)</f>
        <v>0</v>
      </c>
      <c r="DL279" s="5">
        <f>IF('Tabulka klientů 2023'!$AD283='Hlavní stránka'!DH$1,1,0)</f>
        <v>0</v>
      </c>
      <c r="DM279" s="5">
        <f>IF('Tabulka klientů 2023'!$AG283='Hlavní stránka'!DH$1,1,0)</f>
        <v>0</v>
      </c>
      <c r="DN279" s="5">
        <f>IF('Tabulka klientů 2023'!$AJ283='Hlavní stránka'!DH$1,1,0)</f>
        <v>0</v>
      </c>
      <c r="DO279" s="5">
        <f>IF('Tabulka klientů 2023'!$AM283='Hlavní stránka'!DH$1,1,0)</f>
        <v>0</v>
      </c>
      <c r="DP279" s="5">
        <f>IF('Tabulka klientů 2023'!$AP283='Hlavní stránka'!DH$1,1,0)</f>
        <v>0</v>
      </c>
      <c r="DQ279" s="5">
        <f>IF('Tabulka klientů 2023'!$AS283='Hlavní stránka'!DH$1,1,0)</f>
        <v>0</v>
      </c>
      <c r="DR279" s="5">
        <f>IF('Tabulka klientů 2023'!$AV283='Hlavní stránka'!DH$1,1,0)</f>
        <v>0</v>
      </c>
      <c r="DS279" s="5">
        <f t="shared" si="32"/>
        <v>0</v>
      </c>
      <c r="DT279" s="2">
        <f t="shared" si="44"/>
        <v>0</v>
      </c>
      <c r="DU279" s="5">
        <f>IF('Tabulka klientů 2023'!$R283='Hlavní stránka'!DU$1,1,0)</f>
        <v>0</v>
      </c>
      <c r="DV279" s="5">
        <f>IF('Tabulka klientů 2023'!$U283='Hlavní stránka'!DU$1,1,0)</f>
        <v>0</v>
      </c>
      <c r="DW279" s="5">
        <f>IF('Tabulka klientů 2023'!$X283='Hlavní stránka'!DU$1,1,0)</f>
        <v>0</v>
      </c>
      <c r="DX279" s="5">
        <f>IF('Tabulka klientů 2023'!$AA283='Hlavní stránka'!DU$1,1,0)</f>
        <v>0</v>
      </c>
      <c r="DY279" s="5">
        <f>IF('Tabulka klientů 2023'!$AD283='Hlavní stránka'!DU$1,1,0)</f>
        <v>0</v>
      </c>
      <c r="DZ279" s="5">
        <f>IF('Tabulka klientů 2023'!$AG283='Hlavní stránka'!DU$1,1,0)</f>
        <v>0</v>
      </c>
      <c r="EA279" s="5">
        <f>IF('Tabulka klientů 2023'!$AJ283='Hlavní stránka'!DU$1,1,0)</f>
        <v>0</v>
      </c>
      <c r="EB279" s="5">
        <f>IF('Tabulka klientů 2023'!$AM283='Hlavní stránka'!DU$1,1,0)</f>
        <v>0</v>
      </c>
      <c r="EC279" s="5">
        <f>IF('Tabulka klientů 2023'!$AP283='Hlavní stránka'!DU$1,1,0)</f>
        <v>0</v>
      </c>
      <c r="ED279" s="5">
        <f>IF('Tabulka klientů 2023'!$AS283='Hlavní stránka'!DU$1,1,0)</f>
        <v>0</v>
      </c>
      <c r="EE279" s="5">
        <f>IF('Tabulka klientů 2023'!$AV283='Hlavní stránka'!DU$1,1,0)</f>
        <v>0</v>
      </c>
      <c r="EF279" s="5">
        <f t="shared" si="33"/>
        <v>0</v>
      </c>
      <c r="EG279" s="2">
        <f t="shared" si="45"/>
        <v>0</v>
      </c>
      <c r="EH279" s="5">
        <f>IF('Tabulka klientů 2023'!$R283='Hlavní stránka'!EH$1,1,0)</f>
        <v>0</v>
      </c>
      <c r="EI279" s="5">
        <f>IF('Tabulka klientů 2023'!$U283='Hlavní stránka'!EH$1,1,0)</f>
        <v>0</v>
      </c>
      <c r="EJ279" s="5">
        <f>IF('Tabulka klientů 2023'!$X283='Hlavní stránka'!EH$1,1,0)</f>
        <v>0</v>
      </c>
      <c r="EK279" s="5">
        <f>IF('Tabulka klientů 2023'!$AA283='Hlavní stránka'!EH$1,1,0)</f>
        <v>0</v>
      </c>
      <c r="EL279" s="5">
        <f>IF('Tabulka klientů 2023'!$AD283='Hlavní stránka'!EH$1,1,0)</f>
        <v>0</v>
      </c>
      <c r="EM279" s="5">
        <f>IF('Tabulka klientů 2023'!$AG283='Hlavní stránka'!EH$1,1,0)</f>
        <v>0</v>
      </c>
      <c r="EN279" s="5">
        <f>IF('Tabulka klientů 2023'!$AJ283='Hlavní stránka'!EH$1,1,0)</f>
        <v>0</v>
      </c>
      <c r="EO279" s="5">
        <f>IF('Tabulka klientů 2023'!$AM283='Hlavní stránka'!EH$1,1,0)</f>
        <v>0</v>
      </c>
      <c r="EP279" s="5">
        <f>IF('Tabulka klientů 2023'!$AP283='Hlavní stránka'!EH$1,1,0)</f>
        <v>0</v>
      </c>
      <c r="EQ279" s="5">
        <f>IF('Tabulka klientů 2023'!$AS283='Hlavní stránka'!EH$1,1,0)</f>
        <v>0</v>
      </c>
      <c r="ER279" s="5">
        <f>IF('Tabulka klientů 2023'!$AV283='Hlavní stránka'!EH$1,1,0)</f>
        <v>0</v>
      </c>
      <c r="ES279" s="5">
        <f t="shared" si="34"/>
        <v>0</v>
      </c>
      <c r="ET279" s="2">
        <f t="shared" si="46"/>
        <v>0</v>
      </c>
      <c r="EU279" s="5">
        <f>IF('Tabulka klientů 2023'!$R283='Hlavní stránka'!EU$1,1,0)</f>
        <v>0</v>
      </c>
      <c r="EV279" s="5">
        <f>IF('Tabulka klientů 2023'!$U283='Hlavní stránka'!EU$1,1,0)</f>
        <v>0</v>
      </c>
      <c r="EW279" s="5">
        <f>IF('Tabulka klientů 2023'!$X283='Hlavní stránka'!EU$1,1,0)</f>
        <v>0</v>
      </c>
      <c r="EX279" s="5">
        <f>IF('Tabulka klientů 2023'!$AA283='Hlavní stránka'!EU$1,1,0)</f>
        <v>0</v>
      </c>
      <c r="EY279" s="5">
        <f>IF('Tabulka klientů 2023'!$AD283='Hlavní stránka'!EU$1,1,0)</f>
        <v>0</v>
      </c>
      <c r="EZ279" s="5">
        <f>IF('Tabulka klientů 2023'!$AG283='Hlavní stránka'!EU$1,1,0)</f>
        <v>0</v>
      </c>
      <c r="FA279" s="5">
        <f>IF('Tabulka klientů 2023'!$AJ283='Hlavní stránka'!EU$1,1,0)</f>
        <v>0</v>
      </c>
      <c r="FB279" s="5">
        <f>IF('Tabulka klientů 2023'!$AM283='Hlavní stránka'!EU$1,1,0)</f>
        <v>0</v>
      </c>
      <c r="FC279" s="5">
        <f>IF('Tabulka klientů 2023'!$AP283='Hlavní stránka'!EU$1,1,0)</f>
        <v>0</v>
      </c>
      <c r="FD279" s="5">
        <f>IF('Tabulka klientů 2023'!$AS283='Hlavní stránka'!EU$1,1,0)</f>
        <v>0</v>
      </c>
      <c r="FE279" s="5">
        <f>IF('Tabulka klientů 2023'!$AV283='Hlavní stránka'!EU$1,1,0)</f>
        <v>0</v>
      </c>
      <c r="FF279" s="5">
        <f t="shared" si="35"/>
        <v>0</v>
      </c>
      <c r="FG279" s="2">
        <f t="shared" si="47"/>
        <v>0</v>
      </c>
    </row>
    <row r="280" spans="1:163" ht="1.5" hidden="1" customHeight="1" x14ac:dyDescent="0.25">
      <c r="A280" s="4"/>
      <c r="B280" s="4"/>
      <c r="C280" s="4"/>
      <c r="D280" s="4"/>
      <c r="E280" s="4"/>
      <c r="F280" s="4"/>
      <c r="G280" s="4"/>
      <c r="H280" s="5">
        <f>IF('Tabulka klientů 2023'!$R284='Hlavní stránka'!$H$1,1,0)</f>
        <v>0</v>
      </c>
      <c r="I280" s="5">
        <f>IF('Tabulka klientů 2023'!$U284='Hlavní stránka'!$H$1,1,0)</f>
        <v>0</v>
      </c>
      <c r="J280" s="5">
        <f>IF('Tabulka klientů 2023'!$X284='Hlavní stránka'!$H$1,1,0)</f>
        <v>0</v>
      </c>
      <c r="K280" s="5">
        <f>IF('Tabulka klientů 2023'!$AA284='Hlavní stránka'!$H$1,1,0)</f>
        <v>0</v>
      </c>
      <c r="L280" s="5">
        <f>IF('Tabulka klientů 2023'!$AD284='Hlavní stránka'!$H$1,1,0)</f>
        <v>0</v>
      </c>
      <c r="M280" s="5">
        <f>IF('Tabulka klientů 2023'!$AG284='Hlavní stránka'!$H$1,1,0)</f>
        <v>0</v>
      </c>
      <c r="N280" s="5">
        <f>IF('Tabulka klientů 2023'!$AJ284='Hlavní stránka'!$H$1,1,0)</f>
        <v>0</v>
      </c>
      <c r="O280" s="5">
        <f>IF('Tabulka klientů 2023'!$AM284='Hlavní stránka'!$H$1,1,0)</f>
        <v>0</v>
      </c>
      <c r="P280" s="5">
        <f>IF('Tabulka klientů 2023'!$AP284='Hlavní stránka'!$H$1,1,0)</f>
        <v>0</v>
      </c>
      <c r="Q280" s="5">
        <f>IF('Tabulka klientů 2023'!$AS284='Hlavní stránka'!$H$1,1,0)</f>
        <v>0</v>
      </c>
      <c r="R280" s="5">
        <f>IF('Tabulka klientů 2023'!$AV284='Hlavní stránka'!$H$1,1,0)</f>
        <v>0</v>
      </c>
      <c r="S280" s="5">
        <f t="shared" si="24"/>
        <v>0</v>
      </c>
      <c r="T280" s="2">
        <f t="shared" si="36"/>
        <v>0</v>
      </c>
      <c r="U280" s="5">
        <f>IF('Tabulka klientů 2023'!$R284='Hlavní stránka'!U$1,1,0)</f>
        <v>0</v>
      </c>
      <c r="V280" s="5">
        <f>IF('Tabulka klientů 2023'!$U284='Hlavní stránka'!U$1,1,0)</f>
        <v>0</v>
      </c>
      <c r="W280" s="5">
        <f>IF('Tabulka klientů 2023'!$X284='Hlavní stránka'!U$1,1,0)</f>
        <v>0</v>
      </c>
      <c r="X280" s="5">
        <f>IF('Tabulka klientů 2023'!$AA284='Hlavní stránka'!U$1,1,0)</f>
        <v>0</v>
      </c>
      <c r="Y280" s="5">
        <f>IF('Tabulka klientů 2023'!$AD284='Hlavní stránka'!U$1,1,0)</f>
        <v>0</v>
      </c>
      <c r="Z280" s="5">
        <f>IF('Tabulka klientů 2023'!$AG284='Hlavní stránka'!U$1,1,0)</f>
        <v>0</v>
      </c>
      <c r="AA280" s="5">
        <f>IF('Tabulka klientů 2023'!$AJ284='Hlavní stránka'!U$1,1,0)</f>
        <v>0</v>
      </c>
      <c r="AB280" s="5">
        <f>IF('Tabulka klientů 2023'!$AM284='Hlavní stránka'!U$1,1,0)</f>
        <v>0</v>
      </c>
      <c r="AC280" s="5">
        <f>IF('Tabulka klientů 2023'!$AP284='Hlavní stránka'!U$1,1,0)</f>
        <v>0</v>
      </c>
      <c r="AD280" s="5">
        <f>IF('Tabulka klientů 2023'!$AS284='Hlavní stránka'!U$1,1,0)</f>
        <v>0</v>
      </c>
      <c r="AE280" s="5">
        <f>IF('Tabulka klientů 2023'!$AV284='Hlavní stránka'!U$1,1,0)</f>
        <v>0</v>
      </c>
      <c r="AF280" s="5">
        <f t="shared" si="25"/>
        <v>0</v>
      </c>
      <c r="AG280" s="2">
        <f t="shared" si="37"/>
        <v>0</v>
      </c>
      <c r="AH280" s="5">
        <f>IF('Tabulka klientů 2023'!$R284='Hlavní stránka'!AH$1,1,0)</f>
        <v>0</v>
      </c>
      <c r="AI280" s="5">
        <f>IF('Tabulka klientů 2023'!$U284='Hlavní stránka'!AH$1,1,0)</f>
        <v>0</v>
      </c>
      <c r="AJ280" s="5">
        <f>IF('Tabulka klientů 2023'!$X284='Hlavní stránka'!AH$1,1,0)</f>
        <v>0</v>
      </c>
      <c r="AK280" s="5">
        <f>IF('Tabulka klientů 2023'!$AA284='Hlavní stránka'!AH$1,1,0)</f>
        <v>0</v>
      </c>
      <c r="AL280" s="5">
        <f>IF('Tabulka klientů 2023'!$AD284='Hlavní stránka'!AH$1,1,0)</f>
        <v>0</v>
      </c>
      <c r="AM280" s="5">
        <f>IF('Tabulka klientů 2023'!$AG284='Hlavní stránka'!AH$1,1,0)</f>
        <v>0</v>
      </c>
      <c r="AN280" s="5">
        <f>IF('Tabulka klientů 2023'!$AJ284='Hlavní stránka'!AH$1,1,0)</f>
        <v>0</v>
      </c>
      <c r="AO280" s="5">
        <f>IF('Tabulka klientů 2023'!$AM284='Hlavní stránka'!AH$1,1,0)</f>
        <v>0</v>
      </c>
      <c r="AP280" s="5">
        <f>IF('Tabulka klientů 2023'!$AP284='Hlavní stránka'!AH$1,1,0)</f>
        <v>0</v>
      </c>
      <c r="AQ280" s="5">
        <f>IF('Tabulka klientů 2023'!$AS284='Hlavní stránka'!AH$1,1,0)</f>
        <v>0</v>
      </c>
      <c r="AR280" s="5">
        <f>IF('Tabulka klientů 2023'!$AV284='Hlavní stránka'!AH$1,1,0)</f>
        <v>0</v>
      </c>
      <c r="AS280" s="5">
        <f t="shared" si="26"/>
        <v>0</v>
      </c>
      <c r="AT280" s="2">
        <f t="shared" si="38"/>
        <v>0</v>
      </c>
      <c r="AU280" s="5">
        <f>IF('Tabulka klientů 2023'!$R284='Hlavní stránka'!AU$1,1,0)</f>
        <v>0</v>
      </c>
      <c r="AV280" s="5">
        <f>IF('Tabulka klientů 2023'!$U284='Hlavní stránka'!AU$1,1,0)</f>
        <v>0</v>
      </c>
      <c r="AW280" s="5">
        <f>IF('Tabulka klientů 2023'!$X284='Hlavní stránka'!AU$1,1,0)</f>
        <v>0</v>
      </c>
      <c r="AX280" s="5">
        <f>IF('Tabulka klientů 2023'!$AA284='Hlavní stránka'!AU$1,1,0)</f>
        <v>0</v>
      </c>
      <c r="AY280" s="5">
        <f>IF('Tabulka klientů 2023'!$AD284='Hlavní stránka'!AU$1,1,0)</f>
        <v>0</v>
      </c>
      <c r="AZ280" s="5">
        <f>IF('Tabulka klientů 2023'!$AG284='Hlavní stránka'!AU$1,1,0)</f>
        <v>0</v>
      </c>
      <c r="BA280" s="5">
        <f>IF('Tabulka klientů 2023'!$AJ284='Hlavní stránka'!AU$1,1,0)</f>
        <v>0</v>
      </c>
      <c r="BB280" s="5">
        <f>IF('Tabulka klientů 2023'!$AM284='Hlavní stránka'!AU$1,1,0)</f>
        <v>0</v>
      </c>
      <c r="BC280" s="5">
        <f>IF('Tabulka klientů 2023'!$AP284='Hlavní stránka'!AU$1,1,0)</f>
        <v>0</v>
      </c>
      <c r="BD280" s="5">
        <f>IF('Tabulka klientů 2023'!$AS284='Hlavní stránka'!AU$1,1,0)</f>
        <v>0</v>
      </c>
      <c r="BE280" s="5">
        <f>IF('Tabulka klientů 2023'!$AV284='Hlavní stránka'!AU$1,1,0)</f>
        <v>0</v>
      </c>
      <c r="BF280" s="5">
        <f t="shared" si="27"/>
        <v>0</v>
      </c>
      <c r="BG280" s="2">
        <f t="shared" si="39"/>
        <v>0</v>
      </c>
      <c r="BH280" s="5">
        <f>IF('Tabulka klientů 2023'!$R284='Hlavní stránka'!BH$1,1,0)</f>
        <v>0</v>
      </c>
      <c r="BI280" s="5">
        <f>IF('Tabulka klientů 2023'!$U284='Hlavní stránka'!BH$1,1,0)</f>
        <v>0</v>
      </c>
      <c r="BJ280" s="5">
        <f>IF('Tabulka klientů 2023'!$X284='Hlavní stránka'!BH$1,1,0)</f>
        <v>0</v>
      </c>
      <c r="BK280" s="5">
        <f>IF('Tabulka klientů 2023'!$AA284='Hlavní stránka'!BH$1,1,0)</f>
        <v>0</v>
      </c>
      <c r="BL280" s="5">
        <f>IF('Tabulka klientů 2023'!$AD284='Hlavní stránka'!BH$1,1,0)</f>
        <v>0</v>
      </c>
      <c r="BM280" s="5">
        <f>IF('Tabulka klientů 2023'!$AG284='Hlavní stránka'!BH$1,1,0)</f>
        <v>0</v>
      </c>
      <c r="BN280" s="5">
        <f>IF('Tabulka klientů 2023'!$AJ284='Hlavní stránka'!BH$1,1,0)</f>
        <v>0</v>
      </c>
      <c r="BO280" s="5">
        <f>IF('Tabulka klientů 2023'!$AM284='Hlavní stránka'!BH$1,1,0)</f>
        <v>0</v>
      </c>
      <c r="BP280" s="5">
        <f>IF('Tabulka klientů 2023'!$AP284='Hlavní stránka'!BH$1,1,0)</f>
        <v>0</v>
      </c>
      <c r="BQ280" s="5">
        <f>IF('Tabulka klientů 2023'!$AS284='Hlavní stránka'!BH$1,1,0)</f>
        <v>0</v>
      </c>
      <c r="BR280" s="5">
        <f>IF('Tabulka klientů 2023'!$AV284='Hlavní stránka'!BH$1,1,0)</f>
        <v>0</v>
      </c>
      <c r="BS280" s="5">
        <f t="shared" si="28"/>
        <v>0</v>
      </c>
      <c r="BT280" s="2">
        <f t="shared" si="40"/>
        <v>0</v>
      </c>
      <c r="BU280" s="5">
        <f>IF('Tabulka klientů 2023'!$R284='Hlavní stránka'!BU$1,1,0)</f>
        <v>0</v>
      </c>
      <c r="BV280" s="5">
        <f>IF('Tabulka klientů 2023'!$U284='Hlavní stránka'!BU$1,1,0)</f>
        <v>0</v>
      </c>
      <c r="BW280" s="5">
        <f>IF('Tabulka klientů 2023'!$X284='Hlavní stránka'!BU$1,1,0)</f>
        <v>0</v>
      </c>
      <c r="BX280" s="5">
        <f>IF('Tabulka klientů 2023'!$AA284='Hlavní stránka'!BU$1,1,0)</f>
        <v>0</v>
      </c>
      <c r="BY280" s="5">
        <f>IF('Tabulka klientů 2023'!$AD284='Hlavní stránka'!BU$1,1,0)</f>
        <v>0</v>
      </c>
      <c r="BZ280" s="5">
        <f>IF('Tabulka klientů 2023'!$AG284='Hlavní stránka'!BU$1,1,0)</f>
        <v>0</v>
      </c>
      <c r="CA280" s="5">
        <f>IF('Tabulka klientů 2023'!$AJ284='Hlavní stránka'!BU$1,1,0)</f>
        <v>0</v>
      </c>
      <c r="CB280" s="5">
        <f>IF('Tabulka klientů 2023'!$AM284='Hlavní stránka'!BU$1,1,0)</f>
        <v>0</v>
      </c>
      <c r="CC280" s="5">
        <f>IF('Tabulka klientů 2023'!$AP284='Hlavní stránka'!BU$1,1,0)</f>
        <v>0</v>
      </c>
      <c r="CD280" s="5">
        <f>IF('Tabulka klientů 2023'!$AS284='Hlavní stránka'!BU$1,1,0)</f>
        <v>0</v>
      </c>
      <c r="CE280" s="5">
        <f>IF('Tabulka klientů 2023'!$AV284='Hlavní stránka'!BU$1,1,0)</f>
        <v>0</v>
      </c>
      <c r="CF280" s="5">
        <f t="shared" si="29"/>
        <v>0</v>
      </c>
      <c r="CG280" s="2">
        <f t="shared" si="41"/>
        <v>0</v>
      </c>
      <c r="CH280" s="5">
        <f>IF('Tabulka klientů 2023'!$R284='Hlavní stránka'!CH$1,1,0)</f>
        <v>0</v>
      </c>
      <c r="CI280" s="5">
        <f>IF('Tabulka klientů 2023'!$U284='Hlavní stránka'!CH$1,1,0)</f>
        <v>0</v>
      </c>
      <c r="CJ280" s="5">
        <f>IF('Tabulka klientů 2023'!$X284='Hlavní stránka'!CH$1,1,0)</f>
        <v>0</v>
      </c>
      <c r="CK280" s="5">
        <f>IF('Tabulka klientů 2023'!$AA284='Hlavní stránka'!CH$1,1,0)</f>
        <v>0</v>
      </c>
      <c r="CL280" s="5">
        <f>IF('Tabulka klientů 2023'!$AD284='Hlavní stránka'!CH$1,1,0)</f>
        <v>0</v>
      </c>
      <c r="CM280" s="5">
        <f>IF('Tabulka klientů 2023'!$AG284='Hlavní stránka'!CH$1,1,0)</f>
        <v>0</v>
      </c>
      <c r="CN280" s="5">
        <f>IF('Tabulka klientů 2023'!$AJ284='Hlavní stránka'!CH$1,1,0)</f>
        <v>0</v>
      </c>
      <c r="CO280" s="5">
        <f>IF('Tabulka klientů 2023'!$AM284='Hlavní stránka'!CH$1,1,0)</f>
        <v>0</v>
      </c>
      <c r="CP280" s="5">
        <f>IF('Tabulka klientů 2023'!$AP284='Hlavní stránka'!CH$1,1,0)</f>
        <v>0</v>
      </c>
      <c r="CQ280" s="5">
        <f>IF('Tabulka klientů 2023'!$AS284='Hlavní stránka'!CH$1,1,0)</f>
        <v>0</v>
      </c>
      <c r="CR280" s="5">
        <f>IF('Tabulka klientů 2023'!$AV284='Hlavní stránka'!CH$1,1,0)</f>
        <v>0</v>
      </c>
      <c r="CS280" s="5">
        <f t="shared" si="30"/>
        <v>0</v>
      </c>
      <c r="CT280" s="2">
        <f t="shared" si="42"/>
        <v>0</v>
      </c>
      <c r="CU280" s="5">
        <f>IF('Tabulka klientů 2023'!$R284='Hlavní stránka'!CU$1,1,0)</f>
        <v>0</v>
      </c>
      <c r="CV280" s="5">
        <f>IF('Tabulka klientů 2023'!$U284='Hlavní stránka'!CU$1,1,0)</f>
        <v>0</v>
      </c>
      <c r="CW280" s="5">
        <f>IF('Tabulka klientů 2023'!$X284='Hlavní stránka'!CU$1,1,0)</f>
        <v>0</v>
      </c>
      <c r="CX280" s="5">
        <f>IF('Tabulka klientů 2023'!$AA284='Hlavní stránka'!CU$1,1,0)</f>
        <v>0</v>
      </c>
      <c r="CY280" s="5">
        <f>IF('Tabulka klientů 2023'!$AD284='Hlavní stránka'!CU$1,1,0)</f>
        <v>0</v>
      </c>
      <c r="CZ280" s="5">
        <f>IF('Tabulka klientů 2023'!$AG284='Hlavní stránka'!CU$1,1,0)</f>
        <v>0</v>
      </c>
      <c r="DA280" s="5">
        <f>IF('Tabulka klientů 2023'!$AJ284='Hlavní stránka'!CU$1,1,0)</f>
        <v>0</v>
      </c>
      <c r="DB280" s="5">
        <f>IF('Tabulka klientů 2023'!$AM284='Hlavní stránka'!CU$1,1,0)</f>
        <v>0</v>
      </c>
      <c r="DC280" s="5">
        <f>IF('Tabulka klientů 2023'!$AP284='Hlavní stránka'!CU$1,1,0)</f>
        <v>0</v>
      </c>
      <c r="DD280" s="5">
        <f>IF('Tabulka klientů 2023'!$AS284='Hlavní stránka'!CU$1,1,0)</f>
        <v>0</v>
      </c>
      <c r="DE280" s="5">
        <f>IF('Tabulka klientů 2023'!$AV284='Hlavní stránka'!CU$1,1,0)</f>
        <v>0</v>
      </c>
      <c r="DF280" s="5">
        <f t="shared" si="31"/>
        <v>0</v>
      </c>
      <c r="DG280" s="2">
        <f t="shared" si="43"/>
        <v>0</v>
      </c>
      <c r="DH280" s="5">
        <f>IF('Tabulka klientů 2023'!$R284='Hlavní stránka'!DH$1,1,0)</f>
        <v>0</v>
      </c>
      <c r="DI280" s="5">
        <f>IF('Tabulka klientů 2023'!$U284='Hlavní stránka'!DH$1,1,0)</f>
        <v>0</v>
      </c>
      <c r="DJ280" s="5">
        <f>IF('Tabulka klientů 2023'!$X284='Hlavní stránka'!DH$1,1,0)</f>
        <v>0</v>
      </c>
      <c r="DK280" s="5">
        <f>IF('Tabulka klientů 2023'!$AA284='Hlavní stránka'!DH$1,1,0)</f>
        <v>0</v>
      </c>
      <c r="DL280" s="5">
        <f>IF('Tabulka klientů 2023'!$AD284='Hlavní stránka'!DH$1,1,0)</f>
        <v>0</v>
      </c>
      <c r="DM280" s="5">
        <f>IF('Tabulka klientů 2023'!$AG284='Hlavní stránka'!DH$1,1,0)</f>
        <v>0</v>
      </c>
      <c r="DN280" s="5">
        <f>IF('Tabulka klientů 2023'!$AJ284='Hlavní stránka'!DH$1,1,0)</f>
        <v>0</v>
      </c>
      <c r="DO280" s="5">
        <f>IF('Tabulka klientů 2023'!$AM284='Hlavní stránka'!DH$1,1,0)</f>
        <v>0</v>
      </c>
      <c r="DP280" s="5">
        <f>IF('Tabulka klientů 2023'!$AP284='Hlavní stránka'!DH$1,1,0)</f>
        <v>0</v>
      </c>
      <c r="DQ280" s="5">
        <f>IF('Tabulka klientů 2023'!$AS284='Hlavní stránka'!DH$1,1,0)</f>
        <v>0</v>
      </c>
      <c r="DR280" s="5">
        <f>IF('Tabulka klientů 2023'!$AV284='Hlavní stránka'!DH$1,1,0)</f>
        <v>0</v>
      </c>
      <c r="DS280" s="5">
        <f t="shared" si="32"/>
        <v>0</v>
      </c>
      <c r="DT280" s="2">
        <f t="shared" si="44"/>
        <v>0</v>
      </c>
      <c r="DU280" s="5">
        <f>IF('Tabulka klientů 2023'!$R284='Hlavní stránka'!DU$1,1,0)</f>
        <v>0</v>
      </c>
      <c r="DV280" s="5">
        <f>IF('Tabulka klientů 2023'!$U284='Hlavní stránka'!DU$1,1,0)</f>
        <v>0</v>
      </c>
      <c r="DW280" s="5">
        <f>IF('Tabulka klientů 2023'!$X284='Hlavní stránka'!DU$1,1,0)</f>
        <v>0</v>
      </c>
      <c r="DX280" s="5">
        <f>IF('Tabulka klientů 2023'!$AA284='Hlavní stránka'!DU$1,1,0)</f>
        <v>0</v>
      </c>
      <c r="DY280" s="5">
        <f>IF('Tabulka klientů 2023'!$AD284='Hlavní stránka'!DU$1,1,0)</f>
        <v>0</v>
      </c>
      <c r="DZ280" s="5">
        <f>IF('Tabulka klientů 2023'!$AG284='Hlavní stránka'!DU$1,1,0)</f>
        <v>0</v>
      </c>
      <c r="EA280" s="5">
        <f>IF('Tabulka klientů 2023'!$AJ284='Hlavní stránka'!DU$1,1,0)</f>
        <v>0</v>
      </c>
      <c r="EB280" s="5">
        <f>IF('Tabulka klientů 2023'!$AM284='Hlavní stránka'!DU$1,1,0)</f>
        <v>0</v>
      </c>
      <c r="EC280" s="5">
        <f>IF('Tabulka klientů 2023'!$AP284='Hlavní stránka'!DU$1,1,0)</f>
        <v>0</v>
      </c>
      <c r="ED280" s="5">
        <f>IF('Tabulka klientů 2023'!$AS284='Hlavní stránka'!DU$1,1,0)</f>
        <v>0</v>
      </c>
      <c r="EE280" s="5">
        <f>IF('Tabulka klientů 2023'!$AV284='Hlavní stránka'!DU$1,1,0)</f>
        <v>0</v>
      </c>
      <c r="EF280" s="5">
        <f t="shared" si="33"/>
        <v>0</v>
      </c>
      <c r="EG280" s="2">
        <f t="shared" si="45"/>
        <v>0</v>
      </c>
      <c r="EH280" s="5">
        <f>IF('Tabulka klientů 2023'!$R284='Hlavní stránka'!EH$1,1,0)</f>
        <v>0</v>
      </c>
      <c r="EI280" s="5">
        <f>IF('Tabulka klientů 2023'!$U284='Hlavní stránka'!EH$1,1,0)</f>
        <v>0</v>
      </c>
      <c r="EJ280" s="5">
        <f>IF('Tabulka klientů 2023'!$X284='Hlavní stránka'!EH$1,1,0)</f>
        <v>0</v>
      </c>
      <c r="EK280" s="5">
        <f>IF('Tabulka klientů 2023'!$AA284='Hlavní stránka'!EH$1,1,0)</f>
        <v>0</v>
      </c>
      <c r="EL280" s="5">
        <f>IF('Tabulka klientů 2023'!$AD284='Hlavní stránka'!EH$1,1,0)</f>
        <v>0</v>
      </c>
      <c r="EM280" s="5">
        <f>IF('Tabulka klientů 2023'!$AG284='Hlavní stránka'!EH$1,1,0)</f>
        <v>0</v>
      </c>
      <c r="EN280" s="5">
        <f>IF('Tabulka klientů 2023'!$AJ284='Hlavní stránka'!EH$1,1,0)</f>
        <v>0</v>
      </c>
      <c r="EO280" s="5">
        <f>IF('Tabulka klientů 2023'!$AM284='Hlavní stránka'!EH$1,1,0)</f>
        <v>0</v>
      </c>
      <c r="EP280" s="5">
        <f>IF('Tabulka klientů 2023'!$AP284='Hlavní stránka'!EH$1,1,0)</f>
        <v>0</v>
      </c>
      <c r="EQ280" s="5">
        <f>IF('Tabulka klientů 2023'!$AS284='Hlavní stránka'!EH$1,1,0)</f>
        <v>0</v>
      </c>
      <c r="ER280" s="5">
        <f>IF('Tabulka klientů 2023'!$AV284='Hlavní stránka'!EH$1,1,0)</f>
        <v>0</v>
      </c>
      <c r="ES280" s="5">
        <f t="shared" si="34"/>
        <v>0</v>
      </c>
      <c r="ET280" s="2">
        <f t="shared" si="46"/>
        <v>0</v>
      </c>
      <c r="EU280" s="5">
        <f>IF('Tabulka klientů 2023'!$R284='Hlavní stránka'!EU$1,1,0)</f>
        <v>0</v>
      </c>
      <c r="EV280" s="5">
        <f>IF('Tabulka klientů 2023'!$U284='Hlavní stránka'!EU$1,1,0)</f>
        <v>0</v>
      </c>
      <c r="EW280" s="5">
        <f>IF('Tabulka klientů 2023'!$X284='Hlavní stránka'!EU$1,1,0)</f>
        <v>0</v>
      </c>
      <c r="EX280" s="5">
        <f>IF('Tabulka klientů 2023'!$AA284='Hlavní stránka'!EU$1,1,0)</f>
        <v>0</v>
      </c>
      <c r="EY280" s="5">
        <f>IF('Tabulka klientů 2023'!$AD284='Hlavní stránka'!EU$1,1,0)</f>
        <v>0</v>
      </c>
      <c r="EZ280" s="5">
        <f>IF('Tabulka klientů 2023'!$AG284='Hlavní stránka'!EU$1,1,0)</f>
        <v>0</v>
      </c>
      <c r="FA280" s="5">
        <f>IF('Tabulka klientů 2023'!$AJ284='Hlavní stránka'!EU$1,1,0)</f>
        <v>0</v>
      </c>
      <c r="FB280" s="5">
        <f>IF('Tabulka klientů 2023'!$AM284='Hlavní stránka'!EU$1,1,0)</f>
        <v>0</v>
      </c>
      <c r="FC280" s="5">
        <f>IF('Tabulka klientů 2023'!$AP284='Hlavní stránka'!EU$1,1,0)</f>
        <v>0</v>
      </c>
      <c r="FD280" s="5">
        <f>IF('Tabulka klientů 2023'!$AS284='Hlavní stránka'!EU$1,1,0)</f>
        <v>0</v>
      </c>
      <c r="FE280" s="5">
        <f>IF('Tabulka klientů 2023'!$AV284='Hlavní stránka'!EU$1,1,0)</f>
        <v>0</v>
      </c>
      <c r="FF280" s="5">
        <f t="shared" si="35"/>
        <v>0</v>
      </c>
      <c r="FG280" s="2">
        <f t="shared" si="47"/>
        <v>0</v>
      </c>
    </row>
    <row r="281" spans="1:163" ht="1.5" hidden="1" customHeight="1" x14ac:dyDescent="0.25">
      <c r="A281" s="4"/>
      <c r="B281" s="4"/>
      <c r="C281" s="4"/>
      <c r="D281" s="4"/>
      <c r="E281" s="4"/>
      <c r="F281" s="4"/>
      <c r="G281" s="4"/>
      <c r="H281" s="5">
        <f>IF('Tabulka klientů 2023'!$R285='Hlavní stránka'!$H$1,1,0)</f>
        <v>0</v>
      </c>
      <c r="I281" s="5">
        <f>IF('Tabulka klientů 2023'!$U285='Hlavní stránka'!$H$1,1,0)</f>
        <v>0</v>
      </c>
      <c r="J281" s="5">
        <f>IF('Tabulka klientů 2023'!$X285='Hlavní stránka'!$H$1,1,0)</f>
        <v>0</v>
      </c>
      <c r="K281" s="5">
        <f>IF('Tabulka klientů 2023'!$AA285='Hlavní stránka'!$H$1,1,0)</f>
        <v>0</v>
      </c>
      <c r="L281" s="5">
        <f>IF('Tabulka klientů 2023'!$AD285='Hlavní stránka'!$H$1,1,0)</f>
        <v>0</v>
      </c>
      <c r="M281" s="5">
        <f>IF('Tabulka klientů 2023'!$AG285='Hlavní stránka'!$H$1,1,0)</f>
        <v>0</v>
      </c>
      <c r="N281" s="5">
        <f>IF('Tabulka klientů 2023'!$AJ285='Hlavní stránka'!$H$1,1,0)</f>
        <v>0</v>
      </c>
      <c r="O281" s="5">
        <f>IF('Tabulka klientů 2023'!$AM285='Hlavní stránka'!$H$1,1,0)</f>
        <v>0</v>
      </c>
      <c r="P281" s="5">
        <f>IF('Tabulka klientů 2023'!$AP285='Hlavní stránka'!$H$1,1,0)</f>
        <v>0</v>
      </c>
      <c r="Q281" s="5">
        <f>IF('Tabulka klientů 2023'!$AS285='Hlavní stránka'!$H$1,1,0)</f>
        <v>0</v>
      </c>
      <c r="R281" s="5">
        <f>IF('Tabulka klientů 2023'!$AV285='Hlavní stránka'!$H$1,1,0)</f>
        <v>0</v>
      </c>
      <c r="S281" s="5">
        <f t="shared" si="24"/>
        <v>0</v>
      </c>
      <c r="T281" s="2">
        <f t="shared" si="36"/>
        <v>0</v>
      </c>
      <c r="U281" s="5">
        <f>IF('Tabulka klientů 2023'!$R285='Hlavní stránka'!U$1,1,0)</f>
        <v>0</v>
      </c>
      <c r="V281" s="5">
        <f>IF('Tabulka klientů 2023'!$U285='Hlavní stránka'!U$1,1,0)</f>
        <v>0</v>
      </c>
      <c r="W281" s="5">
        <f>IF('Tabulka klientů 2023'!$X285='Hlavní stránka'!U$1,1,0)</f>
        <v>0</v>
      </c>
      <c r="X281" s="5">
        <f>IF('Tabulka klientů 2023'!$AA285='Hlavní stránka'!U$1,1,0)</f>
        <v>0</v>
      </c>
      <c r="Y281" s="5">
        <f>IF('Tabulka klientů 2023'!$AD285='Hlavní stránka'!U$1,1,0)</f>
        <v>0</v>
      </c>
      <c r="Z281" s="5">
        <f>IF('Tabulka klientů 2023'!$AG285='Hlavní stránka'!U$1,1,0)</f>
        <v>0</v>
      </c>
      <c r="AA281" s="5">
        <f>IF('Tabulka klientů 2023'!$AJ285='Hlavní stránka'!U$1,1,0)</f>
        <v>0</v>
      </c>
      <c r="AB281" s="5">
        <f>IF('Tabulka klientů 2023'!$AM285='Hlavní stránka'!U$1,1,0)</f>
        <v>0</v>
      </c>
      <c r="AC281" s="5">
        <f>IF('Tabulka klientů 2023'!$AP285='Hlavní stránka'!U$1,1,0)</f>
        <v>0</v>
      </c>
      <c r="AD281" s="5">
        <f>IF('Tabulka klientů 2023'!$AS285='Hlavní stránka'!U$1,1,0)</f>
        <v>0</v>
      </c>
      <c r="AE281" s="5">
        <f>IF('Tabulka klientů 2023'!$AV285='Hlavní stránka'!U$1,1,0)</f>
        <v>0</v>
      </c>
      <c r="AF281" s="5">
        <f t="shared" si="25"/>
        <v>0</v>
      </c>
      <c r="AG281" s="2">
        <f t="shared" si="37"/>
        <v>0</v>
      </c>
      <c r="AH281" s="5">
        <f>IF('Tabulka klientů 2023'!$R285='Hlavní stránka'!AH$1,1,0)</f>
        <v>0</v>
      </c>
      <c r="AI281" s="5">
        <f>IF('Tabulka klientů 2023'!$U285='Hlavní stránka'!AH$1,1,0)</f>
        <v>0</v>
      </c>
      <c r="AJ281" s="5">
        <f>IF('Tabulka klientů 2023'!$X285='Hlavní stránka'!AH$1,1,0)</f>
        <v>0</v>
      </c>
      <c r="AK281" s="5">
        <f>IF('Tabulka klientů 2023'!$AA285='Hlavní stránka'!AH$1,1,0)</f>
        <v>0</v>
      </c>
      <c r="AL281" s="5">
        <f>IF('Tabulka klientů 2023'!$AD285='Hlavní stránka'!AH$1,1,0)</f>
        <v>0</v>
      </c>
      <c r="AM281" s="5">
        <f>IF('Tabulka klientů 2023'!$AG285='Hlavní stránka'!AH$1,1,0)</f>
        <v>0</v>
      </c>
      <c r="AN281" s="5">
        <f>IF('Tabulka klientů 2023'!$AJ285='Hlavní stránka'!AH$1,1,0)</f>
        <v>0</v>
      </c>
      <c r="AO281" s="5">
        <f>IF('Tabulka klientů 2023'!$AM285='Hlavní stránka'!AH$1,1,0)</f>
        <v>0</v>
      </c>
      <c r="AP281" s="5">
        <f>IF('Tabulka klientů 2023'!$AP285='Hlavní stránka'!AH$1,1,0)</f>
        <v>0</v>
      </c>
      <c r="AQ281" s="5">
        <f>IF('Tabulka klientů 2023'!$AS285='Hlavní stránka'!AH$1,1,0)</f>
        <v>0</v>
      </c>
      <c r="AR281" s="5">
        <f>IF('Tabulka klientů 2023'!$AV285='Hlavní stránka'!AH$1,1,0)</f>
        <v>0</v>
      </c>
      <c r="AS281" s="5">
        <f t="shared" si="26"/>
        <v>0</v>
      </c>
      <c r="AT281" s="2">
        <f t="shared" si="38"/>
        <v>0</v>
      </c>
      <c r="AU281" s="5">
        <f>IF('Tabulka klientů 2023'!$R285='Hlavní stránka'!AU$1,1,0)</f>
        <v>0</v>
      </c>
      <c r="AV281" s="5">
        <f>IF('Tabulka klientů 2023'!$U285='Hlavní stránka'!AU$1,1,0)</f>
        <v>0</v>
      </c>
      <c r="AW281" s="5">
        <f>IF('Tabulka klientů 2023'!$X285='Hlavní stránka'!AU$1,1,0)</f>
        <v>0</v>
      </c>
      <c r="AX281" s="5">
        <f>IF('Tabulka klientů 2023'!$AA285='Hlavní stránka'!AU$1,1,0)</f>
        <v>0</v>
      </c>
      <c r="AY281" s="5">
        <f>IF('Tabulka klientů 2023'!$AD285='Hlavní stránka'!AU$1,1,0)</f>
        <v>0</v>
      </c>
      <c r="AZ281" s="5">
        <f>IF('Tabulka klientů 2023'!$AG285='Hlavní stránka'!AU$1,1,0)</f>
        <v>0</v>
      </c>
      <c r="BA281" s="5">
        <f>IF('Tabulka klientů 2023'!$AJ285='Hlavní stránka'!AU$1,1,0)</f>
        <v>0</v>
      </c>
      <c r="BB281" s="5">
        <f>IF('Tabulka klientů 2023'!$AM285='Hlavní stránka'!AU$1,1,0)</f>
        <v>0</v>
      </c>
      <c r="BC281" s="5">
        <f>IF('Tabulka klientů 2023'!$AP285='Hlavní stránka'!AU$1,1,0)</f>
        <v>0</v>
      </c>
      <c r="BD281" s="5">
        <f>IF('Tabulka klientů 2023'!$AS285='Hlavní stránka'!AU$1,1,0)</f>
        <v>0</v>
      </c>
      <c r="BE281" s="5">
        <f>IF('Tabulka klientů 2023'!$AV285='Hlavní stránka'!AU$1,1,0)</f>
        <v>0</v>
      </c>
      <c r="BF281" s="5">
        <f t="shared" si="27"/>
        <v>0</v>
      </c>
      <c r="BG281" s="2">
        <f t="shared" si="39"/>
        <v>0</v>
      </c>
      <c r="BH281" s="5">
        <f>IF('Tabulka klientů 2023'!$R285='Hlavní stránka'!BH$1,1,0)</f>
        <v>0</v>
      </c>
      <c r="BI281" s="5">
        <f>IF('Tabulka klientů 2023'!$U285='Hlavní stránka'!BH$1,1,0)</f>
        <v>0</v>
      </c>
      <c r="BJ281" s="5">
        <f>IF('Tabulka klientů 2023'!$X285='Hlavní stránka'!BH$1,1,0)</f>
        <v>0</v>
      </c>
      <c r="BK281" s="5">
        <f>IF('Tabulka klientů 2023'!$AA285='Hlavní stránka'!BH$1,1,0)</f>
        <v>0</v>
      </c>
      <c r="BL281" s="5">
        <f>IF('Tabulka klientů 2023'!$AD285='Hlavní stránka'!BH$1,1,0)</f>
        <v>0</v>
      </c>
      <c r="BM281" s="5">
        <f>IF('Tabulka klientů 2023'!$AG285='Hlavní stránka'!BH$1,1,0)</f>
        <v>0</v>
      </c>
      <c r="BN281" s="5">
        <f>IF('Tabulka klientů 2023'!$AJ285='Hlavní stránka'!BH$1,1,0)</f>
        <v>0</v>
      </c>
      <c r="BO281" s="5">
        <f>IF('Tabulka klientů 2023'!$AM285='Hlavní stránka'!BH$1,1,0)</f>
        <v>0</v>
      </c>
      <c r="BP281" s="5">
        <f>IF('Tabulka klientů 2023'!$AP285='Hlavní stránka'!BH$1,1,0)</f>
        <v>0</v>
      </c>
      <c r="BQ281" s="5">
        <f>IF('Tabulka klientů 2023'!$AS285='Hlavní stránka'!BH$1,1,0)</f>
        <v>0</v>
      </c>
      <c r="BR281" s="5">
        <f>IF('Tabulka klientů 2023'!$AV285='Hlavní stránka'!BH$1,1,0)</f>
        <v>0</v>
      </c>
      <c r="BS281" s="5">
        <f t="shared" si="28"/>
        <v>0</v>
      </c>
      <c r="BT281" s="2">
        <f t="shared" si="40"/>
        <v>0</v>
      </c>
      <c r="BU281" s="5">
        <f>IF('Tabulka klientů 2023'!$R285='Hlavní stránka'!BU$1,1,0)</f>
        <v>0</v>
      </c>
      <c r="BV281" s="5">
        <f>IF('Tabulka klientů 2023'!$U285='Hlavní stránka'!BU$1,1,0)</f>
        <v>0</v>
      </c>
      <c r="BW281" s="5">
        <f>IF('Tabulka klientů 2023'!$X285='Hlavní stránka'!BU$1,1,0)</f>
        <v>0</v>
      </c>
      <c r="BX281" s="5">
        <f>IF('Tabulka klientů 2023'!$AA285='Hlavní stránka'!BU$1,1,0)</f>
        <v>0</v>
      </c>
      <c r="BY281" s="5">
        <f>IF('Tabulka klientů 2023'!$AD285='Hlavní stránka'!BU$1,1,0)</f>
        <v>0</v>
      </c>
      <c r="BZ281" s="5">
        <f>IF('Tabulka klientů 2023'!$AG285='Hlavní stránka'!BU$1,1,0)</f>
        <v>0</v>
      </c>
      <c r="CA281" s="5">
        <f>IF('Tabulka klientů 2023'!$AJ285='Hlavní stránka'!BU$1,1,0)</f>
        <v>0</v>
      </c>
      <c r="CB281" s="5">
        <f>IF('Tabulka klientů 2023'!$AM285='Hlavní stránka'!BU$1,1,0)</f>
        <v>0</v>
      </c>
      <c r="CC281" s="5">
        <f>IF('Tabulka klientů 2023'!$AP285='Hlavní stránka'!BU$1,1,0)</f>
        <v>0</v>
      </c>
      <c r="CD281" s="5">
        <f>IF('Tabulka klientů 2023'!$AS285='Hlavní stránka'!BU$1,1,0)</f>
        <v>0</v>
      </c>
      <c r="CE281" s="5">
        <f>IF('Tabulka klientů 2023'!$AV285='Hlavní stránka'!BU$1,1,0)</f>
        <v>0</v>
      </c>
      <c r="CF281" s="5">
        <f t="shared" si="29"/>
        <v>0</v>
      </c>
      <c r="CG281" s="2">
        <f t="shared" si="41"/>
        <v>0</v>
      </c>
      <c r="CH281" s="5">
        <f>IF('Tabulka klientů 2023'!$R285='Hlavní stránka'!CH$1,1,0)</f>
        <v>0</v>
      </c>
      <c r="CI281" s="5">
        <f>IF('Tabulka klientů 2023'!$U285='Hlavní stránka'!CH$1,1,0)</f>
        <v>0</v>
      </c>
      <c r="CJ281" s="5">
        <f>IF('Tabulka klientů 2023'!$X285='Hlavní stránka'!CH$1,1,0)</f>
        <v>0</v>
      </c>
      <c r="CK281" s="5">
        <f>IF('Tabulka klientů 2023'!$AA285='Hlavní stránka'!CH$1,1,0)</f>
        <v>0</v>
      </c>
      <c r="CL281" s="5">
        <f>IF('Tabulka klientů 2023'!$AD285='Hlavní stránka'!CH$1,1,0)</f>
        <v>0</v>
      </c>
      <c r="CM281" s="5">
        <f>IF('Tabulka klientů 2023'!$AG285='Hlavní stránka'!CH$1,1,0)</f>
        <v>0</v>
      </c>
      <c r="CN281" s="5">
        <f>IF('Tabulka klientů 2023'!$AJ285='Hlavní stránka'!CH$1,1,0)</f>
        <v>0</v>
      </c>
      <c r="CO281" s="5">
        <f>IF('Tabulka klientů 2023'!$AM285='Hlavní stránka'!CH$1,1,0)</f>
        <v>0</v>
      </c>
      <c r="CP281" s="5">
        <f>IF('Tabulka klientů 2023'!$AP285='Hlavní stránka'!CH$1,1,0)</f>
        <v>0</v>
      </c>
      <c r="CQ281" s="5">
        <f>IF('Tabulka klientů 2023'!$AS285='Hlavní stránka'!CH$1,1,0)</f>
        <v>0</v>
      </c>
      <c r="CR281" s="5">
        <f>IF('Tabulka klientů 2023'!$AV285='Hlavní stránka'!CH$1,1,0)</f>
        <v>0</v>
      </c>
      <c r="CS281" s="5">
        <f t="shared" si="30"/>
        <v>0</v>
      </c>
      <c r="CT281" s="2">
        <f t="shared" si="42"/>
        <v>0</v>
      </c>
      <c r="CU281" s="5">
        <f>IF('Tabulka klientů 2023'!$R285='Hlavní stránka'!CU$1,1,0)</f>
        <v>0</v>
      </c>
      <c r="CV281" s="5">
        <f>IF('Tabulka klientů 2023'!$U285='Hlavní stránka'!CU$1,1,0)</f>
        <v>0</v>
      </c>
      <c r="CW281" s="5">
        <f>IF('Tabulka klientů 2023'!$X285='Hlavní stránka'!CU$1,1,0)</f>
        <v>0</v>
      </c>
      <c r="CX281" s="5">
        <f>IF('Tabulka klientů 2023'!$AA285='Hlavní stránka'!CU$1,1,0)</f>
        <v>0</v>
      </c>
      <c r="CY281" s="5">
        <f>IF('Tabulka klientů 2023'!$AD285='Hlavní stránka'!CU$1,1,0)</f>
        <v>0</v>
      </c>
      <c r="CZ281" s="5">
        <f>IF('Tabulka klientů 2023'!$AG285='Hlavní stránka'!CU$1,1,0)</f>
        <v>0</v>
      </c>
      <c r="DA281" s="5">
        <f>IF('Tabulka klientů 2023'!$AJ285='Hlavní stránka'!CU$1,1,0)</f>
        <v>0</v>
      </c>
      <c r="DB281" s="5">
        <f>IF('Tabulka klientů 2023'!$AM285='Hlavní stránka'!CU$1,1,0)</f>
        <v>0</v>
      </c>
      <c r="DC281" s="5">
        <f>IF('Tabulka klientů 2023'!$AP285='Hlavní stránka'!CU$1,1,0)</f>
        <v>0</v>
      </c>
      <c r="DD281" s="5">
        <f>IF('Tabulka klientů 2023'!$AS285='Hlavní stránka'!CU$1,1,0)</f>
        <v>0</v>
      </c>
      <c r="DE281" s="5">
        <f>IF('Tabulka klientů 2023'!$AV285='Hlavní stránka'!CU$1,1,0)</f>
        <v>0</v>
      </c>
      <c r="DF281" s="5">
        <f t="shared" si="31"/>
        <v>0</v>
      </c>
      <c r="DG281" s="2">
        <f t="shared" si="43"/>
        <v>0</v>
      </c>
      <c r="DH281" s="5">
        <f>IF('Tabulka klientů 2023'!$R285='Hlavní stránka'!DH$1,1,0)</f>
        <v>0</v>
      </c>
      <c r="DI281" s="5">
        <f>IF('Tabulka klientů 2023'!$U285='Hlavní stránka'!DH$1,1,0)</f>
        <v>0</v>
      </c>
      <c r="DJ281" s="5">
        <f>IF('Tabulka klientů 2023'!$X285='Hlavní stránka'!DH$1,1,0)</f>
        <v>0</v>
      </c>
      <c r="DK281" s="5">
        <f>IF('Tabulka klientů 2023'!$AA285='Hlavní stránka'!DH$1,1,0)</f>
        <v>0</v>
      </c>
      <c r="DL281" s="5">
        <f>IF('Tabulka klientů 2023'!$AD285='Hlavní stránka'!DH$1,1,0)</f>
        <v>0</v>
      </c>
      <c r="DM281" s="5">
        <f>IF('Tabulka klientů 2023'!$AG285='Hlavní stránka'!DH$1,1,0)</f>
        <v>0</v>
      </c>
      <c r="DN281" s="5">
        <f>IF('Tabulka klientů 2023'!$AJ285='Hlavní stránka'!DH$1,1,0)</f>
        <v>0</v>
      </c>
      <c r="DO281" s="5">
        <f>IF('Tabulka klientů 2023'!$AM285='Hlavní stránka'!DH$1,1,0)</f>
        <v>0</v>
      </c>
      <c r="DP281" s="5">
        <f>IF('Tabulka klientů 2023'!$AP285='Hlavní stránka'!DH$1,1,0)</f>
        <v>0</v>
      </c>
      <c r="DQ281" s="5">
        <f>IF('Tabulka klientů 2023'!$AS285='Hlavní stránka'!DH$1,1,0)</f>
        <v>0</v>
      </c>
      <c r="DR281" s="5">
        <f>IF('Tabulka klientů 2023'!$AV285='Hlavní stránka'!DH$1,1,0)</f>
        <v>0</v>
      </c>
      <c r="DS281" s="5">
        <f t="shared" si="32"/>
        <v>0</v>
      </c>
      <c r="DT281" s="2">
        <f t="shared" si="44"/>
        <v>0</v>
      </c>
      <c r="DU281" s="5">
        <f>IF('Tabulka klientů 2023'!$R285='Hlavní stránka'!DU$1,1,0)</f>
        <v>0</v>
      </c>
      <c r="DV281" s="5">
        <f>IF('Tabulka klientů 2023'!$U285='Hlavní stránka'!DU$1,1,0)</f>
        <v>0</v>
      </c>
      <c r="DW281" s="5">
        <f>IF('Tabulka klientů 2023'!$X285='Hlavní stránka'!DU$1,1,0)</f>
        <v>0</v>
      </c>
      <c r="DX281" s="5">
        <f>IF('Tabulka klientů 2023'!$AA285='Hlavní stránka'!DU$1,1,0)</f>
        <v>0</v>
      </c>
      <c r="DY281" s="5">
        <f>IF('Tabulka klientů 2023'!$AD285='Hlavní stránka'!DU$1,1,0)</f>
        <v>0</v>
      </c>
      <c r="DZ281" s="5">
        <f>IF('Tabulka klientů 2023'!$AG285='Hlavní stránka'!DU$1,1,0)</f>
        <v>0</v>
      </c>
      <c r="EA281" s="5">
        <f>IF('Tabulka klientů 2023'!$AJ285='Hlavní stránka'!DU$1,1,0)</f>
        <v>0</v>
      </c>
      <c r="EB281" s="5">
        <f>IF('Tabulka klientů 2023'!$AM285='Hlavní stránka'!DU$1,1,0)</f>
        <v>0</v>
      </c>
      <c r="EC281" s="5">
        <f>IF('Tabulka klientů 2023'!$AP285='Hlavní stránka'!DU$1,1,0)</f>
        <v>0</v>
      </c>
      <c r="ED281" s="5">
        <f>IF('Tabulka klientů 2023'!$AS285='Hlavní stránka'!DU$1,1,0)</f>
        <v>0</v>
      </c>
      <c r="EE281" s="5">
        <f>IF('Tabulka klientů 2023'!$AV285='Hlavní stránka'!DU$1,1,0)</f>
        <v>0</v>
      </c>
      <c r="EF281" s="5">
        <f t="shared" si="33"/>
        <v>0</v>
      </c>
      <c r="EG281" s="2">
        <f t="shared" si="45"/>
        <v>0</v>
      </c>
      <c r="EH281" s="5">
        <f>IF('Tabulka klientů 2023'!$R285='Hlavní stránka'!EH$1,1,0)</f>
        <v>0</v>
      </c>
      <c r="EI281" s="5">
        <f>IF('Tabulka klientů 2023'!$U285='Hlavní stránka'!EH$1,1,0)</f>
        <v>0</v>
      </c>
      <c r="EJ281" s="5">
        <f>IF('Tabulka klientů 2023'!$X285='Hlavní stránka'!EH$1,1,0)</f>
        <v>0</v>
      </c>
      <c r="EK281" s="5">
        <f>IF('Tabulka klientů 2023'!$AA285='Hlavní stránka'!EH$1,1,0)</f>
        <v>0</v>
      </c>
      <c r="EL281" s="5">
        <f>IF('Tabulka klientů 2023'!$AD285='Hlavní stránka'!EH$1,1,0)</f>
        <v>0</v>
      </c>
      <c r="EM281" s="5">
        <f>IF('Tabulka klientů 2023'!$AG285='Hlavní stránka'!EH$1,1,0)</f>
        <v>0</v>
      </c>
      <c r="EN281" s="5">
        <f>IF('Tabulka klientů 2023'!$AJ285='Hlavní stránka'!EH$1,1,0)</f>
        <v>0</v>
      </c>
      <c r="EO281" s="5">
        <f>IF('Tabulka klientů 2023'!$AM285='Hlavní stránka'!EH$1,1,0)</f>
        <v>0</v>
      </c>
      <c r="EP281" s="5">
        <f>IF('Tabulka klientů 2023'!$AP285='Hlavní stránka'!EH$1,1,0)</f>
        <v>0</v>
      </c>
      <c r="EQ281" s="5">
        <f>IF('Tabulka klientů 2023'!$AS285='Hlavní stránka'!EH$1,1,0)</f>
        <v>0</v>
      </c>
      <c r="ER281" s="5">
        <f>IF('Tabulka klientů 2023'!$AV285='Hlavní stránka'!EH$1,1,0)</f>
        <v>0</v>
      </c>
      <c r="ES281" s="5">
        <f t="shared" si="34"/>
        <v>0</v>
      </c>
      <c r="ET281" s="2">
        <f t="shared" si="46"/>
        <v>0</v>
      </c>
      <c r="EU281" s="5">
        <f>IF('Tabulka klientů 2023'!$R285='Hlavní stránka'!EU$1,1,0)</f>
        <v>0</v>
      </c>
      <c r="EV281" s="5">
        <f>IF('Tabulka klientů 2023'!$U285='Hlavní stránka'!EU$1,1,0)</f>
        <v>0</v>
      </c>
      <c r="EW281" s="5">
        <f>IF('Tabulka klientů 2023'!$X285='Hlavní stránka'!EU$1,1,0)</f>
        <v>0</v>
      </c>
      <c r="EX281" s="5">
        <f>IF('Tabulka klientů 2023'!$AA285='Hlavní stránka'!EU$1,1,0)</f>
        <v>0</v>
      </c>
      <c r="EY281" s="5">
        <f>IF('Tabulka klientů 2023'!$AD285='Hlavní stránka'!EU$1,1,0)</f>
        <v>0</v>
      </c>
      <c r="EZ281" s="5">
        <f>IF('Tabulka klientů 2023'!$AG285='Hlavní stránka'!EU$1,1,0)</f>
        <v>0</v>
      </c>
      <c r="FA281" s="5">
        <f>IF('Tabulka klientů 2023'!$AJ285='Hlavní stránka'!EU$1,1,0)</f>
        <v>0</v>
      </c>
      <c r="FB281" s="5">
        <f>IF('Tabulka klientů 2023'!$AM285='Hlavní stránka'!EU$1,1,0)</f>
        <v>0</v>
      </c>
      <c r="FC281" s="5">
        <f>IF('Tabulka klientů 2023'!$AP285='Hlavní stránka'!EU$1,1,0)</f>
        <v>0</v>
      </c>
      <c r="FD281" s="5">
        <f>IF('Tabulka klientů 2023'!$AS285='Hlavní stránka'!EU$1,1,0)</f>
        <v>0</v>
      </c>
      <c r="FE281" s="5">
        <f>IF('Tabulka klientů 2023'!$AV285='Hlavní stránka'!EU$1,1,0)</f>
        <v>0</v>
      </c>
      <c r="FF281" s="5">
        <f t="shared" si="35"/>
        <v>0</v>
      </c>
      <c r="FG281" s="2">
        <f t="shared" si="47"/>
        <v>0</v>
      </c>
    </row>
    <row r="282" spans="1:163" ht="1.5" hidden="1" customHeight="1" x14ac:dyDescent="0.25">
      <c r="A282" s="4"/>
      <c r="B282" s="4"/>
      <c r="C282" s="4"/>
      <c r="D282" s="4"/>
      <c r="E282" s="4"/>
      <c r="F282" s="4"/>
      <c r="G282" s="4"/>
      <c r="H282" s="5">
        <f>IF('Tabulka klientů 2023'!$R286='Hlavní stránka'!$H$1,1,0)</f>
        <v>0</v>
      </c>
      <c r="I282" s="5">
        <f>IF('Tabulka klientů 2023'!$U286='Hlavní stránka'!$H$1,1,0)</f>
        <v>0</v>
      </c>
      <c r="J282" s="5">
        <f>IF('Tabulka klientů 2023'!$X286='Hlavní stránka'!$H$1,1,0)</f>
        <v>0</v>
      </c>
      <c r="K282" s="5">
        <f>IF('Tabulka klientů 2023'!$AA286='Hlavní stránka'!$H$1,1,0)</f>
        <v>0</v>
      </c>
      <c r="L282" s="5">
        <f>IF('Tabulka klientů 2023'!$AD286='Hlavní stránka'!$H$1,1,0)</f>
        <v>0</v>
      </c>
      <c r="M282" s="5">
        <f>IF('Tabulka klientů 2023'!$AG286='Hlavní stránka'!$H$1,1,0)</f>
        <v>0</v>
      </c>
      <c r="N282" s="5">
        <f>IF('Tabulka klientů 2023'!$AJ286='Hlavní stránka'!$H$1,1,0)</f>
        <v>0</v>
      </c>
      <c r="O282" s="5">
        <f>IF('Tabulka klientů 2023'!$AM286='Hlavní stránka'!$H$1,1,0)</f>
        <v>0</v>
      </c>
      <c r="P282" s="5">
        <f>IF('Tabulka klientů 2023'!$AP286='Hlavní stránka'!$H$1,1,0)</f>
        <v>0</v>
      </c>
      <c r="Q282" s="5">
        <f>IF('Tabulka klientů 2023'!$AS286='Hlavní stránka'!$H$1,1,0)</f>
        <v>0</v>
      </c>
      <c r="R282" s="5">
        <f>IF('Tabulka klientů 2023'!$AV286='Hlavní stránka'!$H$1,1,0)</f>
        <v>0</v>
      </c>
      <c r="S282" s="5">
        <f t="shared" si="24"/>
        <v>0</v>
      </c>
      <c r="T282" s="2">
        <f t="shared" si="36"/>
        <v>0</v>
      </c>
      <c r="U282" s="5">
        <f>IF('Tabulka klientů 2023'!$R286='Hlavní stránka'!U$1,1,0)</f>
        <v>0</v>
      </c>
      <c r="V282" s="5">
        <f>IF('Tabulka klientů 2023'!$U286='Hlavní stránka'!U$1,1,0)</f>
        <v>0</v>
      </c>
      <c r="W282" s="5">
        <f>IF('Tabulka klientů 2023'!$X286='Hlavní stránka'!U$1,1,0)</f>
        <v>0</v>
      </c>
      <c r="X282" s="5">
        <f>IF('Tabulka klientů 2023'!$AA286='Hlavní stránka'!U$1,1,0)</f>
        <v>0</v>
      </c>
      <c r="Y282" s="5">
        <f>IF('Tabulka klientů 2023'!$AD286='Hlavní stránka'!U$1,1,0)</f>
        <v>0</v>
      </c>
      <c r="Z282" s="5">
        <f>IF('Tabulka klientů 2023'!$AG286='Hlavní stránka'!U$1,1,0)</f>
        <v>0</v>
      </c>
      <c r="AA282" s="5">
        <f>IF('Tabulka klientů 2023'!$AJ286='Hlavní stránka'!U$1,1,0)</f>
        <v>0</v>
      </c>
      <c r="AB282" s="5">
        <f>IF('Tabulka klientů 2023'!$AM286='Hlavní stránka'!U$1,1,0)</f>
        <v>0</v>
      </c>
      <c r="AC282" s="5">
        <f>IF('Tabulka klientů 2023'!$AP286='Hlavní stránka'!U$1,1,0)</f>
        <v>0</v>
      </c>
      <c r="AD282" s="5">
        <f>IF('Tabulka klientů 2023'!$AS286='Hlavní stránka'!U$1,1,0)</f>
        <v>0</v>
      </c>
      <c r="AE282" s="5">
        <f>IF('Tabulka klientů 2023'!$AV286='Hlavní stránka'!U$1,1,0)</f>
        <v>0</v>
      </c>
      <c r="AF282" s="5">
        <f t="shared" si="25"/>
        <v>0</v>
      </c>
      <c r="AG282" s="2">
        <f t="shared" si="37"/>
        <v>0</v>
      </c>
      <c r="AH282" s="5">
        <f>IF('Tabulka klientů 2023'!$R286='Hlavní stránka'!AH$1,1,0)</f>
        <v>0</v>
      </c>
      <c r="AI282" s="5">
        <f>IF('Tabulka klientů 2023'!$U286='Hlavní stránka'!AH$1,1,0)</f>
        <v>0</v>
      </c>
      <c r="AJ282" s="5">
        <f>IF('Tabulka klientů 2023'!$X286='Hlavní stránka'!AH$1,1,0)</f>
        <v>0</v>
      </c>
      <c r="AK282" s="5">
        <f>IF('Tabulka klientů 2023'!$AA286='Hlavní stránka'!AH$1,1,0)</f>
        <v>0</v>
      </c>
      <c r="AL282" s="5">
        <f>IF('Tabulka klientů 2023'!$AD286='Hlavní stránka'!AH$1,1,0)</f>
        <v>0</v>
      </c>
      <c r="AM282" s="5">
        <f>IF('Tabulka klientů 2023'!$AG286='Hlavní stránka'!AH$1,1,0)</f>
        <v>0</v>
      </c>
      <c r="AN282" s="5">
        <f>IF('Tabulka klientů 2023'!$AJ286='Hlavní stránka'!AH$1,1,0)</f>
        <v>0</v>
      </c>
      <c r="AO282" s="5">
        <f>IF('Tabulka klientů 2023'!$AM286='Hlavní stránka'!AH$1,1,0)</f>
        <v>0</v>
      </c>
      <c r="AP282" s="5">
        <f>IF('Tabulka klientů 2023'!$AP286='Hlavní stránka'!AH$1,1,0)</f>
        <v>0</v>
      </c>
      <c r="AQ282" s="5">
        <f>IF('Tabulka klientů 2023'!$AS286='Hlavní stránka'!AH$1,1,0)</f>
        <v>0</v>
      </c>
      <c r="AR282" s="5">
        <f>IF('Tabulka klientů 2023'!$AV286='Hlavní stránka'!AH$1,1,0)</f>
        <v>0</v>
      </c>
      <c r="AS282" s="5">
        <f t="shared" si="26"/>
        <v>0</v>
      </c>
      <c r="AT282" s="2">
        <f t="shared" si="38"/>
        <v>0</v>
      </c>
      <c r="AU282" s="5">
        <f>IF('Tabulka klientů 2023'!$R286='Hlavní stránka'!AU$1,1,0)</f>
        <v>0</v>
      </c>
      <c r="AV282" s="5">
        <f>IF('Tabulka klientů 2023'!$U286='Hlavní stránka'!AU$1,1,0)</f>
        <v>0</v>
      </c>
      <c r="AW282" s="5">
        <f>IF('Tabulka klientů 2023'!$X286='Hlavní stránka'!AU$1,1,0)</f>
        <v>0</v>
      </c>
      <c r="AX282" s="5">
        <f>IF('Tabulka klientů 2023'!$AA286='Hlavní stránka'!AU$1,1,0)</f>
        <v>0</v>
      </c>
      <c r="AY282" s="5">
        <f>IF('Tabulka klientů 2023'!$AD286='Hlavní stránka'!AU$1,1,0)</f>
        <v>0</v>
      </c>
      <c r="AZ282" s="5">
        <f>IF('Tabulka klientů 2023'!$AG286='Hlavní stránka'!AU$1,1,0)</f>
        <v>0</v>
      </c>
      <c r="BA282" s="5">
        <f>IF('Tabulka klientů 2023'!$AJ286='Hlavní stránka'!AU$1,1,0)</f>
        <v>0</v>
      </c>
      <c r="BB282" s="5">
        <f>IF('Tabulka klientů 2023'!$AM286='Hlavní stránka'!AU$1,1,0)</f>
        <v>0</v>
      </c>
      <c r="BC282" s="5">
        <f>IF('Tabulka klientů 2023'!$AP286='Hlavní stránka'!AU$1,1,0)</f>
        <v>0</v>
      </c>
      <c r="BD282" s="5">
        <f>IF('Tabulka klientů 2023'!$AS286='Hlavní stránka'!AU$1,1,0)</f>
        <v>0</v>
      </c>
      <c r="BE282" s="5">
        <f>IF('Tabulka klientů 2023'!$AV286='Hlavní stránka'!AU$1,1,0)</f>
        <v>0</v>
      </c>
      <c r="BF282" s="5">
        <f t="shared" si="27"/>
        <v>0</v>
      </c>
      <c r="BG282" s="2">
        <f t="shared" si="39"/>
        <v>0</v>
      </c>
      <c r="BH282" s="5">
        <f>IF('Tabulka klientů 2023'!$R286='Hlavní stránka'!BH$1,1,0)</f>
        <v>0</v>
      </c>
      <c r="BI282" s="5">
        <f>IF('Tabulka klientů 2023'!$U286='Hlavní stránka'!BH$1,1,0)</f>
        <v>0</v>
      </c>
      <c r="BJ282" s="5">
        <f>IF('Tabulka klientů 2023'!$X286='Hlavní stránka'!BH$1,1,0)</f>
        <v>0</v>
      </c>
      <c r="BK282" s="5">
        <f>IF('Tabulka klientů 2023'!$AA286='Hlavní stránka'!BH$1,1,0)</f>
        <v>0</v>
      </c>
      <c r="BL282" s="5">
        <f>IF('Tabulka klientů 2023'!$AD286='Hlavní stránka'!BH$1,1,0)</f>
        <v>0</v>
      </c>
      <c r="BM282" s="5">
        <f>IF('Tabulka klientů 2023'!$AG286='Hlavní stránka'!BH$1,1,0)</f>
        <v>0</v>
      </c>
      <c r="BN282" s="5">
        <f>IF('Tabulka klientů 2023'!$AJ286='Hlavní stránka'!BH$1,1,0)</f>
        <v>0</v>
      </c>
      <c r="BO282" s="5">
        <f>IF('Tabulka klientů 2023'!$AM286='Hlavní stránka'!BH$1,1,0)</f>
        <v>0</v>
      </c>
      <c r="BP282" s="5">
        <f>IF('Tabulka klientů 2023'!$AP286='Hlavní stránka'!BH$1,1,0)</f>
        <v>0</v>
      </c>
      <c r="BQ282" s="5">
        <f>IF('Tabulka klientů 2023'!$AS286='Hlavní stránka'!BH$1,1,0)</f>
        <v>0</v>
      </c>
      <c r="BR282" s="5">
        <f>IF('Tabulka klientů 2023'!$AV286='Hlavní stránka'!BH$1,1,0)</f>
        <v>0</v>
      </c>
      <c r="BS282" s="5">
        <f t="shared" si="28"/>
        <v>0</v>
      </c>
      <c r="BT282" s="2">
        <f t="shared" si="40"/>
        <v>0</v>
      </c>
      <c r="BU282" s="5">
        <f>IF('Tabulka klientů 2023'!$R286='Hlavní stránka'!BU$1,1,0)</f>
        <v>0</v>
      </c>
      <c r="BV282" s="5">
        <f>IF('Tabulka klientů 2023'!$U286='Hlavní stránka'!BU$1,1,0)</f>
        <v>0</v>
      </c>
      <c r="BW282" s="5">
        <f>IF('Tabulka klientů 2023'!$X286='Hlavní stránka'!BU$1,1,0)</f>
        <v>0</v>
      </c>
      <c r="BX282" s="5">
        <f>IF('Tabulka klientů 2023'!$AA286='Hlavní stránka'!BU$1,1,0)</f>
        <v>0</v>
      </c>
      <c r="BY282" s="5">
        <f>IF('Tabulka klientů 2023'!$AD286='Hlavní stránka'!BU$1,1,0)</f>
        <v>0</v>
      </c>
      <c r="BZ282" s="5">
        <f>IF('Tabulka klientů 2023'!$AG286='Hlavní stránka'!BU$1,1,0)</f>
        <v>0</v>
      </c>
      <c r="CA282" s="5">
        <f>IF('Tabulka klientů 2023'!$AJ286='Hlavní stránka'!BU$1,1,0)</f>
        <v>0</v>
      </c>
      <c r="CB282" s="5">
        <f>IF('Tabulka klientů 2023'!$AM286='Hlavní stránka'!BU$1,1,0)</f>
        <v>0</v>
      </c>
      <c r="CC282" s="5">
        <f>IF('Tabulka klientů 2023'!$AP286='Hlavní stránka'!BU$1,1,0)</f>
        <v>0</v>
      </c>
      <c r="CD282" s="5">
        <f>IF('Tabulka klientů 2023'!$AS286='Hlavní stránka'!BU$1,1,0)</f>
        <v>0</v>
      </c>
      <c r="CE282" s="5">
        <f>IF('Tabulka klientů 2023'!$AV286='Hlavní stránka'!BU$1,1,0)</f>
        <v>0</v>
      </c>
      <c r="CF282" s="5">
        <f t="shared" si="29"/>
        <v>0</v>
      </c>
      <c r="CG282" s="2">
        <f t="shared" si="41"/>
        <v>0</v>
      </c>
      <c r="CH282" s="5">
        <f>IF('Tabulka klientů 2023'!$R286='Hlavní stránka'!CH$1,1,0)</f>
        <v>0</v>
      </c>
      <c r="CI282" s="5">
        <f>IF('Tabulka klientů 2023'!$U286='Hlavní stránka'!CH$1,1,0)</f>
        <v>0</v>
      </c>
      <c r="CJ282" s="5">
        <f>IF('Tabulka klientů 2023'!$X286='Hlavní stránka'!CH$1,1,0)</f>
        <v>0</v>
      </c>
      <c r="CK282" s="5">
        <f>IF('Tabulka klientů 2023'!$AA286='Hlavní stránka'!CH$1,1,0)</f>
        <v>0</v>
      </c>
      <c r="CL282" s="5">
        <f>IF('Tabulka klientů 2023'!$AD286='Hlavní stránka'!CH$1,1,0)</f>
        <v>0</v>
      </c>
      <c r="CM282" s="5">
        <f>IF('Tabulka klientů 2023'!$AG286='Hlavní stránka'!CH$1,1,0)</f>
        <v>0</v>
      </c>
      <c r="CN282" s="5">
        <f>IF('Tabulka klientů 2023'!$AJ286='Hlavní stránka'!CH$1,1,0)</f>
        <v>0</v>
      </c>
      <c r="CO282" s="5">
        <f>IF('Tabulka klientů 2023'!$AM286='Hlavní stránka'!CH$1,1,0)</f>
        <v>0</v>
      </c>
      <c r="CP282" s="5">
        <f>IF('Tabulka klientů 2023'!$AP286='Hlavní stránka'!CH$1,1,0)</f>
        <v>0</v>
      </c>
      <c r="CQ282" s="5">
        <f>IF('Tabulka klientů 2023'!$AS286='Hlavní stránka'!CH$1,1,0)</f>
        <v>0</v>
      </c>
      <c r="CR282" s="5">
        <f>IF('Tabulka klientů 2023'!$AV286='Hlavní stránka'!CH$1,1,0)</f>
        <v>0</v>
      </c>
      <c r="CS282" s="5">
        <f t="shared" si="30"/>
        <v>0</v>
      </c>
      <c r="CT282" s="2">
        <f t="shared" si="42"/>
        <v>0</v>
      </c>
      <c r="CU282" s="5">
        <f>IF('Tabulka klientů 2023'!$R286='Hlavní stránka'!CU$1,1,0)</f>
        <v>0</v>
      </c>
      <c r="CV282" s="5">
        <f>IF('Tabulka klientů 2023'!$U286='Hlavní stránka'!CU$1,1,0)</f>
        <v>0</v>
      </c>
      <c r="CW282" s="5">
        <f>IF('Tabulka klientů 2023'!$X286='Hlavní stránka'!CU$1,1,0)</f>
        <v>0</v>
      </c>
      <c r="CX282" s="5">
        <f>IF('Tabulka klientů 2023'!$AA286='Hlavní stránka'!CU$1,1,0)</f>
        <v>0</v>
      </c>
      <c r="CY282" s="5">
        <f>IF('Tabulka klientů 2023'!$AD286='Hlavní stránka'!CU$1,1,0)</f>
        <v>0</v>
      </c>
      <c r="CZ282" s="5">
        <f>IF('Tabulka klientů 2023'!$AG286='Hlavní stránka'!CU$1,1,0)</f>
        <v>0</v>
      </c>
      <c r="DA282" s="5">
        <f>IF('Tabulka klientů 2023'!$AJ286='Hlavní stránka'!CU$1,1,0)</f>
        <v>0</v>
      </c>
      <c r="DB282" s="5">
        <f>IF('Tabulka klientů 2023'!$AM286='Hlavní stránka'!CU$1,1,0)</f>
        <v>0</v>
      </c>
      <c r="DC282" s="5">
        <f>IF('Tabulka klientů 2023'!$AP286='Hlavní stránka'!CU$1,1,0)</f>
        <v>0</v>
      </c>
      <c r="DD282" s="5">
        <f>IF('Tabulka klientů 2023'!$AS286='Hlavní stránka'!CU$1,1,0)</f>
        <v>0</v>
      </c>
      <c r="DE282" s="5">
        <f>IF('Tabulka klientů 2023'!$AV286='Hlavní stránka'!CU$1,1,0)</f>
        <v>0</v>
      </c>
      <c r="DF282" s="5">
        <f t="shared" si="31"/>
        <v>0</v>
      </c>
      <c r="DG282" s="2">
        <f t="shared" si="43"/>
        <v>0</v>
      </c>
      <c r="DH282" s="5">
        <f>IF('Tabulka klientů 2023'!$R286='Hlavní stránka'!DH$1,1,0)</f>
        <v>0</v>
      </c>
      <c r="DI282" s="5">
        <f>IF('Tabulka klientů 2023'!$U286='Hlavní stránka'!DH$1,1,0)</f>
        <v>0</v>
      </c>
      <c r="DJ282" s="5">
        <f>IF('Tabulka klientů 2023'!$X286='Hlavní stránka'!DH$1,1,0)</f>
        <v>0</v>
      </c>
      <c r="DK282" s="5">
        <f>IF('Tabulka klientů 2023'!$AA286='Hlavní stránka'!DH$1,1,0)</f>
        <v>0</v>
      </c>
      <c r="DL282" s="5">
        <f>IF('Tabulka klientů 2023'!$AD286='Hlavní stránka'!DH$1,1,0)</f>
        <v>0</v>
      </c>
      <c r="DM282" s="5">
        <f>IF('Tabulka klientů 2023'!$AG286='Hlavní stránka'!DH$1,1,0)</f>
        <v>0</v>
      </c>
      <c r="DN282" s="5">
        <f>IF('Tabulka klientů 2023'!$AJ286='Hlavní stránka'!DH$1,1,0)</f>
        <v>0</v>
      </c>
      <c r="DO282" s="5">
        <f>IF('Tabulka klientů 2023'!$AM286='Hlavní stránka'!DH$1,1,0)</f>
        <v>0</v>
      </c>
      <c r="DP282" s="5">
        <f>IF('Tabulka klientů 2023'!$AP286='Hlavní stránka'!DH$1,1,0)</f>
        <v>0</v>
      </c>
      <c r="DQ282" s="5">
        <f>IF('Tabulka klientů 2023'!$AS286='Hlavní stránka'!DH$1,1,0)</f>
        <v>0</v>
      </c>
      <c r="DR282" s="5">
        <f>IF('Tabulka klientů 2023'!$AV286='Hlavní stránka'!DH$1,1,0)</f>
        <v>0</v>
      </c>
      <c r="DS282" s="5">
        <f t="shared" si="32"/>
        <v>0</v>
      </c>
      <c r="DT282" s="2">
        <f t="shared" si="44"/>
        <v>0</v>
      </c>
      <c r="DU282" s="5">
        <f>IF('Tabulka klientů 2023'!$R286='Hlavní stránka'!DU$1,1,0)</f>
        <v>0</v>
      </c>
      <c r="DV282" s="5">
        <f>IF('Tabulka klientů 2023'!$U286='Hlavní stránka'!DU$1,1,0)</f>
        <v>0</v>
      </c>
      <c r="DW282" s="5">
        <f>IF('Tabulka klientů 2023'!$X286='Hlavní stránka'!DU$1,1,0)</f>
        <v>0</v>
      </c>
      <c r="DX282" s="5">
        <f>IF('Tabulka klientů 2023'!$AA286='Hlavní stránka'!DU$1,1,0)</f>
        <v>0</v>
      </c>
      <c r="DY282" s="5">
        <f>IF('Tabulka klientů 2023'!$AD286='Hlavní stránka'!DU$1,1,0)</f>
        <v>0</v>
      </c>
      <c r="DZ282" s="5">
        <f>IF('Tabulka klientů 2023'!$AG286='Hlavní stránka'!DU$1,1,0)</f>
        <v>0</v>
      </c>
      <c r="EA282" s="5">
        <f>IF('Tabulka klientů 2023'!$AJ286='Hlavní stránka'!DU$1,1,0)</f>
        <v>0</v>
      </c>
      <c r="EB282" s="5">
        <f>IF('Tabulka klientů 2023'!$AM286='Hlavní stránka'!DU$1,1,0)</f>
        <v>0</v>
      </c>
      <c r="EC282" s="5">
        <f>IF('Tabulka klientů 2023'!$AP286='Hlavní stránka'!DU$1,1,0)</f>
        <v>0</v>
      </c>
      <c r="ED282" s="5">
        <f>IF('Tabulka klientů 2023'!$AS286='Hlavní stránka'!DU$1,1,0)</f>
        <v>0</v>
      </c>
      <c r="EE282" s="5">
        <f>IF('Tabulka klientů 2023'!$AV286='Hlavní stránka'!DU$1,1,0)</f>
        <v>0</v>
      </c>
      <c r="EF282" s="5">
        <f t="shared" si="33"/>
        <v>0</v>
      </c>
      <c r="EG282" s="2">
        <f t="shared" si="45"/>
        <v>0</v>
      </c>
      <c r="EH282" s="5">
        <f>IF('Tabulka klientů 2023'!$R286='Hlavní stránka'!EH$1,1,0)</f>
        <v>0</v>
      </c>
      <c r="EI282" s="5">
        <f>IF('Tabulka klientů 2023'!$U286='Hlavní stránka'!EH$1,1,0)</f>
        <v>0</v>
      </c>
      <c r="EJ282" s="5">
        <f>IF('Tabulka klientů 2023'!$X286='Hlavní stránka'!EH$1,1,0)</f>
        <v>0</v>
      </c>
      <c r="EK282" s="5">
        <f>IF('Tabulka klientů 2023'!$AA286='Hlavní stránka'!EH$1,1,0)</f>
        <v>0</v>
      </c>
      <c r="EL282" s="5">
        <f>IF('Tabulka klientů 2023'!$AD286='Hlavní stránka'!EH$1,1,0)</f>
        <v>0</v>
      </c>
      <c r="EM282" s="5">
        <f>IF('Tabulka klientů 2023'!$AG286='Hlavní stránka'!EH$1,1,0)</f>
        <v>0</v>
      </c>
      <c r="EN282" s="5">
        <f>IF('Tabulka klientů 2023'!$AJ286='Hlavní stránka'!EH$1,1,0)</f>
        <v>0</v>
      </c>
      <c r="EO282" s="5">
        <f>IF('Tabulka klientů 2023'!$AM286='Hlavní stránka'!EH$1,1,0)</f>
        <v>0</v>
      </c>
      <c r="EP282" s="5">
        <f>IF('Tabulka klientů 2023'!$AP286='Hlavní stránka'!EH$1,1,0)</f>
        <v>0</v>
      </c>
      <c r="EQ282" s="5">
        <f>IF('Tabulka klientů 2023'!$AS286='Hlavní stránka'!EH$1,1,0)</f>
        <v>0</v>
      </c>
      <c r="ER282" s="5">
        <f>IF('Tabulka klientů 2023'!$AV286='Hlavní stránka'!EH$1,1,0)</f>
        <v>0</v>
      </c>
      <c r="ES282" s="5">
        <f t="shared" si="34"/>
        <v>0</v>
      </c>
      <c r="ET282" s="2">
        <f t="shared" si="46"/>
        <v>0</v>
      </c>
      <c r="EU282" s="5">
        <f>IF('Tabulka klientů 2023'!$R286='Hlavní stránka'!EU$1,1,0)</f>
        <v>0</v>
      </c>
      <c r="EV282" s="5">
        <f>IF('Tabulka klientů 2023'!$U286='Hlavní stránka'!EU$1,1,0)</f>
        <v>0</v>
      </c>
      <c r="EW282" s="5">
        <f>IF('Tabulka klientů 2023'!$X286='Hlavní stránka'!EU$1,1,0)</f>
        <v>0</v>
      </c>
      <c r="EX282" s="5">
        <f>IF('Tabulka klientů 2023'!$AA286='Hlavní stránka'!EU$1,1,0)</f>
        <v>0</v>
      </c>
      <c r="EY282" s="5">
        <f>IF('Tabulka klientů 2023'!$AD286='Hlavní stránka'!EU$1,1,0)</f>
        <v>0</v>
      </c>
      <c r="EZ282" s="5">
        <f>IF('Tabulka klientů 2023'!$AG286='Hlavní stránka'!EU$1,1,0)</f>
        <v>0</v>
      </c>
      <c r="FA282" s="5">
        <f>IF('Tabulka klientů 2023'!$AJ286='Hlavní stránka'!EU$1,1,0)</f>
        <v>0</v>
      </c>
      <c r="FB282" s="5">
        <f>IF('Tabulka klientů 2023'!$AM286='Hlavní stránka'!EU$1,1,0)</f>
        <v>0</v>
      </c>
      <c r="FC282" s="5">
        <f>IF('Tabulka klientů 2023'!$AP286='Hlavní stránka'!EU$1,1,0)</f>
        <v>0</v>
      </c>
      <c r="FD282" s="5">
        <f>IF('Tabulka klientů 2023'!$AS286='Hlavní stránka'!EU$1,1,0)</f>
        <v>0</v>
      </c>
      <c r="FE282" s="5">
        <f>IF('Tabulka klientů 2023'!$AV286='Hlavní stránka'!EU$1,1,0)</f>
        <v>0</v>
      </c>
      <c r="FF282" s="5">
        <f t="shared" si="35"/>
        <v>0</v>
      </c>
      <c r="FG282" s="2">
        <f t="shared" si="47"/>
        <v>0</v>
      </c>
    </row>
    <row r="283" spans="1:163" ht="1.5" hidden="1" customHeight="1" x14ac:dyDescent="0.25">
      <c r="A283" s="4"/>
      <c r="B283" s="4"/>
      <c r="C283" s="4"/>
      <c r="D283" s="4"/>
      <c r="E283" s="4"/>
      <c r="F283" s="4"/>
      <c r="G283" s="4"/>
      <c r="H283" s="5">
        <f>IF('Tabulka klientů 2023'!$R287='Hlavní stránka'!$H$1,1,0)</f>
        <v>0</v>
      </c>
      <c r="I283" s="5">
        <f>IF('Tabulka klientů 2023'!$U287='Hlavní stránka'!$H$1,1,0)</f>
        <v>0</v>
      </c>
      <c r="J283" s="5">
        <f>IF('Tabulka klientů 2023'!$X287='Hlavní stránka'!$H$1,1,0)</f>
        <v>0</v>
      </c>
      <c r="K283" s="5">
        <f>IF('Tabulka klientů 2023'!$AA287='Hlavní stránka'!$H$1,1,0)</f>
        <v>0</v>
      </c>
      <c r="L283" s="5">
        <f>IF('Tabulka klientů 2023'!$AD287='Hlavní stránka'!$H$1,1,0)</f>
        <v>0</v>
      </c>
      <c r="M283" s="5">
        <f>IF('Tabulka klientů 2023'!$AG287='Hlavní stránka'!$H$1,1,0)</f>
        <v>0</v>
      </c>
      <c r="N283" s="5">
        <f>IF('Tabulka klientů 2023'!$AJ287='Hlavní stránka'!$H$1,1,0)</f>
        <v>0</v>
      </c>
      <c r="O283" s="5">
        <f>IF('Tabulka klientů 2023'!$AM287='Hlavní stránka'!$H$1,1,0)</f>
        <v>0</v>
      </c>
      <c r="P283" s="5">
        <f>IF('Tabulka klientů 2023'!$AP287='Hlavní stránka'!$H$1,1,0)</f>
        <v>0</v>
      </c>
      <c r="Q283" s="5">
        <f>IF('Tabulka klientů 2023'!$AS287='Hlavní stránka'!$H$1,1,0)</f>
        <v>0</v>
      </c>
      <c r="R283" s="5">
        <f>IF('Tabulka klientů 2023'!$AV287='Hlavní stránka'!$H$1,1,0)</f>
        <v>0</v>
      </c>
      <c r="S283" s="5">
        <f t="shared" si="24"/>
        <v>0</v>
      </c>
      <c r="T283" s="2">
        <f t="shared" si="36"/>
        <v>0</v>
      </c>
      <c r="U283" s="5">
        <f>IF('Tabulka klientů 2023'!$R287='Hlavní stránka'!U$1,1,0)</f>
        <v>0</v>
      </c>
      <c r="V283" s="5">
        <f>IF('Tabulka klientů 2023'!$U287='Hlavní stránka'!U$1,1,0)</f>
        <v>0</v>
      </c>
      <c r="W283" s="5">
        <f>IF('Tabulka klientů 2023'!$X287='Hlavní stránka'!U$1,1,0)</f>
        <v>0</v>
      </c>
      <c r="X283" s="5">
        <f>IF('Tabulka klientů 2023'!$AA287='Hlavní stránka'!U$1,1,0)</f>
        <v>0</v>
      </c>
      <c r="Y283" s="5">
        <f>IF('Tabulka klientů 2023'!$AD287='Hlavní stránka'!U$1,1,0)</f>
        <v>0</v>
      </c>
      <c r="Z283" s="5">
        <f>IF('Tabulka klientů 2023'!$AG287='Hlavní stránka'!U$1,1,0)</f>
        <v>0</v>
      </c>
      <c r="AA283" s="5">
        <f>IF('Tabulka klientů 2023'!$AJ287='Hlavní stránka'!U$1,1,0)</f>
        <v>0</v>
      </c>
      <c r="AB283" s="5">
        <f>IF('Tabulka klientů 2023'!$AM287='Hlavní stránka'!U$1,1,0)</f>
        <v>0</v>
      </c>
      <c r="AC283" s="5">
        <f>IF('Tabulka klientů 2023'!$AP287='Hlavní stránka'!U$1,1,0)</f>
        <v>0</v>
      </c>
      <c r="AD283" s="5">
        <f>IF('Tabulka klientů 2023'!$AS287='Hlavní stránka'!U$1,1,0)</f>
        <v>0</v>
      </c>
      <c r="AE283" s="5">
        <f>IF('Tabulka klientů 2023'!$AV287='Hlavní stránka'!U$1,1,0)</f>
        <v>0</v>
      </c>
      <c r="AF283" s="5">
        <f t="shared" si="25"/>
        <v>0</v>
      </c>
      <c r="AG283" s="2">
        <f t="shared" si="37"/>
        <v>0</v>
      </c>
      <c r="AH283" s="5">
        <f>IF('Tabulka klientů 2023'!$R287='Hlavní stránka'!AH$1,1,0)</f>
        <v>0</v>
      </c>
      <c r="AI283" s="5">
        <f>IF('Tabulka klientů 2023'!$U287='Hlavní stránka'!AH$1,1,0)</f>
        <v>0</v>
      </c>
      <c r="AJ283" s="5">
        <f>IF('Tabulka klientů 2023'!$X287='Hlavní stránka'!AH$1,1,0)</f>
        <v>0</v>
      </c>
      <c r="AK283" s="5">
        <f>IF('Tabulka klientů 2023'!$AA287='Hlavní stránka'!AH$1,1,0)</f>
        <v>0</v>
      </c>
      <c r="AL283" s="5">
        <f>IF('Tabulka klientů 2023'!$AD287='Hlavní stránka'!AH$1,1,0)</f>
        <v>0</v>
      </c>
      <c r="AM283" s="5">
        <f>IF('Tabulka klientů 2023'!$AG287='Hlavní stránka'!AH$1,1,0)</f>
        <v>0</v>
      </c>
      <c r="AN283" s="5">
        <f>IF('Tabulka klientů 2023'!$AJ287='Hlavní stránka'!AH$1,1,0)</f>
        <v>0</v>
      </c>
      <c r="AO283" s="5">
        <f>IF('Tabulka klientů 2023'!$AM287='Hlavní stránka'!AH$1,1,0)</f>
        <v>0</v>
      </c>
      <c r="AP283" s="5">
        <f>IF('Tabulka klientů 2023'!$AP287='Hlavní stránka'!AH$1,1,0)</f>
        <v>0</v>
      </c>
      <c r="AQ283" s="5">
        <f>IF('Tabulka klientů 2023'!$AS287='Hlavní stránka'!AH$1,1,0)</f>
        <v>0</v>
      </c>
      <c r="AR283" s="5">
        <f>IF('Tabulka klientů 2023'!$AV287='Hlavní stránka'!AH$1,1,0)</f>
        <v>0</v>
      </c>
      <c r="AS283" s="5">
        <f t="shared" si="26"/>
        <v>0</v>
      </c>
      <c r="AT283" s="2">
        <f t="shared" si="38"/>
        <v>0</v>
      </c>
      <c r="AU283" s="5">
        <f>IF('Tabulka klientů 2023'!$R287='Hlavní stránka'!AU$1,1,0)</f>
        <v>0</v>
      </c>
      <c r="AV283" s="5">
        <f>IF('Tabulka klientů 2023'!$U287='Hlavní stránka'!AU$1,1,0)</f>
        <v>0</v>
      </c>
      <c r="AW283" s="5">
        <f>IF('Tabulka klientů 2023'!$X287='Hlavní stránka'!AU$1,1,0)</f>
        <v>0</v>
      </c>
      <c r="AX283" s="5">
        <f>IF('Tabulka klientů 2023'!$AA287='Hlavní stránka'!AU$1,1,0)</f>
        <v>0</v>
      </c>
      <c r="AY283" s="5">
        <f>IF('Tabulka klientů 2023'!$AD287='Hlavní stránka'!AU$1,1,0)</f>
        <v>0</v>
      </c>
      <c r="AZ283" s="5">
        <f>IF('Tabulka klientů 2023'!$AG287='Hlavní stránka'!AU$1,1,0)</f>
        <v>0</v>
      </c>
      <c r="BA283" s="5">
        <f>IF('Tabulka klientů 2023'!$AJ287='Hlavní stránka'!AU$1,1,0)</f>
        <v>0</v>
      </c>
      <c r="BB283" s="5">
        <f>IF('Tabulka klientů 2023'!$AM287='Hlavní stránka'!AU$1,1,0)</f>
        <v>0</v>
      </c>
      <c r="BC283" s="5">
        <f>IF('Tabulka klientů 2023'!$AP287='Hlavní stránka'!AU$1,1,0)</f>
        <v>0</v>
      </c>
      <c r="BD283" s="5">
        <f>IF('Tabulka klientů 2023'!$AS287='Hlavní stránka'!AU$1,1,0)</f>
        <v>0</v>
      </c>
      <c r="BE283" s="5">
        <f>IF('Tabulka klientů 2023'!$AV287='Hlavní stránka'!AU$1,1,0)</f>
        <v>0</v>
      </c>
      <c r="BF283" s="5">
        <f t="shared" si="27"/>
        <v>0</v>
      </c>
      <c r="BG283" s="2">
        <f t="shared" si="39"/>
        <v>0</v>
      </c>
      <c r="BH283" s="5">
        <f>IF('Tabulka klientů 2023'!$R287='Hlavní stránka'!BH$1,1,0)</f>
        <v>0</v>
      </c>
      <c r="BI283" s="5">
        <f>IF('Tabulka klientů 2023'!$U287='Hlavní stránka'!BH$1,1,0)</f>
        <v>0</v>
      </c>
      <c r="BJ283" s="5">
        <f>IF('Tabulka klientů 2023'!$X287='Hlavní stránka'!BH$1,1,0)</f>
        <v>0</v>
      </c>
      <c r="BK283" s="5">
        <f>IF('Tabulka klientů 2023'!$AA287='Hlavní stránka'!BH$1,1,0)</f>
        <v>0</v>
      </c>
      <c r="BL283" s="5">
        <f>IF('Tabulka klientů 2023'!$AD287='Hlavní stránka'!BH$1,1,0)</f>
        <v>0</v>
      </c>
      <c r="BM283" s="5">
        <f>IF('Tabulka klientů 2023'!$AG287='Hlavní stránka'!BH$1,1,0)</f>
        <v>0</v>
      </c>
      <c r="BN283" s="5">
        <f>IF('Tabulka klientů 2023'!$AJ287='Hlavní stránka'!BH$1,1,0)</f>
        <v>0</v>
      </c>
      <c r="BO283" s="5">
        <f>IF('Tabulka klientů 2023'!$AM287='Hlavní stránka'!BH$1,1,0)</f>
        <v>0</v>
      </c>
      <c r="BP283" s="5">
        <f>IF('Tabulka klientů 2023'!$AP287='Hlavní stránka'!BH$1,1,0)</f>
        <v>0</v>
      </c>
      <c r="BQ283" s="5">
        <f>IF('Tabulka klientů 2023'!$AS287='Hlavní stránka'!BH$1,1,0)</f>
        <v>0</v>
      </c>
      <c r="BR283" s="5">
        <f>IF('Tabulka klientů 2023'!$AV287='Hlavní stránka'!BH$1,1,0)</f>
        <v>0</v>
      </c>
      <c r="BS283" s="5">
        <f t="shared" si="28"/>
        <v>0</v>
      </c>
      <c r="BT283" s="2">
        <f t="shared" si="40"/>
        <v>0</v>
      </c>
      <c r="BU283" s="5">
        <f>IF('Tabulka klientů 2023'!$R287='Hlavní stránka'!BU$1,1,0)</f>
        <v>0</v>
      </c>
      <c r="BV283" s="5">
        <f>IF('Tabulka klientů 2023'!$U287='Hlavní stránka'!BU$1,1,0)</f>
        <v>0</v>
      </c>
      <c r="BW283" s="5">
        <f>IF('Tabulka klientů 2023'!$X287='Hlavní stránka'!BU$1,1,0)</f>
        <v>0</v>
      </c>
      <c r="BX283" s="5">
        <f>IF('Tabulka klientů 2023'!$AA287='Hlavní stránka'!BU$1,1,0)</f>
        <v>0</v>
      </c>
      <c r="BY283" s="5">
        <f>IF('Tabulka klientů 2023'!$AD287='Hlavní stránka'!BU$1,1,0)</f>
        <v>0</v>
      </c>
      <c r="BZ283" s="5">
        <f>IF('Tabulka klientů 2023'!$AG287='Hlavní stránka'!BU$1,1,0)</f>
        <v>0</v>
      </c>
      <c r="CA283" s="5">
        <f>IF('Tabulka klientů 2023'!$AJ287='Hlavní stránka'!BU$1,1,0)</f>
        <v>0</v>
      </c>
      <c r="CB283" s="5">
        <f>IF('Tabulka klientů 2023'!$AM287='Hlavní stránka'!BU$1,1,0)</f>
        <v>0</v>
      </c>
      <c r="CC283" s="5">
        <f>IF('Tabulka klientů 2023'!$AP287='Hlavní stránka'!BU$1,1,0)</f>
        <v>0</v>
      </c>
      <c r="CD283" s="5">
        <f>IF('Tabulka klientů 2023'!$AS287='Hlavní stránka'!BU$1,1,0)</f>
        <v>0</v>
      </c>
      <c r="CE283" s="5">
        <f>IF('Tabulka klientů 2023'!$AV287='Hlavní stránka'!BU$1,1,0)</f>
        <v>0</v>
      </c>
      <c r="CF283" s="5">
        <f t="shared" si="29"/>
        <v>0</v>
      </c>
      <c r="CG283" s="2">
        <f t="shared" si="41"/>
        <v>0</v>
      </c>
      <c r="CH283" s="5">
        <f>IF('Tabulka klientů 2023'!$R287='Hlavní stránka'!CH$1,1,0)</f>
        <v>0</v>
      </c>
      <c r="CI283" s="5">
        <f>IF('Tabulka klientů 2023'!$U287='Hlavní stránka'!CH$1,1,0)</f>
        <v>0</v>
      </c>
      <c r="CJ283" s="5">
        <f>IF('Tabulka klientů 2023'!$X287='Hlavní stránka'!CH$1,1,0)</f>
        <v>0</v>
      </c>
      <c r="CK283" s="5">
        <f>IF('Tabulka klientů 2023'!$AA287='Hlavní stránka'!CH$1,1,0)</f>
        <v>0</v>
      </c>
      <c r="CL283" s="5">
        <f>IF('Tabulka klientů 2023'!$AD287='Hlavní stránka'!CH$1,1,0)</f>
        <v>0</v>
      </c>
      <c r="CM283" s="5">
        <f>IF('Tabulka klientů 2023'!$AG287='Hlavní stránka'!CH$1,1,0)</f>
        <v>0</v>
      </c>
      <c r="CN283" s="5">
        <f>IF('Tabulka klientů 2023'!$AJ287='Hlavní stránka'!CH$1,1,0)</f>
        <v>0</v>
      </c>
      <c r="CO283" s="5">
        <f>IF('Tabulka klientů 2023'!$AM287='Hlavní stránka'!CH$1,1,0)</f>
        <v>0</v>
      </c>
      <c r="CP283" s="5">
        <f>IF('Tabulka klientů 2023'!$AP287='Hlavní stránka'!CH$1,1,0)</f>
        <v>0</v>
      </c>
      <c r="CQ283" s="5">
        <f>IF('Tabulka klientů 2023'!$AS287='Hlavní stránka'!CH$1,1,0)</f>
        <v>0</v>
      </c>
      <c r="CR283" s="5">
        <f>IF('Tabulka klientů 2023'!$AV287='Hlavní stránka'!CH$1,1,0)</f>
        <v>0</v>
      </c>
      <c r="CS283" s="5">
        <f t="shared" si="30"/>
        <v>0</v>
      </c>
      <c r="CT283" s="2">
        <f t="shared" si="42"/>
        <v>0</v>
      </c>
      <c r="CU283" s="5">
        <f>IF('Tabulka klientů 2023'!$R287='Hlavní stránka'!CU$1,1,0)</f>
        <v>0</v>
      </c>
      <c r="CV283" s="5">
        <f>IF('Tabulka klientů 2023'!$U287='Hlavní stránka'!CU$1,1,0)</f>
        <v>0</v>
      </c>
      <c r="CW283" s="5">
        <f>IF('Tabulka klientů 2023'!$X287='Hlavní stránka'!CU$1,1,0)</f>
        <v>0</v>
      </c>
      <c r="CX283" s="5">
        <f>IF('Tabulka klientů 2023'!$AA287='Hlavní stránka'!CU$1,1,0)</f>
        <v>0</v>
      </c>
      <c r="CY283" s="5">
        <f>IF('Tabulka klientů 2023'!$AD287='Hlavní stránka'!CU$1,1,0)</f>
        <v>0</v>
      </c>
      <c r="CZ283" s="5">
        <f>IF('Tabulka klientů 2023'!$AG287='Hlavní stránka'!CU$1,1,0)</f>
        <v>0</v>
      </c>
      <c r="DA283" s="5">
        <f>IF('Tabulka klientů 2023'!$AJ287='Hlavní stránka'!CU$1,1,0)</f>
        <v>0</v>
      </c>
      <c r="DB283" s="5">
        <f>IF('Tabulka klientů 2023'!$AM287='Hlavní stránka'!CU$1,1,0)</f>
        <v>0</v>
      </c>
      <c r="DC283" s="5">
        <f>IF('Tabulka klientů 2023'!$AP287='Hlavní stránka'!CU$1,1,0)</f>
        <v>0</v>
      </c>
      <c r="DD283" s="5">
        <f>IF('Tabulka klientů 2023'!$AS287='Hlavní stránka'!CU$1,1,0)</f>
        <v>0</v>
      </c>
      <c r="DE283" s="5">
        <f>IF('Tabulka klientů 2023'!$AV287='Hlavní stránka'!CU$1,1,0)</f>
        <v>0</v>
      </c>
      <c r="DF283" s="5">
        <f t="shared" si="31"/>
        <v>0</v>
      </c>
      <c r="DG283" s="2">
        <f t="shared" si="43"/>
        <v>0</v>
      </c>
      <c r="DH283" s="5">
        <f>IF('Tabulka klientů 2023'!$R287='Hlavní stránka'!DH$1,1,0)</f>
        <v>0</v>
      </c>
      <c r="DI283" s="5">
        <f>IF('Tabulka klientů 2023'!$U287='Hlavní stránka'!DH$1,1,0)</f>
        <v>0</v>
      </c>
      <c r="DJ283" s="5">
        <f>IF('Tabulka klientů 2023'!$X287='Hlavní stránka'!DH$1,1,0)</f>
        <v>0</v>
      </c>
      <c r="DK283" s="5">
        <f>IF('Tabulka klientů 2023'!$AA287='Hlavní stránka'!DH$1,1,0)</f>
        <v>0</v>
      </c>
      <c r="DL283" s="5">
        <f>IF('Tabulka klientů 2023'!$AD287='Hlavní stránka'!DH$1,1,0)</f>
        <v>0</v>
      </c>
      <c r="DM283" s="5">
        <f>IF('Tabulka klientů 2023'!$AG287='Hlavní stránka'!DH$1,1,0)</f>
        <v>0</v>
      </c>
      <c r="DN283" s="5">
        <f>IF('Tabulka klientů 2023'!$AJ287='Hlavní stránka'!DH$1,1,0)</f>
        <v>0</v>
      </c>
      <c r="DO283" s="5">
        <f>IF('Tabulka klientů 2023'!$AM287='Hlavní stránka'!DH$1,1,0)</f>
        <v>0</v>
      </c>
      <c r="DP283" s="5">
        <f>IF('Tabulka klientů 2023'!$AP287='Hlavní stránka'!DH$1,1,0)</f>
        <v>0</v>
      </c>
      <c r="DQ283" s="5">
        <f>IF('Tabulka klientů 2023'!$AS287='Hlavní stránka'!DH$1,1,0)</f>
        <v>0</v>
      </c>
      <c r="DR283" s="5">
        <f>IF('Tabulka klientů 2023'!$AV287='Hlavní stránka'!DH$1,1,0)</f>
        <v>0</v>
      </c>
      <c r="DS283" s="5">
        <f t="shared" si="32"/>
        <v>0</v>
      </c>
      <c r="DT283" s="2">
        <f t="shared" si="44"/>
        <v>0</v>
      </c>
      <c r="DU283" s="5">
        <f>IF('Tabulka klientů 2023'!$R287='Hlavní stránka'!DU$1,1,0)</f>
        <v>0</v>
      </c>
      <c r="DV283" s="5">
        <f>IF('Tabulka klientů 2023'!$U287='Hlavní stránka'!DU$1,1,0)</f>
        <v>0</v>
      </c>
      <c r="DW283" s="5">
        <f>IF('Tabulka klientů 2023'!$X287='Hlavní stránka'!DU$1,1,0)</f>
        <v>0</v>
      </c>
      <c r="DX283" s="5">
        <f>IF('Tabulka klientů 2023'!$AA287='Hlavní stránka'!DU$1,1,0)</f>
        <v>0</v>
      </c>
      <c r="DY283" s="5">
        <f>IF('Tabulka klientů 2023'!$AD287='Hlavní stránka'!DU$1,1,0)</f>
        <v>0</v>
      </c>
      <c r="DZ283" s="5">
        <f>IF('Tabulka klientů 2023'!$AG287='Hlavní stránka'!DU$1,1,0)</f>
        <v>0</v>
      </c>
      <c r="EA283" s="5">
        <f>IF('Tabulka klientů 2023'!$AJ287='Hlavní stránka'!DU$1,1,0)</f>
        <v>0</v>
      </c>
      <c r="EB283" s="5">
        <f>IF('Tabulka klientů 2023'!$AM287='Hlavní stránka'!DU$1,1,0)</f>
        <v>0</v>
      </c>
      <c r="EC283" s="5">
        <f>IF('Tabulka klientů 2023'!$AP287='Hlavní stránka'!DU$1,1,0)</f>
        <v>0</v>
      </c>
      <c r="ED283" s="5">
        <f>IF('Tabulka klientů 2023'!$AS287='Hlavní stránka'!DU$1,1,0)</f>
        <v>0</v>
      </c>
      <c r="EE283" s="5">
        <f>IF('Tabulka klientů 2023'!$AV287='Hlavní stránka'!DU$1,1,0)</f>
        <v>0</v>
      </c>
      <c r="EF283" s="5">
        <f t="shared" si="33"/>
        <v>0</v>
      </c>
      <c r="EG283" s="2">
        <f t="shared" si="45"/>
        <v>0</v>
      </c>
      <c r="EH283" s="5">
        <f>IF('Tabulka klientů 2023'!$R287='Hlavní stránka'!EH$1,1,0)</f>
        <v>0</v>
      </c>
      <c r="EI283" s="5">
        <f>IF('Tabulka klientů 2023'!$U287='Hlavní stránka'!EH$1,1,0)</f>
        <v>0</v>
      </c>
      <c r="EJ283" s="5">
        <f>IF('Tabulka klientů 2023'!$X287='Hlavní stránka'!EH$1,1,0)</f>
        <v>0</v>
      </c>
      <c r="EK283" s="5">
        <f>IF('Tabulka klientů 2023'!$AA287='Hlavní stránka'!EH$1,1,0)</f>
        <v>0</v>
      </c>
      <c r="EL283" s="5">
        <f>IF('Tabulka klientů 2023'!$AD287='Hlavní stránka'!EH$1,1,0)</f>
        <v>0</v>
      </c>
      <c r="EM283" s="5">
        <f>IF('Tabulka klientů 2023'!$AG287='Hlavní stránka'!EH$1,1,0)</f>
        <v>0</v>
      </c>
      <c r="EN283" s="5">
        <f>IF('Tabulka klientů 2023'!$AJ287='Hlavní stránka'!EH$1,1,0)</f>
        <v>0</v>
      </c>
      <c r="EO283" s="5">
        <f>IF('Tabulka klientů 2023'!$AM287='Hlavní stránka'!EH$1,1,0)</f>
        <v>0</v>
      </c>
      <c r="EP283" s="5">
        <f>IF('Tabulka klientů 2023'!$AP287='Hlavní stránka'!EH$1,1,0)</f>
        <v>0</v>
      </c>
      <c r="EQ283" s="5">
        <f>IF('Tabulka klientů 2023'!$AS287='Hlavní stránka'!EH$1,1,0)</f>
        <v>0</v>
      </c>
      <c r="ER283" s="5">
        <f>IF('Tabulka klientů 2023'!$AV287='Hlavní stránka'!EH$1,1,0)</f>
        <v>0</v>
      </c>
      <c r="ES283" s="5">
        <f t="shared" si="34"/>
        <v>0</v>
      </c>
      <c r="ET283" s="2">
        <f t="shared" si="46"/>
        <v>0</v>
      </c>
      <c r="EU283" s="5">
        <f>IF('Tabulka klientů 2023'!$R287='Hlavní stránka'!EU$1,1,0)</f>
        <v>0</v>
      </c>
      <c r="EV283" s="5">
        <f>IF('Tabulka klientů 2023'!$U287='Hlavní stránka'!EU$1,1,0)</f>
        <v>0</v>
      </c>
      <c r="EW283" s="5">
        <f>IF('Tabulka klientů 2023'!$X287='Hlavní stránka'!EU$1,1,0)</f>
        <v>0</v>
      </c>
      <c r="EX283" s="5">
        <f>IF('Tabulka klientů 2023'!$AA287='Hlavní stránka'!EU$1,1,0)</f>
        <v>0</v>
      </c>
      <c r="EY283" s="5">
        <f>IF('Tabulka klientů 2023'!$AD287='Hlavní stránka'!EU$1,1,0)</f>
        <v>0</v>
      </c>
      <c r="EZ283" s="5">
        <f>IF('Tabulka klientů 2023'!$AG287='Hlavní stránka'!EU$1,1,0)</f>
        <v>0</v>
      </c>
      <c r="FA283" s="5">
        <f>IF('Tabulka klientů 2023'!$AJ287='Hlavní stránka'!EU$1,1,0)</f>
        <v>0</v>
      </c>
      <c r="FB283" s="5">
        <f>IF('Tabulka klientů 2023'!$AM287='Hlavní stránka'!EU$1,1,0)</f>
        <v>0</v>
      </c>
      <c r="FC283" s="5">
        <f>IF('Tabulka klientů 2023'!$AP287='Hlavní stránka'!EU$1,1,0)</f>
        <v>0</v>
      </c>
      <c r="FD283" s="5">
        <f>IF('Tabulka klientů 2023'!$AS287='Hlavní stránka'!EU$1,1,0)</f>
        <v>0</v>
      </c>
      <c r="FE283" s="5">
        <f>IF('Tabulka klientů 2023'!$AV287='Hlavní stránka'!EU$1,1,0)</f>
        <v>0</v>
      </c>
      <c r="FF283" s="5">
        <f t="shared" si="35"/>
        <v>0</v>
      </c>
      <c r="FG283" s="2">
        <f t="shared" si="47"/>
        <v>0</v>
      </c>
    </row>
    <row r="284" spans="1:163" ht="1.5" hidden="1" customHeight="1" x14ac:dyDescent="0.25">
      <c r="A284" s="4"/>
      <c r="B284" s="4"/>
      <c r="C284" s="4"/>
      <c r="D284" s="4"/>
      <c r="E284" s="4"/>
      <c r="F284" s="4"/>
      <c r="G284" s="4"/>
      <c r="H284" s="5">
        <f>IF('Tabulka klientů 2023'!$R288='Hlavní stránka'!$H$1,1,0)</f>
        <v>0</v>
      </c>
      <c r="I284" s="5">
        <f>IF('Tabulka klientů 2023'!$U288='Hlavní stránka'!$H$1,1,0)</f>
        <v>0</v>
      </c>
      <c r="J284" s="5">
        <f>IF('Tabulka klientů 2023'!$X288='Hlavní stránka'!$H$1,1,0)</f>
        <v>0</v>
      </c>
      <c r="K284" s="5">
        <f>IF('Tabulka klientů 2023'!$AA288='Hlavní stránka'!$H$1,1,0)</f>
        <v>0</v>
      </c>
      <c r="L284" s="5">
        <f>IF('Tabulka klientů 2023'!$AD288='Hlavní stránka'!$H$1,1,0)</f>
        <v>0</v>
      </c>
      <c r="M284" s="5">
        <f>IF('Tabulka klientů 2023'!$AG288='Hlavní stránka'!$H$1,1,0)</f>
        <v>0</v>
      </c>
      <c r="N284" s="5">
        <f>IF('Tabulka klientů 2023'!$AJ288='Hlavní stránka'!$H$1,1,0)</f>
        <v>0</v>
      </c>
      <c r="O284" s="5">
        <f>IF('Tabulka klientů 2023'!$AM288='Hlavní stránka'!$H$1,1,0)</f>
        <v>0</v>
      </c>
      <c r="P284" s="5">
        <f>IF('Tabulka klientů 2023'!$AP288='Hlavní stránka'!$H$1,1,0)</f>
        <v>0</v>
      </c>
      <c r="Q284" s="5">
        <f>IF('Tabulka klientů 2023'!$AS288='Hlavní stránka'!$H$1,1,0)</f>
        <v>0</v>
      </c>
      <c r="R284" s="5">
        <f>IF('Tabulka klientů 2023'!$AV288='Hlavní stránka'!$H$1,1,0)</f>
        <v>0</v>
      </c>
      <c r="S284" s="5">
        <f t="shared" si="24"/>
        <v>0</v>
      </c>
      <c r="T284" s="2">
        <f t="shared" si="36"/>
        <v>0</v>
      </c>
      <c r="U284" s="5">
        <f>IF('Tabulka klientů 2023'!$R288='Hlavní stránka'!U$1,1,0)</f>
        <v>0</v>
      </c>
      <c r="V284" s="5">
        <f>IF('Tabulka klientů 2023'!$U288='Hlavní stránka'!U$1,1,0)</f>
        <v>0</v>
      </c>
      <c r="W284" s="5">
        <f>IF('Tabulka klientů 2023'!$X288='Hlavní stránka'!U$1,1,0)</f>
        <v>0</v>
      </c>
      <c r="X284" s="5">
        <f>IF('Tabulka klientů 2023'!$AA288='Hlavní stránka'!U$1,1,0)</f>
        <v>0</v>
      </c>
      <c r="Y284" s="5">
        <f>IF('Tabulka klientů 2023'!$AD288='Hlavní stránka'!U$1,1,0)</f>
        <v>0</v>
      </c>
      <c r="Z284" s="5">
        <f>IF('Tabulka klientů 2023'!$AG288='Hlavní stránka'!U$1,1,0)</f>
        <v>0</v>
      </c>
      <c r="AA284" s="5">
        <f>IF('Tabulka klientů 2023'!$AJ288='Hlavní stránka'!U$1,1,0)</f>
        <v>0</v>
      </c>
      <c r="AB284" s="5">
        <f>IF('Tabulka klientů 2023'!$AM288='Hlavní stránka'!U$1,1,0)</f>
        <v>0</v>
      </c>
      <c r="AC284" s="5">
        <f>IF('Tabulka klientů 2023'!$AP288='Hlavní stránka'!U$1,1,0)</f>
        <v>0</v>
      </c>
      <c r="AD284" s="5">
        <f>IF('Tabulka klientů 2023'!$AS288='Hlavní stránka'!U$1,1,0)</f>
        <v>0</v>
      </c>
      <c r="AE284" s="5">
        <f>IF('Tabulka klientů 2023'!$AV288='Hlavní stránka'!U$1,1,0)</f>
        <v>0</v>
      </c>
      <c r="AF284" s="5">
        <f t="shared" si="25"/>
        <v>0</v>
      </c>
      <c r="AG284" s="2">
        <f t="shared" si="37"/>
        <v>0</v>
      </c>
      <c r="AH284" s="5">
        <f>IF('Tabulka klientů 2023'!$R288='Hlavní stránka'!AH$1,1,0)</f>
        <v>0</v>
      </c>
      <c r="AI284" s="5">
        <f>IF('Tabulka klientů 2023'!$U288='Hlavní stránka'!AH$1,1,0)</f>
        <v>0</v>
      </c>
      <c r="AJ284" s="5">
        <f>IF('Tabulka klientů 2023'!$X288='Hlavní stránka'!AH$1,1,0)</f>
        <v>0</v>
      </c>
      <c r="AK284" s="5">
        <f>IF('Tabulka klientů 2023'!$AA288='Hlavní stránka'!AH$1,1,0)</f>
        <v>0</v>
      </c>
      <c r="AL284" s="5">
        <f>IF('Tabulka klientů 2023'!$AD288='Hlavní stránka'!AH$1,1,0)</f>
        <v>0</v>
      </c>
      <c r="AM284" s="5">
        <f>IF('Tabulka klientů 2023'!$AG288='Hlavní stránka'!AH$1,1,0)</f>
        <v>0</v>
      </c>
      <c r="AN284" s="5">
        <f>IF('Tabulka klientů 2023'!$AJ288='Hlavní stránka'!AH$1,1,0)</f>
        <v>0</v>
      </c>
      <c r="AO284" s="5">
        <f>IF('Tabulka klientů 2023'!$AM288='Hlavní stránka'!AH$1,1,0)</f>
        <v>0</v>
      </c>
      <c r="AP284" s="5">
        <f>IF('Tabulka klientů 2023'!$AP288='Hlavní stránka'!AH$1,1,0)</f>
        <v>0</v>
      </c>
      <c r="AQ284" s="5">
        <f>IF('Tabulka klientů 2023'!$AS288='Hlavní stránka'!AH$1,1,0)</f>
        <v>0</v>
      </c>
      <c r="AR284" s="5">
        <f>IF('Tabulka klientů 2023'!$AV288='Hlavní stránka'!AH$1,1,0)</f>
        <v>0</v>
      </c>
      <c r="AS284" s="5">
        <f t="shared" si="26"/>
        <v>0</v>
      </c>
      <c r="AT284" s="2">
        <f t="shared" si="38"/>
        <v>0</v>
      </c>
      <c r="AU284" s="5">
        <f>IF('Tabulka klientů 2023'!$R288='Hlavní stránka'!AU$1,1,0)</f>
        <v>0</v>
      </c>
      <c r="AV284" s="5">
        <f>IF('Tabulka klientů 2023'!$U288='Hlavní stránka'!AU$1,1,0)</f>
        <v>0</v>
      </c>
      <c r="AW284" s="5">
        <f>IF('Tabulka klientů 2023'!$X288='Hlavní stránka'!AU$1,1,0)</f>
        <v>0</v>
      </c>
      <c r="AX284" s="5">
        <f>IF('Tabulka klientů 2023'!$AA288='Hlavní stránka'!AU$1,1,0)</f>
        <v>0</v>
      </c>
      <c r="AY284" s="5">
        <f>IF('Tabulka klientů 2023'!$AD288='Hlavní stránka'!AU$1,1,0)</f>
        <v>0</v>
      </c>
      <c r="AZ284" s="5">
        <f>IF('Tabulka klientů 2023'!$AG288='Hlavní stránka'!AU$1,1,0)</f>
        <v>0</v>
      </c>
      <c r="BA284" s="5">
        <f>IF('Tabulka klientů 2023'!$AJ288='Hlavní stránka'!AU$1,1,0)</f>
        <v>0</v>
      </c>
      <c r="BB284" s="5">
        <f>IF('Tabulka klientů 2023'!$AM288='Hlavní stránka'!AU$1,1,0)</f>
        <v>0</v>
      </c>
      <c r="BC284" s="5">
        <f>IF('Tabulka klientů 2023'!$AP288='Hlavní stránka'!AU$1,1,0)</f>
        <v>0</v>
      </c>
      <c r="BD284" s="5">
        <f>IF('Tabulka klientů 2023'!$AS288='Hlavní stránka'!AU$1,1,0)</f>
        <v>0</v>
      </c>
      <c r="BE284" s="5">
        <f>IF('Tabulka klientů 2023'!$AV288='Hlavní stránka'!AU$1,1,0)</f>
        <v>0</v>
      </c>
      <c r="BF284" s="5">
        <f t="shared" si="27"/>
        <v>0</v>
      </c>
      <c r="BG284" s="2">
        <f t="shared" si="39"/>
        <v>0</v>
      </c>
      <c r="BH284" s="5">
        <f>IF('Tabulka klientů 2023'!$R288='Hlavní stránka'!BH$1,1,0)</f>
        <v>0</v>
      </c>
      <c r="BI284" s="5">
        <f>IF('Tabulka klientů 2023'!$U288='Hlavní stránka'!BH$1,1,0)</f>
        <v>0</v>
      </c>
      <c r="BJ284" s="5">
        <f>IF('Tabulka klientů 2023'!$X288='Hlavní stránka'!BH$1,1,0)</f>
        <v>0</v>
      </c>
      <c r="BK284" s="5">
        <f>IF('Tabulka klientů 2023'!$AA288='Hlavní stránka'!BH$1,1,0)</f>
        <v>0</v>
      </c>
      <c r="BL284" s="5">
        <f>IF('Tabulka klientů 2023'!$AD288='Hlavní stránka'!BH$1,1,0)</f>
        <v>0</v>
      </c>
      <c r="BM284" s="5">
        <f>IF('Tabulka klientů 2023'!$AG288='Hlavní stránka'!BH$1,1,0)</f>
        <v>0</v>
      </c>
      <c r="BN284" s="5">
        <f>IF('Tabulka klientů 2023'!$AJ288='Hlavní stránka'!BH$1,1,0)</f>
        <v>0</v>
      </c>
      <c r="BO284" s="5">
        <f>IF('Tabulka klientů 2023'!$AM288='Hlavní stránka'!BH$1,1,0)</f>
        <v>0</v>
      </c>
      <c r="BP284" s="5">
        <f>IF('Tabulka klientů 2023'!$AP288='Hlavní stránka'!BH$1,1,0)</f>
        <v>0</v>
      </c>
      <c r="BQ284" s="5">
        <f>IF('Tabulka klientů 2023'!$AS288='Hlavní stránka'!BH$1,1,0)</f>
        <v>0</v>
      </c>
      <c r="BR284" s="5">
        <f>IF('Tabulka klientů 2023'!$AV288='Hlavní stránka'!BH$1,1,0)</f>
        <v>0</v>
      </c>
      <c r="BS284" s="5">
        <f t="shared" si="28"/>
        <v>0</v>
      </c>
      <c r="BT284" s="2">
        <f t="shared" si="40"/>
        <v>0</v>
      </c>
      <c r="BU284" s="5">
        <f>IF('Tabulka klientů 2023'!$R288='Hlavní stránka'!BU$1,1,0)</f>
        <v>0</v>
      </c>
      <c r="BV284" s="5">
        <f>IF('Tabulka klientů 2023'!$U288='Hlavní stránka'!BU$1,1,0)</f>
        <v>0</v>
      </c>
      <c r="BW284" s="5">
        <f>IF('Tabulka klientů 2023'!$X288='Hlavní stránka'!BU$1,1,0)</f>
        <v>0</v>
      </c>
      <c r="BX284" s="5">
        <f>IF('Tabulka klientů 2023'!$AA288='Hlavní stránka'!BU$1,1,0)</f>
        <v>0</v>
      </c>
      <c r="BY284" s="5">
        <f>IF('Tabulka klientů 2023'!$AD288='Hlavní stránka'!BU$1,1,0)</f>
        <v>0</v>
      </c>
      <c r="BZ284" s="5">
        <f>IF('Tabulka klientů 2023'!$AG288='Hlavní stránka'!BU$1,1,0)</f>
        <v>0</v>
      </c>
      <c r="CA284" s="5">
        <f>IF('Tabulka klientů 2023'!$AJ288='Hlavní stránka'!BU$1,1,0)</f>
        <v>0</v>
      </c>
      <c r="CB284" s="5">
        <f>IF('Tabulka klientů 2023'!$AM288='Hlavní stránka'!BU$1,1,0)</f>
        <v>0</v>
      </c>
      <c r="CC284" s="5">
        <f>IF('Tabulka klientů 2023'!$AP288='Hlavní stránka'!BU$1,1,0)</f>
        <v>0</v>
      </c>
      <c r="CD284" s="5">
        <f>IF('Tabulka klientů 2023'!$AS288='Hlavní stránka'!BU$1,1,0)</f>
        <v>0</v>
      </c>
      <c r="CE284" s="5">
        <f>IF('Tabulka klientů 2023'!$AV288='Hlavní stránka'!BU$1,1,0)</f>
        <v>0</v>
      </c>
      <c r="CF284" s="5">
        <f t="shared" si="29"/>
        <v>0</v>
      </c>
      <c r="CG284" s="2">
        <f t="shared" si="41"/>
        <v>0</v>
      </c>
      <c r="CH284" s="5">
        <f>IF('Tabulka klientů 2023'!$R288='Hlavní stránka'!CH$1,1,0)</f>
        <v>0</v>
      </c>
      <c r="CI284" s="5">
        <f>IF('Tabulka klientů 2023'!$U288='Hlavní stránka'!CH$1,1,0)</f>
        <v>0</v>
      </c>
      <c r="CJ284" s="5">
        <f>IF('Tabulka klientů 2023'!$X288='Hlavní stránka'!CH$1,1,0)</f>
        <v>0</v>
      </c>
      <c r="CK284" s="5">
        <f>IF('Tabulka klientů 2023'!$AA288='Hlavní stránka'!CH$1,1,0)</f>
        <v>0</v>
      </c>
      <c r="CL284" s="5">
        <f>IF('Tabulka klientů 2023'!$AD288='Hlavní stránka'!CH$1,1,0)</f>
        <v>0</v>
      </c>
      <c r="CM284" s="5">
        <f>IF('Tabulka klientů 2023'!$AG288='Hlavní stránka'!CH$1,1,0)</f>
        <v>0</v>
      </c>
      <c r="CN284" s="5">
        <f>IF('Tabulka klientů 2023'!$AJ288='Hlavní stránka'!CH$1,1,0)</f>
        <v>0</v>
      </c>
      <c r="CO284" s="5">
        <f>IF('Tabulka klientů 2023'!$AM288='Hlavní stránka'!CH$1,1,0)</f>
        <v>0</v>
      </c>
      <c r="CP284" s="5">
        <f>IF('Tabulka klientů 2023'!$AP288='Hlavní stránka'!CH$1,1,0)</f>
        <v>0</v>
      </c>
      <c r="CQ284" s="5">
        <f>IF('Tabulka klientů 2023'!$AS288='Hlavní stránka'!CH$1,1,0)</f>
        <v>0</v>
      </c>
      <c r="CR284" s="5">
        <f>IF('Tabulka klientů 2023'!$AV288='Hlavní stránka'!CH$1,1,0)</f>
        <v>0</v>
      </c>
      <c r="CS284" s="5">
        <f t="shared" si="30"/>
        <v>0</v>
      </c>
      <c r="CT284" s="2">
        <f t="shared" si="42"/>
        <v>0</v>
      </c>
      <c r="CU284" s="5">
        <f>IF('Tabulka klientů 2023'!$R288='Hlavní stránka'!CU$1,1,0)</f>
        <v>0</v>
      </c>
      <c r="CV284" s="5">
        <f>IF('Tabulka klientů 2023'!$U288='Hlavní stránka'!CU$1,1,0)</f>
        <v>0</v>
      </c>
      <c r="CW284" s="5">
        <f>IF('Tabulka klientů 2023'!$X288='Hlavní stránka'!CU$1,1,0)</f>
        <v>0</v>
      </c>
      <c r="CX284" s="5">
        <f>IF('Tabulka klientů 2023'!$AA288='Hlavní stránka'!CU$1,1,0)</f>
        <v>0</v>
      </c>
      <c r="CY284" s="5">
        <f>IF('Tabulka klientů 2023'!$AD288='Hlavní stránka'!CU$1,1,0)</f>
        <v>0</v>
      </c>
      <c r="CZ284" s="5">
        <f>IF('Tabulka klientů 2023'!$AG288='Hlavní stránka'!CU$1,1,0)</f>
        <v>0</v>
      </c>
      <c r="DA284" s="5">
        <f>IF('Tabulka klientů 2023'!$AJ288='Hlavní stránka'!CU$1,1,0)</f>
        <v>0</v>
      </c>
      <c r="DB284" s="5">
        <f>IF('Tabulka klientů 2023'!$AM288='Hlavní stránka'!CU$1,1,0)</f>
        <v>0</v>
      </c>
      <c r="DC284" s="5">
        <f>IF('Tabulka klientů 2023'!$AP288='Hlavní stránka'!CU$1,1,0)</f>
        <v>0</v>
      </c>
      <c r="DD284" s="5">
        <f>IF('Tabulka klientů 2023'!$AS288='Hlavní stránka'!CU$1,1,0)</f>
        <v>0</v>
      </c>
      <c r="DE284" s="5">
        <f>IF('Tabulka klientů 2023'!$AV288='Hlavní stránka'!CU$1,1,0)</f>
        <v>0</v>
      </c>
      <c r="DF284" s="5">
        <f t="shared" si="31"/>
        <v>0</v>
      </c>
      <c r="DG284" s="2">
        <f t="shared" si="43"/>
        <v>0</v>
      </c>
      <c r="DH284" s="5">
        <f>IF('Tabulka klientů 2023'!$R288='Hlavní stránka'!DH$1,1,0)</f>
        <v>0</v>
      </c>
      <c r="DI284" s="5">
        <f>IF('Tabulka klientů 2023'!$U288='Hlavní stránka'!DH$1,1,0)</f>
        <v>0</v>
      </c>
      <c r="DJ284" s="5">
        <f>IF('Tabulka klientů 2023'!$X288='Hlavní stránka'!DH$1,1,0)</f>
        <v>0</v>
      </c>
      <c r="DK284" s="5">
        <f>IF('Tabulka klientů 2023'!$AA288='Hlavní stránka'!DH$1,1,0)</f>
        <v>0</v>
      </c>
      <c r="DL284" s="5">
        <f>IF('Tabulka klientů 2023'!$AD288='Hlavní stránka'!DH$1,1,0)</f>
        <v>0</v>
      </c>
      <c r="DM284" s="5">
        <f>IF('Tabulka klientů 2023'!$AG288='Hlavní stránka'!DH$1,1,0)</f>
        <v>0</v>
      </c>
      <c r="DN284" s="5">
        <f>IF('Tabulka klientů 2023'!$AJ288='Hlavní stránka'!DH$1,1,0)</f>
        <v>0</v>
      </c>
      <c r="DO284" s="5">
        <f>IF('Tabulka klientů 2023'!$AM288='Hlavní stránka'!DH$1,1,0)</f>
        <v>0</v>
      </c>
      <c r="DP284" s="5">
        <f>IF('Tabulka klientů 2023'!$AP288='Hlavní stránka'!DH$1,1,0)</f>
        <v>0</v>
      </c>
      <c r="DQ284" s="5">
        <f>IF('Tabulka klientů 2023'!$AS288='Hlavní stránka'!DH$1,1,0)</f>
        <v>0</v>
      </c>
      <c r="DR284" s="5">
        <f>IF('Tabulka klientů 2023'!$AV288='Hlavní stránka'!DH$1,1,0)</f>
        <v>0</v>
      </c>
      <c r="DS284" s="5">
        <f t="shared" si="32"/>
        <v>0</v>
      </c>
      <c r="DT284" s="2">
        <f t="shared" si="44"/>
        <v>0</v>
      </c>
      <c r="DU284" s="5">
        <f>IF('Tabulka klientů 2023'!$R288='Hlavní stránka'!DU$1,1,0)</f>
        <v>0</v>
      </c>
      <c r="DV284" s="5">
        <f>IF('Tabulka klientů 2023'!$U288='Hlavní stránka'!DU$1,1,0)</f>
        <v>0</v>
      </c>
      <c r="DW284" s="5">
        <f>IF('Tabulka klientů 2023'!$X288='Hlavní stránka'!DU$1,1,0)</f>
        <v>0</v>
      </c>
      <c r="DX284" s="5">
        <f>IF('Tabulka klientů 2023'!$AA288='Hlavní stránka'!DU$1,1,0)</f>
        <v>0</v>
      </c>
      <c r="DY284" s="5">
        <f>IF('Tabulka klientů 2023'!$AD288='Hlavní stránka'!DU$1,1,0)</f>
        <v>0</v>
      </c>
      <c r="DZ284" s="5">
        <f>IF('Tabulka klientů 2023'!$AG288='Hlavní stránka'!DU$1,1,0)</f>
        <v>0</v>
      </c>
      <c r="EA284" s="5">
        <f>IF('Tabulka klientů 2023'!$AJ288='Hlavní stránka'!DU$1,1,0)</f>
        <v>0</v>
      </c>
      <c r="EB284" s="5">
        <f>IF('Tabulka klientů 2023'!$AM288='Hlavní stránka'!DU$1,1,0)</f>
        <v>0</v>
      </c>
      <c r="EC284" s="5">
        <f>IF('Tabulka klientů 2023'!$AP288='Hlavní stránka'!DU$1,1,0)</f>
        <v>0</v>
      </c>
      <c r="ED284" s="5">
        <f>IF('Tabulka klientů 2023'!$AS288='Hlavní stránka'!DU$1,1,0)</f>
        <v>0</v>
      </c>
      <c r="EE284" s="5">
        <f>IF('Tabulka klientů 2023'!$AV288='Hlavní stránka'!DU$1,1,0)</f>
        <v>0</v>
      </c>
      <c r="EF284" s="5">
        <f t="shared" si="33"/>
        <v>0</v>
      </c>
      <c r="EG284" s="2">
        <f t="shared" si="45"/>
        <v>0</v>
      </c>
      <c r="EH284" s="5">
        <f>IF('Tabulka klientů 2023'!$R288='Hlavní stránka'!EH$1,1,0)</f>
        <v>0</v>
      </c>
      <c r="EI284" s="5">
        <f>IF('Tabulka klientů 2023'!$U288='Hlavní stránka'!EH$1,1,0)</f>
        <v>0</v>
      </c>
      <c r="EJ284" s="5">
        <f>IF('Tabulka klientů 2023'!$X288='Hlavní stránka'!EH$1,1,0)</f>
        <v>0</v>
      </c>
      <c r="EK284" s="5">
        <f>IF('Tabulka klientů 2023'!$AA288='Hlavní stránka'!EH$1,1,0)</f>
        <v>0</v>
      </c>
      <c r="EL284" s="5">
        <f>IF('Tabulka klientů 2023'!$AD288='Hlavní stránka'!EH$1,1,0)</f>
        <v>0</v>
      </c>
      <c r="EM284" s="5">
        <f>IF('Tabulka klientů 2023'!$AG288='Hlavní stránka'!EH$1,1,0)</f>
        <v>0</v>
      </c>
      <c r="EN284" s="5">
        <f>IF('Tabulka klientů 2023'!$AJ288='Hlavní stránka'!EH$1,1,0)</f>
        <v>0</v>
      </c>
      <c r="EO284" s="5">
        <f>IF('Tabulka klientů 2023'!$AM288='Hlavní stránka'!EH$1,1,0)</f>
        <v>0</v>
      </c>
      <c r="EP284" s="5">
        <f>IF('Tabulka klientů 2023'!$AP288='Hlavní stránka'!EH$1,1,0)</f>
        <v>0</v>
      </c>
      <c r="EQ284" s="5">
        <f>IF('Tabulka klientů 2023'!$AS288='Hlavní stránka'!EH$1,1,0)</f>
        <v>0</v>
      </c>
      <c r="ER284" s="5">
        <f>IF('Tabulka klientů 2023'!$AV288='Hlavní stránka'!EH$1,1,0)</f>
        <v>0</v>
      </c>
      <c r="ES284" s="5">
        <f t="shared" si="34"/>
        <v>0</v>
      </c>
      <c r="ET284" s="2">
        <f t="shared" si="46"/>
        <v>0</v>
      </c>
      <c r="EU284" s="5">
        <f>IF('Tabulka klientů 2023'!$R288='Hlavní stránka'!EU$1,1,0)</f>
        <v>0</v>
      </c>
      <c r="EV284" s="5">
        <f>IF('Tabulka klientů 2023'!$U288='Hlavní stránka'!EU$1,1,0)</f>
        <v>0</v>
      </c>
      <c r="EW284" s="5">
        <f>IF('Tabulka klientů 2023'!$X288='Hlavní stránka'!EU$1,1,0)</f>
        <v>0</v>
      </c>
      <c r="EX284" s="5">
        <f>IF('Tabulka klientů 2023'!$AA288='Hlavní stránka'!EU$1,1,0)</f>
        <v>0</v>
      </c>
      <c r="EY284" s="5">
        <f>IF('Tabulka klientů 2023'!$AD288='Hlavní stránka'!EU$1,1,0)</f>
        <v>0</v>
      </c>
      <c r="EZ284" s="5">
        <f>IF('Tabulka klientů 2023'!$AG288='Hlavní stránka'!EU$1,1,0)</f>
        <v>0</v>
      </c>
      <c r="FA284" s="5">
        <f>IF('Tabulka klientů 2023'!$AJ288='Hlavní stránka'!EU$1,1,0)</f>
        <v>0</v>
      </c>
      <c r="FB284" s="5">
        <f>IF('Tabulka klientů 2023'!$AM288='Hlavní stránka'!EU$1,1,0)</f>
        <v>0</v>
      </c>
      <c r="FC284" s="5">
        <f>IF('Tabulka klientů 2023'!$AP288='Hlavní stránka'!EU$1,1,0)</f>
        <v>0</v>
      </c>
      <c r="FD284" s="5">
        <f>IF('Tabulka klientů 2023'!$AS288='Hlavní stránka'!EU$1,1,0)</f>
        <v>0</v>
      </c>
      <c r="FE284" s="5">
        <f>IF('Tabulka klientů 2023'!$AV288='Hlavní stránka'!EU$1,1,0)</f>
        <v>0</v>
      </c>
      <c r="FF284" s="5">
        <f t="shared" si="35"/>
        <v>0</v>
      </c>
      <c r="FG284" s="2">
        <f t="shared" si="47"/>
        <v>0</v>
      </c>
    </row>
    <row r="285" spans="1:163" ht="1.5" hidden="1" customHeight="1" x14ac:dyDescent="0.25">
      <c r="A285" s="4"/>
      <c r="B285" s="4"/>
      <c r="C285" s="4"/>
      <c r="D285" s="4"/>
      <c r="E285" s="4"/>
      <c r="F285" s="4"/>
      <c r="G285" s="4"/>
      <c r="H285" s="5">
        <f>IF('Tabulka klientů 2023'!$R289='Hlavní stránka'!$H$1,1,0)</f>
        <v>0</v>
      </c>
      <c r="I285" s="5">
        <f>IF('Tabulka klientů 2023'!$U289='Hlavní stránka'!$H$1,1,0)</f>
        <v>0</v>
      </c>
      <c r="J285" s="5">
        <f>IF('Tabulka klientů 2023'!$X289='Hlavní stránka'!$H$1,1,0)</f>
        <v>0</v>
      </c>
      <c r="K285" s="5">
        <f>IF('Tabulka klientů 2023'!$AA289='Hlavní stránka'!$H$1,1,0)</f>
        <v>0</v>
      </c>
      <c r="L285" s="5">
        <f>IF('Tabulka klientů 2023'!$AD289='Hlavní stránka'!$H$1,1,0)</f>
        <v>0</v>
      </c>
      <c r="M285" s="5">
        <f>IF('Tabulka klientů 2023'!$AG289='Hlavní stránka'!$H$1,1,0)</f>
        <v>0</v>
      </c>
      <c r="N285" s="5">
        <f>IF('Tabulka klientů 2023'!$AJ289='Hlavní stránka'!$H$1,1,0)</f>
        <v>0</v>
      </c>
      <c r="O285" s="5">
        <f>IF('Tabulka klientů 2023'!$AM289='Hlavní stránka'!$H$1,1,0)</f>
        <v>0</v>
      </c>
      <c r="P285" s="5">
        <f>IF('Tabulka klientů 2023'!$AP289='Hlavní stránka'!$H$1,1,0)</f>
        <v>0</v>
      </c>
      <c r="Q285" s="5">
        <f>IF('Tabulka klientů 2023'!$AS289='Hlavní stránka'!$H$1,1,0)</f>
        <v>0</v>
      </c>
      <c r="R285" s="5">
        <f>IF('Tabulka klientů 2023'!$AV289='Hlavní stránka'!$H$1,1,0)</f>
        <v>0</v>
      </c>
      <c r="S285" s="5">
        <f t="shared" si="24"/>
        <v>0</v>
      </c>
      <c r="T285" s="2">
        <f t="shared" si="36"/>
        <v>0</v>
      </c>
      <c r="U285" s="5">
        <f>IF('Tabulka klientů 2023'!$R289='Hlavní stránka'!U$1,1,0)</f>
        <v>0</v>
      </c>
      <c r="V285" s="5">
        <f>IF('Tabulka klientů 2023'!$U289='Hlavní stránka'!U$1,1,0)</f>
        <v>0</v>
      </c>
      <c r="W285" s="5">
        <f>IF('Tabulka klientů 2023'!$X289='Hlavní stránka'!U$1,1,0)</f>
        <v>0</v>
      </c>
      <c r="X285" s="5">
        <f>IF('Tabulka klientů 2023'!$AA289='Hlavní stránka'!U$1,1,0)</f>
        <v>0</v>
      </c>
      <c r="Y285" s="5">
        <f>IF('Tabulka klientů 2023'!$AD289='Hlavní stránka'!U$1,1,0)</f>
        <v>0</v>
      </c>
      <c r="Z285" s="5">
        <f>IF('Tabulka klientů 2023'!$AG289='Hlavní stránka'!U$1,1,0)</f>
        <v>0</v>
      </c>
      <c r="AA285" s="5">
        <f>IF('Tabulka klientů 2023'!$AJ289='Hlavní stránka'!U$1,1,0)</f>
        <v>0</v>
      </c>
      <c r="AB285" s="5">
        <f>IF('Tabulka klientů 2023'!$AM289='Hlavní stránka'!U$1,1,0)</f>
        <v>0</v>
      </c>
      <c r="AC285" s="5">
        <f>IF('Tabulka klientů 2023'!$AP289='Hlavní stránka'!U$1,1,0)</f>
        <v>0</v>
      </c>
      <c r="AD285" s="5">
        <f>IF('Tabulka klientů 2023'!$AS289='Hlavní stránka'!U$1,1,0)</f>
        <v>0</v>
      </c>
      <c r="AE285" s="5">
        <f>IF('Tabulka klientů 2023'!$AV289='Hlavní stránka'!U$1,1,0)</f>
        <v>0</v>
      </c>
      <c r="AF285" s="5">
        <f t="shared" si="25"/>
        <v>0</v>
      </c>
      <c r="AG285" s="2">
        <f t="shared" si="37"/>
        <v>0</v>
      </c>
      <c r="AH285" s="5">
        <f>IF('Tabulka klientů 2023'!$R289='Hlavní stránka'!AH$1,1,0)</f>
        <v>0</v>
      </c>
      <c r="AI285" s="5">
        <f>IF('Tabulka klientů 2023'!$U289='Hlavní stránka'!AH$1,1,0)</f>
        <v>0</v>
      </c>
      <c r="AJ285" s="5">
        <f>IF('Tabulka klientů 2023'!$X289='Hlavní stránka'!AH$1,1,0)</f>
        <v>0</v>
      </c>
      <c r="AK285" s="5">
        <f>IF('Tabulka klientů 2023'!$AA289='Hlavní stránka'!AH$1,1,0)</f>
        <v>0</v>
      </c>
      <c r="AL285" s="5">
        <f>IF('Tabulka klientů 2023'!$AD289='Hlavní stránka'!AH$1,1,0)</f>
        <v>0</v>
      </c>
      <c r="AM285" s="5">
        <f>IF('Tabulka klientů 2023'!$AG289='Hlavní stránka'!AH$1,1,0)</f>
        <v>0</v>
      </c>
      <c r="AN285" s="5">
        <f>IF('Tabulka klientů 2023'!$AJ289='Hlavní stránka'!AH$1,1,0)</f>
        <v>0</v>
      </c>
      <c r="AO285" s="5">
        <f>IF('Tabulka klientů 2023'!$AM289='Hlavní stránka'!AH$1,1,0)</f>
        <v>0</v>
      </c>
      <c r="AP285" s="5">
        <f>IF('Tabulka klientů 2023'!$AP289='Hlavní stránka'!AH$1,1,0)</f>
        <v>0</v>
      </c>
      <c r="AQ285" s="5">
        <f>IF('Tabulka klientů 2023'!$AS289='Hlavní stránka'!AH$1,1,0)</f>
        <v>0</v>
      </c>
      <c r="AR285" s="5">
        <f>IF('Tabulka klientů 2023'!$AV289='Hlavní stránka'!AH$1,1,0)</f>
        <v>0</v>
      </c>
      <c r="AS285" s="5">
        <f t="shared" si="26"/>
        <v>0</v>
      </c>
      <c r="AT285" s="2">
        <f t="shared" si="38"/>
        <v>0</v>
      </c>
      <c r="AU285" s="5">
        <f>IF('Tabulka klientů 2023'!$R289='Hlavní stránka'!AU$1,1,0)</f>
        <v>0</v>
      </c>
      <c r="AV285" s="5">
        <f>IF('Tabulka klientů 2023'!$U289='Hlavní stránka'!AU$1,1,0)</f>
        <v>0</v>
      </c>
      <c r="AW285" s="5">
        <f>IF('Tabulka klientů 2023'!$X289='Hlavní stránka'!AU$1,1,0)</f>
        <v>0</v>
      </c>
      <c r="AX285" s="5">
        <f>IF('Tabulka klientů 2023'!$AA289='Hlavní stránka'!AU$1,1,0)</f>
        <v>0</v>
      </c>
      <c r="AY285" s="5">
        <f>IF('Tabulka klientů 2023'!$AD289='Hlavní stránka'!AU$1,1,0)</f>
        <v>0</v>
      </c>
      <c r="AZ285" s="5">
        <f>IF('Tabulka klientů 2023'!$AG289='Hlavní stránka'!AU$1,1,0)</f>
        <v>0</v>
      </c>
      <c r="BA285" s="5">
        <f>IF('Tabulka klientů 2023'!$AJ289='Hlavní stránka'!AU$1,1,0)</f>
        <v>0</v>
      </c>
      <c r="BB285" s="5">
        <f>IF('Tabulka klientů 2023'!$AM289='Hlavní stránka'!AU$1,1,0)</f>
        <v>0</v>
      </c>
      <c r="BC285" s="5">
        <f>IF('Tabulka klientů 2023'!$AP289='Hlavní stránka'!AU$1,1,0)</f>
        <v>0</v>
      </c>
      <c r="BD285" s="5">
        <f>IF('Tabulka klientů 2023'!$AS289='Hlavní stránka'!AU$1,1,0)</f>
        <v>0</v>
      </c>
      <c r="BE285" s="5">
        <f>IF('Tabulka klientů 2023'!$AV289='Hlavní stránka'!AU$1,1,0)</f>
        <v>0</v>
      </c>
      <c r="BF285" s="5">
        <f t="shared" si="27"/>
        <v>0</v>
      </c>
      <c r="BG285" s="2">
        <f t="shared" si="39"/>
        <v>0</v>
      </c>
      <c r="BH285" s="5">
        <f>IF('Tabulka klientů 2023'!$R289='Hlavní stránka'!BH$1,1,0)</f>
        <v>0</v>
      </c>
      <c r="BI285" s="5">
        <f>IF('Tabulka klientů 2023'!$U289='Hlavní stránka'!BH$1,1,0)</f>
        <v>0</v>
      </c>
      <c r="BJ285" s="5">
        <f>IF('Tabulka klientů 2023'!$X289='Hlavní stránka'!BH$1,1,0)</f>
        <v>0</v>
      </c>
      <c r="BK285" s="5">
        <f>IF('Tabulka klientů 2023'!$AA289='Hlavní stránka'!BH$1,1,0)</f>
        <v>0</v>
      </c>
      <c r="BL285" s="5">
        <f>IF('Tabulka klientů 2023'!$AD289='Hlavní stránka'!BH$1,1,0)</f>
        <v>0</v>
      </c>
      <c r="BM285" s="5">
        <f>IF('Tabulka klientů 2023'!$AG289='Hlavní stránka'!BH$1,1,0)</f>
        <v>0</v>
      </c>
      <c r="BN285" s="5">
        <f>IF('Tabulka klientů 2023'!$AJ289='Hlavní stránka'!BH$1,1,0)</f>
        <v>0</v>
      </c>
      <c r="BO285" s="5">
        <f>IF('Tabulka klientů 2023'!$AM289='Hlavní stránka'!BH$1,1,0)</f>
        <v>0</v>
      </c>
      <c r="BP285" s="5">
        <f>IF('Tabulka klientů 2023'!$AP289='Hlavní stránka'!BH$1,1,0)</f>
        <v>0</v>
      </c>
      <c r="BQ285" s="5">
        <f>IF('Tabulka klientů 2023'!$AS289='Hlavní stránka'!BH$1,1,0)</f>
        <v>0</v>
      </c>
      <c r="BR285" s="5">
        <f>IF('Tabulka klientů 2023'!$AV289='Hlavní stránka'!BH$1,1,0)</f>
        <v>0</v>
      </c>
      <c r="BS285" s="5">
        <f t="shared" si="28"/>
        <v>0</v>
      </c>
      <c r="BT285" s="2">
        <f t="shared" si="40"/>
        <v>0</v>
      </c>
      <c r="BU285" s="5">
        <f>IF('Tabulka klientů 2023'!$R289='Hlavní stránka'!BU$1,1,0)</f>
        <v>0</v>
      </c>
      <c r="BV285" s="5">
        <f>IF('Tabulka klientů 2023'!$U289='Hlavní stránka'!BU$1,1,0)</f>
        <v>0</v>
      </c>
      <c r="BW285" s="5">
        <f>IF('Tabulka klientů 2023'!$X289='Hlavní stránka'!BU$1,1,0)</f>
        <v>0</v>
      </c>
      <c r="BX285" s="5">
        <f>IF('Tabulka klientů 2023'!$AA289='Hlavní stránka'!BU$1,1,0)</f>
        <v>0</v>
      </c>
      <c r="BY285" s="5">
        <f>IF('Tabulka klientů 2023'!$AD289='Hlavní stránka'!BU$1,1,0)</f>
        <v>0</v>
      </c>
      <c r="BZ285" s="5">
        <f>IF('Tabulka klientů 2023'!$AG289='Hlavní stránka'!BU$1,1,0)</f>
        <v>0</v>
      </c>
      <c r="CA285" s="5">
        <f>IF('Tabulka klientů 2023'!$AJ289='Hlavní stránka'!BU$1,1,0)</f>
        <v>0</v>
      </c>
      <c r="CB285" s="5">
        <f>IF('Tabulka klientů 2023'!$AM289='Hlavní stránka'!BU$1,1,0)</f>
        <v>0</v>
      </c>
      <c r="CC285" s="5">
        <f>IF('Tabulka klientů 2023'!$AP289='Hlavní stránka'!BU$1,1,0)</f>
        <v>0</v>
      </c>
      <c r="CD285" s="5">
        <f>IF('Tabulka klientů 2023'!$AS289='Hlavní stránka'!BU$1,1,0)</f>
        <v>0</v>
      </c>
      <c r="CE285" s="5">
        <f>IF('Tabulka klientů 2023'!$AV289='Hlavní stránka'!BU$1,1,0)</f>
        <v>0</v>
      </c>
      <c r="CF285" s="5">
        <f t="shared" si="29"/>
        <v>0</v>
      </c>
      <c r="CG285" s="2">
        <f t="shared" si="41"/>
        <v>0</v>
      </c>
      <c r="CH285" s="5">
        <f>IF('Tabulka klientů 2023'!$R289='Hlavní stránka'!CH$1,1,0)</f>
        <v>0</v>
      </c>
      <c r="CI285" s="5">
        <f>IF('Tabulka klientů 2023'!$U289='Hlavní stránka'!CH$1,1,0)</f>
        <v>0</v>
      </c>
      <c r="CJ285" s="5">
        <f>IF('Tabulka klientů 2023'!$X289='Hlavní stránka'!CH$1,1,0)</f>
        <v>0</v>
      </c>
      <c r="CK285" s="5">
        <f>IF('Tabulka klientů 2023'!$AA289='Hlavní stránka'!CH$1,1,0)</f>
        <v>0</v>
      </c>
      <c r="CL285" s="5">
        <f>IF('Tabulka klientů 2023'!$AD289='Hlavní stránka'!CH$1,1,0)</f>
        <v>0</v>
      </c>
      <c r="CM285" s="5">
        <f>IF('Tabulka klientů 2023'!$AG289='Hlavní stránka'!CH$1,1,0)</f>
        <v>0</v>
      </c>
      <c r="CN285" s="5">
        <f>IF('Tabulka klientů 2023'!$AJ289='Hlavní stránka'!CH$1,1,0)</f>
        <v>0</v>
      </c>
      <c r="CO285" s="5">
        <f>IF('Tabulka klientů 2023'!$AM289='Hlavní stránka'!CH$1,1,0)</f>
        <v>0</v>
      </c>
      <c r="CP285" s="5">
        <f>IF('Tabulka klientů 2023'!$AP289='Hlavní stránka'!CH$1,1,0)</f>
        <v>0</v>
      </c>
      <c r="CQ285" s="5">
        <f>IF('Tabulka klientů 2023'!$AS289='Hlavní stránka'!CH$1,1,0)</f>
        <v>0</v>
      </c>
      <c r="CR285" s="5">
        <f>IF('Tabulka klientů 2023'!$AV289='Hlavní stránka'!CH$1,1,0)</f>
        <v>0</v>
      </c>
      <c r="CS285" s="5">
        <f t="shared" si="30"/>
        <v>0</v>
      </c>
      <c r="CT285" s="2">
        <f t="shared" si="42"/>
        <v>0</v>
      </c>
      <c r="CU285" s="5">
        <f>IF('Tabulka klientů 2023'!$R289='Hlavní stránka'!CU$1,1,0)</f>
        <v>0</v>
      </c>
      <c r="CV285" s="5">
        <f>IF('Tabulka klientů 2023'!$U289='Hlavní stránka'!CU$1,1,0)</f>
        <v>0</v>
      </c>
      <c r="CW285" s="5">
        <f>IF('Tabulka klientů 2023'!$X289='Hlavní stránka'!CU$1,1,0)</f>
        <v>0</v>
      </c>
      <c r="CX285" s="5">
        <f>IF('Tabulka klientů 2023'!$AA289='Hlavní stránka'!CU$1,1,0)</f>
        <v>0</v>
      </c>
      <c r="CY285" s="5">
        <f>IF('Tabulka klientů 2023'!$AD289='Hlavní stránka'!CU$1,1,0)</f>
        <v>0</v>
      </c>
      <c r="CZ285" s="5">
        <f>IF('Tabulka klientů 2023'!$AG289='Hlavní stránka'!CU$1,1,0)</f>
        <v>0</v>
      </c>
      <c r="DA285" s="5">
        <f>IF('Tabulka klientů 2023'!$AJ289='Hlavní stránka'!CU$1,1,0)</f>
        <v>0</v>
      </c>
      <c r="DB285" s="5">
        <f>IF('Tabulka klientů 2023'!$AM289='Hlavní stránka'!CU$1,1,0)</f>
        <v>0</v>
      </c>
      <c r="DC285" s="5">
        <f>IF('Tabulka klientů 2023'!$AP289='Hlavní stránka'!CU$1,1,0)</f>
        <v>0</v>
      </c>
      <c r="DD285" s="5">
        <f>IF('Tabulka klientů 2023'!$AS289='Hlavní stránka'!CU$1,1,0)</f>
        <v>0</v>
      </c>
      <c r="DE285" s="5">
        <f>IF('Tabulka klientů 2023'!$AV289='Hlavní stránka'!CU$1,1,0)</f>
        <v>0</v>
      </c>
      <c r="DF285" s="5">
        <f t="shared" si="31"/>
        <v>0</v>
      </c>
      <c r="DG285" s="2">
        <f t="shared" si="43"/>
        <v>0</v>
      </c>
      <c r="DH285" s="5">
        <f>IF('Tabulka klientů 2023'!$R289='Hlavní stránka'!DH$1,1,0)</f>
        <v>0</v>
      </c>
      <c r="DI285" s="5">
        <f>IF('Tabulka klientů 2023'!$U289='Hlavní stránka'!DH$1,1,0)</f>
        <v>0</v>
      </c>
      <c r="DJ285" s="5">
        <f>IF('Tabulka klientů 2023'!$X289='Hlavní stránka'!DH$1,1,0)</f>
        <v>0</v>
      </c>
      <c r="DK285" s="5">
        <f>IF('Tabulka klientů 2023'!$AA289='Hlavní stránka'!DH$1,1,0)</f>
        <v>0</v>
      </c>
      <c r="DL285" s="5">
        <f>IF('Tabulka klientů 2023'!$AD289='Hlavní stránka'!DH$1,1,0)</f>
        <v>0</v>
      </c>
      <c r="DM285" s="5">
        <f>IF('Tabulka klientů 2023'!$AG289='Hlavní stránka'!DH$1,1,0)</f>
        <v>0</v>
      </c>
      <c r="DN285" s="5">
        <f>IF('Tabulka klientů 2023'!$AJ289='Hlavní stránka'!DH$1,1,0)</f>
        <v>0</v>
      </c>
      <c r="DO285" s="5">
        <f>IF('Tabulka klientů 2023'!$AM289='Hlavní stránka'!DH$1,1,0)</f>
        <v>0</v>
      </c>
      <c r="DP285" s="5">
        <f>IF('Tabulka klientů 2023'!$AP289='Hlavní stránka'!DH$1,1,0)</f>
        <v>0</v>
      </c>
      <c r="DQ285" s="5">
        <f>IF('Tabulka klientů 2023'!$AS289='Hlavní stránka'!DH$1,1,0)</f>
        <v>0</v>
      </c>
      <c r="DR285" s="5">
        <f>IF('Tabulka klientů 2023'!$AV289='Hlavní stránka'!DH$1,1,0)</f>
        <v>0</v>
      </c>
      <c r="DS285" s="5">
        <f t="shared" si="32"/>
        <v>0</v>
      </c>
      <c r="DT285" s="2">
        <f t="shared" si="44"/>
        <v>0</v>
      </c>
      <c r="DU285" s="5">
        <f>IF('Tabulka klientů 2023'!$R289='Hlavní stránka'!DU$1,1,0)</f>
        <v>0</v>
      </c>
      <c r="DV285" s="5">
        <f>IF('Tabulka klientů 2023'!$U289='Hlavní stránka'!DU$1,1,0)</f>
        <v>0</v>
      </c>
      <c r="DW285" s="5">
        <f>IF('Tabulka klientů 2023'!$X289='Hlavní stránka'!DU$1,1,0)</f>
        <v>0</v>
      </c>
      <c r="DX285" s="5">
        <f>IF('Tabulka klientů 2023'!$AA289='Hlavní stránka'!DU$1,1,0)</f>
        <v>0</v>
      </c>
      <c r="DY285" s="5">
        <f>IF('Tabulka klientů 2023'!$AD289='Hlavní stránka'!DU$1,1,0)</f>
        <v>0</v>
      </c>
      <c r="DZ285" s="5">
        <f>IF('Tabulka klientů 2023'!$AG289='Hlavní stránka'!DU$1,1,0)</f>
        <v>0</v>
      </c>
      <c r="EA285" s="5">
        <f>IF('Tabulka klientů 2023'!$AJ289='Hlavní stránka'!DU$1,1,0)</f>
        <v>0</v>
      </c>
      <c r="EB285" s="5">
        <f>IF('Tabulka klientů 2023'!$AM289='Hlavní stránka'!DU$1,1,0)</f>
        <v>0</v>
      </c>
      <c r="EC285" s="5">
        <f>IF('Tabulka klientů 2023'!$AP289='Hlavní stránka'!DU$1,1,0)</f>
        <v>0</v>
      </c>
      <c r="ED285" s="5">
        <f>IF('Tabulka klientů 2023'!$AS289='Hlavní stránka'!DU$1,1,0)</f>
        <v>0</v>
      </c>
      <c r="EE285" s="5">
        <f>IF('Tabulka klientů 2023'!$AV289='Hlavní stránka'!DU$1,1,0)</f>
        <v>0</v>
      </c>
      <c r="EF285" s="5">
        <f t="shared" si="33"/>
        <v>0</v>
      </c>
      <c r="EG285" s="2">
        <f t="shared" si="45"/>
        <v>0</v>
      </c>
      <c r="EH285" s="5">
        <f>IF('Tabulka klientů 2023'!$R289='Hlavní stránka'!EH$1,1,0)</f>
        <v>0</v>
      </c>
      <c r="EI285" s="5">
        <f>IF('Tabulka klientů 2023'!$U289='Hlavní stránka'!EH$1,1,0)</f>
        <v>0</v>
      </c>
      <c r="EJ285" s="5">
        <f>IF('Tabulka klientů 2023'!$X289='Hlavní stránka'!EH$1,1,0)</f>
        <v>0</v>
      </c>
      <c r="EK285" s="5">
        <f>IF('Tabulka klientů 2023'!$AA289='Hlavní stránka'!EH$1,1,0)</f>
        <v>0</v>
      </c>
      <c r="EL285" s="5">
        <f>IF('Tabulka klientů 2023'!$AD289='Hlavní stránka'!EH$1,1,0)</f>
        <v>0</v>
      </c>
      <c r="EM285" s="5">
        <f>IF('Tabulka klientů 2023'!$AG289='Hlavní stránka'!EH$1,1,0)</f>
        <v>0</v>
      </c>
      <c r="EN285" s="5">
        <f>IF('Tabulka klientů 2023'!$AJ289='Hlavní stránka'!EH$1,1,0)</f>
        <v>0</v>
      </c>
      <c r="EO285" s="5">
        <f>IF('Tabulka klientů 2023'!$AM289='Hlavní stránka'!EH$1,1,0)</f>
        <v>0</v>
      </c>
      <c r="EP285" s="5">
        <f>IF('Tabulka klientů 2023'!$AP289='Hlavní stránka'!EH$1,1,0)</f>
        <v>0</v>
      </c>
      <c r="EQ285" s="5">
        <f>IF('Tabulka klientů 2023'!$AS289='Hlavní stránka'!EH$1,1,0)</f>
        <v>0</v>
      </c>
      <c r="ER285" s="5">
        <f>IF('Tabulka klientů 2023'!$AV289='Hlavní stránka'!EH$1,1,0)</f>
        <v>0</v>
      </c>
      <c r="ES285" s="5">
        <f t="shared" si="34"/>
        <v>0</v>
      </c>
      <c r="ET285" s="2">
        <f t="shared" si="46"/>
        <v>0</v>
      </c>
      <c r="EU285" s="5">
        <f>IF('Tabulka klientů 2023'!$R289='Hlavní stránka'!EU$1,1,0)</f>
        <v>0</v>
      </c>
      <c r="EV285" s="5">
        <f>IF('Tabulka klientů 2023'!$U289='Hlavní stránka'!EU$1,1,0)</f>
        <v>0</v>
      </c>
      <c r="EW285" s="5">
        <f>IF('Tabulka klientů 2023'!$X289='Hlavní stránka'!EU$1,1,0)</f>
        <v>0</v>
      </c>
      <c r="EX285" s="5">
        <f>IF('Tabulka klientů 2023'!$AA289='Hlavní stránka'!EU$1,1,0)</f>
        <v>0</v>
      </c>
      <c r="EY285" s="5">
        <f>IF('Tabulka klientů 2023'!$AD289='Hlavní stránka'!EU$1,1,0)</f>
        <v>0</v>
      </c>
      <c r="EZ285" s="5">
        <f>IF('Tabulka klientů 2023'!$AG289='Hlavní stránka'!EU$1,1,0)</f>
        <v>0</v>
      </c>
      <c r="FA285" s="5">
        <f>IF('Tabulka klientů 2023'!$AJ289='Hlavní stránka'!EU$1,1,0)</f>
        <v>0</v>
      </c>
      <c r="FB285" s="5">
        <f>IF('Tabulka klientů 2023'!$AM289='Hlavní stránka'!EU$1,1,0)</f>
        <v>0</v>
      </c>
      <c r="FC285" s="5">
        <f>IF('Tabulka klientů 2023'!$AP289='Hlavní stránka'!EU$1,1,0)</f>
        <v>0</v>
      </c>
      <c r="FD285" s="5">
        <f>IF('Tabulka klientů 2023'!$AS289='Hlavní stránka'!EU$1,1,0)</f>
        <v>0</v>
      </c>
      <c r="FE285" s="5">
        <f>IF('Tabulka klientů 2023'!$AV289='Hlavní stránka'!EU$1,1,0)</f>
        <v>0</v>
      </c>
      <c r="FF285" s="5">
        <f t="shared" si="35"/>
        <v>0</v>
      </c>
      <c r="FG285" s="2">
        <f t="shared" si="47"/>
        <v>0</v>
      </c>
    </row>
    <row r="286" spans="1:163" ht="1.5" hidden="1" customHeight="1" x14ac:dyDescent="0.25">
      <c r="A286" s="4"/>
      <c r="B286" s="4"/>
      <c r="C286" s="4"/>
      <c r="D286" s="4"/>
      <c r="E286" s="4"/>
      <c r="F286" s="4"/>
      <c r="G286" s="4"/>
      <c r="H286" s="5">
        <f>IF('Tabulka klientů 2023'!$R290='Hlavní stránka'!$H$1,1,0)</f>
        <v>0</v>
      </c>
      <c r="I286" s="5">
        <f>IF('Tabulka klientů 2023'!$U290='Hlavní stránka'!$H$1,1,0)</f>
        <v>0</v>
      </c>
      <c r="J286" s="5">
        <f>IF('Tabulka klientů 2023'!$X290='Hlavní stránka'!$H$1,1,0)</f>
        <v>0</v>
      </c>
      <c r="K286" s="5">
        <f>IF('Tabulka klientů 2023'!$AA290='Hlavní stránka'!$H$1,1,0)</f>
        <v>0</v>
      </c>
      <c r="L286" s="5">
        <f>IF('Tabulka klientů 2023'!$AD290='Hlavní stránka'!$H$1,1,0)</f>
        <v>0</v>
      </c>
      <c r="M286" s="5">
        <f>IF('Tabulka klientů 2023'!$AG290='Hlavní stránka'!$H$1,1,0)</f>
        <v>0</v>
      </c>
      <c r="N286" s="5">
        <f>IF('Tabulka klientů 2023'!$AJ290='Hlavní stránka'!$H$1,1,0)</f>
        <v>0</v>
      </c>
      <c r="O286" s="5">
        <f>IF('Tabulka klientů 2023'!$AM290='Hlavní stránka'!$H$1,1,0)</f>
        <v>0</v>
      </c>
      <c r="P286" s="5">
        <f>IF('Tabulka klientů 2023'!$AP290='Hlavní stránka'!$H$1,1,0)</f>
        <v>0</v>
      </c>
      <c r="Q286" s="5">
        <f>IF('Tabulka klientů 2023'!$AS290='Hlavní stránka'!$H$1,1,0)</f>
        <v>0</v>
      </c>
      <c r="R286" s="5">
        <f>IF('Tabulka klientů 2023'!$AV290='Hlavní stránka'!$H$1,1,0)</f>
        <v>0</v>
      </c>
      <c r="S286" s="5">
        <f t="shared" si="24"/>
        <v>0</v>
      </c>
      <c r="T286" s="2">
        <f t="shared" si="36"/>
        <v>0</v>
      </c>
      <c r="U286" s="5">
        <f>IF('Tabulka klientů 2023'!$R290='Hlavní stránka'!U$1,1,0)</f>
        <v>0</v>
      </c>
      <c r="V286" s="5">
        <f>IF('Tabulka klientů 2023'!$U290='Hlavní stránka'!U$1,1,0)</f>
        <v>0</v>
      </c>
      <c r="W286" s="5">
        <f>IF('Tabulka klientů 2023'!$X290='Hlavní stránka'!U$1,1,0)</f>
        <v>0</v>
      </c>
      <c r="X286" s="5">
        <f>IF('Tabulka klientů 2023'!$AA290='Hlavní stránka'!U$1,1,0)</f>
        <v>0</v>
      </c>
      <c r="Y286" s="5">
        <f>IF('Tabulka klientů 2023'!$AD290='Hlavní stránka'!U$1,1,0)</f>
        <v>0</v>
      </c>
      <c r="Z286" s="5">
        <f>IF('Tabulka klientů 2023'!$AG290='Hlavní stránka'!U$1,1,0)</f>
        <v>0</v>
      </c>
      <c r="AA286" s="5">
        <f>IF('Tabulka klientů 2023'!$AJ290='Hlavní stránka'!U$1,1,0)</f>
        <v>0</v>
      </c>
      <c r="AB286" s="5">
        <f>IF('Tabulka klientů 2023'!$AM290='Hlavní stránka'!U$1,1,0)</f>
        <v>0</v>
      </c>
      <c r="AC286" s="5">
        <f>IF('Tabulka klientů 2023'!$AP290='Hlavní stránka'!U$1,1,0)</f>
        <v>0</v>
      </c>
      <c r="AD286" s="5">
        <f>IF('Tabulka klientů 2023'!$AS290='Hlavní stránka'!U$1,1,0)</f>
        <v>0</v>
      </c>
      <c r="AE286" s="5">
        <f>IF('Tabulka klientů 2023'!$AV290='Hlavní stránka'!U$1,1,0)</f>
        <v>0</v>
      </c>
      <c r="AF286" s="5">
        <f t="shared" si="25"/>
        <v>0</v>
      </c>
      <c r="AG286" s="2">
        <f t="shared" si="37"/>
        <v>0</v>
      </c>
      <c r="AH286" s="5">
        <f>IF('Tabulka klientů 2023'!$R290='Hlavní stránka'!AH$1,1,0)</f>
        <v>0</v>
      </c>
      <c r="AI286" s="5">
        <f>IF('Tabulka klientů 2023'!$U290='Hlavní stránka'!AH$1,1,0)</f>
        <v>0</v>
      </c>
      <c r="AJ286" s="5">
        <f>IF('Tabulka klientů 2023'!$X290='Hlavní stránka'!AH$1,1,0)</f>
        <v>0</v>
      </c>
      <c r="AK286" s="5">
        <f>IF('Tabulka klientů 2023'!$AA290='Hlavní stránka'!AH$1,1,0)</f>
        <v>0</v>
      </c>
      <c r="AL286" s="5">
        <f>IF('Tabulka klientů 2023'!$AD290='Hlavní stránka'!AH$1,1,0)</f>
        <v>0</v>
      </c>
      <c r="AM286" s="5">
        <f>IF('Tabulka klientů 2023'!$AG290='Hlavní stránka'!AH$1,1,0)</f>
        <v>0</v>
      </c>
      <c r="AN286" s="5">
        <f>IF('Tabulka klientů 2023'!$AJ290='Hlavní stránka'!AH$1,1,0)</f>
        <v>0</v>
      </c>
      <c r="AO286" s="5">
        <f>IF('Tabulka klientů 2023'!$AM290='Hlavní stránka'!AH$1,1,0)</f>
        <v>0</v>
      </c>
      <c r="AP286" s="5">
        <f>IF('Tabulka klientů 2023'!$AP290='Hlavní stránka'!AH$1,1,0)</f>
        <v>0</v>
      </c>
      <c r="AQ286" s="5">
        <f>IF('Tabulka klientů 2023'!$AS290='Hlavní stránka'!AH$1,1,0)</f>
        <v>0</v>
      </c>
      <c r="AR286" s="5">
        <f>IF('Tabulka klientů 2023'!$AV290='Hlavní stránka'!AH$1,1,0)</f>
        <v>0</v>
      </c>
      <c r="AS286" s="5">
        <f t="shared" si="26"/>
        <v>0</v>
      </c>
      <c r="AT286" s="2">
        <f t="shared" si="38"/>
        <v>0</v>
      </c>
      <c r="AU286" s="5">
        <f>IF('Tabulka klientů 2023'!$R290='Hlavní stránka'!AU$1,1,0)</f>
        <v>0</v>
      </c>
      <c r="AV286" s="5">
        <f>IF('Tabulka klientů 2023'!$U290='Hlavní stránka'!AU$1,1,0)</f>
        <v>0</v>
      </c>
      <c r="AW286" s="5">
        <f>IF('Tabulka klientů 2023'!$X290='Hlavní stránka'!AU$1,1,0)</f>
        <v>0</v>
      </c>
      <c r="AX286" s="5">
        <f>IF('Tabulka klientů 2023'!$AA290='Hlavní stránka'!AU$1,1,0)</f>
        <v>0</v>
      </c>
      <c r="AY286" s="5">
        <f>IF('Tabulka klientů 2023'!$AD290='Hlavní stránka'!AU$1,1,0)</f>
        <v>0</v>
      </c>
      <c r="AZ286" s="5">
        <f>IF('Tabulka klientů 2023'!$AG290='Hlavní stránka'!AU$1,1,0)</f>
        <v>0</v>
      </c>
      <c r="BA286" s="5">
        <f>IF('Tabulka klientů 2023'!$AJ290='Hlavní stránka'!AU$1,1,0)</f>
        <v>0</v>
      </c>
      <c r="BB286" s="5">
        <f>IF('Tabulka klientů 2023'!$AM290='Hlavní stránka'!AU$1,1,0)</f>
        <v>0</v>
      </c>
      <c r="BC286" s="5">
        <f>IF('Tabulka klientů 2023'!$AP290='Hlavní stránka'!AU$1,1,0)</f>
        <v>0</v>
      </c>
      <c r="BD286" s="5">
        <f>IF('Tabulka klientů 2023'!$AS290='Hlavní stránka'!AU$1,1,0)</f>
        <v>0</v>
      </c>
      <c r="BE286" s="5">
        <f>IF('Tabulka klientů 2023'!$AV290='Hlavní stránka'!AU$1,1,0)</f>
        <v>0</v>
      </c>
      <c r="BF286" s="5">
        <f t="shared" si="27"/>
        <v>0</v>
      </c>
      <c r="BG286" s="2">
        <f t="shared" si="39"/>
        <v>0</v>
      </c>
      <c r="BH286" s="5">
        <f>IF('Tabulka klientů 2023'!$R290='Hlavní stránka'!BH$1,1,0)</f>
        <v>0</v>
      </c>
      <c r="BI286" s="5">
        <f>IF('Tabulka klientů 2023'!$U290='Hlavní stránka'!BH$1,1,0)</f>
        <v>0</v>
      </c>
      <c r="BJ286" s="5">
        <f>IF('Tabulka klientů 2023'!$X290='Hlavní stránka'!BH$1,1,0)</f>
        <v>0</v>
      </c>
      <c r="BK286" s="5">
        <f>IF('Tabulka klientů 2023'!$AA290='Hlavní stránka'!BH$1,1,0)</f>
        <v>0</v>
      </c>
      <c r="BL286" s="5">
        <f>IF('Tabulka klientů 2023'!$AD290='Hlavní stránka'!BH$1,1,0)</f>
        <v>0</v>
      </c>
      <c r="BM286" s="5">
        <f>IF('Tabulka klientů 2023'!$AG290='Hlavní stránka'!BH$1,1,0)</f>
        <v>0</v>
      </c>
      <c r="BN286" s="5">
        <f>IF('Tabulka klientů 2023'!$AJ290='Hlavní stránka'!BH$1,1,0)</f>
        <v>0</v>
      </c>
      <c r="BO286" s="5">
        <f>IF('Tabulka klientů 2023'!$AM290='Hlavní stránka'!BH$1,1,0)</f>
        <v>0</v>
      </c>
      <c r="BP286" s="5">
        <f>IF('Tabulka klientů 2023'!$AP290='Hlavní stránka'!BH$1,1,0)</f>
        <v>0</v>
      </c>
      <c r="BQ286" s="5">
        <f>IF('Tabulka klientů 2023'!$AS290='Hlavní stránka'!BH$1,1,0)</f>
        <v>0</v>
      </c>
      <c r="BR286" s="5">
        <f>IF('Tabulka klientů 2023'!$AV290='Hlavní stránka'!BH$1,1,0)</f>
        <v>0</v>
      </c>
      <c r="BS286" s="5">
        <f t="shared" si="28"/>
        <v>0</v>
      </c>
      <c r="BT286" s="2">
        <f t="shared" si="40"/>
        <v>0</v>
      </c>
      <c r="BU286" s="5">
        <f>IF('Tabulka klientů 2023'!$R290='Hlavní stránka'!BU$1,1,0)</f>
        <v>0</v>
      </c>
      <c r="BV286" s="5">
        <f>IF('Tabulka klientů 2023'!$U290='Hlavní stránka'!BU$1,1,0)</f>
        <v>0</v>
      </c>
      <c r="BW286" s="5">
        <f>IF('Tabulka klientů 2023'!$X290='Hlavní stránka'!BU$1,1,0)</f>
        <v>0</v>
      </c>
      <c r="BX286" s="5">
        <f>IF('Tabulka klientů 2023'!$AA290='Hlavní stránka'!BU$1,1,0)</f>
        <v>0</v>
      </c>
      <c r="BY286" s="5">
        <f>IF('Tabulka klientů 2023'!$AD290='Hlavní stránka'!BU$1,1,0)</f>
        <v>0</v>
      </c>
      <c r="BZ286" s="5">
        <f>IF('Tabulka klientů 2023'!$AG290='Hlavní stránka'!BU$1,1,0)</f>
        <v>0</v>
      </c>
      <c r="CA286" s="5">
        <f>IF('Tabulka klientů 2023'!$AJ290='Hlavní stránka'!BU$1,1,0)</f>
        <v>0</v>
      </c>
      <c r="CB286" s="5">
        <f>IF('Tabulka klientů 2023'!$AM290='Hlavní stránka'!BU$1,1,0)</f>
        <v>0</v>
      </c>
      <c r="CC286" s="5">
        <f>IF('Tabulka klientů 2023'!$AP290='Hlavní stránka'!BU$1,1,0)</f>
        <v>0</v>
      </c>
      <c r="CD286" s="5">
        <f>IF('Tabulka klientů 2023'!$AS290='Hlavní stránka'!BU$1,1,0)</f>
        <v>0</v>
      </c>
      <c r="CE286" s="5">
        <f>IF('Tabulka klientů 2023'!$AV290='Hlavní stránka'!BU$1,1,0)</f>
        <v>0</v>
      </c>
      <c r="CF286" s="5">
        <f t="shared" si="29"/>
        <v>0</v>
      </c>
      <c r="CG286" s="2">
        <f t="shared" si="41"/>
        <v>0</v>
      </c>
      <c r="CH286" s="5">
        <f>IF('Tabulka klientů 2023'!$R290='Hlavní stránka'!CH$1,1,0)</f>
        <v>0</v>
      </c>
      <c r="CI286" s="5">
        <f>IF('Tabulka klientů 2023'!$U290='Hlavní stránka'!CH$1,1,0)</f>
        <v>0</v>
      </c>
      <c r="CJ286" s="5">
        <f>IF('Tabulka klientů 2023'!$X290='Hlavní stránka'!CH$1,1,0)</f>
        <v>0</v>
      </c>
      <c r="CK286" s="5">
        <f>IF('Tabulka klientů 2023'!$AA290='Hlavní stránka'!CH$1,1,0)</f>
        <v>0</v>
      </c>
      <c r="CL286" s="5">
        <f>IF('Tabulka klientů 2023'!$AD290='Hlavní stránka'!CH$1,1,0)</f>
        <v>0</v>
      </c>
      <c r="CM286" s="5">
        <f>IF('Tabulka klientů 2023'!$AG290='Hlavní stránka'!CH$1,1,0)</f>
        <v>0</v>
      </c>
      <c r="CN286" s="5">
        <f>IF('Tabulka klientů 2023'!$AJ290='Hlavní stránka'!CH$1,1,0)</f>
        <v>0</v>
      </c>
      <c r="CO286" s="5">
        <f>IF('Tabulka klientů 2023'!$AM290='Hlavní stránka'!CH$1,1,0)</f>
        <v>0</v>
      </c>
      <c r="CP286" s="5">
        <f>IF('Tabulka klientů 2023'!$AP290='Hlavní stránka'!CH$1,1,0)</f>
        <v>0</v>
      </c>
      <c r="CQ286" s="5">
        <f>IF('Tabulka klientů 2023'!$AS290='Hlavní stránka'!CH$1,1,0)</f>
        <v>0</v>
      </c>
      <c r="CR286" s="5">
        <f>IF('Tabulka klientů 2023'!$AV290='Hlavní stránka'!CH$1,1,0)</f>
        <v>0</v>
      </c>
      <c r="CS286" s="5">
        <f t="shared" si="30"/>
        <v>0</v>
      </c>
      <c r="CT286" s="2">
        <f t="shared" si="42"/>
        <v>0</v>
      </c>
      <c r="CU286" s="5">
        <f>IF('Tabulka klientů 2023'!$R290='Hlavní stránka'!CU$1,1,0)</f>
        <v>0</v>
      </c>
      <c r="CV286" s="5">
        <f>IF('Tabulka klientů 2023'!$U290='Hlavní stránka'!CU$1,1,0)</f>
        <v>0</v>
      </c>
      <c r="CW286" s="5">
        <f>IF('Tabulka klientů 2023'!$X290='Hlavní stránka'!CU$1,1,0)</f>
        <v>0</v>
      </c>
      <c r="CX286" s="5">
        <f>IF('Tabulka klientů 2023'!$AA290='Hlavní stránka'!CU$1,1,0)</f>
        <v>0</v>
      </c>
      <c r="CY286" s="5">
        <f>IF('Tabulka klientů 2023'!$AD290='Hlavní stránka'!CU$1,1,0)</f>
        <v>0</v>
      </c>
      <c r="CZ286" s="5">
        <f>IF('Tabulka klientů 2023'!$AG290='Hlavní stránka'!CU$1,1,0)</f>
        <v>0</v>
      </c>
      <c r="DA286" s="5">
        <f>IF('Tabulka klientů 2023'!$AJ290='Hlavní stránka'!CU$1,1,0)</f>
        <v>0</v>
      </c>
      <c r="DB286" s="5">
        <f>IF('Tabulka klientů 2023'!$AM290='Hlavní stránka'!CU$1,1,0)</f>
        <v>0</v>
      </c>
      <c r="DC286" s="5">
        <f>IF('Tabulka klientů 2023'!$AP290='Hlavní stránka'!CU$1,1,0)</f>
        <v>0</v>
      </c>
      <c r="DD286" s="5">
        <f>IF('Tabulka klientů 2023'!$AS290='Hlavní stránka'!CU$1,1,0)</f>
        <v>0</v>
      </c>
      <c r="DE286" s="5">
        <f>IF('Tabulka klientů 2023'!$AV290='Hlavní stránka'!CU$1,1,0)</f>
        <v>0</v>
      </c>
      <c r="DF286" s="5">
        <f t="shared" si="31"/>
        <v>0</v>
      </c>
      <c r="DG286" s="2">
        <f t="shared" si="43"/>
        <v>0</v>
      </c>
      <c r="DH286" s="5">
        <f>IF('Tabulka klientů 2023'!$R290='Hlavní stránka'!DH$1,1,0)</f>
        <v>0</v>
      </c>
      <c r="DI286" s="5">
        <f>IF('Tabulka klientů 2023'!$U290='Hlavní stránka'!DH$1,1,0)</f>
        <v>0</v>
      </c>
      <c r="DJ286" s="5">
        <f>IF('Tabulka klientů 2023'!$X290='Hlavní stránka'!DH$1,1,0)</f>
        <v>0</v>
      </c>
      <c r="DK286" s="5">
        <f>IF('Tabulka klientů 2023'!$AA290='Hlavní stránka'!DH$1,1,0)</f>
        <v>0</v>
      </c>
      <c r="DL286" s="5">
        <f>IF('Tabulka klientů 2023'!$AD290='Hlavní stránka'!DH$1,1,0)</f>
        <v>0</v>
      </c>
      <c r="DM286" s="5">
        <f>IF('Tabulka klientů 2023'!$AG290='Hlavní stránka'!DH$1,1,0)</f>
        <v>0</v>
      </c>
      <c r="DN286" s="5">
        <f>IF('Tabulka klientů 2023'!$AJ290='Hlavní stránka'!DH$1,1,0)</f>
        <v>0</v>
      </c>
      <c r="DO286" s="5">
        <f>IF('Tabulka klientů 2023'!$AM290='Hlavní stránka'!DH$1,1,0)</f>
        <v>0</v>
      </c>
      <c r="DP286" s="5">
        <f>IF('Tabulka klientů 2023'!$AP290='Hlavní stránka'!DH$1,1,0)</f>
        <v>0</v>
      </c>
      <c r="DQ286" s="5">
        <f>IF('Tabulka klientů 2023'!$AS290='Hlavní stránka'!DH$1,1,0)</f>
        <v>0</v>
      </c>
      <c r="DR286" s="5">
        <f>IF('Tabulka klientů 2023'!$AV290='Hlavní stránka'!DH$1,1,0)</f>
        <v>0</v>
      </c>
      <c r="DS286" s="5">
        <f t="shared" si="32"/>
        <v>0</v>
      </c>
      <c r="DT286" s="2">
        <f t="shared" si="44"/>
        <v>0</v>
      </c>
      <c r="DU286" s="5">
        <f>IF('Tabulka klientů 2023'!$R290='Hlavní stránka'!DU$1,1,0)</f>
        <v>0</v>
      </c>
      <c r="DV286" s="5">
        <f>IF('Tabulka klientů 2023'!$U290='Hlavní stránka'!DU$1,1,0)</f>
        <v>0</v>
      </c>
      <c r="DW286" s="5">
        <f>IF('Tabulka klientů 2023'!$X290='Hlavní stránka'!DU$1,1,0)</f>
        <v>0</v>
      </c>
      <c r="DX286" s="5">
        <f>IF('Tabulka klientů 2023'!$AA290='Hlavní stránka'!DU$1,1,0)</f>
        <v>0</v>
      </c>
      <c r="DY286" s="5">
        <f>IF('Tabulka klientů 2023'!$AD290='Hlavní stránka'!DU$1,1,0)</f>
        <v>0</v>
      </c>
      <c r="DZ286" s="5">
        <f>IF('Tabulka klientů 2023'!$AG290='Hlavní stránka'!DU$1,1,0)</f>
        <v>0</v>
      </c>
      <c r="EA286" s="5">
        <f>IF('Tabulka klientů 2023'!$AJ290='Hlavní stránka'!DU$1,1,0)</f>
        <v>0</v>
      </c>
      <c r="EB286" s="5">
        <f>IF('Tabulka klientů 2023'!$AM290='Hlavní stránka'!DU$1,1,0)</f>
        <v>0</v>
      </c>
      <c r="EC286" s="5">
        <f>IF('Tabulka klientů 2023'!$AP290='Hlavní stránka'!DU$1,1,0)</f>
        <v>0</v>
      </c>
      <c r="ED286" s="5">
        <f>IF('Tabulka klientů 2023'!$AS290='Hlavní stránka'!DU$1,1,0)</f>
        <v>0</v>
      </c>
      <c r="EE286" s="5">
        <f>IF('Tabulka klientů 2023'!$AV290='Hlavní stránka'!DU$1,1,0)</f>
        <v>0</v>
      </c>
      <c r="EF286" s="5">
        <f t="shared" si="33"/>
        <v>0</v>
      </c>
      <c r="EG286" s="2">
        <f t="shared" si="45"/>
        <v>0</v>
      </c>
      <c r="EH286" s="5">
        <f>IF('Tabulka klientů 2023'!$R290='Hlavní stránka'!EH$1,1,0)</f>
        <v>0</v>
      </c>
      <c r="EI286" s="5">
        <f>IF('Tabulka klientů 2023'!$U290='Hlavní stránka'!EH$1,1,0)</f>
        <v>0</v>
      </c>
      <c r="EJ286" s="5">
        <f>IF('Tabulka klientů 2023'!$X290='Hlavní stránka'!EH$1,1,0)</f>
        <v>0</v>
      </c>
      <c r="EK286" s="5">
        <f>IF('Tabulka klientů 2023'!$AA290='Hlavní stránka'!EH$1,1,0)</f>
        <v>0</v>
      </c>
      <c r="EL286" s="5">
        <f>IF('Tabulka klientů 2023'!$AD290='Hlavní stránka'!EH$1,1,0)</f>
        <v>0</v>
      </c>
      <c r="EM286" s="5">
        <f>IF('Tabulka klientů 2023'!$AG290='Hlavní stránka'!EH$1,1,0)</f>
        <v>0</v>
      </c>
      <c r="EN286" s="5">
        <f>IF('Tabulka klientů 2023'!$AJ290='Hlavní stránka'!EH$1,1,0)</f>
        <v>0</v>
      </c>
      <c r="EO286" s="5">
        <f>IF('Tabulka klientů 2023'!$AM290='Hlavní stránka'!EH$1,1,0)</f>
        <v>0</v>
      </c>
      <c r="EP286" s="5">
        <f>IF('Tabulka klientů 2023'!$AP290='Hlavní stránka'!EH$1,1,0)</f>
        <v>0</v>
      </c>
      <c r="EQ286" s="5">
        <f>IF('Tabulka klientů 2023'!$AS290='Hlavní stránka'!EH$1,1,0)</f>
        <v>0</v>
      </c>
      <c r="ER286" s="5">
        <f>IF('Tabulka klientů 2023'!$AV290='Hlavní stránka'!EH$1,1,0)</f>
        <v>0</v>
      </c>
      <c r="ES286" s="5">
        <f t="shared" si="34"/>
        <v>0</v>
      </c>
      <c r="ET286" s="2">
        <f t="shared" si="46"/>
        <v>0</v>
      </c>
      <c r="EU286" s="5">
        <f>IF('Tabulka klientů 2023'!$R290='Hlavní stránka'!EU$1,1,0)</f>
        <v>0</v>
      </c>
      <c r="EV286" s="5">
        <f>IF('Tabulka klientů 2023'!$U290='Hlavní stránka'!EU$1,1,0)</f>
        <v>0</v>
      </c>
      <c r="EW286" s="5">
        <f>IF('Tabulka klientů 2023'!$X290='Hlavní stránka'!EU$1,1,0)</f>
        <v>0</v>
      </c>
      <c r="EX286" s="5">
        <f>IF('Tabulka klientů 2023'!$AA290='Hlavní stránka'!EU$1,1,0)</f>
        <v>0</v>
      </c>
      <c r="EY286" s="5">
        <f>IF('Tabulka klientů 2023'!$AD290='Hlavní stránka'!EU$1,1,0)</f>
        <v>0</v>
      </c>
      <c r="EZ286" s="5">
        <f>IF('Tabulka klientů 2023'!$AG290='Hlavní stránka'!EU$1,1,0)</f>
        <v>0</v>
      </c>
      <c r="FA286" s="5">
        <f>IF('Tabulka klientů 2023'!$AJ290='Hlavní stránka'!EU$1,1,0)</f>
        <v>0</v>
      </c>
      <c r="FB286" s="5">
        <f>IF('Tabulka klientů 2023'!$AM290='Hlavní stránka'!EU$1,1,0)</f>
        <v>0</v>
      </c>
      <c r="FC286" s="5">
        <f>IF('Tabulka klientů 2023'!$AP290='Hlavní stránka'!EU$1,1,0)</f>
        <v>0</v>
      </c>
      <c r="FD286" s="5">
        <f>IF('Tabulka klientů 2023'!$AS290='Hlavní stránka'!EU$1,1,0)</f>
        <v>0</v>
      </c>
      <c r="FE286" s="5">
        <f>IF('Tabulka klientů 2023'!$AV290='Hlavní stránka'!EU$1,1,0)</f>
        <v>0</v>
      </c>
      <c r="FF286" s="5">
        <f t="shared" si="35"/>
        <v>0</v>
      </c>
      <c r="FG286" s="2">
        <f t="shared" si="47"/>
        <v>0</v>
      </c>
    </row>
    <row r="287" spans="1:163" ht="1.5" hidden="1" customHeight="1" x14ac:dyDescent="0.25">
      <c r="A287" s="4"/>
      <c r="B287" s="4"/>
      <c r="C287" s="4"/>
      <c r="D287" s="4"/>
      <c r="E287" s="4"/>
      <c r="F287" s="4"/>
      <c r="G287" s="4"/>
      <c r="H287" s="5">
        <f>IF('Tabulka klientů 2023'!$R291='Hlavní stránka'!$H$1,1,0)</f>
        <v>0</v>
      </c>
      <c r="I287" s="5">
        <f>IF('Tabulka klientů 2023'!$U291='Hlavní stránka'!$H$1,1,0)</f>
        <v>0</v>
      </c>
      <c r="J287" s="5">
        <f>IF('Tabulka klientů 2023'!$X291='Hlavní stránka'!$H$1,1,0)</f>
        <v>0</v>
      </c>
      <c r="K287" s="5">
        <f>IF('Tabulka klientů 2023'!$AA291='Hlavní stránka'!$H$1,1,0)</f>
        <v>0</v>
      </c>
      <c r="L287" s="5">
        <f>IF('Tabulka klientů 2023'!$AD291='Hlavní stránka'!$H$1,1,0)</f>
        <v>0</v>
      </c>
      <c r="M287" s="5">
        <f>IF('Tabulka klientů 2023'!$AG291='Hlavní stránka'!$H$1,1,0)</f>
        <v>0</v>
      </c>
      <c r="N287" s="5">
        <f>IF('Tabulka klientů 2023'!$AJ291='Hlavní stránka'!$H$1,1,0)</f>
        <v>0</v>
      </c>
      <c r="O287" s="5">
        <f>IF('Tabulka klientů 2023'!$AM291='Hlavní stránka'!$H$1,1,0)</f>
        <v>0</v>
      </c>
      <c r="P287" s="5">
        <f>IF('Tabulka klientů 2023'!$AP291='Hlavní stránka'!$H$1,1,0)</f>
        <v>0</v>
      </c>
      <c r="Q287" s="5">
        <f>IF('Tabulka klientů 2023'!$AS291='Hlavní stránka'!$H$1,1,0)</f>
        <v>0</v>
      </c>
      <c r="R287" s="5">
        <f>IF('Tabulka klientů 2023'!$AV291='Hlavní stránka'!$H$1,1,0)</f>
        <v>0</v>
      </c>
      <c r="S287" s="5">
        <f t="shared" si="24"/>
        <v>0</v>
      </c>
      <c r="T287" s="2">
        <f t="shared" si="36"/>
        <v>0</v>
      </c>
      <c r="U287" s="5">
        <f>IF('Tabulka klientů 2023'!$R291='Hlavní stránka'!U$1,1,0)</f>
        <v>0</v>
      </c>
      <c r="V287" s="5">
        <f>IF('Tabulka klientů 2023'!$U291='Hlavní stránka'!U$1,1,0)</f>
        <v>0</v>
      </c>
      <c r="W287" s="5">
        <f>IF('Tabulka klientů 2023'!$X291='Hlavní stránka'!U$1,1,0)</f>
        <v>0</v>
      </c>
      <c r="X287" s="5">
        <f>IF('Tabulka klientů 2023'!$AA291='Hlavní stránka'!U$1,1,0)</f>
        <v>0</v>
      </c>
      <c r="Y287" s="5">
        <f>IF('Tabulka klientů 2023'!$AD291='Hlavní stránka'!U$1,1,0)</f>
        <v>0</v>
      </c>
      <c r="Z287" s="5">
        <f>IF('Tabulka klientů 2023'!$AG291='Hlavní stránka'!U$1,1,0)</f>
        <v>0</v>
      </c>
      <c r="AA287" s="5">
        <f>IF('Tabulka klientů 2023'!$AJ291='Hlavní stránka'!U$1,1,0)</f>
        <v>0</v>
      </c>
      <c r="AB287" s="5">
        <f>IF('Tabulka klientů 2023'!$AM291='Hlavní stránka'!U$1,1,0)</f>
        <v>0</v>
      </c>
      <c r="AC287" s="5">
        <f>IF('Tabulka klientů 2023'!$AP291='Hlavní stránka'!U$1,1,0)</f>
        <v>0</v>
      </c>
      <c r="AD287" s="5">
        <f>IF('Tabulka klientů 2023'!$AS291='Hlavní stránka'!U$1,1,0)</f>
        <v>0</v>
      </c>
      <c r="AE287" s="5">
        <f>IF('Tabulka klientů 2023'!$AV291='Hlavní stránka'!U$1,1,0)</f>
        <v>0</v>
      </c>
      <c r="AF287" s="5">
        <f t="shared" si="25"/>
        <v>0</v>
      </c>
      <c r="AG287" s="2">
        <f t="shared" si="37"/>
        <v>0</v>
      </c>
      <c r="AH287" s="5">
        <f>IF('Tabulka klientů 2023'!$R291='Hlavní stránka'!AH$1,1,0)</f>
        <v>0</v>
      </c>
      <c r="AI287" s="5">
        <f>IF('Tabulka klientů 2023'!$U291='Hlavní stránka'!AH$1,1,0)</f>
        <v>0</v>
      </c>
      <c r="AJ287" s="5">
        <f>IF('Tabulka klientů 2023'!$X291='Hlavní stránka'!AH$1,1,0)</f>
        <v>0</v>
      </c>
      <c r="AK287" s="5">
        <f>IF('Tabulka klientů 2023'!$AA291='Hlavní stránka'!AH$1,1,0)</f>
        <v>0</v>
      </c>
      <c r="AL287" s="5">
        <f>IF('Tabulka klientů 2023'!$AD291='Hlavní stránka'!AH$1,1,0)</f>
        <v>0</v>
      </c>
      <c r="AM287" s="5">
        <f>IF('Tabulka klientů 2023'!$AG291='Hlavní stránka'!AH$1,1,0)</f>
        <v>0</v>
      </c>
      <c r="AN287" s="5">
        <f>IF('Tabulka klientů 2023'!$AJ291='Hlavní stránka'!AH$1,1,0)</f>
        <v>0</v>
      </c>
      <c r="AO287" s="5">
        <f>IF('Tabulka klientů 2023'!$AM291='Hlavní stránka'!AH$1,1,0)</f>
        <v>0</v>
      </c>
      <c r="AP287" s="5">
        <f>IF('Tabulka klientů 2023'!$AP291='Hlavní stránka'!AH$1,1,0)</f>
        <v>0</v>
      </c>
      <c r="AQ287" s="5">
        <f>IF('Tabulka klientů 2023'!$AS291='Hlavní stránka'!AH$1,1,0)</f>
        <v>0</v>
      </c>
      <c r="AR287" s="5">
        <f>IF('Tabulka klientů 2023'!$AV291='Hlavní stránka'!AH$1,1,0)</f>
        <v>0</v>
      </c>
      <c r="AS287" s="5">
        <f t="shared" si="26"/>
        <v>0</v>
      </c>
      <c r="AT287" s="2">
        <f t="shared" si="38"/>
        <v>0</v>
      </c>
      <c r="AU287" s="5">
        <f>IF('Tabulka klientů 2023'!$R291='Hlavní stránka'!AU$1,1,0)</f>
        <v>0</v>
      </c>
      <c r="AV287" s="5">
        <f>IF('Tabulka klientů 2023'!$U291='Hlavní stránka'!AU$1,1,0)</f>
        <v>0</v>
      </c>
      <c r="AW287" s="5">
        <f>IF('Tabulka klientů 2023'!$X291='Hlavní stránka'!AU$1,1,0)</f>
        <v>0</v>
      </c>
      <c r="AX287" s="5">
        <f>IF('Tabulka klientů 2023'!$AA291='Hlavní stránka'!AU$1,1,0)</f>
        <v>0</v>
      </c>
      <c r="AY287" s="5">
        <f>IF('Tabulka klientů 2023'!$AD291='Hlavní stránka'!AU$1,1,0)</f>
        <v>0</v>
      </c>
      <c r="AZ287" s="5">
        <f>IF('Tabulka klientů 2023'!$AG291='Hlavní stránka'!AU$1,1,0)</f>
        <v>0</v>
      </c>
      <c r="BA287" s="5">
        <f>IF('Tabulka klientů 2023'!$AJ291='Hlavní stránka'!AU$1,1,0)</f>
        <v>0</v>
      </c>
      <c r="BB287" s="5">
        <f>IF('Tabulka klientů 2023'!$AM291='Hlavní stránka'!AU$1,1,0)</f>
        <v>0</v>
      </c>
      <c r="BC287" s="5">
        <f>IF('Tabulka klientů 2023'!$AP291='Hlavní stránka'!AU$1,1,0)</f>
        <v>0</v>
      </c>
      <c r="BD287" s="5">
        <f>IF('Tabulka klientů 2023'!$AS291='Hlavní stránka'!AU$1,1,0)</f>
        <v>0</v>
      </c>
      <c r="BE287" s="5">
        <f>IF('Tabulka klientů 2023'!$AV291='Hlavní stránka'!AU$1,1,0)</f>
        <v>0</v>
      </c>
      <c r="BF287" s="5">
        <f t="shared" si="27"/>
        <v>0</v>
      </c>
      <c r="BG287" s="2">
        <f t="shared" si="39"/>
        <v>0</v>
      </c>
      <c r="BH287" s="5">
        <f>IF('Tabulka klientů 2023'!$R291='Hlavní stránka'!BH$1,1,0)</f>
        <v>0</v>
      </c>
      <c r="BI287" s="5">
        <f>IF('Tabulka klientů 2023'!$U291='Hlavní stránka'!BH$1,1,0)</f>
        <v>0</v>
      </c>
      <c r="BJ287" s="5">
        <f>IF('Tabulka klientů 2023'!$X291='Hlavní stránka'!BH$1,1,0)</f>
        <v>0</v>
      </c>
      <c r="BK287" s="5">
        <f>IF('Tabulka klientů 2023'!$AA291='Hlavní stránka'!BH$1,1,0)</f>
        <v>0</v>
      </c>
      <c r="BL287" s="5">
        <f>IF('Tabulka klientů 2023'!$AD291='Hlavní stránka'!BH$1,1,0)</f>
        <v>0</v>
      </c>
      <c r="BM287" s="5">
        <f>IF('Tabulka klientů 2023'!$AG291='Hlavní stránka'!BH$1,1,0)</f>
        <v>0</v>
      </c>
      <c r="BN287" s="5">
        <f>IF('Tabulka klientů 2023'!$AJ291='Hlavní stránka'!BH$1,1,0)</f>
        <v>0</v>
      </c>
      <c r="BO287" s="5">
        <f>IF('Tabulka klientů 2023'!$AM291='Hlavní stránka'!BH$1,1,0)</f>
        <v>0</v>
      </c>
      <c r="BP287" s="5">
        <f>IF('Tabulka klientů 2023'!$AP291='Hlavní stránka'!BH$1,1,0)</f>
        <v>0</v>
      </c>
      <c r="BQ287" s="5">
        <f>IF('Tabulka klientů 2023'!$AS291='Hlavní stránka'!BH$1,1,0)</f>
        <v>0</v>
      </c>
      <c r="BR287" s="5">
        <f>IF('Tabulka klientů 2023'!$AV291='Hlavní stránka'!BH$1,1,0)</f>
        <v>0</v>
      </c>
      <c r="BS287" s="5">
        <f t="shared" si="28"/>
        <v>0</v>
      </c>
      <c r="BT287" s="2">
        <f t="shared" si="40"/>
        <v>0</v>
      </c>
      <c r="BU287" s="5">
        <f>IF('Tabulka klientů 2023'!$R291='Hlavní stránka'!BU$1,1,0)</f>
        <v>0</v>
      </c>
      <c r="BV287" s="5">
        <f>IF('Tabulka klientů 2023'!$U291='Hlavní stránka'!BU$1,1,0)</f>
        <v>0</v>
      </c>
      <c r="BW287" s="5">
        <f>IF('Tabulka klientů 2023'!$X291='Hlavní stránka'!BU$1,1,0)</f>
        <v>0</v>
      </c>
      <c r="BX287" s="5">
        <f>IF('Tabulka klientů 2023'!$AA291='Hlavní stránka'!BU$1,1,0)</f>
        <v>0</v>
      </c>
      <c r="BY287" s="5">
        <f>IF('Tabulka klientů 2023'!$AD291='Hlavní stránka'!BU$1,1,0)</f>
        <v>0</v>
      </c>
      <c r="BZ287" s="5">
        <f>IF('Tabulka klientů 2023'!$AG291='Hlavní stránka'!BU$1,1,0)</f>
        <v>0</v>
      </c>
      <c r="CA287" s="5">
        <f>IF('Tabulka klientů 2023'!$AJ291='Hlavní stránka'!BU$1,1,0)</f>
        <v>0</v>
      </c>
      <c r="CB287" s="5">
        <f>IF('Tabulka klientů 2023'!$AM291='Hlavní stránka'!BU$1,1,0)</f>
        <v>0</v>
      </c>
      <c r="CC287" s="5">
        <f>IF('Tabulka klientů 2023'!$AP291='Hlavní stránka'!BU$1,1,0)</f>
        <v>0</v>
      </c>
      <c r="CD287" s="5">
        <f>IF('Tabulka klientů 2023'!$AS291='Hlavní stránka'!BU$1,1,0)</f>
        <v>0</v>
      </c>
      <c r="CE287" s="5">
        <f>IF('Tabulka klientů 2023'!$AV291='Hlavní stránka'!BU$1,1,0)</f>
        <v>0</v>
      </c>
      <c r="CF287" s="5">
        <f t="shared" si="29"/>
        <v>0</v>
      </c>
      <c r="CG287" s="2">
        <f t="shared" si="41"/>
        <v>0</v>
      </c>
      <c r="CH287" s="5">
        <f>IF('Tabulka klientů 2023'!$R291='Hlavní stránka'!CH$1,1,0)</f>
        <v>0</v>
      </c>
      <c r="CI287" s="5">
        <f>IF('Tabulka klientů 2023'!$U291='Hlavní stránka'!CH$1,1,0)</f>
        <v>0</v>
      </c>
      <c r="CJ287" s="5">
        <f>IF('Tabulka klientů 2023'!$X291='Hlavní stránka'!CH$1,1,0)</f>
        <v>0</v>
      </c>
      <c r="CK287" s="5">
        <f>IF('Tabulka klientů 2023'!$AA291='Hlavní stránka'!CH$1,1,0)</f>
        <v>0</v>
      </c>
      <c r="CL287" s="5">
        <f>IF('Tabulka klientů 2023'!$AD291='Hlavní stránka'!CH$1,1,0)</f>
        <v>0</v>
      </c>
      <c r="CM287" s="5">
        <f>IF('Tabulka klientů 2023'!$AG291='Hlavní stránka'!CH$1,1,0)</f>
        <v>0</v>
      </c>
      <c r="CN287" s="5">
        <f>IF('Tabulka klientů 2023'!$AJ291='Hlavní stránka'!CH$1,1,0)</f>
        <v>0</v>
      </c>
      <c r="CO287" s="5">
        <f>IF('Tabulka klientů 2023'!$AM291='Hlavní stránka'!CH$1,1,0)</f>
        <v>0</v>
      </c>
      <c r="CP287" s="5">
        <f>IF('Tabulka klientů 2023'!$AP291='Hlavní stránka'!CH$1,1,0)</f>
        <v>0</v>
      </c>
      <c r="CQ287" s="5">
        <f>IF('Tabulka klientů 2023'!$AS291='Hlavní stránka'!CH$1,1,0)</f>
        <v>0</v>
      </c>
      <c r="CR287" s="5">
        <f>IF('Tabulka klientů 2023'!$AV291='Hlavní stránka'!CH$1,1,0)</f>
        <v>0</v>
      </c>
      <c r="CS287" s="5">
        <f t="shared" si="30"/>
        <v>0</v>
      </c>
      <c r="CT287" s="2">
        <f t="shared" si="42"/>
        <v>0</v>
      </c>
      <c r="CU287" s="5">
        <f>IF('Tabulka klientů 2023'!$R291='Hlavní stránka'!CU$1,1,0)</f>
        <v>0</v>
      </c>
      <c r="CV287" s="5">
        <f>IF('Tabulka klientů 2023'!$U291='Hlavní stránka'!CU$1,1,0)</f>
        <v>0</v>
      </c>
      <c r="CW287" s="5">
        <f>IF('Tabulka klientů 2023'!$X291='Hlavní stránka'!CU$1,1,0)</f>
        <v>0</v>
      </c>
      <c r="CX287" s="5">
        <f>IF('Tabulka klientů 2023'!$AA291='Hlavní stránka'!CU$1,1,0)</f>
        <v>0</v>
      </c>
      <c r="CY287" s="5">
        <f>IF('Tabulka klientů 2023'!$AD291='Hlavní stránka'!CU$1,1,0)</f>
        <v>0</v>
      </c>
      <c r="CZ287" s="5">
        <f>IF('Tabulka klientů 2023'!$AG291='Hlavní stránka'!CU$1,1,0)</f>
        <v>0</v>
      </c>
      <c r="DA287" s="5">
        <f>IF('Tabulka klientů 2023'!$AJ291='Hlavní stránka'!CU$1,1,0)</f>
        <v>0</v>
      </c>
      <c r="DB287" s="5">
        <f>IF('Tabulka klientů 2023'!$AM291='Hlavní stránka'!CU$1,1,0)</f>
        <v>0</v>
      </c>
      <c r="DC287" s="5">
        <f>IF('Tabulka klientů 2023'!$AP291='Hlavní stránka'!CU$1,1,0)</f>
        <v>0</v>
      </c>
      <c r="DD287" s="5">
        <f>IF('Tabulka klientů 2023'!$AS291='Hlavní stránka'!CU$1,1,0)</f>
        <v>0</v>
      </c>
      <c r="DE287" s="5">
        <f>IF('Tabulka klientů 2023'!$AV291='Hlavní stránka'!CU$1,1,0)</f>
        <v>0</v>
      </c>
      <c r="DF287" s="5">
        <f t="shared" si="31"/>
        <v>0</v>
      </c>
      <c r="DG287" s="2">
        <f t="shared" si="43"/>
        <v>0</v>
      </c>
      <c r="DH287" s="5">
        <f>IF('Tabulka klientů 2023'!$R291='Hlavní stránka'!DH$1,1,0)</f>
        <v>0</v>
      </c>
      <c r="DI287" s="5">
        <f>IF('Tabulka klientů 2023'!$U291='Hlavní stránka'!DH$1,1,0)</f>
        <v>0</v>
      </c>
      <c r="DJ287" s="5">
        <f>IF('Tabulka klientů 2023'!$X291='Hlavní stránka'!DH$1,1,0)</f>
        <v>0</v>
      </c>
      <c r="DK287" s="5">
        <f>IF('Tabulka klientů 2023'!$AA291='Hlavní stránka'!DH$1,1,0)</f>
        <v>0</v>
      </c>
      <c r="DL287" s="5">
        <f>IF('Tabulka klientů 2023'!$AD291='Hlavní stránka'!DH$1,1,0)</f>
        <v>0</v>
      </c>
      <c r="DM287" s="5">
        <f>IF('Tabulka klientů 2023'!$AG291='Hlavní stránka'!DH$1,1,0)</f>
        <v>0</v>
      </c>
      <c r="DN287" s="5">
        <f>IF('Tabulka klientů 2023'!$AJ291='Hlavní stránka'!DH$1,1,0)</f>
        <v>0</v>
      </c>
      <c r="DO287" s="5">
        <f>IF('Tabulka klientů 2023'!$AM291='Hlavní stránka'!DH$1,1,0)</f>
        <v>0</v>
      </c>
      <c r="DP287" s="5">
        <f>IF('Tabulka klientů 2023'!$AP291='Hlavní stránka'!DH$1,1,0)</f>
        <v>0</v>
      </c>
      <c r="DQ287" s="5">
        <f>IF('Tabulka klientů 2023'!$AS291='Hlavní stránka'!DH$1,1,0)</f>
        <v>0</v>
      </c>
      <c r="DR287" s="5">
        <f>IF('Tabulka klientů 2023'!$AV291='Hlavní stránka'!DH$1,1,0)</f>
        <v>0</v>
      </c>
      <c r="DS287" s="5">
        <f t="shared" si="32"/>
        <v>0</v>
      </c>
      <c r="DT287" s="2">
        <f t="shared" si="44"/>
        <v>0</v>
      </c>
      <c r="DU287" s="5">
        <f>IF('Tabulka klientů 2023'!$R291='Hlavní stránka'!DU$1,1,0)</f>
        <v>0</v>
      </c>
      <c r="DV287" s="5">
        <f>IF('Tabulka klientů 2023'!$U291='Hlavní stránka'!DU$1,1,0)</f>
        <v>0</v>
      </c>
      <c r="DW287" s="5">
        <f>IF('Tabulka klientů 2023'!$X291='Hlavní stránka'!DU$1,1,0)</f>
        <v>0</v>
      </c>
      <c r="DX287" s="5">
        <f>IF('Tabulka klientů 2023'!$AA291='Hlavní stránka'!DU$1,1,0)</f>
        <v>0</v>
      </c>
      <c r="DY287" s="5">
        <f>IF('Tabulka klientů 2023'!$AD291='Hlavní stránka'!DU$1,1,0)</f>
        <v>0</v>
      </c>
      <c r="DZ287" s="5">
        <f>IF('Tabulka klientů 2023'!$AG291='Hlavní stránka'!DU$1,1,0)</f>
        <v>0</v>
      </c>
      <c r="EA287" s="5">
        <f>IF('Tabulka klientů 2023'!$AJ291='Hlavní stránka'!DU$1,1,0)</f>
        <v>0</v>
      </c>
      <c r="EB287" s="5">
        <f>IF('Tabulka klientů 2023'!$AM291='Hlavní stránka'!DU$1,1,0)</f>
        <v>0</v>
      </c>
      <c r="EC287" s="5">
        <f>IF('Tabulka klientů 2023'!$AP291='Hlavní stránka'!DU$1,1,0)</f>
        <v>0</v>
      </c>
      <c r="ED287" s="5">
        <f>IF('Tabulka klientů 2023'!$AS291='Hlavní stránka'!DU$1,1,0)</f>
        <v>0</v>
      </c>
      <c r="EE287" s="5">
        <f>IF('Tabulka klientů 2023'!$AV291='Hlavní stránka'!DU$1,1,0)</f>
        <v>0</v>
      </c>
      <c r="EF287" s="5">
        <f t="shared" si="33"/>
        <v>0</v>
      </c>
      <c r="EG287" s="2">
        <f t="shared" si="45"/>
        <v>0</v>
      </c>
      <c r="EH287" s="5">
        <f>IF('Tabulka klientů 2023'!$R291='Hlavní stránka'!EH$1,1,0)</f>
        <v>0</v>
      </c>
      <c r="EI287" s="5">
        <f>IF('Tabulka klientů 2023'!$U291='Hlavní stránka'!EH$1,1,0)</f>
        <v>0</v>
      </c>
      <c r="EJ287" s="5">
        <f>IF('Tabulka klientů 2023'!$X291='Hlavní stránka'!EH$1,1,0)</f>
        <v>0</v>
      </c>
      <c r="EK287" s="5">
        <f>IF('Tabulka klientů 2023'!$AA291='Hlavní stránka'!EH$1,1,0)</f>
        <v>0</v>
      </c>
      <c r="EL287" s="5">
        <f>IF('Tabulka klientů 2023'!$AD291='Hlavní stránka'!EH$1,1,0)</f>
        <v>0</v>
      </c>
      <c r="EM287" s="5">
        <f>IF('Tabulka klientů 2023'!$AG291='Hlavní stránka'!EH$1,1,0)</f>
        <v>0</v>
      </c>
      <c r="EN287" s="5">
        <f>IF('Tabulka klientů 2023'!$AJ291='Hlavní stránka'!EH$1,1,0)</f>
        <v>0</v>
      </c>
      <c r="EO287" s="5">
        <f>IF('Tabulka klientů 2023'!$AM291='Hlavní stránka'!EH$1,1,0)</f>
        <v>0</v>
      </c>
      <c r="EP287" s="5">
        <f>IF('Tabulka klientů 2023'!$AP291='Hlavní stránka'!EH$1,1,0)</f>
        <v>0</v>
      </c>
      <c r="EQ287" s="5">
        <f>IF('Tabulka klientů 2023'!$AS291='Hlavní stránka'!EH$1,1,0)</f>
        <v>0</v>
      </c>
      <c r="ER287" s="5">
        <f>IF('Tabulka klientů 2023'!$AV291='Hlavní stránka'!EH$1,1,0)</f>
        <v>0</v>
      </c>
      <c r="ES287" s="5">
        <f t="shared" si="34"/>
        <v>0</v>
      </c>
      <c r="ET287" s="2">
        <f t="shared" si="46"/>
        <v>0</v>
      </c>
      <c r="EU287" s="5">
        <f>IF('Tabulka klientů 2023'!$R291='Hlavní stránka'!EU$1,1,0)</f>
        <v>0</v>
      </c>
      <c r="EV287" s="5">
        <f>IF('Tabulka klientů 2023'!$U291='Hlavní stránka'!EU$1,1,0)</f>
        <v>0</v>
      </c>
      <c r="EW287" s="5">
        <f>IF('Tabulka klientů 2023'!$X291='Hlavní stránka'!EU$1,1,0)</f>
        <v>0</v>
      </c>
      <c r="EX287" s="5">
        <f>IF('Tabulka klientů 2023'!$AA291='Hlavní stránka'!EU$1,1,0)</f>
        <v>0</v>
      </c>
      <c r="EY287" s="5">
        <f>IF('Tabulka klientů 2023'!$AD291='Hlavní stránka'!EU$1,1,0)</f>
        <v>0</v>
      </c>
      <c r="EZ287" s="5">
        <f>IF('Tabulka klientů 2023'!$AG291='Hlavní stránka'!EU$1,1,0)</f>
        <v>0</v>
      </c>
      <c r="FA287" s="5">
        <f>IF('Tabulka klientů 2023'!$AJ291='Hlavní stránka'!EU$1,1,0)</f>
        <v>0</v>
      </c>
      <c r="FB287" s="5">
        <f>IF('Tabulka klientů 2023'!$AM291='Hlavní stránka'!EU$1,1,0)</f>
        <v>0</v>
      </c>
      <c r="FC287" s="5">
        <f>IF('Tabulka klientů 2023'!$AP291='Hlavní stránka'!EU$1,1,0)</f>
        <v>0</v>
      </c>
      <c r="FD287" s="5">
        <f>IF('Tabulka klientů 2023'!$AS291='Hlavní stránka'!EU$1,1,0)</f>
        <v>0</v>
      </c>
      <c r="FE287" s="5">
        <f>IF('Tabulka klientů 2023'!$AV291='Hlavní stránka'!EU$1,1,0)</f>
        <v>0</v>
      </c>
      <c r="FF287" s="5">
        <f t="shared" si="35"/>
        <v>0</v>
      </c>
      <c r="FG287" s="2">
        <f t="shared" si="47"/>
        <v>0</v>
      </c>
    </row>
    <row r="288" spans="1:163" ht="1.5" hidden="1" customHeight="1" x14ac:dyDescent="0.25">
      <c r="A288" s="4"/>
      <c r="B288" s="4"/>
      <c r="C288" s="4"/>
      <c r="D288" s="4"/>
      <c r="E288" s="4"/>
      <c r="F288" s="4"/>
      <c r="G288" s="4"/>
      <c r="H288" s="5">
        <f>IF('Tabulka klientů 2023'!$R292='Hlavní stránka'!$H$1,1,0)</f>
        <v>0</v>
      </c>
      <c r="I288" s="5">
        <f>IF('Tabulka klientů 2023'!$U292='Hlavní stránka'!$H$1,1,0)</f>
        <v>0</v>
      </c>
      <c r="J288" s="5">
        <f>IF('Tabulka klientů 2023'!$X292='Hlavní stránka'!$H$1,1,0)</f>
        <v>0</v>
      </c>
      <c r="K288" s="5">
        <f>IF('Tabulka klientů 2023'!$AA292='Hlavní stránka'!$H$1,1,0)</f>
        <v>0</v>
      </c>
      <c r="L288" s="5">
        <f>IF('Tabulka klientů 2023'!$AD292='Hlavní stránka'!$H$1,1,0)</f>
        <v>0</v>
      </c>
      <c r="M288" s="5">
        <f>IF('Tabulka klientů 2023'!$AG292='Hlavní stránka'!$H$1,1,0)</f>
        <v>0</v>
      </c>
      <c r="N288" s="5">
        <f>IF('Tabulka klientů 2023'!$AJ292='Hlavní stránka'!$H$1,1,0)</f>
        <v>0</v>
      </c>
      <c r="O288" s="5">
        <f>IF('Tabulka klientů 2023'!$AM292='Hlavní stránka'!$H$1,1,0)</f>
        <v>0</v>
      </c>
      <c r="P288" s="5">
        <f>IF('Tabulka klientů 2023'!$AP292='Hlavní stránka'!$H$1,1,0)</f>
        <v>0</v>
      </c>
      <c r="Q288" s="5">
        <f>IF('Tabulka klientů 2023'!$AS292='Hlavní stránka'!$H$1,1,0)</f>
        <v>0</v>
      </c>
      <c r="R288" s="5">
        <f>IF('Tabulka klientů 2023'!$AV292='Hlavní stránka'!$H$1,1,0)</f>
        <v>0</v>
      </c>
      <c r="S288" s="5">
        <f t="shared" si="24"/>
        <v>0</v>
      </c>
      <c r="T288" s="2">
        <f t="shared" si="36"/>
        <v>0</v>
      </c>
      <c r="U288" s="5">
        <f>IF('Tabulka klientů 2023'!$R292='Hlavní stránka'!U$1,1,0)</f>
        <v>0</v>
      </c>
      <c r="V288" s="5">
        <f>IF('Tabulka klientů 2023'!$U292='Hlavní stránka'!U$1,1,0)</f>
        <v>0</v>
      </c>
      <c r="W288" s="5">
        <f>IF('Tabulka klientů 2023'!$X292='Hlavní stránka'!U$1,1,0)</f>
        <v>0</v>
      </c>
      <c r="X288" s="5">
        <f>IF('Tabulka klientů 2023'!$AA292='Hlavní stránka'!U$1,1,0)</f>
        <v>0</v>
      </c>
      <c r="Y288" s="5">
        <f>IF('Tabulka klientů 2023'!$AD292='Hlavní stránka'!U$1,1,0)</f>
        <v>0</v>
      </c>
      <c r="Z288" s="5">
        <f>IF('Tabulka klientů 2023'!$AG292='Hlavní stránka'!U$1,1,0)</f>
        <v>0</v>
      </c>
      <c r="AA288" s="5">
        <f>IF('Tabulka klientů 2023'!$AJ292='Hlavní stránka'!U$1,1,0)</f>
        <v>0</v>
      </c>
      <c r="AB288" s="5">
        <f>IF('Tabulka klientů 2023'!$AM292='Hlavní stránka'!U$1,1,0)</f>
        <v>0</v>
      </c>
      <c r="AC288" s="5">
        <f>IF('Tabulka klientů 2023'!$AP292='Hlavní stránka'!U$1,1,0)</f>
        <v>0</v>
      </c>
      <c r="AD288" s="5">
        <f>IF('Tabulka klientů 2023'!$AS292='Hlavní stránka'!U$1,1,0)</f>
        <v>0</v>
      </c>
      <c r="AE288" s="5">
        <f>IF('Tabulka klientů 2023'!$AV292='Hlavní stránka'!U$1,1,0)</f>
        <v>0</v>
      </c>
      <c r="AF288" s="5">
        <f t="shared" si="25"/>
        <v>0</v>
      </c>
      <c r="AG288" s="2">
        <f t="shared" si="37"/>
        <v>0</v>
      </c>
      <c r="AH288" s="5">
        <f>IF('Tabulka klientů 2023'!$R292='Hlavní stránka'!AH$1,1,0)</f>
        <v>0</v>
      </c>
      <c r="AI288" s="5">
        <f>IF('Tabulka klientů 2023'!$U292='Hlavní stránka'!AH$1,1,0)</f>
        <v>0</v>
      </c>
      <c r="AJ288" s="5">
        <f>IF('Tabulka klientů 2023'!$X292='Hlavní stránka'!AH$1,1,0)</f>
        <v>0</v>
      </c>
      <c r="AK288" s="5">
        <f>IF('Tabulka klientů 2023'!$AA292='Hlavní stránka'!AH$1,1,0)</f>
        <v>0</v>
      </c>
      <c r="AL288" s="5">
        <f>IF('Tabulka klientů 2023'!$AD292='Hlavní stránka'!AH$1,1,0)</f>
        <v>0</v>
      </c>
      <c r="AM288" s="5">
        <f>IF('Tabulka klientů 2023'!$AG292='Hlavní stránka'!AH$1,1,0)</f>
        <v>0</v>
      </c>
      <c r="AN288" s="5">
        <f>IF('Tabulka klientů 2023'!$AJ292='Hlavní stránka'!AH$1,1,0)</f>
        <v>0</v>
      </c>
      <c r="AO288" s="5">
        <f>IF('Tabulka klientů 2023'!$AM292='Hlavní stránka'!AH$1,1,0)</f>
        <v>0</v>
      </c>
      <c r="AP288" s="5">
        <f>IF('Tabulka klientů 2023'!$AP292='Hlavní stránka'!AH$1,1,0)</f>
        <v>0</v>
      </c>
      <c r="AQ288" s="5">
        <f>IF('Tabulka klientů 2023'!$AS292='Hlavní stránka'!AH$1,1,0)</f>
        <v>0</v>
      </c>
      <c r="AR288" s="5">
        <f>IF('Tabulka klientů 2023'!$AV292='Hlavní stránka'!AH$1,1,0)</f>
        <v>0</v>
      </c>
      <c r="AS288" s="5">
        <f t="shared" si="26"/>
        <v>0</v>
      </c>
      <c r="AT288" s="2">
        <f t="shared" si="38"/>
        <v>0</v>
      </c>
      <c r="AU288" s="5">
        <f>IF('Tabulka klientů 2023'!$R292='Hlavní stránka'!AU$1,1,0)</f>
        <v>0</v>
      </c>
      <c r="AV288" s="5">
        <f>IF('Tabulka klientů 2023'!$U292='Hlavní stránka'!AU$1,1,0)</f>
        <v>0</v>
      </c>
      <c r="AW288" s="5">
        <f>IF('Tabulka klientů 2023'!$X292='Hlavní stránka'!AU$1,1,0)</f>
        <v>0</v>
      </c>
      <c r="AX288" s="5">
        <f>IF('Tabulka klientů 2023'!$AA292='Hlavní stránka'!AU$1,1,0)</f>
        <v>0</v>
      </c>
      <c r="AY288" s="5">
        <f>IF('Tabulka klientů 2023'!$AD292='Hlavní stránka'!AU$1,1,0)</f>
        <v>0</v>
      </c>
      <c r="AZ288" s="5">
        <f>IF('Tabulka klientů 2023'!$AG292='Hlavní stránka'!AU$1,1,0)</f>
        <v>0</v>
      </c>
      <c r="BA288" s="5">
        <f>IF('Tabulka klientů 2023'!$AJ292='Hlavní stránka'!AU$1,1,0)</f>
        <v>0</v>
      </c>
      <c r="BB288" s="5">
        <f>IF('Tabulka klientů 2023'!$AM292='Hlavní stránka'!AU$1,1,0)</f>
        <v>0</v>
      </c>
      <c r="BC288" s="5">
        <f>IF('Tabulka klientů 2023'!$AP292='Hlavní stránka'!AU$1,1,0)</f>
        <v>0</v>
      </c>
      <c r="BD288" s="5">
        <f>IF('Tabulka klientů 2023'!$AS292='Hlavní stránka'!AU$1,1,0)</f>
        <v>0</v>
      </c>
      <c r="BE288" s="5">
        <f>IF('Tabulka klientů 2023'!$AV292='Hlavní stránka'!AU$1,1,0)</f>
        <v>0</v>
      </c>
      <c r="BF288" s="5">
        <f t="shared" si="27"/>
        <v>0</v>
      </c>
      <c r="BG288" s="2">
        <f t="shared" si="39"/>
        <v>0</v>
      </c>
      <c r="BH288" s="5">
        <f>IF('Tabulka klientů 2023'!$R292='Hlavní stránka'!BH$1,1,0)</f>
        <v>0</v>
      </c>
      <c r="BI288" s="5">
        <f>IF('Tabulka klientů 2023'!$U292='Hlavní stránka'!BH$1,1,0)</f>
        <v>0</v>
      </c>
      <c r="BJ288" s="5">
        <f>IF('Tabulka klientů 2023'!$X292='Hlavní stránka'!BH$1,1,0)</f>
        <v>0</v>
      </c>
      <c r="BK288" s="5">
        <f>IF('Tabulka klientů 2023'!$AA292='Hlavní stránka'!BH$1,1,0)</f>
        <v>0</v>
      </c>
      <c r="BL288" s="5">
        <f>IF('Tabulka klientů 2023'!$AD292='Hlavní stránka'!BH$1,1,0)</f>
        <v>0</v>
      </c>
      <c r="BM288" s="5">
        <f>IF('Tabulka klientů 2023'!$AG292='Hlavní stránka'!BH$1,1,0)</f>
        <v>0</v>
      </c>
      <c r="BN288" s="5">
        <f>IF('Tabulka klientů 2023'!$AJ292='Hlavní stránka'!BH$1,1,0)</f>
        <v>0</v>
      </c>
      <c r="BO288" s="5">
        <f>IF('Tabulka klientů 2023'!$AM292='Hlavní stránka'!BH$1,1,0)</f>
        <v>0</v>
      </c>
      <c r="BP288" s="5">
        <f>IF('Tabulka klientů 2023'!$AP292='Hlavní stránka'!BH$1,1,0)</f>
        <v>0</v>
      </c>
      <c r="BQ288" s="5">
        <f>IF('Tabulka klientů 2023'!$AS292='Hlavní stránka'!BH$1,1,0)</f>
        <v>0</v>
      </c>
      <c r="BR288" s="5">
        <f>IF('Tabulka klientů 2023'!$AV292='Hlavní stránka'!BH$1,1,0)</f>
        <v>0</v>
      </c>
      <c r="BS288" s="5">
        <f t="shared" si="28"/>
        <v>0</v>
      </c>
      <c r="BT288" s="2">
        <f t="shared" si="40"/>
        <v>0</v>
      </c>
      <c r="BU288" s="5">
        <f>IF('Tabulka klientů 2023'!$R292='Hlavní stránka'!BU$1,1,0)</f>
        <v>0</v>
      </c>
      <c r="BV288" s="5">
        <f>IF('Tabulka klientů 2023'!$U292='Hlavní stránka'!BU$1,1,0)</f>
        <v>0</v>
      </c>
      <c r="BW288" s="5">
        <f>IF('Tabulka klientů 2023'!$X292='Hlavní stránka'!BU$1,1,0)</f>
        <v>0</v>
      </c>
      <c r="BX288" s="5">
        <f>IF('Tabulka klientů 2023'!$AA292='Hlavní stránka'!BU$1,1,0)</f>
        <v>0</v>
      </c>
      <c r="BY288" s="5">
        <f>IF('Tabulka klientů 2023'!$AD292='Hlavní stránka'!BU$1,1,0)</f>
        <v>0</v>
      </c>
      <c r="BZ288" s="5">
        <f>IF('Tabulka klientů 2023'!$AG292='Hlavní stránka'!BU$1,1,0)</f>
        <v>0</v>
      </c>
      <c r="CA288" s="5">
        <f>IF('Tabulka klientů 2023'!$AJ292='Hlavní stránka'!BU$1,1,0)</f>
        <v>0</v>
      </c>
      <c r="CB288" s="5">
        <f>IF('Tabulka klientů 2023'!$AM292='Hlavní stránka'!BU$1,1,0)</f>
        <v>0</v>
      </c>
      <c r="CC288" s="5">
        <f>IF('Tabulka klientů 2023'!$AP292='Hlavní stránka'!BU$1,1,0)</f>
        <v>0</v>
      </c>
      <c r="CD288" s="5">
        <f>IF('Tabulka klientů 2023'!$AS292='Hlavní stránka'!BU$1,1,0)</f>
        <v>0</v>
      </c>
      <c r="CE288" s="5">
        <f>IF('Tabulka klientů 2023'!$AV292='Hlavní stránka'!BU$1,1,0)</f>
        <v>0</v>
      </c>
      <c r="CF288" s="5">
        <f t="shared" si="29"/>
        <v>0</v>
      </c>
      <c r="CG288" s="2">
        <f t="shared" si="41"/>
        <v>0</v>
      </c>
      <c r="CH288" s="5">
        <f>IF('Tabulka klientů 2023'!$R292='Hlavní stránka'!CH$1,1,0)</f>
        <v>0</v>
      </c>
      <c r="CI288" s="5">
        <f>IF('Tabulka klientů 2023'!$U292='Hlavní stránka'!CH$1,1,0)</f>
        <v>0</v>
      </c>
      <c r="CJ288" s="5">
        <f>IF('Tabulka klientů 2023'!$X292='Hlavní stránka'!CH$1,1,0)</f>
        <v>0</v>
      </c>
      <c r="CK288" s="5">
        <f>IF('Tabulka klientů 2023'!$AA292='Hlavní stránka'!CH$1,1,0)</f>
        <v>0</v>
      </c>
      <c r="CL288" s="5">
        <f>IF('Tabulka klientů 2023'!$AD292='Hlavní stránka'!CH$1,1,0)</f>
        <v>0</v>
      </c>
      <c r="CM288" s="5">
        <f>IF('Tabulka klientů 2023'!$AG292='Hlavní stránka'!CH$1,1,0)</f>
        <v>0</v>
      </c>
      <c r="CN288" s="5">
        <f>IF('Tabulka klientů 2023'!$AJ292='Hlavní stránka'!CH$1,1,0)</f>
        <v>0</v>
      </c>
      <c r="CO288" s="5">
        <f>IF('Tabulka klientů 2023'!$AM292='Hlavní stránka'!CH$1,1,0)</f>
        <v>0</v>
      </c>
      <c r="CP288" s="5">
        <f>IF('Tabulka klientů 2023'!$AP292='Hlavní stránka'!CH$1,1,0)</f>
        <v>0</v>
      </c>
      <c r="CQ288" s="5">
        <f>IF('Tabulka klientů 2023'!$AS292='Hlavní stránka'!CH$1,1,0)</f>
        <v>0</v>
      </c>
      <c r="CR288" s="5">
        <f>IF('Tabulka klientů 2023'!$AV292='Hlavní stránka'!CH$1,1,0)</f>
        <v>0</v>
      </c>
      <c r="CS288" s="5">
        <f t="shared" si="30"/>
        <v>0</v>
      </c>
      <c r="CT288" s="2">
        <f t="shared" si="42"/>
        <v>0</v>
      </c>
      <c r="CU288" s="5">
        <f>IF('Tabulka klientů 2023'!$R292='Hlavní stránka'!CU$1,1,0)</f>
        <v>0</v>
      </c>
      <c r="CV288" s="5">
        <f>IF('Tabulka klientů 2023'!$U292='Hlavní stránka'!CU$1,1,0)</f>
        <v>0</v>
      </c>
      <c r="CW288" s="5">
        <f>IF('Tabulka klientů 2023'!$X292='Hlavní stránka'!CU$1,1,0)</f>
        <v>0</v>
      </c>
      <c r="CX288" s="5">
        <f>IF('Tabulka klientů 2023'!$AA292='Hlavní stránka'!CU$1,1,0)</f>
        <v>0</v>
      </c>
      <c r="CY288" s="5">
        <f>IF('Tabulka klientů 2023'!$AD292='Hlavní stránka'!CU$1,1,0)</f>
        <v>0</v>
      </c>
      <c r="CZ288" s="5">
        <f>IF('Tabulka klientů 2023'!$AG292='Hlavní stránka'!CU$1,1,0)</f>
        <v>0</v>
      </c>
      <c r="DA288" s="5">
        <f>IF('Tabulka klientů 2023'!$AJ292='Hlavní stránka'!CU$1,1,0)</f>
        <v>0</v>
      </c>
      <c r="DB288" s="5">
        <f>IF('Tabulka klientů 2023'!$AM292='Hlavní stránka'!CU$1,1,0)</f>
        <v>0</v>
      </c>
      <c r="DC288" s="5">
        <f>IF('Tabulka klientů 2023'!$AP292='Hlavní stránka'!CU$1,1,0)</f>
        <v>0</v>
      </c>
      <c r="DD288" s="5">
        <f>IF('Tabulka klientů 2023'!$AS292='Hlavní stránka'!CU$1,1,0)</f>
        <v>0</v>
      </c>
      <c r="DE288" s="5">
        <f>IF('Tabulka klientů 2023'!$AV292='Hlavní stránka'!CU$1,1,0)</f>
        <v>0</v>
      </c>
      <c r="DF288" s="5">
        <f t="shared" si="31"/>
        <v>0</v>
      </c>
      <c r="DG288" s="2">
        <f t="shared" si="43"/>
        <v>0</v>
      </c>
      <c r="DH288" s="5">
        <f>IF('Tabulka klientů 2023'!$R292='Hlavní stránka'!DH$1,1,0)</f>
        <v>0</v>
      </c>
      <c r="DI288" s="5">
        <f>IF('Tabulka klientů 2023'!$U292='Hlavní stránka'!DH$1,1,0)</f>
        <v>0</v>
      </c>
      <c r="DJ288" s="5">
        <f>IF('Tabulka klientů 2023'!$X292='Hlavní stránka'!DH$1,1,0)</f>
        <v>0</v>
      </c>
      <c r="DK288" s="5">
        <f>IF('Tabulka klientů 2023'!$AA292='Hlavní stránka'!DH$1,1,0)</f>
        <v>0</v>
      </c>
      <c r="DL288" s="5">
        <f>IF('Tabulka klientů 2023'!$AD292='Hlavní stránka'!DH$1,1,0)</f>
        <v>0</v>
      </c>
      <c r="DM288" s="5">
        <f>IF('Tabulka klientů 2023'!$AG292='Hlavní stránka'!DH$1,1,0)</f>
        <v>0</v>
      </c>
      <c r="DN288" s="5">
        <f>IF('Tabulka klientů 2023'!$AJ292='Hlavní stránka'!DH$1,1,0)</f>
        <v>0</v>
      </c>
      <c r="DO288" s="5">
        <f>IF('Tabulka klientů 2023'!$AM292='Hlavní stránka'!DH$1,1,0)</f>
        <v>0</v>
      </c>
      <c r="DP288" s="5">
        <f>IF('Tabulka klientů 2023'!$AP292='Hlavní stránka'!DH$1,1,0)</f>
        <v>0</v>
      </c>
      <c r="DQ288" s="5">
        <f>IF('Tabulka klientů 2023'!$AS292='Hlavní stránka'!DH$1,1,0)</f>
        <v>0</v>
      </c>
      <c r="DR288" s="5">
        <f>IF('Tabulka klientů 2023'!$AV292='Hlavní stránka'!DH$1,1,0)</f>
        <v>0</v>
      </c>
      <c r="DS288" s="5">
        <f t="shared" si="32"/>
        <v>0</v>
      </c>
      <c r="DT288" s="2">
        <f t="shared" si="44"/>
        <v>0</v>
      </c>
      <c r="DU288" s="5">
        <f>IF('Tabulka klientů 2023'!$R292='Hlavní stránka'!DU$1,1,0)</f>
        <v>0</v>
      </c>
      <c r="DV288" s="5">
        <f>IF('Tabulka klientů 2023'!$U292='Hlavní stránka'!DU$1,1,0)</f>
        <v>0</v>
      </c>
      <c r="DW288" s="5">
        <f>IF('Tabulka klientů 2023'!$X292='Hlavní stránka'!DU$1,1,0)</f>
        <v>0</v>
      </c>
      <c r="DX288" s="5">
        <f>IF('Tabulka klientů 2023'!$AA292='Hlavní stránka'!DU$1,1,0)</f>
        <v>0</v>
      </c>
      <c r="DY288" s="5">
        <f>IF('Tabulka klientů 2023'!$AD292='Hlavní stránka'!DU$1,1,0)</f>
        <v>0</v>
      </c>
      <c r="DZ288" s="5">
        <f>IF('Tabulka klientů 2023'!$AG292='Hlavní stránka'!DU$1,1,0)</f>
        <v>0</v>
      </c>
      <c r="EA288" s="5">
        <f>IF('Tabulka klientů 2023'!$AJ292='Hlavní stránka'!DU$1,1,0)</f>
        <v>0</v>
      </c>
      <c r="EB288" s="5">
        <f>IF('Tabulka klientů 2023'!$AM292='Hlavní stránka'!DU$1,1,0)</f>
        <v>0</v>
      </c>
      <c r="EC288" s="5">
        <f>IF('Tabulka klientů 2023'!$AP292='Hlavní stránka'!DU$1,1,0)</f>
        <v>0</v>
      </c>
      <c r="ED288" s="5">
        <f>IF('Tabulka klientů 2023'!$AS292='Hlavní stránka'!DU$1,1,0)</f>
        <v>0</v>
      </c>
      <c r="EE288" s="5">
        <f>IF('Tabulka klientů 2023'!$AV292='Hlavní stránka'!DU$1,1,0)</f>
        <v>0</v>
      </c>
      <c r="EF288" s="5">
        <f t="shared" si="33"/>
        <v>0</v>
      </c>
      <c r="EG288" s="2">
        <f t="shared" si="45"/>
        <v>0</v>
      </c>
      <c r="EH288" s="5">
        <f>IF('Tabulka klientů 2023'!$R292='Hlavní stránka'!EH$1,1,0)</f>
        <v>0</v>
      </c>
      <c r="EI288" s="5">
        <f>IF('Tabulka klientů 2023'!$U292='Hlavní stránka'!EH$1,1,0)</f>
        <v>0</v>
      </c>
      <c r="EJ288" s="5">
        <f>IF('Tabulka klientů 2023'!$X292='Hlavní stránka'!EH$1,1,0)</f>
        <v>0</v>
      </c>
      <c r="EK288" s="5">
        <f>IF('Tabulka klientů 2023'!$AA292='Hlavní stránka'!EH$1,1,0)</f>
        <v>0</v>
      </c>
      <c r="EL288" s="5">
        <f>IF('Tabulka klientů 2023'!$AD292='Hlavní stránka'!EH$1,1,0)</f>
        <v>0</v>
      </c>
      <c r="EM288" s="5">
        <f>IF('Tabulka klientů 2023'!$AG292='Hlavní stránka'!EH$1,1,0)</f>
        <v>0</v>
      </c>
      <c r="EN288" s="5">
        <f>IF('Tabulka klientů 2023'!$AJ292='Hlavní stránka'!EH$1,1,0)</f>
        <v>0</v>
      </c>
      <c r="EO288" s="5">
        <f>IF('Tabulka klientů 2023'!$AM292='Hlavní stránka'!EH$1,1,0)</f>
        <v>0</v>
      </c>
      <c r="EP288" s="5">
        <f>IF('Tabulka klientů 2023'!$AP292='Hlavní stránka'!EH$1,1,0)</f>
        <v>0</v>
      </c>
      <c r="EQ288" s="5">
        <f>IF('Tabulka klientů 2023'!$AS292='Hlavní stránka'!EH$1,1,0)</f>
        <v>0</v>
      </c>
      <c r="ER288" s="5">
        <f>IF('Tabulka klientů 2023'!$AV292='Hlavní stránka'!EH$1,1,0)</f>
        <v>0</v>
      </c>
      <c r="ES288" s="5">
        <f t="shared" si="34"/>
        <v>0</v>
      </c>
      <c r="ET288" s="2">
        <f t="shared" si="46"/>
        <v>0</v>
      </c>
      <c r="EU288" s="5">
        <f>IF('Tabulka klientů 2023'!$R292='Hlavní stránka'!EU$1,1,0)</f>
        <v>0</v>
      </c>
      <c r="EV288" s="5">
        <f>IF('Tabulka klientů 2023'!$U292='Hlavní stránka'!EU$1,1,0)</f>
        <v>0</v>
      </c>
      <c r="EW288" s="5">
        <f>IF('Tabulka klientů 2023'!$X292='Hlavní stránka'!EU$1,1,0)</f>
        <v>0</v>
      </c>
      <c r="EX288" s="5">
        <f>IF('Tabulka klientů 2023'!$AA292='Hlavní stránka'!EU$1,1,0)</f>
        <v>0</v>
      </c>
      <c r="EY288" s="5">
        <f>IF('Tabulka klientů 2023'!$AD292='Hlavní stránka'!EU$1,1,0)</f>
        <v>0</v>
      </c>
      <c r="EZ288" s="5">
        <f>IF('Tabulka klientů 2023'!$AG292='Hlavní stránka'!EU$1,1,0)</f>
        <v>0</v>
      </c>
      <c r="FA288" s="5">
        <f>IF('Tabulka klientů 2023'!$AJ292='Hlavní stránka'!EU$1,1,0)</f>
        <v>0</v>
      </c>
      <c r="FB288" s="5">
        <f>IF('Tabulka klientů 2023'!$AM292='Hlavní stránka'!EU$1,1,0)</f>
        <v>0</v>
      </c>
      <c r="FC288" s="5">
        <f>IF('Tabulka klientů 2023'!$AP292='Hlavní stránka'!EU$1,1,0)</f>
        <v>0</v>
      </c>
      <c r="FD288" s="5">
        <f>IF('Tabulka klientů 2023'!$AS292='Hlavní stránka'!EU$1,1,0)</f>
        <v>0</v>
      </c>
      <c r="FE288" s="5">
        <f>IF('Tabulka klientů 2023'!$AV292='Hlavní stránka'!EU$1,1,0)</f>
        <v>0</v>
      </c>
      <c r="FF288" s="5">
        <f t="shared" si="35"/>
        <v>0</v>
      </c>
      <c r="FG288" s="2">
        <f t="shared" si="47"/>
        <v>0</v>
      </c>
    </row>
    <row r="289" spans="1:163" ht="1.5" hidden="1" customHeight="1" x14ac:dyDescent="0.25">
      <c r="A289" s="4"/>
      <c r="B289" s="4"/>
      <c r="C289" s="4"/>
      <c r="D289" s="4"/>
      <c r="E289" s="4"/>
      <c r="F289" s="4"/>
      <c r="G289" s="4"/>
      <c r="H289" s="5">
        <f>IF('Tabulka klientů 2023'!$R293='Hlavní stránka'!$H$1,1,0)</f>
        <v>0</v>
      </c>
      <c r="I289" s="5">
        <f>IF('Tabulka klientů 2023'!$U293='Hlavní stránka'!$H$1,1,0)</f>
        <v>0</v>
      </c>
      <c r="J289" s="5">
        <f>IF('Tabulka klientů 2023'!$X293='Hlavní stránka'!$H$1,1,0)</f>
        <v>0</v>
      </c>
      <c r="K289" s="5">
        <f>IF('Tabulka klientů 2023'!$AA293='Hlavní stránka'!$H$1,1,0)</f>
        <v>0</v>
      </c>
      <c r="L289" s="5">
        <f>IF('Tabulka klientů 2023'!$AD293='Hlavní stránka'!$H$1,1,0)</f>
        <v>0</v>
      </c>
      <c r="M289" s="5">
        <f>IF('Tabulka klientů 2023'!$AG293='Hlavní stránka'!$H$1,1,0)</f>
        <v>0</v>
      </c>
      <c r="N289" s="5">
        <f>IF('Tabulka klientů 2023'!$AJ293='Hlavní stránka'!$H$1,1,0)</f>
        <v>0</v>
      </c>
      <c r="O289" s="5">
        <f>IF('Tabulka klientů 2023'!$AM293='Hlavní stránka'!$H$1,1,0)</f>
        <v>0</v>
      </c>
      <c r="P289" s="5">
        <f>IF('Tabulka klientů 2023'!$AP293='Hlavní stránka'!$H$1,1,0)</f>
        <v>0</v>
      </c>
      <c r="Q289" s="5">
        <f>IF('Tabulka klientů 2023'!$AS293='Hlavní stránka'!$H$1,1,0)</f>
        <v>0</v>
      </c>
      <c r="R289" s="5">
        <f>IF('Tabulka klientů 2023'!$AV293='Hlavní stránka'!$H$1,1,0)</f>
        <v>0</v>
      </c>
      <c r="S289" s="5">
        <f t="shared" si="24"/>
        <v>0</v>
      </c>
      <c r="T289" s="2">
        <f t="shared" si="36"/>
        <v>0</v>
      </c>
      <c r="U289" s="5">
        <f>IF('Tabulka klientů 2023'!$R293='Hlavní stránka'!U$1,1,0)</f>
        <v>0</v>
      </c>
      <c r="V289" s="5">
        <f>IF('Tabulka klientů 2023'!$U293='Hlavní stránka'!U$1,1,0)</f>
        <v>0</v>
      </c>
      <c r="W289" s="5">
        <f>IF('Tabulka klientů 2023'!$X293='Hlavní stránka'!U$1,1,0)</f>
        <v>0</v>
      </c>
      <c r="X289" s="5">
        <f>IF('Tabulka klientů 2023'!$AA293='Hlavní stránka'!U$1,1,0)</f>
        <v>0</v>
      </c>
      <c r="Y289" s="5">
        <f>IF('Tabulka klientů 2023'!$AD293='Hlavní stránka'!U$1,1,0)</f>
        <v>0</v>
      </c>
      <c r="Z289" s="5">
        <f>IF('Tabulka klientů 2023'!$AG293='Hlavní stránka'!U$1,1,0)</f>
        <v>0</v>
      </c>
      <c r="AA289" s="5">
        <f>IF('Tabulka klientů 2023'!$AJ293='Hlavní stránka'!U$1,1,0)</f>
        <v>0</v>
      </c>
      <c r="AB289" s="5">
        <f>IF('Tabulka klientů 2023'!$AM293='Hlavní stránka'!U$1,1,0)</f>
        <v>0</v>
      </c>
      <c r="AC289" s="5">
        <f>IF('Tabulka klientů 2023'!$AP293='Hlavní stránka'!U$1,1,0)</f>
        <v>0</v>
      </c>
      <c r="AD289" s="5">
        <f>IF('Tabulka klientů 2023'!$AS293='Hlavní stránka'!U$1,1,0)</f>
        <v>0</v>
      </c>
      <c r="AE289" s="5">
        <f>IF('Tabulka klientů 2023'!$AV293='Hlavní stránka'!U$1,1,0)</f>
        <v>0</v>
      </c>
      <c r="AF289" s="5">
        <f t="shared" si="25"/>
        <v>0</v>
      </c>
      <c r="AG289" s="2">
        <f t="shared" si="37"/>
        <v>0</v>
      </c>
      <c r="AH289" s="5">
        <f>IF('Tabulka klientů 2023'!$R293='Hlavní stránka'!AH$1,1,0)</f>
        <v>0</v>
      </c>
      <c r="AI289" s="5">
        <f>IF('Tabulka klientů 2023'!$U293='Hlavní stránka'!AH$1,1,0)</f>
        <v>0</v>
      </c>
      <c r="AJ289" s="5">
        <f>IF('Tabulka klientů 2023'!$X293='Hlavní stránka'!AH$1,1,0)</f>
        <v>0</v>
      </c>
      <c r="AK289" s="5">
        <f>IF('Tabulka klientů 2023'!$AA293='Hlavní stránka'!AH$1,1,0)</f>
        <v>0</v>
      </c>
      <c r="AL289" s="5">
        <f>IF('Tabulka klientů 2023'!$AD293='Hlavní stránka'!AH$1,1,0)</f>
        <v>0</v>
      </c>
      <c r="AM289" s="5">
        <f>IF('Tabulka klientů 2023'!$AG293='Hlavní stránka'!AH$1,1,0)</f>
        <v>0</v>
      </c>
      <c r="AN289" s="5">
        <f>IF('Tabulka klientů 2023'!$AJ293='Hlavní stránka'!AH$1,1,0)</f>
        <v>0</v>
      </c>
      <c r="AO289" s="5">
        <f>IF('Tabulka klientů 2023'!$AM293='Hlavní stránka'!AH$1,1,0)</f>
        <v>0</v>
      </c>
      <c r="AP289" s="5">
        <f>IF('Tabulka klientů 2023'!$AP293='Hlavní stránka'!AH$1,1,0)</f>
        <v>0</v>
      </c>
      <c r="AQ289" s="5">
        <f>IF('Tabulka klientů 2023'!$AS293='Hlavní stránka'!AH$1,1,0)</f>
        <v>0</v>
      </c>
      <c r="AR289" s="5">
        <f>IF('Tabulka klientů 2023'!$AV293='Hlavní stránka'!AH$1,1,0)</f>
        <v>0</v>
      </c>
      <c r="AS289" s="5">
        <f t="shared" si="26"/>
        <v>0</v>
      </c>
      <c r="AT289" s="2">
        <f t="shared" si="38"/>
        <v>0</v>
      </c>
      <c r="AU289" s="5">
        <f>IF('Tabulka klientů 2023'!$R293='Hlavní stránka'!AU$1,1,0)</f>
        <v>0</v>
      </c>
      <c r="AV289" s="5">
        <f>IF('Tabulka klientů 2023'!$U293='Hlavní stránka'!AU$1,1,0)</f>
        <v>0</v>
      </c>
      <c r="AW289" s="5">
        <f>IF('Tabulka klientů 2023'!$X293='Hlavní stránka'!AU$1,1,0)</f>
        <v>0</v>
      </c>
      <c r="AX289" s="5">
        <f>IF('Tabulka klientů 2023'!$AA293='Hlavní stránka'!AU$1,1,0)</f>
        <v>0</v>
      </c>
      <c r="AY289" s="5">
        <f>IF('Tabulka klientů 2023'!$AD293='Hlavní stránka'!AU$1,1,0)</f>
        <v>0</v>
      </c>
      <c r="AZ289" s="5">
        <f>IF('Tabulka klientů 2023'!$AG293='Hlavní stránka'!AU$1,1,0)</f>
        <v>0</v>
      </c>
      <c r="BA289" s="5">
        <f>IF('Tabulka klientů 2023'!$AJ293='Hlavní stránka'!AU$1,1,0)</f>
        <v>0</v>
      </c>
      <c r="BB289" s="5">
        <f>IF('Tabulka klientů 2023'!$AM293='Hlavní stránka'!AU$1,1,0)</f>
        <v>0</v>
      </c>
      <c r="BC289" s="5">
        <f>IF('Tabulka klientů 2023'!$AP293='Hlavní stránka'!AU$1,1,0)</f>
        <v>0</v>
      </c>
      <c r="BD289" s="5">
        <f>IF('Tabulka klientů 2023'!$AS293='Hlavní stránka'!AU$1,1,0)</f>
        <v>0</v>
      </c>
      <c r="BE289" s="5">
        <f>IF('Tabulka klientů 2023'!$AV293='Hlavní stránka'!AU$1,1,0)</f>
        <v>0</v>
      </c>
      <c r="BF289" s="5">
        <f t="shared" si="27"/>
        <v>0</v>
      </c>
      <c r="BG289" s="2">
        <f t="shared" si="39"/>
        <v>0</v>
      </c>
      <c r="BH289" s="5">
        <f>IF('Tabulka klientů 2023'!$R293='Hlavní stránka'!BH$1,1,0)</f>
        <v>0</v>
      </c>
      <c r="BI289" s="5">
        <f>IF('Tabulka klientů 2023'!$U293='Hlavní stránka'!BH$1,1,0)</f>
        <v>0</v>
      </c>
      <c r="BJ289" s="5">
        <f>IF('Tabulka klientů 2023'!$X293='Hlavní stránka'!BH$1,1,0)</f>
        <v>0</v>
      </c>
      <c r="BK289" s="5">
        <f>IF('Tabulka klientů 2023'!$AA293='Hlavní stránka'!BH$1,1,0)</f>
        <v>0</v>
      </c>
      <c r="BL289" s="5">
        <f>IF('Tabulka klientů 2023'!$AD293='Hlavní stránka'!BH$1,1,0)</f>
        <v>0</v>
      </c>
      <c r="BM289" s="5">
        <f>IF('Tabulka klientů 2023'!$AG293='Hlavní stránka'!BH$1,1,0)</f>
        <v>0</v>
      </c>
      <c r="BN289" s="5">
        <f>IF('Tabulka klientů 2023'!$AJ293='Hlavní stránka'!BH$1,1,0)</f>
        <v>0</v>
      </c>
      <c r="BO289" s="5">
        <f>IF('Tabulka klientů 2023'!$AM293='Hlavní stránka'!BH$1,1,0)</f>
        <v>0</v>
      </c>
      <c r="BP289" s="5">
        <f>IF('Tabulka klientů 2023'!$AP293='Hlavní stránka'!BH$1,1,0)</f>
        <v>0</v>
      </c>
      <c r="BQ289" s="5">
        <f>IF('Tabulka klientů 2023'!$AS293='Hlavní stránka'!BH$1,1,0)</f>
        <v>0</v>
      </c>
      <c r="BR289" s="5">
        <f>IF('Tabulka klientů 2023'!$AV293='Hlavní stránka'!BH$1,1,0)</f>
        <v>0</v>
      </c>
      <c r="BS289" s="5">
        <f t="shared" si="28"/>
        <v>0</v>
      </c>
      <c r="BT289" s="2">
        <f t="shared" si="40"/>
        <v>0</v>
      </c>
      <c r="BU289" s="5">
        <f>IF('Tabulka klientů 2023'!$R293='Hlavní stránka'!BU$1,1,0)</f>
        <v>0</v>
      </c>
      <c r="BV289" s="5">
        <f>IF('Tabulka klientů 2023'!$U293='Hlavní stránka'!BU$1,1,0)</f>
        <v>0</v>
      </c>
      <c r="BW289" s="5">
        <f>IF('Tabulka klientů 2023'!$X293='Hlavní stránka'!BU$1,1,0)</f>
        <v>0</v>
      </c>
      <c r="BX289" s="5">
        <f>IF('Tabulka klientů 2023'!$AA293='Hlavní stránka'!BU$1,1,0)</f>
        <v>0</v>
      </c>
      <c r="BY289" s="5">
        <f>IF('Tabulka klientů 2023'!$AD293='Hlavní stránka'!BU$1,1,0)</f>
        <v>0</v>
      </c>
      <c r="BZ289" s="5">
        <f>IF('Tabulka klientů 2023'!$AG293='Hlavní stránka'!BU$1,1,0)</f>
        <v>0</v>
      </c>
      <c r="CA289" s="5">
        <f>IF('Tabulka klientů 2023'!$AJ293='Hlavní stránka'!BU$1,1,0)</f>
        <v>0</v>
      </c>
      <c r="CB289" s="5">
        <f>IF('Tabulka klientů 2023'!$AM293='Hlavní stránka'!BU$1,1,0)</f>
        <v>0</v>
      </c>
      <c r="CC289" s="5">
        <f>IF('Tabulka klientů 2023'!$AP293='Hlavní stránka'!BU$1,1,0)</f>
        <v>0</v>
      </c>
      <c r="CD289" s="5">
        <f>IF('Tabulka klientů 2023'!$AS293='Hlavní stránka'!BU$1,1,0)</f>
        <v>0</v>
      </c>
      <c r="CE289" s="5">
        <f>IF('Tabulka klientů 2023'!$AV293='Hlavní stránka'!BU$1,1,0)</f>
        <v>0</v>
      </c>
      <c r="CF289" s="5">
        <f t="shared" si="29"/>
        <v>0</v>
      </c>
      <c r="CG289" s="2">
        <f t="shared" si="41"/>
        <v>0</v>
      </c>
      <c r="CH289" s="5">
        <f>IF('Tabulka klientů 2023'!$R293='Hlavní stránka'!CH$1,1,0)</f>
        <v>0</v>
      </c>
      <c r="CI289" s="5">
        <f>IF('Tabulka klientů 2023'!$U293='Hlavní stránka'!CH$1,1,0)</f>
        <v>0</v>
      </c>
      <c r="CJ289" s="5">
        <f>IF('Tabulka klientů 2023'!$X293='Hlavní stránka'!CH$1,1,0)</f>
        <v>0</v>
      </c>
      <c r="CK289" s="5">
        <f>IF('Tabulka klientů 2023'!$AA293='Hlavní stránka'!CH$1,1,0)</f>
        <v>0</v>
      </c>
      <c r="CL289" s="5">
        <f>IF('Tabulka klientů 2023'!$AD293='Hlavní stránka'!CH$1,1,0)</f>
        <v>0</v>
      </c>
      <c r="CM289" s="5">
        <f>IF('Tabulka klientů 2023'!$AG293='Hlavní stránka'!CH$1,1,0)</f>
        <v>0</v>
      </c>
      <c r="CN289" s="5">
        <f>IF('Tabulka klientů 2023'!$AJ293='Hlavní stránka'!CH$1,1,0)</f>
        <v>0</v>
      </c>
      <c r="CO289" s="5">
        <f>IF('Tabulka klientů 2023'!$AM293='Hlavní stránka'!CH$1,1,0)</f>
        <v>0</v>
      </c>
      <c r="CP289" s="5">
        <f>IF('Tabulka klientů 2023'!$AP293='Hlavní stránka'!CH$1,1,0)</f>
        <v>0</v>
      </c>
      <c r="CQ289" s="5">
        <f>IF('Tabulka klientů 2023'!$AS293='Hlavní stránka'!CH$1,1,0)</f>
        <v>0</v>
      </c>
      <c r="CR289" s="5">
        <f>IF('Tabulka klientů 2023'!$AV293='Hlavní stránka'!CH$1,1,0)</f>
        <v>0</v>
      </c>
      <c r="CS289" s="5">
        <f t="shared" si="30"/>
        <v>0</v>
      </c>
      <c r="CT289" s="2">
        <f t="shared" si="42"/>
        <v>0</v>
      </c>
      <c r="CU289" s="5">
        <f>IF('Tabulka klientů 2023'!$R293='Hlavní stránka'!CU$1,1,0)</f>
        <v>0</v>
      </c>
      <c r="CV289" s="5">
        <f>IF('Tabulka klientů 2023'!$U293='Hlavní stránka'!CU$1,1,0)</f>
        <v>0</v>
      </c>
      <c r="CW289" s="5">
        <f>IF('Tabulka klientů 2023'!$X293='Hlavní stránka'!CU$1,1,0)</f>
        <v>0</v>
      </c>
      <c r="CX289" s="5">
        <f>IF('Tabulka klientů 2023'!$AA293='Hlavní stránka'!CU$1,1,0)</f>
        <v>0</v>
      </c>
      <c r="CY289" s="5">
        <f>IF('Tabulka klientů 2023'!$AD293='Hlavní stránka'!CU$1,1,0)</f>
        <v>0</v>
      </c>
      <c r="CZ289" s="5">
        <f>IF('Tabulka klientů 2023'!$AG293='Hlavní stránka'!CU$1,1,0)</f>
        <v>0</v>
      </c>
      <c r="DA289" s="5">
        <f>IF('Tabulka klientů 2023'!$AJ293='Hlavní stránka'!CU$1,1,0)</f>
        <v>0</v>
      </c>
      <c r="DB289" s="5">
        <f>IF('Tabulka klientů 2023'!$AM293='Hlavní stránka'!CU$1,1,0)</f>
        <v>0</v>
      </c>
      <c r="DC289" s="5">
        <f>IF('Tabulka klientů 2023'!$AP293='Hlavní stránka'!CU$1,1,0)</f>
        <v>0</v>
      </c>
      <c r="DD289" s="5">
        <f>IF('Tabulka klientů 2023'!$AS293='Hlavní stránka'!CU$1,1,0)</f>
        <v>0</v>
      </c>
      <c r="DE289" s="5">
        <f>IF('Tabulka klientů 2023'!$AV293='Hlavní stránka'!CU$1,1,0)</f>
        <v>0</v>
      </c>
      <c r="DF289" s="5">
        <f t="shared" si="31"/>
        <v>0</v>
      </c>
      <c r="DG289" s="2">
        <f t="shared" si="43"/>
        <v>0</v>
      </c>
      <c r="DH289" s="5">
        <f>IF('Tabulka klientů 2023'!$R293='Hlavní stránka'!DH$1,1,0)</f>
        <v>0</v>
      </c>
      <c r="DI289" s="5">
        <f>IF('Tabulka klientů 2023'!$U293='Hlavní stránka'!DH$1,1,0)</f>
        <v>0</v>
      </c>
      <c r="DJ289" s="5">
        <f>IF('Tabulka klientů 2023'!$X293='Hlavní stránka'!DH$1,1,0)</f>
        <v>0</v>
      </c>
      <c r="DK289" s="5">
        <f>IF('Tabulka klientů 2023'!$AA293='Hlavní stránka'!DH$1,1,0)</f>
        <v>0</v>
      </c>
      <c r="DL289" s="5">
        <f>IF('Tabulka klientů 2023'!$AD293='Hlavní stránka'!DH$1,1,0)</f>
        <v>0</v>
      </c>
      <c r="DM289" s="5">
        <f>IF('Tabulka klientů 2023'!$AG293='Hlavní stránka'!DH$1,1,0)</f>
        <v>0</v>
      </c>
      <c r="DN289" s="5">
        <f>IF('Tabulka klientů 2023'!$AJ293='Hlavní stránka'!DH$1,1,0)</f>
        <v>0</v>
      </c>
      <c r="DO289" s="5">
        <f>IF('Tabulka klientů 2023'!$AM293='Hlavní stránka'!DH$1,1,0)</f>
        <v>0</v>
      </c>
      <c r="DP289" s="5">
        <f>IF('Tabulka klientů 2023'!$AP293='Hlavní stránka'!DH$1,1,0)</f>
        <v>0</v>
      </c>
      <c r="DQ289" s="5">
        <f>IF('Tabulka klientů 2023'!$AS293='Hlavní stránka'!DH$1,1,0)</f>
        <v>0</v>
      </c>
      <c r="DR289" s="5">
        <f>IF('Tabulka klientů 2023'!$AV293='Hlavní stránka'!DH$1,1,0)</f>
        <v>0</v>
      </c>
      <c r="DS289" s="5">
        <f t="shared" si="32"/>
        <v>0</v>
      </c>
      <c r="DT289" s="2">
        <f t="shared" si="44"/>
        <v>0</v>
      </c>
      <c r="DU289" s="5">
        <f>IF('Tabulka klientů 2023'!$R293='Hlavní stránka'!DU$1,1,0)</f>
        <v>0</v>
      </c>
      <c r="DV289" s="5">
        <f>IF('Tabulka klientů 2023'!$U293='Hlavní stránka'!DU$1,1,0)</f>
        <v>0</v>
      </c>
      <c r="DW289" s="5">
        <f>IF('Tabulka klientů 2023'!$X293='Hlavní stránka'!DU$1,1,0)</f>
        <v>0</v>
      </c>
      <c r="DX289" s="5">
        <f>IF('Tabulka klientů 2023'!$AA293='Hlavní stránka'!DU$1,1,0)</f>
        <v>0</v>
      </c>
      <c r="DY289" s="5">
        <f>IF('Tabulka klientů 2023'!$AD293='Hlavní stránka'!DU$1,1,0)</f>
        <v>0</v>
      </c>
      <c r="DZ289" s="5">
        <f>IF('Tabulka klientů 2023'!$AG293='Hlavní stránka'!DU$1,1,0)</f>
        <v>0</v>
      </c>
      <c r="EA289" s="5">
        <f>IF('Tabulka klientů 2023'!$AJ293='Hlavní stránka'!DU$1,1,0)</f>
        <v>0</v>
      </c>
      <c r="EB289" s="5">
        <f>IF('Tabulka klientů 2023'!$AM293='Hlavní stránka'!DU$1,1,0)</f>
        <v>0</v>
      </c>
      <c r="EC289" s="5">
        <f>IF('Tabulka klientů 2023'!$AP293='Hlavní stránka'!DU$1,1,0)</f>
        <v>0</v>
      </c>
      <c r="ED289" s="5">
        <f>IF('Tabulka klientů 2023'!$AS293='Hlavní stránka'!DU$1,1,0)</f>
        <v>0</v>
      </c>
      <c r="EE289" s="5">
        <f>IF('Tabulka klientů 2023'!$AV293='Hlavní stránka'!DU$1,1,0)</f>
        <v>0</v>
      </c>
      <c r="EF289" s="5">
        <f t="shared" si="33"/>
        <v>0</v>
      </c>
      <c r="EG289" s="2">
        <f t="shared" si="45"/>
        <v>0</v>
      </c>
      <c r="EH289" s="5">
        <f>IF('Tabulka klientů 2023'!$R293='Hlavní stránka'!EH$1,1,0)</f>
        <v>0</v>
      </c>
      <c r="EI289" s="5">
        <f>IF('Tabulka klientů 2023'!$U293='Hlavní stránka'!EH$1,1,0)</f>
        <v>0</v>
      </c>
      <c r="EJ289" s="5">
        <f>IF('Tabulka klientů 2023'!$X293='Hlavní stránka'!EH$1,1,0)</f>
        <v>0</v>
      </c>
      <c r="EK289" s="5">
        <f>IF('Tabulka klientů 2023'!$AA293='Hlavní stránka'!EH$1,1,0)</f>
        <v>0</v>
      </c>
      <c r="EL289" s="5">
        <f>IF('Tabulka klientů 2023'!$AD293='Hlavní stránka'!EH$1,1,0)</f>
        <v>0</v>
      </c>
      <c r="EM289" s="5">
        <f>IF('Tabulka klientů 2023'!$AG293='Hlavní stránka'!EH$1,1,0)</f>
        <v>0</v>
      </c>
      <c r="EN289" s="5">
        <f>IF('Tabulka klientů 2023'!$AJ293='Hlavní stránka'!EH$1,1,0)</f>
        <v>0</v>
      </c>
      <c r="EO289" s="5">
        <f>IF('Tabulka klientů 2023'!$AM293='Hlavní stránka'!EH$1,1,0)</f>
        <v>0</v>
      </c>
      <c r="EP289" s="5">
        <f>IF('Tabulka klientů 2023'!$AP293='Hlavní stránka'!EH$1,1,0)</f>
        <v>0</v>
      </c>
      <c r="EQ289" s="5">
        <f>IF('Tabulka klientů 2023'!$AS293='Hlavní stránka'!EH$1,1,0)</f>
        <v>0</v>
      </c>
      <c r="ER289" s="5">
        <f>IF('Tabulka klientů 2023'!$AV293='Hlavní stránka'!EH$1,1,0)</f>
        <v>0</v>
      </c>
      <c r="ES289" s="5">
        <f t="shared" si="34"/>
        <v>0</v>
      </c>
      <c r="ET289" s="2">
        <f t="shared" si="46"/>
        <v>0</v>
      </c>
      <c r="EU289" s="5">
        <f>IF('Tabulka klientů 2023'!$R293='Hlavní stránka'!EU$1,1,0)</f>
        <v>0</v>
      </c>
      <c r="EV289" s="5">
        <f>IF('Tabulka klientů 2023'!$U293='Hlavní stránka'!EU$1,1,0)</f>
        <v>0</v>
      </c>
      <c r="EW289" s="5">
        <f>IF('Tabulka klientů 2023'!$X293='Hlavní stránka'!EU$1,1,0)</f>
        <v>0</v>
      </c>
      <c r="EX289" s="5">
        <f>IF('Tabulka klientů 2023'!$AA293='Hlavní stránka'!EU$1,1,0)</f>
        <v>0</v>
      </c>
      <c r="EY289" s="5">
        <f>IF('Tabulka klientů 2023'!$AD293='Hlavní stránka'!EU$1,1,0)</f>
        <v>0</v>
      </c>
      <c r="EZ289" s="5">
        <f>IF('Tabulka klientů 2023'!$AG293='Hlavní stránka'!EU$1,1,0)</f>
        <v>0</v>
      </c>
      <c r="FA289" s="5">
        <f>IF('Tabulka klientů 2023'!$AJ293='Hlavní stránka'!EU$1,1,0)</f>
        <v>0</v>
      </c>
      <c r="FB289" s="5">
        <f>IF('Tabulka klientů 2023'!$AM293='Hlavní stránka'!EU$1,1,0)</f>
        <v>0</v>
      </c>
      <c r="FC289" s="5">
        <f>IF('Tabulka klientů 2023'!$AP293='Hlavní stránka'!EU$1,1,0)</f>
        <v>0</v>
      </c>
      <c r="FD289" s="5">
        <f>IF('Tabulka klientů 2023'!$AS293='Hlavní stránka'!EU$1,1,0)</f>
        <v>0</v>
      </c>
      <c r="FE289" s="5">
        <f>IF('Tabulka klientů 2023'!$AV293='Hlavní stránka'!EU$1,1,0)</f>
        <v>0</v>
      </c>
      <c r="FF289" s="5">
        <f t="shared" si="35"/>
        <v>0</v>
      </c>
      <c r="FG289" s="2">
        <f t="shared" si="47"/>
        <v>0</v>
      </c>
    </row>
    <row r="290" spans="1:163" ht="1.5" hidden="1" customHeight="1" x14ac:dyDescent="0.25">
      <c r="A290" s="4"/>
      <c r="B290" s="4"/>
      <c r="C290" s="4"/>
      <c r="D290" s="4"/>
      <c r="E290" s="4"/>
      <c r="F290" s="4"/>
      <c r="G290" s="4"/>
      <c r="H290" s="5">
        <f>IF('Tabulka klientů 2023'!$R294='Hlavní stránka'!$H$1,1,0)</f>
        <v>0</v>
      </c>
      <c r="I290" s="5">
        <f>IF('Tabulka klientů 2023'!$U294='Hlavní stránka'!$H$1,1,0)</f>
        <v>0</v>
      </c>
      <c r="J290" s="5">
        <f>IF('Tabulka klientů 2023'!$X294='Hlavní stránka'!$H$1,1,0)</f>
        <v>0</v>
      </c>
      <c r="K290" s="5">
        <f>IF('Tabulka klientů 2023'!$AA294='Hlavní stránka'!$H$1,1,0)</f>
        <v>0</v>
      </c>
      <c r="L290" s="5">
        <f>IF('Tabulka klientů 2023'!$AD294='Hlavní stránka'!$H$1,1,0)</f>
        <v>0</v>
      </c>
      <c r="M290" s="5">
        <f>IF('Tabulka klientů 2023'!$AG294='Hlavní stránka'!$H$1,1,0)</f>
        <v>0</v>
      </c>
      <c r="N290" s="5">
        <f>IF('Tabulka klientů 2023'!$AJ294='Hlavní stránka'!$H$1,1,0)</f>
        <v>0</v>
      </c>
      <c r="O290" s="5">
        <f>IF('Tabulka klientů 2023'!$AM294='Hlavní stránka'!$H$1,1,0)</f>
        <v>0</v>
      </c>
      <c r="P290" s="5">
        <f>IF('Tabulka klientů 2023'!$AP294='Hlavní stránka'!$H$1,1,0)</f>
        <v>0</v>
      </c>
      <c r="Q290" s="5">
        <f>IF('Tabulka klientů 2023'!$AS294='Hlavní stránka'!$H$1,1,0)</f>
        <v>0</v>
      </c>
      <c r="R290" s="5">
        <f>IF('Tabulka klientů 2023'!$AV294='Hlavní stránka'!$H$1,1,0)</f>
        <v>0</v>
      </c>
      <c r="S290" s="5">
        <f t="shared" si="24"/>
        <v>0</v>
      </c>
      <c r="T290" s="2">
        <f t="shared" si="36"/>
        <v>0</v>
      </c>
      <c r="U290" s="5">
        <f>IF('Tabulka klientů 2023'!$R294='Hlavní stránka'!U$1,1,0)</f>
        <v>0</v>
      </c>
      <c r="V290" s="5">
        <f>IF('Tabulka klientů 2023'!$U294='Hlavní stránka'!U$1,1,0)</f>
        <v>0</v>
      </c>
      <c r="W290" s="5">
        <f>IF('Tabulka klientů 2023'!$X294='Hlavní stránka'!U$1,1,0)</f>
        <v>0</v>
      </c>
      <c r="X290" s="5">
        <f>IF('Tabulka klientů 2023'!$AA294='Hlavní stránka'!U$1,1,0)</f>
        <v>0</v>
      </c>
      <c r="Y290" s="5">
        <f>IF('Tabulka klientů 2023'!$AD294='Hlavní stránka'!U$1,1,0)</f>
        <v>0</v>
      </c>
      <c r="Z290" s="5">
        <f>IF('Tabulka klientů 2023'!$AG294='Hlavní stránka'!U$1,1,0)</f>
        <v>0</v>
      </c>
      <c r="AA290" s="5">
        <f>IF('Tabulka klientů 2023'!$AJ294='Hlavní stránka'!U$1,1,0)</f>
        <v>0</v>
      </c>
      <c r="AB290" s="5">
        <f>IF('Tabulka klientů 2023'!$AM294='Hlavní stránka'!U$1,1,0)</f>
        <v>0</v>
      </c>
      <c r="AC290" s="5">
        <f>IF('Tabulka klientů 2023'!$AP294='Hlavní stránka'!U$1,1,0)</f>
        <v>0</v>
      </c>
      <c r="AD290" s="5">
        <f>IF('Tabulka klientů 2023'!$AS294='Hlavní stránka'!U$1,1,0)</f>
        <v>0</v>
      </c>
      <c r="AE290" s="5">
        <f>IF('Tabulka klientů 2023'!$AV294='Hlavní stránka'!U$1,1,0)</f>
        <v>0</v>
      </c>
      <c r="AF290" s="5">
        <f t="shared" si="25"/>
        <v>0</v>
      </c>
      <c r="AG290" s="2">
        <f t="shared" si="37"/>
        <v>0</v>
      </c>
      <c r="AH290" s="5">
        <f>IF('Tabulka klientů 2023'!$R294='Hlavní stránka'!AH$1,1,0)</f>
        <v>0</v>
      </c>
      <c r="AI290" s="5">
        <f>IF('Tabulka klientů 2023'!$U294='Hlavní stránka'!AH$1,1,0)</f>
        <v>0</v>
      </c>
      <c r="AJ290" s="5">
        <f>IF('Tabulka klientů 2023'!$X294='Hlavní stránka'!AH$1,1,0)</f>
        <v>0</v>
      </c>
      <c r="AK290" s="5">
        <f>IF('Tabulka klientů 2023'!$AA294='Hlavní stránka'!AH$1,1,0)</f>
        <v>0</v>
      </c>
      <c r="AL290" s="5">
        <f>IF('Tabulka klientů 2023'!$AD294='Hlavní stránka'!AH$1,1,0)</f>
        <v>0</v>
      </c>
      <c r="AM290" s="5">
        <f>IF('Tabulka klientů 2023'!$AG294='Hlavní stránka'!AH$1,1,0)</f>
        <v>0</v>
      </c>
      <c r="AN290" s="5">
        <f>IF('Tabulka klientů 2023'!$AJ294='Hlavní stránka'!AH$1,1,0)</f>
        <v>0</v>
      </c>
      <c r="AO290" s="5">
        <f>IF('Tabulka klientů 2023'!$AM294='Hlavní stránka'!AH$1,1,0)</f>
        <v>0</v>
      </c>
      <c r="AP290" s="5">
        <f>IF('Tabulka klientů 2023'!$AP294='Hlavní stránka'!AH$1,1,0)</f>
        <v>0</v>
      </c>
      <c r="AQ290" s="5">
        <f>IF('Tabulka klientů 2023'!$AS294='Hlavní stránka'!AH$1,1,0)</f>
        <v>0</v>
      </c>
      <c r="AR290" s="5">
        <f>IF('Tabulka klientů 2023'!$AV294='Hlavní stránka'!AH$1,1,0)</f>
        <v>0</v>
      </c>
      <c r="AS290" s="5">
        <f t="shared" si="26"/>
        <v>0</v>
      </c>
      <c r="AT290" s="2">
        <f t="shared" si="38"/>
        <v>0</v>
      </c>
      <c r="AU290" s="5">
        <f>IF('Tabulka klientů 2023'!$R294='Hlavní stránka'!AU$1,1,0)</f>
        <v>0</v>
      </c>
      <c r="AV290" s="5">
        <f>IF('Tabulka klientů 2023'!$U294='Hlavní stránka'!AU$1,1,0)</f>
        <v>0</v>
      </c>
      <c r="AW290" s="5">
        <f>IF('Tabulka klientů 2023'!$X294='Hlavní stránka'!AU$1,1,0)</f>
        <v>0</v>
      </c>
      <c r="AX290" s="5">
        <f>IF('Tabulka klientů 2023'!$AA294='Hlavní stránka'!AU$1,1,0)</f>
        <v>0</v>
      </c>
      <c r="AY290" s="5">
        <f>IF('Tabulka klientů 2023'!$AD294='Hlavní stránka'!AU$1,1,0)</f>
        <v>0</v>
      </c>
      <c r="AZ290" s="5">
        <f>IF('Tabulka klientů 2023'!$AG294='Hlavní stránka'!AU$1,1,0)</f>
        <v>0</v>
      </c>
      <c r="BA290" s="5">
        <f>IF('Tabulka klientů 2023'!$AJ294='Hlavní stránka'!AU$1,1,0)</f>
        <v>0</v>
      </c>
      <c r="BB290" s="5">
        <f>IF('Tabulka klientů 2023'!$AM294='Hlavní stránka'!AU$1,1,0)</f>
        <v>0</v>
      </c>
      <c r="BC290" s="5">
        <f>IF('Tabulka klientů 2023'!$AP294='Hlavní stránka'!AU$1,1,0)</f>
        <v>0</v>
      </c>
      <c r="BD290" s="5">
        <f>IF('Tabulka klientů 2023'!$AS294='Hlavní stránka'!AU$1,1,0)</f>
        <v>0</v>
      </c>
      <c r="BE290" s="5">
        <f>IF('Tabulka klientů 2023'!$AV294='Hlavní stránka'!AU$1,1,0)</f>
        <v>0</v>
      </c>
      <c r="BF290" s="5">
        <f t="shared" si="27"/>
        <v>0</v>
      </c>
      <c r="BG290" s="2">
        <f t="shared" si="39"/>
        <v>0</v>
      </c>
      <c r="BH290" s="5">
        <f>IF('Tabulka klientů 2023'!$R294='Hlavní stránka'!BH$1,1,0)</f>
        <v>0</v>
      </c>
      <c r="BI290" s="5">
        <f>IF('Tabulka klientů 2023'!$U294='Hlavní stránka'!BH$1,1,0)</f>
        <v>0</v>
      </c>
      <c r="BJ290" s="5">
        <f>IF('Tabulka klientů 2023'!$X294='Hlavní stránka'!BH$1,1,0)</f>
        <v>0</v>
      </c>
      <c r="BK290" s="5">
        <f>IF('Tabulka klientů 2023'!$AA294='Hlavní stránka'!BH$1,1,0)</f>
        <v>0</v>
      </c>
      <c r="BL290" s="5">
        <f>IF('Tabulka klientů 2023'!$AD294='Hlavní stránka'!BH$1,1,0)</f>
        <v>0</v>
      </c>
      <c r="BM290" s="5">
        <f>IF('Tabulka klientů 2023'!$AG294='Hlavní stránka'!BH$1,1,0)</f>
        <v>0</v>
      </c>
      <c r="BN290" s="5">
        <f>IF('Tabulka klientů 2023'!$AJ294='Hlavní stránka'!BH$1,1,0)</f>
        <v>0</v>
      </c>
      <c r="BO290" s="5">
        <f>IF('Tabulka klientů 2023'!$AM294='Hlavní stránka'!BH$1,1,0)</f>
        <v>0</v>
      </c>
      <c r="BP290" s="5">
        <f>IF('Tabulka klientů 2023'!$AP294='Hlavní stránka'!BH$1,1,0)</f>
        <v>0</v>
      </c>
      <c r="BQ290" s="5">
        <f>IF('Tabulka klientů 2023'!$AS294='Hlavní stránka'!BH$1,1,0)</f>
        <v>0</v>
      </c>
      <c r="BR290" s="5">
        <f>IF('Tabulka klientů 2023'!$AV294='Hlavní stránka'!BH$1,1,0)</f>
        <v>0</v>
      </c>
      <c r="BS290" s="5">
        <f t="shared" si="28"/>
        <v>0</v>
      </c>
      <c r="BT290" s="2">
        <f t="shared" si="40"/>
        <v>0</v>
      </c>
      <c r="BU290" s="5">
        <f>IF('Tabulka klientů 2023'!$R294='Hlavní stránka'!BU$1,1,0)</f>
        <v>0</v>
      </c>
      <c r="BV290" s="5">
        <f>IF('Tabulka klientů 2023'!$U294='Hlavní stránka'!BU$1,1,0)</f>
        <v>0</v>
      </c>
      <c r="BW290" s="5">
        <f>IF('Tabulka klientů 2023'!$X294='Hlavní stránka'!BU$1,1,0)</f>
        <v>0</v>
      </c>
      <c r="BX290" s="5">
        <f>IF('Tabulka klientů 2023'!$AA294='Hlavní stránka'!BU$1,1,0)</f>
        <v>0</v>
      </c>
      <c r="BY290" s="5">
        <f>IF('Tabulka klientů 2023'!$AD294='Hlavní stránka'!BU$1,1,0)</f>
        <v>0</v>
      </c>
      <c r="BZ290" s="5">
        <f>IF('Tabulka klientů 2023'!$AG294='Hlavní stránka'!BU$1,1,0)</f>
        <v>0</v>
      </c>
      <c r="CA290" s="5">
        <f>IF('Tabulka klientů 2023'!$AJ294='Hlavní stránka'!BU$1,1,0)</f>
        <v>0</v>
      </c>
      <c r="CB290" s="5">
        <f>IF('Tabulka klientů 2023'!$AM294='Hlavní stránka'!BU$1,1,0)</f>
        <v>0</v>
      </c>
      <c r="CC290" s="5">
        <f>IF('Tabulka klientů 2023'!$AP294='Hlavní stránka'!BU$1,1,0)</f>
        <v>0</v>
      </c>
      <c r="CD290" s="5">
        <f>IF('Tabulka klientů 2023'!$AS294='Hlavní stránka'!BU$1,1,0)</f>
        <v>0</v>
      </c>
      <c r="CE290" s="5">
        <f>IF('Tabulka klientů 2023'!$AV294='Hlavní stránka'!BU$1,1,0)</f>
        <v>0</v>
      </c>
      <c r="CF290" s="5">
        <f t="shared" si="29"/>
        <v>0</v>
      </c>
      <c r="CG290" s="2">
        <f t="shared" si="41"/>
        <v>0</v>
      </c>
      <c r="CH290" s="5">
        <f>IF('Tabulka klientů 2023'!$R294='Hlavní stránka'!CH$1,1,0)</f>
        <v>0</v>
      </c>
      <c r="CI290" s="5">
        <f>IF('Tabulka klientů 2023'!$U294='Hlavní stránka'!CH$1,1,0)</f>
        <v>0</v>
      </c>
      <c r="CJ290" s="5">
        <f>IF('Tabulka klientů 2023'!$X294='Hlavní stránka'!CH$1,1,0)</f>
        <v>0</v>
      </c>
      <c r="CK290" s="5">
        <f>IF('Tabulka klientů 2023'!$AA294='Hlavní stránka'!CH$1,1,0)</f>
        <v>0</v>
      </c>
      <c r="CL290" s="5">
        <f>IF('Tabulka klientů 2023'!$AD294='Hlavní stránka'!CH$1,1,0)</f>
        <v>0</v>
      </c>
      <c r="CM290" s="5">
        <f>IF('Tabulka klientů 2023'!$AG294='Hlavní stránka'!CH$1,1,0)</f>
        <v>0</v>
      </c>
      <c r="CN290" s="5">
        <f>IF('Tabulka klientů 2023'!$AJ294='Hlavní stránka'!CH$1,1,0)</f>
        <v>0</v>
      </c>
      <c r="CO290" s="5">
        <f>IF('Tabulka klientů 2023'!$AM294='Hlavní stránka'!CH$1,1,0)</f>
        <v>0</v>
      </c>
      <c r="CP290" s="5">
        <f>IF('Tabulka klientů 2023'!$AP294='Hlavní stránka'!CH$1,1,0)</f>
        <v>0</v>
      </c>
      <c r="CQ290" s="5">
        <f>IF('Tabulka klientů 2023'!$AS294='Hlavní stránka'!CH$1,1,0)</f>
        <v>0</v>
      </c>
      <c r="CR290" s="5">
        <f>IF('Tabulka klientů 2023'!$AV294='Hlavní stránka'!CH$1,1,0)</f>
        <v>0</v>
      </c>
      <c r="CS290" s="5">
        <f t="shared" si="30"/>
        <v>0</v>
      </c>
      <c r="CT290" s="2">
        <f t="shared" si="42"/>
        <v>0</v>
      </c>
      <c r="CU290" s="5">
        <f>IF('Tabulka klientů 2023'!$R294='Hlavní stránka'!CU$1,1,0)</f>
        <v>0</v>
      </c>
      <c r="CV290" s="5">
        <f>IF('Tabulka klientů 2023'!$U294='Hlavní stránka'!CU$1,1,0)</f>
        <v>0</v>
      </c>
      <c r="CW290" s="5">
        <f>IF('Tabulka klientů 2023'!$X294='Hlavní stránka'!CU$1,1,0)</f>
        <v>0</v>
      </c>
      <c r="CX290" s="5">
        <f>IF('Tabulka klientů 2023'!$AA294='Hlavní stránka'!CU$1,1,0)</f>
        <v>0</v>
      </c>
      <c r="CY290" s="5">
        <f>IF('Tabulka klientů 2023'!$AD294='Hlavní stránka'!CU$1,1,0)</f>
        <v>0</v>
      </c>
      <c r="CZ290" s="5">
        <f>IF('Tabulka klientů 2023'!$AG294='Hlavní stránka'!CU$1,1,0)</f>
        <v>0</v>
      </c>
      <c r="DA290" s="5">
        <f>IF('Tabulka klientů 2023'!$AJ294='Hlavní stránka'!CU$1,1,0)</f>
        <v>0</v>
      </c>
      <c r="DB290" s="5">
        <f>IF('Tabulka klientů 2023'!$AM294='Hlavní stránka'!CU$1,1,0)</f>
        <v>0</v>
      </c>
      <c r="DC290" s="5">
        <f>IF('Tabulka klientů 2023'!$AP294='Hlavní stránka'!CU$1,1,0)</f>
        <v>0</v>
      </c>
      <c r="DD290" s="5">
        <f>IF('Tabulka klientů 2023'!$AS294='Hlavní stránka'!CU$1,1,0)</f>
        <v>0</v>
      </c>
      <c r="DE290" s="5">
        <f>IF('Tabulka klientů 2023'!$AV294='Hlavní stránka'!CU$1,1,0)</f>
        <v>0</v>
      </c>
      <c r="DF290" s="5">
        <f t="shared" si="31"/>
        <v>0</v>
      </c>
      <c r="DG290" s="2">
        <f t="shared" si="43"/>
        <v>0</v>
      </c>
      <c r="DH290" s="5">
        <f>IF('Tabulka klientů 2023'!$R294='Hlavní stránka'!DH$1,1,0)</f>
        <v>0</v>
      </c>
      <c r="DI290" s="5">
        <f>IF('Tabulka klientů 2023'!$U294='Hlavní stránka'!DH$1,1,0)</f>
        <v>0</v>
      </c>
      <c r="DJ290" s="5">
        <f>IF('Tabulka klientů 2023'!$X294='Hlavní stránka'!DH$1,1,0)</f>
        <v>0</v>
      </c>
      <c r="DK290" s="5">
        <f>IF('Tabulka klientů 2023'!$AA294='Hlavní stránka'!DH$1,1,0)</f>
        <v>0</v>
      </c>
      <c r="DL290" s="5">
        <f>IF('Tabulka klientů 2023'!$AD294='Hlavní stránka'!DH$1,1,0)</f>
        <v>0</v>
      </c>
      <c r="DM290" s="5">
        <f>IF('Tabulka klientů 2023'!$AG294='Hlavní stránka'!DH$1,1,0)</f>
        <v>0</v>
      </c>
      <c r="DN290" s="5">
        <f>IF('Tabulka klientů 2023'!$AJ294='Hlavní stránka'!DH$1,1,0)</f>
        <v>0</v>
      </c>
      <c r="DO290" s="5">
        <f>IF('Tabulka klientů 2023'!$AM294='Hlavní stránka'!DH$1,1,0)</f>
        <v>0</v>
      </c>
      <c r="DP290" s="5">
        <f>IF('Tabulka klientů 2023'!$AP294='Hlavní stránka'!DH$1,1,0)</f>
        <v>0</v>
      </c>
      <c r="DQ290" s="5">
        <f>IF('Tabulka klientů 2023'!$AS294='Hlavní stránka'!DH$1,1,0)</f>
        <v>0</v>
      </c>
      <c r="DR290" s="5">
        <f>IF('Tabulka klientů 2023'!$AV294='Hlavní stránka'!DH$1,1,0)</f>
        <v>0</v>
      </c>
      <c r="DS290" s="5">
        <f t="shared" si="32"/>
        <v>0</v>
      </c>
      <c r="DT290" s="2">
        <f t="shared" si="44"/>
        <v>0</v>
      </c>
      <c r="DU290" s="5">
        <f>IF('Tabulka klientů 2023'!$R294='Hlavní stránka'!DU$1,1,0)</f>
        <v>0</v>
      </c>
      <c r="DV290" s="5">
        <f>IF('Tabulka klientů 2023'!$U294='Hlavní stránka'!DU$1,1,0)</f>
        <v>0</v>
      </c>
      <c r="DW290" s="5">
        <f>IF('Tabulka klientů 2023'!$X294='Hlavní stránka'!DU$1,1,0)</f>
        <v>0</v>
      </c>
      <c r="DX290" s="5">
        <f>IF('Tabulka klientů 2023'!$AA294='Hlavní stránka'!DU$1,1,0)</f>
        <v>0</v>
      </c>
      <c r="DY290" s="5">
        <f>IF('Tabulka klientů 2023'!$AD294='Hlavní stránka'!DU$1,1,0)</f>
        <v>0</v>
      </c>
      <c r="DZ290" s="5">
        <f>IF('Tabulka klientů 2023'!$AG294='Hlavní stránka'!DU$1,1,0)</f>
        <v>0</v>
      </c>
      <c r="EA290" s="5">
        <f>IF('Tabulka klientů 2023'!$AJ294='Hlavní stránka'!DU$1,1,0)</f>
        <v>0</v>
      </c>
      <c r="EB290" s="5">
        <f>IF('Tabulka klientů 2023'!$AM294='Hlavní stránka'!DU$1,1,0)</f>
        <v>0</v>
      </c>
      <c r="EC290" s="5">
        <f>IF('Tabulka klientů 2023'!$AP294='Hlavní stránka'!DU$1,1,0)</f>
        <v>0</v>
      </c>
      <c r="ED290" s="5">
        <f>IF('Tabulka klientů 2023'!$AS294='Hlavní stránka'!DU$1,1,0)</f>
        <v>0</v>
      </c>
      <c r="EE290" s="5">
        <f>IF('Tabulka klientů 2023'!$AV294='Hlavní stránka'!DU$1,1,0)</f>
        <v>0</v>
      </c>
      <c r="EF290" s="5">
        <f t="shared" si="33"/>
        <v>0</v>
      </c>
      <c r="EG290" s="2">
        <f t="shared" si="45"/>
        <v>0</v>
      </c>
      <c r="EH290" s="5">
        <f>IF('Tabulka klientů 2023'!$R294='Hlavní stránka'!EH$1,1,0)</f>
        <v>0</v>
      </c>
      <c r="EI290" s="5">
        <f>IF('Tabulka klientů 2023'!$U294='Hlavní stránka'!EH$1,1,0)</f>
        <v>0</v>
      </c>
      <c r="EJ290" s="5">
        <f>IF('Tabulka klientů 2023'!$X294='Hlavní stránka'!EH$1,1,0)</f>
        <v>0</v>
      </c>
      <c r="EK290" s="5">
        <f>IF('Tabulka klientů 2023'!$AA294='Hlavní stránka'!EH$1,1,0)</f>
        <v>0</v>
      </c>
      <c r="EL290" s="5">
        <f>IF('Tabulka klientů 2023'!$AD294='Hlavní stránka'!EH$1,1,0)</f>
        <v>0</v>
      </c>
      <c r="EM290" s="5">
        <f>IF('Tabulka klientů 2023'!$AG294='Hlavní stránka'!EH$1,1,0)</f>
        <v>0</v>
      </c>
      <c r="EN290" s="5">
        <f>IF('Tabulka klientů 2023'!$AJ294='Hlavní stránka'!EH$1,1,0)</f>
        <v>0</v>
      </c>
      <c r="EO290" s="5">
        <f>IF('Tabulka klientů 2023'!$AM294='Hlavní stránka'!EH$1,1,0)</f>
        <v>0</v>
      </c>
      <c r="EP290" s="5">
        <f>IF('Tabulka klientů 2023'!$AP294='Hlavní stránka'!EH$1,1,0)</f>
        <v>0</v>
      </c>
      <c r="EQ290" s="5">
        <f>IF('Tabulka klientů 2023'!$AS294='Hlavní stránka'!EH$1,1,0)</f>
        <v>0</v>
      </c>
      <c r="ER290" s="5">
        <f>IF('Tabulka klientů 2023'!$AV294='Hlavní stránka'!EH$1,1,0)</f>
        <v>0</v>
      </c>
      <c r="ES290" s="5">
        <f t="shared" si="34"/>
        <v>0</v>
      </c>
      <c r="ET290" s="2">
        <f t="shared" si="46"/>
        <v>0</v>
      </c>
      <c r="EU290" s="5">
        <f>IF('Tabulka klientů 2023'!$R294='Hlavní stránka'!EU$1,1,0)</f>
        <v>0</v>
      </c>
      <c r="EV290" s="5">
        <f>IF('Tabulka klientů 2023'!$U294='Hlavní stránka'!EU$1,1,0)</f>
        <v>0</v>
      </c>
      <c r="EW290" s="5">
        <f>IF('Tabulka klientů 2023'!$X294='Hlavní stránka'!EU$1,1,0)</f>
        <v>0</v>
      </c>
      <c r="EX290" s="5">
        <f>IF('Tabulka klientů 2023'!$AA294='Hlavní stránka'!EU$1,1,0)</f>
        <v>0</v>
      </c>
      <c r="EY290" s="5">
        <f>IF('Tabulka klientů 2023'!$AD294='Hlavní stránka'!EU$1,1,0)</f>
        <v>0</v>
      </c>
      <c r="EZ290" s="5">
        <f>IF('Tabulka klientů 2023'!$AG294='Hlavní stránka'!EU$1,1,0)</f>
        <v>0</v>
      </c>
      <c r="FA290" s="5">
        <f>IF('Tabulka klientů 2023'!$AJ294='Hlavní stránka'!EU$1,1,0)</f>
        <v>0</v>
      </c>
      <c r="FB290" s="5">
        <f>IF('Tabulka klientů 2023'!$AM294='Hlavní stránka'!EU$1,1,0)</f>
        <v>0</v>
      </c>
      <c r="FC290" s="5">
        <f>IF('Tabulka klientů 2023'!$AP294='Hlavní stránka'!EU$1,1,0)</f>
        <v>0</v>
      </c>
      <c r="FD290" s="5">
        <f>IF('Tabulka klientů 2023'!$AS294='Hlavní stránka'!EU$1,1,0)</f>
        <v>0</v>
      </c>
      <c r="FE290" s="5">
        <f>IF('Tabulka klientů 2023'!$AV294='Hlavní stránka'!EU$1,1,0)</f>
        <v>0</v>
      </c>
      <c r="FF290" s="5">
        <f t="shared" si="35"/>
        <v>0</v>
      </c>
      <c r="FG290" s="2">
        <f t="shared" si="47"/>
        <v>0</v>
      </c>
    </row>
    <row r="291" spans="1:163" ht="1.5" hidden="1" customHeight="1" x14ac:dyDescent="0.25">
      <c r="A291" s="4"/>
      <c r="B291" s="4"/>
      <c r="C291" s="4"/>
      <c r="D291" s="4"/>
      <c r="E291" s="4"/>
      <c r="F291" s="4"/>
      <c r="G291" s="4"/>
      <c r="H291" s="5">
        <f>IF('Tabulka klientů 2023'!$R295='Hlavní stránka'!$H$1,1,0)</f>
        <v>0</v>
      </c>
      <c r="I291" s="5">
        <f>IF('Tabulka klientů 2023'!$U295='Hlavní stránka'!$H$1,1,0)</f>
        <v>0</v>
      </c>
      <c r="J291" s="5">
        <f>IF('Tabulka klientů 2023'!$X295='Hlavní stránka'!$H$1,1,0)</f>
        <v>0</v>
      </c>
      <c r="K291" s="5">
        <f>IF('Tabulka klientů 2023'!$AA295='Hlavní stránka'!$H$1,1,0)</f>
        <v>0</v>
      </c>
      <c r="L291" s="5">
        <f>IF('Tabulka klientů 2023'!$AD295='Hlavní stránka'!$H$1,1,0)</f>
        <v>0</v>
      </c>
      <c r="M291" s="5">
        <f>IF('Tabulka klientů 2023'!$AG295='Hlavní stránka'!$H$1,1,0)</f>
        <v>0</v>
      </c>
      <c r="N291" s="5">
        <f>IF('Tabulka klientů 2023'!$AJ295='Hlavní stránka'!$H$1,1,0)</f>
        <v>0</v>
      </c>
      <c r="O291" s="5">
        <f>IF('Tabulka klientů 2023'!$AM295='Hlavní stránka'!$H$1,1,0)</f>
        <v>0</v>
      </c>
      <c r="P291" s="5">
        <f>IF('Tabulka klientů 2023'!$AP295='Hlavní stránka'!$H$1,1,0)</f>
        <v>0</v>
      </c>
      <c r="Q291" s="5">
        <f>IF('Tabulka klientů 2023'!$AS295='Hlavní stránka'!$H$1,1,0)</f>
        <v>0</v>
      </c>
      <c r="R291" s="5">
        <f>IF('Tabulka klientů 2023'!$AV295='Hlavní stránka'!$H$1,1,0)</f>
        <v>0</v>
      </c>
      <c r="S291" s="5">
        <f t="shared" si="24"/>
        <v>0</v>
      </c>
      <c r="T291" s="2">
        <f t="shared" si="36"/>
        <v>0</v>
      </c>
      <c r="U291" s="5">
        <f>IF('Tabulka klientů 2023'!$R295='Hlavní stránka'!U$1,1,0)</f>
        <v>0</v>
      </c>
      <c r="V291" s="5">
        <f>IF('Tabulka klientů 2023'!$U295='Hlavní stránka'!U$1,1,0)</f>
        <v>0</v>
      </c>
      <c r="W291" s="5">
        <f>IF('Tabulka klientů 2023'!$X295='Hlavní stránka'!U$1,1,0)</f>
        <v>0</v>
      </c>
      <c r="X291" s="5">
        <f>IF('Tabulka klientů 2023'!$AA295='Hlavní stránka'!U$1,1,0)</f>
        <v>0</v>
      </c>
      <c r="Y291" s="5">
        <f>IF('Tabulka klientů 2023'!$AD295='Hlavní stránka'!U$1,1,0)</f>
        <v>0</v>
      </c>
      <c r="Z291" s="5">
        <f>IF('Tabulka klientů 2023'!$AG295='Hlavní stránka'!U$1,1,0)</f>
        <v>0</v>
      </c>
      <c r="AA291" s="5">
        <f>IF('Tabulka klientů 2023'!$AJ295='Hlavní stránka'!U$1,1,0)</f>
        <v>0</v>
      </c>
      <c r="AB291" s="5">
        <f>IF('Tabulka klientů 2023'!$AM295='Hlavní stránka'!U$1,1,0)</f>
        <v>0</v>
      </c>
      <c r="AC291" s="5">
        <f>IF('Tabulka klientů 2023'!$AP295='Hlavní stránka'!U$1,1,0)</f>
        <v>0</v>
      </c>
      <c r="AD291" s="5">
        <f>IF('Tabulka klientů 2023'!$AS295='Hlavní stránka'!U$1,1,0)</f>
        <v>0</v>
      </c>
      <c r="AE291" s="5">
        <f>IF('Tabulka klientů 2023'!$AV295='Hlavní stránka'!U$1,1,0)</f>
        <v>0</v>
      </c>
      <c r="AF291" s="5">
        <f t="shared" si="25"/>
        <v>0</v>
      </c>
      <c r="AG291" s="2">
        <f t="shared" si="37"/>
        <v>0</v>
      </c>
      <c r="AH291" s="5">
        <f>IF('Tabulka klientů 2023'!$R295='Hlavní stránka'!AH$1,1,0)</f>
        <v>0</v>
      </c>
      <c r="AI291" s="5">
        <f>IF('Tabulka klientů 2023'!$U295='Hlavní stránka'!AH$1,1,0)</f>
        <v>0</v>
      </c>
      <c r="AJ291" s="5">
        <f>IF('Tabulka klientů 2023'!$X295='Hlavní stránka'!AH$1,1,0)</f>
        <v>0</v>
      </c>
      <c r="AK291" s="5">
        <f>IF('Tabulka klientů 2023'!$AA295='Hlavní stránka'!AH$1,1,0)</f>
        <v>0</v>
      </c>
      <c r="AL291" s="5">
        <f>IF('Tabulka klientů 2023'!$AD295='Hlavní stránka'!AH$1,1,0)</f>
        <v>0</v>
      </c>
      <c r="AM291" s="5">
        <f>IF('Tabulka klientů 2023'!$AG295='Hlavní stránka'!AH$1,1,0)</f>
        <v>0</v>
      </c>
      <c r="AN291" s="5">
        <f>IF('Tabulka klientů 2023'!$AJ295='Hlavní stránka'!AH$1,1,0)</f>
        <v>0</v>
      </c>
      <c r="AO291" s="5">
        <f>IF('Tabulka klientů 2023'!$AM295='Hlavní stránka'!AH$1,1,0)</f>
        <v>0</v>
      </c>
      <c r="AP291" s="5">
        <f>IF('Tabulka klientů 2023'!$AP295='Hlavní stránka'!AH$1,1,0)</f>
        <v>0</v>
      </c>
      <c r="AQ291" s="5">
        <f>IF('Tabulka klientů 2023'!$AS295='Hlavní stránka'!AH$1,1,0)</f>
        <v>0</v>
      </c>
      <c r="AR291" s="5">
        <f>IF('Tabulka klientů 2023'!$AV295='Hlavní stránka'!AH$1,1,0)</f>
        <v>0</v>
      </c>
      <c r="AS291" s="5">
        <f t="shared" si="26"/>
        <v>0</v>
      </c>
      <c r="AT291" s="2">
        <f t="shared" si="38"/>
        <v>0</v>
      </c>
      <c r="AU291" s="5">
        <f>IF('Tabulka klientů 2023'!$R295='Hlavní stránka'!AU$1,1,0)</f>
        <v>0</v>
      </c>
      <c r="AV291" s="5">
        <f>IF('Tabulka klientů 2023'!$U295='Hlavní stránka'!AU$1,1,0)</f>
        <v>0</v>
      </c>
      <c r="AW291" s="5">
        <f>IF('Tabulka klientů 2023'!$X295='Hlavní stránka'!AU$1,1,0)</f>
        <v>0</v>
      </c>
      <c r="AX291" s="5">
        <f>IF('Tabulka klientů 2023'!$AA295='Hlavní stránka'!AU$1,1,0)</f>
        <v>0</v>
      </c>
      <c r="AY291" s="5">
        <f>IF('Tabulka klientů 2023'!$AD295='Hlavní stránka'!AU$1,1,0)</f>
        <v>0</v>
      </c>
      <c r="AZ291" s="5">
        <f>IF('Tabulka klientů 2023'!$AG295='Hlavní stránka'!AU$1,1,0)</f>
        <v>0</v>
      </c>
      <c r="BA291" s="5">
        <f>IF('Tabulka klientů 2023'!$AJ295='Hlavní stránka'!AU$1,1,0)</f>
        <v>0</v>
      </c>
      <c r="BB291" s="5">
        <f>IF('Tabulka klientů 2023'!$AM295='Hlavní stránka'!AU$1,1,0)</f>
        <v>0</v>
      </c>
      <c r="BC291" s="5">
        <f>IF('Tabulka klientů 2023'!$AP295='Hlavní stránka'!AU$1,1,0)</f>
        <v>0</v>
      </c>
      <c r="BD291" s="5">
        <f>IF('Tabulka klientů 2023'!$AS295='Hlavní stránka'!AU$1,1,0)</f>
        <v>0</v>
      </c>
      <c r="BE291" s="5">
        <f>IF('Tabulka klientů 2023'!$AV295='Hlavní stránka'!AU$1,1,0)</f>
        <v>0</v>
      </c>
      <c r="BF291" s="5">
        <f t="shared" si="27"/>
        <v>0</v>
      </c>
      <c r="BG291" s="2">
        <f t="shared" si="39"/>
        <v>0</v>
      </c>
      <c r="BH291" s="5">
        <f>IF('Tabulka klientů 2023'!$R295='Hlavní stránka'!BH$1,1,0)</f>
        <v>0</v>
      </c>
      <c r="BI291" s="5">
        <f>IF('Tabulka klientů 2023'!$U295='Hlavní stránka'!BH$1,1,0)</f>
        <v>0</v>
      </c>
      <c r="BJ291" s="5">
        <f>IF('Tabulka klientů 2023'!$X295='Hlavní stránka'!BH$1,1,0)</f>
        <v>0</v>
      </c>
      <c r="BK291" s="5">
        <f>IF('Tabulka klientů 2023'!$AA295='Hlavní stránka'!BH$1,1,0)</f>
        <v>0</v>
      </c>
      <c r="BL291" s="5">
        <f>IF('Tabulka klientů 2023'!$AD295='Hlavní stránka'!BH$1,1,0)</f>
        <v>0</v>
      </c>
      <c r="BM291" s="5">
        <f>IF('Tabulka klientů 2023'!$AG295='Hlavní stránka'!BH$1,1,0)</f>
        <v>0</v>
      </c>
      <c r="BN291" s="5">
        <f>IF('Tabulka klientů 2023'!$AJ295='Hlavní stránka'!BH$1,1,0)</f>
        <v>0</v>
      </c>
      <c r="BO291" s="5">
        <f>IF('Tabulka klientů 2023'!$AM295='Hlavní stránka'!BH$1,1,0)</f>
        <v>0</v>
      </c>
      <c r="BP291" s="5">
        <f>IF('Tabulka klientů 2023'!$AP295='Hlavní stránka'!BH$1,1,0)</f>
        <v>0</v>
      </c>
      <c r="BQ291" s="5">
        <f>IF('Tabulka klientů 2023'!$AS295='Hlavní stránka'!BH$1,1,0)</f>
        <v>0</v>
      </c>
      <c r="BR291" s="5">
        <f>IF('Tabulka klientů 2023'!$AV295='Hlavní stránka'!BH$1,1,0)</f>
        <v>0</v>
      </c>
      <c r="BS291" s="5">
        <f t="shared" si="28"/>
        <v>0</v>
      </c>
      <c r="BT291" s="2">
        <f t="shared" si="40"/>
        <v>0</v>
      </c>
      <c r="BU291" s="5">
        <f>IF('Tabulka klientů 2023'!$R295='Hlavní stránka'!BU$1,1,0)</f>
        <v>0</v>
      </c>
      <c r="BV291" s="5">
        <f>IF('Tabulka klientů 2023'!$U295='Hlavní stránka'!BU$1,1,0)</f>
        <v>0</v>
      </c>
      <c r="BW291" s="5">
        <f>IF('Tabulka klientů 2023'!$X295='Hlavní stránka'!BU$1,1,0)</f>
        <v>0</v>
      </c>
      <c r="BX291" s="5">
        <f>IF('Tabulka klientů 2023'!$AA295='Hlavní stránka'!BU$1,1,0)</f>
        <v>0</v>
      </c>
      <c r="BY291" s="5">
        <f>IF('Tabulka klientů 2023'!$AD295='Hlavní stránka'!BU$1,1,0)</f>
        <v>0</v>
      </c>
      <c r="BZ291" s="5">
        <f>IF('Tabulka klientů 2023'!$AG295='Hlavní stránka'!BU$1,1,0)</f>
        <v>0</v>
      </c>
      <c r="CA291" s="5">
        <f>IF('Tabulka klientů 2023'!$AJ295='Hlavní stránka'!BU$1,1,0)</f>
        <v>0</v>
      </c>
      <c r="CB291" s="5">
        <f>IF('Tabulka klientů 2023'!$AM295='Hlavní stránka'!BU$1,1,0)</f>
        <v>0</v>
      </c>
      <c r="CC291" s="5">
        <f>IF('Tabulka klientů 2023'!$AP295='Hlavní stránka'!BU$1,1,0)</f>
        <v>0</v>
      </c>
      <c r="CD291" s="5">
        <f>IF('Tabulka klientů 2023'!$AS295='Hlavní stránka'!BU$1,1,0)</f>
        <v>0</v>
      </c>
      <c r="CE291" s="5">
        <f>IF('Tabulka klientů 2023'!$AV295='Hlavní stránka'!BU$1,1,0)</f>
        <v>0</v>
      </c>
      <c r="CF291" s="5">
        <f t="shared" si="29"/>
        <v>0</v>
      </c>
      <c r="CG291" s="2">
        <f t="shared" si="41"/>
        <v>0</v>
      </c>
      <c r="CH291" s="5">
        <f>IF('Tabulka klientů 2023'!$R295='Hlavní stránka'!CH$1,1,0)</f>
        <v>0</v>
      </c>
      <c r="CI291" s="5">
        <f>IF('Tabulka klientů 2023'!$U295='Hlavní stránka'!CH$1,1,0)</f>
        <v>0</v>
      </c>
      <c r="CJ291" s="5">
        <f>IF('Tabulka klientů 2023'!$X295='Hlavní stránka'!CH$1,1,0)</f>
        <v>0</v>
      </c>
      <c r="CK291" s="5">
        <f>IF('Tabulka klientů 2023'!$AA295='Hlavní stránka'!CH$1,1,0)</f>
        <v>0</v>
      </c>
      <c r="CL291" s="5">
        <f>IF('Tabulka klientů 2023'!$AD295='Hlavní stránka'!CH$1,1,0)</f>
        <v>0</v>
      </c>
      <c r="CM291" s="5">
        <f>IF('Tabulka klientů 2023'!$AG295='Hlavní stránka'!CH$1,1,0)</f>
        <v>0</v>
      </c>
      <c r="CN291" s="5">
        <f>IF('Tabulka klientů 2023'!$AJ295='Hlavní stránka'!CH$1,1,0)</f>
        <v>0</v>
      </c>
      <c r="CO291" s="5">
        <f>IF('Tabulka klientů 2023'!$AM295='Hlavní stránka'!CH$1,1,0)</f>
        <v>0</v>
      </c>
      <c r="CP291" s="5">
        <f>IF('Tabulka klientů 2023'!$AP295='Hlavní stránka'!CH$1,1,0)</f>
        <v>0</v>
      </c>
      <c r="CQ291" s="5">
        <f>IF('Tabulka klientů 2023'!$AS295='Hlavní stránka'!CH$1,1,0)</f>
        <v>0</v>
      </c>
      <c r="CR291" s="5">
        <f>IF('Tabulka klientů 2023'!$AV295='Hlavní stránka'!CH$1,1,0)</f>
        <v>0</v>
      </c>
      <c r="CS291" s="5">
        <f t="shared" si="30"/>
        <v>0</v>
      </c>
      <c r="CT291" s="2">
        <f t="shared" si="42"/>
        <v>0</v>
      </c>
      <c r="CU291" s="5">
        <f>IF('Tabulka klientů 2023'!$R295='Hlavní stránka'!CU$1,1,0)</f>
        <v>0</v>
      </c>
      <c r="CV291" s="5">
        <f>IF('Tabulka klientů 2023'!$U295='Hlavní stránka'!CU$1,1,0)</f>
        <v>0</v>
      </c>
      <c r="CW291" s="5">
        <f>IF('Tabulka klientů 2023'!$X295='Hlavní stránka'!CU$1,1,0)</f>
        <v>0</v>
      </c>
      <c r="CX291" s="5">
        <f>IF('Tabulka klientů 2023'!$AA295='Hlavní stránka'!CU$1,1,0)</f>
        <v>0</v>
      </c>
      <c r="CY291" s="5">
        <f>IF('Tabulka klientů 2023'!$AD295='Hlavní stránka'!CU$1,1,0)</f>
        <v>0</v>
      </c>
      <c r="CZ291" s="5">
        <f>IF('Tabulka klientů 2023'!$AG295='Hlavní stránka'!CU$1,1,0)</f>
        <v>0</v>
      </c>
      <c r="DA291" s="5">
        <f>IF('Tabulka klientů 2023'!$AJ295='Hlavní stránka'!CU$1,1,0)</f>
        <v>0</v>
      </c>
      <c r="DB291" s="5">
        <f>IF('Tabulka klientů 2023'!$AM295='Hlavní stránka'!CU$1,1,0)</f>
        <v>0</v>
      </c>
      <c r="DC291" s="5">
        <f>IF('Tabulka klientů 2023'!$AP295='Hlavní stránka'!CU$1,1,0)</f>
        <v>0</v>
      </c>
      <c r="DD291" s="5">
        <f>IF('Tabulka klientů 2023'!$AS295='Hlavní stránka'!CU$1,1,0)</f>
        <v>0</v>
      </c>
      <c r="DE291" s="5">
        <f>IF('Tabulka klientů 2023'!$AV295='Hlavní stránka'!CU$1,1,0)</f>
        <v>0</v>
      </c>
      <c r="DF291" s="5">
        <f t="shared" si="31"/>
        <v>0</v>
      </c>
      <c r="DG291" s="2">
        <f t="shared" si="43"/>
        <v>0</v>
      </c>
      <c r="DH291" s="5">
        <f>IF('Tabulka klientů 2023'!$R295='Hlavní stránka'!DH$1,1,0)</f>
        <v>0</v>
      </c>
      <c r="DI291" s="5">
        <f>IF('Tabulka klientů 2023'!$U295='Hlavní stránka'!DH$1,1,0)</f>
        <v>0</v>
      </c>
      <c r="DJ291" s="5">
        <f>IF('Tabulka klientů 2023'!$X295='Hlavní stránka'!DH$1,1,0)</f>
        <v>0</v>
      </c>
      <c r="DK291" s="5">
        <f>IF('Tabulka klientů 2023'!$AA295='Hlavní stránka'!DH$1,1,0)</f>
        <v>0</v>
      </c>
      <c r="DL291" s="5">
        <f>IF('Tabulka klientů 2023'!$AD295='Hlavní stránka'!DH$1,1,0)</f>
        <v>0</v>
      </c>
      <c r="DM291" s="5">
        <f>IF('Tabulka klientů 2023'!$AG295='Hlavní stránka'!DH$1,1,0)</f>
        <v>0</v>
      </c>
      <c r="DN291" s="5">
        <f>IF('Tabulka klientů 2023'!$AJ295='Hlavní stránka'!DH$1,1,0)</f>
        <v>0</v>
      </c>
      <c r="DO291" s="5">
        <f>IF('Tabulka klientů 2023'!$AM295='Hlavní stránka'!DH$1,1,0)</f>
        <v>0</v>
      </c>
      <c r="DP291" s="5">
        <f>IF('Tabulka klientů 2023'!$AP295='Hlavní stránka'!DH$1,1,0)</f>
        <v>0</v>
      </c>
      <c r="DQ291" s="5">
        <f>IF('Tabulka klientů 2023'!$AS295='Hlavní stránka'!DH$1,1,0)</f>
        <v>0</v>
      </c>
      <c r="DR291" s="5">
        <f>IF('Tabulka klientů 2023'!$AV295='Hlavní stránka'!DH$1,1,0)</f>
        <v>0</v>
      </c>
      <c r="DS291" s="5">
        <f t="shared" si="32"/>
        <v>0</v>
      </c>
      <c r="DT291" s="2">
        <f t="shared" si="44"/>
        <v>0</v>
      </c>
      <c r="DU291" s="5">
        <f>IF('Tabulka klientů 2023'!$R295='Hlavní stránka'!DU$1,1,0)</f>
        <v>0</v>
      </c>
      <c r="DV291" s="5">
        <f>IF('Tabulka klientů 2023'!$U295='Hlavní stránka'!DU$1,1,0)</f>
        <v>0</v>
      </c>
      <c r="DW291" s="5">
        <f>IF('Tabulka klientů 2023'!$X295='Hlavní stránka'!DU$1,1,0)</f>
        <v>0</v>
      </c>
      <c r="DX291" s="5">
        <f>IF('Tabulka klientů 2023'!$AA295='Hlavní stránka'!DU$1,1,0)</f>
        <v>0</v>
      </c>
      <c r="DY291" s="5">
        <f>IF('Tabulka klientů 2023'!$AD295='Hlavní stránka'!DU$1,1,0)</f>
        <v>0</v>
      </c>
      <c r="DZ291" s="5">
        <f>IF('Tabulka klientů 2023'!$AG295='Hlavní stránka'!DU$1,1,0)</f>
        <v>0</v>
      </c>
      <c r="EA291" s="5">
        <f>IF('Tabulka klientů 2023'!$AJ295='Hlavní stránka'!DU$1,1,0)</f>
        <v>0</v>
      </c>
      <c r="EB291" s="5">
        <f>IF('Tabulka klientů 2023'!$AM295='Hlavní stránka'!DU$1,1,0)</f>
        <v>0</v>
      </c>
      <c r="EC291" s="5">
        <f>IF('Tabulka klientů 2023'!$AP295='Hlavní stránka'!DU$1,1,0)</f>
        <v>0</v>
      </c>
      <c r="ED291" s="5">
        <f>IF('Tabulka klientů 2023'!$AS295='Hlavní stránka'!DU$1,1,0)</f>
        <v>0</v>
      </c>
      <c r="EE291" s="5">
        <f>IF('Tabulka klientů 2023'!$AV295='Hlavní stránka'!DU$1,1,0)</f>
        <v>0</v>
      </c>
      <c r="EF291" s="5">
        <f t="shared" si="33"/>
        <v>0</v>
      </c>
      <c r="EG291" s="2">
        <f t="shared" si="45"/>
        <v>0</v>
      </c>
      <c r="EH291" s="5">
        <f>IF('Tabulka klientů 2023'!$R295='Hlavní stránka'!EH$1,1,0)</f>
        <v>0</v>
      </c>
      <c r="EI291" s="5">
        <f>IF('Tabulka klientů 2023'!$U295='Hlavní stránka'!EH$1,1,0)</f>
        <v>0</v>
      </c>
      <c r="EJ291" s="5">
        <f>IF('Tabulka klientů 2023'!$X295='Hlavní stránka'!EH$1,1,0)</f>
        <v>0</v>
      </c>
      <c r="EK291" s="5">
        <f>IF('Tabulka klientů 2023'!$AA295='Hlavní stránka'!EH$1,1,0)</f>
        <v>0</v>
      </c>
      <c r="EL291" s="5">
        <f>IF('Tabulka klientů 2023'!$AD295='Hlavní stránka'!EH$1,1,0)</f>
        <v>0</v>
      </c>
      <c r="EM291" s="5">
        <f>IF('Tabulka klientů 2023'!$AG295='Hlavní stránka'!EH$1,1,0)</f>
        <v>0</v>
      </c>
      <c r="EN291" s="5">
        <f>IF('Tabulka klientů 2023'!$AJ295='Hlavní stránka'!EH$1,1,0)</f>
        <v>0</v>
      </c>
      <c r="EO291" s="5">
        <f>IF('Tabulka klientů 2023'!$AM295='Hlavní stránka'!EH$1,1,0)</f>
        <v>0</v>
      </c>
      <c r="EP291" s="5">
        <f>IF('Tabulka klientů 2023'!$AP295='Hlavní stránka'!EH$1,1,0)</f>
        <v>0</v>
      </c>
      <c r="EQ291" s="5">
        <f>IF('Tabulka klientů 2023'!$AS295='Hlavní stránka'!EH$1,1,0)</f>
        <v>0</v>
      </c>
      <c r="ER291" s="5">
        <f>IF('Tabulka klientů 2023'!$AV295='Hlavní stránka'!EH$1,1,0)</f>
        <v>0</v>
      </c>
      <c r="ES291" s="5">
        <f t="shared" si="34"/>
        <v>0</v>
      </c>
      <c r="ET291" s="2">
        <f t="shared" si="46"/>
        <v>0</v>
      </c>
      <c r="EU291" s="5">
        <f>IF('Tabulka klientů 2023'!$R295='Hlavní stránka'!EU$1,1,0)</f>
        <v>0</v>
      </c>
      <c r="EV291" s="5">
        <f>IF('Tabulka klientů 2023'!$U295='Hlavní stránka'!EU$1,1,0)</f>
        <v>0</v>
      </c>
      <c r="EW291" s="5">
        <f>IF('Tabulka klientů 2023'!$X295='Hlavní stránka'!EU$1,1,0)</f>
        <v>0</v>
      </c>
      <c r="EX291" s="5">
        <f>IF('Tabulka klientů 2023'!$AA295='Hlavní stránka'!EU$1,1,0)</f>
        <v>0</v>
      </c>
      <c r="EY291" s="5">
        <f>IF('Tabulka klientů 2023'!$AD295='Hlavní stránka'!EU$1,1,0)</f>
        <v>0</v>
      </c>
      <c r="EZ291" s="5">
        <f>IF('Tabulka klientů 2023'!$AG295='Hlavní stránka'!EU$1,1,0)</f>
        <v>0</v>
      </c>
      <c r="FA291" s="5">
        <f>IF('Tabulka klientů 2023'!$AJ295='Hlavní stránka'!EU$1,1,0)</f>
        <v>0</v>
      </c>
      <c r="FB291" s="5">
        <f>IF('Tabulka klientů 2023'!$AM295='Hlavní stránka'!EU$1,1,0)</f>
        <v>0</v>
      </c>
      <c r="FC291" s="5">
        <f>IF('Tabulka klientů 2023'!$AP295='Hlavní stránka'!EU$1,1,0)</f>
        <v>0</v>
      </c>
      <c r="FD291" s="5">
        <f>IF('Tabulka klientů 2023'!$AS295='Hlavní stránka'!EU$1,1,0)</f>
        <v>0</v>
      </c>
      <c r="FE291" s="5">
        <f>IF('Tabulka klientů 2023'!$AV295='Hlavní stránka'!EU$1,1,0)</f>
        <v>0</v>
      </c>
      <c r="FF291" s="5">
        <f t="shared" si="35"/>
        <v>0</v>
      </c>
      <c r="FG291" s="2">
        <f t="shared" si="47"/>
        <v>0</v>
      </c>
    </row>
    <row r="292" spans="1:163" ht="1.5" hidden="1" customHeight="1" x14ac:dyDescent="0.25">
      <c r="A292" s="4"/>
      <c r="B292" s="4"/>
      <c r="C292" s="4"/>
      <c r="D292" s="4"/>
      <c r="E292" s="4"/>
      <c r="F292" s="4"/>
      <c r="G292" s="4"/>
      <c r="H292" s="5">
        <f>IF('Tabulka klientů 2023'!$R296='Hlavní stránka'!$H$1,1,0)</f>
        <v>0</v>
      </c>
      <c r="I292" s="5">
        <f>IF('Tabulka klientů 2023'!$U296='Hlavní stránka'!$H$1,1,0)</f>
        <v>0</v>
      </c>
      <c r="J292" s="5">
        <f>IF('Tabulka klientů 2023'!$X296='Hlavní stránka'!$H$1,1,0)</f>
        <v>0</v>
      </c>
      <c r="K292" s="5">
        <f>IF('Tabulka klientů 2023'!$AA296='Hlavní stránka'!$H$1,1,0)</f>
        <v>0</v>
      </c>
      <c r="L292" s="5">
        <f>IF('Tabulka klientů 2023'!$AD296='Hlavní stránka'!$H$1,1,0)</f>
        <v>0</v>
      </c>
      <c r="M292" s="5">
        <f>IF('Tabulka klientů 2023'!$AG296='Hlavní stránka'!$H$1,1,0)</f>
        <v>0</v>
      </c>
      <c r="N292" s="5">
        <f>IF('Tabulka klientů 2023'!$AJ296='Hlavní stránka'!$H$1,1,0)</f>
        <v>0</v>
      </c>
      <c r="O292" s="5">
        <f>IF('Tabulka klientů 2023'!$AM296='Hlavní stránka'!$H$1,1,0)</f>
        <v>0</v>
      </c>
      <c r="P292" s="5">
        <f>IF('Tabulka klientů 2023'!$AP296='Hlavní stránka'!$H$1,1,0)</f>
        <v>0</v>
      </c>
      <c r="Q292" s="5">
        <f>IF('Tabulka klientů 2023'!$AS296='Hlavní stránka'!$H$1,1,0)</f>
        <v>0</v>
      </c>
      <c r="R292" s="5">
        <f>IF('Tabulka klientů 2023'!$AV296='Hlavní stránka'!$H$1,1,0)</f>
        <v>0</v>
      </c>
      <c r="S292" s="5">
        <f t="shared" si="24"/>
        <v>0</v>
      </c>
      <c r="T292" s="2">
        <f t="shared" si="36"/>
        <v>0</v>
      </c>
      <c r="U292" s="5">
        <f>IF('Tabulka klientů 2023'!$R296='Hlavní stránka'!U$1,1,0)</f>
        <v>0</v>
      </c>
      <c r="V292" s="5">
        <f>IF('Tabulka klientů 2023'!$U296='Hlavní stránka'!U$1,1,0)</f>
        <v>0</v>
      </c>
      <c r="W292" s="5">
        <f>IF('Tabulka klientů 2023'!$X296='Hlavní stránka'!U$1,1,0)</f>
        <v>0</v>
      </c>
      <c r="X292" s="5">
        <f>IF('Tabulka klientů 2023'!$AA296='Hlavní stránka'!U$1,1,0)</f>
        <v>0</v>
      </c>
      <c r="Y292" s="5">
        <f>IF('Tabulka klientů 2023'!$AD296='Hlavní stránka'!U$1,1,0)</f>
        <v>0</v>
      </c>
      <c r="Z292" s="5">
        <f>IF('Tabulka klientů 2023'!$AG296='Hlavní stránka'!U$1,1,0)</f>
        <v>0</v>
      </c>
      <c r="AA292" s="5">
        <f>IF('Tabulka klientů 2023'!$AJ296='Hlavní stránka'!U$1,1,0)</f>
        <v>0</v>
      </c>
      <c r="AB292" s="5">
        <f>IF('Tabulka klientů 2023'!$AM296='Hlavní stránka'!U$1,1,0)</f>
        <v>0</v>
      </c>
      <c r="AC292" s="5">
        <f>IF('Tabulka klientů 2023'!$AP296='Hlavní stránka'!U$1,1,0)</f>
        <v>0</v>
      </c>
      <c r="AD292" s="5">
        <f>IF('Tabulka klientů 2023'!$AS296='Hlavní stránka'!U$1,1,0)</f>
        <v>0</v>
      </c>
      <c r="AE292" s="5">
        <f>IF('Tabulka klientů 2023'!$AV296='Hlavní stránka'!U$1,1,0)</f>
        <v>0</v>
      </c>
      <c r="AF292" s="5">
        <f t="shared" si="25"/>
        <v>0</v>
      </c>
      <c r="AG292" s="2">
        <f t="shared" si="37"/>
        <v>0</v>
      </c>
      <c r="AH292" s="5">
        <f>IF('Tabulka klientů 2023'!$R296='Hlavní stránka'!AH$1,1,0)</f>
        <v>0</v>
      </c>
      <c r="AI292" s="5">
        <f>IF('Tabulka klientů 2023'!$U296='Hlavní stránka'!AH$1,1,0)</f>
        <v>0</v>
      </c>
      <c r="AJ292" s="5">
        <f>IF('Tabulka klientů 2023'!$X296='Hlavní stránka'!AH$1,1,0)</f>
        <v>0</v>
      </c>
      <c r="AK292" s="5">
        <f>IF('Tabulka klientů 2023'!$AA296='Hlavní stránka'!AH$1,1,0)</f>
        <v>0</v>
      </c>
      <c r="AL292" s="5">
        <f>IF('Tabulka klientů 2023'!$AD296='Hlavní stránka'!AH$1,1,0)</f>
        <v>0</v>
      </c>
      <c r="AM292" s="5">
        <f>IF('Tabulka klientů 2023'!$AG296='Hlavní stránka'!AH$1,1,0)</f>
        <v>0</v>
      </c>
      <c r="AN292" s="5">
        <f>IF('Tabulka klientů 2023'!$AJ296='Hlavní stránka'!AH$1,1,0)</f>
        <v>0</v>
      </c>
      <c r="AO292" s="5">
        <f>IF('Tabulka klientů 2023'!$AM296='Hlavní stránka'!AH$1,1,0)</f>
        <v>0</v>
      </c>
      <c r="AP292" s="5">
        <f>IF('Tabulka klientů 2023'!$AP296='Hlavní stránka'!AH$1,1,0)</f>
        <v>0</v>
      </c>
      <c r="AQ292" s="5">
        <f>IF('Tabulka klientů 2023'!$AS296='Hlavní stránka'!AH$1,1,0)</f>
        <v>0</v>
      </c>
      <c r="AR292" s="5">
        <f>IF('Tabulka klientů 2023'!$AV296='Hlavní stránka'!AH$1,1,0)</f>
        <v>0</v>
      </c>
      <c r="AS292" s="5">
        <f t="shared" si="26"/>
        <v>0</v>
      </c>
      <c r="AT292" s="2">
        <f t="shared" si="38"/>
        <v>0</v>
      </c>
      <c r="AU292" s="5">
        <f>IF('Tabulka klientů 2023'!$R296='Hlavní stránka'!AU$1,1,0)</f>
        <v>0</v>
      </c>
      <c r="AV292" s="5">
        <f>IF('Tabulka klientů 2023'!$U296='Hlavní stránka'!AU$1,1,0)</f>
        <v>0</v>
      </c>
      <c r="AW292" s="5">
        <f>IF('Tabulka klientů 2023'!$X296='Hlavní stránka'!AU$1,1,0)</f>
        <v>0</v>
      </c>
      <c r="AX292" s="5">
        <f>IF('Tabulka klientů 2023'!$AA296='Hlavní stránka'!AU$1,1,0)</f>
        <v>0</v>
      </c>
      <c r="AY292" s="5">
        <f>IF('Tabulka klientů 2023'!$AD296='Hlavní stránka'!AU$1,1,0)</f>
        <v>0</v>
      </c>
      <c r="AZ292" s="5">
        <f>IF('Tabulka klientů 2023'!$AG296='Hlavní stránka'!AU$1,1,0)</f>
        <v>0</v>
      </c>
      <c r="BA292" s="5">
        <f>IF('Tabulka klientů 2023'!$AJ296='Hlavní stránka'!AU$1,1,0)</f>
        <v>0</v>
      </c>
      <c r="BB292" s="5">
        <f>IF('Tabulka klientů 2023'!$AM296='Hlavní stránka'!AU$1,1,0)</f>
        <v>0</v>
      </c>
      <c r="BC292" s="5">
        <f>IF('Tabulka klientů 2023'!$AP296='Hlavní stránka'!AU$1,1,0)</f>
        <v>0</v>
      </c>
      <c r="BD292" s="5">
        <f>IF('Tabulka klientů 2023'!$AS296='Hlavní stránka'!AU$1,1,0)</f>
        <v>0</v>
      </c>
      <c r="BE292" s="5">
        <f>IF('Tabulka klientů 2023'!$AV296='Hlavní stránka'!AU$1,1,0)</f>
        <v>0</v>
      </c>
      <c r="BF292" s="5">
        <f t="shared" si="27"/>
        <v>0</v>
      </c>
      <c r="BG292" s="2">
        <f t="shared" si="39"/>
        <v>0</v>
      </c>
      <c r="BH292" s="5">
        <f>IF('Tabulka klientů 2023'!$R296='Hlavní stránka'!BH$1,1,0)</f>
        <v>0</v>
      </c>
      <c r="BI292" s="5">
        <f>IF('Tabulka klientů 2023'!$U296='Hlavní stránka'!BH$1,1,0)</f>
        <v>0</v>
      </c>
      <c r="BJ292" s="5">
        <f>IF('Tabulka klientů 2023'!$X296='Hlavní stránka'!BH$1,1,0)</f>
        <v>0</v>
      </c>
      <c r="BK292" s="5">
        <f>IF('Tabulka klientů 2023'!$AA296='Hlavní stránka'!BH$1,1,0)</f>
        <v>0</v>
      </c>
      <c r="BL292" s="5">
        <f>IF('Tabulka klientů 2023'!$AD296='Hlavní stránka'!BH$1,1,0)</f>
        <v>0</v>
      </c>
      <c r="BM292" s="5">
        <f>IF('Tabulka klientů 2023'!$AG296='Hlavní stránka'!BH$1,1,0)</f>
        <v>0</v>
      </c>
      <c r="BN292" s="5">
        <f>IF('Tabulka klientů 2023'!$AJ296='Hlavní stránka'!BH$1,1,0)</f>
        <v>0</v>
      </c>
      <c r="BO292" s="5">
        <f>IF('Tabulka klientů 2023'!$AM296='Hlavní stránka'!BH$1,1,0)</f>
        <v>0</v>
      </c>
      <c r="BP292" s="5">
        <f>IF('Tabulka klientů 2023'!$AP296='Hlavní stránka'!BH$1,1,0)</f>
        <v>0</v>
      </c>
      <c r="BQ292" s="5">
        <f>IF('Tabulka klientů 2023'!$AS296='Hlavní stránka'!BH$1,1,0)</f>
        <v>0</v>
      </c>
      <c r="BR292" s="5">
        <f>IF('Tabulka klientů 2023'!$AV296='Hlavní stránka'!BH$1,1,0)</f>
        <v>0</v>
      </c>
      <c r="BS292" s="5">
        <f t="shared" si="28"/>
        <v>0</v>
      </c>
      <c r="BT292" s="2">
        <f t="shared" si="40"/>
        <v>0</v>
      </c>
      <c r="BU292" s="5">
        <f>IF('Tabulka klientů 2023'!$R296='Hlavní stránka'!BU$1,1,0)</f>
        <v>0</v>
      </c>
      <c r="BV292" s="5">
        <f>IF('Tabulka klientů 2023'!$U296='Hlavní stránka'!BU$1,1,0)</f>
        <v>0</v>
      </c>
      <c r="BW292" s="5">
        <f>IF('Tabulka klientů 2023'!$X296='Hlavní stránka'!BU$1,1,0)</f>
        <v>0</v>
      </c>
      <c r="BX292" s="5">
        <f>IF('Tabulka klientů 2023'!$AA296='Hlavní stránka'!BU$1,1,0)</f>
        <v>0</v>
      </c>
      <c r="BY292" s="5">
        <f>IF('Tabulka klientů 2023'!$AD296='Hlavní stránka'!BU$1,1,0)</f>
        <v>0</v>
      </c>
      <c r="BZ292" s="5">
        <f>IF('Tabulka klientů 2023'!$AG296='Hlavní stránka'!BU$1,1,0)</f>
        <v>0</v>
      </c>
      <c r="CA292" s="5">
        <f>IF('Tabulka klientů 2023'!$AJ296='Hlavní stránka'!BU$1,1,0)</f>
        <v>0</v>
      </c>
      <c r="CB292" s="5">
        <f>IF('Tabulka klientů 2023'!$AM296='Hlavní stránka'!BU$1,1,0)</f>
        <v>0</v>
      </c>
      <c r="CC292" s="5">
        <f>IF('Tabulka klientů 2023'!$AP296='Hlavní stránka'!BU$1,1,0)</f>
        <v>0</v>
      </c>
      <c r="CD292" s="5">
        <f>IF('Tabulka klientů 2023'!$AS296='Hlavní stránka'!BU$1,1,0)</f>
        <v>0</v>
      </c>
      <c r="CE292" s="5">
        <f>IF('Tabulka klientů 2023'!$AV296='Hlavní stránka'!BU$1,1,0)</f>
        <v>0</v>
      </c>
      <c r="CF292" s="5">
        <f t="shared" si="29"/>
        <v>0</v>
      </c>
      <c r="CG292" s="2">
        <f t="shared" si="41"/>
        <v>0</v>
      </c>
      <c r="CH292" s="5">
        <f>IF('Tabulka klientů 2023'!$R296='Hlavní stránka'!CH$1,1,0)</f>
        <v>0</v>
      </c>
      <c r="CI292" s="5">
        <f>IF('Tabulka klientů 2023'!$U296='Hlavní stránka'!CH$1,1,0)</f>
        <v>0</v>
      </c>
      <c r="CJ292" s="5">
        <f>IF('Tabulka klientů 2023'!$X296='Hlavní stránka'!CH$1,1,0)</f>
        <v>0</v>
      </c>
      <c r="CK292" s="5">
        <f>IF('Tabulka klientů 2023'!$AA296='Hlavní stránka'!CH$1,1,0)</f>
        <v>0</v>
      </c>
      <c r="CL292" s="5">
        <f>IF('Tabulka klientů 2023'!$AD296='Hlavní stránka'!CH$1,1,0)</f>
        <v>0</v>
      </c>
      <c r="CM292" s="5">
        <f>IF('Tabulka klientů 2023'!$AG296='Hlavní stránka'!CH$1,1,0)</f>
        <v>0</v>
      </c>
      <c r="CN292" s="5">
        <f>IF('Tabulka klientů 2023'!$AJ296='Hlavní stránka'!CH$1,1,0)</f>
        <v>0</v>
      </c>
      <c r="CO292" s="5">
        <f>IF('Tabulka klientů 2023'!$AM296='Hlavní stránka'!CH$1,1,0)</f>
        <v>0</v>
      </c>
      <c r="CP292" s="5">
        <f>IF('Tabulka klientů 2023'!$AP296='Hlavní stránka'!CH$1,1,0)</f>
        <v>0</v>
      </c>
      <c r="CQ292" s="5">
        <f>IF('Tabulka klientů 2023'!$AS296='Hlavní stránka'!CH$1,1,0)</f>
        <v>0</v>
      </c>
      <c r="CR292" s="5">
        <f>IF('Tabulka klientů 2023'!$AV296='Hlavní stránka'!CH$1,1,0)</f>
        <v>0</v>
      </c>
      <c r="CS292" s="5">
        <f t="shared" si="30"/>
        <v>0</v>
      </c>
      <c r="CT292" s="2">
        <f t="shared" si="42"/>
        <v>0</v>
      </c>
      <c r="CU292" s="5">
        <f>IF('Tabulka klientů 2023'!$R296='Hlavní stránka'!CU$1,1,0)</f>
        <v>0</v>
      </c>
      <c r="CV292" s="5">
        <f>IF('Tabulka klientů 2023'!$U296='Hlavní stránka'!CU$1,1,0)</f>
        <v>0</v>
      </c>
      <c r="CW292" s="5">
        <f>IF('Tabulka klientů 2023'!$X296='Hlavní stránka'!CU$1,1,0)</f>
        <v>0</v>
      </c>
      <c r="CX292" s="5">
        <f>IF('Tabulka klientů 2023'!$AA296='Hlavní stránka'!CU$1,1,0)</f>
        <v>0</v>
      </c>
      <c r="CY292" s="5">
        <f>IF('Tabulka klientů 2023'!$AD296='Hlavní stránka'!CU$1,1,0)</f>
        <v>0</v>
      </c>
      <c r="CZ292" s="5">
        <f>IF('Tabulka klientů 2023'!$AG296='Hlavní stránka'!CU$1,1,0)</f>
        <v>0</v>
      </c>
      <c r="DA292" s="5">
        <f>IF('Tabulka klientů 2023'!$AJ296='Hlavní stránka'!CU$1,1,0)</f>
        <v>0</v>
      </c>
      <c r="DB292" s="5">
        <f>IF('Tabulka klientů 2023'!$AM296='Hlavní stránka'!CU$1,1,0)</f>
        <v>0</v>
      </c>
      <c r="DC292" s="5">
        <f>IF('Tabulka klientů 2023'!$AP296='Hlavní stránka'!CU$1,1,0)</f>
        <v>0</v>
      </c>
      <c r="DD292" s="5">
        <f>IF('Tabulka klientů 2023'!$AS296='Hlavní stránka'!CU$1,1,0)</f>
        <v>0</v>
      </c>
      <c r="DE292" s="5">
        <f>IF('Tabulka klientů 2023'!$AV296='Hlavní stránka'!CU$1,1,0)</f>
        <v>0</v>
      </c>
      <c r="DF292" s="5">
        <f t="shared" si="31"/>
        <v>0</v>
      </c>
      <c r="DG292" s="2">
        <f t="shared" si="43"/>
        <v>0</v>
      </c>
      <c r="DH292" s="5">
        <f>IF('Tabulka klientů 2023'!$R296='Hlavní stránka'!DH$1,1,0)</f>
        <v>0</v>
      </c>
      <c r="DI292" s="5">
        <f>IF('Tabulka klientů 2023'!$U296='Hlavní stránka'!DH$1,1,0)</f>
        <v>0</v>
      </c>
      <c r="DJ292" s="5">
        <f>IF('Tabulka klientů 2023'!$X296='Hlavní stránka'!DH$1,1,0)</f>
        <v>0</v>
      </c>
      <c r="DK292" s="5">
        <f>IF('Tabulka klientů 2023'!$AA296='Hlavní stránka'!DH$1,1,0)</f>
        <v>0</v>
      </c>
      <c r="DL292" s="5">
        <f>IF('Tabulka klientů 2023'!$AD296='Hlavní stránka'!DH$1,1,0)</f>
        <v>0</v>
      </c>
      <c r="DM292" s="5">
        <f>IF('Tabulka klientů 2023'!$AG296='Hlavní stránka'!DH$1,1,0)</f>
        <v>0</v>
      </c>
      <c r="DN292" s="5">
        <f>IF('Tabulka klientů 2023'!$AJ296='Hlavní stránka'!DH$1,1,0)</f>
        <v>0</v>
      </c>
      <c r="DO292" s="5">
        <f>IF('Tabulka klientů 2023'!$AM296='Hlavní stránka'!DH$1,1,0)</f>
        <v>0</v>
      </c>
      <c r="DP292" s="5">
        <f>IF('Tabulka klientů 2023'!$AP296='Hlavní stránka'!DH$1,1,0)</f>
        <v>0</v>
      </c>
      <c r="DQ292" s="5">
        <f>IF('Tabulka klientů 2023'!$AS296='Hlavní stránka'!DH$1,1,0)</f>
        <v>0</v>
      </c>
      <c r="DR292" s="5">
        <f>IF('Tabulka klientů 2023'!$AV296='Hlavní stránka'!DH$1,1,0)</f>
        <v>0</v>
      </c>
      <c r="DS292" s="5">
        <f t="shared" si="32"/>
        <v>0</v>
      </c>
      <c r="DT292" s="2">
        <f t="shared" si="44"/>
        <v>0</v>
      </c>
      <c r="DU292" s="5">
        <f>IF('Tabulka klientů 2023'!$R296='Hlavní stránka'!DU$1,1,0)</f>
        <v>0</v>
      </c>
      <c r="DV292" s="5">
        <f>IF('Tabulka klientů 2023'!$U296='Hlavní stránka'!DU$1,1,0)</f>
        <v>0</v>
      </c>
      <c r="DW292" s="5">
        <f>IF('Tabulka klientů 2023'!$X296='Hlavní stránka'!DU$1,1,0)</f>
        <v>0</v>
      </c>
      <c r="DX292" s="5">
        <f>IF('Tabulka klientů 2023'!$AA296='Hlavní stránka'!DU$1,1,0)</f>
        <v>0</v>
      </c>
      <c r="DY292" s="5">
        <f>IF('Tabulka klientů 2023'!$AD296='Hlavní stránka'!DU$1,1,0)</f>
        <v>0</v>
      </c>
      <c r="DZ292" s="5">
        <f>IF('Tabulka klientů 2023'!$AG296='Hlavní stránka'!DU$1,1,0)</f>
        <v>0</v>
      </c>
      <c r="EA292" s="5">
        <f>IF('Tabulka klientů 2023'!$AJ296='Hlavní stránka'!DU$1,1,0)</f>
        <v>0</v>
      </c>
      <c r="EB292" s="5">
        <f>IF('Tabulka klientů 2023'!$AM296='Hlavní stránka'!DU$1,1,0)</f>
        <v>0</v>
      </c>
      <c r="EC292" s="5">
        <f>IF('Tabulka klientů 2023'!$AP296='Hlavní stránka'!DU$1,1,0)</f>
        <v>0</v>
      </c>
      <c r="ED292" s="5">
        <f>IF('Tabulka klientů 2023'!$AS296='Hlavní stránka'!DU$1,1,0)</f>
        <v>0</v>
      </c>
      <c r="EE292" s="5">
        <f>IF('Tabulka klientů 2023'!$AV296='Hlavní stránka'!DU$1,1,0)</f>
        <v>0</v>
      </c>
      <c r="EF292" s="5">
        <f t="shared" si="33"/>
        <v>0</v>
      </c>
      <c r="EG292" s="2">
        <f t="shared" si="45"/>
        <v>0</v>
      </c>
      <c r="EH292" s="5">
        <f>IF('Tabulka klientů 2023'!$R296='Hlavní stránka'!EH$1,1,0)</f>
        <v>0</v>
      </c>
      <c r="EI292" s="5">
        <f>IF('Tabulka klientů 2023'!$U296='Hlavní stránka'!EH$1,1,0)</f>
        <v>0</v>
      </c>
      <c r="EJ292" s="5">
        <f>IF('Tabulka klientů 2023'!$X296='Hlavní stránka'!EH$1,1,0)</f>
        <v>0</v>
      </c>
      <c r="EK292" s="5">
        <f>IF('Tabulka klientů 2023'!$AA296='Hlavní stránka'!EH$1,1,0)</f>
        <v>0</v>
      </c>
      <c r="EL292" s="5">
        <f>IF('Tabulka klientů 2023'!$AD296='Hlavní stránka'!EH$1,1,0)</f>
        <v>0</v>
      </c>
      <c r="EM292" s="5">
        <f>IF('Tabulka klientů 2023'!$AG296='Hlavní stránka'!EH$1,1,0)</f>
        <v>0</v>
      </c>
      <c r="EN292" s="5">
        <f>IF('Tabulka klientů 2023'!$AJ296='Hlavní stránka'!EH$1,1,0)</f>
        <v>0</v>
      </c>
      <c r="EO292" s="5">
        <f>IF('Tabulka klientů 2023'!$AM296='Hlavní stránka'!EH$1,1,0)</f>
        <v>0</v>
      </c>
      <c r="EP292" s="5">
        <f>IF('Tabulka klientů 2023'!$AP296='Hlavní stránka'!EH$1,1,0)</f>
        <v>0</v>
      </c>
      <c r="EQ292" s="5">
        <f>IF('Tabulka klientů 2023'!$AS296='Hlavní stránka'!EH$1,1,0)</f>
        <v>0</v>
      </c>
      <c r="ER292" s="5">
        <f>IF('Tabulka klientů 2023'!$AV296='Hlavní stránka'!EH$1,1,0)</f>
        <v>0</v>
      </c>
      <c r="ES292" s="5">
        <f t="shared" si="34"/>
        <v>0</v>
      </c>
      <c r="ET292" s="2">
        <f t="shared" si="46"/>
        <v>0</v>
      </c>
      <c r="EU292" s="5">
        <f>IF('Tabulka klientů 2023'!$R296='Hlavní stránka'!EU$1,1,0)</f>
        <v>0</v>
      </c>
      <c r="EV292" s="5">
        <f>IF('Tabulka klientů 2023'!$U296='Hlavní stránka'!EU$1,1,0)</f>
        <v>0</v>
      </c>
      <c r="EW292" s="5">
        <f>IF('Tabulka klientů 2023'!$X296='Hlavní stránka'!EU$1,1,0)</f>
        <v>0</v>
      </c>
      <c r="EX292" s="5">
        <f>IF('Tabulka klientů 2023'!$AA296='Hlavní stránka'!EU$1,1,0)</f>
        <v>0</v>
      </c>
      <c r="EY292" s="5">
        <f>IF('Tabulka klientů 2023'!$AD296='Hlavní stránka'!EU$1,1,0)</f>
        <v>0</v>
      </c>
      <c r="EZ292" s="5">
        <f>IF('Tabulka klientů 2023'!$AG296='Hlavní stránka'!EU$1,1,0)</f>
        <v>0</v>
      </c>
      <c r="FA292" s="5">
        <f>IF('Tabulka klientů 2023'!$AJ296='Hlavní stránka'!EU$1,1,0)</f>
        <v>0</v>
      </c>
      <c r="FB292" s="5">
        <f>IF('Tabulka klientů 2023'!$AM296='Hlavní stránka'!EU$1,1,0)</f>
        <v>0</v>
      </c>
      <c r="FC292" s="5">
        <f>IF('Tabulka klientů 2023'!$AP296='Hlavní stránka'!EU$1,1,0)</f>
        <v>0</v>
      </c>
      <c r="FD292" s="5">
        <f>IF('Tabulka klientů 2023'!$AS296='Hlavní stránka'!EU$1,1,0)</f>
        <v>0</v>
      </c>
      <c r="FE292" s="5">
        <f>IF('Tabulka klientů 2023'!$AV296='Hlavní stránka'!EU$1,1,0)</f>
        <v>0</v>
      </c>
      <c r="FF292" s="5">
        <f t="shared" si="35"/>
        <v>0</v>
      </c>
      <c r="FG292" s="2">
        <f t="shared" si="47"/>
        <v>0</v>
      </c>
    </row>
    <row r="293" spans="1:163" ht="1.5" hidden="1" customHeight="1" x14ac:dyDescent="0.25">
      <c r="A293" s="4"/>
      <c r="B293" s="4"/>
      <c r="C293" s="4"/>
      <c r="D293" s="4"/>
      <c r="E293" s="4"/>
      <c r="F293" s="4"/>
      <c r="G293" s="4"/>
      <c r="H293" s="5">
        <f>IF('Tabulka klientů 2023'!$R297='Hlavní stránka'!$H$1,1,0)</f>
        <v>0</v>
      </c>
      <c r="I293" s="5">
        <f>IF('Tabulka klientů 2023'!$U297='Hlavní stránka'!$H$1,1,0)</f>
        <v>0</v>
      </c>
      <c r="J293" s="5">
        <f>IF('Tabulka klientů 2023'!$X297='Hlavní stránka'!$H$1,1,0)</f>
        <v>0</v>
      </c>
      <c r="K293" s="5">
        <f>IF('Tabulka klientů 2023'!$AA297='Hlavní stránka'!$H$1,1,0)</f>
        <v>0</v>
      </c>
      <c r="L293" s="5">
        <f>IF('Tabulka klientů 2023'!$AD297='Hlavní stránka'!$H$1,1,0)</f>
        <v>0</v>
      </c>
      <c r="M293" s="5">
        <f>IF('Tabulka klientů 2023'!$AG297='Hlavní stránka'!$H$1,1,0)</f>
        <v>0</v>
      </c>
      <c r="N293" s="5">
        <f>IF('Tabulka klientů 2023'!$AJ297='Hlavní stránka'!$H$1,1,0)</f>
        <v>0</v>
      </c>
      <c r="O293" s="5">
        <f>IF('Tabulka klientů 2023'!$AM297='Hlavní stránka'!$H$1,1,0)</f>
        <v>0</v>
      </c>
      <c r="P293" s="5">
        <f>IF('Tabulka klientů 2023'!$AP297='Hlavní stránka'!$H$1,1,0)</f>
        <v>0</v>
      </c>
      <c r="Q293" s="5">
        <f>IF('Tabulka klientů 2023'!$AS297='Hlavní stránka'!$H$1,1,0)</f>
        <v>0</v>
      </c>
      <c r="R293" s="5">
        <f>IF('Tabulka klientů 2023'!$AV297='Hlavní stránka'!$H$1,1,0)</f>
        <v>0</v>
      </c>
      <c r="S293" s="5">
        <f t="shared" si="24"/>
        <v>0</v>
      </c>
      <c r="T293" s="2">
        <f t="shared" si="36"/>
        <v>0</v>
      </c>
      <c r="U293" s="5">
        <f>IF('Tabulka klientů 2023'!$R297='Hlavní stránka'!U$1,1,0)</f>
        <v>0</v>
      </c>
      <c r="V293" s="5">
        <f>IF('Tabulka klientů 2023'!$U297='Hlavní stránka'!U$1,1,0)</f>
        <v>0</v>
      </c>
      <c r="W293" s="5">
        <f>IF('Tabulka klientů 2023'!$X297='Hlavní stránka'!U$1,1,0)</f>
        <v>0</v>
      </c>
      <c r="X293" s="5">
        <f>IF('Tabulka klientů 2023'!$AA297='Hlavní stránka'!U$1,1,0)</f>
        <v>0</v>
      </c>
      <c r="Y293" s="5">
        <f>IF('Tabulka klientů 2023'!$AD297='Hlavní stránka'!U$1,1,0)</f>
        <v>0</v>
      </c>
      <c r="Z293" s="5">
        <f>IF('Tabulka klientů 2023'!$AG297='Hlavní stránka'!U$1,1,0)</f>
        <v>0</v>
      </c>
      <c r="AA293" s="5">
        <f>IF('Tabulka klientů 2023'!$AJ297='Hlavní stránka'!U$1,1,0)</f>
        <v>0</v>
      </c>
      <c r="AB293" s="5">
        <f>IF('Tabulka klientů 2023'!$AM297='Hlavní stránka'!U$1,1,0)</f>
        <v>0</v>
      </c>
      <c r="AC293" s="5">
        <f>IF('Tabulka klientů 2023'!$AP297='Hlavní stránka'!U$1,1,0)</f>
        <v>0</v>
      </c>
      <c r="AD293" s="5">
        <f>IF('Tabulka klientů 2023'!$AS297='Hlavní stránka'!U$1,1,0)</f>
        <v>0</v>
      </c>
      <c r="AE293" s="5">
        <f>IF('Tabulka klientů 2023'!$AV297='Hlavní stránka'!U$1,1,0)</f>
        <v>0</v>
      </c>
      <c r="AF293" s="5">
        <f t="shared" si="25"/>
        <v>0</v>
      </c>
      <c r="AG293" s="2">
        <f t="shared" si="37"/>
        <v>0</v>
      </c>
      <c r="AH293" s="5">
        <f>IF('Tabulka klientů 2023'!$R297='Hlavní stránka'!AH$1,1,0)</f>
        <v>0</v>
      </c>
      <c r="AI293" s="5">
        <f>IF('Tabulka klientů 2023'!$U297='Hlavní stránka'!AH$1,1,0)</f>
        <v>0</v>
      </c>
      <c r="AJ293" s="5">
        <f>IF('Tabulka klientů 2023'!$X297='Hlavní stránka'!AH$1,1,0)</f>
        <v>0</v>
      </c>
      <c r="AK293" s="5">
        <f>IF('Tabulka klientů 2023'!$AA297='Hlavní stránka'!AH$1,1,0)</f>
        <v>0</v>
      </c>
      <c r="AL293" s="5">
        <f>IF('Tabulka klientů 2023'!$AD297='Hlavní stránka'!AH$1,1,0)</f>
        <v>0</v>
      </c>
      <c r="AM293" s="5">
        <f>IF('Tabulka klientů 2023'!$AG297='Hlavní stránka'!AH$1,1,0)</f>
        <v>0</v>
      </c>
      <c r="AN293" s="5">
        <f>IF('Tabulka klientů 2023'!$AJ297='Hlavní stránka'!AH$1,1,0)</f>
        <v>0</v>
      </c>
      <c r="AO293" s="5">
        <f>IF('Tabulka klientů 2023'!$AM297='Hlavní stránka'!AH$1,1,0)</f>
        <v>0</v>
      </c>
      <c r="AP293" s="5">
        <f>IF('Tabulka klientů 2023'!$AP297='Hlavní stránka'!AH$1,1,0)</f>
        <v>0</v>
      </c>
      <c r="AQ293" s="5">
        <f>IF('Tabulka klientů 2023'!$AS297='Hlavní stránka'!AH$1,1,0)</f>
        <v>0</v>
      </c>
      <c r="AR293" s="5">
        <f>IF('Tabulka klientů 2023'!$AV297='Hlavní stránka'!AH$1,1,0)</f>
        <v>0</v>
      </c>
      <c r="AS293" s="5">
        <f t="shared" si="26"/>
        <v>0</v>
      </c>
      <c r="AT293" s="2">
        <f t="shared" si="38"/>
        <v>0</v>
      </c>
      <c r="AU293" s="5">
        <f>IF('Tabulka klientů 2023'!$R297='Hlavní stránka'!AU$1,1,0)</f>
        <v>0</v>
      </c>
      <c r="AV293" s="5">
        <f>IF('Tabulka klientů 2023'!$U297='Hlavní stránka'!AU$1,1,0)</f>
        <v>0</v>
      </c>
      <c r="AW293" s="5">
        <f>IF('Tabulka klientů 2023'!$X297='Hlavní stránka'!AU$1,1,0)</f>
        <v>0</v>
      </c>
      <c r="AX293" s="5">
        <f>IF('Tabulka klientů 2023'!$AA297='Hlavní stránka'!AU$1,1,0)</f>
        <v>0</v>
      </c>
      <c r="AY293" s="5">
        <f>IF('Tabulka klientů 2023'!$AD297='Hlavní stránka'!AU$1,1,0)</f>
        <v>0</v>
      </c>
      <c r="AZ293" s="5">
        <f>IF('Tabulka klientů 2023'!$AG297='Hlavní stránka'!AU$1,1,0)</f>
        <v>0</v>
      </c>
      <c r="BA293" s="5">
        <f>IF('Tabulka klientů 2023'!$AJ297='Hlavní stránka'!AU$1,1,0)</f>
        <v>0</v>
      </c>
      <c r="BB293" s="5">
        <f>IF('Tabulka klientů 2023'!$AM297='Hlavní stránka'!AU$1,1,0)</f>
        <v>0</v>
      </c>
      <c r="BC293" s="5">
        <f>IF('Tabulka klientů 2023'!$AP297='Hlavní stránka'!AU$1,1,0)</f>
        <v>0</v>
      </c>
      <c r="BD293" s="5">
        <f>IF('Tabulka klientů 2023'!$AS297='Hlavní stránka'!AU$1,1,0)</f>
        <v>0</v>
      </c>
      <c r="BE293" s="5">
        <f>IF('Tabulka klientů 2023'!$AV297='Hlavní stránka'!AU$1,1,0)</f>
        <v>0</v>
      </c>
      <c r="BF293" s="5">
        <f t="shared" si="27"/>
        <v>0</v>
      </c>
      <c r="BG293" s="2">
        <f t="shared" si="39"/>
        <v>0</v>
      </c>
      <c r="BH293" s="5">
        <f>IF('Tabulka klientů 2023'!$R297='Hlavní stránka'!BH$1,1,0)</f>
        <v>0</v>
      </c>
      <c r="BI293" s="5">
        <f>IF('Tabulka klientů 2023'!$U297='Hlavní stránka'!BH$1,1,0)</f>
        <v>0</v>
      </c>
      <c r="BJ293" s="5">
        <f>IF('Tabulka klientů 2023'!$X297='Hlavní stránka'!BH$1,1,0)</f>
        <v>0</v>
      </c>
      <c r="BK293" s="5">
        <f>IF('Tabulka klientů 2023'!$AA297='Hlavní stránka'!BH$1,1,0)</f>
        <v>0</v>
      </c>
      <c r="BL293" s="5">
        <f>IF('Tabulka klientů 2023'!$AD297='Hlavní stránka'!BH$1,1,0)</f>
        <v>0</v>
      </c>
      <c r="BM293" s="5">
        <f>IF('Tabulka klientů 2023'!$AG297='Hlavní stránka'!BH$1,1,0)</f>
        <v>0</v>
      </c>
      <c r="BN293" s="5">
        <f>IF('Tabulka klientů 2023'!$AJ297='Hlavní stránka'!BH$1,1,0)</f>
        <v>0</v>
      </c>
      <c r="BO293" s="5">
        <f>IF('Tabulka klientů 2023'!$AM297='Hlavní stránka'!BH$1,1,0)</f>
        <v>0</v>
      </c>
      <c r="BP293" s="5">
        <f>IF('Tabulka klientů 2023'!$AP297='Hlavní stránka'!BH$1,1,0)</f>
        <v>0</v>
      </c>
      <c r="BQ293" s="5">
        <f>IF('Tabulka klientů 2023'!$AS297='Hlavní stránka'!BH$1,1,0)</f>
        <v>0</v>
      </c>
      <c r="BR293" s="5">
        <f>IF('Tabulka klientů 2023'!$AV297='Hlavní stránka'!BH$1,1,0)</f>
        <v>0</v>
      </c>
      <c r="BS293" s="5">
        <f t="shared" si="28"/>
        <v>0</v>
      </c>
      <c r="BT293" s="2">
        <f t="shared" si="40"/>
        <v>0</v>
      </c>
      <c r="BU293" s="5">
        <f>IF('Tabulka klientů 2023'!$R297='Hlavní stránka'!BU$1,1,0)</f>
        <v>0</v>
      </c>
      <c r="BV293" s="5">
        <f>IF('Tabulka klientů 2023'!$U297='Hlavní stránka'!BU$1,1,0)</f>
        <v>0</v>
      </c>
      <c r="BW293" s="5">
        <f>IF('Tabulka klientů 2023'!$X297='Hlavní stránka'!BU$1,1,0)</f>
        <v>0</v>
      </c>
      <c r="BX293" s="5">
        <f>IF('Tabulka klientů 2023'!$AA297='Hlavní stránka'!BU$1,1,0)</f>
        <v>0</v>
      </c>
      <c r="BY293" s="5">
        <f>IF('Tabulka klientů 2023'!$AD297='Hlavní stránka'!BU$1,1,0)</f>
        <v>0</v>
      </c>
      <c r="BZ293" s="5">
        <f>IF('Tabulka klientů 2023'!$AG297='Hlavní stránka'!BU$1,1,0)</f>
        <v>0</v>
      </c>
      <c r="CA293" s="5">
        <f>IF('Tabulka klientů 2023'!$AJ297='Hlavní stránka'!BU$1,1,0)</f>
        <v>0</v>
      </c>
      <c r="CB293" s="5">
        <f>IF('Tabulka klientů 2023'!$AM297='Hlavní stránka'!BU$1,1,0)</f>
        <v>0</v>
      </c>
      <c r="CC293" s="5">
        <f>IF('Tabulka klientů 2023'!$AP297='Hlavní stránka'!BU$1,1,0)</f>
        <v>0</v>
      </c>
      <c r="CD293" s="5">
        <f>IF('Tabulka klientů 2023'!$AS297='Hlavní stránka'!BU$1,1,0)</f>
        <v>0</v>
      </c>
      <c r="CE293" s="5">
        <f>IF('Tabulka klientů 2023'!$AV297='Hlavní stránka'!BU$1,1,0)</f>
        <v>0</v>
      </c>
      <c r="CF293" s="5">
        <f t="shared" si="29"/>
        <v>0</v>
      </c>
      <c r="CG293" s="2">
        <f t="shared" si="41"/>
        <v>0</v>
      </c>
      <c r="CH293" s="5">
        <f>IF('Tabulka klientů 2023'!$R297='Hlavní stránka'!CH$1,1,0)</f>
        <v>0</v>
      </c>
      <c r="CI293" s="5">
        <f>IF('Tabulka klientů 2023'!$U297='Hlavní stránka'!CH$1,1,0)</f>
        <v>0</v>
      </c>
      <c r="CJ293" s="5">
        <f>IF('Tabulka klientů 2023'!$X297='Hlavní stránka'!CH$1,1,0)</f>
        <v>0</v>
      </c>
      <c r="CK293" s="5">
        <f>IF('Tabulka klientů 2023'!$AA297='Hlavní stránka'!CH$1,1,0)</f>
        <v>0</v>
      </c>
      <c r="CL293" s="5">
        <f>IF('Tabulka klientů 2023'!$AD297='Hlavní stránka'!CH$1,1,0)</f>
        <v>0</v>
      </c>
      <c r="CM293" s="5">
        <f>IF('Tabulka klientů 2023'!$AG297='Hlavní stránka'!CH$1,1,0)</f>
        <v>0</v>
      </c>
      <c r="CN293" s="5">
        <f>IF('Tabulka klientů 2023'!$AJ297='Hlavní stránka'!CH$1,1,0)</f>
        <v>0</v>
      </c>
      <c r="CO293" s="5">
        <f>IF('Tabulka klientů 2023'!$AM297='Hlavní stránka'!CH$1,1,0)</f>
        <v>0</v>
      </c>
      <c r="CP293" s="5">
        <f>IF('Tabulka klientů 2023'!$AP297='Hlavní stránka'!CH$1,1,0)</f>
        <v>0</v>
      </c>
      <c r="CQ293" s="5">
        <f>IF('Tabulka klientů 2023'!$AS297='Hlavní stránka'!CH$1,1,0)</f>
        <v>0</v>
      </c>
      <c r="CR293" s="5">
        <f>IF('Tabulka klientů 2023'!$AV297='Hlavní stránka'!CH$1,1,0)</f>
        <v>0</v>
      </c>
      <c r="CS293" s="5">
        <f t="shared" si="30"/>
        <v>0</v>
      </c>
      <c r="CT293" s="2">
        <f t="shared" si="42"/>
        <v>0</v>
      </c>
      <c r="CU293" s="5">
        <f>IF('Tabulka klientů 2023'!$R297='Hlavní stránka'!CU$1,1,0)</f>
        <v>0</v>
      </c>
      <c r="CV293" s="5">
        <f>IF('Tabulka klientů 2023'!$U297='Hlavní stránka'!CU$1,1,0)</f>
        <v>0</v>
      </c>
      <c r="CW293" s="5">
        <f>IF('Tabulka klientů 2023'!$X297='Hlavní stránka'!CU$1,1,0)</f>
        <v>0</v>
      </c>
      <c r="CX293" s="5">
        <f>IF('Tabulka klientů 2023'!$AA297='Hlavní stránka'!CU$1,1,0)</f>
        <v>0</v>
      </c>
      <c r="CY293" s="5">
        <f>IF('Tabulka klientů 2023'!$AD297='Hlavní stránka'!CU$1,1,0)</f>
        <v>0</v>
      </c>
      <c r="CZ293" s="5">
        <f>IF('Tabulka klientů 2023'!$AG297='Hlavní stránka'!CU$1,1,0)</f>
        <v>0</v>
      </c>
      <c r="DA293" s="5">
        <f>IF('Tabulka klientů 2023'!$AJ297='Hlavní stránka'!CU$1,1,0)</f>
        <v>0</v>
      </c>
      <c r="DB293" s="5">
        <f>IF('Tabulka klientů 2023'!$AM297='Hlavní stránka'!CU$1,1,0)</f>
        <v>0</v>
      </c>
      <c r="DC293" s="5">
        <f>IF('Tabulka klientů 2023'!$AP297='Hlavní stránka'!CU$1,1,0)</f>
        <v>0</v>
      </c>
      <c r="DD293" s="5">
        <f>IF('Tabulka klientů 2023'!$AS297='Hlavní stránka'!CU$1,1,0)</f>
        <v>0</v>
      </c>
      <c r="DE293" s="5">
        <f>IF('Tabulka klientů 2023'!$AV297='Hlavní stránka'!CU$1,1,0)</f>
        <v>0</v>
      </c>
      <c r="DF293" s="5">
        <f t="shared" si="31"/>
        <v>0</v>
      </c>
      <c r="DG293" s="2">
        <f t="shared" si="43"/>
        <v>0</v>
      </c>
      <c r="DH293" s="5">
        <f>IF('Tabulka klientů 2023'!$R297='Hlavní stránka'!DH$1,1,0)</f>
        <v>0</v>
      </c>
      <c r="DI293" s="5">
        <f>IF('Tabulka klientů 2023'!$U297='Hlavní stránka'!DH$1,1,0)</f>
        <v>0</v>
      </c>
      <c r="DJ293" s="5">
        <f>IF('Tabulka klientů 2023'!$X297='Hlavní stránka'!DH$1,1,0)</f>
        <v>0</v>
      </c>
      <c r="DK293" s="5">
        <f>IF('Tabulka klientů 2023'!$AA297='Hlavní stránka'!DH$1,1,0)</f>
        <v>0</v>
      </c>
      <c r="DL293" s="5">
        <f>IF('Tabulka klientů 2023'!$AD297='Hlavní stránka'!DH$1,1,0)</f>
        <v>0</v>
      </c>
      <c r="DM293" s="5">
        <f>IF('Tabulka klientů 2023'!$AG297='Hlavní stránka'!DH$1,1,0)</f>
        <v>0</v>
      </c>
      <c r="DN293" s="5">
        <f>IF('Tabulka klientů 2023'!$AJ297='Hlavní stránka'!DH$1,1,0)</f>
        <v>0</v>
      </c>
      <c r="DO293" s="5">
        <f>IF('Tabulka klientů 2023'!$AM297='Hlavní stránka'!DH$1,1,0)</f>
        <v>0</v>
      </c>
      <c r="DP293" s="5">
        <f>IF('Tabulka klientů 2023'!$AP297='Hlavní stránka'!DH$1,1,0)</f>
        <v>0</v>
      </c>
      <c r="DQ293" s="5">
        <f>IF('Tabulka klientů 2023'!$AS297='Hlavní stránka'!DH$1,1,0)</f>
        <v>0</v>
      </c>
      <c r="DR293" s="5">
        <f>IF('Tabulka klientů 2023'!$AV297='Hlavní stránka'!DH$1,1,0)</f>
        <v>0</v>
      </c>
      <c r="DS293" s="5">
        <f t="shared" si="32"/>
        <v>0</v>
      </c>
      <c r="DT293" s="2">
        <f t="shared" si="44"/>
        <v>0</v>
      </c>
      <c r="DU293" s="5">
        <f>IF('Tabulka klientů 2023'!$R297='Hlavní stránka'!DU$1,1,0)</f>
        <v>0</v>
      </c>
      <c r="DV293" s="5">
        <f>IF('Tabulka klientů 2023'!$U297='Hlavní stránka'!DU$1,1,0)</f>
        <v>0</v>
      </c>
      <c r="DW293" s="5">
        <f>IF('Tabulka klientů 2023'!$X297='Hlavní stránka'!DU$1,1,0)</f>
        <v>0</v>
      </c>
      <c r="DX293" s="5">
        <f>IF('Tabulka klientů 2023'!$AA297='Hlavní stránka'!DU$1,1,0)</f>
        <v>0</v>
      </c>
      <c r="DY293" s="5">
        <f>IF('Tabulka klientů 2023'!$AD297='Hlavní stránka'!DU$1,1,0)</f>
        <v>0</v>
      </c>
      <c r="DZ293" s="5">
        <f>IF('Tabulka klientů 2023'!$AG297='Hlavní stránka'!DU$1,1,0)</f>
        <v>0</v>
      </c>
      <c r="EA293" s="5">
        <f>IF('Tabulka klientů 2023'!$AJ297='Hlavní stránka'!DU$1,1,0)</f>
        <v>0</v>
      </c>
      <c r="EB293" s="5">
        <f>IF('Tabulka klientů 2023'!$AM297='Hlavní stránka'!DU$1,1,0)</f>
        <v>0</v>
      </c>
      <c r="EC293" s="5">
        <f>IF('Tabulka klientů 2023'!$AP297='Hlavní stránka'!DU$1,1,0)</f>
        <v>0</v>
      </c>
      <c r="ED293" s="5">
        <f>IF('Tabulka klientů 2023'!$AS297='Hlavní stránka'!DU$1,1,0)</f>
        <v>0</v>
      </c>
      <c r="EE293" s="5">
        <f>IF('Tabulka klientů 2023'!$AV297='Hlavní stránka'!DU$1,1,0)</f>
        <v>0</v>
      </c>
      <c r="EF293" s="5">
        <f t="shared" si="33"/>
        <v>0</v>
      </c>
      <c r="EG293" s="2">
        <f t="shared" si="45"/>
        <v>0</v>
      </c>
      <c r="EH293" s="5">
        <f>IF('Tabulka klientů 2023'!$R297='Hlavní stránka'!EH$1,1,0)</f>
        <v>0</v>
      </c>
      <c r="EI293" s="5">
        <f>IF('Tabulka klientů 2023'!$U297='Hlavní stránka'!EH$1,1,0)</f>
        <v>0</v>
      </c>
      <c r="EJ293" s="5">
        <f>IF('Tabulka klientů 2023'!$X297='Hlavní stránka'!EH$1,1,0)</f>
        <v>0</v>
      </c>
      <c r="EK293" s="5">
        <f>IF('Tabulka klientů 2023'!$AA297='Hlavní stránka'!EH$1,1,0)</f>
        <v>0</v>
      </c>
      <c r="EL293" s="5">
        <f>IF('Tabulka klientů 2023'!$AD297='Hlavní stránka'!EH$1,1,0)</f>
        <v>0</v>
      </c>
      <c r="EM293" s="5">
        <f>IF('Tabulka klientů 2023'!$AG297='Hlavní stránka'!EH$1,1,0)</f>
        <v>0</v>
      </c>
      <c r="EN293" s="5">
        <f>IF('Tabulka klientů 2023'!$AJ297='Hlavní stránka'!EH$1,1,0)</f>
        <v>0</v>
      </c>
      <c r="EO293" s="5">
        <f>IF('Tabulka klientů 2023'!$AM297='Hlavní stránka'!EH$1,1,0)</f>
        <v>0</v>
      </c>
      <c r="EP293" s="5">
        <f>IF('Tabulka klientů 2023'!$AP297='Hlavní stránka'!EH$1,1,0)</f>
        <v>0</v>
      </c>
      <c r="EQ293" s="5">
        <f>IF('Tabulka klientů 2023'!$AS297='Hlavní stránka'!EH$1,1,0)</f>
        <v>0</v>
      </c>
      <c r="ER293" s="5">
        <f>IF('Tabulka klientů 2023'!$AV297='Hlavní stránka'!EH$1,1,0)</f>
        <v>0</v>
      </c>
      <c r="ES293" s="5">
        <f t="shared" si="34"/>
        <v>0</v>
      </c>
      <c r="ET293" s="2">
        <f t="shared" si="46"/>
        <v>0</v>
      </c>
      <c r="EU293" s="5">
        <f>IF('Tabulka klientů 2023'!$R297='Hlavní stránka'!EU$1,1,0)</f>
        <v>0</v>
      </c>
      <c r="EV293" s="5">
        <f>IF('Tabulka klientů 2023'!$U297='Hlavní stránka'!EU$1,1,0)</f>
        <v>0</v>
      </c>
      <c r="EW293" s="5">
        <f>IF('Tabulka klientů 2023'!$X297='Hlavní stránka'!EU$1,1,0)</f>
        <v>0</v>
      </c>
      <c r="EX293" s="5">
        <f>IF('Tabulka klientů 2023'!$AA297='Hlavní stránka'!EU$1,1,0)</f>
        <v>0</v>
      </c>
      <c r="EY293" s="5">
        <f>IF('Tabulka klientů 2023'!$AD297='Hlavní stránka'!EU$1,1,0)</f>
        <v>0</v>
      </c>
      <c r="EZ293" s="5">
        <f>IF('Tabulka klientů 2023'!$AG297='Hlavní stránka'!EU$1,1,0)</f>
        <v>0</v>
      </c>
      <c r="FA293" s="5">
        <f>IF('Tabulka klientů 2023'!$AJ297='Hlavní stránka'!EU$1,1,0)</f>
        <v>0</v>
      </c>
      <c r="FB293" s="5">
        <f>IF('Tabulka klientů 2023'!$AM297='Hlavní stránka'!EU$1,1,0)</f>
        <v>0</v>
      </c>
      <c r="FC293" s="5">
        <f>IF('Tabulka klientů 2023'!$AP297='Hlavní stránka'!EU$1,1,0)</f>
        <v>0</v>
      </c>
      <c r="FD293" s="5">
        <f>IF('Tabulka klientů 2023'!$AS297='Hlavní stránka'!EU$1,1,0)</f>
        <v>0</v>
      </c>
      <c r="FE293" s="5">
        <f>IF('Tabulka klientů 2023'!$AV297='Hlavní stránka'!EU$1,1,0)</f>
        <v>0</v>
      </c>
      <c r="FF293" s="5">
        <f t="shared" si="35"/>
        <v>0</v>
      </c>
      <c r="FG293" s="2">
        <f t="shared" si="47"/>
        <v>0</v>
      </c>
    </row>
    <row r="294" spans="1:163" ht="1.5" hidden="1" customHeight="1" x14ac:dyDescent="0.25">
      <c r="A294" s="4"/>
      <c r="B294" s="4"/>
      <c r="C294" s="4"/>
      <c r="D294" s="4"/>
      <c r="E294" s="4"/>
      <c r="F294" s="4"/>
      <c r="G294" s="4"/>
      <c r="H294" s="5">
        <f>IF('Tabulka klientů 2023'!$R298='Hlavní stránka'!$H$1,1,0)</f>
        <v>0</v>
      </c>
      <c r="I294" s="5">
        <f>IF('Tabulka klientů 2023'!$U298='Hlavní stránka'!$H$1,1,0)</f>
        <v>0</v>
      </c>
      <c r="J294" s="5">
        <f>IF('Tabulka klientů 2023'!$X298='Hlavní stránka'!$H$1,1,0)</f>
        <v>0</v>
      </c>
      <c r="K294" s="5">
        <f>IF('Tabulka klientů 2023'!$AA298='Hlavní stránka'!$H$1,1,0)</f>
        <v>0</v>
      </c>
      <c r="L294" s="5">
        <f>IF('Tabulka klientů 2023'!$AD298='Hlavní stránka'!$H$1,1,0)</f>
        <v>0</v>
      </c>
      <c r="M294" s="5">
        <f>IF('Tabulka klientů 2023'!$AG298='Hlavní stránka'!$H$1,1,0)</f>
        <v>0</v>
      </c>
      <c r="N294" s="5">
        <f>IF('Tabulka klientů 2023'!$AJ298='Hlavní stránka'!$H$1,1,0)</f>
        <v>0</v>
      </c>
      <c r="O294" s="5">
        <f>IF('Tabulka klientů 2023'!$AM298='Hlavní stránka'!$H$1,1,0)</f>
        <v>0</v>
      </c>
      <c r="P294" s="5">
        <f>IF('Tabulka klientů 2023'!$AP298='Hlavní stránka'!$H$1,1,0)</f>
        <v>0</v>
      </c>
      <c r="Q294" s="5">
        <f>IF('Tabulka klientů 2023'!$AS298='Hlavní stránka'!$H$1,1,0)</f>
        <v>0</v>
      </c>
      <c r="R294" s="5">
        <f>IF('Tabulka klientů 2023'!$AV298='Hlavní stránka'!$H$1,1,0)</f>
        <v>0</v>
      </c>
      <c r="S294" s="5">
        <f t="shared" si="24"/>
        <v>0</v>
      </c>
      <c r="T294" s="2">
        <f t="shared" si="36"/>
        <v>0</v>
      </c>
      <c r="U294" s="5">
        <f>IF('Tabulka klientů 2023'!$R298='Hlavní stránka'!U$1,1,0)</f>
        <v>0</v>
      </c>
      <c r="V294" s="5">
        <f>IF('Tabulka klientů 2023'!$U298='Hlavní stránka'!U$1,1,0)</f>
        <v>0</v>
      </c>
      <c r="W294" s="5">
        <f>IF('Tabulka klientů 2023'!$X298='Hlavní stránka'!U$1,1,0)</f>
        <v>0</v>
      </c>
      <c r="X294" s="5">
        <f>IF('Tabulka klientů 2023'!$AA298='Hlavní stránka'!$H$1,1,0)</f>
        <v>0</v>
      </c>
      <c r="Y294" s="5">
        <f>IF('Tabulka klientů 2023'!$AD298='Hlavní stránka'!$H$1,1,0)</f>
        <v>0</v>
      </c>
      <c r="Z294" s="5">
        <f>IF('Tabulka klientů 2023'!$AG298='Hlavní stránka'!U$1,1,0)</f>
        <v>0</v>
      </c>
      <c r="AA294" s="5">
        <f>IF('Tabulka klientů 2023'!$AJ298='Hlavní stránka'!U$1,1,0)</f>
        <v>0</v>
      </c>
      <c r="AB294" s="5">
        <f>IF('Tabulka klientů 2023'!$AM298='Hlavní stránka'!U$1,1,0)</f>
        <v>0</v>
      </c>
      <c r="AC294" s="5">
        <f>IF('Tabulka klientů 2023'!$AP298='Hlavní stránka'!U$1,1,0)</f>
        <v>0</v>
      </c>
      <c r="AD294" s="5">
        <f>IF('Tabulka klientů 2023'!$AS298='Hlavní stránka'!U$1,1,0)</f>
        <v>0</v>
      </c>
      <c r="AE294" s="5">
        <f>IF('Tabulka klientů 2023'!$AV298='Hlavní stránka'!U$1,1,0)</f>
        <v>0</v>
      </c>
      <c r="AF294" s="5">
        <f t="shared" si="25"/>
        <v>0</v>
      </c>
      <c r="AG294" s="2">
        <f t="shared" si="37"/>
        <v>0</v>
      </c>
      <c r="AH294" s="5">
        <f>IF('Tabulka klientů 2023'!$R298='Hlavní stránka'!AH$1,1,0)</f>
        <v>0</v>
      </c>
      <c r="AI294" s="5">
        <f>IF('Tabulka klientů 2023'!$U298='Hlavní stránka'!AH$1,1,0)</f>
        <v>0</v>
      </c>
      <c r="AJ294" s="5">
        <f>IF('Tabulka klientů 2023'!$X298='Hlavní stránka'!AH$1,1,0)</f>
        <v>0</v>
      </c>
      <c r="AK294" s="5">
        <f>IF('Tabulka klientů 2023'!$AA298='Hlavní stránka'!$H$1,1,0)</f>
        <v>0</v>
      </c>
      <c r="AL294" s="5">
        <f>IF('Tabulka klientů 2023'!$AD298='Hlavní stránka'!$H$1,1,0)</f>
        <v>0</v>
      </c>
      <c r="AM294" s="5">
        <f>IF('Tabulka klientů 2023'!$AG298='Hlavní stránka'!AH$1,1,0)</f>
        <v>0</v>
      </c>
      <c r="AN294" s="5">
        <f>IF('Tabulka klientů 2023'!$AJ298='Hlavní stránka'!AH$1,1,0)</f>
        <v>0</v>
      </c>
      <c r="AO294" s="5">
        <f>IF('Tabulka klientů 2023'!$AM298='Hlavní stránka'!AH$1,1,0)</f>
        <v>0</v>
      </c>
      <c r="AP294" s="5">
        <f>IF('Tabulka klientů 2023'!$AP298='Hlavní stránka'!AH$1,1,0)</f>
        <v>0</v>
      </c>
      <c r="AQ294" s="5">
        <f>IF('Tabulka klientů 2023'!$AS298='Hlavní stránka'!AH$1,1,0)</f>
        <v>0</v>
      </c>
      <c r="AR294" s="5">
        <f>IF('Tabulka klientů 2023'!$AV298='Hlavní stránka'!AH$1,1,0)</f>
        <v>0</v>
      </c>
      <c r="AS294" s="5">
        <f t="shared" si="26"/>
        <v>0</v>
      </c>
      <c r="AT294" s="2">
        <f t="shared" si="38"/>
        <v>0</v>
      </c>
      <c r="AU294" s="5">
        <f>IF('Tabulka klientů 2023'!$R298='Hlavní stránka'!AU$1,1,0)</f>
        <v>0</v>
      </c>
      <c r="AV294" s="5">
        <f>IF('Tabulka klientů 2023'!$U298='Hlavní stránka'!AU$1,1,0)</f>
        <v>0</v>
      </c>
      <c r="AW294" s="5">
        <f>IF('Tabulka klientů 2023'!$X298='Hlavní stránka'!AU$1,1,0)</f>
        <v>0</v>
      </c>
      <c r="AX294" s="5">
        <f>IF('Tabulka klientů 2023'!$AA298='Hlavní stránka'!$H$1,1,0)</f>
        <v>0</v>
      </c>
      <c r="AY294" s="5">
        <f>IF('Tabulka klientů 2023'!$AD298='Hlavní stránka'!$H$1,1,0)</f>
        <v>0</v>
      </c>
      <c r="AZ294" s="5">
        <f>IF('Tabulka klientů 2023'!$AG298='Hlavní stránka'!AU$1,1,0)</f>
        <v>0</v>
      </c>
      <c r="BA294" s="5">
        <f>IF('Tabulka klientů 2023'!$AJ298='Hlavní stránka'!AU$1,1,0)</f>
        <v>0</v>
      </c>
      <c r="BB294" s="5">
        <f>IF('Tabulka klientů 2023'!$AM298='Hlavní stránka'!AU$1,1,0)</f>
        <v>0</v>
      </c>
      <c r="BC294" s="5">
        <f>IF('Tabulka klientů 2023'!$AP298='Hlavní stránka'!AU$1,1,0)</f>
        <v>0</v>
      </c>
      <c r="BD294" s="5">
        <f>IF('Tabulka klientů 2023'!$AS298='Hlavní stránka'!AU$1,1,0)</f>
        <v>0</v>
      </c>
      <c r="BE294" s="5">
        <f>IF('Tabulka klientů 2023'!$AV298='Hlavní stránka'!AU$1,1,0)</f>
        <v>0</v>
      </c>
      <c r="BF294" s="5">
        <f t="shared" si="27"/>
        <v>0</v>
      </c>
      <c r="BG294" s="2">
        <f t="shared" si="39"/>
        <v>0</v>
      </c>
      <c r="BH294" s="5">
        <f>IF('Tabulka klientů 2023'!$R298='Hlavní stránka'!BH$1,1,0)</f>
        <v>0</v>
      </c>
      <c r="BI294" s="5">
        <f>IF('Tabulka klientů 2023'!$U298='Hlavní stránka'!BH$1,1,0)</f>
        <v>0</v>
      </c>
      <c r="BJ294" s="5">
        <f>IF('Tabulka klientů 2023'!$X298='Hlavní stránka'!BH$1,1,0)</f>
        <v>0</v>
      </c>
      <c r="BK294" s="5">
        <f>IF('Tabulka klientů 2023'!$AA298='Hlavní stránka'!$H$1,1,0)</f>
        <v>0</v>
      </c>
      <c r="BL294" s="5">
        <f>IF('Tabulka klientů 2023'!$AD298='Hlavní stránka'!$H$1,1,0)</f>
        <v>0</v>
      </c>
      <c r="BM294" s="5">
        <f>IF('Tabulka klientů 2023'!$AG298='Hlavní stránka'!BH$1,1,0)</f>
        <v>0</v>
      </c>
      <c r="BN294" s="5">
        <f>IF('Tabulka klientů 2023'!$AJ298='Hlavní stránka'!BH$1,1,0)</f>
        <v>0</v>
      </c>
      <c r="BO294" s="5">
        <f>IF('Tabulka klientů 2023'!$AM298='Hlavní stránka'!BH$1,1,0)</f>
        <v>0</v>
      </c>
      <c r="BP294" s="5">
        <f>IF('Tabulka klientů 2023'!$AP298='Hlavní stránka'!BH$1,1,0)</f>
        <v>0</v>
      </c>
      <c r="BQ294" s="5">
        <f>IF('Tabulka klientů 2023'!$AS298='Hlavní stránka'!BH$1,1,0)</f>
        <v>0</v>
      </c>
      <c r="BR294" s="5">
        <f>IF('Tabulka klientů 2023'!$AV298='Hlavní stránka'!BH$1,1,0)</f>
        <v>0</v>
      </c>
      <c r="BS294" s="5">
        <f t="shared" si="28"/>
        <v>0</v>
      </c>
      <c r="BT294" s="2">
        <f t="shared" si="40"/>
        <v>0</v>
      </c>
      <c r="BU294" s="5">
        <f>IF('Tabulka klientů 2023'!$R298='Hlavní stránka'!BU$1,1,0)</f>
        <v>0</v>
      </c>
      <c r="BV294" s="5">
        <f>IF('Tabulka klientů 2023'!$U298='Hlavní stránka'!BU$1,1,0)</f>
        <v>0</v>
      </c>
      <c r="BW294" s="5">
        <f>IF('Tabulka klientů 2023'!$X298='Hlavní stránka'!BU$1,1,0)</f>
        <v>0</v>
      </c>
      <c r="BX294" s="5">
        <f>IF('Tabulka klientů 2023'!$AA298='Hlavní stránka'!$H$1,1,0)</f>
        <v>0</v>
      </c>
      <c r="BY294" s="5">
        <f>IF('Tabulka klientů 2023'!$AD298='Hlavní stránka'!$H$1,1,0)</f>
        <v>0</v>
      </c>
      <c r="BZ294" s="5">
        <f>IF('Tabulka klientů 2023'!$AG298='Hlavní stránka'!BU$1,1,0)</f>
        <v>0</v>
      </c>
      <c r="CA294" s="5">
        <f>IF('Tabulka klientů 2023'!$AJ298='Hlavní stránka'!BU$1,1,0)</f>
        <v>0</v>
      </c>
      <c r="CB294" s="5">
        <f>IF('Tabulka klientů 2023'!$AM298='Hlavní stránka'!BU$1,1,0)</f>
        <v>0</v>
      </c>
      <c r="CC294" s="5">
        <f>IF('Tabulka klientů 2023'!$AP298='Hlavní stránka'!BU$1,1,0)</f>
        <v>0</v>
      </c>
      <c r="CD294" s="5">
        <f>IF('Tabulka klientů 2023'!$AS298='Hlavní stránka'!BU$1,1,0)</f>
        <v>0</v>
      </c>
      <c r="CE294" s="5">
        <f>IF('Tabulka klientů 2023'!$AV298='Hlavní stránka'!BU$1,1,0)</f>
        <v>0</v>
      </c>
      <c r="CF294" s="5">
        <f t="shared" si="29"/>
        <v>0</v>
      </c>
      <c r="CG294" s="2">
        <f t="shared" si="41"/>
        <v>0</v>
      </c>
      <c r="CH294" s="5">
        <f>IF('Tabulka klientů 2023'!$R298='Hlavní stránka'!CH$1,1,0)</f>
        <v>0</v>
      </c>
      <c r="CI294" s="5">
        <f>IF('Tabulka klientů 2023'!$U298='Hlavní stránka'!CH$1,1,0)</f>
        <v>0</v>
      </c>
      <c r="CJ294" s="5">
        <f>IF('Tabulka klientů 2023'!$X298='Hlavní stránka'!CH$1,1,0)</f>
        <v>0</v>
      </c>
      <c r="CK294" s="5">
        <f>IF('Tabulka klientů 2023'!$AA298='Hlavní stránka'!$H$1,1,0)</f>
        <v>0</v>
      </c>
      <c r="CL294" s="5">
        <f>IF('Tabulka klientů 2023'!$AD298='Hlavní stránka'!$H$1,1,0)</f>
        <v>0</v>
      </c>
      <c r="CM294" s="5">
        <f>IF('Tabulka klientů 2023'!$AG298='Hlavní stránka'!CH$1,1,0)</f>
        <v>0</v>
      </c>
      <c r="CN294" s="5">
        <f>IF('Tabulka klientů 2023'!$AJ298='Hlavní stránka'!CH$1,1,0)</f>
        <v>0</v>
      </c>
      <c r="CO294" s="5">
        <f>IF('Tabulka klientů 2023'!$AM298='Hlavní stránka'!CH$1,1,0)</f>
        <v>0</v>
      </c>
      <c r="CP294" s="5">
        <f>IF('Tabulka klientů 2023'!$AP298='Hlavní stránka'!CH$1,1,0)</f>
        <v>0</v>
      </c>
      <c r="CQ294" s="5">
        <f>IF('Tabulka klientů 2023'!$AS298='Hlavní stránka'!CH$1,1,0)</f>
        <v>0</v>
      </c>
      <c r="CR294" s="5">
        <f>IF('Tabulka klientů 2023'!$AV298='Hlavní stránka'!CH$1,1,0)</f>
        <v>0</v>
      </c>
      <c r="CS294" s="5">
        <f t="shared" si="30"/>
        <v>0</v>
      </c>
      <c r="CT294" s="2">
        <f t="shared" si="42"/>
        <v>0</v>
      </c>
      <c r="CU294" s="5">
        <f>IF('Tabulka klientů 2023'!$R298='Hlavní stránka'!CU$1,1,0)</f>
        <v>0</v>
      </c>
      <c r="CV294" s="5">
        <f>IF('Tabulka klientů 2023'!$U298='Hlavní stránka'!CU$1,1,0)</f>
        <v>0</v>
      </c>
      <c r="CW294" s="5">
        <f>IF('Tabulka klientů 2023'!$X298='Hlavní stránka'!CU$1,1,0)</f>
        <v>0</v>
      </c>
      <c r="CX294" s="5">
        <f>IF('Tabulka klientů 2023'!$AA298='Hlavní stránka'!$H$1,1,0)</f>
        <v>0</v>
      </c>
      <c r="CY294" s="5">
        <f>IF('Tabulka klientů 2023'!$AD298='Hlavní stránka'!$H$1,1,0)</f>
        <v>0</v>
      </c>
      <c r="CZ294" s="5">
        <f>IF('Tabulka klientů 2023'!$AG298='Hlavní stránka'!CU$1,1,0)</f>
        <v>0</v>
      </c>
      <c r="DA294" s="5">
        <f>IF('Tabulka klientů 2023'!$AJ298='Hlavní stránka'!CU$1,1,0)</f>
        <v>0</v>
      </c>
      <c r="DB294" s="5">
        <f>IF('Tabulka klientů 2023'!$AM298='Hlavní stránka'!CU$1,1,0)</f>
        <v>0</v>
      </c>
      <c r="DC294" s="5">
        <f>IF('Tabulka klientů 2023'!$AP298='Hlavní stránka'!CU$1,1,0)</f>
        <v>0</v>
      </c>
      <c r="DD294" s="5">
        <f>IF('Tabulka klientů 2023'!$AS298='Hlavní stránka'!CU$1,1,0)</f>
        <v>0</v>
      </c>
      <c r="DE294" s="5">
        <f>IF('Tabulka klientů 2023'!$AV298='Hlavní stránka'!CU$1,1,0)</f>
        <v>0</v>
      </c>
      <c r="DF294" s="5">
        <f t="shared" si="31"/>
        <v>0</v>
      </c>
      <c r="DG294" s="2">
        <f t="shared" si="43"/>
        <v>0</v>
      </c>
      <c r="DH294" s="5">
        <f>IF('Tabulka klientů 2023'!$R298='Hlavní stránka'!DH$1,1,0)</f>
        <v>0</v>
      </c>
      <c r="DI294" s="5">
        <f>IF('Tabulka klientů 2023'!$U298='Hlavní stránka'!DH$1,1,0)</f>
        <v>0</v>
      </c>
      <c r="DJ294" s="5">
        <f>IF('Tabulka klientů 2023'!$X298='Hlavní stránka'!DH$1,1,0)</f>
        <v>0</v>
      </c>
      <c r="DK294" s="5">
        <f>IF('Tabulka klientů 2023'!$AA298='Hlavní stránka'!$H$1,1,0)</f>
        <v>0</v>
      </c>
      <c r="DL294" s="5">
        <f>IF('Tabulka klientů 2023'!$AD298='Hlavní stránka'!$H$1,1,0)</f>
        <v>0</v>
      </c>
      <c r="DM294" s="5">
        <f>IF('Tabulka klientů 2023'!$AG298='Hlavní stránka'!DH$1,1,0)</f>
        <v>0</v>
      </c>
      <c r="DN294" s="5">
        <f>IF('Tabulka klientů 2023'!$AJ298='Hlavní stránka'!DH$1,1,0)</f>
        <v>0</v>
      </c>
      <c r="DO294" s="5">
        <f>IF('Tabulka klientů 2023'!$AM298='Hlavní stránka'!DH$1,1,0)</f>
        <v>0</v>
      </c>
      <c r="DP294" s="5">
        <f>IF('Tabulka klientů 2023'!$AP298='Hlavní stránka'!DH$1,1,0)</f>
        <v>0</v>
      </c>
      <c r="DQ294" s="5">
        <f>IF('Tabulka klientů 2023'!$AS298='Hlavní stránka'!DH$1,1,0)</f>
        <v>0</v>
      </c>
      <c r="DR294" s="5">
        <f>IF('Tabulka klientů 2023'!$AV298='Hlavní stránka'!DH$1,1,0)</f>
        <v>0</v>
      </c>
      <c r="DS294" s="5">
        <f t="shared" si="32"/>
        <v>0</v>
      </c>
      <c r="DT294" s="2">
        <f t="shared" si="44"/>
        <v>0</v>
      </c>
      <c r="DU294" s="5">
        <f>IF('Tabulka klientů 2023'!$R298='Hlavní stránka'!DU$1,1,0)</f>
        <v>0</v>
      </c>
      <c r="DV294" s="5">
        <f>IF('Tabulka klientů 2023'!$U298='Hlavní stránka'!DU$1,1,0)</f>
        <v>0</v>
      </c>
      <c r="DW294" s="5">
        <f>IF('Tabulka klientů 2023'!$X298='Hlavní stránka'!DU$1,1,0)</f>
        <v>0</v>
      </c>
      <c r="DX294" s="5">
        <f>IF('Tabulka klientů 2023'!$AA298='Hlavní stránka'!$H$1,1,0)</f>
        <v>0</v>
      </c>
      <c r="DY294" s="5">
        <f>IF('Tabulka klientů 2023'!$AD298='Hlavní stránka'!$H$1,1,0)</f>
        <v>0</v>
      </c>
      <c r="DZ294" s="5">
        <f>IF('Tabulka klientů 2023'!$AG298='Hlavní stránka'!DU$1,1,0)</f>
        <v>0</v>
      </c>
      <c r="EA294" s="5">
        <f>IF('Tabulka klientů 2023'!$AJ298='Hlavní stránka'!DU$1,1,0)</f>
        <v>0</v>
      </c>
      <c r="EB294" s="5">
        <f>IF('Tabulka klientů 2023'!$AM298='Hlavní stránka'!DU$1,1,0)</f>
        <v>0</v>
      </c>
      <c r="EC294" s="5">
        <f>IF('Tabulka klientů 2023'!$AP298='Hlavní stránka'!DU$1,1,0)</f>
        <v>0</v>
      </c>
      <c r="ED294" s="5">
        <f>IF('Tabulka klientů 2023'!$AS298='Hlavní stránka'!DU$1,1,0)</f>
        <v>0</v>
      </c>
      <c r="EE294" s="5">
        <f>IF('Tabulka klientů 2023'!$AV298='Hlavní stránka'!DU$1,1,0)</f>
        <v>0</v>
      </c>
      <c r="EF294" s="5">
        <f t="shared" si="33"/>
        <v>0</v>
      </c>
      <c r="EG294" s="2">
        <f t="shared" si="45"/>
        <v>0</v>
      </c>
      <c r="EH294" s="5">
        <f>IF('Tabulka klientů 2023'!$R298='Hlavní stránka'!EH$1,1,0)</f>
        <v>0</v>
      </c>
      <c r="EI294" s="5">
        <f>IF('Tabulka klientů 2023'!$U298='Hlavní stránka'!EH$1,1,0)</f>
        <v>0</v>
      </c>
      <c r="EJ294" s="5">
        <f>IF('Tabulka klientů 2023'!$X298='Hlavní stránka'!EH$1,1,0)</f>
        <v>0</v>
      </c>
      <c r="EK294" s="5">
        <f>IF('Tabulka klientů 2023'!$AA298='Hlavní stránka'!$H$1,1,0)</f>
        <v>0</v>
      </c>
      <c r="EL294" s="5">
        <f>IF('Tabulka klientů 2023'!$AD298='Hlavní stránka'!$H$1,1,0)</f>
        <v>0</v>
      </c>
      <c r="EM294" s="5">
        <f>IF('Tabulka klientů 2023'!$AG298='Hlavní stránka'!EH$1,1,0)</f>
        <v>0</v>
      </c>
      <c r="EN294" s="5">
        <f>IF('Tabulka klientů 2023'!$AJ298='Hlavní stránka'!EH$1,1,0)</f>
        <v>0</v>
      </c>
      <c r="EO294" s="5">
        <f>IF('Tabulka klientů 2023'!$AM298='Hlavní stránka'!EH$1,1,0)</f>
        <v>0</v>
      </c>
      <c r="EP294" s="5">
        <f>IF('Tabulka klientů 2023'!$AP298='Hlavní stránka'!EH$1,1,0)</f>
        <v>0</v>
      </c>
      <c r="EQ294" s="5">
        <f>IF('Tabulka klientů 2023'!$AS298='Hlavní stránka'!EH$1,1,0)</f>
        <v>0</v>
      </c>
      <c r="ER294" s="5">
        <f>IF('Tabulka klientů 2023'!$AV298='Hlavní stránka'!EH$1,1,0)</f>
        <v>0</v>
      </c>
      <c r="ES294" s="5">
        <f t="shared" si="34"/>
        <v>0</v>
      </c>
      <c r="ET294" s="2">
        <f t="shared" si="46"/>
        <v>0</v>
      </c>
      <c r="EU294" s="5">
        <f>IF('Tabulka klientů 2023'!$R298='Hlavní stránka'!EU$1,1,0)</f>
        <v>0</v>
      </c>
      <c r="EV294" s="5">
        <f>IF('Tabulka klientů 2023'!$U298='Hlavní stránka'!EU$1,1,0)</f>
        <v>0</v>
      </c>
      <c r="EW294" s="5">
        <f>IF('Tabulka klientů 2023'!$X298='Hlavní stránka'!EU$1,1,0)</f>
        <v>0</v>
      </c>
      <c r="EX294" s="5">
        <f>IF('Tabulka klientů 2023'!$AA298='Hlavní stránka'!$H$1,1,0)</f>
        <v>0</v>
      </c>
      <c r="EY294" s="5">
        <f>IF('Tabulka klientů 2023'!$AD298='Hlavní stránka'!$H$1,1,0)</f>
        <v>0</v>
      </c>
      <c r="EZ294" s="5">
        <f>IF('Tabulka klientů 2023'!$AG298='Hlavní stránka'!EU$1,1,0)</f>
        <v>0</v>
      </c>
      <c r="FA294" s="5">
        <f>IF('Tabulka klientů 2023'!$AJ298='Hlavní stránka'!EU$1,1,0)</f>
        <v>0</v>
      </c>
      <c r="FB294" s="5">
        <f>IF('Tabulka klientů 2023'!$AM298='Hlavní stránka'!EU$1,1,0)</f>
        <v>0</v>
      </c>
      <c r="FC294" s="5">
        <f>IF('Tabulka klientů 2023'!$AP298='Hlavní stránka'!EU$1,1,0)</f>
        <v>0</v>
      </c>
      <c r="FD294" s="5">
        <f>IF('Tabulka klientů 2023'!$AS298='Hlavní stránka'!EU$1,1,0)</f>
        <v>0</v>
      </c>
      <c r="FE294" s="5">
        <f>IF('Tabulka klientů 2023'!$AV298='Hlavní stránka'!EU$1,1,0)</f>
        <v>0</v>
      </c>
      <c r="FF294" s="5">
        <f t="shared" si="35"/>
        <v>0</v>
      </c>
      <c r="FG294" s="2">
        <f t="shared" si="47"/>
        <v>0</v>
      </c>
    </row>
  </sheetData>
  <mergeCells count="78">
    <mergeCell ref="B22:C22"/>
    <mergeCell ref="D22:E22"/>
    <mergeCell ref="F22:G22"/>
    <mergeCell ref="A1:A2"/>
    <mergeCell ref="B1:G2"/>
    <mergeCell ref="A3:G3"/>
    <mergeCell ref="B4:D4"/>
    <mergeCell ref="E4:G4"/>
    <mergeCell ref="B8:D8"/>
    <mergeCell ref="E8:G8"/>
    <mergeCell ref="A4:A8"/>
    <mergeCell ref="A10:A11"/>
    <mergeCell ref="A13:A17"/>
    <mergeCell ref="E5:G5"/>
    <mergeCell ref="A9:G9"/>
    <mergeCell ref="B10:C11"/>
    <mergeCell ref="D10:D11"/>
    <mergeCell ref="E10:E11"/>
    <mergeCell ref="F10:G11"/>
    <mergeCell ref="A12:G12"/>
    <mergeCell ref="B13:D13"/>
    <mergeCell ref="E13:G13"/>
    <mergeCell ref="B5:D5"/>
    <mergeCell ref="B6:D6"/>
    <mergeCell ref="E6:G6"/>
    <mergeCell ref="B7:D7"/>
    <mergeCell ref="E7:G7"/>
    <mergeCell ref="B32:D32"/>
    <mergeCell ref="E32:G32"/>
    <mergeCell ref="B33:D33"/>
    <mergeCell ref="E33:G33"/>
    <mergeCell ref="B34:D34"/>
    <mergeCell ref="E34:G34"/>
    <mergeCell ref="E35:G35"/>
    <mergeCell ref="A36:G36"/>
    <mergeCell ref="A37:A50"/>
    <mergeCell ref="B38:G38"/>
    <mergeCell ref="A51:G51"/>
    <mergeCell ref="B35:D35"/>
    <mergeCell ref="A26:A35"/>
    <mergeCell ref="B30:D30"/>
    <mergeCell ref="B31:D31"/>
    <mergeCell ref="B27:D27"/>
    <mergeCell ref="E27:G27"/>
    <mergeCell ref="B28:D28"/>
    <mergeCell ref="E28:G28"/>
    <mergeCell ref="B29:D29"/>
    <mergeCell ref="E29:G29"/>
    <mergeCell ref="E30:G30"/>
    <mergeCell ref="E31:G31"/>
    <mergeCell ref="D20:E20"/>
    <mergeCell ref="F20:G20"/>
    <mergeCell ref="B26:D26"/>
    <mergeCell ref="E26:G26"/>
    <mergeCell ref="B23:C23"/>
    <mergeCell ref="D23:E23"/>
    <mergeCell ref="F23:G23"/>
    <mergeCell ref="B24:C24"/>
    <mergeCell ref="D24:E24"/>
    <mergeCell ref="F24:G24"/>
    <mergeCell ref="A25:G25"/>
    <mergeCell ref="A19:A24"/>
    <mergeCell ref="B20:C20"/>
    <mergeCell ref="B21:C21"/>
    <mergeCell ref="D21:E21"/>
    <mergeCell ref="F21:G21"/>
    <mergeCell ref="B17:D17"/>
    <mergeCell ref="E17:G17"/>
    <mergeCell ref="A18:G18"/>
    <mergeCell ref="B19:C19"/>
    <mergeCell ref="D19:E19"/>
    <mergeCell ref="F19:G19"/>
    <mergeCell ref="B14:D14"/>
    <mergeCell ref="E14:G14"/>
    <mergeCell ref="B15:D15"/>
    <mergeCell ref="E15:G15"/>
    <mergeCell ref="B16:D16"/>
    <mergeCell ref="E16:G16"/>
  </mergeCells>
  <conditionalFormatting sqref="D39:D50">
    <cfRule type="expression" dxfId="2" priority="1">
      <formula>C39&lt;D39</formula>
    </cfRule>
    <cfRule type="expression" dxfId="1" priority="2">
      <formula>C39&gt;D39</formula>
    </cfRule>
    <cfRule type="expression" dxfId="0" priority="3">
      <formula>C39=D39</formula>
    </cfRule>
  </conditionalFormatting>
  <pageMargins left="0.7" right="0.7" top="0.78740157499999996" bottom="0.78740157499999996" header="0.3" footer="0.3"/>
  <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Data!$A$3:$A$13</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1004D"/>
    <outlinePr summaryBelow="0" summaryRight="0"/>
  </sheetPr>
  <dimension ref="A1:BW519"/>
  <sheetViews>
    <sheetView showGridLines="0" workbookViewId="0">
      <pane xSplit="3" ySplit="7" topLeftCell="D8" activePane="bottomRight" state="frozen"/>
      <selection pane="topRight" activeCell="D1" sqref="D1"/>
      <selection pane="bottomLeft" activeCell="A8" sqref="A8"/>
      <selection pane="bottomRight" activeCell="U8" sqref="U8"/>
    </sheetView>
  </sheetViews>
  <sheetFormatPr defaultColWidth="12.5703125" defaultRowHeight="15" customHeight="1" x14ac:dyDescent="0.2"/>
  <cols>
    <col min="1" max="2" width="13.5703125" customWidth="1"/>
    <col min="3" max="3" width="26.7109375" customWidth="1"/>
    <col min="4" max="14" width="13.5703125" customWidth="1"/>
    <col min="15" max="15" width="11.5703125" hidden="1" customWidth="1"/>
    <col min="16" max="16" width="13.5703125" customWidth="1"/>
    <col min="17" max="21" width="10.5703125" customWidth="1"/>
    <col min="22" max="22" width="10.140625" customWidth="1"/>
    <col min="23" max="23" width="11" customWidth="1"/>
    <col min="24" max="24" width="10.5703125" customWidth="1"/>
    <col min="25" max="25" width="10.140625" customWidth="1"/>
    <col min="26" max="27" width="10.5703125" customWidth="1"/>
    <col min="28" max="28" width="10.140625" customWidth="1"/>
    <col min="29" max="33" width="10.5703125" customWidth="1"/>
    <col min="34" max="34" width="10.140625" customWidth="1"/>
    <col min="35" max="36" width="10.5703125" customWidth="1"/>
    <col min="37" max="37" width="10.140625" customWidth="1"/>
    <col min="38" max="39" width="10.5703125" customWidth="1"/>
    <col min="40" max="40" width="10.140625" customWidth="1"/>
    <col min="41" max="42" width="10.5703125" customWidth="1"/>
    <col min="43" max="43" width="10.140625" customWidth="1"/>
    <col min="44" max="45" width="10.5703125" customWidth="1"/>
    <col min="46" max="46" width="10.140625" customWidth="1"/>
    <col min="47" max="48" width="10.5703125" customWidth="1"/>
    <col min="49" max="49" width="10.140625" customWidth="1"/>
    <col min="50" max="50" width="17.42578125" customWidth="1"/>
    <col min="51" max="51" width="16.28515625" customWidth="1"/>
    <col min="52" max="52" width="16.7109375" customWidth="1"/>
    <col min="53" max="59" width="17.42578125" customWidth="1"/>
    <col min="60" max="60" width="6.5703125" hidden="1" customWidth="1"/>
    <col min="61" max="75" width="12.5703125" hidden="1" customWidth="1"/>
  </cols>
  <sheetData>
    <row r="1" spans="1:75" ht="18" customHeight="1" x14ac:dyDescent="0.25">
      <c r="A1" s="372" t="s">
        <v>63</v>
      </c>
      <c r="B1" s="373"/>
      <c r="C1" s="373"/>
      <c r="D1" s="375"/>
      <c r="E1" s="376"/>
      <c r="F1" s="16" t="s">
        <v>64</v>
      </c>
      <c r="G1" s="17" t="s">
        <v>1</v>
      </c>
      <c r="H1" s="17" t="s">
        <v>3</v>
      </c>
      <c r="I1" s="18" t="s">
        <v>4</v>
      </c>
      <c r="J1" s="17" t="s">
        <v>5</v>
      </c>
      <c r="K1" s="18" t="s">
        <v>6</v>
      </c>
      <c r="L1" s="17" t="s">
        <v>7</v>
      </c>
      <c r="M1" s="18" t="s">
        <v>8</v>
      </c>
      <c r="N1" s="18" t="s">
        <v>9</v>
      </c>
      <c r="O1" s="18"/>
      <c r="P1" s="18" t="s">
        <v>10</v>
      </c>
      <c r="Q1" s="18" t="s">
        <v>11</v>
      </c>
      <c r="R1" s="18" t="s">
        <v>12</v>
      </c>
      <c r="S1" s="18" t="s">
        <v>13</v>
      </c>
      <c r="T1" s="19" t="s">
        <v>65</v>
      </c>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1"/>
      <c r="AY1" s="21"/>
      <c r="AZ1" s="21"/>
      <c r="BA1" s="21"/>
      <c r="BB1" s="21"/>
      <c r="BC1" s="21"/>
      <c r="BD1" s="21"/>
      <c r="BE1" s="21"/>
      <c r="BF1" s="21"/>
      <c r="BG1" s="21"/>
    </row>
    <row r="2" spans="1:75" ht="15.75" customHeight="1" x14ac:dyDescent="0.2">
      <c r="A2" s="374"/>
      <c r="B2" s="340"/>
      <c r="C2" s="340"/>
      <c r="D2" s="374"/>
      <c r="E2" s="377"/>
      <c r="F2" s="22" t="s">
        <v>66</v>
      </c>
      <c r="G2" s="23" t="s">
        <v>67</v>
      </c>
      <c r="H2" s="23" t="s">
        <v>67</v>
      </c>
      <c r="I2" s="23" t="s">
        <v>67</v>
      </c>
      <c r="J2" s="23" t="s">
        <v>67</v>
      </c>
      <c r="K2" s="23" t="s">
        <v>67</v>
      </c>
      <c r="L2" s="23" t="s">
        <v>67</v>
      </c>
      <c r="M2" s="23" t="s">
        <v>67</v>
      </c>
      <c r="N2" s="23" t="s">
        <v>67</v>
      </c>
      <c r="O2" s="23"/>
      <c r="P2" s="23" t="s">
        <v>67</v>
      </c>
      <c r="Q2" s="23" t="s">
        <v>67</v>
      </c>
      <c r="R2" s="23" t="s">
        <v>67</v>
      </c>
      <c r="S2" s="23" t="s">
        <v>67</v>
      </c>
      <c r="T2" s="24">
        <f t="shared" ref="T2:T5" si="0">SUM(F2:S2)</f>
        <v>0</v>
      </c>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6"/>
      <c r="AY2" s="26"/>
      <c r="AZ2" s="26"/>
      <c r="BA2" s="26"/>
      <c r="BB2" s="26"/>
      <c r="BC2" s="26"/>
      <c r="BD2" s="26"/>
      <c r="BE2" s="26"/>
      <c r="BF2" s="26"/>
      <c r="BG2" s="26"/>
    </row>
    <row r="3" spans="1:75" ht="38.25" customHeight="1" x14ac:dyDescent="0.2">
      <c r="A3" s="380" t="s">
        <v>68</v>
      </c>
      <c r="B3" s="381"/>
      <c r="C3" s="27" t="e">
        <f>AVERAGE(L8:L298)</f>
        <v>#DIV/0!</v>
      </c>
      <c r="D3" s="374"/>
      <c r="E3" s="377"/>
      <c r="F3" s="28" t="s">
        <v>69</v>
      </c>
      <c r="G3" s="29">
        <f t="shared" ref="G3:N3" si="1">SUM(SUMIF($R$8:$R$299,G1,$Q$8:$Q$299),SUMIF($U$8:$U$299,G1,$T$8:$T$299),SUMIF($X$8:$X$299,G1,$W$8:$W$299),SUMIF($AA$8:$AA$299,G1,$Z$8:$Z$299),SUMIF($AD$8:$AD$299,G1,$AC$8:$AC$299),SUMIF($AG$8:$AG$299,G1,$AF$8:$AF$299),SUMIF($AJ$8:$AJ$299,G1,$AI$8:$AI$299),SUMIF($AM$8:$AM$299,G1,$AL$8:$AL$299),SUMIF($AP$8:$AP$299,G1,$AO$8:$AO$299),SUMIF($AS$8:$AS$299,G1,$AR$8:$AR$299),SUMIF($AV$8:$AV$299,G1,$AU$8:$AU$299))</f>
        <v>0</v>
      </c>
      <c r="H3" s="29">
        <f t="shared" si="1"/>
        <v>0</v>
      </c>
      <c r="I3" s="29">
        <f t="shared" si="1"/>
        <v>0</v>
      </c>
      <c r="J3" s="29">
        <f t="shared" si="1"/>
        <v>0</v>
      </c>
      <c r="K3" s="29">
        <f t="shared" si="1"/>
        <v>0</v>
      </c>
      <c r="L3" s="29">
        <f t="shared" si="1"/>
        <v>0</v>
      </c>
      <c r="M3" s="29">
        <f t="shared" si="1"/>
        <v>0</v>
      </c>
      <c r="N3" s="29">
        <f t="shared" si="1"/>
        <v>0</v>
      </c>
      <c r="O3" s="29"/>
      <c r="P3" s="29">
        <f t="shared" ref="P3:S3" si="2">SUM(SUMIF($R$8:$R$299,P1,$Q$8:$Q$299),SUMIF($U$8:$U$299,P1,$T$8:$T$299),SUMIF($X$8:$X$299,P1,$W$8:$W$299),SUMIF($AA$8:$AA$299,P1,$Z$8:$Z$299),SUMIF($AD$8:$AD$299,P1,$AC$8:$AC$299),SUMIF($AG$8:$AG$299,P1,$AF$8:$AF$299),SUMIF($AJ$8:$AJ$299,P1,$AI$8:$AI$299),SUMIF($AM$8:$AM$299,P1,$AL$8:$AL$299),SUMIF($AP$8:$AP$299,P1,$AO$8:$AO$299),SUMIF($AS$8:$AS$299,P1,$AR$8:$AR$299),SUMIF($AV$8:$AV$299,P1,$AU$8:$AU$299))</f>
        <v>0</v>
      </c>
      <c r="Q3" s="29">
        <f t="shared" si="2"/>
        <v>0</v>
      </c>
      <c r="R3" s="29">
        <f t="shared" si="2"/>
        <v>0</v>
      </c>
      <c r="S3" s="29">
        <f t="shared" si="2"/>
        <v>0</v>
      </c>
      <c r="T3" s="30">
        <f t="shared" si="0"/>
        <v>0</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6"/>
      <c r="AY3" s="26"/>
      <c r="AZ3" s="26"/>
      <c r="BA3" s="26"/>
      <c r="BB3" s="26"/>
      <c r="BC3" s="26"/>
      <c r="BD3" s="26"/>
      <c r="BE3" s="26"/>
      <c r="BF3" s="26"/>
      <c r="BG3" s="26"/>
    </row>
    <row r="4" spans="1:75" ht="38.25" customHeight="1" x14ac:dyDescent="0.2">
      <c r="A4" s="380" t="s">
        <v>70</v>
      </c>
      <c r="B4" s="381"/>
      <c r="C4" s="27" t="e">
        <f>AVERAGE(P8:P299)</f>
        <v>#DIV/0!</v>
      </c>
      <c r="D4" s="374"/>
      <c r="E4" s="377"/>
      <c r="F4" s="31" t="s">
        <v>71</v>
      </c>
      <c r="G4" s="32" t="s">
        <v>72</v>
      </c>
      <c r="H4" s="32" t="s">
        <v>72</v>
      </c>
      <c r="I4" s="32" t="s">
        <v>72</v>
      </c>
      <c r="J4" s="32" t="s">
        <v>72</v>
      </c>
      <c r="K4" s="32" t="s">
        <v>72</v>
      </c>
      <c r="L4" s="32" t="s">
        <v>72</v>
      </c>
      <c r="M4" s="32" t="s">
        <v>72</v>
      </c>
      <c r="N4" s="32" t="s">
        <v>72</v>
      </c>
      <c r="O4" s="32"/>
      <c r="P4" s="32" t="s">
        <v>72</v>
      </c>
      <c r="Q4" s="32" t="s">
        <v>72</v>
      </c>
      <c r="R4" s="32" t="s">
        <v>72</v>
      </c>
      <c r="S4" s="32" t="s">
        <v>72</v>
      </c>
      <c r="T4" s="33">
        <f t="shared" si="0"/>
        <v>0</v>
      </c>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6"/>
      <c r="AY4" s="26"/>
      <c r="AZ4" s="26"/>
      <c r="BA4" s="26"/>
      <c r="BB4" s="26"/>
      <c r="BC4" s="26"/>
      <c r="BD4" s="26"/>
      <c r="BE4" s="26"/>
      <c r="BF4" s="26"/>
      <c r="BG4" s="26"/>
    </row>
    <row r="5" spans="1:75" ht="38.25" customHeight="1" x14ac:dyDescent="0.25">
      <c r="A5" s="380" t="s">
        <v>73</v>
      </c>
      <c r="B5" s="381"/>
      <c r="C5" s="34" t="e">
        <f>AVERAGE(N8:N299)</f>
        <v>#DIV/0!</v>
      </c>
      <c r="D5" s="378"/>
      <c r="E5" s="379"/>
      <c r="F5" s="35" t="s">
        <v>74</v>
      </c>
      <c r="G5" s="36">
        <f t="shared" ref="G5:N5" si="3">SUM(SUMIFS($Q$8:$Q$299,$R$8:$R$299,G1,$S$8:$S$299,"ANO"),SUMIFS($T$8:$T$299,$U$8:$U$299,G1,$V$8:$V$299,"ANO"),SUMIFS($W$8:$W$299,$X$8:$X$299,G1,$Y$8:$Y$299,"ANO"),SUMIFS($Z$8:$Z$299,$AA$8:$AA$299,G1,$AB$8:$AB$299,"ANO"),SUMIFS($AC$8:$AC$299,$AD$8:$AD$299,G1,$AE$8:$AE$299,"ANO"),SUMIFS($AF$8:$AF$299,$AG$8:$AG$299,G1,$AH$8:$AH$299,"ANO"),SUMIFS($AI$8:$AI$299,$AJ$8:$AJ$299,G1,$AK$8:$AK$299,"ANO"),SUMIFS($AL$8:$AL$299,$AM$8:$AM$299,G1,$AN$8:$AN$299,"ANO"),SUMIFS($AO$8:$AO$299,$AP$8:$AP$299,G1,$AQ$8:$AQ$299,"ANO"),SUMIFS($AR$8:$AR$299,$AS$8:$AS$299,G1,$AT$8:$AT$299,"ANO"),SUMIFS($AU$8:$AU$299,$AV$8:$AV$299,G1,$AW$8:$AW$299,"ANO"))</f>
        <v>0</v>
      </c>
      <c r="H5" s="36">
        <f t="shared" si="3"/>
        <v>0</v>
      </c>
      <c r="I5" s="36">
        <f t="shared" si="3"/>
        <v>0</v>
      </c>
      <c r="J5" s="36">
        <f t="shared" si="3"/>
        <v>0</v>
      </c>
      <c r="K5" s="36">
        <f t="shared" si="3"/>
        <v>0</v>
      </c>
      <c r="L5" s="36">
        <f t="shared" si="3"/>
        <v>0</v>
      </c>
      <c r="M5" s="36">
        <f t="shared" si="3"/>
        <v>0</v>
      </c>
      <c r="N5" s="36">
        <f t="shared" si="3"/>
        <v>0</v>
      </c>
      <c r="O5" s="36"/>
      <c r="P5" s="36">
        <f t="shared" ref="P5:S5" si="4">SUM(SUMIFS($Q$8:$Q$299,$R$8:$R$299,P1,$S$8:$S$299,"ANO"),SUMIFS($T$8:$T$299,$U$8:$U$299,P1,$V$8:$V$299,"ANO"),SUMIFS($W$8:$W$299,$X$8:$X$299,P1,$Y$8:$Y$299,"ANO"),SUMIFS($Z$8:$Z$299,$AA$8:$AA$299,P1,$AB$8:$AB$299,"ANO"),SUMIFS($AC$8:$AC$299,$AD$8:$AD$299,P1,$AE$8:$AE$299,"ANO"),SUMIFS($AF$8:$AF$299,$AG$8:$AG$299,P1,$AH$8:$AH$299,"ANO"),SUMIFS($AI$8:$AI$299,$AJ$8:$AJ$299,P1,$AK$8:$AK$299,"ANO"),SUMIFS($AL$8:$AL$299,$AM$8:$AM$299,P1,$AN$8:$AN$299,"ANO"),SUMIFS($AO$8:$AO$299,$AP$8:$AP$299,P1,$AQ$8:$AQ$299,"ANO"),SUMIFS($AR$8:$AR$299,$AS$8:$AS$299,P1,$AT$8:$AT$299,"ANO"),SUMIFS($AU$8:$AU$299,$AV$8:$AV$299,P1,$AW$8:$AW$299,"ANO"))</f>
        <v>0</v>
      </c>
      <c r="Q5" s="36">
        <f t="shared" si="4"/>
        <v>0</v>
      </c>
      <c r="R5" s="36">
        <f t="shared" si="4"/>
        <v>0</v>
      </c>
      <c r="S5" s="36">
        <f t="shared" si="4"/>
        <v>0</v>
      </c>
      <c r="T5" s="37">
        <f t="shared" si="0"/>
        <v>0</v>
      </c>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6"/>
      <c r="AY5" s="26"/>
      <c r="AZ5" s="26"/>
      <c r="BA5" s="26"/>
      <c r="BB5" s="26"/>
      <c r="BC5" s="26"/>
      <c r="BD5" s="26"/>
      <c r="BE5" s="26"/>
      <c r="BF5" s="26"/>
      <c r="BG5" s="26"/>
      <c r="BI5" s="38">
        <v>367</v>
      </c>
    </row>
    <row r="6" spans="1:75" ht="30.75" customHeight="1" x14ac:dyDescent="0.2">
      <c r="A6" s="39" t="s">
        <v>75</v>
      </c>
      <c r="B6" s="382" t="s">
        <v>76</v>
      </c>
      <c r="C6" s="383"/>
      <c r="D6" s="383"/>
      <c r="E6" s="383"/>
      <c r="F6" s="383"/>
      <c r="G6" s="383"/>
      <c r="H6" s="383"/>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c r="AS6" s="383"/>
      <c r="AT6" s="383"/>
      <c r="AU6" s="383"/>
      <c r="AV6" s="383"/>
      <c r="AW6" s="383"/>
      <c r="AX6" s="384" t="s">
        <v>77</v>
      </c>
      <c r="AY6" s="340"/>
      <c r="AZ6" s="340"/>
      <c r="BA6" s="340"/>
      <c r="BB6" s="340"/>
      <c r="BC6" s="340"/>
      <c r="BD6" s="340"/>
      <c r="BE6" s="340"/>
      <c r="BF6" s="340"/>
      <c r="BG6" s="340"/>
    </row>
    <row r="7" spans="1:75" ht="48" customHeight="1" x14ac:dyDescent="0.25">
      <c r="A7" s="40" t="s">
        <v>78</v>
      </c>
      <c r="B7" s="41" t="s">
        <v>79</v>
      </c>
      <c r="C7" s="41" t="s">
        <v>80</v>
      </c>
      <c r="D7" s="41" t="s">
        <v>81</v>
      </c>
      <c r="E7" s="41" t="s">
        <v>82</v>
      </c>
      <c r="F7" s="41" t="s">
        <v>83</v>
      </c>
      <c r="G7" s="42" t="s">
        <v>84</v>
      </c>
      <c r="H7" s="42" t="s">
        <v>85</v>
      </c>
      <c r="I7" s="42" t="s">
        <v>86</v>
      </c>
      <c r="J7" s="42" t="s">
        <v>87</v>
      </c>
      <c r="K7" s="42" t="s">
        <v>88</v>
      </c>
      <c r="L7" s="42" t="s">
        <v>89</v>
      </c>
      <c r="M7" s="43" t="s">
        <v>90</v>
      </c>
      <c r="N7" s="44" t="s">
        <v>74</v>
      </c>
      <c r="O7" s="45" t="s">
        <v>91</v>
      </c>
      <c r="P7" s="41" t="s">
        <v>92</v>
      </c>
      <c r="Q7" s="41" t="s">
        <v>14</v>
      </c>
      <c r="R7" s="45" t="s">
        <v>91</v>
      </c>
      <c r="S7" s="46" t="s">
        <v>93</v>
      </c>
      <c r="T7" s="41" t="s">
        <v>94</v>
      </c>
      <c r="U7" s="45" t="s">
        <v>91</v>
      </c>
      <c r="V7" s="46" t="s">
        <v>93</v>
      </c>
      <c r="W7" s="41" t="s">
        <v>95</v>
      </c>
      <c r="X7" s="45" t="s">
        <v>91</v>
      </c>
      <c r="Y7" s="46" t="s">
        <v>93</v>
      </c>
      <c r="Z7" s="41" t="s">
        <v>96</v>
      </c>
      <c r="AA7" s="45" t="s">
        <v>91</v>
      </c>
      <c r="AB7" s="46" t="s">
        <v>93</v>
      </c>
      <c r="AC7" s="41" t="s">
        <v>18</v>
      </c>
      <c r="AD7" s="45" t="s">
        <v>91</v>
      </c>
      <c r="AE7" s="46" t="s">
        <v>93</v>
      </c>
      <c r="AF7" s="41" t="s">
        <v>19</v>
      </c>
      <c r="AG7" s="45" t="s">
        <v>91</v>
      </c>
      <c r="AH7" s="46" t="s">
        <v>93</v>
      </c>
      <c r="AI7" s="41" t="s">
        <v>20</v>
      </c>
      <c r="AJ7" s="45" t="s">
        <v>91</v>
      </c>
      <c r="AK7" s="46" t="s">
        <v>93</v>
      </c>
      <c r="AL7" s="41" t="s">
        <v>21</v>
      </c>
      <c r="AM7" s="45" t="s">
        <v>91</v>
      </c>
      <c r="AN7" s="46" t="s">
        <v>93</v>
      </c>
      <c r="AO7" s="47" t="s">
        <v>97</v>
      </c>
      <c r="AP7" s="45" t="s">
        <v>91</v>
      </c>
      <c r="AQ7" s="46" t="s">
        <v>93</v>
      </c>
      <c r="AR7" s="48" t="s">
        <v>24</v>
      </c>
      <c r="AS7" s="45" t="s">
        <v>91</v>
      </c>
      <c r="AT7" s="46" t="s">
        <v>93</v>
      </c>
      <c r="AU7" s="41" t="s">
        <v>24</v>
      </c>
      <c r="AV7" s="45" t="s">
        <v>91</v>
      </c>
      <c r="AW7" s="49" t="s">
        <v>93</v>
      </c>
      <c r="AX7" s="50" t="s">
        <v>98</v>
      </c>
      <c r="AY7" s="50" t="s">
        <v>99</v>
      </c>
      <c r="AZ7" s="50" t="s">
        <v>100</v>
      </c>
      <c r="BA7" s="50" t="s">
        <v>101</v>
      </c>
      <c r="BB7" s="50" t="s">
        <v>101</v>
      </c>
      <c r="BC7" s="50" t="s">
        <v>101</v>
      </c>
      <c r="BD7" s="50" t="s">
        <v>101</v>
      </c>
      <c r="BE7" s="50" t="s">
        <v>101</v>
      </c>
      <c r="BF7" s="50" t="s">
        <v>101</v>
      </c>
      <c r="BG7" s="50" t="s">
        <v>101</v>
      </c>
      <c r="BH7" s="51"/>
      <c r="BI7" s="1" t="str">
        <f t="shared" ref="BI7:BM7" si="5">F7</f>
        <v>A1</v>
      </c>
      <c r="BJ7" s="38" t="str">
        <f t="shared" si="5"/>
        <v>A2</v>
      </c>
      <c r="BK7" s="38" t="str">
        <f t="shared" si="5"/>
        <v>TKFP</v>
      </c>
      <c r="BL7" s="38" t="str">
        <f t="shared" si="5"/>
        <v>P1</v>
      </c>
      <c r="BM7" s="38" t="str">
        <f t="shared" si="5"/>
        <v>P2</v>
      </c>
      <c r="BN7" s="38" t="str">
        <f>L7</f>
        <v>Délka poradenského procesu</v>
      </c>
      <c r="BQ7" s="1" t="str">
        <f t="shared" ref="BQ7:BU7" si="6">F7</f>
        <v>A1</v>
      </c>
      <c r="BR7" s="38" t="str">
        <f t="shared" si="6"/>
        <v>A2</v>
      </c>
      <c r="BS7" s="38" t="str">
        <f t="shared" si="6"/>
        <v>TKFP</v>
      </c>
      <c r="BT7" s="38" t="str">
        <f t="shared" si="6"/>
        <v>P1</v>
      </c>
      <c r="BU7" s="38" t="str">
        <f t="shared" si="6"/>
        <v>P2</v>
      </c>
      <c r="BV7" s="38" t="str">
        <f>L7</f>
        <v>Délka poradenského procesu</v>
      </c>
      <c r="BW7" s="51"/>
    </row>
    <row r="8" spans="1:75" ht="15.75" customHeight="1" x14ac:dyDescent="0.25">
      <c r="A8" s="52"/>
      <c r="B8" s="53"/>
      <c r="C8" s="53"/>
      <c r="D8" s="54"/>
      <c r="E8" s="54"/>
      <c r="F8" s="54"/>
      <c r="G8" s="54"/>
      <c r="H8" s="54"/>
      <c r="I8" s="54"/>
      <c r="J8" s="54"/>
      <c r="K8" s="54"/>
      <c r="L8" s="55" t="str">
        <f>IF(BV8&lt;1,IF(BR8&lt;1,IF(IF(BL8-BJ8&gt;0,BL8-BJ8,"35001")&gt;35000,"",IF(BL8-BJ8&gt;0,BL8-BJ8,"")),IF(IF(BL8-BI8&gt;0,BL8-BI8,"35001")&gt;35000,IF(IF(BL8-BJ8&gt;0,BL8-BJ8,"35001")&gt;35000,"",IF(BL8-BJ8&gt;0,BL8-BJ8,"")),IF(BL8-BI8&gt;0,BL8-BI8,""))),IF(BR8&lt;1,IF(IF(BM8-BJ8&gt;0,BM8-BJ8,"35001")&gt;35000,"",IF(BM8-BJ8&gt;0,BM8-BJ8,"")),IF(IF(BM8-BI8&gt;0,BM8-BI8,"35001")&gt;35000,IF(IF(BM8-BJ8&gt;0,BM8-BJ8,"35001")&gt;35000,(IF(BV8&lt;1,IF(IF(BL8-BJ8&gt;0,BL8-BJ8,"35001")&gt;35000,"",IF(BL8-BJ8&gt;0,BL8-BJ8,"")),IF(IF(BL8-BI8&gt;0,BL8-BI8,"35001")&gt;35000,IF(IF(BL8-BJ8&gt;0,BL8-BJ8,"35001")&gt;35000,"",IF(BL8-BJ8&gt;0,BL8-BJ8,"")),IF(BL8-BI8&gt;0,BL8-BI8,"")))),IF(BM8-BJ8&gt;0,BM8-BJ8,"")),IF(BM8-BI8&gt;0,BM8-BI8,""))))</f>
        <v/>
      </c>
      <c r="M8" s="56"/>
      <c r="N8" s="56" t="str">
        <f>IF(SUMIF(S8:AW8,"ANO",Q8:AW8)&gt;0,SUMIF(S8:AW8,"ANO",Q8:AW8),"")</f>
        <v/>
      </c>
      <c r="O8" s="53"/>
      <c r="P8" s="57"/>
      <c r="Q8" s="58"/>
      <c r="R8" s="53"/>
      <c r="S8" s="53"/>
      <c r="T8" s="58"/>
      <c r="U8" s="53"/>
      <c r="V8" s="53"/>
      <c r="W8" s="58"/>
      <c r="X8" s="53"/>
      <c r="Y8" s="53"/>
      <c r="Z8" s="58"/>
      <c r="AA8" s="53"/>
      <c r="AB8" s="53"/>
      <c r="AC8" s="58"/>
      <c r="AD8" s="53"/>
      <c r="AE8" s="53"/>
      <c r="AF8" s="58"/>
      <c r="AG8" s="53"/>
      <c r="AH8" s="53"/>
      <c r="AI8" s="58"/>
      <c r="AJ8" s="53"/>
      <c r="AK8" s="53"/>
      <c r="AL8" s="58"/>
      <c r="AM8" s="53"/>
      <c r="AN8" s="53"/>
      <c r="AO8" s="58"/>
      <c r="AP8" s="53"/>
      <c r="AQ8" s="53"/>
      <c r="AR8" s="58"/>
      <c r="AS8" s="53"/>
      <c r="AT8" s="53"/>
      <c r="AU8" s="58"/>
      <c r="AV8" s="53"/>
      <c r="AW8" s="53"/>
      <c r="AX8" s="369" t="b">
        <v>0</v>
      </c>
      <c r="AY8" s="369" t="b">
        <v>0</v>
      </c>
      <c r="AZ8" s="369" t="b">
        <v>0</v>
      </c>
      <c r="BA8" s="369" t="b">
        <v>0</v>
      </c>
      <c r="BB8" s="369" t="b">
        <v>0</v>
      </c>
      <c r="BC8" s="369" t="b">
        <v>0</v>
      </c>
      <c r="BD8" s="369" t="b">
        <v>0</v>
      </c>
      <c r="BE8" s="369" t="b">
        <v>0</v>
      </c>
      <c r="BF8" s="369" t="b">
        <v>0</v>
      </c>
      <c r="BG8" s="369" t="b">
        <v>0</v>
      </c>
      <c r="BH8" s="51"/>
      <c r="BI8" s="59">
        <f t="shared" ref="BI8:BN8" si="7">F8</f>
        <v>0</v>
      </c>
      <c r="BJ8" s="59">
        <f t="shared" si="7"/>
        <v>0</v>
      </c>
      <c r="BK8" s="59">
        <f t="shared" si="7"/>
        <v>0</v>
      </c>
      <c r="BL8" s="59">
        <f t="shared" si="7"/>
        <v>0</v>
      </c>
      <c r="BM8" s="59">
        <f t="shared" si="7"/>
        <v>0</v>
      </c>
      <c r="BN8" s="59">
        <f t="shared" si="7"/>
        <v>0</v>
      </c>
      <c r="BO8" s="51"/>
      <c r="BP8" s="51"/>
      <c r="BQ8" s="38" t="str">
        <f t="shared" ref="BQ8:BV8" si="8">IF(BI8&lt;$BI$5,"0","1")</f>
        <v>0</v>
      </c>
      <c r="BR8" s="38" t="str">
        <f t="shared" si="8"/>
        <v>0</v>
      </c>
      <c r="BS8" s="38" t="str">
        <f t="shared" si="8"/>
        <v>0</v>
      </c>
      <c r="BT8" s="38" t="str">
        <f t="shared" si="8"/>
        <v>0</v>
      </c>
      <c r="BU8" s="38" t="str">
        <f t="shared" si="8"/>
        <v>0</v>
      </c>
      <c r="BV8" s="38" t="str">
        <f t="shared" si="8"/>
        <v>0</v>
      </c>
      <c r="BW8" s="51"/>
    </row>
    <row r="9" spans="1:75" ht="15.75" customHeight="1" x14ac:dyDescent="0.25">
      <c r="A9" s="60">
        <f>A8</f>
        <v>0</v>
      </c>
      <c r="B9" s="371"/>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0"/>
      <c r="AH9" s="340"/>
      <c r="AI9" s="340"/>
      <c r="AJ9" s="340"/>
      <c r="AK9" s="340"/>
      <c r="AL9" s="340"/>
      <c r="AM9" s="340"/>
      <c r="AN9" s="340"/>
      <c r="AO9" s="340"/>
      <c r="AP9" s="340"/>
      <c r="AQ9" s="340"/>
      <c r="AR9" s="340"/>
      <c r="AS9" s="340"/>
      <c r="AT9" s="340"/>
      <c r="AU9" s="340"/>
      <c r="AV9" s="340"/>
      <c r="AW9" s="340"/>
      <c r="AX9" s="370"/>
      <c r="AY9" s="370"/>
      <c r="AZ9" s="370"/>
      <c r="BA9" s="370"/>
      <c r="BB9" s="370"/>
      <c r="BC9" s="370"/>
      <c r="BD9" s="370"/>
      <c r="BE9" s="370"/>
      <c r="BF9" s="370"/>
      <c r="BG9" s="370"/>
      <c r="BH9" s="51"/>
      <c r="BI9" s="51"/>
      <c r="BJ9" s="51"/>
      <c r="BK9" s="51"/>
      <c r="BL9" s="51"/>
      <c r="BM9" s="51"/>
      <c r="BN9" s="51"/>
      <c r="BO9" s="51"/>
      <c r="BP9" s="51"/>
      <c r="BQ9" s="51"/>
      <c r="BR9" s="51"/>
      <c r="BS9" s="51"/>
      <c r="BT9" s="51"/>
      <c r="BU9" s="51"/>
      <c r="BV9" s="51"/>
      <c r="BW9" s="51"/>
    </row>
    <row r="10" spans="1:75" ht="15.75" customHeight="1" x14ac:dyDescent="0.25">
      <c r="A10" s="52"/>
      <c r="B10" s="53"/>
      <c r="C10" s="53"/>
      <c r="D10" s="54"/>
      <c r="E10" s="54"/>
      <c r="F10" s="54"/>
      <c r="G10" s="54"/>
      <c r="H10" s="54"/>
      <c r="I10" s="54"/>
      <c r="J10" s="54"/>
      <c r="K10" s="54"/>
      <c r="L10" s="55" t="str">
        <f>IF(BV10&lt;1,IF(BR10&lt;1,IF(IF(BL10-BJ10&gt;0,BL10-BJ10,"35001")&gt;35000,"",IF(BL10-BJ10&gt;0,BL10-BJ10,"")),IF(IF(BL10-BI10&gt;0,BL10-BI10,"35001")&gt;35000,IF(IF(BL10-BJ10&gt;0,BL10-BJ10,"35001")&gt;35000,"",IF(BL10-BJ10&gt;0,BL10-BJ10,"")),IF(BL10-BI10&gt;0,BL10-BI10,""))),IF(BR10&lt;1,IF(IF(BM10-BJ10&gt;0,BM10-BJ10,"35001")&gt;35000,"",IF(BM10-BJ10&gt;0,BM10-BJ10,"")),IF(IF(BM10-BI10&gt;0,BM10-BI10,"35001")&gt;35000,IF(IF(BM10-BJ10&gt;0,BM10-BJ10,"35001")&gt;35000,(IF(BV10&lt;1,IF(IF(BL10-BJ10&gt;0,BL10-BJ10,"35001")&gt;35000,"",IF(BL10-BJ10&gt;0,BL10-BJ10,"")),IF(IF(BL10-BI10&gt;0,BL10-BI10,"35001")&gt;35000,IF(IF(BL10-BJ10&gt;0,BL10-BJ10,"35001")&gt;35000,"",IF(BL10-BJ10&gt;0,BL10-BJ10,"")),IF(BL10-BI10&gt;0,BL10-BI10,"")))),IF(BM10-BJ10&gt;0,BM10-BJ10,"")),IF(BM10-BI10&gt;0,BM10-BI10,""))))</f>
        <v/>
      </c>
      <c r="M10" s="56"/>
      <c r="N10" s="56" t="str">
        <f>IF(SUMIF(S10:AW10,"ANO",Q10:AW10)&gt;0,SUMIF(S10:AW10,"ANO",Q10:AW10),"")</f>
        <v/>
      </c>
      <c r="O10" s="53"/>
      <c r="P10" s="57"/>
      <c r="Q10" s="58"/>
      <c r="R10" s="53"/>
      <c r="S10" s="53"/>
      <c r="T10" s="58"/>
      <c r="U10" s="53"/>
      <c r="V10" s="53"/>
      <c r="W10" s="58"/>
      <c r="X10" s="53"/>
      <c r="Y10" s="53"/>
      <c r="Z10" s="58"/>
      <c r="AA10" s="53"/>
      <c r="AB10" s="53"/>
      <c r="AC10" s="58"/>
      <c r="AD10" s="53"/>
      <c r="AE10" s="53"/>
      <c r="AF10" s="58"/>
      <c r="AG10" s="53"/>
      <c r="AH10" s="53"/>
      <c r="AI10" s="58"/>
      <c r="AJ10" s="53"/>
      <c r="AK10" s="53"/>
      <c r="AL10" s="58"/>
      <c r="AM10" s="53"/>
      <c r="AN10" s="53"/>
      <c r="AO10" s="58"/>
      <c r="AP10" s="53"/>
      <c r="AQ10" s="53"/>
      <c r="AR10" s="58"/>
      <c r="AS10" s="53"/>
      <c r="AT10" s="53"/>
      <c r="AU10" s="58"/>
      <c r="AV10" s="53"/>
      <c r="AW10" s="53"/>
      <c r="AX10" s="369" t="b">
        <v>0</v>
      </c>
      <c r="AY10" s="369" t="b">
        <v>0</v>
      </c>
      <c r="AZ10" s="369" t="b">
        <v>0</v>
      </c>
      <c r="BA10" s="369" t="b">
        <v>0</v>
      </c>
      <c r="BB10" s="369" t="b">
        <v>0</v>
      </c>
      <c r="BC10" s="369" t="b">
        <v>0</v>
      </c>
      <c r="BD10" s="369" t="b">
        <v>0</v>
      </c>
      <c r="BE10" s="369" t="b">
        <v>0</v>
      </c>
      <c r="BF10" s="369" t="b">
        <v>0</v>
      </c>
      <c r="BG10" s="369" t="b">
        <v>0</v>
      </c>
      <c r="BH10" s="51"/>
      <c r="BI10" s="59">
        <f t="shared" ref="BI10:BN10" si="9">F10</f>
        <v>0</v>
      </c>
      <c r="BJ10" s="59">
        <f t="shared" si="9"/>
        <v>0</v>
      </c>
      <c r="BK10" s="59">
        <f t="shared" si="9"/>
        <v>0</v>
      </c>
      <c r="BL10" s="59">
        <f t="shared" si="9"/>
        <v>0</v>
      </c>
      <c r="BM10" s="59">
        <f t="shared" si="9"/>
        <v>0</v>
      </c>
      <c r="BN10" s="59">
        <f t="shared" si="9"/>
        <v>0</v>
      </c>
      <c r="BO10" s="51"/>
      <c r="BP10" s="51"/>
      <c r="BQ10" s="38" t="str">
        <f t="shared" ref="BQ10:BV10" si="10">IF(BI10&lt;$BI$5,"0","1")</f>
        <v>0</v>
      </c>
      <c r="BR10" s="38" t="str">
        <f t="shared" si="10"/>
        <v>0</v>
      </c>
      <c r="BS10" s="38" t="str">
        <f t="shared" si="10"/>
        <v>0</v>
      </c>
      <c r="BT10" s="38" t="str">
        <f t="shared" si="10"/>
        <v>0</v>
      </c>
      <c r="BU10" s="38" t="str">
        <f t="shared" si="10"/>
        <v>0</v>
      </c>
      <c r="BV10" s="38" t="str">
        <f t="shared" si="10"/>
        <v>0</v>
      </c>
      <c r="BW10" s="51"/>
    </row>
    <row r="11" spans="1:75" ht="15.75" customHeight="1" x14ac:dyDescent="0.25">
      <c r="A11" s="60">
        <f>A10</f>
        <v>0</v>
      </c>
      <c r="B11" s="371"/>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70"/>
      <c r="AY11" s="370"/>
      <c r="AZ11" s="370"/>
      <c r="BA11" s="370"/>
      <c r="BB11" s="370"/>
      <c r="BC11" s="370"/>
      <c r="BD11" s="370"/>
      <c r="BE11" s="370"/>
      <c r="BF11" s="370"/>
      <c r="BG11" s="370"/>
      <c r="BH11" s="51"/>
      <c r="BI11" s="51"/>
      <c r="BJ11" s="51"/>
      <c r="BK11" s="51"/>
      <c r="BL11" s="51"/>
      <c r="BM11" s="51"/>
      <c r="BN11" s="51"/>
      <c r="BO11" s="51"/>
      <c r="BP11" s="51"/>
      <c r="BQ11" s="51"/>
      <c r="BR11" s="51"/>
      <c r="BS11" s="51"/>
      <c r="BT11" s="51"/>
      <c r="BU11" s="51"/>
      <c r="BV11" s="51"/>
      <c r="BW11" s="51"/>
    </row>
    <row r="12" spans="1:75" ht="15.75" customHeight="1" x14ac:dyDescent="0.25">
      <c r="A12" s="52"/>
      <c r="B12" s="53"/>
      <c r="C12" s="53"/>
      <c r="D12" s="54"/>
      <c r="E12" s="54"/>
      <c r="F12" s="54"/>
      <c r="G12" s="54"/>
      <c r="H12" s="54"/>
      <c r="I12" s="54"/>
      <c r="J12" s="54"/>
      <c r="K12" s="54"/>
      <c r="L12" s="55" t="str">
        <f>IF(BV12&lt;1,IF(BR12&lt;1,IF(IF(BL12-BJ12&gt;0,BL12-BJ12,"35001")&gt;35000,"",IF(BL12-BJ12&gt;0,BL12-BJ12,"")),IF(IF(BL12-BI12&gt;0,BL12-BI12,"35001")&gt;35000,IF(IF(BL12-BJ12&gt;0,BL12-BJ12,"35001")&gt;35000,"",IF(BL12-BJ12&gt;0,BL12-BJ12,"")),IF(BL12-BI12&gt;0,BL12-BI12,""))),IF(BR12&lt;1,IF(IF(BM12-BJ12&gt;0,BM12-BJ12,"35001")&gt;35000,"",IF(BM12-BJ12&gt;0,BM12-BJ12,"")),IF(IF(BM12-BI12&gt;0,BM12-BI12,"35001")&gt;35000,IF(IF(BM12-BJ12&gt;0,BM12-BJ12,"35001")&gt;35000,(IF(BV12&lt;1,IF(IF(BL12-BJ12&gt;0,BL12-BJ12,"35001")&gt;35000,"",IF(BL12-BJ12&gt;0,BL12-BJ12,"")),IF(IF(BL12-BI12&gt;0,BL12-BI12,"35001")&gt;35000,IF(IF(BL12-BJ12&gt;0,BL12-BJ12,"35001")&gt;35000,"",IF(BL12-BJ12&gt;0,BL12-BJ12,"")),IF(BL12-BI12&gt;0,BL12-BI12,"")))),IF(BM12-BJ12&gt;0,BM12-BJ12,"")),IF(BM12-BI12&gt;0,BM12-BI12,""))))</f>
        <v/>
      </c>
      <c r="M12" s="56"/>
      <c r="N12" s="56" t="str">
        <f>IF(SUMIF(S12:AW12,"ANO",Q12:AW12)&gt;0,SUMIF(S12:AW12,"ANO",Q12:AW12),"")</f>
        <v/>
      </c>
      <c r="O12" s="53"/>
      <c r="P12" s="57"/>
      <c r="Q12" s="58"/>
      <c r="R12" s="53"/>
      <c r="S12" s="53"/>
      <c r="T12" s="58"/>
      <c r="U12" s="53"/>
      <c r="V12" s="53"/>
      <c r="W12" s="58"/>
      <c r="X12" s="53"/>
      <c r="Y12" s="53"/>
      <c r="Z12" s="58"/>
      <c r="AA12" s="53"/>
      <c r="AB12" s="53"/>
      <c r="AC12" s="58"/>
      <c r="AD12" s="53"/>
      <c r="AE12" s="53"/>
      <c r="AF12" s="58"/>
      <c r="AG12" s="53"/>
      <c r="AH12" s="53"/>
      <c r="AI12" s="58"/>
      <c r="AJ12" s="53"/>
      <c r="AK12" s="53"/>
      <c r="AL12" s="58"/>
      <c r="AM12" s="53"/>
      <c r="AN12" s="53"/>
      <c r="AO12" s="58"/>
      <c r="AP12" s="53"/>
      <c r="AQ12" s="53"/>
      <c r="AR12" s="58"/>
      <c r="AS12" s="53"/>
      <c r="AT12" s="53"/>
      <c r="AU12" s="58"/>
      <c r="AV12" s="53"/>
      <c r="AW12" s="53"/>
      <c r="AX12" s="369" t="b">
        <v>0</v>
      </c>
      <c r="AY12" s="369" t="b">
        <v>0</v>
      </c>
      <c r="AZ12" s="369" t="b">
        <v>0</v>
      </c>
      <c r="BA12" s="369" t="b">
        <v>0</v>
      </c>
      <c r="BB12" s="369" t="b">
        <v>0</v>
      </c>
      <c r="BC12" s="369" t="b">
        <v>0</v>
      </c>
      <c r="BD12" s="369" t="b">
        <v>0</v>
      </c>
      <c r="BE12" s="369" t="b">
        <v>0</v>
      </c>
      <c r="BF12" s="369" t="b">
        <v>0</v>
      </c>
      <c r="BG12" s="369" t="b">
        <v>0</v>
      </c>
      <c r="BH12" s="51"/>
      <c r="BI12" s="59">
        <f t="shared" ref="BI12:BN12" si="11">F12</f>
        <v>0</v>
      </c>
      <c r="BJ12" s="59">
        <f t="shared" si="11"/>
        <v>0</v>
      </c>
      <c r="BK12" s="59">
        <f t="shared" si="11"/>
        <v>0</v>
      </c>
      <c r="BL12" s="59">
        <f t="shared" si="11"/>
        <v>0</v>
      </c>
      <c r="BM12" s="59">
        <f t="shared" si="11"/>
        <v>0</v>
      </c>
      <c r="BN12" s="59">
        <f t="shared" si="11"/>
        <v>0</v>
      </c>
      <c r="BO12" s="51"/>
      <c r="BP12" s="51"/>
      <c r="BQ12" s="38" t="str">
        <f t="shared" ref="BQ12:BV12" si="12">IF(BI12&lt;$BI$5,"0","1")</f>
        <v>0</v>
      </c>
      <c r="BR12" s="38" t="str">
        <f t="shared" si="12"/>
        <v>0</v>
      </c>
      <c r="BS12" s="38" t="str">
        <f t="shared" si="12"/>
        <v>0</v>
      </c>
      <c r="BT12" s="38" t="str">
        <f t="shared" si="12"/>
        <v>0</v>
      </c>
      <c r="BU12" s="38" t="str">
        <f t="shared" si="12"/>
        <v>0</v>
      </c>
      <c r="BV12" s="38" t="str">
        <f t="shared" si="12"/>
        <v>0</v>
      </c>
      <c r="BW12" s="51"/>
    </row>
    <row r="13" spans="1:75" ht="15.75" customHeight="1" x14ac:dyDescent="0.25">
      <c r="A13" s="60">
        <f>A12</f>
        <v>0</v>
      </c>
      <c r="B13" s="371"/>
      <c r="C13" s="340"/>
      <c r="D13" s="340"/>
      <c r="E13" s="340"/>
      <c r="F13" s="340"/>
      <c r="G13" s="340"/>
      <c r="H13" s="340"/>
      <c r="I13" s="340"/>
      <c r="J13" s="340"/>
      <c r="K13" s="340"/>
      <c r="L13" s="340"/>
      <c r="M13" s="340"/>
      <c r="N13" s="340"/>
      <c r="O13" s="340"/>
      <c r="P13" s="340"/>
      <c r="Q13" s="340"/>
      <c r="R13" s="340"/>
      <c r="S13" s="340"/>
      <c r="T13" s="340"/>
      <c r="U13" s="340"/>
      <c r="V13" s="340"/>
      <c r="W13" s="340"/>
      <c r="X13" s="340"/>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70"/>
      <c r="AY13" s="370"/>
      <c r="AZ13" s="370"/>
      <c r="BA13" s="370"/>
      <c r="BB13" s="370"/>
      <c r="BC13" s="370"/>
      <c r="BD13" s="370"/>
      <c r="BE13" s="370"/>
      <c r="BF13" s="370"/>
      <c r="BG13" s="370"/>
      <c r="BH13" s="51"/>
      <c r="BI13" s="51"/>
      <c r="BJ13" s="51"/>
      <c r="BK13" s="51"/>
      <c r="BL13" s="51"/>
      <c r="BM13" s="51"/>
      <c r="BN13" s="51"/>
      <c r="BO13" s="51"/>
      <c r="BP13" s="51"/>
      <c r="BQ13" s="51"/>
      <c r="BR13" s="51"/>
      <c r="BS13" s="51"/>
      <c r="BT13" s="51"/>
      <c r="BU13" s="51"/>
      <c r="BV13" s="51"/>
      <c r="BW13" s="51"/>
    </row>
    <row r="14" spans="1:75" ht="15.75" customHeight="1" x14ac:dyDescent="0.25">
      <c r="A14" s="52"/>
      <c r="B14" s="53"/>
      <c r="C14" s="53"/>
      <c r="D14" s="54"/>
      <c r="E14" s="54"/>
      <c r="F14" s="54"/>
      <c r="G14" s="54"/>
      <c r="H14" s="54"/>
      <c r="I14" s="54"/>
      <c r="J14" s="54"/>
      <c r="K14" s="54"/>
      <c r="L14" s="55" t="str">
        <f>IF(BV14&lt;1,IF(BR14&lt;1,IF(IF(BL14-BJ14&gt;0,BL14-BJ14,"35001")&gt;35000,"",IF(BL14-BJ14&gt;0,BL14-BJ14,"")),IF(IF(BL14-BI14&gt;0,BL14-BI14,"35001")&gt;35000,IF(IF(BL14-BJ14&gt;0,BL14-BJ14,"35001")&gt;35000,"",IF(BL14-BJ14&gt;0,BL14-BJ14,"")),IF(BL14-BI14&gt;0,BL14-BI14,""))),IF(BR14&lt;1,IF(IF(BM14-BJ14&gt;0,BM14-BJ14,"35001")&gt;35000,"",IF(BM14-BJ14&gt;0,BM14-BJ14,"")),IF(IF(BM14-BI14&gt;0,BM14-BI14,"35001")&gt;35000,IF(IF(BM14-BJ14&gt;0,BM14-BJ14,"35001")&gt;35000,(IF(BV14&lt;1,IF(IF(BL14-BJ14&gt;0,BL14-BJ14,"35001")&gt;35000,"",IF(BL14-BJ14&gt;0,BL14-BJ14,"")),IF(IF(BL14-BI14&gt;0,BL14-BI14,"35001")&gt;35000,IF(IF(BL14-BJ14&gt;0,BL14-BJ14,"35001")&gt;35000,"",IF(BL14-BJ14&gt;0,BL14-BJ14,"")),IF(BL14-BI14&gt;0,BL14-BI14,"")))),IF(BM14-BJ14&gt;0,BM14-BJ14,"")),IF(BM14-BI14&gt;0,BM14-BI14,""))))</f>
        <v/>
      </c>
      <c r="M14" s="56"/>
      <c r="N14" s="56" t="str">
        <f>IF(SUMIF(S14:AW14,"ANO",Q14:AW14)&gt;0,SUMIF(S14:AW14,"ANO",Q14:AW14),"")</f>
        <v/>
      </c>
      <c r="O14" s="53"/>
      <c r="P14" s="57"/>
      <c r="Q14" s="58"/>
      <c r="R14" s="53"/>
      <c r="S14" s="53"/>
      <c r="T14" s="58"/>
      <c r="U14" s="53"/>
      <c r="V14" s="53"/>
      <c r="W14" s="58"/>
      <c r="X14" s="53"/>
      <c r="Y14" s="53"/>
      <c r="Z14" s="58"/>
      <c r="AA14" s="53"/>
      <c r="AB14" s="53"/>
      <c r="AC14" s="58"/>
      <c r="AD14" s="53"/>
      <c r="AE14" s="53"/>
      <c r="AF14" s="58"/>
      <c r="AG14" s="53"/>
      <c r="AH14" s="53"/>
      <c r="AI14" s="58"/>
      <c r="AJ14" s="53"/>
      <c r="AK14" s="53"/>
      <c r="AL14" s="58"/>
      <c r="AM14" s="53"/>
      <c r="AN14" s="53"/>
      <c r="AO14" s="58"/>
      <c r="AP14" s="53"/>
      <c r="AQ14" s="53"/>
      <c r="AR14" s="58"/>
      <c r="AS14" s="53"/>
      <c r="AT14" s="53"/>
      <c r="AU14" s="58"/>
      <c r="AV14" s="53"/>
      <c r="AW14" s="53"/>
      <c r="AX14" s="369" t="b">
        <v>0</v>
      </c>
      <c r="AY14" s="369" t="b">
        <v>0</v>
      </c>
      <c r="AZ14" s="369" t="b">
        <v>0</v>
      </c>
      <c r="BA14" s="369" t="b">
        <v>0</v>
      </c>
      <c r="BB14" s="369" t="b">
        <v>0</v>
      </c>
      <c r="BC14" s="369" t="b">
        <v>0</v>
      </c>
      <c r="BD14" s="369" t="b">
        <v>0</v>
      </c>
      <c r="BE14" s="369" t="b">
        <v>0</v>
      </c>
      <c r="BF14" s="369" t="b">
        <v>0</v>
      </c>
      <c r="BG14" s="369" t="b">
        <v>0</v>
      </c>
      <c r="BH14" s="51"/>
      <c r="BI14" s="59">
        <f t="shared" ref="BI14:BN14" si="13">F14</f>
        <v>0</v>
      </c>
      <c r="BJ14" s="59">
        <f t="shared" si="13"/>
        <v>0</v>
      </c>
      <c r="BK14" s="59">
        <f t="shared" si="13"/>
        <v>0</v>
      </c>
      <c r="BL14" s="59">
        <f t="shared" si="13"/>
        <v>0</v>
      </c>
      <c r="BM14" s="59">
        <f t="shared" si="13"/>
        <v>0</v>
      </c>
      <c r="BN14" s="59">
        <f t="shared" si="13"/>
        <v>0</v>
      </c>
      <c r="BO14" s="51"/>
      <c r="BP14" s="51"/>
      <c r="BQ14" s="38" t="str">
        <f t="shared" ref="BQ14:BV14" si="14">IF(BI14&lt;$BI$5,"0","1")</f>
        <v>0</v>
      </c>
      <c r="BR14" s="38" t="str">
        <f t="shared" si="14"/>
        <v>0</v>
      </c>
      <c r="BS14" s="38" t="str">
        <f t="shared" si="14"/>
        <v>0</v>
      </c>
      <c r="BT14" s="38" t="str">
        <f t="shared" si="14"/>
        <v>0</v>
      </c>
      <c r="BU14" s="38" t="str">
        <f t="shared" si="14"/>
        <v>0</v>
      </c>
      <c r="BV14" s="38" t="str">
        <f t="shared" si="14"/>
        <v>0</v>
      </c>
      <c r="BW14" s="51"/>
    </row>
    <row r="15" spans="1:75" ht="15.75" customHeight="1" x14ac:dyDescent="0.25">
      <c r="A15" s="60">
        <f>A14</f>
        <v>0</v>
      </c>
      <c r="B15" s="371"/>
      <c r="C15" s="340"/>
      <c r="D15" s="340"/>
      <c r="E15" s="340"/>
      <c r="F15" s="340"/>
      <c r="G15" s="340"/>
      <c r="H15" s="340"/>
      <c r="I15" s="340"/>
      <c r="J15" s="340"/>
      <c r="K15" s="340"/>
      <c r="L15" s="340"/>
      <c r="M15" s="340"/>
      <c r="N15" s="340"/>
      <c r="O15" s="340"/>
      <c r="P15" s="340"/>
      <c r="Q15" s="340"/>
      <c r="R15" s="340"/>
      <c r="S15" s="340"/>
      <c r="T15" s="340"/>
      <c r="U15" s="340"/>
      <c r="V15" s="340"/>
      <c r="W15" s="340"/>
      <c r="X15" s="340"/>
      <c r="Y15" s="340"/>
      <c r="Z15" s="340"/>
      <c r="AA15" s="340"/>
      <c r="AB15" s="340"/>
      <c r="AC15" s="340"/>
      <c r="AD15" s="340"/>
      <c r="AE15" s="340"/>
      <c r="AF15" s="340"/>
      <c r="AG15" s="340"/>
      <c r="AH15" s="340"/>
      <c r="AI15" s="340"/>
      <c r="AJ15" s="340"/>
      <c r="AK15" s="340"/>
      <c r="AL15" s="340"/>
      <c r="AM15" s="340"/>
      <c r="AN15" s="340"/>
      <c r="AO15" s="340"/>
      <c r="AP15" s="340"/>
      <c r="AQ15" s="340"/>
      <c r="AR15" s="340"/>
      <c r="AS15" s="340"/>
      <c r="AT15" s="340"/>
      <c r="AU15" s="340"/>
      <c r="AV15" s="340"/>
      <c r="AW15" s="340"/>
      <c r="AX15" s="370"/>
      <c r="AY15" s="370"/>
      <c r="AZ15" s="370"/>
      <c r="BA15" s="370"/>
      <c r="BB15" s="370"/>
      <c r="BC15" s="370"/>
      <c r="BD15" s="370"/>
      <c r="BE15" s="370"/>
      <c r="BF15" s="370"/>
      <c r="BG15" s="370"/>
      <c r="BH15" s="51"/>
      <c r="BI15" s="51"/>
      <c r="BJ15" s="51"/>
      <c r="BK15" s="51"/>
      <c r="BL15" s="51"/>
      <c r="BM15" s="51"/>
      <c r="BN15" s="51"/>
      <c r="BO15" s="51"/>
      <c r="BP15" s="51"/>
      <c r="BQ15" s="51"/>
      <c r="BR15" s="51"/>
      <c r="BS15" s="51"/>
      <c r="BT15" s="51"/>
      <c r="BU15" s="51"/>
      <c r="BV15" s="51"/>
      <c r="BW15" s="51"/>
    </row>
    <row r="16" spans="1:75" ht="15.75" customHeight="1" x14ac:dyDescent="0.25">
      <c r="A16" s="52"/>
      <c r="B16" s="53"/>
      <c r="C16" s="53"/>
      <c r="D16" s="54"/>
      <c r="E16" s="54"/>
      <c r="F16" s="54"/>
      <c r="G16" s="54"/>
      <c r="H16" s="54"/>
      <c r="I16" s="54"/>
      <c r="J16" s="54"/>
      <c r="K16" s="54"/>
      <c r="L16" s="55" t="str">
        <f>IF(BV16&lt;1,IF(BR16&lt;1,IF(IF(BL16-BJ16&gt;0,BL16-BJ16,"35001")&gt;35000,"",IF(BL16-BJ16&gt;0,BL16-BJ16,"")),IF(IF(BL16-BI16&gt;0,BL16-BI16,"35001")&gt;35000,IF(IF(BL16-BJ16&gt;0,BL16-BJ16,"35001")&gt;35000,"",IF(BL16-BJ16&gt;0,BL16-BJ16,"")),IF(BL16-BI16&gt;0,BL16-BI16,""))),IF(BR16&lt;1,IF(IF(BM16-BJ16&gt;0,BM16-BJ16,"35001")&gt;35000,"",IF(BM16-BJ16&gt;0,BM16-BJ16,"")),IF(IF(BM16-BI16&gt;0,BM16-BI16,"35001")&gt;35000,IF(IF(BM16-BJ16&gt;0,BM16-BJ16,"35001")&gt;35000,(IF(BV16&lt;1,IF(IF(BL16-BJ16&gt;0,BL16-BJ16,"35001")&gt;35000,"",IF(BL16-BJ16&gt;0,BL16-BJ16,"")),IF(IF(BL16-BI16&gt;0,BL16-BI16,"35001")&gt;35000,IF(IF(BL16-BJ16&gt;0,BL16-BJ16,"35001")&gt;35000,"",IF(BL16-BJ16&gt;0,BL16-BJ16,"")),IF(BL16-BI16&gt;0,BL16-BI16,"")))),IF(BM16-BJ16&gt;0,BM16-BJ16,"")),IF(BM16-BI16&gt;0,BM16-BI16,""))))</f>
        <v/>
      </c>
      <c r="M16" s="56" t="str">
        <f>IF(SUM(Q16,T16,W16,Z16,AC16,AO16,AI16,AL16,AR16,AU16,AF16)&gt;0,(SUM(Q16,T16,W16,Z16,AC16,AO16,AI16,AL16,AR16,AU16,AF16)),"")</f>
        <v/>
      </c>
      <c r="N16" s="56" t="str">
        <f>IF(SUMIF(S16:AW16,"ANO",Q16:AW16)&gt;0,SUMIF(S16:AW16,"ANO",Q16:AW16),"")</f>
        <v/>
      </c>
      <c r="O16" s="53"/>
      <c r="P16" s="57"/>
      <c r="Q16" s="58"/>
      <c r="R16" s="53"/>
      <c r="S16" s="53"/>
      <c r="T16" s="58"/>
      <c r="U16" s="53"/>
      <c r="V16" s="53"/>
      <c r="W16" s="58"/>
      <c r="X16" s="53"/>
      <c r="Y16" s="53"/>
      <c r="Z16" s="58"/>
      <c r="AA16" s="53"/>
      <c r="AB16" s="53"/>
      <c r="AC16" s="58"/>
      <c r="AD16" s="53"/>
      <c r="AE16" s="53"/>
      <c r="AF16" s="58"/>
      <c r="AG16" s="53"/>
      <c r="AH16" s="53"/>
      <c r="AI16" s="58"/>
      <c r="AJ16" s="53"/>
      <c r="AK16" s="53"/>
      <c r="AL16" s="58"/>
      <c r="AM16" s="53"/>
      <c r="AN16" s="53"/>
      <c r="AO16" s="58"/>
      <c r="AP16" s="53"/>
      <c r="AQ16" s="53"/>
      <c r="AR16" s="58"/>
      <c r="AS16" s="53"/>
      <c r="AT16" s="53"/>
      <c r="AU16" s="58"/>
      <c r="AV16" s="53"/>
      <c r="AW16" s="53"/>
      <c r="AX16" s="369" t="b">
        <v>0</v>
      </c>
      <c r="AY16" s="369" t="b">
        <v>0</v>
      </c>
      <c r="AZ16" s="369" t="b">
        <v>0</v>
      </c>
      <c r="BA16" s="369" t="b">
        <v>0</v>
      </c>
      <c r="BB16" s="369" t="b">
        <v>0</v>
      </c>
      <c r="BC16" s="369" t="b">
        <v>0</v>
      </c>
      <c r="BD16" s="369" t="b">
        <v>0</v>
      </c>
      <c r="BE16" s="369" t="b">
        <v>0</v>
      </c>
      <c r="BF16" s="369" t="b">
        <v>0</v>
      </c>
      <c r="BG16" s="369" t="b">
        <v>0</v>
      </c>
      <c r="BH16" s="51"/>
      <c r="BI16" s="59">
        <f t="shared" ref="BI16:BN16" si="15">F16</f>
        <v>0</v>
      </c>
      <c r="BJ16" s="59">
        <f t="shared" si="15"/>
        <v>0</v>
      </c>
      <c r="BK16" s="59">
        <f t="shared" si="15"/>
        <v>0</v>
      </c>
      <c r="BL16" s="59">
        <f t="shared" si="15"/>
        <v>0</v>
      </c>
      <c r="BM16" s="59">
        <f t="shared" si="15"/>
        <v>0</v>
      </c>
      <c r="BN16" s="59">
        <f t="shared" si="15"/>
        <v>0</v>
      </c>
      <c r="BO16" s="51"/>
      <c r="BP16" s="51"/>
      <c r="BQ16" s="38" t="str">
        <f t="shared" ref="BQ16:BV16" si="16">IF(BI16&lt;$BI$5,"0","1")</f>
        <v>0</v>
      </c>
      <c r="BR16" s="38" t="str">
        <f t="shared" si="16"/>
        <v>0</v>
      </c>
      <c r="BS16" s="38" t="str">
        <f t="shared" si="16"/>
        <v>0</v>
      </c>
      <c r="BT16" s="38" t="str">
        <f t="shared" si="16"/>
        <v>0</v>
      </c>
      <c r="BU16" s="38" t="str">
        <f t="shared" si="16"/>
        <v>0</v>
      </c>
      <c r="BV16" s="38" t="str">
        <f t="shared" si="16"/>
        <v>0</v>
      </c>
      <c r="BW16" s="51"/>
    </row>
    <row r="17" spans="1:75" ht="15.75" customHeight="1" x14ac:dyDescent="0.25">
      <c r="A17" s="60">
        <f>A16</f>
        <v>0</v>
      </c>
      <c r="B17" s="371"/>
      <c r="C17" s="340"/>
      <c r="D17" s="340"/>
      <c r="E17" s="340"/>
      <c r="F17" s="340"/>
      <c r="G17" s="340"/>
      <c r="H17" s="340"/>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70"/>
      <c r="AY17" s="370"/>
      <c r="AZ17" s="370"/>
      <c r="BA17" s="370"/>
      <c r="BB17" s="370"/>
      <c r="BC17" s="370"/>
      <c r="BD17" s="370"/>
      <c r="BE17" s="370"/>
      <c r="BF17" s="370"/>
      <c r="BG17" s="370"/>
      <c r="BH17" s="51"/>
      <c r="BI17" s="51"/>
      <c r="BJ17" s="51"/>
      <c r="BK17" s="51"/>
      <c r="BL17" s="51"/>
      <c r="BM17" s="51"/>
      <c r="BN17" s="51"/>
      <c r="BO17" s="51"/>
      <c r="BP17" s="51"/>
      <c r="BQ17" s="51"/>
      <c r="BR17" s="51"/>
      <c r="BS17" s="51"/>
      <c r="BT17" s="51"/>
      <c r="BU17" s="51"/>
      <c r="BV17" s="51"/>
      <c r="BW17" s="51"/>
    </row>
    <row r="18" spans="1:75" ht="15.75" customHeight="1" x14ac:dyDescent="0.25">
      <c r="A18" s="52"/>
      <c r="B18" s="53"/>
      <c r="C18" s="53"/>
      <c r="D18" s="54"/>
      <c r="E18" s="54"/>
      <c r="F18" s="54"/>
      <c r="G18" s="54"/>
      <c r="H18" s="54"/>
      <c r="I18" s="54"/>
      <c r="J18" s="54"/>
      <c r="K18" s="54"/>
      <c r="L18" s="55" t="str">
        <f>IF(BV18&lt;1,IF(BR18&lt;1,IF(IF(BL18-BJ18&gt;0,BL18-BJ18,"35001")&gt;35000,"",IF(BL18-BJ18&gt;0,BL18-BJ18,"")),IF(IF(BL18-BI18&gt;0,BL18-BI18,"35001")&gt;35000,IF(IF(BL18-BJ18&gt;0,BL18-BJ18,"35001")&gt;35000,"",IF(BL18-BJ18&gt;0,BL18-BJ18,"")),IF(BL18-BI18&gt;0,BL18-BI18,""))),IF(BR18&lt;1,IF(IF(BM18-BJ18&gt;0,BM18-BJ18,"35001")&gt;35000,"",IF(BM18-BJ18&gt;0,BM18-BJ18,"")),IF(IF(BM18-BI18&gt;0,BM18-BI18,"35001")&gt;35000,IF(IF(BM18-BJ18&gt;0,BM18-BJ18,"35001")&gt;35000,(IF(BV18&lt;1,IF(IF(BL18-BJ18&gt;0,BL18-BJ18,"35001")&gt;35000,"",IF(BL18-BJ18&gt;0,BL18-BJ18,"")),IF(IF(BL18-BI18&gt;0,BL18-BI18,"35001")&gt;35000,IF(IF(BL18-BJ18&gt;0,BL18-BJ18,"35001")&gt;35000,"",IF(BL18-BJ18&gt;0,BL18-BJ18,"")),IF(BL18-BI18&gt;0,BL18-BI18,"")))),IF(BM18-BJ18&gt;0,BM18-BJ18,"")),IF(BM18-BI18&gt;0,BM18-BI18,""))))</f>
        <v/>
      </c>
      <c r="M18" s="56" t="str">
        <f>IF(SUM(Q18,T18,W18,Z18,AC18,AO18,AI18,AL18,AR18,AU18,AF18)&gt;0,(SUM(Q18,T18,W18,Z18,AC18,AO18,AI18,AL18,AR18,AU18,AF18)),"")</f>
        <v/>
      </c>
      <c r="N18" s="56" t="str">
        <f>IF(SUMIF(S18:AW18,"ANO",Q18:AW18)&gt;0,SUMIF(S18:AW18,"ANO",Q18:AW18),"")</f>
        <v/>
      </c>
      <c r="O18" s="53"/>
      <c r="P18" s="57"/>
      <c r="Q18" s="58"/>
      <c r="R18" s="53"/>
      <c r="S18" s="53"/>
      <c r="T18" s="58"/>
      <c r="U18" s="53"/>
      <c r="V18" s="53"/>
      <c r="W18" s="58"/>
      <c r="X18" s="53"/>
      <c r="Y18" s="53"/>
      <c r="Z18" s="58"/>
      <c r="AA18" s="53"/>
      <c r="AB18" s="53"/>
      <c r="AC18" s="58"/>
      <c r="AD18" s="53"/>
      <c r="AE18" s="53"/>
      <c r="AF18" s="58"/>
      <c r="AG18" s="53"/>
      <c r="AH18" s="53"/>
      <c r="AI18" s="58"/>
      <c r="AJ18" s="53"/>
      <c r="AK18" s="53"/>
      <c r="AL18" s="58"/>
      <c r="AM18" s="53"/>
      <c r="AN18" s="53"/>
      <c r="AO18" s="58"/>
      <c r="AP18" s="53"/>
      <c r="AQ18" s="53"/>
      <c r="AR18" s="58"/>
      <c r="AS18" s="53"/>
      <c r="AT18" s="53"/>
      <c r="AU18" s="58"/>
      <c r="AV18" s="53"/>
      <c r="AW18" s="53"/>
      <c r="AX18" s="369" t="b">
        <v>0</v>
      </c>
      <c r="AY18" s="369" t="b">
        <v>0</v>
      </c>
      <c r="AZ18" s="369" t="b">
        <v>0</v>
      </c>
      <c r="BA18" s="369" t="b">
        <v>0</v>
      </c>
      <c r="BB18" s="369" t="b">
        <v>0</v>
      </c>
      <c r="BC18" s="369" t="b">
        <v>0</v>
      </c>
      <c r="BD18" s="369" t="b">
        <v>0</v>
      </c>
      <c r="BE18" s="369" t="b">
        <v>0</v>
      </c>
      <c r="BF18" s="369" t="b">
        <v>0</v>
      </c>
      <c r="BG18" s="369" t="b">
        <v>0</v>
      </c>
      <c r="BH18" s="51"/>
      <c r="BI18" s="59">
        <f t="shared" ref="BI18:BN18" si="17">F18</f>
        <v>0</v>
      </c>
      <c r="BJ18" s="59">
        <f t="shared" si="17"/>
        <v>0</v>
      </c>
      <c r="BK18" s="59">
        <f t="shared" si="17"/>
        <v>0</v>
      </c>
      <c r="BL18" s="59">
        <f t="shared" si="17"/>
        <v>0</v>
      </c>
      <c r="BM18" s="59">
        <f t="shared" si="17"/>
        <v>0</v>
      </c>
      <c r="BN18" s="59">
        <f t="shared" si="17"/>
        <v>0</v>
      </c>
      <c r="BO18" s="51"/>
      <c r="BP18" s="51"/>
      <c r="BQ18" s="38" t="str">
        <f t="shared" ref="BQ18:BV18" si="18">IF(BI18&lt;$BI$5,"0","1")</f>
        <v>0</v>
      </c>
      <c r="BR18" s="38" t="str">
        <f t="shared" si="18"/>
        <v>0</v>
      </c>
      <c r="BS18" s="38" t="str">
        <f t="shared" si="18"/>
        <v>0</v>
      </c>
      <c r="BT18" s="38" t="str">
        <f t="shared" si="18"/>
        <v>0</v>
      </c>
      <c r="BU18" s="38" t="str">
        <f t="shared" si="18"/>
        <v>0</v>
      </c>
      <c r="BV18" s="38" t="str">
        <f t="shared" si="18"/>
        <v>0</v>
      </c>
      <c r="BW18" s="51"/>
    </row>
    <row r="19" spans="1:75" ht="15.75" customHeight="1" x14ac:dyDescent="0.25">
      <c r="A19" s="60">
        <f>A18</f>
        <v>0</v>
      </c>
      <c r="B19" s="371"/>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70"/>
      <c r="AY19" s="370"/>
      <c r="AZ19" s="370"/>
      <c r="BA19" s="370"/>
      <c r="BB19" s="370"/>
      <c r="BC19" s="370"/>
      <c r="BD19" s="370"/>
      <c r="BE19" s="370"/>
      <c r="BF19" s="370"/>
      <c r="BG19" s="370"/>
      <c r="BH19" s="51"/>
      <c r="BI19" s="51"/>
      <c r="BJ19" s="51"/>
      <c r="BK19" s="51"/>
      <c r="BL19" s="51"/>
      <c r="BM19" s="51"/>
      <c r="BN19" s="51"/>
      <c r="BO19" s="51"/>
      <c r="BP19" s="51"/>
      <c r="BQ19" s="51"/>
      <c r="BR19" s="51"/>
      <c r="BS19" s="51"/>
      <c r="BT19" s="51"/>
      <c r="BU19" s="51"/>
      <c r="BV19" s="51"/>
      <c r="BW19" s="51"/>
    </row>
    <row r="20" spans="1:75" ht="15.75" customHeight="1" x14ac:dyDescent="0.25">
      <c r="A20" s="52"/>
      <c r="B20" s="53"/>
      <c r="C20" s="53"/>
      <c r="D20" s="54"/>
      <c r="E20" s="54"/>
      <c r="F20" s="54"/>
      <c r="G20" s="54"/>
      <c r="H20" s="54"/>
      <c r="I20" s="54"/>
      <c r="J20" s="54"/>
      <c r="K20" s="54"/>
      <c r="L20" s="55" t="str">
        <f>IF(BV20&lt;1,IF(BR20&lt;1,IF(IF(BL20-BJ20&gt;0,BL20-BJ20,"35001")&gt;35000,"",IF(BL20-BJ20&gt;0,BL20-BJ20,"")),IF(IF(BL20-BI20&gt;0,BL20-BI20,"35001")&gt;35000,IF(IF(BL20-BJ20&gt;0,BL20-BJ20,"35001")&gt;35000,"",IF(BL20-BJ20&gt;0,BL20-BJ20,"")),IF(BL20-BI20&gt;0,BL20-BI20,""))),IF(BR20&lt;1,IF(IF(BM20-BJ20&gt;0,BM20-BJ20,"35001")&gt;35000,"",IF(BM20-BJ20&gt;0,BM20-BJ20,"")),IF(IF(BM20-BI20&gt;0,BM20-BI20,"35001")&gt;35000,IF(IF(BM20-BJ20&gt;0,BM20-BJ20,"35001")&gt;35000,(IF(BV20&lt;1,IF(IF(BL20-BJ20&gt;0,BL20-BJ20,"35001")&gt;35000,"",IF(BL20-BJ20&gt;0,BL20-BJ20,"")),IF(IF(BL20-BI20&gt;0,BL20-BI20,"35001")&gt;35000,IF(IF(BL20-BJ20&gt;0,BL20-BJ20,"35001")&gt;35000,"",IF(BL20-BJ20&gt;0,BL20-BJ20,"")),IF(BL20-BI20&gt;0,BL20-BI20,"")))),IF(BM20-BJ20&gt;0,BM20-BJ20,"")),IF(BM20-BI20&gt;0,BM20-BI20,""))))</f>
        <v/>
      </c>
      <c r="M20" s="56" t="str">
        <f>IF(SUM(Q20,T20,W20,Z20,AC20,AO20,AI20,AL20,AR20,AU20,AF20)&gt;0,(SUM(Q20,T20,W20,Z20,AC20,AO20,AI20,AL20,AR20,AU20,AF20)),"")</f>
        <v/>
      </c>
      <c r="N20" s="56" t="str">
        <f>IF(SUMIF(S20:AW20,"ANO",Q20:AW20)&gt;0,SUMIF(S20:AW20,"ANO",Q20:AW20),"")</f>
        <v/>
      </c>
      <c r="O20" s="53"/>
      <c r="P20" s="57"/>
      <c r="Q20" s="58"/>
      <c r="R20" s="53"/>
      <c r="S20" s="53"/>
      <c r="T20" s="58"/>
      <c r="U20" s="53"/>
      <c r="V20" s="53"/>
      <c r="W20" s="58"/>
      <c r="X20" s="53"/>
      <c r="Y20" s="53"/>
      <c r="Z20" s="58"/>
      <c r="AA20" s="53"/>
      <c r="AB20" s="53"/>
      <c r="AC20" s="58"/>
      <c r="AD20" s="53"/>
      <c r="AE20" s="53"/>
      <c r="AF20" s="58"/>
      <c r="AG20" s="53"/>
      <c r="AH20" s="53"/>
      <c r="AI20" s="58"/>
      <c r="AJ20" s="53"/>
      <c r="AK20" s="53"/>
      <c r="AL20" s="58"/>
      <c r="AM20" s="53"/>
      <c r="AN20" s="53"/>
      <c r="AO20" s="58"/>
      <c r="AP20" s="53"/>
      <c r="AQ20" s="53"/>
      <c r="AR20" s="58"/>
      <c r="AS20" s="53"/>
      <c r="AT20" s="53"/>
      <c r="AU20" s="58"/>
      <c r="AV20" s="53"/>
      <c r="AW20" s="53"/>
      <c r="AX20" s="369" t="b">
        <v>0</v>
      </c>
      <c r="AY20" s="369" t="b">
        <v>0</v>
      </c>
      <c r="AZ20" s="369" t="b">
        <v>0</v>
      </c>
      <c r="BA20" s="369" t="b">
        <v>0</v>
      </c>
      <c r="BB20" s="369" t="b">
        <v>0</v>
      </c>
      <c r="BC20" s="369" t="b">
        <v>0</v>
      </c>
      <c r="BD20" s="369" t="b">
        <v>0</v>
      </c>
      <c r="BE20" s="369" t="b">
        <v>0</v>
      </c>
      <c r="BF20" s="369" t="b">
        <v>0</v>
      </c>
      <c r="BG20" s="369" t="b">
        <v>0</v>
      </c>
      <c r="BH20" s="51"/>
      <c r="BI20" s="59">
        <f t="shared" ref="BI20:BN20" si="19">F20</f>
        <v>0</v>
      </c>
      <c r="BJ20" s="59">
        <f t="shared" si="19"/>
        <v>0</v>
      </c>
      <c r="BK20" s="59">
        <f t="shared" si="19"/>
        <v>0</v>
      </c>
      <c r="BL20" s="59">
        <f t="shared" si="19"/>
        <v>0</v>
      </c>
      <c r="BM20" s="59">
        <f t="shared" si="19"/>
        <v>0</v>
      </c>
      <c r="BN20" s="59">
        <f t="shared" si="19"/>
        <v>0</v>
      </c>
      <c r="BO20" s="51"/>
      <c r="BP20" s="51"/>
      <c r="BQ20" s="38" t="str">
        <f t="shared" ref="BQ20:BV20" si="20">IF(BI20&lt;$BI$5,"0","1")</f>
        <v>0</v>
      </c>
      <c r="BR20" s="38" t="str">
        <f t="shared" si="20"/>
        <v>0</v>
      </c>
      <c r="BS20" s="38" t="str">
        <f t="shared" si="20"/>
        <v>0</v>
      </c>
      <c r="BT20" s="38" t="str">
        <f t="shared" si="20"/>
        <v>0</v>
      </c>
      <c r="BU20" s="38" t="str">
        <f t="shared" si="20"/>
        <v>0</v>
      </c>
      <c r="BV20" s="38" t="str">
        <f t="shared" si="20"/>
        <v>0</v>
      </c>
      <c r="BW20" s="51"/>
    </row>
    <row r="21" spans="1:75" ht="15.75" customHeight="1" x14ac:dyDescent="0.25">
      <c r="A21" s="60">
        <f>A20</f>
        <v>0</v>
      </c>
      <c r="B21" s="371"/>
      <c r="C21" s="340"/>
      <c r="D21" s="340"/>
      <c r="E21" s="340"/>
      <c r="F21" s="340"/>
      <c r="G21" s="340"/>
      <c r="H21" s="340"/>
      <c r="I21" s="340"/>
      <c r="J21" s="340"/>
      <c r="K21" s="340"/>
      <c r="L21" s="340"/>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70"/>
      <c r="AY21" s="370"/>
      <c r="AZ21" s="370"/>
      <c r="BA21" s="370"/>
      <c r="BB21" s="370"/>
      <c r="BC21" s="370"/>
      <c r="BD21" s="370"/>
      <c r="BE21" s="370"/>
      <c r="BF21" s="370"/>
      <c r="BG21" s="370"/>
      <c r="BH21" s="51"/>
      <c r="BI21" s="51"/>
      <c r="BJ21" s="51"/>
      <c r="BK21" s="51"/>
      <c r="BL21" s="51"/>
      <c r="BM21" s="51"/>
      <c r="BN21" s="51"/>
      <c r="BO21" s="51"/>
      <c r="BP21" s="51"/>
      <c r="BQ21" s="51"/>
      <c r="BR21" s="51"/>
      <c r="BS21" s="51"/>
      <c r="BT21" s="51"/>
      <c r="BU21" s="51"/>
      <c r="BV21" s="51"/>
      <c r="BW21" s="51"/>
    </row>
    <row r="22" spans="1:75" ht="15.75" customHeight="1" x14ac:dyDescent="0.25">
      <c r="A22" s="52"/>
      <c r="B22" s="53"/>
      <c r="C22" s="53"/>
      <c r="D22" s="54"/>
      <c r="E22" s="54"/>
      <c r="F22" s="54"/>
      <c r="G22" s="54"/>
      <c r="H22" s="54"/>
      <c r="I22" s="54"/>
      <c r="J22" s="54"/>
      <c r="K22" s="54"/>
      <c r="L22" s="55" t="str">
        <f>IF(BV22&lt;1,IF(BR22&lt;1,IF(IF(BL22-BJ22&gt;0,BL22-BJ22,"35001")&gt;35000,"",IF(BL22-BJ22&gt;0,BL22-BJ22,"")),IF(IF(BL22-BI22&gt;0,BL22-BI22,"35001")&gt;35000,IF(IF(BL22-BJ22&gt;0,BL22-BJ22,"35001")&gt;35000,"",IF(BL22-BJ22&gt;0,BL22-BJ22,"")),IF(BL22-BI22&gt;0,BL22-BI22,""))),IF(BR22&lt;1,IF(IF(BM22-BJ22&gt;0,BM22-BJ22,"35001")&gt;35000,"",IF(BM22-BJ22&gt;0,BM22-BJ22,"")),IF(IF(BM22-BI22&gt;0,BM22-BI22,"35001")&gt;35000,IF(IF(BM22-BJ22&gt;0,BM22-BJ22,"35001")&gt;35000,(IF(BV22&lt;1,IF(IF(BL22-BJ22&gt;0,BL22-BJ22,"35001")&gt;35000,"",IF(BL22-BJ22&gt;0,BL22-BJ22,"")),IF(IF(BL22-BI22&gt;0,BL22-BI22,"35001")&gt;35000,IF(IF(BL22-BJ22&gt;0,BL22-BJ22,"35001")&gt;35000,"",IF(BL22-BJ22&gt;0,BL22-BJ22,"")),IF(BL22-BI22&gt;0,BL22-BI22,"")))),IF(BM22-BJ22&gt;0,BM22-BJ22,"")),IF(BM22-BI22&gt;0,BM22-BI22,""))))</f>
        <v/>
      </c>
      <c r="M22" s="56" t="str">
        <f>IF(SUM(Q22,T22,W22,Z22,AC22,AO22,AI22,AL22,AR22,AU22,AF22)&gt;0,(SUM(Q22,T22,W22,Z22,AC22,AO22,AI22,AL22,AR22,AU22,AF22)),"")</f>
        <v/>
      </c>
      <c r="N22" s="56" t="str">
        <f>IF(SUMIF(S22:AW22,"ANO",Q22:AW22)&gt;0,SUMIF(S22:AW22,"ANO",Q22:AW22),"")</f>
        <v/>
      </c>
      <c r="O22" s="53"/>
      <c r="P22" s="57"/>
      <c r="Q22" s="58"/>
      <c r="R22" s="53"/>
      <c r="S22" s="53"/>
      <c r="T22" s="58"/>
      <c r="U22" s="53"/>
      <c r="V22" s="53"/>
      <c r="W22" s="58"/>
      <c r="X22" s="53"/>
      <c r="Y22" s="53"/>
      <c r="Z22" s="58"/>
      <c r="AA22" s="53"/>
      <c r="AB22" s="53"/>
      <c r="AC22" s="58"/>
      <c r="AD22" s="53"/>
      <c r="AE22" s="53"/>
      <c r="AF22" s="58"/>
      <c r="AG22" s="53"/>
      <c r="AH22" s="53"/>
      <c r="AI22" s="58"/>
      <c r="AJ22" s="53"/>
      <c r="AK22" s="53"/>
      <c r="AL22" s="58"/>
      <c r="AM22" s="53"/>
      <c r="AN22" s="53"/>
      <c r="AO22" s="58"/>
      <c r="AP22" s="53"/>
      <c r="AQ22" s="53"/>
      <c r="AR22" s="58"/>
      <c r="AS22" s="53"/>
      <c r="AT22" s="53"/>
      <c r="AU22" s="58"/>
      <c r="AV22" s="53"/>
      <c r="AW22" s="53"/>
      <c r="AX22" s="369" t="b">
        <v>0</v>
      </c>
      <c r="AY22" s="369" t="b">
        <v>0</v>
      </c>
      <c r="AZ22" s="369" t="b">
        <v>0</v>
      </c>
      <c r="BA22" s="369" t="b">
        <v>0</v>
      </c>
      <c r="BB22" s="369" t="b">
        <v>0</v>
      </c>
      <c r="BC22" s="369" t="b">
        <v>0</v>
      </c>
      <c r="BD22" s="369" t="b">
        <v>0</v>
      </c>
      <c r="BE22" s="369" t="b">
        <v>0</v>
      </c>
      <c r="BF22" s="369" t="b">
        <v>0</v>
      </c>
      <c r="BG22" s="369" t="b">
        <v>0</v>
      </c>
      <c r="BH22" s="51"/>
      <c r="BI22" s="59">
        <f t="shared" ref="BI22:BN22" si="21">F22</f>
        <v>0</v>
      </c>
      <c r="BJ22" s="59">
        <f t="shared" si="21"/>
        <v>0</v>
      </c>
      <c r="BK22" s="59">
        <f t="shared" si="21"/>
        <v>0</v>
      </c>
      <c r="BL22" s="59">
        <f t="shared" si="21"/>
        <v>0</v>
      </c>
      <c r="BM22" s="59">
        <f t="shared" si="21"/>
        <v>0</v>
      </c>
      <c r="BN22" s="59">
        <f t="shared" si="21"/>
        <v>0</v>
      </c>
      <c r="BO22" s="51"/>
      <c r="BP22" s="51"/>
      <c r="BQ22" s="38" t="str">
        <f t="shared" ref="BQ22:BV22" si="22">IF(BI22&lt;$BI$5,"0","1")</f>
        <v>0</v>
      </c>
      <c r="BR22" s="38" t="str">
        <f t="shared" si="22"/>
        <v>0</v>
      </c>
      <c r="BS22" s="38" t="str">
        <f t="shared" si="22"/>
        <v>0</v>
      </c>
      <c r="BT22" s="38" t="str">
        <f t="shared" si="22"/>
        <v>0</v>
      </c>
      <c r="BU22" s="38" t="str">
        <f t="shared" si="22"/>
        <v>0</v>
      </c>
      <c r="BV22" s="38" t="str">
        <f t="shared" si="22"/>
        <v>0</v>
      </c>
      <c r="BW22" s="51"/>
    </row>
    <row r="23" spans="1:75" ht="15.75" customHeight="1" x14ac:dyDescent="0.25">
      <c r="A23" s="60">
        <f>A22</f>
        <v>0</v>
      </c>
      <c r="B23" s="371"/>
      <c r="C23" s="340"/>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70"/>
      <c r="AY23" s="370"/>
      <c r="AZ23" s="370"/>
      <c r="BA23" s="370"/>
      <c r="BB23" s="370"/>
      <c r="BC23" s="370"/>
      <c r="BD23" s="370"/>
      <c r="BE23" s="370"/>
      <c r="BF23" s="370"/>
      <c r="BG23" s="370"/>
      <c r="BH23" s="51"/>
      <c r="BI23" s="51"/>
      <c r="BJ23" s="51"/>
      <c r="BK23" s="51"/>
      <c r="BL23" s="51"/>
      <c r="BM23" s="51"/>
      <c r="BN23" s="51"/>
      <c r="BO23" s="51"/>
      <c r="BP23" s="51"/>
      <c r="BQ23" s="51"/>
      <c r="BR23" s="51"/>
      <c r="BS23" s="51"/>
      <c r="BT23" s="51"/>
      <c r="BU23" s="51"/>
      <c r="BV23" s="51"/>
      <c r="BW23" s="51"/>
    </row>
    <row r="24" spans="1:75" ht="15.75" customHeight="1" x14ac:dyDescent="0.25">
      <c r="A24" s="52"/>
      <c r="B24" s="53"/>
      <c r="C24" s="53"/>
      <c r="D24" s="54"/>
      <c r="E24" s="54"/>
      <c r="F24" s="54"/>
      <c r="G24" s="54"/>
      <c r="H24" s="54"/>
      <c r="I24" s="54"/>
      <c r="J24" s="54"/>
      <c r="K24" s="54"/>
      <c r="L24" s="55" t="str">
        <f>IF(BV24&lt;1,IF(BR24&lt;1,IF(IF(BL24-BJ24&gt;0,BL24-BJ24,"35001")&gt;35000,"",IF(BL24-BJ24&gt;0,BL24-BJ24,"")),IF(IF(BL24-BI24&gt;0,BL24-BI24,"35001")&gt;35000,IF(IF(BL24-BJ24&gt;0,BL24-BJ24,"35001")&gt;35000,"",IF(BL24-BJ24&gt;0,BL24-BJ24,"")),IF(BL24-BI24&gt;0,BL24-BI24,""))),IF(BR24&lt;1,IF(IF(BM24-BJ24&gt;0,BM24-BJ24,"35001")&gt;35000,"",IF(BM24-BJ24&gt;0,BM24-BJ24,"")),IF(IF(BM24-BI24&gt;0,BM24-BI24,"35001")&gt;35000,IF(IF(BM24-BJ24&gt;0,BM24-BJ24,"35001")&gt;35000,(IF(BV24&lt;1,IF(IF(BL24-BJ24&gt;0,BL24-BJ24,"35001")&gt;35000,"",IF(BL24-BJ24&gt;0,BL24-BJ24,"")),IF(IF(BL24-BI24&gt;0,BL24-BI24,"35001")&gt;35000,IF(IF(BL24-BJ24&gt;0,BL24-BJ24,"35001")&gt;35000,"",IF(BL24-BJ24&gt;0,BL24-BJ24,"")),IF(BL24-BI24&gt;0,BL24-BI24,"")))),IF(BM24-BJ24&gt;0,BM24-BJ24,"")),IF(BM24-BI24&gt;0,BM24-BI24,""))))</f>
        <v/>
      </c>
      <c r="M24" s="56" t="str">
        <f>IF(SUM(Q24,T24,W24,Z24,AC24,AO24,AI24,AL24,AR24,AU24,AF24)&gt;0,(SUM(Q24,T24,W24,Z24,AC24,AO24,AI24,AL24,AR24,AU24,AF24)),"")</f>
        <v/>
      </c>
      <c r="N24" s="56" t="str">
        <f>IF(SUMIF(S24:AW24,"ANO",Q24:AW24)&gt;0,SUMIF(S24:AW24,"ANO",Q24:AW24),"")</f>
        <v/>
      </c>
      <c r="O24" s="53"/>
      <c r="P24" s="57"/>
      <c r="Q24" s="58"/>
      <c r="R24" s="53"/>
      <c r="S24" s="53"/>
      <c r="T24" s="58"/>
      <c r="U24" s="53"/>
      <c r="V24" s="53"/>
      <c r="W24" s="58"/>
      <c r="X24" s="53"/>
      <c r="Y24" s="53"/>
      <c r="Z24" s="58"/>
      <c r="AA24" s="53"/>
      <c r="AB24" s="53"/>
      <c r="AC24" s="58"/>
      <c r="AD24" s="53"/>
      <c r="AE24" s="53"/>
      <c r="AF24" s="58"/>
      <c r="AG24" s="53"/>
      <c r="AH24" s="53"/>
      <c r="AI24" s="58"/>
      <c r="AJ24" s="53"/>
      <c r="AK24" s="53"/>
      <c r="AL24" s="58"/>
      <c r="AM24" s="53"/>
      <c r="AN24" s="53"/>
      <c r="AO24" s="58"/>
      <c r="AP24" s="53"/>
      <c r="AQ24" s="53"/>
      <c r="AR24" s="58"/>
      <c r="AS24" s="53"/>
      <c r="AT24" s="53"/>
      <c r="AU24" s="58"/>
      <c r="AV24" s="53"/>
      <c r="AW24" s="53"/>
      <c r="AX24" s="369" t="b">
        <v>0</v>
      </c>
      <c r="AY24" s="369" t="b">
        <v>0</v>
      </c>
      <c r="AZ24" s="369" t="b">
        <v>0</v>
      </c>
      <c r="BA24" s="369" t="b">
        <v>0</v>
      </c>
      <c r="BB24" s="369" t="b">
        <v>0</v>
      </c>
      <c r="BC24" s="369" t="b">
        <v>0</v>
      </c>
      <c r="BD24" s="369" t="b">
        <v>0</v>
      </c>
      <c r="BE24" s="369" t="b">
        <v>0</v>
      </c>
      <c r="BF24" s="369" t="b">
        <v>0</v>
      </c>
      <c r="BG24" s="369" t="b">
        <v>0</v>
      </c>
      <c r="BH24" s="51"/>
      <c r="BI24" s="59">
        <f t="shared" ref="BI24:BN24" si="23">F24</f>
        <v>0</v>
      </c>
      <c r="BJ24" s="59">
        <f t="shared" si="23"/>
        <v>0</v>
      </c>
      <c r="BK24" s="59">
        <f t="shared" si="23"/>
        <v>0</v>
      </c>
      <c r="BL24" s="59">
        <f t="shared" si="23"/>
        <v>0</v>
      </c>
      <c r="BM24" s="59">
        <f t="shared" si="23"/>
        <v>0</v>
      </c>
      <c r="BN24" s="59">
        <f t="shared" si="23"/>
        <v>0</v>
      </c>
      <c r="BO24" s="51"/>
      <c r="BP24" s="51"/>
      <c r="BQ24" s="38" t="str">
        <f t="shared" ref="BQ24:BV24" si="24">IF(BI24&lt;$BI$5,"0","1")</f>
        <v>0</v>
      </c>
      <c r="BR24" s="38" t="str">
        <f t="shared" si="24"/>
        <v>0</v>
      </c>
      <c r="BS24" s="38" t="str">
        <f t="shared" si="24"/>
        <v>0</v>
      </c>
      <c r="BT24" s="38" t="str">
        <f t="shared" si="24"/>
        <v>0</v>
      </c>
      <c r="BU24" s="38" t="str">
        <f t="shared" si="24"/>
        <v>0</v>
      </c>
      <c r="BV24" s="38" t="str">
        <f t="shared" si="24"/>
        <v>0</v>
      </c>
      <c r="BW24" s="51"/>
    </row>
    <row r="25" spans="1:75" ht="15.75" customHeight="1" x14ac:dyDescent="0.25">
      <c r="A25" s="60">
        <f>A24</f>
        <v>0</v>
      </c>
      <c r="B25" s="371"/>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70"/>
      <c r="AY25" s="370"/>
      <c r="AZ25" s="370"/>
      <c r="BA25" s="370"/>
      <c r="BB25" s="370"/>
      <c r="BC25" s="370"/>
      <c r="BD25" s="370"/>
      <c r="BE25" s="370"/>
      <c r="BF25" s="370"/>
      <c r="BG25" s="370"/>
      <c r="BH25" s="51"/>
      <c r="BI25" s="51"/>
      <c r="BJ25" s="51"/>
      <c r="BK25" s="51"/>
      <c r="BL25" s="51"/>
      <c r="BM25" s="51"/>
      <c r="BN25" s="51"/>
      <c r="BO25" s="51"/>
      <c r="BP25" s="51"/>
      <c r="BQ25" s="51"/>
      <c r="BR25" s="51"/>
      <c r="BS25" s="51"/>
      <c r="BT25" s="51"/>
      <c r="BU25" s="51"/>
      <c r="BV25" s="51"/>
      <c r="BW25" s="51"/>
    </row>
    <row r="26" spans="1:75" ht="15.75" customHeight="1" x14ac:dyDescent="0.25">
      <c r="A26" s="52"/>
      <c r="B26" s="53"/>
      <c r="C26" s="53"/>
      <c r="D26" s="54"/>
      <c r="E26" s="54"/>
      <c r="F26" s="54"/>
      <c r="G26" s="54"/>
      <c r="H26" s="54"/>
      <c r="I26" s="54"/>
      <c r="J26" s="54"/>
      <c r="K26" s="54"/>
      <c r="L26" s="55" t="str">
        <f>IF(BV26&lt;1,IF(BR26&lt;1,IF(IF(BL26-BJ26&gt;0,BL26-BJ26,"35001")&gt;35000,"",IF(BL26-BJ26&gt;0,BL26-BJ26,"")),IF(IF(BL26-BI26&gt;0,BL26-BI26,"35001")&gt;35000,IF(IF(BL26-BJ26&gt;0,BL26-BJ26,"35001")&gt;35000,"",IF(BL26-BJ26&gt;0,BL26-BJ26,"")),IF(BL26-BI26&gt;0,BL26-BI26,""))),IF(BR26&lt;1,IF(IF(BM26-BJ26&gt;0,BM26-BJ26,"35001")&gt;35000,"",IF(BM26-BJ26&gt;0,BM26-BJ26,"")),IF(IF(BM26-BI26&gt;0,BM26-BI26,"35001")&gt;35000,IF(IF(BM26-BJ26&gt;0,BM26-BJ26,"35001")&gt;35000,(IF(BV26&lt;1,IF(IF(BL26-BJ26&gt;0,BL26-BJ26,"35001")&gt;35000,"",IF(BL26-BJ26&gt;0,BL26-BJ26,"")),IF(IF(BL26-BI26&gt;0,BL26-BI26,"35001")&gt;35000,IF(IF(BL26-BJ26&gt;0,BL26-BJ26,"35001")&gt;35000,"",IF(BL26-BJ26&gt;0,BL26-BJ26,"")),IF(BL26-BI26&gt;0,BL26-BI26,"")))),IF(BM26-BJ26&gt;0,BM26-BJ26,"")),IF(BM26-BI26&gt;0,BM26-BI26,""))))</f>
        <v/>
      </c>
      <c r="M26" s="56" t="str">
        <f>IF(SUM(Q26,T26,W26,Z26,AC26,AO26,AI26,AL26,AR26,AU26,AF26)&gt;0,(SUM(Q26,T26,W26,Z26,AC26,AO26,AI26,AL26,AR26,AU26,AF26)),"")</f>
        <v/>
      </c>
      <c r="N26" s="56" t="str">
        <f>IF(SUMIF(S26:AW26,"ANO",Q26:AW26)&gt;0,SUMIF(S26:AW26,"ANO",Q26:AW26),"")</f>
        <v/>
      </c>
      <c r="O26" s="53"/>
      <c r="P26" s="57"/>
      <c r="Q26" s="58"/>
      <c r="R26" s="53"/>
      <c r="S26" s="53"/>
      <c r="T26" s="58"/>
      <c r="U26" s="53"/>
      <c r="V26" s="53"/>
      <c r="W26" s="58"/>
      <c r="X26" s="53"/>
      <c r="Y26" s="53"/>
      <c r="Z26" s="58"/>
      <c r="AA26" s="53"/>
      <c r="AB26" s="53"/>
      <c r="AC26" s="58"/>
      <c r="AD26" s="53"/>
      <c r="AE26" s="53"/>
      <c r="AF26" s="58"/>
      <c r="AG26" s="53"/>
      <c r="AH26" s="53"/>
      <c r="AI26" s="58"/>
      <c r="AJ26" s="53"/>
      <c r="AK26" s="53"/>
      <c r="AL26" s="58"/>
      <c r="AM26" s="53"/>
      <c r="AN26" s="53"/>
      <c r="AO26" s="58"/>
      <c r="AP26" s="53"/>
      <c r="AQ26" s="53"/>
      <c r="AR26" s="58"/>
      <c r="AS26" s="53"/>
      <c r="AT26" s="53"/>
      <c r="AU26" s="58"/>
      <c r="AV26" s="53"/>
      <c r="AW26" s="53"/>
      <c r="AX26" s="369" t="b">
        <v>0</v>
      </c>
      <c r="AY26" s="369" t="b">
        <v>0</v>
      </c>
      <c r="AZ26" s="369" t="b">
        <v>0</v>
      </c>
      <c r="BA26" s="369" t="b">
        <v>0</v>
      </c>
      <c r="BB26" s="369" t="b">
        <v>0</v>
      </c>
      <c r="BC26" s="369" t="b">
        <v>0</v>
      </c>
      <c r="BD26" s="369" t="b">
        <v>0</v>
      </c>
      <c r="BE26" s="369" t="b">
        <v>0</v>
      </c>
      <c r="BF26" s="369" t="b">
        <v>0</v>
      </c>
      <c r="BG26" s="369" t="b">
        <v>0</v>
      </c>
      <c r="BH26" s="51"/>
      <c r="BI26" s="59">
        <f t="shared" ref="BI26:BN26" si="25">F26</f>
        <v>0</v>
      </c>
      <c r="BJ26" s="59">
        <f t="shared" si="25"/>
        <v>0</v>
      </c>
      <c r="BK26" s="59">
        <f t="shared" si="25"/>
        <v>0</v>
      </c>
      <c r="BL26" s="59">
        <f t="shared" si="25"/>
        <v>0</v>
      </c>
      <c r="BM26" s="59">
        <f t="shared" si="25"/>
        <v>0</v>
      </c>
      <c r="BN26" s="59">
        <f t="shared" si="25"/>
        <v>0</v>
      </c>
      <c r="BO26" s="51"/>
      <c r="BP26" s="51"/>
      <c r="BQ26" s="38" t="str">
        <f t="shared" ref="BQ26:BV26" si="26">IF(BI26&lt;$BI$5,"0","1")</f>
        <v>0</v>
      </c>
      <c r="BR26" s="38" t="str">
        <f t="shared" si="26"/>
        <v>0</v>
      </c>
      <c r="BS26" s="38" t="str">
        <f t="shared" si="26"/>
        <v>0</v>
      </c>
      <c r="BT26" s="38" t="str">
        <f t="shared" si="26"/>
        <v>0</v>
      </c>
      <c r="BU26" s="38" t="str">
        <f t="shared" si="26"/>
        <v>0</v>
      </c>
      <c r="BV26" s="38" t="str">
        <f t="shared" si="26"/>
        <v>0</v>
      </c>
      <c r="BW26" s="51"/>
    </row>
    <row r="27" spans="1:75" ht="15.75" customHeight="1" x14ac:dyDescent="0.25">
      <c r="A27" s="60">
        <f>A26</f>
        <v>0</v>
      </c>
      <c r="B27" s="371"/>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70"/>
      <c r="AY27" s="370"/>
      <c r="AZ27" s="370"/>
      <c r="BA27" s="370"/>
      <c r="BB27" s="370"/>
      <c r="BC27" s="370"/>
      <c r="BD27" s="370"/>
      <c r="BE27" s="370"/>
      <c r="BF27" s="370"/>
      <c r="BG27" s="370"/>
      <c r="BH27" s="51"/>
      <c r="BI27" s="51"/>
      <c r="BJ27" s="51"/>
      <c r="BK27" s="51"/>
      <c r="BL27" s="51"/>
      <c r="BM27" s="51"/>
      <c r="BN27" s="51"/>
      <c r="BO27" s="51"/>
      <c r="BP27" s="51"/>
      <c r="BQ27" s="51"/>
      <c r="BR27" s="51"/>
      <c r="BS27" s="51"/>
      <c r="BT27" s="51"/>
      <c r="BU27" s="51"/>
      <c r="BV27" s="51"/>
      <c r="BW27" s="51"/>
    </row>
    <row r="28" spans="1:75" ht="15.75" customHeight="1" x14ac:dyDescent="0.25">
      <c r="A28" s="52"/>
      <c r="B28" s="53"/>
      <c r="C28" s="53"/>
      <c r="D28" s="54"/>
      <c r="E28" s="54"/>
      <c r="F28" s="54"/>
      <c r="G28" s="54"/>
      <c r="H28" s="54"/>
      <c r="I28" s="54"/>
      <c r="J28" s="54"/>
      <c r="K28" s="54"/>
      <c r="L28" s="55" t="str">
        <f>IF(BV28&lt;1,IF(BR28&lt;1,IF(IF(BL28-BJ28&gt;0,BL28-BJ28,"35001")&gt;35000,"",IF(BL28-BJ28&gt;0,BL28-BJ28,"")),IF(IF(BL28-BI28&gt;0,BL28-BI28,"35001")&gt;35000,IF(IF(BL28-BJ28&gt;0,BL28-BJ28,"35001")&gt;35000,"",IF(BL28-BJ28&gt;0,BL28-BJ28,"")),IF(BL28-BI28&gt;0,BL28-BI28,""))),IF(BR28&lt;1,IF(IF(BM28-BJ28&gt;0,BM28-BJ28,"35001")&gt;35000,"",IF(BM28-BJ28&gt;0,BM28-BJ28,"")),IF(IF(BM28-BI28&gt;0,BM28-BI28,"35001")&gt;35000,IF(IF(BM28-BJ28&gt;0,BM28-BJ28,"35001")&gt;35000,(IF(BV28&lt;1,IF(IF(BL28-BJ28&gt;0,BL28-BJ28,"35001")&gt;35000,"",IF(BL28-BJ28&gt;0,BL28-BJ28,"")),IF(IF(BL28-BI28&gt;0,BL28-BI28,"35001")&gt;35000,IF(IF(BL28-BJ28&gt;0,BL28-BJ28,"35001")&gt;35000,"",IF(BL28-BJ28&gt;0,BL28-BJ28,"")),IF(BL28-BI28&gt;0,BL28-BI28,"")))),IF(BM28-BJ28&gt;0,BM28-BJ28,"")),IF(BM28-BI28&gt;0,BM28-BI28,""))))</f>
        <v/>
      </c>
      <c r="M28" s="56" t="str">
        <f>IF(SUM(Q28,T28,W28,Z28,AC28,AO28,AI28,AL28,AR28,AU28,AF28)&gt;0,(SUM(Q28,T28,W28,Z28,AC28,AO28,AI28,AL28,AR28,AU28,AF28)),"")</f>
        <v/>
      </c>
      <c r="N28" s="56" t="str">
        <f>IF(SUMIF(S28:AW28,"ANO",Q28:AW28)&gt;0,SUMIF(S28:AW28,"ANO",Q28:AW28),"")</f>
        <v/>
      </c>
      <c r="O28" s="53"/>
      <c r="P28" s="57"/>
      <c r="Q28" s="58"/>
      <c r="R28" s="53"/>
      <c r="S28" s="53"/>
      <c r="T28" s="58"/>
      <c r="U28" s="53"/>
      <c r="V28" s="53"/>
      <c r="W28" s="58"/>
      <c r="X28" s="53"/>
      <c r="Y28" s="53"/>
      <c r="Z28" s="58"/>
      <c r="AA28" s="53"/>
      <c r="AB28" s="53"/>
      <c r="AC28" s="58"/>
      <c r="AD28" s="53"/>
      <c r="AE28" s="53"/>
      <c r="AF28" s="58"/>
      <c r="AG28" s="53"/>
      <c r="AH28" s="53"/>
      <c r="AI28" s="58"/>
      <c r="AJ28" s="53"/>
      <c r="AK28" s="53"/>
      <c r="AL28" s="58"/>
      <c r="AM28" s="53"/>
      <c r="AN28" s="53"/>
      <c r="AO28" s="58"/>
      <c r="AP28" s="53"/>
      <c r="AQ28" s="53"/>
      <c r="AR28" s="58"/>
      <c r="AS28" s="53"/>
      <c r="AT28" s="53"/>
      <c r="AU28" s="58"/>
      <c r="AV28" s="53"/>
      <c r="AW28" s="53"/>
      <c r="AX28" s="369" t="b">
        <v>0</v>
      </c>
      <c r="AY28" s="369" t="b">
        <v>0</v>
      </c>
      <c r="AZ28" s="369" t="b">
        <v>0</v>
      </c>
      <c r="BA28" s="369" t="b">
        <v>0</v>
      </c>
      <c r="BB28" s="369" t="b">
        <v>0</v>
      </c>
      <c r="BC28" s="369" t="b">
        <v>0</v>
      </c>
      <c r="BD28" s="369" t="b">
        <v>0</v>
      </c>
      <c r="BE28" s="369" t="b">
        <v>0</v>
      </c>
      <c r="BF28" s="369" t="b">
        <v>0</v>
      </c>
      <c r="BG28" s="369" t="b">
        <v>0</v>
      </c>
      <c r="BH28" s="51"/>
      <c r="BI28" s="59">
        <f t="shared" ref="BI28:BN28" si="27">F28</f>
        <v>0</v>
      </c>
      <c r="BJ28" s="59">
        <f t="shared" si="27"/>
        <v>0</v>
      </c>
      <c r="BK28" s="59">
        <f t="shared" si="27"/>
        <v>0</v>
      </c>
      <c r="BL28" s="59">
        <f t="shared" si="27"/>
        <v>0</v>
      </c>
      <c r="BM28" s="59">
        <f t="shared" si="27"/>
        <v>0</v>
      </c>
      <c r="BN28" s="59">
        <f t="shared" si="27"/>
        <v>0</v>
      </c>
      <c r="BO28" s="51"/>
      <c r="BP28" s="51"/>
      <c r="BQ28" s="38" t="str">
        <f t="shared" ref="BQ28:BV28" si="28">IF(BI28&lt;$BI$5,"0","1")</f>
        <v>0</v>
      </c>
      <c r="BR28" s="38" t="str">
        <f t="shared" si="28"/>
        <v>0</v>
      </c>
      <c r="BS28" s="38" t="str">
        <f t="shared" si="28"/>
        <v>0</v>
      </c>
      <c r="BT28" s="38" t="str">
        <f t="shared" si="28"/>
        <v>0</v>
      </c>
      <c r="BU28" s="38" t="str">
        <f t="shared" si="28"/>
        <v>0</v>
      </c>
      <c r="BV28" s="38" t="str">
        <f t="shared" si="28"/>
        <v>0</v>
      </c>
      <c r="BW28" s="51"/>
    </row>
    <row r="29" spans="1:75" ht="15.75" customHeight="1" x14ac:dyDescent="0.25">
      <c r="A29" s="60">
        <f>A28</f>
        <v>0</v>
      </c>
      <c r="B29" s="371"/>
      <c r="C29" s="340"/>
      <c r="D29" s="340"/>
      <c r="E29" s="340"/>
      <c r="F29" s="340"/>
      <c r="G29" s="340"/>
      <c r="H29" s="340"/>
      <c r="I29" s="340"/>
      <c r="J29" s="340"/>
      <c r="K29" s="340"/>
      <c r="L29" s="340"/>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70"/>
      <c r="AY29" s="370"/>
      <c r="AZ29" s="370"/>
      <c r="BA29" s="370"/>
      <c r="BB29" s="370"/>
      <c r="BC29" s="370"/>
      <c r="BD29" s="370"/>
      <c r="BE29" s="370"/>
      <c r="BF29" s="370"/>
      <c r="BG29" s="370"/>
      <c r="BH29" s="51"/>
      <c r="BI29" s="51"/>
      <c r="BJ29" s="51"/>
      <c r="BK29" s="51"/>
      <c r="BL29" s="51"/>
      <c r="BM29" s="51"/>
      <c r="BN29" s="51"/>
      <c r="BO29" s="51"/>
      <c r="BP29" s="51"/>
      <c r="BQ29" s="51"/>
      <c r="BR29" s="51"/>
      <c r="BS29" s="51"/>
      <c r="BT29" s="51"/>
      <c r="BU29" s="51"/>
      <c r="BV29" s="51"/>
      <c r="BW29" s="51"/>
    </row>
    <row r="30" spans="1:75" ht="15.75" customHeight="1" x14ac:dyDescent="0.25">
      <c r="A30" s="52"/>
      <c r="B30" s="53"/>
      <c r="C30" s="53"/>
      <c r="D30" s="54"/>
      <c r="E30" s="54"/>
      <c r="F30" s="54"/>
      <c r="G30" s="54"/>
      <c r="H30" s="54"/>
      <c r="I30" s="54"/>
      <c r="J30" s="54"/>
      <c r="K30" s="54"/>
      <c r="L30" s="55" t="str">
        <f>IF(BV30&lt;1,IF(BR30&lt;1,IF(IF(BL30-BJ30&gt;0,BL30-BJ30,"35001")&gt;35000,"",IF(BL30-BJ30&gt;0,BL30-BJ30,"")),IF(IF(BL30-BI30&gt;0,BL30-BI30,"35001")&gt;35000,IF(IF(BL30-BJ30&gt;0,BL30-BJ30,"35001")&gt;35000,"",IF(BL30-BJ30&gt;0,BL30-BJ30,"")),IF(BL30-BI30&gt;0,BL30-BI30,""))),IF(BR30&lt;1,IF(IF(BM30-BJ30&gt;0,BM30-BJ30,"35001")&gt;35000,"",IF(BM30-BJ30&gt;0,BM30-BJ30,"")),IF(IF(BM30-BI30&gt;0,BM30-BI30,"35001")&gt;35000,IF(IF(BM30-BJ30&gt;0,BM30-BJ30,"35001")&gt;35000,(IF(BV30&lt;1,IF(IF(BL30-BJ30&gt;0,BL30-BJ30,"35001")&gt;35000,"",IF(BL30-BJ30&gt;0,BL30-BJ30,"")),IF(IF(BL30-BI30&gt;0,BL30-BI30,"35001")&gt;35000,IF(IF(BL30-BJ30&gt;0,BL30-BJ30,"35001")&gt;35000,"",IF(BL30-BJ30&gt;0,BL30-BJ30,"")),IF(BL30-BI30&gt;0,BL30-BI30,"")))),IF(BM30-BJ30&gt;0,BM30-BJ30,"")),IF(BM30-BI30&gt;0,BM30-BI30,""))))</f>
        <v/>
      </c>
      <c r="M30" s="56" t="str">
        <f>IF(SUM(Q30,T30,W30,Z30,AC30,AO30,AI30,AL30,AR30,AU30,AF30)&gt;0,(SUM(Q30,T30,W30,Z30,AC30,AO30,AI30,AL30,AR30,AU30,AF30)),"")</f>
        <v/>
      </c>
      <c r="N30" s="56" t="str">
        <f>IF(SUMIF(S30:AW30,"ANO",Q30:AW30)&gt;0,SUMIF(S30:AW30,"ANO",Q30:AW30),"")</f>
        <v/>
      </c>
      <c r="O30" s="53"/>
      <c r="P30" s="57"/>
      <c r="Q30" s="58"/>
      <c r="R30" s="53"/>
      <c r="S30" s="53"/>
      <c r="T30" s="58"/>
      <c r="U30" s="53"/>
      <c r="V30" s="53"/>
      <c r="W30" s="58"/>
      <c r="X30" s="53"/>
      <c r="Y30" s="53"/>
      <c r="Z30" s="58"/>
      <c r="AA30" s="53"/>
      <c r="AB30" s="53"/>
      <c r="AC30" s="58"/>
      <c r="AD30" s="53"/>
      <c r="AE30" s="53"/>
      <c r="AF30" s="58"/>
      <c r="AG30" s="53"/>
      <c r="AH30" s="53"/>
      <c r="AI30" s="58"/>
      <c r="AJ30" s="53"/>
      <c r="AK30" s="53"/>
      <c r="AL30" s="58"/>
      <c r="AM30" s="53"/>
      <c r="AN30" s="53"/>
      <c r="AO30" s="58"/>
      <c r="AP30" s="53"/>
      <c r="AQ30" s="53"/>
      <c r="AR30" s="58"/>
      <c r="AS30" s="53"/>
      <c r="AT30" s="53"/>
      <c r="AU30" s="58"/>
      <c r="AV30" s="53"/>
      <c r="AW30" s="53"/>
      <c r="AX30" s="369" t="b">
        <v>0</v>
      </c>
      <c r="AY30" s="369" t="b">
        <v>0</v>
      </c>
      <c r="AZ30" s="369" t="b">
        <v>0</v>
      </c>
      <c r="BA30" s="369" t="b">
        <v>0</v>
      </c>
      <c r="BB30" s="369" t="b">
        <v>0</v>
      </c>
      <c r="BC30" s="369" t="b">
        <v>0</v>
      </c>
      <c r="BD30" s="369" t="b">
        <v>0</v>
      </c>
      <c r="BE30" s="369" t="b">
        <v>0</v>
      </c>
      <c r="BF30" s="369" t="b">
        <v>0</v>
      </c>
      <c r="BG30" s="369" t="b">
        <v>0</v>
      </c>
      <c r="BH30" s="51"/>
      <c r="BI30" s="59">
        <f t="shared" ref="BI30:BN30" si="29">F30</f>
        <v>0</v>
      </c>
      <c r="BJ30" s="59">
        <f t="shared" si="29"/>
        <v>0</v>
      </c>
      <c r="BK30" s="59">
        <f t="shared" si="29"/>
        <v>0</v>
      </c>
      <c r="BL30" s="59">
        <f t="shared" si="29"/>
        <v>0</v>
      </c>
      <c r="BM30" s="59">
        <f t="shared" si="29"/>
        <v>0</v>
      </c>
      <c r="BN30" s="59">
        <f t="shared" si="29"/>
        <v>0</v>
      </c>
      <c r="BO30" s="51"/>
      <c r="BP30" s="51"/>
      <c r="BQ30" s="38" t="str">
        <f t="shared" ref="BQ30:BV30" si="30">IF(BI30&lt;$BI$5,"0","1")</f>
        <v>0</v>
      </c>
      <c r="BR30" s="38" t="str">
        <f t="shared" si="30"/>
        <v>0</v>
      </c>
      <c r="BS30" s="38" t="str">
        <f t="shared" si="30"/>
        <v>0</v>
      </c>
      <c r="BT30" s="38" t="str">
        <f t="shared" si="30"/>
        <v>0</v>
      </c>
      <c r="BU30" s="38" t="str">
        <f t="shared" si="30"/>
        <v>0</v>
      </c>
      <c r="BV30" s="38" t="str">
        <f t="shared" si="30"/>
        <v>0</v>
      </c>
      <c r="BW30" s="51"/>
    </row>
    <row r="31" spans="1:75" ht="15.75" customHeight="1" x14ac:dyDescent="0.25">
      <c r="A31" s="60">
        <f>A30</f>
        <v>0</v>
      </c>
      <c r="B31" s="371"/>
      <c r="C31" s="340"/>
      <c r="D31" s="340"/>
      <c r="E31" s="340"/>
      <c r="F31" s="340"/>
      <c r="G31" s="340"/>
      <c r="H31" s="340"/>
      <c r="I31" s="340"/>
      <c r="J31" s="340"/>
      <c r="K31" s="340"/>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70"/>
      <c r="AY31" s="370"/>
      <c r="AZ31" s="370"/>
      <c r="BA31" s="370"/>
      <c r="BB31" s="370"/>
      <c r="BC31" s="370"/>
      <c r="BD31" s="370"/>
      <c r="BE31" s="370"/>
      <c r="BF31" s="370"/>
      <c r="BG31" s="370"/>
      <c r="BH31" s="51"/>
      <c r="BI31" s="51"/>
      <c r="BJ31" s="51"/>
      <c r="BK31" s="51"/>
      <c r="BL31" s="51"/>
      <c r="BM31" s="51"/>
      <c r="BN31" s="51"/>
      <c r="BO31" s="51"/>
      <c r="BP31" s="51"/>
      <c r="BQ31" s="51"/>
      <c r="BR31" s="51"/>
      <c r="BS31" s="51"/>
      <c r="BT31" s="51"/>
      <c r="BU31" s="51"/>
      <c r="BV31" s="51"/>
      <c r="BW31" s="51"/>
    </row>
    <row r="32" spans="1:75" ht="15.75" customHeight="1" x14ac:dyDescent="0.25">
      <c r="A32" s="52"/>
      <c r="B32" s="53"/>
      <c r="C32" s="53"/>
      <c r="D32" s="54"/>
      <c r="E32" s="54"/>
      <c r="F32" s="54"/>
      <c r="G32" s="54"/>
      <c r="H32" s="54"/>
      <c r="I32" s="54"/>
      <c r="J32" s="54"/>
      <c r="K32" s="54"/>
      <c r="L32" s="55" t="str">
        <f>IF(BV32&lt;1,IF(BR32&lt;1,IF(IF(BL32-BJ32&gt;0,BL32-BJ32,"35001")&gt;35000,"",IF(BL32-BJ32&gt;0,BL32-BJ32,"")),IF(IF(BL32-BI32&gt;0,BL32-BI32,"35001")&gt;35000,IF(IF(BL32-BJ32&gt;0,BL32-BJ32,"35001")&gt;35000,"",IF(BL32-BJ32&gt;0,BL32-BJ32,"")),IF(BL32-BI32&gt;0,BL32-BI32,""))),IF(BR32&lt;1,IF(IF(BM32-BJ32&gt;0,BM32-BJ32,"35001")&gt;35000,"",IF(BM32-BJ32&gt;0,BM32-BJ32,"")),IF(IF(BM32-BI32&gt;0,BM32-BI32,"35001")&gt;35000,IF(IF(BM32-BJ32&gt;0,BM32-BJ32,"35001")&gt;35000,(IF(BV32&lt;1,IF(IF(BL32-BJ32&gt;0,BL32-BJ32,"35001")&gt;35000,"",IF(BL32-BJ32&gt;0,BL32-BJ32,"")),IF(IF(BL32-BI32&gt;0,BL32-BI32,"35001")&gt;35000,IF(IF(BL32-BJ32&gt;0,BL32-BJ32,"35001")&gt;35000,"",IF(BL32-BJ32&gt;0,BL32-BJ32,"")),IF(BL32-BI32&gt;0,BL32-BI32,"")))),IF(BM32-BJ32&gt;0,BM32-BJ32,"")),IF(BM32-BI32&gt;0,BM32-BI32,""))))</f>
        <v/>
      </c>
      <c r="M32" s="56" t="str">
        <f>IF(SUM(Q32,T32,W32,Z32,AC32,AO32,AI32,AL32,AR32,AU32,AF32)&gt;0,(SUM(Q32,T32,W32,Z32,AC32,AO32,AI32,AL32,AR32,AU32,AF32)),"")</f>
        <v/>
      </c>
      <c r="N32" s="56" t="str">
        <f>IF(SUMIF(S32:AW32,"ANO",Q32:AW32)&gt;0,SUMIF(S32:AW32,"ANO",Q32:AW32),"")</f>
        <v/>
      </c>
      <c r="O32" s="53"/>
      <c r="P32" s="57"/>
      <c r="Q32" s="58"/>
      <c r="R32" s="53"/>
      <c r="S32" s="53"/>
      <c r="T32" s="58"/>
      <c r="U32" s="53"/>
      <c r="V32" s="53"/>
      <c r="W32" s="58"/>
      <c r="X32" s="53"/>
      <c r="Y32" s="53"/>
      <c r="Z32" s="58"/>
      <c r="AA32" s="53"/>
      <c r="AB32" s="53"/>
      <c r="AC32" s="58"/>
      <c r="AD32" s="53"/>
      <c r="AE32" s="53"/>
      <c r="AF32" s="58"/>
      <c r="AG32" s="53"/>
      <c r="AH32" s="53"/>
      <c r="AI32" s="58"/>
      <c r="AJ32" s="53"/>
      <c r="AK32" s="53"/>
      <c r="AL32" s="58"/>
      <c r="AM32" s="53"/>
      <c r="AN32" s="53"/>
      <c r="AO32" s="58"/>
      <c r="AP32" s="53"/>
      <c r="AQ32" s="53"/>
      <c r="AR32" s="58"/>
      <c r="AS32" s="53"/>
      <c r="AT32" s="53"/>
      <c r="AU32" s="58"/>
      <c r="AV32" s="53"/>
      <c r="AW32" s="53"/>
      <c r="AX32" s="369" t="b">
        <v>0</v>
      </c>
      <c r="AY32" s="369" t="b">
        <v>0</v>
      </c>
      <c r="AZ32" s="369" t="b">
        <v>0</v>
      </c>
      <c r="BA32" s="369" t="b">
        <v>0</v>
      </c>
      <c r="BB32" s="369" t="b">
        <v>0</v>
      </c>
      <c r="BC32" s="369" t="b">
        <v>0</v>
      </c>
      <c r="BD32" s="369" t="b">
        <v>0</v>
      </c>
      <c r="BE32" s="369" t="b">
        <v>0</v>
      </c>
      <c r="BF32" s="369" t="b">
        <v>0</v>
      </c>
      <c r="BG32" s="369" t="b">
        <v>0</v>
      </c>
      <c r="BH32" s="51"/>
      <c r="BI32" s="59">
        <f t="shared" ref="BI32:BN32" si="31">F32</f>
        <v>0</v>
      </c>
      <c r="BJ32" s="59">
        <f t="shared" si="31"/>
        <v>0</v>
      </c>
      <c r="BK32" s="59">
        <f t="shared" si="31"/>
        <v>0</v>
      </c>
      <c r="BL32" s="59">
        <f t="shared" si="31"/>
        <v>0</v>
      </c>
      <c r="BM32" s="59">
        <f t="shared" si="31"/>
        <v>0</v>
      </c>
      <c r="BN32" s="59">
        <f t="shared" si="31"/>
        <v>0</v>
      </c>
      <c r="BO32" s="51"/>
      <c r="BP32" s="51"/>
      <c r="BQ32" s="38" t="str">
        <f t="shared" ref="BQ32:BV32" si="32">IF(BI32&lt;$BI$5,"0","1")</f>
        <v>0</v>
      </c>
      <c r="BR32" s="38" t="str">
        <f t="shared" si="32"/>
        <v>0</v>
      </c>
      <c r="BS32" s="38" t="str">
        <f t="shared" si="32"/>
        <v>0</v>
      </c>
      <c r="BT32" s="38" t="str">
        <f t="shared" si="32"/>
        <v>0</v>
      </c>
      <c r="BU32" s="38" t="str">
        <f t="shared" si="32"/>
        <v>0</v>
      </c>
      <c r="BV32" s="38" t="str">
        <f t="shared" si="32"/>
        <v>0</v>
      </c>
      <c r="BW32" s="51"/>
    </row>
    <row r="33" spans="1:75" ht="15.75" customHeight="1" x14ac:dyDescent="0.25">
      <c r="A33" s="60">
        <f>A32</f>
        <v>0</v>
      </c>
      <c r="B33" s="371"/>
      <c r="C33" s="340"/>
      <c r="D33" s="340"/>
      <c r="E33" s="340"/>
      <c r="F33" s="340"/>
      <c r="G33" s="340"/>
      <c r="H33" s="340"/>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340"/>
      <c r="AX33" s="370"/>
      <c r="AY33" s="370"/>
      <c r="AZ33" s="370"/>
      <c r="BA33" s="370"/>
      <c r="BB33" s="370"/>
      <c r="BC33" s="370"/>
      <c r="BD33" s="370"/>
      <c r="BE33" s="370"/>
      <c r="BF33" s="370"/>
      <c r="BG33" s="370"/>
      <c r="BH33" s="51"/>
      <c r="BI33" s="51"/>
      <c r="BJ33" s="51"/>
      <c r="BK33" s="51"/>
      <c r="BL33" s="51"/>
      <c r="BM33" s="51"/>
      <c r="BN33" s="51"/>
      <c r="BO33" s="51"/>
      <c r="BP33" s="51"/>
      <c r="BQ33" s="51"/>
      <c r="BR33" s="51"/>
      <c r="BS33" s="51"/>
      <c r="BT33" s="51"/>
      <c r="BU33" s="51"/>
      <c r="BV33" s="51"/>
      <c r="BW33" s="51"/>
    </row>
    <row r="34" spans="1:75" ht="15.75" customHeight="1" x14ac:dyDescent="0.25">
      <c r="A34" s="52"/>
      <c r="B34" s="53"/>
      <c r="C34" s="53"/>
      <c r="D34" s="54"/>
      <c r="E34" s="54"/>
      <c r="F34" s="54"/>
      <c r="G34" s="54"/>
      <c r="H34" s="54"/>
      <c r="I34" s="54"/>
      <c r="J34" s="54"/>
      <c r="K34" s="54"/>
      <c r="L34" s="55" t="str">
        <f>IF(BV34&lt;1,IF(BR34&lt;1,IF(IF(BL34-BJ34&gt;0,BL34-BJ34,"35001")&gt;35000,"",IF(BL34-BJ34&gt;0,BL34-BJ34,"")),IF(IF(BL34-BI34&gt;0,BL34-BI34,"35001")&gt;35000,IF(IF(BL34-BJ34&gt;0,BL34-BJ34,"35001")&gt;35000,"",IF(BL34-BJ34&gt;0,BL34-BJ34,"")),IF(BL34-BI34&gt;0,BL34-BI34,""))),IF(BR34&lt;1,IF(IF(BM34-BJ34&gt;0,BM34-BJ34,"35001")&gt;35000,"",IF(BM34-BJ34&gt;0,BM34-BJ34,"")),IF(IF(BM34-BI34&gt;0,BM34-BI34,"35001")&gt;35000,IF(IF(BM34-BJ34&gt;0,BM34-BJ34,"35001")&gt;35000,(IF(BV34&lt;1,IF(IF(BL34-BJ34&gt;0,BL34-BJ34,"35001")&gt;35000,"",IF(BL34-BJ34&gt;0,BL34-BJ34,"")),IF(IF(BL34-BI34&gt;0,BL34-BI34,"35001")&gt;35000,IF(IF(BL34-BJ34&gt;0,BL34-BJ34,"35001")&gt;35000,"",IF(BL34-BJ34&gt;0,BL34-BJ34,"")),IF(BL34-BI34&gt;0,BL34-BI34,"")))),IF(BM34-BJ34&gt;0,BM34-BJ34,"")),IF(BM34-BI34&gt;0,BM34-BI34,""))))</f>
        <v/>
      </c>
      <c r="M34" s="56" t="str">
        <f>IF(SUM(Q34,T34,W34,Z34,AC34,AO34,AI34,AL34,AR34,AU34,AF34)&gt;0,(SUM(Q34,T34,W34,Z34,AC34,AO34,AI34,AL34,AR34,AU34,AF34)),"")</f>
        <v/>
      </c>
      <c r="N34" s="56" t="str">
        <f>IF(SUMIF(S34:AW34,"ANO",Q34:AW34)&gt;0,SUMIF(S34:AW34,"ANO",Q34:AW34),"")</f>
        <v/>
      </c>
      <c r="O34" s="53"/>
      <c r="P34" s="57"/>
      <c r="Q34" s="58"/>
      <c r="R34" s="53"/>
      <c r="S34" s="53"/>
      <c r="T34" s="58"/>
      <c r="U34" s="53"/>
      <c r="V34" s="53"/>
      <c r="W34" s="58"/>
      <c r="X34" s="53"/>
      <c r="Y34" s="53"/>
      <c r="Z34" s="58"/>
      <c r="AA34" s="53"/>
      <c r="AB34" s="53"/>
      <c r="AC34" s="58"/>
      <c r="AD34" s="53"/>
      <c r="AE34" s="53"/>
      <c r="AF34" s="58"/>
      <c r="AG34" s="53"/>
      <c r="AH34" s="53"/>
      <c r="AI34" s="58"/>
      <c r="AJ34" s="53"/>
      <c r="AK34" s="53"/>
      <c r="AL34" s="58"/>
      <c r="AM34" s="53"/>
      <c r="AN34" s="53"/>
      <c r="AO34" s="58"/>
      <c r="AP34" s="53"/>
      <c r="AQ34" s="53"/>
      <c r="AR34" s="58"/>
      <c r="AS34" s="53"/>
      <c r="AT34" s="53"/>
      <c r="AU34" s="58"/>
      <c r="AV34" s="53"/>
      <c r="AW34" s="53"/>
      <c r="AX34" s="369" t="b">
        <v>0</v>
      </c>
      <c r="AY34" s="369" t="b">
        <v>0</v>
      </c>
      <c r="AZ34" s="369" t="b">
        <v>0</v>
      </c>
      <c r="BA34" s="369" t="b">
        <v>0</v>
      </c>
      <c r="BB34" s="369" t="b">
        <v>0</v>
      </c>
      <c r="BC34" s="369" t="b">
        <v>0</v>
      </c>
      <c r="BD34" s="369" t="b">
        <v>0</v>
      </c>
      <c r="BE34" s="369" t="b">
        <v>0</v>
      </c>
      <c r="BF34" s="369" t="b">
        <v>0</v>
      </c>
      <c r="BG34" s="369" t="b">
        <v>0</v>
      </c>
      <c r="BH34" s="51"/>
      <c r="BI34" s="59">
        <f t="shared" ref="BI34:BN34" si="33">F34</f>
        <v>0</v>
      </c>
      <c r="BJ34" s="59">
        <f t="shared" si="33"/>
        <v>0</v>
      </c>
      <c r="BK34" s="59">
        <f t="shared" si="33"/>
        <v>0</v>
      </c>
      <c r="BL34" s="59">
        <f t="shared" si="33"/>
        <v>0</v>
      </c>
      <c r="BM34" s="59">
        <f t="shared" si="33"/>
        <v>0</v>
      </c>
      <c r="BN34" s="59">
        <f t="shared" si="33"/>
        <v>0</v>
      </c>
      <c r="BO34" s="51"/>
      <c r="BP34" s="51"/>
      <c r="BQ34" s="38" t="str">
        <f t="shared" ref="BQ34:BV34" si="34">IF(BI34&lt;$BI$5,"0","1")</f>
        <v>0</v>
      </c>
      <c r="BR34" s="38" t="str">
        <f t="shared" si="34"/>
        <v>0</v>
      </c>
      <c r="BS34" s="38" t="str">
        <f t="shared" si="34"/>
        <v>0</v>
      </c>
      <c r="BT34" s="38" t="str">
        <f t="shared" si="34"/>
        <v>0</v>
      </c>
      <c r="BU34" s="38" t="str">
        <f t="shared" si="34"/>
        <v>0</v>
      </c>
      <c r="BV34" s="38" t="str">
        <f t="shared" si="34"/>
        <v>0</v>
      </c>
      <c r="BW34" s="51"/>
    </row>
    <row r="35" spans="1:75" ht="15.75" customHeight="1" x14ac:dyDescent="0.25">
      <c r="A35" s="60">
        <f>A34</f>
        <v>0</v>
      </c>
      <c r="B35" s="371"/>
      <c r="C35" s="340"/>
      <c r="D35" s="340"/>
      <c r="E35" s="340"/>
      <c r="F35" s="340"/>
      <c r="G35" s="340"/>
      <c r="H35" s="340"/>
      <c r="I35" s="340"/>
      <c r="J35" s="340"/>
      <c r="K35" s="340"/>
      <c r="L35" s="340"/>
      <c r="M35" s="340"/>
      <c r="N35" s="340"/>
      <c r="O35" s="340"/>
      <c r="P35" s="340"/>
      <c r="Q35" s="340"/>
      <c r="R35" s="340"/>
      <c r="S35" s="340"/>
      <c r="T35" s="340"/>
      <c r="U35" s="340"/>
      <c r="V35" s="340"/>
      <c r="W35" s="340"/>
      <c r="X35" s="340"/>
      <c r="Y35" s="340"/>
      <c r="Z35" s="340"/>
      <c r="AA35" s="340"/>
      <c r="AB35" s="340"/>
      <c r="AC35" s="340"/>
      <c r="AD35" s="340"/>
      <c r="AE35" s="340"/>
      <c r="AF35" s="340"/>
      <c r="AG35" s="340"/>
      <c r="AH35" s="340"/>
      <c r="AI35" s="340"/>
      <c r="AJ35" s="340"/>
      <c r="AK35" s="340"/>
      <c r="AL35" s="340"/>
      <c r="AM35" s="340"/>
      <c r="AN35" s="340"/>
      <c r="AO35" s="340"/>
      <c r="AP35" s="340"/>
      <c r="AQ35" s="340"/>
      <c r="AR35" s="340"/>
      <c r="AS35" s="340"/>
      <c r="AT35" s="340"/>
      <c r="AU35" s="340"/>
      <c r="AV35" s="340"/>
      <c r="AW35" s="340"/>
      <c r="AX35" s="370"/>
      <c r="AY35" s="370"/>
      <c r="AZ35" s="370"/>
      <c r="BA35" s="370"/>
      <c r="BB35" s="370"/>
      <c r="BC35" s="370"/>
      <c r="BD35" s="370"/>
      <c r="BE35" s="370"/>
      <c r="BF35" s="370"/>
      <c r="BG35" s="370"/>
      <c r="BH35" s="51"/>
      <c r="BI35" s="51"/>
      <c r="BJ35" s="51"/>
      <c r="BK35" s="51"/>
      <c r="BL35" s="51"/>
      <c r="BM35" s="51"/>
      <c r="BN35" s="51"/>
      <c r="BO35" s="51"/>
      <c r="BP35" s="51"/>
      <c r="BQ35" s="51"/>
      <c r="BR35" s="51"/>
      <c r="BS35" s="51"/>
      <c r="BT35" s="51"/>
      <c r="BU35" s="51"/>
      <c r="BV35" s="51"/>
      <c r="BW35" s="51"/>
    </row>
    <row r="36" spans="1:75" ht="15.75" customHeight="1" x14ac:dyDescent="0.25">
      <c r="A36" s="52"/>
      <c r="B36" s="53"/>
      <c r="C36" s="53"/>
      <c r="D36" s="54"/>
      <c r="E36" s="54"/>
      <c r="F36" s="54"/>
      <c r="G36" s="54"/>
      <c r="H36" s="54"/>
      <c r="I36" s="54"/>
      <c r="J36" s="54"/>
      <c r="K36" s="54"/>
      <c r="L36" s="55" t="str">
        <f>IF(BV36&lt;1,IF(BR36&lt;1,IF(IF(BL36-BJ36&gt;0,BL36-BJ36,"35001")&gt;35000,"",IF(BL36-BJ36&gt;0,BL36-BJ36,"")),IF(IF(BL36-BI36&gt;0,BL36-BI36,"35001")&gt;35000,IF(IF(BL36-BJ36&gt;0,BL36-BJ36,"35001")&gt;35000,"",IF(BL36-BJ36&gt;0,BL36-BJ36,"")),IF(BL36-BI36&gt;0,BL36-BI36,""))),IF(BR36&lt;1,IF(IF(BM36-BJ36&gt;0,BM36-BJ36,"35001")&gt;35000,"",IF(BM36-BJ36&gt;0,BM36-BJ36,"")),IF(IF(BM36-BI36&gt;0,BM36-BI36,"35001")&gt;35000,IF(IF(BM36-BJ36&gt;0,BM36-BJ36,"35001")&gt;35000,(IF(BV36&lt;1,IF(IF(BL36-BJ36&gt;0,BL36-BJ36,"35001")&gt;35000,"",IF(BL36-BJ36&gt;0,BL36-BJ36,"")),IF(IF(BL36-BI36&gt;0,BL36-BI36,"35001")&gt;35000,IF(IF(BL36-BJ36&gt;0,BL36-BJ36,"35001")&gt;35000,"",IF(BL36-BJ36&gt;0,BL36-BJ36,"")),IF(BL36-BI36&gt;0,BL36-BI36,"")))),IF(BM36-BJ36&gt;0,BM36-BJ36,"")),IF(BM36-BI36&gt;0,BM36-BI36,""))))</f>
        <v/>
      </c>
      <c r="M36" s="56" t="str">
        <f>IF(SUM(Q36,T36,W36,Z36,AC36,AO36,AI36,AL36,AR36,AU36,AF36)&gt;0,(SUM(Q36,T36,W36,Z36,AC36,AO36,AI36,AL36,AR36,AU36,AF36)),"")</f>
        <v/>
      </c>
      <c r="N36" s="56" t="str">
        <f>IF(SUMIF(S36:AW36,"ANO",Q36:AW36)&gt;0,SUMIF(S36:AW36,"ANO",Q36:AW36),"")</f>
        <v/>
      </c>
      <c r="O36" s="53"/>
      <c r="P36" s="57"/>
      <c r="Q36" s="58"/>
      <c r="R36" s="53"/>
      <c r="S36" s="53"/>
      <c r="T36" s="58"/>
      <c r="U36" s="53"/>
      <c r="V36" s="53"/>
      <c r="W36" s="58"/>
      <c r="X36" s="53"/>
      <c r="Y36" s="53"/>
      <c r="Z36" s="58"/>
      <c r="AA36" s="53"/>
      <c r="AB36" s="53"/>
      <c r="AC36" s="58"/>
      <c r="AD36" s="53"/>
      <c r="AE36" s="53"/>
      <c r="AF36" s="58"/>
      <c r="AG36" s="53"/>
      <c r="AH36" s="53"/>
      <c r="AI36" s="58"/>
      <c r="AJ36" s="53"/>
      <c r="AK36" s="53"/>
      <c r="AL36" s="58"/>
      <c r="AM36" s="53"/>
      <c r="AN36" s="53"/>
      <c r="AO36" s="58"/>
      <c r="AP36" s="53"/>
      <c r="AQ36" s="53"/>
      <c r="AR36" s="58"/>
      <c r="AS36" s="53"/>
      <c r="AT36" s="53"/>
      <c r="AU36" s="58"/>
      <c r="AV36" s="53"/>
      <c r="AW36" s="53"/>
      <c r="AX36" s="369" t="b">
        <v>0</v>
      </c>
      <c r="AY36" s="369" t="b">
        <v>0</v>
      </c>
      <c r="AZ36" s="369" t="b">
        <v>0</v>
      </c>
      <c r="BA36" s="369" t="b">
        <v>0</v>
      </c>
      <c r="BB36" s="369" t="b">
        <v>0</v>
      </c>
      <c r="BC36" s="369" t="b">
        <v>0</v>
      </c>
      <c r="BD36" s="369" t="b">
        <v>0</v>
      </c>
      <c r="BE36" s="369" t="b">
        <v>0</v>
      </c>
      <c r="BF36" s="369" t="b">
        <v>0</v>
      </c>
      <c r="BG36" s="369" t="b">
        <v>0</v>
      </c>
      <c r="BH36" s="51"/>
      <c r="BI36" s="59">
        <f t="shared" ref="BI36:BN36" si="35">F36</f>
        <v>0</v>
      </c>
      <c r="BJ36" s="59">
        <f t="shared" si="35"/>
        <v>0</v>
      </c>
      <c r="BK36" s="59">
        <f t="shared" si="35"/>
        <v>0</v>
      </c>
      <c r="BL36" s="59">
        <f t="shared" si="35"/>
        <v>0</v>
      </c>
      <c r="BM36" s="59">
        <f t="shared" si="35"/>
        <v>0</v>
      </c>
      <c r="BN36" s="59">
        <f t="shared" si="35"/>
        <v>0</v>
      </c>
      <c r="BO36" s="51"/>
      <c r="BP36" s="51"/>
      <c r="BQ36" s="38" t="str">
        <f t="shared" ref="BQ36:BV36" si="36">IF(BI36&lt;$BI$5,"0","1")</f>
        <v>0</v>
      </c>
      <c r="BR36" s="38" t="str">
        <f t="shared" si="36"/>
        <v>0</v>
      </c>
      <c r="BS36" s="38" t="str">
        <f t="shared" si="36"/>
        <v>0</v>
      </c>
      <c r="BT36" s="38" t="str">
        <f t="shared" si="36"/>
        <v>0</v>
      </c>
      <c r="BU36" s="38" t="str">
        <f t="shared" si="36"/>
        <v>0</v>
      </c>
      <c r="BV36" s="38" t="str">
        <f t="shared" si="36"/>
        <v>0</v>
      </c>
      <c r="BW36" s="51"/>
    </row>
    <row r="37" spans="1:75" ht="15.75" customHeight="1" x14ac:dyDescent="0.25">
      <c r="A37" s="60">
        <f>A36</f>
        <v>0</v>
      </c>
      <c r="B37" s="371"/>
      <c r="C37" s="340"/>
      <c r="D37" s="340"/>
      <c r="E37" s="340"/>
      <c r="F37" s="340"/>
      <c r="G37" s="340"/>
      <c r="H37" s="340"/>
      <c r="I37" s="340"/>
      <c r="J37" s="340"/>
      <c r="K37" s="340"/>
      <c r="L37" s="340"/>
      <c r="M37" s="340"/>
      <c r="N37" s="340"/>
      <c r="O37" s="340"/>
      <c r="P37" s="340"/>
      <c r="Q37" s="340"/>
      <c r="R37" s="340"/>
      <c r="S37" s="340"/>
      <c r="T37" s="340"/>
      <c r="U37" s="340"/>
      <c r="V37" s="340"/>
      <c r="W37" s="340"/>
      <c r="X37" s="340"/>
      <c r="Y37" s="340"/>
      <c r="Z37" s="340"/>
      <c r="AA37" s="340"/>
      <c r="AB37" s="340"/>
      <c r="AC37" s="340"/>
      <c r="AD37" s="340"/>
      <c r="AE37" s="340"/>
      <c r="AF37" s="340"/>
      <c r="AG37" s="340"/>
      <c r="AH37" s="340"/>
      <c r="AI37" s="340"/>
      <c r="AJ37" s="340"/>
      <c r="AK37" s="340"/>
      <c r="AL37" s="340"/>
      <c r="AM37" s="340"/>
      <c r="AN37" s="340"/>
      <c r="AO37" s="340"/>
      <c r="AP37" s="340"/>
      <c r="AQ37" s="340"/>
      <c r="AR37" s="340"/>
      <c r="AS37" s="340"/>
      <c r="AT37" s="340"/>
      <c r="AU37" s="340"/>
      <c r="AV37" s="340"/>
      <c r="AW37" s="340"/>
      <c r="AX37" s="370"/>
      <c r="AY37" s="370"/>
      <c r="AZ37" s="370"/>
      <c r="BA37" s="370"/>
      <c r="BB37" s="370"/>
      <c r="BC37" s="370"/>
      <c r="BD37" s="370"/>
      <c r="BE37" s="370"/>
      <c r="BF37" s="370"/>
      <c r="BG37" s="370"/>
      <c r="BH37" s="51"/>
      <c r="BI37" s="51"/>
      <c r="BJ37" s="51"/>
      <c r="BK37" s="51"/>
      <c r="BL37" s="51"/>
      <c r="BM37" s="51"/>
      <c r="BN37" s="51"/>
      <c r="BO37" s="51"/>
      <c r="BP37" s="51"/>
      <c r="BQ37" s="51"/>
      <c r="BR37" s="51"/>
      <c r="BS37" s="51"/>
      <c r="BT37" s="51"/>
      <c r="BU37" s="51"/>
      <c r="BV37" s="51"/>
      <c r="BW37" s="51"/>
    </row>
    <row r="38" spans="1:75" ht="15.75" customHeight="1" x14ac:dyDescent="0.25">
      <c r="A38" s="52"/>
      <c r="B38" s="53"/>
      <c r="C38" s="53"/>
      <c r="D38" s="54"/>
      <c r="E38" s="54"/>
      <c r="F38" s="54"/>
      <c r="G38" s="54"/>
      <c r="H38" s="54"/>
      <c r="I38" s="54"/>
      <c r="J38" s="54"/>
      <c r="K38" s="54"/>
      <c r="L38" s="55" t="str">
        <f>IF(BV38&lt;1,IF(BR38&lt;1,IF(IF(BL38-BJ38&gt;0,BL38-BJ38,"35001")&gt;35000,"",IF(BL38-BJ38&gt;0,BL38-BJ38,"")),IF(IF(BL38-BI38&gt;0,BL38-BI38,"35001")&gt;35000,IF(IF(BL38-BJ38&gt;0,BL38-BJ38,"35001")&gt;35000,"",IF(BL38-BJ38&gt;0,BL38-BJ38,"")),IF(BL38-BI38&gt;0,BL38-BI38,""))),IF(BR38&lt;1,IF(IF(BM38-BJ38&gt;0,BM38-BJ38,"35001")&gt;35000,"",IF(BM38-BJ38&gt;0,BM38-BJ38,"")),IF(IF(BM38-BI38&gt;0,BM38-BI38,"35001")&gt;35000,IF(IF(BM38-BJ38&gt;0,BM38-BJ38,"35001")&gt;35000,(IF(BV38&lt;1,IF(IF(BL38-BJ38&gt;0,BL38-BJ38,"35001")&gt;35000,"",IF(BL38-BJ38&gt;0,BL38-BJ38,"")),IF(IF(BL38-BI38&gt;0,BL38-BI38,"35001")&gt;35000,IF(IF(BL38-BJ38&gt;0,BL38-BJ38,"35001")&gt;35000,"",IF(BL38-BJ38&gt;0,BL38-BJ38,"")),IF(BL38-BI38&gt;0,BL38-BI38,"")))),IF(BM38-BJ38&gt;0,BM38-BJ38,"")),IF(BM38-BI38&gt;0,BM38-BI38,""))))</f>
        <v/>
      </c>
      <c r="M38" s="56" t="str">
        <f>IF(SUM(Q38,T38,W38,Z38,AC38,AO38,AI38,AL38,AR38,AU38,AF38)&gt;0,(SUM(Q38,T38,W38,Z38,AC38,AO38,AI38,AL38,AR38,AU38,AF38)),"")</f>
        <v/>
      </c>
      <c r="N38" s="56" t="str">
        <f>IF(SUMIF(S38:AW38,"ANO",Q38:AW38)&gt;0,SUMIF(S38:AW38,"ANO",Q38:AW38),"")</f>
        <v/>
      </c>
      <c r="O38" s="53"/>
      <c r="P38" s="57"/>
      <c r="Q38" s="58"/>
      <c r="R38" s="53"/>
      <c r="S38" s="53"/>
      <c r="T38" s="58"/>
      <c r="U38" s="53"/>
      <c r="V38" s="53"/>
      <c r="W38" s="58"/>
      <c r="X38" s="53"/>
      <c r="Y38" s="53"/>
      <c r="Z38" s="58"/>
      <c r="AA38" s="53"/>
      <c r="AB38" s="53"/>
      <c r="AC38" s="58"/>
      <c r="AD38" s="53"/>
      <c r="AE38" s="53"/>
      <c r="AF38" s="58"/>
      <c r="AG38" s="53"/>
      <c r="AH38" s="53"/>
      <c r="AI38" s="58"/>
      <c r="AJ38" s="53"/>
      <c r="AK38" s="53"/>
      <c r="AL38" s="58"/>
      <c r="AM38" s="53"/>
      <c r="AN38" s="53"/>
      <c r="AO38" s="58"/>
      <c r="AP38" s="53"/>
      <c r="AQ38" s="53"/>
      <c r="AR38" s="58"/>
      <c r="AS38" s="53"/>
      <c r="AT38" s="53"/>
      <c r="AU38" s="58"/>
      <c r="AV38" s="53"/>
      <c r="AW38" s="53"/>
      <c r="AX38" s="369" t="b">
        <v>0</v>
      </c>
      <c r="AY38" s="369" t="b">
        <v>0</v>
      </c>
      <c r="AZ38" s="369" t="b">
        <v>0</v>
      </c>
      <c r="BA38" s="369" t="b">
        <v>0</v>
      </c>
      <c r="BB38" s="369" t="b">
        <v>0</v>
      </c>
      <c r="BC38" s="369" t="b">
        <v>0</v>
      </c>
      <c r="BD38" s="369" t="b">
        <v>0</v>
      </c>
      <c r="BE38" s="369" t="b">
        <v>0</v>
      </c>
      <c r="BF38" s="369" t="b">
        <v>0</v>
      </c>
      <c r="BG38" s="369" t="b">
        <v>0</v>
      </c>
      <c r="BH38" s="51"/>
      <c r="BI38" s="59">
        <f t="shared" ref="BI38:BN38" si="37">F38</f>
        <v>0</v>
      </c>
      <c r="BJ38" s="59">
        <f t="shared" si="37"/>
        <v>0</v>
      </c>
      <c r="BK38" s="59">
        <f t="shared" si="37"/>
        <v>0</v>
      </c>
      <c r="BL38" s="59">
        <f t="shared" si="37"/>
        <v>0</v>
      </c>
      <c r="BM38" s="59">
        <f t="shared" si="37"/>
        <v>0</v>
      </c>
      <c r="BN38" s="59">
        <f t="shared" si="37"/>
        <v>0</v>
      </c>
      <c r="BO38" s="51"/>
      <c r="BP38" s="51"/>
      <c r="BQ38" s="38" t="str">
        <f t="shared" ref="BQ38:BV38" si="38">IF(BI38&lt;$BI$5,"0","1")</f>
        <v>0</v>
      </c>
      <c r="BR38" s="38" t="str">
        <f t="shared" si="38"/>
        <v>0</v>
      </c>
      <c r="BS38" s="38" t="str">
        <f t="shared" si="38"/>
        <v>0</v>
      </c>
      <c r="BT38" s="38" t="str">
        <f t="shared" si="38"/>
        <v>0</v>
      </c>
      <c r="BU38" s="38" t="str">
        <f t="shared" si="38"/>
        <v>0</v>
      </c>
      <c r="BV38" s="38" t="str">
        <f t="shared" si="38"/>
        <v>0</v>
      </c>
      <c r="BW38" s="51"/>
    </row>
    <row r="39" spans="1:75" ht="15.75" customHeight="1" x14ac:dyDescent="0.25">
      <c r="A39" s="60">
        <f>A38</f>
        <v>0</v>
      </c>
      <c r="B39" s="371"/>
      <c r="C39" s="340"/>
      <c r="D39" s="340"/>
      <c r="E39" s="340"/>
      <c r="F39" s="340"/>
      <c r="G39" s="340"/>
      <c r="H39" s="340"/>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70"/>
      <c r="AY39" s="370"/>
      <c r="AZ39" s="370"/>
      <c r="BA39" s="370"/>
      <c r="BB39" s="370"/>
      <c r="BC39" s="370"/>
      <c r="BD39" s="370"/>
      <c r="BE39" s="370"/>
      <c r="BF39" s="370"/>
      <c r="BG39" s="370"/>
      <c r="BH39" s="51"/>
      <c r="BI39" s="51"/>
      <c r="BJ39" s="51"/>
      <c r="BK39" s="51"/>
      <c r="BL39" s="51"/>
      <c r="BM39" s="51"/>
      <c r="BN39" s="51"/>
      <c r="BO39" s="51"/>
      <c r="BP39" s="51"/>
      <c r="BQ39" s="51"/>
      <c r="BR39" s="51"/>
      <c r="BS39" s="51"/>
      <c r="BT39" s="51"/>
      <c r="BU39" s="51"/>
      <c r="BV39" s="51"/>
      <c r="BW39" s="51"/>
    </row>
    <row r="40" spans="1:75" ht="15.75" customHeight="1" x14ac:dyDescent="0.25">
      <c r="A40" s="52"/>
      <c r="B40" s="53"/>
      <c r="C40" s="53"/>
      <c r="D40" s="54"/>
      <c r="E40" s="54"/>
      <c r="F40" s="54"/>
      <c r="G40" s="54"/>
      <c r="H40" s="54"/>
      <c r="I40" s="54"/>
      <c r="J40" s="54"/>
      <c r="K40" s="54"/>
      <c r="L40" s="55" t="str">
        <f>IF(BV40&lt;1,IF(BR40&lt;1,IF(IF(BL40-BJ40&gt;0,BL40-BJ40,"35001")&gt;35000,"",IF(BL40-BJ40&gt;0,BL40-BJ40,"")),IF(IF(BL40-BI40&gt;0,BL40-BI40,"35001")&gt;35000,IF(IF(BL40-BJ40&gt;0,BL40-BJ40,"35001")&gt;35000,"",IF(BL40-BJ40&gt;0,BL40-BJ40,"")),IF(BL40-BI40&gt;0,BL40-BI40,""))),IF(BR40&lt;1,IF(IF(BM40-BJ40&gt;0,BM40-BJ40,"35001")&gt;35000,"",IF(BM40-BJ40&gt;0,BM40-BJ40,"")),IF(IF(BM40-BI40&gt;0,BM40-BI40,"35001")&gt;35000,IF(IF(BM40-BJ40&gt;0,BM40-BJ40,"35001")&gt;35000,(IF(BV40&lt;1,IF(IF(BL40-BJ40&gt;0,BL40-BJ40,"35001")&gt;35000,"",IF(BL40-BJ40&gt;0,BL40-BJ40,"")),IF(IF(BL40-BI40&gt;0,BL40-BI40,"35001")&gt;35000,IF(IF(BL40-BJ40&gt;0,BL40-BJ40,"35001")&gt;35000,"",IF(BL40-BJ40&gt;0,BL40-BJ40,"")),IF(BL40-BI40&gt;0,BL40-BI40,"")))),IF(BM40-BJ40&gt;0,BM40-BJ40,"")),IF(BM40-BI40&gt;0,BM40-BI40,""))))</f>
        <v/>
      </c>
      <c r="M40" s="56" t="str">
        <f>IF(SUM(Q40,T40,W40,Z40,AC40,AO40,AI40,AL40,AR40,AU40,AF40)&gt;0,(SUM(Q40,T40,W40,Z40,AC40,AO40,AI40,AL40,AR40,AU40,AF40)),"")</f>
        <v/>
      </c>
      <c r="N40" s="56" t="str">
        <f>IF(SUMIF(S40:AW40,"ANO",Q40:AW40)&gt;0,SUMIF(S40:AW40,"ANO",Q40:AW40),"")</f>
        <v/>
      </c>
      <c r="O40" s="53"/>
      <c r="P40" s="57"/>
      <c r="Q40" s="58"/>
      <c r="R40" s="53"/>
      <c r="S40" s="53"/>
      <c r="T40" s="58"/>
      <c r="U40" s="53"/>
      <c r="V40" s="53"/>
      <c r="W40" s="58"/>
      <c r="X40" s="53"/>
      <c r="Y40" s="53"/>
      <c r="Z40" s="58"/>
      <c r="AA40" s="53"/>
      <c r="AB40" s="53"/>
      <c r="AC40" s="58"/>
      <c r="AD40" s="53"/>
      <c r="AE40" s="53"/>
      <c r="AF40" s="58"/>
      <c r="AG40" s="53"/>
      <c r="AH40" s="53"/>
      <c r="AI40" s="58"/>
      <c r="AJ40" s="53"/>
      <c r="AK40" s="53"/>
      <c r="AL40" s="58"/>
      <c r="AM40" s="53"/>
      <c r="AN40" s="53"/>
      <c r="AO40" s="58"/>
      <c r="AP40" s="53"/>
      <c r="AQ40" s="53"/>
      <c r="AR40" s="58"/>
      <c r="AS40" s="53"/>
      <c r="AT40" s="53"/>
      <c r="AU40" s="58"/>
      <c r="AV40" s="53"/>
      <c r="AW40" s="53"/>
      <c r="AX40" s="369" t="b">
        <v>0</v>
      </c>
      <c r="AY40" s="369" t="b">
        <v>0</v>
      </c>
      <c r="AZ40" s="369" t="b">
        <v>0</v>
      </c>
      <c r="BA40" s="369" t="b">
        <v>0</v>
      </c>
      <c r="BB40" s="369" t="b">
        <v>0</v>
      </c>
      <c r="BC40" s="369" t="b">
        <v>0</v>
      </c>
      <c r="BD40" s="369" t="b">
        <v>0</v>
      </c>
      <c r="BE40" s="369" t="b">
        <v>0</v>
      </c>
      <c r="BF40" s="369" t="b">
        <v>0</v>
      </c>
      <c r="BG40" s="369" t="b">
        <v>0</v>
      </c>
      <c r="BH40" s="51"/>
      <c r="BI40" s="59">
        <f t="shared" ref="BI40:BN40" si="39">F40</f>
        <v>0</v>
      </c>
      <c r="BJ40" s="59">
        <f t="shared" si="39"/>
        <v>0</v>
      </c>
      <c r="BK40" s="59">
        <f t="shared" si="39"/>
        <v>0</v>
      </c>
      <c r="BL40" s="59">
        <f t="shared" si="39"/>
        <v>0</v>
      </c>
      <c r="BM40" s="59">
        <f t="shared" si="39"/>
        <v>0</v>
      </c>
      <c r="BN40" s="59">
        <f t="shared" si="39"/>
        <v>0</v>
      </c>
      <c r="BO40" s="51"/>
      <c r="BP40" s="51"/>
      <c r="BQ40" s="38" t="str">
        <f t="shared" ref="BQ40:BV40" si="40">IF(BI40&lt;$BI$5,"0","1")</f>
        <v>0</v>
      </c>
      <c r="BR40" s="38" t="str">
        <f t="shared" si="40"/>
        <v>0</v>
      </c>
      <c r="BS40" s="38" t="str">
        <f t="shared" si="40"/>
        <v>0</v>
      </c>
      <c r="BT40" s="38" t="str">
        <f t="shared" si="40"/>
        <v>0</v>
      </c>
      <c r="BU40" s="38" t="str">
        <f t="shared" si="40"/>
        <v>0</v>
      </c>
      <c r="BV40" s="38" t="str">
        <f t="shared" si="40"/>
        <v>0</v>
      </c>
      <c r="BW40" s="51"/>
    </row>
    <row r="41" spans="1:75" ht="15.75" customHeight="1" x14ac:dyDescent="0.25">
      <c r="A41" s="60">
        <f>A40</f>
        <v>0</v>
      </c>
      <c r="B41" s="371"/>
      <c r="C41" s="340"/>
      <c r="D41" s="340"/>
      <c r="E41" s="340"/>
      <c r="F41" s="340"/>
      <c r="G41" s="340"/>
      <c r="H41" s="340"/>
      <c r="I41" s="340"/>
      <c r="J41" s="340"/>
      <c r="K41" s="340"/>
      <c r="L41" s="340"/>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70"/>
      <c r="AY41" s="370"/>
      <c r="AZ41" s="370"/>
      <c r="BA41" s="370"/>
      <c r="BB41" s="370"/>
      <c r="BC41" s="370"/>
      <c r="BD41" s="370"/>
      <c r="BE41" s="370"/>
      <c r="BF41" s="370"/>
      <c r="BG41" s="370"/>
      <c r="BH41" s="51"/>
      <c r="BI41" s="51"/>
      <c r="BJ41" s="51"/>
      <c r="BK41" s="51"/>
      <c r="BL41" s="51"/>
      <c r="BM41" s="51"/>
      <c r="BN41" s="51"/>
      <c r="BO41" s="51"/>
      <c r="BP41" s="51"/>
      <c r="BQ41" s="51"/>
      <c r="BR41" s="51"/>
      <c r="BS41" s="51"/>
      <c r="BT41" s="51"/>
      <c r="BU41" s="51"/>
      <c r="BV41" s="51"/>
      <c r="BW41" s="51"/>
    </row>
    <row r="42" spans="1:75" ht="15.75" customHeight="1" x14ac:dyDescent="0.25">
      <c r="A42" s="52"/>
      <c r="B42" s="53"/>
      <c r="C42" s="53"/>
      <c r="D42" s="54"/>
      <c r="E42" s="54"/>
      <c r="F42" s="54"/>
      <c r="G42" s="54"/>
      <c r="H42" s="54"/>
      <c r="I42" s="54"/>
      <c r="J42" s="54"/>
      <c r="K42" s="54"/>
      <c r="L42" s="55" t="str">
        <f>IF(BV42&lt;1,IF(BR42&lt;1,IF(IF(BL42-BJ42&gt;0,BL42-BJ42,"35001")&gt;35000,"",IF(BL42-BJ42&gt;0,BL42-BJ42,"")),IF(IF(BL42-BI42&gt;0,BL42-BI42,"35001")&gt;35000,IF(IF(BL42-BJ42&gt;0,BL42-BJ42,"35001")&gt;35000,"",IF(BL42-BJ42&gt;0,BL42-BJ42,"")),IF(BL42-BI42&gt;0,BL42-BI42,""))),IF(BR42&lt;1,IF(IF(BM42-BJ42&gt;0,BM42-BJ42,"35001")&gt;35000,"",IF(BM42-BJ42&gt;0,BM42-BJ42,"")),IF(IF(BM42-BI42&gt;0,BM42-BI42,"35001")&gt;35000,IF(IF(BM42-BJ42&gt;0,BM42-BJ42,"35001")&gt;35000,(IF(BV42&lt;1,IF(IF(BL42-BJ42&gt;0,BL42-BJ42,"35001")&gt;35000,"",IF(BL42-BJ42&gt;0,BL42-BJ42,"")),IF(IF(BL42-BI42&gt;0,BL42-BI42,"35001")&gt;35000,IF(IF(BL42-BJ42&gt;0,BL42-BJ42,"35001")&gt;35000,"",IF(BL42-BJ42&gt;0,BL42-BJ42,"")),IF(BL42-BI42&gt;0,BL42-BI42,"")))),IF(BM42-BJ42&gt;0,BM42-BJ42,"")),IF(BM42-BI42&gt;0,BM42-BI42,""))))</f>
        <v/>
      </c>
      <c r="M42" s="56" t="str">
        <f>IF(SUM(Q42,T42,W42,Z42,AC42,AO42,AI42,AL42,AR42,AU42,AF42)&gt;0,(SUM(Q42,T42,W42,Z42,AC42,AO42,AI42,AL42,AR42,AU42,AF42)),"")</f>
        <v/>
      </c>
      <c r="N42" s="56" t="str">
        <f>IF(SUMIF(S42:AW42,"ANO",Q42:AW42)&gt;0,SUMIF(S42:AW42,"ANO",Q42:AW42),"")</f>
        <v/>
      </c>
      <c r="O42" s="53"/>
      <c r="P42" s="57"/>
      <c r="Q42" s="58"/>
      <c r="R42" s="53"/>
      <c r="S42" s="53"/>
      <c r="T42" s="58"/>
      <c r="U42" s="53"/>
      <c r="V42" s="53"/>
      <c r="W42" s="58"/>
      <c r="X42" s="53"/>
      <c r="Y42" s="53"/>
      <c r="Z42" s="58"/>
      <c r="AA42" s="53"/>
      <c r="AB42" s="53"/>
      <c r="AC42" s="58"/>
      <c r="AD42" s="53"/>
      <c r="AE42" s="53"/>
      <c r="AF42" s="58"/>
      <c r="AG42" s="53"/>
      <c r="AH42" s="53"/>
      <c r="AI42" s="58"/>
      <c r="AJ42" s="53"/>
      <c r="AK42" s="53"/>
      <c r="AL42" s="58"/>
      <c r="AM42" s="53"/>
      <c r="AN42" s="53"/>
      <c r="AO42" s="58"/>
      <c r="AP42" s="53"/>
      <c r="AQ42" s="53"/>
      <c r="AR42" s="58"/>
      <c r="AS42" s="53"/>
      <c r="AT42" s="53"/>
      <c r="AU42" s="58"/>
      <c r="AV42" s="53"/>
      <c r="AW42" s="53"/>
      <c r="AX42" s="369" t="b">
        <v>0</v>
      </c>
      <c r="AY42" s="369" t="b">
        <v>0</v>
      </c>
      <c r="AZ42" s="369" t="b">
        <v>0</v>
      </c>
      <c r="BA42" s="369" t="b">
        <v>0</v>
      </c>
      <c r="BB42" s="369" t="b">
        <v>0</v>
      </c>
      <c r="BC42" s="369" t="b">
        <v>0</v>
      </c>
      <c r="BD42" s="369" t="b">
        <v>0</v>
      </c>
      <c r="BE42" s="369" t="b">
        <v>0</v>
      </c>
      <c r="BF42" s="369" t="b">
        <v>0</v>
      </c>
      <c r="BG42" s="369" t="b">
        <v>0</v>
      </c>
      <c r="BH42" s="51"/>
      <c r="BI42" s="59">
        <f t="shared" ref="BI42:BN42" si="41">F42</f>
        <v>0</v>
      </c>
      <c r="BJ42" s="59">
        <f t="shared" si="41"/>
        <v>0</v>
      </c>
      <c r="BK42" s="59">
        <f t="shared" si="41"/>
        <v>0</v>
      </c>
      <c r="BL42" s="59">
        <f t="shared" si="41"/>
        <v>0</v>
      </c>
      <c r="BM42" s="59">
        <f t="shared" si="41"/>
        <v>0</v>
      </c>
      <c r="BN42" s="59">
        <f t="shared" si="41"/>
        <v>0</v>
      </c>
      <c r="BO42" s="51"/>
      <c r="BP42" s="51"/>
      <c r="BQ42" s="38" t="str">
        <f t="shared" ref="BQ42:BV42" si="42">IF(BI42&lt;$BI$5,"0","1")</f>
        <v>0</v>
      </c>
      <c r="BR42" s="38" t="str">
        <f t="shared" si="42"/>
        <v>0</v>
      </c>
      <c r="BS42" s="38" t="str">
        <f t="shared" si="42"/>
        <v>0</v>
      </c>
      <c r="BT42" s="38" t="str">
        <f t="shared" si="42"/>
        <v>0</v>
      </c>
      <c r="BU42" s="38" t="str">
        <f t="shared" si="42"/>
        <v>0</v>
      </c>
      <c r="BV42" s="38" t="str">
        <f t="shared" si="42"/>
        <v>0</v>
      </c>
      <c r="BW42" s="51"/>
    </row>
    <row r="43" spans="1:75" ht="15.75" customHeight="1" x14ac:dyDescent="0.25">
      <c r="A43" s="60">
        <f>A42</f>
        <v>0</v>
      </c>
      <c r="B43" s="371"/>
      <c r="C43" s="340"/>
      <c r="D43" s="340"/>
      <c r="E43" s="340"/>
      <c r="F43" s="340"/>
      <c r="G43" s="340"/>
      <c r="H43" s="340"/>
      <c r="I43" s="340"/>
      <c r="J43" s="340"/>
      <c r="K43" s="340"/>
      <c r="L43" s="340"/>
      <c r="M43" s="340"/>
      <c r="N43" s="340"/>
      <c r="O43" s="340"/>
      <c r="P43" s="340"/>
      <c r="Q43" s="340"/>
      <c r="R43" s="340"/>
      <c r="S43" s="340"/>
      <c r="T43" s="340"/>
      <c r="U43" s="340"/>
      <c r="V43" s="340"/>
      <c r="W43" s="340"/>
      <c r="X43" s="340"/>
      <c r="Y43" s="340"/>
      <c r="Z43" s="340"/>
      <c r="AA43" s="340"/>
      <c r="AB43" s="340"/>
      <c r="AC43" s="340"/>
      <c r="AD43" s="340"/>
      <c r="AE43" s="340"/>
      <c r="AF43" s="340"/>
      <c r="AG43" s="340"/>
      <c r="AH43" s="340"/>
      <c r="AI43" s="340"/>
      <c r="AJ43" s="340"/>
      <c r="AK43" s="340"/>
      <c r="AL43" s="340"/>
      <c r="AM43" s="340"/>
      <c r="AN43" s="340"/>
      <c r="AO43" s="340"/>
      <c r="AP43" s="340"/>
      <c r="AQ43" s="340"/>
      <c r="AR43" s="340"/>
      <c r="AS43" s="340"/>
      <c r="AT43" s="340"/>
      <c r="AU43" s="340"/>
      <c r="AV43" s="340"/>
      <c r="AW43" s="340"/>
      <c r="AX43" s="370"/>
      <c r="AY43" s="370"/>
      <c r="AZ43" s="370"/>
      <c r="BA43" s="370"/>
      <c r="BB43" s="370"/>
      <c r="BC43" s="370"/>
      <c r="BD43" s="370"/>
      <c r="BE43" s="370"/>
      <c r="BF43" s="370"/>
      <c r="BG43" s="370"/>
      <c r="BH43" s="51"/>
      <c r="BI43" s="51"/>
      <c r="BJ43" s="51"/>
      <c r="BK43" s="51"/>
      <c r="BL43" s="51"/>
      <c r="BM43" s="51"/>
      <c r="BN43" s="51"/>
      <c r="BO43" s="51"/>
      <c r="BP43" s="51"/>
      <c r="BQ43" s="51"/>
      <c r="BR43" s="51"/>
      <c r="BS43" s="51"/>
      <c r="BT43" s="51"/>
      <c r="BU43" s="51"/>
      <c r="BV43" s="51"/>
      <c r="BW43" s="51"/>
    </row>
    <row r="44" spans="1:75" ht="15.75" customHeight="1" x14ac:dyDescent="0.25">
      <c r="A44" s="52"/>
      <c r="B44" s="53"/>
      <c r="C44" s="53"/>
      <c r="D44" s="54"/>
      <c r="E44" s="54"/>
      <c r="F44" s="54"/>
      <c r="G44" s="54"/>
      <c r="H44" s="54"/>
      <c r="I44" s="54"/>
      <c r="J44" s="54"/>
      <c r="K44" s="54"/>
      <c r="L44" s="55" t="str">
        <f>IF(BV44&lt;1,IF(BR44&lt;1,IF(IF(BL44-BJ44&gt;0,BL44-BJ44,"35001")&gt;35000,"",IF(BL44-BJ44&gt;0,BL44-BJ44,"")),IF(IF(BL44-BI44&gt;0,BL44-BI44,"35001")&gt;35000,IF(IF(BL44-BJ44&gt;0,BL44-BJ44,"35001")&gt;35000,"",IF(BL44-BJ44&gt;0,BL44-BJ44,"")),IF(BL44-BI44&gt;0,BL44-BI44,""))),IF(BR44&lt;1,IF(IF(BM44-BJ44&gt;0,BM44-BJ44,"35001")&gt;35000,"",IF(BM44-BJ44&gt;0,BM44-BJ44,"")),IF(IF(BM44-BI44&gt;0,BM44-BI44,"35001")&gt;35000,IF(IF(BM44-BJ44&gt;0,BM44-BJ44,"35001")&gt;35000,(IF(BV44&lt;1,IF(IF(BL44-BJ44&gt;0,BL44-BJ44,"35001")&gt;35000,"",IF(BL44-BJ44&gt;0,BL44-BJ44,"")),IF(IF(BL44-BI44&gt;0,BL44-BI44,"35001")&gt;35000,IF(IF(BL44-BJ44&gt;0,BL44-BJ44,"35001")&gt;35000,"",IF(BL44-BJ44&gt;0,BL44-BJ44,"")),IF(BL44-BI44&gt;0,BL44-BI44,"")))),IF(BM44-BJ44&gt;0,BM44-BJ44,"")),IF(BM44-BI44&gt;0,BM44-BI44,""))))</f>
        <v/>
      </c>
      <c r="M44" s="56" t="str">
        <f>IF(SUM(Q44,T44,W44,Z44,AC44,AO44,AI44,AL44,AR44,AU44,AF44)&gt;0,(SUM(Q44,T44,W44,Z44,AC44,AO44,AI44,AL44,AR44,AU44,AF44)),"")</f>
        <v/>
      </c>
      <c r="N44" s="56" t="str">
        <f>IF(SUMIF(S44:AW44,"ANO",Q44:AW44)&gt;0,SUMIF(S44:AW44,"ANO",Q44:AW44),"")</f>
        <v/>
      </c>
      <c r="O44" s="53"/>
      <c r="P44" s="57"/>
      <c r="Q44" s="58"/>
      <c r="R44" s="53"/>
      <c r="S44" s="53"/>
      <c r="T44" s="58"/>
      <c r="U44" s="53"/>
      <c r="V44" s="53"/>
      <c r="W44" s="58"/>
      <c r="X44" s="53"/>
      <c r="Y44" s="53"/>
      <c r="Z44" s="58"/>
      <c r="AA44" s="53"/>
      <c r="AB44" s="53"/>
      <c r="AC44" s="58"/>
      <c r="AD44" s="53"/>
      <c r="AE44" s="53"/>
      <c r="AF44" s="58"/>
      <c r="AG44" s="53"/>
      <c r="AH44" s="53"/>
      <c r="AI44" s="58"/>
      <c r="AJ44" s="53"/>
      <c r="AK44" s="53"/>
      <c r="AL44" s="58"/>
      <c r="AM44" s="53"/>
      <c r="AN44" s="53"/>
      <c r="AO44" s="58"/>
      <c r="AP44" s="53"/>
      <c r="AQ44" s="53"/>
      <c r="AR44" s="58"/>
      <c r="AS44" s="53"/>
      <c r="AT44" s="53"/>
      <c r="AU44" s="58"/>
      <c r="AV44" s="53"/>
      <c r="AW44" s="53"/>
      <c r="AX44" s="369" t="b">
        <v>0</v>
      </c>
      <c r="AY44" s="369" t="b">
        <v>0</v>
      </c>
      <c r="AZ44" s="369" t="b">
        <v>0</v>
      </c>
      <c r="BA44" s="369" t="b">
        <v>0</v>
      </c>
      <c r="BB44" s="369" t="b">
        <v>0</v>
      </c>
      <c r="BC44" s="369" t="b">
        <v>0</v>
      </c>
      <c r="BD44" s="369" t="b">
        <v>0</v>
      </c>
      <c r="BE44" s="369" t="b">
        <v>0</v>
      </c>
      <c r="BF44" s="369" t="b">
        <v>0</v>
      </c>
      <c r="BG44" s="369" t="b">
        <v>0</v>
      </c>
      <c r="BH44" s="51"/>
      <c r="BI44" s="59">
        <f t="shared" ref="BI44:BN44" si="43">F44</f>
        <v>0</v>
      </c>
      <c r="BJ44" s="59">
        <f t="shared" si="43"/>
        <v>0</v>
      </c>
      <c r="BK44" s="59">
        <f t="shared" si="43"/>
        <v>0</v>
      </c>
      <c r="BL44" s="59">
        <f t="shared" si="43"/>
        <v>0</v>
      </c>
      <c r="BM44" s="59">
        <f t="shared" si="43"/>
        <v>0</v>
      </c>
      <c r="BN44" s="59">
        <f t="shared" si="43"/>
        <v>0</v>
      </c>
      <c r="BO44" s="51"/>
      <c r="BP44" s="51"/>
      <c r="BQ44" s="38" t="str">
        <f t="shared" ref="BQ44:BV44" si="44">IF(BI44&lt;$BI$5,"0","1")</f>
        <v>0</v>
      </c>
      <c r="BR44" s="38" t="str">
        <f t="shared" si="44"/>
        <v>0</v>
      </c>
      <c r="BS44" s="38" t="str">
        <f t="shared" si="44"/>
        <v>0</v>
      </c>
      <c r="BT44" s="38" t="str">
        <f t="shared" si="44"/>
        <v>0</v>
      </c>
      <c r="BU44" s="38" t="str">
        <f t="shared" si="44"/>
        <v>0</v>
      </c>
      <c r="BV44" s="38" t="str">
        <f t="shared" si="44"/>
        <v>0</v>
      </c>
      <c r="BW44" s="51"/>
    </row>
    <row r="45" spans="1:75" ht="15.75" customHeight="1" x14ac:dyDescent="0.25">
      <c r="A45" s="60">
        <f>A44</f>
        <v>0</v>
      </c>
      <c r="B45" s="371"/>
      <c r="C45" s="340"/>
      <c r="D45" s="340"/>
      <c r="E45" s="340"/>
      <c r="F45" s="340"/>
      <c r="G45" s="340"/>
      <c r="H45" s="340"/>
      <c r="I45" s="340"/>
      <c r="J45" s="340"/>
      <c r="K45" s="340"/>
      <c r="L45" s="340"/>
      <c r="M45" s="340"/>
      <c r="N45" s="340"/>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340"/>
      <c r="AU45" s="340"/>
      <c r="AV45" s="340"/>
      <c r="AW45" s="340"/>
      <c r="AX45" s="370"/>
      <c r="AY45" s="370"/>
      <c r="AZ45" s="370"/>
      <c r="BA45" s="370"/>
      <c r="BB45" s="370"/>
      <c r="BC45" s="370"/>
      <c r="BD45" s="370"/>
      <c r="BE45" s="370"/>
      <c r="BF45" s="370"/>
      <c r="BG45" s="370"/>
      <c r="BH45" s="51"/>
      <c r="BI45" s="51"/>
      <c r="BJ45" s="51"/>
      <c r="BK45" s="51"/>
      <c r="BL45" s="51"/>
      <c r="BM45" s="51"/>
      <c r="BN45" s="51"/>
      <c r="BO45" s="51"/>
      <c r="BP45" s="51"/>
      <c r="BQ45" s="51"/>
      <c r="BR45" s="51"/>
      <c r="BS45" s="51"/>
      <c r="BT45" s="51"/>
      <c r="BU45" s="51"/>
      <c r="BV45" s="51"/>
      <c r="BW45" s="51"/>
    </row>
    <row r="46" spans="1:75" ht="15.75" customHeight="1" x14ac:dyDescent="0.25">
      <c r="A46" s="52"/>
      <c r="B46" s="53"/>
      <c r="C46" s="53"/>
      <c r="D46" s="54"/>
      <c r="E46" s="54"/>
      <c r="F46" s="54"/>
      <c r="G46" s="54"/>
      <c r="H46" s="54"/>
      <c r="I46" s="54"/>
      <c r="J46" s="54"/>
      <c r="K46" s="54"/>
      <c r="L46" s="55" t="str">
        <f>IF(BV46&lt;1,IF(BR46&lt;1,IF(IF(BL46-BJ46&gt;0,BL46-BJ46,"35001")&gt;35000,"",IF(BL46-BJ46&gt;0,BL46-BJ46,"")),IF(IF(BL46-BI46&gt;0,BL46-BI46,"35001")&gt;35000,IF(IF(BL46-BJ46&gt;0,BL46-BJ46,"35001")&gt;35000,"",IF(BL46-BJ46&gt;0,BL46-BJ46,"")),IF(BL46-BI46&gt;0,BL46-BI46,""))),IF(BR46&lt;1,IF(IF(BM46-BJ46&gt;0,BM46-BJ46,"35001")&gt;35000,"",IF(BM46-BJ46&gt;0,BM46-BJ46,"")),IF(IF(BM46-BI46&gt;0,BM46-BI46,"35001")&gt;35000,IF(IF(BM46-BJ46&gt;0,BM46-BJ46,"35001")&gt;35000,(IF(BV46&lt;1,IF(IF(BL46-BJ46&gt;0,BL46-BJ46,"35001")&gt;35000,"",IF(BL46-BJ46&gt;0,BL46-BJ46,"")),IF(IF(BL46-BI46&gt;0,BL46-BI46,"35001")&gt;35000,IF(IF(BL46-BJ46&gt;0,BL46-BJ46,"35001")&gt;35000,"",IF(BL46-BJ46&gt;0,BL46-BJ46,"")),IF(BL46-BI46&gt;0,BL46-BI46,"")))),IF(BM46-BJ46&gt;0,BM46-BJ46,"")),IF(BM46-BI46&gt;0,BM46-BI46,""))))</f>
        <v/>
      </c>
      <c r="M46" s="56" t="str">
        <f>IF(SUM(Q46,T46,W46,Z46,AC46,AO46,AI46,AL46,AR46,AU46,AF46)&gt;0,(SUM(Q46,T46,W46,Z46,AC46,AO46,AI46,AL46,AR46,AU46,AF46)),"")</f>
        <v/>
      </c>
      <c r="N46" s="56" t="str">
        <f>IF(SUMIF(S46:AW46,"ANO",Q46:AW46)&gt;0,SUMIF(S46:AW46,"ANO",Q46:AW46),"")</f>
        <v/>
      </c>
      <c r="O46" s="53"/>
      <c r="P46" s="57"/>
      <c r="Q46" s="58"/>
      <c r="R46" s="53"/>
      <c r="S46" s="53"/>
      <c r="T46" s="58"/>
      <c r="U46" s="53"/>
      <c r="V46" s="53"/>
      <c r="W46" s="58"/>
      <c r="X46" s="53"/>
      <c r="Y46" s="53"/>
      <c r="Z46" s="58"/>
      <c r="AA46" s="53"/>
      <c r="AB46" s="53"/>
      <c r="AC46" s="58"/>
      <c r="AD46" s="53"/>
      <c r="AE46" s="53"/>
      <c r="AF46" s="58"/>
      <c r="AG46" s="53"/>
      <c r="AH46" s="53"/>
      <c r="AI46" s="58"/>
      <c r="AJ46" s="53"/>
      <c r="AK46" s="53"/>
      <c r="AL46" s="58"/>
      <c r="AM46" s="53"/>
      <c r="AN46" s="53"/>
      <c r="AO46" s="58"/>
      <c r="AP46" s="53"/>
      <c r="AQ46" s="53"/>
      <c r="AR46" s="58"/>
      <c r="AS46" s="53"/>
      <c r="AT46" s="53"/>
      <c r="AU46" s="58"/>
      <c r="AV46" s="53"/>
      <c r="AW46" s="53"/>
      <c r="AX46" s="369" t="b">
        <v>0</v>
      </c>
      <c r="AY46" s="369" t="b">
        <v>0</v>
      </c>
      <c r="AZ46" s="369" t="b">
        <v>0</v>
      </c>
      <c r="BA46" s="369" t="b">
        <v>0</v>
      </c>
      <c r="BB46" s="369" t="b">
        <v>0</v>
      </c>
      <c r="BC46" s="369" t="b">
        <v>0</v>
      </c>
      <c r="BD46" s="369" t="b">
        <v>0</v>
      </c>
      <c r="BE46" s="369" t="b">
        <v>0</v>
      </c>
      <c r="BF46" s="369" t="b">
        <v>0</v>
      </c>
      <c r="BG46" s="369" t="b">
        <v>0</v>
      </c>
      <c r="BH46" s="51"/>
      <c r="BI46" s="59">
        <f t="shared" ref="BI46:BN46" si="45">F46</f>
        <v>0</v>
      </c>
      <c r="BJ46" s="59">
        <f t="shared" si="45"/>
        <v>0</v>
      </c>
      <c r="BK46" s="59">
        <f t="shared" si="45"/>
        <v>0</v>
      </c>
      <c r="BL46" s="59">
        <f t="shared" si="45"/>
        <v>0</v>
      </c>
      <c r="BM46" s="59">
        <f t="shared" si="45"/>
        <v>0</v>
      </c>
      <c r="BN46" s="59">
        <f t="shared" si="45"/>
        <v>0</v>
      </c>
      <c r="BO46" s="51"/>
      <c r="BP46" s="51"/>
      <c r="BQ46" s="38" t="str">
        <f t="shared" ref="BQ46:BV46" si="46">IF(BI46&lt;$BI$5,"0","1")</f>
        <v>0</v>
      </c>
      <c r="BR46" s="38" t="str">
        <f t="shared" si="46"/>
        <v>0</v>
      </c>
      <c r="BS46" s="38" t="str">
        <f t="shared" si="46"/>
        <v>0</v>
      </c>
      <c r="BT46" s="38" t="str">
        <f t="shared" si="46"/>
        <v>0</v>
      </c>
      <c r="BU46" s="38" t="str">
        <f t="shared" si="46"/>
        <v>0</v>
      </c>
      <c r="BV46" s="38" t="str">
        <f t="shared" si="46"/>
        <v>0</v>
      </c>
      <c r="BW46" s="51"/>
    </row>
    <row r="47" spans="1:75" ht="15.75" customHeight="1" x14ac:dyDescent="0.25">
      <c r="A47" s="60">
        <f>A46</f>
        <v>0</v>
      </c>
      <c r="B47" s="371"/>
      <c r="C47" s="340"/>
      <c r="D47" s="340"/>
      <c r="E47" s="340"/>
      <c r="F47" s="340"/>
      <c r="G47" s="340"/>
      <c r="H47" s="340"/>
      <c r="I47" s="340"/>
      <c r="J47" s="340"/>
      <c r="K47" s="340"/>
      <c r="L47" s="340"/>
      <c r="M47" s="340"/>
      <c r="N47" s="340"/>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70"/>
      <c r="AY47" s="370"/>
      <c r="AZ47" s="370"/>
      <c r="BA47" s="370"/>
      <c r="BB47" s="370"/>
      <c r="BC47" s="370"/>
      <c r="BD47" s="370"/>
      <c r="BE47" s="370"/>
      <c r="BF47" s="370"/>
      <c r="BG47" s="370"/>
      <c r="BH47" s="51"/>
      <c r="BI47" s="51"/>
      <c r="BJ47" s="51"/>
      <c r="BK47" s="51"/>
      <c r="BL47" s="51"/>
      <c r="BM47" s="51"/>
      <c r="BN47" s="51"/>
      <c r="BO47" s="51"/>
      <c r="BP47" s="51"/>
      <c r="BQ47" s="51"/>
      <c r="BR47" s="51"/>
      <c r="BS47" s="51"/>
      <c r="BT47" s="51"/>
      <c r="BU47" s="51"/>
      <c r="BV47" s="51"/>
      <c r="BW47" s="51"/>
    </row>
    <row r="48" spans="1:75" ht="15.75" customHeight="1" x14ac:dyDescent="0.25">
      <c r="A48" s="52"/>
      <c r="B48" s="53"/>
      <c r="C48" s="53"/>
      <c r="D48" s="54"/>
      <c r="E48" s="54"/>
      <c r="F48" s="54"/>
      <c r="G48" s="54"/>
      <c r="H48" s="54"/>
      <c r="I48" s="54"/>
      <c r="J48" s="54"/>
      <c r="K48" s="54"/>
      <c r="L48" s="55" t="str">
        <f>IF(BV48&lt;1,IF(BR48&lt;1,IF(IF(BL48-BJ48&gt;0,BL48-BJ48,"35001")&gt;35000,"",IF(BL48-BJ48&gt;0,BL48-BJ48,"")),IF(IF(BL48-BI48&gt;0,BL48-BI48,"35001")&gt;35000,IF(IF(BL48-BJ48&gt;0,BL48-BJ48,"35001")&gt;35000,"",IF(BL48-BJ48&gt;0,BL48-BJ48,"")),IF(BL48-BI48&gt;0,BL48-BI48,""))),IF(BR48&lt;1,IF(IF(BM48-BJ48&gt;0,BM48-BJ48,"35001")&gt;35000,"",IF(BM48-BJ48&gt;0,BM48-BJ48,"")),IF(IF(BM48-BI48&gt;0,BM48-BI48,"35001")&gt;35000,IF(IF(BM48-BJ48&gt;0,BM48-BJ48,"35001")&gt;35000,(IF(BV48&lt;1,IF(IF(BL48-BJ48&gt;0,BL48-BJ48,"35001")&gt;35000,"",IF(BL48-BJ48&gt;0,BL48-BJ48,"")),IF(IF(BL48-BI48&gt;0,BL48-BI48,"35001")&gt;35000,IF(IF(BL48-BJ48&gt;0,BL48-BJ48,"35001")&gt;35000,"",IF(BL48-BJ48&gt;0,BL48-BJ48,"")),IF(BL48-BI48&gt;0,BL48-BI48,"")))),IF(BM48-BJ48&gt;0,BM48-BJ48,"")),IF(BM48-BI48&gt;0,BM48-BI48,""))))</f>
        <v/>
      </c>
      <c r="M48" s="56" t="str">
        <f>IF(SUM(Q48,T48,W48,Z48,AC48,AO48,AI48,AL48,AR48,AU48,AF48)&gt;0,(SUM(Q48,T48,W48,Z48,AC48,AO48,AI48,AL48,AR48,AU48,AF48)),"")</f>
        <v/>
      </c>
      <c r="N48" s="56" t="str">
        <f>IF(SUMIF(S48:AW48,"ANO",Q48:AW48)&gt;0,SUMIF(S48:AW48,"ANO",Q48:AW48),"")</f>
        <v/>
      </c>
      <c r="O48" s="53"/>
      <c r="P48" s="57"/>
      <c r="Q48" s="58"/>
      <c r="R48" s="53"/>
      <c r="S48" s="53"/>
      <c r="T48" s="58"/>
      <c r="U48" s="53"/>
      <c r="V48" s="53"/>
      <c r="W48" s="58"/>
      <c r="X48" s="53"/>
      <c r="Y48" s="53"/>
      <c r="Z48" s="58"/>
      <c r="AA48" s="53"/>
      <c r="AB48" s="53"/>
      <c r="AC48" s="58"/>
      <c r="AD48" s="53"/>
      <c r="AE48" s="53"/>
      <c r="AF48" s="58"/>
      <c r="AG48" s="53"/>
      <c r="AH48" s="53"/>
      <c r="AI48" s="58"/>
      <c r="AJ48" s="53"/>
      <c r="AK48" s="53"/>
      <c r="AL48" s="58"/>
      <c r="AM48" s="53"/>
      <c r="AN48" s="53"/>
      <c r="AO48" s="58"/>
      <c r="AP48" s="53"/>
      <c r="AQ48" s="53"/>
      <c r="AR48" s="58"/>
      <c r="AS48" s="53"/>
      <c r="AT48" s="53"/>
      <c r="AU48" s="58"/>
      <c r="AV48" s="53"/>
      <c r="AW48" s="53"/>
      <c r="AX48" s="369" t="b">
        <v>0</v>
      </c>
      <c r="AY48" s="369" t="b">
        <v>0</v>
      </c>
      <c r="AZ48" s="369" t="b">
        <v>0</v>
      </c>
      <c r="BA48" s="369" t="b">
        <v>0</v>
      </c>
      <c r="BB48" s="369" t="b">
        <v>0</v>
      </c>
      <c r="BC48" s="369" t="b">
        <v>0</v>
      </c>
      <c r="BD48" s="369" t="b">
        <v>0</v>
      </c>
      <c r="BE48" s="369" t="b">
        <v>0</v>
      </c>
      <c r="BF48" s="369" t="b">
        <v>0</v>
      </c>
      <c r="BG48" s="369" t="b">
        <v>0</v>
      </c>
      <c r="BH48" s="51"/>
      <c r="BI48" s="59">
        <f t="shared" ref="BI48:BN48" si="47">F48</f>
        <v>0</v>
      </c>
      <c r="BJ48" s="59">
        <f t="shared" si="47"/>
        <v>0</v>
      </c>
      <c r="BK48" s="59">
        <f t="shared" si="47"/>
        <v>0</v>
      </c>
      <c r="BL48" s="59">
        <f t="shared" si="47"/>
        <v>0</v>
      </c>
      <c r="BM48" s="59">
        <f t="shared" si="47"/>
        <v>0</v>
      </c>
      <c r="BN48" s="59">
        <f t="shared" si="47"/>
        <v>0</v>
      </c>
      <c r="BO48" s="51"/>
      <c r="BP48" s="51"/>
      <c r="BQ48" s="38" t="str">
        <f t="shared" ref="BQ48:BV48" si="48">IF(BI48&lt;$BI$5,"0","1")</f>
        <v>0</v>
      </c>
      <c r="BR48" s="38" t="str">
        <f t="shared" si="48"/>
        <v>0</v>
      </c>
      <c r="BS48" s="38" t="str">
        <f t="shared" si="48"/>
        <v>0</v>
      </c>
      <c r="BT48" s="38" t="str">
        <f t="shared" si="48"/>
        <v>0</v>
      </c>
      <c r="BU48" s="38" t="str">
        <f t="shared" si="48"/>
        <v>0</v>
      </c>
      <c r="BV48" s="38" t="str">
        <f t="shared" si="48"/>
        <v>0</v>
      </c>
      <c r="BW48" s="51"/>
    </row>
    <row r="49" spans="1:75" ht="15.75" customHeight="1" x14ac:dyDescent="0.25">
      <c r="A49" s="60">
        <f>A48</f>
        <v>0</v>
      </c>
      <c r="B49" s="371"/>
      <c r="C49" s="340"/>
      <c r="D49" s="340"/>
      <c r="E49" s="340"/>
      <c r="F49" s="340"/>
      <c r="G49" s="340"/>
      <c r="H49" s="340"/>
      <c r="I49" s="340"/>
      <c r="J49" s="340"/>
      <c r="K49" s="340"/>
      <c r="L49" s="340"/>
      <c r="M49" s="340"/>
      <c r="N49" s="340"/>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340"/>
      <c r="AX49" s="370"/>
      <c r="AY49" s="370"/>
      <c r="AZ49" s="370"/>
      <c r="BA49" s="370"/>
      <c r="BB49" s="370"/>
      <c r="BC49" s="370"/>
      <c r="BD49" s="370"/>
      <c r="BE49" s="370"/>
      <c r="BF49" s="370"/>
      <c r="BG49" s="370"/>
      <c r="BH49" s="51"/>
      <c r="BI49" s="51"/>
      <c r="BJ49" s="51"/>
      <c r="BK49" s="51"/>
      <c r="BL49" s="51"/>
      <c r="BM49" s="51"/>
      <c r="BN49" s="51"/>
      <c r="BO49" s="51"/>
      <c r="BP49" s="51"/>
      <c r="BQ49" s="51"/>
      <c r="BR49" s="51"/>
      <c r="BS49" s="51"/>
      <c r="BT49" s="51"/>
      <c r="BU49" s="51"/>
      <c r="BV49" s="51"/>
      <c r="BW49" s="51"/>
    </row>
    <row r="50" spans="1:75" ht="15.75" customHeight="1" x14ac:dyDescent="0.25">
      <c r="A50" s="52"/>
      <c r="B50" s="53"/>
      <c r="C50" s="53"/>
      <c r="D50" s="54"/>
      <c r="E50" s="54"/>
      <c r="F50" s="54"/>
      <c r="G50" s="54"/>
      <c r="H50" s="54"/>
      <c r="I50" s="54"/>
      <c r="J50" s="54"/>
      <c r="K50" s="54"/>
      <c r="L50" s="55" t="str">
        <f>IF(BV50&lt;1,IF(BR50&lt;1,IF(IF(BL50-BJ50&gt;0,BL50-BJ50,"35001")&gt;35000,"",IF(BL50-BJ50&gt;0,BL50-BJ50,"")),IF(IF(BL50-BI50&gt;0,BL50-BI50,"35001")&gt;35000,IF(IF(BL50-BJ50&gt;0,BL50-BJ50,"35001")&gt;35000,"",IF(BL50-BJ50&gt;0,BL50-BJ50,"")),IF(BL50-BI50&gt;0,BL50-BI50,""))),IF(BR50&lt;1,IF(IF(BM50-BJ50&gt;0,BM50-BJ50,"35001")&gt;35000,"",IF(BM50-BJ50&gt;0,BM50-BJ50,"")),IF(IF(BM50-BI50&gt;0,BM50-BI50,"35001")&gt;35000,IF(IF(BM50-BJ50&gt;0,BM50-BJ50,"35001")&gt;35000,(IF(BV50&lt;1,IF(IF(BL50-BJ50&gt;0,BL50-BJ50,"35001")&gt;35000,"",IF(BL50-BJ50&gt;0,BL50-BJ50,"")),IF(IF(BL50-BI50&gt;0,BL50-BI50,"35001")&gt;35000,IF(IF(BL50-BJ50&gt;0,BL50-BJ50,"35001")&gt;35000,"",IF(BL50-BJ50&gt;0,BL50-BJ50,"")),IF(BL50-BI50&gt;0,BL50-BI50,"")))),IF(BM50-BJ50&gt;0,BM50-BJ50,"")),IF(BM50-BI50&gt;0,BM50-BI50,""))))</f>
        <v/>
      </c>
      <c r="M50" s="56" t="str">
        <f>IF(SUM(Q50,T50,W50,Z50,AC50,AO50,AI50,AL50,AR50,AU50,AF50)&gt;0,(SUM(Q50,T50,W50,Z50,AC50,AO50,AI50,AL50,AR50,AU50,AF50)),"")</f>
        <v/>
      </c>
      <c r="N50" s="56" t="str">
        <f>IF(SUMIF(S50:AW50,"ANO",Q50:AW50)&gt;0,SUMIF(S50:AW50,"ANO",Q50:AW50),"")</f>
        <v/>
      </c>
      <c r="O50" s="53"/>
      <c r="P50" s="57"/>
      <c r="Q50" s="58"/>
      <c r="R50" s="53"/>
      <c r="S50" s="53"/>
      <c r="T50" s="58"/>
      <c r="U50" s="53"/>
      <c r="V50" s="53"/>
      <c r="W50" s="58"/>
      <c r="X50" s="53"/>
      <c r="Y50" s="53"/>
      <c r="Z50" s="58"/>
      <c r="AA50" s="53"/>
      <c r="AB50" s="53"/>
      <c r="AC50" s="58"/>
      <c r="AD50" s="53"/>
      <c r="AE50" s="53"/>
      <c r="AF50" s="58"/>
      <c r="AG50" s="53"/>
      <c r="AH50" s="53"/>
      <c r="AI50" s="58"/>
      <c r="AJ50" s="53"/>
      <c r="AK50" s="53"/>
      <c r="AL50" s="58"/>
      <c r="AM50" s="53"/>
      <c r="AN50" s="53"/>
      <c r="AO50" s="58"/>
      <c r="AP50" s="53"/>
      <c r="AQ50" s="53"/>
      <c r="AR50" s="58"/>
      <c r="AS50" s="53"/>
      <c r="AT50" s="53"/>
      <c r="AU50" s="58"/>
      <c r="AV50" s="53"/>
      <c r="AW50" s="53"/>
      <c r="AX50" s="369" t="b">
        <v>0</v>
      </c>
      <c r="AY50" s="369" t="b">
        <v>0</v>
      </c>
      <c r="AZ50" s="369" t="b">
        <v>0</v>
      </c>
      <c r="BA50" s="369" t="b">
        <v>0</v>
      </c>
      <c r="BB50" s="369" t="b">
        <v>0</v>
      </c>
      <c r="BC50" s="369" t="b">
        <v>0</v>
      </c>
      <c r="BD50" s="369" t="b">
        <v>0</v>
      </c>
      <c r="BE50" s="369" t="b">
        <v>0</v>
      </c>
      <c r="BF50" s="369" t="b">
        <v>0</v>
      </c>
      <c r="BG50" s="369" t="b">
        <v>0</v>
      </c>
      <c r="BH50" s="51"/>
      <c r="BI50" s="59">
        <f t="shared" ref="BI50:BN50" si="49">F50</f>
        <v>0</v>
      </c>
      <c r="BJ50" s="59">
        <f t="shared" si="49"/>
        <v>0</v>
      </c>
      <c r="BK50" s="59">
        <f t="shared" si="49"/>
        <v>0</v>
      </c>
      <c r="BL50" s="59">
        <f t="shared" si="49"/>
        <v>0</v>
      </c>
      <c r="BM50" s="59">
        <f t="shared" si="49"/>
        <v>0</v>
      </c>
      <c r="BN50" s="59">
        <f t="shared" si="49"/>
        <v>0</v>
      </c>
      <c r="BO50" s="51"/>
      <c r="BP50" s="51"/>
      <c r="BQ50" s="38" t="str">
        <f t="shared" ref="BQ50:BV50" si="50">IF(BI50&lt;$BI$5,"0","1")</f>
        <v>0</v>
      </c>
      <c r="BR50" s="38" t="str">
        <f t="shared" si="50"/>
        <v>0</v>
      </c>
      <c r="BS50" s="38" t="str">
        <f t="shared" si="50"/>
        <v>0</v>
      </c>
      <c r="BT50" s="38" t="str">
        <f t="shared" si="50"/>
        <v>0</v>
      </c>
      <c r="BU50" s="38" t="str">
        <f t="shared" si="50"/>
        <v>0</v>
      </c>
      <c r="BV50" s="38" t="str">
        <f t="shared" si="50"/>
        <v>0</v>
      </c>
      <c r="BW50" s="51"/>
    </row>
    <row r="51" spans="1:75" ht="15.75" customHeight="1" x14ac:dyDescent="0.25">
      <c r="A51" s="60">
        <f>A50</f>
        <v>0</v>
      </c>
      <c r="B51" s="371"/>
      <c r="C51" s="340"/>
      <c r="D51" s="340"/>
      <c r="E51" s="340"/>
      <c r="F51" s="340"/>
      <c r="G51" s="340"/>
      <c r="H51" s="340"/>
      <c r="I51" s="340"/>
      <c r="J51" s="340"/>
      <c r="K51" s="340"/>
      <c r="L51" s="340"/>
      <c r="M51" s="340"/>
      <c r="N51" s="340"/>
      <c r="O51" s="340"/>
      <c r="P51" s="340"/>
      <c r="Q51" s="340"/>
      <c r="R51" s="340"/>
      <c r="S51" s="340"/>
      <c r="T51" s="340"/>
      <c r="U51" s="340"/>
      <c r="V51" s="340"/>
      <c r="W51" s="340"/>
      <c r="X51" s="340"/>
      <c r="Y51" s="340"/>
      <c r="Z51" s="340"/>
      <c r="AA51" s="340"/>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70"/>
      <c r="AY51" s="370"/>
      <c r="AZ51" s="370"/>
      <c r="BA51" s="370"/>
      <c r="BB51" s="370"/>
      <c r="BC51" s="370"/>
      <c r="BD51" s="370"/>
      <c r="BE51" s="370"/>
      <c r="BF51" s="370"/>
      <c r="BG51" s="370"/>
      <c r="BH51" s="51"/>
      <c r="BI51" s="51"/>
      <c r="BJ51" s="51"/>
      <c r="BK51" s="51"/>
      <c r="BL51" s="51"/>
      <c r="BM51" s="51"/>
      <c r="BN51" s="51"/>
      <c r="BO51" s="51"/>
      <c r="BP51" s="51"/>
      <c r="BQ51" s="51"/>
      <c r="BR51" s="51"/>
      <c r="BS51" s="51"/>
      <c r="BT51" s="51"/>
      <c r="BU51" s="51"/>
      <c r="BV51" s="51"/>
      <c r="BW51" s="51"/>
    </row>
    <row r="52" spans="1:75" ht="15.75" customHeight="1" x14ac:dyDescent="0.25">
      <c r="A52" s="52"/>
      <c r="B52" s="53"/>
      <c r="C52" s="53"/>
      <c r="D52" s="54"/>
      <c r="E52" s="54"/>
      <c r="F52" s="54"/>
      <c r="G52" s="54"/>
      <c r="H52" s="54"/>
      <c r="I52" s="54"/>
      <c r="J52" s="54"/>
      <c r="K52" s="54"/>
      <c r="L52" s="55" t="str">
        <f>IF(BV52&lt;1,IF(BR52&lt;1,IF(IF(BL52-BJ52&gt;0,BL52-BJ52,"35001")&gt;35000,"",IF(BL52-BJ52&gt;0,BL52-BJ52,"")),IF(IF(BL52-BI52&gt;0,BL52-BI52,"35001")&gt;35000,IF(IF(BL52-BJ52&gt;0,BL52-BJ52,"35001")&gt;35000,"",IF(BL52-BJ52&gt;0,BL52-BJ52,"")),IF(BL52-BI52&gt;0,BL52-BI52,""))),IF(BR52&lt;1,IF(IF(BM52-BJ52&gt;0,BM52-BJ52,"35001")&gt;35000,"",IF(BM52-BJ52&gt;0,BM52-BJ52,"")),IF(IF(BM52-BI52&gt;0,BM52-BI52,"35001")&gt;35000,IF(IF(BM52-BJ52&gt;0,BM52-BJ52,"35001")&gt;35000,(IF(BV52&lt;1,IF(IF(BL52-BJ52&gt;0,BL52-BJ52,"35001")&gt;35000,"",IF(BL52-BJ52&gt;0,BL52-BJ52,"")),IF(IF(BL52-BI52&gt;0,BL52-BI52,"35001")&gt;35000,IF(IF(BL52-BJ52&gt;0,BL52-BJ52,"35001")&gt;35000,"",IF(BL52-BJ52&gt;0,BL52-BJ52,"")),IF(BL52-BI52&gt;0,BL52-BI52,"")))),IF(BM52-BJ52&gt;0,BM52-BJ52,"")),IF(BM52-BI52&gt;0,BM52-BI52,""))))</f>
        <v/>
      </c>
      <c r="M52" s="56" t="str">
        <f>IF(SUM(Q52,T52,W52,Z52,AC52,AO52,AI52,AL52,AR52,AU52,AF52)&gt;0,(SUM(Q52,T52,W52,Z52,AC52,AO52,AI52,AL52,AR52,AU52,AF52)),"")</f>
        <v/>
      </c>
      <c r="N52" s="56" t="str">
        <f>IF(SUMIF(S52:AW52,"ANO",Q52:AW52)&gt;0,SUMIF(S52:AW52,"ANO",Q52:AW52),"")</f>
        <v/>
      </c>
      <c r="O52" s="53"/>
      <c r="P52" s="57"/>
      <c r="Q52" s="58"/>
      <c r="R52" s="53"/>
      <c r="S52" s="53"/>
      <c r="T52" s="58"/>
      <c r="U52" s="53"/>
      <c r="V52" s="53"/>
      <c r="W52" s="58"/>
      <c r="X52" s="53"/>
      <c r="Y52" s="53"/>
      <c r="Z52" s="58"/>
      <c r="AA52" s="53"/>
      <c r="AB52" s="53"/>
      <c r="AC52" s="58"/>
      <c r="AD52" s="53"/>
      <c r="AE52" s="53"/>
      <c r="AF52" s="58"/>
      <c r="AG52" s="53"/>
      <c r="AH52" s="53"/>
      <c r="AI52" s="58"/>
      <c r="AJ52" s="53"/>
      <c r="AK52" s="53"/>
      <c r="AL52" s="58"/>
      <c r="AM52" s="53"/>
      <c r="AN52" s="53"/>
      <c r="AO52" s="58"/>
      <c r="AP52" s="53"/>
      <c r="AQ52" s="53"/>
      <c r="AR52" s="58"/>
      <c r="AS52" s="53"/>
      <c r="AT52" s="53"/>
      <c r="AU52" s="58"/>
      <c r="AV52" s="53"/>
      <c r="AW52" s="53"/>
      <c r="AX52" s="369" t="b">
        <v>0</v>
      </c>
      <c r="AY52" s="369" t="b">
        <v>0</v>
      </c>
      <c r="AZ52" s="369" t="b">
        <v>0</v>
      </c>
      <c r="BA52" s="369" t="b">
        <v>0</v>
      </c>
      <c r="BB52" s="369" t="b">
        <v>0</v>
      </c>
      <c r="BC52" s="369" t="b">
        <v>0</v>
      </c>
      <c r="BD52" s="369" t="b">
        <v>0</v>
      </c>
      <c r="BE52" s="369" t="b">
        <v>0</v>
      </c>
      <c r="BF52" s="369" t="b">
        <v>0</v>
      </c>
      <c r="BG52" s="369" t="b">
        <v>0</v>
      </c>
      <c r="BH52" s="51"/>
      <c r="BI52" s="59">
        <f t="shared" ref="BI52:BN52" si="51">F52</f>
        <v>0</v>
      </c>
      <c r="BJ52" s="59">
        <f t="shared" si="51"/>
        <v>0</v>
      </c>
      <c r="BK52" s="59">
        <f t="shared" si="51"/>
        <v>0</v>
      </c>
      <c r="BL52" s="59">
        <f t="shared" si="51"/>
        <v>0</v>
      </c>
      <c r="BM52" s="59">
        <f t="shared" si="51"/>
        <v>0</v>
      </c>
      <c r="BN52" s="59">
        <f t="shared" si="51"/>
        <v>0</v>
      </c>
      <c r="BO52" s="51"/>
      <c r="BP52" s="51"/>
      <c r="BQ52" s="38" t="str">
        <f t="shared" ref="BQ52:BV52" si="52">IF(BI52&lt;$BI$5,"0","1")</f>
        <v>0</v>
      </c>
      <c r="BR52" s="38" t="str">
        <f t="shared" si="52"/>
        <v>0</v>
      </c>
      <c r="BS52" s="38" t="str">
        <f t="shared" si="52"/>
        <v>0</v>
      </c>
      <c r="BT52" s="38" t="str">
        <f t="shared" si="52"/>
        <v>0</v>
      </c>
      <c r="BU52" s="38" t="str">
        <f t="shared" si="52"/>
        <v>0</v>
      </c>
      <c r="BV52" s="38" t="str">
        <f t="shared" si="52"/>
        <v>0</v>
      </c>
      <c r="BW52" s="51"/>
    </row>
    <row r="53" spans="1:75" ht="15.75" customHeight="1" x14ac:dyDescent="0.25">
      <c r="A53" s="60">
        <f>A52</f>
        <v>0</v>
      </c>
      <c r="B53" s="371"/>
      <c r="C53" s="340"/>
      <c r="D53" s="340"/>
      <c r="E53" s="340"/>
      <c r="F53" s="340"/>
      <c r="G53" s="340"/>
      <c r="H53" s="340"/>
      <c r="I53" s="340"/>
      <c r="J53" s="340"/>
      <c r="K53" s="340"/>
      <c r="L53" s="340"/>
      <c r="M53" s="340"/>
      <c r="N53" s="340"/>
      <c r="O53" s="340"/>
      <c r="P53" s="340"/>
      <c r="Q53" s="340"/>
      <c r="R53" s="340"/>
      <c r="S53" s="340"/>
      <c r="T53" s="340"/>
      <c r="U53" s="340"/>
      <c r="V53" s="340"/>
      <c r="W53" s="340"/>
      <c r="X53" s="340"/>
      <c r="Y53" s="340"/>
      <c r="Z53" s="340"/>
      <c r="AA53" s="340"/>
      <c r="AB53" s="340"/>
      <c r="AC53" s="340"/>
      <c r="AD53" s="340"/>
      <c r="AE53" s="340"/>
      <c r="AF53" s="340"/>
      <c r="AG53" s="340"/>
      <c r="AH53" s="340"/>
      <c r="AI53" s="340"/>
      <c r="AJ53" s="340"/>
      <c r="AK53" s="340"/>
      <c r="AL53" s="340"/>
      <c r="AM53" s="340"/>
      <c r="AN53" s="340"/>
      <c r="AO53" s="340"/>
      <c r="AP53" s="340"/>
      <c r="AQ53" s="340"/>
      <c r="AR53" s="340"/>
      <c r="AS53" s="340"/>
      <c r="AT53" s="340"/>
      <c r="AU53" s="340"/>
      <c r="AV53" s="340"/>
      <c r="AW53" s="340"/>
      <c r="AX53" s="370"/>
      <c r="AY53" s="370"/>
      <c r="AZ53" s="370"/>
      <c r="BA53" s="370"/>
      <c r="BB53" s="370"/>
      <c r="BC53" s="370"/>
      <c r="BD53" s="370"/>
      <c r="BE53" s="370"/>
      <c r="BF53" s="370"/>
      <c r="BG53" s="370"/>
      <c r="BH53" s="51"/>
      <c r="BI53" s="51"/>
      <c r="BJ53" s="51"/>
      <c r="BK53" s="51"/>
      <c r="BL53" s="51"/>
      <c r="BM53" s="51"/>
      <c r="BN53" s="51"/>
      <c r="BO53" s="51"/>
      <c r="BP53" s="51"/>
      <c r="BQ53" s="51"/>
      <c r="BR53" s="51"/>
      <c r="BS53" s="51"/>
      <c r="BT53" s="51"/>
      <c r="BU53" s="51"/>
      <c r="BV53" s="51"/>
      <c r="BW53" s="51"/>
    </row>
    <row r="54" spans="1:75" ht="15.75" customHeight="1" x14ac:dyDescent="0.25">
      <c r="A54" s="52"/>
      <c r="B54" s="53"/>
      <c r="C54" s="53"/>
      <c r="D54" s="54"/>
      <c r="E54" s="54"/>
      <c r="F54" s="54"/>
      <c r="G54" s="54"/>
      <c r="H54" s="54"/>
      <c r="I54" s="54"/>
      <c r="J54" s="54"/>
      <c r="K54" s="54"/>
      <c r="L54" s="55" t="str">
        <f>IF(BV54&lt;1,IF(BR54&lt;1,IF(IF(BL54-BJ54&gt;0,BL54-BJ54,"35001")&gt;35000,"",IF(BL54-BJ54&gt;0,BL54-BJ54,"")),IF(IF(BL54-BI54&gt;0,BL54-BI54,"35001")&gt;35000,IF(IF(BL54-BJ54&gt;0,BL54-BJ54,"35001")&gt;35000,"",IF(BL54-BJ54&gt;0,BL54-BJ54,"")),IF(BL54-BI54&gt;0,BL54-BI54,""))),IF(BR54&lt;1,IF(IF(BM54-BJ54&gt;0,BM54-BJ54,"35001")&gt;35000,"",IF(BM54-BJ54&gt;0,BM54-BJ54,"")),IF(IF(BM54-BI54&gt;0,BM54-BI54,"35001")&gt;35000,IF(IF(BM54-BJ54&gt;0,BM54-BJ54,"35001")&gt;35000,(IF(BV54&lt;1,IF(IF(BL54-BJ54&gt;0,BL54-BJ54,"35001")&gt;35000,"",IF(BL54-BJ54&gt;0,BL54-BJ54,"")),IF(IF(BL54-BI54&gt;0,BL54-BI54,"35001")&gt;35000,IF(IF(BL54-BJ54&gt;0,BL54-BJ54,"35001")&gt;35000,"",IF(BL54-BJ54&gt;0,BL54-BJ54,"")),IF(BL54-BI54&gt;0,BL54-BI54,"")))),IF(BM54-BJ54&gt;0,BM54-BJ54,"")),IF(BM54-BI54&gt;0,BM54-BI54,""))))</f>
        <v/>
      </c>
      <c r="M54" s="56" t="str">
        <f>IF(SUM(Q54,T54,W54,Z54,AC54,AO54,AI54,AL54,AR54,AU54,AF54)&gt;0,(SUM(Q54,T54,W54,Z54,AC54,AO54,AI54,AL54,AR54,AU54,AF54)),"")</f>
        <v/>
      </c>
      <c r="N54" s="56" t="str">
        <f>IF(SUMIF(S54:AW54,"ANO",Q54:AW54)&gt;0,SUMIF(S54:AW54,"ANO",Q54:AW54),"")</f>
        <v/>
      </c>
      <c r="O54" s="53"/>
      <c r="P54" s="57"/>
      <c r="Q54" s="58"/>
      <c r="R54" s="53"/>
      <c r="S54" s="53"/>
      <c r="T54" s="58"/>
      <c r="U54" s="53"/>
      <c r="V54" s="53"/>
      <c r="W54" s="58"/>
      <c r="X54" s="53"/>
      <c r="Y54" s="53"/>
      <c r="Z54" s="58"/>
      <c r="AA54" s="53"/>
      <c r="AB54" s="53"/>
      <c r="AC54" s="58"/>
      <c r="AD54" s="53"/>
      <c r="AE54" s="53"/>
      <c r="AF54" s="58"/>
      <c r="AG54" s="53"/>
      <c r="AH54" s="53"/>
      <c r="AI54" s="58"/>
      <c r="AJ54" s="53"/>
      <c r="AK54" s="53"/>
      <c r="AL54" s="58"/>
      <c r="AM54" s="53"/>
      <c r="AN54" s="53"/>
      <c r="AO54" s="58"/>
      <c r="AP54" s="53"/>
      <c r="AQ54" s="53"/>
      <c r="AR54" s="58"/>
      <c r="AS54" s="53"/>
      <c r="AT54" s="53"/>
      <c r="AU54" s="58"/>
      <c r="AV54" s="53"/>
      <c r="AW54" s="53"/>
      <c r="AX54" s="369" t="b">
        <v>0</v>
      </c>
      <c r="AY54" s="369" t="b">
        <v>0</v>
      </c>
      <c r="AZ54" s="369" t="b">
        <v>0</v>
      </c>
      <c r="BA54" s="369" t="b">
        <v>0</v>
      </c>
      <c r="BB54" s="369" t="b">
        <v>0</v>
      </c>
      <c r="BC54" s="369" t="b">
        <v>0</v>
      </c>
      <c r="BD54" s="369" t="b">
        <v>0</v>
      </c>
      <c r="BE54" s="369" t="b">
        <v>0</v>
      </c>
      <c r="BF54" s="369" t="b">
        <v>0</v>
      </c>
      <c r="BG54" s="369" t="b">
        <v>0</v>
      </c>
      <c r="BH54" s="51"/>
      <c r="BI54" s="59">
        <f t="shared" ref="BI54:BN54" si="53">F54</f>
        <v>0</v>
      </c>
      <c r="BJ54" s="59">
        <f t="shared" si="53"/>
        <v>0</v>
      </c>
      <c r="BK54" s="59">
        <f t="shared" si="53"/>
        <v>0</v>
      </c>
      <c r="BL54" s="59">
        <f t="shared" si="53"/>
        <v>0</v>
      </c>
      <c r="BM54" s="59">
        <f t="shared" si="53"/>
        <v>0</v>
      </c>
      <c r="BN54" s="59">
        <f t="shared" si="53"/>
        <v>0</v>
      </c>
      <c r="BO54" s="51"/>
      <c r="BP54" s="51"/>
      <c r="BQ54" s="38" t="str">
        <f t="shared" ref="BQ54:BV54" si="54">IF(BI54&lt;$BI$5,"0","1")</f>
        <v>0</v>
      </c>
      <c r="BR54" s="38" t="str">
        <f t="shared" si="54"/>
        <v>0</v>
      </c>
      <c r="BS54" s="38" t="str">
        <f t="shared" si="54"/>
        <v>0</v>
      </c>
      <c r="BT54" s="38" t="str">
        <f t="shared" si="54"/>
        <v>0</v>
      </c>
      <c r="BU54" s="38" t="str">
        <f t="shared" si="54"/>
        <v>0</v>
      </c>
      <c r="BV54" s="38" t="str">
        <f t="shared" si="54"/>
        <v>0</v>
      </c>
      <c r="BW54" s="51"/>
    </row>
    <row r="55" spans="1:75" ht="15.75" customHeight="1" x14ac:dyDescent="0.25">
      <c r="A55" s="60">
        <f>A54</f>
        <v>0</v>
      </c>
      <c r="B55" s="371"/>
      <c r="C55" s="340"/>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70"/>
      <c r="AY55" s="370"/>
      <c r="AZ55" s="370"/>
      <c r="BA55" s="370"/>
      <c r="BB55" s="370"/>
      <c r="BC55" s="370"/>
      <c r="BD55" s="370"/>
      <c r="BE55" s="370"/>
      <c r="BF55" s="370"/>
      <c r="BG55" s="370"/>
      <c r="BH55" s="51"/>
      <c r="BI55" s="51"/>
      <c r="BJ55" s="51"/>
      <c r="BK55" s="51"/>
      <c r="BL55" s="51"/>
      <c r="BM55" s="51"/>
      <c r="BN55" s="51"/>
      <c r="BO55" s="51"/>
      <c r="BP55" s="51"/>
      <c r="BQ55" s="51"/>
      <c r="BR55" s="51"/>
      <c r="BS55" s="51"/>
      <c r="BT55" s="51"/>
      <c r="BU55" s="51"/>
      <c r="BV55" s="51"/>
      <c r="BW55" s="51"/>
    </row>
    <row r="56" spans="1:75" ht="15.75" customHeight="1" x14ac:dyDescent="0.25">
      <c r="A56" s="52"/>
      <c r="B56" s="53"/>
      <c r="C56" s="53"/>
      <c r="D56" s="54"/>
      <c r="E56" s="54"/>
      <c r="F56" s="54"/>
      <c r="G56" s="54"/>
      <c r="H56" s="54"/>
      <c r="I56" s="54"/>
      <c r="J56" s="54"/>
      <c r="K56" s="54"/>
      <c r="L56" s="55" t="str">
        <f>IF(BV56&lt;1,IF(BR56&lt;1,IF(IF(BL56-BJ56&gt;0,BL56-BJ56,"35001")&gt;35000,"",IF(BL56-BJ56&gt;0,BL56-BJ56,"")),IF(IF(BL56-BI56&gt;0,BL56-BI56,"35001")&gt;35000,IF(IF(BL56-BJ56&gt;0,BL56-BJ56,"35001")&gt;35000,"",IF(BL56-BJ56&gt;0,BL56-BJ56,"")),IF(BL56-BI56&gt;0,BL56-BI56,""))),IF(BR56&lt;1,IF(IF(BM56-BJ56&gt;0,BM56-BJ56,"35001")&gt;35000,"",IF(BM56-BJ56&gt;0,BM56-BJ56,"")),IF(IF(BM56-BI56&gt;0,BM56-BI56,"35001")&gt;35000,IF(IF(BM56-BJ56&gt;0,BM56-BJ56,"35001")&gt;35000,(IF(BV56&lt;1,IF(IF(BL56-BJ56&gt;0,BL56-BJ56,"35001")&gt;35000,"",IF(BL56-BJ56&gt;0,BL56-BJ56,"")),IF(IF(BL56-BI56&gt;0,BL56-BI56,"35001")&gt;35000,IF(IF(BL56-BJ56&gt;0,BL56-BJ56,"35001")&gt;35000,"",IF(BL56-BJ56&gt;0,BL56-BJ56,"")),IF(BL56-BI56&gt;0,BL56-BI56,"")))),IF(BM56-BJ56&gt;0,BM56-BJ56,"")),IF(BM56-BI56&gt;0,BM56-BI56,""))))</f>
        <v/>
      </c>
      <c r="M56" s="56" t="str">
        <f>IF(SUM(Q56,T56,W56,Z56,AC56,AO56,AI56,AL56,AR56,AU56,AF56)&gt;0,(SUM(Q56,T56,W56,Z56,AC56,AO56,AI56,AL56,AR56,AU56,AF56)),"")</f>
        <v/>
      </c>
      <c r="N56" s="56" t="str">
        <f>IF(SUMIF(S56:AW56,"ANO",Q56:AW56)&gt;0,SUMIF(S56:AW56,"ANO",Q56:AW56),"")</f>
        <v/>
      </c>
      <c r="O56" s="53"/>
      <c r="P56" s="57"/>
      <c r="Q56" s="58"/>
      <c r="R56" s="53"/>
      <c r="S56" s="53"/>
      <c r="T56" s="58"/>
      <c r="U56" s="53"/>
      <c r="V56" s="53"/>
      <c r="W56" s="58"/>
      <c r="X56" s="53"/>
      <c r="Y56" s="53"/>
      <c r="Z56" s="58"/>
      <c r="AA56" s="53"/>
      <c r="AB56" s="53"/>
      <c r="AC56" s="58"/>
      <c r="AD56" s="53"/>
      <c r="AE56" s="53"/>
      <c r="AF56" s="58"/>
      <c r="AG56" s="53"/>
      <c r="AH56" s="53"/>
      <c r="AI56" s="58"/>
      <c r="AJ56" s="53"/>
      <c r="AK56" s="53"/>
      <c r="AL56" s="58"/>
      <c r="AM56" s="53"/>
      <c r="AN56" s="53"/>
      <c r="AO56" s="58"/>
      <c r="AP56" s="53"/>
      <c r="AQ56" s="53"/>
      <c r="AR56" s="58"/>
      <c r="AS56" s="53"/>
      <c r="AT56" s="53"/>
      <c r="AU56" s="58"/>
      <c r="AV56" s="53"/>
      <c r="AW56" s="53"/>
      <c r="AX56" s="369" t="b">
        <v>0</v>
      </c>
      <c r="AY56" s="369" t="b">
        <v>0</v>
      </c>
      <c r="AZ56" s="369" t="b">
        <v>0</v>
      </c>
      <c r="BA56" s="369" t="b">
        <v>0</v>
      </c>
      <c r="BB56" s="369" t="b">
        <v>0</v>
      </c>
      <c r="BC56" s="369" t="b">
        <v>0</v>
      </c>
      <c r="BD56" s="369" t="b">
        <v>0</v>
      </c>
      <c r="BE56" s="369" t="b">
        <v>0</v>
      </c>
      <c r="BF56" s="369" t="b">
        <v>0</v>
      </c>
      <c r="BG56" s="369" t="b">
        <v>0</v>
      </c>
      <c r="BH56" s="51"/>
      <c r="BI56" s="59">
        <f t="shared" ref="BI56:BN56" si="55">F56</f>
        <v>0</v>
      </c>
      <c r="BJ56" s="59">
        <f t="shared" si="55"/>
        <v>0</v>
      </c>
      <c r="BK56" s="59">
        <f t="shared" si="55"/>
        <v>0</v>
      </c>
      <c r="BL56" s="59">
        <f t="shared" si="55"/>
        <v>0</v>
      </c>
      <c r="BM56" s="59">
        <f t="shared" si="55"/>
        <v>0</v>
      </c>
      <c r="BN56" s="59">
        <f t="shared" si="55"/>
        <v>0</v>
      </c>
      <c r="BO56" s="51"/>
      <c r="BP56" s="51"/>
      <c r="BQ56" s="38" t="str">
        <f t="shared" ref="BQ56:BV56" si="56">IF(BI56&lt;$BI$5,"0","1")</f>
        <v>0</v>
      </c>
      <c r="BR56" s="38" t="str">
        <f t="shared" si="56"/>
        <v>0</v>
      </c>
      <c r="BS56" s="38" t="str">
        <f t="shared" si="56"/>
        <v>0</v>
      </c>
      <c r="BT56" s="38" t="str">
        <f t="shared" si="56"/>
        <v>0</v>
      </c>
      <c r="BU56" s="38" t="str">
        <f t="shared" si="56"/>
        <v>0</v>
      </c>
      <c r="BV56" s="38" t="str">
        <f t="shared" si="56"/>
        <v>0</v>
      </c>
      <c r="BW56" s="51"/>
    </row>
    <row r="57" spans="1:75" ht="15.75" customHeight="1" x14ac:dyDescent="0.25">
      <c r="A57" s="60">
        <f>A56</f>
        <v>0</v>
      </c>
      <c r="B57" s="371"/>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70"/>
      <c r="AY57" s="370"/>
      <c r="AZ57" s="370"/>
      <c r="BA57" s="370"/>
      <c r="BB57" s="370"/>
      <c r="BC57" s="370"/>
      <c r="BD57" s="370"/>
      <c r="BE57" s="370"/>
      <c r="BF57" s="370"/>
      <c r="BG57" s="370"/>
      <c r="BH57" s="51"/>
      <c r="BI57" s="51"/>
      <c r="BJ57" s="51"/>
      <c r="BK57" s="51"/>
      <c r="BL57" s="51"/>
      <c r="BM57" s="51"/>
      <c r="BN57" s="51"/>
      <c r="BO57" s="51"/>
      <c r="BP57" s="51"/>
      <c r="BQ57" s="51"/>
      <c r="BR57" s="51"/>
      <c r="BS57" s="51"/>
      <c r="BT57" s="51"/>
      <c r="BU57" s="51"/>
      <c r="BV57" s="51"/>
      <c r="BW57" s="51"/>
    </row>
    <row r="58" spans="1:75" ht="15.75" customHeight="1" x14ac:dyDescent="0.25">
      <c r="A58" s="52"/>
      <c r="B58" s="53"/>
      <c r="C58" s="53"/>
      <c r="D58" s="54"/>
      <c r="E58" s="54"/>
      <c r="F58" s="54"/>
      <c r="G58" s="54"/>
      <c r="H58" s="54"/>
      <c r="I58" s="54"/>
      <c r="J58" s="54"/>
      <c r="K58" s="54"/>
      <c r="L58" s="55" t="str">
        <f>IF(BV58&lt;1,IF(BR58&lt;1,IF(IF(BL58-BJ58&gt;0,BL58-BJ58,"35001")&gt;35000,"",IF(BL58-BJ58&gt;0,BL58-BJ58,"")),IF(IF(BL58-BI58&gt;0,BL58-BI58,"35001")&gt;35000,IF(IF(BL58-BJ58&gt;0,BL58-BJ58,"35001")&gt;35000,"",IF(BL58-BJ58&gt;0,BL58-BJ58,"")),IF(BL58-BI58&gt;0,BL58-BI58,""))),IF(BR58&lt;1,IF(IF(BM58-BJ58&gt;0,BM58-BJ58,"35001")&gt;35000,"",IF(BM58-BJ58&gt;0,BM58-BJ58,"")),IF(IF(BM58-BI58&gt;0,BM58-BI58,"35001")&gt;35000,IF(IF(BM58-BJ58&gt;0,BM58-BJ58,"35001")&gt;35000,(IF(BV58&lt;1,IF(IF(BL58-BJ58&gt;0,BL58-BJ58,"35001")&gt;35000,"",IF(BL58-BJ58&gt;0,BL58-BJ58,"")),IF(IF(BL58-BI58&gt;0,BL58-BI58,"35001")&gt;35000,IF(IF(BL58-BJ58&gt;0,BL58-BJ58,"35001")&gt;35000,"",IF(BL58-BJ58&gt;0,BL58-BJ58,"")),IF(BL58-BI58&gt;0,BL58-BI58,"")))),IF(BM58-BJ58&gt;0,BM58-BJ58,"")),IF(BM58-BI58&gt;0,BM58-BI58,""))))</f>
        <v/>
      </c>
      <c r="M58" s="56" t="str">
        <f>IF(SUM(Q58,T58,W58,Z58,AC58,AO58,AI58,AL58,AR58,AU58,AF58)&gt;0,(SUM(Q58,T58,W58,Z58,AC58,AO58,AI58,AL58,AR58,AU58,AF58)),"")</f>
        <v/>
      </c>
      <c r="N58" s="56" t="str">
        <f>IF(SUMIF(S58:AW58,"ANO",Q58:AW58)&gt;0,SUMIF(S58:AW58,"ANO",Q58:AW58),"")</f>
        <v/>
      </c>
      <c r="O58" s="53"/>
      <c r="P58" s="57"/>
      <c r="Q58" s="58"/>
      <c r="R58" s="53"/>
      <c r="S58" s="53"/>
      <c r="T58" s="58"/>
      <c r="U58" s="53"/>
      <c r="V58" s="53"/>
      <c r="W58" s="58"/>
      <c r="X58" s="53"/>
      <c r="Y58" s="53"/>
      <c r="Z58" s="58"/>
      <c r="AA58" s="53"/>
      <c r="AB58" s="53"/>
      <c r="AC58" s="58"/>
      <c r="AD58" s="53"/>
      <c r="AE58" s="53"/>
      <c r="AF58" s="58"/>
      <c r="AG58" s="53"/>
      <c r="AH58" s="53"/>
      <c r="AI58" s="58"/>
      <c r="AJ58" s="53"/>
      <c r="AK58" s="53"/>
      <c r="AL58" s="58"/>
      <c r="AM58" s="53"/>
      <c r="AN58" s="53"/>
      <c r="AO58" s="58"/>
      <c r="AP58" s="53"/>
      <c r="AQ58" s="53"/>
      <c r="AR58" s="58"/>
      <c r="AS58" s="53"/>
      <c r="AT58" s="53"/>
      <c r="AU58" s="58"/>
      <c r="AV58" s="53"/>
      <c r="AW58" s="53"/>
      <c r="AX58" s="369" t="b">
        <v>0</v>
      </c>
      <c r="AY58" s="369" t="b">
        <v>0</v>
      </c>
      <c r="AZ58" s="369" t="b">
        <v>0</v>
      </c>
      <c r="BA58" s="369" t="b">
        <v>0</v>
      </c>
      <c r="BB58" s="369" t="b">
        <v>0</v>
      </c>
      <c r="BC58" s="369" t="b">
        <v>0</v>
      </c>
      <c r="BD58" s="369" t="b">
        <v>0</v>
      </c>
      <c r="BE58" s="369" t="b">
        <v>0</v>
      </c>
      <c r="BF58" s="369" t="b">
        <v>0</v>
      </c>
      <c r="BG58" s="369" t="b">
        <v>0</v>
      </c>
      <c r="BH58" s="51"/>
      <c r="BI58" s="59">
        <f t="shared" ref="BI58:BN58" si="57">F58</f>
        <v>0</v>
      </c>
      <c r="BJ58" s="59">
        <f t="shared" si="57"/>
        <v>0</v>
      </c>
      <c r="BK58" s="59">
        <f t="shared" si="57"/>
        <v>0</v>
      </c>
      <c r="BL58" s="59">
        <f t="shared" si="57"/>
        <v>0</v>
      </c>
      <c r="BM58" s="59">
        <f t="shared" si="57"/>
        <v>0</v>
      </c>
      <c r="BN58" s="59">
        <f t="shared" si="57"/>
        <v>0</v>
      </c>
      <c r="BO58" s="51"/>
      <c r="BP58" s="51"/>
      <c r="BQ58" s="38" t="str">
        <f t="shared" ref="BQ58:BV58" si="58">IF(BI58&lt;$BI$5,"0","1")</f>
        <v>0</v>
      </c>
      <c r="BR58" s="38" t="str">
        <f t="shared" si="58"/>
        <v>0</v>
      </c>
      <c r="BS58" s="38" t="str">
        <f t="shared" si="58"/>
        <v>0</v>
      </c>
      <c r="BT58" s="38" t="str">
        <f t="shared" si="58"/>
        <v>0</v>
      </c>
      <c r="BU58" s="38" t="str">
        <f t="shared" si="58"/>
        <v>0</v>
      </c>
      <c r="BV58" s="38" t="str">
        <f t="shared" si="58"/>
        <v>0</v>
      </c>
      <c r="BW58" s="51"/>
    </row>
    <row r="59" spans="1:75" ht="15.75" customHeight="1" x14ac:dyDescent="0.25">
      <c r="A59" s="60">
        <f>A58</f>
        <v>0</v>
      </c>
      <c r="B59" s="371"/>
      <c r="C59" s="340"/>
      <c r="D59" s="340"/>
      <c r="E59" s="340"/>
      <c r="F59" s="340"/>
      <c r="G59" s="340"/>
      <c r="H59" s="340"/>
      <c r="I59" s="340"/>
      <c r="J59" s="340"/>
      <c r="K59" s="340"/>
      <c r="L59" s="340"/>
      <c r="M59" s="340"/>
      <c r="N59" s="340"/>
      <c r="O59" s="340"/>
      <c r="P59" s="340"/>
      <c r="Q59" s="340"/>
      <c r="R59" s="340"/>
      <c r="S59" s="340"/>
      <c r="T59" s="340"/>
      <c r="U59" s="340"/>
      <c r="V59" s="340"/>
      <c r="W59" s="340"/>
      <c r="X59" s="340"/>
      <c r="Y59" s="340"/>
      <c r="Z59" s="340"/>
      <c r="AA59" s="340"/>
      <c r="AB59" s="340"/>
      <c r="AC59" s="340"/>
      <c r="AD59" s="340"/>
      <c r="AE59" s="340"/>
      <c r="AF59" s="340"/>
      <c r="AG59" s="340"/>
      <c r="AH59" s="340"/>
      <c r="AI59" s="340"/>
      <c r="AJ59" s="340"/>
      <c r="AK59" s="340"/>
      <c r="AL59" s="340"/>
      <c r="AM59" s="340"/>
      <c r="AN59" s="340"/>
      <c r="AO59" s="340"/>
      <c r="AP59" s="340"/>
      <c r="AQ59" s="340"/>
      <c r="AR59" s="340"/>
      <c r="AS59" s="340"/>
      <c r="AT59" s="340"/>
      <c r="AU59" s="340"/>
      <c r="AV59" s="340"/>
      <c r="AW59" s="340"/>
      <c r="AX59" s="370"/>
      <c r="AY59" s="370"/>
      <c r="AZ59" s="370"/>
      <c r="BA59" s="370"/>
      <c r="BB59" s="370"/>
      <c r="BC59" s="370"/>
      <c r="BD59" s="370"/>
      <c r="BE59" s="370"/>
      <c r="BF59" s="370"/>
      <c r="BG59" s="370"/>
      <c r="BH59" s="51"/>
      <c r="BI59" s="51"/>
      <c r="BJ59" s="51"/>
      <c r="BK59" s="51"/>
      <c r="BL59" s="51"/>
      <c r="BM59" s="51"/>
      <c r="BN59" s="51"/>
      <c r="BO59" s="51"/>
      <c r="BP59" s="51"/>
      <c r="BQ59" s="51"/>
      <c r="BR59" s="51"/>
      <c r="BS59" s="51"/>
      <c r="BT59" s="51"/>
      <c r="BU59" s="51"/>
      <c r="BV59" s="51"/>
      <c r="BW59" s="51"/>
    </row>
    <row r="60" spans="1:75" ht="15.75" customHeight="1" x14ac:dyDescent="0.25">
      <c r="A60" s="52"/>
      <c r="B60" s="53"/>
      <c r="C60" s="53"/>
      <c r="D60" s="54"/>
      <c r="E60" s="54"/>
      <c r="F60" s="54"/>
      <c r="G60" s="54"/>
      <c r="H60" s="54"/>
      <c r="I60" s="54"/>
      <c r="J60" s="54"/>
      <c r="K60" s="54"/>
      <c r="L60" s="55" t="str">
        <f>IF(BV60&lt;1,IF(BR60&lt;1,IF(IF(BL60-BJ60&gt;0,BL60-BJ60,"35001")&gt;35000,"",IF(BL60-BJ60&gt;0,BL60-BJ60,"")),IF(IF(BL60-BI60&gt;0,BL60-BI60,"35001")&gt;35000,IF(IF(BL60-BJ60&gt;0,BL60-BJ60,"35001")&gt;35000,"",IF(BL60-BJ60&gt;0,BL60-BJ60,"")),IF(BL60-BI60&gt;0,BL60-BI60,""))),IF(BR60&lt;1,IF(IF(BM60-BJ60&gt;0,BM60-BJ60,"35001")&gt;35000,"",IF(BM60-BJ60&gt;0,BM60-BJ60,"")),IF(IF(BM60-BI60&gt;0,BM60-BI60,"35001")&gt;35000,IF(IF(BM60-BJ60&gt;0,BM60-BJ60,"35001")&gt;35000,(IF(BV60&lt;1,IF(IF(BL60-BJ60&gt;0,BL60-BJ60,"35001")&gt;35000,"",IF(BL60-BJ60&gt;0,BL60-BJ60,"")),IF(IF(BL60-BI60&gt;0,BL60-BI60,"35001")&gt;35000,IF(IF(BL60-BJ60&gt;0,BL60-BJ60,"35001")&gt;35000,"",IF(BL60-BJ60&gt;0,BL60-BJ60,"")),IF(BL60-BI60&gt;0,BL60-BI60,"")))),IF(BM60-BJ60&gt;0,BM60-BJ60,"")),IF(BM60-BI60&gt;0,BM60-BI60,""))))</f>
        <v/>
      </c>
      <c r="M60" s="56" t="str">
        <f>IF(SUM(Q60,T60,W60,Z60,AC60,AO60,AI60,AL60,AR60,AU60,AF60)&gt;0,(SUM(Q60,T60,W60,Z60,AC60,AO60,AI60,AL60,AR60,AU60,AF60)),"")</f>
        <v/>
      </c>
      <c r="N60" s="56" t="str">
        <f>IF(SUMIF(S60:AW60,"ANO",Q60:AW60)&gt;0,SUMIF(S60:AW60,"ANO",Q60:AW60),"")</f>
        <v/>
      </c>
      <c r="O60" s="53"/>
      <c r="P60" s="57"/>
      <c r="Q60" s="58"/>
      <c r="R60" s="53"/>
      <c r="S60" s="53"/>
      <c r="T60" s="58"/>
      <c r="U60" s="53"/>
      <c r="V60" s="53"/>
      <c r="W60" s="58"/>
      <c r="X60" s="53"/>
      <c r="Y60" s="53"/>
      <c r="Z60" s="58"/>
      <c r="AA60" s="53"/>
      <c r="AB60" s="53"/>
      <c r="AC60" s="58"/>
      <c r="AD60" s="53"/>
      <c r="AE60" s="53"/>
      <c r="AF60" s="58"/>
      <c r="AG60" s="53"/>
      <c r="AH60" s="53"/>
      <c r="AI60" s="58"/>
      <c r="AJ60" s="53"/>
      <c r="AK60" s="53"/>
      <c r="AL60" s="58"/>
      <c r="AM60" s="53"/>
      <c r="AN60" s="53"/>
      <c r="AO60" s="58"/>
      <c r="AP60" s="53"/>
      <c r="AQ60" s="53"/>
      <c r="AR60" s="58"/>
      <c r="AS60" s="53"/>
      <c r="AT60" s="53"/>
      <c r="AU60" s="58"/>
      <c r="AV60" s="53"/>
      <c r="AW60" s="53"/>
      <c r="AX60" s="369" t="b">
        <v>0</v>
      </c>
      <c r="AY60" s="369" t="b">
        <v>0</v>
      </c>
      <c r="AZ60" s="369" t="b">
        <v>0</v>
      </c>
      <c r="BA60" s="369" t="b">
        <v>0</v>
      </c>
      <c r="BB60" s="369" t="b">
        <v>0</v>
      </c>
      <c r="BC60" s="369" t="b">
        <v>0</v>
      </c>
      <c r="BD60" s="369" t="b">
        <v>0</v>
      </c>
      <c r="BE60" s="369" t="b">
        <v>0</v>
      </c>
      <c r="BF60" s="369" t="b">
        <v>0</v>
      </c>
      <c r="BG60" s="369" t="b">
        <v>0</v>
      </c>
      <c r="BH60" s="51"/>
      <c r="BI60" s="59">
        <f t="shared" ref="BI60:BN60" si="59">F60</f>
        <v>0</v>
      </c>
      <c r="BJ60" s="59">
        <f t="shared" si="59"/>
        <v>0</v>
      </c>
      <c r="BK60" s="59">
        <f t="shared" si="59"/>
        <v>0</v>
      </c>
      <c r="BL60" s="59">
        <f t="shared" si="59"/>
        <v>0</v>
      </c>
      <c r="BM60" s="59">
        <f t="shared" si="59"/>
        <v>0</v>
      </c>
      <c r="BN60" s="59">
        <f t="shared" si="59"/>
        <v>0</v>
      </c>
      <c r="BO60" s="51"/>
      <c r="BP60" s="51"/>
      <c r="BQ60" s="38" t="str">
        <f t="shared" ref="BQ60:BV60" si="60">IF(BI60&lt;$BI$5,"0","1")</f>
        <v>0</v>
      </c>
      <c r="BR60" s="38" t="str">
        <f t="shared" si="60"/>
        <v>0</v>
      </c>
      <c r="BS60" s="38" t="str">
        <f t="shared" si="60"/>
        <v>0</v>
      </c>
      <c r="BT60" s="38" t="str">
        <f t="shared" si="60"/>
        <v>0</v>
      </c>
      <c r="BU60" s="38" t="str">
        <f t="shared" si="60"/>
        <v>0</v>
      </c>
      <c r="BV60" s="38" t="str">
        <f t="shared" si="60"/>
        <v>0</v>
      </c>
      <c r="BW60" s="51"/>
    </row>
    <row r="61" spans="1:75" ht="15.75" customHeight="1" x14ac:dyDescent="0.25">
      <c r="A61" s="60">
        <f>A60</f>
        <v>0</v>
      </c>
      <c r="B61" s="371"/>
      <c r="C61" s="340"/>
      <c r="D61" s="340"/>
      <c r="E61" s="340"/>
      <c r="F61" s="340"/>
      <c r="G61" s="340"/>
      <c r="H61" s="340"/>
      <c r="I61" s="340"/>
      <c r="J61" s="340"/>
      <c r="K61" s="340"/>
      <c r="L61" s="340"/>
      <c r="M61" s="340"/>
      <c r="N61" s="340"/>
      <c r="O61" s="340"/>
      <c r="P61" s="340"/>
      <c r="Q61" s="340"/>
      <c r="R61" s="340"/>
      <c r="S61" s="340"/>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340"/>
      <c r="AS61" s="340"/>
      <c r="AT61" s="340"/>
      <c r="AU61" s="340"/>
      <c r="AV61" s="340"/>
      <c r="AW61" s="340"/>
      <c r="AX61" s="370"/>
      <c r="AY61" s="370"/>
      <c r="AZ61" s="370"/>
      <c r="BA61" s="370"/>
      <c r="BB61" s="370"/>
      <c r="BC61" s="370"/>
      <c r="BD61" s="370"/>
      <c r="BE61" s="370"/>
      <c r="BF61" s="370"/>
      <c r="BG61" s="370"/>
      <c r="BH61" s="51"/>
      <c r="BI61" s="51"/>
      <c r="BJ61" s="51"/>
      <c r="BK61" s="51"/>
      <c r="BL61" s="51"/>
      <c r="BM61" s="51"/>
      <c r="BN61" s="51"/>
      <c r="BO61" s="51"/>
      <c r="BP61" s="51"/>
      <c r="BQ61" s="51"/>
      <c r="BR61" s="51"/>
      <c r="BS61" s="51"/>
      <c r="BT61" s="51"/>
      <c r="BU61" s="51"/>
      <c r="BV61" s="51"/>
      <c r="BW61" s="51"/>
    </row>
    <row r="62" spans="1:75" ht="15.75" customHeight="1" x14ac:dyDescent="0.25">
      <c r="A62" s="52"/>
      <c r="B62" s="53"/>
      <c r="C62" s="53"/>
      <c r="D62" s="54"/>
      <c r="E62" s="54"/>
      <c r="F62" s="54"/>
      <c r="G62" s="54"/>
      <c r="H62" s="54"/>
      <c r="I62" s="54"/>
      <c r="J62" s="54"/>
      <c r="K62" s="54"/>
      <c r="L62" s="55" t="str">
        <f>IF(BV62&lt;1,IF(BR62&lt;1,IF(IF(BL62-BJ62&gt;0,BL62-BJ62,"35001")&gt;35000,"",IF(BL62-BJ62&gt;0,BL62-BJ62,"")),IF(IF(BL62-BI62&gt;0,BL62-BI62,"35001")&gt;35000,IF(IF(BL62-BJ62&gt;0,BL62-BJ62,"35001")&gt;35000,"",IF(BL62-BJ62&gt;0,BL62-BJ62,"")),IF(BL62-BI62&gt;0,BL62-BI62,""))),IF(BR62&lt;1,IF(IF(BM62-BJ62&gt;0,BM62-BJ62,"35001")&gt;35000,"",IF(BM62-BJ62&gt;0,BM62-BJ62,"")),IF(IF(BM62-BI62&gt;0,BM62-BI62,"35001")&gt;35000,IF(IF(BM62-BJ62&gt;0,BM62-BJ62,"35001")&gt;35000,(IF(BV62&lt;1,IF(IF(BL62-BJ62&gt;0,BL62-BJ62,"35001")&gt;35000,"",IF(BL62-BJ62&gt;0,BL62-BJ62,"")),IF(IF(BL62-BI62&gt;0,BL62-BI62,"35001")&gt;35000,IF(IF(BL62-BJ62&gt;0,BL62-BJ62,"35001")&gt;35000,"",IF(BL62-BJ62&gt;0,BL62-BJ62,"")),IF(BL62-BI62&gt;0,BL62-BI62,"")))),IF(BM62-BJ62&gt;0,BM62-BJ62,"")),IF(BM62-BI62&gt;0,BM62-BI62,""))))</f>
        <v/>
      </c>
      <c r="M62" s="56" t="str">
        <f>IF(SUM(Q62,T62,W62,Z62,AC62,AO62,AI62,AL62,AR62,AU62,AF62)&gt;0,(SUM(Q62,T62,W62,Z62,AC62,AO62,AI62,AL62,AR62,AU62,AF62)),"")</f>
        <v/>
      </c>
      <c r="N62" s="56" t="str">
        <f>IF(SUMIF(S62:AW62,"ANO",Q62:AW62)&gt;0,SUMIF(S62:AW62,"ANO",Q62:AW62),"")</f>
        <v/>
      </c>
      <c r="O62" s="53"/>
      <c r="P62" s="57"/>
      <c r="Q62" s="58"/>
      <c r="R62" s="53"/>
      <c r="S62" s="53"/>
      <c r="T62" s="58"/>
      <c r="U62" s="53"/>
      <c r="V62" s="53"/>
      <c r="W62" s="58"/>
      <c r="X62" s="53"/>
      <c r="Y62" s="53"/>
      <c r="Z62" s="58"/>
      <c r="AA62" s="53"/>
      <c r="AB62" s="53"/>
      <c r="AC62" s="58"/>
      <c r="AD62" s="53"/>
      <c r="AE62" s="53"/>
      <c r="AF62" s="58"/>
      <c r="AG62" s="53"/>
      <c r="AH62" s="53"/>
      <c r="AI62" s="58"/>
      <c r="AJ62" s="53"/>
      <c r="AK62" s="53"/>
      <c r="AL62" s="58"/>
      <c r="AM62" s="53"/>
      <c r="AN62" s="53"/>
      <c r="AO62" s="58"/>
      <c r="AP62" s="53"/>
      <c r="AQ62" s="53"/>
      <c r="AR62" s="58"/>
      <c r="AS62" s="53"/>
      <c r="AT62" s="53"/>
      <c r="AU62" s="58"/>
      <c r="AV62" s="53"/>
      <c r="AW62" s="53"/>
      <c r="AX62" s="369" t="b">
        <v>0</v>
      </c>
      <c r="AY62" s="369" t="b">
        <v>0</v>
      </c>
      <c r="AZ62" s="369" t="b">
        <v>0</v>
      </c>
      <c r="BA62" s="369" t="b">
        <v>0</v>
      </c>
      <c r="BB62" s="369" t="b">
        <v>0</v>
      </c>
      <c r="BC62" s="369" t="b">
        <v>0</v>
      </c>
      <c r="BD62" s="369" t="b">
        <v>0</v>
      </c>
      <c r="BE62" s="369" t="b">
        <v>0</v>
      </c>
      <c r="BF62" s="369" t="b">
        <v>0</v>
      </c>
      <c r="BG62" s="369" t="b">
        <v>0</v>
      </c>
      <c r="BH62" s="51"/>
      <c r="BI62" s="59">
        <f t="shared" ref="BI62:BN62" si="61">F62</f>
        <v>0</v>
      </c>
      <c r="BJ62" s="59">
        <f t="shared" si="61"/>
        <v>0</v>
      </c>
      <c r="BK62" s="59">
        <f t="shared" si="61"/>
        <v>0</v>
      </c>
      <c r="BL62" s="59">
        <f t="shared" si="61"/>
        <v>0</v>
      </c>
      <c r="BM62" s="59">
        <f t="shared" si="61"/>
        <v>0</v>
      </c>
      <c r="BN62" s="59">
        <f t="shared" si="61"/>
        <v>0</v>
      </c>
      <c r="BO62" s="51"/>
      <c r="BP62" s="51"/>
      <c r="BQ62" s="38" t="str">
        <f t="shared" ref="BQ62:BV62" si="62">IF(BI62&lt;$BI$5,"0","1")</f>
        <v>0</v>
      </c>
      <c r="BR62" s="38" t="str">
        <f t="shared" si="62"/>
        <v>0</v>
      </c>
      <c r="BS62" s="38" t="str">
        <f t="shared" si="62"/>
        <v>0</v>
      </c>
      <c r="BT62" s="38" t="str">
        <f t="shared" si="62"/>
        <v>0</v>
      </c>
      <c r="BU62" s="38" t="str">
        <f t="shared" si="62"/>
        <v>0</v>
      </c>
      <c r="BV62" s="38" t="str">
        <f t="shared" si="62"/>
        <v>0</v>
      </c>
      <c r="BW62" s="51"/>
    </row>
    <row r="63" spans="1:75" ht="15.75" customHeight="1" x14ac:dyDescent="0.25">
      <c r="A63" s="60">
        <f>A62</f>
        <v>0</v>
      </c>
      <c r="B63" s="371"/>
      <c r="C63" s="340"/>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70"/>
      <c r="AY63" s="370"/>
      <c r="AZ63" s="370"/>
      <c r="BA63" s="370"/>
      <c r="BB63" s="370"/>
      <c r="BC63" s="370"/>
      <c r="BD63" s="370"/>
      <c r="BE63" s="370"/>
      <c r="BF63" s="370"/>
      <c r="BG63" s="370"/>
      <c r="BH63" s="51"/>
      <c r="BI63" s="51"/>
      <c r="BJ63" s="51"/>
      <c r="BK63" s="51"/>
      <c r="BL63" s="51"/>
      <c r="BM63" s="51"/>
      <c r="BN63" s="51"/>
      <c r="BO63" s="51"/>
      <c r="BP63" s="51"/>
      <c r="BQ63" s="51"/>
      <c r="BR63" s="51"/>
      <c r="BS63" s="51"/>
      <c r="BT63" s="51"/>
      <c r="BU63" s="51"/>
      <c r="BV63" s="51"/>
      <c r="BW63" s="51"/>
    </row>
    <row r="64" spans="1:75" ht="15.75" customHeight="1" x14ac:dyDescent="0.25">
      <c r="A64" s="52"/>
      <c r="B64" s="53"/>
      <c r="C64" s="53"/>
      <c r="D64" s="54"/>
      <c r="E64" s="54"/>
      <c r="F64" s="54"/>
      <c r="G64" s="54"/>
      <c r="H64" s="54"/>
      <c r="I64" s="54"/>
      <c r="J64" s="54"/>
      <c r="K64" s="54"/>
      <c r="L64" s="55" t="str">
        <f>IF(BV64&lt;1,IF(BR64&lt;1,IF(IF(BL64-BJ64&gt;0,BL64-BJ64,"35001")&gt;35000,"",IF(BL64-BJ64&gt;0,BL64-BJ64,"")),IF(IF(BL64-BI64&gt;0,BL64-BI64,"35001")&gt;35000,IF(IF(BL64-BJ64&gt;0,BL64-BJ64,"35001")&gt;35000,"",IF(BL64-BJ64&gt;0,BL64-BJ64,"")),IF(BL64-BI64&gt;0,BL64-BI64,""))),IF(BR64&lt;1,IF(IF(BM64-BJ64&gt;0,BM64-BJ64,"35001")&gt;35000,"",IF(BM64-BJ64&gt;0,BM64-BJ64,"")),IF(IF(BM64-BI64&gt;0,BM64-BI64,"35001")&gt;35000,IF(IF(BM64-BJ64&gt;0,BM64-BJ64,"35001")&gt;35000,(IF(BV64&lt;1,IF(IF(BL64-BJ64&gt;0,BL64-BJ64,"35001")&gt;35000,"",IF(BL64-BJ64&gt;0,BL64-BJ64,"")),IF(IF(BL64-BI64&gt;0,BL64-BI64,"35001")&gt;35000,IF(IF(BL64-BJ64&gt;0,BL64-BJ64,"35001")&gt;35000,"",IF(BL64-BJ64&gt;0,BL64-BJ64,"")),IF(BL64-BI64&gt;0,BL64-BI64,"")))),IF(BM64-BJ64&gt;0,BM64-BJ64,"")),IF(BM64-BI64&gt;0,BM64-BI64,""))))</f>
        <v/>
      </c>
      <c r="M64" s="56" t="str">
        <f>IF(SUM(Q64,T64,W64,Z64,AC64,AO64,AI64,AL64,AR64,AU64,AF64)&gt;0,(SUM(Q64,T64,W64,Z64,AC64,AO64,AI64,AL64,AR64,AU64,AF64)),"")</f>
        <v/>
      </c>
      <c r="N64" s="56" t="str">
        <f>IF(SUMIF(S64:AW64,"ANO",Q64:AW64)&gt;0,SUMIF(S64:AW64,"ANO",Q64:AW64),"")</f>
        <v/>
      </c>
      <c r="O64" s="53"/>
      <c r="P64" s="57"/>
      <c r="Q64" s="58"/>
      <c r="R64" s="53"/>
      <c r="S64" s="53"/>
      <c r="T64" s="58"/>
      <c r="U64" s="53"/>
      <c r="V64" s="53"/>
      <c r="W64" s="58"/>
      <c r="X64" s="53"/>
      <c r="Y64" s="53"/>
      <c r="Z64" s="58"/>
      <c r="AA64" s="53"/>
      <c r="AB64" s="53"/>
      <c r="AC64" s="58"/>
      <c r="AD64" s="53"/>
      <c r="AE64" s="53"/>
      <c r="AF64" s="58"/>
      <c r="AG64" s="53"/>
      <c r="AH64" s="53"/>
      <c r="AI64" s="58"/>
      <c r="AJ64" s="53"/>
      <c r="AK64" s="53"/>
      <c r="AL64" s="58"/>
      <c r="AM64" s="53"/>
      <c r="AN64" s="53"/>
      <c r="AO64" s="58"/>
      <c r="AP64" s="53"/>
      <c r="AQ64" s="53"/>
      <c r="AR64" s="58"/>
      <c r="AS64" s="53"/>
      <c r="AT64" s="53"/>
      <c r="AU64" s="58"/>
      <c r="AV64" s="53"/>
      <c r="AW64" s="53"/>
      <c r="AX64" s="369" t="b">
        <v>0</v>
      </c>
      <c r="AY64" s="369" t="b">
        <v>0</v>
      </c>
      <c r="AZ64" s="369" t="b">
        <v>0</v>
      </c>
      <c r="BA64" s="369" t="b">
        <v>0</v>
      </c>
      <c r="BB64" s="369" t="b">
        <v>0</v>
      </c>
      <c r="BC64" s="369" t="b">
        <v>0</v>
      </c>
      <c r="BD64" s="369" t="b">
        <v>0</v>
      </c>
      <c r="BE64" s="369" t="b">
        <v>0</v>
      </c>
      <c r="BF64" s="369" t="b">
        <v>0</v>
      </c>
      <c r="BG64" s="369" t="b">
        <v>0</v>
      </c>
      <c r="BH64" s="51"/>
      <c r="BI64" s="59">
        <f t="shared" ref="BI64:BN64" si="63">F64</f>
        <v>0</v>
      </c>
      <c r="BJ64" s="59">
        <f t="shared" si="63"/>
        <v>0</v>
      </c>
      <c r="BK64" s="59">
        <f t="shared" si="63"/>
        <v>0</v>
      </c>
      <c r="BL64" s="59">
        <f t="shared" si="63"/>
        <v>0</v>
      </c>
      <c r="BM64" s="59">
        <f t="shared" si="63"/>
        <v>0</v>
      </c>
      <c r="BN64" s="59">
        <f t="shared" si="63"/>
        <v>0</v>
      </c>
      <c r="BO64" s="51"/>
      <c r="BP64" s="51"/>
      <c r="BQ64" s="38" t="str">
        <f t="shared" ref="BQ64:BV64" si="64">IF(BI64&lt;$BI$5,"0","1")</f>
        <v>0</v>
      </c>
      <c r="BR64" s="38" t="str">
        <f t="shared" si="64"/>
        <v>0</v>
      </c>
      <c r="BS64" s="38" t="str">
        <f t="shared" si="64"/>
        <v>0</v>
      </c>
      <c r="BT64" s="38" t="str">
        <f t="shared" si="64"/>
        <v>0</v>
      </c>
      <c r="BU64" s="38" t="str">
        <f t="shared" si="64"/>
        <v>0</v>
      </c>
      <c r="BV64" s="38" t="str">
        <f t="shared" si="64"/>
        <v>0</v>
      </c>
      <c r="BW64" s="51"/>
    </row>
    <row r="65" spans="1:75" ht="15.75" customHeight="1" x14ac:dyDescent="0.25">
      <c r="A65" s="60">
        <f>A64</f>
        <v>0</v>
      </c>
      <c r="B65" s="371"/>
      <c r="C65" s="340"/>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70"/>
      <c r="AY65" s="370"/>
      <c r="AZ65" s="370"/>
      <c r="BA65" s="370"/>
      <c r="BB65" s="370"/>
      <c r="BC65" s="370"/>
      <c r="BD65" s="370"/>
      <c r="BE65" s="370"/>
      <c r="BF65" s="370"/>
      <c r="BG65" s="370"/>
      <c r="BH65" s="51"/>
      <c r="BI65" s="51"/>
      <c r="BJ65" s="51"/>
      <c r="BK65" s="51"/>
      <c r="BL65" s="51"/>
      <c r="BM65" s="51"/>
      <c r="BN65" s="51"/>
      <c r="BO65" s="51"/>
      <c r="BP65" s="51"/>
      <c r="BQ65" s="51"/>
      <c r="BR65" s="51"/>
      <c r="BS65" s="51"/>
      <c r="BT65" s="51"/>
      <c r="BU65" s="51"/>
      <c r="BV65" s="51"/>
      <c r="BW65" s="51"/>
    </row>
    <row r="66" spans="1:75" ht="15.75" customHeight="1" x14ac:dyDescent="0.25">
      <c r="A66" s="52"/>
      <c r="B66" s="53"/>
      <c r="C66" s="53"/>
      <c r="D66" s="54"/>
      <c r="E66" s="54"/>
      <c r="F66" s="54"/>
      <c r="G66" s="54"/>
      <c r="H66" s="54"/>
      <c r="I66" s="54"/>
      <c r="J66" s="54"/>
      <c r="K66" s="54"/>
      <c r="L66" s="55" t="str">
        <f>IF(BV66&lt;1,IF(BR66&lt;1,IF(IF(BL66-BJ66&gt;0,BL66-BJ66,"35001")&gt;35000,"",IF(BL66-BJ66&gt;0,BL66-BJ66,"")),IF(IF(BL66-BI66&gt;0,BL66-BI66,"35001")&gt;35000,IF(IF(BL66-BJ66&gt;0,BL66-BJ66,"35001")&gt;35000,"",IF(BL66-BJ66&gt;0,BL66-BJ66,"")),IF(BL66-BI66&gt;0,BL66-BI66,""))),IF(BR66&lt;1,IF(IF(BM66-BJ66&gt;0,BM66-BJ66,"35001")&gt;35000,"",IF(BM66-BJ66&gt;0,BM66-BJ66,"")),IF(IF(BM66-BI66&gt;0,BM66-BI66,"35001")&gt;35000,IF(IF(BM66-BJ66&gt;0,BM66-BJ66,"35001")&gt;35000,(IF(BV66&lt;1,IF(IF(BL66-BJ66&gt;0,BL66-BJ66,"35001")&gt;35000,"",IF(BL66-BJ66&gt;0,BL66-BJ66,"")),IF(IF(BL66-BI66&gt;0,BL66-BI66,"35001")&gt;35000,IF(IF(BL66-BJ66&gt;0,BL66-BJ66,"35001")&gt;35000,"",IF(BL66-BJ66&gt;0,BL66-BJ66,"")),IF(BL66-BI66&gt;0,BL66-BI66,"")))),IF(BM66-BJ66&gt;0,BM66-BJ66,"")),IF(BM66-BI66&gt;0,BM66-BI66,""))))</f>
        <v/>
      </c>
      <c r="M66" s="56" t="str">
        <f>IF(SUM(Q66,T66,W66,Z66,AC66,AO66,AI66,AL66,AR66,AU66,AF66)&gt;0,(SUM(Q66,T66,W66,Z66,AC66,AO66,AI66,AL66,AR66,AU66,AF66)),"")</f>
        <v/>
      </c>
      <c r="N66" s="56" t="str">
        <f>IF(SUMIF(S66:AW66,"ANO",Q66:AW66)&gt;0,SUMIF(S66:AW66,"ANO",Q66:AW66),"")</f>
        <v/>
      </c>
      <c r="O66" s="53"/>
      <c r="P66" s="57"/>
      <c r="Q66" s="58"/>
      <c r="R66" s="53"/>
      <c r="S66" s="53"/>
      <c r="T66" s="58"/>
      <c r="U66" s="53"/>
      <c r="V66" s="53"/>
      <c r="W66" s="58"/>
      <c r="X66" s="53"/>
      <c r="Y66" s="53"/>
      <c r="Z66" s="58"/>
      <c r="AA66" s="53"/>
      <c r="AB66" s="53"/>
      <c r="AC66" s="58"/>
      <c r="AD66" s="53"/>
      <c r="AE66" s="53"/>
      <c r="AF66" s="58"/>
      <c r="AG66" s="53"/>
      <c r="AH66" s="53"/>
      <c r="AI66" s="58"/>
      <c r="AJ66" s="53"/>
      <c r="AK66" s="53"/>
      <c r="AL66" s="58"/>
      <c r="AM66" s="53"/>
      <c r="AN66" s="53"/>
      <c r="AO66" s="58"/>
      <c r="AP66" s="53"/>
      <c r="AQ66" s="53"/>
      <c r="AR66" s="58"/>
      <c r="AS66" s="53"/>
      <c r="AT66" s="53"/>
      <c r="AU66" s="58"/>
      <c r="AV66" s="53"/>
      <c r="AW66" s="53"/>
      <c r="AX66" s="369" t="b">
        <v>0</v>
      </c>
      <c r="AY66" s="369" t="b">
        <v>0</v>
      </c>
      <c r="AZ66" s="369" t="b">
        <v>0</v>
      </c>
      <c r="BA66" s="369" t="b">
        <v>0</v>
      </c>
      <c r="BB66" s="369" t="b">
        <v>0</v>
      </c>
      <c r="BC66" s="369" t="b">
        <v>0</v>
      </c>
      <c r="BD66" s="369" t="b">
        <v>0</v>
      </c>
      <c r="BE66" s="369" t="b">
        <v>0</v>
      </c>
      <c r="BF66" s="369" t="b">
        <v>0</v>
      </c>
      <c r="BG66" s="369" t="b">
        <v>0</v>
      </c>
      <c r="BH66" s="51"/>
      <c r="BI66" s="59">
        <f t="shared" ref="BI66:BN66" si="65">F66</f>
        <v>0</v>
      </c>
      <c r="BJ66" s="59">
        <f t="shared" si="65"/>
        <v>0</v>
      </c>
      <c r="BK66" s="59">
        <f t="shared" si="65"/>
        <v>0</v>
      </c>
      <c r="BL66" s="59">
        <f t="shared" si="65"/>
        <v>0</v>
      </c>
      <c r="BM66" s="59">
        <f t="shared" si="65"/>
        <v>0</v>
      </c>
      <c r="BN66" s="59">
        <f t="shared" si="65"/>
        <v>0</v>
      </c>
      <c r="BO66" s="51"/>
      <c r="BP66" s="51"/>
      <c r="BQ66" s="38" t="str">
        <f t="shared" ref="BQ66:BV66" si="66">IF(BI66&lt;$BI$5,"0","1")</f>
        <v>0</v>
      </c>
      <c r="BR66" s="38" t="str">
        <f t="shared" si="66"/>
        <v>0</v>
      </c>
      <c r="BS66" s="38" t="str">
        <f t="shared" si="66"/>
        <v>0</v>
      </c>
      <c r="BT66" s="38" t="str">
        <f t="shared" si="66"/>
        <v>0</v>
      </c>
      <c r="BU66" s="38" t="str">
        <f t="shared" si="66"/>
        <v>0</v>
      </c>
      <c r="BV66" s="38" t="str">
        <f t="shared" si="66"/>
        <v>0</v>
      </c>
      <c r="BW66" s="51"/>
    </row>
    <row r="67" spans="1:75" ht="15.75" customHeight="1" x14ac:dyDescent="0.25">
      <c r="A67" s="60">
        <f>A66</f>
        <v>0</v>
      </c>
      <c r="B67" s="371"/>
      <c r="C67" s="340"/>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340"/>
      <c r="AS67" s="340"/>
      <c r="AT67" s="340"/>
      <c r="AU67" s="340"/>
      <c r="AV67" s="340"/>
      <c r="AW67" s="340"/>
      <c r="AX67" s="370"/>
      <c r="AY67" s="370"/>
      <c r="AZ67" s="370"/>
      <c r="BA67" s="370"/>
      <c r="BB67" s="370"/>
      <c r="BC67" s="370"/>
      <c r="BD67" s="370"/>
      <c r="BE67" s="370"/>
      <c r="BF67" s="370"/>
      <c r="BG67" s="370"/>
      <c r="BH67" s="51"/>
      <c r="BI67" s="51"/>
      <c r="BJ67" s="51"/>
      <c r="BK67" s="51"/>
      <c r="BL67" s="51"/>
      <c r="BM67" s="51"/>
      <c r="BN67" s="51"/>
      <c r="BO67" s="51"/>
      <c r="BP67" s="51"/>
      <c r="BQ67" s="51"/>
      <c r="BR67" s="51"/>
      <c r="BS67" s="51"/>
      <c r="BT67" s="51"/>
      <c r="BU67" s="51"/>
      <c r="BV67" s="51"/>
      <c r="BW67" s="51"/>
    </row>
    <row r="68" spans="1:75" ht="15.75" customHeight="1" x14ac:dyDescent="0.25">
      <c r="A68" s="52"/>
      <c r="B68" s="53"/>
      <c r="C68" s="53"/>
      <c r="D68" s="54"/>
      <c r="E68" s="54"/>
      <c r="F68" s="54"/>
      <c r="G68" s="54"/>
      <c r="H68" s="54"/>
      <c r="I68" s="54"/>
      <c r="J68" s="54"/>
      <c r="K68" s="54"/>
      <c r="L68" s="55" t="str">
        <f>IF(BV68&lt;1,IF(BR68&lt;1,IF(IF(BL68-BJ68&gt;0,BL68-BJ68,"35001")&gt;35000,"",IF(BL68-BJ68&gt;0,BL68-BJ68,"")),IF(IF(BL68-BI68&gt;0,BL68-BI68,"35001")&gt;35000,IF(IF(BL68-BJ68&gt;0,BL68-BJ68,"35001")&gt;35000,"",IF(BL68-BJ68&gt;0,BL68-BJ68,"")),IF(BL68-BI68&gt;0,BL68-BI68,""))),IF(BR68&lt;1,IF(IF(BM68-BJ68&gt;0,BM68-BJ68,"35001")&gt;35000,"",IF(BM68-BJ68&gt;0,BM68-BJ68,"")),IF(IF(BM68-BI68&gt;0,BM68-BI68,"35001")&gt;35000,IF(IF(BM68-BJ68&gt;0,BM68-BJ68,"35001")&gt;35000,(IF(BV68&lt;1,IF(IF(BL68-BJ68&gt;0,BL68-BJ68,"35001")&gt;35000,"",IF(BL68-BJ68&gt;0,BL68-BJ68,"")),IF(IF(BL68-BI68&gt;0,BL68-BI68,"35001")&gt;35000,IF(IF(BL68-BJ68&gt;0,BL68-BJ68,"35001")&gt;35000,"",IF(BL68-BJ68&gt;0,BL68-BJ68,"")),IF(BL68-BI68&gt;0,BL68-BI68,"")))),IF(BM68-BJ68&gt;0,BM68-BJ68,"")),IF(BM68-BI68&gt;0,BM68-BI68,""))))</f>
        <v/>
      </c>
      <c r="M68" s="56" t="str">
        <f>IF(SUM(Q68,T68,W68,Z68,AC68,AO68,AI68,AL68,AR68,AU68,AF68)&gt;0,(SUM(Q68,T68,W68,Z68,AC68,AO68,AI68,AL68,AR68,AU68,AF68)),"")</f>
        <v/>
      </c>
      <c r="N68" s="56" t="str">
        <f>IF(SUMIF(S68:AW68,"ANO",Q68:AW68)&gt;0,SUMIF(S68:AW68,"ANO",Q68:AW68),"")</f>
        <v/>
      </c>
      <c r="O68" s="53"/>
      <c r="P68" s="57"/>
      <c r="Q68" s="58"/>
      <c r="R68" s="53"/>
      <c r="S68" s="53"/>
      <c r="T68" s="58"/>
      <c r="U68" s="53"/>
      <c r="V68" s="53"/>
      <c r="W68" s="58"/>
      <c r="X68" s="53"/>
      <c r="Y68" s="53"/>
      <c r="Z68" s="58"/>
      <c r="AA68" s="53"/>
      <c r="AB68" s="53"/>
      <c r="AC68" s="58"/>
      <c r="AD68" s="53"/>
      <c r="AE68" s="53"/>
      <c r="AF68" s="58"/>
      <c r="AG68" s="53"/>
      <c r="AH68" s="53"/>
      <c r="AI68" s="58"/>
      <c r="AJ68" s="53"/>
      <c r="AK68" s="53"/>
      <c r="AL68" s="58"/>
      <c r="AM68" s="53"/>
      <c r="AN68" s="53"/>
      <c r="AO68" s="58"/>
      <c r="AP68" s="53"/>
      <c r="AQ68" s="53"/>
      <c r="AR68" s="58"/>
      <c r="AS68" s="53"/>
      <c r="AT68" s="53"/>
      <c r="AU68" s="58"/>
      <c r="AV68" s="53"/>
      <c r="AW68" s="53"/>
      <c r="AX68" s="369" t="b">
        <v>0</v>
      </c>
      <c r="AY68" s="369" t="b">
        <v>0</v>
      </c>
      <c r="AZ68" s="369" t="b">
        <v>0</v>
      </c>
      <c r="BA68" s="369" t="b">
        <v>0</v>
      </c>
      <c r="BB68" s="369" t="b">
        <v>0</v>
      </c>
      <c r="BC68" s="369" t="b">
        <v>0</v>
      </c>
      <c r="BD68" s="369" t="b">
        <v>0</v>
      </c>
      <c r="BE68" s="369" t="b">
        <v>0</v>
      </c>
      <c r="BF68" s="369" t="b">
        <v>0</v>
      </c>
      <c r="BG68" s="369" t="b">
        <v>0</v>
      </c>
      <c r="BH68" s="51"/>
      <c r="BI68" s="59">
        <f t="shared" ref="BI68:BN68" si="67">F68</f>
        <v>0</v>
      </c>
      <c r="BJ68" s="59">
        <f t="shared" si="67"/>
        <v>0</v>
      </c>
      <c r="BK68" s="59">
        <f t="shared" si="67"/>
        <v>0</v>
      </c>
      <c r="BL68" s="59">
        <f t="shared" si="67"/>
        <v>0</v>
      </c>
      <c r="BM68" s="59">
        <f t="shared" si="67"/>
        <v>0</v>
      </c>
      <c r="BN68" s="59">
        <f t="shared" si="67"/>
        <v>0</v>
      </c>
      <c r="BO68" s="51"/>
      <c r="BP68" s="51"/>
      <c r="BQ68" s="38" t="str">
        <f t="shared" ref="BQ68:BV68" si="68">IF(BI68&lt;$BI$5,"0","1")</f>
        <v>0</v>
      </c>
      <c r="BR68" s="38" t="str">
        <f t="shared" si="68"/>
        <v>0</v>
      </c>
      <c r="BS68" s="38" t="str">
        <f t="shared" si="68"/>
        <v>0</v>
      </c>
      <c r="BT68" s="38" t="str">
        <f t="shared" si="68"/>
        <v>0</v>
      </c>
      <c r="BU68" s="38" t="str">
        <f t="shared" si="68"/>
        <v>0</v>
      </c>
      <c r="BV68" s="38" t="str">
        <f t="shared" si="68"/>
        <v>0</v>
      </c>
      <c r="BW68" s="51"/>
    </row>
    <row r="69" spans="1:75" ht="15.75" customHeight="1" x14ac:dyDescent="0.25">
      <c r="A69" s="60">
        <f>A68</f>
        <v>0</v>
      </c>
      <c r="B69" s="371"/>
      <c r="C69" s="340"/>
      <c r="D69" s="340"/>
      <c r="E69" s="340"/>
      <c r="F69" s="340"/>
      <c r="G69" s="340"/>
      <c r="H69" s="340"/>
      <c r="I69" s="340"/>
      <c r="J69" s="340"/>
      <c r="K69" s="340"/>
      <c r="L69" s="340"/>
      <c r="M69" s="340"/>
      <c r="N69" s="340"/>
      <c r="O69" s="340"/>
      <c r="P69" s="340"/>
      <c r="Q69" s="340"/>
      <c r="R69" s="340"/>
      <c r="S69" s="340"/>
      <c r="T69" s="340"/>
      <c r="U69" s="340"/>
      <c r="V69" s="340"/>
      <c r="W69" s="340"/>
      <c r="X69" s="340"/>
      <c r="Y69" s="340"/>
      <c r="Z69" s="340"/>
      <c r="AA69" s="340"/>
      <c r="AB69" s="340"/>
      <c r="AC69" s="340"/>
      <c r="AD69" s="340"/>
      <c r="AE69" s="340"/>
      <c r="AF69" s="340"/>
      <c r="AG69" s="340"/>
      <c r="AH69" s="340"/>
      <c r="AI69" s="340"/>
      <c r="AJ69" s="340"/>
      <c r="AK69" s="340"/>
      <c r="AL69" s="340"/>
      <c r="AM69" s="340"/>
      <c r="AN69" s="340"/>
      <c r="AO69" s="340"/>
      <c r="AP69" s="340"/>
      <c r="AQ69" s="340"/>
      <c r="AR69" s="340"/>
      <c r="AS69" s="340"/>
      <c r="AT69" s="340"/>
      <c r="AU69" s="340"/>
      <c r="AV69" s="340"/>
      <c r="AW69" s="340"/>
      <c r="AX69" s="370"/>
      <c r="AY69" s="370"/>
      <c r="AZ69" s="370"/>
      <c r="BA69" s="370"/>
      <c r="BB69" s="370"/>
      <c r="BC69" s="370"/>
      <c r="BD69" s="370"/>
      <c r="BE69" s="370"/>
      <c r="BF69" s="370"/>
      <c r="BG69" s="370"/>
      <c r="BH69" s="51"/>
      <c r="BI69" s="51"/>
      <c r="BJ69" s="51"/>
      <c r="BK69" s="51"/>
      <c r="BL69" s="51"/>
      <c r="BM69" s="51"/>
      <c r="BN69" s="51"/>
      <c r="BO69" s="51"/>
      <c r="BP69" s="51"/>
      <c r="BQ69" s="51"/>
      <c r="BR69" s="51"/>
      <c r="BS69" s="51"/>
      <c r="BT69" s="51"/>
      <c r="BU69" s="51"/>
      <c r="BV69" s="51"/>
      <c r="BW69" s="51"/>
    </row>
    <row r="70" spans="1:75" ht="15.75" customHeight="1" x14ac:dyDescent="0.25">
      <c r="A70" s="52"/>
      <c r="B70" s="53"/>
      <c r="C70" s="53"/>
      <c r="D70" s="54"/>
      <c r="E70" s="54"/>
      <c r="F70" s="54"/>
      <c r="G70" s="54"/>
      <c r="H70" s="54"/>
      <c r="I70" s="54"/>
      <c r="J70" s="54"/>
      <c r="K70" s="54"/>
      <c r="L70" s="55" t="str">
        <f>IF(BV70&lt;1,IF(BR70&lt;1,IF(IF(BL70-BJ70&gt;0,BL70-BJ70,"35001")&gt;35000,"",IF(BL70-BJ70&gt;0,BL70-BJ70,"")),IF(IF(BL70-BI70&gt;0,BL70-BI70,"35001")&gt;35000,IF(IF(BL70-BJ70&gt;0,BL70-BJ70,"35001")&gt;35000,"",IF(BL70-BJ70&gt;0,BL70-BJ70,"")),IF(BL70-BI70&gt;0,BL70-BI70,""))),IF(BR70&lt;1,IF(IF(BM70-BJ70&gt;0,BM70-BJ70,"35001")&gt;35000,"",IF(BM70-BJ70&gt;0,BM70-BJ70,"")),IF(IF(BM70-BI70&gt;0,BM70-BI70,"35001")&gt;35000,IF(IF(BM70-BJ70&gt;0,BM70-BJ70,"35001")&gt;35000,(IF(BV70&lt;1,IF(IF(BL70-BJ70&gt;0,BL70-BJ70,"35001")&gt;35000,"",IF(BL70-BJ70&gt;0,BL70-BJ70,"")),IF(IF(BL70-BI70&gt;0,BL70-BI70,"35001")&gt;35000,IF(IF(BL70-BJ70&gt;0,BL70-BJ70,"35001")&gt;35000,"",IF(BL70-BJ70&gt;0,BL70-BJ70,"")),IF(BL70-BI70&gt;0,BL70-BI70,"")))),IF(BM70-BJ70&gt;0,BM70-BJ70,"")),IF(BM70-BI70&gt;0,BM70-BI70,""))))</f>
        <v/>
      </c>
      <c r="M70" s="56" t="str">
        <f>IF(SUM(Q70,T70,W70,Z70,AC70,AO70,AI70,AL70,AR70,AU70,AF70)&gt;0,(SUM(Q70,T70,W70,Z70,AC70,AO70,AI70,AL70,AR70,AU70,AF70)),"")</f>
        <v/>
      </c>
      <c r="N70" s="56" t="str">
        <f>IF(SUMIF(S70:AW70,"ANO",Q70:AW70)&gt;0,SUMIF(S70:AW70,"ANO",Q70:AW70),"")</f>
        <v/>
      </c>
      <c r="O70" s="53"/>
      <c r="P70" s="57"/>
      <c r="Q70" s="58"/>
      <c r="R70" s="53"/>
      <c r="S70" s="53"/>
      <c r="T70" s="58"/>
      <c r="U70" s="53"/>
      <c r="V70" s="53"/>
      <c r="W70" s="58"/>
      <c r="X70" s="53"/>
      <c r="Y70" s="53"/>
      <c r="Z70" s="58"/>
      <c r="AA70" s="53"/>
      <c r="AB70" s="53"/>
      <c r="AC70" s="58"/>
      <c r="AD70" s="53"/>
      <c r="AE70" s="53"/>
      <c r="AF70" s="58"/>
      <c r="AG70" s="53"/>
      <c r="AH70" s="53"/>
      <c r="AI70" s="58"/>
      <c r="AJ70" s="53"/>
      <c r="AK70" s="53"/>
      <c r="AL70" s="58"/>
      <c r="AM70" s="53"/>
      <c r="AN70" s="53"/>
      <c r="AO70" s="58"/>
      <c r="AP70" s="53"/>
      <c r="AQ70" s="53"/>
      <c r="AR70" s="58"/>
      <c r="AS70" s="53"/>
      <c r="AT70" s="53"/>
      <c r="AU70" s="58"/>
      <c r="AV70" s="53"/>
      <c r="AW70" s="53"/>
      <c r="AX70" s="369" t="b">
        <v>0</v>
      </c>
      <c r="AY70" s="369" t="b">
        <v>0</v>
      </c>
      <c r="AZ70" s="369" t="b">
        <v>0</v>
      </c>
      <c r="BA70" s="369" t="b">
        <v>0</v>
      </c>
      <c r="BB70" s="369" t="b">
        <v>0</v>
      </c>
      <c r="BC70" s="369" t="b">
        <v>0</v>
      </c>
      <c r="BD70" s="369" t="b">
        <v>0</v>
      </c>
      <c r="BE70" s="369" t="b">
        <v>0</v>
      </c>
      <c r="BF70" s="369" t="b">
        <v>0</v>
      </c>
      <c r="BG70" s="369" t="b">
        <v>0</v>
      </c>
      <c r="BH70" s="51"/>
      <c r="BI70" s="59">
        <f t="shared" ref="BI70:BN70" si="69">F70</f>
        <v>0</v>
      </c>
      <c r="BJ70" s="59">
        <f t="shared" si="69"/>
        <v>0</v>
      </c>
      <c r="BK70" s="59">
        <f t="shared" si="69"/>
        <v>0</v>
      </c>
      <c r="BL70" s="59">
        <f t="shared" si="69"/>
        <v>0</v>
      </c>
      <c r="BM70" s="59">
        <f t="shared" si="69"/>
        <v>0</v>
      </c>
      <c r="BN70" s="59">
        <f t="shared" si="69"/>
        <v>0</v>
      </c>
      <c r="BO70" s="51"/>
      <c r="BP70" s="51"/>
      <c r="BQ70" s="38" t="str">
        <f t="shared" ref="BQ70:BV70" si="70">IF(BI70&lt;$BI$5,"0","1")</f>
        <v>0</v>
      </c>
      <c r="BR70" s="38" t="str">
        <f t="shared" si="70"/>
        <v>0</v>
      </c>
      <c r="BS70" s="38" t="str">
        <f t="shared" si="70"/>
        <v>0</v>
      </c>
      <c r="BT70" s="38" t="str">
        <f t="shared" si="70"/>
        <v>0</v>
      </c>
      <c r="BU70" s="38" t="str">
        <f t="shared" si="70"/>
        <v>0</v>
      </c>
      <c r="BV70" s="38" t="str">
        <f t="shared" si="70"/>
        <v>0</v>
      </c>
      <c r="BW70" s="51"/>
    </row>
    <row r="71" spans="1:75" ht="15.75" customHeight="1" x14ac:dyDescent="0.25">
      <c r="A71" s="60">
        <f>A70</f>
        <v>0</v>
      </c>
      <c r="B71" s="371"/>
      <c r="C71" s="340"/>
      <c r="D71" s="340"/>
      <c r="E71" s="340"/>
      <c r="F71" s="340"/>
      <c r="G71" s="340"/>
      <c r="H71" s="340"/>
      <c r="I71" s="340"/>
      <c r="J71" s="340"/>
      <c r="K71" s="340"/>
      <c r="L71" s="340"/>
      <c r="M71" s="340"/>
      <c r="N71" s="340"/>
      <c r="O71" s="340"/>
      <c r="P71" s="340"/>
      <c r="Q71" s="340"/>
      <c r="R71" s="340"/>
      <c r="S71" s="340"/>
      <c r="T71" s="340"/>
      <c r="U71" s="340"/>
      <c r="V71" s="340"/>
      <c r="W71" s="340"/>
      <c r="X71" s="340"/>
      <c r="Y71" s="340"/>
      <c r="Z71" s="340"/>
      <c r="AA71" s="340"/>
      <c r="AB71" s="340"/>
      <c r="AC71" s="340"/>
      <c r="AD71" s="340"/>
      <c r="AE71" s="340"/>
      <c r="AF71" s="340"/>
      <c r="AG71" s="340"/>
      <c r="AH71" s="340"/>
      <c r="AI71" s="340"/>
      <c r="AJ71" s="340"/>
      <c r="AK71" s="340"/>
      <c r="AL71" s="340"/>
      <c r="AM71" s="340"/>
      <c r="AN71" s="340"/>
      <c r="AO71" s="340"/>
      <c r="AP71" s="340"/>
      <c r="AQ71" s="340"/>
      <c r="AR71" s="340"/>
      <c r="AS71" s="340"/>
      <c r="AT71" s="340"/>
      <c r="AU71" s="340"/>
      <c r="AV71" s="340"/>
      <c r="AW71" s="340"/>
      <c r="AX71" s="370"/>
      <c r="AY71" s="370"/>
      <c r="AZ71" s="370"/>
      <c r="BA71" s="370"/>
      <c r="BB71" s="370"/>
      <c r="BC71" s="370"/>
      <c r="BD71" s="370"/>
      <c r="BE71" s="370"/>
      <c r="BF71" s="370"/>
      <c r="BG71" s="370"/>
      <c r="BH71" s="51"/>
      <c r="BI71" s="51"/>
      <c r="BJ71" s="51"/>
      <c r="BK71" s="51"/>
      <c r="BL71" s="51"/>
      <c r="BM71" s="51"/>
      <c r="BN71" s="51"/>
      <c r="BO71" s="51"/>
      <c r="BP71" s="51"/>
      <c r="BQ71" s="51"/>
      <c r="BR71" s="51"/>
      <c r="BS71" s="51"/>
      <c r="BT71" s="51"/>
      <c r="BU71" s="51"/>
      <c r="BV71" s="51"/>
      <c r="BW71" s="51"/>
    </row>
    <row r="72" spans="1:75" ht="15.75" customHeight="1" x14ac:dyDescent="0.25">
      <c r="A72" s="52"/>
      <c r="B72" s="53"/>
      <c r="C72" s="53"/>
      <c r="D72" s="54"/>
      <c r="E72" s="54"/>
      <c r="F72" s="54"/>
      <c r="G72" s="54"/>
      <c r="H72" s="54"/>
      <c r="I72" s="54"/>
      <c r="J72" s="54"/>
      <c r="K72" s="54"/>
      <c r="L72" s="55" t="str">
        <f>IF(BV72&lt;1,IF(BR72&lt;1,IF(IF(BL72-BJ72&gt;0,BL72-BJ72,"35001")&gt;35000,"",IF(BL72-BJ72&gt;0,BL72-BJ72,"")),IF(IF(BL72-BI72&gt;0,BL72-BI72,"35001")&gt;35000,IF(IF(BL72-BJ72&gt;0,BL72-BJ72,"35001")&gt;35000,"",IF(BL72-BJ72&gt;0,BL72-BJ72,"")),IF(BL72-BI72&gt;0,BL72-BI72,""))),IF(BR72&lt;1,IF(IF(BM72-BJ72&gt;0,BM72-BJ72,"35001")&gt;35000,"",IF(BM72-BJ72&gt;0,BM72-BJ72,"")),IF(IF(BM72-BI72&gt;0,BM72-BI72,"35001")&gt;35000,IF(IF(BM72-BJ72&gt;0,BM72-BJ72,"35001")&gt;35000,(IF(BV72&lt;1,IF(IF(BL72-BJ72&gt;0,BL72-BJ72,"35001")&gt;35000,"",IF(BL72-BJ72&gt;0,BL72-BJ72,"")),IF(IF(BL72-BI72&gt;0,BL72-BI72,"35001")&gt;35000,IF(IF(BL72-BJ72&gt;0,BL72-BJ72,"35001")&gt;35000,"",IF(BL72-BJ72&gt;0,BL72-BJ72,"")),IF(BL72-BI72&gt;0,BL72-BI72,"")))),IF(BM72-BJ72&gt;0,BM72-BJ72,"")),IF(BM72-BI72&gt;0,BM72-BI72,""))))</f>
        <v/>
      </c>
      <c r="M72" s="56" t="str">
        <f>IF(SUM(Q72,T72,W72,Z72,AC72,AO72,AI72,AL72,AR72,AU72,AF72)&gt;0,(SUM(Q72,T72,W72,Z72,AC72,AO72,AI72,AL72,AR72,AU72,AF72)),"")</f>
        <v/>
      </c>
      <c r="N72" s="56" t="str">
        <f>IF(SUMIF(S72:AW72,"ANO",Q72:AW72)&gt;0,SUMIF(S72:AW72,"ANO",Q72:AW72),"")</f>
        <v/>
      </c>
      <c r="O72" s="53"/>
      <c r="P72" s="57"/>
      <c r="Q72" s="58"/>
      <c r="R72" s="53"/>
      <c r="S72" s="53"/>
      <c r="T72" s="58"/>
      <c r="U72" s="53"/>
      <c r="V72" s="53"/>
      <c r="W72" s="58"/>
      <c r="X72" s="53"/>
      <c r="Y72" s="53"/>
      <c r="Z72" s="58"/>
      <c r="AA72" s="53"/>
      <c r="AB72" s="53"/>
      <c r="AC72" s="58"/>
      <c r="AD72" s="53"/>
      <c r="AE72" s="53"/>
      <c r="AF72" s="58"/>
      <c r="AG72" s="53"/>
      <c r="AH72" s="53"/>
      <c r="AI72" s="58"/>
      <c r="AJ72" s="53"/>
      <c r="AK72" s="53"/>
      <c r="AL72" s="58"/>
      <c r="AM72" s="53"/>
      <c r="AN72" s="53"/>
      <c r="AO72" s="58"/>
      <c r="AP72" s="53"/>
      <c r="AQ72" s="53"/>
      <c r="AR72" s="58"/>
      <c r="AS72" s="53"/>
      <c r="AT72" s="53"/>
      <c r="AU72" s="58"/>
      <c r="AV72" s="53"/>
      <c r="AW72" s="53"/>
      <c r="AX72" s="369" t="b">
        <v>0</v>
      </c>
      <c r="AY72" s="369" t="b">
        <v>0</v>
      </c>
      <c r="AZ72" s="369" t="b">
        <v>0</v>
      </c>
      <c r="BA72" s="369" t="b">
        <v>0</v>
      </c>
      <c r="BB72" s="369" t="b">
        <v>0</v>
      </c>
      <c r="BC72" s="369" t="b">
        <v>0</v>
      </c>
      <c r="BD72" s="369" t="b">
        <v>0</v>
      </c>
      <c r="BE72" s="369" t="b">
        <v>0</v>
      </c>
      <c r="BF72" s="369" t="b">
        <v>0</v>
      </c>
      <c r="BG72" s="369" t="b">
        <v>0</v>
      </c>
      <c r="BH72" s="51"/>
      <c r="BI72" s="59">
        <f t="shared" ref="BI72:BN72" si="71">F72</f>
        <v>0</v>
      </c>
      <c r="BJ72" s="59">
        <f t="shared" si="71"/>
        <v>0</v>
      </c>
      <c r="BK72" s="59">
        <f t="shared" si="71"/>
        <v>0</v>
      </c>
      <c r="BL72" s="59">
        <f t="shared" si="71"/>
        <v>0</v>
      </c>
      <c r="BM72" s="59">
        <f t="shared" si="71"/>
        <v>0</v>
      </c>
      <c r="BN72" s="59">
        <f t="shared" si="71"/>
        <v>0</v>
      </c>
      <c r="BO72" s="51"/>
      <c r="BP72" s="51"/>
      <c r="BQ72" s="38" t="str">
        <f t="shared" ref="BQ72:BV72" si="72">IF(BI72&lt;$BI$5,"0","1")</f>
        <v>0</v>
      </c>
      <c r="BR72" s="38" t="str">
        <f t="shared" si="72"/>
        <v>0</v>
      </c>
      <c r="BS72" s="38" t="str">
        <f t="shared" si="72"/>
        <v>0</v>
      </c>
      <c r="BT72" s="38" t="str">
        <f t="shared" si="72"/>
        <v>0</v>
      </c>
      <c r="BU72" s="38" t="str">
        <f t="shared" si="72"/>
        <v>0</v>
      </c>
      <c r="BV72" s="38" t="str">
        <f t="shared" si="72"/>
        <v>0</v>
      </c>
      <c r="BW72" s="51"/>
    </row>
    <row r="73" spans="1:75" ht="15.75" customHeight="1" x14ac:dyDescent="0.25">
      <c r="A73" s="60">
        <f>A72</f>
        <v>0</v>
      </c>
      <c r="B73" s="371"/>
      <c r="C73" s="340"/>
      <c r="D73" s="340"/>
      <c r="E73" s="340"/>
      <c r="F73" s="340"/>
      <c r="G73" s="340"/>
      <c r="H73" s="340"/>
      <c r="I73" s="340"/>
      <c r="J73" s="340"/>
      <c r="K73" s="340"/>
      <c r="L73" s="340"/>
      <c r="M73" s="340"/>
      <c r="N73" s="340"/>
      <c r="O73" s="340"/>
      <c r="P73" s="340"/>
      <c r="Q73" s="340"/>
      <c r="R73" s="340"/>
      <c r="S73" s="340"/>
      <c r="T73" s="340"/>
      <c r="U73" s="340"/>
      <c r="V73" s="340"/>
      <c r="W73" s="340"/>
      <c r="X73" s="340"/>
      <c r="Y73" s="340"/>
      <c r="Z73" s="340"/>
      <c r="AA73" s="340"/>
      <c r="AB73" s="340"/>
      <c r="AC73" s="340"/>
      <c r="AD73" s="340"/>
      <c r="AE73" s="340"/>
      <c r="AF73" s="340"/>
      <c r="AG73" s="340"/>
      <c r="AH73" s="340"/>
      <c r="AI73" s="340"/>
      <c r="AJ73" s="340"/>
      <c r="AK73" s="340"/>
      <c r="AL73" s="340"/>
      <c r="AM73" s="340"/>
      <c r="AN73" s="340"/>
      <c r="AO73" s="340"/>
      <c r="AP73" s="340"/>
      <c r="AQ73" s="340"/>
      <c r="AR73" s="340"/>
      <c r="AS73" s="340"/>
      <c r="AT73" s="340"/>
      <c r="AU73" s="340"/>
      <c r="AV73" s="340"/>
      <c r="AW73" s="340"/>
      <c r="AX73" s="370"/>
      <c r="AY73" s="370"/>
      <c r="AZ73" s="370"/>
      <c r="BA73" s="370"/>
      <c r="BB73" s="370"/>
      <c r="BC73" s="370"/>
      <c r="BD73" s="370"/>
      <c r="BE73" s="370"/>
      <c r="BF73" s="370"/>
      <c r="BG73" s="370"/>
      <c r="BH73" s="51"/>
      <c r="BI73" s="51"/>
      <c r="BJ73" s="51"/>
      <c r="BK73" s="51"/>
      <c r="BL73" s="51"/>
      <c r="BM73" s="51"/>
      <c r="BN73" s="51"/>
      <c r="BO73" s="51"/>
      <c r="BP73" s="51"/>
      <c r="BQ73" s="51"/>
      <c r="BR73" s="51"/>
      <c r="BS73" s="51"/>
      <c r="BT73" s="51"/>
      <c r="BU73" s="51"/>
      <c r="BV73" s="51"/>
      <c r="BW73" s="51"/>
    </row>
    <row r="74" spans="1:75" ht="15.75" customHeight="1" x14ac:dyDescent="0.25">
      <c r="A74" s="52"/>
      <c r="B74" s="53"/>
      <c r="C74" s="53"/>
      <c r="D74" s="54"/>
      <c r="E74" s="54"/>
      <c r="F74" s="54"/>
      <c r="G74" s="54"/>
      <c r="H74" s="54"/>
      <c r="I74" s="54"/>
      <c r="J74" s="54"/>
      <c r="K74" s="54"/>
      <c r="L74" s="55" t="str">
        <f>IF(BV74&lt;1,IF(BR74&lt;1,IF(IF(BL74-BJ74&gt;0,BL74-BJ74,"35001")&gt;35000,"",IF(BL74-BJ74&gt;0,BL74-BJ74,"")),IF(IF(BL74-BI74&gt;0,BL74-BI74,"35001")&gt;35000,IF(IF(BL74-BJ74&gt;0,BL74-BJ74,"35001")&gt;35000,"",IF(BL74-BJ74&gt;0,BL74-BJ74,"")),IF(BL74-BI74&gt;0,BL74-BI74,""))),IF(BR74&lt;1,IF(IF(BM74-BJ74&gt;0,BM74-BJ74,"35001")&gt;35000,"",IF(BM74-BJ74&gt;0,BM74-BJ74,"")),IF(IF(BM74-BI74&gt;0,BM74-BI74,"35001")&gt;35000,IF(IF(BM74-BJ74&gt;0,BM74-BJ74,"35001")&gt;35000,(IF(BV74&lt;1,IF(IF(BL74-BJ74&gt;0,BL74-BJ74,"35001")&gt;35000,"",IF(BL74-BJ74&gt;0,BL74-BJ74,"")),IF(IF(BL74-BI74&gt;0,BL74-BI74,"35001")&gt;35000,IF(IF(BL74-BJ74&gt;0,BL74-BJ74,"35001")&gt;35000,"",IF(BL74-BJ74&gt;0,BL74-BJ74,"")),IF(BL74-BI74&gt;0,BL74-BI74,"")))),IF(BM74-BJ74&gt;0,BM74-BJ74,"")),IF(BM74-BI74&gt;0,BM74-BI74,""))))</f>
        <v/>
      </c>
      <c r="M74" s="56" t="str">
        <f>IF(SUM(Q74,T74,W74,Z74,AC74,AO74,AI74,AL74,AR74,AU74,AF74)&gt;0,(SUM(Q74,T74,W74,Z74,AC74,AO74,AI74,AL74,AR74,AU74,AF74)),"")</f>
        <v/>
      </c>
      <c r="N74" s="56" t="str">
        <f>IF(SUMIF(S74:AW74,"ANO",Q74:AW74)&gt;0,SUMIF(S74:AW74,"ANO",Q74:AW74),"")</f>
        <v/>
      </c>
      <c r="O74" s="53"/>
      <c r="P74" s="57"/>
      <c r="Q74" s="58"/>
      <c r="R74" s="53"/>
      <c r="S74" s="53"/>
      <c r="T74" s="58"/>
      <c r="U74" s="53"/>
      <c r="V74" s="53"/>
      <c r="W74" s="58"/>
      <c r="X74" s="53"/>
      <c r="Y74" s="53"/>
      <c r="Z74" s="58"/>
      <c r="AA74" s="53"/>
      <c r="AB74" s="53"/>
      <c r="AC74" s="58"/>
      <c r="AD74" s="53"/>
      <c r="AE74" s="53"/>
      <c r="AF74" s="58"/>
      <c r="AG74" s="53"/>
      <c r="AH74" s="53"/>
      <c r="AI74" s="58"/>
      <c r="AJ74" s="53"/>
      <c r="AK74" s="53"/>
      <c r="AL74" s="58"/>
      <c r="AM74" s="53"/>
      <c r="AN74" s="53"/>
      <c r="AO74" s="58"/>
      <c r="AP74" s="53"/>
      <c r="AQ74" s="53"/>
      <c r="AR74" s="58"/>
      <c r="AS74" s="53"/>
      <c r="AT74" s="53"/>
      <c r="AU74" s="58"/>
      <c r="AV74" s="53"/>
      <c r="AW74" s="53"/>
      <c r="AX74" s="369" t="b">
        <v>0</v>
      </c>
      <c r="AY74" s="369" t="b">
        <v>0</v>
      </c>
      <c r="AZ74" s="369" t="b">
        <v>0</v>
      </c>
      <c r="BA74" s="369" t="b">
        <v>0</v>
      </c>
      <c r="BB74" s="369" t="b">
        <v>0</v>
      </c>
      <c r="BC74" s="369" t="b">
        <v>0</v>
      </c>
      <c r="BD74" s="369" t="b">
        <v>0</v>
      </c>
      <c r="BE74" s="369" t="b">
        <v>0</v>
      </c>
      <c r="BF74" s="369" t="b">
        <v>0</v>
      </c>
      <c r="BG74" s="369" t="b">
        <v>0</v>
      </c>
      <c r="BH74" s="51"/>
      <c r="BI74" s="59">
        <f t="shared" ref="BI74:BN74" si="73">F74</f>
        <v>0</v>
      </c>
      <c r="BJ74" s="59">
        <f t="shared" si="73"/>
        <v>0</v>
      </c>
      <c r="BK74" s="59">
        <f t="shared" si="73"/>
        <v>0</v>
      </c>
      <c r="BL74" s="59">
        <f t="shared" si="73"/>
        <v>0</v>
      </c>
      <c r="BM74" s="59">
        <f t="shared" si="73"/>
        <v>0</v>
      </c>
      <c r="BN74" s="59">
        <f t="shared" si="73"/>
        <v>0</v>
      </c>
      <c r="BO74" s="51"/>
      <c r="BP74" s="51"/>
      <c r="BQ74" s="38" t="str">
        <f t="shared" ref="BQ74:BV74" si="74">IF(BI74&lt;$BI$5,"0","1")</f>
        <v>0</v>
      </c>
      <c r="BR74" s="38" t="str">
        <f t="shared" si="74"/>
        <v>0</v>
      </c>
      <c r="BS74" s="38" t="str">
        <f t="shared" si="74"/>
        <v>0</v>
      </c>
      <c r="BT74" s="38" t="str">
        <f t="shared" si="74"/>
        <v>0</v>
      </c>
      <c r="BU74" s="38" t="str">
        <f t="shared" si="74"/>
        <v>0</v>
      </c>
      <c r="BV74" s="38" t="str">
        <f t="shared" si="74"/>
        <v>0</v>
      </c>
      <c r="BW74" s="51"/>
    </row>
    <row r="75" spans="1:75" ht="15.75" customHeight="1" x14ac:dyDescent="0.25">
      <c r="A75" s="60">
        <f>A74</f>
        <v>0</v>
      </c>
      <c r="B75" s="371"/>
      <c r="C75" s="340"/>
      <c r="D75" s="340"/>
      <c r="E75" s="340"/>
      <c r="F75" s="340"/>
      <c r="G75" s="340"/>
      <c r="H75" s="340"/>
      <c r="I75" s="340"/>
      <c r="J75" s="340"/>
      <c r="K75" s="340"/>
      <c r="L75" s="340"/>
      <c r="M75" s="340"/>
      <c r="N75" s="340"/>
      <c r="O75" s="340"/>
      <c r="P75" s="340"/>
      <c r="Q75" s="340"/>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70"/>
      <c r="AY75" s="370"/>
      <c r="AZ75" s="370"/>
      <c r="BA75" s="370"/>
      <c r="BB75" s="370"/>
      <c r="BC75" s="370"/>
      <c r="BD75" s="370"/>
      <c r="BE75" s="370"/>
      <c r="BF75" s="370"/>
      <c r="BG75" s="370"/>
      <c r="BH75" s="51"/>
      <c r="BI75" s="51"/>
      <c r="BJ75" s="51"/>
      <c r="BK75" s="51"/>
      <c r="BL75" s="51"/>
      <c r="BM75" s="51"/>
      <c r="BN75" s="51"/>
      <c r="BO75" s="51"/>
      <c r="BP75" s="51"/>
      <c r="BQ75" s="51"/>
      <c r="BR75" s="51"/>
      <c r="BS75" s="51"/>
      <c r="BT75" s="51"/>
      <c r="BU75" s="51"/>
      <c r="BV75" s="51"/>
      <c r="BW75" s="51"/>
    </row>
    <row r="76" spans="1:75" ht="15.75" customHeight="1" x14ac:dyDescent="0.25">
      <c r="A76" s="52"/>
      <c r="B76" s="53"/>
      <c r="C76" s="53"/>
      <c r="D76" s="54"/>
      <c r="E76" s="54"/>
      <c r="F76" s="54"/>
      <c r="G76" s="54"/>
      <c r="H76" s="54"/>
      <c r="I76" s="54"/>
      <c r="J76" s="54"/>
      <c r="K76" s="54"/>
      <c r="L76" s="55" t="str">
        <f>IF(BV76&lt;1,IF(BR76&lt;1,IF(IF(BL76-BJ76&gt;0,BL76-BJ76,"35001")&gt;35000,"",IF(BL76-BJ76&gt;0,BL76-BJ76,"")),IF(IF(BL76-BI76&gt;0,BL76-BI76,"35001")&gt;35000,IF(IF(BL76-BJ76&gt;0,BL76-BJ76,"35001")&gt;35000,"",IF(BL76-BJ76&gt;0,BL76-BJ76,"")),IF(BL76-BI76&gt;0,BL76-BI76,""))),IF(BR76&lt;1,IF(IF(BM76-BJ76&gt;0,BM76-BJ76,"35001")&gt;35000,"",IF(BM76-BJ76&gt;0,BM76-BJ76,"")),IF(IF(BM76-BI76&gt;0,BM76-BI76,"35001")&gt;35000,IF(IF(BM76-BJ76&gt;0,BM76-BJ76,"35001")&gt;35000,(IF(BV76&lt;1,IF(IF(BL76-BJ76&gt;0,BL76-BJ76,"35001")&gt;35000,"",IF(BL76-BJ76&gt;0,BL76-BJ76,"")),IF(IF(BL76-BI76&gt;0,BL76-BI76,"35001")&gt;35000,IF(IF(BL76-BJ76&gt;0,BL76-BJ76,"35001")&gt;35000,"",IF(BL76-BJ76&gt;0,BL76-BJ76,"")),IF(BL76-BI76&gt;0,BL76-BI76,"")))),IF(BM76-BJ76&gt;0,BM76-BJ76,"")),IF(BM76-BI76&gt;0,BM76-BI76,""))))</f>
        <v/>
      </c>
      <c r="M76" s="56" t="str">
        <f>IF(SUM(Q76,T76,W76,Z76,AC76,AO76,AI76,AL76,AR76,AU76,AF76)&gt;0,(SUM(Q76,T76,W76,Z76,AC76,AO76,AI76,AL76,AR76,AU76,AF76)),"")</f>
        <v/>
      </c>
      <c r="N76" s="56" t="str">
        <f>IF(SUMIF(S76:AW76,"ANO",Q76:AW76)&gt;0,SUMIF(S76:AW76,"ANO",Q76:AW76),"")</f>
        <v/>
      </c>
      <c r="O76" s="53"/>
      <c r="P76" s="57"/>
      <c r="Q76" s="58"/>
      <c r="R76" s="53"/>
      <c r="S76" s="53"/>
      <c r="T76" s="58"/>
      <c r="U76" s="53"/>
      <c r="V76" s="53"/>
      <c r="W76" s="58"/>
      <c r="X76" s="53"/>
      <c r="Y76" s="53"/>
      <c r="Z76" s="58"/>
      <c r="AA76" s="53"/>
      <c r="AB76" s="53"/>
      <c r="AC76" s="58"/>
      <c r="AD76" s="53"/>
      <c r="AE76" s="53"/>
      <c r="AF76" s="58"/>
      <c r="AG76" s="53"/>
      <c r="AH76" s="53"/>
      <c r="AI76" s="58"/>
      <c r="AJ76" s="53"/>
      <c r="AK76" s="53"/>
      <c r="AL76" s="58"/>
      <c r="AM76" s="53"/>
      <c r="AN76" s="53"/>
      <c r="AO76" s="58"/>
      <c r="AP76" s="53"/>
      <c r="AQ76" s="53"/>
      <c r="AR76" s="58"/>
      <c r="AS76" s="53"/>
      <c r="AT76" s="53"/>
      <c r="AU76" s="58"/>
      <c r="AV76" s="53"/>
      <c r="AW76" s="53"/>
      <c r="AX76" s="369" t="b">
        <v>0</v>
      </c>
      <c r="AY76" s="369" t="b">
        <v>0</v>
      </c>
      <c r="AZ76" s="369" t="b">
        <v>0</v>
      </c>
      <c r="BA76" s="369" t="b">
        <v>0</v>
      </c>
      <c r="BB76" s="369" t="b">
        <v>0</v>
      </c>
      <c r="BC76" s="369" t="b">
        <v>0</v>
      </c>
      <c r="BD76" s="369" t="b">
        <v>0</v>
      </c>
      <c r="BE76" s="369" t="b">
        <v>0</v>
      </c>
      <c r="BF76" s="369" t="b">
        <v>0</v>
      </c>
      <c r="BG76" s="369" t="b">
        <v>0</v>
      </c>
      <c r="BH76" s="51"/>
      <c r="BI76" s="59">
        <f t="shared" ref="BI76:BN76" si="75">F76</f>
        <v>0</v>
      </c>
      <c r="BJ76" s="59">
        <f t="shared" si="75"/>
        <v>0</v>
      </c>
      <c r="BK76" s="59">
        <f t="shared" si="75"/>
        <v>0</v>
      </c>
      <c r="BL76" s="59">
        <f t="shared" si="75"/>
        <v>0</v>
      </c>
      <c r="BM76" s="59">
        <f t="shared" si="75"/>
        <v>0</v>
      </c>
      <c r="BN76" s="59">
        <f t="shared" si="75"/>
        <v>0</v>
      </c>
      <c r="BO76" s="51"/>
      <c r="BP76" s="51"/>
      <c r="BQ76" s="38" t="str">
        <f t="shared" ref="BQ76:BV76" si="76">IF(BI76&lt;$BI$5,"0","1")</f>
        <v>0</v>
      </c>
      <c r="BR76" s="38" t="str">
        <f t="shared" si="76"/>
        <v>0</v>
      </c>
      <c r="BS76" s="38" t="str">
        <f t="shared" si="76"/>
        <v>0</v>
      </c>
      <c r="BT76" s="38" t="str">
        <f t="shared" si="76"/>
        <v>0</v>
      </c>
      <c r="BU76" s="38" t="str">
        <f t="shared" si="76"/>
        <v>0</v>
      </c>
      <c r="BV76" s="38" t="str">
        <f t="shared" si="76"/>
        <v>0</v>
      </c>
      <c r="BW76" s="51"/>
    </row>
    <row r="77" spans="1:75" ht="15.75" customHeight="1" x14ac:dyDescent="0.25">
      <c r="A77" s="60">
        <f>A76</f>
        <v>0</v>
      </c>
      <c r="B77" s="371"/>
      <c r="C77" s="340"/>
      <c r="D77" s="340"/>
      <c r="E77" s="340"/>
      <c r="F77" s="340"/>
      <c r="G77" s="340"/>
      <c r="H77" s="340"/>
      <c r="I77" s="340"/>
      <c r="J77" s="340"/>
      <c r="K77" s="340"/>
      <c r="L77" s="340"/>
      <c r="M77" s="340"/>
      <c r="N77" s="340"/>
      <c r="O77" s="340"/>
      <c r="P77" s="340"/>
      <c r="Q77" s="340"/>
      <c r="R77" s="340"/>
      <c r="S77" s="340"/>
      <c r="T77" s="340"/>
      <c r="U77" s="340"/>
      <c r="V77" s="340"/>
      <c r="W77" s="340"/>
      <c r="X77" s="340"/>
      <c r="Y77" s="340"/>
      <c r="Z77" s="340"/>
      <c r="AA77" s="340"/>
      <c r="AB77" s="340"/>
      <c r="AC77" s="340"/>
      <c r="AD77" s="340"/>
      <c r="AE77" s="340"/>
      <c r="AF77" s="340"/>
      <c r="AG77" s="340"/>
      <c r="AH77" s="340"/>
      <c r="AI77" s="340"/>
      <c r="AJ77" s="340"/>
      <c r="AK77" s="340"/>
      <c r="AL77" s="340"/>
      <c r="AM77" s="340"/>
      <c r="AN77" s="340"/>
      <c r="AO77" s="340"/>
      <c r="AP77" s="340"/>
      <c r="AQ77" s="340"/>
      <c r="AR77" s="340"/>
      <c r="AS77" s="340"/>
      <c r="AT77" s="340"/>
      <c r="AU77" s="340"/>
      <c r="AV77" s="340"/>
      <c r="AW77" s="340"/>
      <c r="AX77" s="370"/>
      <c r="AY77" s="370"/>
      <c r="AZ77" s="370"/>
      <c r="BA77" s="370"/>
      <c r="BB77" s="370"/>
      <c r="BC77" s="370"/>
      <c r="BD77" s="370"/>
      <c r="BE77" s="370"/>
      <c r="BF77" s="370"/>
      <c r="BG77" s="370"/>
      <c r="BH77" s="51"/>
      <c r="BI77" s="51"/>
      <c r="BJ77" s="51"/>
      <c r="BK77" s="51"/>
      <c r="BL77" s="51"/>
      <c r="BM77" s="51"/>
      <c r="BN77" s="51"/>
      <c r="BO77" s="51"/>
      <c r="BP77" s="51"/>
      <c r="BQ77" s="51"/>
      <c r="BR77" s="51"/>
      <c r="BS77" s="51"/>
      <c r="BT77" s="51"/>
      <c r="BU77" s="51"/>
      <c r="BV77" s="51"/>
      <c r="BW77" s="51"/>
    </row>
    <row r="78" spans="1:75" ht="15.75" customHeight="1" x14ac:dyDescent="0.25">
      <c r="A78" s="52"/>
      <c r="B78" s="53"/>
      <c r="C78" s="53"/>
      <c r="D78" s="54"/>
      <c r="E78" s="54"/>
      <c r="F78" s="54"/>
      <c r="G78" s="54"/>
      <c r="H78" s="54"/>
      <c r="I78" s="54"/>
      <c r="J78" s="54"/>
      <c r="K78" s="54"/>
      <c r="L78" s="55" t="str">
        <f>IF(BV78&lt;1,IF(BR78&lt;1,IF(IF(BL78-BJ78&gt;0,BL78-BJ78,"35001")&gt;35000,"",IF(BL78-BJ78&gt;0,BL78-BJ78,"")),IF(IF(BL78-BI78&gt;0,BL78-BI78,"35001")&gt;35000,IF(IF(BL78-BJ78&gt;0,BL78-BJ78,"35001")&gt;35000,"",IF(BL78-BJ78&gt;0,BL78-BJ78,"")),IF(BL78-BI78&gt;0,BL78-BI78,""))),IF(BR78&lt;1,IF(IF(BM78-BJ78&gt;0,BM78-BJ78,"35001")&gt;35000,"",IF(BM78-BJ78&gt;0,BM78-BJ78,"")),IF(IF(BM78-BI78&gt;0,BM78-BI78,"35001")&gt;35000,IF(IF(BM78-BJ78&gt;0,BM78-BJ78,"35001")&gt;35000,(IF(BV78&lt;1,IF(IF(BL78-BJ78&gt;0,BL78-BJ78,"35001")&gt;35000,"",IF(BL78-BJ78&gt;0,BL78-BJ78,"")),IF(IF(BL78-BI78&gt;0,BL78-BI78,"35001")&gt;35000,IF(IF(BL78-BJ78&gt;0,BL78-BJ78,"35001")&gt;35000,"",IF(BL78-BJ78&gt;0,BL78-BJ78,"")),IF(BL78-BI78&gt;0,BL78-BI78,"")))),IF(BM78-BJ78&gt;0,BM78-BJ78,"")),IF(BM78-BI78&gt;0,BM78-BI78,""))))</f>
        <v/>
      </c>
      <c r="M78" s="56" t="str">
        <f>IF(SUM(Q78,T78,W78,Z78,AC78,AO78,AI78,AL78,AR78,AU78,AF78)&gt;0,(SUM(Q78,T78,W78,Z78,AC78,AO78,AI78,AL78,AR78,AU78,AF78)),"")</f>
        <v/>
      </c>
      <c r="N78" s="56" t="str">
        <f>IF(SUMIF(S78:AW78,"ANO",Q78:AW78)&gt;0,SUMIF(S78:AW78,"ANO",Q78:AW78),"")</f>
        <v/>
      </c>
      <c r="O78" s="53"/>
      <c r="P78" s="57"/>
      <c r="Q78" s="58"/>
      <c r="R78" s="53"/>
      <c r="S78" s="53"/>
      <c r="T78" s="58"/>
      <c r="U78" s="53"/>
      <c r="V78" s="53"/>
      <c r="W78" s="58"/>
      <c r="X78" s="53"/>
      <c r="Y78" s="53"/>
      <c r="Z78" s="58"/>
      <c r="AA78" s="53"/>
      <c r="AB78" s="53"/>
      <c r="AC78" s="58"/>
      <c r="AD78" s="53"/>
      <c r="AE78" s="53"/>
      <c r="AF78" s="58"/>
      <c r="AG78" s="53"/>
      <c r="AH78" s="53"/>
      <c r="AI78" s="58"/>
      <c r="AJ78" s="53"/>
      <c r="AK78" s="53"/>
      <c r="AL78" s="58"/>
      <c r="AM78" s="53"/>
      <c r="AN78" s="53"/>
      <c r="AO78" s="58"/>
      <c r="AP78" s="53"/>
      <c r="AQ78" s="53"/>
      <c r="AR78" s="58"/>
      <c r="AS78" s="53"/>
      <c r="AT78" s="53"/>
      <c r="AU78" s="58"/>
      <c r="AV78" s="53"/>
      <c r="AW78" s="53"/>
      <c r="AX78" s="369" t="b">
        <v>0</v>
      </c>
      <c r="AY78" s="369" t="b">
        <v>0</v>
      </c>
      <c r="AZ78" s="369" t="b">
        <v>0</v>
      </c>
      <c r="BA78" s="369" t="b">
        <v>0</v>
      </c>
      <c r="BB78" s="369" t="b">
        <v>0</v>
      </c>
      <c r="BC78" s="369" t="b">
        <v>0</v>
      </c>
      <c r="BD78" s="369" t="b">
        <v>0</v>
      </c>
      <c r="BE78" s="369" t="b">
        <v>0</v>
      </c>
      <c r="BF78" s="369" t="b">
        <v>0</v>
      </c>
      <c r="BG78" s="369" t="b">
        <v>0</v>
      </c>
      <c r="BH78" s="51"/>
      <c r="BI78" s="59">
        <f t="shared" ref="BI78:BN78" si="77">F78</f>
        <v>0</v>
      </c>
      <c r="BJ78" s="59">
        <f t="shared" si="77"/>
        <v>0</v>
      </c>
      <c r="BK78" s="59">
        <f t="shared" si="77"/>
        <v>0</v>
      </c>
      <c r="BL78" s="59">
        <f t="shared" si="77"/>
        <v>0</v>
      </c>
      <c r="BM78" s="59">
        <f t="shared" si="77"/>
        <v>0</v>
      </c>
      <c r="BN78" s="59">
        <f t="shared" si="77"/>
        <v>0</v>
      </c>
      <c r="BO78" s="51"/>
      <c r="BP78" s="51"/>
      <c r="BQ78" s="38" t="str">
        <f t="shared" ref="BQ78:BV78" si="78">IF(BI78&lt;$BI$5,"0","1")</f>
        <v>0</v>
      </c>
      <c r="BR78" s="38" t="str">
        <f t="shared" si="78"/>
        <v>0</v>
      </c>
      <c r="BS78" s="38" t="str">
        <f t="shared" si="78"/>
        <v>0</v>
      </c>
      <c r="BT78" s="38" t="str">
        <f t="shared" si="78"/>
        <v>0</v>
      </c>
      <c r="BU78" s="38" t="str">
        <f t="shared" si="78"/>
        <v>0</v>
      </c>
      <c r="BV78" s="38" t="str">
        <f t="shared" si="78"/>
        <v>0</v>
      </c>
      <c r="BW78" s="51"/>
    </row>
    <row r="79" spans="1:75" ht="15.75" customHeight="1" x14ac:dyDescent="0.25">
      <c r="A79" s="60">
        <f>A78</f>
        <v>0</v>
      </c>
      <c r="B79" s="371"/>
      <c r="C79" s="340"/>
      <c r="D79" s="340"/>
      <c r="E79" s="340"/>
      <c r="F79" s="340"/>
      <c r="G79" s="340"/>
      <c r="H79" s="340"/>
      <c r="I79" s="340"/>
      <c r="J79" s="340"/>
      <c r="K79" s="340"/>
      <c r="L79" s="340"/>
      <c r="M79" s="340"/>
      <c r="N79" s="340"/>
      <c r="O79" s="340"/>
      <c r="P79" s="340"/>
      <c r="Q79" s="340"/>
      <c r="R79" s="340"/>
      <c r="S79" s="340"/>
      <c r="T79" s="340"/>
      <c r="U79" s="340"/>
      <c r="V79" s="340"/>
      <c r="W79" s="340"/>
      <c r="X79" s="340"/>
      <c r="Y79" s="340"/>
      <c r="Z79" s="340"/>
      <c r="AA79" s="340"/>
      <c r="AB79" s="340"/>
      <c r="AC79" s="340"/>
      <c r="AD79" s="340"/>
      <c r="AE79" s="340"/>
      <c r="AF79" s="340"/>
      <c r="AG79" s="340"/>
      <c r="AH79" s="340"/>
      <c r="AI79" s="340"/>
      <c r="AJ79" s="340"/>
      <c r="AK79" s="340"/>
      <c r="AL79" s="340"/>
      <c r="AM79" s="340"/>
      <c r="AN79" s="340"/>
      <c r="AO79" s="340"/>
      <c r="AP79" s="340"/>
      <c r="AQ79" s="340"/>
      <c r="AR79" s="340"/>
      <c r="AS79" s="340"/>
      <c r="AT79" s="340"/>
      <c r="AU79" s="340"/>
      <c r="AV79" s="340"/>
      <c r="AW79" s="340"/>
      <c r="AX79" s="370"/>
      <c r="AY79" s="370"/>
      <c r="AZ79" s="370"/>
      <c r="BA79" s="370"/>
      <c r="BB79" s="370"/>
      <c r="BC79" s="370"/>
      <c r="BD79" s="370"/>
      <c r="BE79" s="370"/>
      <c r="BF79" s="370"/>
      <c r="BG79" s="370"/>
      <c r="BH79" s="51"/>
      <c r="BI79" s="51"/>
      <c r="BJ79" s="51"/>
      <c r="BK79" s="51"/>
      <c r="BL79" s="51"/>
      <c r="BM79" s="51"/>
      <c r="BN79" s="51"/>
      <c r="BO79" s="51"/>
      <c r="BP79" s="51"/>
      <c r="BQ79" s="51"/>
      <c r="BR79" s="51"/>
      <c r="BS79" s="51"/>
      <c r="BT79" s="51"/>
      <c r="BU79" s="51"/>
      <c r="BV79" s="51"/>
      <c r="BW79" s="51"/>
    </row>
    <row r="80" spans="1:75" ht="15.75" customHeight="1" x14ac:dyDescent="0.25">
      <c r="A80" s="52"/>
      <c r="B80" s="53"/>
      <c r="C80" s="53"/>
      <c r="D80" s="54"/>
      <c r="E80" s="54"/>
      <c r="F80" s="54"/>
      <c r="G80" s="54"/>
      <c r="H80" s="54"/>
      <c r="I80" s="54"/>
      <c r="J80" s="54"/>
      <c r="K80" s="54"/>
      <c r="L80" s="55" t="str">
        <f>IF(BV80&lt;1,IF(BR80&lt;1,IF(IF(BL80-BJ80&gt;0,BL80-BJ80,"35001")&gt;35000,"",IF(BL80-BJ80&gt;0,BL80-BJ80,"")),IF(IF(BL80-BI80&gt;0,BL80-BI80,"35001")&gt;35000,IF(IF(BL80-BJ80&gt;0,BL80-BJ80,"35001")&gt;35000,"",IF(BL80-BJ80&gt;0,BL80-BJ80,"")),IF(BL80-BI80&gt;0,BL80-BI80,""))),IF(BR80&lt;1,IF(IF(BM80-BJ80&gt;0,BM80-BJ80,"35001")&gt;35000,"",IF(BM80-BJ80&gt;0,BM80-BJ80,"")),IF(IF(BM80-BI80&gt;0,BM80-BI80,"35001")&gt;35000,IF(IF(BM80-BJ80&gt;0,BM80-BJ80,"35001")&gt;35000,(IF(BV80&lt;1,IF(IF(BL80-BJ80&gt;0,BL80-BJ80,"35001")&gt;35000,"",IF(BL80-BJ80&gt;0,BL80-BJ80,"")),IF(IF(BL80-BI80&gt;0,BL80-BI80,"35001")&gt;35000,IF(IF(BL80-BJ80&gt;0,BL80-BJ80,"35001")&gt;35000,"",IF(BL80-BJ80&gt;0,BL80-BJ80,"")),IF(BL80-BI80&gt;0,BL80-BI80,"")))),IF(BM80-BJ80&gt;0,BM80-BJ80,"")),IF(BM80-BI80&gt;0,BM80-BI80,""))))</f>
        <v/>
      </c>
      <c r="M80" s="56" t="str">
        <f>IF(SUM(Q80,T80,W80,Z80,AC80,AO80,AI80,AL80,AR80,AU80,AF80)&gt;0,(SUM(Q80,T80,W80,Z80,AC80,AO80,AI80,AL80,AR80,AU80,AF80)),"")</f>
        <v/>
      </c>
      <c r="N80" s="56" t="str">
        <f>IF(SUMIF(S80:AW80,"ANO",Q80:AW80)&gt;0,SUMIF(S80:AW80,"ANO",Q80:AW80),"")</f>
        <v/>
      </c>
      <c r="O80" s="53"/>
      <c r="P80" s="57"/>
      <c r="Q80" s="58"/>
      <c r="R80" s="53"/>
      <c r="S80" s="53"/>
      <c r="T80" s="58"/>
      <c r="U80" s="53"/>
      <c r="V80" s="53"/>
      <c r="W80" s="58"/>
      <c r="X80" s="53"/>
      <c r="Y80" s="53"/>
      <c r="Z80" s="58"/>
      <c r="AA80" s="53"/>
      <c r="AB80" s="53"/>
      <c r="AC80" s="58"/>
      <c r="AD80" s="53"/>
      <c r="AE80" s="53"/>
      <c r="AF80" s="58"/>
      <c r="AG80" s="53"/>
      <c r="AH80" s="53"/>
      <c r="AI80" s="58"/>
      <c r="AJ80" s="53"/>
      <c r="AK80" s="53"/>
      <c r="AL80" s="58"/>
      <c r="AM80" s="53"/>
      <c r="AN80" s="53"/>
      <c r="AO80" s="58"/>
      <c r="AP80" s="53"/>
      <c r="AQ80" s="53"/>
      <c r="AR80" s="58"/>
      <c r="AS80" s="53"/>
      <c r="AT80" s="53"/>
      <c r="AU80" s="58"/>
      <c r="AV80" s="53"/>
      <c r="AW80" s="53"/>
      <c r="AX80" s="369" t="b">
        <v>0</v>
      </c>
      <c r="AY80" s="369" t="b">
        <v>0</v>
      </c>
      <c r="AZ80" s="369" t="b">
        <v>0</v>
      </c>
      <c r="BA80" s="369" t="b">
        <v>0</v>
      </c>
      <c r="BB80" s="369" t="b">
        <v>0</v>
      </c>
      <c r="BC80" s="369" t="b">
        <v>0</v>
      </c>
      <c r="BD80" s="369" t="b">
        <v>0</v>
      </c>
      <c r="BE80" s="369" t="b">
        <v>0</v>
      </c>
      <c r="BF80" s="369" t="b">
        <v>0</v>
      </c>
      <c r="BG80" s="369" t="b">
        <v>0</v>
      </c>
      <c r="BH80" s="51"/>
      <c r="BI80" s="59">
        <f t="shared" ref="BI80:BN80" si="79">F80</f>
        <v>0</v>
      </c>
      <c r="BJ80" s="59">
        <f t="shared" si="79"/>
        <v>0</v>
      </c>
      <c r="BK80" s="59">
        <f t="shared" si="79"/>
        <v>0</v>
      </c>
      <c r="BL80" s="59">
        <f t="shared" si="79"/>
        <v>0</v>
      </c>
      <c r="BM80" s="59">
        <f t="shared" si="79"/>
        <v>0</v>
      </c>
      <c r="BN80" s="59">
        <f t="shared" si="79"/>
        <v>0</v>
      </c>
      <c r="BO80" s="51"/>
      <c r="BP80" s="51"/>
      <c r="BQ80" s="38" t="str">
        <f t="shared" ref="BQ80:BV80" si="80">IF(BI80&lt;$BI$5,"0","1")</f>
        <v>0</v>
      </c>
      <c r="BR80" s="38" t="str">
        <f t="shared" si="80"/>
        <v>0</v>
      </c>
      <c r="BS80" s="38" t="str">
        <f t="shared" si="80"/>
        <v>0</v>
      </c>
      <c r="BT80" s="38" t="str">
        <f t="shared" si="80"/>
        <v>0</v>
      </c>
      <c r="BU80" s="38" t="str">
        <f t="shared" si="80"/>
        <v>0</v>
      </c>
      <c r="BV80" s="38" t="str">
        <f t="shared" si="80"/>
        <v>0</v>
      </c>
      <c r="BW80" s="51"/>
    </row>
    <row r="81" spans="1:75" ht="15.75" customHeight="1" x14ac:dyDescent="0.25">
      <c r="A81" s="60">
        <f>A80</f>
        <v>0</v>
      </c>
      <c r="B81" s="371"/>
      <c r="C81" s="340"/>
      <c r="D81" s="340"/>
      <c r="E81" s="340"/>
      <c r="F81" s="340"/>
      <c r="G81" s="340"/>
      <c r="H81" s="340"/>
      <c r="I81" s="340"/>
      <c r="J81" s="340"/>
      <c r="K81" s="340"/>
      <c r="L81" s="340"/>
      <c r="M81" s="340"/>
      <c r="N81" s="340"/>
      <c r="O81" s="340"/>
      <c r="P81" s="340"/>
      <c r="Q81" s="340"/>
      <c r="R81" s="340"/>
      <c r="S81" s="340"/>
      <c r="T81" s="340"/>
      <c r="U81" s="340"/>
      <c r="V81" s="340"/>
      <c r="W81" s="340"/>
      <c r="X81" s="340"/>
      <c r="Y81" s="340"/>
      <c r="Z81" s="340"/>
      <c r="AA81" s="340"/>
      <c r="AB81" s="340"/>
      <c r="AC81" s="340"/>
      <c r="AD81" s="340"/>
      <c r="AE81" s="340"/>
      <c r="AF81" s="340"/>
      <c r="AG81" s="340"/>
      <c r="AH81" s="340"/>
      <c r="AI81" s="340"/>
      <c r="AJ81" s="340"/>
      <c r="AK81" s="340"/>
      <c r="AL81" s="340"/>
      <c r="AM81" s="340"/>
      <c r="AN81" s="340"/>
      <c r="AO81" s="340"/>
      <c r="AP81" s="340"/>
      <c r="AQ81" s="340"/>
      <c r="AR81" s="340"/>
      <c r="AS81" s="340"/>
      <c r="AT81" s="340"/>
      <c r="AU81" s="340"/>
      <c r="AV81" s="340"/>
      <c r="AW81" s="340"/>
      <c r="AX81" s="370"/>
      <c r="AY81" s="370"/>
      <c r="AZ81" s="370"/>
      <c r="BA81" s="370"/>
      <c r="BB81" s="370"/>
      <c r="BC81" s="370"/>
      <c r="BD81" s="370"/>
      <c r="BE81" s="370"/>
      <c r="BF81" s="370"/>
      <c r="BG81" s="370"/>
      <c r="BH81" s="51"/>
      <c r="BI81" s="51"/>
      <c r="BJ81" s="51"/>
      <c r="BK81" s="51"/>
      <c r="BL81" s="51"/>
      <c r="BM81" s="51"/>
      <c r="BN81" s="51"/>
      <c r="BO81" s="51"/>
      <c r="BP81" s="51"/>
      <c r="BQ81" s="51"/>
      <c r="BR81" s="51"/>
      <c r="BS81" s="51"/>
      <c r="BT81" s="51"/>
      <c r="BU81" s="51"/>
      <c r="BV81" s="51"/>
      <c r="BW81" s="51"/>
    </row>
    <row r="82" spans="1:75" ht="15.75" customHeight="1" x14ac:dyDescent="0.25">
      <c r="A82" s="52"/>
      <c r="B82" s="53"/>
      <c r="C82" s="53"/>
      <c r="D82" s="54"/>
      <c r="E82" s="54"/>
      <c r="F82" s="54"/>
      <c r="G82" s="54"/>
      <c r="H82" s="54"/>
      <c r="I82" s="54"/>
      <c r="J82" s="54"/>
      <c r="K82" s="54"/>
      <c r="L82" s="55" t="str">
        <f>IF(BV82&lt;1,IF(BR82&lt;1,IF(IF(BL82-BJ82&gt;0,BL82-BJ82,"35001")&gt;35000,"",IF(BL82-BJ82&gt;0,BL82-BJ82,"")),IF(IF(BL82-BI82&gt;0,BL82-BI82,"35001")&gt;35000,IF(IF(BL82-BJ82&gt;0,BL82-BJ82,"35001")&gt;35000,"",IF(BL82-BJ82&gt;0,BL82-BJ82,"")),IF(BL82-BI82&gt;0,BL82-BI82,""))),IF(BR82&lt;1,IF(IF(BM82-BJ82&gt;0,BM82-BJ82,"35001")&gt;35000,"",IF(BM82-BJ82&gt;0,BM82-BJ82,"")),IF(IF(BM82-BI82&gt;0,BM82-BI82,"35001")&gt;35000,IF(IF(BM82-BJ82&gt;0,BM82-BJ82,"35001")&gt;35000,(IF(BV82&lt;1,IF(IF(BL82-BJ82&gt;0,BL82-BJ82,"35001")&gt;35000,"",IF(BL82-BJ82&gt;0,BL82-BJ82,"")),IF(IF(BL82-BI82&gt;0,BL82-BI82,"35001")&gt;35000,IF(IF(BL82-BJ82&gt;0,BL82-BJ82,"35001")&gt;35000,"",IF(BL82-BJ82&gt;0,BL82-BJ82,"")),IF(BL82-BI82&gt;0,BL82-BI82,"")))),IF(BM82-BJ82&gt;0,BM82-BJ82,"")),IF(BM82-BI82&gt;0,BM82-BI82,""))))</f>
        <v/>
      </c>
      <c r="M82" s="56" t="str">
        <f>IF(SUM(Q82,T82,W82,Z82,AC82,AO82,AI82,AL82,AR82,AU82,AF82)&gt;0,(SUM(Q82,T82,W82,Z82,AC82,AO82,AI82,AL82,AR82,AU82,AF82)),"")</f>
        <v/>
      </c>
      <c r="N82" s="56" t="str">
        <f>IF(SUMIF(S82:AW82,"ANO",Q82:AW82)&gt;0,SUMIF(S82:AW82,"ANO",Q82:AW82),"")</f>
        <v/>
      </c>
      <c r="O82" s="53"/>
      <c r="P82" s="57"/>
      <c r="Q82" s="58"/>
      <c r="R82" s="53"/>
      <c r="S82" s="53"/>
      <c r="T82" s="58"/>
      <c r="U82" s="53"/>
      <c r="V82" s="53"/>
      <c r="W82" s="58"/>
      <c r="X82" s="53"/>
      <c r="Y82" s="53"/>
      <c r="Z82" s="58"/>
      <c r="AA82" s="53"/>
      <c r="AB82" s="53"/>
      <c r="AC82" s="58"/>
      <c r="AD82" s="53"/>
      <c r="AE82" s="53"/>
      <c r="AF82" s="58"/>
      <c r="AG82" s="53"/>
      <c r="AH82" s="53"/>
      <c r="AI82" s="58"/>
      <c r="AJ82" s="53"/>
      <c r="AK82" s="53"/>
      <c r="AL82" s="58"/>
      <c r="AM82" s="53"/>
      <c r="AN82" s="53"/>
      <c r="AO82" s="58"/>
      <c r="AP82" s="53"/>
      <c r="AQ82" s="53"/>
      <c r="AR82" s="58"/>
      <c r="AS82" s="53"/>
      <c r="AT82" s="53"/>
      <c r="AU82" s="58"/>
      <c r="AV82" s="53"/>
      <c r="AW82" s="53"/>
      <c r="AX82" s="369" t="b">
        <v>0</v>
      </c>
      <c r="AY82" s="369" t="b">
        <v>0</v>
      </c>
      <c r="AZ82" s="369" t="b">
        <v>0</v>
      </c>
      <c r="BA82" s="369" t="b">
        <v>0</v>
      </c>
      <c r="BB82" s="369" t="b">
        <v>0</v>
      </c>
      <c r="BC82" s="369" t="b">
        <v>0</v>
      </c>
      <c r="BD82" s="369" t="b">
        <v>0</v>
      </c>
      <c r="BE82" s="369" t="b">
        <v>0</v>
      </c>
      <c r="BF82" s="369" t="b">
        <v>0</v>
      </c>
      <c r="BG82" s="369" t="b">
        <v>0</v>
      </c>
      <c r="BH82" s="51"/>
      <c r="BI82" s="59">
        <f t="shared" ref="BI82:BN82" si="81">F82</f>
        <v>0</v>
      </c>
      <c r="BJ82" s="59">
        <f t="shared" si="81"/>
        <v>0</v>
      </c>
      <c r="BK82" s="59">
        <f t="shared" si="81"/>
        <v>0</v>
      </c>
      <c r="BL82" s="59">
        <f t="shared" si="81"/>
        <v>0</v>
      </c>
      <c r="BM82" s="59">
        <f t="shared" si="81"/>
        <v>0</v>
      </c>
      <c r="BN82" s="59">
        <f t="shared" si="81"/>
        <v>0</v>
      </c>
      <c r="BO82" s="51"/>
      <c r="BP82" s="51"/>
      <c r="BQ82" s="38" t="str">
        <f t="shared" ref="BQ82:BV82" si="82">IF(BI82&lt;$BI$5,"0","1")</f>
        <v>0</v>
      </c>
      <c r="BR82" s="38" t="str">
        <f t="shared" si="82"/>
        <v>0</v>
      </c>
      <c r="BS82" s="38" t="str">
        <f t="shared" si="82"/>
        <v>0</v>
      </c>
      <c r="BT82" s="38" t="str">
        <f t="shared" si="82"/>
        <v>0</v>
      </c>
      <c r="BU82" s="38" t="str">
        <f t="shared" si="82"/>
        <v>0</v>
      </c>
      <c r="BV82" s="38" t="str">
        <f t="shared" si="82"/>
        <v>0</v>
      </c>
      <c r="BW82" s="51"/>
    </row>
    <row r="83" spans="1:75" ht="15.75" customHeight="1" x14ac:dyDescent="0.25">
      <c r="A83" s="60">
        <f>A82</f>
        <v>0</v>
      </c>
      <c r="B83" s="371"/>
      <c r="C83" s="340"/>
      <c r="D83" s="340"/>
      <c r="E83" s="340"/>
      <c r="F83" s="340"/>
      <c r="G83" s="340"/>
      <c r="H83" s="340"/>
      <c r="I83" s="340"/>
      <c r="J83" s="340"/>
      <c r="K83" s="340"/>
      <c r="L83" s="340"/>
      <c r="M83" s="340"/>
      <c r="N83" s="340"/>
      <c r="O83" s="340"/>
      <c r="P83" s="340"/>
      <c r="Q83" s="340"/>
      <c r="R83" s="340"/>
      <c r="S83" s="340"/>
      <c r="T83" s="340"/>
      <c r="U83" s="340"/>
      <c r="V83" s="340"/>
      <c r="W83" s="340"/>
      <c r="X83" s="340"/>
      <c r="Y83" s="340"/>
      <c r="Z83" s="340"/>
      <c r="AA83" s="340"/>
      <c r="AB83" s="340"/>
      <c r="AC83" s="340"/>
      <c r="AD83" s="340"/>
      <c r="AE83" s="340"/>
      <c r="AF83" s="340"/>
      <c r="AG83" s="340"/>
      <c r="AH83" s="340"/>
      <c r="AI83" s="340"/>
      <c r="AJ83" s="340"/>
      <c r="AK83" s="340"/>
      <c r="AL83" s="340"/>
      <c r="AM83" s="340"/>
      <c r="AN83" s="340"/>
      <c r="AO83" s="340"/>
      <c r="AP83" s="340"/>
      <c r="AQ83" s="340"/>
      <c r="AR83" s="340"/>
      <c r="AS83" s="340"/>
      <c r="AT83" s="340"/>
      <c r="AU83" s="340"/>
      <c r="AV83" s="340"/>
      <c r="AW83" s="340"/>
      <c r="AX83" s="370"/>
      <c r="AY83" s="370"/>
      <c r="AZ83" s="370"/>
      <c r="BA83" s="370"/>
      <c r="BB83" s="370"/>
      <c r="BC83" s="370"/>
      <c r="BD83" s="370"/>
      <c r="BE83" s="370"/>
      <c r="BF83" s="370"/>
      <c r="BG83" s="370"/>
      <c r="BH83" s="51"/>
      <c r="BI83" s="51"/>
      <c r="BJ83" s="51"/>
      <c r="BK83" s="51"/>
      <c r="BL83" s="51"/>
      <c r="BM83" s="51"/>
      <c r="BN83" s="51"/>
      <c r="BO83" s="51"/>
      <c r="BP83" s="51"/>
      <c r="BQ83" s="51"/>
      <c r="BR83" s="51"/>
      <c r="BS83" s="51"/>
      <c r="BT83" s="51"/>
      <c r="BU83" s="51"/>
      <c r="BV83" s="51"/>
      <c r="BW83" s="51"/>
    </row>
    <row r="84" spans="1:75" ht="15.75" customHeight="1" x14ac:dyDescent="0.25">
      <c r="A84" s="52"/>
      <c r="B84" s="53"/>
      <c r="C84" s="53"/>
      <c r="D84" s="54"/>
      <c r="E84" s="54"/>
      <c r="F84" s="54"/>
      <c r="G84" s="54"/>
      <c r="H84" s="54"/>
      <c r="I84" s="54"/>
      <c r="J84" s="54"/>
      <c r="K84" s="54"/>
      <c r="L84" s="55" t="str">
        <f>IF(BV84&lt;1,IF(BR84&lt;1,IF(IF(BL84-BJ84&gt;0,BL84-BJ84,"35001")&gt;35000,"",IF(BL84-BJ84&gt;0,BL84-BJ84,"")),IF(IF(BL84-BI84&gt;0,BL84-BI84,"35001")&gt;35000,IF(IF(BL84-BJ84&gt;0,BL84-BJ84,"35001")&gt;35000,"",IF(BL84-BJ84&gt;0,BL84-BJ84,"")),IF(BL84-BI84&gt;0,BL84-BI84,""))),IF(BR84&lt;1,IF(IF(BM84-BJ84&gt;0,BM84-BJ84,"35001")&gt;35000,"",IF(BM84-BJ84&gt;0,BM84-BJ84,"")),IF(IF(BM84-BI84&gt;0,BM84-BI84,"35001")&gt;35000,IF(IF(BM84-BJ84&gt;0,BM84-BJ84,"35001")&gt;35000,(IF(BV84&lt;1,IF(IF(BL84-BJ84&gt;0,BL84-BJ84,"35001")&gt;35000,"",IF(BL84-BJ84&gt;0,BL84-BJ84,"")),IF(IF(BL84-BI84&gt;0,BL84-BI84,"35001")&gt;35000,IF(IF(BL84-BJ84&gt;0,BL84-BJ84,"35001")&gt;35000,"",IF(BL84-BJ84&gt;0,BL84-BJ84,"")),IF(BL84-BI84&gt;0,BL84-BI84,"")))),IF(BM84-BJ84&gt;0,BM84-BJ84,"")),IF(BM84-BI84&gt;0,BM84-BI84,""))))</f>
        <v/>
      </c>
      <c r="M84" s="56" t="str">
        <f>IF(SUM(Q84,T84,W84,Z84,AC84,AO84,AI84,AL84,AR84,AU84,AF84)&gt;0,(SUM(Q84,T84,W84,Z84,AC84,AO84,AI84,AL84,AR84,AU84,AF84)),"")</f>
        <v/>
      </c>
      <c r="N84" s="56" t="str">
        <f>IF(SUMIF(S84:AW84,"ANO",Q84:AW84)&gt;0,SUMIF(S84:AW84,"ANO",Q84:AW84),"")</f>
        <v/>
      </c>
      <c r="O84" s="53"/>
      <c r="P84" s="57"/>
      <c r="Q84" s="58"/>
      <c r="R84" s="53"/>
      <c r="S84" s="53"/>
      <c r="T84" s="58"/>
      <c r="U84" s="53"/>
      <c r="V84" s="53"/>
      <c r="W84" s="58"/>
      <c r="X84" s="53"/>
      <c r="Y84" s="53"/>
      <c r="Z84" s="58"/>
      <c r="AA84" s="53"/>
      <c r="AB84" s="53"/>
      <c r="AC84" s="58"/>
      <c r="AD84" s="53"/>
      <c r="AE84" s="53"/>
      <c r="AF84" s="58"/>
      <c r="AG84" s="53"/>
      <c r="AH84" s="53"/>
      <c r="AI84" s="58"/>
      <c r="AJ84" s="53"/>
      <c r="AK84" s="53"/>
      <c r="AL84" s="58"/>
      <c r="AM84" s="53"/>
      <c r="AN84" s="53"/>
      <c r="AO84" s="58"/>
      <c r="AP84" s="53"/>
      <c r="AQ84" s="53"/>
      <c r="AR84" s="58"/>
      <c r="AS84" s="53"/>
      <c r="AT84" s="53"/>
      <c r="AU84" s="58"/>
      <c r="AV84" s="53"/>
      <c r="AW84" s="53"/>
      <c r="AX84" s="369" t="b">
        <v>0</v>
      </c>
      <c r="AY84" s="369" t="b">
        <v>0</v>
      </c>
      <c r="AZ84" s="369" t="b">
        <v>0</v>
      </c>
      <c r="BA84" s="369" t="b">
        <v>0</v>
      </c>
      <c r="BB84" s="369" t="b">
        <v>0</v>
      </c>
      <c r="BC84" s="369" t="b">
        <v>0</v>
      </c>
      <c r="BD84" s="369" t="b">
        <v>0</v>
      </c>
      <c r="BE84" s="369" t="b">
        <v>0</v>
      </c>
      <c r="BF84" s="369" t="b">
        <v>0</v>
      </c>
      <c r="BG84" s="369" t="b">
        <v>0</v>
      </c>
      <c r="BH84" s="51"/>
      <c r="BI84" s="59">
        <f t="shared" ref="BI84:BN84" si="83">F84</f>
        <v>0</v>
      </c>
      <c r="BJ84" s="59">
        <f t="shared" si="83"/>
        <v>0</v>
      </c>
      <c r="BK84" s="59">
        <f t="shared" si="83"/>
        <v>0</v>
      </c>
      <c r="BL84" s="59">
        <f t="shared" si="83"/>
        <v>0</v>
      </c>
      <c r="BM84" s="59">
        <f t="shared" si="83"/>
        <v>0</v>
      </c>
      <c r="BN84" s="59">
        <f t="shared" si="83"/>
        <v>0</v>
      </c>
      <c r="BO84" s="51"/>
      <c r="BP84" s="51"/>
      <c r="BQ84" s="38" t="str">
        <f t="shared" ref="BQ84:BV84" si="84">IF(BI84&lt;$BI$5,"0","1")</f>
        <v>0</v>
      </c>
      <c r="BR84" s="38" t="str">
        <f t="shared" si="84"/>
        <v>0</v>
      </c>
      <c r="BS84" s="38" t="str">
        <f t="shared" si="84"/>
        <v>0</v>
      </c>
      <c r="BT84" s="38" t="str">
        <f t="shared" si="84"/>
        <v>0</v>
      </c>
      <c r="BU84" s="38" t="str">
        <f t="shared" si="84"/>
        <v>0</v>
      </c>
      <c r="BV84" s="38" t="str">
        <f t="shared" si="84"/>
        <v>0</v>
      </c>
      <c r="BW84" s="51"/>
    </row>
    <row r="85" spans="1:75" ht="15.75" customHeight="1" x14ac:dyDescent="0.25">
      <c r="A85" s="60">
        <f>A84</f>
        <v>0</v>
      </c>
      <c r="B85" s="371"/>
      <c r="C85" s="340"/>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c r="AB85" s="340"/>
      <c r="AC85" s="340"/>
      <c r="AD85" s="340"/>
      <c r="AE85" s="340"/>
      <c r="AF85" s="340"/>
      <c r="AG85" s="340"/>
      <c r="AH85" s="340"/>
      <c r="AI85" s="340"/>
      <c r="AJ85" s="340"/>
      <c r="AK85" s="340"/>
      <c r="AL85" s="340"/>
      <c r="AM85" s="340"/>
      <c r="AN85" s="340"/>
      <c r="AO85" s="340"/>
      <c r="AP85" s="340"/>
      <c r="AQ85" s="340"/>
      <c r="AR85" s="340"/>
      <c r="AS85" s="340"/>
      <c r="AT85" s="340"/>
      <c r="AU85" s="340"/>
      <c r="AV85" s="340"/>
      <c r="AW85" s="340"/>
      <c r="AX85" s="370"/>
      <c r="AY85" s="370"/>
      <c r="AZ85" s="370"/>
      <c r="BA85" s="370"/>
      <c r="BB85" s="370"/>
      <c r="BC85" s="370"/>
      <c r="BD85" s="370"/>
      <c r="BE85" s="370"/>
      <c r="BF85" s="370"/>
      <c r="BG85" s="370"/>
      <c r="BH85" s="51"/>
      <c r="BI85" s="51"/>
      <c r="BJ85" s="51"/>
      <c r="BK85" s="51"/>
      <c r="BL85" s="51"/>
      <c r="BM85" s="51"/>
      <c r="BN85" s="51"/>
      <c r="BO85" s="51"/>
      <c r="BP85" s="51"/>
      <c r="BQ85" s="51"/>
      <c r="BR85" s="51"/>
      <c r="BS85" s="51"/>
      <c r="BT85" s="51"/>
      <c r="BU85" s="51"/>
      <c r="BV85" s="51"/>
      <c r="BW85" s="51"/>
    </row>
    <row r="86" spans="1:75" ht="15.75" customHeight="1" x14ac:dyDescent="0.25">
      <c r="A86" s="52"/>
      <c r="B86" s="53"/>
      <c r="C86" s="53"/>
      <c r="D86" s="54"/>
      <c r="E86" s="54"/>
      <c r="F86" s="54"/>
      <c r="G86" s="54"/>
      <c r="H86" s="54"/>
      <c r="I86" s="54"/>
      <c r="J86" s="54"/>
      <c r="K86" s="54"/>
      <c r="L86" s="55" t="str">
        <f>IF(BV86&lt;1,IF(BR86&lt;1,IF(IF(BL86-BJ86&gt;0,BL86-BJ86,"35001")&gt;35000,"",IF(BL86-BJ86&gt;0,BL86-BJ86,"")),IF(IF(BL86-BI86&gt;0,BL86-BI86,"35001")&gt;35000,IF(IF(BL86-BJ86&gt;0,BL86-BJ86,"35001")&gt;35000,"",IF(BL86-BJ86&gt;0,BL86-BJ86,"")),IF(BL86-BI86&gt;0,BL86-BI86,""))),IF(BR86&lt;1,IF(IF(BM86-BJ86&gt;0,BM86-BJ86,"35001")&gt;35000,"",IF(BM86-BJ86&gt;0,BM86-BJ86,"")),IF(IF(BM86-BI86&gt;0,BM86-BI86,"35001")&gt;35000,IF(IF(BM86-BJ86&gt;0,BM86-BJ86,"35001")&gt;35000,(IF(BV86&lt;1,IF(IF(BL86-BJ86&gt;0,BL86-BJ86,"35001")&gt;35000,"",IF(BL86-BJ86&gt;0,BL86-BJ86,"")),IF(IF(BL86-BI86&gt;0,BL86-BI86,"35001")&gt;35000,IF(IF(BL86-BJ86&gt;0,BL86-BJ86,"35001")&gt;35000,"",IF(BL86-BJ86&gt;0,BL86-BJ86,"")),IF(BL86-BI86&gt;0,BL86-BI86,"")))),IF(BM86-BJ86&gt;0,BM86-BJ86,"")),IF(BM86-BI86&gt;0,BM86-BI86,""))))</f>
        <v/>
      </c>
      <c r="M86" s="56" t="str">
        <f>IF(SUM(Q86,T86,W86,Z86,AC86,AO86,AI86,AL86,AR86,AU86,AF86)&gt;0,(SUM(Q86,T86,W86,Z86,AC86,AO86,AI86,AL86,AR86,AU86,AF86)),"")</f>
        <v/>
      </c>
      <c r="N86" s="56" t="str">
        <f>IF(SUMIF(S86:AW86,"ANO",Q86:AW86)&gt;0,SUMIF(S86:AW86,"ANO",Q86:AW86),"")</f>
        <v/>
      </c>
      <c r="O86" s="53"/>
      <c r="P86" s="57"/>
      <c r="Q86" s="58"/>
      <c r="R86" s="53"/>
      <c r="S86" s="53"/>
      <c r="T86" s="58"/>
      <c r="U86" s="53"/>
      <c r="V86" s="53"/>
      <c r="W86" s="58"/>
      <c r="X86" s="53"/>
      <c r="Y86" s="53"/>
      <c r="Z86" s="58"/>
      <c r="AA86" s="53"/>
      <c r="AB86" s="53"/>
      <c r="AC86" s="58"/>
      <c r="AD86" s="53"/>
      <c r="AE86" s="53"/>
      <c r="AF86" s="58"/>
      <c r="AG86" s="53"/>
      <c r="AH86" s="53"/>
      <c r="AI86" s="58"/>
      <c r="AJ86" s="53"/>
      <c r="AK86" s="53"/>
      <c r="AL86" s="58"/>
      <c r="AM86" s="53"/>
      <c r="AN86" s="53"/>
      <c r="AO86" s="58"/>
      <c r="AP86" s="53"/>
      <c r="AQ86" s="53"/>
      <c r="AR86" s="58"/>
      <c r="AS86" s="53"/>
      <c r="AT86" s="53"/>
      <c r="AU86" s="58"/>
      <c r="AV86" s="53"/>
      <c r="AW86" s="53"/>
      <c r="AX86" s="369" t="b">
        <v>0</v>
      </c>
      <c r="AY86" s="369" t="b">
        <v>0</v>
      </c>
      <c r="AZ86" s="369" t="b">
        <v>0</v>
      </c>
      <c r="BA86" s="369" t="b">
        <v>0</v>
      </c>
      <c r="BB86" s="369" t="b">
        <v>0</v>
      </c>
      <c r="BC86" s="369" t="b">
        <v>0</v>
      </c>
      <c r="BD86" s="369" t="b">
        <v>0</v>
      </c>
      <c r="BE86" s="369" t="b">
        <v>0</v>
      </c>
      <c r="BF86" s="369" t="b">
        <v>0</v>
      </c>
      <c r="BG86" s="369" t="b">
        <v>0</v>
      </c>
      <c r="BH86" s="51"/>
      <c r="BI86" s="59">
        <f t="shared" ref="BI86:BN86" si="85">F86</f>
        <v>0</v>
      </c>
      <c r="BJ86" s="59">
        <f t="shared" si="85"/>
        <v>0</v>
      </c>
      <c r="BK86" s="59">
        <f t="shared" si="85"/>
        <v>0</v>
      </c>
      <c r="BL86" s="59">
        <f t="shared" si="85"/>
        <v>0</v>
      </c>
      <c r="BM86" s="59">
        <f t="shared" si="85"/>
        <v>0</v>
      </c>
      <c r="BN86" s="59">
        <f t="shared" si="85"/>
        <v>0</v>
      </c>
      <c r="BO86" s="51"/>
      <c r="BP86" s="51"/>
      <c r="BQ86" s="38" t="str">
        <f t="shared" ref="BQ86:BV86" si="86">IF(BI86&lt;$BI$5,"0","1")</f>
        <v>0</v>
      </c>
      <c r="BR86" s="38" t="str">
        <f t="shared" si="86"/>
        <v>0</v>
      </c>
      <c r="BS86" s="38" t="str">
        <f t="shared" si="86"/>
        <v>0</v>
      </c>
      <c r="BT86" s="38" t="str">
        <f t="shared" si="86"/>
        <v>0</v>
      </c>
      <c r="BU86" s="38" t="str">
        <f t="shared" si="86"/>
        <v>0</v>
      </c>
      <c r="BV86" s="38" t="str">
        <f t="shared" si="86"/>
        <v>0</v>
      </c>
      <c r="BW86" s="51"/>
    </row>
    <row r="87" spans="1:75" ht="15.75" customHeight="1" x14ac:dyDescent="0.25">
      <c r="A87" s="60">
        <f>A86</f>
        <v>0</v>
      </c>
      <c r="B87" s="371"/>
      <c r="C87" s="340"/>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c r="AB87" s="340"/>
      <c r="AC87" s="340"/>
      <c r="AD87" s="340"/>
      <c r="AE87" s="340"/>
      <c r="AF87" s="340"/>
      <c r="AG87" s="340"/>
      <c r="AH87" s="340"/>
      <c r="AI87" s="340"/>
      <c r="AJ87" s="340"/>
      <c r="AK87" s="340"/>
      <c r="AL87" s="340"/>
      <c r="AM87" s="340"/>
      <c r="AN87" s="340"/>
      <c r="AO87" s="340"/>
      <c r="AP87" s="340"/>
      <c r="AQ87" s="340"/>
      <c r="AR87" s="340"/>
      <c r="AS87" s="340"/>
      <c r="AT87" s="340"/>
      <c r="AU87" s="340"/>
      <c r="AV87" s="340"/>
      <c r="AW87" s="340"/>
      <c r="AX87" s="370"/>
      <c r="AY87" s="370"/>
      <c r="AZ87" s="370"/>
      <c r="BA87" s="370"/>
      <c r="BB87" s="370"/>
      <c r="BC87" s="370"/>
      <c r="BD87" s="370"/>
      <c r="BE87" s="370"/>
      <c r="BF87" s="370"/>
      <c r="BG87" s="370"/>
      <c r="BH87" s="51"/>
      <c r="BI87" s="51"/>
      <c r="BJ87" s="51"/>
      <c r="BK87" s="51"/>
      <c r="BL87" s="51"/>
      <c r="BM87" s="51"/>
      <c r="BN87" s="51"/>
      <c r="BO87" s="51"/>
      <c r="BP87" s="51"/>
      <c r="BQ87" s="51"/>
      <c r="BR87" s="51"/>
      <c r="BS87" s="51"/>
      <c r="BT87" s="51"/>
      <c r="BU87" s="51"/>
      <c r="BV87" s="51"/>
      <c r="BW87" s="51"/>
    </row>
    <row r="88" spans="1:75" ht="15.75" customHeight="1" x14ac:dyDescent="0.25">
      <c r="A88" s="52"/>
      <c r="B88" s="53"/>
      <c r="C88" s="53"/>
      <c r="D88" s="54"/>
      <c r="E88" s="54"/>
      <c r="F88" s="54"/>
      <c r="G88" s="54"/>
      <c r="H88" s="54"/>
      <c r="I88" s="54"/>
      <c r="J88" s="54"/>
      <c r="K88" s="54"/>
      <c r="L88" s="55" t="str">
        <f>IF(BV88&lt;1,IF(BR88&lt;1,IF(IF(BL88-BJ88&gt;0,BL88-BJ88,"35001")&gt;35000,"",IF(BL88-BJ88&gt;0,BL88-BJ88,"")),IF(IF(BL88-BI88&gt;0,BL88-BI88,"35001")&gt;35000,IF(IF(BL88-BJ88&gt;0,BL88-BJ88,"35001")&gt;35000,"",IF(BL88-BJ88&gt;0,BL88-BJ88,"")),IF(BL88-BI88&gt;0,BL88-BI88,""))),IF(BR88&lt;1,IF(IF(BM88-BJ88&gt;0,BM88-BJ88,"35001")&gt;35000,"",IF(BM88-BJ88&gt;0,BM88-BJ88,"")),IF(IF(BM88-BI88&gt;0,BM88-BI88,"35001")&gt;35000,IF(IF(BM88-BJ88&gt;0,BM88-BJ88,"35001")&gt;35000,(IF(BV88&lt;1,IF(IF(BL88-BJ88&gt;0,BL88-BJ88,"35001")&gt;35000,"",IF(BL88-BJ88&gt;0,BL88-BJ88,"")),IF(IF(BL88-BI88&gt;0,BL88-BI88,"35001")&gt;35000,IF(IF(BL88-BJ88&gt;0,BL88-BJ88,"35001")&gt;35000,"",IF(BL88-BJ88&gt;0,BL88-BJ88,"")),IF(BL88-BI88&gt;0,BL88-BI88,"")))),IF(BM88-BJ88&gt;0,BM88-BJ88,"")),IF(BM88-BI88&gt;0,BM88-BI88,""))))</f>
        <v/>
      </c>
      <c r="M88" s="56" t="str">
        <f>IF(SUM(Q88,T88,W88,Z88,AC88,AO88,AI88,AL88,AR88,AU88,AF88)&gt;0,(SUM(Q88,T88,W88,Z88,AC88,AO88,AI88,AL88,AR88,AU88,AF88)),"")</f>
        <v/>
      </c>
      <c r="N88" s="56" t="str">
        <f>IF(SUMIF(S88:AW88,"ANO",Q88:AW88)&gt;0,SUMIF(S88:AW88,"ANO",Q88:AW88),"")</f>
        <v/>
      </c>
      <c r="O88" s="53"/>
      <c r="P88" s="57"/>
      <c r="Q88" s="58"/>
      <c r="R88" s="53"/>
      <c r="S88" s="53"/>
      <c r="T88" s="58"/>
      <c r="U88" s="53"/>
      <c r="V88" s="53"/>
      <c r="W88" s="58"/>
      <c r="X88" s="53"/>
      <c r="Y88" s="53"/>
      <c r="Z88" s="58"/>
      <c r="AA88" s="53"/>
      <c r="AB88" s="53"/>
      <c r="AC88" s="58"/>
      <c r="AD88" s="53"/>
      <c r="AE88" s="53"/>
      <c r="AF88" s="58"/>
      <c r="AG88" s="53"/>
      <c r="AH88" s="53"/>
      <c r="AI88" s="58"/>
      <c r="AJ88" s="53"/>
      <c r="AK88" s="53"/>
      <c r="AL88" s="58"/>
      <c r="AM88" s="53"/>
      <c r="AN88" s="53"/>
      <c r="AO88" s="58"/>
      <c r="AP88" s="53"/>
      <c r="AQ88" s="53"/>
      <c r="AR88" s="58"/>
      <c r="AS88" s="53"/>
      <c r="AT88" s="53"/>
      <c r="AU88" s="58"/>
      <c r="AV88" s="53"/>
      <c r="AW88" s="53"/>
      <c r="AX88" s="369" t="b">
        <v>0</v>
      </c>
      <c r="AY88" s="369" t="b">
        <v>0</v>
      </c>
      <c r="AZ88" s="369" t="b">
        <v>0</v>
      </c>
      <c r="BA88" s="369" t="b">
        <v>0</v>
      </c>
      <c r="BB88" s="369" t="b">
        <v>0</v>
      </c>
      <c r="BC88" s="369" t="b">
        <v>0</v>
      </c>
      <c r="BD88" s="369" t="b">
        <v>0</v>
      </c>
      <c r="BE88" s="369" t="b">
        <v>0</v>
      </c>
      <c r="BF88" s="369" t="b">
        <v>0</v>
      </c>
      <c r="BG88" s="369" t="b">
        <v>0</v>
      </c>
      <c r="BH88" s="51"/>
      <c r="BI88" s="59">
        <f t="shared" ref="BI88:BN88" si="87">F88</f>
        <v>0</v>
      </c>
      <c r="BJ88" s="59">
        <f t="shared" si="87"/>
        <v>0</v>
      </c>
      <c r="BK88" s="59">
        <f t="shared" si="87"/>
        <v>0</v>
      </c>
      <c r="BL88" s="59">
        <f t="shared" si="87"/>
        <v>0</v>
      </c>
      <c r="BM88" s="59">
        <f t="shared" si="87"/>
        <v>0</v>
      </c>
      <c r="BN88" s="59">
        <f t="shared" si="87"/>
        <v>0</v>
      </c>
      <c r="BO88" s="51"/>
      <c r="BP88" s="51"/>
      <c r="BQ88" s="38" t="str">
        <f t="shared" ref="BQ88:BV88" si="88">IF(BI88&lt;$BI$5,"0","1")</f>
        <v>0</v>
      </c>
      <c r="BR88" s="38" t="str">
        <f t="shared" si="88"/>
        <v>0</v>
      </c>
      <c r="BS88" s="38" t="str">
        <f t="shared" si="88"/>
        <v>0</v>
      </c>
      <c r="BT88" s="38" t="str">
        <f t="shared" si="88"/>
        <v>0</v>
      </c>
      <c r="BU88" s="38" t="str">
        <f t="shared" si="88"/>
        <v>0</v>
      </c>
      <c r="BV88" s="38" t="str">
        <f t="shared" si="88"/>
        <v>0</v>
      </c>
      <c r="BW88" s="51"/>
    </row>
    <row r="89" spans="1:75" ht="15.75" customHeight="1" x14ac:dyDescent="0.25">
      <c r="A89" s="60">
        <f>A88</f>
        <v>0</v>
      </c>
      <c r="B89" s="371"/>
      <c r="C89" s="340"/>
      <c r="D89" s="340"/>
      <c r="E89" s="340"/>
      <c r="F89" s="340"/>
      <c r="G89" s="340"/>
      <c r="H89" s="340"/>
      <c r="I89" s="340"/>
      <c r="J89" s="340"/>
      <c r="K89" s="340"/>
      <c r="L89" s="340"/>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340"/>
      <c r="AX89" s="370"/>
      <c r="AY89" s="370"/>
      <c r="AZ89" s="370"/>
      <c r="BA89" s="370"/>
      <c r="BB89" s="370"/>
      <c r="BC89" s="370"/>
      <c r="BD89" s="370"/>
      <c r="BE89" s="370"/>
      <c r="BF89" s="370"/>
      <c r="BG89" s="370"/>
      <c r="BH89" s="51"/>
      <c r="BI89" s="51"/>
      <c r="BJ89" s="51"/>
      <c r="BK89" s="51"/>
      <c r="BL89" s="51"/>
      <c r="BM89" s="51"/>
      <c r="BN89" s="51"/>
      <c r="BO89" s="51"/>
      <c r="BP89" s="51"/>
      <c r="BQ89" s="51"/>
      <c r="BR89" s="51"/>
      <c r="BS89" s="51"/>
      <c r="BT89" s="51"/>
      <c r="BU89" s="51"/>
      <c r="BV89" s="51"/>
      <c r="BW89" s="51"/>
    </row>
    <row r="90" spans="1:75" ht="15.75" customHeight="1" x14ac:dyDescent="0.25">
      <c r="A90" s="52"/>
      <c r="B90" s="53"/>
      <c r="C90" s="53"/>
      <c r="D90" s="54"/>
      <c r="E90" s="54"/>
      <c r="F90" s="54"/>
      <c r="G90" s="54"/>
      <c r="H90" s="54"/>
      <c r="I90" s="54"/>
      <c r="J90" s="54"/>
      <c r="K90" s="54"/>
      <c r="L90" s="55" t="str">
        <f>IF(BV90&lt;1,IF(BR90&lt;1,IF(IF(BL90-BJ90&gt;0,BL90-BJ90,"35001")&gt;35000,"",IF(BL90-BJ90&gt;0,BL90-BJ90,"")),IF(IF(BL90-BI90&gt;0,BL90-BI90,"35001")&gt;35000,IF(IF(BL90-BJ90&gt;0,BL90-BJ90,"35001")&gt;35000,"",IF(BL90-BJ90&gt;0,BL90-BJ90,"")),IF(BL90-BI90&gt;0,BL90-BI90,""))),IF(BR90&lt;1,IF(IF(BM90-BJ90&gt;0,BM90-BJ90,"35001")&gt;35000,"",IF(BM90-BJ90&gt;0,BM90-BJ90,"")),IF(IF(BM90-BI90&gt;0,BM90-BI90,"35001")&gt;35000,IF(IF(BM90-BJ90&gt;0,BM90-BJ90,"35001")&gt;35000,(IF(BV90&lt;1,IF(IF(BL90-BJ90&gt;0,BL90-BJ90,"35001")&gt;35000,"",IF(BL90-BJ90&gt;0,BL90-BJ90,"")),IF(IF(BL90-BI90&gt;0,BL90-BI90,"35001")&gt;35000,IF(IF(BL90-BJ90&gt;0,BL90-BJ90,"35001")&gt;35000,"",IF(BL90-BJ90&gt;0,BL90-BJ90,"")),IF(BL90-BI90&gt;0,BL90-BI90,"")))),IF(BM90-BJ90&gt;0,BM90-BJ90,"")),IF(BM90-BI90&gt;0,BM90-BI90,""))))</f>
        <v/>
      </c>
      <c r="M90" s="56" t="str">
        <f>IF(SUM(Q90,T90,W90,Z90,AC90,AO90,AI90,AL90,AR90,AU90,AF90)&gt;0,(SUM(Q90,T90,W90,Z90,AC90,AO90,AI90,AL90,AR90,AU90,AF90)),"")</f>
        <v/>
      </c>
      <c r="N90" s="56" t="str">
        <f>IF(SUMIF(S90:AW90,"ANO",Q90:AW90)&gt;0,SUMIF(S90:AW90,"ANO",Q90:AW90),"")</f>
        <v/>
      </c>
      <c r="O90" s="53"/>
      <c r="P90" s="57"/>
      <c r="Q90" s="58"/>
      <c r="R90" s="53"/>
      <c r="S90" s="53"/>
      <c r="T90" s="58"/>
      <c r="U90" s="53"/>
      <c r="V90" s="53"/>
      <c r="W90" s="58"/>
      <c r="X90" s="53"/>
      <c r="Y90" s="53"/>
      <c r="Z90" s="58"/>
      <c r="AA90" s="53"/>
      <c r="AB90" s="53"/>
      <c r="AC90" s="58"/>
      <c r="AD90" s="53"/>
      <c r="AE90" s="53"/>
      <c r="AF90" s="58"/>
      <c r="AG90" s="53"/>
      <c r="AH90" s="53"/>
      <c r="AI90" s="58"/>
      <c r="AJ90" s="53"/>
      <c r="AK90" s="53"/>
      <c r="AL90" s="58"/>
      <c r="AM90" s="53"/>
      <c r="AN90" s="53"/>
      <c r="AO90" s="58"/>
      <c r="AP90" s="53"/>
      <c r="AQ90" s="53"/>
      <c r="AR90" s="58"/>
      <c r="AS90" s="53"/>
      <c r="AT90" s="53"/>
      <c r="AU90" s="58"/>
      <c r="AV90" s="53"/>
      <c r="AW90" s="53"/>
      <c r="AX90" s="369" t="b">
        <v>0</v>
      </c>
      <c r="AY90" s="369" t="b">
        <v>0</v>
      </c>
      <c r="AZ90" s="369" t="b">
        <v>0</v>
      </c>
      <c r="BA90" s="369" t="b">
        <v>0</v>
      </c>
      <c r="BB90" s="369" t="b">
        <v>0</v>
      </c>
      <c r="BC90" s="369" t="b">
        <v>0</v>
      </c>
      <c r="BD90" s="369" t="b">
        <v>0</v>
      </c>
      <c r="BE90" s="369" t="b">
        <v>0</v>
      </c>
      <c r="BF90" s="369" t="b">
        <v>0</v>
      </c>
      <c r="BG90" s="369" t="b">
        <v>0</v>
      </c>
      <c r="BH90" s="51"/>
      <c r="BI90" s="59">
        <f t="shared" ref="BI90:BN90" si="89">F90</f>
        <v>0</v>
      </c>
      <c r="BJ90" s="59">
        <f t="shared" si="89"/>
        <v>0</v>
      </c>
      <c r="BK90" s="59">
        <f t="shared" si="89"/>
        <v>0</v>
      </c>
      <c r="BL90" s="59">
        <f t="shared" si="89"/>
        <v>0</v>
      </c>
      <c r="BM90" s="59">
        <f t="shared" si="89"/>
        <v>0</v>
      </c>
      <c r="BN90" s="59">
        <f t="shared" si="89"/>
        <v>0</v>
      </c>
      <c r="BO90" s="51"/>
      <c r="BP90" s="51"/>
      <c r="BQ90" s="38" t="str">
        <f t="shared" ref="BQ90:BV90" si="90">IF(BI90&lt;$BI$5,"0","1")</f>
        <v>0</v>
      </c>
      <c r="BR90" s="38" t="str">
        <f t="shared" si="90"/>
        <v>0</v>
      </c>
      <c r="BS90" s="38" t="str">
        <f t="shared" si="90"/>
        <v>0</v>
      </c>
      <c r="BT90" s="38" t="str">
        <f t="shared" si="90"/>
        <v>0</v>
      </c>
      <c r="BU90" s="38" t="str">
        <f t="shared" si="90"/>
        <v>0</v>
      </c>
      <c r="BV90" s="38" t="str">
        <f t="shared" si="90"/>
        <v>0</v>
      </c>
      <c r="BW90" s="51"/>
    </row>
    <row r="91" spans="1:75" ht="15.75" customHeight="1" x14ac:dyDescent="0.25">
      <c r="A91" s="60">
        <f>A90</f>
        <v>0</v>
      </c>
      <c r="B91" s="371"/>
      <c r="C91" s="340"/>
      <c r="D91" s="340"/>
      <c r="E91" s="340"/>
      <c r="F91" s="340"/>
      <c r="G91" s="340"/>
      <c r="H91" s="340"/>
      <c r="I91" s="340"/>
      <c r="J91" s="340"/>
      <c r="K91" s="340"/>
      <c r="L91" s="340"/>
      <c r="M91" s="340"/>
      <c r="N91" s="340"/>
      <c r="O91" s="340"/>
      <c r="P91" s="340"/>
      <c r="Q91" s="340"/>
      <c r="R91" s="340"/>
      <c r="S91" s="340"/>
      <c r="T91" s="340"/>
      <c r="U91" s="340"/>
      <c r="V91" s="340"/>
      <c r="W91" s="340"/>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70"/>
      <c r="AY91" s="370"/>
      <c r="AZ91" s="370"/>
      <c r="BA91" s="370"/>
      <c r="BB91" s="370"/>
      <c r="BC91" s="370"/>
      <c r="BD91" s="370"/>
      <c r="BE91" s="370"/>
      <c r="BF91" s="370"/>
      <c r="BG91" s="370"/>
      <c r="BH91" s="51"/>
      <c r="BI91" s="51"/>
      <c r="BJ91" s="51"/>
      <c r="BK91" s="51"/>
      <c r="BL91" s="51"/>
      <c r="BM91" s="51"/>
      <c r="BN91" s="51"/>
      <c r="BO91" s="51"/>
      <c r="BP91" s="51"/>
      <c r="BQ91" s="51"/>
      <c r="BR91" s="51"/>
      <c r="BS91" s="51"/>
      <c r="BT91" s="51"/>
      <c r="BU91" s="51"/>
      <c r="BV91" s="51"/>
      <c r="BW91" s="51"/>
    </row>
    <row r="92" spans="1:75" ht="15.75" customHeight="1" x14ac:dyDescent="0.25">
      <c r="A92" s="52"/>
      <c r="B92" s="53"/>
      <c r="C92" s="53"/>
      <c r="D92" s="54"/>
      <c r="E92" s="54"/>
      <c r="F92" s="54"/>
      <c r="G92" s="54"/>
      <c r="H92" s="54"/>
      <c r="I92" s="54"/>
      <c r="J92" s="54"/>
      <c r="K92" s="54"/>
      <c r="L92" s="55" t="str">
        <f>IF(BV92&lt;1,IF(BR92&lt;1,IF(IF(BL92-BJ92&gt;0,BL92-BJ92,"35001")&gt;35000,"",IF(BL92-BJ92&gt;0,BL92-BJ92,"")),IF(IF(BL92-BI92&gt;0,BL92-BI92,"35001")&gt;35000,IF(IF(BL92-BJ92&gt;0,BL92-BJ92,"35001")&gt;35000,"",IF(BL92-BJ92&gt;0,BL92-BJ92,"")),IF(BL92-BI92&gt;0,BL92-BI92,""))),IF(BR92&lt;1,IF(IF(BM92-BJ92&gt;0,BM92-BJ92,"35001")&gt;35000,"",IF(BM92-BJ92&gt;0,BM92-BJ92,"")),IF(IF(BM92-BI92&gt;0,BM92-BI92,"35001")&gt;35000,IF(IF(BM92-BJ92&gt;0,BM92-BJ92,"35001")&gt;35000,(IF(BV92&lt;1,IF(IF(BL92-BJ92&gt;0,BL92-BJ92,"35001")&gt;35000,"",IF(BL92-BJ92&gt;0,BL92-BJ92,"")),IF(IF(BL92-BI92&gt;0,BL92-BI92,"35001")&gt;35000,IF(IF(BL92-BJ92&gt;0,BL92-BJ92,"35001")&gt;35000,"",IF(BL92-BJ92&gt;0,BL92-BJ92,"")),IF(BL92-BI92&gt;0,BL92-BI92,"")))),IF(BM92-BJ92&gt;0,BM92-BJ92,"")),IF(BM92-BI92&gt;0,BM92-BI92,""))))</f>
        <v/>
      </c>
      <c r="M92" s="56" t="str">
        <f>IF(SUM(Q92,T92,W92,Z92,AC92,AO92,AI92,AL92,AR92,AU92,AF92)&gt;0,(SUM(Q92,T92,W92,Z92,AC92,AO92,AI92,AL92,AR92,AU92,AF92)),"")</f>
        <v/>
      </c>
      <c r="N92" s="56" t="str">
        <f>IF(SUMIF(S92:AW92,"ANO",Q92:AW92)&gt;0,SUMIF(S92:AW92,"ANO",Q92:AW92),"")</f>
        <v/>
      </c>
      <c r="O92" s="53"/>
      <c r="P92" s="57"/>
      <c r="Q92" s="58"/>
      <c r="R92" s="53"/>
      <c r="S92" s="53"/>
      <c r="T92" s="58"/>
      <c r="U92" s="53"/>
      <c r="V92" s="53"/>
      <c r="W92" s="58"/>
      <c r="X92" s="53"/>
      <c r="Y92" s="53"/>
      <c r="Z92" s="58"/>
      <c r="AA92" s="53"/>
      <c r="AB92" s="53"/>
      <c r="AC92" s="58"/>
      <c r="AD92" s="53"/>
      <c r="AE92" s="53"/>
      <c r="AF92" s="58"/>
      <c r="AG92" s="53"/>
      <c r="AH92" s="53"/>
      <c r="AI92" s="58"/>
      <c r="AJ92" s="53"/>
      <c r="AK92" s="53"/>
      <c r="AL92" s="58"/>
      <c r="AM92" s="53"/>
      <c r="AN92" s="53"/>
      <c r="AO92" s="58"/>
      <c r="AP92" s="53"/>
      <c r="AQ92" s="53"/>
      <c r="AR92" s="58"/>
      <c r="AS92" s="53"/>
      <c r="AT92" s="53"/>
      <c r="AU92" s="58"/>
      <c r="AV92" s="53"/>
      <c r="AW92" s="53"/>
      <c r="AX92" s="369" t="b">
        <v>0</v>
      </c>
      <c r="AY92" s="369" t="b">
        <v>0</v>
      </c>
      <c r="AZ92" s="369" t="b">
        <v>0</v>
      </c>
      <c r="BA92" s="369" t="b">
        <v>0</v>
      </c>
      <c r="BB92" s="369" t="b">
        <v>0</v>
      </c>
      <c r="BC92" s="369" t="b">
        <v>0</v>
      </c>
      <c r="BD92" s="369" t="b">
        <v>0</v>
      </c>
      <c r="BE92" s="369" t="b">
        <v>0</v>
      </c>
      <c r="BF92" s="369" t="b">
        <v>0</v>
      </c>
      <c r="BG92" s="369" t="b">
        <v>0</v>
      </c>
      <c r="BH92" s="51"/>
      <c r="BI92" s="59">
        <f t="shared" ref="BI92:BN92" si="91">F92</f>
        <v>0</v>
      </c>
      <c r="BJ92" s="59">
        <f t="shared" si="91"/>
        <v>0</v>
      </c>
      <c r="BK92" s="59">
        <f t="shared" si="91"/>
        <v>0</v>
      </c>
      <c r="BL92" s="59">
        <f t="shared" si="91"/>
        <v>0</v>
      </c>
      <c r="BM92" s="59">
        <f t="shared" si="91"/>
        <v>0</v>
      </c>
      <c r="BN92" s="59">
        <f t="shared" si="91"/>
        <v>0</v>
      </c>
      <c r="BO92" s="51"/>
      <c r="BP92" s="51"/>
      <c r="BQ92" s="38" t="str">
        <f t="shared" ref="BQ92:BV92" si="92">IF(BI92&lt;$BI$5,"0","1")</f>
        <v>0</v>
      </c>
      <c r="BR92" s="38" t="str">
        <f t="shared" si="92"/>
        <v>0</v>
      </c>
      <c r="BS92" s="38" t="str">
        <f t="shared" si="92"/>
        <v>0</v>
      </c>
      <c r="BT92" s="38" t="str">
        <f t="shared" si="92"/>
        <v>0</v>
      </c>
      <c r="BU92" s="38" t="str">
        <f t="shared" si="92"/>
        <v>0</v>
      </c>
      <c r="BV92" s="38" t="str">
        <f t="shared" si="92"/>
        <v>0</v>
      </c>
      <c r="BW92" s="51"/>
    </row>
    <row r="93" spans="1:75" ht="15.75" customHeight="1" x14ac:dyDescent="0.25">
      <c r="A93" s="60">
        <f>A92</f>
        <v>0</v>
      </c>
      <c r="B93" s="371"/>
      <c r="C93" s="340"/>
      <c r="D93" s="340"/>
      <c r="E93" s="340"/>
      <c r="F93" s="340"/>
      <c r="G93" s="340"/>
      <c r="H93" s="340"/>
      <c r="I93" s="340"/>
      <c r="J93" s="340"/>
      <c r="K93" s="340"/>
      <c r="L93" s="340"/>
      <c r="M93" s="340"/>
      <c r="N93" s="340"/>
      <c r="O93" s="340"/>
      <c r="P93" s="340"/>
      <c r="Q93" s="340"/>
      <c r="R93" s="340"/>
      <c r="S93" s="340"/>
      <c r="T93" s="340"/>
      <c r="U93" s="340"/>
      <c r="V93" s="340"/>
      <c r="W93" s="340"/>
      <c r="X93" s="340"/>
      <c r="Y93" s="340"/>
      <c r="Z93" s="340"/>
      <c r="AA93" s="340"/>
      <c r="AB93" s="340"/>
      <c r="AC93" s="340"/>
      <c r="AD93" s="340"/>
      <c r="AE93" s="340"/>
      <c r="AF93" s="340"/>
      <c r="AG93" s="340"/>
      <c r="AH93" s="340"/>
      <c r="AI93" s="340"/>
      <c r="AJ93" s="340"/>
      <c r="AK93" s="340"/>
      <c r="AL93" s="340"/>
      <c r="AM93" s="340"/>
      <c r="AN93" s="340"/>
      <c r="AO93" s="340"/>
      <c r="AP93" s="340"/>
      <c r="AQ93" s="340"/>
      <c r="AR93" s="340"/>
      <c r="AS93" s="340"/>
      <c r="AT93" s="340"/>
      <c r="AU93" s="340"/>
      <c r="AV93" s="340"/>
      <c r="AW93" s="340"/>
      <c r="AX93" s="370"/>
      <c r="AY93" s="370"/>
      <c r="AZ93" s="370"/>
      <c r="BA93" s="370"/>
      <c r="BB93" s="370"/>
      <c r="BC93" s="370"/>
      <c r="BD93" s="370"/>
      <c r="BE93" s="370"/>
      <c r="BF93" s="370"/>
      <c r="BG93" s="370"/>
      <c r="BH93" s="51"/>
      <c r="BI93" s="51"/>
      <c r="BJ93" s="51"/>
      <c r="BK93" s="51"/>
      <c r="BL93" s="51"/>
      <c r="BM93" s="51"/>
      <c r="BN93" s="51"/>
      <c r="BO93" s="51"/>
      <c r="BP93" s="51"/>
      <c r="BQ93" s="51"/>
      <c r="BR93" s="51"/>
      <c r="BS93" s="51"/>
      <c r="BT93" s="51"/>
      <c r="BU93" s="51"/>
      <c r="BV93" s="51"/>
      <c r="BW93" s="51"/>
    </row>
    <row r="94" spans="1:75" ht="15.75" customHeight="1" x14ac:dyDescent="0.25">
      <c r="A94" s="52"/>
      <c r="B94" s="53"/>
      <c r="C94" s="53"/>
      <c r="D94" s="54"/>
      <c r="E94" s="54"/>
      <c r="F94" s="54"/>
      <c r="G94" s="54"/>
      <c r="H94" s="54"/>
      <c r="I94" s="54"/>
      <c r="J94" s="54"/>
      <c r="K94" s="54"/>
      <c r="L94" s="55" t="str">
        <f>IF(BV94&lt;1,IF(BR94&lt;1,IF(IF(BL94-BJ94&gt;0,BL94-BJ94,"35001")&gt;35000,"",IF(BL94-BJ94&gt;0,BL94-BJ94,"")),IF(IF(BL94-BI94&gt;0,BL94-BI94,"35001")&gt;35000,IF(IF(BL94-BJ94&gt;0,BL94-BJ94,"35001")&gt;35000,"",IF(BL94-BJ94&gt;0,BL94-BJ94,"")),IF(BL94-BI94&gt;0,BL94-BI94,""))),IF(BR94&lt;1,IF(IF(BM94-BJ94&gt;0,BM94-BJ94,"35001")&gt;35000,"",IF(BM94-BJ94&gt;0,BM94-BJ94,"")),IF(IF(BM94-BI94&gt;0,BM94-BI94,"35001")&gt;35000,IF(IF(BM94-BJ94&gt;0,BM94-BJ94,"35001")&gt;35000,(IF(BV94&lt;1,IF(IF(BL94-BJ94&gt;0,BL94-BJ94,"35001")&gt;35000,"",IF(BL94-BJ94&gt;0,BL94-BJ94,"")),IF(IF(BL94-BI94&gt;0,BL94-BI94,"35001")&gt;35000,IF(IF(BL94-BJ94&gt;0,BL94-BJ94,"35001")&gt;35000,"",IF(BL94-BJ94&gt;0,BL94-BJ94,"")),IF(BL94-BI94&gt;0,BL94-BI94,"")))),IF(BM94-BJ94&gt;0,BM94-BJ94,"")),IF(BM94-BI94&gt;0,BM94-BI94,""))))</f>
        <v/>
      </c>
      <c r="M94" s="56" t="str">
        <f>IF(SUM(Q94,T94,W94,Z94,AC94,AO94,AI94,AL94,AR94,AU94,AF94)&gt;0,(SUM(Q94,T94,W94,Z94,AC94,AO94,AI94,AL94,AR94,AU94,AF94)),"")</f>
        <v/>
      </c>
      <c r="N94" s="56" t="str">
        <f>IF(SUMIF(S94:AW94,"ANO",Q94:AW94)&gt;0,SUMIF(S94:AW94,"ANO",Q94:AW94),"")</f>
        <v/>
      </c>
      <c r="O94" s="53"/>
      <c r="P94" s="57"/>
      <c r="Q94" s="58"/>
      <c r="R94" s="53"/>
      <c r="S94" s="53"/>
      <c r="T94" s="58"/>
      <c r="U94" s="53"/>
      <c r="V94" s="53"/>
      <c r="W94" s="58"/>
      <c r="X94" s="53"/>
      <c r="Y94" s="53"/>
      <c r="Z94" s="58"/>
      <c r="AA94" s="53"/>
      <c r="AB94" s="53"/>
      <c r="AC94" s="58"/>
      <c r="AD94" s="53"/>
      <c r="AE94" s="53"/>
      <c r="AF94" s="58"/>
      <c r="AG94" s="53"/>
      <c r="AH94" s="53"/>
      <c r="AI94" s="58"/>
      <c r="AJ94" s="53"/>
      <c r="AK94" s="53"/>
      <c r="AL94" s="58"/>
      <c r="AM94" s="53"/>
      <c r="AN94" s="53"/>
      <c r="AO94" s="58"/>
      <c r="AP94" s="53"/>
      <c r="AQ94" s="53"/>
      <c r="AR94" s="58"/>
      <c r="AS94" s="53"/>
      <c r="AT94" s="53"/>
      <c r="AU94" s="58"/>
      <c r="AV94" s="53"/>
      <c r="AW94" s="53"/>
      <c r="AX94" s="369" t="b">
        <v>0</v>
      </c>
      <c r="AY94" s="369" t="b">
        <v>0</v>
      </c>
      <c r="AZ94" s="369" t="b">
        <v>0</v>
      </c>
      <c r="BA94" s="369" t="b">
        <v>0</v>
      </c>
      <c r="BB94" s="369" t="b">
        <v>0</v>
      </c>
      <c r="BC94" s="369" t="b">
        <v>0</v>
      </c>
      <c r="BD94" s="369" t="b">
        <v>0</v>
      </c>
      <c r="BE94" s="369" t="b">
        <v>0</v>
      </c>
      <c r="BF94" s="369" t="b">
        <v>0</v>
      </c>
      <c r="BG94" s="369" t="b">
        <v>0</v>
      </c>
      <c r="BH94" s="51"/>
      <c r="BI94" s="59">
        <f t="shared" ref="BI94:BN94" si="93">F94</f>
        <v>0</v>
      </c>
      <c r="BJ94" s="59">
        <f t="shared" si="93"/>
        <v>0</v>
      </c>
      <c r="BK94" s="59">
        <f t="shared" si="93"/>
        <v>0</v>
      </c>
      <c r="BL94" s="59">
        <f t="shared" si="93"/>
        <v>0</v>
      </c>
      <c r="BM94" s="59">
        <f t="shared" si="93"/>
        <v>0</v>
      </c>
      <c r="BN94" s="59">
        <f t="shared" si="93"/>
        <v>0</v>
      </c>
      <c r="BO94" s="51"/>
      <c r="BP94" s="51"/>
      <c r="BQ94" s="38" t="str">
        <f t="shared" ref="BQ94:BV94" si="94">IF(BI94&lt;$BI$5,"0","1")</f>
        <v>0</v>
      </c>
      <c r="BR94" s="38" t="str">
        <f t="shared" si="94"/>
        <v>0</v>
      </c>
      <c r="BS94" s="38" t="str">
        <f t="shared" si="94"/>
        <v>0</v>
      </c>
      <c r="BT94" s="38" t="str">
        <f t="shared" si="94"/>
        <v>0</v>
      </c>
      <c r="BU94" s="38" t="str">
        <f t="shared" si="94"/>
        <v>0</v>
      </c>
      <c r="BV94" s="38" t="str">
        <f t="shared" si="94"/>
        <v>0</v>
      </c>
      <c r="BW94" s="51"/>
    </row>
    <row r="95" spans="1:75" ht="15.75" customHeight="1" x14ac:dyDescent="0.25">
      <c r="A95" s="60">
        <f>A94</f>
        <v>0</v>
      </c>
      <c r="B95" s="371"/>
      <c r="C95" s="340"/>
      <c r="D95" s="340"/>
      <c r="E95" s="340"/>
      <c r="F95" s="340"/>
      <c r="G95" s="340"/>
      <c r="H95" s="340"/>
      <c r="I95" s="340"/>
      <c r="J95" s="340"/>
      <c r="K95" s="340"/>
      <c r="L95" s="340"/>
      <c r="M95" s="340"/>
      <c r="N95" s="340"/>
      <c r="O95" s="340"/>
      <c r="P95" s="340"/>
      <c r="Q95" s="340"/>
      <c r="R95" s="340"/>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70"/>
      <c r="AY95" s="370"/>
      <c r="AZ95" s="370"/>
      <c r="BA95" s="370"/>
      <c r="BB95" s="370"/>
      <c r="BC95" s="370"/>
      <c r="BD95" s="370"/>
      <c r="BE95" s="370"/>
      <c r="BF95" s="370"/>
      <c r="BG95" s="370"/>
      <c r="BH95" s="51"/>
      <c r="BI95" s="51"/>
      <c r="BJ95" s="51"/>
      <c r="BK95" s="51"/>
      <c r="BL95" s="51"/>
      <c r="BM95" s="51"/>
      <c r="BN95" s="51"/>
      <c r="BO95" s="51"/>
      <c r="BP95" s="51"/>
      <c r="BQ95" s="51"/>
      <c r="BR95" s="51"/>
      <c r="BS95" s="51"/>
      <c r="BT95" s="51"/>
      <c r="BU95" s="51"/>
      <c r="BV95" s="51"/>
      <c r="BW95" s="51"/>
    </row>
    <row r="96" spans="1:75" ht="15.75" customHeight="1" x14ac:dyDescent="0.25">
      <c r="A96" s="52"/>
      <c r="B96" s="53"/>
      <c r="C96" s="53"/>
      <c r="D96" s="54"/>
      <c r="E96" s="54"/>
      <c r="F96" s="54"/>
      <c r="G96" s="54"/>
      <c r="H96" s="54"/>
      <c r="I96" s="54"/>
      <c r="J96" s="54"/>
      <c r="K96" s="54"/>
      <c r="L96" s="55" t="str">
        <f>IF(BV96&lt;1,IF(BR96&lt;1,IF(IF(BL96-BJ96&gt;0,BL96-BJ96,"35001")&gt;35000,"",IF(BL96-BJ96&gt;0,BL96-BJ96,"")),IF(IF(BL96-BI96&gt;0,BL96-BI96,"35001")&gt;35000,IF(IF(BL96-BJ96&gt;0,BL96-BJ96,"35001")&gt;35000,"",IF(BL96-BJ96&gt;0,BL96-BJ96,"")),IF(BL96-BI96&gt;0,BL96-BI96,""))),IF(BR96&lt;1,IF(IF(BM96-BJ96&gt;0,BM96-BJ96,"35001")&gt;35000,"",IF(BM96-BJ96&gt;0,BM96-BJ96,"")),IF(IF(BM96-BI96&gt;0,BM96-BI96,"35001")&gt;35000,IF(IF(BM96-BJ96&gt;0,BM96-BJ96,"35001")&gt;35000,(IF(BV96&lt;1,IF(IF(BL96-BJ96&gt;0,BL96-BJ96,"35001")&gt;35000,"",IF(BL96-BJ96&gt;0,BL96-BJ96,"")),IF(IF(BL96-BI96&gt;0,BL96-BI96,"35001")&gt;35000,IF(IF(BL96-BJ96&gt;0,BL96-BJ96,"35001")&gt;35000,"",IF(BL96-BJ96&gt;0,BL96-BJ96,"")),IF(BL96-BI96&gt;0,BL96-BI96,"")))),IF(BM96-BJ96&gt;0,BM96-BJ96,"")),IF(BM96-BI96&gt;0,BM96-BI96,""))))</f>
        <v/>
      </c>
      <c r="M96" s="56" t="str">
        <f>IF(SUM(Q96,T96,W96,Z96,AC96,AO96,AI96,AL96,AR96,AU96,AF96)&gt;0,(SUM(Q96,T96,W96,Z96,AC96,AO96,AI96,AL96,AR96,AU96,AF96)),"")</f>
        <v/>
      </c>
      <c r="N96" s="56" t="str">
        <f>IF(SUMIF(S96:AW96,"ANO",Q96:AW96)&gt;0,SUMIF(S96:AW96,"ANO",Q96:AW96),"")</f>
        <v/>
      </c>
      <c r="O96" s="53"/>
      <c r="P96" s="57"/>
      <c r="Q96" s="58"/>
      <c r="R96" s="53"/>
      <c r="S96" s="53"/>
      <c r="T96" s="58"/>
      <c r="U96" s="53"/>
      <c r="V96" s="53"/>
      <c r="W96" s="58"/>
      <c r="X96" s="53"/>
      <c r="Y96" s="53"/>
      <c r="Z96" s="58"/>
      <c r="AA96" s="53"/>
      <c r="AB96" s="53"/>
      <c r="AC96" s="58"/>
      <c r="AD96" s="53"/>
      <c r="AE96" s="53"/>
      <c r="AF96" s="58"/>
      <c r="AG96" s="53"/>
      <c r="AH96" s="53"/>
      <c r="AI96" s="58"/>
      <c r="AJ96" s="53"/>
      <c r="AK96" s="53"/>
      <c r="AL96" s="58"/>
      <c r="AM96" s="53"/>
      <c r="AN96" s="53"/>
      <c r="AO96" s="58"/>
      <c r="AP96" s="53"/>
      <c r="AQ96" s="53"/>
      <c r="AR96" s="58"/>
      <c r="AS96" s="53"/>
      <c r="AT96" s="53"/>
      <c r="AU96" s="58"/>
      <c r="AV96" s="53"/>
      <c r="AW96" s="53"/>
      <c r="AX96" s="369" t="b">
        <v>0</v>
      </c>
      <c r="AY96" s="369" t="b">
        <v>0</v>
      </c>
      <c r="AZ96" s="369" t="b">
        <v>0</v>
      </c>
      <c r="BA96" s="369" t="b">
        <v>0</v>
      </c>
      <c r="BB96" s="369" t="b">
        <v>0</v>
      </c>
      <c r="BC96" s="369" t="b">
        <v>0</v>
      </c>
      <c r="BD96" s="369" t="b">
        <v>0</v>
      </c>
      <c r="BE96" s="369" t="b">
        <v>0</v>
      </c>
      <c r="BF96" s="369" t="b">
        <v>0</v>
      </c>
      <c r="BG96" s="369" t="b">
        <v>0</v>
      </c>
      <c r="BH96" s="51"/>
      <c r="BI96" s="59">
        <f t="shared" ref="BI96:BN96" si="95">F96</f>
        <v>0</v>
      </c>
      <c r="BJ96" s="59">
        <f t="shared" si="95"/>
        <v>0</v>
      </c>
      <c r="BK96" s="59">
        <f t="shared" si="95"/>
        <v>0</v>
      </c>
      <c r="BL96" s="59">
        <f t="shared" si="95"/>
        <v>0</v>
      </c>
      <c r="BM96" s="59">
        <f t="shared" si="95"/>
        <v>0</v>
      </c>
      <c r="BN96" s="59">
        <f t="shared" si="95"/>
        <v>0</v>
      </c>
      <c r="BO96" s="51"/>
      <c r="BP96" s="51"/>
      <c r="BQ96" s="38" t="str">
        <f t="shared" ref="BQ96:BV96" si="96">IF(BI96&lt;$BI$5,"0","1")</f>
        <v>0</v>
      </c>
      <c r="BR96" s="38" t="str">
        <f t="shared" si="96"/>
        <v>0</v>
      </c>
      <c r="BS96" s="38" t="str">
        <f t="shared" si="96"/>
        <v>0</v>
      </c>
      <c r="BT96" s="38" t="str">
        <f t="shared" si="96"/>
        <v>0</v>
      </c>
      <c r="BU96" s="38" t="str">
        <f t="shared" si="96"/>
        <v>0</v>
      </c>
      <c r="BV96" s="38" t="str">
        <f t="shared" si="96"/>
        <v>0</v>
      </c>
      <c r="BW96" s="51"/>
    </row>
    <row r="97" spans="1:75" ht="15.75" customHeight="1" x14ac:dyDescent="0.25">
      <c r="A97" s="60">
        <f>A96</f>
        <v>0</v>
      </c>
      <c r="B97" s="371"/>
      <c r="C97" s="340"/>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c r="AV97" s="340"/>
      <c r="AW97" s="340"/>
      <c r="AX97" s="370"/>
      <c r="AY97" s="370"/>
      <c r="AZ97" s="370"/>
      <c r="BA97" s="370"/>
      <c r="BB97" s="370"/>
      <c r="BC97" s="370"/>
      <c r="BD97" s="370"/>
      <c r="BE97" s="370"/>
      <c r="BF97" s="370"/>
      <c r="BG97" s="370"/>
      <c r="BH97" s="51"/>
      <c r="BI97" s="51"/>
      <c r="BJ97" s="51"/>
      <c r="BK97" s="51"/>
      <c r="BL97" s="51"/>
      <c r="BM97" s="51"/>
      <c r="BN97" s="51"/>
      <c r="BO97" s="51"/>
      <c r="BP97" s="51"/>
      <c r="BQ97" s="51"/>
      <c r="BR97" s="51"/>
      <c r="BS97" s="51"/>
      <c r="BT97" s="51"/>
      <c r="BU97" s="51"/>
      <c r="BV97" s="51"/>
      <c r="BW97" s="51"/>
    </row>
    <row r="98" spans="1:75" ht="15.75" customHeight="1" x14ac:dyDescent="0.25">
      <c r="A98" s="52"/>
      <c r="B98" s="53"/>
      <c r="C98" s="53"/>
      <c r="D98" s="54"/>
      <c r="E98" s="54"/>
      <c r="F98" s="54"/>
      <c r="G98" s="54"/>
      <c r="H98" s="54"/>
      <c r="I98" s="54"/>
      <c r="J98" s="54"/>
      <c r="K98" s="54"/>
      <c r="L98" s="55" t="str">
        <f>IF(BV98&lt;1,IF(BR98&lt;1,IF(IF(BL98-BJ98&gt;0,BL98-BJ98,"35001")&gt;35000,"",IF(BL98-BJ98&gt;0,BL98-BJ98,"")),IF(IF(BL98-BI98&gt;0,BL98-BI98,"35001")&gt;35000,IF(IF(BL98-BJ98&gt;0,BL98-BJ98,"35001")&gt;35000,"",IF(BL98-BJ98&gt;0,BL98-BJ98,"")),IF(BL98-BI98&gt;0,BL98-BI98,""))),IF(BR98&lt;1,IF(IF(BM98-BJ98&gt;0,BM98-BJ98,"35001")&gt;35000,"",IF(BM98-BJ98&gt;0,BM98-BJ98,"")),IF(IF(BM98-BI98&gt;0,BM98-BI98,"35001")&gt;35000,IF(IF(BM98-BJ98&gt;0,BM98-BJ98,"35001")&gt;35000,(IF(BV98&lt;1,IF(IF(BL98-BJ98&gt;0,BL98-BJ98,"35001")&gt;35000,"",IF(BL98-BJ98&gt;0,BL98-BJ98,"")),IF(IF(BL98-BI98&gt;0,BL98-BI98,"35001")&gt;35000,IF(IF(BL98-BJ98&gt;0,BL98-BJ98,"35001")&gt;35000,"",IF(BL98-BJ98&gt;0,BL98-BJ98,"")),IF(BL98-BI98&gt;0,BL98-BI98,"")))),IF(BM98-BJ98&gt;0,BM98-BJ98,"")),IF(BM98-BI98&gt;0,BM98-BI98,""))))</f>
        <v/>
      </c>
      <c r="M98" s="56" t="str">
        <f>IF(SUM(Q98,T98,W98,Z98,AC98,AO98,AI98,AL98,AR98,AU98,AF98)&gt;0,(SUM(Q98,T98,W98,Z98,AC98,AO98,AI98,AL98,AR98,AU98,AF98)),"")</f>
        <v/>
      </c>
      <c r="N98" s="56" t="str">
        <f>IF(SUMIF(S98:AW98,"ANO",Q98:AW98)&gt;0,SUMIF(S98:AW98,"ANO",Q98:AW98),"")</f>
        <v/>
      </c>
      <c r="O98" s="53"/>
      <c r="P98" s="57"/>
      <c r="Q98" s="58"/>
      <c r="R98" s="53"/>
      <c r="S98" s="53"/>
      <c r="T98" s="58"/>
      <c r="U98" s="53"/>
      <c r="V98" s="53"/>
      <c r="W98" s="58"/>
      <c r="X98" s="53"/>
      <c r="Y98" s="53"/>
      <c r="Z98" s="58"/>
      <c r="AA98" s="53"/>
      <c r="AB98" s="53"/>
      <c r="AC98" s="58"/>
      <c r="AD98" s="53"/>
      <c r="AE98" s="53"/>
      <c r="AF98" s="58"/>
      <c r="AG98" s="53"/>
      <c r="AH98" s="53"/>
      <c r="AI98" s="58"/>
      <c r="AJ98" s="53"/>
      <c r="AK98" s="53"/>
      <c r="AL98" s="58"/>
      <c r="AM98" s="53"/>
      <c r="AN98" s="53"/>
      <c r="AO98" s="58"/>
      <c r="AP98" s="53"/>
      <c r="AQ98" s="53"/>
      <c r="AR98" s="58"/>
      <c r="AS98" s="53"/>
      <c r="AT98" s="53"/>
      <c r="AU98" s="58"/>
      <c r="AV98" s="53"/>
      <c r="AW98" s="53"/>
      <c r="AX98" s="369" t="b">
        <v>0</v>
      </c>
      <c r="AY98" s="369" t="b">
        <v>0</v>
      </c>
      <c r="AZ98" s="369" t="b">
        <v>0</v>
      </c>
      <c r="BA98" s="369" t="b">
        <v>0</v>
      </c>
      <c r="BB98" s="369" t="b">
        <v>0</v>
      </c>
      <c r="BC98" s="369" t="b">
        <v>0</v>
      </c>
      <c r="BD98" s="369" t="b">
        <v>0</v>
      </c>
      <c r="BE98" s="369" t="b">
        <v>0</v>
      </c>
      <c r="BF98" s="369" t="b">
        <v>0</v>
      </c>
      <c r="BG98" s="369" t="b">
        <v>0</v>
      </c>
      <c r="BH98" s="51"/>
      <c r="BI98" s="59">
        <f t="shared" ref="BI98:BN98" si="97">F98</f>
        <v>0</v>
      </c>
      <c r="BJ98" s="59">
        <f t="shared" si="97"/>
        <v>0</v>
      </c>
      <c r="BK98" s="59">
        <f t="shared" si="97"/>
        <v>0</v>
      </c>
      <c r="BL98" s="59">
        <f t="shared" si="97"/>
        <v>0</v>
      </c>
      <c r="BM98" s="59">
        <f t="shared" si="97"/>
        <v>0</v>
      </c>
      <c r="BN98" s="59">
        <f t="shared" si="97"/>
        <v>0</v>
      </c>
      <c r="BO98" s="51"/>
      <c r="BP98" s="51"/>
      <c r="BQ98" s="38" t="str">
        <f t="shared" ref="BQ98:BV98" si="98">IF(BI98&lt;$BI$5,"0","1")</f>
        <v>0</v>
      </c>
      <c r="BR98" s="38" t="str">
        <f t="shared" si="98"/>
        <v>0</v>
      </c>
      <c r="BS98" s="38" t="str">
        <f t="shared" si="98"/>
        <v>0</v>
      </c>
      <c r="BT98" s="38" t="str">
        <f t="shared" si="98"/>
        <v>0</v>
      </c>
      <c r="BU98" s="38" t="str">
        <f t="shared" si="98"/>
        <v>0</v>
      </c>
      <c r="BV98" s="38" t="str">
        <f t="shared" si="98"/>
        <v>0</v>
      </c>
      <c r="BW98" s="51"/>
    </row>
    <row r="99" spans="1:75" ht="15.75" customHeight="1" x14ac:dyDescent="0.25">
      <c r="A99" s="60">
        <f>A98</f>
        <v>0</v>
      </c>
      <c r="B99" s="371"/>
      <c r="C99" s="340"/>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70"/>
      <c r="AY99" s="370"/>
      <c r="AZ99" s="370"/>
      <c r="BA99" s="370"/>
      <c r="BB99" s="370"/>
      <c r="BC99" s="370"/>
      <c r="BD99" s="370"/>
      <c r="BE99" s="370"/>
      <c r="BF99" s="370"/>
      <c r="BG99" s="370"/>
      <c r="BH99" s="51"/>
      <c r="BI99" s="51"/>
      <c r="BJ99" s="51"/>
      <c r="BK99" s="51"/>
      <c r="BL99" s="51"/>
      <c r="BM99" s="51"/>
      <c r="BN99" s="51"/>
      <c r="BO99" s="51"/>
      <c r="BP99" s="51"/>
      <c r="BQ99" s="51"/>
      <c r="BR99" s="51"/>
      <c r="BS99" s="51"/>
      <c r="BT99" s="51"/>
      <c r="BU99" s="51"/>
      <c r="BV99" s="51"/>
      <c r="BW99" s="51"/>
    </row>
    <row r="100" spans="1:75" ht="15.75" customHeight="1" x14ac:dyDescent="0.25">
      <c r="A100" s="52"/>
      <c r="B100" s="53"/>
      <c r="C100" s="53"/>
      <c r="D100" s="54"/>
      <c r="E100" s="54"/>
      <c r="F100" s="54"/>
      <c r="G100" s="54"/>
      <c r="H100" s="54"/>
      <c r="I100" s="54"/>
      <c r="J100" s="54"/>
      <c r="K100" s="54"/>
      <c r="L100" s="55" t="str">
        <f>IF(BV100&lt;1,IF(BR100&lt;1,IF(IF(BL100-BJ100&gt;0,BL100-BJ100,"35001")&gt;35000,"",IF(BL100-BJ100&gt;0,BL100-BJ100,"")),IF(IF(BL100-BI100&gt;0,BL100-BI100,"35001")&gt;35000,IF(IF(BL100-BJ100&gt;0,BL100-BJ100,"35001")&gt;35000,"",IF(BL100-BJ100&gt;0,BL100-BJ100,"")),IF(BL100-BI100&gt;0,BL100-BI100,""))),IF(BR100&lt;1,IF(IF(BM100-BJ100&gt;0,BM100-BJ100,"35001")&gt;35000,"",IF(BM100-BJ100&gt;0,BM100-BJ100,"")),IF(IF(BM100-BI100&gt;0,BM100-BI100,"35001")&gt;35000,IF(IF(BM100-BJ100&gt;0,BM100-BJ100,"35001")&gt;35000,(IF(BV100&lt;1,IF(IF(BL100-BJ100&gt;0,BL100-BJ100,"35001")&gt;35000,"",IF(BL100-BJ100&gt;0,BL100-BJ100,"")),IF(IF(BL100-BI100&gt;0,BL100-BI100,"35001")&gt;35000,IF(IF(BL100-BJ100&gt;0,BL100-BJ100,"35001")&gt;35000,"",IF(BL100-BJ100&gt;0,BL100-BJ100,"")),IF(BL100-BI100&gt;0,BL100-BI100,"")))),IF(BM100-BJ100&gt;0,BM100-BJ100,"")),IF(BM100-BI100&gt;0,BM100-BI100,""))))</f>
        <v/>
      </c>
      <c r="M100" s="56" t="str">
        <f>IF(SUM(Q100,T100,W100,Z100,AC100,AO100,AI100,AL100,AR100,AU100,AF100)&gt;0,(SUM(Q100,T100,W100,Z100,AC100,AO100,AI100,AL100,AR100,AU100,AF100)),"")</f>
        <v/>
      </c>
      <c r="N100" s="56" t="str">
        <f>IF(SUMIF(S100:AW100,"ANO",Q100:AW100)&gt;0,SUMIF(S100:AW100,"ANO",Q100:AW100),"")</f>
        <v/>
      </c>
      <c r="O100" s="53"/>
      <c r="P100" s="57"/>
      <c r="Q100" s="58"/>
      <c r="R100" s="53"/>
      <c r="S100" s="53"/>
      <c r="T100" s="58"/>
      <c r="U100" s="53"/>
      <c r="V100" s="53"/>
      <c r="W100" s="58"/>
      <c r="X100" s="53"/>
      <c r="Y100" s="53"/>
      <c r="Z100" s="58"/>
      <c r="AA100" s="53"/>
      <c r="AB100" s="53"/>
      <c r="AC100" s="58"/>
      <c r="AD100" s="53"/>
      <c r="AE100" s="53"/>
      <c r="AF100" s="58"/>
      <c r="AG100" s="53"/>
      <c r="AH100" s="53"/>
      <c r="AI100" s="58"/>
      <c r="AJ100" s="53"/>
      <c r="AK100" s="53"/>
      <c r="AL100" s="58"/>
      <c r="AM100" s="53"/>
      <c r="AN100" s="53"/>
      <c r="AO100" s="58"/>
      <c r="AP100" s="53"/>
      <c r="AQ100" s="53"/>
      <c r="AR100" s="58"/>
      <c r="AS100" s="53"/>
      <c r="AT100" s="53"/>
      <c r="AU100" s="58"/>
      <c r="AV100" s="53"/>
      <c r="AW100" s="53"/>
      <c r="AX100" s="369" t="b">
        <v>0</v>
      </c>
      <c r="AY100" s="369" t="b">
        <v>0</v>
      </c>
      <c r="AZ100" s="369" t="b">
        <v>0</v>
      </c>
      <c r="BA100" s="369" t="b">
        <v>0</v>
      </c>
      <c r="BB100" s="369" t="b">
        <v>0</v>
      </c>
      <c r="BC100" s="369" t="b">
        <v>0</v>
      </c>
      <c r="BD100" s="369" t="b">
        <v>0</v>
      </c>
      <c r="BE100" s="369" t="b">
        <v>0</v>
      </c>
      <c r="BF100" s="369" t="b">
        <v>0</v>
      </c>
      <c r="BG100" s="369" t="b">
        <v>0</v>
      </c>
      <c r="BH100" s="51"/>
      <c r="BI100" s="59">
        <f t="shared" ref="BI100:BN100" si="99">F100</f>
        <v>0</v>
      </c>
      <c r="BJ100" s="59">
        <f t="shared" si="99"/>
        <v>0</v>
      </c>
      <c r="BK100" s="59">
        <f t="shared" si="99"/>
        <v>0</v>
      </c>
      <c r="BL100" s="59">
        <f t="shared" si="99"/>
        <v>0</v>
      </c>
      <c r="BM100" s="59">
        <f t="shared" si="99"/>
        <v>0</v>
      </c>
      <c r="BN100" s="59">
        <f t="shared" si="99"/>
        <v>0</v>
      </c>
      <c r="BO100" s="51"/>
      <c r="BP100" s="51"/>
      <c r="BQ100" s="38" t="str">
        <f t="shared" ref="BQ100:BV100" si="100">IF(BI100&lt;$BI$5,"0","1")</f>
        <v>0</v>
      </c>
      <c r="BR100" s="38" t="str">
        <f t="shared" si="100"/>
        <v>0</v>
      </c>
      <c r="BS100" s="38" t="str">
        <f t="shared" si="100"/>
        <v>0</v>
      </c>
      <c r="BT100" s="38" t="str">
        <f t="shared" si="100"/>
        <v>0</v>
      </c>
      <c r="BU100" s="38" t="str">
        <f t="shared" si="100"/>
        <v>0</v>
      </c>
      <c r="BV100" s="38" t="str">
        <f t="shared" si="100"/>
        <v>0</v>
      </c>
      <c r="BW100" s="51"/>
    </row>
    <row r="101" spans="1:75" ht="15.75" customHeight="1" x14ac:dyDescent="0.25">
      <c r="A101" s="60">
        <f>A100</f>
        <v>0</v>
      </c>
      <c r="B101" s="371"/>
      <c r="C101" s="340"/>
      <c r="D101" s="340"/>
      <c r="E101" s="340"/>
      <c r="F101" s="340"/>
      <c r="G101" s="340"/>
      <c r="H101" s="340"/>
      <c r="I101" s="340"/>
      <c r="J101" s="340"/>
      <c r="K101" s="340"/>
      <c r="L101" s="340"/>
      <c r="M101" s="340"/>
      <c r="N101" s="340"/>
      <c r="O101" s="340"/>
      <c r="P101" s="340"/>
      <c r="Q101" s="340"/>
      <c r="R101" s="340"/>
      <c r="S101" s="340"/>
      <c r="T101" s="340"/>
      <c r="U101" s="340"/>
      <c r="V101" s="340"/>
      <c r="W101" s="340"/>
      <c r="X101" s="340"/>
      <c r="Y101" s="340"/>
      <c r="Z101" s="340"/>
      <c r="AA101" s="340"/>
      <c r="AB101" s="340"/>
      <c r="AC101" s="340"/>
      <c r="AD101" s="340"/>
      <c r="AE101" s="340"/>
      <c r="AF101" s="340"/>
      <c r="AG101" s="340"/>
      <c r="AH101" s="340"/>
      <c r="AI101" s="340"/>
      <c r="AJ101" s="340"/>
      <c r="AK101" s="340"/>
      <c r="AL101" s="340"/>
      <c r="AM101" s="340"/>
      <c r="AN101" s="340"/>
      <c r="AO101" s="340"/>
      <c r="AP101" s="340"/>
      <c r="AQ101" s="340"/>
      <c r="AR101" s="340"/>
      <c r="AS101" s="340"/>
      <c r="AT101" s="340"/>
      <c r="AU101" s="340"/>
      <c r="AV101" s="340"/>
      <c r="AW101" s="340"/>
      <c r="AX101" s="370"/>
      <c r="AY101" s="370"/>
      <c r="AZ101" s="370"/>
      <c r="BA101" s="370"/>
      <c r="BB101" s="370"/>
      <c r="BC101" s="370"/>
      <c r="BD101" s="370"/>
      <c r="BE101" s="370"/>
      <c r="BF101" s="370"/>
      <c r="BG101" s="370"/>
      <c r="BH101" s="51"/>
      <c r="BI101" s="51"/>
      <c r="BJ101" s="51"/>
      <c r="BK101" s="51"/>
      <c r="BL101" s="51"/>
      <c r="BM101" s="51"/>
      <c r="BN101" s="51"/>
      <c r="BO101" s="51"/>
      <c r="BP101" s="51"/>
      <c r="BQ101" s="51"/>
      <c r="BR101" s="51"/>
      <c r="BS101" s="51"/>
      <c r="BT101" s="51"/>
      <c r="BU101" s="51"/>
      <c r="BV101" s="51"/>
      <c r="BW101" s="51"/>
    </row>
    <row r="102" spans="1:75" ht="15.75" customHeight="1" x14ac:dyDescent="0.25">
      <c r="A102" s="52"/>
      <c r="B102" s="53"/>
      <c r="C102" s="53"/>
      <c r="D102" s="54"/>
      <c r="E102" s="54"/>
      <c r="F102" s="54"/>
      <c r="G102" s="54"/>
      <c r="H102" s="54"/>
      <c r="I102" s="54"/>
      <c r="J102" s="54"/>
      <c r="K102" s="54"/>
      <c r="L102" s="55" t="str">
        <f>IF(BV102&lt;1,IF(BR102&lt;1,IF(IF(BL102-BJ102&gt;0,BL102-BJ102,"35001")&gt;35000,"",IF(BL102-BJ102&gt;0,BL102-BJ102,"")),IF(IF(BL102-BI102&gt;0,BL102-BI102,"35001")&gt;35000,IF(IF(BL102-BJ102&gt;0,BL102-BJ102,"35001")&gt;35000,"",IF(BL102-BJ102&gt;0,BL102-BJ102,"")),IF(BL102-BI102&gt;0,BL102-BI102,""))),IF(BR102&lt;1,IF(IF(BM102-BJ102&gt;0,BM102-BJ102,"35001")&gt;35000,"",IF(BM102-BJ102&gt;0,BM102-BJ102,"")),IF(IF(BM102-BI102&gt;0,BM102-BI102,"35001")&gt;35000,IF(IF(BM102-BJ102&gt;0,BM102-BJ102,"35001")&gt;35000,(IF(BV102&lt;1,IF(IF(BL102-BJ102&gt;0,BL102-BJ102,"35001")&gt;35000,"",IF(BL102-BJ102&gt;0,BL102-BJ102,"")),IF(IF(BL102-BI102&gt;0,BL102-BI102,"35001")&gt;35000,IF(IF(BL102-BJ102&gt;0,BL102-BJ102,"35001")&gt;35000,"",IF(BL102-BJ102&gt;0,BL102-BJ102,"")),IF(BL102-BI102&gt;0,BL102-BI102,"")))),IF(BM102-BJ102&gt;0,BM102-BJ102,"")),IF(BM102-BI102&gt;0,BM102-BI102,""))))</f>
        <v/>
      </c>
      <c r="M102" s="56" t="str">
        <f>IF(SUM(Q102,T102,W102,Z102,AC102,AO102,AI102,AL102,AR102,AU102,AF102)&gt;0,(SUM(Q102,T102,W102,Z102,AC102,AO102,AI102,AL102,AR102,AU102,AF102)),"")</f>
        <v/>
      </c>
      <c r="N102" s="56" t="str">
        <f>IF(SUMIF(S102:AW102,"ANO",Q102:AW102)&gt;0,SUMIF(S102:AW102,"ANO",Q102:AW102),"")</f>
        <v/>
      </c>
      <c r="O102" s="53"/>
      <c r="P102" s="57"/>
      <c r="Q102" s="58"/>
      <c r="R102" s="53"/>
      <c r="S102" s="53"/>
      <c r="T102" s="58"/>
      <c r="U102" s="53"/>
      <c r="V102" s="53"/>
      <c r="W102" s="58"/>
      <c r="X102" s="53"/>
      <c r="Y102" s="53"/>
      <c r="Z102" s="58"/>
      <c r="AA102" s="53"/>
      <c r="AB102" s="53"/>
      <c r="AC102" s="58"/>
      <c r="AD102" s="53"/>
      <c r="AE102" s="53"/>
      <c r="AF102" s="58"/>
      <c r="AG102" s="53"/>
      <c r="AH102" s="53"/>
      <c r="AI102" s="58"/>
      <c r="AJ102" s="53"/>
      <c r="AK102" s="53"/>
      <c r="AL102" s="58"/>
      <c r="AM102" s="53"/>
      <c r="AN102" s="53"/>
      <c r="AO102" s="58"/>
      <c r="AP102" s="53"/>
      <c r="AQ102" s="53"/>
      <c r="AR102" s="58"/>
      <c r="AS102" s="53"/>
      <c r="AT102" s="53"/>
      <c r="AU102" s="58"/>
      <c r="AV102" s="53"/>
      <c r="AW102" s="53"/>
      <c r="AX102" s="369" t="b">
        <v>0</v>
      </c>
      <c r="AY102" s="369" t="b">
        <v>0</v>
      </c>
      <c r="AZ102" s="369" t="b">
        <v>0</v>
      </c>
      <c r="BA102" s="369" t="b">
        <v>0</v>
      </c>
      <c r="BB102" s="369" t="b">
        <v>0</v>
      </c>
      <c r="BC102" s="369" t="b">
        <v>0</v>
      </c>
      <c r="BD102" s="369" t="b">
        <v>0</v>
      </c>
      <c r="BE102" s="369" t="b">
        <v>0</v>
      </c>
      <c r="BF102" s="369" t="b">
        <v>0</v>
      </c>
      <c r="BG102" s="369" t="b">
        <v>0</v>
      </c>
      <c r="BH102" s="51"/>
      <c r="BI102" s="59">
        <f t="shared" ref="BI102:BN102" si="101">F102</f>
        <v>0</v>
      </c>
      <c r="BJ102" s="59">
        <f t="shared" si="101"/>
        <v>0</v>
      </c>
      <c r="BK102" s="59">
        <f t="shared" si="101"/>
        <v>0</v>
      </c>
      <c r="BL102" s="59">
        <f t="shared" si="101"/>
        <v>0</v>
      </c>
      <c r="BM102" s="59">
        <f t="shared" si="101"/>
        <v>0</v>
      </c>
      <c r="BN102" s="59">
        <f t="shared" si="101"/>
        <v>0</v>
      </c>
      <c r="BO102" s="51"/>
      <c r="BP102" s="51"/>
      <c r="BQ102" s="38" t="str">
        <f t="shared" ref="BQ102:BV102" si="102">IF(BI102&lt;$BI$5,"0","1")</f>
        <v>0</v>
      </c>
      <c r="BR102" s="38" t="str">
        <f t="shared" si="102"/>
        <v>0</v>
      </c>
      <c r="BS102" s="38" t="str">
        <f t="shared" si="102"/>
        <v>0</v>
      </c>
      <c r="BT102" s="38" t="str">
        <f t="shared" si="102"/>
        <v>0</v>
      </c>
      <c r="BU102" s="38" t="str">
        <f t="shared" si="102"/>
        <v>0</v>
      </c>
      <c r="BV102" s="38" t="str">
        <f t="shared" si="102"/>
        <v>0</v>
      </c>
      <c r="BW102" s="51"/>
    </row>
    <row r="103" spans="1:75" ht="15.75" customHeight="1" x14ac:dyDescent="0.25">
      <c r="A103" s="60">
        <f>A102</f>
        <v>0</v>
      </c>
      <c r="B103" s="371"/>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0"/>
      <c r="AN103" s="340"/>
      <c r="AO103" s="340"/>
      <c r="AP103" s="340"/>
      <c r="AQ103" s="340"/>
      <c r="AR103" s="340"/>
      <c r="AS103" s="340"/>
      <c r="AT103" s="340"/>
      <c r="AU103" s="340"/>
      <c r="AV103" s="340"/>
      <c r="AW103" s="340"/>
      <c r="AX103" s="370"/>
      <c r="AY103" s="370"/>
      <c r="AZ103" s="370"/>
      <c r="BA103" s="370"/>
      <c r="BB103" s="370"/>
      <c r="BC103" s="370"/>
      <c r="BD103" s="370"/>
      <c r="BE103" s="370"/>
      <c r="BF103" s="370"/>
      <c r="BG103" s="370"/>
      <c r="BH103" s="51"/>
      <c r="BI103" s="51"/>
      <c r="BJ103" s="51"/>
      <c r="BK103" s="51"/>
      <c r="BL103" s="51"/>
      <c r="BM103" s="51"/>
      <c r="BN103" s="51"/>
      <c r="BO103" s="51"/>
      <c r="BP103" s="51"/>
      <c r="BQ103" s="51"/>
      <c r="BR103" s="51"/>
      <c r="BS103" s="51"/>
      <c r="BT103" s="51"/>
      <c r="BU103" s="51"/>
      <c r="BV103" s="51"/>
      <c r="BW103" s="51"/>
    </row>
    <row r="104" spans="1:75" ht="15.75" customHeight="1" x14ac:dyDescent="0.25">
      <c r="A104" s="52"/>
      <c r="B104" s="53"/>
      <c r="C104" s="53"/>
      <c r="D104" s="54"/>
      <c r="E104" s="54"/>
      <c r="F104" s="54"/>
      <c r="G104" s="54"/>
      <c r="H104" s="54"/>
      <c r="I104" s="54"/>
      <c r="J104" s="54"/>
      <c r="K104" s="54"/>
      <c r="L104" s="55" t="str">
        <f>IF(BV104&lt;1,IF(BR104&lt;1,IF(IF(BL104-BJ104&gt;0,BL104-BJ104,"35001")&gt;35000,"",IF(BL104-BJ104&gt;0,BL104-BJ104,"")),IF(IF(BL104-BI104&gt;0,BL104-BI104,"35001")&gt;35000,IF(IF(BL104-BJ104&gt;0,BL104-BJ104,"35001")&gt;35000,"",IF(BL104-BJ104&gt;0,BL104-BJ104,"")),IF(BL104-BI104&gt;0,BL104-BI104,""))),IF(BR104&lt;1,IF(IF(BM104-BJ104&gt;0,BM104-BJ104,"35001")&gt;35000,"",IF(BM104-BJ104&gt;0,BM104-BJ104,"")),IF(IF(BM104-BI104&gt;0,BM104-BI104,"35001")&gt;35000,IF(IF(BM104-BJ104&gt;0,BM104-BJ104,"35001")&gt;35000,(IF(BV104&lt;1,IF(IF(BL104-BJ104&gt;0,BL104-BJ104,"35001")&gt;35000,"",IF(BL104-BJ104&gt;0,BL104-BJ104,"")),IF(IF(BL104-BI104&gt;0,BL104-BI104,"35001")&gt;35000,IF(IF(BL104-BJ104&gt;0,BL104-BJ104,"35001")&gt;35000,"",IF(BL104-BJ104&gt;0,BL104-BJ104,"")),IF(BL104-BI104&gt;0,BL104-BI104,"")))),IF(BM104-BJ104&gt;0,BM104-BJ104,"")),IF(BM104-BI104&gt;0,BM104-BI104,""))))</f>
        <v/>
      </c>
      <c r="M104" s="56" t="str">
        <f>IF(SUM(Q104,T104,W104,Z104,AC104,AO104,AI104,AL104,AR104,AU104,AF104)&gt;0,(SUM(Q104,T104,W104,Z104,AC104,AO104,AI104,AL104,AR104,AU104,AF104)),"")</f>
        <v/>
      </c>
      <c r="N104" s="56" t="str">
        <f>IF(SUMIF(S104:AW104,"ANO",Q104:AW104)&gt;0,SUMIF(S104:AW104,"ANO",Q104:AW104),"")</f>
        <v/>
      </c>
      <c r="O104" s="53"/>
      <c r="P104" s="57"/>
      <c r="Q104" s="58"/>
      <c r="R104" s="53"/>
      <c r="S104" s="53"/>
      <c r="T104" s="58"/>
      <c r="U104" s="53"/>
      <c r="V104" s="53"/>
      <c r="W104" s="58"/>
      <c r="X104" s="53"/>
      <c r="Y104" s="53"/>
      <c r="Z104" s="58"/>
      <c r="AA104" s="53"/>
      <c r="AB104" s="53"/>
      <c r="AC104" s="58"/>
      <c r="AD104" s="53"/>
      <c r="AE104" s="53"/>
      <c r="AF104" s="58"/>
      <c r="AG104" s="53"/>
      <c r="AH104" s="53"/>
      <c r="AI104" s="58"/>
      <c r="AJ104" s="53"/>
      <c r="AK104" s="53"/>
      <c r="AL104" s="58"/>
      <c r="AM104" s="53"/>
      <c r="AN104" s="53"/>
      <c r="AO104" s="58"/>
      <c r="AP104" s="53"/>
      <c r="AQ104" s="53"/>
      <c r="AR104" s="58"/>
      <c r="AS104" s="53"/>
      <c r="AT104" s="53"/>
      <c r="AU104" s="58"/>
      <c r="AV104" s="53"/>
      <c r="AW104" s="53"/>
      <c r="AX104" s="369" t="b">
        <v>0</v>
      </c>
      <c r="AY104" s="369" t="b">
        <v>0</v>
      </c>
      <c r="AZ104" s="369" t="b">
        <v>0</v>
      </c>
      <c r="BA104" s="369" t="b">
        <v>0</v>
      </c>
      <c r="BB104" s="369" t="b">
        <v>0</v>
      </c>
      <c r="BC104" s="369" t="b">
        <v>0</v>
      </c>
      <c r="BD104" s="369" t="b">
        <v>0</v>
      </c>
      <c r="BE104" s="369" t="b">
        <v>0</v>
      </c>
      <c r="BF104" s="369" t="b">
        <v>0</v>
      </c>
      <c r="BG104" s="369" t="b">
        <v>0</v>
      </c>
      <c r="BH104" s="51"/>
      <c r="BI104" s="59">
        <f t="shared" ref="BI104:BN104" si="103">F104</f>
        <v>0</v>
      </c>
      <c r="BJ104" s="59">
        <f t="shared" si="103"/>
        <v>0</v>
      </c>
      <c r="BK104" s="59">
        <f t="shared" si="103"/>
        <v>0</v>
      </c>
      <c r="BL104" s="59">
        <f t="shared" si="103"/>
        <v>0</v>
      </c>
      <c r="BM104" s="59">
        <f t="shared" si="103"/>
        <v>0</v>
      </c>
      <c r="BN104" s="59">
        <f t="shared" si="103"/>
        <v>0</v>
      </c>
      <c r="BO104" s="51"/>
      <c r="BP104" s="51"/>
      <c r="BQ104" s="38" t="str">
        <f t="shared" ref="BQ104:BV104" si="104">IF(BI104&lt;$BI$5,"0","1")</f>
        <v>0</v>
      </c>
      <c r="BR104" s="38" t="str">
        <f t="shared" si="104"/>
        <v>0</v>
      </c>
      <c r="BS104" s="38" t="str">
        <f t="shared" si="104"/>
        <v>0</v>
      </c>
      <c r="BT104" s="38" t="str">
        <f t="shared" si="104"/>
        <v>0</v>
      </c>
      <c r="BU104" s="38" t="str">
        <f t="shared" si="104"/>
        <v>0</v>
      </c>
      <c r="BV104" s="38" t="str">
        <f t="shared" si="104"/>
        <v>0</v>
      </c>
      <c r="BW104" s="51"/>
    </row>
    <row r="105" spans="1:75" ht="15.75" customHeight="1" x14ac:dyDescent="0.25">
      <c r="A105" s="60">
        <f>A104</f>
        <v>0</v>
      </c>
      <c r="B105" s="371"/>
      <c r="C105" s="340"/>
      <c r="D105" s="340"/>
      <c r="E105" s="340"/>
      <c r="F105" s="340"/>
      <c r="G105" s="340"/>
      <c r="H105" s="340"/>
      <c r="I105" s="340"/>
      <c r="J105" s="340"/>
      <c r="K105" s="340"/>
      <c r="L105" s="340"/>
      <c r="M105" s="340"/>
      <c r="N105" s="340"/>
      <c r="O105" s="340"/>
      <c r="P105" s="340"/>
      <c r="Q105" s="340"/>
      <c r="R105" s="340"/>
      <c r="S105" s="340"/>
      <c r="T105" s="340"/>
      <c r="U105" s="340"/>
      <c r="V105" s="340"/>
      <c r="W105" s="340"/>
      <c r="X105" s="340"/>
      <c r="Y105" s="340"/>
      <c r="Z105" s="340"/>
      <c r="AA105" s="340"/>
      <c r="AB105" s="340"/>
      <c r="AC105" s="340"/>
      <c r="AD105" s="340"/>
      <c r="AE105" s="340"/>
      <c r="AF105" s="340"/>
      <c r="AG105" s="340"/>
      <c r="AH105" s="340"/>
      <c r="AI105" s="340"/>
      <c r="AJ105" s="340"/>
      <c r="AK105" s="340"/>
      <c r="AL105" s="340"/>
      <c r="AM105" s="340"/>
      <c r="AN105" s="340"/>
      <c r="AO105" s="340"/>
      <c r="AP105" s="340"/>
      <c r="AQ105" s="340"/>
      <c r="AR105" s="340"/>
      <c r="AS105" s="340"/>
      <c r="AT105" s="340"/>
      <c r="AU105" s="340"/>
      <c r="AV105" s="340"/>
      <c r="AW105" s="340"/>
      <c r="AX105" s="370"/>
      <c r="AY105" s="370"/>
      <c r="AZ105" s="370"/>
      <c r="BA105" s="370"/>
      <c r="BB105" s="370"/>
      <c r="BC105" s="370"/>
      <c r="BD105" s="370"/>
      <c r="BE105" s="370"/>
      <c r="BF105" s="370"/>
      <c r="BG105" s="370"/>
      <c r="BH105" s="51"/>
      <c r="BI105" s="51"/>
      <c r="BJ105" s="51"/>
      <c r="BK105" s="51"/>
      <c r="BL105" s="51"/>
      <c r="BM105" s="51"/>
      <c r="BN105" s="51"/>
      <c r="BO105" s="51"/>
      <c r="BP105" s="51"/>
      <c r="BQ105" s="51"/>
      <c r="BR105" s="51"/>
      <c r="BS105" s="51"/>
      <c r="BT105" s="51"/>
      <c r="BU105" s="51"/>
      <c r="BV105" s="51"/>
      <c r="BW105" s="51"/>
    </row>
    <row r="106" spans="1:75" ht="15.75" customHeight="1" x14ac:dyDescent="0.25">
      <c r="A106" s="52"/>
      <c r="B106" s="53"/>
      <c r="C106" s="53"/>
      <c r="D106" s="54"/>
      <c r="E106" s="54"/>
      <c r="F106" s="54"/>
      <c r="G106" s="54"/>
      <c r="H106" s="54"/>
      <c r="I106" s="54"/>
      <c r="J106" s="54"/>
      <c r="K106" s="54"/>
      <c r="L106" s="55" t="str">
        <f>IF(BV106&lt;1,IF(BR106&lt;1,IF(IF(BL106-BJ106&gt;0,BL106-BJ106,"35001")&gt;35000,"",IF(BL106-BJ106&gt;0,BL106-BJ106,"")),IF(IF(BL106-BI106&gt;0,BL106-BI106,"35001")&gt;35000,IF(IF(BL106-BJ106&gt;0,BL106-BJ106,"35001")&gt;35000,"",IF(BL106-BJ106&gt;0,BL106-BJ106,"")),IF(BL106-BI106&gt;0,BL106-BI106,""))),IF(BR106&lt;1,IF(IF(BM106-BJ106&gt;0,BM106-BJ106,"35001")&gt;35000,"",IF(BM106-BJ106&gt;0,BM106-BJ106,"")),IF(IF(BM106-BI106&gt;0,BM106-BI106,"35001")&gt;35000,IF(IF(BM106-BJ106&gt;0,BM106-BJ106,"35001")&gt;35000,(IF(BV106&lt;1,IF(IF(BL106-BJ106&gt;0,BL106-BJ106,"35001")&gt;35000,"",IF(BL106-BJ106&gt;0,BL106-BJ106,"")),IF(IF(BL106-BI106&gt;0,BL106-BI106,"35001")&gt;35000,IF(IF(BL106-BJ106&gt;0,BL106-BJ106,"35001")&gt;35000,"",IF(BL106-BJ106&gt;0,BL106-BJ106,"")),IF(BL106-BI106&gt;0,BL106-BI106,"")))),IF(BM106-BJ106&gt;0,BM106-BJ106,"")),IF(BM106-BI106&gt;0,BM106-BI106,""))))</f>
        <v/>
      </c>
      <c r="M106" s="56" t="str">
        <f>IF(SUM(Q106,T106,W106,Z106,AC106,AO106,AI106,AL106,AR106,AU106,AF106)&gt;0,(SUM(Q106,T106,W106,Z106,AC106,AO106,AI106,AL106,AR106,AU106,AF106)),"")</f>
        <v/>
      </c>
      <c r="N106" s="56" t="str">
        <f>IF(SUMIF(S106:AW106,"ANO",Q106:AW106)&gt;0,SUMIF(S106:AW106,"ANO",Q106:AW106),"")</f>
        <v/>
      </c>
      <c r="O106" s="53"/>
      <c r="P106" s="57"/>
      <c r="Q106" s="58"/>
      <c r="R106" s="53"/>
      <c r="S106" s="53"/>
      <c r="T106" s="58"/>
      <c r="U106" s="53"/>
      <c r="V106" s="53"/>
      <c r="W106" s="58"/>
      <c r="X106" s="53"/>
      <c r="Y106" s="53"/>
      <c r="Z106" s="58"/>
      <c r="AA106" s="53"/>
      <c r="AB106" s="53"/>
      <c r="AC106" s="58"/>
      <c r="AD106" s="53"/>
      <c r="AE106" s="53"/>
      <c r="AF106" s="58"/>
      <c r="AG106" s="53"/>
      <c r="AH106" s="53"/>
      <c r="AI106" s="58"/>
      <c r="AJ106" s="53"/>
      <c r="AK106" s="53"/>
      <c r="AL106" s="58"/>
      <c r="AM106" s="53"/>
      <c r="AN106" s="53"/>
      <c r="AO106" s="58"/>
      <c r="AP106" s="53"/>
      <c r="AQ106" s="53"/>
      <c r="AR106" s="58"/>
      <c r="AS106" s="53"/>
      <c r="AT106" s="53"/>
      <c r="AU106" s="58"/>
      <c r="AV106" s="53"/>
      <c r="AW106" s="53"/>
      <c r="AX106" s="369" t="b">
        <v>0</v>
      </c>
      <c r="AY106" s="369" t="b">
        <v>0</v>
      </c>
      <c r="AZ106" s="369" t="b">
        <v>0</v>
      </c>
      <c r="BA106" s="369" t="b">
        <v>0</v>
      </c>
      <c r="BB106" s="369" t="b">
        <v>0</v>
      </c>
      <c r="BC106" s="369" t="b">
        <v>0</v>
      </c>
      <c r="BD106" s="369" t="b">
        <v>0</v>
      </c>
      <c r="BE106" s="369" t="b">
        <v>0</v>
      </c>
      <c r="BF106" s="369" t="b">
        <v>0</v>
      </c>
      <c r="BG106" s="369" t="b">
        <v>0</v>
      </c>
      <c r="BH106" s="51"/>
      <c r="BI106" s="59">
        <f t="shared" ref="BI106:BN106" si="105">F106</f>
        <v>0</v>
      </c>
      <c r="BJ106" s="59">
        <f t="shared" si="105"/>
        <v>0</v>
      </c>
      <c r="BK106" s="59">
        <f t="shared" si="105"/>
        <v>0</v>
      </c>
      <c r="BL106" s="59">
        <f t="shared" si="105"/>
        <v>0</v>
      </c>
      <c r="BM106" s="59">
        <f t="shared" si="105"/>
        <v>0</v>
      </c>
      <c r="BN106" s="59">
        <f t="shared" si="105"/>
        <v>0</v>
      </c>
      <c r="BO106" s="51"/>
      <c r="BP106" s="51"/>
      <c r="BQ106" s="38" t="str">
        <f t="shared" ref="BQ106:BV106" si="106">IF(BI106&lt;$BI$5,"0","1")</f>
        <v>0</v>
      </c>
      <c r="BR106" s="38" t="str">
        <f t="shared" si="106"/>
        <v>0</v>
      </c>
      <c r="BS106" s="38" t="str">
        <f t="shared" si="106"/>
        <v>0</v>
      </c>
      <c r="BT106" s="38" t="str">
        <f t="shared" si="106"/>
        <v>0</v>
      </c>
      <c r="BU106" s="38" t="str">
        <f t="shared" si="106"/>
        <v>0</v>
      </c>
      <c r="BV106" s="38" t="str">
        <f t="shared" si="106"/>
        <v>0</v>
      </c>
      <c r="BW106" s="51"/>
    </row>
    <row r="107" spans="1:75" ht="15.75" customHeight="1" x14ac:dyDescent="0.25">
      <c r="A107" s="60">
        <f>A106</f>
        <v>0</v>
      </c>
      <c r="B107" s="371"/>
      <c r="C107" s="340"/>
      <c r="D107" s="340"/>
      <c r="E107" s="340"/>
      <c r="F107" s="340"/>
      <c r="G107" s="340"/>
      <c r="H107" s="340"/>
      <c r="I107" s="340"/>
      <c r="J107" s="340"/>
      <c r="K107" s="340"/>
      <c r="L107" s="340"/>
      <c r="M107" s="340"/>
      <c r="N107" s="340"/>
      <c r="O107" s="340"/>
      <c r="P107" s="340"/>
      <c r="Q107" s="340"/>
      <c r="R107" s="340"/>
      <c r="S107" s="340"/>
      <c r="T107" s="340"/>
      <c r="U107" s="340"/>
      <c r="V107" s="340"/>
      <c r="W107" s="340"/>
      <c r="X107" s="340"/>
      <c r="Y107" s="340"/>
      <c r="Z107" s="340"/>
      <c r="AA107" s="340"/>
      <c r="AB107" s="340"/>
      <c r="AC107" s="340"/>
      <c r="AD107" s="340"/>
      <c r="AE107" s="340"/>
      <c r="AF107" s="340"/>
      <c r="AG107" s="340"/>
      <c r="AH107" s="340"/>
      <c r="AI107" s="340"/>
      <c r="AJ107" s="340"/>
      <c r="AK107" s="340"/>
      <c r="AL107" s="340"/>
      <c r="AM107" s="340"/>
      <c r="AN107" s="340"/>
      <c r="AO107" s="340"/>
      <c r="AP107" s="340"/>
      <c r="AQ107" s="340"/>
      <c r="AR107" s="340"/>
      <c r="AS107" s="340"/>
      <c r="AT107" s="340"/>
      <c r="AU107" s="340"/>
      <c r="AV107" s="340"/>
      <c r="AW107" s="340"/>
      <c r="AX107" s="370"/>
      <c r="AY107" s="370"/>
      <c r="AZ107" s="370"/>
      <c r="BA107" s="370"/>
      <c r="BB107" s="370"/>
      <c r="BC107" s="370"/>
      <c r="BD107" s="370"/>
      <c r="BE107" s="370"/>
      <c r="BF107" s="370"/>
      <c r="BG107" s="370"/>
      <c r="BH107" s="51"/>
      <c r="BI107" s="51"/>
      <c r="BJ107" s="51"/>
      <c r="BK107" s="51"/>
      <c r="BL107" s="51"/>
      <c r="BM107" s="51"/>
      <c r="BN107" s="51"/>
      <c r="BO107" s="51"/>
      <c r="BP107" s="51"/>
      <c r="BQ107" s="51"/>
      <c r="BR107" s="51"/>
      <c r="BS107" s="51"/>
      <c r="BT107" s="51"/>
      <c r="BU107" s="51"/>
      <c r="BV107" s="51"/>
      <c r="BW107" s="51"/>
    </row>
    <row r="108" spans="1:75" ht="15.75" customHeight="1" x14ac:dyDescent="0.25">
      <c r="A108" s="52"/>
      <c r="B108" s="53"/>
      <c r="C108" s="53"/>
      <c r="D108" s="54"/>
      <c r="E108" s="54"/>
      <c r="F108" s="54"/>
      <c r="G108" s="54"/>
      <c r="H108" s="54"/>
      <c r="I108" s="54"/>
      <c r="J108" s="54"/>
      <c r="K108" s="54"/>
      <c r="L108" s="55" t="str">
        <f>IF(BV108&lt;1,IF(BR108&lt;1,IF(IF(BL108-BJ108&gt;0,BL108-BJ108,"35001")&gt;35000,"",IF(BL108-BJ108&gt;0,BL108-BJ108,"")),IF(IF(BL108-BI108&gt;0,BL108-BI108,"35001")&gt;35000,IF(IF(BL108-BJ108&gt;0,BL108-BJ108,"35001")&gt;35000,"",IF(BL108-BJ108&gt;0,BL108-BJ108,"")),IF(BL108-BI108&gt;0,BL108-BI108,""))),IF(BR108&lt;1,IF(IF(BM108-BJ108&gt;0,BM108-BJ108,"35001")&gt;35000,"",IF(BM108-BJ108&gt;0,BM108-BJ108,"")),IF(IF(BM108-BI108&gt;0,BM108-BI108,"35001")&gt;35000,IF(IF(BM108-BJ108&gt;0,BM108-BJ108,"35001")&gt;35000,(IF(BV108&lt;1,IF(IF(BL108-BJ108&gt;0,BL108-BJ108,"35001")&gt;35000,"",IF(BL108-BJ108&gt;0,BL108-BJ108,"")),IF(IF(BL108-BI108&gt;0,BL108-BI108,"35001")&gt;35000,IF(IF(BL108-BJ108&gt;0,BL108-BJ108,"35001")&gt;35000,"",IF(BL108-BJ108&gt;0,BL108-BJ108,"")),IF(BL108-BI108&gt;0,BL108-BI108,"")))),IF(BM108-BJ108&gt;0,BM108-BJ108,"")),IF(BM108-BI108&gt;0,BM108-BI108,""))))</f>
        <v/>
      </c>
      <c r="M108" s="56" t="str">
        <f>IF(SUM(Q108,T108,W108,Z108,AC108,AO108,AI108,AL108,AR108,AU108,AF108)&gt;0,(SUM(Q108,T108,W108,Z108,AC108,AO108,AI108,AL108,AR108,AU108,AF108)),"")</f>
        <v/>
      </c>
      <c r="N108" s="56" t="str">
        <f>IF(SUMIF(S108:AW108,"ANO",Q108:AW108)&gt;0,SUMIF(S108:AW108,"ANO",Q108:AW108),"")</f>
        <v/>
      </c>
      <c r="O108" s="53"/>
      <c r="P108" s="57"/>
      <c r="Q108" s="58"/>
      <c r="R108" s="53"/>
      <c r="S108" s="53"/>
      <c r="T108" s="58"/>
      <c r="U108" s="53"/>
      <c r="V108" s="53"/>
      <c r="W108" s="58"/>
      <c r="X108" s="53"/>
      <c r="Y108" s="53"/>
      <c r="Z108" s="58"/>
      <c r="AA108" s="53"/>
      <c r="AB108" s="53"/>
      <c r="AC108" s="58"/>
      <c r="AD108" s="53"/>
      <c r="AE108" s="53"/>
      <c r="AF108" s="58"/>
      <c r="AG108" s="53"/>
      <c r="AH108" s="53"/>
      <c r="AI108" s="58"/>
      <c r="AJ108" s="53"/>
      <c r="AK108" s="53"/>
      <c r="AL108" s="58"/>
      <c r="AM108" s="53"/>
      <c r="AN108" s="53"/>
      <c r="AO108" s="58"/>
      <c r="AP108" s="53"/>
      <c r="AQ108" s="53"/>
      <c r="AR108" s="58"/>
      <c r="AS108" s="53"/>
      <c r="AT108" s="53"/>
      <c r="AU108" s="58"/>
      <c r="AV108" s="53"/>
      <c r="AW108" s="53"/>
      <c r="AX108" s="369" t="b">
        <v>0</v>
      </c>
      <c r="AY108" s="369" t="b">
        <v>0</v>
      </c>
      <c r="AZ108" s="369" t="b">
        <v>0</v>
      </c>
      <c r="BA108" s="369" t="b">
        <v>0</v>
      </c>
      <c r="BB108" s="369" t="b">
        <v>0</v>
      </c>
      <c r="BC108" s="369" t="b">
        <v>0</v>
      </c>
      <c r="BD108" s="369" t="b">
        <v>0</v>
      </c>
      <c r="BE108" s="369" t="b">
        <v>0</v>
      </c>
      <c r="BF108" s="369" t="b">
        <v>0</v>
      </c>
      <c r="BG108" s="369" t="b">
        <v>0</v>
      </c>
      <c r="BH108" s="51"/>
      <c r="BI108" s="59">
        <f t="shared" ref="BI108:BN108" si="107">F108</f>
        <v>0</v>
      </c>
      <c r="BJ108" s="59">
        <f t="shared" si="107"/>
        <v>0</v>
      </c>
      <c r="BK108" s="59">
        <f t="shared" si="107"/>
        <v>0</v>
      </c>
      <c r="BL108" s="59">
        <f t="shared" si="107"/>
        <v>0</v>
      </c>
      <c r="BM108" s="59">
        <f t="shared" si="107"/>
        <v>0</v>
      </c>
      <c r="BN108" s="59">
        <f t="shared" si="107"/>
        <v>0</v>
      </c>
      <c r="BO108" s="51"/>
      <c r="BP108" s="51"/>
      <c r="BQ108" s="38" t="str">
        <f t="shared" ref="BQ108:BV108" si="108">IF(BI108&lt;$BI$5,"0","1")</f>
        <v>0</v>
      </c>
      <c r="BR108" s="38" t="str">
        <f t="shared" si="108"/>
        <v>0</v>
      </c>
      <c r="BS108" s="38" t="str">
        <f t="shared" si="108"/>
        <v>0</v>
      </c>
      <c r="BT108" s="38" t="str">
        <f t="shared" si="108"/>
        <v>0</v>
      </c>
      <c r="BU108" s="38" t="str">
        <f t="shared" si="108"/>
        <v>0</v>
      </c>
      <c r="BV108" s="38" t="str">
        <f t="shared" si="108"/>
        <v>0</v>
      </c>
      <c r="BW108" s="51"/>
    </row>
    <row r="109" spans="1:75" ht="15.75" customHeight="1" x14ac:dyDescent="0.25">
      <c r="A109" s="60">
        <f>A108</f>
        <v>0</v>
      </c>
      <c r="B109" s="371"/>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c r="Y109" s="340"/>
      <c r="Z109" s="340"/>
      <c r="AA109" s="340"/>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70"/>
      <c r="AY109" s="370"/>
      <c r="AZ109" s="370"/>
      <c r="BA109" s="370"/>
      <c r="BB109" s="370"/>
      <c r="BC109" s="370"/>
      <c r="BD109" s="370"/>
      <c r="BE109" s="370"/>
      <c r="BF109" s="370"/>
      <c r="BG109" s="370"/>
      <c r="BH109" s="51"/>
      <c r="BI109" s="51"/>
      <c r="BJ109" s="51"/>
      <c r="BK109" s="51"/>
      <c r="BL109" s="51"/>
      <c r="BM109" s="51"/>
      <c r="BN109" s="51"/>
      <c r="BO109" s="51"/>
      <c r="BP109" s="51"/>
      <c r="BQ109" s="51"/>
      <c r="BR109" s="51"/>
      <c r="BS109" s="51"/>
      <c r="BT109" s="51"/>
      <c r="BU109" s="51"/>
      <c r="BV109" s="51"/>
      <c r="BW109" s="51"/>
    </row>
    <row r="110" spans="1:75" ht="15.75" customHeight="1" x14ac:dyDescent="0.25">
      <c r="A110" s="52"/>
      <c r="B110" s="53"/>
      <c r="C110" s="53"/>
      <c r="D110" s="54"/>
      <c r="E110" s="54"/>
      <c r="F110" s="54"/>
      <c r="G110" s="54"/>
      <c r="H110" s="54"/>
      <c r="I110" s="54"/>
      <c r="J110" s="54"/>
      <c r="K110" s="54"/>
      <c r="L110" s="55" t="str">
        <f>IF(BV110&lt;1,IF(BR110&lt;1,IF(IF(BL110-BJ110&gt;0,BL110-BJ110,"35001")&gt;35000,"",IF(BL110-BJ110&gt;0,BL110-BJ110,"")),IF(IF(BL110-BI110&gt;0,BL110-BI110,"35001")&gt;35000,IF(IF(BL110-BJ110&gt;0,BL110-BJ110,"35001")&gt;35000,"",IF(BL110-BJ110&gt;0,BL110-BJ110,"")),IF(BL110-BI110&gt;0,BL110-BI110,""))),IF(BR110&lt;1,IF(IF(BM110-BJ110&gt;0,BM110-BJ110,"35001")&gt;35000,"",IF(BM110-BJ110&gt;0,BM110-BJ110,"")),IF(IF(BM110-BI110&gt;0,BM110-BI110,"35001")&gt;35000,IF(IF(BM110-BJ110&gt;0,BM110-BJ110,"35001")&gt;35000,(IF(BV110&lt;1,IF(IF(BL110-BJ110&gt;0,BL110-BJ110,"35001")&gt;35000,"",IF(BL110-BJ110&gt;0,BL110-BJ110,"")),IF(IF(BL110-BI110&gt;0,BL110-BI110,"35001")&gt;35000,IF(IF(BL110-BJ110&gt;0,BL110-BJ110,"35001")&gt;35000,"",IF(BL110-BJ110&gt;0,BL110-BJ110,"")),IF(BL110-BI110&gt;0,BL110-BI110,"")))),IF(BM110-BJ110&gt;0,BM110-BJ110,"")),IF(BM110-BI110&gt;0,BM110-BI110,""))))</f>
        <v/>
      </c>
      <c r="M110" s="56" t="str">
        <f>IF(SUM(Q110,T110,W110,Z110,AC110,AO110,AI110,AL110,AR110,AU110,AF110)&gt;0,(SUM(Q110,T110,W110,Z110,AC110,AO110,AI110,AL110,AR110,AU110,AF110)),"")</f>
        <v/>
      </c>
      <c r="N110" s="56" t="str">
        <f>IF(SUMIF(S110:AW110,"ANO",Q110:AW110)&gt;0,SUMIF(S110:AW110,"ANO",Q110:AW110),"")</f>
        <v/>
      </c>
      <c r="O110" s="53"/>
      <c r="P110" s="57"/>
      <c r="Q110" s="58"/>
      <c r="R110" s="53"/>
      <c r="S110" s="53"/>
      <c r="T110" s="58"/>
      <c r="U110" s="53"/>
      <c r="V110" s="53"/>
      <c r="W110" s="58"/>
      <c r="X110" s="53"/>
      <c r="Y110" s="53"/>
      <c r="Z110" s="58"/>
      <c r="AA110" s="53"/>
      <c r="AB110" s="53"/>
      <c r="AC110" s="58"/>
      <c r="AD110" s="53"/>
      <c r="AE110" s="53"/>
      <c r="AF110" s="58"/>
      <c r="AG110" s="53"/>
      <c r="AH110" s="53"/>
      <c r="AI110" s="58"/>
      <c r="AJ110" s="53"/>
      <c r="AK110" s="53"/>
      <c r="AL110" s="58"/>
      <c r="AM110" s="53"/>
      <c r="AN110" s="53"/>
      <c r="AO110" s="58"/>
      <c r="AP110" s="53"/>
      <c r="AQ110" s="53"/>
      <c r="AR110" s="58"/>
      <c r="AS110" s="53"/>
      <c r="AT110" s="53"/>
      <c r="AU110" s="58"/>
      <c r="AV110" s="53"/>
      <c r="AW110" s="53"/>
      <c r="AX110" s="369" t="b">
        <v>0</v>
      </c>
      <c r="AY110" s="369" t="b">
        <v>0</v>
      </c>
      <c r="AZ110" s="369" t="b">
        <v>0</v>
      </c>
      <c r="BA110" s="369" t="b">
        <v>0</v>
      </c>
      <c r="BB110" s="369" t="b">
        <v>0</v>
      </c>
      <c r="BC110" s="369" t="b">
        <v>0</v>
      </c>
      <c r="BD110" s="369" t="b">
        <v>0</v>
      </c>
      <c r="BE110" s="369" t="b">
        <v>0</v>
      </c>
      <c r="BF110" s="369" t="b">
        <v>0</v>
      </c>
      <c r="BG110" s="369" t="b">
        <v>0</v>
      </c>
      <c r="BH110" s="51"/>
      <c r="BI110" s="59">
        <f t="shared" ref="BI110:BN110" si="109">F110</f>
        <v>0</v>
      </c>
      <c r="BJ110" s="59">
        <f t="shared" si="109"/>
        <v>0</v>
      </c>
      <c r="BK110" s="59">
        <f t="shared" si="109"/>
        <v>0</v>
      </c>
      <c r="BL110" s="59">
        <f t="shared" si="109"/>
        <v>0</v>
      </c>
      <c r="BM110" s="59">
        <f t="shared" si="109"/>
        <v>0</v>
      </c>
      <c r="BN110" s="59">
        <f t="shared" si="109"/>
        <v>0</v>
      </c>
      <c r="BO110" s="51"/>
      <c r="BP110" s="51"/>
      <c r="BQ110" s="38" t="str">
        <f t="shared" ref="BQ110:BV110" si="110">IF(BI110&lt;$BI$5,"0","1")</f>
        <v>0</v>
      </c>
      <c r="BR110" s="38" t="str">
        <f t="shared" si="110"/>
        <v>0</v>
      </c>
      <c r="BS110" s="38" t="str">
        <f t="shared" si="110"/>
        <v>0</v>
      </c>
      <c r="BT110" s="38" t="str">
        <f t="shared" si="110"/>
        <v>0</v>
      </c>
      <c r="BU110" s="38" t="str">
        <f t="shared" si="110"/>
        <v>0</v>
      </c>
      <c r="BV110" s="38" t="str">
        <f t="shared" si="110"/>
        <v>0</v>
      </c>
      <c r="BW110" s="51"/>
    </row>
    <row r="111" spans="1:75" ht="15.75" customHeight="1" x14ac:dyDescent="0.25">
      <c r="A111" s="60">
        <f>A110</f>
        <v>0</v>
      </c>
      <c r="B111" s="371"/>
      <c r="C111" s="340"/>
      <c r="D111" s="340"/>
      <c r="E111" s="340"/>
      <c r="F111" s="340"/>
      <c r="G111" s="340"/>
      <c r="H111" s="340"/>
      <c r="I111" s="340"/>
      <c r="J111" s="340"/>
      <c r="K111" s="340"/>
      <c r="L111" s="340"/>
      <c r="M111" s="340"/>
      <c r="N111" s="340"/>
      <c r="O111" s="340"/>
      <c r="P111" s="340"/>
      <c r="Q111" s="340"/>
      <c r="R111" s="340"/>
      <c r="S111" s="340"/>
      <c r="T111" s="340"/>
      <c r="U111" s="340"/>
      <c r="V111" s="340"/>
      <c r="W111" s="340"/>
      <c r="X111" s="340"/>
      <c r="Y111" s="340"/>
      <c r="Z111" s="340"/>
      <c r="AA111" s="340"/>
      <c r="AB111" s="340"/>
      <c r="AC111" s="340"/>
      <c r="AD111" s="340"/>
      <c r="AE111" s="340"/>
      <c r="AF111" s="340"/>
      <c r="AG111" s="340"/>
      <c r="AH111" s="340"/>
      <c r="AI111" s="340"/>
      <c r="AJ111" s="340"/>
      <c r="AK111" s="340"/>
      <c r="AL111" s="340"/>
      <c r="AM111" s="340"/>
      <c r="AN111" s="340"/>
      <c r="AO111" s="340"/>
      <c r="AP111" s="340"/>
      <c r="AQ111" s="340"/>
      <c r="AR111" s="340"/>
      <c r="AS111" s="340"/>
      <c r="AT111" s="340"/>
      <c r="AU111" s="340"/>
      <c r="AV111" s="340"/>
      <c r="AW111" s="340"/>
      <c r="AX111" s="370"/>
      <c r="AY111" s="370"/>
      <c r="AZ111" s="370"/>
      <c r="BA111" s="370"/>
      <c r="BB111" s="370"/>
      <c r="BC111" s="370"/>
      <c r="BD111" s="370"/>
      <c r="BE111" s="370"/>
      <c r="BF111" s="370"/>
      <c r="BG111" s="370"/>
      <c r="BH111" s="51"/>
      <c r="BI111" s="51"/>
      <c r="BJ111" s="51"/>
      <c r="BK111" s="51"/>
      <c r="BL111" s="51"/>
      <c r="BM111" s="51"/>
      <c r="BN111" s="51"/>
      <c r="BO111" s="51"/>
      <c r="BP111" s="51"/>
      <c r="BQ111" s="51"/>
      <c r="BR111" s="51"/>
      <c r="BS111" s="51"/>
      <c r="BT111" s="51"/>
      <c r="BU111" s="51"/>
      <c r="BV111" s="51"/>
      <c r="BW111" s="51"/>
    </row>
    <row r="112" spans="1:75" ht="15.75" customHeight="1" x14ac:dyDescent="0.25">
      <c r="A112" s="52"/>
      <c r="B112" s="53"/>
      <c r="C112" s="53"/>
      <c r="D112" s="54"/>
      <c r="E112" s="54"/>
      <c r="F112" s="54"/>
      <c r="G112" s="54"/>
      <c r="H112" s="54"/>
      <c r="I112" s="54"/>
      <c r="J112" s="54"/>
      <c r="K112" s="54"/>
      <c r="L112" s="55" t="str">
        <f>IF(BV112&lt;1,IF(BR112&lt;1,IF(IF(BL112-BJ112&gt;0,BL112-BJ112,"35001")&gt;35000,"",IF(BL112-BJ112&gt;0,BL112-BJ112,"")),IF(IF(BL112-BI112&gt;0,BL112-BI112,"35001")&gt;35000,IF(IF(BL112-BJ112&gt;0,BL112-BJ112,"35001")&gt;35000,"",IF(BL112-BJ112&gt;0,BL112-BJ112,"")),IF(BL112-BI112&gt;0,BL112-BI112,""))),IF(BR112&lt;1,IF(IF(BM112-BJ112&gt;0,BM112-BJ112,"35001")&gt;35000,"",IF(BM112-BJ112&gt;0,BM112-BJ112,"")),IF(IF(BM112-BI112&gt;0,BM112-BI112,"35001")&gt;35000,IF(IF(BM112-BJ112&gt;0,BM112-BJ112,"35001")&gt;35000,(IF(BV112&lt;1,IF(IF(BL112-BJ112&gt;0,BL112-BJ112,"35001")&gt;35000,"",IF(BL112-BJ112&gt;0,BL112-BJ112,"")),IF(IF(BL112-BI112&gt;0,BL112-BI112,"35001")&gt;35000,IF(IF(BL112-BJ112&gt;0,BL112-BJ112,"35001")&gt;35000,"",IF(BL112-BJ112&gt;0,BL112-BJ112,"")),IF(BL112-BI112&gt;0,BL112-BI112,"")))),IF(BM112-BJ112&gt;0,BM112-BJ112,"")),IF(BM112-BI112&gt;0,BM112-BI112,""))))</f>
        <v/>
      </c>
      <c r="M112" s="56" t="str">
        <f>IF(SUM(Q112,T112,W112,Z112,AC112,AO112,AI112,AL112,AR112,AU112,AF112)&gt;0,(SUM(Q112,T112,W112,Z112,AC112,AO112,AI112,AL112,AR112,AU112,AF112)),"")</f>
        <v/>
      </c>
      <c r="N112" s="56" t="str">
        <f>IF(SUMIF(S112:AW112,"ANO",Q112:AW112)&gt;0,SUMIF(S112:AW112,"ANO",Q112:AW112),"")</f>
        <v/>
      </c>
      <c r="O112" s="53"/>
      <c r="P112" s="57"/>
      <c r="Q112" s="58"/>
      <c r="R112" s="53"/>
      <c r="S112" s="53"/>
      <c r="T112" s="58"/>
      <c r="U112" s="53"/>
      <c r="V112" s="53"/>
      <c r="W112" s="58"/>
      <c r="X112" s="53"/>
      <c r="Y112" s="53"/>
      <c r="Z112" s="58"/>
      <c r="AA112" s="53"/>
      <c r="AB112" s="53"/>
      <c r="AC112" s="58"/>
      <c r="AD112" s="53"/>
      <c r="AE112" s="53"/>
      <c r="AF112" s="58"/>
      <c r="AG112" s="53"/>
      <c r="AH112" s="53"/>
      <c r="AI112" s="58"/>
      <c r="AJ112" s="53"/>
      <c r="AK112" s="53"/>
      <c r="AL112" s="58"/>
      <c r="AM112" s="53"/>
      <c r="AN112" s="53"/>
      <c r="AO112" s="58"/>
      <c r="AP112" s="53"/>
      <c r="AQ112" s="53"/>
      <c r="AR112" s="58"/>
      <c r="AS112" s="53"/>
      <c r="AT112" s="53"/>
      <c r="AU112" s="58"/>
      <c r="AV112" s="53"/>
      <c r="AW112" s="53"/>
      <c r="AX112" s="369" t="b">
        <v>0</v>
      </c>
      <c r="AY112" s="369" t="b">
        <v>0</v>
      </c>
      <c r="AZ112" s="369" t="b">
        <v>0</v>
      </c>
      <c r="BA112" s="369" t="b">
        <v>0</v>
      </c>
      <c r="BB112" s="369" t="b">
        <v>0</v>
      </c>
      <c r="BC112" s="369" t="b">
        <v>0</v>
      </c>
      <c r="BD112" s="369" t="b">
        <v>0</v>
      </c>
      <c r="BE112" s="369" t="b">
        <v>0</v>
      </c>
      <c r="BF112" s="369" t="b">
        <v>0</v>
      </c>
      <c r="BG112" s="369" t="b">
        <v>0</v>
      </c>
      <c r="BH112" s="51"/>
      <c r="BI112" s="59">
        <f t="shared" ref="BI112:BN112" si="111">F112</f>
        <v>0</v>
      </c>
      <c r="BJ112" s="59">
        <f t="shared" si="111"/>
        <v>0</v>
      </c>
      <c r="BK112" s="59">
        <f t="shared" si="111"/>
        <v>0</v>
      </c>
      <c r="BL112" s="59">
        <f t="shared" si="111"/>
        <v>0</v>
      </c>
      <c r="BM112" s="59">
        <f t="shared" si="111"/>
        <v>0</v>
      </c>
      <c r="BN112" s="59">
        <f t="shared" si="111"/>
        <v>0</v>
      </c>
      <c r="BO112" s="51"/>
      <c r="BP112" s="51"/>
      <c r="BQ112" s="38" t="str">
        <f t="shared" ref="BQ112:BV112" si="112">IF(BI112&lt;$BI$5,"0","1")</f>
        <v>0</v>
      </c>
      <c r="BR112" s="38" t="str">
        <f t="shared" si="112"/>
        <v>0</v>
      </c>
      <c r="BS112" s="38" t="str">
        <f t="shared" si="112"/>
        <v>0</v>
      </c>
      <c r="BT112" s="38" t="str">
        <f t="shared" si="112"/>
        <v>0</v>
      </c>
      <c r="BU112" s="38" t="str">
        <f t="shared" si="112"/>
        <v>0</v>
      </c>
      <c r="BV112" s="38" t="str">
        <f t="shared" si="112"/>
        <v>0</v>
      </c>
      <c r="BW112" s="51"/>
    </row>
    <row r="113" spans="1:75" ht="15.75" customHeight="1" x14ac:dyDescent="0.25">
      <c r="A113" s="60">
        <f>A112</f>
        <v>0</v>
      </c>
      <c r="B113" s="371"/>
      <c r="C113" s="340"/>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c r="AB113" s="340"/>
      <c r="AC113" s="340"/>
      <c r="AD113" s="340"/>
      <c r="AE113" s="340"/>
      <c r="AF113" s="340"/>
      <c r="AG113" s="340"/>
      <c r="AH113" s="340"/>
      <c r="AI113" s="340"/>
      <c r="AJ113" s="340"/>
      <c r="AK113" s="340"/>
      <c r="AL113" s="340"/>
      <c r="AM113" s="340"/>
      <c r="AN113" s="340"/>
      <c r="AO113" s="340"/>
      <c r="AP113" s="340"/>
      <c r="AQ113" s="340"/>
      <c r="AR113" s="340"/>
      <c r="AS113" s="340"/>
      <c r="AT113" s="340"/>
      <c r="AU113" s="340"/>
      <c r="AV113" s="340"/>
      <c r="AW113" s="340"/>
      <c r="AX113" s="370"/>
      <c r="AY113" s="370"/>
      <c r="AZ113" s="370"/>
      <c r="BA113" s="370"/>
      <c r="BB113" s="370"/>
      <c r="BC113" s="370"/>
      <c r="BD113" s="370"/>
      <c r="BE113" s="370"/>
      <c r="BF113" s="370"/>
      <c r="BG113" s="370"/>
      <c r="BH113" s="51"/>
      <c r="BI113" s="51"/>
      <c r="BJ113" s="51"/>
      <c r="BK113" s="51"/>
      <c r="BL113" s="51"/>
      <c r="BM113" s="51"/>
      <c r="BN113" s="51"/>
      <c r="BO113" s="51"/>
      <c r="BP113" s="51"/>
      <c r="BQ113" s="51"/>
      <c r="BR113" s="51"/>
      <c r="BS113" s="51"/>
      <c r="BT113" s="51"/>
      <c r="BU113" s="51"/>
      <c r="BV113" s="51"/>
      <c r="BW113" s="51"/>
    </row>
    <row r="114" spans="1:75" ht="15.75" customHeight="1" x14ac:dyDescent="0.25">
      <c r="A114" s="52"/>
      <c r="B114" s="53"/>
      <c r="C114" s="53"/>
      <c r="D114" s="54"/>
      <c r="E114" s="54"/>
      <c r="F114" s="54"/>
      <c r="G114" s="54"/>
      <c r="H114" s="54"/>
      <c r="I114" s="54"/>
      <c r="J114" s="54"/>
      <c r="K114" s="54"/>
      <c r="L114" s="55" t="str">
        <f>IF(BV114&lt;1,IF(BR114&lt;1,IF(IF(BL114-BJ114&gt;0,BL114-BJ114,"35001")&gt;35000,"",IF(BL114-BJ114&gt;0,BL114-BJ114,"")),IF(IF(BL114-BI114&gt;0,BL114-BI114,"35001")&gt;35000,IF(IF(BL114-BJ114&gt;0,BL114-BJ114,"35001")&gt;35000,"",IF(BL114-BJ114&gt;0,BL114-BJ114,"")),IF(BL114-BI114&gt;0,BL114-BI114,""))),IF(BR114&lt;1,IF(IF(BM114-BJ114&gt;0,BM114-BJ114,"35001")&gt;35000,"",IF(BM114-BJ114&gt;0,BM114-BJ114,"")),IF(IF(BM114-BI114&gt;0,BM114-BI114,"35001")&gt;35000,IF(IF(BM114-BJ114&gt;0,BM114-BJ114,"35001")&gt;35000,(IF(BV114&lt;1,IF(IF(BL114-BJ114&gt;0,BL114-BJ114,"35001")&gt;35000,"",IF(BL114-BJ114&gt;0,BL114-BJ114,"")),IF(IF(BL114-BI114&gt;0,BL114-BI114,"35001")&gt;35000,IF(IF(BL114-BJ114&gt;0,BL114-BJ114,"35001")&gt;35000,"",IF(BL114-BJ114&gt;0,BL114-BJ114,"")),IF(BL114-BI114&gt;0,BL114-BI114,"")))),IF(BM114-BJ114&gt;0,BM114-BJ114,"")),IF(BM114-BI114&gt;0,BM114-BI114,""))))</f>
        <v/>
      </c>
      <c r="M114" s="56" t="str">
        <f>IF(SUM(Q114,T114,W114,Z114,AC114,AO114,AI114,AL114,AR114,AU114,AF114)&gt;0,(SUM(Q114,T114,W114,Z114,AC114,AO114,AI114,AL114,AR114,AU114,AF114)),"")</f>
        <v/>
      </c>
      <c r="N114" s="56" t="str">
        <f>IF(SUMIF(S114:AW114,"ANO",Q114:AW114)&gt;0,SUMIF(S114:AW114,"ANO",Q114:AW114),"")</f>
        <v/>
      </c>
      <c r="O114" s="53"/>
      <c r="P114" s="57"/>
      <c r="Q114" s="58"/>
      <c r="R114" s="53"/>
      <c r="S114" s="53"/>
      <c r="T114" s="58"/>
      <c r="U114" s="53"/>
      <c r="V114" s="53"/>
      <c r="W114" s="58"/>
      <c r="X114" s="53"/>
      <c r="Y114" s="53"/>
      <c r="Z114" s="58"/>
      <c r="AA114" s="53"/>
      <c r="AB114" s="53"/>
      <c r="AC114" s="58"/>
      <c r="AD114" s="53"/>
      <c r="AE114" s="53"/>
      <c r="AF114" s="58"/>
      <c r="AG114" s="53"/>
      <c r="AH114" s="53"/>
      <c r="AI114" s="58"/>
      <c r="AJ114" s="53"/>
      <c r="AK114" s="53"/>
      <c r="AL114" s="58"/>
      <c r="AM114" s="53"/>
      <c r="AN114" s="53"/>
      <c r="AO114" s="58"/>
      <c r="AP114" s="53"/>
      <c r="AQ114" s="53"/>
      <c r="AR114" s="58"/>
      <c r="AS114" s="53"/>
      <c r="AT114" s="53"/>
      <c r="AU114" s="58"/>
      <c r="AV114" s="53"/>
      <c r="AW114" s="53"/>
      <c r="AX114" s="369" t="b">
        <v>0</v>
      </c>
      <c r="AY114" s="369" t="b">
        <v>0</v>
      </c>
      <c r="AZ114" s="369" t="b">
        <v>0</v>
      </c>
      <c r="BA114" s="369" t="b">
        <v>0</v>
      </c>
      <c r="BB114" s="369" t="b">
        <v>0</v>
      </c>
      <c r="BC114" s="369" t="b">
        <v>0</v>
      </c>
      <c r="BD114" s="369" t="b">
        <v>0</v>
      </c>
      <c r="BE114" s="369" t="b">
        <v>0</v>
      </c>
      <c r="BF114" s="369" t="b">
        <v>0</v>
      </c>
      <c r="BG114" s="369" t="b">
        <v>0</v>
      </c>
      <c r="BH114" s="51"/>
      <c r="BI114" s="59">
        <f t="shared" ref="BI114:BN114" si="113">F114</f>
        <v>0</v>
      </c>
      <c r="BJ114" s="59">
        <f t="shared" si="113"/>
        <v>0</v>
      </c>
      <c r="BK114" s="59">
        <f t="shared" si="113"/>
        <v>0</v>
      </c>
      <c r="BL114" s="59">
        <f t="shared" si="113"/>
        <v>0</v>
      </c>
      <c r="BM114" s="59">
        <f t="shared" si="113"/>
        <v>0</v>
      </c>
      <c r="BN114" s="59">
        <f t="shared" si="113"/>
        <v>0</v>
      </c>
      <c r="BO114" s="51"/>
      <c r="BP114" s="51"/>
      <c r="BQ114" s="38" t="str">
        <f t="shared" ref="BQ114:BV114" si="114">IF(BI114&lt;$BI$5,"0","1")</f>
        <v>0</v>
      </c>
      <c r="BR114" s="38" t="str">
        <f t="shared" si="114"/>
        <v>0</v>
      </c>
      <c r="BS114" s="38" t="str">
        <f t="shared" si="114"/>
        <v>0</v>
      </c>
      <c r="BT114" s="38" t="str">
        <f t="shared" si="114"/>
        <v>0</v>
      </c>
      <c r="BU114" s="38" t="str">
        <f t="shared" si="114"/>
        <v>0</v>
      </c>
      <c r="BV114" s="38" t="str">
        <f t="shared" si="114"/>
        <v>0</v>
      </c>
      <c r="BW114" s="51"/>
    </row>
    <row r="115" spans="1:75" ht="15.75" customHeight="1" x14ac:dyDescent="0.25">
      <c r="A115" s="60">
        <f>A114</f>
        <v>0</v>
      </c>
      <c r="B115" s="371"/>
      <c r="C115" s="340"/>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c r="AB115" s="340"/>
      <c r="AC115" s="340"/>
      <c r="AD115" s="340"/>
      <c r="AE115" s="340"/>
      <c r="AF115" s="340"/>
      <c r="AG115" s="340"/>
      <c r="AH115" s="340"/>
      <c r="AI115" s="340"/>
      <c r="AJ115" s="340"/>
      <c r="AK115" s="340"/>
      <c r="AL115" s="340"/>
      <c r="AM115" s="340"/>
      <c r="AN115" s="340"/>
      <c r="AO115" s="340"/>
      <c r="AP115" s="340"/>
      <c r="AQ115" s="340"/>
      <c r="AR115" s="340"/>
      <c r="AS115" s="340"/>
      <c r="AT115" s="340"/>
      <c r="AU115" s="340"/>
      <c r="AV115" s="340"/>
      <c r="AW115" s="340"/>
      <c r="AX115" s="370"/>
      <c r="AY115" s="370"/>
      <c r="AZ115" s="370"/>
      <c r="BA115" s="370"/>
      <c r="BB115" s="370"/>
      <c r="BC115" s="370"/>
      <c r="BD115" s="370"/>
      <c r="BE115" s="370"/>
      <c r="BF115" s="370"/>
      <c r="BG115" s="370"/>
      <c r="BH115" s="51"/>
      <c r="BI115" s="51"/>
      <c r="BJ115" s="51"/>
      <c r="BK115" s="51"/>
      <c r="BL115" s="51"/>
      <c r="BM115" s="51"/>
      <c r="BN115" s="51"/>
      <c r="BO115" s="51"/>
      <c r="BP115" s="51"/>
      <c r="BQ115" s="51"/>
      <c r="BR115" s="51"/>
      <c r="BS115" s="51"/>
      <c r="BT115" s="51"/>
      <c r="BU115" s="51"/>
      <c r="BV115" s="51"/>
      <c r="BW115" s="51"/>
    </row>
    <row r="116" spans="1:75" ht="15.75" customHeight="1" x14ac:dyDescent="0.25">
      <c r="A116" s="52"/>
      <c r="B116" s="53"/>
      <c r="C116" s="53"/>
      <c r="D116" s="54"/>
      <c r="E116" s="54"/>
      <c r="F116" s="54"/>
      <c r="G116" s="54"/>
      <c r="H116" s="54"/>
      <c r="I116" s="54"/>
      <c r="J116" s="54"/>
      <c r="K116" s="54"/>
      <c r="L116" s="55" t="str">
        <f>IF(BV116&lt;1,IF(BR116&lt;1,IF(IF(BL116-BJ116&gt;0,BL116-BJ116,"35001")&gt;35000,"",IF(BL116-BJ116&gt;0,BL116-BJ116,"")),IF(IF(BL116-BI116&gt;0,BL116-BI116,"35001")&gt;35000,IF(IF(BL116-BJ116&gt;0,BL116-BJ116,"35001")&gt;35000,"",IF(BL116-BJ116&gt;0,BL116-BJ116,"")),IF(BL116-BI116&gt;0,BL116-BI116,""))),IF(BR116&lt;1,IF(IF(BM116-BJ116&gt;0,BM116-BJ116,"35001")&gt;35000,"",IF(BM116-BJ116&gt;0,BM116-BJ116,"")),IF(IF(BM116-BI116&gt;0,BM116-BI116,"35001")&gt;35000,IF(IF(BM116-BJ116&gt;0,BM116-BJ116,"35001")&gt;35000,(IF(BV116&lt;1,IF(IF(BL116-BJ116&gt;0,BL116-BJ116,"35001")&gt;35000,"",IF(BL116-BJ116&gt;0,BL116-BJ116,"")),IF(IF(BL116-BI116&gt;0,BL116-BI116,"35001")&gt;35000,IF(IF(BL116-BJ116&gt;0,BL116-BJ116,"35001")&gt;35000,"",IF(BL116-BJ116&gt;0,BL116-BJ116,"")),IF(BL116-BI116&gt;0,BL116-BI116,"")))),IF(BM116-BJ116&gt;0,BM116-BJ116,"")),IF(BM116-BI116&gt;0,BM116-BI116,""))))</f>
        <v/>
      </c>
      <c r="M116" s="56" t="str">
        <f>IF(SUM(Q116,T116,W116,Z116,AC116,AO116,AI116,AL116,AR116,AU116,AF116)&gt;0,(SUM(Q116,T116,W116,Z116,AC116,AO116,AI116,AL116,AR116,AU116,AF116)),"")</f>
        <v/>
      </c>
      <c r="N116" s="56" t="str">
        <f>IF(SUMIF(S116:AW116,"ANO",Q116:AW116)&gt;0,SUMIF(S116:AW116,"ANO",Q116:AW116),"")</f>
        <v/>
      </c>
      <c r="O116" s="53"/>
      <c r="P116" s="57"/>
      <c r="Q116" s="58"/>
      <c r="R116" s="53"/>
      <c r="S116" s="53"/>
      <c r="T116" s="58"/>
      <c r="U116" s="53"/>
      <c r="V116" s="53"/>
      <c r="W116" s="58"/>
      <c r="X116" s="53"/>
      <c r="Y116" s="53"/>
      <c r="Z116" s="58"/>
      <c r="AA116" s="53"/>
      <c r="AB116" s="53"/>
      <c r="AC116" s="58"/>
      <c r="AD116" s="53"/>
      <c r="AE116" s="53"/>
      <c r="AF116" s="58"/>
      <c r="AG116" s="53"/>
      <c r="AH116" s="53"/>
      <c r="AI116" s="58"/>
      <c r="AJ116" s="53"/>
      <c r="AK116" s="53"/>
      <c r="AL116" s="58"/>
      <c r="AM116" s="53"/>
      <c r="AN116" s="53"/>
      <c r="AO116" s="58"/>
      <c r="AP116" s="53"/>
      <c r="AQ116" s="53"/>
      <c r="AR116" s="58"/>
      <c r="AS116" s="53"/>
      <c r="AT116" s="53"/>
      <c r="AU116" s="58"/>
      <c r="AV116" s="53"/>
      <c r="AW116" s="53"/>
      <c r="AX116" s="369" t="b">
        <v>0</v>
      </c>
      <c r="AY116" s="369" t="b">
        <v>0</v>
      </c>
      <c r="AZ116" s="369" t="b">
        <v>0</v>
      </c>
      <c r="BA116" s="369" t="b">
        <v>0</v>
      </c>
      <c r="BB116" s="369" t="b">
        <v>0</v>
      </c>
      <c r="BC116" s="369" t="b">
        <v>0</v>
      </c>
      <c r="BD116" s="369" t="b">
        <v>0</v>
      </c>
      <c r="BE116" s="369" t="b">
        <v>0</v>
      </c>
      <c r="BF116" s="369" t="b">
        <v>0</v>
      </c>
      <c r="BG116" s="369" t="b">
        <v>0</v>
      </c>
      <c r="BH116" s="51"/>
      <c r="BI116" s="59">
        <f t="shared" ref="BI116:BN116" si="115">F116</f>
        <v>0</v>
      </c>
      <c r="BJ116" s="59">
        <f t="shared" si="115"/>
        <v>0</v>
      </c>
      <c r="BK116" s="59">
        <f t="shared" si="115"/>
        <v>0</v>
      </c>
      <c r="BL116" s="59">
        <f t="shared" si="115"/>
        <v>0</v>
      </c>
      <c r="BM116" s="59">
        <f t="shared" si="115"/>
        <v>0</v>
      </c>
      <c r="BN116" s="59">
        <f t="shared" si="115"/>
        <v>0</v>
      </c>
      <c r="BO116" s="51"/>
      <c r="BP116" s="51"/>
      <c r="BQ116" s="38" t="str">
        <f t="shared" ref="BQ116:BV116" si="116">IF(BI116&lt;$BI$5,"0","1")</f>
        <v>0</v>
      </c>
      <c r="BR116" s="38" t="str">
        <f t="shared" si="116"/>
        <v>0</v>
      </c>
      <c r="BS116" s="38" t="str">
        <f t="shared" si="116"/>
        <v>0</v>
      </c>
      <c r="BT116" s="38" t="str">
        <f t="shared" si="116"/>
        <v>0</v>
      </c>
      <c r="BU116" s="38" t="str">
        <f t="shared" si="116"/>
        <v>0</v>
      </c>
      <c r="BV116" s="38" t="str">
        <f t="shared" si="116"/>
        <v>0</v>
      </c>
      <c r="BW116" s="51"/>
    </row>
    <row r="117" spans="1:75" ht="15.75" customHeight="1" x14ac:dyDescent="0.25">
      <c r="A117" s="60">
        <f>A116</f>
        <v>0</v>
      </c>
      <c r="B117" s="371"/>
      <c r="C117" s="340"/>
      <c r="D117" s="340"/>
      <c r="E117" s="340"/>
      <c r="F117" s="340"/>
      <c r="G117" s="340"/>
      <c r="H117" s="340"/>
      <c r="I117" s="340"/>
      <c r="J117" s="340"/>
      <c r="K117" s="340"/>
      <c r="L117" s="340"/>
      <c r="M117" s="340"/>
      <c r="N117" s="340"/>
      <c r="O117" s="340"/>
      <c r="P117" s="340"/>
      <c r="Q117" s="340"/>
      <c r="R117" s="340"/>
      <c r="S117" s="340"/>
      <c r="T117" s="340"/>
      <c r="U117" s="340"/>
      <c r="V117" s="340"/>
      <c r="W117" s="340"/>
      <c r="X117" s="340"/>
      <c r="Y117" s="340"/>
      <c r="Z117" s="340"/>
      <c r="AA117" s="340"/>
      <c r="AB117" s="340"/>
      <c r="AC117" s="340"/>
      <c r="AD117" s="340"/>
      <c r="AE117" s="340"/>
      <c r="AF117" s="340"/>
      <c r="AG117" s="340"/>
      <c r="AH117" s="340"/>
      <c r="AI117" s="340"/>
      <c r="AJ117" s="340"/>
      <c r="AK117" s="340"/>
      <c r="AL117" s="340"/>
      <c r="AM117" s="340"/>
      <c r="AN117" s="340"/>
      <c r="AO117" s="340"/>
      <c r="AP117" s="340"/>
      <c r="AQ117" s="340"/>
      <c r="AR117" s="340"/>
      <c r="AS117" s="340"/>
      <c r="AT117" s="340"/>
      <c r="AU117" s="340"/>
      <c r="AV117" s="340"/>
      <c r="AW117" s="340"/>
      <c r="AX117" s="370"/>
      <c r="AY117" s="370"/>
      <c r="AZ117" s="370"/>
      <c r="BA117" s="370"/>
      <c r="BB117" s="370"/>
      <c r="BC117" s="370"/>
      <c r="BD117" s="370"/>
      <c r="BE117" s="370"/>
      <c r="BF117" s="370"/>
      <c r="BG117" s="370"/>
      <c r="BH117" s="51"/>
      <c r="BI117" s="51"/>
      <c r="BJ117" s="51"/>
      <c r="BK117" s="51"/>
      <c r="BL117" s="51"/>
      <c r="BM117" s="51"/>
      <c r="BN117" s="51"/>
      <c r="BO117" s="51"/>
      <c r="BP117" s="51"/>
      <c r="BQ117" s="51"/>
      <c r="BR117" s="51"/>
      <c r="BS117" s="51"/>
      <c r="BT117" s="51"/>
      <c r="BU117" s="51"/>
      <c r="BV117" s="51"/>
      <c r="BW117" s="51"/>
    </row>
    <row r="118" spans="1:75" ht="15.75" customHeight="1" x14ac:dyDescent="0.25">
      <c r="A118" s="52"/>
      <c r="B118" s="53"/>
      <c r="C118" s="53"/>
      <c r="D118" s="54"/>
      <c r="E118" s="54"/>
      <c r="F118" s="54"/>
      <c r="G118" s="54"/>
      <c r="H118" s="54"/>
      <c r="I118" s="54"/>
      <c r="J118" s="54"/>
      <c r="K118" s="54"/>
      <c r="L118" s="55" t="str">
        <f>IF(BV118&lt;1,IF(BR118&lt;1,IF(IF(BL118-BJ118&gt;0,BL118-BJ118,"35001")&gt;35000,"",IF(BL118-BJ118&gt;0,BL118-BJ118,"")),IF(IF(BL118-BI118&gt;0,BL118-BI118,"35001")&gt;35000,IF(IF(BL118-BJ118&gt;0,BL118-BJ118,"35001")&gt;35000,"",IF(BL118-BJ118&gt;0,BL118-BJ118,"")),IF(BL118-BI118&gt;0,BL118-BI118,""))),IF(BR118&lt;1,IF(IF(BM118-BJ118&gt;0,BM118-BJ118,"35001")&gt;35000,"",IF(BM118-BJ118&gt;0,BM118-BJ118,"")),IF(IF(BM118-BI118&gt;0,BM118-BI118,"35001")&gt;35000,IF(IF(BM118-BJ118&gt;0,BM118-BJ118,"35001")&gt;35000,(IF(BV118&lt;1,IF(IF(BL118-BJ118&gt;0,BL118-BJ118,"35001")&gt;35000,"",IF(BL118-BJ118&gt;0,BL118-BJ118,"")),IF(IF(BL118-BI118&gt;0,BL118-BI118,"35001")&gt;35000,IF(IF(BL118-BJ118&gt;0,BL118-BJ118,"35001")&gt;35000,"",IF(BL118-BJ118&gt;0,BL118-BJ118,"")),IF(BL118-BI118&gt;0,BL118-BI118,"")))),IF(BM118-BJ118&gt;0,BM118-BJ118,"")),IF(BM118-BI118&gt;0,BM118-BI118,""))))</f>
        <v/>
      </c>
      <c r="M118" s="56" t="str">
        <f>IF(SUM(Q118,T118,W118,Z118,AC118,AO118,AI118,AL118,AR118,AU118,AF118)&gt;0,(SUM(Q118,T118,W118,Z118,AC118,AO118,AI118,AL118,AR118,AU118,AF118)),"")</f>
        <v/>
      </c>
      <c r="N118" s="56" t="str">
        <f>IF(SUMIF(S118:AW118,"ANO",Q118:AW118)&gt;0,SUMIF(S118:AW118,"ANO",Q118:AW118),"")</f>
        <v/>
      </c>
      <c r="O118" s="53"/>
      <c r="P118" s="57"/>
      <c r="Q118" s="58"/>
      <c r="R118" s="53"/>
      <c r="S118" s="53"/>
      <c r="T118" s="58"/>
      <c r="U118" s="53"/>
      <c r="V118" s="53"/>
      <c r="W118" s="58"/>
      <c r="X118" s="53"/>
      <c r="Y118" s="53"/>
      <c r="Z118" s="58"/>
      <c r="AA118" s="53"/>
      <c r="AB118" s="53"/>
      <c r="AC118" s="58"/>
      <c r="AD118" s="53"/>
      <c r="AE118" s="53"/>
      <c r="AF118" s="58"/>
      <c r="AG118" s="53"/>
      <c r="AH118" s="53"/>
      <c r="AI118" s="58"/>
      <c r="AJ118" s="53"/>
      <c r="AK118" s="53"/>
      <c r="AL118" s="58"/>
      <c r="AM118" s="53"/>
      <c r="AN118" s="53"/>
      <c r="AO118" s="58"/>
      <c r="AP118" s="53"/>
      <c r="AQ118" s="53"/>
      <c r="AR118" s="58"/>
      <c r="AS118" s="53"/>
      <c r="AT118" s="53"/>
      <c r="AU118" s="58"/>
      <c r="AV118" s="53"/>
      <c r="AW118" s="53"/>
      <c r="AX118" s="369" t="b">
        <v>0</v>
      </c>
      <c r="AY118" s="369" t="b">
        <v>0</v>
      </c>
      <c r="AZ118" s="369" t="b">
        <v>0</v>
      </c>
      <c r="BA118" s="369" t="b">
        <v>0</v>
      </c>
      <c r="BB118" s="369" t="b">
        <v>0</v>
      </c>
      <c r="BC118" s="369" t="b">
        <v>0</v>
      </c>
      <c r="BD118" s="369" t="b">
        <v>0</v>
      </c>
      <c r="BE118" s="369" t="b">
        <v>0</v>
      </c>
      <c r="BF118" s="369" t="b">
        <v>0</v>
      </c>
      <c r="BG118" s="369" t="b">
        <v>0</v>
      </c>
      <c r="BH118" s="51"/>
      <c r="BI118" s="59">
        <f t="shared" ref="BI118:BN118" si="117">F118</f>
        <v>0</v>
      </c>
      <c r="BJ118" s="59">
        <f t="shared" si="117"/>
        <v>0</v>
      </c>
      <c r="BK118" s="59">
        <f t="shared" si="117"/>
        <v>0</v>
      </c>
      <c r="BL118" s="59">
        <f t="shared" si="117"/>
        <v>0</v>
      </c>
      <c r="BM118" s="59">
        <f t="shared" si="117"/>
        <v>0</v>
      </c>
      <c r="BN118" s="59">
        <f t="shared" si="117"/>
        <v>0</v>
      </c>
      <c r="BO118" s="51"/>
      <c r="BP118" s="51"/>
      <c r="BQ118" s="38" t="str">
        <f t="shared" ref="BQ118:BV118" si="118">IF(BI118&lt;$BI$5,"0","1")</f>
        <v>0</v>
      </c>
      <c r="BR118" s="38" t="str">
        <f t="shared" si="118"/>
        <v>0</v>
      </c>
      <c r="BS118" s="38" t="str">
        <f t="shared" si="118"/>
        <v>0</v>
      </c>
      <c r="BT118" s="38" t="str">
        <f t="shared" si="118"/>
        <v>0</v>
      </c>
      <c r="BU118" s="38" t="str">
        <f t="shared" si="118"/>
        <v>0</v>
      </c>
      <c r="BV118" s="38" t="str">
        <f t="shared" si="118"/>
        <v>0</v>
      </c>
      <c r="BW118" s="51"/>
    </row>
    <row r="119" spans="1:75" ht="15.75" customHeight="1" x14ac:dyDescent="0.25">
      <c r="A119" s="60">
        <f>A118</f>
        <v>0</v>
      </c>
      <c r="B119" s="371"/>
      <c r="C119" s="340"/>
      <c r="D119" s="340"/>
      <c r="E119" s="340"/>
      <c r="F119" s="340"/>
      <c r="G119" s="340"/>
      <c r="H119" s="340"/>
      <c r="I119" s="340"/>
      <c r="J119" s="340"/>
      <c r="K119" s="340"/>
      <c r="L119" s="340"/>
      <c r="M119" s="340"/>
      <c r="N119" s="340"/>
      <c r="O119" s="340"/>
      <c r="P119" s="340"/>
      <c r="Q119" s="340"/>
      <c r="R119" s="340"/>
      <c r="S119" s="340"/>
      <c r="T119" s="340"/>
      <c r="U119" s="340"/>
      <c r="V119" s="340"/>
      <c r="W119" s="340"/>
      <c r="X119" s="340"/>
      <c r="Y119" s="340"/>
      <c r="Z119" s="340"/>
      <c r="AA119" s="340"/>
      <c r="AB119" s="340"/>
      <c r="AC119" s="340"/>
      <c r="AD119" s="340"/>
      <c r="AE119" s="340"/>
      <c r="AF119" s="340"/>
      <c r="AG119" s="340"/>
      <c r="AH119" s="340"/>
      <c r="AI119" s="340"/>
      <c r="AJ119" s="340"/>
      <c r="AK119" s="340"/>
      <c r="AL119" s="340"/>
      <c r="AM119" s="340"/>
      <c r="AN119" s="340"/>
      <c r="AO119" s="340"/>
      <c r="AP119" s="340"/>
      <c r="AQ119" s="340"/>
      <c r="AR119" s="340"/>
      <c r="AS119" s="340"/>
      <c r="AT119" s="340"/>
      <c r="AU119" s="340"/>
      <c r="AV119" s="340"/>
      <c r="AW119" s="340"/>
      <c r="AX119" s="370"/>
      <c r="AY119" s="370"/>
      <c r="AZ119" s="370"/>
      <c r="BA119" s="370"/>
      <c r="BB119" s="370"/>
      <c r="BC119" s="370"/>
      <c r="BD119" s="370"/>
      <c r="BE119" s="370"/>
      <c r="BF119" s="370"/>
      <c r="BG119" s="370"/>
      <c r="BH119" s="51"/>
      <c r="BI119" s="51"/>
      <c r="BJ119" s="51"/>
      <c r="BK119" s="51"/>
      <c r="BL119" s="51"/>
      <c r="BM119" s="51"/>
      <c r="BN119" s="51"/>
      <c r="BO119" s="51"/>
      <c r="BP119" s="51"/>
      <c r="BQ119" s="51"/>
      <c r="BR119" s="51"/>
      <c r="BS119" s="51"/>
      <c r="BT119" s="51"/>
      <c r="BU119" s="51"/>
      <c r="BV119" s="51"/>
      <c r="BW119" s="51"/>
    </row>
    <row r="120" spans="1:75" ht="15.75" customHeight="1" x14ac:dyDescent="0.25">
      <c r="A120" s="52"/>
      <c r="B120" s="53"/>
      <c r="C120" s="53"/>
      <c r="D120" s="54"/>
      <c r="E120" s="54"/>
      <c r="F120" s="54"/>
      <c r="G120" s="54"/>
      <c r="H120" s="54"/>
      <c r="I120" s="54"/>
      <c r="J120" s="54"/>
      <c r="K120" s="54"/>
      <c r="L120" s="55" t="str">
        <f>IF(BV120&lt;1,IF(BR120&lt;1,IF(IF(BL120-BJ120&gt;0,BL120-BJ120,"35001")&gt;35000,"",IF(BL120-BJ120&gt;0,BL120-BJ120,"")),IF(IF(BL120-BI120&gt;0,BL120-BI120,"35001")&gt;35000,IF(IF(BL120-BJ120&gt;0,BL120-BJ120,"35001")&gt;35000,"",IF(BL120-BJ120&gt;0,BL120-BJ120,"")),IF(BL120-BI120&gt;0,BL120-BI120,""))),IF(BR120&lt;1,IF(IF(BM120-BJ120&gt;0,BM120-BJ120,"35001")&gt;35000,"",IF(BM120-BJ120&gt;0,BM120-BJ120,"")),IF(IF(BM120-BI120&gt;0,BM120-BI120,"35001")&gt;35000,IF(IF(BM120-BJ120&gt;0,BM120-BJ120,"35001")&gt;35000,(IF(BV120&lt;1,IF(IF(BL120-BJ120&gt;0,BL120-BJ120,"35001")&gt;35000,"",IF(BL120-BJ120&gt;0,BL120-BJ120,"")),IF(IF(BL120-BI120&gt;0,BL120-BI120,"35001")&gt;35000,IF(IF(BL120-BJ120&gt;0,BL120-BJ120,"35001")&gt;35000,"",IF(BL120-BJ120&gt;0,BL120-BJ120,"")),IF(BL120-BI120&gt;0,BL120-BI120,"")))),IF(BM120-BJ120&gt;0,BM120-BJ120,"")),IF(BM120-BI120&gt;0,BM120-BI120,""))))</f>
        <v/>
      </c>
      <c r="M120" s="56" t="str">
        <f>IF(SUM(Q120,T120,W120,Z120,AC120,AO120,AI120,AL120,AR120,AU120,AF120)&gt;0,(SUM(Q120,T120,W120,Z120,AC120,AO120,AI120,AL120,AR120,AU120,AF120)),"")</f>
        <v/>
      </c>
      <c r="N120" s="56" t="str">
        <f>IF(SUMIF(S120:AW120,"ANO",Q120:AW120)&gt;0,SUMIF(S120:AW120,"ANO",Q120:AW120),"")</f>
        <v/>
      </c>
      <c r="O120" s="53"/>
      <c r="P120" s="57"/>
      <c r="Q120" s="58"/>
      <c r="R120" s="53"/>
      <c r="S120" s="53"/>
      <c r="T120" s="58"/>
      <c r="U120" s="53"/>
      <c r="V120" s="53"/>
      <c r="W120" s="58"/>
      <c r="X120" s="53"/>
      <c r="Y120" s="53"/>
      <c r="Z120" s="58"/>
      <c r="AA120" s="53"/>
      <c r="AB120" s="53"/>
      <c r="AC120" s="58"/>
      <c r="AD120" s="53"/>
      <c r="AE120" s="53"/>
      <c r="AF120" s="58"/>
      <c r="AG120" s="53"/>
      <c r="AH120" s="53"/>
      <c r="AI120" s="58"/>
      <c r="AJ120" s="53"/>
      <c r="AK120" s="53"/>
      <c r="AL120" s="58"/>
      <c r="AM120" s="53"/>
      <c r="AN120" s="53"/>
      <c r="AO120" s="58"/>
      <c r="AP120" s="53"/>
      <c r="AQ120" s="53"/>
      <c r="AR120" s="58"/>
      <c r="AS120" s="53"/>
      <c r="AT120" s="53"/>
      <c r="AU120" s="58"/>
      <c r="AV120" s="53"/>
      <c r="AW120" s="53"/>
      <c r="AX120" s="369" t="b">
        <v>0</v>
      </c>
      <c r="AY120" s="369" t="b">
        <v>0</v>
      </c>
      <c r="AZ120" s="369" t="b">
        <v>0</v>
      </c>
      <c r="BA120" s="369" t="b">
        <v>0</v>
      </c>
      <c r="BB120" s="369" t="b">
        <v>0</v>
      </c>
      <c r="BC120" s="369" t="b">
        <v>0</v>
      </c>
      <c r="BD120" s="369" t="b">
        <v>0</v>
      </c>
      <c r="BE120" s="369" t="b">
        <v>0</v>
      </c>
      <c r="BF120" s="369" t="b">
        <v>0</v>
      </c>
      <c r="BG120" s="369" t="b">
        <v>0</v>
      </c>
      <c r="BH120" s="51"/>
      <c r="BI120" s="59">
        <f t="shared" ref="BI120:BN120" si="119">F120</f>
        <v>0</v>
      </c>
      <c r="BJ120" s="59">
        <f t="shared" si="119"/>
        <v>0</v>
      </c>
      <c r="BK120" s="59">
        <f t="shared" si="119"/>
        <v>0</v>
      </c>
      <c r="BL120" s="59">
        <f t="shared" si="119"/>
        <v>0</v>
      </c>
      <c r="BM120" s="59">
        <f t="shared" si="119"/>
        <v>0</v>
      </c>
      <c r="BN120" s="59">
        <f t="shared" si="119"/>
        <v>0</v>
      </c>
      <c r="BO120" s="51"/>
      <c r="BP120" s="51"/>
      <c r="BQ120" s="38" t="str">
        <f t="shared" ref="BQ120:BV120" si="120">IF(BI120&lt;$BI$5,"0","1")</f>
        <v>0</v>
      </c>
      <c r="BR120" s="38" t="str">
        <f t="shared" si="120"/>
        <v>0</v>
      </c>
      <c r="BS120" s="38" t="str">
        <f t="shared" si="120"/>
        <v>0</v>
      </c>
      <c r="BT120" s="38" t="str">
        <f t="shared" si="120"/>
        <v>0</v>
      </c>
      <c r="BU120" s="38" t="str">
        <f t="shared" si="120"/>
        <v>0</v>
      </c>
      <c r="BV120" s="38" t="str">
        <f t="shared" si="120"/>
        <v>0</v>
      </c>
      <c r="BW120" s="51"/>
    </row>
    <row r="121" spans="1:75" ht="15.75" customHeight="1" x14ac:dyDescent="0.25">
      <c r="A121" s="60">
        <f>A120</f>
        <v>0</v>
      </c>
      <c r="B121" s="371"/>
      <c r="C121" s="340"/>
      <c r="D121" s="340"/>
      <c r="E121" s="340"/>
      <c r="F121" s="340"/>
      <c r="G121" s="340"/>
      <c r="H121" s="340"/>
      <c r="I121" s="340"/>
      <c r="J121" s="340"/>
      <c r="K121" s="340"/>
      <c r="L121" s="340"/>
      <c r="M121" s="340"/>
      <c r="N121" s="340"/>
      <c r="O121" s="340"/>
      <c r="P121" s="340"/>
      <c r="Q121" s="340"/>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340"/>
      <c r="AX121" s="370"/>
      <c r="AY121" s="370"/>
      <c r="AZ121" s="370"/>
      <c r="BA121" s="370"/>
      <c r="BB121" s="370"/>
      <c r="BC121" s="370"/>
      <c r="BD121" s="370"/>
      <c r="BE121" s="370"/>
      <c r="BF121" s="370"/>
      <c r="BG121" s="370"/>
      <c r="BH121" s="51"/>
      <c r="BI121" s="51"/>
      <c r="BJ121" s="51"/>
      <c r="BK121" s="51"/>
      <c r="BL121" s="51"/>
      <c r="BM121" s="51"/>
      <c r="BN121" s="51"/>
      <c r="BO121" s="51"/>
      <c r="BP121" s="51"/>
      <c r="BQ121" s="51"/>
      <c r="BR121" s="51"/>
      <c r="BS121" s="51"/>
      <c r="BT121" s="51"/>
      <c r="BU121" s="51"/>
      <c r="BV121" s="51"/>
      <c r="BW121" s="51"/>
    </row>
    <row r="122" spans="1:75" ht="15.75" customHeight="1" x14ac:dyDescent="0.25">
      <c r="A122" s="52"/>
      <c r="B122" s="53"/>
      <c r="C122" s="53"/>
      <c r="D122" s="54"/>
      <c r="E122" s="54"/>
      <c r="F122" s="54"/>
      <c r="G122" s="54"/>
      <c r="H122" s="54"/>
      <c r="I122" s="54"/>
      <c r="J122" s="54"/>
      <c r="K122" s="54"/>
      <c r="L122" s="55" t="str">
        <f>IF(BV122&lt;1,IF(BR122&lt;1,IF(IF(BL122-BJ122&gt;0,BL122-BJ122,"35001")&gt;35000,"",IF(BL122-BJ122&gt;0,BL122-BJ122,"")),IF(IF(BL122-BI122&gt;0,BL122-BI122,"35001")&gt;35000,IF(IF(BL122-BJ122&gt;0,BL122-BJ122,"35001")&gt;35000,"",IF(BL122-BJ122&gt;0,BL122-BJ122,"")),IF(BL122-BI122&gt;0,BL122-BI122,""))),IF(BR122&lt;1,IF(IF(BM122-BJ122&gt;0,BM122-BJ122,"35001")&gt;35000,"",IF(BM122-BJ122&gt;0,BM122-BJ122,"")),IF(IF(BM122-BI122&gt;0,BM122-BI122,"35001")&gt;35000,IF(IF(BM122-BJ122&gt;0,BM122-BJ122,"35001")&gt;35000,(IF(BV122&lt;1,IF(IF(BL122-BJ122&gt;0,BL122-BJ122,"35001")&gt;35000,"",IF(BL122-BJ122&gt;0,BL122-BJ122,"")),IF(IF(BL122-BI122&gt;0,BL122-BI122,"35001")&gt;35000,IF(IF(BL122-BJ122&gt;0,BL122-BJ122,"35001")&gt;35000,"",IF(BL122-BJ122&gt;0,BL122-BJ122,"")),IF(BL122-BI122&gt;0,BL122-BI122,"")))),IF(BM122-BJ122&gt;0,BM122-BJ122,"")),IF(BM122-BI122&gt;0,BM122-BI122,""))))</f>
        <v/>
      </c>
      <c r="M122" s="56" t="str">
        <f>IF(SUM(Q122,T122,W122,Z122,AC122,AO122,AI122,AL122,AR122,AU122,AF122)&gt;0,(SUM(Q122,T122,W122,Z122,AC122,AO122,AI122,AL122,AR122,AU122,AF122)),"")</f>
        <v/>
      </c>
      <c r="N122" s="56" t="str">
        <f>IF(SUMIF(S122:AW122,"ANO",Q122:AW122)&gt;0,SUMIF(S122:AW122,"ANO",Q122:AW122),"")</f>
        <v/>
      </c>
      <c r="O122" s="53"/>
      <c r="P122" s="57"/>
      <c r="Q122" s="58"/>
      <c r="R122" s="53"/>
      <c r="S122" s="53"/>
      <c r="T122" s="58"/>
      <c r="U122" s="53"/>
      <c r="V122" s="53"/>
      <c r="W122" s="58"/>
      <c r="X122" s="53"/>
      <c r="Y122" s="53"/>
      <c r="Z122" s="58"/>
      <c r="AA122" s="53"/>
      <c r="AB122" s="53"/>
      <c r="AC122" s="58"/>
      <c r="AD122" s="53"/>
      <c r="AE122" s="53"/>
      <c r="AF122" s="58"/>
      <c r="AG122" s="53"/>
      <c r="AH122" s="53"/>
      <c r="AI122" s="58"/>
      <c r="AJ122" s="53"/>
      <c r="AK122" s="53"/>
      <c r="AL122" s="58"/>
      <c r="AM122" s="53"/>
      <c r="AN122" s="53"/>
      <c r="AO122" s="58"/>
      <c r="AP122" s="53"/>
      <c r="AQ122" s="53"/>
      <c r="AR122" s="58"/>
      <c r="AS122" s="53"/>
      <c r="AT122" s="53"/>
      <c r="AU122" s="58"/>
      <c r="AV122" s="53"/>
      <c r="AW122" s="53"/>
      <c r="AX122" s="369" t="b">
        <v>0</v>
      </c>
      <c r="AY122" s="369" t="b">
        <v>0</v>
      </c>
      <c r="AZ122" s="369" t="b">
        <v>0</v>
      </c>
      <c r="BA122" s="369" t="b">
        <v>0</v>
      </c>
      <c r="BB122" s="369" t="b">
        <v>0</v>
      </c>
      <c r="BC122" s="369" t="b">
        <v>0</v>
      </c>
      <c r="BD122" s="369" t="b">
        <v>0</v>
      </c>
      <c r="BE122" s="369" t="b">
        <v>0</v>
      </c>
      <c r="BF122" s="369" t="b">
        <v>0</v>
      </c>
      <c r="BG122" s="369" t="b">
        <v>0</v>
      </c>
      <c r="BH122" s="51"/>
      <c r="BI122" s="59">
        <f t="shared" ref="BI122:BN122" si="121">F122</f>
        <v>0</v>
      </c>
      <c r="BJ122" s="59">
        <f t="shared" si="121"/>
        <v>0</v>
      </c>
      <c r="BK122" s="59">
        <f t="shared" si="121"/>
        <v>0</v>
      </c>
      <c r="BL122" s="59">
        <f t="shared" si="121"/>
        <v>0</v>
      </c>
      <c r="BM122" s="59">
        <f t="shared" si="121"/>
        <v>0</v>
      </c>
      <c r="BN122" s="59">
        <f t="shared" si="121"/>
        <v>0</v>
      </c>
      <c r="BO122" s="51"/>
      <c r="BP122" s="51"/>
      <c r="BQ122" s="38" t="str">
        <f t="shared" ref="BQ122:BV122" si="122">IF(BI122&lt;$BI$5,"0","1")</f>
        <v>0</v>
      </c>
      <c r="BR122" s="38" t="str">
        <f t="shared" si="122"/>
        <v>0</v>
      </c>
      <c r="BS122" s="38" t="str">
        <f t="shared" si="122"/>
        <v>0</v>
      </c>
      <c r="BT122" s="38" t="str">
        <f t="shared" si="122"/>
        <v>0</v>
      </c>
      <c r="BU122" s="38" t="str">
        <f t="shared" si="122"/>
        <v>0</v>
      </c>
      <c r="BV122" s="38" t="str">
        <f t="shared" si="122"/>
        <v>0</v>
      </c>
      <c r="BW122" s="51"/>
    </row>
    <row r="123" spans="1:75" ht="15.75" customHeight="1" x14ac:dyDescent="0.25">
      <c r="A123" s="60">
        <f>A122</f>
        <v>0</v>
      </c>
      <c r="B123" s="371"/>
      <c r="C123" s="340"/>
      <c r="D123" s="340"/>
      <c r="E123" s="340"/>
      <c r="F123" s="340"/>
      <c r="G123" s="340"/>
      <c r="H123" s="340"/>
      <c r="I123" s="340"/>
      <c r="J123" s="340"/>
      <c r="K123" s="340"/>
      <c r="L123" s="340"/>
      <c r="M123" s="340"/>
      <c r="N123" s="340"/>
      <c r="O123" s="340"/>
      <c r="P123" s="340"/>
      <c r="Q123" s="340"/>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40"/>
      <c r="AN123" s="340"/>
      <c r="AO123" s="340"/>
      <c r="AP123" s="340"/>
      <c r="AQ123" s="340"/>
      <c r="AR123" s="340"/>
      <c r="AS123" s="340"/>
      <c r="AT123" s="340"/>
      <c r="AU123" s="340"/>
      <c r="AV123" s="340"/>
      <c r="AW123" s="340"/>
      <c r="AX123" s="370"/>
      <c r="AY123" s="370"/>
      <c r="AZ123" s="370"/>
      <c r="BA123" s="370"/>
      <c r="BB123" s="370"/>
      <c r="BC123" s="370"/>
      <c r="BD123" s="370"/>
      <c r="BE123" s="370"/>
      <c r="BF123" s="370"/>
      <c r="BG123" s="370"/>
      <c r="BH123" s="51"/>
      <c r="BI123" s="51"/>
      <c r="BJ123" s="51"/>
      <c r="BK123" s="51"/>
      <c r="BL123" s="51"/>
      <c r="BM123" s="51"/>
      <c r="BN123" s="51"/>
      <c r="BO123" s="51"/>
      <c r="BP123" s="51"/>
      <c r="BQ123" s="51"/>
      <c r="BR123" s="51"/>
      <c r="BS123" s="51"/>
      <c r="BT123" s="51"/>
      <c r="BU123" s="51"/>
      <c r="BV123" s="51"/>
      <c r="BW123" s="51"/>
    </row>
    <row r="124" spans="1:75" ht="15.75" customHeight="1" x14ac:dyDescent="0.25">
      <c r="A124" s="52"/>
      <c r="B124" s="53"/>
      <c r="C124" s="53"/>
      <c r="D124" s="54"/>
      <c r="E124" s="54"/>
      <c r="F124" s="54"/>
      <c r="G124" s="54"/>
      <c r="H124" s="54"/>
      <c r="I124" s="54"/>
      <c r="J124" s="54"/>
      <c r="K124" s="54"/>
      <c r="L124" s="55" t="str">
        <f>IF(BV124&lt;1,IF(BR124&lt;1,IF(IF(BL124-BJ124&gt;0,BL124-BJ124,"35001")&gt;35000,"",IF(BL124-BJ124&gt;0,BL124-BJ124,"")),IF(IF(BL124-BI124&gt;0,BL124-BI124,"35001")&gt;35000,IF(IF(BL124-BJ124&gt;0,BL124-BJ124,"35001")&gt;35000,"",IF(BL124-BJ124&gt;0,BL124-BJ124,"")),IF(BL124-BI124&gt;0,BL124-BI124,""))),IF(BR124&lt;1,IF(IF(BM124-BJ124&gt;0,BM124-BJ124,"35001")&gt;35000,"",IF(BM124-BJ124&gt;0,BM124-BJ124,"")),IF(IF(BM124-BI124&gt;0,BM124-BI124,"35001")&gt;35000,IF(IF(BM124-BJ124&gt;0,BM124-BJ124,"35001")&gt;35000,(IF(BV124&lt;1,IF(IF(BL124-BJ124&gt;0,BL124-BJ124,"35001")&gt;35000,"",IF(BL124-BJ124&gt;0,BL124-BJ124,"")),IF(IF(BL124-BI124&gt;0,BL124-BI124,"35001")&gt;35000,IF(IF(BL124-BJ124&gt;0,BL124-BJ124,"35001")&gt;35000,"",IF(BL124-BJ124&gt;0,BL124-BJ124,"")),IF(BL124-BI124&gt;0,BL124-BI124,"")))),IF(BM124-BJ124&gt;0,BM124-BJ124,"")),IF(BM124-BI124&gt;0,BM124-BI124,""))))</f>
        <v/>
      </c>
      <c r="M124" s="56" t="str">
        <f>IF(SUM(Q124,T124,W124,Z124,AC124,AO124,AI124,AL124,AR124,AU124,AF124)&gt;0,(SUM(Q124,T124,W124,Z124,AC124,AO124,AI124,AL124,AR124,AU124,AF124)),"")</f>
        <v/>
      </c>
      <c r="N124" s="56" t="str">
        <f>IF(SUMIF(S124:AW124,"ANO",Q124:AW124)&gt;0,SUMIF(S124:AW124,"ANO",Q124:AW124),"")</f>
        <v/>
      </c>
      <c r="O124" s="53"/>
      <c r="P124" s="57"/>
      <c r="Q124" s="58"/>
      <c r="R124" s="53"/>
      <c r="S124" s="53"/>
      <c r="T124" s="58"/>
      <c r="U124" s="53"/>
      <c r="V124" s="53"/>
      <c r="W124" s="58"/>
      <c r="X124" s="53"/>
      <c r="Y124" s="53"/>
      <c r="Z124" s="58"/>
      <c r="AA124" s="53"/>
      <c r="AB124" s="53"/>
      <c r="AC124" s="58"/>
      <c r="AD124" s="53"/>
      <c r="AE124" s="53"/>
      <c r="AF124" s="58"/>
      <c r="AG124" s="53"/>
      <c r="AH124" s="53"/>
      <c r="AI124" s="58"/>
      <c r="AJ124" s="53"/>
      <c r="AK124" s="53"/>
      <c r="AL124" s="58"/>
      <c r="AM124" s="53"/>
      <c r="AN124" s="53"/>
      <c r="AO124" s="58"/>
      <c r="AP124" s="53"/>
      <c r="AQ124" s="53"/>
      <c r="AR124" s="58"/>
      <c r="AS124" s="53"/>
      <c r="AT124" s="53"/>
      <c r="AU124" s="58"/>
      <c r="AV124" s="53"/>
      <c r="AW124" s="53"/>
      <c r="AX124" s="369" t="b">
        <v>0</v>
      </c>
      <c r="AY124" s="369" t="b">
        <v>0</v>
      </c>
      <c r="AZ124" s="369" t="b">
        <v>0</v>
      </c>
      <c r="BA124" s="369" t="b">
        <v>0</v>
      </c>
      <c r="BB124" s="369" t="b">
        <v>0</v>
      </c>
      <c r="BC124" s="369" t="b">
        <v>0</v>
      </c>
      <c r="BD124" s="369" t="b">
        <v>0</v>
      </c>
      <c r="BE124" s="369" t="b">
        <v>0</v>
      </c>
      <c r="BF124" s="369" t="b">
        <v>0</v>
      </c>
      <c r="BG124" s="369" t="b">
        <v>0</v>
      </c>
      <c r="BH124" s="51"/>
      <c r="BI124" s="59">
        <f t="shared" ref="BI124:BN124" si="123">F124</f>
        <v>0</v>
      </c>
      <c r="BJ124" s="59">
        <f t="shared" si="123"/>
        <v>0</v>
      </c>
      <c r="BK124" s="59">
        <f t="shared" si="123"/>
        <v>0</v>
      </c>
      <c r="BL124" s="59">
        <f t="shared" si="123"/>
        <v>0</v>
      </c>
      <c r="BM124" s="59">
        <f t="shared" si="123"/>
        <v>0</v>
      </c>
      <c r="BN124" s="59">
        <f t="shared" si="123"/>
        <v>0</v>
      </c>
      <c r="BO124" s="51"/>
      <c r="BP124" s="51"/>
      <c r="BQ124" s="38" t="str">
        <f t="shared" ref="BQ124:BV124" si="124">IF(BI124&lt;$BI$5,"0","1")</f>
        <v>0</v>
      </c>
      <c r="BR124" s="38" t="str">
        <f t="shared" si="124"/>
        <v>0</v>
      </c>
      <c r="BS124" s="38" t="str">
        <f t="shared" si="124"/>
        <v>0</v>
      </c>
      <c r="BT124" s="38" t="str">
        <f t="shared" si="124"/>
        <v>0</v>
      </c>
      <c r="BU124" s="38" t="str">
        <f t="shared" si="124"/>
        <v>0</v>
      </c>
      <c r="BV124" s="38" t="str">
        <f t="shared" si="124"/>
        <v>0</v>
      </c>
      <c r="BW124" s="51"/>
    </row>
    <row r="125" spans="1:75" ht="15.75" customHeight="1" x14ac:dyDescent="0.25">
      <c r="A125" s="60">
        <f>A124</f>
        <v>0</v>
      </c>
      <c r="B125" s="371"/>
      <c r="C125" s="340"/>
      <c r="D125" s="340"/>
      <c r="E125" s="340"/>
      <c r="F125" s="340"/>
      <c r="G125" s="340"/>
      <c r="H125" s="340"/>
      <c r="I125" s="340"/>
      <c r="J125" s="340"/>
      <c r="K125" s="340"/>
      <c r="L125" s="340"/>
      <c r="M125" s="340"/>
      <c r="N125" s="340"/>
      <c r="O125" s="340"/>
      <c r="P125" s="340"/>
      <c r="Q125" s="340"/>
      <c r="R125" s="340"/>
      <c r="S125" s="340"/>
      <c r="T125" s="340"/>
      <c r="U125" s="340"/>
      <c r="V125" s="340"/>
      <c r="W125" s="340"/>
      <c r="X125" s="340"/>
      <c r="Y125" s="340"/>
      <c r="Z125" s="340"/>
      <c r="AA125" s="340"/>
      <c r="AB125" s="340"/>
      <c r="AC125" s="340"/>
      <c r="AD125" s="340"/>
      <c r="AE125" s="340"/>
      <c r="AF125" s="340"/>
      <c r="AG125" s="340"/>
      <c r="AH125" s="340"/>
      <c r="AI125" s="340"/>
      <c r="AJ125" s="340"/>
      <c r="AK125" s="340"/>
      <c r="AL125" s="340"/>
      <c r="AM125" s="340"/>
      <c r="AN125" s="340"/>
      <c r="AO125" s="340"/>
      <c r="AP125" s="340"/>
      <c r="AQ125" s="340"/>
      <c r="AR125" s="340"/>
      <c r="AS125" s="340"/>
      <c r="AT125" s="340"/>
      <c r="AU125" s="340"/>
      <c r="AV125" s="340"/>
      <c r="AW125" s="340"/>
      <c r="AX125" s="370"/>
      <c r="AY125" s="370"/>
      <c r="AZ125" s="370"/>
      <c r="BA125" s="370"/>
      <c r="BB125" s="370"/>
      <c r="BC125" s="370"/>
      <c r="BD125" s="370"/>
      <c r="BE125" s="370"/>
      <c r="BF125" s="370"/>
      <c r="BG125" s="370"/>
      <c r="BH125" s="51"/>
      <c r="BI125" s="51"/>
      <c r="BJ125" s="51"/>
      <c r="BK125" s="51"/>
      <c r="BL125" s="51"/>
      <c r="BM125" s="51"/>
      <c r="BN125" s="51"/>
      <c r="BO125" s="51"/>
      <c r="BP125" s="51"/>
      <c r="BQ125" s="51"/>
      <c r="BR125" s="51"/>
      <c r="BS125" s="51"/>
      <c r="BT125" s="51"/>
      <c r="BU125" s="51"/>
      <c r="BV125" s="51"/>
      <c r="BW125" s="51"/>
    </row>
    <row r="126" spans="1:75" ht="15.75" customHeight="1" x14ac:dyDescent="0.25">
      <c r="A126" s="52"/>
      <c r="B126" s="53"/>
      <c r="C126" s="53"/>
      <c r="D126" s="54"/>
      <c r="E126" s="54"/>
      <c r="F126" s="54"/>
      <c r="G126" s="54"/>
      <c r="H126" s="54"/>
      <c r="I126" s="54"/>
      <c r="J126" s="54"/>
      <c r="K126" s="54"/>
      <c r="L126" s="55" t="str">
        <f>IF(BV126&lt;1,IF(BR126&lt;1,IF(IF(BL126-BJ126&gt;0,BL126-BJ126,"35001")&gt;35000,"",IF(BL126-BJ126&gt;0,BL126-BJ126,"")),IF(IF(BL126-BI126&gt;0,BL126-BI126,"35001")&gt;35000,IF(IF(BL126-BJ126&gt;0,BL126-BJ126,"35001")&gt;35000,"",IF(BL126-BJ126&gt;0,BL126-BJ126,"")),IF(BL126-BI126&gt;0,BL126-BI126,""))),IF(BR126&lt;1,IF(IF(BM126-BJ126&gt;0,BM126-BJ126,"35001")&gt;35000,"",IF(BM126-BJ126&gt;0,BM126-BJ126,"")),IF(IF(BM126-BI126&gt;0,BM126-BI126,"35001")&gt;35000,IF(IF(BM126-BJ126&gt;0,BM126-BJ126,"35001")&gt;35000,(IF(BV126&lt;1,IF(IF(BL126-BJ126&gt;0,BL126-BJ126,"35001")&gt;35000,"",IF(BL126-BJ126&gt;0,BL126-BJ126,"")),IF(IF(BL126-BI126&gt;0,BL126-BI126,"35001")&gt;35000,IF(IF(BL126-BJ126&gt;0,BL126-BJ126,"35001")&gt;35000,"",IF(BL126-BJ126&gt;0,BL126-BJ126,"")),IF(BL126-BI126&gt;0,BL126-BI126,"")))),IF(BM126-BJ126&gt;0,BM126-BJ126,"")),IF(BM126-BI126&gt;0,BM126-BI126,""))))</f>
        <v/>
      </c>
      <c r="M126" s="56" t="str">
        <f>IF(SUM(Q126,T126,W126,Z126,AC126,AO126,AI126,AL126,AR126,AU126,AF126)&gt;0,(SUM(Q126,T126,W126,Z126,AC126,AO126,AI126,AL126,AR126,AU126,AF126)),"")</f>
        <v/>
      </c>
      <c r="N126" s="56" t="str">
        <f>IF(SUMIF(S126:AW126,"ANO",Q126:AW126)&gt;0,SUMIF(S126:AW126,"ANO",Q126:AW126),"")</f>
        <v/>
      </c>
      <c r="O126" s="53"/>
      <c r="P126" s="57"/>
      <c r="Q126" s="58"/>
      <c r="R126" s="53"/>
      <c r="S126" s="53"/>
      <c r="T126" s="58"/>
      <c r="U126" s="53"/>
      <c r="V126" s="53"/>
      <c r="W126" s="58"/>
      <c r="X126" s="53"/>
      <c r="Y126" s="53"/>
      <c r="Z126" s="58"/>
      <c r="AA126" s="53"/>
      <c r="AB126" s="53"/>
      <c r="AC126" s="58"/>
      <c r="AD126" s="53"/>
      <c r="AE126" s="53"/>
      <c r="AF126" s="58"/>
      <c r="AG126" s="53"/>
      <c r="AH126" s="53"/>
      <c r="AI126" s="58"/>
      <c r="AJ126" s="53"/>
      <c r="AK126" s="53"/>
      <c r="AL126" s="58"/>
      <c r="AM126" s="53"/>
      <c r="AN126" s="53"/>
      <c r="AO126" s="58"/>
      <c r="AP126" s="53"/>
      <c r="AQ126" s="53"/>
      <c r="AR126" s="58"/>
      <c r="AS126" s="53"/>
      <c r="AT126" s="53"/>
      <c r="AU126" s="58"/>
      <c r="AV126" s="53"/>
      <c r="AW126" s="53"/>
      <c r="AX126" s="369" t="b">
        <v>0</v>
      </c>
      <c r="AY126" s="369" t="b">
        <v>0</v>
      </c>
      <c r="AZ126" s="369" t="b">
        <v>0</v>
      </c>
      <c r="BA126" s="369" t="b">
        <v>0</v>
      </c>
      <c r="BB126" s="369" t="b">
        <v>0</v>
      </c>
      <c r="BC126" s="369" t="b">
        <v>0</v>
      </c>
      <c r="BD126" s="369" t="b">
        <v>0</v>
      </c>
      <c r="BE126" s="369" t="b">
        <v>0</v>
      </c>
      <c r="BF126" s="369" t="b">
        <v>0</v>
      </c>
      <c r="BG126" s="369" t="b">
        <v>0</v>
      </c>
      <c r="BH126" s="51"/>
      <c r="BI126" s="59">
        <f t="shared" ref="BI126:BN126" si="125">F126</f>
        <v>0</v>
      </c>
      <c r="BJ126" s="59">
        <f t="shared" si="125"/>
        <v>0</v>
      </c>
      <c r="BK126" s="59">
        <f t="shared" si="125"/>
        <v>0</v>
      </c>
      <c r="BL126" s="59">
        <f t="shared" si="125"/>
        <v>0</v>
      </c>
      <c r="BM126" s="59">
        <f t="shared" si="125"/>
        <v>0</v>
      </c>
      <c r="BN126" s="59">
        <f t="shared" si="125"/>
        <v>0</v>
      </c>
      <c r="BO126" s="51"/>
      <c r="BP126" s="51"/>
      <c r="BQ126" s="38" t="str">
        <f t="shared" ref="BQ126:BV126" si="126">IF(BI126&lt;$BI$5,"0","1")</f>
        <v>0</v>
      </c>
      <c r="BR126" s="38" t="str">
        <f t="shared" si="126"/>
        <v>0</v>
      </c>
      <c r="BS126" s="38" t="str">
        <f t="shared" si="126"/>
        <v>0</v>
      </c>
      <c r="BT126" s="38" t="str">
        <f t="shared" si="126"/>
        <v>0</v>
      </c>
      <c r="BU126" s="38" t="str">
        <f t="shared" si="126"/>
        <v>0</v>
      </c>
      <c r="BV126" s="38" t="str">
        <f t="shared" si="126"/>
        <v>0</v>
      </c>
      <c r="BW126" s="51"/>
    </row>
    <row r="127" spans="1:75" ht="15.75" customHeight="1" x14ac:dyDescent="0.25">
      <c r="A127" s="60">
        <f>A126</f>
        <v>0</v>
      </c>
      <c r="B127" s="371"/>
      <c r="C127" s="340"/>
      <c r="D127" s="340"/>
      <c r="E127" s="340"/>
      <c r="F127" s="340"/>
      <c r="G127" s="340"/>
      <c r="H127" s="340"/>
      <c r="I127" s="340"/>
      <c r="J127" s="340"/>
      <c r="K127" s="340"/>
      <c r="L127" s="340"/>
      <c r="M127" s="340"/>
      <c r="N127" s="340"/>
      <c r="O127" s="340"/>
      <c r="P127" s="340"/>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340"/>
      <c r="AX127" s="370"/>
      <c r="AY127" s="370"/>
      <c r="AZ127" s="370"/>
      <c r="BA127" s="370"/>
      <c r="BB127" s="370"/>
      <c r="BC127" s="370"/>
      <c r="BD127" s="370"/>
      <c r="BE127" s="370"/>
      <c r="BF127" s="370"/>
      <c r="BG127" s="370"/>
      <c r="BH127" s="51"/>
      <c r="BI127" s="51"/>
      <c r="BJ127" s="51"/>
      <c r="BK127" s="51"/>
      <c r="BL127" s="51"/>
      <c r="BM127" s="51"/>
      <c r="BN127" s="51"/>
      <c r="BO127" s="51"/>
      <c r="BP127" s="51"/>
      <c r="BQ127" s="51"/>
      <c r="BR127" s="51"/>
      <c r="BS127" s="51"/>
      <c r="BT127" s="51"/>
      <c r="BU127" s="51"/>
      <c r="BV127" s="51"/>
      <c r="BW127" s="51"/>
    </row>
    <row r="128" spans="1:75" ht="15.75" customHeight="1" x14ac:dyDescent="0.25">
      <c r="A128" s="52"/>
      <c r="B128" s="53"/>
      <c r="C128" s="53"/>
      <c r="D128" s="54"/>
      <c r="E128" s="54"/>
      <c r="F128" s="54"/>
      <c r="G128" s="54"/>
      <c r="H128" s="54"/>
      <c r="I128" s="54"/>
      <c r="J128" s="54"/>
      <c r="K128" s="54"/>
      <c r="L128" s="55" t="str">
        <f>IF(BV128&lt;1,IF(BR128&lt;1,IF(IF(BL128-BJ128&gt;0,BL128-BJ128,"35001")&gt;35000,"",IF(BL128-BJ128&gt;0,BL128-BJ128,"")),IF(IF(BL128-BI128&gt;0,BL128-BI128,"35001")&gt;35000,IF(IF(BL128-BJ128&gt;0,BL128-BJ128,"35001")&gt;35000,"",IF(BL128-BJ128&gt;0,BL128-BJ128,"")),IF(BL128-BI128&gt;0,BL128-BI128,""))),IF(BR128&lt;1,IF(IF(BM128-BJ128&gt;0,BM128-BJ128,"35001")&gt;35000,"",IF(BM128-BJ128&gt;0,BM128-BJ128,"")),IF(IF(BM128-BI128&gt;0,BM128-BI128,"35001")&gt;35000,IF(IF(BM128-BJ128&gt;0,BM128-BJ128,"35001")&gt;35000,(IF(BV128&lt;1,IF(IF(BL128-BJ128&gt;0,BL128-BJ128,"35001")&gt;35000,"",IF(BL128-BJ128&gt;0,BL128-BJ128,"")),IF(IF(BL128-BI128&gt;0,BL128-BI128,"35001")&gt;35000,IF(IF(BL128-BJ128&gt;0,BL128-BJ128,"35001")&gt;35000,"",IF(BL128-BJ128&gt;0,BL128-BJ128,"")),IF(BL128-BI128&gt;0,BL128-BI128,"")))),IF(BM128-BJ128&gt;0,BM128-BJ128,"")),IF(BM128-BI128&gt;0,BM128-BI128,""))))</f>
        <v/>
      </c>
      <c r="M128" s="56" t="str">
        <f>IF(SUM(Q128,T128,W128,Z128,AC128,AO128,AI128,AL128,AR128,AU128,AF128)&gt;0,(SUM(Q128,T128,W128,Z128,AC128,AO128,AI128,AL128,AR128,AU128,AF128)),"")</f>
        <v/>
      </c>
      <c r="N128" s="56" t="str">
        <f>IF(SUMIF(S128:AW128,"ANO",Q128:AW128)&gt;0,SUMIF(S128:AW128,"ANO",Q128:AW128),"")</f>
        <v/>
      </c>
      <c r="O128" s="53"/>
      <c r="P128" s="57"/>
      <c r="Q128" s="58"/>
      <c r="R128" s="53"/>
      <c r="S128" s="53"/>
      <c r="T128" s="58"/>
      <c r="U128" s="53"/>
      <c r="V128" s="53"/>
      <c r="W128" s="58"/>
      <c r="X128" s="53"/>
      <c r="Y128" s="53"/>
      <c r="Z128" s="58"/>
      <c r="AA128" s="53"/>
      <c r="AB128" s="53"/>
      <c r="AC128" s="58"/>
      <c r="AD128" s="53"/>
      <c r="AE128" s="53"/>
      <c r="AF128" s="58"/>
      <c r="AG128" s="53"/>
      <c r="AH128" s="53"/>
      <c r="AI128" s="58"/>
      <c r="AJ128" s="53"/>
      <c r="AK128" s="53"/>
      <c r="AL128" s="58"/>
      <c r="AM128" s="53"/>
      <c r="AN128" s="53"/>
      <c r="AO128" s="58"/>
      <c r="AP128" s="53"/>
      <c r="AQ128" s="53"/>
      <c r="AR128" s="58"/>
      <c r="AS128" s="53"/>
      <c r="AT128" s="53"/>
      <c r="AU128" s="58"/>
      <c r="AV128" s="53"/>
      <c r="AW128" s="53"/>
      <c r="AX128" s="369" t="b">
        <v>0</v>
      </c>
      <c r="AY128" s="369" t="b">
        <v>0</v>
      </c>
      <c r="AZ128" s="369" t="b">
        <v>0</v>
      </c>
      <c r="BA128" s="369" t="b">
        <v>0</v>
      </c>
      <c r="BB128" s="369" t="b">
        <v>0</v>
      </c>
      <c r="BC128" s="369" t="b">
        <v>0</v>
      </c>
      <c r="BD128" s="369" t="b">
        <v>0</v>
      </c>
      <c r="BE128" s="369" t="b">
        <v>0</v>
      </c>
      <c r="BF128" s="369" t="b">
        <v>0</v>
      </c>
      <c r="BG128" s="369" t="b">
        <v>0</v>
      </c>
      <c r="BH128" s="51"/>
      <c r="BI128" s="59">
        <f t="shared" ref="BI128:BN128" si="127">F128</f>
        <v>0</v>
      </c>
      <c r="BJ128" s="59">
        <f t="shared" si="127"/>
        <v>0</v>
      </c>
      <c r="BK128" s="59">
        <f t="shared" si="127"/>
        <v>0</v>
      </c>
      <c r="BL128" s="59">
        <f t="shared" si="127"/>
        <v>0</v>
      </c>
      <c r="BM128" s="59">
        <f t="shared" si="127"/>
        <v>0</v>
      </c>
      <c r="BN128" s="59">
        <f t="shared" si="127"/>
        <v>0</v>
      </c>
      <c r="BO128" s="51"/>
      <c r="BP128" s="51"/>
      <c r="BQ128" s="38" t="str">
        <f t="shared" ref="BQ128:BV128" si="128">IF(BI128&lt;$BI$5,"0","1")</f>
        <v>0</v>
      </c>
      <c r="BR128" s="38" t="str">
        <f t="shared" si="128"/>
        <v>0</v>
      </c>
      <c r="BS128" s="38" t="str">
        <f t="shared" si="128"/>
        <v>0</v>
      </c>
      <c r="BT128" s="38" t="str">
        <f t="shared" si="128"/>
        <v>0</v>
      </c>
      <c r="BU128" s="38" t="str">
        <f t="shared" si="128"/>
        <v>0</v>
      </c>
      <c r="BV128" s="38" t="str">
        <f t="shared" si="128"/>
        <v>0</v>
      </c>
      <c r="BW128" s="51"/>
    </row>
    <row r="129" spans="1:75" ht="15.75" customHeight="1" x14ac:dyDescent="0.25">
      <c r="A129" s="60">
        <f>A128</f>
        <v>0</v>
      </c>
      <c r="B129" s="371"/>
      <c r="C129" s="340"/>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c r="AB129" s="340"/>
      <c r="AC129" s="340"/>
      <c r="AD129" s="340"/>
      <c r="AE129" s="340"/>
      <c r="AF129" s="340"/>
      <c r="AG129" s="340"/>
      <c r="AH129" s="340"/>
      <c r="AI129" s="340"/>
      <c r="AJ129" s="340"/>
      <c r="AK129" s="340"/>
      <c r="AL129" s="340"/>
      <c r="AM129" s="340"/>
      <c r="AN129" s="340"/>
      <c r="AO129" s="340"/>
      <c r="AP129" s="340"/>
      <c r="AQ129" s="340"/>
      <c r="AR129" s="340"/>
      <c r="AS129" s="340"/>
      <c r="AT129" s="340"/>
      <c r="AU129" s="340"/>
      <c r="AV129" s="340"/>
      <c r="AW129" s="340"/>
      <c r="AX129" s="370"/>
      <c r="AY129" s="370"/>
      <c r="AZ129" s="370"/>
      <c r="BA129" s="370"/>
      <c r="BB129" s="370"/>
      <c r="BC129" s="370"/>
      <c r="BD129" s="370"/>
      <c r="BE129" s="370"/>
      <c r="BF129" s="370"/>
      <c r="BG129" s="370"/>
      <c r="BH129" s="51"/>
      <c r="BI129" s="51"/>
      <c r="BJ129" s="51"/>
      <c r="BK129" s="51"/>
      <c r="BL129" s="51"/>
      <c r="BM129" s="51"/>
      <c r="BN129" s="51"/>
      <c r="BO129" s="51"/>
      <c r="BP129" s="51"/>
      <c r="BQ129" s="51"/>
      <c r="BR129" s="51"/>
      <c r="BS129" s="51"/>
      <c r="BT129" s="51"/>
      <c r="BU129" s="51"/>
      <c r="BV129" s="51"/>
      <c r="BW129" s="51"/>
    </row>
    <row r="130" spans="1:75" ht="15.75" customHeight="1" x14ac:dyDescent="0.25">
      <c r="A130" s="52"/>
      <c r="B130" s="53"/>
      <c r="C130" s="53"/>
      <c r="D130" s="54"/>
      <c r="E130" s="54"/>
      <c r="F130" s="54"/>
      <c r="G130" s="54"/>
      <c r="H130" s="54"/>
      <c r="I130" s="54"/>
      <c r="J130" s="54"/>
      <c r="K130" s="54"/>
      <c r="L130" s="55" t="str">
        <f>IF(BV130&lt;1,IF(BR130&lt;1,IF(IF(BL130-BJ130&gt;0,BL130-BJ130,"35001")&gt;35000,"",IF(BL130-BJ130&gt;0,BL130-BJ130,"")),IF(IF(BL130-BI130&gt;0,BL130-BI130,"35001")&gt;35000,IF(IF(BL130-BJ130&gt;0,BL130-BJ130,"35001")&gt;35000,"",IF(BL130-BJ130&gt;0,BL130-BJ130,"")),IF(BL130-BI130&gt;0,BL130-BI130,""))),IF(BR130&lt;1,IF(IF(BM130-BJ130&gt;0,BM130-BJ130,"35001")&gt;35000,"",IF(BM130-BJ130&gt;0,BM130-BJ130,"")),IF(IF(BM130-BI130&gt;0,BM130-BI130,"35001")&gt;35000,IF(IF(BM130-BJ130&gt;0,BM130-BJ130,"35001")&gt;35000,(IF(BV130&lt;1,IF(IF(BL130-BJ130&gt;0,BL130-BJ130,"35001")&gt;35000,"",IF(BL130-BJ130&gt;0,BL130-BJ130,"")),IF(IF(BL130-BI130&gt;0,BL130-BI130,"35001")&gt;35000,IF(IF(BL130-BJ130&gt;0,BL130-BJ130,"35001")&gt;35000,"",IF(BL130-BJ130&gt;0,BL130-BJ130,"")),IF(BL130-BI130&gt;0,BL130-BI130,"")))),IF(BM130-BJ130&gt;0,BM130-BJ130,"")),IF(BM130-BI130&gt;0,BM130-BI130,""))))</f>
        <v/>
      </c>
      <c r="M130" s="56" t="str">
        <f>IF(SUM(Q130,T130,W130,Z130,AC130,AO130,AI130,AL130,AR130,AU130,AF130)&gt;0,(SUM(Q130,T130,W130,Z130,AC130,AO130,AI130,AL130,AR130,AU130,AF130)),"")</f>
        <v/>
      </c>
      <c r="N130" s="56" t="str">
        <f>IF(SUMIF(S130:AW130,"ANO",Q130:AW130)&gt;0,SUMIF(S130:AW130,"ANO",Q130:AW130),"")</f>
        <v/>
      </c>
      <c r="O130" s="53"/>
      <c r="P130" s="57"/>
      <c r="Q130" s="58"/>
      <c r="R130" s="53"/>
      <c r="S130" s="53"/>
      <c r="T130" s="58"/>
      <c r="U130" s="53"/>
      <c r="V130" s="53"/>
      <c r="W130" s="58"/>
      <c r="X130" s="53"/>
      <c r="Y130" s="53"/>
      <c r="Z130" s="58"/>
      <c r="AA130" s="53"/>
      <c r="AB130" s="53"/>
      <c r="AC130" s="58"/>
      <c r="AD130" s="53"/>
      <c r="AE130" s="53"/>
      <c r="AF130" s="58"/>
      <c r="AG130" s="53"/>
      <c r="AH130" s="53"/>
      <c r="AI130" s="58"/>
      <c r="AJ130" s="53"/>
      <c r="AK130" s="53"/>
      <c r="AL130" s="58"/>
      <c r="AM130" s="53"/>
      <c r="AN130" s="53"/>
      <c r="AO130" s="58"/>
      <c r="AP130" s="53"/>
      <c r="AQ130" s="53"/>
      <c r="AR130" s="58"/>
      <c r="AS130" s="53"/>
      <c r="AT130" s="53"/>
      <c r="AU130" s="58"/>
      <c r="AV130" s="53"/>
      <c r="AW130" s="53"/>
      <c r="AX130" s="369" t="b">
        <v>0</v>
      </c>
      <c r="AY130" s="369" t="b">
        <v>0</v>
      </c>
      <c r="AZ130" s="369" t="b">
        <v>0</v>
      </c>
      <c r="BA130" s="369" t="b">
        <v>0</v>
      </c>
      <c r="BB130" s="369" t="b">
        <v>0</v>
      </c>
      <c r="BC130" s="369" t="b">
        <v>0</v>
      </c>
      <c r="BD130" s="369" t="b">
        <v>0</v>
      </c>
      <c r="BE130" s="369" t="b">
        <v>0</v>
      </c>
      <c r="BF130" s="369" t="b">
        <v>0</v>
      </c>
      <c r="BG130" s="369" t="b">
        <v>0</v>
      </c>
      <c r="BH130" s="51"/>
      <c r="BI130" s="59">
        <f t="shared" ref="BI130:BN130" si="129">F130</f>
        <v>0</v>
      </c>
      <c r="BJ130" s="59">
        <f t="shared" si="129"/>
        <v>0</v>
      </c>
      <c r="BK130" s="59">
        <f t="shared" si="129"/>
        <v>0</v>
      </c>
      <c r="BL130" s="59">
        <f t="shared" si="129"/>
        <v>0</v>
      </c>
      <c r="BM130" s="59">
        <f t="shared" si="129"/>
        <v>0</v>
      </c>
      <c r="BN130" s="59">
        <f t="shared" si="129"/>
        <v>0</v>
      </c>
      <c r="BO130" s="51"/>
      <c r="BP130" s="51"/>
      <c r="BQ130" s="38" t="str">
        <f t="shared" ref="BQ130:BV130" si="130">IF(BI130&lt;$BI$5,"0","1")</f>
        <v>0</v>
      </c>
      <c r="BR130" s="38" t="str">
        <f t="shared" si="130"/>
        <v>0</v>
      </c>
      <c r="BS130" s="38" t="str">
        <f t="shared" si="130"/>
        <v>0</v>
      </c>
      <c r="BT130" s="38" t="str">
        <f t="shared" si="130"/>
        <v>0</v>
      </c>
      <c r="BU130" s="38" t="str">
        <f t="shared" si="130"/>
        <v>0</v>
      </c>
      <c r="BV130" s="38" t="str">
        <f t="shared" si="130"/>
        <v>0</v>
      </c>
      <c r="BW130" s="51"/>
    </row>
    <row r="131" spans="1:75" ht="15.75" customHeight="1" x14ac:dyDescent="0.25">
      <c r="A131" s="60">
        <f>A130</f>
        <v>0</v>
      </c>
      <c r="B131" s="371"/>
      <c r="C131" s="340"/>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c r="AB131" s="340"/>
      <c r="AC131" s="340"/>
      <c r="AD131" s="340"/>
      <c r="AE131" s="340"/>
      <c r="AF131" s="340"/>
      <c r="AG131" s="340"/>
      <c r="AH131" s="340"/>
      <c r="AI131" s="340"/>
      <c r="AJ131" s="340"/>
      <c r="AK131" s="340"/>
      <c r="AL131" s="340"/>
      <c r="AM131" s="340"/>
      <c r="AN131" s="340"/>
      <c r="AO131" s="340"/>
      <c r="AP131" s="340"/>
      <c r="AQ131" s="340"/>
      <c r="AR131" s="340"/>
      <c r="AS131" s="340"/>
      <c r="AT131" s="340"/>
      <c r="AU131" s="340"/>
      <c r="AV131" s="340"/>
      <c r="AW131" s="340"/>
      <c r="AX131" s="370"/>
      <c r="AY131" s="370"/>
      <c r="AZ131" s="370"/>
      <c r="BA131" s="370"/>
      <c r="BB131" s="370"/>
      <c r="BC131" s="370"/>
      <c r="BD131" s="370"/>
      <c r="BE131" s="370"/>
      <c r="BF131" s="370"/>
      <c r="BG131" s="370"/>
      <c r="BH131" s="51"/>
      <c r="BI131" s="51"/>
      <c r="BJ131" s="51"/>
      <c r="BK131" s="51"/>
      <c r="BL131" s="51"/>
      <c r="BM131" s="51"/>
      <c r="BN131" s="51"/>
      <c r="BO131" s="51"/>
      <c r="BP131" s="51"/>
      <c r="BQ131" s="51"/>
      <c r="BR131" s="51"/>
      <c r="BS131" s="51"/>
      <c r="BT131" s="51"/>
      <c r="BU131" s="51"/>
      <c r="BV131" s="51"/>
      <c r="BW131" s="51"/>
    </row>
    <row r="132" spans="1:75" ht="15.75" customHeight="1" x14ac:dyDescent="0.25">
      <c r="A132" s="52"/>
      <c r="B132" s="53"/>
      <c r="C132" s="53"/>
      <c r="D132" s="54"/>
      <c r="E132" s="54"/>
      <c r="F132" s="54"/>
      <c r="G132" s="54"/>
      <c r="H132" s="54"/>
      <c r="I132" s="54"/>
      <c r="J132" s="54"/>
      <c r="K132" s="54"/>
      <c r="L132" s="55" t="str">
        <f>IF(BV132&lt;1,IF(BR132&lt;1,IF(IF(BL132-BJ132&gt;0,BL132-BJ132,"35001")&gt;35000,"",IF(BL132-BJ132&gt;0,BL132-BJ132,"")),IF(IF(BL132-BI132&gt;0,BL132-BI132,"35001")&gt;35000,IF(IF(BL132-BJ132&gt;0,BL132-BJ132,"35001")&gt;35000,"",IF(BL132-BJ132&gt;0,BL132-BJ132,"")),IF(BL132-BI132&gt;0,BL132-BI132,""))),IF(BR132&lt;1,IF(IF(BM132-BJ132&gt;0,BM132-BJ132,"35001")&gt;35000,"",IF(BM132-BJ132&gt;0,BM132-BJ132,"")),IF(IF(BM132-BI132&gt;0,BM132-BI132,"35001")&gt;35000,IF(IF(BM132-BJ132&gt;0,BM132-BJ132,"35001")&gt;35000,(IF(BV132&lt;1,IF(IF(BL132-BJ132&gt;0,BL132-BJ132,"35001")&gt;35000,"",IF(BL132-BJ132&gt;0,BL132-BJ132,"")),IF(IF(BL132-BI132&gt;0,BL132-BI132,"35001")&gt;35000,IF(IF(BL132-BJ132&gt;0,BL132-BJ132,"35001")&gt;35000,"",IF(BL132-BJ132&gt;0,BL132-BJ132,"")),IF(BL132-BI132&gt;0,BL132-BI132,"")))),IF(BM132-BJ132&gt;0,BM132-BJ132,"")),IF(BM132-BI132&gt;0,BM132-BI132,""))))</f>
        <v/>
      </c>
      <c r="M132" s="56" t="str">
        <f>IF(SUM(Q132,T132,W132,Z132,AC132,AO132,AI132,AL132,AR132,AU132,AF132)&gt;0,(SUM(Q132,T132,W132,Z132,AC132,AO132,AI132,AL132,AR132,AU132,AF132)),"")</f>
        <v/>
      </c>
      <c r="N132" s="56" t="str">
        <f>IF(SUMIF(S132:AW132,"ANO",Q132:AW132)&gt;0,SUMIF(S132:AW132,"ANO",Q132:AW132),"")</f>
        <v/>
      </c>
      <c r="O132" s="53"/>
      <c r="P132" s="57"/>
      <c r="Q132" s="58"/>
      <c r="R132" s="53"/>
      <c r="S132" s="53"/>
      <c r="T132" s="58"/>
      <c r="U132" s="53"/>
      <c r="V132" s="53"/>
      <c r="W132" s="58"/>
      <c r="X132" s="53"/>
      <c r="Y132" s="53"/>
      <c r="Z132" s="58"/>
      <c r="AA132" s="53"/>
      <c r="AB132" s="53"/>
      <c r="AC132" s="58"/>
      <c r="AD132" s="53"/>
      <c r="AE132" s="53"/>
      <c r="AF132" s="58"/>
      <c r="AG132" s="53"/>
      <c r="AH132" s="53"/>
      <c r="AI132" s="58"/>
      <c r="AJ132" s="53"/>
      <c r="AK132" s="53"/>
      <c r="AL132" s="58"/>
      <c r="AM132" s="53"/>
      <c r="AN132" s="53"/>
      <c r="AO132" s="58"/>
      <c r="AP132" s="53"/>
      <c r="AQ132" s="53"/>
      <c r="AR132" s="58"/>
      <c r="AS132" s="53"/>
      <c r="AT132" s="53"/>
      <c r="AU132" s="58"/>
      <c r="AV132" s="53"/>
      <c r="AW132" s="53"/>
      <c r="AX132" s="369" t="b">
        <v>0</v>
      </c>
      <c r="AY132" s="369" t="b">
        <v>0</v>
      </c>
      <c r="AZ132" s="369" t="b">
        <v>0</v>
      </c>
      <c r="BA132" s="369" t="b">
        <v>0</v>
      </c>
      <c r="BB132" s="369" t="b">
        <v>0</v>
      </c>
      <c r="BC132" s="369" t="b">
        <v>0</v>
      </c>
      <c r="BD132" s="369" t="b">
        <v>0</v>
      </c>
      <c r="BE132" s="369" t="b">
        <v>0</v>
      </c>
      <c r="BF132" s="369" t="b">
        <v>0</v>
      </c>
      <c r="BG132" s="369" t="b">
        <v>0</v>
      </c>
      <c r="BH132" s="51"/>
      <c r="BI132" s="59">
        <f t="shared" ref="BI132:BN132" si="131">F132</f>
        <v>0</v>
      </c>
      <c r="BJ132" s="59">
        <f t="shared" si="131"/>
        <v>0</v>
      </c>
      <c r="BK132" s="59">
        <f t="shared" si="131"/>
        <v>0</v>
      </c>
      <c r="BL132" s="59">
        <f t="shared" si="131"/>
        <v>0</v>
      </c>
      <c r="BM132" s="59">
        <f t="shared" si="131"/>
        <v>0</v>
      </c>
      <c r="BN132" s="59">
        <f t="shared" si="131"/>
        <v>0</v>
      </c>
      <c r="BO132" s="51"/>
      <c r="BP132" s="51"/>
      <c r="BQ132" s="38" t="str">
        <f t="shared" ref="BQ132:BV132" si="132">IF(BI132&lt;$BI$5,"0","1")</f>
        <v>0</v>
      </c>
      <c r="BR132" s="38" t="str">
        <f t="shared" si="132"/>
        <v>0</v>
      </c>
      <c r="BS132" s="38" t="str">
        <f t="shared" si="132"/>
        <v>0</v>
      </c>
      <c r="BT132" s="38" t="str">
        <f t="shared" si="132"/>
        <v>0</v>
      </c>
      <c r="BU132" s="38" t="str">
        <f t="shared" si="132"/>
        <v>0</v>
      </c>
      <c r="BV132" s="38" t="str">
        <f t="shared" si="132"/>
        <v>0</v>
      </c>
      <c r="BW132" s="51"/>
    </row>
    <row r="133" spans="1:75" ht="15.75" customHeight="1" x14ac:dyDescent="0.25">
      <c r="A133" s="60">
        <f>A132</f>
        <v>0</v>
      </c>
      <c r="B133" s="371"/>
      <c r="C133" s="340"/>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c r="AB133" s="340"/>
      <c r="AC133" s="340"/>
      <c r="AD133" s="340"/>
      <c r="AE133" s="340"/>
      <c r="AF133" s="340"/>
      <c r="AG133" s="340"/>
      <c r="AH133" s="340"/>
      <c r="AI133" s="340"/>
      <c r="AJ133" s="340"/>
      <c r="AK133" s="340"/>
      <c r="AL133" s="340"/>
      <c r="AM133" s="340"/>
      <c r="AN133" s="340"/>
      <c r="AO133" s="340"/>
      <c r="AP133" s="340"/>
      <c r="AQ133" s="340"/>
      <c r="AR133" s="340"/>
      <c r="AS133" s="340"/>
      <c r="AT133" s="340"/>
      <c r="AU133" s="340"/>
      <c r="AV133" s="340"/>
      <c r="AW133" s="340"/>
      <c r="AX133" s="370"/>
      <c r="AY133" s="370"/>
      <c r="AZ133" s="370"/>
      <c r="BA133" s="370"/>
      <c r="BB133" s="370"/>
      <c r="BC133" s="370"/>
      <c r="BD133" s="370"/>
      <c r="BE133" s="370"/>
      <c r="BF133" s="370"/>
      <c r="BG133" s="370"/>
      <c r="BH133" s="51"/>
      <c r="BI133" s="51"/>
      <c r="BJ133" s="51"/>
      <c r="BK133" s="51"/>
      <c r="BL133" s="51"/>
      <c r="BM133" s="51"/>
      <c r="BN133" s="51"/>
      <c r="BO133" s="51"/>
      <c r="BP133" s="51"/>
      <c r="BQ133" s="51"/>
      <c r="BR133" s="51"/>
      <c r="BS133" s="51"/>
      <c r="BT133" s="51"/>
      <c r="BU133" s="51"/>
      <c r="BV133" s="51"/>
      <c r="BW133" s="51"/>
    </row>
    <row r="134" spans="1:75" ht="15.75" customHeight="1" x14ac:dyDescent="0.25">
      <c r="A134" s="52"/>
      <c r="B134" s="53"/>
      <c r="C134" s="53"/>
      <c r="D134" s="54"/>
      <c r="E134" s="54"/>
      <c r="F134" s="54"/>
      <c r="G134" s="54"/>
      <c r="H134" s="54"/>
      <c r="I134" s="54"/>
      <c r="J134" s="54"/>
      <c r="K134" s="54"/>
      <c r="L134" s="55" t="str">
        <f>IF(BV134&lt;1,IF(BR134&lt;1,IF(IF(BL134-BJ134&gt;0,BL134-BJ134,"35001")&gt;35000,"",IF(BL134-BJ134&gt;0,BL134-BJ134,"")),IF(IF(BL134-BI134&gt;0,BL134-BI134,"35001")&gt;35000,IF(IF(BL134-BJ134&gt;0,BL134-BJ134,"35001")&gt;35000,"",IF(BL134-BJ134&gt;0,BL134-BJ134,"")),IF(BL134-BI134&gt;0,BL134-BI134,""))),IF(BR134&lt;1,IF(IF(BM134-BJ134&gt;0,BM134-BJ134,"35001")&gt;35000,"",IF(BM134-BJ134&gt;0,BM134-BJ134,"")),IF(IF(BM134-BI134&gt;0,BM134-BI134,"35001")&gt;35000,IF(IF(BM134-BJ134&gt;0,BM134-BJ134,"35001")&gt;35000,(IF(BV134&lt;1,IF(IF(BL134-BJ134&gt;0,BL134-BJ134,"35001")&gt;35000,"",IF(BL134-BJ134&gt;0,BL134-BJ134,"")),IF(IF(BL134-BI134&gt;0,BL134-BI134,"35001")&gt;35000,IF(IF(BL134-BJ134&gt;0,BL134-BJ134,"35001")&gt;35000,"",IF(BL134-BJ134&gt;0,BL134-BJ134,"")),IF(BL134-BI134&gt;0,BL134-BI134,"")))),IF(BM134-BJ134&gt;0,BM134-BJ134,"")),IF(BM134-BI134&gt;0,BM134-BI134,""))))</f>
        <v/>
      </c>
      <c r="M134" s="56" t="str">
        <f>IF(SUM(Q134,T134,W134,Z134,AC134,AO134,AI134,AL134,AR134,AU134,AF134)&gt;0,(SUM(Q134,T134,W134,Z134,AC134,AO134,AI134,AL134,AR134,AU134,AF134)),"")</f>
        <v/>
      </c>
      <c r="N134" s="56" t="str">
        <f>IF(SUMIF(S134:AW134,"ANO",Q134:AW134)&gt;0,SUMIF(S134:AW134,"ANO",Q134:AW134),"")</f>
        <v/>
      </c>
      <c r="O134" s="53"/>
      <c r="P134" s="57"/>
      <c r="Q134" s="58"/>
      <c r="R134" s="53"/>
      <c r="S134" s="53"/>
      <c r="T134" s="58"/>
      <c r="U134" s="53"/>
      <c r="V134" s="53"/>
      <c r="W134" s="58"/>
      <c r="X134" s="53"/>
      <c r="Y134" s="53"/>
      <c r="Z134" s="58"/>
      <c r="AA134" s="53"/>
      <c r="AB134" s="53"/>
      <c r="AC134" s="58"/>
      <c r="AD134" s="53"/>
      <c r="AE134" s="53"/>
      <c r="AF134" s="58"/>
      <c r="AG134" s="53"/>
      <c r="AH134" s="53"/>
      <c r="AI134" s="58"/>
      <c r="AJ134" s="53"/>
      <c r="AK134" s="53"/>
      <c r="AL134" s="58"/>
      <c r="AM134" s="53"/>
      <c r="AN134" s="53"/>
      <c r="AO134" s="58"/>
      <c r="AP134" s="53"/>
      <c r="AQ134" s="53"/>
      <c r="AR134" s="58"/>
      <c r="AS134" s="53"/>
      <c r="AT134" s="53"/>
      <c r="AU134" s="58"/>
      <c r="AV134" s="53"/>
      <c r="AW134" s="53"/>
      <c r="AX134" s="369" t="b">
        <v>0</v>
      </c>
      <c r="AY134" s="369" t="b">
        <v>0</v>
      </c>
      <c r="AZ134" s="369" t="b">
        <v>0</v>
      </c>
      <c r="BA134" s="369" t="b">
        <v>0</v>
      </c>
      <c r="BB134" s="369" t="b">
        <v>0</v>
      </c>
      <c r="BC134" s="369" t="b">
        <v>0</v>
      </c>
      <c r="BD134" s="369" t="b">
        <v>0</v>
      </c>
      <c r="BE134" s="369" t="b">
        <v>0</v>
      </c>
      <c r="BF134" s="369" t="b">
        <v>0</v>
      </c>
      <c r="BG134" s="369" t="b">
        <v>0</v>
      </c>
      <c r="BH134" s="51"/>
      <c r="BI134" s="59">
        <f t="shared" ref="BI134:BN134" si="133">F134</f>
        <v>0</v>
      </c>
      <c r="BJ134" s="59">
        <f t="shared" si="133"/>
        <v>0</v>
      </c>
      <c r="BK134" s="59">
        <f t="shared" si="133"/>
        <v>0</v>
      </c>
      <c r="BL134" s="59">
        <f t="shared" si="133"/>
        <v>0</v>
      </c>
      <c r="BM134" s="59">
        <f t="shared" si="133"/>
        <v>0</v>
      </c>
      <c r="BN134" s="59">
        <f t="shared" si="133"/>
        <v>0</v>
      </c>
      <c r="BO134" s="51"/>
      <c r="BP134" s="51"/>
      <c r="BQ134" s="38" t="str">
        <f t="shared" ref="BQ134:BV134" si="134">IF(BI134&lt;$BI$5,"0","1")</f>
        <v>0</v>
      </c>
      <c r="BR134" s="38" t="str">
        <f t="shared" si="134"/>
        <v>0</v>
      </c>
      <c r="BS134" s="38" t="str">
        <f t="shared" si="134"/>
        <v>0</v>
      </c>
      <c r="BT134" s="38" t="str">
        <f t="shared" si="134"/>
        <v>0</v>
      </c>
      <c r="BU134" s="38" t="str">
        <f t="shared" si="134"/>
        <v>0</v>
      </c>
      <c r="BV134" s="38" t="str">
        <f t="shared" si="134"/>
        <v>0</v>
      </c>
      <c r="BW134" s="51"/>
    </row>
    <row r="135" spans="1:75" ht="15.75" customHeight="1" x14ac:dyDescent="0.25">
      <c r="A135" s="60">
        <f>A134</f>
        <v>0</v>
      </c>
      <c r="B135" s="371"/>
      <c r="C135" s="340"/>
      <c r="D135" s="340"/>
      <c r="E135" s="340"/>
      <c r="F135" s="340"/>
      <c r="G135" s="340"/>
      <c r="H135" s="340"/>
      <c r="I135" s="340"/>
      <c r="J135" s="340"/>
      <c r="K135" s="340"/>
      <c r="L135" s="340"/>
      <c r="M135" s="340"/>
      <c r="N135" s="340"/>
      <c r="O135" s="340"/>
      <c r="P135" s="340"/>
      <c r="Q135" s="340"/>
      <c r="R135" s="340"/>
      <c r="S135" s="340"/>
      <c r="T135" s="340"/>
      <c r="U135" s="340"/>
      <c r="V135" s="340"/>
      <c r="W135" s="340"/>
      <c r="X135" s="340"/>
      <c r="Y135" s="340"/>
      <c r="Z135" s="340"/>
      <c r="AA135" s="340"/>
      <c r="AB135" s="340"/>
      <c r="AC135" s="340"/>
      <c r="AD135" s="340"/>
      <c r="AE135" s="340"/>
      <c r="AF135" s="340"/>
      <c r="AG135" s="340"/>
      <c r="AH135" s="340"/>
      <c r="AI135" s="340"/>
      <c r="AJ135" s="340"/>
      <c r="AK135" s="340"/>
      <c r="AL135" s="340"/>
      <c r="AM135" s="340"/>
      <c r="AN135" s="340"/>
      <c r="AO135" s="340"/>
      <c r="AP135" s="340"/>
      <c r="AQ135" s="340"/>
      <c r="AR135" s="340"/>
      <c r="AS135" s="340"/>
      <c r="AT135" s="340"/>
      <c r="AU135" s="340"/>
      <c r="AV135" s="340"/>
      <c r="AW135" s="340"/>
      <c r="AX135" s="370"/>
      <c r="AY135" s="370"/>
      <c r="AZ135" s="370"/>
      <c r="BA135" s="370"/>
      <c r="BB135" s="370"/>
      <c r="BC135" s="370"/>
      <c r="BD135" s="370"/>
      <c r="BE135" s="370"/>
      <c r="BF135" s="370"/>
      <c r="BG135" s="370"/>
      <c r="BH135" s="51"/>
      <c r="BI135" s="51"/>
      <c r="BJ135" s="51"/>
      <c r="BK135" s="51"/>
      <c r="BL135" s="51"/>
      <c r="BM135" s="51"/>
      <c r="BN135" s="51"/>
      <c r="BO135" s="51"/>
      <c r="BP135" s="51"/>
      <c r="BQ135" s="51"/>
      <c r="BR135" s="51"/>
      <c r="BS135" s="51"/>
      <c r="BT135" s="51"/>
      <c r="BU135" s="51"/>
      <c r="BV135" s="51"/>
      <c r="BW135" s="51"/>
    </row>
    <row r="136" spans="1:75" ht="15.75" customHeight="1" x14ac:dyDescent="0.25">
      <c r="A136" s="52"/>
      <c r="B136" s="53"/>
      <c r="C136" s="53"/>
      <c r="D136" s="54"/>
      <c r="E136" s="54"/>
      <c r="F136" s="54"/>
      <c r="G136" s="54"/>
      <c r="H136" s="54"/>
      <c r="I136" s="54"/>
      <c r="J136" s="54"/>
      <c r="K136" s="54"/>
      <c r="L136" s="55" t="str">
        <f>IF(BV136&lt;1,IF(BR136&lt;1,IF(IF(BL136-BJ136&gt;0,BL136-BJ136,"35001")&gt;35000,"",IF(BL136-BJ136&gt;0,BL136-BJ136,"")),IF(IF(BL136-BI136&gt;0,BL136-BI136,"35001")&gt;35000,IF(IF(BL136-BJ136&gt;0,BL136-BJ136,"35001")&gt;35000,"",IF(BL136-BJ136&gt;0,BL136-BJ136,"")),IF(BL136-BI136&gt;0,BL136-BI136,""))),IF(BR136&lt;1,IF(IF(BM136-BJ136&gt;0,BM136-BJ136,"35001")&gt;35000,"",IF(BM136-BJ136&gt;0,BM136-BJ136,"")),IF(IF(BM136-BI136&gt;0,BM136-BI136,"35001")&gt;35000,IF(IF(BM136-BJ136&gt;0,BM136-BJ136,"35001")&gt;35000,(IF(BV136&lt;1,IF(IF(BL136-BJ136&gt;0,BL136-BJ136,"35001")&gt;35000,"",IF(BL136-BJ136&gt;0,BL136-BJ136,"")),IF(IF(BL136-BI136&gt;0,BL136-BI136,"35001")&gt;35000,IF(IF(BL136-BJ136&gt;0,BL136-BJ136,"35001")&gt;35000,"",IF(BL136-BJ136&gt;0,BL136-BJ136,"")),IF(BL136-BI136&gt;0,BL136-BI136,"")))),IF(BM136-BJ136&gt;0,BM136-BJ136,"")),IF(BM136-BI136&gt;0,BM136-BI136,""))))</f>
        <v/>
      </c>
      <c r="M136" s="56" t="str">
        <f>IF(SUM(Q136,T136,W136,Z136,AC136,AO136,AI136,AL136,AR136,AU136,AF136)&gt;0,(SUM(Q136,T136,W136,Z136,AC136,AO136,AI136,AL136,AR136,AU136,AF136)),"")</f>
        <v/>
      </c>
      <c r="N136" s="56" t="str">
        <f>IF(SUMIF(S136:AW136,"ANO",Q136:AW136)&gt;0,SUMIF(S136:AW136,"ANO",Q136:AW136),"")</f>
        <v/>
      </c>
      <c r="O136" s="53"/>
      <c r="P136" s="57"/>
      <c r="Q136" s="58"/>
      <c r="R136" s="53"/>
      <c r="S136" s="53"/>
      <c r="T136" s="58"/>
      <c r="U136" s="53"/>
      <c r="V136" s="53"/>
      <c r="W136" s="58"/>
      <c r="X136" s="53"/>
      <c r="Y136" s="53"/>
      <c r="Z136" s="58"/>
      <c r="AA136" s="53"/>
      <c r="AB136" s="53"/>
      <c r="AC136" s="58"/>
      <c r="AD136" s="53"/>
      <c r="AE136" s="53"/>
      <c r="AF136" s="58"/>
      <c r="AG136" s="53"/>
      <c r="AH136" s="53"/>
      <c r="AI136" s="58"/>
      <c r="AJ136" s="53"/>
      <c r="AK136" s="53"/>
      <c r="AL136" s="58"/>
      <c r="AM136" s="53"/>
      <c r="AN136" s="53"/>
      <c r="AO136" s="58"/>
      <c r="AP136" s="53"/>
      <c r="AQ136" s="53"/>
      <c r="AR136" s="58"/>
      <c r="AS136" s="53"/>
      <c r="AT136" s="53"/>
      <c r="AU136" s="58"/>
      <c r="AV136" s="53"/>
      <c r="AW136" s="53"/>
      <c r="AX136" s="369" t="b">
        <v>0</v>
      </c>
      <c r="AY136" s="369" t="b">
        <v>0</v>
      </c>
      <c r="AZ136" s="369" t="b">
        <v>0</v>
      </c>
      <c r="BA136" s="369" t="b">
        <v>0</v>
      </c>
      <c r="BB136" s="369" t="b">
        <v>0</v>
      </c>
      <c r="BC136" s="369" t="b">
        <v>0</v>
      </c>
      <c r="BD136" s="369" t="b">
        <v>0</v>
      </c>
      <c r="BE136" s="369" t="b">
        <v>0</v>
      </c>
      <c r="BF136" s="369" t="b">
        <v>0</v>
      </c>
      <c r="BG136" s="369" t="b">
        <v>0</v>
      </c>
      <c r="BH136" s="51"/>
      <c r="BI136" s="59">
        <f t="shared" ref="BI136:BN136" si="135">F136</f>
        <v>0</v>
      </c>
      <c r="BJ136" s="59">
        <f t="shared" si="135"/>
        <v>0</v>
      </c>
      <c r="BK136" s="59">
        <f t="shared" si="135"/>
        <v>0</v>
      </c>
      <c r="BL136" s="59">
        <f t="shared" si="135"/>
        <v>0</v>
      </c>
      <c r="BM136" s="59">
        <f t="shared" si="135"/>
        <v>0</v>
      </c>
      <c r="BN136" s="59">
        <f t="shared" si="135"/>
        <v>0</v>
      </c>
      <c r="BO136" s="51"/>
      <c r="BP136" s="51"/>
      <c r="BQ136" s="38" t="str">
        <f t="shared" ref="BQ136:BV136" si="136">IF(BI136&lt;$BI$5,"0","1")</f>
        <v>0</v>
      </c>
      <c r="BR136" s="38" t="str">
        <f t="shared" si="136"/>
        <v>0</v>
      </c>
      <c r="BS136" s="38" t="str">
        <f t="shared" si="136"/>
        <v>0</v>
      </c>
      <c r="BT136" s="38" t="str">
        <f t="shared" si="136"/>
        <v>0</v>
      </c>
      <c r="BU136" s="38" t="str">
        <f t="shared" si="136"/>
        <v>0</v>
      </c>
      <c r="BV136" s="38" t="str">
        <f t="shared" si="136"/>
        <v>0</v>
      </c>
      <c r="BW136" s="51"/>
    </row>
    <row r="137" spans="1:75" ht="15.75" customHeight="1" x14ac:dyDescent="0.25">
      <c r="A137" s="60">
        <f>A136</f>
        <v>0</v>
      </c>
      <c r="B137" s="371"/>
      <c r="C137" s="340"/>
      <c r="D137" s="340"/>
      <c r="E137" s="340"/>
      <c r="F137" s="340"/>
      <c r="G137" s="340"/>
      <c r="H137" s="340"/>
      <c r="I137" s="340"/>
      <c r="J137" s="340"/>
      <c r="K137" s="340"/>
      <c r="L137" s="340"/>
      <c r="M137" s="340"/>
      <c r="N137" s="340"/>
      <c r="O137" s="340"/>
      <c r="P137" s="340"/>
      <c r="Q137" s="340"/>
      <c r="R137" s="340"/>
      <c r="S137" s="340"/>
      <c r="T137" s="340"/>
      <c r="U137" s="340"/>
      <c r="V137" s="340"/>
      <c r="W137" s="340"/>
      <c r="X137" s="340"/>
      <c r="Y137" s="340"/>
      <c r="Z137" s="340"/>
      <c r="AA137" s="340"/>
      <c r="AB137" s="340"/>
      <c r="AC137" s="340"/>
      <c r="AD137" s="340"/>
      <c r="AE137" s="340"/>
      <c r="AF137" s="340"/>
      <c r="AG137" s="340"/>
      <c r="AH137" s="340"/>
      <c r="AI137" s="340"/>
      <c r="AJ137" s="340"/>
      <c r="AK137" s="340"/>
      <c r="AL137" s="340"/>
      <c r="AM137" s="340"/>
      <c r="AN137" s="340"/>
      <c r="AO137" s="340"/>
      <c r="AP137" s="340"/>
      <c r="AQ137" s="340"/>
      <c r="AR137" s="340"/>
      <c r="AS137" s="340"/>
      <c r="AT137" s="340"/>
      <c r="AU137" s="340"/>
      <c r="AV137" s="340"/>
      <c r="AW137" s="340"/>
      <c r="AX137" s="370"/>
      <c r="AY137" s="370"/>
      <c r="AZ137" s="370"/>
      <c r="BA137" s="370"/>
      <c r="BB137" s="370"/>
      <c r="BC137" s="370"/>
      <c r="BD137" s="370"/>
      <c r="BE137" s="370"/>
      <c r="BF137" s="370"/>
      <c r="BG137" s="370"/>
      <c r="BH137" s="51"/>
      <c r="BI137" s="51"/>
      <c r="BJ137" s="51"/>
      <c r="BK137" s="51"/>
      <c r="BL137" s="51"/>
      <c r="BM137" s="51"/>
      <c r="BN137" s="51"/>
      <c r="BO137" s="51"/>
      <c r="BP137" s="51"/>
      <c r="BQ137" s="51"/>
      <c r="BR137" s="51"/>
      <c r="BS137" s="51"/>
      <c r="BT137" s="51"/>
      <c r="BU137" s="51"/>
      <c r="BV137" s="51"/>
      <c r="BW137" s="51"/>
    </row>
    <row r="138" spans="1:75" ht="15.75" customHeight="1" x14ac:dyDescent="0.25">
      <c r="A138" s="52"/>
      <c r="B138" s="53"/>
      <c r="C138" s="53"/>
      <c r="D138" s="54"/>
      <c r="E138" s="54"/>
      <c r="F138" s="54"/>
      <c r="G138" s="54"/>
      <c r="H138" s="54"/>
      <c r="I138" s="54"/>
      <c r="J138" s="54"/>
      <c r="K138" s="54"/>
      <c r="L138" s="55" t="str">
        <f>IF(BV138&lt;1,IF(BR138&lt;1,IF(IF(BL138-BJ138&gt;0,BL138-BJ138,"35001")&gt;35000,"",IF(BL138-BJ138&gt;0,BL138-BJ138,"")),IF(IF(BL138-BI138&gt;0,BL138-BI138,"35001")&gt;35000,IF(IF(BL138-BJ138&gt;0,BL138-BJ138,"35001")&gt;35000,"",IF(BL138-BJ138&gt;0,BL138-BJ138,"")),IF(BL138-BI138&gt;0,BL138-BI138,""))),IF(BR138&lt;1,IF(IF(BM138-BJ138&gt;0,BM138-BJ138,"35001")&gt;35000,"",IF(BM138-BJ138&gt;0,BM138-BJ138,"")),IF(IF(BM138-BI138&gt;0,BM138-BI138,"35001")&gt;35000,IF(IF(BM138-BJ138&gt;0,BM138-BJ138,"35001")&gt;35000,(IF(BV138&lt;1,IF(IF(BL138-BJ138&gt;0,BL138-BJ138,"35001")&gt;35000,"",IF(BL138-BJ138&gt;0,BL138-BJ138,"")),IF(IF(BL138-BI138&gt;0,BL138-BI138,"35001")&gt;35000,IF(IF(BL138-BJ138&gt;0,BL138-BJ138,"35001")&gt;35000,"",IF(BL138-BJ138&gt;0,BL138-BJ138,"")),IF(BL138-BI138&gt;0,BL138-BI138,"")))),IF(BM138-BJ138&gt;0,BM138-BJ138,"")),IF(BM138-BI138&gt;0,BM138-BI138,""))))</f>
        <v/>
      </c>
      <c r="M138" s="56" t="str">
        <f>IF(SUM(Q138,T138,W138,Z138,AC138,AO138,AI138,AL138,AR138,AU138,AF138)&gt;0,(SUM(Q138,T138,W138,Z138,AC138,AO138,AI138,AL138,AR138,AU138,AF138)),"")</f>
        <v/>
      </c>
      <c r="N138" s="56" t="str">
        <f>IF(SUMIF(S138:AW138,"ANO",Q138:AW138)&gt;0,SUMIF(S138:AW138,"ANO",Q138:AW138),"")</f>
        <v/>
      </c>
      <c r="O138" s="53"/>
      <c r="P138" s="57"/>
      <c r="Q138" s="58"/>
      <c r="R138" s="53"/>
      <c r="S138" s="53"/>
      <c r="T138" s="58"/>
      <c r="U138" s="53"/>
      <c r="V138" s="53"/>
      <c r="W138" s="58"/>
      <c r="X138" s="53"/>
      <c r="Y138" s="53"/>
      <c r="Z138" s="58"/>
      <c r="AA138" s="53"/>
      <c r="AB138" s="53"/>
      <c r="AC138" s="58"/>
      <c r="AD138" s="53"/>
      <c r="AE138" s="53"/>
      <c r="AF138" s="58"/>
      <c r="AG138" s="53"/>
      <c r="AH138" s="53"/>
      <c r="AI138" s="58"/>
      <c r="AJ138" s="53"/>
      <c r="AK138" s="53"/>
      <c r="AL138" s="58"/>
      <c r="AM138" s="53"/>
      <c r="AN138" s="53"/>
      <c r="AO138" s="58"/>
      <c r="AP138" s="53"/>
      <c r="AQ138" s="53"/>
      <c r="AR138" s="58"/>
      <c r="AS138" s="53"/>
      <c r="AT138" s="53"/>
      <c r="AU138" s="58"/>
      <c r="AV138" s="53"/>
      <c r="AW138" s="53"/>
      <c r="AX138" s="369" t="b">
        <v>0</v>
      </c>
      <c r="AY138" s="369" t="b">
        <v>0</v>
      </c>
      <c r="AZ138" s="369" t="b">
        <v>0</v>
      </c>
      <c r="BA138" s="369" t="b">
        <v>0</v>
      </c>
      <c r="BB138" s="369" t="b">
        <v>0</v>
      </c>
      <c r="BC138" s="369" t="b">
        <v>0</v>
      </c>
      <c r="BD138" s="369" t="b">
        <v>0</v>
      </c>
      <c r="BE138" s="369" t="b">
        <v>0</v>
      </c>
      <c r="BF138" s="369" t="b">
        <v>0</v>
      </c>
      <c r="BG138" s="369" t="b">
        <v>0</v>
      </c>
      <c r="BH138" s="51"/>
      <c r="BI138" s="59">
        <f t="shared" ref="BI138:BN138" si="137">F138</f>
        <v>0</v>
      </c>
      <c r="BJ138" s="59">
        <f t="shared" si="137"/>
        <v>0</v>
      </c>
      <c r="BK138" s="59">
        <f t="shared" si="137"/>
        <v>0</v>
      </c>
      <c r="BL138" s="59">
        <f t="shared" si="137"/>
        <v>0</v>
      </c>
      <c r="BM138" s="59">
        <f t="shared" si="137"/>
        <v>0</v>
      </c>
      <c r="BN138" s="59">
        <f t="shared" si="137"/>
        <v>0</v>
      </c>
      <c r="BO138" s="51"/>
      <c r="BP138" s="51"/>
      <c r="BQ138" s="38" t="str">
        <f t="shared" ref="BQ138:BV138" si="138">IF(BI138&lt;$BI$5,"0","1")</f>
        <v>0</v>
      </c>
      <c r="BR138" s="38" t="str">
        <f t="shared" si="138"/>
        <v>0</v>
      </c>
      <c r="BS138" s="38" t="str">
        <f t="shared" si="138"/>
        <v>0</v>
      </c>
      <c r="BT138" s="38" t="str">
        <f t="shared" si="138"/>
        <v>0</v>
      </c>
      <c r="BU138" s="38" t="str">
        <f t="shared" si="138"/>
        <v>0</v>
      </c>
      <c r="BV138" s="38" t="str">
        <f t="shared" si="138"/>
        <v>0</v>
      </c>
      <c r="BW138" s="51"/>
    </row>
    <row r="139" spans="1:75" ht="15.75" customHeight="1" x14ac:dyDescent="0.25">
      <c r="A139" s="60">
        <f>A138</f>
        <v>0</v>
      </c>
      <c r="B139" s="371"/>
      <c r="C139" s="340"/>
      <c r="D139" s="340"/>
      <c r="E139" s="340"/>
      <c r="F139" s="340"/>
      <c r="G139" s="340"/>
      <c r="H139" s="340"/>
      <c r="I139" s="340"/>
      <c r="J139" s="340"/>
      <c r="K139" s="340"/>
      <c r="L139" s="340"/>
      <c r="M139" s="340"/>
      <c r="N139" s="340"/>
      <c r="O139" s="340"/>
      <c r="P139" s="340"/>
      <c r="Q139" s="340"/>
      <c r="R139" s="340"/>
      <c r="S139" s="340"/>
      <c r="T139" s="340"/>
      <c r="U139" s="340"/>
      <c r="V139" s="340"/>
      <c r="W139" s="340"/>
      <c r="X139" s="340"/>
      <c r="Y139" s="340"/>
      <c r="Z139" s="340"/>
      <c r="AA139" s="340"/>
      <c r="AB139" s="340"/>
      <c r="AC139" s="340"/>
      <c r="AD139" s="340"/>
      <c r="AE139" s="340"/>
      <c r="AF139" s="340"/>
      <c r="AG139" s="340"/>
      <c r="AH139" s="340"/>
      <c r="AI139" s="340"/>
      <c r="AJ139" s="340"/>
      <c r="AK139" s="340"/>
      <c r="AL139" s="340"/>
      <c r="AM139" s="340"/>
      <c r="AN139" s="340"/>
      <c r="AO139" s="340"/>
      <c r="AP139" s="340"/>
      <c r="AQ139" s="340"/>
      <c r="AR139" s="340"/>
      <c r="AS139" s="340"/>
      <c r="AT139" s="340"/>
      <c r="AU139" s="340"/>
      <c r="AV139" s="340"/>
      <c r="AW139" s="340"/>
      <c r="AX139" s="370"/>
      <c r="AY139" s="370"/>
      <c r="AZ139" s="370"/>
      <c r="BA139" s="370"/>
      <c r="BB139" s="370"/>
      <c r="BC139" s="370"/>
      <c r="BD139" s="370"/>
      <c r="BE139" s="370"/>
      <c r="BF139" s="370"/>
      <c r="BG139" s="370"/>
      <c r="BH139" s="51"/>
      <c r="BI139" s="51"/>
      <c r="BJ139" s="51"/>
      <c r="BK139" s="51"/>
      <c r="BL139" s="51"/>
      <c r="BM139" s="51"/>
      <c r="BN139" s="51"/>
      <c r="BO139" s="51"/>
      <c r="BP139" s="51"/>
      <c r="BQ139" s="51"/>
      <c r="BR139" s="51"/>
      <c r="BS139" s="51"/>
      <c r="BT139" s="51"/>
      <c r="BU139" s="51"/>
      <c r="BV139" s="51"/>
      <c r="BW139" s="51"/>
    </row>
    <row r="140" spans="1:75" ht="15.75" customHeight="1" x14ac:dyDescent="0.25">
      <c r="A140" s="52"/>
      <c r="B140" s="53"/>
      <c r="C140" s="53"/>
      <c r="D140" s="54"/>
      <c r="E140" s="54"/>
      <c r="F140" s="54"/>
      <c r="G140" s="54"/>
      <c r="H140" s="54"/>
      <c r="I140" s="54"/>
      <c r="J140" s="54"/>
      <c r="K140" s="54"/>
      <c r="L140" s="55" t="str">
        <f>IF(BV140&lt;1,IF(BR140&lt;1,IF(IF(BL140-BJ140&gt;0,BL140-BJ140,"35001")&gt;35000,"",IF(BL140-BJ140&gt;0,BL140-BJ140,"")),IF(IF(BL140-BI140&gt;0,BL140-BI140,"35001")&gt;35000,IF(IF(BL140-BJ140&gt;0,BL140-BJ140,"35001")&gt;35000,"",IF(BL140-BJ140&gt;0,BL140-BJ140,"")),IF(BL140-BI140&gt;0,BL140-BI140,""))),IF(BR140&lt;1,IF(IF(BM140-BJ140&gt;0,BM140-BJ140,"35001")&gt;35000,"",IF(BM140-BJ140&gt;0,BM140-BJ140,"")),IF(IF(BM140-BI140&gt;0,BM140-BI140,"35001")&gt;35000,IF(IF(BM140-BJ140&gt;0,BM140-BJ140,"35001")&gt;35000,(IF(BV140&lt;1,IF(IF(BL140-BJ140&gt;0,BL140-BJ140,"35001")&gt;35000,"",IF(BL140-BJ140&gt;0,BL140-BJ140,"")),IF(IF(BL140-BI140&gt;0,BL140-BI140,"35001")&gt;35000,IF(IF(BL140-BJ140&gt;0,BL140-BJ140,"35001")&gt;35000,"",IF(BL140-BJ140&gt;0,BL140-BJ140,"")),IF(BL140-BI140&gt;0,BL140-BI140,"")))),IF(BM140-BJ140&gt;0,BM140-BJ140,"")),IF(BM140-BI140&gt;0,BM140-BI140,""))))</f>
        <v/>
      </c>
      <c r="M140" s="56" t="str">
        <f>IF(SUM(Q140,T140,W140,Z140,AC140,AO140,AI140,AL140,AR140,AU140,AF140)&gt;0,(SUM(Q140,T140,W140,Z140,AC140,AO140,AI140,AL140,AR140,AU140,AF140)),"")</f>
        <v/>
      </c>
      <c r="N140" s="56" t="str">
        <f>IF(SUMIF(S140:AW140,"ANO",Q140:AW140)&gt;0,SUMIF(S140:AW140,"ANO",Q140:AW140),"")</f>
        <v/>
      </c>
      <c r="O140" s="53"/>
      <c r="P140" s="57"/>
      <c r="Q140" s="58"/>
      <c r="R140" s="53"/>
      <c r="S140" s="53"/>
      <c r="T140" s="58"/>
      <c r="U140" s="53"/>
      <c r="V140" s="53"/>
      <c r="W140" s="58"/>
      <c r="X140" s="53"/>
      <c r="Y140" s="53"/>
      <c r="Z140" s="58"/>
      <c r="AA140" s="53"/>
      <c r="AB140" s="53"/>
      <c r="AC140" s="58"/>
      <c r="AD140" s="53"/>
      <c r="AE140" s="53"/>
      <c r="AF140" s="58"/>
      <c r="AG140" s="53"/>
      <c r="AH140" s="53"/>
      <c r="AI140" s="58"/>
      <c r="AJ140" s="53"/>
      <c r="AK140" s="53"/>
      <c r="AL140" s="58"/>
      <c r="AM140" s="53"/>
      <c r="AN140" s="53"/>
      <c r="AO140" s="58"/>
      <c r="AP140" s="53"/>
      <c r="AQ140" s="53"/>
      <c r="AR140" s="58"/>
      <c r="AS140" s="53"/>
      <c r="AT140" s="53"/>
      <c r="AU140" s="58"/>
      <c r="AV140" s="53"/>
      <c r="AW140" s="53"/>
      <c r="AX140" s="369" t="b">
        <v>0</v>
      </c>
      <c r="AY140" s="369" t="b">
        <v>0</v>
      </c>
      <c r="AZ140" s="369" t="b">
        <v>0</v>
      </c>
      <c r="BA140" s="369" t="b">
        <v>0</v>
      </c>
      <c r="BB140" s="369" t="b">
        <v>0</v>
      </c>
      <c r="BC140" s="369" t="b">
        <v>0</v>
      </c>
      <c r="BD140" s="369" t="b">
        <v>0</v>
      </c>
      <c r="BE140" s="369" t="b">
        <v>0</v>
      </c>
      <c r="BF140" s="369" t="b">
        <v>0</v>
      </c>
      <c r="BG140" s="369" t="b">
        <v>0</v>
      </c>
      <c r="BH140" s="51"/>
      <c r="BI140" s="59">
        <f t="shared" ref="BI140:BN140" si="139">F140</f>
        <v>0</v>
      </c>
      <c r="BJ140" s="59">
        <f t="shared" si="139"/>
        <v>0</v>
      </c>
      <c r="BK140" s="59">
        <f t="shared" si="139"/>
        <v>0</v>
      </c>
      <c r="BL140" s="59">
        <f t="shared" si="139"/>
        <v>0</v>
      </c>
      <c r="BM140" s="59">
        <f t="shared" si="139"/>
        <v>0</v>
      </c>
      <c r="BN140" s="59">
        <f t="shared" si="139"/>
        <v>0</v>
      </c>
      <c r="BO140" s="51"/>
      <c r="BP140" s="51"/>
      <c r="BQ140" s="38" t="str">
        <f t="shared" ref="BQ140:BV140" si="140">IF(BI140&lt;$BI$5,"0","1")</f>
        <v>0</v>
      </c>
      <c r="BR140" s="38" t="str">
        <f t="shared" si="140"/>
        <v>0</v>
      </c>
      <c r="BS140" s="38" t="str">
        <f t="shared" si="140"/>
        <v>0</v>
      </c>
      <c r="BT140" s="38" t="str">
        <f t="shared" si="140"/>
        <v>0</v>
      </c>
      <c r="BU140" s="38" t="str">
        <f t="shared" si="140"/>
        <v>0</v>
      </c>
      <c r="BV140" s="38" t="str">
        <f t="shared" si="140"/>
        <v>0</v>
      </c>
      <c r="BW140" s="51"/>
    </row>
    <row r="141" spans="1:75" ht="15.75" customHeight="1" x14ac:dyDescent="0.25">
      <c r="A141" s="60">
        <f>A140</f>
        <v>0</v>
      </c>
      <c r="B141" s="371"/>
      <c r="C141" s="340"/>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c r="AB141" s="340"/>
      <c r="AC141" s="340"/>
      <c r="AD141" s="340"/>
      <c r="AE141" s="340"/>
      <c r="AF141" s="340"/>
      <c r="AG141" s="340"/>
      <c r="AH141" s="340"/>
      <c r="AI141" s="340"/>
      <c r="AJ141" s="340"/>
      <c r="AK141" s="340"/>
      <c r="AL141" s="340"/>
      <c r="AM141" s="340"/>
      <c r="AN141" s="340"/>
      <c r="AO141" s="340"/>
      <c r="AP141" s="340"/>
      <c r="AQ141" s="340"/>
      <c r="AR141" s="340"/>
      <c r="AS141" s="340"/>
      <c r="AT141" s="340"/>
      <c r="AU141" s="340"/>
      <c r="AV141" s="340"/>
      <c r="AW141" s="340"/>
      <c r="AX141" s="370"/>
      <c r="AY141" s="370"/>
      <c r="AZ141" s="370"/>
      <c r="BA141" s="370"/>
      <c r="BB141" s="370"/>
      <c r="BC141" s="370"/>
      <c r="BD141" s="370"/>
      <c r="BE141" s="370"/>
      <c r="BF141" s="370"/>
      <c r="BG141" s="370"/>
      <c r="BH141" s="51"/>
      <c r="BI141" s="51"/>
      <c r="BJ141" s="51"/>
      <c r="BK141" s="51"/>
      <c r="BL141" s="51"/>
      <c r="BM141" s="51"/>
      <c r="BN141" s="51"/>
      <c r="BO141" s="51"/>
      <c r="BP141" s="51"/>
      <c r="BQ141" s="51"/>
      <c r="BR141" s="51"/>
      <c r="BS141" s="51"/>
      <c r="BT141" s="51"/>
      <c r="BU141" s="51"/>
      <c r="BV141" s="51"/>
      <c r="BW141" s="51"/>
    </row>
    <row r="142" spans="1:75" ht="15.75" customHeight="1" x14ac:dyDescent="0.25">
      <c r="A142" s="52"/>
      <c r="B142" s="53"/>
      <c r="C142" s="53"/>
      <c r="D142" s="54"/>
      <c r="E142" s="54"/>
      <c r="F142" s="54"/>
      <c r="G142" s="54"/>
      <c r="H142" s="54"/>
      <c r="I142" s="54"/>
      <c r="J142" s="54"/>
      <c r="K142" s="54"/>
      <c r="L142" s="55" t="str">
        <f>IF(BV142&lt;1,IF(BR142&lt;1,IF(IF(BL142-BJ142&gt;0,BL142-BJ142,"35001")&gt;35000,"",IF(BL142-BJ142&gt;0,BL142-BJ142,"")),IF(IF(BL142-BI142&gt;0,BL142-BI142,"35001")&gt;35000,IF(IF(BL142-BJ142&gt;0,BL142-BJ142,"35001")&gt;35000,"",IF(BL142-BJ142&gt;0,BL142-BJ142,"")),IF(BL142-BI142&gt;0,BL142-BI142,""))),IF(BR142&lt;1,IF(IF(BM142-BJ142&gt;0,BM142-BJ142,"35001")&gt;35000,"",IF(BM142-BJ142&gt;0,BM142-BJ142,"")),IF(IF(BM142-BI142&gt;0,BM142-BI142,"35001")&gt;35000,IF(IF(BM142-BJ142&gt;0,BM142-BJ142,"35001")&gt;35000,(IF(BV142&lt;1,IF(IF(BL142-BJ142&gt;0,BL142-BJ142,"35001")&gt;35000,"",IF(BL142-BJ142&gt;0,BL142-BJ142,"")),IF(IF(BL142-BI142&gt;0,BL142-BI142,"35001")&gt;35000,IF(IF(BL142-BJ142&gt;0,BL142-BJ142,"35001")&gt;35000,"",IF(BL142-BJ142&gt;0,BL142-BJ142,"")),IF(BL142-BI142&gt;0,BL142-BI142,"")))),IF(BM142-BJ142&gt;0,BM142-BJ142,"")),IF(BM142-BI142&gt;0,BM142-BI142,""))))</f>
        <v/>
      </c>
      <c r="M142" s="56" t="str">
        <f>IF(SUM(Q142,T142,W142,Z142,AC142,AO142,AI142,AL142,AR142,AU142,AF142)&gt;0,(SUM(Q142,T142,W142,Z142,AC142,AO142,AI142,AL142,AR142,AU142,AF142)),"")</f>
        <v/>
      </c>
      <c r="N142" s="56" t="str">
        <f>IF(SUMIF(S142:AW142,"ANO",Q142:AW142)&gt;0,SUMIF(S142:AW142,"ANO",Q142:AW142),"")</f>
        <v/>
      </c>
      <c r="O142" s="53"/>
      <c r="P142" s="57"/>
      <c r="Q142" s="58"/>
      <c r="R142" s="53"/>
      <c r="S142" s="53"/>
      <c r="T142" s="58"/>
      <c r="U142" s="53"/>
      <c r="V142" s="53"/>
      <c r="W142" s="58"/>
      <c r="X142" s="53"/>
      <c r="Y142" s="53"/>
      <c r="Z142" s="58"/>
      <c r="AA142" s="53"/>
      <c r="AB142" s="53"/>
      <c r="AC142" s="58"/>
      <c r="AD142" s="53"/>
      <c r="AE142" s="53"/>
      <c r="AF142" s="58"/>
      <c r="AG142" s="53"/>
      <c r="AH142" s="53"/>
      <c r="AI142" s="58"/>
      <c r="AJ142" s="53"/>
      <c r="AK142" s="53"/>
      <c r="AL142" s="58"/>
      <c r="AM142" s="53"/>
      <c r="AN142" s="53"/>
      <c r="AO142" s="58"/>
      <c r="AP142" s="53"/>
      <c r="AQ142" s="53"/>
      <c r="AR142" s="58"/>
      <c r="AS142" s="53"/>
      <c r="AT142" s="53"/>
      <c r="AU142" s="58"/>
      <c r="AV142" s="53"/>
      <c r="AW142" s="53"/>
      <c r="AX142" s="369" t="b">
        <v>0</v>
      </c>
      <c r="AY142" s="369" t="b">
        <v>0</v>
      </c>
      <c r="AZ142" s="369" t="b">
        <v>0</v>
      </c>
      <c r="BA142" s="369" t="b">
        <v>0</v>
      </c>
      <c r="BB142" s="369" t="b">
        <v>0</v>
      </c>
      <c r="BC142" s="369" t="b">
        <v>0</v>
      </c>
      <c r="BD142" s="369" t="b">
        <v>0</v>
      </c>
      <c r="BE142" s="369" t="b">
        <v>0</v>
      </c>
      <c r="BF142" s="369" t="b">
        <v>0</v>
      </c>
      <c r="BG142" s="369" t="b">
        <v>0</v>
      </c>
      <c r="BH142" s="51"/>
      <c r="BI142" s="59">
        <f t="shared" ref="BI142:BN142" si="141">F142</f>
        <v>0</v>
      </c>
      <c r="BJ142" s="59">
        <f t="shared" si="141"/>
        <v>0</v>
      </c>
      <c r="BK142" s="59">
        <f t="shared" si="141"/>
        <v>0</v>
      </c>
      <c r="BL142" s="59">
        <f t="shared" si="141"/>
        <v>0</v>
      </c>
      <c r="BM142" s="59">
        <f t="shared" si="141"/>
        <v>0</v>
      </c>
      <c r="BN142" s="59">
        <f t="shared" si="141"/>
        <v>0</v>
      </c>
      <c r="BO142" s="51"/>
      <c r="BP142" s="51"/>
      <c r="BQ142" s="38" t="str">
        <f t="shared" ref="BQ142:BV142" si="142">IF(BI142&lt;$BI$5,"0","1")</f>
        <v>0</v>
      </c>
      <c r="BR142" s="38" t="str">
        <f t="shared" si="142"/>
        <v>0</v>
      </c>
      <c r="BS142" s="38" t="str">
        <f t="shared" si="142"/>
        <v>0</v>
      </c>
      <c r="BT142" s="38" t="str">
        <f t="shared" si="142"/>
        <v>0</v>
      </c>
      <c r="BU142" s="38" t="str">
        <f t="shared" si="142"/>
        <v>0</v>
      </c>
      <c r="BV142" s="38" t="str">
        <f t="shared" si="142"/>
        <v>0</v>
      </c>
      <c r="BW142" s="51"/>
    </row>
    <row r="143" spans="1:75" ht="15.75" customHeight="1" x14ac:dyDescent="0.25">
      <c r="A143" s="60">
        <f>A142</f>
        <v>0</v>
      </c>
      <c r="B143" s="371"/>
      <c r="C143" s="340"/>
      <c r="D143" s="340"/>
      <c r="E143" s="340"/>
      <c r="F143" s="340"/>
      <c r="G143" s="340"/>
      <c r="H143" s="340"/>
      <c r="I143" s="340"/>
      <c r="J143" s="340"/>
      <c r="K143" s="340"/>
      <c r="L143" s="340"/>
      <c r="M143" s="340"/>
      <c r="N143" s="340"/>
      <c r="O143" s="340"/>
      <c r="P143" s="340"/>
      <c r="Q143" s="340"/>
      <c r="R143" s="340"/>
      <c r="S143" s="340"/>
      <c r="T143" s="340"/>
      <c r="U143" s="340"/>
      <c r="V143" s="340"/>
      <c r="W143" s="340"/>
      <c r="X143" s="340"/>
      <c r="Y143" s="340"/>
      <c r="Z143" s="340"/>
      <c r="AA143" s="340"/>
      <c r="AB143" s="340"/>
      <c r="AC143" s="340"/>
      <c r="AD143" s="340"/>
      <c r="AE143" s="340"/>
      <c r="AF143" s="340"/>
      <c r="AG143" s="340"/>
      <c r="AH143" s="340"/>
      <c r="AI143" s="340"/>
      <c r="AJ143" s="340"/>
      <c r="AK143" s="340"/>
      <c r="AL143" s="340"/>
      <c r="AM143" s="340"/>
      <c r="AN143" s="340"/>
      <c r="AO143" s="340"/>
      <c r="AP143" s="340"/>
      <c r="AQ143" s="340"/>
      <c r="AR143" s="340"/>
      <c r="AS143" s="340"/>
      <c r="AT143" s="340"/>
      <c r="AU143" s="340"/>
      <c r="AV143" s="340"/>
      <c r="AW143" s="340"/>
      <c r="AX143" s="370"/>
      <c r="AY143" s="370"/>
      <c r="AZ143" s="370"/>
      <c r="BA143" s="370"/>
      <c r="BB143" s="370"/>
      <c r="BC143" s="370"/>
      <c r="BD143" s="370"/>
      <c r="BE143" s="370"/>
      <c r="BF143" s="370"/>
      <c r="BG143" s="370"/>
      <c r="BH143" s="51"/>
      <c r="BI143" s="51"/>
      <c r="BJ143" s="51"/>
      <c r="BK143" s="51"/>
      <c r="BL143" s="51"/>
      <c r="BM143" s="51"/>
      <c r="BN143" s="51"/>
      <c r="BO143" s="51"/>
      <c r="BP143" s="51"/>
      <c r="BQ143" s="51"/>
      <c r="BR143" s="51"/>
      <c r="BS143" s="51"/>
      <c r="BT143" s="51"/>
      <c r="BU143" s="51"/>
      <c r="BV143" s="51"/>
      <c r="BW143" s="51"/>
    </row>
    <row r="144" spans="1:75" ht="15.75" customHeight="1" x14ac:dyDescent="0.25">
      <c r="A144" s="52"/>
      <c r="B144" s="53"/>
      <c r="C144" s="53"/>
      <c r="D144" s="54"/>
      <c r="E144" s="54"/>
      <c r="F144" s="54"/>
      <c r="G144" s="54"/>
      <c r="H144" s="54"/>
      <c r="I144" s="54"/>
      <c r="J144" s="54"/>
      <c r="K144" s="54"/>
      <c r="L144" s="55" t="str">
        <f>IF(BV144&lt;1,IF(BR144&lt;1,IF(IF(BL144-BJ144&gt;0,BL144-BJ144,"35001")&gt;35000,"",IF(BL144-BJ144&gt;0,BL144-BJ144,"")),IF(IF(BL144-BI144&gt;0,BL144-BI144,"35001")&gt;35000,IF(IF(BL144-BJ144&gt;0,BL144-BJ144,"35001")&gt;35000,"",IF(BL144-BJ144&gt;0,BL144-BJ144,"")),IF(BL144-BI144&gt;0,BL144-BI144,""))),IF(BR144&lt;1,IF(IF(BM144-BJ144&gt;0,BM144-BJ144,"35001")&gt;35000,"",IF(BM144-BJ144&gt;0,BM144-BJ144,"")),IF(IF(BM144-BI144&gt;0,BM144-BI144,"35001")&gt;35000,IF(IF(BM144-BJ144&gt;0,BM144-BJ144,"35001")&gt;35000,(IF(BV144&lt;1,IF(IF(BL144-BJ144&gt;0,BL144-BJ144,"35001")&gt;35000,"",IF(BL144-BJ144&gt;0,BL144-BJ144,"")),IF(IF(BL144-BI144&gt;0,BL144-BI144,"35001")&gt;35000,IF(IF(BL144-BJ144&gt;0,BL144-BJ144,"35001")&gt;35000,"",IF(BL144-BJ144&gt;0,BL144-BJ144,"")),IF(BL144-BI144&gt;0,BL144-BI144,"")))),IF(BM144-BJ144&gt;0,BM144-BJ144,"")),IF(BM144-BI144&gt;0,BM144-BI144,""))))</f>
        <v/>
      </c>
      <c r="M144" s="56" t="str">
        <f>IF(SUM(Q144,T144,W144,Z144,AC144,AO144,AI144,AL144,AR144,AU144,AF144)&gt;0,(SUM(Q144,T144,W144,Z144,AC144,AO144,AI144,AL144,AR144,AU144,AF144)),"")</f>
        <v/>
      </c>
      <c r="N144" s="56" t="str">
        <f>IF(SUMIF(S144:AW144,"ANO",Q144:AW144)&gt;0,SUMIF(S144:AW144,"ANO",Q144:AW144),"")</f>
        <v/>
      </c>
      <c r="O144" s="53"/>
      <c r="P144" s="57"/>
      <c r="Q144" s="58"/>
      <c r="R144" s="53"/>
      <c r="S144" s="53"/>
      <c r="T144" s="58"/>
      <c r="U144" s="53"/>
      <c r="V144" s="53"/>
      <c r="W144" s="58"/>
      <c r="X144" s="53"/>
      <c r="Y144" s="53"/>
      <c r="Z144" s="58"/>
      <c r="AA144" s="53"/>
      <c r="AB144" s="53"/>
      <c r="AC144" s="58"/>
      <c r="AD144" s="53"/>
      <c r="AE144" s="53"/>
      <c r="AF144" s="58"/>
      <c r="AG144" s="53"/>
      <c r="AH144" s="53"/>
      <c r="AI144" s="58"/>
      <c r="AJ144" s="53"/>
      <c r="AK144" s="53"/>
      <c r="AL144" s="58"/>
      <c r="AM144" s="53"/>
      <c r="AN144" s="53"/>
      <c r="AO144" s="58"/>
      <c r="AP144" s="53"/>
      <c r="AQ144" s="53"/>
      <c r="AR144" s="58"/>
      <c r="AS144" s="53"/>
      <c r="AT144" s="53"/>
      <c r="AU144" s="58"/>
      <c r="AV144" s="53"/>
      <c r="AW144" s="53"/>
      <c r="AX144" s="369" t="b">
        <v>0</v>
      </c>
      <c r="AY144" s="369" t="b">
        <v>0</v>
      </c>
      <c r="AZ144" s="369" t="b">
        <v>0</v>
      </c>
      <c r="BA144" s="369" t="b">
        <v>0</v>
      </c>
      <c r="BB144" s="369" t="b">
        <v>0</v>
      </c>
      <c r="BC144" s="369" t="b">
        <v>0</v>
      </c>
      <c r="BD144" s="369" t="b">
        <v>0</v>
      </c>
      <c r="BE144" s="369" t="b">
        <v>0</v>
      </c>
      <c r="BF144" s="369" t="b">
        <v>0</v>
      </c>
      <c r="BG144" s="369" t="b">
        <v>0</v>
      </c>
      <c r="BH144" s="51"/>
      <c r="BI144" s="59">
        <f t="shared" ref="BI144:BN144" si="143">F144</f>
        <v>0</v>
      </c>
      <c r="BJ144" s="59">
        <f t="shared" si="143"/>
        <v>0</v>
      </c>
      <c r="BK144" s="59">
        <f t="shared" si="143"/>
        <v>0</v>
      </c>
      <c r="BL144" s="59">
        <f t="shared" si="143"/>
        <v>0</v>
      </c>
      <c r="BM144" s="59">
        <f t="shared" si="143"/>
        <v>0</v>
      </c>
      <c r="BN144" s="59">
        <f t="shared" si="143"/>
        <v>0</v>
      </c>
      <c r="BO144" s="51"/>
      <c r="BP144" s="51"/>
      <c r="BQ144" s="38" t="str">
        <f t="shared" ref="BQ144:BV144" si="144">IF(BI144&lt;$BI$5,"0","1")</f>
        <v>0</v>
      </c>
      <c r="BR144" s="38" t="str">
        <f t="shared" si="144"/>
        <v>0</v>
      </c>
      <c r="BS144" s="38" t="str">
        <f t="shared" si="144"/>
        <v>0</v>
      </c>
      <c r="BT144" s="38" t="str">
        <f t="shared" si="144"/>
        <v>0</v>
      </c>
      <c r="BU144" s="38" t="str">
        <f t="shared" si="144"/>
        <v>0</v>
      </c>
      <c r="BV144" s="38" t="str">
        <f t="shared" si="144"/>
        <v>0</v>
      </c>
      <c r="BW144" s="51"/>
    </row>
    <row r="145" spans="1:75" ht="15.75" customHeight="1" x14ac:dyDescent="0.25">
      <c r="A145" s="60">
        <f>A144</f>
        <v>0</v>
      </c>
      <c r="B145" s="371"/>
      <c r="C145" s="340"/>
      <c r="D145" s="340"/>
      <c r="E145" s="340"/>
      <c r="F145" s="340"/>
      <c r="G145" s="340"/>
      <c r="H145" s="340"/>
      <c r="I145" s="340"/>
      <c r="J145" s="340"/>
      <c r="K145" s="340"/>
      <c r="L145" s="340"/>
      <c r="M145" s="340"/>
      <c r="N145" s="340"/>
      <c r="O145" s="340"/>
      <c r="P145" s="340"/>
      <c r="Q145" s="340"/>
      <c r="R145" s="340"/>
      <c r="S145" s="340"/>
      <c r="T145" s="340"/>
      <c r="U145" s="340"/>
      <c r="V145" s="340"/>
      <c r="W145" s="340"/>
      <c r="X145" s="340"/>
      <c r="Y145" s="340"/>
      <c r="Z145" s="340"/>
      <c r="AA145" s="340"/>
      <c r="AB145" s="340"/>
      <c r="AC145" s="340"/>
      <c r="AD145" s="340"/>
      <c r="AE145" s="340"/>
      <c r="AF145" s="340"/>
      <c r="AG145" s="340"/>
      <c r="AH145" s="340"/>
      <c r="AI145" s="340"/>
      <c r="AJ145" s="340"/>
      <c r="AK145" s="340"/>
      <c r="AL145" s="340"/>
      <c r="AM145" s="340"/>
      <c r="AN145" s="340"/>
      <c r="AO145" s="340"/>
      <c r="AP145" s="340"/>
      <c r="AQ145" s="340"/>
      <c r="AR145" s="340"/>
      <c r="AS145" s="340"/>
      <c r="AT145" s="340"/>
      <c r="AU145" s="340"/>
      <c r="AV145" s="340"/>
      <c r="AW145" s="340"/>
      <c r="AX145" s="370"/>
      <c r="AY145" s="370"/>
      <c r="AZ145" s="370"/>
      <c r="BA145" s="370"/>
      <c r="BB145" s="370"/>
      <c r="BC145" s="370"/>
      <c r="BD145" s="370"/>
      <c r="BE145" s="370"/>
      <c r="BF145" s="370"/>
      <c r="BG145" s="370"/>
      <c r="BH145" s="51"/>
      <c r="BI145" s="51"/>
      <c r="BJ145" s="51"/>
      <c r="BK145" s="51"/>
      <c r="BL145" s="51"/>
      <c r="BM145" s="51"/>
      <c r="BN145" s="51"/>
      <c r="BO145" s="51"/>
      <c r="BP145" s="51"/>
      <c r="BQ145" s="51"/>
      <c r="BR145" s="51"/>
      <c r="BS145" s="51"/>
      <c r="BT145" s="51"/>
      <c r="BU145" s="51"/>
      <c r="BV145" s="51"/>
      <c r="BW145" s="51"/>
    </row>
    <row r="146" spans="1:75" ht="15.75" customHeight="1" x14ac:dyDescent="0.25">
      <c r="A146" s="52"/>
      <c r="B146" s="53"/>
      <c r="C146" s="53"/>
      <c r="D146" s="54"/>
      <c r="E146" s="54"/>
      <c r="F146" s="54"/>
      <c r="G146" s="54"/>
      <c r="H146" s="54"/>
      <c r="I146" s="54"/>
      <c r="J146" s="54"/>
      <c r="K146" s="54"/>
      <c r="L146" s="55" t="str">
        <f>IF(BV146&lt;1,IF(BR146&lt;1,IF(IF(BL146-BJ146&gt;0,BL146-BJ146,"35001")&gt;35000,"",IF(BL146-BJ146&gt;0,BL146-BJ146,"")),IF(IF(BL146-BI146&gt;0,BL146-BI146,"35001")&gt;35000,IF(IF(BL146-BJ146&gt;0,BL146-BJ146,"35001")&gt;35000,"",IF(BL146-BJ146&gt;0,BL146-BJ146,"")),IF(BL146-BI146&gt;0,BL146-BI146,""))),IF(BR146&lt;1,IF(IF(BM146-BJ146&gt;0,BM146-BJ146,"35001")&gt;35000,"",IF(BM146-BJ146&gt;0,BM146-BJ146,"")),IF(IF(BM146-BI146&gt;0,BM146-BI146,"35001")&gt;35000,IF(IF(BM146-BJ146&gt;0,BM146-BJ146,"35001")&gt;35000,(IF(BV146&lt;1,IF(IF(BL146-BJ146&gt;0,BL146-BJ146,"35001")&gt;35000,"",IF(BL146-BJ146&gt;0,BL146-BJ146,"")),IF(IF(BL146-BI146&gt;0,BL146-BI146,"35001")&gt;35000,IF(IF(BL146-BJ146&gt;0,BL146-BJ146,"35001")&gt;35000,"",IF(BL146-BJ146&gt;0,BL146-BJ146,"")),IF(BL146-BI146&gt;0,BL146-BI146,"")))),IF(BM146-BJ146&gt;0,BM146-BJ146,"")),IF(BM146-BI146&gt;0,BM146-BI146,""))))</f>
        <v/>
      </c>
      <c r="M146" s="56" t="str">
        <f>IF(SUM(Q146,T146,W146,Z146,AC146,AO146,AI146,AL146,AR146,AU146,AF146)&gt;0,(SUM(Q146,T146,W146,Z146,AC146,AO146,AI146,AL146,AR146,AU146,AF146)),"")</f>
        <v/>
      </c>
      <c r="N146" s="56" t="str">
        <f>IF(SUMIF(S146:AW146,"ANO",Q146:AW146)&gt;0,SUMIF(S146:AW146,"ANO",Q146:AW146),"")</f>
        <v/>
      </c>
      <c r="O146" s="53"/>
      <c r="P146" s="57"/>
      <c r="Q146" s="58"/>
      <c r="R146" s="53"/>
      <c r="S146" s="53"/>
      <c r="T146" s="58"/>
      <c r="U146" s="53"/>
      <c r="V146" s="53"/>
      <c r="W146" s="58"/>
      <c r="X146" s="53"/>
      <c r="Y146" s="53"/>
      <c r="Z146" s="58"/>
      <c r="AA146" s="53"/>
      <c r="AB146" s="53"/>
      <c r="AC146" s="58"/>
      <c r="AD146" s="53"/>
      <c r="AE146" s="53"/>
      <c r="AF146" s="58"/>
      <c r="AG146" s="53"/>
      <c r="AH146" s="53"/>
      <c r="AI146" s="58"/>
      <c r="AJ146" s="53"/>
      <c r="AK146" s="53"/>
      <c r="AL146" s="58"/>
      <c r="AM146" s="53"/>
      <c r="AN146" s="53"/>
      <c r="AO146" s="58"/>
      <c r="AP146" s="53"/>
      <c r="AQ146" s="53"/>
      <c r="AR146" s="58"/>
      <c r="AS146" s="53"/>
      <c r="AT146" s="53"/>
      <c r="AU146" s="58"/>
      <c r="AV146" s="53"/>
      <c r="AW146" s="53"/>
      <c r="AX146" s="369" t="b">
        <v>0</v>
      </c>
      <c r="AY146" s="369" t="b">
        <v>0</v>
      </c>
      <c r="AZ146" s="369" t="b">
        <v>0</v>
      </c>
      <c r="BA146" s="369" t="b">
        <v>0</v>
      </c>
      <c r="BB146" s="369" t="b">
        <v>0</v>
      </c>
      <c r="BC146" s="369" t="b">
        <v>0</v>
      </c>
      <c r="BD146" s="369" t="b">
        <v>0</v>
      </c>
      <c r="BE146" s="369" t="b">
        <v>0</v>
      </c>
      <c r="BF146" s="369" t="b">
        <v>0</v>
      </c>
      <c r="BG146" s="369" t="b">
        <v>0</v>
      </c>
      <c r="BH146" s="51"/>
      <c r="BI146" s="59">
        <f t="shared" ref="BI146:BN146" si="145">F146</f>
        <v>0</v>
      </c>
      <c r="BJ146" s="59">
        <f t="shared" si="145"/>
        <v>0</v>
      </c>
      <c r="BK146" s="59">
        <f t="shared" si="145"/>
        <v>0</v>
      </c>
      <c r="BL146" s="59">
        <f t="shared" si="145"/>
        <v>0</v>
      </c>
      <c r="BM146" s="59">
        <f t="shared" si="145"/>
        <v>0</v>
      </c>
      <c r="BN146" s="59">
        <f t="shared" si="145"/>
        <v>0</v>
      </c>
      <c r="BO146" s="51"/>
      <c r="BP146" s="51"/>
      <c r="BQ146" s="38" t="str">
        <f t="shared" ref="BQ146:BV146" si="146">IF(BI146&lt;$BI$5,"0","1")</f>
        <v>0</v>
      </c>
      <c r="BR146" s="38" t="str">
        <f t="shared" si="146"/>
        <v>0</v>
      </c>
      <c r="BS146" s="38" t="str">
        <f t="shared" si="146"/>
        <v>0</v>
      </c>
      <c r="BT146" s="38" t="str">
        <f t="shared" si="146"/>
        <v>0</v>
      </c>
      <c r="BU146" s="38" t="str">
        <f t="shared" si="146"/>
        <v>0</v>
      </c>
      <c r="BV146" s="38" t="str">
        <f t="shared" si="146"/>
        <v>0</v>
      </c>
      <c r="BW146" s="51"/>
    </row>
    <row r="147" spans="1:75" ht="15.75" customHeight="1" x14ac:dyDescent="0.25">
      <c r="A147" s="60">
        <f>A146</f>
        <v>0</v>
      </c>
      <c r="B147" s="371"/>
      <c r="C147" s="340"/>
      <c r="D147" s="340"/>
      <c r="E147" s="340"/>
      <c r="F147" s="340"/>
      <c r="G147" s="340"/>
      <c r="H147" s="340"/>
      <c r="I147" s="340"/>
      <c r="J147" s="340"/>
      <c r="K147" s="340"/>
      <c r="L147" s="340"/>
      <c r="M147" s="340"/>
      <c r="N147" s="340"/>
      <c r="O147" s="340"/>
      <c r="P147" s="340"/>
      <c r="Q147" s="340"/>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340"/>
      <c r="AX147" s="370"/>
      <c r="AY147" s="370"/>
      <c r="AZ147" s="370"/>
      <c r="BA147" s="370"/>
      <c r="BB147" s="370"/>
      <c r="BC147" s="370"/>
      <c r="BD147" s="370"/>
      <c r="BE147" s="370"/>
      <c r="BF147" s="370"/>
      <c r="BG147" s="370"/>
      <c r="BH147" s="51"/>
      <c r="BI147" s="51"/>
      <c r="BJ147" s="51"/>
      <c r="BK147" s="51"/>
      <c r="BL147" s="51"/>
      <c r="BM147" s="51"/>
      <c r="BN147" s="51"/>
      <c r="BO147" s="51"/>
      <c r="BP147" s="51"/>
      <c r="BQ147" s="51"/>
      <c r="BR147" s="51"/>
      <c r="BS147" s="51"/>
      <c r="BT147" s="51"/>
      <c r="BU147" s="51"/>
      <c r="BV147" s="51"/>
      <c r="BW147" s="51"/>
    </row>
    <row r="148" spans="1:75" ht="15.75" customHeight="1" x14ac:dyDescent="0.25">
      <c r="A148" s="52"/>
      <c r="B148" s="53"/>
      <c r="C148" s="53"/>
      <c r="D148" s="54"/>
      <c r="E148" s="54"/>
      <c r="F148" s="54"/>
      <c r="G148" s="54"/>
      <c r="H148" s="54"/>
      <c r="I148" s="54"/>
      <c r="J148" s="54"/>
      <c r="K148" s="54"/>
      <c r="L148" s="55" t="str">
        <f>IF(BV148&lt;1,IF(BR148&lt;1,IF(IF(BL148-BJ148&gt;0,BL148-BJ148,"35001")&gt;35000,"",IF(BL148-BJ148&gt;0,BL148-BJ148,"")),IF(IF(BL148-BI148&gt;0,BL148-BI148,"35001")&gt;35000,IF(IF(BL148-BJ148&gt;0,BL148-BJ148,"35001")&gt;35000,"",IF(BL148-BJ148&gt;0,BL148-BJ148,"")),IF(BL148-BI148&gt;0,BL148-BI148,""))),IF(BR148&lt;1,IF(IF(BM148-BJ148&gt;0,BM148-BJ148,"35001")&gt;35000,"",IF(BM148-BJ148&gt;0,BM148-BJ148,"")),IF(IF(BM148-BI148&gt;0,BM148-BI148,"35001")&gt;35000,IF(IF(BM148-BJ148&gt;0,BM148-BJ148,"35001")&gt;35000,(IF(BV148&lt;1,IF(IF(BL148-BJ148&gt;0,BL148-BJ148,"35001")&gt;35000,"",IF(BL148-BJ148&gt;0,BL148-BJ148,"")),IF(IF(BL148-BI148&gt;0,BL148-BI148,"35001")&gt;35000,IF(IF(BL148-BJ148&gt;0,BL148-BJ148,"35001")&gt;35000,"",IF(BL148-BJ148&gt;0,BL148-BJ148,"")),IF(BL148-BI148&gt;0,BL148-BI148,"")))),IF(BM148-BJ148&gt;0,BM148-BJ148,"")),IF(BM148-BI148&gt;0,BM148-BI148,""))))</f>
        <v/>
      </c>
      <c r="M148" s="56" t="str">
        <f>IF(SUM(Q148,T148,W148,Z148,AC148,AO148,AI148,AL148,AR148,AU148,AF148)&gt;0,(SUM(Q148,T148,W148,Z148,AC148,AO148,AI148,AL148,AR148,AU148,AF148)),"")</f>
        <v/>
      </c>
      <c r="N148" s="56" t="str">
        <f>IF(SUMIF(S148:AW148,"ANO",Q148:AW148)&gt;0,SUMIF(S148:AW148,"ANO",Q148:AW148),"")</f>
        <v/>
      </c>
      <c r="O148" s="53"/>
      <c r="P148" s="57"/>
      <c r="Q148" s="58"/>
      <c r="R148" s="53"/>
      <c r="S148" s="53"/>
      <c r="T148" s="58"/>
      <c r="U148" s="53"/>
      <c r="V148" s="53"/>
      <c r="W148" s="58"/>
      <c r="X148" s="53"/>
      <c r="Y148" s="53"/>
      <c r="Z148" s="58"/>
      <c r="AA148" s="53"/>
      <c r="AB148" s="53"/>
      <c r="AC148" s="58"/>
      <c r="AD148" s="53"/>
      <c r="AE148" s="53"/>
      <c r="AF148" s="58"/>
      <c r="AG148" s="53"/>
      <c r="AH148" s="53"/>
      <c r="AI148" s="58"/>
      <c r="AJ148" s="53"/>
      <c r="AK148" s="53"/>
      <c r="AL148" s="58"/>
      <c r="AM148" s="53"/>
      <c r="AN148" s="53"/>
      <c r="AO148" s="58"/>
      <c r="AP148" s="53"/>
      <c r="AQ148" s="53"/>
      <c r="AR148" s="58"/>
      <c r="AS148" s="53"/>
      <c r="AT148" s="53"/>
      <c r="AU148" s="58"/>
      <c r="AV148" s="53"/>
      <c r="AW148" s="53"/>
      <c r="AX148" s="369" t="b">
        <v>0</v>
      </c>
      <c r="AY148" s="369" t="b">
        <v>0</v>
      </c>
      <c r="AZ148" s="369" t="b">
        <v>0</v>
      </c>
      <c r="BA148" s="369" t="b">
        <v>0</v>
      </c>
      <c r="BB148" s="369" t="b">
        <v>0</v>
      </c>
      <c r="BC148" s="369" t="b">
        <v>0</v>
      </c>
      <c r="BD148" s="369" t="b">
        <v>0</v>
      </c>
      <c r="BE148" s="369" t="b">
        <v>0</v>
      </c>
      <c r="BF148" s="369" t="b">
        <v>0</v>
      </c>
      <c r="BG148" s="369" t="b">
        <v>0</v>
      </c>
      <c r="BH148" s="51"/>
      <c r="BI148" s="59">
        <f t="shared" ref="BI148:BN148" si="147">F148</f>
        <v>0</v>
      </c>
      <c r="BJ148" s="59">
        <f t="shared" si="147"/>
        <v>0</v>
      </c>
      <c r="BK148" s="59">
        <f t="shared" si="147"/>
        <v>0</v>
      </c>
      <c r="BL148" s="59">
        <f t="shared" si="147"/>
        <v>0</v>
      </c>
      <c r="BM148" s="59">
        <f t="shared" si="147"/>
        <v>0</v>
      </c>
      <c r="BN148" s="59">
        <f t="shared" si="147"/>
        <v>0</v>
      </c>
      <c r="BO148" s="51"/>
      <c r="BP148" s="51"/>
      <c r="BQ148" s="38" t="str">
        <f t="shared" ref="BQ148:BV148" si="148">IF(BI148&lt;$BI$5,"0","1")</f>
        <v>0</v>
      </c>
      <c r="BR148" s="38" t="str">
        <f t="shared" si="148"/>
        <v>0</v>
      </c>
      <c r="BS148" s="38" t="str">
        <f t="shared" si="148"/>
        <v>0</v>
      </c>
      <c r="BT148" s="38" t="str">
        <f t="shared" si="148"/>
        <v>0</v>
      </c>
      <c r="BU148" s="38" t="str">
        <f t="shared" si="148"/>
        <v>0</v>
      </c>
      <c r="BV148" s="38" t="str">
        <f t="shared" si="148"/>
        <v>0</v>
      </c>
      <c r="BW148" s="51"/>
    </row>
    <row r="149" spans="1:75" ht="15.75" customHeight="1" x14ac:dyDescent="0.25">
      <c r="A149" s="60">
        <f>A148</f>
        <v>0</v>
      </c>
      <c r="B149" s="371"/>
      <c r="C149" s="340"/>
      <c r="D149" s="340"/>
      <c r="E149" s="340"/>
      <c r="F149" s="340"/>
      <c r="G149" s="340"/>
      <c r="H149" s="340"/>
      <c r="I149" s="340"/>
      <c r="J149" s="340"/>
      <c r="K149" s="340"/>
      <c r="L149" s="340"/>
      <c r="M149" s="340"/>
      <c r="N149" s="340"/>
      <c r="O149" s="340"/>
      <c r="P149" s="340"/>
      <c r="Q149" s="340"/>
      <c r="R149" s="340"/>
      <c r="S149" s="340"/>
      <c r="T149" s="340"/>
      <c r="U149" s="340"/>
      <c r="V149" s="340"/>
      <c r="W149" s="340"/>
      <c r="X149" s="340"/>
      <c r="Y149" s="340"/>
      <c r="Z149" s="340"/>
      <c r="AA149" s="340"/>
      <c r="AB149" s="340"/>
      <c r="AC149" s="340"/>
      <c r="AD149" s="340"/>
      <c r="AE149" s="340"/>
      <c r="AF149" s="340"/>
      <c r="AG149" s="340"/>
      <c r="AH149" s="340"/>
      <c r="AI149" s="340"/>
      <c r="AJ149" s="340"/>
      <c r="AK149" s="340"/>
      <c r="AL149" s="340"/>
      <c r="AM149" s="340"/>
      <c r="AN149" s="340"/>
      <c r="AO149" s="340"/>
      <c r="AP149" s="340"/>
      <c r="AQ149" s="340"/>
      <c r="AR149" s="340"/>
      <c r="AS149" s="340"/>
      <c r="AT149" s="340"/>
      <c r="AU149" s="340"/>
      <c r="AV149" s="340"/>
      <c r="AW149" s="340"/>
      <c r="AX149" s="370"/>
      <c r="AY149" s="370"/>
      <c r="AZ149" s="370"/>
      <c r="BA149" s="370"/>
      <c r="BB149" s="370"/>
      <c r="BC149" s="370"/>
      <c r="BD149" s="370"/>
      <c r="BE149" s="370"/>
      <c r="BF149" s="370"/>
      <c r="BG149" s="370"/>
      <c r="BH149" s="51"/>
      <c r="BI149" s="51"/>
      <c r="BJ149" s="51"/>
      <c r="BK149" s="51"/>
      <c r="BL149" s="51"/>
      <c r="BM149" s="51"/>
      <c r="BN149" s="51"/>
      <c r="BO149" s="51"/>
      <c r="BP149" s="51"/>
      <c r="BQ149" s="51"/>
      <c r="BR149" s="51"/>
      <c r="BS149" s="51"/>
      <c r="BT149" s="51"/>
      <c r="BU149" s="51"/>
      <c r="BV149" s="51"/>
      <c r="BW149" s="51"/>
    </row>
    <row r="150" spans="1:75" ht="15.75" customHeight="1" x14ac:dyDescent="0.25">
      <c r="A150" s="52"/>
      <c r="B150" s="53"/>
      <c r="C150" s="53"/>
      <c r="D150" s="54"/>
      <c r="E150" s="54"/>
      <c r="F150" s="54"/>
      <c r="G150" s="54"/>
      <c r="H150" s="54"/>
      <c r="I150" s="54"/>
      <c r="J150" s="54"/>
      <c r="K150" s="54"/>
      <c r="L150" s="55" t="str">
        <f>IF(BV150&lt;1,IF(BR150&lt;1,IF(IF(BL150-BJ150&gt;0,BL150-BJ150,"35001")&gt;35000,"",IF(BL150-BJ150&gt;0,BL150-BJ150,"")),IF(IF(BL150-BI150&gt;0,BL150-BI150,"35001")&gt;35000,IF(IF(BL150-BJ150&gt;0,BL150-BJ150,"35001")&gt;35000,"",IF(BL150-BJ150&gt;0,BL150-BJ150,"")),IF(BL150-BI150&gt;0,BL150-BI150,""))),IF(BR150&lt;1,IF(IF(BM150-BJ150&gt;0,BM150-BJ150,"35001")&gt;35000,"",IF(BM150-BJ150&gt;0,BM150-BJ150,"")),IF(IF(BM150-BI150&gt;0,BM150-BI150,"35001")&gt;35000,IF(IF(BM150-BJ150&gt;0,BM150-BJ150,"35001")&gt;35000,(IF(BV150&lt;1,IF(IF(BL150-BJ150&gt;0,BL150-BJ150,"35001")&gt;35000,"",IF(BL150-BJ150&gt;0,BL150-BJ150,"")),IF(IF(BL150-BI150&gt;0,BL150-BI150,"35001")&gt;35000,IF(IF(BL150-BJ150&gt;0,BL150-BJ150,"35001")&gt;35000,"",IF(BL150-BJ150&gt;0,BL150-BJ150,"")),IF(BL150-BI150&gt;0,BL150-BI150,"")))),IF(BM150-BJ150&gt;0,BM150-BJ150,"")),IF(BM150-BI150&gt;0,BM150-BI150,""))))</f>
        <v/>
      </c>
      <c r="M150" s="56" t="str">
        <f>IF(SUM(Q150,T150,W150,Z150,AC150,AO150,AI150,AL150,AR150,AU150,AF150)&gt;0,(SUM(Q150,T150,W150,Z150,AC150,AO150,AI150,AL150,AR150,AU150,AF150)),"")</f>
        <v/>
      </c>
      <c r="N150" s="56" t="str">
        <f>IF(SUMIF(S150:AW150,"ANO",Q150:AW150)&gt;0,SUMIF(S150:AW150,"ANO",Q150:AW150),"")</f>
        <v/>
      </c>
      <c r="O150" s="53"/>
      <c r="P150" s="57"/>
      <c r="Q150" s="58"/>
      <c r="R150" s="53"/>
      <c r="S150" s="53"/>
      <c r="T150" s="58"/>
      <c r="U150" s="53"/>
      <c r="V150" s="53"/>
      <c r="W150" s="58"/>
      <c r="X150" s="53"/>
      <c r="Y150" s="53"/>
      <c r="Z150" s="58"/>
      <c r="AA150" s="53"/>
      <c r="AB150" s="53"/>
      <c r="AC150" s="58"/>
      <c r="AD150" s="53"/>
      <c r="AE150" s="53"/>
      <c r="AF150" s="58"/>
      <c r="AG150" s="53"/>
      <c r="AH150" s="53"/>
      <c r="AI150" s="58"/>
      <c r="AJ150" s="53"/>
      <c r="AK150" s="53"/>
      <c r="AL150" s="58"/>
      <c r="AM150" s="53"/>
      <c r="AN150" s="53"/>
      <c r="AO150" s="58"/>
      <c r="AP150" s="53"/>
      <c r="AQ150" s="53"/>
      <c r="AR150" s="58"/>
      <c r="AS150" s="53"/>
      <c r="AT150" s="53"/>
      <c r="AU150" s="58"/>
      <c r="AV150" s="53"/>
      <c r="AW150" s="53"/>
      <c r="AX150" s="369" t="b">
        <v>0</v>
      </c>
      <c r="AY150" s="369" t="b">
        <v>0</v>
      </c>
      <c r="AZ150" s="369" t="b">
        <v>0</v>
      </c>
      <c r="BA150" s="369" t="b">
        <v>0</v>
      </c>
      <c r="BB150" s="369" t="b">
        <v>0</v>
      </c>
      <c r="BC150" s="369" t="b">
        <v>0</v>
      </c>
      <c r="BD150" s="369" t="b">
        <v>0</v>
      </c>
      <c r="BE150" s="369" t="b">
        <v>0</v>
      </c>
      <c r="BF150" s="369" t="b">
        <v>0</v>
      </c>
      <c r="BG150" s="369" t="b">
        <v>0</v>
      </c>
      <c r="BH150" s="51"/>
      <c r="BI150" s="59">
        <f t="shared" ref="BI150:BN150" si="149">F150</f>
        <v>0</v>
      </c>
      <c r="BJ150" s="59">
        <f t="shared" si="149"/>
        <v>0</v>
      </c>
      <c r="BK150" s="59">
        <f t="shared" si="149"/>
        <v>0</v>
      </c>
      <c r="BL150" s="59">
        <f t="shared" si="149"/>
        <v>0</v>
      </c>
      <c r="BM150" s="59">
        <f t="shared" si="149"/>
        <v>0</v>
      </c>
      <c r="BN150" s="59">
        <f t="shared" si="149"/>
        <v>0</v>
      </c>
      <c r="BO150" s="51"/>
      <c r="BP150" s="51"/>
      <c r="BQ150" s="38" t="str">
        <f t="shared" ref="BQ150:BV150" si="150">IF(BI150&lt;$BI$5,"0","1")</f>
        <v>0</v>
      </c>
      <c r="BR150" s="38" t="str">
        <f t="shared" si="150"/>
        <v>0</v>
      </c>
      <c r="BS150" s="38" t="str">
        <f t="shared" si="150"/>
        <v>0</v>
      </c>
      <c r="BT150" s="38" t="str">
        <f t="shared" si="150"/>
        <v>0</v>
      </c>
      <c r="BU150" s="38" t="str">
        <f t="shared" si="150"/>
        <v>0</v>
      </c>
      <c r="BV150" s="38" t="str">
        <f t="shared" si="150"/>
        <v>0</v>
      </c>
      <c r="BW150" s="51"/>
    </row>
    <row r="151" spans="1:75" ht="15.75" customHeight="1" x14ac:dyDescent="0.25">
      <c r="A151" s="60">
        <f>A150</f>
        <v>0</v>
      </c>
      <c r="B151" s="371"/>
      <c r="C151" s="340"/>
      <c r="D151" s="340"/>
      <c r="E151" s="340"/>
      <c r="F151" s="340"/>
      <c r="G151" s="340"/>
      <c r="H151" s="340"/>
      <c r="I151" s="340"/>
      <c r="J151" s="340"/>
      <c r="K151" s="340"/>
      <c r="L151" s="340"/>
      <c r="M151" s="340"/>
      <c r="N151" s="340"/>
      <c r="O151" s="340"/>
      <c r="P151" s="340"/>
      <c r="Q151" s="340"/>
      <c r="R151" s="340"/>
      <c r="S151" s="340"/>
      <c r="T151" s="340"/>
      <c r="U151" s="340"/>
      <c r="V151" s="340"/>
      <c r="W151" s="340"/>
      <c r="X151" s="340"/>
      <c r="Y151" s="340"/>
      <c r="Z151" s="340"/>
      <c r="AA151" s="340"/>
      <c r="AB151" s="340"/>
      <c r="AC151" s="340"/>
      <c r="AD151" s="340"/>
      <c r="AE151" s="340"/>
      <c r="AF151" s="340"/>
      <c r="AG151" s="340"/>
      <c r="AH151" s="340"/>
      <c r="AI151" s="340"/>
      <c r="AJ151" s="340"/>
      <c r="AK151" s="340"/>
      <c r="AL151" s="340"/>
      <c r="AM151" s="340"/>
      <c r="AN151" s="340"/>
      <c r="AO151" s="340"/>
      <c r="AP151" s="340"/>
      <c r="AQ151" s="340"/>
      <c r="AR151" s="340"/>
      <c r="AS151" s="340"/>
      <c r="AT151" s="340"/>
      <c r="AU151" s="340"/>
      <c r="AV151" s="340"/>
      <c r="AW151" s="340"/>
      <c r="AX151" s="370"/>
      <c r="AY151" s="370"/>
      <c r="AZ151" s="370"/>
      <c r="BA151" s="370"/>
      <c r="BB151" s="370"/>
      <c r="BC151" s="370"/>
      <c r="BD151" s="370"/>
      <c r="BE151" s="370"/>
      <c r="BF151" s="370"/>
      <c r="BG151" s="370"/>
      <c r="BH151" s="51"/>
      <c r="BI151" s="51"/>
      <c r="BJ151" s="51"/>
      <c r="BK151" s="51"/>
      <c r="BL151" s="51"/>
      <c r="BM151" s="51"/>
      <c r="BN151" s="51"/>
      <c r="BO151" s="51"/>
      <c r="BP151" s="51"/>
      <c r="BQ151" s="51"/>
      <c r="BR151" s="51"/>
      <c r="BS151" s="51"/>
      <c r="BT151" s="51"/>
      <c r="BU151" s="51"/>
      <c r="BV151" s="51"/>
      <c r="BW151" s="51"/>
    </row>
    <row r="152" spans="1:75" ht="15.75" customHeight="1" x14ac:dyDescent="0.25">
      <c r="A152" s="52"/>
      <c r="B152" s="53"/>
      <c r="C152" s="53"/>
      <c r="D152" s="54"/>
      <c r="E152" s="54"/>
      <c r="F152" s="54"/>
      <c r="G152" s="54"/>
      <c r="H152" s="54"/>
      <c r="I152" s="54"/>
      <c r="J152" s="54"/>
      <c r="K152" s="54"/>
      <c r="L152" s="55" t="str">
        <f>IF(BV152&lt;1,IF(BR152&lt;1,IF(IF(BL152-BJ152&gt;0,BL152-BJ152,"35001")&gt;35000,"",IF(BL152-BJ152&gt;0,BL152-BJ152,"")),IF(IF(BL152-BI152&gt;0,BL152-BI152,"35001")&gt;35000,IF(IF(BL152-BJ152&gt;0,BL152-BJ152,"35001")&gt;35000,"",IF(BL152-BJ152&gt;0,BL152-BJ152,"")),IF(BL152-BI152&gt;0,BL152-BI152,""))),IF(BR152&lt;1,IF(IF(BM152-BJ152&gt;0,BM152-BJ152,"35001")&gt;35000,"",IF(BM152-BJ152&gt;0,BM152-BJ152,"")),IF(IF(BM152-BI152&gt;0,BM152-BI152,"35001")&gt;35000,IF(IF(BM152-BJ152&gt;0,BM152-BJ152,"35001")&gt;35000,(IF(BV152&lt;1,IF(IF(BL152-BJ152&gt;0,BL152-BJ152,"35001")&gt;35000,"",IF(BL152-BJ152&gt;0,BL152-BJ152,"")),IF(IF(BL152-BI152&gt;0,BL152-BI152,"35001")&gt;35000,IF(IF(BL152-BJ152&gt;0,BL152-BJ152,"35001")&gt;35000,"",IF(BL152-BJ152&gt;0,BL152-BJ152,"")),IF(BL152-BI152&gt;0,BL152-BI152,"")))),IF(BM152-BJ152&gt;0,BM152-BJ152,"")),IF(BM152-BI152&gt;0,BM152-BI152,""))))</f>
        <v/>
      </c>
      <c r="M152" s="56" t="str">
        <f>IF(SUM(Q152,T152,W152,Z152,AC152,AO152,AI152,AL152,AR152,AU152,AF152)&gt;0,(SUM(Q152,T152,W152,Z152,AC152,AO152,AI152,AL152,AR152,AU152,AF152)),"")</f>
        <v/>
      </c>
      <c r="N152" s="56" t="str">
        <f>IF(SUMIF(S152:AW152,"ANO",Q152:AW152)&gt;0,SUMIF(S152:AW152,"ANO",Q152:AW152),"")</f>
        <v/>
      </c>
      <c r="O152" s="53"/>
      <c r="P152" s="57"/>
      <c r="Q152" s="58"/>
      <c r="R152" s="53"/>
      <c r="S152" s="53"/>
      <c r="T152" s="58"/>
      <c r="U152" s="53"/>
      <c r="V152" s="53"/>
      <c r="W152" s="58"/>
      <c r="X152" s="53"/>
      <c r="Y152" s="53"/>
      <c r="Z152" s="58"/>
      <c r="AA152" s="53"/>
      <c r="AB152" s="53"/>
      <c r="AC152" s="58"/>
      <c r="AD152" s="53"/>
      <c r="AE152" s="53"/>
      <c r="AF152" s="58"/>
      <c r="AG152" s="53"/>
      <c r="AH152" s="53"/>
      <c r="AI152" s="58"/>
      <c r="AJ152" s="53"/>
      <c r="AK152" s="53"/>
      <c r="AL152" s="58"/>
      <c r="AM152" s="53"/>
      <c r="AN152" s="53"/>
      <c r="AO152" s="58"/>
      <c r="AP152" s="53"/>
      <c r="AQ152" s="53"/>
      <c r="AR152" s="58"/>
      <c r="AS152" s="53"/>
      <c r="AT152" s="53"/>
      <c r="AU152" s="58"/>
      <c r="AV152" s="53"/>
      <c r="AW152" s="53"/>
      <c r="AX152" s="369" t="b">
        <v>0</v>
      </c>
      <c r="AY152" s="369" t="b">
        <v>0</v>
      </c>
      <c r="AZ152" s="369" t="b">
        <v>0</v>
      </c>
      <c r="BA152" s="369" t="b">
        <v>0</v>
      </c>
      <c r="BB152" s="369" t="b">
        <v>0</v>
      </c>
      <c r="BC152" s="369" t="b">
        <v>0</v>
      </c>
      <c r="BD152" s="369" t="b">
        <v>0</v>
      </c>
      <c r="BE152" s="369" t="b">
        <v>0</v>
      </c>
      <c r="BF152" s="369" t="b">
        <v>0</v>
      </c>
      <c r="BG152" s="369" t="b">
        <v>0</v>
      </c>
      <c r="BH152" s="51"/>
      <c r="BI152" s="59">
        <f t="shared" ref="BI152:BN152" si="151">F152</f>
        <v>0</v>
      </c>
      <c r="BJ152" s="59">
        <f t="shared" si="151"/>
        <v>0</v>
      </c>
      <c r="BK152" s="59">
        <f t="shared" si="151"/>
        <v>0</v>
      </c>
      <c r="BL152" s="59">
        <f t="shared" si="151"/>
        <v>0</v>
      </c>
      <c r="BM152" s="59">
        <f t="shared" si="151"/>
        <v>0</v>
      </c>
      <c r="BN152" s="59">
        <f t="shared" si="151"/>
        <v>0</v>
      </c>
      <c r="BO152" s="51"/>
      <c r="BP152" s="51"/>
      <c r="BQ152" s="38" t="str">
        <f t="shared" ref="BQ152:BV152" si="152">IF(BI152&lt;$BI$5,"0","1")</f>
        <v>0</v>
      </c>
      <c r="BR152" s="38" t="str">
        <f t="shared" si="152"/>
        <v>0</v>
      </c>
      <c r="BS152" s="38" t="str">
        <f t="shared" si="152"/>
        <v>0</v>
      </c>
      <c r="BT152" s="38" t="str">
        <f t="shared" si="152"/>
        <v>0</v>
      </c>
      <c r="BU152" s="38" t="str">
        <f t="shared" si="152"/>
        <v>0</v>
      </c>
      <c r="BV152" s="38" t="str">
        <f t="shared" si="152"/>
        <v>0</v>
      </c>
      <c r="BW152" s="51"/>
    </row>
    <row r="153" spans="1:75" ht="15.75" customHeight="1" x14ac:dyDescent="0.25">
      <c r="A153" s="60">
        <f>A152</f>
        <v>0</v>
      </c>
      <c r="B153" s="371"/>
      <c r="C153" s="340"/>
      <c r="D153" s="340"/>
      <c r="E153" s="340"/>
      <c r="F153" s="340"/>
      <c r="G153" s="340"/>
      <c r="H153" s="340"/>
      <c r="I153" s="340"/>
      <c r="J153" s="340"/>
      <c r="K153" s="340"/>
      <c r="L153" s="340"/>
      <c r="M153" s="340"/>
      <c r="N153" s="340"/>
      <c r="O153" s="340"/>
      <c r="P153" s="340"/>
      <c r="Q153" s="340"/>
      <c r="R153" s="340"/>
      <c r="S153" s="340"/>
      <c r="T153" s="340"/>
      <c r="U153" s="340"/>
      <c r="V153" s="340"/>
      <c r="W153" s="340"/>
      <c r="X153" s="340"/>
      <c r="Y153" s="340"/>
      <c r="Z153" s="340"/>
      <c r="AA153" s="340"/>
      <c r="AB153" s="340"/>
      <c r="AC153" s="340"/>
      <c r="AD153" s="340"/>
      <c r="AE153" s="340"/>
      <c r="AF153" s="340"/>
      <c r="AG153" s="340"/>
      <c r="AH153" s="340"/>
      <c r="AI153" s="340"/>
      <c r="AJ153" s="340"/>
      <c r="AK153" s="340"/>
      <c r="AL153" s="340"/>
      <c r="AM153" s="340"/>
      <c r="AN153" s="340"/>
      <c r="AO153" s="340"/>
      <c r="AP153" s="340"/>
      <c r="AQ153" s="340"/>
      <c r="AR153" s="340"/>
      <c r="AS153" s="340"/>
      <c r="AT153" s="340"/>
      <c r="AU153" s="340"/>
      <c r="AV153" s="340"/>
      <c r="AW153" s="340"/>
      <c r="AX153" s="370"/>
      <c r="AY153" s="370"/>
      <c r="AZ153" s="370"/>
      <c r="BA153" s="370"/>
      <c r="BB153" s="370"/>
      <c r="BC153" s="370"/>
      <c r="BD153" s="370"/>
      <c r="BE153" s="370"/>
      <c r="BF153" s="370"/>
      <c r="BG153" s="370"/>
      <c r="BH153" s="51"/>
      <c r="BI153" s="51"/>
      <c r="BJ153" s="51"/>
      <c r="BK153" s="51"/>
      <c r="BL153" s="51"/>
      <c r="BM153" s="51"/>
      <c r="BN153" s="51"/>
      <c r="BO153" s="51"/>
      <c r="BP153" s="51"/>
      <c r="BQ153" s="51"/>
      <c r="BR153" s="51"/>
      <c r="BS153" s="51"/>
      <c r="BT153" s="51"/>
      <c r="BU153" s="51"/>
      <c r="BV153" s="51"/>
      <c r="BW153" s="51"/>
    </row>
    <row r="154" spans="1:75" ht="15.75" customHeight="1" x14ac:dyDescent="0.25">
      <c r="A154" s="52"/>
      <c r="B154" s="53"/>
      <c r="C154" s="53"/>
      <c r="D154" s="54"/>
      <c r="E154" s="54"/>
      <c r="F154" s="54"/>
      <c r="G154" s="54"/>
      <c r="H154" s="54"/>
      <c r="I154" s="54"/>
      <c r="J154" s="54"/>
      <c r="K154" s="54"/>
      <c r="L154" s="55" t="str">
        <f>IF(BV154&lt;1,IF(BR154&lt;1,IF(IF(BL154-BJ154&gt;0,BL154-BJ154,"35001")&gt;35000,"",IF(BL154-BJ154&gt;0,BL154-BJ154,"")),IF(IF(BL154-BI154&gt;0,BL154-BI154,"35001")&gt;35000,IF(IF(BL154-BJ154&gt;0,BL154-BJ154,"35001")&gt;35000,"",IF(BL154-BJ154&gt;0,BL154-BJ154,"")),IF(BL154-BI154&gt;0,BL154-BI154,""))),IF(BR154&lt;1,IF(IF(BM154-BJ154&gt;0,BM154-BJ154,"35001")&gt;35000,"",IF(BM154-BJ154&gt;0,BM154-BJ154,"")),IF(IF(BM154-BI154&gt;0,BM154-BI154,"35001")&gt;35000,IF(IF(BM154-BJ154&gt;0,BM154-BJ154,"35001")&gt;35000,(IF(BV154&lt;1,IF(IF(BL154-BJ154&gt;0,BL154-BJ154,"35001")&gt;35000,"",IF(BL154-BJ154&gt;0,BL154-BJ154,"")),IF(IF(BL154-BI154&gt;0,BL154-BI154,"35001")&gt;35000,IF(IF(BL154-BJ154&gt;0,BL154-BJ154,"35001")&gt;35000,"",IF(BL154-BJ154&gt;0,BL154-BJ154,"")),IF(BL154-BI154&gt;0,BL154-BI154,"")))),IF(BM154-BJ154&gt;0,BM154-BJ154,"")),IF(BM154-BI154&gt;0,BM154-BI154,""))))</f>
        <v/>
      </c>
      <c r="M154" s="56" t="str">
        <f>IF(SUM(Q154,T154,W154,Z154,AC154,AO154,AI154,AL154,AR154,AU154,AF154)&gt;0,(SUM(Q154,T154,W154,Z154,AC154,AO154,AI154,AL154,AR154,AU154,AF154)),"")</f>
        <v/>
      </c>
      <c r="N154" s="56" t="str">
        <f>IF(SUMIF(S154:AW154,"ANO",Q154:AW154)&gt;0,SUMIF(S154:AW154,"ANO",Q154:AW154),"")</f>
        <v/>
      </c>
      <c r="O154" s="53"/>
      <c r="P154" s="57"/>
      <c r="Q154" s="58"/>
      <c r="R154" s="53"/>
      <c r="S154" s="53"/>
      <c r="T154" s="58"/>
      <c r="U154" s="53"/>
      <c r="V154" s="53"/>
      <c r="W154" s="58"/>
      <c r="X154" s="53"/>
      <c r="Y154" s="53"/>
      <c r="Z154" s="58"/>
      <c r="AA154" s="53"/>
      <c r="AB154" s="53"/>
      <c r="AC154" s="58"/>
      <c r="AD154" s="53"/>
      <c r="AE154" s="53"/>
      <c r="AF154" s="58"/>
      <c r="AG154" s="53"/>
      <c r="AH154" s="53"/>
      <c r="AI154" s="58"/>
      <c r="AJ154" s="53"/>
      <c r="AK154" s="53"/>
      <c r="AL154" s="58"/>
      <c r="AM154" s="53"/>
      <c r="AN154" s="53"/>
      <c r="AO154" s="58"/>
      <c r="AP154" s="53"/>
      <c r="AQ154" s="53"/>
      <c r="AR154" s="58"/>
      <c r="AS154" s="53"/>
      <c r="AT154" s="53"/>
      <c r="AU154" s="58"/>
      <c r="AV154" s="53"/>
      <c r="AW154" s="53"/>
      <c r="AX154" s="369" t="b">
        <v>0</v>
      </c>
      <c r="AY154" s="369" t="b">
        <v>0</v>
      </c>
      <c r="AZ154" s="369" t="b">
        <v>0</v>
      </c>
      <c r="BA154" s="369" t="b">
        <v>0</v>
      </c>
      <c r="BB154" s="369" t="b">
        <v>0</v>
      </c>
      <c r="BC154" s="369" t="b">
        <v>0</v>
      </c>
      <c r="BD154" s="369" t="b">
        <v>0</v>
      </c>
      <c r="BE154" s="369" t="b">
        <v>0</v>
      </c>
      <c r="BF154" s="369" t="b">
        <v>0</v>
      </c>
      <c r="BG154" s="369" t="b">
        <v>0</v>
      </c>
      <c r="BH154" s="51"/>
      <c r="BI154" s="59">
        <f t="shared" ref="BI154:BN154" si="153">F154</f>
        <v>0</v>
      </c>
      <c r="BJ154" s="59">
        <f t="shared" si="153"/>
        <v>0</v>
      </c>
      <c r="BK154" s="59">
        <f t="shared" si="153"/>
        <v>0</v>
      </c>
      <c r="BL154" s="59">
        <f t="shared" si="153"/>
        <v>0</v>
      </c>
      <c r="BM154" s="59">
        <f t="shared" si="153"/>
        <v>0</v>
      </c>
      <c r="BN154" s="59">
        <f t="shared" si="153"/>
        <v>0</v>
      </c>
      <c r="BO154" s="51"/>
      <c r="BP154" s="51"/>
      <c r="BQ154" s="38" t="str">
        <f t="shared" ref="BQ154:BV154" si="154">IF(BI154&lt;$BI$5,"0","1")</f>
        <v>0</v>
      </c>
      <c r="BR154" s="38" t="str">
        <f t="shared" si="154"/>
        <v>0</v>
      </c>
      <c r="BS154" s="38" t="str">
        <f t="shared" si="154"/>
        <v>0</v>
      </c>
      <c r="BT154" s="38" t="str">
        <f t="shared" si="154"/>
        <v>0</v>
      </c>
      <c r="BU154" s="38" t="str">
        <f t="shared" si="154"/>
        <v>0</v>
      </c>
      <c r="BV154" s="38" t="str">
        <f t="shared" si="154"/>
        <v>0</v>
      </c>
      <c r="BW154" s="51"/>
    </row>
    <row r="155" spans="1:75" ht="15.75" customHeight="1" x14ac:dyDescent="0.25">
      <c r="A155" s="60">
        <f>A154</f>
        <v>0</v>
      </c>
      <c r="B155" s="371"/>
      <c r="C155" s="340"/>
      <c r="D155" s="340"/>
      <c r="E155" s="340"/>
      <c r="F155" s="340"/>
      <c r="G155" s="340"/>
      <c r="H155" s="340"/>
      <c r="I155" s="340"/>
      <c r="J155" s="340"/>
      <c r="K155" s="340"/>
      <c r="L155" s="340"/>
      <c r="M155" s="340"/>
      <c r="N155" s="340"/>
      <c r="O155" s="340"/>
      <c r="P155" s="340"/>
      <c r="Q155" s="340"/>
      <c r="R155" s="340"/>
      <c r="S155" s="340"/>
      <c r="T155" s="340"/>
      <c r="U155" s="340"/>
      <c r="V155" s="340"/>
      <c r="W155" s="340"/>
      <c r="X155" s="340"/>
      <c r="Y155" s="340"/>
      <c r="Z155" s="340"/>
      <c r="AA155" s="340"/>
      <c r="AB155" s="340"/>
      <c r="AC155" s="340"/>
      <c r="AD155" s="340"/>
      <c r="AE155" s="340"/>
      <c r="AF155" s="340"/>
      <c r="AG155" s="340"/>
      <c r="AH155" s="340"/>
      <c r="AI155" s="340"/>
      <c r="AJ155" s="340"/>
      <c r="AK155" s="340"/>
      <c r="AL155" s="340"/>
      <c r="AM155" s="340"/>
      <c r="AN155" s="340"/>
      <c r="AO155" s="340"/>
      <c r="AP155" s="340"/>
      <c r="AQ155" s="340"/>
      <c r="AR155" s="340"/>
      <c r="AS155" s="340"/>
      <c r="AT155" s="340"/>
      <c r="AU155" s="340"/>
      <c r="AV155" s="340"/>
      <c r="AW155" s="340"/>
      <c r="AX155" s="370"/>
      <c r="AY155" s="370"/>
      <c r="AZ155" s="370"/>
      <c r="BA155" s="370"/>
      <c r="BB155" s="370"/>
      <c r="BC155" s="370"/>
      <c r="BD155" s="370"/>
      <c r="BE155" s="370"/>
      <c r="BF155" s="370"/>
      <c r="BG155" s="370"/>
      <c r="BH155" s="51"/>
      <c r="BI155" s="51"/>
      <c r="BJ155" s="51"/>
      <c r="BK155" s="51"/>
      <c r="BL155" s="51"/>
      <c r="BM155" s="51"/>
      <c r="BN155" s="51"/>
      <c r="BO155" s="51"/>
      <c r="BP155" s="51"/>
      <c r="BQ155" s="51"/>
      <c r="BR155" s="51"/>
      <c r="BS155" s="51"/>
      <c r="BT155" s="51"/>
      <c r="BU155" s="51"/>
      <c r="BV155" s="51"/>
      <c r="BW155" s="51"/>
    </row>
    <row r="156" spans="1:75" ht="15.75" customHeight="1" x14ac:dyDescent="0.25">
      <c r="A156" s="52"/>
      <c r="B156" s="53"/>
      <c r="C156" s="53"/>
      <c r="D156" s="54"/>
      <c r="E156" s="54"/>
      <c r="F156" s="54"/>
      <c r="G156" s="54"/>
      <c r="H156" s="54"/>
      <c r="I156" s="54"/>
      <c r="J156" s="54"/>
      <c r="K156" s="54"/>
      <c r="L156" s="55" t="str">
        <f>IF(BV156&lt;1,IF(BR156&lt;1,IF(IF(BL156-BJ156&gt;0,BL156-BJ156,"35001")&gt;35000,"",IF(BL156-BJ156&gt;0,BL156-BJ156,"")),IF(IF(BL156-BI156&gt;0,BL156-BI156,"35001")&gt;35000,IF(IF(BL156-BJ156&gt;0,BL156-BJ156,"35001")&gt;35000,"",IF(BL156-BJ156&gt;0,BL156-BJ156,"")),IF(BL156-BI156&gt;0,BL156-BI156,""))),IF(BR156&lt;1,IF(IF(BM156-BJ156&gt;0,BM156-BJ156,"35001")&gt;35000,"",IF(BM156-BJ156&gt;0,BM156-BJ156,"")),IF(IF(BM156-BI156&gt;0,BM156-BI156,"35001")&gt;35000,IF(IF(BM156-BJ156&gt;0,BM156-BJ156,"35001")&gt;35000,(IF(BV156&lt;1,IF(IF(BL156-BJ156&gt;0,BL156-BJ156,"35001")&gt;35000,"",IF(BL156-BJ156&gt;0,BL156-BJ156,"")),IF(IF(BL156-BI156&gt;0,BL156-BI156,"35001")&gt;35000,IF(IF(BL156-BJ156&gt;0,BL156-BJ156,"35001")&gt;35000,"",IF(BL156-BJ156&gt;0,BL156-BJ156,"")),IF(BL156-BI156&gt;0,BL156-BI156,"")))),IF(BM156-BJ156&gt;0,BM156-BJ156,"")),IF(BM156-BI156&gt;0,BM156-BI156,""))))</f>
        <v/>
      </c>
      <c r="M156" s="56" t="str">
        <f>IF(SUM(Q156,T156,W156,Z156,AC156,AO156,AI156,AL156,AR156,AU156,AF156)&gt;0,(SUM(Q156,T156,W156,Z156,AC156,AO156,AI156,AL156,AR156,AU156,AF156)),"")</f>
        <v/>
      </c>
      <c r="N156" s="56" t="str">
        <f>IF(SUMIF(S156:AW156,"ANO",Q156:AW156)&gt;0,SUMIF(S156:AW156,"ANO",Q156:AW156),"")</f>
        <v/>
      </c>
      <c r="O156" s="53"/>
      <c r="P156" s="57"/>
      <c r="Q156" s="58"/>
      <c r="R156" s="53"/>
      <c r="S156" s="53"/>
      <c r="T156" s="58"/>
      <c r="U156" s="53"/>
      <c r="V156" s="53"/>
      <c r="W156" s="58"/>
      <c r="X156" s="53"/>
      <c r="Y156" s="53"/>
      <c r="Z156" s="58"/>
      <c r="AA156" s="53"/>
      <c r="AB156" s="53"/>
      <c r="AC156" s="58"/>
      <c r="AD156" s="53"/>
      <c r="AE156" s="53"/>
      <c r="AF156" s="58"/>
      <c r="AG156" s="53"/>
      <c r="AH156" s="53"/>
      <c r="AI156" s="58"/>
      <c r="AJ156" s="53"/>
      <c r="AK156" s="53"/>
      <c r="AL156" s="58"/>
      <c r="AM156" s="53"/>
      <c r="AN156" s="53"/>
      <c r="AO156" s="58"/>
      <c r="AP156" s="53"/>
      <c r="AQ156" s="53"/>
      <c r="AR156" s="58"/>
      <c r="AS156" s="53"/>
      <c r="AT156" s="53"/>
      <c r="AU156" s="58"/>
      <c r="AV156" s="53"/>
      <c r="AW156" s="53"/>
      <c r="AX156" s="369" t="b">
        <v>0</v>
      </c>
      <c r="AY156" s="369" t="b">
        <v>0</v>
      </c>
      <c r="AZ156" s="369" t="b">
        <v>0</v>
      </c>
      <c r="BA156" s="369" t="b">
        <v>0</v>
      </c>
      <c r="BB156" s="369" t="b">
        <v>0</v>
      </c>
      <c r="BC156" s="369" t="b">
        <v>0</v>
      </c>
      <c r="BD156" s="369" t="b">
        <v>0</v>
      </c>
      <c r="BE156" s="369" t="b">
        <v>0</v>
      </c>
      <c r="BF156" s="369" t="b">
        <v>0</v>
      </c>
      <c r="BG156" s="369" t="b">
        <v>0</v>
      </c>
      <c r="BH156" s="51"/>
      <c r="BI156" s="59">
        <f t="shared" ref="BI156:BN156" si="155">F156</f>
        <v>0</v>
      </c>
      <c r="BJ156" s="59">
        <f t="shared" si="155"/>
        <v>0</v>
      </c>
      <c r="BK156" s="59">
        <f t="shared" si="155"/>
        <v>0</v>
      </c>
      <c r="BL156" s="59">
        <f t="shared" si="155"/>
        <v>0</v>
      </c>
      <c r="BM156" s="59">
        <f t="shared" si="155"/>
        <v>0</v>
      </c>
      <c r="BN156" s="59">
        <f t="shared" si="155"/>
        <v>0</v>
      </c>
      <c r="BO156" s="51"/>
      <c r="BP156" s="51"/>
      <c r="BQ156" s="38" t="str">
        <f t="shared" ref="BQ156:BV156" si="156">IF(BI156&lt;$BI$5,"0","1")</f>
        <v>0</v>
      </c>
      <c r="BR156" s="38" t="str">
        <f t="shared" si="156"/>
        <v>0</v>
      </c>
      <c r="BS156" s="38" t="str">
        <f t="shared" si="156"/>
        <v>0</v>
      </c>
      <c r="BT156" s="38" t="str">
        <f t="shared" si="156"/>
        <v>0</v>
      </c>
      <c r="BU156" s="38" t="str">
        <f t="shared" si="156"/>
        <v>0</v>
      </c>
      <c r="BV156" s="38" t="str">
        <f t="shared" si="156"/>
        <v>0</v>
      </c>
      <c r="BW156" s="51"/>
    </row>
    <row r="157" spans="1:75" ht="15.75" customHeight="1" x14ac:dyDescent="0.25">
      <c r="A157" s="60">
        <f>A156</f>
        <v>0</v>
      </c>
      <c r="B157" s="371"/>
      <c r="C157" s="340"/>
      <c r="D157" s="340"/>
      <c r="E157" s="340"/>
      <c r="F157" s="340"/>
      <c r="G157" s="340"/>
      <c r="H157" s="340"/>
      <c r="I157" s="340"/>
      <c r="J157" s="340"/>
      <c r="K157" s="340"/>
      <c r="L157" s="340"/>
      <c r="M157" s="340"/>
      <c r="N157" s="340"/>
      <c r="O157" s="340"/>
      <c r="P157" s="340"/>
      <c r="Q157" s="340"/>
      <c r="R157" s="340"/>
      <c r="S157" s="340"/>
      <c r="T157" s="340"/>
      <c r="U157" s="340"/>
      <c r="V157" s="340"/>
      <c r="W157" s="340"/>
      <c r="X157" s="340"/>
      <c r="Y157" s="340"/>
      <c r="Z157" s="340"/>
      <c r="AA157" s="340"/>
      <c r="AB157" s="340"/>
      <c r="AC157" s="340"/>
      <c r="AD157" s="340"/>
      <c r="AE157" s="340"/>
      <c r="AF157" s="340"/>
      <c r="AG157" s="340"/>
      <c r="AH157" s="340"/>
      <c r="AI157" s="340"/>
      <c r="AJ157" s="340"/>
      <c r="AK157" s="340"/>
      <c r="AL157" s="340"/>
      <c r="AM157" s="340"/>
      <c r="AN157" s="340"/>
      <c r="AO157" s="340"/>
      <c r="AP157" s="340"/>
      <c r="AQ157" s="340"/>
      <c r="AR157" s="340"/>
      <c r="AS157" s="340"/>
      <c r="AT157" s="340"/>
      <c r="AU157" s="340"/>
      <c r="AV157" s="340"/>
      <c r="AW157" s="340"/>
      <c r="AX157" s="370"/>
      <c r="AY157" s="370"/>
      <c r="AZ157" s="370"/>
      <c r="BA157" s="370"/>
      <c r="BB157" s="370"/>
      <c r="BC157" s="370"/>
      <c r="BD157" s="370"/>
      <c r="BE157" s="370"/>
      <c r="BF157" s="370"/>
      <c r="BG157" s="370"/>
      <c r="BH157" s="51"/>
      <c r="BI157" s="51"/>
      <c r="BJ157" s="51"/>
      <c r="BK157" s="51"/>
      <c r="BL157" s="51"/>
      <c r="BM157" s="51"/>
      <c r="BN157" s="51"/>
      <c r="BO157" s="51"/>
      <c r="BP157" s="51"/>
      <c r="BQ157" s="51"/>
      <c r="BR157" s="51"/>
      <c r="BS157" s="51"/>
      <c r="BT157" s="51"/>
      <c r="BU157" s="51"/>
      <c r="BV157" s="51"/>
      <c r="BW157" s="51"/>
    </row>
    <row r="158" spans="1:75" ht="15.75" customHeight="1" x14ac:dyDescent="0.25">
      <c r="A158" s="52"/>
      <c r="B158" s="53"/>
      <c r="C158" s="53"/>
      <c r="D158" s="54"/>
      <c r="E158" s="54"/>
      <c r="F158" s="54"/>
      <c r="G158" s="54"/>
      <c r="H158" s="54"/>
      <c r="I158" s="54"/>
      <c r="J158" s="54"/>
      <c r="K158" s="54"/>
      <c r="L158" s="55" t="str">
        <f>IF(BV158&lt;1,IF(BR158&lt;1,IF(IF(BL158-BJ158&gt;0,BL158-BJ158,"35001")&gt;35000,"",IF(BL158-BJ158&gt;0,BL158-BJ158,"")),IF(IF(BL158-BI158&gt;0,BL158-BI158,"35001")&gt;35000,IF(IF(BL158-BJ158&gt;0,BL158-BJ158,"35001")&gt;35000,"",IF(BL158-BJ158&gt;0,BL158-BJ158,"")),IF(BL158-BI158&gt;0,BL158-BI158,""))),IF(BR158&lt;1,IF(IF(BM158-BJ158&gt;0,BM158-BJ158,"35001")&gt;35000,"",IF(BM158-BJ158&gt;0,BM158-BJ158,"")),IF(IF(BM158-BI158&gt;0,BM158-BI158,"35001")&gt;35000,IF(IF(BM158-BJ158&gt;0,BM158-BJ158,"35001")&gt;35000,(IF(BV158&lt;1,IF(IF(BL158-BJ158&gt;0,BL158-BJ158,"35001")&gt;35000,"",IF(BL158-BJ158&gt;0,BL158-BJ158,"")),IF(IF(BL158-BI158&gt;0,BL158-BI158,"35001")&gt;35000,IF(IF(BL158-BJ158&gt;0,BL158-BJ158,"35001")&gt;35000,"",IF(BL158-BJ158&gt;0,BL158-BJ158,"")),IF(BL158-BI158&gt;0,BL158-BI158,"")))),IF(BM158-BJ158&gt;0,BM158-BJ158,"")),IF(BM158-BI158&gt;0,BM158-BI158,""))))</f>
        <v/>
      </c>
      <c r="M158" s="56" t="str">
        <f>IF(SUM(Q158,T158,W158,Z158,AC158,AO158,AI158,AL158,AR158,AU158,AF158)&gt;0,(SUM(Q158,T158,W158,Z158,AC158,AO158,AI158,AL158,AR158,AU158,AF158)),"")</f>
        <v/>
      </c>
      <c r="N158" s="56" t="str">
        <f>IF(SUMIF(S158:AW158,"ANO",Q158:AW158)&gt;0,SUMIF(S158:AW158,"ANO",Q158:AW158),"")</f>
        <v/>
      </c>
      <c r="O158" s="53"/>
      <c r="P158" s="57"/>
      <c r="Q158" s="58"/>
      <c r="R158" s="53"/>
      <c r="S158" s="53"/>
      <c r="T158" s="58"/>
      <c r="U158" s="53"/>
      <c r="V158" s="53"/>
      <c r="W158" s="58"/>
      <c r="X158" s="53"/>
      <c r="Y158" s="53"/>
      <c r="Z158" s="58"/>
      <c r="AA158" s="53"/>
      <c r="AB158" s="53"/>
      <c r="AC158" s="58"/>
      <c r="AD158" s="53"/>
      <c r="AE158" s="53"/>
      <c r="AF158" s="58"/>
      <c r="AG158" s="53"/>
      <c r="AH158" s="53"/>
      <c r="AI158" s="58"/>
      <c r="AJ158" s="53"/>
      <c r="AK158" s="53"/>
      <c r="AL158" s="58"/>
      <c r="AM158" s="53"/>
      <c r="AN158" s="53"/>
      <c r="AO158" s="58"/>
      <c r="AP158" s="53"/>
      <c r="AQ158" s="53"/>
      <c r="AR158" s="58"/>
      <c r="AS158" s="53"/>
      <c r="AT158" s="53"/>
      <c r="AU158" s="58"/>
      <c r="AV158" s="53"/>
      <c r="AW158" s="53"/>
      <c r="AX158" s="369" t="b">
        <v>0</v>
      </c>
      <c r="AY158" s="369" t="b">
        <v>0</v>
      </c>
      <c r="AZ158" s="369" t="b">
        <v>0</v>
      </c>
      <c r="BA158" s="369" t="b">
        <v>0</v>
      </c>
      <c r="BB158" s="369" t="b">
        <v>0</v>
      </c>
      <c r="BC158" s="369" t="b">
        <v>0</v>
      </c>
      <c r="BD158" s="369" t="b">
        <v>0</v>
      </c>
      <c r="BE158" s="369" t="b">
        <v>0</v>
      </c>
      <c r="BF158" s="369" t="b">
        <v>0</v>
      </c>
      <c r="BG158" s="369" t="b">
        <v>0</v>
      </c>
      <c r="BH158" s="51"/>
      <c r="BI158" s="59">
        <f t="shared" ref="BI158:BN158" si="157">F158</f>
        <v>0</v>
      </c>
      <c r="BJ158" s="59">
        <f t="shared" si="157"/>
        <v>0</v>
      </c>
      <c r="BK158" s="59">
        <f t="shared" si="157"/>
        <v>0</v>
      </c>
      <c r="BL158" s="59">
        <f t="shared" si="157"/>
        <v>0</v>
      </c>
      <c r="BM158" s="59">
        <f t="shared" si="157"/>
        <v>0</v>
      </c>
      <c r="BN158" s="59">
        <f t="shared" si="157"/>
        <v>0</v>
      </c>
      <c r="BO158" s="51"/>
      <c r="BP158" s="51"/>
      <c r="BQ158" s="38" t="str">
        <f t="shared" ref="BQ158:BV158" si="158">IF(BI158&lt;$BI$5,"0","1")</f>
        <v>0</v>
      </c>
      <c r="BR158" s="38" t="str">
        <f t="shared" si="158"/>
        <v>0</v>
      </c>
      <c r="BS158" s="38" t="str">
        <f t="shared" si="158"/>
        <v>0</v>
      </c>
      <c r="BT158" s="38" t="str">
        <f t="shared" si="158"/>
        <v>0</v>
      </c>
      <c r="BU158" s="38" t="str">
        <f t="shared" si="158"/>
        <v>0</v>
      </c>
      <c r="BV158" s="38" t="str">
        <f t="shared" si="158"/>
        <v>0</v>
      </c>
      <c r="BW158" s="51"/>
    </row>
    <row r="159" spans="1:75" ht="15.75" customHeight="1" x14ac:dyDescent="0.25">
      <c r="A159" s="60">
        <f>A158</f>
        <v>0</v>
      </c>
      <c r="B159" s="371"/>
      <c r="C159" s="340"/>
      <c r="D159" s="340"/>
      <c r="E159" s="340"/>
      <c r="F159" s="340"/>
      <c r="G159" s="340"/>
      <c r="H159" s="340"/>
      <c r="I159" s="340"/>
      <c r="J159" s="340"/>
      <c r="K159" s="340"/>
      <c r="L159" s="340"/>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c r="AH159" s="340"/>
      <c r="AI159" s="340"/>
      <c r="AJ159" s="340"/>
      <c r="AK159" s="340"/>
      <c r="AL159" s="340"/>
      <c r="AM159" s="340"/>
      <c r="AN159" s="340"/>
      <c r="AO159" s="340"/>
      <c r="AP159" s="340"/>
      <c r="AQ159" s="340"/>
      <c r="AR159" s="340"/>
      <c r="AS159" s="340"/>
      <c r="AT159" s="340"/>
      <c r="AU159" s="340"/>
      <c r="AV159" s="340"/>
      <c r="AW159" s="340"/>
      <c r="AX159" s="370"/>
      <c r="AY159" s="370"/>
      <c r="AZ159" s="370"/>
      <c r="BA159" s="370"/>
      <c r="BB159" s="370"/>
      <c r="BC159" s="370"/>
      <c r="BD159" s="370"/>
      <c r="BE159" s="370"/>
      <c r="BF159" s="370"/>
      <c r="BG159" s="370"/>
      <c r="BH159" s="51"/>
      <c r="BI159" s="51"/>
      <c r="BJ159" s="51"/>
      <c r="BK159" s="51"/>
      <c r="BL159" s="51"/>
      <c r="BM159" s="51"/>
      <c r="BN159" s="51"/>
      <c r="BO159" s="51"/>
      <c r="BP159" s="51"/>
      <c r="BQ159" s="51"/>
      <c r="BR159" s="51"/>
      <c r="BS159" s="51"/>
      <c r="BT159" s="51"/>
      <c r="BU159" s="51"/>
      <c r="BV159" s="51"/>
      <c r="BW159" s="51"/>
    </row>
    <row r="160" spans="1:75" ht="15.75" customHeight="1" x14ac:dyDescent="0.25">
      <c r="A160" s="52"/>
      <c r="B160" s="53"/>
      <c r="C160" s="53"/>
      <c r="D160" s="54"/>
      <c r="E160" s="54"/>
      <c r="F160" s="54"/>
      <c r="G160" s="54"/>
      <c r="H160" s="54"/>
      <c r="I160" s="54"/>
      <c r="J160" s="54"/>
      <c r="K160" s="54"/>
      <c r="L160" s="55" t="str">
        <f>IF(BV160&lt;1,IF(BR160&lt;1,IF(IF(BL160-BJ160&gt;0,BL160-BJ160,"35001")&gt;35000,"",IF(BL160-BJ160&gt;0,BL160-BJ160,"")),IF(IF(BL160-BI160&gt;0,BL160-BI160,"35001")&gt;35000,IF(IF(BL160-BJ160&gt;0,BL160-BJ160,"35001")&gt;35000,"",IF(BL160-BJ160&gt;0,BL160-BJ160,"")),IF(BL160-BI160&gt;0,BL160-BI160,""))),IF(BR160&lt;1,IF(IF(BM160-BJ160&gt;0,BM160-BJ160,"35001")&gt;35000,"",IF(BM160-BJ160&gt;0,BM160-BJ160,"")),IF(IF(BM160-BI160&gt;0,BM160-BI160,"35001")&gt;35000,IF(IF(BM160-BJ160&gt;0,BM160-BJ160,"35001")&gt;35000,(IF(BV160&lt;1,IF(IF(BL160-BJ160&gt;0,BL160-BJ160,"35001")&gt;35000,"",IF(BL160-BJ160&gt;0,BL160-BJ160,"")),IF(IF(BL160-BI160&gt;0,BL160-BI160,"35001")&gt;35000,IF(IF(BL160-BJ160&gt;0,BL160-BJ160,"35001")&gt;35000,"",IF(BL160-BJ160&gt;0,BL160-BJ160,"")),IF(BL160-BI160&gt;0,BL160-BI160,"")))),IF(BM160-BJ160&gt;0,BM160-BJ160,"")),IF(BM160-BI160&gt;0,BM160-BI160,""))))</f>
        <v/>
      </c>
      <c r="M160" s="56" t="str">
        <f>IF(SUM(Q160,T160,W160,Z160,AC160,AO160,AI160,AL160,AR160,AU160,AF160)&gt;0,(SUM(Q160,T160,W160,Z160,AC160,AO160,AI160,AL160,AR160,AU160,AF160)),"")</f>
        <v/>
      </c>
      <c r="N160" s="56" t="str">
        <f>IF(SUMIF(S160:AW160,"ANO",Q160:AW160)&gt;0,SUMIF(S160:AW160,"ANO",Q160:AW160),"")</f>
        <v/>
      </c>
      <c r="O160" s="53"/>
      <c r="P160" s="57"/>
      <c r="Q160" s="58"/>
      <c r="R160" s="53"/>
      <c r="S160" s="53"/>
      <c r="T160" s="58"/>
      <c r="U160" s="53"/>
      <c r="V160" s="53"/>
      <c r="W160" s="58"/>
      <c r="X160" s="53"/>
      <c r="Y160" s="53"/>
      <c r="Z160" s="58"/>
      <c r="AA160" s="53"/>
      <c r="AB160" s="53"/>
      <c r="AC160" s="58"/>
      <c r="AD160" s="53"/>
      <c r="AE160" s="53"/>
      <c r="AF160" s="58"/>
      <c r="AG160" s="53"/>
      <c r="AH160" s="53"/>
      <c r="AI160" s="58"/>
      <c r="AJ160" s="53"/>
      <c r="AK160" s="53"/>
      <c r="AL160" s="58"/>
      <c r="AM160" s="53"/>
      <c r="AN160" s="53"/>
      <c r="AO160" s="58"/>
      <c r="AP160" s="53"/>
      <c r="AQ160" s="53"/>
      <c r="AR160" s="58"/>
      <c r="AS160" s="53"/>
      <c r="AT160" s="53"/>
      <c r="AU160" s="58"/>
      <c r="AV160" s="53"/>
      <c r="AW160" s="53"/>
      <c r="AX160" s="369" t="b">
        <v>0</v>
      </c>
      <c r="AY160" s="369" t="b">
        <v>0</v>
      </c>
      <c r="AZ160" s="369" t="b">
        <v>0</v>
      </c>
      <c r="BA160" s="369" t="b">
        <v>0</v>
      </c>
      <c r="BB160" s="369" t="b">
        <v>0</v>
      </c>
      <c r="BC160" s="369" t="b">
        <v>0</v>
      </c>
      <c r="BD160" s="369" t="b">
        <v>0</v>
      </c>
      <c r="BE160" s="369" t="b">
        <v>0</v>
      </c>
      <c r="BF160" s="369" t="b">
        <v>0</v>
      </c>
      <c r="BG160" s="369" t="b">
        <v>0</v>
      </c>
      <c r="BH160" s="51"/>
      <c r="BI160" s="59">
        <f t="shared" ref="BI160:BN160" si="159">F160</f>
        <v>0</v>
      </c>
      <c r="BJ160" s="59">
        <f t="shared" si="159"/>
        <v>0</v>
      </c>
      <c r="BK160" s="59">
        <f t="shared" si="159"/>
        <v>0</v>
      </c>
      <c r="BL160" s="59">
        <f t="shared" si="159"/>
        <v>0</v>
      </c>
      <c r="BM160" s="59">
        <f t="shared" si="159"/>
        <v>0</v>
      </c>
      <c r="BN160" s="59">
        <f t="shared" si="159"/>
        <v>0</v>
      </c>
      <c r="BO160" s="51"/>
      <c r="BP160" s="51"/>
      <c r="BQ160" s="38" t="str">
        <f t="shared" ref="BQ160:BV160" si="160">IF(BI160&lt;$BI$5,"0","1")</f>
        <v>0</v>
      </c>
      <c r="BR160" s="38" t="str">
        <f t="shared" si="160"/>
        <v>0</v>
      </c>
      <c r="BS160" s="38" t="str">
        <f t="shared" si="160"/>
        <v>0</v>
      </c>
      <c r="BT160" s="38" t="str">
        <f t="shared" si="160"/>
        <v>0</v>
      </c>
      <c r="BU160" s="38" t="str">
        <f t="shared" si="160"/>
        <v>0</v>
      </c>
      <c r="BV160" s="38" t="str">
        <f t="shared" si="160"/>
        <v>0</v>
      </c>
      <c r="BW160" s="51"/>
    </row>
    <row r="161" spans="1:75" ht="15.75" customHeight="1" x14ac:dyDescent="0.25">
      <c r="A161" s="60">
        <f>A160</f>
        <v>0</v>
      </c>
      <c r="B161" s="371"/>
      <c r="C161" s="340"/>
      <c r="D161" s="340"/>
      <c r="E161" s="340"/>
      <c r="F161" s="340"/>
      <c r="G161" s="340"/>
      <c r="H161" s="340"/>
      <c r="I161" s="340"/>
      <c r="J161" s="340"/>
      <c r="K161" s="340"/>
      <c r="L161" s="340"/>
      <c r="M161" s="340"/>
      <c r="N161" s="340"/>
      <c r="O161" s="340"/>
      <c r="P161" s="340"/>
      <c r="Q161" s="340"/>
      <c r="R161" s="340"/>
      <c r="S161" s="340"/>
      <c r="T161" s="340"/>
      <c r="U161" s="340"/>
      <c r="V161" s="340"/>
      <c r="W161" s="340"/>
      <c r="X161" s="340"/>
      <c r="Y161" s="340"/>
      <c r="Z161" s="340"/>
      <c r="AA161" s="340"/>
      <c r="AB161" s="340"/>
      <c r="AC161" s="340"/>
      <c r="AD161" s="340"/>
      <c r="AE161" s="340"/>
      <c r="AF161" s="340"/>
      <c r="AG161" s="340"/>
      <c r="AH161" s="340"/>
      <c r="AI161" s="340"/>
      <c r="AJ161" s="340"/>
      <c r="AK161" s="340"/>
      <c r="AL161" s="340"/>
      <c r="AM161" s="340"/>
      <c r="AN161" s="340"/>
      <c r="AO161" s="340"/>
      <c r="AP161" s="340"/>
      <c r="AQ161" s="340"/>
      <c r="AR161" s="340"/>
      <c r="AS161" s="340"/>
      <c r="AT161" s="340"/>
      <c r="AU161" s="340"/>
      <c r="AV161" s="340"/>
      <c r="AW161" s="340"/>
      <c r="AX161" s="370"/>
      <c r="AY161" s="370"/>
      <c r="AZ161" s="370"/>
      <c r="BA161" s="370"/>
      <c r="BB161" s="370"/>
      <c r="BC161" s="370"/>
      <c r="BD161" s="370"/>
      <c r="BE161" s="370"/>
      <c r="BF161" s="370"/>
      <c r="BG161" s="370"/>
      <c r="BH161" s="51"/>
      <c r="BI161" s="51"/>
      <c r="BJ161" s="51"/>
      <c r="BK161" s="51"/>
      <c r="BL161" s="51"/>
      <c r="BM161" s="51"/>
      <c r="BN161" s="51"/>
      <c r="BO161" s="51"/>
      <c r="BP161" s="51"/>
      <c r="BQ161" s="51"/>
      <c r="BR161" s="51"/>
      <c r="BS161" s="51"/>
      <c r="BT161" s="51"/>
      <c r="BU161" s="51"/>
      <c r="BV161" s="51"/>
      <c r="BW161" s="51"/>
    </row>
    <row r="162" spans="1:75" ht="15.75" customHeight="1" x14ac:dyDescent="0.25">
      <c r="A162" s="52"/>
      <c r="B162" s="53"/>
      <c r="C162" s="53"/>
      <c r="D162" s="54"/>
      <c r="E162" s="54"/>
      <c r="F162" s="54"/>
      <c r="G162" s="54"/>
      <c r="H162" s="54"/>
      <c r="I162" s="54"/>
      <c r="J162" s="54"/>
      <c r="K162" s="54"/>
      <c r="L162" s="55" t="str">
        <f>IF(BV162&lt;1,IF(BR162&lt;1,IF(IF(BL162-BJ162&gt;0,BL162-BJ162,"35001")&gt;35000,"",IF(BL162-BJ162&gt;0,BL162-BJ162,"")),IF(IF(BL162-BI162&gt;0,BL162-BI162,"35001")&gt;35000,IF(IF(BL162-BJ162&gt;0,BL162-BJ162,"35001")&gt;35000,"",IF(BL162-BJ162&gt;0,BL162-BJ162,"")),IF(BL162-BI162&gt;0,BL162-BI162,""))),IF(BR162&lt;1,IF(IF(BM162-BJ162&gt;0,BM162-BJ162,"35001")&gt;35000,"",IF(BM162-BJ162&gt;0,BM162-BJ162,"")),IF(IF(BM162-BI162&gt;0,BM162-BI162,"35001")&gt;35000,IF(IF(BM162-BJ162&gt;0,BM162-BJ162,"35001")&gt;35000,(IF(BV162&lt;1,IF(IF(BL162-BJ162&gt;0,BL162-BJ162,"35001")&gt;35000,"",IF(BL162-BJ162&gt;0,BL162-BJ162,"")),IF(IF(BL162-BI162&gt;0,BL162-BI162,"35001")&gt;35000,IF(IF(BL162-BJ162&gt;0,BL162-BJ162,"35001")&gt;35000,"",IF(BL162-BJ162&gt;0,BL162-BJ162,"")),IF(BL162-BI162&gt;0,BL162-BI162,"")))),IF(BM162-BJ162&gt;0,BM162-BJ162,"")),IF(BM162-BI162&gt;0,BM162-BI162,""))))</f>
        <v/>
      </c>
      <c r="M162" s="56" t="str">
        <f>IF(SUM(Q162,T162,W162,Z162,AC162,AO162,AI162,AL162,AR162,AU162,AF162)&gt;0,(SUM(Q162,T162,W162,Z162,AC162,AO162,AI162,AL162,AR162,AU162,AF162)),"")</f>
        <v/>
      </c>
      <c r="N162" s="56" t="str">
        <f>IF(SUMIF(S162:AW162,"ANO",Q162:AW162)&gt;0,SUMIF(S162:AW162,"ANO",Q162:AW162),"")</f>
        <v/>
      </c>
      <c r="O162" s="53"/>
      <c r="P162" s="57"/>
      <c r="Q162" s="58"/>
      <c r="R162" s="53"/>
      <c r="S162" s="53"/>
      <c r="T162" s="58"/>
      <c r="U162" s="53"/>
      <c r="V162" s="53"/>
      <c r="W162" s="58"/>
      <c r="X162" s="53"/>
      <c r="Y162" s="53"/>
      <c r="Z162" s="58"/>
      <c r="AA162" s="53"/>
      <c r="AB162" s="53"/>
      <c r="AC162" s="58"/>
      <c r="AD162" s="53"/>
      <c r="AE162" s="53"/>
      <c r="AF162" s="58"/>
      <c r="AG162" s="53"/>
      <c r="AH162" s="53"/>
      <c r="AI162" s="58"/>
      <c r="AJ162" s="53"/>
      <c r="AK162" s="53"/>
      <c r="AL162" s="58"/>
      <c r="AM162" s="53"/>
      <c r="AN162" s="53"/>
      <c r="AO162" s="58"/>
      <c r="AP162" s="53"/>
      <c r="AQ162" s="53"/>
      <c r="AR162" s="58"/>
      <c r="AS162" s="53"/>
      <c r="AT162" s="53"/>
      <c r="AU162" s="58"/>
      <c r="AV162" s="53"/>
      <c r="AW162" s="53"/>
      <c r="AX162" s="369" t="b">
        <v>0</v>
      </c>
      <c r="AY162" s="369" t="b">
        <v>0</v>
      </c>
      <c r="AZ162" s="369" t="b">
        <v>0</v>
      </c>
      <c r="BA162" s="369" t="b">
        <v>0</v>
      </c>
      <c r="BB162" s="369" t="b">
        <v>0</v>
      </c>
      <c r="BC162" s="369" t="b">
        <v>0</v>
      </c>
      <c r="BD162" s="369" t="b">
        <v>0</v>
      </c>
      <c r="BE162" s="369" t="b">
        <v>0</v>
      </c>
      <c r="BF162" s="369" t="b">
        <v>0</v>
      </c>
      <c r="BG162" s="369" t="b">
        <v>0</v>
      </c>
      <c r="BH162" s="51"/>
      <c r="BI162" s="59">
        <f t="shared" ref="BI162:BN162" si="161">F162</f>
        <v>0</v>
      </c>
      <c r="BJ162" s="59">
        <f t="shared" si="161"/>
        <v>0</v>
      </c>
      <c r="BK162" s="59">
        <f t="shared" si="161"/>
        <v>0</v>
      </c>
      <c r="BL162" s="59">
        <f t="shared" si="161"/>
        <v>0</v>
      </c>
      <c r="BM162" s="59">
        <f t="shared" si="161"/>
        <v>0</v>
      </c>
      <c r="BN162" s="59">
        <f t="shared" si="161"/>
        <v>0</v>
      </c>
      <c r="BO162" s="51"/>
      <c r="BP162" s="51"/>
      <c r="BQ162" s="38" t="str">
        <f t="shared" ref="BQ162:BV162" si="162">IF(BI162&lt;$BI$5,"0","1")</f>
        <v>0</v>
      </c>
      <c r="BR162" s="38" t="str">
        <f t="shared" si="162"/>
        <v>0</v>
      </c>
      <c r="BS162" s="38" t="str">
        <f t="shared" si="162"/>
        <v>0</v>
      </c>
      <c r="BT162" s="38" t="str">
        <f t="shared" si="162"/>
        <v>0</v>
      </c>
      <c r="BU162" s="38" t="str">
        <f t="shared" si="162"/>
        <v>0</v>
      </c>
      <c r="BV162" s="38" t="str">
        <f t="shared" si="162"/>
        <v>0</v>
      </c>
      <c r="BW162" s="51"/>
    </row>
    <row r="163" spans="1:75" ht="15.75" customHeight="1" x14ac:dyDescent="0.25">
      <c r="A163" s="60">
        <f>A162</f>
        <v>0</v>
      </c>
      <c r="B163" s="371"/>
      <c r="C163" s="340"/>
      <c r="D163" s="340"/>
      <c r="E163" s="340"/>
      <c r="F163" s="340"/>
      <c r="G163" s="340"/>
      <c r="H163" s="340"/>
      <c r="I163" s="340"/>
      <c r="J163" s="340"/>
      <c r="K163" s="340"/>
      <c r="L163" s="340"/>
      <c r="M163" s="340"/>
      <c r="N163" s="340"/>
      <c r="O163" s="340"/>
      <c r="P163" s="340"/>
      <c r="Q163" s="340"/>
      <c r="R163" s="340"/>
      <c r="S163" s="340"/>
      <c r="T163" s="340"/>
      <c r="U163" s="340"/>
      <c r="V163" s="340"/>
      <c r="W163" s="340"/>
      <c r="X163" s="340"/>
      <c r="Y163" s="340"/>
      <c r="Z163" s="340"/>
      <c r="AA163" s="340"/>
      <c r="AB163" s="340"/>
      <c r="AC163" s="340"/>
      <c r="AD163" s="340"/>
      <c r="AE163" s="340"/>
      <c r="AF163" s="340"/>
      <c r="AG163" s="340"/>
      <c r="AH163" s="340"/>
      <c r="AI163" s="340"/>
      <c r="AJ163" s="340"/>
      <c r="AK163" s="340"/>
      <c r="AL163" s="340"/>
      <c r="AM163" s="340"/>
      <c r="AN163" s="340"/>
      <c r="AO163" s="340"/>
      <c r="AP163" s="340"/>
      <c r="AQ163" s="340"/>
      <c r="AR163" s="340"/>
      <c r="AS163" s="340"/>
      <c r="AT163" s="340"/>
      <c r="AU163" s="340"/>
      <c r="AV163" s="340"/>
      <c r="AW163" s="340"/>
      <c r="AX163" s="370"/>
      <c r="AY163" s="370"/>
      <c r="AZ163" s="370"/>
      <c r="BA163" s="370"/>
      <c r="BB163" s="370"/>
      <c r="BC163" s="370"/>
      <c r="BD163" s="370"/>
      <c r="BE163" s="370"/>
      <c r="BF163" s="370"/>
      <c r="BG163" s="370"/>
      <c r="BH163" s="51"/>
      <c r="BI163" s="51"/>
      <c r="BJ163" s="51"/>
      <c r="BK163" s="51"/>
      <c r="BL163" s="51"/>
      <c r="BM163" s="51"/>
      <c r="BN163" s="51"/>
      <c r="BO163" s="51"/>
      <c r="BP163" s="51"/>
      <c r="BQ163" s="51"/>
      <c r="BR163" s="51"/>
      <c r="BS163" s="51"/>
      <c r="BT163" s="51"/>
      <c r="BU163" s="51"/>
      <c r="BV163" s="51"/>
      <c r="BW163" s="51"/>
    </row>
    <row r="164" spans="1:75" ht="15.75" customHeight="1" x14ac:dyDescent="0.25">
      <c r="A164" s="52"/>
      <c r="B164" s="53"/>
      <c r="C164" s="53"/>
      <c r="D164" s="54"/>
      <c r="E164" s="54"/>
      <c r="F164" s="54"/>
      <c r="G164" s="54"/>
      <c r="H164" s="54"/>
      <c r="I164" s="54"/>
      <c r="J164" s="54"/>
      <c r="K164" s="54"/>
      <c r="L164" s="55" t="str">
        <f>IF(BV164&lt;1,IF(BR164&lt;1,IF(IF(BL164-BJ164&gt;0,BL164-BJ164,"35001")&gt;35000,"",IF(BL164-BJ164&gt;0,BL164-BJ164,"")),IF(IF(BL164-BI164&gt;0,BL164-BI164,"35001")&gt;35000,IF(IF(BL164-BJ164&gt;0,BL164-BJ164,"35001")&gt;35000,"",IF(BL164-BJ164&gt;0,BL164-BJ164,"")),IF(BL164-BI164&gt;0,BL164-BI164,""))),IF(BR164&lt;1,IF(IF(BM164-BJ164&gt;0,BM164-BJ164,"35001")&gt;35000,"",IF(BM164-BJ164&gt;0,BM164-BJ164,"")),IF(IF(BM164-BI164&gt;0,BM164-BI164,"35001")&gt;35000,IF(IF(BM164-BJ164&gt;0,BM164-BJ164,"35001")&gt;35000,(IF(BV164&lt;1,IF(IF(BL164-BJ164&gt;0,BL164-BJ164,"35001")&gt;35000,"",IF(BL164-BJ164&gt;0,BL164-BJ164,"")),IF(IF(BL164-BI164&gt;0,BL164-BI164,"35001")&gt;35000,IF(IF(BL164-BJ164&gt;0,BL164-BJ164,"35001")&gt;35000,"",IF(BL164-BJ164&gt;0,BL164-BJ164,"")),IF(BL164-BI164&gt;0,BL164-BI164,"")))),IF(BM164-BJ164&gt;0,BM164-BJ164,"")),IF(BM164-BI164&gt;0,BM164-BI164,""))))</f>
        <v/>
      </c>
      <c r="M164" s="56" t="str">
        <f>IF(SUM(Q164,T164,W164,Z164,AC164,AO164,AI164,AL164,AR164,AU164,AF164)&gt;0,(SUM(Q164,T164,W164,Z164,AC164,AO164,AI164,AL164,AR164,AU164,AF164)),"")</f>
        <v/>
      </c>
      <c r="N164" s="56" t="str">
        <f>IF(SUMIF(S164:AW164,"ANO",Q164:AW164)&gt;0,SUMIF(S164:AW164,"ANO",Q164:AW164),"")</f>
        <v/>
      </c>
      <c r="O164" s="53"/>
      <c r="P164" s="57"/>
      <c r="Q164" s="58"/>
      <c r="R164" s="53"/>
      <c r="S164" s="53"/>
      <c r="T164" s="58"/>
      <c r="U164" s="53"/>
      <c r="V164" s="53"/>
      <c r="W164" s="58"/>
      <c r="X164" s="53"/>
      <c r="Y164" s="53"/>
      <c r="Z164" s="58"/>
      <c r="AA164" s="53"/>
      <c r="AB164" s="53"/>
      <c r="AC164" s="58"/>
      <c r="AD164" s="53"/>
      <c r="AE164" s="53"/>
      <c r="AF164" s="58"/>
      <c r="AG164" s="53"/>
      <c r="AH164" s="53"/>
      <c r="AI164" s="58"/>
      <c r="AJ164" s="53"/>
      <c r="AK164" s="53"/>
      <c r="AL164" s="58"/>
      <c r="AM164" s="53"/>
      <c r="AN164" s="53"/>
      <c r="AO164" s="58"/>
      <c r="AP164" s="53"/>
      <c r="AQ164" s="53"/>
      <c r="AR164" s="58"/>
      <c r="AS164" s="53"/>
      <c r="AT164" s="53"/>
      <c r="AU164" s="58"/>
      <c r="AV164" s="53"/>
      <c r="AW164" s="53"/>
      <c r="AX164" s="369" t="b">
        <v>0</v>
      </c>
      <c r="AY164" s="369" t="b">
        <v>0</v>
      </c>
      <c r="AZ164" s="369" t="b">
        <v>0</v>
      </c>
      <c r="BA164" s="369" t="b">
        <v>0</v>
      </c>
      <c r="BB164" s="369" t="b">
        <v>0</v>
      </c>
      <c r="BC164" s="369" t="b">
        <v>0</v>
      </c>
      <c r="BD164" s="369" t="b">
        <v>0</v>
      </c>
      <c r="BE164" s="369" t="b">
        <v>0</v>
      </c>
      <c r="BF164" s="369" t="b">
        <v>0</v>
      </c>
      <c r="BG164" s="369" t="b">
        <v>0</v>
      </c>
      <c r="BH164" s="51"/>
      <c r="BI164" s="59">
        <f t="shared" ref="BI164:BN164" si="163">F164</f>
        <v>0</v>
      </c>
      <c r="BJ164" s="59">
        <f t="shared" si="163"/>
        <v>0</v>
      </c>
      <c r="BK164" s="59">
        <f t="shared" si="163"/>
        <v>0</v>
      </c>
      <c r="BL164" s="59">
        <f t="shared" si="163"/>
        <v>0</v>
      </c>
      <c r="BM164" s="59">
        <f t="shared" si="163"/>
        <v>0</v>
      </c>
      <c r="BN164" s="59">
        <f t="shared" si="163"/>
        <v>0</v>
      </c>
      <c r="BO164" s="51"/>
      <c r="BP164" s="51"/>
      <c r="BQ164" s="38" t="str">
        <f t="shared" ref="BQ164:BV164" si="164">IF(BI164&lt;$BI$5,"0","1")</f>
        <v>0</v>
      </c>
      <c r="BR164" s="38" t="str">
        <f t="shared" si="164"/>
        <v>0</v>
      </c>
      <c r="BS164" s="38" t="str">
        <f t="shared" si="164"/>
        <v>0</v>
      </c>
      <c r="BT164" s="38" t="str">
        <f t="shared" si="164"/>
        <v>0</v>
      </c>
      <c r="BU164" s="38" t="str">
        <f t="shared" si="164"/>
        <v>0</v>
      </c>
      <c r="BV164" s="38" t="str">
        <f t="shared" si="164"/>
        <v>0</v>
      </c>
      <c r="BW164" s="51"/>
    </row>
    <row r="165" spans="1:75" ht="15.75" customHeight="1" x14ac:dyDescent="0.25">
      <c r="A165" s="60">
        <f>A164</f>
        <v>0</v>
      </c>
      <c r="B165" s="371"/>
      <c r="C165" s="340"/>
      <c r="D165" s="340"/>
      <c r="E165" s="340"/>
      <c r="F165" s="340"/>
      <c r="G165" s="340"/>
      <c r="H165" s="340"/>
      <c r="I165" s="340"/>
      <c r="J165" s="340"/>
      <c r="K165" s="340"/>
      <c r="L165" s="340"/>
      <c r="M165" s="340"/>
      <c r="N165" s="340"/>
      <c r="O165" s="340"/>
      <c r="P165" s="340"/>
      <c r="Q165" s="340"/>
      <c r="R165" s="340"/>
      <c r="S165" s="340"/>
      <c r="T165" s="340"/>
      <c r="U165" s="340"/>
      <c r="V165" s="340"/>
      <c r="W165" s="340"/>
      <c r="X165" s="340"/>
      <c r="Y165" s="340"/>
      <c r="Z165" s="340"/>
      <c r="AA165" s="340"/>
      <c r="AB165" s="340"/>
      <c r="AC165" s="340"/>
      <c r="AD165" s="340"/>
      <c r="AE165" s="340"/>
      <c r="AF165" s="340"/>
      <c r="AG165" s="340"/>
      <c r="AH165" s="340"/>
      <c r="AI165" s="340"/>
      <c r="AJ165" s="340"/>
      <c r="AK165" s="340"/>
      <c r="AL165" s="340"/>
      <c r="AM165" s="340"/>
      <c r="AN165" s="340"/>
      <c r="AO165" s="340"/>
      <c r="AP165" s="340"/>
      <c r="AQ165" s="340"/>
      <c r="AR165" s="340"/>
      <c r="AS165" s="340"/>
      <c r="AT165" s="340"/>
      <c r="AU165" s="340"/>
      <c r="AV165" s="340"/>
      <c r="AW165" s="340"/>
      <c r="AX165" s="370"/>
      <c r="AY165" s="370"/>
      <c r="AZ165" s="370"/>
      <c r="BA165" s="370"/>
      <c r="BB165" s="370"/>
      <c r="BC165" s="370"/>
      <c r="BD165" s="370"/>
      <c r="BE165" s="370"/>
      <c r="BF165" s="370"/>
      <c r="BG165" s="370"/>
      <c r="BH165" s="51"/>
      <c r="BI165" s="51"/>
      <c r="BJ165" s="51"/>
      <c r="BK165" s="51"/>
      <c r="BL165" s="51"/>
      <c r="BM165" s="51"/>
      <c r="BN165" s="51"/>
      <c r="BO165" s="51"/>
      <c r="BP165" s="51"/>
      <c r="BQ165" s="51"/>
      <c r="BR165" s="51"/>
      <c r="BS165" s="51"/>
      <c r="BT165" s="51"/>
      <c r="BU165" s="51"/>
      <c r="BV165" s="51"/>
      <c r="BW165" s="51"/>
    </row>
    <row r="166" spans="1:75" ht="15.75" customHeight="1" x14ac:dyDescent="0.25">
      <c r="A166" s="52"/>
      <c r="B166" s="53"/>
      <c r="C166" s="53"/>
      <c r="D166" s="54"/>
      <c r="E166" s="54"/>
      <c r="F166" s="54"/>
      <c r="G166" s="54"/>
      <c r="H166" s="54"/>
      <c r="I166" s="54"/>
      <c r="J166" s="54"/>
      <c r="K166" s="54"/>
      <c r="L166" s="55" t="str">
        <f>IF(BV166&lt;1,IF(BR166&lt;1,IF(IF(BL166-BJ166&gt;0,BL166-BJ166,"35001")&gt;35000,"",IF(BL166-BJ166&gt;0,BL166-BJ166,"")),IF(IF(BL166-BI166&gt;0,BL166-BI166,"35001")&gt;35000,IF(IF(BL166-BJ166&gt;0,BL166-BJ166,"35001")&gt;35000,"",IF(BL166-BJ166&gt;0,BL166-BJ166,"")),IF(BL166-BI166&gt;0,BL166-BI166,""))),IF(BR166&lt;1,IF(IF(BM166-BJ166&gt;0,BM166-BJ166,"35001")&gt;35000,"",IF(BM166-BJ166&gt;0,BM166-BJ166,"")),IF(IF(BM166-BI166&gt;0,BM166-BI166,"35001")&gt;35000,IF(IF(BM166-BJ166&gt;0,BM166-BJ166,"35001")&gt;35000,(IF(BV166&lt;1,IF(IF(BL166-BJ166&gt;0,BL166-BJ166,"35001")&gt;35000,"",IF(BL166-BJ166&gt;0,BL166-BJ166,"")),IF(IF(BL166-BI166&gt;0,BL166-BI166,"35001")&gt;35000,IF(IF(BL166-BJ166&gt;0,BL166-BJ166,"35001")&gt;35000,"",IF(BL166-BJ166&gt;0,BL166-BJ166,"")),IF(BL166-BI166&gt;0,BL166-BI166,"")))),IF(BM166-BJ166&gt;0,BM166-BJ166,"")),IF(BM166-BI166&gt;0,BM166-BI166,""))))</f>
        <v/>
      </c>
      <c r="M166" s="56" t="str">
        <f>IF(SUM(Q166,T166,W166,Z166,AC166,AO166,AI166,AL166,AR166,AU166,AF166)&gt;0,(SUM(Q166,T166,W166,Z166,AC166,AO166,AI166,AL166,AR166,AU166,AF166)),"")</f>
        <v/>
      </c>
      <c r="N166" s="56" t="str">
        <f>IF(SUMIF(S166:AW166,"ANO",Q166:AW166)&gt;0,SUMIF(S166:AW166,"ANO",Q166:AW166),"")</f>
        <v/>
      </c>
      <c r="O166" s="53"/>
      <c r="P166" s="57"/>
      <c r="Q166" s="58"/>
      <c r="R166" s="53"/>
      <c r="S166" s="53"/>
      <c r="T166" s="58"/>
      <c r="U166" s="53"/>
      <c r="V166" s="53"/>
      <c r="W166" s="58"/>
      <c r="X166" s="53"/>
      <c r="Y166" s="53"/>
      <c r="Z166" s="58"/>
      <c r="AA166" s="53"/>
      <c r="AB166" s="53"/>
      <c r="AC166" s="58"/>
      <c r="AD166" s="53"/>
      <c r="AE166" s="53"/>
      <c r="AF166" s="58"/>
      <c r="AG166" s="53"/>
      <c r="AH166" s="53"/>
      <c r="AI166" s="58"/>
      <c r="AJ166" s="53"/>
      <c r="AK166" s="53"/>
      <c r="AL166" s="58"/>
      <c r="AM166" s="53"/>
      <c r="AN166" s="53"/>
      <c r="AO166" s="58"/>
      <c r="AP166" s="53"/>
      <c r="AQ166" s="53"/>
      <c r="AR166" s="58"/>
      <c r="AS166" s="53"/>
      <c r="AT166" s="53"/>
      <c r="AU166" s="58"/>
      <c r="AV166" s="53"/>
      <c r="AW166" s="53"/>
      <c r="AX166" s="369" t="b">
        <v>0</v>
      </c>
      <c r="AY166" s="369" t="b">
        <v>0</v>
      </c>
      <c r="AZ166" s="369" t="b">
        <v>0</v>
      </c>
      <c r="BA166" s="369" t="b">
        <v>0</v>
      </c>
      <c r="BB166" s="369" t="b">
        <v>0</v>
      </c>
      <c r="BC166" s="369" t="b">
        <v>0</v>
      </c>
      <c r="BD166" s="369" t="b">
        <v>0</v>
      </c>
      <c r="BE166" s="369" t="b">
        <v>0</v>
      </c>
      <c r="BF166" s="369" t="b">
        <v>0</v>
      </c>
      <c r="BG166" s="369" t="b">
        <v>0</v>
      </c>
      <c r="BH166" s="51"/>
      <c r="BI166" s="59">
        <f t="shared" ref="BI166:BN166" si="165">F166</f>
        <v>0</v>
      </c>
      <c r="BJ166" s="59">
        <f t="shared" si="165"/>
        <v>0</v>
      </c>
      <c r="BK166" s="59">
        <f t="shared" si="165"/>
        <v>0</v>
      </c>
      <c r="BL166" s="59">
        <f t="shared" si="165"/>
        <v>0</v>
      </c>
      <c r="BM166" s="59">
        <f t="shared" si="165"/>
        <v>0</v>
      </c>
      <c r="BN166" s="59">
        <f t="shared" si="165"/>
        <v>0</v>
      </c>
      <c r="BO166" s="51"/>
      <c r="BP166" s="51"/>
      <c r="BQ166" s="38" t="str">
        <f t="shared" ref="BQ166:BV166" si="166">IF(BI166&lt;$BI$5,"0","1")</f>
        <v>0</v>
      </c>
      <c r="BR166" s="38" t="str">
        <f t="shared" si="166"/>
        <v>0</v>
      </c>
      <c r="BS166" s="38" t="str">
        <f t="shared" si="166"/>
        <v>0</v>
      </c>
      <c r="BT166" s="38" t="str">
        <f t="shared" si="166"/>
        <v>0</v>
      </c>
      <c r="BU166" s="38" t="str">
        <f t="shared" si="166"/>
        <v>0</v>
      </c>
      <c r="BV166" s="38" t="str">
        <f t="shared" si="166"/>
        <v>0</v>
      </c>
      <c r="BW166" s="51"/>
    </row>
    <row r="167" spans="1:75" ht="15.75" customHeight="1" x14ac:dyDescent="0.25">
      <c r="A167" s="60">
        <f>A166</f>
        <v>0</v>
      </c>
      <c r="B167" s="371"/>
      <c r="C167" s="340"/>
      <c r="D167" s="340"/>
      <c r="E167" s="340"/>
      <c r="F167" s="340"/>
      <c r="G167" s="340"/>
      <c r="H167" s="340"/>
      <c r="I167" s="340"/>
      <c r="J167" s="340"/>
      <c r="K167" s="340"/>
      <c r="L167" s="340"/>
      <c r="M167" s="340"/>
      <c r="N167" s="340"/>
      <c r="O167" s="340"/>
      <c r="P167" s="340"/>
      <c r="Q167" s="340"/>
      <c r="R167" s="340"/>
      <c r="S167" s="340"/>
      <c r="T167" s="340"/>
      <c r="U167" s="340"/>
      <c r="V167" s="340"/>
      <c r="W167" s="340"/>
      <c r="X167" s="340"/>
      <c r="Y167" s="340"/>
      <c r="Z167" s="340"/>
      <c r="AA167" s="340"/>
      <c r="AB167" s="340"/>
      <c r="AC167" s="340"/>
      <c r="AD167" s="340"/>
      <c r="AE167" s="340"/>
      <c r="AF167" s="340"/>
      <c r="AG167" s="340"/>
      <c r="AH167" s="340"/>
      <c r="AI167" s="340"/>
      <c r="AJ167" s="340"/>
      <c r="AK167" s="340"/>
      <c r="AL167" s="340"/>
      <c r="AM167" s="340"/>
      <c r="AN167" s="340"/>
      <c r="AO167" s="340"/>
      <c r="AP167" s="340"/>
      <c r="AQ167" s="340"/>
      <c r="AR167" s="340"/>
      <c r="AS167" s="340"/>
      <c r="AT167" s="340"/>
      <c r="AU167" s="340"/>
      <c r="AV167" s="340"/>
      <c r="AW167" s="340"/>
      <c r="AX167" s="370"/>
      <c r="AY167" s="370"/>
      <c r="AZ167" s="370"/>
      <c r="BA167" s="370"/>
      <c r="BB167" s="370"/>
      <c r="BC167" s="370"/>
      <c r="BD167" s="370"/>
      <c r="BE167" s="370"/>
      <c r="BF167" s="370"/>
      <c r="BG167" s="370"/>
      <c r="BH167" s="51"/>
      <c r="BI167" s="51"/>
      <c r="BJ167" s="51"/>
      <c r="BK167" s="51"/>
      <c r="BL167" s="51"/>
      <c r="BM167" s="51"/>
      <c r="BN167" s="51"/>
      <c r="BO167" s="51"/>
      <c r="BP167" s="51"/>
      <c r="BQ167" s="51"/>
      <c r="BR167" s="51"/>
      <c r="BS167" s="51"/>
      <c r="BT167" s="51"/>
      <c r="BU167" s="51"/>
      <c r="BV167" s="51"/>
      <c r="BW167" s="51"/>
    </row>
    <row r="168" spans="1:75" ht="15.75" customHeight="1" x14ac:dyDescent="0.25">
      <c r="A168" s="52"/>
      <c r="B168" s="53"/>
      <c r="C168" s="53"/>
      <c r="D168" s="54"/>
      <c r="E168" s="54"/>
      <c r="F168" s="54"/>
      <c r="G168" s="54"/>
      <c r="H168" s="54"/>
      <c r="I168" s="54"/>
      <c r="J168" s="54"/>
      <c r="K168" s="54"/>
      <c r="L168" s="55" t="str">
        <f>IF(BV168&lt;1,IF(BR168&lt;1,IF(IF(BL168-BJ168&gt;0,BL168-BJ168,"35001")&gt;35000,"",IF(BL168-BJ168&gt;0,BL168-BJ168,"")),IF(IF(BL168-BI168&gt;0,BL168-BI168,"35001")&gt;35000,IF(IF(BL168-BJ168&gt;0,BL168-BJ168,"35001")&gt;35000,"",IF(BL168-BJ168&gt;0,BL168-BJ168,"")),IF(BL168-BI168&gt;0,BL168-BI168,""))),IF(BR168&lt;1,IF(IF(BM168-BJ168&gt;0,BM168-BJ168,"35001")&gt;35000,"",IF(BM168-BJ168&gt;0,BM168-BJ168,"")),IF(IF(BM168-BI168&gt;0,BM168-BI168,"35001")&gt;35000,IF(IF(BM168-BJ168&gt;0,BM168-BJ168,"35001")&gt;35000,(IF(BV168&lt;1,IF(IF(BL168-BJ168&gt;0,BL168-BJ168,"35001")&gt;35000,"",IF(BL168-BJ168&gt;0,BL168-BJ168,"")),IF(IF(BL168-BI168&gt;0,BL168-BI168,"35001")&gt;35000,IF(IF(BL168-BJ168&gt;0,BL168-BJ168,"35001")&gt;35000,"",IF(BL168-BJ168&gt;0,BL168-BJ168,"")),IF(BL168-BI168&gt;0,BL168-BI168,"")))),IF(BM168-BJ168&gt;0,BM168-BJ168,"")),IF(BM168-BI168&gt;0,BM168-BI168,""))))</f>
        <v/>
      </c>
      <c r="M168" s="56" t="str">
        <f>IF(SUM(Q168,T168,W168,Z168,AC168,AO168,AI168,AL168,AR168,AU168,AF168)&gt;0,(SUM(Q168,T168,W168,Z168,AC168,AO168,AI168,AL168,AR168,AU168,AF168)),"")</f>
        <v/>
      </c>
      <c r="N168" s="56" t="str">
        <f>IF(SUMIF(S168:AW168,"ANO",Q168:AW168)&gt;0,SUMIF(S168:AW168,"ANO",Q168:AW168),"")</f>
        <v/>
      </c>
      <c r="O168" s="53"/>
      <c r="P168" s="57"/>
      <c r="Q168" s="58"/>
      <c r="R168" s="53"/>
      <c r="S168" s="53"/>
      <c r="T168" s="58"/>
      <c r="U168" s="53"/>
      <c r="V168" s="53"/>
      <c r="W168" s="58"/>
      <c r="X168" s="53"/>
      <c r="Y168" s="53"/>
      <c r="Z168" s="58"/>
      <c r="AA168" s="53"/>
      <c r="AB168" s="53"/>
      <c r="AC168" s="58"/>
      <c r="AD168" s="53"/>
      <c r="AE168" s="53"/>
      <c r="AF168" s="58"/>
      <c r="AG168" s="53"/>
      <c r="AH168" s="53"/>
      <c r="AI168" s="58"/>
      <c r="AJ168" s="53"/>
      <c r="AK168" s="53"/>
      <c r="AL168" s="58"/>
      <c r="AM168" s="53"/>
      <c r="AN168" s="53"/>
      <c r="AO168" s="58"/>
      <c r="AP168" s="53"/>
      <c r="AQ168" s="53"/>
      <c r="AR168" s="58"/>
      <c r="AS168" s="53"/>
      <c r="AT168" s="53"/>
      <c r="AU168" s="58"/>
      <c r="AV168" s="53"/>
      <c r="AW168" s="53"/>
      <c r="AX168" s="369" t="b">
        <v>0</v>
      </c>
      <c r="AY168" s="369" t="b">
        <v>0</v>
      </c>
      <c r="AZ168" s="369" t="b">
        <v>0</v>
      </c>
      <c r="BA168" s="369" t="b">
        <v>0</v>
      </c>
      <c r="BB168" s="369" t="b">
        <v>0</v>
      </c>
      <c r="BC168" s="369" t="b">
        <v>0</v>
      </c>
      <c r="BD168" s="369" t="b">
        <v>0</v>
      </c>
      <c r="BE168" s="369" t="b">
        <v>0</v>
      </c>
      <c r="BF168" s="369" t="b">
        <v>0</v>
      </c>
      <c r="BG168" s="369" t="b">
        <v>0</v>
      </c>
      <c r="BH168" s="51"/>
      <c r="BI168" s="59">
        <f t="shared" ref="BI168:BN168" si="167">F168</f>
        <v>0</v>
      </c>
      <c r="BJ168" s="59">
        <f t="shared" si="167"/>
        <v>0</v>
      </c>
      <c r="BK168" s="59">
        <f t="shared" si="167"/>
        <v>0</v>
      </c>
      <c r="BL168" s="59">
        <f t="shared" si="167"/>
        <v>0</v>
      </c>
      <c r="BM168" s="59">
        <f t="shared" si="167"/>
        <v>0</v>
      </c>
      <c r="BN168" s="59">
        <f t="shared" si="167"/>
        <v>0</v>
      </c>
      <c r="BO168" s="51"/>
      <c r="BP168" s="51"/>
      <c r="BQ168" s="38" t="str">
        <f t="shared" ref="BQ168:BV168" si="168">IF(BI168&lt;$BI$5,"0","1")</f>
        <v>0</v>
      </c>
      <c r="BR168" s="38" t="str">
        <f t="shared" si="168"/>
        <v>0</v>
      </c>
      <c r="BS168" s="38" t="str">
        <f t="shared" si="168"/>
        <v>0</v>
      </c>
      <c r="BT168" s="38" t="str">
        <f t="shared" si="168"/>
        <v>0</v>
      </c>
      <c r="BU168" s="38" t="str">
        <f t="shared" si="168"/>
        <v>0</v>
      </c>
      <c r="BV168" s="38" t="str">
        <f t="shared" si="168"/>
        <v>0</v>
      </c>
      <c r="BW168" s="51"/>
    </row>
    <row r="169" spans="1:75" ht="15.75" customHeight="1" x14ac:dyDescent="0.25">
      <c r="A169" s="60">
        <f>A168</f>
        <v>0</v>
      </c>
      <c r="B169" s="371"/>
      <c r="C169" s="340"/>
      <c r="D169" s="340"/>
      <c r="E169" s="340"/>
      <c r="F169" s="340"/>
      <c r="G169" s="340"/>
      <c r="H169" s="340"/>
      <c r="I169" s="340"/>
      <c r="J169" s="340"/>
      <c r="K169" s="340"/>
      <c r="L169" s="340"/>
      <c r="M169" s="340"/>
      <c r="N169" s="340"/>
      <c r="O169" s="340"/>
      <c r="P169" s="340"/>
      <c r="Q169" s="340"/>
      <c r="R169" s="340"/>
      <c r="S169" s="340"/>
      <c r="T169" s="340"/>
      <c r="U169" s="340"/>
      <c r="V169" s="340"/>
      <c r="W169" s="340"/>
      <c r="X169" s="340"/>
      <c r="Y169" s="340"/>
      <c r="Z169" s="340"/>
      <c r="AA169" s="340"/>
      <c r="AB169" s="340"/>
      <c r="AC169" s="340"/>
      <c r="AD169" s="340"/>
      <c r="AE169" s="340"/>
      <c r="AF169" s="340"/>
      <c r="AG169" s="340"/>
      <c r="AH169" s="340"/>
      <c r="AI169" s="340"/>
      <c r="AJ169" s="340"/>
      <c r="AK169" s="340"/>
      <c r="AL169" s="340"/>
      <c r="AM169" s="340"/>
      <c r="AN169" s="340"/>
      <c r="AO169" s="340"/>
      <c r="AP169" s="340"/>
      <c r="AQ169" s="340"/>
      <c r="AR169" s="340"/>
      <c r="AS169" s="340"/>
      <c r="AT169" s="340"/>
      <c r="AU169" s="340"/>
      <c r="AV169" s="340"/>
      <c r="AW169" s="340"/>
      <c r="AX169" s="370"/>
      <c r="AY169" s="370"/>
      <c r="AZ169" s="370"/>
      <c r="BA169" s="370"/>
      <c r="BB169" s="370"/>
      <c r="BC169" s="370"/>
      <c r="BD169" s="370"/>
      <c r="BE169" s="370"/>
      <c r="BF169" s="370"/>
      <c r="BG169" s="370"/>
      <c r="BH169" s="51"/>
      <c r="BI169" s="51"/>
      <c r="BJ169" s="51"/>
      <c r="BK169" s="51"/>
      <c r="BL169" s="51"/>
      <c r="BM169" s="51"/>
      <c r="BN169" s="51"/>
      <c r="BO169" s="51"/>
      <c r="BP169" s="51"/>
      <c r="BQ169" s="51"/>
      <c r="BR169" s="51"/>
      <c r="BS169" s="51"/>
      <c r="BT169" s="51"/>
      <c r="BU169" s="51"/>
      <c r="BV169" s="51"/>
      <c r="BW169" s="51"/>
    </row>
    <row r="170" spans="1:75" ht="15.75" customHeight="1" x14ac:dyDescent="0.25">
      <c r="A170" s="52"/>
      <c r="B170" s="53"/>
      <c r="C170" s="53"/>
      <c r="D170" s="54"/>
      <c r="E170" s="54"/>
      <c r="F170" s="54"/>
      <c r="G170" s="54"/>
      <c r="H170" s="54"/>
      <c r="I170" s="54"/>
      <c r="J170" s="54"/>
      <c r="K170" s="54"/>
      <c r="L170" s="55" t="str">
        <f>IF(BV170&lt;1,IF(BR170&lt;1,IF(IF(BL170-BJ170&gt;0,BL170-BJ170,"35001")&gt;35000,"",IF(BL170-BJ170&gt;0,BL170-BJ170,"")),IF(IF(BL170-BI170&gt;0,BL170-BI170,"35001")&gt;35000,IF(IF(BL170-BJ170&gt;0,BL170-BJ170,"35001")&gt;35000,"",IF(BL170-BJ170&gt;0,BL170-BJ170,"")),IF(BL170-BI170&gt;0,BL170-BI170,""))),IF(BR170&lt;1,IF(IF(BM170-BJ170&gt;0,BM170-BJ170,"35001")&gt;35000,"",IF(BM170-BJ170&gt;0,BM170-BJ170,"")),IF(IF(BM170-BI170&gt;0,BM170-BI170,"35001")&gt;35000,IF(IF(BM170-BJ170&gt;0,BM170-BJ170,"35001")&gt;35000,(IF(BV170&lt;1,IF(IF(BL170-BJ170&gt;0,BL170-BJ170,"35001")&gt;35000,"",IF(BL170-BJ170&gt;0,BL170-BJ170,"")),IF(IF(BL170-BI170&gt;0,BL170-BI170,"35001")&gt;35000,IF(IF(BL170-BJ170&gt;0,BL170-BJ170,"35001")&gt;35000,"",IF(BL170-BJ170&gt;0,BL170-BJ170,"")),IF(BL170-BI170&gt;0,BL170-BI170,"")))),IF(BM170-BJ170&gt;0,BM170-BJ170,"")),IF(BM170-BI170&gt;0,BM170-BI170,""))))</f>
        <v/>
      </c>
      <c r="M170" s="56" t="str">
        <f>IF(SUM(Q170,T170,W170,Z170,AC170,AO170,AI170,AL170,AR170,AU170,AF170)&gt;0,(SUM(Q170,T170,W170,Z170,AC170,AO170,AI170,AL170,AR170,AU170,AF170)),"")</f>
        <v/>
      </c>
      <c r="N170" s="56" t="str">
        <f>IF(SUMIF(S170:AW170,"ANO",Q170:AW170)&gt;0,SUMIF(S170:AW170,"ANO",Q170:AW170),"")</f>
        <v/>
      </c>
      <c r="O170" s="53"/>
      <c r="P170" s="57"/>
      <c r="Q170" s="58"/>
      <c r="R170" s="53"/>
      <c r="S170" s="53"/>
      <c r="T170" s="58"/>
      <c r="U170" s="53"/>
      <c r="V170" s="53"/>
      <c r="W170" s="58"/>
      <c r="X170" s="53"/>
      <c r="Y170" s="53"/>
      <c r="Z170" s="58"/>
      <c r="AA170" s="53"/>
      <c r="AB170" s="53"/>
      <c r="AC170" s="58"/>
      <c r="AD170" s="53"/>
      <c r="AE170" s="53"/>
      <c r="AF170" s="58"/>
      <c r="AG170" s="53"/>
      <c r="AH170" s="53"/>
      <c r="AI170" s="58"/>
      <c r="AJ170" s="53"/>
      <c r="AK170" s="53"/>
      <c r="AL170" s="58"/>
      <c r="AM170" s="53"/>
      <c r="AN170" s="53"/>
      <c r="AO170" s="58"/>
      <c r="AP170" s="53"/>
      <c r="AQ170" s="53"/>
      <c r="AR170" s="58"/>
      <c r="AS170" s="53"/>
      <c r="AT170" s="53"/>
      <c r="AU170" s="58"/>
      <c r="AV170" s="53"/>
      <c r="AW170" s="53"/>
      <c r="AX170" s="369" t="b">
        <v>0</v>
      </c>
      <c r="AY170" s="369" t="b">
        <v>0</v>
      </c>
      <c r="AZ170" s="369" t="b">
        <v>0</v>
      </c>
      <c r="BA170" s="369" t="b">
        <v>0</v>
      </c>
      <c r="BB170" s="369" t="b">
        <v>0</v>
      </c>
      <c r="BC170" s="369" t="b">
        <v>0</v>
      </c>
      <c r="BD170" s="369" t="b">
        <v>0</v>
      </c>
      <c r="BE170" s="369" t="b">
        <v>0</v>
      </c>
      <c r="BF170" s="369" t="b">
        <v>0</v>
      </c>
      <c r="BG170" s="369" t="b">
        <v>0</v>
      </c>
      <c r="BH170" s="51"/>
      <c r="BI170" s="59">
        <f t="shared" ref="BI170:BN170" si="169">F170</f>
        <v>0</v>
      </c>
      <c r="BJ170" s="59">
        <f t="shared" si="169"/>
        <v>0</v>
      </c>
      <c r="BK170" s="59">
        <f t="shared" si="169"/>
        <v>0</v>
      </c>
      <c r="BL170" s="59">
        <f t="shared" si="169"/>
        <v>0</v>
      </c>
      <c r="BM170" s="59">
        <f t="shared" si="169"/>
        <v>0</v>
      </c>
      <c r="BN170" s="59">
        <f t="shared" si="169"/>
        <v>0</v>
      </c>
      <c r="BO170" s="51"/>
      <c r="BP170" s="51"/>
      <c r="BQ170" s="38" t="str">
        <f t="shared" ref="BQ170:BV170" si="170">IF(BI170&lt;$BI$5,"0","1")</f>
        <v>0</v>
      </c>
      <c r="BR170" s="38" t="str">
        <f t="shared" si="170"/>
        <v>0</v>
      </c>
      <c r="BS170" s="38" t="str">
        <f t="shared" si="170"/>
        <v>0</v>
      </c>
      <c r="BT170" s="38" t="str">
        <f t="shared" si="170"/>
        <v>0</v>
      </c>
      <c r="BU170" s="38" t="str">
        <f t="shared" si="170"/>
        <v>0</v>
      </c>
      <c r="BV170" s="38" t="str">
        <f t="shared" si="170"/>
        <v>0</v>
      </c>
      <c r="BW170" s="51"/>
    </row>
    <row r="171" spans="1:75" ht="15.75" customHeight="1" x14ac:dyDescent="0.25">
      <c r="A171" s="60">
        <f>A170</f>
        <v>0</v>
      </c>
      <c r="B171" s="371"/>
      <c r="C171" s="340"/>
      <c r="D171" s="340"/>
      <c r="E171" s="340"/>
      <c r="F171" s="340"/>
      <c r="G171" s="340"/>
      <c r="H171" s="340"/>
      <c r="I171" s="340"/>
      <c r="J171" s="340"/>
      <c r="K171" s="340"/>
      <c r="L171" s="340"/>
      <c r="M171" s="340"/>
      <c r="N171" s="340"/>
      <c r="O171" s="340"/>
      <c r="P171" s="340"/>
      <c r="Q171" s="340"/>
      <c r="R171" s="340"/>
      <c r="S171" s="340"/>
      <c r="T171" s="340"/>
      <c r="U171" s="340"/>
      <c r="V171" s="340"/>
      <c r="W171" s="340"/>
      <c r="X171" s="340"/>
      <c r="Y171" s="340"/>
      <c r="Z171" s="340"/>
      <c r="AA171" s="340"/>
      <c r="AB171" s="340"/>
      <c r="AC171" s="340"/>
      <c r="AD171" s="340"/>
      <c r="AE171" s="340"/>
      <c r="AF171" s="340"/>
      <c r="AG171" s="340"/>
      <c r="AH171" s="340"/>
      <c r="AI171" s="340"/>
      <c r="AJ171" s="340"/>
      <c r="AK171" s="340"/>
      <c r="AL171" s="340"/>
      <c r="AM171" s="340"/>
      <c r="AN171" s="340"/>
      <c r="AO171" s="340"/>
      <c r="AP171" s="340"/>
      <c r="AQ171" s="340"/>
      <c r="AR171" s="340"/>
      <c r="AS171" s="340"/>
      <c r="AT171" s="340"/>
      <c r="AU171" s="340"/>
      <c r="AV171" s="340"/>
      <c r="AW171" s="340"/>
      <c r="AX171" s="370"/>
      <c r="AY171" s="370"/>
      <c r="AZ171" s="370"/>
      <c r="BA171" s="370"/>
      <c r="BB171" s="370"/>
      <c r="BC171" s="370"/>
      <c r="BD171" s="370"/>
      <c r="BE171" s="370"/>
      <c r="BF171" s="370"/>
      <c r="BG171" s="370"/>
      <c r="BH171" s="51"/>
      <c r="BI171" s="51"/>
      <c r="BJ171" s="51"/>
      <c r="BK171" s="51"/>
      <c r="BL171" s="51"/>
      <c r="BM171" s="51"/>
      <c r="BN171" s="51"/>
      <c r="BO171" s="51"/>
      <c r="BP171" s="51"/>
      <c r="BQ171" s="51"/>
      <c r="BR171" s="51"/>
      <c r="BS171" s="51"/>
      <c r="BT171" s="51"/>
      <c r="BU171" s="51"/>
      <c r="BV171" s="51"/>
      <c r="BW171" s="51"/>
    </row>
    <row r="172" spans="1:75" ht="15.75" customHeight="1" x14ac:dyDescent="0.25">
      <c r="A172" s="52"/>
      <c r="B172" s="53"/>
      <c r="C172" s="53"/>
      <c r="D172" s="54"/>
      <c r="E172" s="54"/>
      <c r="F172" s="54"/>
      <c r="G172" s="54"/>
      <c r="H172" s="54"/>
      <c r="I172" s="54"/>
      <c r="J172" s="54"/>
      <c r="K172" s="54"/>
      <c r="L172" s="55" t="str">
        <f>IF(BV172&lt;1,IF(BR172&lt;1,IF(IF(BL172-BJ172&gt;0,BL172-BJ172,"35001")&gt;35000,"",IF(BL172-BJ172&gt;0,BL172-BJ172,"")),IF(IF(BL172-BI172&gt;0,BL172-BI172,"35001")&gt;35000,IF(IF(BL172-BJ172&gt;0,BL172-BJ172,"35001")&gt;35000,"",IF(BL172-BJ172&gt;0,BL172-BJ172,"")),IF(BL172-BI172&gt;0,BL172-BI172,""))),IF(BR172&lt;1,IF(IF(BM172-BJ172&gt;0,BM172-BJ172,"35001")&gt;35000,"",IF(BM172-BJ172&gt;0,BM172-BJ172,"")),IF(IF(BM172-BI172&gt;0,BM172-BI172,"35001")&gt;35000,IF(IF(BM172-BJ172&gt;0,BM172-BJ172,"35001")&gt;35000,(IF(BV172&lt;1,IF(IF(BL172-BJ172&gt;0,BL172-BJ172,"35001")&gt;35000,"",IF(BL172-BJ172&gt;0,BL172-BJ172,"")),IF(IF(BL172-BI172&gt;0,BL172-BI172,"35001")&gt;35000,IF(IF(BL172-BJ172&gt;0,BL172-BJ172,"35001")&gt;35000,"",IF(BL172-BJ172&gt;0,BL172-BJ172,"")),IF(BL172-BI172&gt;0,BL172-BI172,"")))),IF(BM172-BJ172&gt;0,BM172-BJ172,"")),IF(BM172-BI172&gt;0,BM172-BI172,""))))</f>
        <v/>
      </c>
      <c r="M172" s="56" t="str">
        <f>IF(SUM(Q172,T172,W172,Z172,AC172,AO172,AI172,AL172,AR172,AU172,AF172)&gt;0,(SUM(Q172,T172,W172,Z172,AC172,AO172,AI172,AL172,AR172,AU172,AF172)),"")</f>
        <v/>
      </c>
      <c r="N172" s="56" t="str">
        <f>IF(SUMIF(S172:AW172,"ANO",Q172:AW172)&gt;0,SUMIF(S172:AW172,"ANO",Q172:AW172),"")</f>
        <v/>
      </c>
      <c r="O172" s="53"/>
      <c r="P172" s="57"/>
      <c r="Q172" s="58"/>
      <c r="R172" s="53"/>
      <c r="S172" s="53"/>
      <c r="T172" s="58"/>
      <c r="U172" s="53"/>
      <c r="V172" s="53"/>
      <c r="W172" s="58"/>
      <c r="X172" s="53"/>
      <c r="Y172" s="53"/>
      <c r="Z172" s="58"/>
      <c r="AA172" s="53"/>
      <c r="AB172" s="53"/>
      <c r="AC172" s="58"/>
      <c r="AD172" s="53"/>
      <c r="AE172" s="53"/>
      <c r="AF172" s="58"/>
      <c r="AG172" s="53"/>
      <c r="AH172" s="53"/>
      <c r="AI172" s="58"/>
      <c r="AJ172" s="53"/>
      <c r="AK172" s="53"/>
      <c r="AL172" s="58"/>
      <c r="AM172" s="53"/>
      <c r="AN172" s="53"/>
      <c r="AO172" s="58"/>
      <c r="AP172" s="53"/>
      <c r="AQ172" s="53"/>
      <c r="AR172" s="58"/>
      <c r="AS172" s="53"/>
      <c r="AT172" s="53"/>
      <c r="AU172" s="58"/>
      <c r="AV172" s="53"/>
      <c r="AW172" s="53"/>
      <c r="AX172" s="369" t="b">
        <v>0</v>
      </c>
      <c r="AY172" s="369" t="b">
        <v>0</v>
      </c>
      <c r="AZ172" s="369" t="b">
        <v>0</v>
      </c>
      <c r="BA172" s="369" t="b">
        <v>0</v>
      </c>
      <c r="BB172" s="369" t="b">
        <v>0</v>
      </c>
      <c r="BC172" s="369" t="b">
        <v>0</v>
      </c>
      <c r="BD172" s="369" t="b">
        <v>0</v>
      </c>
      <c r="BE172" s="369" t="b">
        <v>0</v>
      </c>
      <c r="BF172" s="369" t="b">
        <v>0</v>
      </c>
      <c r="BG172" s="369" t="b">
        <v>0</v>
      </c>
      <c r="BH172" s="51"/>
      <c r="BI172" s="59">
        <f t="shared" ref="BI172:BN172" si="171">F172</f>
        <v>0</v>
      </c>
      <c r="BJ172" s="59">
        <f t="shared" si="171"/>
        <v>0</v>
      </c>
      <c r="BK172" s="59">
        <f t="shared" si="171"/>
        <v>0</v>
      </c>
      <c r="BL172" s="59">
        <f t="shared" si="171"/>
        <v>0</v>
      </c>
      <c r="BM172" s="59">
        <f t="shared" si="171"/>
        <v>0</v>
      </c>
      <c r="BN172" s="59">
        <f t="shared" si="171"/>
        <v>0</v>
      </c>
      <c r="BO172" s="51"/>
      <c r="BP172" s="51"/>
      <c r="BQ172" s="38" t="str">
        <f t="shared" ref="BQ172:BV172" si="172">IF(BI172&lt;$BI$5,"0","1")</f>
        <v>0</v>
      </c>
      <c r="BR172" s="38" t="str">
        <f t="shared" si="172"/>
        <v>0</v>
      </c>
      <c r="BS172" s="38" t="str">
        <f t="shared" si="172"/>
        <v>0</v>
      </c>
      <c r="BT172" s="38" t="str">
        <f t="shared" si="172"/>
        <v>0</v>
      </c>
      <c r="BU172" s="38" t="str">
        <f t="shared" si="172"/>
        <v>0</v>
      </c>
      <c r="BV172" s="38" t="str">
        <f t="shared" si="172"/>
        <v>0</v>
      </c>
      <c r="BW172" s="51"/>
    </row>
    <row r="173" spans="1:75" ht="15.75" customHeight="1" x14ac:dyDescent="0.25">
      <c r="A173" s="60">
        <f>A172</f>
        <v>0</v>
      </c>
      <c r="B173" s="371"/>
      <c r="C173" s="340"/>
      <c r="D173" s="340"/>
      <c r="E173" s="340"/>
      <c r="F173" s="340"/>
      <c r="G173" s="340"/>
      <c r="H173" s="340"/>
      <c r="I173" s="340"/>
      <c r="J173" s="340"/>
      <c r="K173" s="340"/>
      <c r="L173" s="340"/>
      <c r="M173" s="340"/>
      <c r="N173" s="340"/>
      <c r="O173" s="340"/>
      <c r="P173" s="340"/>
      <c r="Q173" s="340"/>
      <c r="R173" s="340"/>
      <c r="S173" s="340"/>
      <c r="T173" s="340"/>
      <c r="U173" s="340"/>
      <c r="V173" s="340"/>
      <c r="W173" s="340"/>
      <c r="X173" s="340"/>
      <c r="Y173" s="340"/>
      <c r="Z173" s="340"/>
      <c r="AA173" s="340"/>
      <c r="AB173" s="340"/>
      <c r="AC173" s="340"/>
      <c r="AD173" s="340"/>
      <c r="AE173" s="340"/>
      <c r="AF173" s="340"/>
      <c r="AG173" s="340"/>
      <c r="AH173" s="340"/>
      <c r="AI173" s="340"/>
      <c r="AJ173" s="340"/>
      <c r="AK173" s="340"/>
      <c r="AL173" s="340"/>
      <c r="AM173" s="340"/>
      <c r="AN173" s="340"/>
      <c r="AO173" s="340"/>
      <c r="AP173" s="340"/>
      <c r="AQ173" s="340"/>
      <c r="AR173" s="340"/>
      <c r="AS173" s="340"/>
      <c r="AT173" s="340"/>
      <c r="AU173" s="340"/>
      <c r="AV173" s="340"/>
      <c r="AW173" s="340"/>
      <c r="AX173" s="370"/>
      <c r="AY173" s="370"/>
      <c r="AZ173" s="370"/>
      <c r="BA173" s="370"/>
      <c r="BB173" s="370"/>
      <c r="BC173" s="370"/>
      <c r="BD173" s="370"/>
      <c r="BE173" s="370"/>
      <c r="BF173" s="370"/>
      <c r="BG173" s="370"/>
      <c r="BH173" s="51"/>
      <c r="BI173" s="51"/>
      <c r="BJ173" s="51"/>
      <c r="BK173" s="51"/>
      <c r="BL173" s="51"/>
      <c r="BM173" s="51"/>
      <c r="BN173" s="51"/>
      <c r="BO173" s="51"/>
      <c r="BP173" s="51"/>
      <c r="BQ173" s="51"/>
      <c r="BR173" s="51"/>
      <c r="BS173" s="51"/>
      <c r="BT173" s="51"/>
      <c r="BU173" s="51"/>
      <c r="BV173" s="51"/>
      <c r="BW173" s="51"/>
    </row>
    <row r="174" spans="1:75" ht="15.75" customHeight="1" x14ac:dyDescent="0.25">
      <c r="A174" s="52"/>
      <c r="B174" s="53"/>
      <c r="C174" s="53"/>
      <c r="D174" s="54"/>
      <c r="E174" s="54"/>
      <c r="F174" s="54"/>
      <c r="G174" s="54"/>
      <c r="H174" s="54"/>
      <c r="I174" s="54"/>
      <c r="J174" s="54"/>
      <c r="K174" s="54"/>
      <c r="L174" s="55" t="str">
        <f>IF(BV174&lt;1,IF(BR174&lt;1,IF(IF(BL174-BJ174&gt;0,BL174-BJ174,"35001")&gt;35000,"",IF(BL174-BJ174&gt;0,BL174-BJ174,"")),IF(IF(BL174-BI174&gt;0,BL174-BI174,"35001")&gt;35000,IF(IF(BL174-BJ174&gt;0,BL174-BJ174,"35001")&gt;35000,"",IF(BL174-BJ174&gt;0,BL174-BJ174,"")),IF(BL174-BI174&gt;0,BL174-BI174,""))),IF(BR174&lt;1,IF(IF(BM174-BJ174&gt;0,BM174-BJ174,"35001")&gt;35000,"",IF(BM174-BJ174&gt;0,BM174-BJ174,"")),IF(IF(BM174-BI174&gt;0,BM174-BI174,"35001")&gt;35000,IF(IF(BM174-BJ174&gt;0,BM174-BJ174,"35001")&gt;35000,(IF(BV174&lt;1,IF(IF(BL174-BJ174&gt;0,BL174-BJ174,"35001")&gt;35000,"",IF(BL174-BJ174&gt;0,BL174-BJ174,"")),IF(IF(BL174-BI174&gt;0,BL174-BI174,"35001")&gt;35000,IF(IF(BL174-BJ174&gt;0,BL174-BJ174,"35001")&gt;35000,"",IF(BL174-BJ174&gt;0,BL174-BJ174,"")),IF(BL174-BI174&gt;0,BL174-BI174,"")))),IF(BM174-BJ174&gt;0,BM174-BJ174,"")),IF(BM174-BI174&gt;0,BM174-BI174,""))))</f>
        <v/>
      </c>
      <c r="M174" s="56" t="str">
        <f>IF(SUM(Q174,T174,W174,Z174,AC174,AO174,AI174,AL174,AR174,AU174,AF174)&gt;0,(SUM(Q174,T174,W174,Z174,AC174,AO174,AI174,AL174,AR174,AU174,AF174)),"")</f>
        <v/>
      </c>
      <c r="N174" s="56" t="str">
        <f>IF(SUMIF(S174:AW174,"ANO",Q174:AW174)&gt;0,SUMIF(S174:AW174,"ANO",Q174:AW174),"")</f>
        <v/>
      </c>
      <c r="O174" s="53"/>
      <c r="P174" s="57"/>
      <c r="Q174" s="58"/>
      <c r="R174" s="53"/>
      <c r="S174" s="53"/>
      <c r="T174" s="58"/>
      <c r="U174" s="53"/>
      <c r="V174" s="53"/>
      <c r="W174" s="58"/>
      <c r="X174" s="53"/>
      <c r="Y174" s="53"/>
      <c r="Z174" s="58"/>
      <c r="AA174" s="53"/>
      <c r="AB174" s="53"/>
      <c r="AC174" s="58"/>
      <c r="AD174" s="53"/>
      <c r="AE174" s="53"/>
      <c r="AF174" s="58"/>
      <c r="AG174" s="53"/>
      <c r="AH174" s="53"/>
      <c r="AI174" s="58"/>
      <c r="AJ174" s="53"/>
      <c r="AK174" s="53"/>
      <c r="AL174" s="58"/>
      <c r="AM174" s="53"/>
      <c r="AN174" s="53"/>
      <c r="AO174" s="58"/>
      <c r="AP174" s="53"/>
      <c r="AQ174" s="53"/>
      <c r="AR174" s="58"/>
      <c r="AS174" s="53"/>
      <c r="AT174" s="53"/>
      <c r="AU174" s="58"/>
      <c r="AV174" s="53"/>
      <c r="AW174" s="53"/>
      <c r="AX174" s="369" t="b">
        <v>0</v>
      </c>
      <c r="AY174" s="369" t="b">
        <v>0</v>
      </c>
      <c r="AZ174" s="369" t="b">
        <v>0</v>
      </c>
      <c r="BA174" s="369" t="b">
        <v>0</v>
      </c>
      <c r="BB174" s="369" t="b">
        <v>0</v>
      </c>
      <c r="BC174" s="369" t="b">
        <v>0</v>
      </c>
      <c r="BD174" s="369" t="b">
        <v>0</v>
      </c>
      <c r="BE174" s="369" t="b">
        <v>0</v>
      </c>
      <c r="BF174" s="369" t="b">
        <v>0</v>
      </c>
      <c r="BG174" s="369" t="b">
        <v>0</v>
      </c>
      <c r="BH174" s="51"/>
      <c r="BI174" s="59">
        <f t="shared" ref="BI174:BN174" si="173">F174</f>
        <v>0</v>
      </c>
      <c r="BJ174" s="59">
        <f t="shared" si="173"/>
        <v>0</v>
      </c>
      <c r="BK174" s="59">
        <f t="shared" si="173"/>
        <v>0</v>
      </c>
      <c r="BL174" s="59">
        <f t="shared" si="173"/>
        <v>0</v>
      </c>
      <c r="BM174" s="59">
        <f t="shared" si="173"/>
        <v>0</v>
      </c>
      <c r="BN174" s="59">
        <f t="shared" si="173"/>
        <v>0</v>
      </c>
      <c r="BO174" s="51"/>
      <c r="BP174" s="51"/>
      <c r="BQ174" s="38" t="str">
        <f t="shared" ref="BQ174:BV174" si="174">IF(BI174&lt;$BI$5,"0","1")</f>
        <v>0</v>
      </c>
      <c r="BR174" s="38" t="str">
        <f t="shared" si="174"/>
        <v>0</v>
      </c>
      <c r="BS174" s="38" t="str">
        <f t="shared" si="174"/>
        <v>0</v>
      </c>
      <c r="BT174" s="38" t="str">
        <f t="shared" si="174"/>
        <v>0</v>
      </c>
      <c r="BU174" s="38" t="str">
        <f t="shared" si="174"/>
        <v>0</v>
      </c>
      <c r="BV174" s="38" t="str">
        <f t="shared" si="174"/>
        <v>0</v>
      </c>
      <c r="BW174" s="51"/>
    </row>
    <row r="175" spans="1:75" ht="15.75" customHeight="1" x14ac:dyDescent="0.25">
      <c r="A175" s="60">
        <f>A174</f>
        <v>0</v>
      </c>
      <c r="B175" s="371"/>
      <c r="C175" s="340"/>
      <c r="D175" s="340"/>
      <c r="E175" s="340"/>
      <c r="F175" s="340"/>
      <c r="G175" s="340"/>
      <c r="H175" s="340"/>
      <c r="I175" s="340"/>
      <c r="J175" s="340"/>
      <c r="K175" s="340"/>
      <c r="L175" s="340"/>
      <c r="M175" s="340"/>
      <c r="N175" s="340"/>
      <c r="O175" s="340"/>
      <c r="P175" s="340"/>
      <c r="Q175" s="340"/>
      <c r="R175" s="340"/>
      <c r="S175" s="340"/>
      <c r="T175" s="340"/>
      <c r="U175" s="340"/>
      <c r="V175" s="340"/>
      <c r="W175" s="340"/>
      <c r="X175" s="340"/>
      <c r="Y175" s="340"/>
      <c r="Z175" s="340"/>
      <c r="AA175" s="340"/>
      <c r="AB175" s="340"/>
      <c r="AC175" s="340"/>
      <c r="AD175" s="340"/>
      <c r="AE175" s="340"/>
      <c r="AF175" s="340"/>
      <c r="AG175" s="340"/>
      <c r="AH175" s="340"/>
      <c r="AI175" s="340"/>
      <c r="AJ175" s="340"/>
      <c r="AK175" s="340"/>
      <c r="AL175" s="340"/>
      <c r="AM175" s="340"/>
      <c r="AN175" s="340"/>
      <c r="AO175" s="340"/>
      <c r="AP175" s="340"/>
      <c r="AQ175" s="340"/>
      <c r="AR175" s="340"/>
      <c r="AS175" s="340"/>
      <c r="AT175" s="340"/>
      <c r="AU175" s="340"/>
      <c r="AV175" s="340"/>
      <c r="AW175" s="340"/>
      <c r="AX175" s="370"/>
      <c r="AY175" s="370"/>
      <c r="AZ175" s="370"/>
      <c r="BA175" s="370"/>
      <c r="BB175" s="370"/>
      <c r="BC175" s="370"/>
      <c r="BD175" s="370"/>
      <c r="BE175" s="370"/>
      <c r="BF175" s="370"/>
      <c r="BG175" s="370"/>
      <c r="BH175" s="51"/>
      <c r="BI175" s="51"/>
      <c r="BJ175" s="51"/>
      <c r="BK175" s="51"/>
      <c r="BL175" s="51"/>
      <c r="BM175" s="51"/>
      <c r="BN175" s="51"/>
      <c r="BO175" s="51"/>
      <c r="BP175" s="51"/>
      <c r="BQ175" s="51"/>
      <c r="BR175" s="51"/>
      <c r="BS175" s="51"/>
      <c r="BT175" s="51"/>
      <c r="BU175" s="51"/>
      <c r="BV175" s="51"/>
      <c r="BW175" s="51"/>
    </row>
    <row r="176" spans="1:75" ht="15.75" customHeight="1" x14ac:dyDescent="0.25">
      <c r="A176" s="52"/>
      <c r="B176" s="53"/>
      <c r="C176" s="53"/>
      <c r="D176" s="54"/>
      <c r="E176" s="54"/>
      <c r="F176" s="54"/>
      <c r="G176" s="54"/>
      <c r="H176" s="54"/>
      <c r="I176" s="54"/>
      <c r="J176" s="54"/>
      <c r="K176" s="54"/>
      <c r="L176" s="55" t="str">
        <f>IF(BV176&lt;1,IF(BR176&lt;1,IF(IF(BL176-BJ176&gt;0,BL176-BJ176,"35001")&gt;35000,"",IF(BL176-BJ176&gt;0,BL176-BJ176,"")),IF(IF(BL176-BI176&gt;0,BL176-BI176,"35001")&gt;35000,IF(IF(BL176-BJ176&gt;0,BL176-BJ176,"35001")&gt;35000,"",IF(BL176-BJ176&gt;0,BL176-BJ176,"")),IF(BL176-BI176&gt;0,BL176-BI176,""))),IF(BR176&lt;1,IF(IF(BM176-BJ176&gt;0,BM176-BJ176,"35001")&gt;35000,"",IF(BM176-BJ176&gt;0,BM176-BJ176,"")),IF(IF(BM176-BI176&gt;0,BM176-BI176,"35001")&gt;35000,IF(IF(BM176-BJ176&gt;0,BM176-BJ176,"35001")&gt;35000,(IF(BV176&lt;1,IF(IF(BL176-BJ176&gt;0,BL176-BJ176,"35001")&gt;35000,"",IF(BL176-BJ176&gt;0,BL176-BJ176,"")),IF(IF(BL176-BI176&gt;0,BL176-BI176,"35001")&gt;35000,IF(IF(BL176-BJ176&gt;0,BL176-BJ176,"35001")&gt;35000,"",IF(BL176-BJ176&gt;0,BL176-BJ176,"")),IF(BL176-BI176&gt;0,BL176-BI176,"")))),IF(BM176-BJ176&gt;0,BM176-BJ176,"")),IF(BM176-BI176&gt;0,BM176-BI176,""))))</f>
        <v/>
      </c>
      <c r="M176" s="56" t="str">
        <f>IF(SUM(Q176,T176,W176,Z176,AC176,AO176,AI176,AL176,AR176,AU176,AF176)&gt;0,(SUM(Q176,T176,W176,Z176,AC176,AO176,AI176,AL176,AR176,AU176,AF176)),"")</f>
        <v/>
      </c>
      <c r="N176" s="56" t="str">
        <f>IF(SUMIF(S176:AW176,"ANO",Q176:AW176)&gt;0,SUMIF(S176:AW176,"ANO",Q176:AW176),"")</f>
        <v/>
      </c>
      <c r="O176" s="53"/>
      <c r="P176" s="57"/>
      <c r="Q176" s="58"/>
      <c r="R176" s="53"/>
      <c r="S176" s="53"/>
      <c r="T176" s="58"/>
      <c r="U176" s="53"/>
      <c r="V176" s="53"/>
      <c r="W176" s="58"/>
      <c r="X176" s="53"/>
      <c r="Y176" s="53"/>
      <c r="Z176" s="58"/>
      <c r="AA176" s="53"/>
      <c r="AB176" s="53"/>
      <c r="AC176" s="58"/>
      <c r="AD176" s="53"/>
      <c r="AE176" s="53"/>
      <c r="AF176" s="58"/>
      <c r="AG176" s="53"/>
      <c r="AH176" s="53"/>
      <c r="AI176" s="58"/>
      <c r="AJ176" s="53"/>
      <c r="AK176" s="53"/>
      <c r="AL176" s="58"/>
      <c r="AM176" s="53"/>
      <c r="AN176" s="53"/>
      <c r="AO176" s="58"/>
      <c r="AP176" s="53"/>
      <c r="AQ176" s="53"/>
      <c r="AR176" s="58"/>
      <c r="AS176" s="53"/>
      <c r="AT176" s="53"/>
      <c r="AU176" s="58"/>
      <c r="AV176" s="53"/>
      <c r="AW176" s="53"/>
      <c r="AX176" s="369" t="b">
        <v>0</v>
      </c>
      <c r="AY176" s="369" t="b">
        <v>0</v>
      </c>
      <c r="AZ176" s="369" t="b">
        <v>0</v>
      </c>
      <c r="BA176" s="369" t="b">
        <v>0</v>
      </c>
      <c r="BB176" s="369" t="b">
        <v>0</v>
      </c>
      <c r="BC176" s="369" t="b">
        <v>0</v>
      </c>
      <c r="BD176" s="369" t="b">
        <v>0</v>
      </c>
      <c r="BE176" s="369" t="b">
        <v>0</v>
      </c>
      <c r="BF176" s="369" t="b">
        <v>0</v>
      </c>
      <c r="BG176" s="369" t="b">
        <v>0</v>
      </c>
      <c r="BH176" s="51"/>
      <c r="BI176" s="59">
        <f t="shared" ref="BI176:BN176" si="175">F176</f>
        <v>0</v>
      </c>
      <c r="BJ176" s="59">
        <f t="shared" si="175"/>
        <v>0</v>
      </c>
      <c r="BK176" s="59">
        <f t="shared" si="175"/>
        <v>0</v>
      </c>
      <c r="BL176" s="59">
        <f t="shared" si="175"/>
        <v>0</v>
      </c>
      <c r="BM176" s="59">
        <f t="shared" si="175"/>
        <v>0</v>
      </c>
      <c r="BN176" s="59">
        <f t="shared" si="175"/>
        <v>0</v>
      </c>
      <c r="BO176" s="51"/>
      <c r="BP176" s="51"/>
      <c r="BQ176" s="38" t="str">
        <f t="shared" ref="BQ176:BV176" si="176">IF(BI176&lt;$BI$5,"0","1")</f>
        <v>0</v>
      </c>
      <c r="BR176" s="38" t="str">
        <f t="shared" si="176"/>
        <v>0</v>
      </c>
      <c r="BS176" s="38" t="str">
        <f t="shared" si="176"/>
        <v>0</v>
      </c>
      <c r="BT176" s="38" t="str">
        <f t="shared" si="176"/>
        <v>0</v>
      </c>
      <c r="BU176" s="38" t="str">
        <f t="shared" si="176"/>
        <v>0</v>
      </c>
      <c r="BV176" s="38" t="str">
        <f t="shared" si="176"/>
        <v>0</v>
      </c>
      <c r="BW176" s="51"/>
    </row>
    <row r="177" spans="1:75" ht="15.75" customHeight="1" x14ac:dyDescent="0.25">
      <c r="A177" s="60">
        <f>A176</f>
        <v>0</v>
      </c>
      <c r="B177" s="371"/>
      <c r="C177" s="340"/>
      <c r="D177" s="340"/>
      <c r="E177" s="340"/>
      <c r="F177" s="340"/>
      <c r="G177" s="340"/>
      <c r="H177" s="340"/>
      <c r="I177" s="340"/>
      <c r="J177" s="340"/>
      <c r="K177" s="340"/>
      <c r="L177" s="340"/>
      <c r="M177" s="340"/>
      <c r="N177" s="340"/>
      <c r="O177" s="340"/>
      <c r="P177" s="340"/>
      <c r="Q177" s="340"/>
      <c r="R177" s="340"/>
      <c r="S177" s="340"/>
      <c r="T177" s="340"/>
      <c r="U177" s="340"/>
      <c r="V177" s="340"/>
      <c r="W177" s="340"/>
      <c r="X177" s="340"/>
      <c r="Y177" s="340"/>
      <c r="Z177" s="340"/>
      <c r="AA177" s="340"/>
      <c r="AB177" s="340"/>
      <c r="AC177" s="340"/>
      <c r="AD177" s="340"/>
      <c r="AE177" s="340"/>
      <c r="AF177" s="340"/>
      <c r="AG177" s="340"/>
      <c r="AH177" s="340"/>
      <c r="AI177" s="340"/>
      <c r="AJ177" s="340"/>
      <c r="AK177" s="340"/>
      <c r="AL177" s="340"/>
      <c r="AM177" s="340"/>
      <c r="AN177" s="340"/>
      <c r="AO177" s="340"/>
      <c r="AP177" s="340"/>
      <c r="AQ177" s="340"/>
      <c r="AR177" s="340"/>
      <c r="AS177" s="340"/>
      <c r="AT177" s="340"/>
      <c r="AU177" s="340"/>
      <c r="AV177" s="340"/>
      <c r="AW177" s="340"/>
      <c r="AX177" s="370"/>
      <c r="AY177" s="370"/>
      <c r="AZ177" s="370"/>
      <c r="BA177" s="370"/>
      <c r="BB177" s="370"/>
      <c r="BC177" s="370"/>
      <c r="BD177" s="370"/>
      <c r="BE177" s="370"/>
      <c r="BF177" s="370"/>
      <c r="BG177" s="370"/>
      <c r="BH177" s="51"/>
      <c r="BI177" s="51"/>
      <c r="BJ177" s="51"/>
      <c r="BK177" s="51"/>
      <c r="BL177" s="51"/>
      <c r="BM177" s="51"/>
      <c r="BN177" s="51"/>
      <c r="BO177" s="51"/>
      <c r="BP177" s="51"/>
      <c r="BQ177" s="51"/>
      <c r="BR177" s="51"/>
      <c r="BS177" s="51"/>
      <c r="BT177" s="51"/>
      <c r="BU177" s="51"/>
      <c r="BV177" s="51"/>
      <c r="BW177" s="51"/>
    </row>
    <row r="178" spans="1:75" ht="15.75" customHeight="1" x14ac:dyDescent="0.25">
      <c r="A178" s="52"/>
      <c r="B178" s="53"/>
      <c r="C178" s="53"/>
      <c r="D178" s="54"/>
      <c r="E178" s="54"/>
      <c r="F178" s="54"/>
      <c r="G178" s="54"/>
      <c r="H178" s="54"/>
      <c r="I178" s="54"/>
      <c r="J178" s="54"/>
      <c r="K178" s="54"/>
      <c r="L178" s="55" t="str">
        <f>IF(BV178&lt;1,IF(BR178&lt;1,IF(IF(BL178-BJ178&gt;0,BL178-BJ178,"35001")&gt;35000,"",IF(BL178-BJ178&gt;0,BL178-BJ178,"")),IF(IF(BL178-BI178&gt;0,BL178-BI178,"35001")&gt;35000,IF(IF(BL178-BJ178&gt;0,BL178-BJ178,"35001")&gt;35000,"",IF(BL178-BJ178&gt;0,BL178-BJ178,"")),IF(BL178-BI178&gt;0,BL178-BI178,""))),IF(BR178&lt;1,IF(IF(BM178-BJ178&gt;0,BM178-BJ178,"35001")&gt;35000,"",IF(BM178-BJ178&gt;0,BM178-BJ178,"")),IF(IF(BM178-BI178&gt;0,BM178-BI178,"35001")&gt;35000,IF(IF(BM178-BJ178&gt;0,BM178-BJ178,"35001")&gt;35000,(IF(BV178&lt;1,IF(IF(BL178-BJ178&gt;0,BL178-BJ178,"35001")&gt;35000,"",IF(BL178-BJ178&gt;0,BL178-BJ178,"")),IF(IF(BL178-BI178&gt;0,BL178-BI178,"35001")&gt;35000,IF(IF(BL178-BJ178&gt;0,BL178-BJ178,"35001")&gt;35000,"",IF(BL178-BJ178&gt;0,BL178-BJ178,"")),IF(BL178-BI178&gt;0,BL178-BI178,"")))),IF(BM178-BJ178&gt;0,BM178-BJ178,"")),IF(BM178-BI178&gt;0,BM178-BI178,""))))</f>
        <v/>
      </c>
      <c r="M178" s="56" t="str">
        <f>IF(SUM(Q178,T178,W178,Z178,AC178,AO178,AI178,AL178,AR178,AU178,AF178)&gt;0,(SUM(Q178,T178,W178,Z178,AC178,AO178,AI178,AL178,AR178,AU178,AF178)),"")</f>
        <v/>
      </c>
      <c r="N178" s="56" t="str">
        <f>IF(SUMIF(S178:AW178,"ANO",Q178:AW178)&gt;0,SUMIF(S178:AW178,"ANO",Q178:AW178),"")</f>
        <v/>
      </c>
      <c r="O178" s="53"/>
      <c r="P178" s="57"/>
      <c r="Q178" s="58"/>
      <c r="R178" s="53"/>
      <c r="S178" s="53"/>
      <c r="T178" s="58"/>
      <c r="U178" s="53"/>
      <c r="V178" s="53"/>
      <c r="W178" s="58"/>
      <c r="X178" s="53"/>
      <c r="Y178" s="53"/>
      <c r="Z178" s="58"/>
      <c r="AA178" s="53"/>
      <c r="AB178" s="53"/>
      <c r="AC178" s="58"/>
      <c r="AD178" s="53"/>
      <c r="AE178" s="53"/>
      <c r="AF178" s="58"/>
      <c r="AG178" s="53"/>
      <c r="AH178" s="53"/>
      <c r="AI178" s="58"/>
      <c r="AJ178" s="53"/>
      <c r="AK178" s="53"/>
      <c r="AL178" s="58"/>
      <c r="AM178" s="53"/>
      <c r="AN178" s="53"/>
      <c r="AO178" s="58"/>
      <c r="AP178" s="53"/>
      <c r="AQ178" s="53"/>
      <c r="AR178" s="58"/>
      <c r="AS178" s="53"/>
      <c r="AT178" s="53"/>
      <c r="AU178" s="58"/>
      <c r="AV178" s="53"/>
      <c r="AW178" s="53"/>
      <c r="AX178" s="369" t="b">
        <v>0</v>
      </c>
      <c r="AY178" s="369" t="b">
        <v>0</v>
      </c>
      <c r="AZ178" s="369" t="b">
        <v>0</v>
      </c>
      <c r="BA178" s="369" t="b">
        <v>0</v>
      </c>
      <c r="BB178" s="369" t="b">
        <v>0</v>
      </c>
      <c r="BC178" s="369" t="b">
        <v>0</v>
      </c>
      <c r="BD178" s="369" t="b">
        <v>0</v>
      </c>
      <c r="BE178" s="369" t="b">
        <v>0</v>
      </c>
      <c r="BF178" s="369" t="b">
        <v>0</v>
      </c>
      <c r="BG178" s="369" t="b">
        <v>0</v>
      </c>
      <c r="BH178" s="51"/>
      <c r="BI178" s="59">
        <f t="shared" ref="BI178:BN178" si="177">F178</f>
        <v>0</v>
      </c>
      <c r="BJ178" s="59">
        <f t="shared" si="177"/>
        <v>0</v>
      </c>
      <c r="BK178" s="59">
        <f t="shared" si="177"/>
        <v>0</v>
      </c>
      <c r="BL178" s="59">
        <f t="shared" si="177"/>
        <v>0</v>
      </c>
      <c r="BM178" s="59">
        <f t="shared" si="177"/>
        <v>0</v>
      </c>
      <c r="BN178" s="59">
        <f t="shared" si="177"/>
        <v>0</v>
      </c>
      <c r="BO178" s="51"/>
      <c r="BP178" s="51"/>
      <c r="BQ178" s="38" t="str">
        <f t="shared" ref="BQ178:BV178" si="178">IF(BI178&lt;$BI$5,"0","1")</f>
        <v>0</v>
      </c>
      <c r="BR178" s="38" t="str">
        <f t="shared" si="178"/>
        <v>0</v>
      </c>
      <c r="BS178" s="38" t="str">
        <f t="shared" si="178"/>
        <v>0</v>
      </c>
      <c r="BT178" s="38" t="str">
        <f t="shared" si="178"/>
        <v>0</v>
      </c>
      <c r="BU178" s="38" t="str">
        <f t="shared" si="178"/>
        <v>0</v>
      </c>
      <c r="BV178" s="38" t="str">
        <f t="shared" si="178"/>
        <v>0</v>
      </c>
      <c r="BW178" s="51"/>
    </row>
    <row r="179" spans="1:75" ht="15.75" customHeight="1" x14ac:dyDescent="0.25">
      <c r="A179" s="60">
        <f>A178</f>
        <v>0</v>
      </c>
      <c r="B179" s="371"/>
      <c r="C179" s="340"/>
      <c r="D179" s="340"/>
      <c r="E179" s="340"/>
      <c r="F179" s="340"/>
      <c r="G179" s="340"/>
      <c r="H179" s="340"/>
      <c r="I179" s="340"/>
      <c r="J179" s="340"/>
      <c r="K179" s="340"/>
      <c r="L179" s="340"/>
      <c r="M179" s="340"/>
      <c r="N179" s="340"/>
      <c r="O179" s="340"/>
      <c r="P179" s="340"/>
      <c r="Q179" s="340"/>
      <c r="R179" s="340"/>
      <c r="S179" s="340"/>
      <c r="T179" s="340"/>
      <c r="U179" s="340"/>
      <c r="V179" s="340"/>
      <c r="W179" s="340"/>
      <c r="X179" s="340"/>
      <c r="Y179" s="340"/>
      <c r="Z179" s="340"/>
      <c r="AA179" s="340"/>
      <c r="AB179" s="340"/>
      <c r="AC179" s="340"/>
      <c r="AD179" s="340"/>
      <c r="AE179" s="340"/>
      <c r="AF179" s="340"/>
      <c r="AG179" s="340"/>
      <c r="AH179" s="340"/>
      <c r="AI179" s="340"/>
      <c r="AJ179" s="340"/>
      <c r="AK179" s="340"/>
      <c r="AL179" s="340"/>
      <c r="AM179" s="340"/>
      <c r="AN179" s="340"/>
      <c r="AO179" s="340"/>
      <c r="AP179" s="340"/>
      <c r="AQ179" s="340"/>
      <c r="AR179" s="340"/>
      <c r="AS179" s="340"/>
      <c r="AT179" s="340"/>
      <c r="AU179" s="340"/>
      <c r="AV179" s="340"/>
      <c r="AW179" s="340"/>
      <c r="AX179" s="370"/>
      <c r="AY179" s="370"/>
      <c r="AZ179" s="370"/>
      <c r="BA179" s="370"/>
      <c r="BB179" s="370"/>
      <c r="BC179" s="370"/>
      <c r="BD179" s="370"/>
      <c r="BE179" s="370"/>
      <c r="BF179" s="370"/>
      <c r="BG179" s="370"/>
      <c r="BH179" s="51"/>
      <c r="BI179" s="51"/>
      <c r="BJ179" s="51"/>
      <c r="BK179" s="51"/>
      <c r="BL179" s="51"/>
      <c r="BM179" s="51"/>
      <c r="BN179" s="51"/>
      <c r="BO179" s="51"/>
      <c r="BP179" s="51"/>
      <c r="BQ179" s="51"/>
      <c r="BR179" s="51"/>
      <c r="BS179" s="51"/>
      <c r="BT179" s="51"/>
      <c r="BU179" s="51"/>
      <c r="BV179" s="51"/>
      <c r="BW179" s="51"/>
    </row>
    <row r="180" spans="1:75" ht="15.75" customHeight="1" x14ac:dyDescent="0.25">
      <c r="A180" s="52"/>
      <c r="B180" s="53"/>
      <c r="C180" s="53"/>
      <c r="D180" s="54"/>
      <c r="E180" s="54"/>
      <c r="F180" s="54"/>
      <c r="G180" s="54"/>
      <c r="H180" s="54"/>
      <c r="I180" s="54"/>
      <c r="J180" s="54"/>
      <c r="K180" s="54"/>
      <c r="L180" s="55" t="str">
        <f>IF(BV180&lt;1,IF(BR180&lt;1,IF(IF(BL180-BJ180&gt;0,BL180-BJ180,"35001")&gt;35000,"",IF(BL180-BJ180&gt;0,BL180-BJ180,"")),IF(IF(BL180-BI180&gt;0,BL180-BI180,"35001")&gt;35000,IF(IF(BL180-BJ180&gt;0,BL180-BJ180,"35001")&gt;35000,"",IF(BL180-BJ180&gt;0,BL180-BJ180,"")),IF(BL180-BI180&gt;0,BL180-BI180,""))),IF(BR180&lt;1,IF(IF(BM180-BJ180&gt;0,BM180-BJ180,"35001")&gt;35000,"",IF(BM180-BJ180&gt;0,BM180-BJ180,"")),IF(IF(BM180-BI180&gt;0,BM180-BI180,"35001")&gt;35000,IF(IF(BM180-BJ180&gt;0,BM180-BJ180,"35001")&gt;35000,(IF(BV180&lt;1,IF(IF(BL180-BJ180&gt;0,BL180-BJ180,"35001")&gt;35000,"",IF(BL180-BJ180&gt;0,BL180-BJ180,"")),IF(IF(BL180-BI180&gt;0,BL180-BI180,"35001")&gt;35000,IF(IF(BL180-BJ180&gt;0,BL180-BJ180,"35001")&gt;35000,"",IF(BL180-BJ180&gt;0,BL180-BJ180,"")),IF(BL180-BI180&gt;0,BL180-BI180,"")))),IF(BM180-BJ180&gt;0,BM180-BJ180,"")),IF(BM180-BI180&gt;0,BM180-BI180,""))))</f>
        <v/>
      </c>
      <c r="M180" s="56" t="str">
        <f>IF(SUM(Q180,T180,W180,Z180,AC180,AO180,AI180,AL180,AR180,AU180,AF180)&gt;0,(SUM(Q180,T180,W180,Z180,AC180,AO180,AI180,AL180,AR180,AU180,AF180)),"")</f>
        <v/>
      </c>
      <c r="N180" s="56" t="str">
        <f>IF(SUMIF(S180:AW180,"ANO",Q180:AW180)&gt;0,SUMIF(S180:AW180,"ANO",Q180:AW180),"")</f>
        <v/>
      </c>
      <c r="O180" s="53"/>
      <c r="P180" s="57"/>
      <c r="Q180" s="58"/>
      <c r="R180" s="53"/>
      <c r="S180" s="53"/>
      <c r="T180" s="58"/>
      <c r="U180" s="53"/>
      <c r="V180" s="53"/>
      <c r="W180" s="58"/>
      <c r="X180" s="53"/>
      <c r="Y180" s="53"/>
      <c r="Z180" s="58"/>
      <c r="AA180" s="53"/>
      <c r="AB180" s="53"/>
      <c r="AC180" s="58"/>
      <c r="AD180" s="53"/>
      <c r="AE180" s="53"/>
      <c r="AF180" s="58"/>
      <c r="AG180" s="53"/>
      <c r="AH180" s="53"/>
      <c r="AI180" s="58"/>
      <c r="AJ180" s="53"/>
      <c r="AK180" s="53"/>
      <c r="AL180" s="58"/>
      <c r="AM180" s="53"/>
      <c r="AN180" s="53"/>
      <c r="AO180" s="58"/>
      <c r="AP180" s="53"/>
      <c r="AQ180" s="53"/>
      <c r="AR180" s="58"/>
      <c r="AS180" s="53"/>
      <c r="AT180" s="53"/>
      <c r="AU180" s="58"/>
      <c r="AV180" s="53"/>
      <c r="AW180" s="53"/>
      <c r="AX180" s="369" t="b">
        <v>0</v>
      </c>
      <c r="AY180" s="369" t="b">
        <v>0</v>
      </c>
      <c r="AZ180" s="369" t="b">
        <v>0</v>
      </c>
      <c r="BA180" s="369" t="b">
        <v>0</v>
      </c>
      <c r="BB180" s="369" t="b">
        <v>0</v>
      </c>
      <c r="BC180" s="369" t="b">
        <v>0</v>
      </c>
      <c r="BD180" s="369" t="b">
        <v>0</v>
      </c>
      <c r="BE180" s="369" t="b">
        <v>0</v>
      </c>
      <c r="BF180" s="369" t="b">
        <v>0</v>
      </c>
      <c r="BG180" s="369" t="b">
        <v>0</v>
      </c>
      <c r="BH180" s="51"/>
      <c r="BI180" s="59">
        <f t="shared" ref="BI180:BN180" si="179">F180</f>
        <v>0</v>
      </c>
      <c r="BJ180" s="59">
        <f t="shared" si="179"/>
        <v>0</v>
      </c>
      <c r="BK180" s="59">
        <f t="shared" si="179"/>
        <v>0</v>
      </c>
      <c r="BL180" s="59">
        <f t="shared" si="179"/>
        <v>0</v>
      </c>
      <c r="BM180" s="59">
        <f t="shared" si="179"/>
        <v>0</v>
      </c>
      <c r="BN180" s="59">
        <f t="shared" si="179"/>
        <v>0</v>
      </c>
      <c r="BO180" s="51"/>
      <c r="BP180" s="51"/>
      <c r="BQ180" s="38" t="str">
        <f t="shared" ref="BQ180:BV180" si="180">IF(BI180&lt;$BI$5,"0","1")</f>
        <v>0</v>
      </c>
      <c r="BR180" s="38" t="str">
        <f t="shared" si="180"/>
        <v>0</v>
      </c>
      <c r="BS180" s="38" t="str">
        <f t="shared" si="180"/>
        <v>0</v>
      </c>
      <c r="BT180" s="38" t="str">
        <f t="shared" si="180"/>
        <v>0</v>
      </c>
      <c r="BU180" s="38" t="str">
        <f t="shared" si="180"/>
        <v>0</v>
      </c>
      <c r="BV180" s="38" t="str">
        <f t="shared" si="180"/>
        <v>0</v>
      </c>
      <c r="BW180" s="51"/>
    </row>
    <row r="181" spans="1:75" ht="15.75" customHeight="1" x14ac:dyDescent="0.25">
      <c r="A181" s="60">
        <f>A180</f>
        <v>0</v>
      </c>
      <c r="B181" s="371"/>
      <c r="C181" s="340"/>
      <c r="D181" s="340"/>
      <c r="E181" s="340"/>
      <c r="F181" s="340"/>
      <c r="G181" s="340"/>
      <c r="H181" s="340"/>
      <c r="I181" s="340"/>
      <c r="J181" s="340"/>
      <c r="K181" s="340"/>
      <c r="L181" s="340"/>
      <c r="M181" s="340"/>
      <c r="N181" s="340"/>
      <c r="O181" s="340"/>
      <c r="P181" s="340"/>
      <c r="Q181" s="340"/>
      <c r="R181" s="340"/>
      <c r="S181" s="340"/>
      <c r="T181" s="340"/>
      <c r="U181" s="340"/>
      <c r="V181" s="340"/>
      <c r="W181" s="340"/>
      <c r="X181" s="340"/>
      <c r="Y181" s="340"/>
      <c r="Z181" s="340"/>
      <c r="AA181" s="340"/>
      <c r="AB181" s="340"/>
      <c r="AC181" s="340"/>
      <c r="AD181" s="340"/>
      <c r="AE181" s="340"/>
      <c r="AF181" s="340"/>
      <c r="AG181" s="340"/>
      <c r="AH181" s="340"/>
      <c r="AI181" s="340"/>
      <c r="AJ181" s="340"/>
      <c r="AK181" s="340"/>
      <c r="AL181" s="340"/>
      <c r="AM181" s="340"/>
      <c r="AN181" s="340"/>
      <c r="AO181" s="340"/>
      <c r="AP181" s="340"/>
      <c r="AQ181" s="340"/>
      <c r="AR181" s="340"/>
      <c r="AS181" s="340"/>
      <c r="AT181" s="340"/>
      <c r="AU181" s="340"/>
      <c r="AV181" s="340"/>
      <c r="AW181" s="340"/>
      <c r="AX181" s="370"/>
      <c r="AY181" s="370"/>
      <c r="AZ181" s="370"/>
      <c r="BA181" s="370"/>
      <c r="BB181" s="370"/>
      <c r="BC181" s="370"/>
      <c r="BD181" s="370"/>
      <c r="BE181" s="370"/>
      <c r="BF181" s="370"/>
      <c r="BG181" s="370"/>
      <c r="BH181" s="51"/>
      <c r="BI181" s="51"/>
      <c r="BJ181" s="51"/>
      <c r="BK181" s="51"/>
      <c r="BL181" s="51"/>
      <c r="BM181" s="51"/>
      <c r="BN181" s="51"/>
      <c r="BO181" s="51"/>
      <c r="BP181" s="51"/>
      <c r="BQ181" s="51"/>
      <c r="BR181" s="51"/>
      <c r="BS181" s="51"/>
      <c r="BT181" s="51"/>
      <c r="BU181" s="51"/>
      <c r="BV181" s="51"/>
      <c r="BW181" s="51"/>
    </row>
    <row r="182" spans="1:75" ht="15.75" customHeight="1" x14ac:dyDescent="0.25">
      <c r="A182" s="52"/>
      <c r="B182" s="53"/>
      <c r="C182" s="53"/>
      <c r="D182" s="54"/>
      <c r="E182" s="54"/>
      <c r="F182" s="54"/>
      <c r="G182" s="54"/>
      <c r="H182" s="54"/>
      <c r="I182" s="54"/>
      <c r="J182" s="54"/>
      <c r="K182" s="54"/>
      <c r="L182" s="55" t="str">
        <f>IF(BV182&lt;1,IF(BR182&lt;1,IF(IF(BL182-BJ182&gt;0,BL182-BJ182,"35001")&gt;35000,"",IF(BL182-BJ182&gt;0,BL182-BJ182,"")),IF(IF(BL182-BI182&gt;0,BL182-BI182,"35001")&gt;35000,IF(IF(BL182-BJ182&gt;0,BL182-BJ182,"35001")&gt;35000,"",IF(BL182-BJ182&gt;0,BL182-BJ182,"")),IF(BL182-BI182&gt;0,BL182-BI182,""))),IF(BR182&lt;1,IF(IF(BM182-BJ182&gt;0,BM182-BJ182,"35001")&gt;35000,"",IF(BM182-BJ182&gt;0,BM182-BJ182,"")),IF(IF(BM182-BI182&gt;0,BM182-BI182,"35001")&gt;35000,IF(IF(BM182-BJ182&gt;0,BM182-BJ182,"35001")&gt;35000,(IF(BV182&lt;1,IF(IF(BL182-BJ182&gt;0,BL182-BJ182,"35001")&gt;35000,"",IF(BL182-BJ182&gt;0,BL182-BJ182,"")),IF(IF(BL182-BI182&gt;0,BL182-BI182,"35001")&gt;35000,IF(IF(BL182-BJ182&gt;0,BL182-BJ182,"35001")&gt;35000,"",IF(BL182-BJ182&gt;0,BL182-BJ182,"")),IF(BL182-BI182&gt;0,BL182-BI182,"")))),IF(BM182-BJ182&gt;0,BM182-BJ182,"")),IF(BM182-BI182&gt;0,BM182-BI182,""))))</f>
        <v/>
      </c>
      <c r="M182" s="56" t="str">
        <f>IF(SUM(Q182,T182,W182,Z182,AC182,AO182,AI182,AL182,AR182,AU182,AF182)&gt;0,(SUM(Q182,T182,W182,Z182,AC182,AO182,AI182,AL182,AR182,AU182,AF182)),"")</f>
        <v/>
      </c>
      <c r="N182" s="56" t="str">
        <f>IF(SUMIF(S182:AW182,"ANO",Q182:AW182)&gt;0,SUMIF(S182:AW182,"ANO",Q182:AW182),"")</f>
        <v/>
      </c>
      <c r="O182" s="53"/>
      <c r="P182" s="57"/>
      <c r="Q182" s="58"/>
      <c r="R182" s="53"/>
      <c r="S182" s="53"/>
      <c r="T182" s="58"/>
      <c r="U182" s="53"/>
      <c r="V182" s="53"/>
      <c r="W182" s="58"/>
      <c r="X182" s="53"/>
      <c r="Y182" s="53"/>
      <c r="Z182" s="58"/>
      <c r="AA182" s="53"/>
      <c r="AB182" s="53"/>
      <c r="AC182" s="58"/>
      <c r="AD182" s="53"/>
      <c r="AE182" s="53"/>
      <c r="AF182" s="58"/>
      <c r="AG182" s="53"/>
      <c r="AH182" s="53"/>
      <c r="AI182" s="58"/>
      <c r="AJ182" s="53"/>
      <c r="AK182" s="53"/>
      <c r="AL182" s="58"/>
      <c r="AM182" s="53"/>
      <c r="AN182" s="53"/>
      <c r="AO182" s="58"/>
      <c r="AP182" s="53"/>
      <c r="AQ182" s="53"/>
      <c r="AR182" s="58"/>
      <c r="AS182" s="53"/>
      <c r="AT182" s="53"/>
      <c r="AU182" s="58"/>
      <c r="AV182" s="53"/>
      <c r="AW182" s="53"/>
      <c r="AX182" s="369" t="b">
        <v>0</v>
      </c>
      <c r="AY182" s="369" t="b">
        <v>0</v>
      </c>
      <c r="AZ182" s="369" t="b">
        <v>0</v>
      </c>
      <c r="BA182" s="369" t="b">
        <v>0</v>
      </c>
      <c r="BB182" s="369" t="b">
        <v>0</v>
      </c>
      <c r="BC182" s="369" t="b">
        <v>0</v>
      </c>
      <c r="BD182" s="369" t="b">
        <v>0</v>
      </c>
      <c r="BE182" s="369" t="b">
        <v>0</v>
      </c>
      <c r="BF182" s="369" t="b">
        <v>0</v>
      </c>
      <c r="BG182" s="369" t="b">
        <v>0</v>
      </c>
      <c r="BH182" s="51"/>
      <c r="BI182" s="59">
        <f t="shared" ref="BI182:BN182" si="181">F182</f>
        <v>0</v>
      </c>
      <c r="BJ182" s="59">
        <f t="shared" si="181"/>
        <v>0</v>
      </c>
      <c r="BK182" s="59">
        <f t="shared" si="181"/>
        <v>0</v>
      </c>
      <c r="BL182" s="59">
        <f t="shared" si="181"/>
        <v>0</v>
      </c>
      <c r="BM182" s="59">
        <f t="shared" si="181"/>
        <v>0</v>
      </c>
      <c r="BN182" s="59">
        <f t="shared" si="181"/>
        <v>0</v>
      </c>
      <c r="BO182" s="51"/>
      <c r="BP182" s="51"/>
      <c r="BQ182" s="38" t="str">
        <f t="shared" ref="BQ182:BV182" si="182">IF(BI182&lt;$BI$5,"0","1")</f>
        <v>0</v>
      </c>
      <c r="BR182" s="38" t="str">
        <f t="shared" si="182"/>
        <v>0</v>
      </c>
      <c r="BS182" s="38" t="str">
        <f t="shared" si="182"/>
        <v>0</v>
      </c>
      <c r="BT182" s="38" t="str">
        <f t="shared" si="182"/>
        <v>0</v>
      </c>
      <c r="BU182" s="38" t="str">
        <f t="shared" si="182"/>
        <v>0</v>
      </c>
      <c r="BV182" s="38" t="str">
        <f t="shared" si="182"/>
        <v>0</v>
      </c>
      <c r="BW182" s="51"/>
    </row>
    <row r="183" spans="1:75" ht="15.75" customHeight="1" x14ac:dyDescent="0.25">
      <c r="A183" s="60">
        <f>A182</f>
        <v>0</v>
      </c>
      <c r="B183" s="371"/>
      <c r="C183" s="340"/>
      <c r="D183" s="340"/>
      <c r="E183" s="340"/>
      <c r="F183" s="340"/>
      <c r="G183" s="340"/>
      <c r="H183" s="340"/>
      <c r="I183" s="340"/>
      <c r="J183" s="340"/>
      <c r="K183" s="340"/>
      <c r="L183" s="340"/>
      <c r="M183" s="340"/>
      <c r="N183" s="340"/>
      <c r="O183" s="340"/>
      <c r="P183" s="340"/>
      <c r="Q183" s="340"/>
      <c r="R183" s="340"/>
      <c r="S183" s="340"/>
      <c r="T183" s="340"/>
      <c r="U183" s="340"/>
      <c r="V183" s="340"/>
      <c r="W183" s="340"/>
      <c r="X183" s="340"/>
      <c r="Y183" s="340"/>
      <c r="Z183" s="340"/>
      <c r="AA183" s="340"/>
      <c r="AB183" s="340"/>
      <c r="AC183" s="340"/>
      <c r="AD183" s="340"/>
      <c r="AE183" s="340"/>
      <c r="AF183" s="340"/>
      <c r="AG183" s="340"/>
      <c r="AH183" s="340"/>
      <c r="AI183" s="340"/>
      <c r="AJ183" s="340"/>
      <c r="AK183" s="340"/>
      <c r="AL183" s="340"/>
      <c r="AM183" s="340"/>
      <c r="AN183" s="340"/>
      <c r="AO183" s="340"/>
      <c r="AP183" s="340"/>
      <c r="AQ183" s="340"/>
      <c r="AR183" s="340"/>
      <c r="AS183" s="340"/>
      <c r="AT183" s="340"/>
      <c r="AU183" s="340"/>
      <c r="AV183" s="340"/>
      <c r="AW183" s="340"/>
      <c r="AX183" s="370"/>
      <c r="AY183" s="370"/>
      <c r="AZ183" s="370"/>
      <c r="BA183" s="370"/>
      <c r="BB183" s="370"/>
      <c r="BC183" s="370"/>
      <c r="BD183" s="370"/>
      <c r="BE183" s="370"/>
      <c r="BF183" s="370"/>
      <c r="BG183" s="370"/>
      <c r="BH183" s="51"/>
      <c r="BI183" s="51"/>
      <c r="BJ183" s="51"/>
      <c r="BK183" s="51"/>
      <c r="BL183" s="51"/>
      <c r="BM183" s="51"/>
      <c r="BN183" s="51"/>
      <c r="BO183" s="51"/>
      <c r="BP183" s="51"/>
      <c r="BQ183" s="51"/>
      <c r="BR183" s="51"/>
      <c r="BS183" s="51"/>
      <c r="BT183" s="51"/>
      <c r="BU183" s="51"/>
      <c r="BV183" s="51"/>
      <c r="BW183" s="51"/>
    </row>
    <row r="184" spans="1:75" ht="15.75" customHeight="1" x14ac:dyDescent="0.25">
      <c r="A184" s="52"/>
      <c r="B184" s="53"/>
      <c r="C184" s="53"/>
      <c r="D184" s="54"/>
      <c r="E184" s="54"/>
      <c r="F184" s="54"/>
      <c r="G184" s="54"/>
      <c r="H184" s="54"/>
      <c r="I184" s="54"/>
      <c r="J184" s="54"/>
      <c r="K184" s="54"/>
      <c r="L184" s="55" t="str">
        <f>IF(BV184&lt;1,IF(BR184&lt;1,IF(IF(BL184-BJ184&gt;0,BL184-BJ184,"35001")&gt;35000,"",IF(BL184-BJ184&gt;0,BL184-BJ184,"")),IF(IF(BL184-BI184&gt;0,BL184-BI184,"35001")&gt;35000,IF(IF(BL184-BJ184&gt;0,BL184-BJ184,"35001")&gt;35000,"",IF(BL184-BJ184&gt;0,BL184-BJ184,"")),IF(BL184-BI184&gt;0,BL184-BI184,""))),IF(BR184&lt;1,IF(IF(BM184-BJ184&gt;0,BM184-BJ184,"35001")&gt;35000,"",IF(BM184-BJ184&gt;0,BM184-BJ184,"")),IF(IF(BM184-BI184&gt;0,BM184-BI184,"35001")&gt;35000,IF(IF(BM184-BJ184&gt;0,BM184-BJ184,"35001")&gt;35000,(IF(BV184&lt;1,IF(IF(BL184-BJ184&gt;0,BL184-BJ184,"35001")&gt;35000,"",IF(BL184-BJ184&gt;0,BL184-BJ184,"")),IF(IF(BL184-BI184&gt;0,BL184-BI184,"35001")&gt;35000,IF(IF(BL184-BJ184&gt;0,BL184-BJ184,"35001")&gt;35000,"",IF(BL184-BJ184&gt;0,BL184-BJ184,"")),IF(BL184-BI184&gt;0,BL184-BI184,"")))),IF(BM184-BJ184&gt;0,BM184-BJ184,"")),IF(BM184-BI184&gt;0,BM184-BI184,""))))</f>
        <v/>
      </c>
      <c r="M184" s="56" t="str">
        <f>IF(SUM(Q184,T184,W184,Z184,AC184,AO184,AI184,AL184,AR184,AU184,AF184)&gt;0,(SUM(Q184,T184,W184,Z184,AC184,AO184,AI184,AL184,AR184,AU184,AF184)),"")</f>
        <v/>
      </c>
      <c r="N184" s="56" t="str">
        <f>IF(SUMIF(S184:AW184,"ANO",Q184:AW184)&gt;0,SUMIF(S184:AW184,"ANO",Q184:AW184),"")</f>
        <v/>
      </c>
      <c r="O184" s="53"/>
      <c r="P184" s="57"/>
      <c r="Q184" s="58"/>
      <c r="R184" s="53"/>
      <c r="S184" s="53"/>
      <c r="T184" s="58"/>
      <c r="U184" s="53"/>
      <c r="V184" s="53"/>
      <c r="W184" s="58"/>
      <c r="X184" s="53"/>
      <c r="Y184" s="53"/>
      <c r="Z184" s="58"/>
      <c r="AA184" s="53"/>
      <c r="AB184" s="53"/>
      <c r="AC184" s="58"/>
      <c r="AD184" s="53"/>
      <c r="AE184" s="53"/>
      <c r="AF184" s="58"/>
      <c r="AG184" s="53"/>
      <c r="AH184" s="53"/>
      <c r="AI184" s="58"/>
      <c r="AJ184" s="53"/>
      <c r="AK184" s="53"/>
      <c r="AL184" s="58"/>
      <c r="AM184" s="53"/>
      <c r="AN184" s="53"/>
      <c r="AO184" s="58"/>
      <c r="AP184" s="53"/>
      <c r="AQ184" s="53"/>
      <c r="AR184" s="58"/>
      <c r="AS184" s="53"/>
      <c r="AT184" s="53"/>
      <c r="AU184" s="58"/>
      <c r="AV184" s="53"/>
      <c r="AW184" s="53"/>
      <c r="AX184" s="369" t="b">
        <v>0</v>
      </c>
      <c r="AY184" s="369" t="b">
        <v>0</v>
      </c>
      <c r="AZ184" s="369" t="b">
        <v>0</v>
      </c>
      <c r="BA184" s="369" t="b">
        <v>0</v>
      </c>
      <c r="BB184" s="369" t="b">
        <v>0</v>
      </c>
      <c r="BC184" s="369" t="b">
        <v>0</v>
      </c>
      <c r="BD184" s="369" t="b">
        <v>0</v>
      </c>
      <c r="BE184" s="369" t="b">
        <v>0</v>
      </c>
      <c r="BF184" s="369" t="b">
        <v>0</v>
      </c>
      <c r="BG184" s="369" t="b">
        <v>0</v>
      </c>
      <c r="BH184" s="51"/>
      <c r="BI184" s="59">
        <f t="shared" ref="BI184:BN184" si="183">F184</f>
        <v>0</v>
      </c>
      <c r="BJ184" s="59">
        <f t="shared" si="183"/>
        <v>0</v>
      </c>
      <c r="BK184" s="59">
        <f t="shared" si="183"/>
        <v>0</v>
      </c>
      <c r="BL184" s="59">
        <f t="shared" si="183"/>
        <v>0</v>
      </c>
      <c r="BM184" s="59">
        <f t="shared" si="183"/>
        <v>0</v>
      </c>
      <c r="BN184" s="59">
        <f t="shared" si="183"/>
        <v>0</v>
      </c>
      <c r="BO184" s="51"/>
      <c r="BP184" s="51"/>
      <c r="BQ184" s="38" t="str">
        <f t="shared" ref="BQ184:BV184" si="184">IF(BI184&lt;$BI$5,"0","1")</f>
        <v>0</v>
      </c>
      <c r="BR184" s="38" t="str">
        <f t="shared" si="184"/>
        <v>0</v>
      </c>
      <c r="BS184" s="38" t="str">
        <f t="shared" si="184"/>
        <v>0</v>
      </c>
      <c r="BT184" s="38" t="str">
        <f t="shared" si="184"/>
        <v>0</v>
      </c>
      <c r="BU184" s="38" t="str">
        <f t="shared" si="184"/>
        <v>0</v>
      </c>
      <c r="BV184" s="38" t="str">
        <f t="shared" si="184"/>
        <v>0</v>
      </c>
      <c r="BW184" s="51"/>
    </row>
    <row r="185" spans="1:75" ht="15.75" customHeight="1" x14ac:dyDescent="0.25">
      <c r="A185" s="60">
        <f>A184</f>
        <v>0</v>
      </c>
      <c r="B185" s="371"/>
      <c r="C185" s="340"/>
      <c r="D185" s="340"/>
      <c r="E185" s="340"/>
      <c r="F185" s="340"/>
      <c r="G185" s="340"/>
      <c r="H185" s="340"/>
      <c r="I185" s="340"/>
      <c r="J185" s="340"/>
      <c r="K185" s="340"/>
      <c r="L185" s="340"/>
      <c r="M185" s="340"/>
      <c r="N185" s="340"/>
      <c r="O185" s="340"/>
      <c r="P185" s="340"/>
      <c r="Q185" s="340"/>
      <c r="R185" s="340"/>
      <c r="S185" s="340"/>
      <c r="T185" s="340"/>
      <c r="U185" s="340"/>
      <c r="V185" s="340"/>
      <c r="W185" s="340"/>
      <c r="X185" s="340"/>
      <c r="Y185" s="340"/>
      <c r="Z185" s="340"/>
      <c r="AA185" s="340"/>
      <c r="AB185" s="340"/>
      <c r="AC185" s="340"/>
      <c r="AD185" s="340"/>
      <c r="AE185" s="340"/>
      <c r="AF185" s="340"/>
      <c r="AG185" s="340"/>
      <c r="AH185" s="340"/>
      <c r="AI185" s="340"/>
      <c r="AJ185" s="340"/>
      <c r="AK185" s="340"/>
      <c r="AL185" s="340"/>
      <c r="AM185" s="340"/>
      <c r="AN185" s="340"/>
      <c r="AO185" s="340"/>
      <c r="AP185" s="340"/>
      <c r="AQ185" s="340"/>
      <c r="AR185" s="340"/>
      <c r="AS185" s="340"/>
      <c r="AT185" s="340"/>
      <c r="AU185" s="340"/>
      <c r="AV185" s="340"/>
      <c r="AW185" s="340"/>
      <c r="AX185" s="370"/>
      <c r="AY185" s="370"/>
      <c r="AZ185" s="370"/>
      <c r="BA185" s="370"/>
      <c r="BB185" s="370"/>
      <c r="BC185" s="370"/>
      <c r="BD185" s="370"/>
      <c r="BE185" s="370"/>
      <c r="BF185" s="370"/>
      <c r="BG185" s="370"/>
      <c r="BH185" s="51"/>
      <c r="BI185" s="51"/>
      <c r="BJ185" s="51"/>
      <c r="BK185" s="51"/>
      <c r="BL185" s="51"/>
      <c r="BM185" s="51"/>
      <c r="BN185" s="51"/>
      <c r="BO185" s="51"/>
      <c r="BP185" s="51"/>
      <c r="BQ185" s="51"/>
      <c r="BR185" s="51"/>
      <c r="BS185" s="51"/>
      <c r="BT185" s="51"/>
      <c r="BU185" s="51"/>
      <c r="BV185" s="51"/>
      <c r="BW185" s="51"/>
    </row>
    <row r="186" spans="1:75" ht="15.75" customHeight="1" x14ac:dyDescent="0.25">
      <c r="A186" s="52"/>
      <c r="B186" s="53"/>
      <c r="C186" s="53"/>
      <c r="D186" s="54"/>
      <c r="E186" s="54"/>
      <c r="F186" s="54"/>
      <c r="G186" s="54"/>
      <c r="H186" s="54"/>
      <c r="I186" s="54"/>
      <c r="J186" s="54"/>
      <c r="K186" s="54"/>
      <c r="L186" s="55" t="str">
        <f>IF(BV186&lt;1,IF(BR186&lt;1,IF(IF(BL186-BJ186&gt;0,BL186-BJ186,"35001")&gt;35000,"",IF(BL186-BJ186&gt;0,BL186-BJ186,"")),IF(IF(BL186-BI186&gt;0,BL186-BI186,"35001")&gt;35000,IF(IF(BL186-BJ186&gt;0,BL186-BJ186,"35001")&gt;35000,"",IF(BL186-BJ186&gt;0,BL186-BJ186,"")),IF(BL186-BI186&gt;0,BL186-BI186,""))),IF(BR186&lt;1,IF(IF(BM186-BJ186&gt;0,BM186-BJ186,"35001")&gt;35000,"",IF(BM186-BJ186&gt;0,BM186-BJ186,"")),IF(IF(BM186-BI186&gt;0,BM186-BI186,"35001")&gt;35000,IF(IF(BM186-BJ186&gt;0,BM186-BJ186,"35001")&gt;35000,(IF(BV186&lt;1,IF(IF(BL186-BJ186&gt;0,BL186-BJ186,"35001")&gt;35000,"",IF(BL186-BJ186&gt;0,BL186-BJ186,"")),IF(IF(BL186-BI186&gt;0,BL186-BI186,"35001")&gt;35000,IF(IF(BL186-BJ186&gt;0,BL186-BJ186,"35001")&gt;35000,"",IF(BL186-BJ186&gt;0,BL186-BJ186,"")),IF(BL186-BI186&gt;0,BL186-BI186,"")))),IF(BM186-BJ186&gt;0,BM186-BJ186,"")),IF(BM186-BI186&gt;0,BM186-BI186,""))))</f>
        <v/>
      </c>
      <c r="M186" s="56" t="str">
        <f>IF(SUM(Q186,T186,W186,Z186,AC186,AO186,AI186,AL186,AR186,AU186,AF186)&gt;0,(SUM(Q186,T186,W186,Z186,AC186,AO186,AI186,AL186,AR186,AU186,AF186)),"")</f>
        <v/>
      </c>
      <c r="N186" s="56" t="str">
        <f>IF(SUMIF(S186:AW186,"ANO",Q186:AW186)&gt;0,SUMIF(S186:AW186,"ANO",Q186:AW186),"")</f>
        <v/>
      </c>
      <c r="O186" s="53"/>
      <c r="P186" s="57"/>
      <c r="Q186" s="58"/>
      <c r="R186" s="53"/>
      <c r="S186" s="53"/>
      <c r="T186" s="58"/>
      <c r="U186" s="53"/>
      <c r="V186" s="53"/>
      <c r="W186" s="58"/>
      <c r="X186" s="53"/>
      <c r="Y186" s="53"/>
      <c r="Z186" s="58"/>
      <c r="AA186" s="53"/>
      <c r="AB186" s="53"/>
      <c r="AC186" s="58"/>
      <c r="AD186" s="53"/>
      <c r="AE186" s="53"/>
      <c r="AF186" s="58"/>
      <c r="AG186" s="53"/>
      <c r="AH186" s="53"/>
      <c r="AI186" s="58"/>
      <c r="AJ186" s="53"/>
      <c r="AK186" s="53"/>
      <c r="AL186" s="58"/>
      <c r="AM186" s="53"/>
      <c r="AN186" s="53"/>
      <c r="AO186" s="58"/>
      <c r="AP186" s="53"/>
      <c r="AQ186" s="53"/>
      <c r="AR186" s="58"/>
      <c r="AS186" s="53"/>
      <c r="AT186" s="53"/>
      <c r="AU186" s="58"/>
      <c r="AV186" s="53"/>
      <c r="AW186" s="53"/>
      <c r="AX186" s="369" t="b">
        <v>0</v>
      </c>
      <c r="AY186" s="369" t="b">
        <v>0</v>
      </c>
      <c r="AZ186" s="369" t="b">
        <v>0</v>
      </c>
      <c r="BA186" s="369" t="b">
        <v>0</v>
      </c>
      <c r="BB186" s="369" t="b">
        <v>0</v>
      </c>
      <c r="BC186" s="369" t="b">
        <v>0</v>
      </c>
      <c r="BD186" s="369" t="b">
        <v>0</v>
      </c>
      <c r="BE186" s="369" t="b">
        <v>0</v>
      </c>
      <c r="BF186" s="369" t="b">
        <v>0</v>
      </c>
      <c r="BG186" s="369" t="b">
        <v>0</v>
      </c>
      <c r="BH186" s="51"/>
      <c r="BI186" s="59">
        <f t="shared" ref="BI186:BN186" si="185">F186</f>
        <v>0</v>
      </c>
      <c r="BJ186" s="59">
        <f t="shared" si="185"/>
        <v>0</v>
      </c>
      <c r="BK186" s="59">
        <f t="shared" si="185"/>
        <v>0</v>
      </c>
      <c r="BL186" s="59">
        <f t="shared" si="185"/>
        <v>0</v>
      </c>
      <c r="BM186" s="59">
        <f t="shared" si="185"/>
        <v>0</v>
      </c>
      <c r="BN186" s="59">
        <f t="shared" si="185"/>
        <v>0</v>
      </c>
      <c r="BO186" s="51"/>
      <c r="BP186" s="51"/>
      <c r="BQ186" s="38" t="str">
        <f t="shared" ref="BQ186:BV186" si="186">IF(BI186&lt;$BI$5,"0","1")</f>
        <v>0</v>
      </c>
      <c r="BR186" s="38" t="str">
        <f t="shared" si="186"/>
        <v>0</v>
      </c>
      <c r="BS186" s="38" t="str">
        <f t="shared" si="186"/>
        <v>0</v>
      </c>
      <c r="BT186" s="38" t="str">
        <f t="shared" si="186"/>
        <v>0</v>
      </c>
      <c r="BU186" s="38" t="str">
        <f t="shared" si="186"/>
        <v>0</v>
      </c>
      <c r="BV186" s="38" t="str">
        <f t="shared" si="186"/>
        <v>0</v>
      </c>
      <c r="BW186" s="51"/>
    </row>
    <row r="187" spans="1:75" ht="15.75" customHeight="1" x14ac:dyDescent="0.25">
      <c r="A187" s="60">
        <f>A186</f>
        <v>0</v>
      </c>
      <c r="B187" s="371"/>
      <c r="C187" s="340"/>
      <c r="D187" s="340"/>
      <c r="E187" s="340"/>
      <c r="F187" s="340"/>
      <c r="G187" s="340"/>
      <c r="H187" s="340"/>
      <c r="I187" s="340"/>
      <c r="J187" s="340"/>
      <c r="K187" s="340"/>
      <c r="L187" s="340"/>
      <c r="M187" s="340"/>
      <c r="N187" s="340"/>
      <c r="O187" s="340"/>
      <c r="P187" s="340"/>
      <c r="Q187" s="340"/>
      <c r="R187" s="340"/>
      <c r="S187" s="340"/>
      <c r="T187" s="340"/>
      <c r="U187" s="340"/>
      <c r="V187" s="340"/>
      <c r="W187" s="340"/>
      <c r="X187" s="340"/>
      <c r="Y187" s="340"/>
      <c r="Z187" s="340"/>
      <c r="AA187" s="340"/>
      <c r="AB187" s="340"/>
      <c r="AC187" s="340"/>
      <c r="AD187" s="340"/>
      <c r="AE187" s="340"/>
      <c r="AF187" s="340"/>
      <c r="AG187" s="340"/>
      <c r="AH187" s="340"/>
      <c r="AI187" s="340"/>
      <c r="AJ187" s="340"/>
      <c r="AK187" s="340"/>
      <c r="AL187" s="340"/>
      <c r="AM187" s="340"/>
      <c r="AN187" s="340"/>
      <c r="AO187" s="340"/>
      <c r="AP187" s="340"/>
      <c r="AQ187" s="340"/>
      <c r="AR187" s="340"/>
      <c r="AS187" s="340"/>
      <c r="AT187" s="340"/>
      <c r="AU187" s="340"/>
      <c r="AV187" s="340"/>
      <c r="AW187" s="340"/>
      <c r="AX187" s="370"/>
      <c r="AY187" s="370"/>
      <c r="AZ187" s="370"/>
      <c r="BA187" s="370"/>
      <c r="BB187" s="370"/>
      <c r="BC187" s="370"/>
      <c r="BD187" s="370"/>
      <c r="BE187" s="370"/>
      <c r="BF187" s="370"/>
      <c r="BG187" s="370"/>
      <c r="BH187" s="51"/>
      <c r="BI187" s="51"/>
      <c r="BJ187" s="51"/>
      <c r="BK187" s="51"/>
      <c r="BL187" s="51"/>
      <c r="BM187" s="51"/>
      <c r="BN187" s="51"/>
      <c r="BO187" s="51"/>
      <c r="BP187" s="51"/>
      <c r="BQ187" s="51"/>
      <c r="BR187" s="51"/>
      <c r="BS187" s="51"/>
      <c r="BT187" s="51"/>
      <c r="BU187" s="51"/>
      <c r="BV187" s="51"/>
      <c r="BW187" s="51"/>
    </row>
    <row r="188" spans="1:75" ht="15.75" customHeight="1" x14ac:dyDescent="0.25">
      <c r="A188" s="52"/>
      <c r="B188" s="53"/>
      <c r="C188" s="53"/>
      <c r="D188" s="54"/>
      <c r="E188" s="54"/>
      <c r="F188" s="54"/>
      <c r="G188" s="54"/>
      <c r="H188" s="54"/>
      <c r="I188" s="54"/>
      <c r="J188" s="54"/>
      <c r="K188" s="54"/>
      <c r="L188" s="55" t="str">
        <f>IF(BV188&lt;1,IF(BR188&lt;1,IF(IF(BL188-BJ188&gt;0,BL188-BJ188,"35001")&gt;35000,"",IF(BL188-BJ188&gt;0,BL188-BJ188,"")),IF(IF(BL188-BI188&gt;0,BL188-BI188,"35001")&gt;35000,IF(IF(BL188-BJ188&gt;0,BL188-BJ188,"35001")&gt;35000,"",IF(BL188-BJ188&gt;0,BL188-BJ188,"")),IF(BL188-BI188&gt;0,BL188-BI188,""))),IF(BR188&lt;1,IF(IF(BM188-BJ188&gt;0,BM188-BJ188,"35001")&gt;35000,"",IF(BM188-BJ188&gt;0,BM188-BJ188,"")),IF(IF(BM188-BI188&gt;0,BM188-BI188,"35001")&gt;35000,IF(IF(BM188-BJ188&gt;0,BM188-BJ188,"35001")&gt;35000,(IF(BV188&lt;1,IF(IF(BL188-BJ188&gt;0,BL188-BJ188,"35001")&gt;35000,"",IF(BL188-BJ188&gt;0,BL188-BJ188,"")),IF(IF(BL188-BI188&gt;0,BL188-BI188,"35001")&gt;35000,IF(IF(BL188-BJ188&gt;0,BL188-BJ188,"35001")&gt;35000,"",IF(BL188-BJ188&gt;0,BL188-BJ188,"")),IF(BL188-BI188&gt;0,BL188-BI188,"")))),IF(BM188-BJ188&gt;0,BM188-BJ188,"")),IF(BM188-BI188&gt;0,BM188-BI188,""))))</f>
        <v/>
      </c>
      <c r="M188" s="56" t="str">
        <f>IF(SUM(Q188,T188,W188,Z188,AC188,AO188,AI188,AL188,AR188,AU188,AF188)&gt;0,(SUM(Q188,T188,W188,Z188,AC188,AO188,AI188,AL188,AR188,AU188,AF188)),"")</f>
        <v/>
      </c>
      <c r="N188" s="56" t="str">
        <f>IF(SUMIF(S188:AW188,"ANO",Q188:AW188)&gt;0,SUMIF(S188:AW188,"ANO",Q188:AW188),"")</f>
        <v/>
      </c>
      <c r="O188" s="53"/>
      <c r="P188" s="57"/>
      <c r="Q188" s="58"/>
      <c r="R188" s="53"/>
      <c r="S188" s="53"/>
      <c r="T188" s="58"/>
      <c r="U188" s="53"/>
      <c r="V188" s="53"/>
      <c r="W188" s="58"/>
      <c r="X188" s="53"/>
      <c r="Y188" s="53"/>
      <c r="Z188" s="58"/>
      <c r="AA188" s="53"/>
      <c r="AB188" s="53"/>
      <c r="AC188" s="58"/>
      <c r="AD188" s="53"/>
      <c r="AE188" s="53"/>
      <c r="AF188" s="58"/>
      <c r="AG188" s="53"/>
      <c r="AH188" s="53"/>
      <c r="AI188" s="58"/>
      <c r="AJ188" s="53"/>
      <c r="AK188" s="53"/>
      <c r="AL188" s="58"/>
      <c r="AM188" s="53"/>
      <c r="AN188" s="53"/>
      <c r="AO188" s="58"/>
      <c r="AP188" s="53"/>
      <c r="AQ188" s="53"/>
      <c r="AR188" s="58"/>
      <c r="AS188" s="53"/>
      <c r="AT188" s="53"/>
      <c r="AU188" s="58"/>
      <c r="AV188" s="53"/>
      <c r="AW188" s="53"/>
      <c r="AX188" s="369" t="b">
        <v>0</v>
      </c>
      <c r="AY188" s="369" t="b">
        <v>0</v>
      </c>
      <c r="AZ188" s="369" t="b">
        <v>0</v>
      </c>
      <c r="BA188" s="369" t="b">
        <v>0</v>
      </c>
      <c r="BB188" s="369" t="b">
        <v>0</v>
      </c>
      <c r="BC188" s="369" t="b">
        <v>0</v>
      </c>
      <c r="BD188" s="369" t="b">
        <v>0</v>
      </c>
      <c r="BE188" s="369" t="b">
        <v>0</v>
      </c>
      <c r="BF188" s="369" t="b">
        <v>0</v>
      </c>
      <c r="BG188" s="369" t="b">
        <v>0</v>
      </c>
      <c r="BH188" s="51"/>
      <c r="BI188" s="59">
        <f t="shared" ref="BI188:BN188" si="187">F188</f>
        <v>0</v>
      </c>
      <c r="BJ188" s="59">
        <f t="shared" si="187"/>
        <v>0</v>
      </c>
      <c r="BK188" s="59">
        <f t="shared" si="187"/>
        <v>0</v>
      </c>
      <c r="BL188" s="59">
        <f t="shared" si="187"/>
        <v>0</v>
      </c>
      <c r="BM188" s="59">
        <f t="shared" si="187"/>
        <v>0</v>
      </c>
      <c r="BN188" s="59">
        <f t="shared" si="187"/>
        <v>0</v>
      </c>
      <c r="BO188" s="51"/>
      <c r="BP188" s="51"/>
      <c r="BQ188" s="38" t="str">
        <f t="shared" ref="BQ188:BV188" si="188">IF(BI188&lt;$BI$5,"0","1")</f>
        <v>0</v>
      </c>
      <c r="BR188" s="38" t="str">
        <f t="shared" si="188"/>
        <v>0</v>
      </c>
      <c r="BS188" s="38" t="str">
        <f t="shared" si="188"/>
        <v>0</v>
      </c>
      <c r="BT188" s="38" t="str">
        <f t="shared" si="188"/>
        <v>0</v>
      </c>
      <c r="BU188" s="38" t="str">
        <f t="shared" si="188"/>
        <v>0</v>
      </c>
      <c r="BV188" s="38" t="str">
        <f t="shared" si="188"/>
        <v>0</v>
      </c>
      <c r="BW188" s="51"/>
    </row>
    <row r="189" spans="1:75" ht="15.75" customHeight="1" x14ac:dyDescent="0.25">
      <c r="A189" s="60">
        <f>A188</f>
        <v>0</v>
      </c>
      <c r="B189" s="371"/>
      <c r="C189" s="340"/>
      <c r="D189" s="340"/>
      <c r="E189" s="340"/>
      <c r="F189" s="340"/>
      <c r="G189" s="340"/>
      <c r="H189" s="340"/>
      <c r="I189" s="340"/>
      <c r="J189" s="340"/>
      <c r="K189" s="340"/>
      <c r="L189" s="340"/>
      <c r="M189" s="340"/>
      <c r="N189" s="340"/>
      <c r="O189" s="340"/>
      <c r="P189" s="340"/>
      <c r="Q189" s="340"/>
      <c r="R189" s="340"/>
      <c r="S189" s="340"/>
      <c r="T189" s="340"/>
      <c r="U189" s="340"/>
      <c r="V189" s="340"/>
      <c r="W189" s="340"/>
      <c r="X189" s="340"/>
      <c r="Y189" s="340"/>
      <c r="Z189" s="340"/>
      <c r="AA189" s="340"/>
      <c r="AB189" s="340"/>
      <c r="AC189" s="340"/>
      <c r="AD189" s="340"/>
      <c r="AE189" s="340"/>
      <c r="AF189" s="340"/>
      <c r="AG189" s="340"/>
      <c r="AH189" s="340"/>
      <c r="AI189" s="340"/>
      <c r="AJ189" s="340"/>
      <c r="AK189" s="340"/>
      <c r="AL189" s="340"/>
      <c r="AM189" s="340"/>
      <c r="AN189" s="340"/>
      <c r="AO189" s="340"/>
      <c r="AP189" s="340"/>
      <c r="AQ189" s="340"/>
      <c r="AR189" s="340"/>
      <c r="AS189" s="340"/>
      <c r="AT189" s="340"/>
      <c r="AU189" s="340"/>
      <c r="AV189" s="340"/>
      <c r="AW189" s="340"/>
      <c r="AX189" s="370"/>
      <c r="AY189" s="370"/>
      <c r="AZ189" s="370"/>
      <c r="BA189" s="370"/>
      <c r="BB189" s="370"/>
      <c r="BC189" s="370"/>
      <c r="BD189" s="370"/>
      <c r="BE189" s="370"/>
      <c r="BF189" s="370"/>
      <c r="BG189" s="370"/>
      <c r="BH189" s="51"/>
      <c r="BI189" s="51"/>
      <c r="BJ189" s="51"/>
      <c r="BK189" s="51"/>
      <c r="BL189" s="51"/>
      <c r="BM189" s="51"/>
      <c r="BN189" s="51"/>
      <c r="BO189" s="51"/>
      <c r="BP189" s="51"/>
      <c r="BQ189" s="51"/>
      <c r="BR189" s="51"/>
      <c r="BS189" s="51"/>
      <c r="BT189" s="51"/>
      <c r="BU189" s="51"/>
      <c r="BV189" s="51"/>
      <c r="BW189" s="51"/>
    </row>
    <row r="190" spans="1:75" ht="15.75" customHeight="1" x14ac:dyDescent="0.25">
      <c r="A190" s="52"/>
      <c r="B190" s="53"/>
      <c r="C190" s="53"/>
      <c r="D190" s="54"/>
      <c r="E190" s="54"/>
      <c r="F190" s="54"/>
      <c r="G190" s="54"/>
      <c r="H190" s="54"/>
      <c r="I190" s="54"/>
      <c r="J190" s="54"/>
      <c r="K190" s="54"/>
      <c r="L190" s="55" t="str">
        <f>IF(BV190&lt;1,IF(BR190&lt;1,IF(IF(BL190-BJ190&gt;0,BL190-BJ190,"35001")&gt;35000,"",IF(BL190-BJ190&gt;0,BL190-BJ190,"")),IF(IF(BL190-BI190&gt;0,BL190-BI190,"35001")&gt;35000,IF(IF(BL190-BJ190&gt;0,BL190-BJ190,"35001")&gt;35000,"",IF(BL190-BJ190&gt;0,BL190-BJ190,"")),IF(BL190-BI190&gt;0,BL190-BI190,""))),IF(BR190&lt;1,IF(IF(BM190-BJ190&gt;0,BM190-BJ190,"35001")&gt;35000,"",IF(BM190-BJ190&gt;0,BM190-BJ190,"")),IF(IF(BM190-BI190&gt;0,BM190-BI190,"35001")&gt;35000,IF(IF(BM190-BJ190&gt;0,BM190-BJ190,"35001")&gt;35000,(IF(BV190&lt;1,IF(IF(BL190-BJ190&gt;0,BL190-BJ190,"35001")&gt;35000,"",IF(BL190-BJ190&gt;0,BL190-BJ190,"")),IF(IF(BL190-BI190&gt;0,BL190-BI190,"35001")&gt;35000,IF(IF(BL190-BJ190&gt;0,BL190-BJ190,"35001")&gt;35000,"",IF(BL190-BJ190&gt;0,BL190-BJ190,"")),IF(BL190-BI190&gt;0,BL190-BI190,"")))),IF(BM190-BJ190&gt;0,BM190-BJ190,"")),IF(BM190-BI190&gt;0,BM190-BI190,""))))</f>
        <v/>
      </c>
      <c r="M190" s="56" t="str">
        <f>IF(SUM(Q190,T190,W190,Z190,AC190,AO190,AI190,AL190,AR190,AU190,AF190)&gt;0,(SUM(Q190,T190,W190,Z190,AC190,AO190,AI190,AL190,AR190,AU190,AF190)),"")</f>
        <v/>
      </c>
      <c r="N190" s="56" t="str">
        <f>IF(SUMIF(S190:AW190,"ANO",Q190:AW190)&gt;0,SUMIF(S190:AW190,"ANO",Q190:AW190),"")</f>
        <v/>
      </c>
      <c r="O190" s="53"/>
      <c r="P190" s="57"/>
      <c r="Q190" s="58"/>
      <c r="R190" s="53"/>
      <c r="S190" s="53"/>
      <c r="T190" s="58"/>
      <c r="U190" s="53"/>
      <c r="V190" s="53"/>
      <c r="W190" s="58"/>
      <c r="X190" s="53"/>
      <c r="Y190" s="53"/>
      <c r="Z190" s="58"/>
      <c r="AA190" s="53"/>
      <c r="AB190" s="53"/>
      <c r="AC190" s="58"/>
      <c r="AD190" s="53"/>
      <c r="AE190" s="53"/>
      <c r="AF190" s="58"/>
      <c r="AG190" s="53"/>
      <c r="AH190" s="53"/>
      <c r="AI190" s="58"/>
      <c r="AJ190" s="53"/>
      <c r="AK190" s="53"/>
      <c r="AL190" s="58"/>
      <c r="AM190" s="53"/>
      <c r="AN190" s="53"/>
      <c r="AO190" s="58"/>
      <c r="AP190" s="53"/>
      <c r="AQ190" s="53"/>
      <c r="AR190" s="58"/>
      <c r="AS190" s="53"/>
      <c r="AT190" s="53"/>
      <c r="AU190" s="58"/>
      <c r="AV190" s="53"/>
      <c r="AW190" s="53"/>
      <c r="AX190" s="369" t="b">
        <v>0</v>
      </c>
      <c r="AY190" s="369" t="b">
        <v>0</v>
      </c>
      <c r="AZ190" s="369" t="b">
        <v>0</v>
      </c>
      <c r="BA190" s="369" t="b">
        <v>0</v>
      </c>
      <c r="BB190" s="369" t="b">
        <v>0</v>
      </c>
      <c r="BC190" s="369" t="b">
        <v>0</v>
      </c>
      <c r="BD190" s="369" t="b">
        <v>0</v>
      </c>
      <c r="BE190" s="369" t="b">
        <v>0</v>
      </c>
      <c r="BF190" s="369" t="b">
        <v>0</v>
      </c>
      <c r="BG190" s="369" t="b">
        <v>0</v>
      </c>
      <c r="BH190" s="51"/>
      <c r="BI190" s="59">
        <f t="shared" ref="BI190:BN190" si="189">F190</f>
        <v>0</v>
      </c>
      <c r="BJ190" s="59">
        <f t="shared" si="189"/>
        <v>0</v>
      </c>
      <c r="BK190" s="59">
        <f t="shared" si="189"/>
        <v>0</v>
      </c>
      <c r="BL190" s="59">
        <f t="shared" si="189"/>
        <v>0</v>
      </c>
      <c r="BM190" s="59">
        <f t="shared" si="189"/>
        <v>0</v>
      </c>
      <c r="BN190" s="59">
        <f t="shared" si="189"/>
        <v>0</v>
      </c>
      <c r="BO190" s="51"/>
      <c r="BP190" s="51"/>
      <c r="BQ190" s="38" t="str">
        <f t="shared" ref="BQ190:BV190" si="190">IF(BI190&lt;$BI$5,"0","1")</f>
        <v>0</v>
      </c>
      <c r="BR190" s="38" t="str">
        <f t="shared" si="190"/>
        <v>0</v>
      </c>
      <c r="BS190" s="38" t="str">
        <f t="shared" si="190"/>
        <v>0</v>
      </c>
      <c r="BT190" s="38" t="str">
        <f t="shared" si="190"/>
        <v>0</v>
      </c>
      <c r="BU190" s="38" t="str">
        <f t="shared" si="190"/>
        <v>0</v>
      </c>
      <c r="BV190" s="38" t="str">
        <f t="shared" si="190"/>
        <v>0</v>
      </c>
      <c r="BW190" s="51"/>
    </row>
    <row r="191" spans="1:75" ht="15.75" customHeight="1" x14ac:dyDescent="0.25">
      <c r="A191" s="60">
        <f>A190</f>
        <v>0</v>
      </c>
      <c r="B191" s="371"/>
      <c r="C191" s="340"/>
      <c r="D191" s="340"/>
      <c r="E191" s="340"/>
      <c r="F191" s="340"/>
      <c r="G191" s="340"/>
      <c r="H191" s="340"/>
      <c r="I191" s="340"/>
      <c r="J191" s="340"/>
      <c r="K191" s="340"/>
      <c r="L191" s="340"/>
      <c r="M191" s="340"/>
      <c r="N191" s="340"/>
      <c r="O191" s="340"/>
      <c r="P191" s="340"/>
      <c r="Q191" s="340"/>
      <c r="R191" s="340"/>
      <c r="S191" s="340"/>
      <c r="T191" s="340"/>
      <c r="U191" s="340"/>
      <c r="V191" s="340"/>
      <c r="W191" s="340"/>
      <c r="X191" s="340"/>
      <c r="Y191" s="340"/>
      <c r="Z191" s="340"/>
      <c r="AA191" s="340"/>
      <c r="AB191" s="340"/>
      <c r="AC191" s="340"/>
      <c r="AD191" s="340"/>
      <c r="AE191" s="340"/>
      <c r="AF191" s="340"/>
      <c r="AG191" s="340"/>
      <c r="AH191" s="340"/>
      <c r="AI191" s="340"/>
      <c r="AJ191" s="340"/>
      <c r="AK191" s="340"/>
      <c r="AL191" s="340"/>
      <c r="AM191" s="340"/>
      <c r="AN191" s="340"/>
      <c r="AO191" s="340"/>
      <c r="AP191" s="340"/>
      <c r="AQ191" s="340"/>
      <c r="AR191" s="340"/>
      <c r="AS191" s="340"/>
      <c r="AT191" s="340"/>
      <c r="AU191" s="340"/>
      <c r="AV191" s="340"/>
      <c r="AW191" s="340"/>
      <c r="AX191" s="370"/>
      <c r="AY191" s="370"/>
      <c r="AZ191" s="370"/>
      <c r="BA191" s="370"/>
      <c r="BB191" s="370"/>
      <c r="BC191" s="370"/>
      <c r="BD191" s="370"/>
      <c r="BE191" s="370"/>
      <c r="BF191" s="370"/>
      <c r="BG191" s="370"/>
      <c r="BH191" s="51"/>
      <c r="BI191" s="51"/>
      <c r="BJ191" s="51"/>
      <c r="BK191" s="51"/>
      <c r="BL191" s="51"/>
      <c r="BM191" s="51"/>
      <c r="BN191" s="51"/>
      <c r="BO191" s="51"/>
      <c r="BP191" s="51"/>
      <c r="BQ191" s="51"/>
      <c r="BR191" s="51"/>
      <c r="BS191" s="51"/>
      <c r="BT191" s="51"/>
      <c r="BU191" s="51"/>
      <c r="BV191" s="51"/>
      <c r="BW191" s="51"/>
    </row>
    <row r="192" spans="1:75" ht="15.75" customHeight="1" x14ac:dyDescent="0.25">
      <c r="A192" s="52"/>
      <c r="B192" s="53"/>
      <c r="C192" s="53"/>
      <c r="D192" s="54"/>
      <c r="E192" s="54"/>
      <c r="F192" s="54"/>
      <c r="G192" s="54"/>
      <c r="H192" s="54"/>
      <c r="I192" s="54"/>
      <c r="J192" s="54"/>
      <c r="K192" s="54"/>
      <c r="L192" s="55" t="str">
        <f>IF(BV192&lt;1,IF(BR192&lt;1,IF(IF(BL192-BJ192&gt;0,BL192-BJ192,"35001")&gt;35000,"",IF(BL192-BJ192&gt;0,BL192-BJ192,"")),IF(IF(BL192-BI192&gt;0,BL192-BI192,"35001")&gt;35000,IF(IF(BL192-BJ192&gt;0,BL192-BJ192,"35001")&gt;35000,"",IF(BL192-BJ192&gt;0,BL192-BJ192,"")),IF(BL192-BI192&gt;0,BL192-BI192,""))),IF(BR192&lt;1,IF(IF(BM192-BJ192&gt;0,BM192-BJ192,"35001")&gt;35000,"",IF(BM192-BJ192&gt;0,BM192-BJ192,"")),IF(IF(BM192-BI192&gt;0,BM192-BI192,"35001")&gt;35000,IF(IF(BM192-BJ192&gt;0,BM192-BJ192,"35001")&gt;35000,(IF(BV192&lt;1,IF(IF(BL192-BJ192&gt;0,BL192-BJ192,"35001")&gt;35000,"",IF(BL192-BJ192&gt;0,BL192-BJ192,"")),IF(IF(BL192-BI192&gt;0,BL192-BI192,"35001")&gt;35000,IF(IF(BL192-BJ192&gt;0,BL192-BJ192,"35001")&gt;35000,"",IF(BL192-BJ192&gt;0,BL192-BJ192,"")),IF(BL192-BI192&gt;0,BL192-BI192,"")))),IF(BM192-BJ192&gt;0,BM192-BJ192,"")),IF(BM192-BI192&gt;0,BM192-BI192,""))))</f>
        <v/>
      </c>
      <c r="M192" s="56" t="str">
        <f>IF(SUM(Q192,T192,W192,Z192,AC192,AO192,AI192,AL192,AR192,AU192,AF192)&gt;0,(SUM(Q192,T192,W192,Z192,AC192,AO192,AI192,AL192,AR192,AU192,AF192)),"")</f>
        <v/>
      </c>
      <c r="N192" s="56" t="str">
        <f>IF(SUMIF(S192:AW192,"ANO",Q192:AW192)&gt;0,SUMIF(S192:AW192,"ANO",Q192:AW192),"")</f>
        <v/>
      </c>
      <c r="O192" s="53"/>
      <c r="P192" s="57"/>
      <c r="Q192" s="58"/>
      <c r="R192" s="53"/>
      <c r="S192" s="53"/>
      <c r="T192" s="58"/>
      <c r="U192" s="53"/>
      <c r="V192" s="53"/>
      <c r="W192" s="58"/>
      <c r="X192" s="53"/>
      <c r="Y192" s="53"/>
      <c r="Z192" s="58"/>
      <c r="AA192" s="53"/>
      <c r="AB192" s="53"/>
      <c r="AC192" s="58"/>
      <c r="AD192" s="53"/>
      <c r="AE192" s="53"/>
      <c r="AF192" s="58"/>
      <c r="AG192" s="53"/>
      <c r="AH192" s="53"/>
      <c r="AI192" s="58"/>
      <c r="AJ192" s="53"/>
      <c r="AK192" s="53"/>
      <c r="AL192" s="58"/>
      <c r="AM192" s="53"/>
      <c r="AN192" s="53"/>
      <c r="AO192" s="58"/>
      <c r="AP192" s="53"/>
      <c r="AQ192" s="53"/>
      <c r="AR192" s="58"/>
      <c r="AS192" s="53"/>
      <c r="AT192" s="53"/>
      <c r="AU192" s="58"/>
      <c r="AV192" s="53"/>
      <c r="AW192" s="53"/>
      <c r="AX192" s="369" t="b">
        <v>0</v>
      </c>
      <c r="AY192" s="369" t="b">
        <v>0</v>
      </c>
      <c r="AZ192" s="369" t="b">
        <v>0</v>
      </c>
      <c r="BA192" s="369" t="b">
        <v>0</v>
      </c>
      <c r="BB192" s="369" t="b">
        <v>0</v>
      </c>
      <c r="BC192" s="369" t="b">
        <v>0</v>
      </c>
      <c r="BD192" s="369" t="b">
        <v>0</v>
      </c>
      <c r="BE192" s="369" t="b">
        <v>0</v>
      </c>
      <c r="BF192" s="369" t="b">
        <v>0</v>
      </c>
      <c r="BG192" s="369" t="b">
        <v>0</v>
      </c>
      <c r="BH192" s="51"/>
      <c r="BI192" s="59">
        <f t="shared" ref="BI192:BN192" si="191">F192</f>
        <v>0</v>
      </c>
      <c r="BJ192" s="59">
        <f t="shared" si="191"/>
        <v>0</v>
      </c>
      <c r="BK192" s="59">
        <f t="shared" si="191"/>
        <v>0</v>
      </c>
      <c r="BL192" s="59">
        <f t="shared" si="191"/>
        <v>0</v>
      </c>
      <c r="BM192" s="59">
        <f t="shared" si="191"/>
        <v>0</v>
      </c>
      <c r="BN192" s="59">
        <f t="shared" si="191"/>
        <v>0</v>
      </c>
      <c r="BO192" s="51"/>
      <c r="BP192" s="51"/>
      <c r="BQ192" s="38" t="str">
        <f t="shared" ref="BQ192:BV192" si="192">IF(BI192&lt;$BI$5,"0","1")</f>
        <v>0</v>
      </c>
      <c r="BR192" s="38" t="str">
        <f t="shared" si="192"/>
        <v>0</v>
      </c>
      <c r="BS192" s="38" t="str">
        <f t="shared" si="192"/>
        <v>0</v>
      </c>
      <c r="BT192" s="38" t="str">
        <f t="shared" si="192"/>
        <v>0</v>
      </c>
      <c r="BU192" s="38" t="str">
        <f t="shared" si="192"/>
        <v>0</v>
      </c>
      <c r="BV192" s="38" t="str">
        <f t="shared" si="192"/>
        <v>0</v>
      </c>
      <c r="BW192" s="51"/>
    </row>
    <row r="193" spans="1:75" ht="15.75" customHeight="1" x14ac:dyDescent="0.25">
      <c r="A193" s="60">
        <f>A192</f>
        <v>0</v>
      </c>
      <c r="B193" s="371"/>
      <c r="C193" s="340"/>
      <c r="D193" s="340"/>
      <c r="E193" s="340"/>
      <c r="F193" s="340"/>
      <c r="G193" s="340"/>
      <c r="H193" s="340"/>
      <c r="I193" s="340"/>
      <c r="J193" s="340"/>
      <c r="K193" s="340"/>
      <c r="L193" s="340"/>
      <c r="M193" s="340"/>
      <c r="N193" s="340"/>
      <c r="O193" s="340"/>
      <c r="P193" s="340"/>
      <c r="Q193" s="340"/>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340"/>
      <c r="AX193" s="370"/>
      <c r="AY193" s="370"/>
      <c r="AZ193" s="370"/>
      <c r="BA193" s="370"/>
      <c r="BB193" s="370"/>
      <c r="BC193" s="370"/>
      <c r="BD193" s="370"/>
      <c r="BE193" s="370"/>
      <c r="BF193" s="370"/>
      <c r="BG193" s="370"/>
      <c r="BH193" s="51"/>
      <c r="BI193" s="51"/>
      <c r="BJ193" s="51"/>
      <c r="BK193" s="51"/>
      <c r="BL193" s="51"/>
      <c r="BM193" s="51"/>
      <c r="BN193" s="51"/>
      <c r="BO193" s="51"/>
      <c r="BP193" s="51"/>
      <c r="BQ193" s="51"/>
      <c r="BR193" s="51"/>
      <c r="BS193" s="51"/>
      <c r="BT193" s="51"/>
      <c r="BU193" s="51"/>
      <c r="BV193" s="51"/>
      <c r="BW193" s="51"/>
    </row>
    <row r="194" spans="1:75" ht="15.75" customHeight="1" x14ac:dyDescent="0.25">
      <c r="A194" s="52"/>
      <c r="B194" s="53"/>
      <c r="C194" s="53"/>
      <c r="D194" s="54"/>
      <c r="E194" s="54"/>
      <c r="F194" s="54"/>
      <c r="G194" s="54"/>
      <c r="H194" s="54"/>
      <c r="I194" s="54"/>
      <c r="J194" s="54"/>
      <c r="K194" s="54"/>
      <c r="L194" s="55" t="str">
        <f>IF(BV194&lt;1,IF(BR194&lt;1,IF(IF(BL194-BJ194&gt;0,BL194-BJ194,"35001")&gt;35000,"",IF(BL194-BJ194&gt;0,BL194-BJ194,"")),IF(IF(BL194-BI194&gt;0,BL194-BI194,"35001")&gt;35000,IF(IF(BL194-BJ194&gt;0,BL194-BJ194,"35001")&gt;35000,"",IF(BL194-BJ194&gt;0,BL194-BJ194,"")),IF(BL194-BI194&gt;0,BL194-BI194,""))),IF(BR194&lt;1,IF(IF(BM194-BJ194&gt;0,BM194-BJ194,"35001")&gt;35000,"",IF(BM194-BJ194&gt;0,BM194-BJ194,"")),IF(IF(BM194-BI194&gt;0,BM194-BI194,"35001")&gt;35000,IF(IF(BM194-BJ194&gt;0,BM194-BJ194,"35001")&gt;35000,(IF(BV194&lt;1,IF(IF(BL194-BJ194&gt;0,BL194-BJ194,"35001")&gt;35000,"",IF(BL194-BJ194&gt;0,BL194-BJ194,"")),IF(IF(BL194-BI194&gt;0,BL194-BI194,"35001")&gt;35000,IF(IF(BL194-BJ194&gt;0,BL194-BJ194,"35001")&gt;35000,"",IF(BL194-BJ194&gt;0,BL194-BJ194,"")),IF(BL194-BI194&gt;0,BL194-BI194,"")))),IF(BM194-BJ194&gt;0,BM194-BJ194,"")),IF(BM194-BI194&gt;0,BM194-BI194,""))))</f>
        <v/>
      </c>
      <c r="M194" s="56" t="str">
        <f>IF(SUM(Q194,T194,W194,Z194,AC194,AO194,AI194,AL194,AR194,AU194,AF194)&gt;0,(SUM(Q194,T194,W194,Z194,AC194,AO194,AI194,AL194,AR194,AU194,AF194)),"")</f>
        <v/>
      </c>
      <c r="N194" s="56" t="str">
        <f>IF(SUMIF(S194:AW194,"ANO",Q194:AW194)&gt;0,SUMIF(S194:AW194,"ANO",Q194:AW194),"")</f>
        <v/>
      </c>
      <c r="O194" s="53"/>
      <c r="P194" s="57"/>
      <c r="Q194" s="58"/>
      <c r="R194" s="53"/>
      <c r="S194" s="53"/>
      <c r="T194" s="58"/>
      <c r="U194" s="53"/>
      <c r="V194" s="53"/>
      <c r="W194" s="58"/>
      <c r="X194" s="53"/>
      <c r="Y194" s="53"/>
      <c r="Z194" s="58"/>
      <c r="AA194" s="53"/>
      <c r="AB194" s="53"/>
      <c r="AC194" s="58"/>
      <c r="AD194" s="53"/>
      <c r="AE194" s="53"/>
      <c r="AF194" s="58"/>
      <c r="AG194" s="53"/>
      <c r="AH194" s="53"/>
      <c r="AI194" s="58"/>
      <c r="AJ194" s="53"/>
      <c r="AK194" s="53"/>
      <c r="AL194" s="58"/>
      <c r="AM194" s="53"/>
      <c r="AN194" s="53"/>
      <c r="AO194" s="58"/>
      <c r="AP194" s="53"/>
      <c r="AQ194" s="53"/>
      <c r="AR194" s="58"/>
      <c r="AS194" s="53"/>
      <c r="AT194" s="53"/>
      <c r="AU194" s="58"/>
      <c r="AV194" s="53"/>
      <c r="AW194" s="53"/>
      <c r="AX194" s="369" t="b">
        <v>0</v>
      </c>
      <c r="AY194" s="369" t="b">
        <v>0</v>
      </c>
      <c r="AZ194" s="369" t="b">
        <v>0</v>
      </c>
      <c r="BA194" s="369" t="b">
        <v>0</v>
      </c>
      <c r="BB194" s="369" t="b">
        <v>0</v>
      </c>
      <c r="BC194" s="369" t="b">
        <v>0</v>
      </c>
      <c r="BD194" s="369" t="b">
        <v>0</v>
      </c>
      <c r="BE194" s="369" t="b">
        <v>0</v>
      </c>
      <c r="BF194" s="369" t="b">
        <v>0</v>
      </c>
      <c r="BG194" s="369" t="b">
        <v>0</v>
      </c>
      <c r="BH194" s="51"/>
      <c r="BI194" s="59">
        <f t="shared" ref="BI194:BN194" si="193">F194</f>
        <v>0</v>
      </c>
      <c r="BJ194" s="59">
        <f t="shared" si="193"/>
        <v>0</v>
      </c>
      <c r="BK194" s="59">
        <f t="shared" si="193"/>
        <v>0</v>
      </c>
      <c r="BL194" s="59">
        <f t="shared" si="193"/>
        <v>0</v>
      </c>
      <c r="BM194" s="59">
        <f t="shared" si="193"/>
        <v>0</v>
      </c>
      <c r="BN194" s="59">
        <f t="shared" si="193"/>
        <v>0</v>
      </c>
      <c r="BO194" s="51"/>
      <c r="BP194" s="51"/>
      <c r="BQ194" s="38" t="str">
        <f t="shared" ref="BQ194:BV194" si="194">IF(BI194&lt;$BI$5,"0","1")</f>
        <v>0</v>
      </c>
      <c r="BR194" s="38" t="str">
        <f t="shared" si="194"/>
        <v>0</v>
      </c>
      <c r="BS194" s="38" t="str">
        <f t="shared" si="194"/>
        <v>0</v>
      </c>
      <c r="BT194" s="38" t="str">
        <f t="shared" si="194"/>
        <v>0</v>
      </c>
      <c r="BU194" s="38" t="str">
        <f t="shared" si="194"/>
        <v>0</v>
      </c>
      <c r="BV194" s="38" t="str">
        <f t="shared" si="194"/>
        <v>0</v>
      </c>
      <c r="BW194" s="51"/>
    </row>
    <row r="195" spans="1:75" ht="15.75" customHeight="1" x14ac:dyDescent="0.25">
      <c r="A195" s="60">
        <f>A194</f>
        <v>0</v>
      </c>
      <c r="B195" s="371"/>
      <c r="C195" s="340"/>
      <c r="D195" s="340"/>
      <c r="E195" s="340"/>
      <c r="F195" s="340"/>
      <c r="G195" s="340"/>
      <c r="H195" s="340"/>
      <c r="I195" s="340"/>
      <c r="J195" s="340"/>
      <c r="K195" s="340"/>
      <c r="L195" s="340"/>
      <c r="M195" s="340"/>
      <c r="N195" s="340"/>
      <c r="O195" s="340"/>
      <c r="P195" s="340"/>
      <c r="Q195" s="340"/>
      <c r="R195" s="340"/>
      <c r="S195" s="340"/>
      <c r="T195" s="340"/>
      <c r="U195" s="340"/>
      <c r="V195" s="340"/>
      <c r="W195" s="340"/>
      <c r="X195" s="340"/>
      <c r="Y195" s="340"/>
      <c r="Z195" s="340"/>
      <c r="AA195" s="340"/>
      <c r="AB195" s="340"/>
      <c r="AC195" s="340"/>
      <c r="AD195" s="340"/>
      <c r="AE195" s="340"/>
      <c r="AF195" s="340"/>
      <c r="AG195" s="340"/>
      <c r="AH195" s="340"/>
      <c r="AI195" s="340"/>
      <c r="AJ195" s="340"/>
      <c r="AK195" s="340"/>
      <c r="AL195" s="340"/>
      <c r="AM195" s="340"/>
      <c r="AN195" s="340"/>
      <c r="AO195" s="340"/>
      <c r="AP195" s="340"/>
      <c r="AQ195" s="340"/>
      <c r="AR195" s="340"/>
      <c r="AS195" s="340"/>
      <c r="AT195" s="340"/>
      <c r="AU195" s="340"/>
      <c r="AV195" s="340"/>
      <c r="AW195" s="340"/>
      <c r="AX195" s="370"/>
      <c r="AY195" s="370"/>
      <c r="AZ195" s="370"/>
      <c r="BA195" s="370"/>
      <c r="BB195" s="370"/>
      <c r="BC195" s="370"/>
      <c r="BD195" s="370"/>
      <c r="BE195" s="370"/>
      <c r="BF195" s="370"/>
      <c r="BG195" s="370"/>
      <c r="BH195" s="51"/>
      <c r="BI195" s="51"/>
      <c r="BJ195" s="51"/>
      <c r="BK195" s="51"/>
      <c r="BL195" s="51"/>
      <c r="BM195" s="51"/>
      <c r="BN195" s="51"/>
      <c r="BO195" s="51"/>
      <c r="BP195" s="51"/>
      <c r="BQ195" s="51"/>
      <c r="BR195" s="51"/>
      <c r="BS195" s="51"/>
      <c r="BT195" s="51"/>
      <c r="BU195" s="51"/>
      <c r="BV195" s="51"/>
      <c r="BW195" s="51"/>
    </row>
    <row r="196" spans="1:75" ht="15.75" customHeight="1" x14ac:dyDescent="0.25">
      <c r="A196" s="52"/>
      <c r="B196" s="53"/>
      <c r="C196" s="53"/>
      <c r="D196" s="54"/>
      <c r="E196" s="54"/>
      <c r="F196" s="54"/>
      <c r="G196" s="54"/>
      <c r="H196" s="54"/>
      <c r="I196" s="54"/>
      <c r="J196" s="54"/>
      <c r="K196" s="54"/>
      <c r="L196" s="55" t="str">
        <f>IF(BV196&lt;1,IF(BR196&lt;1,IF(IF(BL196-BJ196&gt;0,BL196-BJ196,"35001")&gt;35000,"",IF(BL196-BJ196&gt;0,BL196-BJ196,"")),IF(IF(BL196-BI196&gt;0,BL196-BI196,"35001")&gt;35000,IF(IF(BL196-BJ196&gt;0,BL196-BJ196,"35001")&gt;35000,"",IF(BL196-BJ196&gt;0,BL196-BJ196,"")),IF(BL196-BI196&gt;0,BL196-BI196,""))),IF(BR196&lt;1,IF(IF(BM196-BJ196&gt;0,BM196-BJ196,"35001")&gt;35000,"",IF(BM196-BJ196&gt;0,BM196-BJ196,"")),IF(IF(BM196-BI196&gt;0,BM196-BI196,"35001")&gt;35000,IF(IF(BM196-BJ196&gt;0,BM196-BJ196,"35001")&gt;35000,(IF(BV196&lt;1,IF(IF(BL196-BJ196&gt;0,BL196-BJ196,"35001")&gt;35000,"",IF(BL196-BJ196&gt;0,BL196-BJ196,"")),IF(IF(BL196-BI196&gt;0,BL196-BI196,"35001")&gt;35000,IF(IF(BL196-BJ196&gt;0,BL196-BJ196,"35001")&gt;35000,"",IF(BL196-BJ196&gt;0,BL196-BJ196,"")),IF(BL196-BI196&gt;0,BL196-BI196,"")))),IF(BM196-BJ196&gt;0,BM196-BJ196,"")),IF(BM196-BI196&gt;0,BM196-BI196,""))))</f>
        <v/>
      </c>
      <c r="M196" s="56" t="str">
        <f>IF(SUM(Q196,T196,W196,Z196,AC196,AO196,AI196,AL196,AR196,AU196,AF196)&gt;0,(SUM(Q196,T196,W196,Z196,AC196,AO196,AI196,AL196,AR196,AU196,AF196)),"")</f>
        <v/>
      </c>
      <c r="N196" s="56" t="str">
        <f>IF(SUMIF(S196:AW196,"ANO",Q196:AW196)&gt;0,SUMIF(S196:AW196,"ANO",Q196:AW196),"")</f>
        <v/>
      </c>
      <c r="O196" s="53"/>
      <c r="P196" s="57"/>
      <c r="Q196" s="58"/>
      <c r="R196" s="53"/>
      <c r="S196" s="53"/>
      <c r="T196" s="58"/>
      <c r="U196" s="53"/>
      <c r="V196" s="53"/>
      <c r="W196" s="58"/>
      <c r="X196" s="53"/>
      <c r="Y196" s="53"/>
      <c r="Z196" s="58"/>
      <c r="AA196" s="53"/>
      <c r="AB196" s="53"/>
      <c r="AC196" s="58"/>
      <c r="AD196" s="53"/>
      <c r="AE196" s="53"/>
      <c r="AF196" s="58"/>
      <c r="AG196" s="53"/>
      <c r="AH196" s="53"/>
      <c r="AI196" s="58"/>
      <c r="AJ196" s="53"/>
      <c r="AK196" s="53"/>
      <c r="AL196" s="58"/>
      <c r="AM196" s="53"/>
      <c r="AN196" s="53"/>
      <c r="AO196" s="58"/>
      <c r="AP196" s="53"/>
      <c r="AQ196" s="53"/>
      <c r="AR196" s="58"/>
      <c r="AS196" s="53"/>
      <c r="AT196" s="53"/>
      <c r="AU196" s="58"/>
      <c r="AV196" s="53"/>
      <c r="AW196" s="53"/>
      <c r="AX196" s="369" t="b">
        <v>0</v>
      </c>
      <c r="AY196" s="369" t="b">
        <v>0</v>
      </c>
      <c r="AZ196" s="369" t="b">
        <v>0</v>
      </c>
      <c r="BA196" s="369" t="b">
        <v>0</v>
      </c>
      <c r="BB196" s="369" t="b">
        <v>0</v>
      </c>
      <c r="BC196" s="369" t="b">
        <v>0</v>
      </c>
      <c r="BD196" s="369" t="b">
        <v>0</v>
      </c>
      <c r="BE196" s="369" t="b">
        <v>0</v>
      </c>
      <c r="BF196" s="369" t="b">
        <v>0</v>
      </c>
      <c r="BG196" s="369" t="b">
        <v>0</v>
      </c>
      <c r="BH196" s="51"/>
      <c r="BI196" s="59">
        <f t="shared" ref="BI196:BN196" si="195">F196</f>
        <v>0</v>
      </c>
      <c r="BJ196" s="59">
        <f t="shared" si="195"/>
        <v>0</v>
      </c>
      <c r="BK196" s="59">
        <f t="shared" si="195"/>
        <v>0</v>
      </c>
      <c r="BL196" s="59">
        <f t="shared" si="195"/>
        <v>0</v>
      </c>
      <c r="BM196" s="59">
        <f t="shared" si="195"/>
        <v>0</v>
      </c>
      <c r="BN196" s="59">
        <f t="shared" si="195"/>
        <v>0</v>
      </c>
      <c r="BO196" s="51"/>
      <c r="BP196" s="51"/>
      <c r="BQ196" s="38" t="str">
        <f t="shared" ref="BQ196:BV196" si="196">IF(BI196&lt;$BI$5,"0","1")</f>
        <v>0</v>
      </c>
      <c r="BR196" s="38" t="str">
        <f t="shared" si="196"/>
        <v>0</v>
      </c>
      <c r="BS196" s="38" t="str">
        <f t="shared" si="196"/>
        <v>0</v>
      </c>
      <c r="BT196" s="38" t="str">
        <f t="shared" si="196"/>
        <v>0</v>
      </c>
      <c r="BU196" s="38" t="str">
        <f t="shared" si="196"/>
        <v>0</v>
      </c>
      <c r="BV196" s="38" t="str">
        <f t="shared" si="196"/>
        <v>0</v>
      </c>
      <c r="BW196" s="51"/>
    </row>
    <row r="197" spans="1:75" ht="15.75" customHeight="1" x14ac:dyDescent="0.25">
      <c r="A197" s="60">
        <f>A196</f>
        <v>0</v>
      </c>
      <c r="B197" s="371"/>
      <c r="C197" s="340"/>
      <c r="D197" s="340"/>
      <c r="E197" s="340"/>
      <c r="F197" s="340"/>
      <c r="G197" s="340"/>
      <c r="H197" s="340"/>
      <c r="I197" s="340"/>
      <c r="J197" s="340"/>
      <c r="K197" s="340"/>
      <c r="L197" s="340"/>
      <c r="M197" s="340"/>
      <c r="N197" s="340"/>
      <c r="O197" s="340"/>
      <c r="P197" s="340"/>
      <c r="Q197" s="340"/>
      <c r="R197" s="340"/>
      <c r="S197" s="340"/>
      <c r="T197" s="340"/>
      <c r="U197" s="340"/>
      <c r="V197" s="340"/>
      <c r="W197" s="340"/>
      <c r="X197" s="340"/>
      <c r="Y197" s="340"/>
      <c r="Z197" s="340"/>
      <c r="AA197" s="340"/>
      <c r="AB197" s="340"/>
      <c r="AC197" s="340"/>
      <c r="AD197" s="340"/>
      <c r="AE197" s="340"/>
      <c r="AF197" s="340"/>
      <c r="AG197" s="340"/>
      <c r="AH197" s="340"/>
      <c r="AI197" s="340"/>
      <c r="AJ197" s="340"/>
      <c r="AK197" s="340"/>
      <c r="AL197" s="340"/>
      <c r="AM197" s="340"/>
      <c r="AN197" s="340"/>
      <c r="AO197" s="340"/>
      <c r="AP197" s="340"/>
      <c r="AQ197" s="340"/>
      <c r="AR197" s="340"/>
      <c r="AS197" s="340"/>
      <c r="AT197" s="340"/>
      <c r="AU197" s="340"/>
      <c r="AV197" s="340"/>
      <c r="AW197" s="340"/>
      <c r="AX197" s="370"/>
      <c r="AY197" s="370"/>
      <c r="AZ197" s="370"/>
      <c r="BA197" s="370"/>
      <c r="BB197" s="370"/>
      <c r="BC197" s="370"/>
      <c r="BD197" s="370"/>
      <c r="BE197" s="370"/>
      <c r="BF197" s="370"/>
      <c r="BG197" s="370"/>
      <c r="BH197" s="51"/>
      <c r="BI197" s="51"/>
      <c r="BJ197" s="51"/>
      <c r="BK197" s="51"/>
      <c r="BL197" s="51"/>
      <c r="BM197" s="51"/>
      <c r="BN197" s="51"/>
      <c r="BO197" s="51"/>
      <c r="BP197" s="51"/>
      <c r="BQ197" s="51"/>
      <c r="BR197" s="51"/>
      <c r="BS197" s="51"/>
      <c r="BT197" s="51"/>
      <c r="BU197" s="51"/>
      <c r="BV197" s="51"/>
      <c r="BW197" s="51"/>
    </row>
    <row r="198" spans="1:75" ht="15.75" customHeight="1" x14ac:dyDescent="0.25">
      <c r="A198" s="52"/>
      <c r="B198" s="53"/>
      <c r="C198" s="53"/>
      <c r="D198" s="54"/>
      <c r="E198" s="54"/>
      <c r="F198" s="54"/>
      <c r="G198" s="54"/>
      <c r="H198" s="54"/>
      <c r="I198" s="54"/>
      <c r="J198" s="54"/>
      <c r="K198" s="54"/>
      <c r="L198" s="55" t="str">
        <f>IF(BV198&lt;1,IF(BR198&lt;1,IF(IF(BL198-BJ198&gt;0,BL198-BJ198,"35001")&gt;35000,"",IF(BL198-BJ198&gt;0,BL198-BJ198,"")),IF(IF(BL198-BI198&gt;0,BL198-BI198,"35001")&gt;35000,IF(IF(BL198-BJ198&gt;0,BL198-BJ198,"35001")&gt;35000,"",IF(BL198-BJ198&gt;0,BL198-BJ198,"")),IF(BL198-BI198&gt;0,BL198-BI198,""))),IF(BR198&lt;1,IF(IF(BM198-BJ198&gt;0,BM198-BJ198,"35001")&gt;35000,"",IF(BM198-BJ198&gt;0,BM198-BJ198,"")),IF(IF(BM198-BI198&gt;0,BM198-BI198,"35001")&gt;35000,IF(IF(BM198-BJ198&gt;0,BM198-BJ198,"35001")&gt;35000,(IF(BV198&lt;1,IF(IF(BL198-BJ198&gt;0,BL198-BJ198,"35001")&gt;35000,"",IF(BL198-BJ198&gt;0,BL198-BJ198,"")),IF(IF(BL198-BI198&gt;0,BL198-BI198,"35001")&gt;35000,IF(IF(BL198-BJ198&gt;0,BL198-BJ198,"35001")&gt;35000,"",IF(BL198-BJ198&gt;0,BL198-BJ198,"")),IF(BL198-BI198&gt;0,BL198-BI198,"")))),IF(BM198-BJ198&gt;0,BM198-BJ198,"")),IF(BM198-BI198&gt;0,BM198-BI198,""))))</f>
        <v/>
      </c>
      <c r="M198" s="56" t="str">
        <f>IF(SUM(Q198,T198,W198,Z198,AC198,AO198,AI198,AL198,AR198,AU198,AF198)&gt;0,(SUM(Q198,T198,W198,Z198,AC198,AO198,AI198,AL198,AR198,AU198,AF198)),"")</f>
        <v/>
      </c>
      <c r="N198" s="56" t="str">
        <f>IF(SUMIF(S198:AW198,"ANO",Q198:AW198)&gt;0,SUMIF(S198:AW198,"ANO",Q198:AW198),"")</f>
        <v/>
      </c>
      <c r="O198" s="53"/>
      <c r="P198" s="57"/>
      <c r="Q198" s="58"/>
      <c r="R198" s="53"/>
      <c r="S198" s="53"/>
      <c r="T198" s="58"/>
      <c r="U198" s="53"/>
      <c r="V198" s="53"/>
      <c r="W198" s="58"/>
      <c r="X198" s="53"/>
      <c r="Y198" s="53"/>
      <c r="Z198" s="58"/>
      <c r="AA198" s="53"/>
      <c r="AB198" s="53"/>
      <c r="AC198" s="58"/>
      <c r="AD198" s="53"/>
      <c r="AE198" s="53"/>
      <c r="AF198" s="58"/>
      <c r="AG198" s="53"/>
      <c r="AH198" s="53"/>
      <c r="AI198" s="58"/>
      <c r="AJ198" s="53"/>
      <c r="AK198" s="53"/>
      <c r="AL198" s="58"/>
      <c r="AM198" s="53"/>
      <c r="AN198" s="53"/>
      <c r="AO198" s="58"/>
      <c r="AP198" s="53"/>
      <c r="AQ198" s="53"/>
      <c r="AR198" s="58"/>
      <c r="AS198" s="53"/>
      <c r="AT198" s="53"/>
      <c r="AU198" s="58"/>
      <c r="AV198" s="53"/>
      <c r="AW198" s="53"/>
      <c r="AX198" s="369" t="b">
        <v>0</v>
      </c>
      <c r="AY198" s="369" t="b">
        <v>0</v>
      </c>
      <c r="AZ198" s="369" t="b">
        <v>0</v>
      </c>
      <c r="BA198" s="369" t="b">
        <v>0</v>
      </c>
      <c r="BB198" s="369" t="b">
        <v>0</v>
      </c>
      <c r="BC198" s="369" t="b">
        <v>0</v>
      </c>
      <c r="BD198" s="369" t="b">
        <v>0</v>
      </c>
      <c r="BE198" s="369" t="b">
        <v>0</v>
      </c>
      <c r="BF198" s="369" t="b">
        <v>0</v>
      </c>
      <c r="BG198" s="369" t="b">
        <v>0</v>
      </c>
      <c r="BH198" s="51"/>
      <c r="BI198" s="59">
        <f t="shared" ref="BI198:BN198" si="197">F198</f>
        <v>0</v>
      </c>
      <c r="BJ198" s="59">
        <f t="shared" si="197"/>
        <v>0</v>
      </c>
      <c r="BK198" s="59">
        <f t="shared" si="197"/>
        <v>0</v>
      </c>
      <c r="BL198" s="59">
        <f t="shared" si="197"/>
        <v>0</v>
      </c>
      <c r="BM198" s="59">
        <f t="shared" si="197"/>
        <v>0</v>
      </c>
      <c r="BN198" s="59">
        <f t="shared" si="197"/>
        <v>0</v>
      </c>
      <c r="BO198" s="51"/>
      <c r="BP198" s="51"/>
      <c r="BQ198" s="38" t="str">
        <f t="shared" ref="BQ198:BV198" si="198">IF(BI198&lt;$BI$5,"0","1")</f>
        <v>0</v>
      </c>
      <c r="BR198" s="38" t="str">
        <f t="shared" si="198"/>
        <v>0</v>
      </c>
      <c r="BS198" s="38" t="str">
        <f t="shared" si="198"/>
        <v>0</v>
      </c>
      <c r="BT198" s="38" t="str">
        <f t="shared" si="198"/>
        <v>0</v>
      </c>
      <c r="BU198" s="38" t="str">
        <f t="shared" si="198"/>
        <v>0</v>
      </c>
      <c r="BV198" s="38" t="str">
        <f t="shared" si="198"/>
        <v>0</v>
      </c>
      <c r="BW198" s="51"/>
    </row>
    <row r="199" spans="1:75" ht="15.75" customHeight="1" x14ac:dyDescent="0.25">
      <c r="A199" s="60">
        <f>A198</f>
        <v>0</v>
      </c>
      <c r="B199" s="371"/>
      <c r="C199" s="340"/>
      <c r="D199" s="340"/>
      <c r="E199" s="340"/>
      <c r="F199" s="340"/>
      <c r="G199" s="340"/>
      <c r="H199" s="340"/>
      <c r="I199" s="340"/>
      <c r="J199" s="340"/>
      <c r="K199" s="340"/>
      <c r="L199" s="340"/>
      <c r="M199" s="340"/>
      <c r="N199" s="340"/>
      <c r="O199" s="340"/>
      <c r="P199" s="340"/>
      <c r="Q199" s="340"/>
      <c r="R199" s="340"/>
      <c r="S199" s="340"/>
      <c r="T199" s="340"/>
      <c r="U199" s="340"/>
      <c r="V199" s="340"/>
      <c r="W199" s="340"/>
      <c r="X199" s="340"/>
      <c r="Y199" s="340"/>
      <c r="Z199" s="340"/>
      <c r="AA199" s="340"/>
      <c r="AB199" s="340"/>
      <c r="AC199" s="340"/>
      <c r="AD199" s="340"/>
      <c r="AE199" s="340"/>
      <c r="AF199" s="340"/>
      <c r="AG199" s="340"/>
      <c r="AH199" s="340"/>
      <c r="AI199" s="340"/>
      <c r="AJ199" s="340"/>
      <c r="AK199" s="340"/>
      <c r="AL199" s="340"/>
      <c r="AM199" s="340"/>
      <c r="AN199" s="340"/>
      <c r="AO199" s="340"/>
      <c r="AP199" s="340"/>
      <c r="AQ199" s="340"/>
      <c r="AR199" s="340"/>
      <c r="AS199" s="340"/>
      <c r="AT199" s="340"/>
      <c r="AU199" s="340"/>
      <c r="AV199" s="340"/>
      <c r="AW199" s="340"/>
      <c r="AX199" s="370"/>
      <c r="AY199" s="370"/>
      <c r="AZ199" s="370"/>
      <c r="BA199" s="370"/>
      <c r="BB199" s="370"/>
      <c r="BC199" s="370"/>
      <c r="BD199" s="370"/>
      <c r="BE199" s="370"/>
      <c r="BF199" s="370"/>
      <c r="BG199" s="370"/>
      <c r="BH199" s="51"/>
      <c r="BI199" s="51"/>
      <c r="BJ199" s="51"/>
      <c r="BK199" s="51"/>
      <c r="BL199" s="51"/>
      <c r="BM199" s="51"/>
      <c r="BN199" s="51"/>
      <c r="BO199" s="51"/>
      <c r="BP199" s="51"/>
      <c r="BQ199" s="51"/>
      <c r="BR199" s="51"/>
      <c r="BS199" s="51"/>
      <c r="BT199" s="51"/>
      <c r="BU199" s="51"/>
      <c r="BV199" s="51"/>
      <c r="BW199" s="51"/>
    </row>
    <row r="200" spans="1:75" ht="15.75" customHeight="1" x14ac:dyDescent="0.25">
      <c r="A200" s="52"/>
      <c r="B200" s="53"/>
      <c r="C200" s="53"/>
      <c r="D200" s="54"/>
      <c r="E200" s="54"/>
      <c r="F200" s="54"/>
      <c r="G200" s="54"/>
      <c r="H200" s="54"/>
      <c r="I200" s="54"/>
      <c r="J200" s="54"/>
      <c r="K200" s="54"/>
      <c r="L200" s="55" t="str">
        <f>IF(BV200&lt;1,IF(BR200&lt;1,IF(IF(BL200-BJ200&gt;0,BL200-BJ200,"35001")&gt;35000,"",IF(BL200-BJ200&gt;0,BL200-BJ200,"")),IF(IF(BL200-BI200&gt;0,BL200-BI200,"35001")&gt;35000,IF(IF(BL200-BJ200&gt;0,BL200-BJ200,"35001")&gt;35000,"",IF(BL200-BJ200&gt;0,BL200-BJ200,"")),IF(BL200-BI200&gt;0,BL200-BI200,""))),IF(BR200&lt;1,IF(IF(BM200-BJ200&gt;0,BM200-BJ200,"35001")&gt;35000,"",IF(BM200-BJ200&gt;0,BM200-BJ200,"")),IF(IF(BM200-BI200&gt;0,BM200-BI200,"35001")&gt;35000,IF(IF(BM200-BJ200&gt;0,BM200-BJ200,"35001")&gt;35000,(IF(BV200&lt;1,IF(IF(BL200-BJ200&gt;0,BL200-BJ200,"35001")&gt;35000,"",IF(BL200-BJ200&gt;0,BL200-BJ200,"")),IF(IF(BL200-BI200&gt;0,BL200-BI200,"35001")&gt;35000,IF(IF(BL200-BJ200&gt;0,BL200-BJ200,"35001")&gt;35000,"",IF(BL200-BJ200&gt;0,BL200-BJ200,"")),IF(BL200-BI200&gt;0,BL200-BI200,"")))),IF(BM200-BJ200&gt;0,BM200-BJ200,"")),IF(BM200-BI200&gt;0,BM200-BI200,""))))</f>
        <v/>
      </c>
      <c r="M200" s="56" t="str">
        <f>IF(SUM(Q200,T200,W200,Z200,AC200,AO200,AI200,AL200,AR200,AU200,AF200)&gt;0,(SUM(Q200,T200,W200,Z200,AC200,AO200,AI200,AL200,AR200,AU200,AF200)),"")</f>
        <v/>
      </c>
      <c r="N200" s="56" t="str">
        <f>IF(SUMIF(S200:AW200,"ANO",Q200:AW200)&gt;0,SUMIF(S200:AW200,"ANO",Q200:AW200),"")</f>
        <v/>
      </c>
      <c r="O200" s="53"/>
      <c r="P200" s="57"/>
      <c r="Q200" s="58"/>
      <c r="R200" s="53"/>
      <c r="S200" s="53"/>
      <c r="T200" s="58"/>
      <c r="U200" s="53"/>
      <c r="V200" s="53"/>
      <c r="W200" s="58"/>
      <c r="X200" s="53"/>
      <c r="Y200" s="53"/>
      <c r="Z200" s="58"/>
      <c r="AA200" s="53"/>
      <c r="AB200" s="53"/>
      <c r="AC200" s="58"/>
      <c r="AD200" s="53"/>
      <c r="AE200" s="53"/>
      <c r="AF200" s="58"/>
      <c r="AG200" s="53"/>
      <c r="AH200" s="53"/>
      <c r="AI200" s="58"/>
      <c r="AJ200" s="53"/>
      <c r="AK200" s="53"/>
      <c r="AL200" s="58"/>
      <c r="AM200" s="53"/>
      <c r="AN200" s="53"/>
      <c r="AO200" s="58"/>
      <c r="AP200" s="53"/>
      <c r="AQ200" s="53"/>
      <c r="AR200" s="58"/>
      <c r="AS200" s="53"/>
      <c r="AT200" s="53"/>
      <c r="AU200" s="58"/>
      <c r="AV200" s="53"/>
      <c r="AW200" s="53"/>
      <c r="AX200" s="369" t="b">
        <v>0</v>
      </c>
      <c r="AY200" s="369" t="b">
        <v>0</v>
      </c>
      <c r="AZ200" s="369" t="b">
        <v>0</v>
      </c>
      <c r="BA200" s="369" t="b">
        <v>0</v>
      </c>
      <c r="BB200" s="369" t="b">
        <v>0</v>
      </c>
      <c r="BC200" s="369" t="b">
        <v>0</v>
      </c>
      <c r="BD200" s="369" t="b">
        <v>0</v>
      </c>
      <c r="BE200" s="369" t="b">
        <v>0</v>
      </c>
      <c r="BF200" s="369" t="b">
        <v>0</v>
      </c>
      <c r="BG200" s="369" t="b">
        <v>0</v>
      </c>
      <c r="BH200" s="51"/>
      <c r="BI200" s="59">
        <f t="shared" ref="BI200:BN200" si="199">F200</f>
        <v>0</v>
      </c>
      <c r="BJ200" s="59">
        <f t="shared" si="199"/>
        <v>0</v>
      </c>
      <c r="BK200" s="59">
        <f t="shared" si="199"/>
        <v>0</v>
      </c>
      <c r="BL200" s="59">
        <f t="shared" si="199"/>
        <v>0</v>
      </c>
      <c r="BM200" s="59">
        <f t="shared" si="199"/>
        <v>0</v>
      </c>
      <c r="BN200" s="59">
        <f t="shared" si="199"/>
        <v>0</v>
      </c>
      <c r="BO200" s="51"/>
      <c r="BP200" s="51"/>
      <c r="BQ200" s="38" t="str">
        <f t="shared" ref="BQ200:BV200" si="200">IF(BI200&lt;$BI$5,"0","1")</f>
        <v>0</v>
      </c>
      <c r="BR200" s="38" t="str">
        <f t="shared" si="200"/>
        <v>0</v>
      </c>
      <c r="BS200" s="38" t="str">
        <f t="shared" si="200"/>
        <v>0</v>
      </c>
      <c r="BT200" s="38" t="str">
        <f t="shared" si="200"/>
        <v>0</v>
      </c>
      <c r="BU200" s="38" t="str">
        <f t="shared" si="200"/>
        <v>0</v>
      </c>
      <c r="BV200" s="38" t="str">
        <f t="shared" si="200"/>
        <v>0</v>
      </c>
      <c r="BW200" s="51"/>
    </row>
    <row r="201" spans="1:75" ht="15.75" customHeight="1" x14ac:dyDescent="0.25">
      <c r="A201" s="60">
        <f>A200</f>
        <v>0</v>
      </c>
      <c r="B201" s="371"/>
      <c r="C201" s="340"/>
      <c r="D201" s="340"/>
      <c r="E201" s="340"/>
      <c r="F201" s="340"/>
      <c r="G201" s="340"/>
      <c r="H201" s="340"/>
      <c r="I201" s="340"/>
      <c r="J201" s="340"/>
      <c r="K201" s="340"/>
      <c r="L201" s="340"/>
      <c r="M201" s="340"/>
      <c r="N201" s="340"/>
      <c r="O201" s="340"/>
      <c r="P201" s="340"/>
      <c r="Q201" s="340"/>
      <c r="R201" s="340"/>
      <c r="S201" s="340"/>
      <c r="T201" s="340"/>
      <c r="U201" s="340"/>
      <c r="V201" s="340"/>
      <c r="W201" s="340"/>
      <c r="X201" s="340"/>
      <c r="Y201" s="340"/>
      <c r="Z201" s="340"/>
      <c r="AA201" s="340"/>
      <c r="AB201" s="340"/>
      <c r="AC201" s="340"/>
      <c r="AD201" s="340"/>
      <c r="AE201" s="340"/>
      <c r="AF201" s="340"/>
      <c r="AG201" s="340"/>
      <c r="AH201" s="340"/>
      <c r="AI201" s="340"/>
      <c r="AJ201" s="340"/>
      <c r="AK201" s="340"/>
      <c r="AL201" s="340"/>
      <c r="AM201" s="340"/>
      <c r="AN201" s="340"/>
      <c r="AO201" s="340"/>
      <c r="AP201" s="340"/>
      <c r="AQ201" s="340"/>
      <c r="AR201" s="340"/>
      <c r="AS201" s="340"/>
      <c r="AT201" s="340"/>
      <c r="AU201" s="340"/>
      <c r="AV201" s="340"/>
      <c r="AW201" s="340"/>
      <c r="AX201" s="370"/>
      <c r="AY201" s="370"/>
      <c r="AZ201" s="370"/>
      <c r="BA201" s="370"/>
      <c r="BB201" s="370"/>
      <c r="BC201" s="370"/>
      <c r="BD201" s="370"/>
      <c r="BE201" s="370"/>
      <c r="BF201" s="370"/>
      <c r="BG201" s="370"/>
      <c r="BH201" s="51"/>
      <c r="BI201" s="51"/>
      <c r="BJ201" s="51"/>
      <c r="BK201" s="51"/>
      <c r="BL201" s="51"/>
      <c r="BM201" s="51"/>
      <c r="BN201" s="51"/>
      <c r="BO201" s="51"/>
      <c r="BP201" s="51"/>
      <c r="BQ201" s="51"/>
      <c r="BR201" s="51"/>
      <c r="BS201" s="51"/>
      <c r="BT201" s="51"/>
      <c r="BU201" s="51"/>
      <c r="BV201" s="51"/>
      <c r="BW201" s="51"/>
    </row>
    <row r="202" spans="1:75" ht="15.75" customHeight="1" x14ac:dyDescent="0.25">
      <c r="A202" s="52"/>
      <c r="B202" s="53"/>
      <c r="C202" s="53"/>
      <c r="D202" s="54"/>
      <c r="E202" s="54"/>
      <c r="F202" s="54"/>
      <c r="G202" s="54"/>
      <c r="H202" s="54"/>
      <c r="I202" s="54"/>
      <c r="J202" s="54"/>
      <c r="K202" s="54"/>
      <c r="L202" s="55" t="str">
        <f>IF(BV202&lt;1,IF(BR202&lt;1,IF(IF(BL202-BJ202&gt;0,BL202-BJ202,"35001")&gt;35000,"",IF(BL202-BJ202&gt;0,BL202-BJ202,"")),IF(IF(BL202-BI202&gt;0,BL202-BI202,"35001")&gt;35000,IF(IF(BL202-BJ202&gt;0,BL202-BJ202,"35001")&gt;35000,"",IF(BL202-BJ202&gt;0,BL202-BJ202,"")),IF(BL202-BI202&gt;0,BL202-BI202,""))),IF(BR202&lt;1,IF(IF(BM202-BJ202&gt;0,BM202-BJ202,"35001")&gt;35000,"",IF(BM202-BJ202&gt;0,BM202-BJ202,"")),IF(IF(BM202-BI202&gt;0,BM202-BI202,"35001")&gt;35000,IF(IF(BM202-BJ202&gt;0,BM202-BJ202,"35001")&gt;35000,(IF(BV202&lt;1,IF(IF(BL202-BJ202&gt;0,BL202-BJ202,"35001")&gt;35000,"",IF(BL202-BJ202&gt;0,BL202-BJ202,"")),IF(IF(BL202-BI202&gt;0,BL202-BI202,"35001")&gt;35000,IF(IF(BL202-BJ202&gt;0,BL202-BJ202,"35001")&gt;35000,"",IF(BL202-BJ202&gt;0,BL202-BJ202,"")),IF(BL202-BI202&gt;0,BL202-BI202,"")))),IF(BM202-BJ202&gt;0,BM202-BJ202,"")),IF(BM202-BI202&gt;0,BM202-BI202,""))))</f>
        <v/>
      </c>
      <c r="M202" s="56" t="str">
        <f>IF(SUM(Q202,T202,W202,Z202,AC202,AO202,AI202,AL202,AR202,AU202,AF202)&gt;0,(SUM(Q202,T202,W202,Z202,AC202,AO202,AI202,AL202,AR202,AU202,AF202)),"")</f>
        <v/>
      </c>
      <c r="N202" s="56" t="str">
        <f>IF(SUMIF(S202:AW202,"ANO",Q202:AW202)&gt;0,SUMIF(S202:AW202,"ANO",Q202:AW202),"")</f>
        <v/>
      </c>
      <c r="O202" s="53"/>
      <c r="P202" s="57"/>
      <c r="Q202" s="58"/>
      <c r="R202" s="53"/>
      <c r="S202" s="53"/>
      <c r="T202" s="58"/>
      <c r="U202" s="53"/>
      <c r="V202" s="53"/>
      <c r="W202" s="58"/>
      <c r="X202" s="53"/>
      <c r="Y202" s="53"/>
      <c r="Z202" s="58"/>
      <c r="AA202" s="53"/>
      <c r="AB202" s="53"/>
      <c r="AC202" s="58"/>
      <c r="AD202" s="53"/>
      <c r="AE202" s="53"/>
      <c r="AF202" s="58"/>
      <c r="AG202" s="53"/>
      <c r="AH202" s="53"/>
      <c r="AI202" s="58"/>
      <c r="AJ202" s="53"/>
      <c r="AK202" s="53"/>
      <c r="AL202" s="58"/>
      <c r="AM202" s="53"/>
      <c r="AN202" s="53"/>
      <c r="AO202" s="58"/>
      <c r="AP202" s="53"/>
      <c r="AQ202" s="53"/>
      <c r="AR202" s="58"/>
      <c r="AS202" s="53"/>
      <c r="AT202" s="53"/>
      <c r="AU202" s="58"/>
      <c r="AV202" s="53"/>
      <c r="AW202" s="53"/>
      <c r="AX202" s="369" t="b">
        <v>0</v>
      </c>
      <c r="AY202" s="369" t="b">
        <v>0</v>
      </c>
      <c r="AZ202" s="369" t="b">
        <v>0</v>
      </c>
      <c r="BA202" s="369" t="b">
        <v>0</v>
      </c>
      <c r="BB202" s="369" t="b">
        <v>0</v>
      </c>
      <c r="BC202" s="369" t="b">
        <v>0</v>
      </c>
      <c r="BD202" s="369" t="b">
        <v>0</v>
      </c>
      <c r="BE202" s="369" t="b">
        <v>0</v>
      </c>
      <c r="BF202" s="369" t="b">
        <v>0</v>
      </c>
      <c r="BG202" s="369" t="b">
        <v>0</v>
      </c>
      <c r="BH202" s="51"/>
      <c r="BI202" s="59">
        <f t="shared" ref="BI202:BN202" si="201">F202</f>
        <v>0</v>
      </c>
      <c r="BJ202" s="59">
        <f t="shared" si="201"/>
        <v>0</v>
      </c>
      <c r="BK202" s="59">
        <f t="shared" si="201"/>
        <v>0</v>
      </c>
      <c r="BL202" s="59">
        <f t="shared" si="201"/>
        <v>0</v>
      </c>
      <c r="BM202" s="59">
        <f t="shared" si="201"/>
        <v>0</v>
      </c>
      <c r="BN202" s="59">
        <f t="shared" si="201"/>
        <v>0</v>
      </c>
      <c r="BO202" s="51"/>
      <c r="BP202" s="51"/>
      <c r="BQ202" s="38" t="str">
        <f t="shared" ref="BQ202:BV202" si="202">IF(BI202&lt;$BI$5,"0","1")</f>
        <v>0</v>
      </c>
      <c r="BR202" s="38" t="str">
        <f t="shared" si="202"/>
        <v>0</v>
      </c>
      <c r="BS202" s="38" t="str">
        <f t="shared" si="202"/>
        <v>0</v>
      </c>
      <c r="BT202" s="38" t="str">
        <f t="shared" si="202"/>
        <v>0</v>
      </c>
      <c r="BU202" s="38" t="str">
        <f t="shared" si="202"/>
        <v>0</v>
      </c>
      <c r="BV202" s="38" t="str">
        <f t="shared" si="202"/>
        <v>0</v>
      </c>
      <c r="BW202" s="51"/>
    </row>
    <row r="203" spans="1:75" ht="15.75" customHeight="1" x14ac:dyDescent="0.25">
      <c r="A203" s="60">
        <f>A202</f>
        <v>0</v>
      </c>
      <c r="B203" s="371"/>
      <c r="C203" s="340"/>
      <c r="D203" s="340"/>
      <c r="E203" s="340"/>
      <c r="F203" s="340"/>
      <c r="G203" s="340"/>
      <c r="H203" s="340"/>
      <c r="I203" s="340"/>
      <c r="J203" s="340"/>
      <c r="K203" s="340"/>
      <c r="L203" s="340"/>
      <c r="M203" s="340"/>
      <c r="N203" s="340"/>
      <c r="O203" s="340"/>
      <c r="P203" s="340"/>
      <c r="Q203" s="340"/>
      <c r="R203" s="340"/>
      <c r="S203" s="340"/>
      <c r="T203" s="340"/>
      <c r="U203" s="340"/>
      <c r="V203" s="340"/>
      <c r="W203" s="340"/>
      <c r="X203" s="340"/>
      <c r="Y203" s="340"/>
      <c r="Z203" s="340"/>
      <c r="AA203" s="340"/>
      <c r="AB203" s="340"/>
      <c r="AC203" s="340"/>
      <c r="AD203" s="340"/>
      <c r="AE203" s="340"/>
      <c r="AF203" s="340"/>
      <c r="AG203" s="340"/>
      <c r="AH203" s="340"/>
      <c r="AI203" s="340"/>
      <c r="AJ203" s="340"/>
      <c r="AK203" s="340"/>
      <c r="AL203" s="340"/>
      <c r="AM203" s="340"/>
      <c r="AN203" s="340"/>
      <c r="AO203" s="340"/>
      <c r="AP203" s="340"/>
      <c r="AQ203" s="340"/>
      <c r="AR203" s="340"/>
      <c r="AS203" s="340"/>
      <c r="AT203" s="340"/>
      <c r="AU203" s="340"/>
      <c r="AV203" s="340"/>
      <c r="AW203" s="340"/>
      <c r="AX203" s="370"/>
      <c r="AY203" s="370"/>
      <c r="AZ203" s="370"/>
      <c r="BA203" s="370"/>
      <c r="BB203" s="370"/>
      <c r="BC203" s="370"/>
      <c r="BD203" s="370"/>
      <c r="BE203" s="370"/>
      <c r="BF203" s="370"/>
      <c r="BG203" s="370"/>
      <c r="BH203" s="51"/>
      <c r="BI203" s="51"/>
      <c r="BJ203" s="51"/>
      <c r="BK203" s="51"/>
      <c r="BL203" s="51"/>
      <c r="BM203" s="51"/>
      <c r="BN203" s="51"/>
      <c r="BO203" s="51"/>
      <c r="BP203" s="51"/>
      <c r="BQ203" s="51"/>
      <c r="BR203" s="51"/>
      <c r="BS203" s="51"/>
      <c r="BT203" s="51"/>
      <c r="BU203" s="51"/>
      <c r="BV203" s="51"/>
      <c r="BW203" s="51"/>
    </row>
    <row r="204" spans="1:75" ht="15.75" customHeight="1" x14ac:dyDescent="0.25">
      <c r="A204" s="52"/>
      <c r="B204" s="53"/>
      <c r="C204" s="53"/>
      <c r="D204" s="54"/>
      <c r="E204" s="54"/>
      <c r="F204" s="54"/>
      <c r="G204" s="54"/>
      <c r="H204" s="54"/>
      <c r="I204" s="54"/>
      <c r="J204" s="54"/>
      <c r="K204" s="54"/>
      <c r="L204" s="55" t="str">
        <f>IF(BV204&lt;1,IF(BR204&lt;1,IF(IF(BL204-BJ204&gt;0,BL204-BJ204,"35001")&gt;35000,"",IF(BL204-BJ204&gt;0,BL204-BJ204,"")),IF(IF(BL204-BI204&gt;0,BL204-BI204,"35001")&gt;35000,IF(IF(BL204-BJ204&gt;0,BL204-BJ204,"35001")&gt;35000,"",IF(BL204-BJ204&gt;0,BL204-BJ204,"")),IF(BL204-BI204&gt;0,BL204-BI204,""))),IF(BR204&lt;1,IF(IF(BM204-BJ204&gt;0,BM204-BJ204,"35001")&gt;35000,"",IF(BM204-BJ204&gt;0,BM204-BJ204,"")),IF(IF(BM204-BI204&gt;0,BM204-BI204,"35001")&gt;35000,IF(IF(BM204-BJ204&gt;0,BM204-BJ204,"35001")&gt;35000,(IF(BV204&lt;1,IF(IF(BL204-BJ204&gt;0,BL204-BJ204,"35001")&gt;35000,"",IF(BL204-BJ204&gt;0,BL204-BJ204,"")),IF(IF(BL204-BI204&gt;0,BL204-BI204,"35001")&gt;35000,IF(IF(BL204-BJ204&gt;0,BL204-BJ204,"35001")&gt;35000,"",IF(BL204-BJ204&gt;0,BL204-BJ204,"")),IF(BL204-BI204&gt;0,BL204-BI204,"")))),IF(BM204-BJ204&gt;0,BM204-BJ204,"")),IF(BM204-BI204&gt;0,BM204-BI204,""))))</f>
        <v/>
      </c>
      <c r="M204" s="56" t="str">
        <f>IF(SUM(Q204,T204,W204,Z204,AC204,AO204,AI204,AL204,AR204,AU204,AF204)&gt;0,(SUM(Q204,T204,W204,Z204,AC204,AO204,AI204,AL204,AR204,AU204,AF204)),"")</f>
        <v/>
      </c>
      <c r="N204" s="56" t="str">
        <f>IF(SUMIF(S204:AW204,"ANO",Q204:AW204)&gt;0,SUMIF(S204:AW204,"ANO",Q204:AW204),"")</f>
        <v/>
      </c>
      <c r="O204" s="53"/>
      <c r="P204" s="57"/>
      <c r="Q204" s="58"/>
      <c r="R204" s="53"/>
      <c r="S204" s="53"/>
      <c r="T204" s="58"/>
      <c r="U204" s="53"/>
      <c r="V204" s="53"/>
      <c r="W204" s="58"/>
      <c r="X204" s="53"/>
      <c r="Y204" s="53"/>
      <c r="Z204" s="58"/>
      <c r="AA204" s="53"/>
      <c r="AB204" s="53"/>
      <c r="AC204" s="58"/>
      <c r="AD204" s="53"/>
      <c r="AE204" s="53"/>
      <c r="AF204" s="58"/>
      <c r="AG204" s="53"/>
      <c r="AH204" s="53"/>
      <c r="AI204" s="58"/>
      <c r="AJ204" s="53"/>
      <c r="AK204" s="53"/>
      <c r="AL204" s="58"/>
      <c r="AM204" s="53"/>
      <c r="AN204" s="53"/>
      <c r="AO204" s="58"/>
      <c r="AP204" s="53"/>
      <c r="AQ204" s="53"/>
      <c r="AR204" s="58"/>
      <c r="AS204" s="53"/>
      <c r="AT204" s="53"/>
      <c r="AU204" s="58"/>
      <c r="AV204" s="53"/>
      <c r="AW204" s="53"/>
      <c r="AX204" s="369" t="b">
        <v>0</v>
      </c>
      <c r="AY204" s="369" t="b">
        <v>0</v>
      </c>
      <c r="AZ204" s="369" t="b">
        <v>0</v>
      </c>
      <c r="BA204" s="369" t="b">
        <v>0</v>
      </c>
      <c r="BB204" s="369" t="b">
        <v>0</v>
      </c>
      <c r="BC204" s="369" t="b">
        <v>0</v>
      </c>
      <c r="BD204" s="369" t="b">
        <v>0</v>
      </c>
      <c r="BE204" s="369" t="b">
        <v>0</v>
      </c>
      <c r="BF204" s="369" t="b">
        <v>0</v>
      </c>
      <c r="BG204" s="369" t="b">
        <v>0</v>
      </c>
      <c r="BH204" s="51"/>
      <c r="BI204" s="59">
        <f t="shared" ref="BI204:BN204" si="203">F204</f>
        <v>0</v>
      </c>
      <c r="BJ204" s="59">
        <f t="shared" si="203"/>
        <v>0</v>
      </c>
      <c r="BK204" s="59">
        <f t="shared" si="203"/>
        <v>0</v>
      </c>
      <c r="BL204" s="59">
        <f t="shared" si="203"/>
        <v>0</v>
      </c>
      <c r="BM204" s="59">
        <f t="shared" si="203"/>
        <v>0</v>
      </c>
      <c r="BN204" s="59">
        <f t="shared" si="203"/>
        <v>0</v>
      </c>
      <c r="BO204" s="51"/>
      <c r="BP204" s="51"/>
      <c r="BQ204" s="38" t="str">
        <f t="shared" ref="BQ204:BV204" si="204">IF(BI204&lt;$BI$5,"0","1")</f>
        <v>0</v>
      </c>
      <c r="BR204" s="38" t="str">
        <f t="shared" si="204"/>
        <v>0</v>
      </c>
      <c r="BS204" s="38" t="str">
        <f t="shared" si="204"/>
        <v>0</v>
      </c>
      <c r="BT204" s="38" t="str">
        <f t="shared" si="204"/>
        <v>0</v>
      </c>
      <c r="BU204" s="38" t="str">
        <f t="shared" si="204"/>
        <v>0</v>
      </c>
      <c r="BV204" s="38" t="str">
        <f t="shared" si="204"/>
        <v>0</v>
      </c>
      <c r="BW204" s="51"/>
    </row>
    <row r="205" spans="1:75" ht="15.75" customHeight="1" x14ac:dyDescent="0.25">
      <c r="A205" s="60">
        <f>A204</f>
        <v>0</v>
      </c>
      <c r="B205" s="371"/>
      <c r="C205" s="340"/>
      <c r="D205" s="340"/>
      <c r="E205" s="340"/>
      <c r="F205" s="340"/>
      <c r="G205" s="340"/>
      <c r="H205" s="340"/>
      <c r="I205" s="340"/>
      <c r="J205" s="340"/>
      <c r="K205" s="340"/>
      <c r="L205" s="340"/>
      <c r="M205" s="340"/>
      <c r="N205" s="340"/>
      <c r="O205" s="340"/>
      <c r="P205" s="340"/>
      <c r="Q205" s="340"/>
      <c r="R205" s="340"/>
      <c r="S205" s="340"/>
      <c r="T205" s="340"/>
      <c r="U205" s="340"/>
      <c r="V205" s="340"/>
      <c r="W205" s="340"/>
      <c r="X205" s="340"/>
      <c r="Y205" s="340"/>
      <c r="Z205" s="340"/>
      <c r="AA205" s="340"/>
      <c r="AB205" s="340"/>
      <c r="AC205" s="340"/>
      <c r="AD205" s="340"/>
      <c r="AE205" s="340"/>
      <c r="AF205" s="340"/>
      <c r="AG205" s="340"/>
      <c r="AH205" s="340"/>
      <c r="AI205" s="340"/>
      <c r="AJ205" s="340"/>
      <c r="AK205" s="340"/>
      <c r="AL205" s="340"/>
      <c r="AM205" s="340"/>
      <c r="AN205" s="340"/>
      <c r="AO205" s="340"/>
      <c r="AP205" s="340"/>
      <c r="AQ205" s="340"/>
      <c r="AR205" s="340"/>
      <c r="AS205" s="340"/>
      <c r="AT205" s="340"/>
      <c r="AU205" s="340"/>
      <c r="AV205" s="340"/>
      <c r="AW205" s="340"/>
      <c r="AX205" s="370"/>
      <c r="AY205" s="370"/>
      <c r="AZ205" s="370"/>
      <c r="BA205" s="370"/>
      <c r="BB205" s="370"/>
      <c r="BC205" s="370"/>
      <c r="BD205" s="370"/>
      <c r="BE205" s="370"/>
      <c r="BF205" s="370"/>
      <c r="BG205" s="370"/>
      <c r="BH205" s="51"/>
      <c r="BI205" s="51"/>
      <c r="BJ205" s="51"/>
      <c r="BK205" s="51"/>
      <c r="BL205" s="51"/>
      <c r="BM205" s="51"/>
      <c r="BN205" s="51"/>
      <c r="BO205" s="51"/>
      <c r="BP205" s="51"/>
      <c r="BQ205" s="51"/>
      <c r="BR205" s="51"/>
      <c r="BS205" s="51"/>
      <c r="BT205" s="51"/>
      <c r="BU205" s="51"/>
      <c r="BV205" s="51"/>
      <c r="BW205" s="51"/>
    </row>
    <row r="206" spans="1:75" ht="15.75" customHeight="1" x14ac:dyDescent="0.25">
      <c r="A206" s="52"/>
      <c r="B206" s="53"/>
      <c r="C206" s="53"/>
      <c r="D206" s="54"/>
      <c r="E206" s="54"/>
      <c r="F206" s="54"/>
      <c r="G206" s="54"/>
      <c r="H206" s="54"/>
      <c r="I206" s="54"/>
      <c r="J206" s="54"/>
      <c r="K206" s="54"/>
      <c r="L206" s="55" t="str">
        <f>IF(BV206&lt;1,IF(BR206&lt;1,IF(IF(BL206-BJ206&gt;0,BL206-BJ206,"35001")&gt;35000,"",IF(BL206-BJ206&gt;0,BL206-BJ206,"")),IF(IF(BL206-BI206&gt;0,BL206-BI206,"35001")&gt;35000,IF(IF(BL206-BJ206&gt;0,BL206-BJ206,"35001")&gt;35000,"",IF(BL206-BJ206&gt;0,BL206-BJ206,"")),IF(BL206-BI206&gt;0,BL206-BI206,""))),IF(BR206&lt;1,IF(IF(BM206-BJ206&gt;0,BM206-BJ206,"35001")&gt;35000,"",IF(BM206-BJ206&gt;0,BM206-BJ206,"")),IF(IF(BM206-BI206&gt;0,BM206-BI206,"35001")&gt;35000,IF(IF(BM206-BJ206&gt;0,BM206-BJ206,"35001")&gt;35000,(IF(BV206&lt;1,IF(IF(BL206-BJ206&gt;0,BL206-BJ206,"35001")&gt;35000,"",IF(BL206-BJ206&gt;0,BL206-BJ206,"")),IF(IF(BL206-BI206&gt;0,BL206-BI206,"35001")&gt;35000,IF(IF(BL206-BJ206&gt;0,BL206-BJ206,"35001")&gt;35000,"",IF(BL206-BJ206&gt;0,BL206-BJ206,"")),IF(BL206-BI206&gt;0,BL206-BI206,"")))),IF(BM206-BJ206&gt;0,BM206-BJ206,"")),IF(BM206-BI206&gt;0,BM206-BI206,""))))</f>
        <v/>
      </c>
      <c r="M206" s="56" t="str">
        <f>IF(SUM(Q206,T206,W206,Z206,AC206,AO206,AI206,AL206,AR206,AU206,AF206)&gt;0,(SUM(Q206,T206,W206,Z206,AC206,AO206,AI206,AL206,AR206,AU206,AF206)),"")</f>
        <v/>
      </c>
      <c r="N206" s="56" t="str">
        <f>IF(SUMIF(S206:AW206,"ANO",Q206:AW206)&gt;0,SUMIF(S206:AW206,"ANO",Q206:AW206),"")</f>
        <v/>
      </c>
      <c r="O206" s="53"/>
      <c r="P206" s="57"/>
      <c r="Q206" s="58"/>
      <c r="R206" s="53"/>
      <c r="S206" s="53"/>
      <c r="T206" s="58"/>
      <c r="U206" s="53"/>
      <c r="V206" s="53"/>
      <c r="W206" s="58"/>
      <c r="X206" s="53"/>
      <c r="Y206" s="53"/>
      <c r="Z206" s="58"/>
      <c r="AA206" s="53"/>
      <c r="AB206" s="53"/>
      <c r="AC206" s="58"/>
      <c r="AD206" s="53"/>
      <c r="AE206" s="53"/>
      <c r="AF206" s="58"/>
      <c r="AG206" s="53"/>
      <c r="AH206" s="53"/>
      <c r="AI206" s="58"/>
      <c r="AJ206" s="53"/>
      <c r="AK206" s="53"/>
      <c r="AL206" s="58"/>
      <c r="AM206" s="53"/>
      <c r="AN206" s="53"/>
      <c r="AO206" s="58"/>
      <c r="AP206" s="53"/>
      <c r="AQ206" s="53"/>
      <c r="AR206" s="58"/>
      <c r="AS206" s="53"/>
      <c r="AT206" s="53"/>
      <c r="AU206" s="58"/>
      <c r="AV206" s="53"/>
      <c r="AW206" s="53"/>
      <c r="AX206" s="369" t="b">
        <v>0</v>
      </c>
      <c r="AY206" s="369" t="b">
        <v>0</v>
      </c>
      <c r="AZ206" s="369" t="b">
        <v>0</v>
      </c>
      <c r="BA206" s="369" t="b">
        <v>0</v>
      </c>
      <c r="BB206" s="369" t="b">
        <v>0</v>
      </c>
      <c r="BC206" s="369" t="b">
        <v>0</v>
      </c>
      <c r="BD206" s="369" t="b">
        <v>0</v>
      </c>
      <c r="BE206" s="369" t="b">
        <v>0</v>
      </c>
      <c r="BF206" s="369" t="b">
        <v>0</v>
      </c>
      <c r="BG206" s="369" t="b">
        <v>0</v>
      </c>
      <c r="BH206" s="51"/>
      <c r="BI206" s="59">
        <f t="shared" ref="BI206:BN206" si="205">F206</f>
        <v>0</v>
      </c>
      <c r="BJ206" s="59">
        <f t="shared" si="205"/>
        <v>0</v>
      </c>
      <c r="BK206" s="59">
        <f t="shared" si="205"/>
        <v>0</v>
      </c>
      <c r="BL206" s="59">
        <f t="shared" si="205"/>
        <v>0</v>
      </c>
      <c r="BM206" s="59">
        <f t="shared" si="205"/>
        <v>0</v>
      </c>
      <c r="BN206" s="59">
        <f t="shared" si="205"/>
        <v>0</v>
      </c>
      <c r="BO206" s="51"/>
      <c r="BP206" s="51"/>
      <c r="BQ206" s="38" t="str">
        <f t="shared" ref="BQ206:BV206" si="206">IF(BI206&lt;$BI$5,"0","1")</f>
        <v>0</v>
      </c>
      <c r="BR206" s="38" t="str">
        <f t="shared" si="206"/>
        <v>0</v>
      </c>
      <c r="BS206" s="38" t="str">
        <f t="shared" si="206"/>
        <v>0</v>
      </c>
      <c r="BT206" s="38" t="str">
        <f t="shared" si="206"/>
        <v>0</v>
      </c>
      <c r="BU206" s="38" t="str">
        <f t="shared" si="206"/>
        <v>0</v>
      </c>
      <c r="BV206" s="38" t="str">
        <f t="shared" si="206"/>
        <v>0</v>
      </c>
      <c r="BW206" s="51"/>
    </row>
    <row r="207" spans="1:75" ht="15.75" customHeight="1" x14ac:dyDescent="0.25">
      <c r="A207" s="60">
        <f>A206</f>
        <v>0</v>
      </c>
      <c r="B207" s="371"/>
      <c r="C207" s="340"/>
      <c r="D207" s="340"/>
      <c r="E207" s="340"/>
      <c r="F207" s="340"/>
      <c r="G207" s="340"/>
      <c r="H207" s="340"/>
      <c r="I207" s="340"/>
      <c r="J207" s="340"/>
      <c r="K207" s="340"/>
      <c r="L207" s="340"/>
      <c r="M207" s="340"/>
      <c r="N207" s="340"/>
      <c r="O207" s="340"/>
      <c r="P207" s="340"/>
      <c r="Q207" s="340"/>
      <c r="R207" s="340"/>
      <c r="S207" s="340"/>
      <c r="T207" s="340"/>
      <c r="U207" s="340"/>
      <c r="V207" s="340"/>
      <c r="W207" s="340"/>
      <c r="X207" s="340"/>
      <c r="Y207" s="340"/>
      <c r="Z207" s="340"/>
      <c r="AA207" s="340"/>
      <c r="AB207" s="340"/>
      <c r="AC207" s="340"/>
      <c r="AD207" s="340"/>
      <c r="AE207" s="340"/>
      <c r="AF207" s="340"/>
      <c r="AG207" s="340"/>
      <c r="AH207" s="340"/>
      <c r="AI207" s="340"/>
      <c r="AJ207" s="340"/>
      <c r="AK207" s="340"/>
      <c r="AL207" s="340"/>
      <c r="AM207" s="340"/>
      <c r="AN207" s="340"/>
      <c r="AO207" s="340"/>
      <c r="AP207" s="340"/>
      <c r="AQ207" s="340"/>
      <c r="AR207" s="340"/>
      <c r="AS207" s="340"/>
      <c r="AT207" s="340"/>
      <c r="AU207" s="340"/>
      <c r="AV207" s="340"/>
      <c r="AW207" s="340"/>
      <c r="AX207" s="370"/>
      <c r="AY207" s="370"/>
      <c r="AZ207" s="370"/>
      <c r="BA207" s="370"/>
      <c r="BB207" s="370"/>
      <c r="BC207" s="370"/>
      <c r="BD207" s="370"/>
      <c r="BE207" s="370"/>
      <c r="BF207" s="370"/>
      <c r="BG207" s="370"/>
      <c r="BH207" s="51"/>
      <c r="BI207" s="51"/>
      <c r="BJ207" s="51"/>
      <c r="BK207" s="51"/>
      <c r="BL207" s="51"/>
      <c r="BM207" s="51"/>
      <c r="BN207" s="51"/>
      <c r="BO207" s="51"/>
      <c r="BP207" s="51"/>
      <c r="BQ207" s="51"/>
      <c r="BR207" s="51"/>
      <c r="BS207" s="51"/>
      <c r="BT207" s="51"/>
      <c r="BU207" s="51"/>
      <c r="BV207" s="51"/>
      <c r="BW207" s="51"/>
    </row>
    <row r="208" spans="1:75" ht="15.75" customHeight="1" x14ac:dyDescent="0.25">
      <c r="A208" s="52"/>
      <c r="B208" s="53"/>
      <c r="C208" s="53"/>
      <c r="D208" s="54"/>
      <c r="E208" s="54"/>
      <c r="F208" s="54"/>
      <c r="G208" s="54"/>
      <c r="H208" s="54"/>
      <c r="I208" s="54"/>
      <c r="J208" s="54"/>
      <c r="K208" s="54"/>
      <c r="L208" s="55" t="str">
        <f>IF(BV208&lt;1,IF(BR208&lt;1,IF(IF(BL208-BJ208&gt;0,BL208-BJ208,"35001")&gt;35000,"",IF(BL208-BJ208&gt;0,BL208-BJ208,"")),IF(IF(BL208-BI208&gt;0,BL208-BI208,"35001")&gt;35000,IF(IF(BL208-BJ208&gt;0,BL208-BJ208,"35001")&gt;35000,"",IF(BL208-BJ208&gt;0,BL208-BJ208,"")),IF(BL208-BI208&gt;0,BL208-BI208,""))),IF(BR208&lt;1,IF(IF(BM208-BJ208&gt;0,BM208-BJ208,"35001")&gt;35000,"",IF(BM208-BJ208&gt;0,BM208-BJ208,"")),IF(IF(BM208-BI208&gt;0,BM208-BI208,"35001")&gt;35000,IF(IF(BM208-BJ208&gt;0,BM208-BJ208,"35001")&gt;35000,(IF(BV208&lt;1,IF(IF(BL208-BJ208&gt;0,BL208-BJ208,"35001")&gt;35000,"",IF(BL208-BJ208&gt;0,BL208-BJ208,"")),IF(IF(BL208-BI208&gt;0,BL208-BI208,"35001")&gt;35000,IF(IF(BL208-BJ208&gt;0,BL208-BJ208,"35001")&gt;35000,"",IF(BL208-BJ208&gt;0,BL208-BJ208,"")),IF(BL208-BI208&gt;0,BL208-BI208,"")))),IF(BM208-BJ208&gt;0,BM208-BJ208,"")),IF(BM208-BI208&gt;0,BM208-BI208,""))))</f>
        <v/>
      </c>
      <c r="M208" s="56" t="str">
        <f>IF(SUM(Q208,T208,W208,Z208,AC208,AO208,AI208,AL208,AR208,AU208,AF208)&gt;0,(SUM(Q208,T208,W208,Z208,AC208,AO208,AI208,AL208,AR208,AU208,AF208)),"")</f>
        <v/>
      </c>
      <c r="N208" s="56" t="str">
        <f>IF(SUMIF(S208:AW208,"ANO",Q208:AW208)&gt;0,SUMIF(S208:AW208,"ANO",Q208:AW208),"")</f>
        <v/>
      </c>
      <c r="O208" s="53"/>
      <c r="P208" s="57"/>
      <c r="Q208" s="58"/>
      <c r="R208" s="53"/>
      <c r="S208" s="53"/>
      <c r="T208" s="58"/>
      <c r="U208" s="53"/>
      <c r="V208" s="53"/>
      <c r="W208" s="58"/>
      <c r="X208" s="53"/>
      <c r="Y208" s="53"/>
      <c r="Z208" s="58"/>
      <c r="AA208" s="53"/>
      <c r="AB208" s="53"/>
      <c r="AC208" s="58"/>
      <c r="AD208" s="53"/>
      <c r="AE208" s="53"/>
      <c r="AF208" s="58"/>
      <c r="AG208" s="53"/>
      <c r="AH208" s="53"/>
      <c r="AI208" s="58"/>
      <c r="AJ208" s="53"/>
      <c r="AK208" s="53"/>
      <c r="AL208" s="58"/>
      <c r="AM208" s="53"/>
      <c r="AN208" s="53"/>
      <c r="AO208" s="58"/>
      <c r="AP208" s="53"/>
      <c r="AQ208" s="53"/>
      <c r="AR208" s="58"/>
      <c r="AS208" s="53"/>
      <c r="AT208" s="53"/>
      <c r="AU208" s="58"/>
      <c r="AV208" s="53"/>
      <c r="AW208" s="53"/>
      <c r="AX208" s="369" t="b">
        <v>0</v>
      </c>
      <c r="AY208" s="369" t="b">
        <v>0</v>
      </c>
      <c r="AZ208" s="369" t="b">
        <v>0</v>
      </c>
      <c r="BA208" s="369" t="b">
        <v>0</v>
      </c>
      <c r="BB208" s="369" t="b">
        <v>0</v>
      </c>
      <c r="BC208" s="369" t="b">
        <v>0</v>
      </c>
      <c r="BD208" s="369" t="b">
        <v>0</v>
      </c>
      <c r="BE208" s="369" t="b">
        <v>0</v>
      </c>
      <c r="BF208" s="369" t="b">
        <v>0</v>
      </c>
      <c r="BG208" s="369" t="b">
        <v>0</v>
      </c>
      <c r="BH208" s="51"/>
      <c r="BI208" s="59">
        <f t="shared" ref="BI208:BN208" si="207">F208</f>
        <v>0</v>
      </c>
      <c r="BJ208" s="59">
        <f t="shared" si="207"/>
        <v>0</v>
      </c>
      <c r="BK208" s="59">
        <f t="shared" si="207"/>
        <v>0</v>
      </c>
      <c r="BL208" s="59">
        <f t="shared" si="207"/>
        <v>0</v>
      </c>
      <c r="BM208" s="59">
        <f t="shared" si="207"/>
        <v>0</v>
      </c>
      <c r="BN208" s="59">
        <f t="shared" si="207"/>
        <v>0</v>
      </c>
      <c r="BO208" s="51"/>
      <c r="BP208" s="51"/>
      <c r="BQ208" s="38" t="str">
        <f t="shared" ref="BQ208:BV208" si="208">IF(BI208&lt;$BI$5,"0","1")</f>
        <v>0</v>
      </c>
      <c r="BR208" s="38" t="str">
        <f t="shared" si="208"/>
        <v>0</v>
      </c>
      <c r="BS208" s="38" t="str">
        <f t="shared" si="208"/>
        <v>0</v>
      </c>
      <c r="BT208" s="38" t="str">
        <f t="shared" si="208"/>
        <v>0</v>
      </c>
      <c r="BU208" s="38" t="str">
        <f t="shared" si="208"/>
        <v>0</v>
      </c>
      <c r="BV208" s="38" t="str">
        <f t="shared" si="208"/>
        <v>0</v>
      </c>
      <c r="BW208" s="51"/>
    </row>
    <row r="209" spans="1:75" ht="15.75" customHeight="1" x14ac:dyDescent="0.25">
      <c r="A209" s="60">
        <f>A208</f>
        <v>0</v>
      </c>
      <c r="B209" s="371"/>
      <c r="C209" s="340"/>
      <c r="D209" s="340"/>
      <c r="E209" s="340"/>
      <c r="F209" s="340"/>
      <c r="G209" s="340"/>
      <c r="H209" s="340"/>
      <c r="I209" s="340"/>
      <c r="J209" s="340"/>
      <c r="K209" s="340"/>
      <c r="L209" s="340"/>
      <c r="M209" s="340"/>
      <c r="N209" s="340"/>
      <c r="O209" s="340"/>
      <c r="P209" s="340"/>
      <c r="Q209" s="340"/>
      <c r="R209" s="340"/>
      <c r="S209" s="340"/>
      <c r="T209" s="340"/>
      <c r="U209" s="340"/>
      <c r="V209" s="340"/>
      <c r="W209" s="340"/>
      <c r="X209" s="340"/>
      <c r="Y209" s="340"/>
      <c r="Z209" s="340"/>
      <c r="AA209" s="340"/>
      <c r="AB209" s="340"/>
      <c r="AC209" s="340"/>
      <c r="AD209" s="340"/>
      <c r="AE209" s="340"/>
      <c r="AF209" s="340"/>
      <c r="AG209" s="340"/>
      <c r="AH209" s="340"/>
      <c r="AI209" s="340"/>
      <c r="AJ209" s="340"/>
      <c r="AK209" s="340"/>
      <c r="AL209" s="340"/>
      <c r="AM209" s="340"/>
      <c r="AN209" s="340"/>
      <c r="AO209" s="340"/>
      <c r="AP209" s="340"/>
      <c r="AQ209" s="340"/>
      <c r="AR209" s="340"/>
      <c r="AS209" s="340"/>
      <c r="AT209" s="340"/>
      <c r="AU209" s="340"/>
      <c r="AV209" s="340"/>
      <c r="AW209" s="340"/>
      <c r="AX209" s="370"/>
      <c r="AY209" s="370"/>
      <c r="AZ209" s="370"/>
      <c r="BA209" s="370"/>
      <c r="BB209" s="370"/>
      <c r="BC209" s="370"/>
      <c r="BD209" s="370"/>
      <c r="BE209" s="370"/>
      <c r="BF209" s="370"/>
      <c r="BG209" s="370"/>
      <c r="BH209" s="51"/>
      <c r="BI209" s="51"/>
      <c r="BJ209" s="51"/>
      <c r="BK209" s="51"/>
      <c r="BL209" s="51"/>
      <c r="BM209" s="51"/>
      <c r="BN209" s="51"/>
      <c r="BO209" s="51"/>
      <c r="BP209" s="51"/>
      <c r="BQ209" s="51"/>
      <c r="BR209" s="51"/>
      <c r="BS209" s="51"/>
      <c r="BT209" s="51"/>
      <c r="BU209" s="51"/>
      <c r="BV209" s="51"/>
      <c r="BW209" s="51"/>
    </row>
    <row r="210" spans="1:75" ht="15.75" customHeight="1" x14ac:dyDescent="0.25">
      <c r="A210" s="52"/>
      <c r="B210" s="53"/>
      <c r="C210" s="53"/>
      <c r="D210" s="54"/>
      <c r="E210" s="54"/>
      <c r="F210" s="54"/>
      <c r="G210" s="54"/>
      <c r="H210" s="54"/>
      <c r="I210" s="54"/>
      <c r="J210" s="54"/>
      <c r="K210" s="54"/>
      <c r="L210" s="55" t="str">
        <f>IF(BV210&lt;1,IF(BR210&lt;1,IF(IF(BL210-BJ210&gt;0,BL210-BJ210,"35001")&gt;35000,"",IF(BL210-BJ210&gt;0,BL210-BJ210,"")),IF(IF(BL210-BI210&gt;0,BL210-BI210,"35001")&gt;35000,IF(IF(BL210-BJ210&gt;0,BL210-BJ210,"35001")&gt;35000,"",IF(BL210-BJ210&gt;0,BL210-BJ210,"")),IF(BL210-BI210&gt;0,BL210-BI210,""))),IF(BR210&lt;1,IF(IF(BM210-BJ210&gt;0,BM210-BJ210,"35001")&gt;35000,"",IF(BM210-BJ210&gt;0,BM210-BJ210,"")),IF(IF(BM210-BI210&gt;0,BM210-BI210,"35001")&gt;35000,IF(IF(BM210-BJ210&gt;0,BM210-BJ210,"35001")&gt;35000,(IF(BV210&lt;1,IF(IF(BL210-BJ210&gt;0,BL210-BJ210,"35001")&gt;35000,"",IF(BL210-BJ210&gt;0,BL210-BJ210,"")),IF(IF(BL210-BI210&gt;0,BL210-BI210,"35001")&gt;35000,IF(IF(BL210-BJ210&gt;0,BL210-BJ210,"35001")&gt;35000,"",IF(BL210-BJ210&gt;0,BL210-BJ210,"")),IF(BL210-BI210&gt;0,BL210-BI210,"")))),IF(BM210-BJ210&gt;0,BM210-BJ210,"")),IF(BM210-BI210&gt;0,BM210-BI210,""))))</f>
        <v/>
      </c>
      <c r="M210" s="56" t="str">
        <f>IF(SUM(Q210,T210,W210,Z210,AC210,AO210,AI210,AL210,AR210,AU210,AF210)&gt;0,(SUM(Q210,T210,W210,Z210,AC210,AO210,AI210,AL210,AR210,AU210,AF210)),"")</f>
        <v/>
      </c>
      <c r="N210" s="56" t="str">
        <f>IF(SUMIF(S210:AW210,"ANO",Q210:AW210)&gt;0,SUMIF(S210:AW210,"ANO",Q210:AW210),"")</f>
        <v/>
      </c>
      <c r="O210" s="53"/>
      <c r="P210" s="57"/>
      <c r="Q210" s="58"/>
      <c r="R210" s="53"/>
      <c r="S210" s="53"/>
      <c r="T210" s="58"/>
      <c r="U210" s="53"/>
      <c r="V210" s="53"/>
      <c r="W210" s="58"/>
      <c r="X210" s="53"/>
      <c r="Y210" s="53"/>
      <c r="Z210" s="58"/>
      <c r="AA210" s="53"/>
      <c r="AB210" s="53"/>
      <c r="AC210" s="58"/>
      <c r="AD210" s="53"/>
      <c r="AE210" s="53"/>
      <c r="AF210" s="58"/>
      <c r="AG210" s="53"/>
      <c r="AH210" s="53"/>
      <c r="AI210" s="58"/>
      <c r="AJ210" s="53"/>
      <c r="AK210" s="53"/>
      <c r="AL210" s="58"/>
      <c r="AM210" s="53"/>
      <c r="AN210" s="53"/>
      <c r="AO210" s="58"/>
      <c r="AP210" s="53"/>
      <c r="AQ210" s="53"/>
      <c r="AR210" s="58"/>
      <c r="AS210" s="53"/>
      <c r="AT210" s="53"/>
      <c r="AU210" s="58"/>
      <c r="AV210" s="53"/>
      <c r="AW210" s="53"/>
      <c r="AX210" s="369" t="b">
        <v>0</v>
      </c>
      <c r="AY210" s="369" t="b">
        <v>0</v>
      </c>
      <c r="AZ210" s="369" t="b">
        <v>0</v>
      </c>
      <c r="BA210" s="369" t="b">
        <v>0</v>
      </c>
      <c r="BB210" s="369" t="b">
        <v>0</v>
      </c>
      <c r="BC210" s="369" t="b">
        <v>0</v>
      </c>
      <c r="BD210" s="369" t="b">
        <v>0</v>
      </c>
      <c r="BE210" s="369" t="b">
        <v>0</v>
      </c>
      <c r="BF210" s="369" t="b">
        <v>0</v>
      </c>
      <c r="BG210" s="369" t="b">
        <v>0</v>
      </c>
      <c r="BH210" s="51"/>
      <c r="BI210" s="59">
        <f t="shared" ref="BI210:BN210" si="209">F210</f>
        <v>0</v>
      </c>
      <c r="BJ210" s="59">
        <f t="shared" si="209"/>
        <v>0</v>
      </c>
      <c r="BK210" s="59">
        <f t="shared" si="209"/>
        <v>0</v>
      </c>
      <c r="BL210" s="59">
        <f t="shared" si="209"/>
        <v>0</v>
      </c>
      <c r="BM210" s="59">
        <f t="shared" si="209"/>
        <v>0</v>
      </c>
      <c r="BN210" s="59">
        <f t="shared" si="209"/>
        <v>0</v>
      </c>
      <c r="BO210" s="51"/>
      <c r="BP210" s="51"/>
      <c r="BQ210" s="38" t="str">
        <f t="shared" ref="BQ210:BV210" si="210">IF(BI210&lt;$BI$5,"0","1")</f>
        <v>0</v>
      </c>
      <c r="BR210" s="38" t="str">
        <f t="shared" si="210"/>
        <v>0</v>
      </c>
      <c r="BS210" s="38" t="str">
        <f t="shared" si="210"/>
        <v>0</v>
      </c>
      <c r="BT210" s="38" t="str">
        <f t="shared" si="210"/>
        <v>0</v>
      </c>
      <c r="BU210" s="38" t="str">
        <f t="shared" si="210"/>
        <v>0</v>
      </c>
      <c r="BV210" s="38" t="str">
        <f t="shared" si="210"/>
        <v>0</v>
      </c>
      <c r="BW210" s="51"/>
    </row>
    <row r="211" spans="1:75" ht="15.75" customHeight="1" x14ac:dyDescent="0.25">
      <c r="A211" s="60">
        <f>A210</f>
        <v>0</v>
      </c>
      <c r="B211" s="371"/>
      <c r="C211" s="340"/>
      <c r="D211" s="340"/>
      <c r="E211" s="340"/>
      <c r="F211" s="340"/>
      <c r="G211" s="340"/>
      <c r="H211" s="340"/>
      <c r="I211" s="340"/>
      <c r="J211" s="340"/>
      <c r="K211" s="340"/>
      <c r="L211" s="340"/>
      <c r="M211" s="340"/>
      <c r="N211" s="340"/>
      <c r="O211" s="340"/>
      <c r="P211" s="340"/>
      <c r="Q211" s="340"/>
      <c r="R211" s="340"/>
      <c r="S211" s="340"/>
      <c r="T211" s="340"/>
      <c r="U211" s="340"/>
      <c r="V211" s="340"/>
      <c r="W211" s="340"/>
      <c r="X211" s="340"/>
      <c r="Y211" s="340"/>
      <c r="Z211" s="340"/>
      <c r="AA211" s="340"/>
      <c r="AB211" s="340"/>
      <c r="AC211" s="340"/>
      <c r="AD211" s="340"/>
      <c r="AE211" s="340"/>
      <c r="AF211" s="340"/>
      <c r="AG211" s="340"/>
      <c r="AH211" s="340"/>
      <c r="AI211" s="340"/>
      <c r="AJ211" s="340"/>
      <c r="AK211" s="340"/>
      <c r="AL211" s="340"/>
      <c r="AM211" s="340"/>
      <c r="AN211" s="340"/>
      <c r="AO211" s="340"/>
      <c r="AP211" s="340"/>
      <c r="AQ211" s="340"/>
      <c r="AR211" s="340"/>
      <c r="AS211" s="340"/>
      <c r="AT211" s="340"/>
      <c r="AU211" s="340"/>
      <c r="AV211" s="340"/>
      <c r="AW211" s="340"/>
      <c r="AX211" s="370"/>
      <c r="AY211" s="370"/>
      <c r="AZ211" s="370"/>
      <c r="BA211" s="370"/>
      <c r="BB211" s="370"/>
      <c r="BC211" s="370"/>
      <c r="BD211" s="370"/>
      <c r="BE211" s="370"/>
      <c r="BF211" s="370"/>
      <c r="BG211" s="370"/>
      <c r="BH211" s="51"/>
      <c r="BI211" s="51"/>
      <c r="BJ211" s="51"/>
      <c r="BK211" s="51"/>
      <c r="BL211" s="51"/>
      <c r="BM211" s="51"/>
      <c r="BN211" s="51"/>
      <c r="BO211" s="51"/>
      <c r="BP211" s="51"/>
      <c r="BQ211" s="51"/>
      <c r="BR211" s="51"/>
      <c r="BS211" s="51"/>
      <c r="BT211" s="51"/>
      <c r="BU211" s="51"/>
      <c r="BV211" s="51"/>
      <c r="BW211" s="51"/>
    </row>
    <row r="212" spans="1:75" ht="15.75" customHeight="1" x14ac:dyDescent="0.25">
      <c r="A212" s="52"/>
      <c r="B212" s="53"/>
      <c r="C212" s="53"/>
      <c r="D212" s="54"/>
      <c r="E212" s="54"/>
      <c r="F212" s="54"/>
      <c r="G212" s="54"/>
      <c r="H212" s="54"/>
      <c r="I212" s="54"/>
      <c r="J212" s="54"/>
      <c r="K212" s="54"/>
      <c r="L212" s="55" t="str">
        <f>IF(BV212&lt;1,IF(BR212&lt;1,IF(IF(BL212-BJ212&gt;0,BL212-BJ212,"35001")&gt;35000,"",IF(BL212-BJ212&gt;0,BL212-BJ212,"")),IF(IF(BL212-BI212&gt;0,BL212-BI212,"35001")&gt;35000,IF(IF(BL212-BJ212&gt;0,BL212-BJ212,"35001")&gt;35000,"",IF(BL212-BJ212&gt;0,BL212-BJ212,"")),IF(BL212-BI212&gt;0,BL212-BI212,""))),IF(BR212&lt;1,IF(IF(BM212-BJ212&gt;0,BM212-BJ212,"35001")&gt;35000,"",IF(BM212-BJ212&gt;0,BM212-BJ212,"")),IF(IF(BM212-BI212&gt;0,BM212-BI212,"35001")&gt;35000,IF(IF(BM212-BJ212&gt;0,BM212-BJ212,"35001")&gt;35000,(IF(BV212&lt;1,IF(IF(BL212-BJ212&gt;0,BL212-BJ212,"35001")&gt;35000,"",IF(BL212-BJ212&gt;0,BL212-BJ212,"")),IF(IF(BL212-BI212&gt;0,BL212-BI212,"35001")&gt;35000,IF(IF(BL212-BJ212&gt;0,BL212-BJ212,"35001")&gt;35000,"",IF(BL212-BJ212&gt;0,BL212-BJ212,"")),IF(BL212-BI212&gt;0,BL212-BI212,"")))),IF(BM212-BJ212&gt;0,BM212-BJ212,"")),IF(BM212-BI212&gt;0,BM212-BI212,""))))</f>
        <v/>
      </c>
      <c r="M212" s="56" t="str">
        <f>IF(SUM(Q212,T212,W212,Z212,AC212,AO212,AI212,AL212,AR212,AU212,AF212)&gt;0,(SUM(Q212,T212,W212,Z212,AC212,AO212,AI212,AL212,AR212,AU212,AF212)),"")</f>
        <v/>
      </c>
      <c r="N212" s="56" t="str">
        <f>IF(SUMIF(S212:AW212,"ANO",Q212:AW212)&gt;0,SUMIF(S212:AW212,"ANO",Q212:AW212),"")</f>
        <v/>
      </c>
      <c r="O212" s="53"/>
      <c r="P212" s="57"/>
      <c r="Q212" s="58"/>
      <c r="R212" s="53"/>
      <c r="S212" s="53"/>
      <c r="T212" s="58"/>
      <c r="U212" s="53"/>
      <c r="V212" s="53"/>
      <c r="W212" s="58"/>
      <c r="X212" s="53"/>
      <c r="Y212" s="53"/>
      <c r="Z212" s="58"/>
      <c r="AA212" s="53"/>
      <c r="AB212" s="53"/>
      <c r="AC212" s="58"/>
      <c r="AD212" s="53"/>
      <c r="AE212" s="53"/>
      <c r="AF212" s="58"/>
      <c r="AG212" s="53"/>
      <c r="AH212" s="53"/>
      <c r="AI212" s="58"/>
      <c r="AJ212" s="53"/>
      <c r="AK212" s="53"/>
      <c r="AL212" s="58"/>
      <c r="AM212" s="53"/>
      <c r="AN212" s="53"/>
      <c r="AO212" s="58"/>
      <c r="AP212" s="53"/>
      <c r="AQ212" s="53"/>
      <c r="AR212" s="58"/>
      <c r="AS212" s="53"/>
      <c r="AT212" s="53"/>
      <c r="AU212" s="58"/>
      <c r="AV212" s="53"/>
      <c r="AW212" s="53"/>
      <c r="AX212" s="369" t="b">
        <v>0</v>
      </c>
      <c r="AY212" s="369" t="b">
        <v>0</v>
      </c>
      <c r="AZ212" s="369" t="b">
        <v>0</v>
      </c>
      <c r="BA212" s="369" t="b">
        <v>0</v>
      </c>
      <c r="BB212" s="369" t="b">
        <v>0</v>
      </c>
      <c r="BC212" s="369" t="b">
        <v>0</v>
      </c>
      <c r="BD212" s="369" t="b">
        <v>0</v>
      </c>
      <c r="BE212" s="369" t="b">
        <v>0</v>
      </c>
      <c r="BF212" s="369" t="b">
        <v>0</v>
      </c>
      <c r="BG212" s="369" t="b">
        <v>0</v>
      </c>
      <c r="BH212" s="51"/>
      <c r="BI212" s="59">
        <f t="shared" ref="BI212:BN212" si="211">F212</f>
        <v>0</v>
      </c>
      <c r="BJ212" s="59">
        <f t="shared" si="211"/>
        <v>0</v>
      </c>
      <c r="BK212" s="59">
        <f t="shared" si="211"/>
        <v>0</v>
      </c>
      <c r="BL212" s="59">
        <f t="shared" si="211"/>
        <v>0</v>
      </c>
      <c r="BM212" s="59">
        <f t="shared" si="211"/>
        <v>0</v>
      </c>
      <c r="BN212" s="59">
        <f t="shared" si="211"/>
        <v>0</v>
      </c>
      <c r="BO212" s="51"/>
      <c r="BP212" s="51"/>
      <c r="BQ212" s="38" t="str">
        <f t="shared" ref="BQ212:BV212" si="212">IF(BI212&lt;$BI$5,"0","1")</f>
        <v>0</v>
      </c>
      <c r="BR212" s="38" t="str">
        <f t="shared" si="212"/>
        <v>0</v>
      </c>
      <c r="BS212" s="38" t="str">
        <f t="shared" si="212"/>
        <v>0</v>
      </c>
      <c r="BT212" s="38" t="str">
        <f t="shared" si="212"/>
        <v>0</v>
      </c>
      <c r="BU212" s="38" t="str">
        <f t="shared" si="212"/>
        <v>0</v>
      </c>
      <c r="BV212" s="38" t="str">
        <f t="shared" si="212"/>
        <v>0</v>
      </c>
      <c r="BW212" s="51"/>
    </row>
    <row r="213" spans="1:75" ht="15.75" customHeight="1" x14ac:dyDescent="0.25">
      <c r="A213" s="60">
        <f>A212</f>
        <v>0</v>
      </c>
      <c r="B213" s="371"/>
      <c r="C213" s="340"/>
      <c r="D213" s="340"/>
      <c r="E213" s="340"/>
      <c r="F213" s="340"/>
      <c r="G213" s="340"/>
      <c r="H213" s="340"/>
      <c r="I213" s="340"/>
      <c r="J213" s="340"/>
      <c r="K213" s="340"/>
      <c r="L213" s="340"/>
      <c r="M213" s="340"/>
      <c r="N213" s="340"/>
      <c r="O213" s="340"/>
      <c r="P213" s="340"/>
      <c r="Q213" s="340"/>
      <c r="R213" s="340"/>
      <c r="S213" s="340"/>
      <c r="T213" s="340"/>
      <c r="U213" s="340"/>
      <c r="V213" s="340"/>
      <c r="W213" s="340"/>
      <c r="X213" s="340"/>
      <c r="Y213" s="340"/>
      <c r="Z213" s="340"/>
      <c r="AA213" s="340"/>
      <c r="AB213" s="340"/>
      <c r="AC213" s="340"/>
      <c r="AD213" s="340"/>
      <c r="AE213" s="340"/>
      <c r="AF213" s="340"/>
      <c r="AG213" s="340"/>
      <c r="AH213" s="340"/>
      <c r="AI213" s="340"/>
      <c r="AJ213" s="340"/>
      <c r="AK213" s="340"/>
      <c r="AL213" s="340"/>
      <c r="AM213" s="340"/>
      <c r="AN213" s="340"/>
      <c r="AO213" s="340"/>
      <c r="AP213" s="340"/>
      <c r="AQ213" s="340"/>
      <c r="AR213" s="340"/>
      <c r="AS213" s="340"/>
      <c r="AT213" s="340"/>
      <c r="AU213" s="340"/>
      <c r="AV213" s="340"/>
      <c r="AW213" s="340"/>
      <c r="AX213" s="370"/>
      <c r="AY213" s="370"/>
      <c r="AZ213" s="370"/>
      <c r="BA213" s="370"/>
      <c r="BB213" s="370"/>
      <c r="BC213" s="370"/>
      <c r="BD213" s="370"/>
      <c r="BE213" s="370"/>
      <c r="BF213" s="370"/>
      <c r="BG213" s="370"/>
      <c r="BH213" s="51"/>
      <c r="BI213" s="51"/>
      <c r="BJ213" s="51"/>
      <c r="BK213" s="51"/>
      <c r="BL213" s="51"/>
      <c r="BM213" s="51"/>
      <c r="BN213" s="51"/>
      <c r="BO213" s="51"/>
      <c r="BP213" s="51"/>
      <c r="BQ213" s="51"/>
      <c r="BR213" s="51"/>
      <c r="BS213" s="51"/>
      <c r="BT213" s="51"/>
      <c r="BU213" s="51"/>
      <c r="BV213" s="51"/>
      <c r="BW213" s="51"/>
    </row>
    <row r="214" spans="1:75" ht="15.75" customHeight="1" x14ac:dyDescent="0.25">
      <c r="A214" s="52"/>
      <c r="B214" s="53"/>
      <c r="C214" s="53"/>
      <c r="D214" s="54"/>
      <c r="E214" s="54"/>
      <c r="F214" s="54"/>
      <c r="G214" s="54"/>
      <c r="H214" s="54"/>
      <c r="I214" s="54"/>
      <c r="J214" s="54"/>
      <c r="K214" s="54"/>
      <c r="L214" s="55" t="str">
        <f>IF(BV214&lt;1,IF(BR214&lt;1,IF(IF(BL214-BJ214&gt;0,BL214-BJ214,"35001")&gt;35000,"",IF(BL214-BJ214&gt;0,BL214-BJ214,"")),IF(IF(BL214-BI214&gt;0,BL214-BI214,"35001")&gt;35000,IF(IF(BL214-BJ214&gt;0,BL214-BJ214,"35001")&gt;35000,"",IF(BL214-BJ214&gt;0,BL214-BJ214,"")),IF(BL214-BI214&gt;0,BL214-BI214,""))),IF(BR214&lt;1,IF(IF(BM214-BJ214&gt;0,BM214-BJ214,"35001")&gt;35000,"",IF(BM214-BJ214&gt;0,BM214-BJ214,"")),IF(IF(BM214-BI214&gt;0,BM214-BI214,"35001")&gt;35000,IF(IF(BM214-BJ214&gt;0,BM214-BJ214,"35001")&gt;35000,(IF(BV214&lt;1,IF(IF(BL214-BJ214&gt;0,BL214-BJ214,"35001")&gt;35000,"",IF(BL214-BJ214&gt;0,BL214-BJ214,"")),IF(IF(BL214-BI214&gt;0,BL214-BI214,"35001")&gt;35000,IF(IF(BL214-BJ214&gt;0,BL214-BJ214,"35001")&gt;35000,"",IF(BL214-BJ214&gt;0,BL214-BJ214,"")),IF(BL214-BI214&gt;0,BL214-BI214,"")))),IF(BM214-BJ214&gt;0,BM214-BJ214,"")),IF(BM214-BI214&gt;0,BM214-BI214,""))))</f>
        <v/>
      </c>
      <c r="M214" s="56" t="str">
        <f>IF(SUM(Q214,T214,W214,Z214,AC214,AO214,AI214,AL214,AR214,AU214,AF214)&gt;0,(SUM(Q214,T214,W214,Z214,AC214,AO214,AI214,AL214,AR214,AU214,AF214)),"")</f>
        <v/>
      </c>
      <c r="N214" s="56" t="str">
        <f>IF(SUMIF(S214:AW214,"ANO",Q214:AW214)&gt;0,SUMIF(S214:AW214,"ANO",Q214:AW214),"")</f>
        <v/>
      </c>
      <c r="O214" s="53"/>
      <c r="P214" s="57"/>
      <c r="Q214" s="58"/>
      <c r="R214" s="53"/>
      <c r="S214" s="53"/>
      <c r="T214" s="58"/>
      <c r="U214" s="53"/>
      <c r="V214" s="53"/>
      <c r="W214" s="58"/>
      <c r="X214" s="53"/>
      <c r="Y214" s="53"/>
      <c r="Z214" s="58"/>
      <c r="AA214" s="53"/>
      <c r="AB214" s="53"/>
      <c r="AC214" s="58"/>
      <c r="AD214" s="53"/>
      <c r="AE214" s="53"/>
      <c r="AF214" s="58"/>
      <c r="AG214" s="53"/>
      <c r="AH214" s="53"/>
      <c r="AI214" s="58"/>
      <c r="AJ214" s="53"/>
      <c r="AK214" s="53"/>
      <c r="AL214" s="58"/>
      <c r="AM214" s="53"/>
      <c r="AN214" s="53"/>
      <c r="AO214" s="58"/>
      <c r="AP214" s="53"/>
      <c r="AQ214" s="53"/>
      <c r="AR214" s="58"/>
      <c r="AS214" s="53"/>
      <c r="AT214" s="53"/>
      <c r="AU214" s="58"/>
      <c r="AV214" s="53"/>
      <c r="AW214" s="53"/>
      <c r="AX214" s="369" t="b">
        <v>0</v>
      </c>
      <c r="AY214" s="369" t="b">
        <v>0</v>
      </c>
      <c r="AZ214" s="369" t="b">
        <v>0</v>
      </c>
      <c r="BA214" s="369" t="b">
        <v>0</v>
      </c>
      <c r="BB214" s="369" t="b">
        <v>0</v>
      </c>
      <c r="BC214" s="369" t="b">
        <v>0</v>
      </c>
      <c r="BD214" s="369" t="b">
        <v>0</v>
      </c>
      <c r="BE214" s="369" t="b">
        <v>0</v>
      </c>
      <c r="BF214" s="369" t="b">
        <v>0</v>
      </c>
      <c r="BG214" s="369" t="b">
        <v>0</v>
      </c>
      <c r="BH214" s="51"/>
      <c r="BI214" s="59">
        <f t="shared" ref="BI214:BN214" si="213">F214</f>
        <v>0</v>
      </c>
      <c r="BJ214" s="59">
        <f t="shared" si="213"/>
        <v>0</v>
      </c>
      <c r="BK214" s="59">
        <f t="shared" si="213"/>
        <v>0</v>
      </c>
      <c r="BL214" s="59">
        <f t="shared" si="213"/>
        <v>0</v>
      </c>
      <c r="BM214" s="59">
        <f t="shared" si="213"/>
        <v>0</v>
      </c>
      <c r="BN214" s="59">
        <f t="shared" si="213"/>
        <v>0</v>
      </c>
      <c r="BO214" s="51"/>
      <c r="BP214" s="51"/>
      <c r="BQ214" s="38" t="str">
        <f t="shared" ref="BQ214:BV214" si="214">IF(BI214&lt;$BI$5,"0","1")</f>
        <v>0</v>
      </c>
      <c r="BR214" s="38" t="str">
        <f t="shared" si="214"/>
        <v>0</v>
      </c>
      <c r="BS214" s="38" t="str">
        <f t="shared" si="214"/>
        <v>0</v>
      </c>
      <c r="BT214" s="38" t="str">
        <f t="shared" si="214"/>
        <v>0</v>
      </c>
      <c r="BU214" s="38" t="str">
        <f t="shared" si="214"/>
        <v>0</v>
      </c>
      <c r="BV214" s="38" t="str">
        <f t="shared" si="214"/>
        <v>0</v>
      </c>
      <c r="BW214" s="51"/>
    </row>
    <row r="215" spans="1:75" ht="15.75" customHeight="1" x14ac:dyDescent="0.25">
      <c r="A215" s="60">
        <f>A214</f>
        <v>0</v>
      </c>
      <c r="B215" s="371"/>
      <c r="C215" s="340"/>
      <c r="D215" s="340"/>
      <c r="E215" s="340"/>
      <c r="F215" s="340"/>
      <c r="G215" s="340"/>
      <c r="H215" s="340"/>
      <c r="I215" s="340"/>
      <c r="J215" s="340"/>
      <c r="K215" s="340"/>
      <c r="L215" s="340"/>
      <c r="M215" s="340"/>
      <c r="N215" s="340"/>
      <c r="O215" s="340"/>
      <c r="P215" s="340"/>
      <c r="Q215" s="340"/>
      <c r="R215" s="340"/>
      <c r="S215" s="340"/>
      <c r="T215" s="340"/>
      <c r="U215" s="340"/>
      <c r="V215" s="340"/>
      <c r="W215" s="340"/>
      <c r="X215" s="340"/>
      <c r="Y215" s="340"/>
      <c r="Z215" s="340"/>
      <c r="AA215" s="340"/>
      <c r="AB215" s="340"/>
      <c r="AC215" s="340"/>
      <c r="AD215" s="340"/>
      <c r="AE215" s="340"/>
      <c r="AF215" s="340"/>
      <c r="AG215" s="340"/>
      <c r="AH215" s="340"/>
      <c r="AI215" s="340"/>
      <c r="AJ215" s="340"/>
      <c r="AK215" s="340"/>
      <c r="AL215" s="340"/>
      <c r="AM215" s="340"/>
      <c r="AN215" s="340"/>
      <c r="AO215" s="340"/>
      <c r="AP215" s="340"/>
      <c r="AQ215" s="340"/>
      <c r="AR215" s="340"/>
      <c r="AS215" s="340"/>
      <c r="AT215" s="340"/>
      <c r="AU215" s="340"/>
      <c r="AV215" s="340"/>
      <c r="AW215" s="340"/>
      <c r="AX215" s="370"/>
      <c r="AY215" s="370"/>
      <c r="AZ215" s="370"/>
      <c r="BA215" s="370"/>
      <c r="BB215" s="370"/>
      <c r="BC215" s="370"/>
      <c r="BD215" s="370"/>
      <c r="BE215" s="370"/>
      <c r="BF215" s="370"/>
      <c r="BG215" s="370"/>
      <c r="BH215" s="51"/>
      <c r="BI215" s="51"/>
      <c r="BJ215" s="51"/>
      <c r="BK215" s="51"/>
      <c r="BL215" s="51"/>
      <c r="BM215" s="51"/>
      <c r="BN215" s="51"/>
      <c r="BO215" s="51"/>
      <c r="BP215" s="51"/>
      <c r="BQ215" s="51"/>
      <c r="BR215" s="51"/>
      <c r="BS215" s="51"/>
      <c r="BT215" s="51"/>
      <c r="BU215" s="51"/>
      <c r="BV215" s="51"/>
      <c r="BW215" s="51"/>
    </row>
    <row r="216" spans="1:75" ht="15.75" customHeight="1" x14ac:dyDescent="0.25">
      <c r="A216" s="52"/>
      <c r="B216" s="53"/>
      <c r="C216" s="53"/>
      <c r="D216" s="54"/>
      <c r="E216" s="54"/>
      <c r="F216" s="54"/>
      <c r="G216" s="54"/>
      <c r="H216" s="54"/>
      <c r="I216" s="54"/>
      <c r="J216" s="54"/>
      <c r="K216" s="54"/>
      <c r="L216" s="55" t="str">
        <f>IF(BV216&lt;1,IF(BR216&lt;1,IF(IF(BL216-BJ216&gt;0,BL216-BJ216,"35001")&gt;35000,"",IF(BL216-BJ216&gt;0,BL216-BJ216,"")),IF(IF(BL216-BI216&gt;0,BL216-BI216,"35001")&gt;35000,IF(IF(BL216-BJ216&gt;0,BL216-BJ216,"35001")&gt;35000,"",IF(BL216-BJ216&gt;0,BL216-BJ216,"")),IF(BL216-BI216&gt;0,BL216-BI216,""))),IF(BR216&lt;1,IF(IF(BM216-BJ216&gt;0,BM216-BJ216,"35001")&gt;35000,"",IF(BM216-BJ216&gt;0,BM216-BJ216,"")),IF(IF(BM216-BI216&gt;0,BM216-BI216,"35001")&gt;35000,IF(IF(BM216-BJ216&gt;0,BM216-BJ216,"35001")&gt;35000,(IF(BV216&lt;1,IF(IF(BL216-BJ216&gt;0,BL216-BJ216,"35001")&gt;35000,"",IF(BL216-BJ216&gt;0,BL216-BJ216,"")),IF(IF(BL216-BI216&gt;0,BL216-BI216,"35001")&gt;35000,IF(IF(BL216-BJ216&gt;0,BL216-BJ216,"35001")&gt;35000,"",IF(BL216-BJ216&gt;0,BL216-BJ216,"")),IF(BL216-BI216&gt;0,BL216-BI216,"")))),IF(BM216-BJ216&gt;0,BM216-BJ216,"")),IF(BM216-BI216&gt;0,BM216-BI216,""))))</f>
        <v/>
      </c>
      <c r="M216" s="56" t="str">
        <f>IF(SUM(Q216,T216,W216,Z216,AC216,AO216,AI216,AL216,AR216,AU216,AF216)&gt;0,(SUM(Q216,T216,W216,Z216,AC216,AO216,AI216,AL216,AR216,AU216,AF216)),"")</f>
        <v/>
      </c>
      <c r="N216" s="56" t="str">
        <f>IF(SUMIF(S216:AW216,"ANO",Q216:AW216)&gt;0,SUMIF(S216:AW216,"ANO",Q216:AW216),"")</f>
        <v/>
      </c>
      <c r="O216" s="53"/>
      <c r="P216" s="57"/>
      <c r="Q216" s="58"/>
      <c r="R216" s="53"/>
      <c r="S216" s="53"/>
      <c r="T216" s="58"/>
      <c r="U216" s="53"/>
      <c r="V216" s="53"/>
      <c r="W216" s="58"/>
      <c r="X216" s="53"/>
      <c r="Y216" s="53"/>
      <c r="Z216" s="58"/>
      <c r="AA216" s="53"/>
      <c r="AB216" s="53"/>
      <c r="AC216" s="58"/>
      <c r="AD216" s="53"/>
      <c r="AE216" s="53"/>
      <c r="AF216" s="58"/>
      <c r="AG216" s="53"/>
      <c r="AH216" s="53"/>
      <c r="AI216" s="58"/>
      <c r="AJ216" s="53"/>
      <c r="AK216" s="53"/>
      <c r="AL216" s="58"/>
      <c r="AM216" s="53"/>
      <c r="AN216" s="53"/>
      <c r="AO216" s="58"/>
      <c r="AP216" s="53"/>
      <c r="AQ216" s="53"/>
      <c r="AR216" s="58"/>
      <c r="AS216" s="53"/>
      <c r="AT216" s="53"/>
      <c r="AU216" s="58"/>
      <c r="AV216" s="53"/>
      <c r="AW216" s="53"/>
      <c r="AX216" s="369" t="b">
        <v>0</v>
      </c>
      <c r="AY216" s="369" t="b">
        <v>0</v>
      </c>
      <c r="AZ216" s="369" t="b">
        <v>0</v>
      </c>
      <c r="BA216" s="369" t="b">
        <v>0</v>
      </c>
      <c r="BB216" s="369" t="b">
        <v>0</v>
      </c>
      <c r="BC216" s="369" t="b">
        <v>0</v>
      </c>
      <c r="BD216" s="369" t="b">
        <v>0</v>
      </c>
      <c r="BE216" s="369" t="b">
        <v>0</v>
      </c>
      <c r="BF216" s="369" t="b">
        <v>0</v>
      </c>
      <c r="BG216" s="369" t="b">
        <v>0</v>
      </c>
      <c r="BH216" s="51"/>
      <c r="BI216" s="59">
        <f t="shared" ref="BI216:BN216" si="215">F216</f>
        <v>0</v>
      </c>
      <c r="BJ216" s="59">
        <f t="shared" si="215"/>
        <v>0</v>
      </c>
      <c r="BK216" s="59">
        <f t="shared" si="215"/>
        <v>0</v>
      </c>
      <c r="BL216" s="59">
        <f t="shared" si="215"/>
        <v>0</v>
      </c>
      <c r="BM216" s="59">
        <f t="shared" si="215"/>
        <v>0</v>
      </c>
      <c r="BN216" s="59">
        <f t="shared" si="215"/>
        <v>0</v>
      </c>
      <c r="BO216" s="51"/>
      <c r="BP216" s="51"/>
      <c r="BQ216" s="38" t="str">
        <f t="shared" ref="BQ216:BV216" si="216">IF(BI216&lt;$BI$5,"0","1")</f>
        <v>0</v>
      </c>
      <c r="BR216" s="38" t="str">
        <f t="shared" si="216"/>
        <v>0</v>
      </c>
      <c r="BS216" s="38" t="str">
        <f t="shared" si="216"/>
        <v>0</v>
      </c>
      <c r="BT216" s="38" t="str">
        <f t="shared" si="216"/>
        <v>0</v>
      </c>
      <c r="BU216" s="38" t="str">
        <f t="shared" si="216"/>
        <v>0</v>
      </c>
      <c r="BV216" s="38" t="str">
        <f t="shared" si="216"/>
        <v>0</v>
      </c>
      <c r="BW216" s="51"/>
    </row>
    <row r="217" spans="1:75" ht="15.75" customHeight="1" x14ac:dyDescent="0.25">
      <c r="A217" s="60">
        <f>A216</f>
        <v>0</v>
      </c>
      <c r="B217" s="371"/>
      <c r="C217" s="340"/>
      <c r="D217" s="340"/>
      <c r="E217" s="340"/>
      <c r="F217" s="340"/>
      <c r="G217" s="340"/>
      <c r="H217" s="340"/>
      <c r="I217" s="340"/>
      <c r="J217" s="340"/>
      <c r="K217" s="340"/>
      <c r="L217" s="340"/>
      <c r="M217" s="340"/>
      <c r="N217" s="340"/>
      <c r="O217" s="340"/>
      <c r="P217" s="340"/>
      <c r="Q217" s="340"/>
      <c r="R217" s="340"/>
      <c r="S217" s="340"/>
      <c r="T217" s="340"/>
      <c r="U217" s="340"/>
      <c r="V217" s="340"/>
      <c r="W217" s="340"/>
      <c r="X217" s="340"/>
      <c r="Y217" s="340"/>
      <c r="Z217" s="340"/>
      <c r="AA217" s="340"/>
      <c r="AB217" s="340"/>
      <c r="AC217" s="340"/>
      <c r="AD217" s="340"/>
      <c r="AE217" s="340"/>
      <c r="AF217" s="340"/>
      <c r="AG217" s="340"/>
      <c r="AH217" s="340"/>
      <c r="AI217" s="340"/>
      <c r="AJ217" s="340"/>
      <c r="AK217" s="340"/>
      <c r="AL217" s="340"/>
      <c r="AM217" s="340"/>
      <c r="AN217" s="340"/>
      <c r="AO217" s="340"/>
      <c r="AP217" s="340"/>
      <c r="AQ217" s="340"/>
      <c r="AR217" s="340"/>
      <c r="AS217" s="340"/>
      <c r="AT217" s="340"/>
      <c r="AU217" s="340"/>
      <c r="AV217" s="340"/>
      <c r="AW217" s="340"/>
      <c r="AX217" s="370"/>
      <c r="AY217" s="370"/>
      <c r="AZ217" s="370"/>
      <c r="BA217" s="370"/>
      <c r="BB217" s="370"/>
      <c r="BC217" s="370"/>
      <c r="BD217" s="370"/>
      <c r="BE217" s="370"/>
      <c r="BF217" s="370"/>
      <c r="BG217" s="370"/>
      <c r="BH217" s="51"/>
      <c r="BI217" s="51"/>
      <c r="BJ217" s="51"/>
      <c r="BK217" s="51"/>
      <c r="BL217" s="51"/>
      <c r="BM217" s="51"/>
      <c r="BN217" s="51"/>
      <c r="BO217" s="51"/>
      <c r="BP217" s="51"/>
      <c r="BQ217" s="51"/>
      <c r="BR217" s="51"/>
      <c r="BS217" s="51"/>
      <c r="BT217" s="51"/>
      <c r="BU217" s="51"/>
      <c r="BV217" s="51"/>
      <c r="BW217" s="51"/>
    </row>
    <row r="218" spans="1:75" ht="15.75" customHeight="1" x14ac:dyDescent="0.25">
      <c r="A218" s="52"/>
      <c r="B218" s="53"/>
      <c r="C218" s="53"/>
      <c r="D218" s="54"/>
      <c r="E218" s="54"/>
      <c r="F218" s="54"/>
      <c r="G218" s="54"/>
      <c r="H218" s="54"/>
      <c r="I218" s="54"/>
      <c r="J218" s="54"/>
      <c r="K218" s="54"/>
      <c r="L218" s="55" t="str">
        <f>IF(BV218&lt;1,IF(BR218&lt;1,IF(IF(BL218-BJ218&gt;0,BL218-BJ218,"35001")&gt;35000,"",IF(BL218-BJ218&gt;0,BL218-BJ218,"")),IF(IF(BL218-BI218&gt;0,BL218-BI218,"35001")&gt;35000,IF(IF(BL218-BJ218&gt;0,BL218-BJ218,"35001")&gt;35000,"",IF(BL218-BJ218&gt;0,BL218-BJ218,"")),IF(BL218-BI218&gt;0,BL218-BI218,""))),IF(BR218&lt;1,IF(IF(BM218-BJ218&gt;0,BM218-BJ218,"35001")&gt;35000,"",IF(BM218-BJ218&gt;0,BM218-BJ218,"")),IF(IF(BM218-BI218&gt;0,BM218-BI218,"35001")&gt;35000,IF(IF(BM218-BJ218&gt;0,BM218-BJ218,"35001")&gt;35000,(IF(BV218&lt;1,IF(IF(BL218-BJ218&gt;0,BL218-BJ218,"35001")&gt;35000,"",IF(BL218-BJ218&gt;0,BL218-BJ218,"")),IF(IF(BL218-BI218&gt;0,BL218-BI218,"35001")&gt;35000,IF(IF(BL218-BJ218&gt;0,BL218-BJ218,"35001")&gt;35000,"",IF(BL218-BJ218&gt;0,BL218-BJ218,"")),IF(BL218-BI218&gt;0,BL218-BI218,"")))),IF(BM218-BJ218&gt;0,BM218-BJ218,"")),IF(BM218-BI218&gt;0,BM218-BI218,""))))</f>
        <v/>
      </c>
      <c r="M218" s="56" t="str">
        <f>IF(SUM(Q218,T218,W218,Z218,AC218,AO218,AI218,AL218,AR218,AU218,AF218)&gt;0,(SUM(Q218,T218,W218,Z218,AC218,AO218,AI218,AL218,AR218,AU218,AF218)),"")</f>
        <v/>
      </c>
      <c r="N218" s="56" t="str">
        <f>IF(SUMIF(S218:AW218,"ANO",Q218:AW218)&gt;0,SUMIF(S218:AW218,"ANO",Q218:AW218),"")</f>
        <v/>
      </c>
      <c r="O218" s="53"/>
      <c r="P218" s="57"/>
      <c r="Q218" s="58"/>
      <c r="R218" s="53"/>
      <c r="S218" s="53"/>
      <c r="T218" s="58"/>
      <c r="U218" s="53"/>
      <c r="V218" s="53"/>
      <c r="W218" s="58"/>
      <c r="X218" s="53"/>
      <c r="Y218" s="53"/>
      <c r="Z218" s="58"/>
      <c r="AA218" s="53"/>
      <c r="AB218" s="53"/>
      <c r="AC218" s="58"/>
      <c r="AD218" s="53"/>
      <c r="AE218" s="53"/>
      <c r="AF218" s="58"/>
      <c r="AG218" s="53"/>
      <c r="AH218" s="53"/>
      <c r="AI218" s="58"/>
      <c r="AJ218" s="53"/>
      <c r="AK218" s="53"/>
      <c r="AL218" s="58"/>
      <c r="AM218" s="53"/>
      <c r="AN218" s="53"/>
      <c r="AO218" s="58"/>
      <c r="AP218" s="53"/>
      <c r="AQ218" s="53"/>
      <c r="AR218" s="58"/>
      <c r="AS218" s="53"/>
      <c r="AT218" s="53"/>
      <c r="AU218" s="58"/>
      <c r="AV218" s="53"/>
      <c r="AW218" s="53"/>
      <c r="AX218" s="369" t="b">
        <v>0</v>
      </c>
      <c r="AY218" s="369" t="b">
        <v>0</v>
      </c>
      <c r="AZ218" s="369" t="b">
        <v>0</v>
      </c>
      <c r="BA218" s="369" t="b">
        <v>0</v>
      </c>
      <c r="BB218" s="369" t="b">
        <v>0</v>
      </c>
      <c r="BC218" s="369" t="b">
        <v>0</v>
      </c>
      <c r="BD218" s="369" t="b">
        <v>0</v>
      </c>
      <c r="BE218" s="369" t="b">
        <v>0</v>
      </c>
      <c r="BF218" s="369" t="b">
        <v>0</v>
      </c>
      <c r="BG218" s="369" t="b">
        <v>0</v>
      </c>
      <c r="BH218" s="51"/>
      <c r="BI218" s="59">
        <f t="shared" ref="BI218:BN218" si="217">F218</f>
        <v>0</v>
      </c>
      <c r="BJ218" s="59">
        <f t="shared" si="217"/>
        <v>0</v>
      </c>
      <c r="BK218" s="59">
        <f t="shared" si="217"/>
        <v>0</v>
      </c>
      <c r="BL218" s="59">
        <f t="shared" si="217"/>
        <v>0</v>
      </c>
      <c r="BM218" s="59">
        <f t="shared" si="217"/>
        <v>0</v>
      </c>
      <c r="BN218" s="59">
        <f t="shared" si="217"/>
        <v>0</v>
      </c>
      <c r="BO218" s="51"/>
      <c r="BP218" s="51"/>
      <c r="BQ218" s="38" t="str">
        <f t="shared" ref="BQ218:BV218" si="218">IF(BI218&lt;$BI$5,"0","1")</f>
        <v>0</v>
      </c>
      <c r="BR218" s="38" t="str">
        <f t="shared" si="218"/>
        <v>0</v>
      </c>
      <c r="BS218" s="38" t="str">
        <f t="shared" si="218"/>
        <v>0</v>
      </c>
      <c r="BT218" s="38" t="str">
        <f t="shared" si="218"/>
        <v>0</v>
      </c>
      <c r="BU218" s="38" t="str">
        <f t="shared" si="218"/>
        <v>0</v>
      </c>
      <c r="BV218" s="38" t="str">
        <f t="shared" si="218"/>
        <v>0</v>
      </c>
      <c r="BW218" s="51"/>
    </row>
    <row r="219" spans="1:75" ht="15.75" customHeight="1" x14ac:dyDescent="0.25">
      <c r="A219" s="60">
        <f>A218</f>
        <v>0</v>
      </c>
      <c r="B219" s="371"/>
      <c r="C219" s="340"/>
      <c r="D219" s="340"/>
      <c r="E219" s="340"/>
      <c r="F219" s="340"/>
      <c r="G219" s="340"/>
      <c r="H219" s="340"/>
      <c r="I219" s="340"/>
      <c r="J219" s="340"/>
      <c r="K219" s="340"/>
      <c r="L219" s="340"/>
      <c r="M219" s="340"/>
      <c r="N219" s="340"/>
      <c r="O219" s="340"/>
      <c r="P219" s="340"/>
      <c r="Q219" s="340"/>
      <c r="R219" s="340"/>
      <c r="S219" s="340"/>
      <c r="T219" s="340"/>
      <c r="U219" s="340"/>
      <c r="V219" s="340"/>
      <c r="W219" s="340"/>
      <c r="X219" s="340"/>
      <c r="Y219" s="340"/>
      <c r="Z219" s="340"/>
      <c r="AA219" s="340"/>
      <c r="AB219" s="340"/>
      <c r="AC219" s="340"/>
      <c r="AD219" s="340"/>
      <c r="AE219" s="340"/>
      <c r="AF219" s="340"/>
      <c r="AG219" s="340"/>
      <c r="AH219" s="340"/>
      <c r="AI219" s="340"/>
      <c r="AJ219" s="340"/>
      <c r="AK219" s="340"/>
      <c r="AL219" s="340"/>
      <c r="AM219" s="340"/>
      <c r="AN219" s="340"/>
      <c r="AO219" s="340"/>
      <c r="AP219" s="340"/>
      <c r="AQ219" s="340"/>
      <c r="AR219" s="340"/>
      <c r="AS219" s="340"/>
      <c r="AT219" s="340"/>
      <c r="AU219" s="340"/>
      <c r="AV219" s="340"/>
      <c r="AW219" s="340"/>
      <c r="AX219" s="370"/>
      <c r="AY219" s="370"/>
      <c r="AZ219" s="370"/>
      <c r="BA219" s="370"/>
      <c r="BB219" s="370"/>
      <c r="BC219" s="370"/>
      <c r="BD219" s="370"/>
      <c r="BE219" s="370"/>
      <c r="BF219" s="370"/>
      <c r="BG219" s="370"/>
      <c r="BH219" s="51"/>
      <c r="BI219" s="51"/>
      <c r="BJ219" s="51"/>
      <c r="BK219" s="51"/>
      <c r="BL219" s="51"/>
      <c r="BM219" s="51"/>
      <c r="BN219" s="51"/>
      <c r="BO219" s="51"/>
      <c r="BP219" s="51"/>
      <c r="BQ219" s="51"/>
      <c r="BR219" s="51"/>
      <c r="BS219" s="51"/>
      <c r="BT219" s="51"/>
      <c r="BU219" s="51"/>
      <c r="BV219" s="51"/>
      <c r="BW219" s="51"/>
    </row>
    <row r="220" spans="1:75" ht="15.75" customHeight="1" x14ac:dyDescent="0.25">
      <c r="A220" s="52"/>
      <c r="B220" s="53"/>
      <c r="C220" s="53"/>
      <c r="D220" s="54"/>
      <c r="E220" s="54"/>
      <c r="F220" s="54"/>
      <c r="G220" s="54"/>
      <c r="H220" s="54"/>
      <c r="I220" s="54"/>
      <c r="J220" s="54"/>
      <c r="K220" s="54"/>
      <c r="L220" s="55" t="str">
        <f>IF(BV220&lt;1,IF(BR220&lt;1,IF(IF(BL220-BJ220&gt;0,BL220-BJ220,"35001")&gt;35000,"",IF(BL220-BJ220&gt;0,BL220-BJ220,"")),IF(IF(BL220-BI220&gt;0,BL220-BI220,"35001")&gt;35000,IF(IF(BL220-BJ220&gt;0,BL220-BJ220,"35001")&gt;35000,"",IF(BL220-BJ220&gt;0,BL220-BJ220,"")),IF(BL220-BI220&gt;0,BL220-BI220,""))),IF(BR220&lt;1,IF(IF(BM220-BJ220&gt;0,BM220-BJ220,"35001")&gt;35000,"",IF(BM220-BJ220&gt;0,BM220-BJ220,"")),IF(IF(BM220-BI220&gt;0,BM220-BI220,"35001")&gt;35000,IF(IF(BM220-BJ220&gt;0,BM220-BJ220,"35001")&gt;35000,(IF(BV220&lt;1,IF(IF(BL220-BJ220&gt;0,BL220-BJ220,"35001")&gt;35000,"",IF(BL220-BJ220&gt;0,BL220-BJ220,"")),IF(IF(BL220-BI220&gt;0,BL220-BI220,"35001")&gt;35000,IF(IF(BL220-BJ220&gt;0,BL220-BJ220,"35001")&gt;35000,"",IF(BL220-BJ220&gt;0,BL220-BJ220,"")),IF(BL220-BI220&gt;0,BL220-BI220,"")))),IF(BM220-BJ220&gt;0,BM220-BJ220,"")),IF(BM220-BI220&gt;0,BM220-BI220,""))))</f>
        <v/>
      </c>
      <c r="M220" s="56" t="str">
        <f>IF(SUM(Q220,T220,W220,Z220,AC220,AO220,AI220,AL220,AR220,AU220,AF220)&gt;0,(SUM(Q220,T220,W220,Z220,AC220,AO220,AI220,AL220,AR220,AU220,AF220)),"")</f>
        <v/>
      </c>
      <c r="N220" s="56" t="str">
        <f>IF(SUMIF(S220:AW220,"ANO",Q220:AW220)&gt;0,SUMIF(S220:AW220,"ANO",Q220:AW220),"")</f>
        <v/>
      </c>
      <c r="O220" s="53"/>
      <c r="P220" s="57"/>
      <c r="Q220" s="58"/>
      <c r="R220" s="53"/>
      <c r="S220" s="53"/>
      <c r="T220" s="58"/>
      <c r="U220" s="53"/>
      <c r="V220" s="53"/>
      <c r="W220" s="58"/>
      <c r="X220" s="53"/>
      <c r="Y220" s="53"/>
      <c r="Z220" s="58"/>
      <c r="AA220" s="53"/>
      <c r="AB220" s="53"/>
      <c r="AC220" s="58"/>
      <c r="AD220" s="53"/>
      <c r="AE220" s="53"/>
      <c r="AF220" s="58"/>
      <c r="AG220" s="53"/>
      <c r="AH220" s="53"/>
      <c r="AI220" s="58"/>
      <c r="AJ220" s="53"/>
      <c r="AK220" s="53"/>
      <c r="AL220" s="58"/>
      <c r="AM220" s="53"/>
      <c r="AN220" s="53"/>
      <c r="AO220" s="58"/>
      <c r="AP220" s="53"/>
      <c r="AQ220" s="53"/>
      <c r="AR220" s="58"/>
      <c r="AS220" s="53"/>
      <c r="AT220" s="53"/>
      <c r="AU220" s="58"/>
      <c r="AV220" s="53"/>
      <c r="AW220" s="53"/>
      <c r="AX220" s="369" t="b">
        <v>0</v>
      </c>
      <c r="AY220" s="369" t="b">
        <v>0</v>
      </c>
      <c r="AZ220" s="369" t="b">
        <v>0</v>
      </c>
      <c r="BA220" s="369" t="b">
        <v>0</v>
      </c>
      <c r="BB220" s="369" t="b">
        <v>0</v>
      </c>
      <c r="BC220" s="369" t="b">
        <v>0</v>
      </c>
      <c r="BD220" s="369" t="b">
        <v>0</v>
      </c>
      <c r="BE220" s="369" t="b">
        <v>0</v>
      </c>
      <c r="BF220" s="369" t="b">
        <v>0</v>
      </c>
      <c r="BG220" s="369" t="b">
        <v>0</v>
      </c>
      <c r="BH220" s="51"/>
      <c r="BI220" s="59">
        <f t="shared" ref="BI220:BN220" si="219">F220</f>
        <v>0</v>
      </c>
      <c r="BJ220" s="59">
        <f t="shared" si="219"/>
        <v>0</v>
      </c>
      <c r="BK220" s="59">
        <f t="shared" si="219"/>
        <v>0</v>
      </c>
      <c r="BL220" s="59">
        <f t="shared" si="219"/>
        <v>0</v>
      </c>
      <c r="BM220" s="59">
        <f t="shared" si="219"/>
        <v>0</v>
      </c>
      <c r="BN220" s="59">
        <f t="shared" si="219"/>
        <v>0</v>
      </c>
      <c r="BO220" s="51"/>
      <c r="BP220" s="51"/>
      <c r="BQ220" s="38" t="str">
        <f t="shared" ref="BQ220:BV220" si="220">IF(BI220&lt;$BI$5,"0","1")</f>
        <v>0</v>
      </c>
      <c r="BR220" s="38" t="str">
        <f t="shared" si="220"/>
        <v>0</v>
      </c>
      <c r="BS220" s="38" t="str">
        <f t="shared" si="220"/>
        <v>0</v>
      </c>
      <c r="BT220" s="38" t="str">
        <f t="shared" si="220"/>
        <v>0</v>
      </c>
      <c r="BU220" s="38" t="str">
        <f t="shared" si="220"/>
        <v>0</v>
      </c>
      <c r="BV220" s="38" t="str">
        <f t="shared" si="220"/>
        <v>0</v>
      </c>
      <c r="BW220" s="51"/>
    </row>
    <row r="221" spans="1:75" ht="15.75" customHeight="1" x14ac:dyDescent="0.25">
      <c r="A221" s="60">
        <f>A220</f>
        <v>0</v>
      </c>
      <c r="B221" s="371"/>
      <c r="C221" s="340"/>
      <c r="D221" s="340"/>
      <c r="E221" s="340"/>
      <c r="F221" s="340"/>
      <c r="G221" s="340"/>
      <c r="H221" s="340"/>
      <c r="I221" s="340"/>
      <c r="J221" s="340"/>
      <c r="K221" s="340"/>
      <c r="L221" s="340"/>
      <c r="M221" s="340"/>
      <c r="N221" s="340"/>
      <c r="O221" s="340"/>
      <c r="P221" s="340"/>
      <c r="Q221" s="340"/>
      <c r="R221" s="340"/>
      <c r="S221" s="340"/>
      <c r="T221" s="340"/>
      <c r="U221" s="340"/>
      <c r="V221" s="340"/>
      <c r="W221" s="340"/>
      <c r="X221" s="340"/>
      <c r="Y221" s="340"/>
      <c r="Z221" s="340"/>
      <c r="AA221" s="340"/>
      <c r="AB221" s="340"/>
      <c r="AC221" s="340"/>
      <c r="AD221" s="340"/>
      <c r="AE221" s="340"/>
      <c r="AF221" s="340"/>
      <c r="AG221" s="340"/>
      <c r="AH221" s="340"/>
      <c r="AI221" s="340"/>
      <c r="AJ221" s="340"/>
      <c r="AK221" s="340"/>
      <c r="AL221" s="340"/>
      <c r="AM221" s="340"/>
      <c r="AN221" s="340"/>
      <c r="AO221" s="340"/>
      <c r="AP221" s="340"/>
      <c r="AQ221" s="340"/>
      <c r="AR221" s="340"/>
      <c r="AS221" s="340"/>
      <c r="AT221" s="340"/>
      <c r="AU221" s="340"/>
      <c r="AV221" s="340"/>
      <c r="AW221" s="340"/>
      <c r="AX221" s="370"/>
      <c r="AY221" s="370"/>
      <c r="AZ221" s="370"/>
      <c r="BA221" s="370"/>
      <c r="BB221" s="370"/>
      <c r="BC221" s="370"/>
      <c r="BD221" s="370"/>
      <c r="BE221" s="370"/>
      <c r="BF221" s="370"/>
      <c r="BG221" s="370"/>
      <c r="BH221" s="51"/>
      <c r="BI221" s="51"/>
      <c r="BJ221" s="51"/>
      <c r="BK221" s="51"/>
      <c r="BL221" s="51"/>
      <c r="BM221" s="51"/>
      <c r="BN221" s="51"/>
      <c r="BO221" s="51"/>
      <c r="BP221" s="51"/>
      <c r="BQ221" s="51"/>
      <c r="BR221" s="51"/>
      <c r="BS221" s="51"/>
      <c r="BT221" s="51"/>
      <c r="BU221" s="51"/>
      <c r="BV221" s="51"/>
      <c r="BW221" s="51"/>
    </row>
    <row r="222" spans="1:75" ht="15.75" customHeight="1" x14ac:dyDescent="0.25">
      <c r="A222" s="52"/>
      <c r="B222" s="53"/>
      <c r="C222" s="53"/>
      <c r="D222" s="54"/>
      <c r="E222" s="54"/>
      <c r="F222" s="54"/>
      <c r="G222" s="54"/>
      <c r="H222" s="54"/>
      <c r="I222" s="54"/>
      <c r="J222" s="54"/>
      <c r="K222" s="54"/>
      <c r="L222" s="55" t="str">
        <f>IF(BV222&lt;1,IF(BR222&lt;1,IF(IF(BL222-BJ222&gt;0,BL222-BJ222,"35001")&gt;35000,"",IF(BL222-BJ222&gt;0,BL222-BJ222,"")),IF(IF(BL222-BI222&gt;0,BL222-BI222,"35001")&gt;35000,IF(IF(BL222-BJ222&gt;0,BL222-BJ222,"35001")&gt;35000,"",IF(BL222-BJ222&gt;0,BL222-BJ222,"")),IF(BL222-BI222&gt;0,BL222-BI222,""))),IF(BR222&lt;1,IF(IF(BM222-BJ222&gt;0,BM222-BJ222,"35001")&gt;35000,"",IF(BM222-BJ222&gt;0,BM222-BJ222,"")),IF(IF(BM222-BI222&gt;0,BM222-BI222,"35001")&gt;35000,IF(IF(BM222-BJ222&gt;0,BM222-BJ222,"35001")&gt;35000,(IF(BV222&lt;1,IF(IF(BL222-BJ222&gt;0,BL222-BJ222,"35001")&gt;35000,"",IF(BL222-BJ222&gt;0,BL222-BJ222,"")),IF(IF(BL222-BI222&gt;0,BL222-BI222,"35001")&gt;35000,IF(IF(BL222-BJ222&gt;0,BL222-BJ222,"35001")&gt;35000,"",IF(BL222-BJ222&gt;0,BL222-BJ222,"")),IF(BL222-BI222&gt;0,BL222-BI222,"")))),IF(BM222-BJ222&gt;0,BM222-BJ222,"")),IF(BM222-BI222&gt;0,BM222-BI222,""))))</f>
        <v/>
      </c>
      <c r="M222" s="56" t="str">
        <f>IF(SUM(Q222,T222,W222,Z222,AC222,AO222,AI222,AL222,AR222,AU222,AF222)&gt;0,(SUM(Q222,T222,W222,Z222,AC222,AO222,AI222,AL222,AR222,AU222,AF222)),"")</f>
        <v/>
      </c>
      <c r="N222" s="56" t="str">
        <f>IF(SUMIF(S222:AW222,"ANO",Q222:AW222)&gt;0,SUMIF(S222:AW222,"ANO",Q222:AW222),"")</f>
        <v/>
      </c>
      <c r="O222" s="53"/>
      <c r="P222" s="57"/>
      <c r="Q222" s="58"/>
      <c r="R222" s="53"/>
      <c r="S222" s="53"/>
      <c r="T222" s="58"/>
      <c r="U222" s="53"/>
      <c r="V222" s="53"/>
      <c r="W222" s="58"/>
      <c r="X222" s="53"/>
      <c r="Y222" s="53"/>
      <c r="Z222" s="58"/>
      <c r="AA222" s="53"/>
      <c r="AB222" s="53"/>
      <c r="AC222" s="58"/>
      <c r="AD222" s="53"/>
      <c r="AE222" s="53"/>
      <c r="AF222" s="58"/>
      <c r="AG222" s="53"/>
      <c r="AH222" s="53"/>
      <c r="AI222" s="58"/>
      <c r="AJ222" s="53"/>
      <c r="AK222" s="53"/>
      <c r="AL222" s="58"/>
      <c r="AM222" s="53"/>
      <c r="AN222" s="53"/>
      <c r="AO222" s="58"/>
      <c r="AP222" s="53"/>
      <c r="AQ222" s="53"/>
      <c r="AR222" s="58"/>
      <c r="AS222" s="53"/>
      <c r="AT222" s="53"/>
      <c r="AU222" s="58"/>
      <c r="AV222" s="53"/>
      <c r="AW222" s="53"/>
      <c r="AX222" s="369" t="b">
        <v>0</v>
      </c>
      <c r="AY222" s="369" t="b">
        <v>0</v>
      </c>
      <c r="AZ222" s="369" t="b">
        <v>0</v>
      </c>
      <c r="BA222" s="369" t="b">
        <v>0</v>
      </c>
      <c r="BB222" s="369" t="b">
        <v>0</v>
      </c>
      <c r="BC222" s="369" t="b">
        <v>0</v>
      </c>
      <c r="BD222" s="369" t="b">
        <v>0</v>
      </c>
      <c r="BE222" s="369" t="b">
        <v>0</v>
      </c>
      <c r="BF222" s="369" t="b">
        <v>0</v>
      </c>
      <c r="BG222" s="369" t="b">
        <v>0</v>
      </c>
      <c r="BH222" s="51"/>
      <c r="BI222" s="59">
        <f t="shared" ref="BI222:BN222" si="221">F222</f>
        <v>0</v>
      </c>
      <c r="BJ222" s="59">
        <f t="shared" si="221"/>
        <v>0</v>
      </c>
      <c r="BK222" s="59">
        <f t="shared" si="221"/>
        <v>0</v>
      </c>
      <c r="BL222" s="59">
        <f t="shared" si="221"/>
        <v>0</v>
      </c>
      <c r="BM222" s="59">
        <f t="shared" si="221"/>
        <v>0</v>
      </c>
      <c r="BN222" s="59">
        <f t="shared" si="221"/>
        <v>0</v>
      </c>
      <c r="BO222" s="51"/>
      <c r="BP222" s="51"/>
      <c r="BQ222" s="38" t="str">
        <f t="shared" ref="BQ222:BV222" si="222">IF(BI222&lt;$BI$5,"0","1")</f>
        <v>0</v>
      </c>
      <c r="BR222" s="38" t="str">
        <f t="shared" si="222"/>
        <v>0</v>
      </c>
      <c r="BS222" s="38" t="str">
        <f t="shared" si="222"/>
        <v>0</v>
      </c>
      <c r="BT222" s="38" t="str">
        <f t="shared" si="222"/>
        <v>0</v>
      </c>
      <c r="BU222" s="38" t="str">
        <f t="shared" si="222"/>
        <v>0</v>
      </c>
      <c r="BV222" s="38" t="str">
        <f t="shared" si="222"/>
        <v>0</v>
      </c>
      <c r="BW222" s="51"/>
    </row>
    <row r="223" spans="1:75" ht="15.75" customHeight="1" x14ac:dyDescent="0.25">
      <c r="A223" s="60">
        <f>A222</f>
        <v>0</v>
      </c>
      <c r="B223" s="371"/>
      <c r="C223" s="340"/>
      <c r="D223" s="340"/>
      <c r="E223" s="340"/>
      <c r="F223" s="340"/>
      <c r="G223" s="340"/>
      <c r="H223" s="340"/>
      <c r="I223" s="340"/>
      <c r="J223" s="340"/>
      <c r="K223" s="340"/>
      <c r="L223" s="340"/>
      <c r="M223" s="340"/>
      <c r="N223" s="340"/>
      <c r="O223" s="340"/>
      <c r="P223" s="340"/>
      <c r="Q223" s="340"/>
      <c r="R223" s="340"/>
      <c r="S223" s="340"/>
      <c r="T223" s="340"/>
      <c r="U223" s="340"/>
      <c r="V223" s="340"/>
      <c r="W223" s="340"/>
      <c r="X223" s="340"/>
      <c r="Y223" s="340"/>
      <c r="Z223" s="340"/>
      <c r="AA223" s="340"/>
      <c r="AB223" s="340"/>
      <c r="AC223" s="340"/>
      <c r="AD223" s="340"/>
      <c r="AE223" s="340"/>
      <c r="AF223" s="340"/>
      <c r="AG223" s="340"/>
      <c r="AH223" s="340"/>
      <c r="AI223" s="340"/>
      <c r="AJ223" s="340"/>
      <c r="AK223" s="340"/>
      <c r="AL223" s="340"/>
      <c r="AM223" s="340"/>
      <c r="AN223" s="340"/>
      <c r="AO223" s="340"/>
      <c r="AP223" s="340"/>
      <c r="AQ223" s="340"/>
      <c r="AR223" s="340"/>
      <c r="AS223" s="340"/>
      <c r="AT223" s="340"/>
      <c r="AU223" s="340"/>
      <c r="AV223" s="340"/>
      <c r="AW223" s="340"/>
      <c r="AX223" s="370"/>
      <c r="AY223" s="370"/>
      <c r="AZ223" s="370"/>
      <c r="BA223" s="370"/>
      <c r="BB223" s="370"/>
      <c r="BC223" s="370"/>
      <c r="BD223" s="370"/>
      <c r="BE223" s="370"/>
      <c r="BF223" s="370"/>
      <c r="BG223" s="370"/>
      <c r="BH223" s="51"/>
      <c r="BI223" s="51"/>
      <c r="BJ223" s="51"/>
      <c r="BK223" s="51"/>
      <c r="BL223" s="51"/>
      <c r="BM223" s="51"/>
      <c r="BN223" s="51"/>
      <c r="BO223" s="51"/>
      <c r="BP223" s="51"/>
      <c r="BQ223" s="51"/>
      <c r="BR223" s="51"/>
      <c r="BS223" s="51"/>
      <c r="BT223" s="51"/>
      <c r="BU223" s="51"/>
      <c r="BV223" s="51"/>
      <c r="BW223" s="51"/>
    </row>
    <row r="224" spans="1:75" ht="15.75" customHeight="1" x14ac:dyDescent="0.25">
      <c r="A224" s="52"/>
      <c r="B224" s="53"/>
      <c r="C224" s="53"/>
      <c r="D224" s="54"/>
      <c r="E224" s="54"/>
      <c r="F224" s="54"/>
      <c r="G224" s="54"/>
      <c r="H224" s="54"/>
      <c r="I224" s="54"/>
      <c r="J224" s="54"/>
      <c r="K224" s="54"/>
      <c r="L224" s="55" t="str">
        <f>IF(BV224&lt;1,IF(BR224&lt;1,IF(IF(BL224-BJ224&gt;0,BL224-BJ224,"35001")&gt;35000,"",IF(BL224-BJ224&gt;0,BL224-BJ224,"")),IF(IF(BL224-BI224&gt;0,BL224-BI224,"35001")&gt;35000,IF(IF(BL224-BJ224&gt;0,BL224-BJ224,"35001")&gt;35000,"",IF(BL224-BJ224&gt;0,BL224-BJ224,"")),IF(BL224-BI224&gt;0,BL224-BI224,""))),IF(BR224&lt;1,IF(IF(BM224-BJ224&gt;0,BM224-BJ224,"35001")&gt;35000,"",IF(BM224-BJ224&gt;0,BM224-BJ224,"")),IF(IF(BM224-BI224&gt;0,BM224-BI224,"35001")&gt;35000,IF(IF(BM224-BJ224&gt;0,BM224-BJ224,"35001")&gt;35000,(IF(BV224&lt;1,IF(IF(BL224-BJ224&gt;0,BL224-BJ224,"35001")&gt;35000,"",IF(BL224-BJ224&gt;0,BL224-BJ224,"")),IF(IF(BL224-BI224&gt;0,BL224-BI224,"35001")&gt;35000,IF(IF(BL224-BJ224&gt;0,BL224-BJ224,"35001")&gt;35000,"",IF(BL224-BJ224&gt;0,BL224-BJ224,"")),IF(BL224-BI224&gt;0,BL224-BI224,"")))),IF(BM224-BJ224&gt;0,BM224-BJ224,"")),IF(BM224-BI224&gt;0,BM224-BI224,""))))</f>
        <v/>
      </c>
      <c r="M224" s="56" t="str">
        <f>IF(SUM(Q224,T224,W224,Z224,AC224,AO224,AI224,AL224,AR224,AU224,AF224)&gt;0,(SUM(Q224,T224,W224,Z224,AC224,AO224,AI224,AL224,AR224,AU224,AF224)),"")</f>
        <v/>
      </c>
      <c r="N224" s="56" t="str">
        <f>IF(SUMIF(S224:AW224,"ANO",Q224:AW224)&gt;0,SUMIF(S224:AW224,"ANO",Q224:AW224),"")</f>
        <v/>
      </c>
      <c r="O224" s="53"/>
      <c r="P224" s="57"/>
      <c r="Q224" s="58"/>
      <c r="R224" s="53"/>
      <c r="S224" s="53"/>
      <c r="T224" s="58"/>
      <c r="U224" s="53"/>
      <c r="V224" s="53"/>
      <c r="W224" s="58"/>
      <c r="X224" s="53"/>
      <c r="Y224" s="53"/>
      <c r="Z224" s="58"/>
      <c r="AA224" s="53"/>
      <c r="AB224" s="53"/>
      <c r="AC224" s="58"/>
      <c r="AD224" s="53"/>
      <c r="AE224" s="53"/>
      <c r="AF224" s="58"/>
      <c r="AG224" s="53"/>
      <c r="AH224" s="53"/>
      <c r="AI224" s="58"/>
      <c r="AJ224" s="53"/>
      <c r="AK224" s="53"/>
      <c r="AL224" s="58"/>
      <c r="AM224" s="53"/>
      <c r="AN224" s="53"/>
      <c r="AO224" s="58"/>
      <c r="AP224" s="53"/>
      <c r="AQ224" s="53"/>
      <c r="AR224" s="58"/>
      <c r="AS224" s="53"/>
      <c r="AT224" s="53"/>
      <c r="AU224" s="58"/>
      <c r="AV224" s="53"/>
      <c r="AW224" s="53"/>
      <c r="AX224" s="369" t="b">
        <v>0</v>
      </c>
      <c r="AY224" s="369" t="b">
        <v>0</v>
      </c>
      <c r="AZ224" s="369" t="b">
        <v>0</v>
      </c>
      <c r="BA224" s="369" t="b">
        <v>0</v>
      </c>
      <c r="BB224" s="369" t="b">
        <v>0</v>
      </c>
      <c r="BC224" s="369" t="b">
        <v>0</v>
      </c>
      <c r="BD224" s="369" t="b">
        <v>0</v>
      </c>
      <c r="BE224" s="369" t="b">
        <v>0</v>
      </c>
      <c r="BF224" s="369" t="b">
        <v>0</v>
      </c>
      <c r="BG224" s="369" t="b">
        <v>0</v>
      </c>
      <c r="BH224" s="51"/>
      <c r="BI224" s="59">
        <f t="shared" ref="BI224:BN224" si="223">F224</f>
        <v>0</v>
      </c>
      <c r="BJ224" s="59">
        <f t="shared" si="223"/>
        <v>0</v>
      </c>
      <c r="BK224" s="59">
        <f t="shared" si="223"/>
        <v>0</v>
      </c>
      <c r="BL224" s="59">
        <f t="shared" si="223"/>
        <v>0</v>
      </c>
      <c r="BM224" s="59">
        <f t="shared" si="223"/>
        <v>0</v>
      </c>
      <c r="BN224" s="59">
        <f t="shared" si="223"/>
        <v>0</v>
      </c>
      <c r="BO224" s="51"/>
      <c r="BP224" s="51"/>
      <c r="BQ224" s="38" t="str">
        <f t="shared" ref="BQ224:BV224" si="224">IF(BI224&lt;$BI$5,"0","1")</f>
        <v>0</v>
      </c>
      <c r="BR224" s="38" t="str">
        <f t="shared" si="224"/>
        <v>0</v>
      </c>
      <c r="BS224" s="38" t="str">
        <f t="shared" si="224"/>
        <v>0</v>
      </c>
      <c r="BT224" s="38" t="str">
        <f t="shared" si="224"/>
        <v>0</v>
      </c>
      <c r="BU224" s="38" t="str">
        <f t="shared" si="224"/>
        <v>0</v>
      </c>
      <c r="BV224" s="38" t="str">
        <f t="shared" si="224"/>
        <v>0</v>
      </c>
      <c r="BW224" s="51"/>
    </row>
    <row r="225" spans="1:75" ht="15.75" customHeight="1" x14ac:dyDescent="0.25">
      <c r="A225" s="60">
        <f>A224</f>
        <v>0</v>
      </c>
      <c r="B225" s="371"/>
      <c r="C225" s="340"/>
      <c r="D225" s="340"/>
      <c r="E225" s="340"/>
      <c r="F225" s="340"/>
      <c r="G225" s="340"/>
      <c r="H225" s="340"/>
      <c r="I225" s="340"/>
      <c r="J225" s="340"/>
      <c r="K225" s="340"/>
      <c r="L225" s="340"/>
      <c r="M225" s="340"/>
      <c r="N225" s="340"/>
      <c r="O225" s="340"/>
      <c r="P225" s="340"/>
      <c r="Q225" s="340"/>
      <c r="R225" s="340"/>
      <c r="S225" s="340"/>
      <c r="T225" s="340"/>
      <c r="U225" s="340"/>
      <c r="V225" s="340"/>
      <c r="W225" s="340"/>
      <c r="X225" s="340"/>
      <c r="Y225" s="340"/>
      <c r="Z225" s="340"/>
      <c r="AA225" s="340"/>
      <c r="AB225" s="340"/>
      <c r="AC225" s="340"/>
      <c r="AD225" s="340"/>
      <c r="AE225" s="340"/>
      <c r="AF225" s="340"/>
      <c r="AG225" s="340"/>
      <c r="AH225" s="340"/>
      <c r="AI225" s="340"/>
      <c r="AJ225" s="340"/>
      <c r="AK225" s="340"/>
      <c r="AL225" s="340"/>
      <c r="AM225" s="340"/>
      <c r="AN225" s="340"/>
      <c r="AO225" s="340"/>
      <c r="AP225" s="340"/>
      <c r="AQ225" s="340"/>
      <c r="AR225" s="340"/>
      <c r="AS225" s="340"/>
      <c r="AT225" s="340"/>
      <c r="AU225" s="340"/>
      <c r="AV225" s="340"/>
      <c r="AW225" s="340"/>
      <c r="AX225" s="370"/>
      <c r="AY225" s="370"/>
      <c r="AZ225" s="370"/>
      <c r="BA225" s="370"/>
      <c r="BB225" s="370"/>
      <c r="BC225" s="370"/>
      <c r="BD225" s="370"/>
      <c r="BE225" s="370"/>
      <c r="BF225" s="370"/>
      <c r="BG225" s="370"/>
      <c r="BH225" s="51"/>
      <c r="BI225" s="51"/>
      <c r="BJ225" s="51"/>
      <c r="BK225" s="51"/>
      <c r="BL225" s="51"/>
      <c r="BM225" s="51"/>
      <c r="BN225" s="51"/>
      <c r="BO225" s="51"/>
      <c r="BP225" s="51"/>
      <c r="BQ225" s="51"/>
      <c r="BR225" s="51"/>
      <c r="BS225" s="51"/>
      <c r="BT225" s="51"/>
      <c r="BU225" s="51"/>
      <c r="BV225" s="51"/>
      <c r="BW225" s="51"/>
    </row>
    <row r="226" spans="1:75" ht="15.75" customHeight="1" x14ac:dyDescent="0.25">
      <c r="A226" s="52"/>
      <c r="B226" s="53"/>
      <c r="C226" s="53"/>
      <c r="D226" s="54"/>
      <c r="E226" s="54"/>
      <c r="F226" s="54"/>
      <c r="G226" s="54"/>
      <c r="H226" s="54"/>
      <c r="I226" s="54"/>
      <c r="J226" s="54"/>
      <c r="K226" s="54"/>
      <c r="L226" s="55" t="str">
        <f>IF(BV226&lt;1,IF(BR226&lt;1,IF(IF(BL226-BJ226&gt;0,BL226-BJ226,"35001")&gt;35000,"",IF(BL226-BJ226&gt;0,BL226-BJ226,"")),IF(IF(BL226-BI226&gt;0,BL226-BI226,"35001")&gt;35000,IF(IF(BL226-BJ226&gt;0,BL226-BJ226,"35001")&gt;35000,"",IF(BL226-BJ226&gt;0,BL226-BJ226,"")),IF(BL226-BI226&gt;0,BL226-BI226,""))),IF(BR226&lt;1,IF(IF(BM226-BJ226&gt;0,BM226-BJ226,"35001")&gt;35000,"",IF(BM226-BJ226&gt;0,BM226-BJ226,"")),IF(IF(BM226-BI226&gt;0,BM226-BI226,"35001")&gt;35000,IF(IF(BM226-BJ226&gt;0,BM226-BJ226,"35001")&gt;35000,(IF(BV226&lt;1,IF(IF(BL226-BJ226&gt;0,BL226-BJ226,"35001")&gt;35000,"",IF(BL226-BJ226&gt;0,BL226-BJ226,"")),IF(IF(BL226-BI226&gt;0,BL226-BI226,"35001")&gt;35000,IF(IF(BL226-BJ226&gt;0,BL226-BJ226,"35001")&gt;35000,"",IF(BL226-BJ226&gt;0,BL226-BJ226,"")),IF(BL226-BI226&gt;0,BL226-BI226,"")))),IF(BM226-BJ226&gt;0,BM226-BJ226,"")),IF(BM226-BI226&gt;0,BM226-BI226,""))))</f>
        <v/>
      </c>
      <c r="M226" s="56" t="str">
        <f>IF(SUM(Q226,T226,W226,Z226,AC226,AO226,AI226,AL226,AR226,AU226,AF226)&gt;0,(SUM(Q226,T226,W226,Z226,AC226,AO226,AI226,AL226,AR226,AU226,AF226)),"")</f>
        <v/>
      </c>
      <c r="N226" s="56" t="str">
        <f>IF(SUMIF(S226:AW226,"ANO",Q226:AW226)&gt;0,SUMIF(S226:AW226,"ANO",Q226:AW226),"")</f>
        <v/>
      </c>
      <c r="O226" s="53"/>
      <c r="P226" s="57"/>
      <c r="Q226" s="58"/>
      <c r="R226" s="53"/>
      <c r="S226" s="53"/>
      <c r="T226" s="58"/>
      <c r="U226" s="53"/>
      <c r="V226" s="53"/>
      <c r="W226" s="58"/>
      <c r="X226" s="53"/>
      <c r="Y226" s="53"/>
      <c r="Z226" s="58"/>
      <c r="AA226" s="53"/>
      <c r="AB226" s="53"/>
      <c r="AC226" s="58"/>
      <c r="AD226" s="53"/>
      <c r="AE226" s="53"/>
      <c r="AF226" s="58"/>
      <c r="AG226" s="53"/>
      <c r="AH226" s="53"/>
      <c r="AI226" s="58"/>
      <c r="AJ226" s="53"/>
      <c r="AK226" s="53"/>
      <c r="AL226" s="58"/>
      <c r="AM226" s="53"/>
      <c r="AN226" s="53"/>
      <c r="AO226" s="58"/>
      <c r="AP226" s="53"/>
      <c r="AQ226" s="53"/>
      <c r="AR226" s="58"/>
      <c r="AS226" s="53"/>
      <c r="AT226" s="53"/>
      <c r="AU226" s="58"/>
      <c r="AV226" s="53"/>
      <c r="AW226" s="53"/>
      <c r="AX226" s="369" t="b">
        <v>0</v>
      </c>
      <c r="AY226" s="369" t="b">
        <v>0</v>
      </c>
      <c r="AZ226" s="369" t="b">
        <v>0</v>
      </c>
      <c r="BA226" s="369" t="b">
        <v>0</v>
      </c>
      <c r="BB226" s="369" t="b">
        <v>0</v>
      </c>
      <c r="BC226" s="369" t="b">
        <v>0</v>
      </c>
      <c r="BD226" s="369" t="b">
        <v>0</v>
      </c>
      <c r="BE226" s="369" t="b">
        <v>0</v>
      </c>
      <c r="BF226" s="369" t="b">
        <v>0</v>
      </c>
      <c r="BG226" s="369" t="b">
        <v>0</v>
      </c>
      <c r="BH226" s="51"/>
      <c r="BI226" s="59">
        <f t="shared" ref="BI226:BN226" si="225">F226</f>
        <v>0</v>
      </c>
      <c r="BJ226" s="59">
        <f t="shared" si="225"/>
        <v>0</v>
      </c>
      <c r="BK226" s="59">
        <f t="shared" si="225"/>
        <v>0</v>
      </c>
      <c r="BL226" s="59">
        <f t="shared" si="225"/>
        <v>0</v>
      </c>
      <c r="BM226" s="59">
        <f t="shared" si="225"/>
        <v>0</v>
      </c>
      <c r="BN226" s="59">
        <f t="shared" si="225"/>
        <v>0</v>
      </c>
      <c r="BO226" s="51"/>
      <c r="BP226" s="51"/>
      <c r="BQ226" s="38" t="str">
        <f t="shared" ref="BQ226:BV226" si="226">IF(BI226&lt;$BI$5,"0","1")</f>
        <v>0</v>
      </c>
      <c r="BR226" s="38" t="str">
        <f t="shared" si="226"/>
        <v>0</v>
      </c>
      <c r="BS226" s="38" t="str">
        <f t="shared" si="226"/>
        <v>0</v>
      </c>
      <c r="BT226" s="38" t="str">
        <f t="shared" si="226"/>
        <v>0</v>
      </c>
      <c r="BU226" s="38" t="str">
        <f t="shared" si="226"/>
        <v>0</v>
      </c>
      <c r="BV226" s="38" t="str">
        <f t="shared" si="226"/>
        <v>0</v>
      </c>
      <c r="BW226" s="51"/>
    </row>
    <row r="227" spans="1:75" ht="15.75" customHeight="1" x14ac:dyDescent="0.25">
      <c r="A227" s="60">
        <f>A226</f>
        <v>0</v>
      </c>
      <c r="B227" s="371"/>
      <c r="C227" s="340"/>
      <c r="D227" s="340"/>
      <c r="E227" s="340"/>
      <c r="F227" s="340"/>
      <c r="G227" s="340"/>
      <c r="H227" s="340"/>
      <c r="I227" s="340"/>
      <c r="J227" s="340"/>
      <c r="K227" s="340"/>
      <c r="L227" s="340"/>
      <c r="M227" s="340"/>
      <c r="N227" s="340"/>
      <c r="O227" s="340"/>
      <c r="P227" s="340"/>
      <c r="Q227" s="340"/>
      <c r="R227" s="340"/>
      <c r="S227" s="340"/>
      <c r="T227" s="340"/>
      <c r="U227" s="340"/>
      <c r="V227" s="340"/>
      <c r="W227" s="340"/>
      <c r="X227" s="340"/>
      <c r="Y227" s="340"/>
      <c r="Z227" s="340"/>
      <c r="AA227" s="340"/>
      <c r="AB227" s="340"/>
      <c r="AC227" s="340"/>
      <c r="AD227" s="340"/>
      <c r="AE227" s="340"/>
      <c r="AF227" s="340"/>
      <c r="AG227" s="340"/>
      <c r="AH227" s="340"/>
      <c r="AI227" s="340"/>
      <c r="AJ227" s="340"/>
      <c r="AK227" s="340"/>
      <c r="AL227" s="340"/>
      <c r="AM227" s="340"/>
      <c r="AN227" s="340"/>
      <c r="AO227" s="340"/>
      <c r="AP227" s="340"/>
      <c r="AQ227" s="340"/>
      <c r="AR227" s="340"/>
      <c r="AS227" s="340"/>
      <c r="AT227" s="340"/>
      <c r="AU227" s="340"/>
      <c r="AV227" s="340"/>
      <c r="AW227" s="340"/>
      <c r="AX227" s="370"/>
      <c r="AY227" s="370"/>
      <c r="AZ227" s="370"/>
      <c r="BA227" s="370"/>
      <c r="BB227" s="370"/>
      <c r="BC227" s="370"/>
      <c r="BD227" s="370"/>
      <c r="BE227" s="370"/>
      <c r="BF227" s="370"/>
      <c r="BG227" s="370"/>
      <c r="BH227" s="51"/>
      <c r="BI227" s="51"/>
      <c r="BJ227" s="51"/>
      <c r="BK227" s="51"/>
      <c r="BL227" s="51"/>
      <c r="BM227" s="51"/>
      <c r="BN227" s="51"/>
      <c r="BO227" s="51"/>
      <c r="BP227" s="51"/>
      <c r="BQ227" s="51"/>
      <c r="BR227" s="51"/>
      <c r="BS227" s="51"/>
      <c r="BT227" s="51"/>
      <c r="BU227" s="51"/>
      <c r="BV227" s="51"/>
      <c r="BW227" s="51"/>
    </row>
    <row r="228" spans="1:75" ht="15.75" customHeight="1" x14ac:dyDescent="0.25">
      <c r="A228" s="52"/>
      <c r="B228" s="53"/>
      <c r="C228" s="53"/>
      <c r="D228" s="54"/>
      <c r="E228" s="54"/>
      <c r="F228" s="54"/>
      <c r="G228" s="54"/>
      <c r="H228" s="54"/>
      <c r="I228" s="54"/>
      <c r="J228" s="54"/>
      <c r="K228" s="54"/>
      <c r="L228" s="55" t="str">
        <f>IF(BV228&lt;1,IF(BR228&lt;1,IF(IF(BL228-BJ228&gt;0,BL228-BJ228,"35001")&gt;35000,"",IF(BL228-BJ228&gt;0,BL228-BJ228,"")),IF(IF(BL228-BI228&gt;0,BL228-BI228,"35001")&gt;35000,IF(IF(BL228-BJ228&gt;0,BL228-BJ228,"35001")&gt;35000,"",IF(BL228-BJ228&gt;0,BL228-BJ228,"")),IF(BL228-BI228&gt;0,BL228-BI228,""))),IF(BR228&lt;1,IF(IF(BM228-BJ228&gt;0,BM228-BJ228,"35001")&gt;35000,"",IF(BM228-BJ228&gt;0,BM228-BJ228,"")),IF(IF(BM228-BI228&gt;0,BM228-BI228,"35001")&gt;35000,IF(IF(BM228-BJ228&gt;0,BM228-BJ228,"35001")&gt;35000,(IF(BV228&lt;1,IF(IF(BL228-BJ228&gt;0,BL228-BJ228,"35001")&gt;35000,"",IF(BL228-BJ228&gt;0,BL228-BJ228,"")),IF(IF(BL228-BI228&gt;0,BL228-BI228,"35001")&gt;35000,IF(IF(BL228-BJ228&gt;0,BL228-BJ228,"35001")&gt;35000,"",IF(BL228-BJ228&gt;0,BL228-BJ228,"")),IF(BL228-BI228&gt;0,BL228-BI228,"")))),IF(BM228-BJ228&gt;0,BM228-BJ228,"")),IF(BM228-BI228&gt;0,BM228-BI228,""))))</f>
        <v/>
      </c>
      <c r="M228" s="56" t="str">
        <f>IF(SUM(Q228,T228,W228,Z228,AC228,AO228,AI228,AL228,AR228,AU228,AF228)&gt;0,(SUM(Q228,T228,W228,Z228,AC228,AO228,AI228,AL228,AR228,AU228,AF228)),"")</f>
        <v/>
      </c>
      <c r="N228" s="56" t="str">
        <f>IF(SUMIF(S228:AW228,"ANO",Q228:AW228)&gt;0,SUMIF(S228:AW228,"ANO",Q228:AW228),"")</f>
        <v/>
      </c>
      <c r="O228" s="53"/>
      <c r="P228" s="57"/>
      <c r="Q228" s="58"/>
      <c r="R228" s="53"/>
      <c r="S228" s="53"/>
      <c r="T228" s="58"/>
      <c r="U228" s="53"/>
      <c r="V228" s="53"/>
      <c r="W228" s="58"/>
      <c r="X228" s="53"/>
      <c r="Y228" s="53"/>
      <c r="Z228" s="58"/>
      <c r="AA228" s="53"/>
      <c r="AB228" s="53"/>
      <c r="AC228" s="58"/>
      <c r="AD228" s="53"/>
      <c r="AE228" s="53"/>
      <c r="AF228" s="58"/>
      <c r="AG228" s="53"/>
      <c r="AH228" s="53"/>
      <c r="AI228" s="58"/>
      <c r="AJ228" s="53"/>
      <c r="AK228" s="53"/>
      <c r="AL228" s="58"/>
      <c r="AM228" s="53"/>
      <c r="AN228" s="53"/>
      <c r="AO228" s="58"/>
      <c r="AP228" s="53"/>
      <c r="AQ228" s="53"/>
      <c r="AR228" s="58"/>
      <c r="AS228" s="53"/>
      <c r="AT228" s="53"/>
      <c r="AU228" s="58"/>
      <c r="AV228" s="53"/>
      <c r="AW228" s="53"/>
      <c r="AX228" s="369" t="b">
        <v>0</v>
      </c>
      <c r="AY228" s="369" t="b">
        <v>0</v>
      </c>
      <c r="AZ228" s="369" t="b">
        <v>0</v>
      </c>
      <c r="BA228" s="369" t="b">
        <v>0</v>
      </c>
      <c r="BB228" s="369" t="b">
        <v>0</v>
      </c>
      <c r="BC228" s="369" t="b">
        <v>0</v>
      </c>
      <c r="BD228" s="369" t="b">
        <v>0</v>
      </c>
      <c r="BE228" s="369" t="b">
        <v>0</v>
      </c>
      <c r="BF228" s="369" t="b">
        <v>0</v>
      </c>
      <c r="BG228" s="369" t="b">
        <v>0</v>
      </c>
      <c r="BH228" s="51"/>
      <c r="BI228" s="59">
        <f t="shared" ref="BI228:BN228" si="227">F228</f>
        <v>0</v>
      </c>
      <c r="BJ228" s="59">
        <f t="shared" si="227"/>
        <v>0</v>
      </c>
      <c r="BK228" s="59">
        <f t="shared" si="227"/>
        <v>0</v>
      </c>
      <c r="BL228" s="59">
        <f t="shared" si="227"/>
        <v>0</v>
      </c>
      <c r="BM228" s="59">
        <f t="shared" si="227"/>
        <v>0</v>
      </c>
      <c r="BN228" s="59">
        <f t="shared" si="227"/>
        <v>0</v>
      </c>
      <c r="BO228" s="51"/>
      <c r="BP228" s="51"/>
      <c r="BQ228" s="38" t="str">
        <f t="shared" ref="BQ228:BV228" si="228">IF(BI228&lt;$BI$5,"0","1")</f>
        <v>0</v>
      </c>
      <c r="BR228" s="38" t="str">
        <f t="shared" si="228"/>
        <v>0</v>
      </c>
      <c r="BS228" s="38" t="str">
        <f t="shared" si="228"/>
        <v>0</v>
      </c>
      <c r="BT228" s="38" t="str">
        <f t="shared" si="228"/>
        <v>0</v>
      </c>
      <c r="BU228" s="38" t="str">
        <f t="shared" si="228"/>
        <v>0</v>
      </c>
      <c r="BV228" s="38" t="str">
        <f t="shared" si="228"/>
        <v>0</v>
      </c>
      <c r="BW228" s="51"/>
    </row>
    <row r="229" spans="1:75" ht="15.75" customHeight="1" x14ac:dyDescent="0.25">
      <c r="A229" s="60">
        <f>A228</f>
        <v>0</v>
      </c>
      <c r="B229" s="371"/>
      <c r="C229" s="340"/>
      <c r="D229" s="340"/>
      <c r="E229" s="340"/>
      <c r="F229" s="340"/>
      <c r="G229" s="340"/>
      <c r="H229" s="340"/>
      <c r="I229" s="340"/>
      <c r="J229" s="340"/>
      <c r="K229" s="340"/>
      <c r="L229" s="340"/>
      <c r="M229" s="340"/>
      <c r="N229" s="340"/>
      <c r="O229" s="340"/>
      <c r="P229" s="340"/>
      <c r="Q229" s="340"/>
      <c r="R229" s="340"/>
      <c r="S229" s="340"/>
      <c r="T229" s="340"/>
      <c r="U229" s="340"/>
      <c r="V229" s="340"/>
      <c r="W229" s="340"/>
      <c r="X229" s="340"/>
      <c r="Y229" s="340"/>
      <c r="Z229" s="340"/>
      <c r="AA229" s="340"/>
      <c r="AB229" s="340"/>
      <c r="AC229" s="340"/>
      <c r="AD229" s="340"/>
      <c r="AE229" s="340"/>
      <c r="AF229" s="340"/>
      <c r="AG229" s="340"/>
      <c r="AH229" s="340"/>
      <c r="AI229" s="340"/>
      <c r="AJ229" s="340"/>
      <c r="AK229" s="340"/>
      <c r="AL229" s="340"/>
      <c r="AM229" s="340"/>
      <c r="AN229" s="340"/>
      <c r="AO229" s="340"/>
      <c r="AP229" s="340"/>
      <c r="AQ229" s="340"/>
      <c r="AR229" s="340"/>
      <c r="AS229" s="340"/>
      <c r="AT229" s="340"/>
      <c r="AU229" s="340"/>
      <c r="AV229" s="340"/>
      <c r="AW229" s="340"/>
      <c r="AX229" s="370"/>
      <c r="AY229" s="370"/>
      <c r="AZ229" s="370"/>
      <c r="BA229" s="370"/>
      <c r="BB229" s="370"/>
      <c r="BC229" s="370"/>
      <c r="BD229" s="370"/>
      <c r="BE229" s="370"/>
      <c r="BF229" s="370"/>
      <c r="BG229" s="370"/>
      <c r="BH229" s="51"/>
      <c r="BI229" s="51"/>
      <c r="BJ229" s="51"/>
      <c r="BK229" s="51"/>
      <c r="BL229" s="51"/>
      <c r="BM229" s="51"/>
      <c r="BN229" s="51"/>
      <c r="BO229" s="51"/>
      <c r="BP229" s="51"/>
      <c r="BQ229" s="51"/>
      <c r="BR229" s="51"/>
      <c r="BS229" s="51"/>
      <c r="BT229" s="51"/>
      <c r="BU229" s="51"/>
      <c r="BV229" s="51"/>
      <c r="BW229" s="51"/>
    </row>
    <row r="230" spans="1:75" ht="15.75" customHeight="1" x14ac:dyDescent="0.25">
      <c r="A230" s="52"/>
      <c r="B230" s="53"/>
      <c r="C230" s="53"/>
      <c r="D230" s="54"/>
      <c r="E230" s="54"/>
      <c r="F230" s="54"/>
      <c r="G230" s="54"/>
      <c r="H230" s="54"/>
      <c r="I230" s="54"/>
      <c r="J230" s="54"/>
      <c r="K230" s="54"/>
      <c r="L230" s="55" t="str">
        <f>IF(BV230&lt;1,IF(BR230&lt;1,IF(IF(BL230-BJ230&gt;0,BL230-BJ230,"35001")&gt;35000,"",IF(BL230-BJ230&gt;0,BL230-BJ230,"")),IF(IF(BL230-BI230&gt;0,BL230-BI230,"35001")&gt;35000,IF(IF(BL230-BJ230&gt;0,BL230-BJ230,"35001")&gt;35000,"",IF(BL230-BJ230&gt;0,BL230-BJ230,"")),IF(BL230-BI230&gt;0,BL230-BI230,""))),IF(BR230&lt;1,IF(IF(BM230-BJ230&gt;0,BM230-BJ230,"35001")&gt;35000,"",IF(BM230-BJ230&gt;0,BM230-BJ230,"")),IF(IF(BM230-BI230&gt;0,BM230-BI230,"35001")&gt;35000,IF(IF(BM230-BJ230&gt;0,BM230-BJ230,"35001")&gt;35000,(IF(BV230&lt;1,IF(IF(BL230-BJ230&gt;0,BL230-BJ230,"35001")&gt;35000,"",IF(BL230-BJ230&gt;0,BL230-BJ230,"")),IF(IF(BL230-BI230&gt;0,BL230-BI230,"35001")&gt;35000,IF(IF(BL230-BJ230&gt;0,BL230-BJ230,"35001")&gt;35000,"",IF(BL230-BJ230&gt;0,BL230-BJ230,"")),IF(BL230-BI230&gt;0,BL230-BI230,"")))),IF(BM230-BJ230&gt;0,BM230-BJ230,"")),IF(BM230-BI230&gt;0,BM230-BI230,""))))</f>
        <v/>
      </c>
      <c r="M230" s="56" t="str">
        <f>IF(SUM(Q230,T230,W230,Z230,AC230,AO230,AI230,AL230,AR230,AU230,AF230)&gt;0,(SUM(Q230,T230,W230,Z230,AC230,AO230,AI230,AL230,AR230,AU230,AF230)),"")</f>
        <v/>
      </c>
      <c r="N230" s="56" t="str">
        <f>IF(SUMIF(S230:AW230,"ANO",Q230:AW230)&gt;0,SUMIF(S230:AW230,"ANO",Q230:AW230),"")</f>
        <v/>
      </c>
      <c r="O230" s="53"/>
      <c r="P230" s="57"/>
      <c r="Q230" s="58"/>
      <c r="R230" s="53"/>
      <c r="S230" s="53"/>
      <c r="T230" s="58"/>
      <c r="U230" s="53"/>
      <c r="V230" s="53"/>
      <c r="W230" s="58"/>
      <c r="X230" s="53"/>
      <c r="Y230" s="53"/>
      <c r="Z230" s="58"/>
      <c r="AA230" s="53"/>
      <c r="AB230" s="53"/>
      <c r="AC230" s="58"/>
      <c r="AD230" s="53"/>
      <c r="AE230" s="53"/>
      <c r="AF230" s="58"/>
      <c r="AG230" s="53"/>
      <c r="AH230" s="53"/>
      <c r="AI230" s="58"/>
      <c r="AJ230" s="53"/>
      <c r="AK230" s="53"/>
      <c r="AL230" s="58"/>
      <c r="AM230" s="53"/>
      <c r="AN230" s="53"/>
      <c r="AO230" s="58"/>
      <c r="AP230" s="53"/>
      <c r="AQ230" s="53"/>
      <c r="AR230" s="58"/>
      <c r="AS230" s="53"/>
      <c r="AT230" s="53"/>
      <c r="AU230" s="58"/>
      <c r="AV230" s="53"/>
      <c r="AW230" s="53"/>
      <c r="AX230" s="369" t="b">
        <v>0</v>
      </c>
      <c r="AY230" s="369" t="b">
        <v>0</v>
      </c>
      <c r="AZ230" s="369" t="b">
        <v>0</v>
      </c>
      <c r="BA230" s="369" t="b">
        <v>0</v>
      </c>
      <c r="BB230" s="369" t="b">
        <v>0</v>
      </c>
      <c r="BC230" s="369" t="b">
        <v>0</v>
      </c>
      <c r="BD230" s="369" t="b">
        <v>0</v>
      </c>
      <c r="BE230" s="369" t="b">
        <v>0</v>
      </c>
      <c r="BF230" s="369" t="b">
        <v>0</v>
      </c>
      <c r="BG230" s="369" t="b">
        <v>0</v>
      </c>
      <c r="BH230" s="51"/>
      <c r="BI230" s="59">
        <f t="shared" ref="BI230:BN230" si="229">F230</f>
        <v>0</v>
      </c>
      <c r="BJ230" s="59">
        <f t="shared" si="229"/>
        <v>0</v>
      </c>
      <c r="BK230" s="59">
        <f t="shared" si="229"/>
        <v>0</v>
      </c>
      <c r="BL230" s="59">
        <f t="shared" si="229"/>
        <v>0</v>
      </c>
      <c r="BM230" s="59">
        <f t="shared" si="229"/>
        <v>0</v>
      </c>
      <c r="BN230" s="59">
        <f t="shared" si="229"/>
        <v>0</v>
      </c>
      <c r="BO230" s="51"/>
      <c r="BP230" s="51"/>
      <c r="BQ230" s="38" t="str">
        <f t="shared" ref="BQ230:BV230" si="230">IF(BI230&lt;$BI$5,"0","1")</f>
        <v>0</v>
      </c>
      <c r="BR230" s="38" t="str">
        <f t="shared" si="230"/>
        <v>0</v>
      </c>
      <c r="BS230" s="38" t="str">
        <f t="shared" si="230"/>
        <v>0</v>
      </c>
      <c r="BT230" s="38" t="str">
        <f t="shared" si="230"/>
        <v>0</v>
      </c>
      <c r="BU230" s="38" t="str">
        <f t="shared" si="230"/>
        <v>0</v>
      </c>
      <c r="BV230" s="38" t="str">
        <f t="shared" si="230"/>
        <v>0</v>
      </c>
      <c r="BW230" s="51"/>
    </row>
    <row r="231" spans="1:75" ht="15.75" customHeight="1" x14ac:dyDescent="0.25">
      <c r="A231" s="60">
        <f>A230</f>
        <v>0</v>
      </c>
      <c r="B231" s="371"/>
      <c r="C231" s="340"/>
      <c r="D231" s="340"/>
      <c r="E231" s="340"/>
      <c r="F231" s="340"/>
      <c r="G231" s="340"/>
      <c r="H231" s="340"/>
      <c r="I231" s="340"/>
      <c r="J231" s="340"/>
      <c r="K231" s="340"/>
      <c r="L231" s="340"/>
      <c r="M231" s="340"/>
      <c r="N231" s="340"/>
      <c r="O231" s="340"/>
      <c r="P231" s="340"/>
      <c r="Q231" s="340"/>
      <c r="R231" s="340"/>
      <c r="S231" s="340"/>
      <c r="T231" s="340"/>
      <c r="U231" s="340"/>
      <c r="V231" s="340"/>
      <c r="W231" s="340"/>
      <c r="X231" s="340"/>
      <c r="Y231" s="340"/>
      <c r="Z231" s="340"/>
      <c r="AA231" s="340"/>
      <c r="AB231" s="340"/>
      <c r="AC231" s="340"/>
      <c r="AD231" s="340"/>
      <c r="AE231" s="340"/>
      <c r="AF231" s="340"/>
      <c r="AG231" s="340"/>
      <c r="AH231" s="340"/>
      <c r="AI231" s="340"/>
      <c r="AJ231" s="340"/>
      <c r="AK231" s="340"/>
      <c r="AL231" s="340"/>
      <c r="AM231" s="340"/>
      <c r="AN231" s="340"/>
      <c r="AO231" s="340"/>
      <c r="AP231" s="340"/>
      <c r="AQ231" s="340"/>
      <c r="AR231" s="340"/>
      <c r="AS231" s="340"/>
      <c r="AT231" s="340"/>
      <c r="AU231" s="340"/>
      <c r="AV231" s="340"/>
      <c r="AW231" s="340"/>
      <c r="AX231" s="370"/>
      <c r="AY231" s="370"/>
      <c r="AZ231" s="370"/>
      <c r="BA231" s="370"/>
      <c r="BB231" s="370"/>
      <c r="BC231" s="370"/>
      <c r="BD231" s="370"/>
      <c r="BE231" s="370"/>
      <c r="BF231" s="370"/>
      <c r="BG231" s="370"/>
      <c r="BH231" s="51"/>
      <c r="BI231" s="51"/>
      <c r="BJ231" s="51"/>
      <c r="BK231" s="51"/>
      <c r="BL231" s="51"/>
      <c r="BM231" s="51"/>
      <c r="BN231" s="51"/>
      <c r="BO231" s="51"/>
      <c r="BP231" s="51"/>
      <c r="BQ231" s="51"/>
      <c r="BR231" s="51"/>
      <c r="BS231" s="51"/>
      <c r="BT231" s="51"/>
      <c r="BU231" s="51"/>
      <c r="BV231" s="51"/>
      <c r="BW231" s="51"/>
    </row>
    <row r="232" spans="1:75" ht="15.75" customHeight="1" x14ac:dyDescent="0.25">
      <c r="A232" s="52"/>
      <c r="B232" s="53"/>
      <c r="C232" s="53"/>
      <c r="D232" s="54"/>
      <c r="E232" s="54"/>
      <c r="F232" s="54"/>
      <c r="G232" s="54"/>
      <c r="H232" s="54"/>
      <c r="I232" s="54"/>
      <c r="J232" s="54"/>
      <c r="K232" s="54"/>
      <c r="L232" s="55" t="str">
        <f>IF(BV232&lt;1,IF(BR232&lt;1,IF(IF(BL232-BJ232&gt;0,BL232-BJ232,"35001")&gt;35000,"",IF(BL232-BJ232&gt;0,BL232-BJ232,"")),IF(IF(BL232-BI232&gt;0,BL232-BI232,"35001")&gt;35000,IF(IF(BL232-BJ232&gt;0,BL232-BJ232,"35001")&gt;35000,"",IF(BL232-BJ232&gt;0,BL232-BJ232,"")),IF(BL232-BI232&gt;0,BL232-BI232,""))),IF(BR232&lt;1,IF(IF(BM232-BJ232&gt;0,BM232-BJ232,"35001")&gt;35000,"",IF(BM232-BJ232&gt;0,BM232-BJ232,"")),IF(IF(BM232-BI232&gt;0,BM232-BI232,"35001")&gt;35000,IF(IF(BM232-BJ232&gt;0,BM232-BJ232,"35001")&gt;35000,(IF(BV232&lt;1,IF(IF(BL232-BJ232&gt;0,BL232-BJ232,"35001")&gt;35000,"",IF(BL232-BJ232&gt;0,BL232-BJ232,"")),IF(IF(BL232-BI232&gt;0,BL232-BI232,"35001")&gt;35000,IF(IF(BL232-BJ232&gt;0,BL232-BJ232,"35001")&gt;35000,"",IF(BL232-BJ232&gt;0,BL232-BJ232,"")),IF(BL232-BI232&gt;0,BL232-BI232,"")))),IF(BM232-BJ232&gt;0,BM232-BJ232,"")),IF(BM232-BI232&gt;0,BM232-BI232,""))))</f>
        <v/>
      </c>
      <c r="M232" s="56" t="str">
        <f>IF(SUM(Q232,T232,W232,Z232,AC232,AO232,AI232,AL232,AR232,AU232,AF232)&gt;0,(SUM(Q232,T232,W232,Z232,AC232,AO232,AI232,AL232,AR232,AU232,AF232)),"")</f>
        <v/>
      </c>
      <c r="N232" s="56" t="str">
        <f>IF(SUMIF(S232:AW232,"ANO",Q232:AW232)&gt;0,SUMIF(S232:AW232,"ANO",Q232:AW232),"")</f>
        <v/>
      </c>
      <c r="O232" s="53"/>
      <c r="P232" s="57"/>
      <c r="Q232" s="58"/>
      <c r="R232" s="53"/>
      <c r="S232" s="53"/>
      <c r="T232" s="58"/>
      <c r="U232" s="53"/>
      <c r="V232" s="53"/>
      <c r="W232" s="58"/>
      <c r="X232" s="53"/>
      <c r="Y232" s="53"/>
      <c r="Z232" s="58"/>
      <c r="AA232" s="53"/>
      <c r="AB232" s="53"/>
      <c r="AC232" s="58"/>
      <c r="AD232" s="53"/>
      <c r="AE232" s="53"/>
      <c r="AF232" s="58"/>
      <c r="AG232" s="53"/>
      <c r="AH232" s="53"/>
      <c r="AI232" s="58"/>
      <c r="AJ232" s="53"/>
      <c r="AK232" s="53"/>
      <c r="AL232" s="58"/>
      <c r="AM232" s="53"/>
      <c r="AN232" s="53"/>
      <c r="AO232" s="58"/>
      <c r="AP232" s="53"/>
      <c r="AQ232" s="53"/>
      <c r="AR232" s="58"/>
      <c r="AS232" s="53"/>
      <c r="AT232" s="53"/>
      <c r="AU232" s="58"/>
      <c r="AV232" s="53"/>
      <c r="AW232" s="53"/>
      <c r="AX232" s="369" t="b">
        <v>0</v>
      </c>
      <c r="AY232" s="369" t="b">
        <v>0</v>
      </c>
      <c r="AZ232" s="369" t="b">
        <v>0</v>
      </c>
      <c r="BA232" s="369" t="b">
        <v>0</v>
      </c>
      <c r="BB232" s="369" t="b">
        <v>0</v>
      </c>
      <c r="BC232" s="369" t="b">
        <v>0</v>
      </c>
      <c r="BD232" s="369" t="b">
        <v>0</v>
      </c>
      <c r="BE232" s="369" t="b">
        <v>0</v>
      </c>
      <c r="BF232" s="369" t="b">
        <v>0</v>
      </c>
      <c r="BG232" s="369" t="b">
        <v>0</v>
      </c>
      <c r="BH232" s="51"/>
      <c r="BI232" s="59">
        <f t="shared" ref="BI232:BN232" si="231">F232</f>
        <v>0</v>
      </c>
      <c r="BJ232" s="59">
        <f t="shared" si="231"/>
        <v>0</v>
      </c>
      <c r="BK232" s="59">
        <f t="shared" si="231"/>
        <v>0</v>
      </c>
      <c r="BL232" s="59">
        <f t="shared" si="231"/>
        <v>0</v>
      </c>
      <c r="BM232" s="59">
        <f t="shared" si="231"/>
        <v>0</v>
      </c>
      <c r="BN232" s="59">
        <f t="shared" si="231"/>
        <v>0</v>
      </c>
      <c r="BO232" s="51"/>
      <c r="BP232" s="51"/>
      <c r="BQ232" s="38" t="str">
        <f t="shared" ref="BQ232:BV232" si="232">IF(BI232&lt;$BI$5,"0","1")</f>
        <v>0</v>
      </c>
      <c r="BR232" s="38" t="str">
        <f t="shared" si="232"/>
        <v>0</v>
      </c>
      <c r="BS232" s="38" t="str">
        <f t="shared" si="232"/>
        <v>0</v>
      </c>
      <c r="BT232" s="38" t="str">
        <f t="shared" si="232"/>
        <v>0</v>
      </c>
      <c r="BU232" s="38" t="str">
        <f t="shared" si="232"/>
        <v>0</v>
      </c>
      <c r="BV232" s="38" t="str">
        <f t="shared" si="232"/>
        <v>0</v>
      </c>
      <c r="BW232" s="51"/>
    </row>
    <row r="233" spans="1:75" ht="15.75" customHeight="1" x14ac:dyDescent="0.25">
      <c r="A233" s="60">
        <f>A232</f>
        <v>0</v>
      </c>
      <c r="B233" s="371"/>
      <c r="C233" s="340"/>
      <c r="D233" s="340"/>
      <c r="E233" s="340"/>
      <c r="F233" s="340"/>
      <c r="G233" s="340"/>
      <c r="H233" s="340"/>
      <c r="I233" s="340"/>
      <c r="J233" s="340"/>
      <c r="K233" s="340"/>
      <c r="L233" s="340"/>
      <c r="M233" s="340"/>
      <c r="N233" s="340"/>
      <c r="O233" s="340"/>
      <c r="P233" s="340"/>
      <c r="Q233" s="340"/>
      <c r="R233" s="340"/>
      <c r="S233" s="340"/>
      <c r="T233" s="340"/>
      <c r="U233" s="340"/>
      <c r="V233" s="340"/>
      <c r="W233" s="340"/>
      <c r="X233" s="340"/>
      <c r="Y233" s="340"/>
      <c r="Z233" s="340"/>
      <c r="AA233" s="340"/>
      <c r="AB233" s="340"/>
      <c r="AC233" s="340"/>
      <c r="AD233" s="340"/>
      <c r="AE233" s="340"/>
      <c r="AF233" s="340"/>
      <c r="AG233" s="340"/>
      <c r="AH233" s="340"/>
      <c r="AI233" s="340"/>
      <c r="AJ233" s="340"/>
      <c r="AK233" s="340"/>
      <c r="AL233" s="340"/>
      <c r="AM233" s="340"/>
      <c r="AN233" s="340"/>
      <c r="AO233" s="340"/>
      <c r="AP233" s="340"/>
      <c r="AQ233" s="340"/>
      <c r="AR233" s="340"/>
      <c r="AS233" s="340"/>
      <c r="AT233" s="340"/>
      <c r="AU233" s="340"/>
      <c r="AV233" s="340"/>
      <c r="AW233" s="340"/>
      <c r="AX233" s="370"/>
      <c r="AY233" s="370"/>
      <c r="AZ233" s="370"/>
      <c r="BA233" s="370"/>
      <c r="BB233" s="370"/>
      <c r="BC233" s="370"/>
      <c r="BD233" s="370"/>
      <c r="BE233" s="370"/>
      <c r="BF233" s="370"/>
      <c r="BG233" s="370"/>
      <c r="BH233" s="51"/>
      <c r="BI233" s="51"/>
      <c r="BJ233" s="51"/>
      <c r="BK233" s="51"/>
      <c r="BL233" s="51"/>
      <c r="BM233" s="51"/>
      <c r="BN233" s="51"/>
      <c r="BO233" s="51"/>
      <c r="BP233" s="51"/>
      <c r="BQ233" s="51"/>
      <c r="BR233" s="51"/>
      <c r="BS233" s="51"/>
      <c r="BT233" s="51"/>
      <c r="BU233" s="51"/>
      <c r="BV233" s="51"/>
      <c r="BW233" s="51"/>
    </row>
    <row r="234" spans="1:75" ht="15.75" customHeight="1" x14ac:dyDescent="0.25">
      <c r="A234" s="52"/>
      <c r="B234" s="53"/>
      <c r="C234" s="53"/>
      <c r="D234" s="54"/>
      <c r="E234" s="54"/>
      <c r="F234" s="54"/>
      <c r="G234" s="54"/>
      <c r="H234" s="54"/>
      <c r="I234" s="54"/>
      <c r="J234" s="54"/>
      <c r="K234" s="54"/>
      <c r="L234" s="55" t="str">
        <f>IF(BV234&lt;1,IF(BR234&lt;1,IF(IF(BL234-BJ234&gt;0,BL234-BJ234,"35001")&gt;35000,"",IF(BL234-BJ234&gt;0,BL234-BJ234,"")),IF(IF(BL234-BI234&gt;0,BL234-BI234,"35001")&gt;35000,IF(IF(BL234-BJ234&gt;0,BL234-BJ234,"35001")&gt;35000,"",IF(BL234-BJ234&gt;0,BL234-BJ234,"")),IF(BL234-BI234&gt;0,BL234-BI234,""))),IF(BR234&lt;1,IF(IF(BM234-BJ234&gt;0,BM234-BJ234,"35001")&gt;35000,"",IF(BM234-BJ234&gt;0,BM234-BJ234,"")),IF(IF(BM234-BI234&gt;0,BM234-BI234,"35001")&gt;35000,IF(IF(BM234-BJ234&gt;0,BM234-BJ234,"35001")&gt;35000,(IF(BV234&lt;1,IF(IF(BL234-BJ234&gt;0,BL234-BJ234,"35001")&gt;35000,"",IF(BL234-BJ234&gt;0,BL234-BJ234,"")),IF(IF(BL234-BI234&gt;0,BL234-BI234,"35001")&gt;35000,IF(IF(BL234-BJ234&gt;0,BL234-BJ234,"35001")&gt;35000,"",IF(BL234-BJ234&gt;0,BL234-BJ234,"")),IF(BL234-BI234&gt;0,BL234-BI234,"")))),IF(BM234-BJ234&gt;0,BM234-BJ234,"")),IF(BM234-BI234&gt;0,BM234-BI234,""))))</f>
        <v/>
      </c>
      <c r="M234" s="56" t="str">
        <f>IF(SUM(Q234,T234,W234,Z234,AC234,AO234,AI234,AL234,AR234,AU234,AF234)&gt;0,(SUM(Q234,T234,W234,Z234,AC234,AO234,AI234,AL234,AR234,AU234,AF234)),"")</f>
        <v/>
      </c>
      <c r="N234" s="56" t="str">
        <f>IF(SUMIF(S234:AW234,"ANO",Q234:AW234)&gt;0,SUMIF(S234:AW234,"ANO",Q234:AW234),"")</f>
        <v/>
      </c>
      <c r="O234" s="53"/>
      <c r="P234" s="57"/>
      <c r="Q234" s="58"/>
      <c r="R234" s="53"/>
      <c r="S234" s="53"/>
      <c r="T234" s="58"/>
      <c r="U234" s="53"/>
      <c r="V234" s="53"/>
      <c r="W234" s="58"/>
      <c r="X234" s="53"/>
      <c r="Y234" s="53"/>
      <c r="Z234" s="58"/>
      <c r="AA234" s="53"/>
      <c r="AB234" s="53"/>
      <c r="AC234" s="58"/>
      <c r="AD234" s="53"/>
      <c r="AE234" s="53"/>
      <c r="AF234" s="58"/>
      <c r="AG234" s="53"/>
      <c r="AH234" s="53"/>
      <c r="AI234" s="58"/>
      <c r="AJ234" s="53"/>
      <c r="AK234" s="53"/>
      <c r="AL234" s="58"/>
      <c r="AM234" s="53"/>
      <c r="AN234" s="53"/>
      <c r="AO234" s="58"/>
      <c r="AP234" s="53"/>
      <c r="AQ234" s="53"/>
      <c r="AR234" s="58"/>
      <c r="AS234" s="53"/>
      <c r="AT234" s="53"/>
      <c r="AU234" s="58"/>
      <c r="AV234" s="53"/>
      <c r="AW234" s="53"/>
      <c r="AX234" s="369" t="b">
        <v>0</v>
      </c>
      <c r="AY234" s="369" t="b">
        <v>0</v>
      </c>
      <c r="AZ234" s="369" t="b">
        <v>0</v>
      </c>
      <c r="BA234" s="369" t="b">
        <v>0</v>
      </c>
      <c r="BB234" s="369" t="b">
        <v>0</v>
      </c>
      <c r="BC234" s="369" t="b">
        <v>0</v>
      </c>
      <c r="BD234" s="369" t="b">
        <v>0</v>
      </c>
      <c r="BE234" s="369" t="b">
        <v>0</v>
      </c>
      <c r="BF234" s="369" t="b">
        <v>0</v>
      </c>
      <c r="BG234" s="369" t="b">
        <v>0</v>
      </c>
      <c r="BH234" s="51"/>
      <c r="BI234" s="59">
        <f t="shared" ref="BI234:BN234" si="233">F234</f>
        <v>0</v>
      </c>
      <c r="BJ234" s="59">
        <f t="shared" si="233"/>
        <v>0</v>
      </c>
      <c r="BK234" s="59">
        <f t="shared" si="233"/>
        <v>0</v>
      </c>
      <c r="BL234" s="59">
        <f t="shared" si="233"/>
        <v>0</v>
      </c>
      <c r="BM234" s="59">
        <f t="shared" si="233"/>
        <v>0</v>
      </c>
      <c r="BN234" s="59">
        <f t="shared" si="233"/>
        <v>0</v>
      </c>
      <c r="BO234" s="51"/>
      <c r="BP234" s="51"/>
      <c r="BQ234" s="38" t="str">
        <f t="shared" ref="BQ234:BV234" si="234">IF(BI234&lt;$BI$5,"0","1")</f>
        <v>0</v>
      </c>
      <c r="BR234" s="38" t="str">
        <f t="shared" si="234"/>
        <v>0</v>
      </c>
      <c r="BS234" s="38" t="str">
        <f t="shared" si="234"/>
        <v>0</v>
      </c>
      <c r="BT234" s="38" t="str">
        <f t="shared" si="234"/>
        <v>0</v>
      </c>
      <c r="BU234" s="38" t="str">
        <f t="shared" si="234"/>
        <v>0</v>
      </c>
      <c r="BV234" s="38" t="str">
        <f t="shared" si="234"/>
        <v>0</v>
      </c>
      <c r="BW234" s="51"/>
    </row>
    <row r="235" spans="1:75" ht="15.75" customHeight="1" x14ac:dyDescent="0.25">
      <c r="A235" s="60">
        <f>A234</f>
        <v>0</v>
      </c>
      <c r="B235" s="371"/>
      <c r="C235" s="340"/>
      <c r="D235" s="340"/>
      <c r="E235" s="340"/>
      <c r="F235" s="340"/>
      <c r="G235" s="340"/>
      <c r="H235" s="340"/>
      <c r="I235" s="340"/>
      <c r="J235" s="340"/>
      <c r="K235" s="340"/>
      <c r="L235" s="340"/>
      <c r="M235" s="340"/>
      <c r="N235" s="340"/>
      <c r="O235" s="340"/>
      <c r="P235" s="340"/>
      <c r="Q235" s="340"/>
      <c r="R235" s="340"/>
      <c r="S235" s="340"/>
      <c r="T235" s="340"/>
      <c r="U235" s="340"/>
      <c r="V235" s="340"/>
      <c r="W235" s="340"/>
      <c r="X235" s="340"/>
      <c r="Y235" s="340"/>
      <c r="Z235" s="340"/>
      <c r="AA235" s="340"/>
      <c r="AB235" s="340"/>
      <c r="AC235" s="340"/>
      <c r="AD235" s="340"/>
      <c r="AE235" s="340"/>
      <c r="AF235" s="340"/>
      <c r="AG235" s="340"/>
      <c r="AH235" s="340"/>
      <c r="AI235" s="340"/>
      <c r="AJ235" s="340"/>
      <c r="AK235" s="340"/>
      <c r="AL235" s="340"/>
      <c r="AM235" s="340"/>
      <c r="AN235" s="340"/>
      <c r="AO235" s="340"/>
      <c r="AP235" s="340"/>
      <c r="AQ235" s="340"/>
      <c r="AR235" s="340"/>
      <c r="AS235" s="340"/>
      <c r="AT235" s="340"/>
      <c r="AU235" s="340"/>
      <c r="AV235" s="340"/>
      <c r="AW235" s="340"/>
      <c r="AX235" s="370"/>
      <c r="AY235" s="370"/>
      <c r="AZ235" s="370"/>
      <c r="BA235" s="370"/>
      <c r="BB235" s="370"/>
      <c r="BC235" s="370"/>
      <c r="BD235" s="370"/>
      <c r="BE235" s="370"/>
      <c r="BF235" s="370"/>
      <c r="BG235" s="370"/>
      <c r="BH235" s="51"/>
      <c r="BI235" s="51"/>
      <c r="BJ235" s="51"/>
      <c r="BK235" s="51"/>
      <c r="BL235" s="51"/>
      <c r="BM235" s="51"/>
      <c r="BN235" s="51"/>
      <c r="BO235" s="51"/>
      <c r="BP235" s="51"/>
      <c r="BQ235" s="51"/>
      <c r="BR235" s="51"/>
      <c r="BS235" s="51"/>
      <c r="BT235" s="51"/>
      <c r="BU235" s="51"/>
      <c r="BV235" s="51"/>
      <c r="BW235" s="51"/>
    </row>
    <row r="236" spans="1:75" ht="15.75" customHeight="1" x14ac:dyDescent="0.25">
      <c r="A236" s="52"/>
      <c r="B236" s="53"/>
      <c r="C236" s="53"/>
      <c r="D236" s="54"/>
      <c r="E236" s="54"/>
      <c r="F236" s="54"/>
      <c r="G236" s="54"/>
      <c r="H236" s="54"/>
      <c r="I236" s="54"/>
      <c r="J236" s="54"/>
      <c r="K236" s="54"/>
      <c r="L236" s="55" t="str">
        <f>IF(BV236&lt;1,IF(BR236&lt;1,IF(IF(BL236-BJ236&gt;0,BL236-BJ236,"35001")&gt;35000,"",IF(BL236-BJ236&gt;0,BL236-BJ236,"")),IF(IF(BL236-BI236&gt;0,BL236-BI236,"35001")&gt;35000,IF(IF(BL236-BJ236&gt;0,BL236-BJ236,"35001")&gt;35000,"",IF(BL236-BJ236&gt;0,BL236-BJ236,"")),IF(BL236-BI236&gt;0,BL236-BI236,""))),IF(BR236&lt;1,IF(IF(BM236-BJ236&gt;0,BM236-BJ236,"35001")&gt;35000,"",IF(BM236-BJ236&gt;0,BM236-BJ236,"")),IF(IF(BM236-BI236&gt;0,BM236-BI236,"35001")&gt;35000,IF(IF(BM236-BJ236&gt;0,BM236-BJ236,"35001")&gt;35000,(IF(BV236&lt;1,IF(IF(BL236-BJ236&gt;0,BL236-BJ236,"35001")&gt;35000,"",IF(BL236-BJ236&gt;0,BL236-BJ236,"")),IF(IF(BL236-BI236&gt;0,BL236-BI236,"35001")&gt;35000,IF(IF(BL236-BJ236&gt;0,BL236-BJ236,"35001")&gt;35000,"",IF(BL236-BJ236&gt;0,BL236-BJ236,"")),IF(BL236-BI236&gt;0,BL236-BI236,"")))),IF(BM236-BJ236&gt;0,BM236-BJ236,"")),IF(BM236-BI236&gt;0,BM236-BI236,""))))</f>
        <v/>
      </c>
      <c r="M236" s="56" t="str">
        <f>IF(SUM(Q236,T236,W236,Z236,AC236,AO236,AI236,AL236,AR236,AU236,AF236)&gt;0,(SUM(Q236,T236,W236,Z236,AC236,AO236,AI236,AL236,AR236,AU236,AF236)),"")</f>
        <v/>
      </c>
      <c r="N236" s="56" t="str">
        <f>IF(SUMIF(S236:AW236,"ANO",Q236:AW236)&gt;0,SUMIF(S236:AW236,"ANO",Q236:AW236),"")</f>
        <v/>
      </c>
      <c r="O236" s="53"/>
      <c r="P236" s="57"/>
      <c r="Q236" s="58"/>
      <c r="R236" s="53"/>
      <c r="S236" s="53"/>
      <c r="T236" s="58"/>
      <c r="U236" s="53"/>
      <c r="V236" s="53"/>
      <c r="W236" s="58"/>
      <c r="X236" s="53"/>
      <c r="Y236" s="53"/>
      <c r="Z236" s="58"/>
      <c r="AA236" s="53"/>
      <c r="AB236" s="53"/>
      <c r="AC236" s="58"/>
      <c r="AD236" s="53"/>
      <c r="AE236" s="53"/>
      <c r="AF236" s="58"/>
      <c r="AG236" s="53"/>
      <c r="AH236" s="53"/>
      <c r="AI236" s="58"/>
      <c r="AJ236" s="53"/>
      <c r="AK236" s="53"/>
      <c r="AL236" s="58"/>
      <c r="AM236" s="53"/>
      <c r="AN236" s="53"/>
      <c r="AO236" s="58"/>
      <c r="AP236" s="53"/>
      <c r="AQ236" s="53"/>
      <c r="AR236" s="58"/>
      <c r="AS236" s="53"/>
      <c r="AT236" s="53"/>
      <c r="AU236" s="58"/>
      <c r="AV236" s="53"/>
      <c r="AW236" s="53"/>
      <c r="AX236" s="369" t="b">
        <v>0</v>
      </c>
      <c r="AY236" s="369" t="b">
        <v>0</v>
      </c>
      <c r="AZ236" s="369" t="b">
        <v>0</v>
      </c>
      <c r="BA236" s="369" t="b">
        <v>0</v>
      </c>
      <c r="BB236" s="369" t="b">
        <v>0</v>
      </c>
      <c r="BC236" s="369" t="b">
        <v>0</v>
      </c>
      <c r="BD236" s="369" t="b">
        <v>0</v>
      </c>
      <c r="BE236" s="369" t="b">
        <v>0</v>
      </c>
      <c r="BF236" s="369" t="b">
        <v>0</v>
      </c>
      <c r="BG236" s="369" t="b">
        <v>0</v>
      </c>
      <c r="BH236" s="51"/>
      <c r="BI236" s="59">
        <f t="shared" ref="BI236:BN236" si="235">F236</f>
        <v>0</v>
      </c>
      <c r="BJ236" s="59">
        <f t="shared" si="235"/>
        <v>0</v>
      </c>
      <c r="BK236" s="59">
        <f t="shared" si="235"/>
        <v>0</v>
      </c>
      <c r="BL236" s="59">
        <f t="shared" si="235"/>
        <v>0</v>
      </c>
      <c r="BM236" s="59">
        <f t="shared" si="235"/>
        <v>0</v>
      </c>
      <c r="BN236" s="59">
        <f t="shared" si="235"/>
        <v>0</v>
      </c>
      <c r="BO236" s="51"/>
      <c r="BP236" s="51"/>
      <c r="BQ236" s="38" t="str">
        <f t="shared" ref="BQ236:BV236" si="236">IF(BI236&lt;$BI$5,"0","1")</f>
        <v>0</v>
      </c>
      <c r="BR236" s="38" t="str">
        <f t="shared" si="236"/>
        <v>0</v>
      </c>
      <c r="BS236" s="38" t="str">
        <f t="shared" si="236"/>
        <v>0</v>
      </c>
      <c r="BT236" s="38" t="str">
        <f t="shared" si="236"/>
        <v>0</v>
      </c>
      <c r="BU236" s="38" t="str">
        <f t="shared" si="236"/>
        <v>0</v>
      </c>
      <c r="BV236" s="38" t="str">
        <f t="shared" si="236"/>
        <v>0</v>
      </c>
      <c r="BW236" s="51"/>
    </row>
    <row r="237" spans="1:75" ht="15.75" customHeight="1" x14ac:dyDescent="0.25">
      <c r="A237" s="60">
        <f>A236</f>
        <v>0</v>
      </c>
      <c r="B237" s="371"/>
      <c r="C237" s="340"/>
      <c r="D237" s="340"/>
      <c r="E237" s="340"/>
      <c r="F237" s="340"/>
      <c r="G237" s="340"/>
      <c r="H237" s="340"/>
      <c r="I237" s="340"/>
      <c r="J237" s="340"/>
      <c r="K237" s="340"/>
      <c r="L237" s="340"/>
      <c r="M237" s="340"/>
      <c r="N237" s="340"/>
      <c r="O237" s="340"/>
      <c r="P237" s="340"/>
      <c r="Q237" s="340"/>
      <c r="R237" s="340"/>
      <c r="S237" s="340"/>
      <c r="T237" s="340"/>
      <c r="U237" s="340"/>
      <c r="V237" s="340"/>
      <c r="W237" s="340"/>
      <c r="X237" s="340"/>
      <c r="Y237" s="340"/>
      <c r="Z237" s="340"/>
      <c r="AA237" s="340"/>
      <c r="AB237" s="340"/>
      <c r="AC237" s="340"/>
      <c r="AD237" s="340"/>
      <c r="AE237" s="340"/>
      <c r="AF237" s="340"/>
      <c r="AG237" s="340"/>
      <c r="AH237" s="340"/>
      <c r="AI237" s="340"/>
      <c r="AJ237" s="340"/>
      <c r="AK237" s="340"/>
      <c r="AL237" s="340"/>
      <c r="AM237" s="340"/>
      <c r="AN237" s="340"/>
      <c r="AO237" s="340"/>
      <c r="AP237" s="340"/>
      <c r="AQ237" s="340"/>
      <c r="AR237" s="340"/>
      <c r="AS237" s="340"/>
      <c r="AT237" s="340"/>
      <c r="AU237" s="340"/>
      <c r="AV237" s="340"/>
      <c r="AW237" s="340"/>
      <c r="AX237" s="370"/>
      <c r="AY237" s="370"/>
      <c r="AZ237" s="370"/>
      <c r="BA237" s="370"/>
      <c r="BB237" s="370"/>
      <c r="BC237" s="370"/>
      <c r="BD237" s="370"/>
      <c r="BE237" s="370"/>
      <c r="BF237" s="370"/>
      <c r="BG237" s="370"/>
      <c r="BH237" s="51"/>
      <c r="BI237" s="51"/>
      <c r="BJ237" s="51"/>
      <c r="BK237" s="51"/>
      <c r="BL237" s="51"/>
      <c r="BM237" s="51"/>
      <c r="BN237" s="51"/>
      <c r="BO237" s="51"/>
      <c r="BP237" s="51"/>
      <c r="BQ237" s="51"/>
      <c r="BR237" s="51"/>
      <c r="BS237" s="51"/>
      <c r="BT237" s="51"/>
      <c r="BU237" s="51"/>
      <c r="BV237" s="51"/>
      <c r="BW237" s="51"/>
    </row>
    <row r="238" spans="1:75" ht="15.75" customHeight="1" x14ac:dyDescent="0.25">
      <c r="A238" s="52"/>
      <c r="B238" s="53"/>
      <c r="C238" s="53"/>
      <c r="D238" s="54"/>
      <c r="E238" s="54"/>
      <c r="F238" s="54"/>
      <c r="G238" s="54"/>
      <c r="H238" s="54"/>
      <c r="I238" s="54"/>
      <c r="J238" s="54"/>
      <c r="K238" s="54"/>
      <c r="L238" s="55" t="str">
        <f>IF(BV238&lt;1,IF(BR238&lt;1,IF(IF(BL238-BJ238&gt;0,BL238-BJ238,"35001")&gt;35000,"",IF(BL238-BJ238&gt;0,BL238-BJ238,"")),IF(IF(BL238-BI238&gt;0,BL238-BI238,"35001")&gt;35000,IF(IF(BL238-BJ238&gt;0,BL238-BJ238,"35001")&gt;35000,"",IF(BL238-BJ238&gt;0,BL238-BJ238,"")),IF(BL238-BI238&gt;0,BL238-BI238,""))),IF(BR238&lt;1,IF(IF(BM238-BJ238&gt;0,BM238-BJ238,"35001")&gt;35000,"",IF(BM238-BJ238&gt;0,BM238-BJ238,"")),IF(IF(BM238-BI238&gt;0,BM238-BI238,"35001")&gt;35000,IF(IF(BM238-BJ238&gt;0,BM238-BJ238,"35001")&gt;35000,(IF(BV238&lt;1,IF(IF(BL238-BJ238&gt;0,BL238-BJ238,"35001")&gt;35000,"",IF(BL238-BJ238&gt;0,BL238-BJ238,"")),IF(IF(BL238-BI238&gt;0,BL238-BI238,"35001")&gt;35000,IF(IF(BL238-BJ238&gt;0,BL238-BJ238,"35001")&gt;35000,"",IF(BL238-BJ238&gt;0,BL238-BJ238,"")),IF(BL238-BI238&gt;0,BL238-BI238,"")))),IF(BM238-BJ238&gt;0,BM238-BJ238,"")),IF(BM238-BI238&gt;0,BM238-BI238,""))))</f>
        <v/>
      </c>
      <c r="M238" s="56" t="str">
        <f>IF(SUM(Q238,T238,W238,Z238,AC238,AO238,AI238,AL238,AR238,AU238,AF238)&gt;0,(SUM(Q238,T238,W238,Z238,AC238,AO238,AI238,AL238,AR238,AU238,AF238)),"")</f>
        <v/>
      </c>
      <c r="N238" s="56" t="str">
        <f>IF(SUMIF(S238:AW238,"ANO",Q238:AW238)&gt;0,SUMIF(S238:AW238,"ANO",Q238:AW238),"")</f>
        <v/>
      </c>
      <c r="O238" s="53"/>
      <c r="P238" s="57"/>
      <c r="Q238" s="58"/>
      <c r="R238" s="53"/>
      <c r="S238" s="53"/>
      <c r="T238" s="58"/>
      <c r="U238" s="53"/>
      <c r="V238" s="53"/>
      <c r="W238" s="58"/>
      <c r="X238" s="53"/>
      <c r="Y238" s="53"/>
      <c r="Z238" s="58"/>
      <c r="AA238" s="53"/>
      <c r="AB238" s="53"/>
      <c r="AC238" s="58"/>
      <c r="AD238" s="53"/>
      <c r="AE238" s="53"/>
      <c r="AF238" s="58"/>
      <c r="AG238" s="53"/>
      <c r="AH238" s="53"/>
      <c r="AI238" s="58"/>
      <c r="AJ238" s="53"/>
      <c r="AK238" s="53"/>
      <c r="AL238" s="58"/>
      <c r="AM238" s="53"/>
      <c r="AN238" s="53"/>
      <c r="AO238" s="58"/>
      <c r="AP238" s="53"/>
      <c r="AQ238" s="53"/>
      <c r="AR238" s="58"/>
      <c r="AS238" s="53"/>
      <c r="AT238" s="53"/>
      <c r="AU238" s="58"/>
      <c r="AV238" s="53"/>
      <c r="AW238" s="53"/>
      <c r="AX238" s="369" t="b">
        <v>0</v>
      </c>
      <c r="AY238" s="369" t="b">
        <v>0</v>
      </c>
      <c r="AZ238" s="369" t="b">
        <v>0</v>
      </c>
      <c r="BA238" s="369" t="b">
        <v>0</v>
      </c>
      <c r="BB238" s="369" t="b">
        <v>0</v>
      </c>
      <c r="BC238" s="369" t="b">
        <v>0</v>
      </c>
      <c r="BD238" s="369" t="b">
        <v>0</v>
      </c>
      <c r="BE238" s="369" t="b">
        <v>0</v>
      </c>
      <c r="BF238" s="369" t="b">
        <v>0</v>
      </c>
      <c r="BG238" s="369" t="b">
        <v>0</v>
      </c>
      <c r="BH238" s="51"/>
      <c r="BI238" s="59">
        <f t="shared" ref="BI238:BN238" si="237">F238</f>
        <v>0</v>
      </c>
      <c r="BJ238" s="59">
        <f t="shared" si="237"/>
        <v>0</v>
      </c>
      <c r="BK238" s="59">
        <f t="shared" si="237"/>
        <v>0</v>
      </c>
      <c r="BL238" s="59">
        <f t="shared" si="237"/>
        <v>0</v>
      </c>
      <c r="BM238" s="59">
        <f t="shared" si="237"/>
        <v>0</v>
      </c>
      <c r="BN238" s="59">
        <f t="shared" si="237"/>
        <v>0</v>
      </c>
      <c r="BO238" s="51"/>
      <c r="BP238" s="51"/>
      <c r="BQ238" s="38" t="str">
        <f t="shared" ref="BQ238:BV238" si="238">IF(BI238&lt;$BI$5,"0","1")</f>
        <v>0</v>
      </c>
      <c r="BR238" s="38" t="str">
        <f t="shared" si="238"/>
        <v>0</v>
      </c>
      <c r="BS238" s="38" t="str">
        <f t="shared" si="238"/>
        <v>0</v>
      </c>
      <c r="BT238" s="38" t="str">
        <f t="shared" si="238"/>
        <v>0</v>
      </c>
      <c r="BU238" s="38" t="str">
        <f t="shared" si="238"/>
        <v>0</v>
      </c>
      <c r="BV238" s="38" t="str">
        <f t="shared" si="238"/>
        <v>0</v>
      </c>
      <c r="BW238" s="51"/>
    </row>
    <row r="239" spans="1:75" ht="15.75" customHeight="1" x14ac:dyDescent="0.25">
      <c r="A239" s="60">
        <f>A238</f>
        <v>0</v>
      </c>
      <c r="B239" s="371"/>
      <c r="C239" s="340"/>
      <c r="D239" s="340"/>
      <c r="E239" s="340"/>
      <c r="F239" s="340"/>
      <c r="G239" s="340"/>
      <c r="H239" s="340"/>
      <c r="I239" s="340"/>
      <c r="J239" s="340"/>
      <c r="K239" s="340"/>
      <c r="L239" s="340"/>
      <c r="M239" s="340"/>
      <c r="N239" s="340"/>
      <c r="O239" s="340"/>
      <c r="P239" s="340"/>
      <c r="Q239" s="340"/>
      <c r="R239" s="340"/>
      <c r="S239" s="340"/>
      <c r="T239" s="340"/>
      <c r="U239" s="340"/>
      <c r="V239" s="340"/>
      <c r="W239" s="340"/>
      <c r="X239" s="340"/>
      <c r="Y239" s="340"/>
      <c r="Z239" s="340"/>
      <c r="AA239" s="340"/>
      <c r="AB239" s="340"/>
      <c r="AC239" s="340"/>
      <c r="AD239" s="340"/>
      <c r="AE239" s="340"/>
      <c r="AF239" s="340"/>
      <c r="AG239" s="340"/>
      <c r="AH239" s="340"/>
      <c r="AI239" s="340"/>
      <c r="AJ239" s="340"/>
      <c r="AK239" s="340"/>
      <c r="AL239" s="340"/>
      <c r="AM239" s="340"/>
      <c r="AN239" s="340"/>
      <c r="AO239" s="340"/>
      <c r="AP239" s="340"/>
      <c r="AQ239" s="340"/>
      <c r="AR239" s="340"/>
      <c r="AS239" s="340"/>
      <c r="AT239" s="340"/>
      <c r="AU239" s="340"/>
      <c r="AV239" s="340"/>
      <c r="AW239" s="340"/>
      <c r="AX239" s="370"/>
      <c r="AY239" s="370"/>
      <c r="AZ239" s="370"/>
      <c r="BA239" s="370"/>
      <c r="BB239" s="370"/>
      <c r="BC239" s="370"/>
      <c r="BD239" s="370"/>
      <c r="BE239" s="370"/>
      <c r="BF239" s="370"/>
      <c r="BG239" s="370"/>
      <c r="BH239" s="51"/>
      <c r="BI239" s="51"/>
      <c r="BJ239" s="51"/>
      <c r="BK239" s="51"/>
      <c r="BL239" s="51"/>
      <c r="BM239" s="51"/>
      <c r="BN239" s="51"/>
      <c r="BO239" s="51"/>
      <c r="BP239" s="51"/>
      <c r="BQ239" s="51"/>
      <c r="BR239" s="51"/>
      <c r="BS239" s="51"/>
      <c r="BT239" s="51"/>
      <c r="BU239" s="51"/>
      <c r="BV239" s="51"/>
      <c r="BW239" s="51"/>
    </row>
    <row r="240" spans="1:75" ht="15.75" customHeight="1" x14ac:dyDescent="0.25">
      <c r="A240" s="52"/>
      <c r="B240" s="53"/>
      <c r="C240" s="53"/>
      <c r="D240" s="54"/>
      <c r="E240" s="54"/>
      <c r="F240" s="54"/>
      <c r="G240" s="54"/>
      <c r="H240" s="54"/>
      <c r="I240" s="54"/>
      <c r="J240" s="54"/>
      <c r="K240" s="54"/>
      <c r="L240" s="55" t="str">
        <f>IF(BV240&lt;1,IF(BR240&lt;1,IF(IF(BL240-BJ240&gt;0,BL240-BJ240,"35001")&gt;35000,"",IF(BL240-BJ240&gt;0,BL240-BJ240,"")),IF(IF(BL240-BI240&gt;0,BL240-BI240,"35001")&gt;35000,IF(IF(BL240-BJ240&gt;0,BL240-BJ240,"35001")&gt;35000,"",IF(BL240-BJ240&gt;0,BL240-BJ240,"")),IF(BL240-BI240&gt;0,BL240-BI240,""))),IF(BR240&lt;1,IF(IF(BM240-BJ240&gt;0,BM240-BJ240,"35001")&gt;35000,"",IF(BM240-BJ240&gt;0,BM240-BJ240,"")),IF(IF(BM240-BI240&gt;0,BM240-BI240,"35001")&gt;35000,IF(IF(BM240-BJ240&gt;0,BM240-BJ240,"35001")&gt;35000,(IF(BV240&lt;1,IF(IF(BL240-BJ240&gt;0,BL240-BJ240,"35001")&gt;35000,"",IF(BL240-BJ240&gt;0,BL240-BJ240,"")),IF(IF(BL240-BI240&gt;0,BL240-BI240,"35001")&gt;35000,IF(IF(BL240-BJ240&gt;0,BL240-BJ240,"35001")&gt;35000,"",IF(BL240-BJ240&gt;0,BL240-BJ240,"")),IF(BL240-BI240&gt;0,BL240-BI240,"")))),IF(BM240-BJ240&gt;0,BM240-BJ240,"")),IF(BM240-BI240&gt;0,BM240-BI240,""))))</f>
        <v/>
      </c>
      <c r="M240" s="56" t="str">
        <f>IF(SUM(Q240,T240,W240,Z240,AC240,AO240,AI240,AL240,AR240,AU240,AF240)&gt;0,(SUM(Q240,T240,W240,Z240,AC240,AO240,AI240,AL240,AR240,AU240,AF240)),"")</f>
        <v/>
      </c>
      <c r="N240" s="56" t="str">
        <f>IF(SUMIF(S240:AW240,"ANO",Q240:AW240)&gt;0,SUMIF(S240:AW240,"ANO",Q240:AW240),"")</f>
        <v/>
      </c>
      <c r="O240" s="53"/>
      <c r="P240" s="57"/>
      <c r="Q240" s="58"/>
      <c r="R240" s="53"/>
      <c r="S240" s="53"/>
      <c r="T240" s="58"/>
      <c r="U240" s="53"/>
      <c r="V240" s="53"/>
      <c r="W240" s="58"/>
      <c r="X240" s="53"/>
      <c r="Y240" s="53"/>
      <c r="Z240" s="58"/>
      <c r="AA240" s="53"/>
      <c r="AB240" s="53"/>
      <c r="AC240" s="58"/>
      <c r="AD240" s="53"/>
      <c r="AE240" s="53"/>
      <c r="AF240" s="58"/>
      <c r="AG240" s="53"/>
      <c r="AH240" s="53"/>
      <c r="AI240" s="58"/>
      <c r="AJ240" s="53"/>
      <c r="AK240" s="53"/>
      <c r="AL240" s="58"/>
      <c r="AM240" s="53"/>
      <c r="AN240" s="53"/>
      <c r="AO240" s="58"/>
      <c r="AP240" s="53"/>
      <c r="AQ240" s="53"/>
      <c r="AR240" s="58"/>
      <c r="AS240" s="53"/>
      <c r="AT240" s="53"/>
      <c r="AU240" s="58"/>
      <c r="AV240" s="53"/>
      <c r="AW240" s="53"/>
      <c r="AX240" s="369" t="b">
        <v>0</v>
      </c>
      <c r="AY240" s="369" t="b">
        <v>0</v>
      </c>
      <c r="AZ240" s="369" t="b">
        <v>0</v>
      </c>
      <c r="BA240" s="369" t="b">
        <v>0</v>
      </c>
      <c r="BB240" s="369" t="b">
        <v>0</v>
      </c>
      <c r="BC240" s="369" t="b">
        <v>0</v>
      </c>
      <c r="BD240" s="369" t="b">
        <v>0</v>
      </c>
      <c r="BE240" s="369" t="b">
        <v>0</v>
      </c>
      <c r="BF240" s="369" t="b">
        <v>0</v>
      </c>
      <c r="BG240" s="369" t="b">
        <v>0</v>
      </c>
      <c r="BH240" s="51"/>
      <c r="BI240" s="59">
        <f t="shared" ref="BI240:BN240" si="239">F240</f>
        <v>0</v>
      </c>
      <c r="BJ240" s="59">
        <f t="shared" si="239"/>
        <v>0</v>
      </c>
      <c r="BK240" s="59">
        <f t="shared" si="239"/>
        <v>0</v>
      </c>
      <c r="BL240" s="59">
        <f t="shared" si="239"/>
        <v>0</v>
      </c>
      <c r="BM240" s="59">
        <f t="shared" si="239"/>
        <v>0</v>
      </c>
      <c r="BN240" s="59">
        <f t="shared" si="239"/>
        <v>0</v>
      </c>
      <c r="BO240" s="51"/>
      <c r="BP240" s="51"/>
      <c r="BQ240" s="38" t="str">
        <f t="shared" ref="BQ240:BV240" si="240">IF(BI240&lt;$BI$5,"0","1")</f>
        <v>0</v>
      </c>
      <c r="BR240" s="38" t="str">
        <f t="shared" si="240"/>
        <v>0</v>
      </c>
      <c r="BS240" s="38" t="str">
        <f t="shared" si="240"/>
        <v>0</v>
      </c>
      <c r="BT240" s="38" t="str">
        <f t="shared" si="240"/>
        <v>0</v>
      </c>
      <c r="BU240" s="38" t="str">
        <f t="shared" si="240"/>
        <v>0</v>
      </c>
      <c r="BV240" s="38" t="str">
        <f t="shared" si="240"/>
        <v>0</v>
      </c>
      <c r="BW240" s="51"/>
    </row>
    <row r="241" spans="1:75" ht="15.75" customHeight="1" x14ac:dyDescent="0.25">
      <c r="A241" s="60">
        <f>A240</f>
        <v>0</v>
      </c>
      <c r="B241" s="371"/>
      <c r="C241" s="340"/>
      <c r="D241" s="340"/>
      <c r="E241" s="340"/>
      <c r="F241" s="340"/>
      <c r="G241" s="340"/>
      <c r="H241" s="340"/>
      <c r="I241" s="340"/>
      <c r="J241" s="340"/>
      <c r="K241" s="340"/>
      <c r="L241" s="340"/>
      <c r="M241" s="340"/>
      <c r="N241" s="340"/>
      <c r="O241" s="340"/>
      <c r="P241" s="340"/>
      <c r="Q241" s="340"/>
      <c r="R241" s="340"/>
      <c r="S241" s="340"/>
      <c r="T241" s="340"/>
      <c r="U241" s="340"/>
      <c r="V241" s="340"/>
      <c r="W241" s="340"/>
      <c r="X241" s="340"/>
      <c r="Y241" s="340"/>
      <c r="Z241" s="340"/>
      <c r="AA241" s="340"/>
      <c r="AB241" s="340"/>
      <c r="AC241" s="340"/>
      <c r="AD241" s="340"/>
      <c r="AE241" s="340"/>
      <c r="AF241" s="340"/>
      <c r="AG241" s="340"/>
      <c r="AH241" s="340"/>
      <c r="AI241" s="340"/>
      <c r="AJ241" s="340"/>
      <c r="AK241" s="340"/>
      <c r="AL241" s="340"/>
      <c r="AM241" s="340"/>
      <c r="AN241" s="340"/>
      <c r="AO241" s="340"/>
      <c r="AP241" s="340"/>
      <c r="AQ241" s="340"/>
      <c r="AR241" s="340"/>
      <c r="AS241" s="340"/>
      <c r="AT241" s="340"/>
      <c r="AU241" s="340"/>
      <c r="AV241" s="340"/>
      <c r="AW241" s="340"/>
      <c r="AX241" s="370"/>
      <c r="AY241" s="370"/>
      <c r="AZ241" s="370"/>
      <c r="BA241" s="370"/>
      <c r="BB241" s="370"/>
      <c r="BC241" s="370"/>
      <c r="BD241" s="370"/>
      <c r="BE241" s="370"/>
      <c r="BF241" s="370"/>
      <c r="BG241" s="370"/>
      <c r="BH241" s="51"/>
      <c r="BI241" s="51"/>
      <c r="BJ241" s="51"/>
      <c r="BK241" s="51"/>
      <c r="BL241" s="51"/>
      <c r="BM241" s="51"/>
      <c r="BN241" s="51"/>
      <c r="BO241" s="51"/>
      <c r="BP241" s="51"/>
      <c r="BQ241" s="51"/>
      <c r="BR241" s="51"/>
      <c r="BS241" s="51"/>
      <c r="BT241" s="51"/>
      <c r="BU241" s="51"/>
      <c r="BV241" s="51"/>
      <c r="BW241" s="51"/>
    </row>
    <row r="242" spans="1:75" ht="15.75" customHeight="1" x14ac:dyDescent="0.25">
      <c r="A242" s="52"/>
      <c r="B242" s="53"/>
      <c r="C242" s="53"/>
      <c r="D242" s="54"/>
      <c r="E242" s="54"/>
      <c r="F242" s="54"/>
      <c r="G242" s="54"/>
      <c r="H242" s="54"/>
      <c r="I242" s="54"/>
      <c r="J242" s="54"/>
      <c r="K242" s="54"/>
      <c r="L242" s="55" t="str">
        <f>IF(BV242&lt;1,IF(BR242&lt;1,IF(IF(BL242-BJ242&gt;0,BL242-BJ242,"35001")&gt;35000,"",IF(BL242-BJ242&gt;0,BL242-BJ242,"")),IF(IF(BL242-BI242&gt;0,BL242-BI242,"35001")&gt;35000,IF(IF(BL242-BJ242&gt;0,BL242-BJ242,"35001")&gt;35000,"",IF(BL242-BJ242&gt;0,BL242-BJ242,"")),IF(BL242-BI242&gt;0,BL242-BI242,""))),IF(BR242&lt;1,IF(IF(BM242-BJ242&gt;0,BM242-BJ242,"35001")&gt;35000,"",IF(BM242-BJ242&gt;0,BM242-BJ242,"")),IF(IF(BM242-BI242&gt;0,BM242-BI242,"35001")&gt;35000,IF(IF(BM242-BJ242&gt;0,BM242-BJ242,"35001")&gt;35000,(IF(BV242&lt;1,IF(IF(BL242-BJ242&gt;0,BL242-BJ242,"35001")&gt;35000,"",IF(BL242-BJ242&gt;0,BL242-BJ242,"")),IF(IF(BL242-BI242&gt;0,BL242-BI242,"35001")&gt;35000,IF(IF(BL242-BJ242&gt;0,BL242-BJ242,"35001")&gt;35000,"",IF(BL242-BJ242&gt;0,BL242-BJ242,"")),IF(BL242-BI242&gt;0,BL242-BI242,"")))),IF(BM242-BJ242&gt;0,BM242-BJ242,"")),IF(BM242-BI242&gt;0,BM242-BI242,""))))</f>
        <v/>
      </c>
      <c r="M242" s="56" t="str">
        <f>IF(SUM(Q242,T242,W242,Z242,AC242,AO242,AI242,AL242,AR242,AU242,AF242)&gt;0,(SUM(Q242,T242,W242,Z242,AC242,AO242,AI242,AL242,AR242,AU242,AF242)),"")</f>
        <v/>
      </c>
      <c r="N242" s="56" t="str">
        <f>IF(SUMIF(S242:AW242,"ANO",Q242:AW242)&gt;0,SUMIF(S242:AW242,"ANO",Q242:AW242),"")</f>
        <v/>
      </c>
      <c r="O242" s="53"/>
      <c r="P242" s="57"/>
      <c r="Q242" s="58"/>
      <c r="R242" s="53"/>
      <c r="S242" s="53"/>
      <c r="T242" s="58"/>
      <c r="U242" s="53"/>
      <c r="V242" s="53"/>
      <c r="W242" s="58"/>
      <c r="X242" s="53"/>
      <c r="Y242" s="53"/>
      <c r="Z242" s="58"/>
      <c r="AA242" s="53"/>
      <c r="AB242" s="53"/>
      <c r="AC242" s="58"/>
      <c r="AD242" s="53"/>
      <c r="AE242" s="53"/>
      <c r="AF242" s="58"/>
      <c r="AG242" s="53"/>
      <c r="AH242" s="53"/>
      <c r="AI242" s="58"/>
      <c r="AJ242" s="53"/>
      <c r="AK242" s="53"/>
      <c r="AL242" s="58"/>
      <c r="AM242" s="53"/>
      <c r="AN242" s="53"/>
      <c r="AO242" s="58"/>
      <c r="AP242" s="53"/>
      <c r="AQ242" s="53"/>
      <c r="AR242" s="58"/>
      <c r="AS242" s="53"/>
      <c r="AT242" s="53"/>
      <c r="AU242" s="58"/>
      <c r="AV242" s="53"/>
      <c r="AW242" s="53"/>
      <c r="AX242" s="369" t="b">
        <v>0</v>
      </c>
      <c r="AY242" s="369" t="b">
        <v>0</v>
      </c>
      <c r="AZ242" s="369" t="b">
        <v>0</v>
      </c>
      <c r="BA242" s="369" t="b">
        <v>0</v>
      </c>
      <c r="BB242" s="369" t="b">
        <v>0</v>
      </c>
      <c r="BC242" s="369" t="b">
        <v>0</v>
      </c>
      <c r="BD242" s="369" t="b">
        <v>0</v>
      </c>
      <c r="BE242" s="369" t="b">
        <v>0</v>
      </c>
      <c r="BF242" s="369" t="b">
        <v>0</v>
      </c>
      <c r="BG242" s="369" t="b">
        <v>0</v>
      </c>
      <c r="BH242" s="51"/>
      <c r="BI242" s="59">
        <f t="shared" ref="BI242:BN242" si="241">F242</f>
        <v>0</v>
      </c>
      <c r="BJ242" s="59">
        <f t="shared" si="241"/>
        <v>0</v>
      </c>
      <c r="BK242" s="59">
        <f t="shared" si="241"/>
        <v>0</v>
      </c>
      <c r="BL242" s="59">
        <f t="shared" si="241"/>
        <v>0</v>
      </c>
      <c r="BM242" s="59">
        <f t="shared" si="241"/>
        <v>0</v>
      </c>
      <c r="BN242" s="59">
        <f t="shared" si="241"/>
        <v>0</v>
      </c>
      <c r="BO242" s="51"/>
      <c r="BP242" s="51"/>
      <c r="BQ242" s="38" t="str">
        <f t="shared" ref="BQ242:BV242" si="242">IF(BI242&lt;$BI$5,"0","1")</f>
        <v>0</v>
      </c>
      <c r="BR242" s="38" t="str">
        <f t="shared" si="242"/>
        <v>0</v>
      </c>
      <c r="BS242" s="38" t="str">
        <f t="shared" si="242"/>
        <v>0</v>
      </c>
      <c r="BT242" s="38" t="str">
        <f t="shared" si="242"/>
        <v>0</v>
      </c>
      <c r="BU242" s="38" t="str">
        <f t="shared" si="242"/>
        <v>0</v>
      </c>
      <c r="BV242" s="38" t="str">
        <f t="shared" si="242"/>
        <v>0</v>
      </c>
      <c r="BW242" s="51"/>
    </row>
    <row r="243" spans="1:75" ht="15.75" customHeight="1" x14ac:dyDescent="0.25">
      <c r="A243" s="60">
        <f>A242</f>
        <v>0</v>
      </c>
      <c r="B243" s="371"/>
      <c r="C243" s="340"/>
      <c r="D243" s="340"/>
      <c r="E243" s="340"/>
      <c r="F243" s="340"/>
      <c r="G243" s="340"/>
      <c r="H243" s="340"/>
      <c r="I243" s="340"/>
      <c r="J243" s="340"/>
      <c r="K243" s="340"/>
      <c r="L243" s="340"/>
      <c r="M243" s="340"/>
      <c r="N243" s="340"/>
      <c r="O243" s="340"/>
      <c r="P243" s="340"/>
      <c r="Q243" s="340"/>
      <c r="R243" s="340"/>
      <c r="S243" s="340"/>
      <c r="T243" s="340"/>
      <c r="U243" s="340"/>
      <c r="V243" s="340"/>
      <c r="W243" s="340"/>
      <c r="X243" s="340"/>
      <c r="Y243" s="340"/>
      <c r="Z243" s="340"/>
      <c r="AA243" s="340"/>
      <c r="AB243" s="340"/>
      <c r="AC243" s="340"/>
      <c r="AD243" s="340"/>
      <c r="AE243" s="340"/>
      <c r="AF243" s="340"/>
      <c r="AG243" s="340"/>
      <c r="AH243" s="340"/>
      <c r="AI243" s="340"/>
      <c r="AJ243" s="340"/>
      <c r="AK243" s="340"/>
      <c r="AL243" s="340"/>
      <c r="AM243" s="340"/>
      <c r="AN243" s="340"/>
      <c r="AO243" s="340"/>
      <c r="AP243" s="340"/>
      <c r="AQ243" s="340"/>
      <c r="AR243" s="340"/>
      <c r="AS243" s="340"/>
      <c r="AT243" s="340"/>
      <c r="AU243" s="340"/>
      <c r="AV243" s="340"/>
      <c r="AW243" s="340"/>
      <c r="AX243" s="370"/>
      <c r="AY243" s="370"/>
      <c r="AZ243" s="370"/>
      <c r="BA243" s="370"/>
      <c r="BB243" s="370"/>
      <c r="BC243" s="370"/>
      <c r="BD243" s="370"/>
      <c r="BE243" s="370"/>
      <c r="BF243" s="370"/>
      <c r="BG243" s="370"/>
      <c r="BH243" s="51"/>
      <c r="BI243" s="51"/>
      <c r="BJ243" s="51"/>
      <c r="BK243" s="51"/>
      <c r="BL243" s="51"/>
      <c r="BM243" s="51"/>
      <c r="BN243" s="51"/>
      <c r="BO243" s="51"/>
      <c r="BP243" s="51"/>
      <c r="BQ243" s="51"/>
      <c r="BR243" s="51"/>
      <c r="BS243" s="51"/>
      <c r="BT243" s="51"/>
      <c r="BU243" s="51"/>
      <c r="BV243" s="51"/>
      <c r="BW243" s="51"/>
    </row>
    <row r="244" spans="1:75" ht="15.75" customHeight="1" x14ac:dyDescent="0.25">
      <c r="A244" s="52"/>
      <c r="B244" s="53"/>
      <c r="C244" s="53"/>
      <c r="D244" s="54"/>
      <c r="E244" s="54"/>
      <c r="F244" s="54"/>
      <c r="G244" s="54"/>
      <c r="H244" s="54"/>
      <c r="I244" s="54"/>
      <c r="J244" s="54"/>
      <c r="K244" s="54"/>
      <c r="L244" s="55" t="str">
        <f>IF(BV244&lt;1,IF(BR244&lt;1,IF(IF(BL244-BJ244&gt;0,BL244-BJ244,"35001")&gt;35000,"",IF(BL244-BJ244&gt;0,BL244-BJ244,"")),IF(IF(BL244-BI244&gt;0,BL244-BI244,"35001")&gt;35000,IF(IF(BL244-BJ244&gt;0,BL244-BJ244,"35001")&gt;35000,"",IF(BL244-BJ244&gt;0,BL244-BJ244,"")),IF(BL244-BI244&gt;0,BL244-BI244,""))),IF(BR244&lt;1,IF(IF(BM244-BJ244&gt;0,BM244-BJ244,"35001")&gt;35000,"",IF(BM244-BJ244&gt;0,BM244-BJ244,"")),IF(IF(BM244-BI244&gt;0,BM244-BI244,"35001")&gt;35000,IF(IF(BM244-BJ244&gt;0,BM244-BJ244,"35001")&gt;35000,(IF(BV244&lt;1,IF(IF(BL244-BJ244&gt;0,BL244-BJ244,"35001")&gt;35000,"",IF(BL244-BJ244&gt;0,BL244-BJ244,"")),IF(IF(BL244-BI244&gt;0,BL244-BI244,"35001")&gt;35000,IF(IF(BL244-BJ244&gt;0,BL244-BJ244,"35001")&gt;35000,"",IF(BL244-BJ244&gt;0,BL244-BJ244,"")),IF(BL244-BI244&gt;0,BL244-BI244,"")))),IF(BM244-BJ244&gt;0,BM244-BJ244,"")),IF(BM244-BI244&gt;0,BM244-BI244,""))))</f>
        <v/>
      </c>
      <c r="M244" s="56" t="str">
        <f>IF(SUM(Q244,T244,W244,Z244,AC244,AO244,AI244,AL244,AR244,AU244,AF244)&gt;0,(SUM(Q244,T244,W244,Z244,AC244,AO244,AI244,AL244,AR244,AU244,AF244)),"")</f>
        <v/>
      </c>
      <c r="N244" s="56" t="str">
        <f>IF(SUMIF(S244:AW244,"ANO",Q244:AW244)&gt;0,SUMIF(S244:AW244,"ANO",Q244:AW244),"")</f>
        <v/>
      </c>
      <c r="O244" s="53"/>
      <c r="P244" s="57"/>
      <c r="Q244" s="58"/>
      <c r="R244" s="53"/>
      <c r="S244" s="53"/>
      <c r="T244" s="58"/>
      <c r="U244" s="53"/>
      <c r="V244" s="53"/>
      <c r="W244" s="58"/>
      <c r="X244" s="53"/>
      <c r="Y244" s="53"/>
      <c r="Z244" s="58"/>
      <c r="AA244" s="53"/>
      <c r="AB244" s="53"/>
      <c r="AC244" s="58"/>
      <c r="AD244" s="53"/>
      <c r="AE244" s="53"/>
      <c r="AF244" s="58"/>
      <c r="AG244" s="53"/>
      <c r="AH244" s="53"/>
      <c r="AI244" s="58"/>
      <c r="AJ244" s="53"/>
      <c r="AK244" s="53"/>
      <c r="AL244" s="58"/>
      <c r="AM244" s="53"/>
      <c r="AN244" s="53"/>
      <c r="AO244" s="58"/>
      <c r="AP244" s="53"/>
      <c r="AQ244" s="53"/>
      <c r="AR244" s="58"/>
      <c r="AS244" s="53"/>
      <c r="AT244" s="53"/>
      <c r="AU244" s="58"/>
      <c r="AV244" s="53"/>
      <c r="AW244" s="53"/>
      <c r="AX244" s="369" t="b">
        <v>0</v>
      </c>
      <c r="AY244" s="369" t="b">
        <v>0</v>
      </c>
      <c r="AZ244" s="369" t="b">
        <v>0</v>
      </c>
      <c r="BA244" s="369" t="b">
        <v>0</v>
      </c>
      <c r="BB244" s="369" t="b">
        <v>0</v>
      </c>
      <c r="BC244" s="369" t="b">
        <v>0</v>
      </c>
      <c r="BD244" s="369" t="b">
        <v>0</v>
      </c>
      <c r="BE244" s="369" t="b">
        <v>0</v>
      </c>
      <c r="BF244" s="369" t="b">
        <v>0</v>
      </c>
      <c r="BG244" s="369" t="b">
        <v>0</v>
      </c>
      <c r="BH244" s="51"/>
      <c r="BI244" s="59">
        <f t="shared" ref="BI244:BN244" si="243">F244</f>
        <v>0</v>
      </c>
      <c r="BJ244" s="59">
        <f t="shared" si="243"/>
        <v>0</v>
      </c>
      <c r="BK244" s="59">
        <f t="shared" si="243"/>
        <v>0</v>
      </c>
      <c r="BL244" s="59">
        <f t="shared" si="243"/>
        <v>0</v>
      </c>
      <c r="BM244" s="59">
        <f t="shared" si="243"/>
        <v>0</v>
      </c>
      <c r="BN244" s="59">
        <f t="shared" si="243"/>
        <v>0</v>
      </c>
      <c r="BO244" s="51"/>
      <c r="BP244" s="51"/>
      <c r="BQ244" s="38" t="str">
        <f t="shared" ref="BQ244:BV244" si="244">IF(BI244&lt;$BI$5,"0","1")</f>
        <v>0</v>
      </c>
      <c r="BR244" s="38" t="str">
        <f t="shared" si="244"/>
        <v>0</v>
      </c>
      <c r="BS244" s="38" t="str">
        <f t="shared" si="244"/>
        <v>0</v>
      </c>
      <c r="BT244" s="38" t="str">
        <f t="shared" si="244"/>
        <v>0</v>
      </c>
      <c r="BU244" s="38" t="str">
        <f t="shared" si="244"/>
        <v>0</v>
      </c>
      <c r="BV244" s="38" t="str">
        <f t="shared" si="244"/>
        <v>0</v>
      </c>
      <c r="BW244" s="51"/>
    </row>
    <row r="245" spans="1:75" ht="15.75" customHeight="1" x14ac:dyDescent="0.25">
      <c r="A245" s="60">
        <f>A244</f>
        <v>0</v>
      </c>
      <c r="B245" s="371"/>
      <c r="C245" s="340"/>
      <c r="D245" s="340"/>
      <c r="E245" s="340"/>
      <c r="F245" s="340"/>
      <c r="G245" s="340"/>
      <c r="H245" s="340"/>
      <c r="I245" s="340"/>
      <c r="J245" s="340"/>
      <c r="K245" s="340"/>
      <c r="L245" s="340"/>
      <c r="M245" s="340"/>
      <c r="N245" s="340"/>
      <c r="O245" s="340"/>
      <c r="P245" s="340"/>
      <c r="Q245" s="340"/>
      <c r="R245" s="340"/>
      <c r="S245" s="340"/>
      <c r="T245" s="340"/>
      <c r="U245" s="340"/>
      <c r="V245" s="340"/>
      <c r="W245" s="340"/>
      <c r="X245" s="340"/>
      <c r="Y245" s="340"/>
      <c r="Z245" s="340"/>
      <c r="AA245" s="340"/>
      <c r="AB245" s="340"/>
      <c r="AC245" s="340"/>
      <c r="AD245" s="340"/>
      <c r="AE245" s="340"/>
      <c r="AF245" s="340"/>
      <c r="AG245" s="340"/>
      <c r="AH245" s="340"/>
      <c r="AI245" s="340"/>
      <c r="AJ245" s="340"/>
      <c r="AK245" s="340"/>
      <c r="AL245" s="340"/>
      <c r="AM245" s="340"/>
      <c r="AN245" s="340"/>
      <c r="AO245" s="340"/>
      <c r="AP245" s="340"/>
      <c r="AQ245" s="340"/>
      <c r="AR245" s="340"/>
      <c r="AS245" s="340"/>
      <c r="AT245" s="340"/>
      <c r="AU245" s="340"/>
      <c r="AV245" s="340"/>
      <c r="AW245" s="340"/>
      <c r="AX245" s="370"/>
      <c r="AY245" s="370"/>
      <c r="AZ245" s="370"/>
      <c r="BA245" s="370"/>
      <c r="BB245" s="370"/>
      <c r="BC245" s="370"/>
      <c r="BD245" s="370"/>
      <c r="BE245" s="370"/>
      <c r="BF245" s="370"/>
      <c r="BG245" s="370"/>
      <c r="BH245" s="51"/>
      <c r="BI245" s="51"/>
      <c r="BJ245" s="51"/>
      <c r="BK245" s="51"/>
      <c r="BL245" s="51"/>
      <c r="BM245" s="51"/>
      <c r="BN245" s="51"/>
      <c r="BO245" s="51"/>
      <c r="BP245" s="51"/>
      <c r="BQ245" s="51"/>
      <c r="BR245" s="51"/>
      <c r="BS245" s="51"/>
      <c r="BT245" s="51"/>
      <c r="BU245" s="51"/>
      <c r="BV245" s="51"/>
      <c r="BW245" s="51"/>
    </row>
    <row r="246" spans="1:75" ht="15.75" customHeight="1" x14ac:dyDescent="0.25">
      <c r="A246" s="52"/>
      <c r="B246" s="53"/>
      <c r="C246" s="53"/>
      <c r="D246" s="54"/>
      <c r="E246" s="54"/>
      <c r="F246" s="54"/>
      <c r="G246" s="54"/>
      <c r="H246" s="54"/>
      <c r="I246" s="54"/>
      <c r="J246" s="54"/>
      <c r="K246" s="54"/>
      <c r="L246" s="55" t="str">
        <f>IF(BV246&lt;1,IF(BR246&lt;1,IF(IF(BL246-BJ246&gt;0,BL246-BJ246,"35001")&gt;35000,"",IF(BL246-BJ246&gt;0,BL246-BJ246,"")),IF(IF(BL246-BI246&gt;0,BL246-BI246,"35001")&gt;35000,IF(IF(BL246-BJ246&gt;0,BL246-BJ246,"35001")&gt;35000,"",IF(BL246-BJ246&gt;0,BL246-BJ246,"")),IF(BL246-BI246&gt;0,BL246-BI246,""))),IF(BR246&lt;1,IF(IF(BM246-BJ246&gt;0,BM246-BJ246,"35001")&gt;35000,"",IF(BM246-BJ246&gt;0,BM246-BJ246,"")),IF(IF(BM246-BI246&gt;0,BM246-BI246,"35001")&gt;35000,IF(IF(BM246-BJ246&gt;0,BM246-BJ246,"35001")&gt;35000,(IF(BV246&lt;1,IF(IF(BL246-BJ246&gt;0,BL246-BJ246,"35001")&gt;35000,"",IF(BL246-BJ246&gt;0,BL246-BJ246,"")),IF(IF(BL246-BI246&gt;0,BL246-BI246,"35001")&gt;35000,IF(IF(BL246-BJ246&gt;0,BL246-BJ246,"35001")&gt;35000,"",IF(BL246-BJ246&gt;0,BL246-BJ246,"")),IF(BL246-BI246&gt;0,BL246-BI246,"")))),IF(BM246-BJ246&gt;0,BM246-BJ246,"")),IF(BM246-BI246&gt;0,BM246-BI246,""))))</f>
        <v/>
      </c>
      <c r="M246" s="56" t="str">
        <f>IF(SUM(Q246,T246,W246,Z246,AC246,AO246,AI246,AL246,AR246,AU246,AF246)&gt;0,(SUM(Q246,T246,W246,Z246,AC246,AO246,AI246,AL246,AR246,AU246,AF246)),"")</f>
        <v/>
      </c>
      <c r="N246" s="56" t="str">
        <f>IF(SUMIF(S246:AW246,"ANO",Q246:AW246)&gt;0,SUMIF(S246:AW246,"ANO",Q246:AW246),"")</f>
        <v/>
      </c>
      <c r="O246" s="53"/>
      <c r="P246" s="57"/>
      <c r="Q246" s="58"/>
      <c r="R246" s="53"/>
      <c r="S246" s="53"/>
      <c r="T246" s="58"/>
      <c r="U246" s="53"/>
      <c r="V246" s="53"/>
      <c r="W246" s="58"/>
      <c r="X246" s="53"/>
      <c r="Y246" s="53"/>
      <c r="Z246" s="58"/>
      <c r="AA246" s="53"/>
      <c r="AB246" s="53"/>
      <c r="AC246" s="58"/>
      <c r="AD246" s="53"/>
      <c r="AE246" s="53"/>
      <c r="AF246" s="58"/>
      <c r="AG246" s="53"/>
      <c r="AH246" s="53"/>
      <c r="AI246" s="58"/>
      <c r="AJ246" s="53"/>
      <c r="AK246" s="53"/>
      <c r="AL246" s="58"/>
      <c r="AM246" s="53"/>
      <c r="AN246" s="53"/>
      <c r="AO246" s="58"/>
      <c r="AP246" s="53"/>
      <c r="AQ246" s="53"/>
      <c r="AR246" s="58"/>
      <c r="AS246" s="53"/>
      <c r="AT246" s="53"/>
      <c r="AU246" s="58"/>
      <c r="AV246" s="53"/>
      <c r="AW246" s="53"/>
      <c r="AX246" s="369" t="b">
        <v>0</v>
      </c>
      <c r="AY246" s="369" t="b">
        <v>0</v>
      </c>
      <c r="AZ246" s="369" t="b">
        <v>0</v>
      </c>
      <c r="BA246" s="369" t="b">
        <v>0</v>
      </c>
      <c r="BB246" s="369" t="b">
        <v>0</v>
      </c>
      <c r="BC246" s="369" t="b">
        <v>0</v>
      </c>
      <c r="BD246" s="369" t="b">
        <v>0</v>
      </c>
      <c r="BE246" s="369" t="b">
        <v>0</v>
      </c>
      <c r="BF246" s="369" t="b">
        <v>0</v>
      </c>
      <c r="BG246" s="369" t="b">
        <v>0</v>
      </c>
      <c r="BH246" s="51"/>
      <c r="BI246" s="59">
        <f t="shared" ref="BI246:BN246" si="245">F246</f>
        <v>0</v>
      </c>
      <c r="BJ246" s="59">
        <f t="shared" si="245"/>
        <v>0</v>
      </c>
      <c r="BK246" s="59">
        <f t="shared" si="245"/>
        <v>0</v>
      </c>
      <c r="BL246" s="59">
        <f t="shared" si="245"/>
        <v>0</v>
      </c>
      <c r="BM246" s="59">
        <f t="shared" si="245"/>
        <v>0</v>
      </c>
      <c r="BN246" s="59">
        <f t="shared" si="245"/>
        <v>0</v>
      </c>
      <c r="BO246" s="51"/>
      <c r="BP246" s="51"/>
      <c r="BQ246" s="38" t="str">
        <f t="shared" ref="BQ246:BV246" si="246">IF(BI246&lt;$BI$5,"0","1")</f>
        <v>0</v>
      </c>
      <c r="BR246" s="38" t="str">
        <f t="shared" si="246"/>
        <v>0</v>
      </c>
      <c r="BS246" s="38" t="str">
        <f t="shared" si="246"/>
        <v>0</v>
      </c>
      <c r="BT246" s="38" t="str">
        <f t="shared" si="246"/>
        <v>0</v>
      </c>
      <c r="BU246" s="38" t="str">
        <f t="shared" si="246"/>
        <v>0</v>
      </c>
      <c r="BV246" s="38" t="str">
        <f t="shared" si="246"/>
        <v>0</v>
      </c>
      <c r="BW246" s="51"/>
    </row>
    <row r="247" spans="1:75" ht="15.75" customHeight="1" x14ac:dyDescent="0.25">
      <c r="A247" s="60">
        <f>A246</f>
        <v>0</v>
      </c>
      <c r="B247" s="371"/>
      <c r="C247" s="340"/>
      <c r="D247" s="340"/>
      <c r="E247" s="340"/>
      <c r="F247" s="340"/>
      <c r="G247" s="340"/>
      <c r="H247" s="340"/>
      <c r="I247" s="340"/>
      <c r="J247" s="340"/>
      <c r="K247" s="340"/>
      <c r="L247" s="340"/>
      <c r="M247" s="340"/>
      <c r="N247" s="340"/>
      <c r="O247" s="340"/>
      <c r="P247" s="340"/>
      <c r="Q247" s="340"/>
      <c r="R247" s="340"/>
      <c r="S247" s="340"/>
      <c r="T247" s="340"/>
      <c r="U247" s="340"/>
      <c r="V247" s="340"/>
      <c r="W247" s="340"/>
      <c r="X247" s="340"/>
      <c r="Y247" s="340"/>
      <c r="Z247" s="340"/>
      <c r="AA247" s="340"/>
      <c r="AB247" s="340"/>
      <c r="AC247" s="340"/>
      <c r="AD247" s="340"/>
      <c r="AE247" s="340"/>
      <c r="AF247" s="340"/>
      <c r="AG247" s="340"/>
      <c r="AH247" s="340"/>
      <c r="AI247" s="340"/>
      <c r="AJ247" s="340"/>
      <c r="AK247" s="340"/>
      <c r="AL247" s="340"/>
      <c r="AM247" s="340"/>
      <c r="AN247" s="340"/>
      <c r="AO247" s="340"/>
      <c r="AP247" s="340"/>
      <c r="AQ247" s="340"/>
      <c r="AR247" s="340"/>
      <c r="AS247" s="340"/>
      <c r="AT247" s="340"/>
      <c r="AU247" s="340"/>
      <c r="AV247" s="340"/>
      <c r="AW247" s="340"/>
      <c r="AX247" s="370"/>
      <c r="AY247" s="370"/>
      <c r="AZ247" s="370"/>
      <c r="BA247" s="370"/>
      <c r="BB247" s="370"/>
      <c r="BC247" s="370"/>
      <c r="BD247" s="370"/>
      <c r="BE247" s="370"/>
      <c r="BF247" s="370"/>
      <c r="BG247" s="370"/>
      <c r="BH247" s="51"/>
      <c r="BI247" s="51"/>
      <c r="BJ247" s="51"/>
      <c r="BK247" s="51"/>
      <c r="BL247" s="51"/>
      <c r="BM247" s="51"/>
      <c r="BN247" s="51"/>
      <c r="BO247" s="51"/>
      <c r="BP247" s="51"/>
      <c r="BQ247" s="51"/>
      <c r="BR247" s="51"/>
      <c r="BS247" s="51"/>
      <c r="BT247" s="51"/>
      <c r="BU247" s="51"/>
      <c r="BV247" s="51"/>
      <c r="BW247" s="51"/>
    </row>
    <row r="248" spans="1:75" ht="15.75" customHeight="1" x14ac:dyDescent="0.25">
      <c r="A248" s="52"/>
      <c r="B248" s="53"/>
      <c r="C248" s="53"/>
      <c r="D248" s="54"/>
      <c r="E248" s="54"/>
      <c r="F248" s="54"/>
      <c r="G248" s="54"/>
      <c r="H248" s="54"/>
      <c r="I248" s="54"/>
      <c r="J248" s="54"/>
      <c r="K248" s="54"/>
      <c r="L248" s="55" t="str">
        <f>IF(BV248&lt;1,IF(BR248&lt;1,IF(IF(BL248-BJ248&gt;0,BL248-BJ248,"35001")&gt;35000,"",IF(BL248-BJ248&gt;0,BL248-BJ248,"")),IF(IF(BL248-BI248&gt;0,BL248-BI248,"35001")&gt;35000,IF(IF(BL248-BJ248&gt;0,BL248-BJ248,"35001")&gt;35000,"",IF(BL248-BJ248&gt;0,BL248-BJ248,"")),IF(BL248-BI248&gt;0,BL248-BI248,""))),IF(BR248&lt;1,IF(IF(BM248-BJ248&gt;0,BM248-BJ248,"35001")&gt;35000,"",IF(BM248-BJ248&gt;0,BM248-BJ248,"")),IF(IF(BM248-BI248&gt;0,BM248-BI248,"35001")&gt;35000,IF(IF(BM248-BJ248&gt;0,BM248-BJ248,"35001")&gt;35000,(IF(BV248&lt;1,IF(IF(BL248-BJ248&gt;0,BL248-BJ248,"35001")&gt;35000,"",IF(BL248-BJ248&gt;0,BL248-BJ248,"")),IF(IF(BL248-BI248&gt;0,BL248-BI248,"35001")&gt;35000,IF(IF(BL248-BJ248&gt;0,BL248-BJ248,"35001")&gt;35000,"",IF(BL248-BJ248&gt;0,BL248-BJ248,"")),IF(BL248-BI248&gt;0,BL248-BI248,"")))),IF(BM248-BJ248&gt;0,BM248-BJ248,"")),IF(BM248-BI248&gt;0,BM248-BI248,""))))</f>
        <v/>
      </c>
      <c r="M248" s="56" t="str">
        <f>IF(SUM(Q248,T248,W248,Z248,AC248,AO248,AI248,AL248,AR248,AU248,AF248)&gt;0,(SUM(Q248,T248,W248,Z248,AC248,AO248,AI248,AL248,AR248,AU248,AF248)),"")</f>
        <v/>
      </c>
      <c r="N248" s="56" t="str">
        <f>IF(SUMIF(S248:AW248,"ANO",Q248:AW248)&gt;0,SUMIF(S248:AW248,"ANO",Q248:AW248),"")</f>
        <v/>
      </c>
      <c r="O248" s="53"/>
      <c r="P248" s="57"/>
      <c r="Q248" s="58"/>
      <c r="R248" s="53"/>
      <c r="S248" s="53"/>
      <c r="T248" s="58"/>
      <c r="U248" s="53"/>
      <c r="V248" s="53"/>
      <c r="W248" s="58"/>
      <c r="X248" s="53"/>
      <c r="Y248" s="53"/>
      <c r="Z248" s="58"/>
      <c r="AA248" s="53"/>
      <c r="AB248" s="53"/>
      <c r="AC248" s="58"/>
      <c r="AD248" s="53"/>
      <c r="AE248" s="53"/>
      <c r="AF248" s="58"/>
      <c r="AG248" s="53"/>
      <c r="AH248" s="53"/>
      <c r="AI248" s="58"/>
      <c r="AJ248" s="53"/>
      <c r="AK248" s="53"/>
      <c r="AL248" s="58"/>
      <c r="AM248" s="53"/>
      <c r="AN248" s="53"/>
      <c r="AO248" s="58"/>
      <c r="AP248" s="53"/>
      <c r="AQ248" s="53"/>
      <c r="AR248" s="58"/>
      <c r="AS248" s="53"/>
      <c r="AT248" s="53"/>
      <c r="AU248" s="58"/>
      <c r="AV248" s="53"/>
      <c r="AW248" s="53"/>
      <c r="AX248" s="369" t="b">
        <v>0</v>
      </c>
      <c r="AY248" s="369" t="b">
        <v>0</v>
      </c>
      <c r="AZ248" s="369" t="b">
        <v>0</v>
      </c>
      <c r="BA248" s="369" t="b">
        <v>0</v>
      </c>
      <c r="BB248" s="369" t="b">
        <v>0</v>
      </c>
      <c r="BC248" s="369" t="b">
        <v>0</v>
      </c>
      <c r="BD248" s="369" t="b">
        <v>0</v>
      </c>
      <c r="BE248" s="369" t="b">
        <v>0</v>
      </c>
      <c r="BF248" s="369" t="b">
        <v>0</v>
      </c>
      <c r="BG248" s="369" t="b">
        <v>0</v>
      </c>
      <c r="BH248" s="51"/>
      <c r="BI248" s="59">
        <f t="shared" ref="BI248:BN248" si="247">F248</f>
        <v>0</v>
      </c>
      <c r="BJ248" s="59">
        <f t="shared" si="247"/>
        <v>0</v>
      </c>
      <c r="BK248" s="59">
        <f t="shared" si="247"/>
        <v>0</v>
      </c>
      <c r="BL248" s="59">
        <f t="shared" si="247"/>
        <v>0</v>
      </c>
      <c r="BM248" s="59">
        <f t="shared" si="247"/>
        <v>0</v>
      </c>
      <c r="BN248" s="59">
        <f t="shared" si="247"/>
        <v>0</v>
      </c>
      <c r="BO248" s="51"/>
      <c r="BP248" s="51"/>
      <c r="BQ248" s="38" t="str">
        <f t="shared" ref="BQ248:BV248" si="248">IF(BI248&lt;$BI$5,"0","1")</f>
        <v>0</v>
      </c>
      <c r="BR248" s="38" t="str">
        <f t="shared" si="248"/>
        <v>0</v>
      </c>
      <c r="BS248" s="38" t="str">
        <f t="shared" si="248"/>
        <v>0</v>
      </c>
      <c r="BT248" s="38" t="str">
        <f t="shared" si="248"/>
        <v>0</v>
      </c>
      <c r="BU248" s="38" t="str">
        <f t="shared" si="248"/>
        <v>0</v>
      </c>
      <c r="BV248" s="38" t="str">
        <f t="shared" si="248"/>
        <v>0</v>
      </c>
      <c r="BW248" s="51"/>
    </row>
    <row r="249" spans="1:75" ht="15.75" customHeight="1" x14ac:dyDescent="0.25">
      <c r="A249" s="60">
        <f>A248</f>
        <v>0</v>
      </c>
      <c r="B249" s="371"/>
      <c r="C249" s="340"/>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340"/>
      <c r="AH249" s="340"/>
      <c r="AI249" s="340"/>
      <c r="AJ249" s="340"/>
      <c r="AK249" s="340"/>
      <c r="AL249" s="340"/>
      <c r="AM249" s="340"/>
      <c r="AN249" s="340"/>
      <c r="AO249" s="340"/>
      <c r="AP249" s="340"/>
      <c r="AQ249" s="340"/>
      <c r="AR249" s="340"/>
      <c r="AS249" s="340"/>
      <c r="AT249" s="340"/>
      <c r="AU249" s="340"/>
      <c r="AV249" s="340"/>
      <c r="AW249" s="340"/>
      <c r="AX249" s="370"/>
      <c r="AY249" s="370"/>
      <c r="AZ249" s="370"/>
      <c r="BA249" s="370"/>
      <c r="BB249" s="370"/>
      <c r="BC249" s="370"/>
      <c r="BD249" s="370"/>
      <c r="BE249" s="370"/>
      <c r="BF249" s="370"/>
      <c r="BG249" s="370"/>
      <c r="BH249" s="51"/>
      <c r="BI249" s="51"/>
      <c r="BJ249" s="51"/>
      <c r="BK249" s="51"/>
      <c r="BL249" s="51"/>
      <c r="BM249" s="51"/>
      <c r="BN249" s="51"/>
      <c r="BO249" s="51"/>
      <c r="BP249" s="51"/>
      <c r="BQ249" s="51"/>
      <c r="BR249" s="51"/>
      <c r="BS249" s="51"/>
      <c r="BT249" s="51"/>
      <c r="BU249" s="51"/>
      <c r="BV249" s="51"/>
      <c r="BW249" s="51"/>
    </row>
    <row r="250" spans="1:75" ht="15.75" customHeight="1" x14ac:dyDescent="0.25">
      <c r="A250" s="52"/>
      <c r="B250" s="53"/>
      <c r="C250" s="53"/>
      <c r="D250" s="54"/>
      <c r="E250" s="54"/>
      <c r="F250" s="54"/>
      <c r="G250" s="54"/>
      <c r="H250" s="54"/>
      <c r="I250" s="54"/>
      <c r="J250" s="54"/>
      <c r="K250" s="54"/>
      <c r="L250" s="55" t="str">
        <f>IF(BV250&lt;1,IF(BR250&lt;1,IF(IF(BL250-BJ250&gt;0,BL250-BJ250,"35001")&gt;35000,"",IF(BL250-BJ250&gt;0,BL250-BJ250,"")),IF(IF(BL250-BI250&gt;0,BL250-BI250,"35001")&gt;35000,IF(IF(BL250-BJ250&gt;0,BL250-BJ250,"35001")&gt;35000,"",IF(BL250-BJ250&gt;0,BL250-BJ250,"")),IF(BL250-BI250&gt;0,BL250-BI250,""))),IF(BR250&lt;1,IF(IF(BM250-BJ250&gt;0,BM250-BJ250,"35001")&gt;35000,"",IF(BM250-BJ250&gt;0,BM250-BJ250,"")),IF(IF(BM250-BI250&gt;0,BM250-BI250,"35001")&gt;35000,IF(IF(BM250-BJ250&gt;0,BM250-BJ250,"35001")&gt;35000,(IF(BV250&lt;1,IF(IF(BL250-BJ250&gt;0,BL250-BJ250,"35001")&gt;35000,"",IF(BL250-BJ250&gt;0,BL250-BJ250,"")),IF(IF(BL250-BI250&gt;0,BL250-BI250,"35001")&gt;35000,IF(IF(BL250-BJ250&gt;0,BL250-BJ250,"35001")&gt;35000,"",IF(BL250-BJ250&gt;0,BL250-BJ250,"")),IF(BL250-BI250&gt;0,BL250-BI250,"")))),IF(BM250-BJ250&gt;0,BM250-BJ250,"")),IF(BM250-BI250&gt;0,BM250-BI250,""))))</f>
        <v/>
      </c>
      <c r="M250" s="56" t="str">
        <f>IF(SUM(Q250,T250,W250,Z250,AC250,AO250,AI250,AL250,AR250,AU250,AF250)&gt;0,(SUM(Q250,T250,W250,Z250,AC250,AO250,AI250,AL250,AR250,AU250,AF250)),"")</f>
        <v/>
      </c>
      <c r="N250" s="56" t="str">
        <f>IF(SUMIF(S250:AW250,"ANO",Q250:AW250)&gt;0,SUMIF(S250:AW250,"ANO",Q250:AW250),"")</f>
        <v/>
      </c>
      <c r="O250" s="53"/>
      <c r="P250" s="57"/>
      <c r="Q250" s="58"/>
      <c r="R250" s="53"/>
      <c r="S250" s="53"/>
      <c r="T250" s="58"/>
      <c r="U250" s="53"/>
      <c r="V250" s="53"/>
      <c r="W250" s="58"/>
      <c r="X250" s="53"/>
      <c r="Y250" s="53"/>
      <c r="Z250" s="58"/>
      <c r="AA250" s="53"/>
      <c r="AB250" s="53"/>
      <c r="AC250" s="58"/>
      <c r="AD250" s="53"/>
      <c r="AE250" s="53"/>
      <c r="AF250" s="58"/>
      <c r="AG250" s="53"/>
      <c r="AH250" s="53"/>
      <c r="AI250" s="58"/>
      <c r="AJ250" s="53"/>
      <c r="AK250" s="53"/>
      <c r="AL250" s="58"/>
      <c r="AM250" s="53"/>
      <c r="AN250" s="53"/>
      <c r="AO250" s="58"/>
      <c r="AP250" s="53"/>
      <c r="AQ250" s="53"/>
      <c r="AR250" s="58"/>
      <c r="AS250" s="53"/>
      <c r="AT250" s="53"/>
      <c r="AU250" s="58"/>
      <c r="AV250" s="53"/>
      <c r="AW250" s="53"/>
      <c r="AX250" s="369" t="b">
        <v>0</v>
      </c>
      <c r="AY250" s="369" t="b">
        <v>0</v>
      </c>
      <c r="AZ250" s="369" t="b">
        <v>0</v>
      </c>
      <c r="BA250" s="369" t="b">
        <v>0</v>
      </c>
      <c r="BB250" s="369" t="b">
        <v>0</v>
      </c>
      <c r="BC250" s="369" t="b">
        <v>0</v>
      </c>
      <c r="BD250" s="369" t="b">
        <v>0</v>
      </c>
      <c r="BE250" s="369" t="b">
        <v>0</v>
      </c>
      <c r="BF250" s="369" t="b">
        <v>0</v>
      </c>
      <c r="BG250" s="369" t="b">
        <v>0</v>
      </c>
      <c r="BH250" s="51"/>
      <c r="BI250" s="59">
        <f t="shared" ref="BI250:BN250" si="249">F250</f>
        <v>0</v>
      </c>
      <c r="BJ250" s="59">
        <f t="shared" si="249"/>
        <v>0</v>
      </c>
      <c r="BK250" s="59">
        <f t="shared" si="249"/>
        <v>0</v>
      </c>
      <c r="BL250" s="59">
        <f t="shared" si="249"/>
        <v>0</v>
      </c>
      <c r="BM250" s="59">
        <f t="shared" si="249"/>
        <v>0</v>
      </c>
      <c r="BN250" s="59">
        <f t="shared" si="249"/>
        <v>0</v>
      </c>
      <c r="BO250" s="51"/>
      <c r="BP250" s="51"/>
      <c r="BQ250" s="38" t="str">
        <f t="shared" ref="BQ250:BV250" si="250">IF(BI250&lt;$BI$5,"0","1")</f>
        <v>0</v>
      </c>
      <c r="BR250" s="38" t="str">
        <f t="shared" si="250"/>
        <v>0</v>
      </c>
      <c r="BS250" s="38" t="str">
        <f t="shared" si="250"/>
        <v>0</v>
      </c>
      <c r="BT250" s="38" t="str">
        <f t="shared" si="250"/>
        <v>0</v>
      </c>
      <c r="BU250" s="38" t="str">
        <f t="shared" si="250"/>
        <v>0</v>
      </c>
      <c r="BV250" s="38" t="str">
        <f t="shared" si="250"/>
        <v>0</v>
      </c>
      <c r="BW250" s="51"/>
    </row>
    <row r="251" spans="1:75" ht="15.75" customHeight="1" x14ac:dyDescent="0.25">
      <c r="A251" s="60">
        <f>A250</f>
        <v>0</v>
      </c>
      <c r="B251" s="371"/>
      <c r="C251" s="340"/>
      <c r="D251" s="340"/>
      <c r="E251" s="340"/>
      <c r="F251" s="340"/>
      <c r="G251" s="340"/>
      <c r="H251" s="340"/>
      <c r="I251" s="340"/>
      <c r="J251" s="340"/>
      <c r="K251" s="340"/>
      <c r="L251" s="340"/>
      <c r="M251" s="340"/>
      <c r="N251" s="340"/>
      <c r="O251" s="340"/>
      <c r="P251" s="340"/>
      <c r="Q251" s="340"/>
      <c r="R251" s="340"/>
      <c r="S251" s="340"/>
      <c r="T251" s="340"/>
      <c r="U251" s="340"/>
      <c r="V251" s="340"/>
      <c r="W251" s="340"/>
      <c r="X251" s="340"/>
      <c r="Y251" s="340"/>
      <c r="Z251" s="340"/>
      <c r="AA251" s="340"/>
      <c r="AB251" s="340"/>
      <c r="AC251" s="340"/>
      <c r="AD251" s="340"/>
      <c r="AE251" s="340"/>
      <c r="AF251" s="340"/>
      <c r="AG251" s="340"/>
      <c r="AH251" s="340"/>
      <c r="AI251" s="340"/>
      <c r="AJ251" s="340"/>
      <c r="AK251" s="340"/>
      <c r="AL251" s="340"/>
      <c r="AM251" s="340"/>
      <c r="AN251" s="340"/>
      <c r="AO251" s="340"/>
      <c r="AP251" s="340"/>
      <c r="AQ251" s="340"/>
      <c r="AR251" s="340"/>
      <c r="AS251" s="340"/>
      <c r="AT251" s="340"/>
      <c r="AU251" s="340"/>
      <c r="AV251" s="340"/>
      <c r="AW251" s="340"/>
      <c r="AX251" s="370"/>
      <c r="AY251" s="370"/>
      <c r="AZ251" s="370"/>
      <c r="BA251" s="370"/>
      <c r="BB251" s="370"/>
      <c r="BC251" s="370"/>
      <c r="BD251" s="370"/>
      <c r="BE251" s="370"/>
      <c r="BF251" s="370"/>
      <c r="BG251" s="370"/>
      <c r="BH251" s="51"/>
      <c r="BI251" s="51"/>
      <c r="BJ251" s="51"/>
      <c r="BK251" s="51"/>
      <c r="BL251" s="51"/>
      <c r="BM251" s="51"/>
      <c r="BN251" s="51"/>
      <c r="BO251" s="51"/>
      <c r="BP251" s="51"/>
      <c r="BQ251" s="51"/>
      <c r="BR251" s="51"/>
      <c r="BS251" s="51"/>
      <c r="BT251" s="51"/>
      <c r="BU251" s="51"/>
      <c r="BV251" s="51"/>
      <c r="BW251" s="51"/>
    </row>
    <row r="252" spans="1:75" ht="15.75" customHeight="1" x14ac:dyDescent="0.25">
      <c r="A252" s="52"/>
      <c r="B252" s="53"/>
      <c r="C252" s="53"/>
      <c r="D252" s="54"/>
      <c r="E252" s="54"/>
      <c r="F252" s="54"/>
      <c r="G252" s="54"/>
      <c r="H252" s="54"/>
      <c r="I252" s="54"/>
      <c r="J252" s="54"/>
      <c r="K252" s="54"/>
      <c r="L252" s="55" t="str">
        <f>IF(BV252&lt;1,IF(BR252&lt;1,IF(IF(BL252-BJ252&gt;0,BL252-BJ252,"35001")&gt;35000,"",IF(BL252-BJ252&gt;0,BL252-BJ252,"")),IF(IF(BL252-BI252&gt;0,BL252-BI252,"35001")&gt;35000,IF(IF(BL252-BJ252&gt;0,BL252-BJ252,"35001")&gt;35000,"",IF(BL252-BJ252&gt;0,BL252-BJ252,"")),IF(BL252-BI252&gt;0,BL252-BI252,""))),IF(BR252&lt;1,IF(IF(BM252-BJ252&gt;0,BM252-BJ252,"35001")&gt;35000,"",IF(BM252-BJ252&gt;0,BM252-BJ252,"")),IF(IF(BM252-BI252&gt;0,BM252-BI252,"35001")&gt;35000,IF(IF(BM252-BJ252&gt;0,BM252-BJ252,"35001")&gt;35000,(IF(BV252&lt;1,IF(IF(BL252-BJ252&gt;0,BL252-BJ252,"35001")&gt;35000,"",IF(BL252-BJ252&gt;0,BL252-BJ252,"")),IF(IF(BL252-BI252&gt;0,BL252-BI252,"35001")&gt;35000,IF(IF(BL252-BJ252&gt;0,BL252-BJ252,"35001")&gt;35000,"",IF(BL252-BJ252&gt;0,BL252-BJ252,"")),IF(BL252-BI252&gt;0,BL252-BI252,"")))),IF(BM252-BJ252&gt;0,BM252-BJ252,"")),IF(BM252-BI252&gt;0,BM252-BI252,""))))</f>
        <v/>
      </c>
      <c r="M252" s="56" t="str">
        <f>IF(SUM(Q252,T252,W252,Z252,AC252,AO252,AI252,AL252,AR252,AU252,AF252)&gt;0,(SUM(Q252,T252,W252,Z252,AC252,AO252,AI252,AL252,AR252,AU252,AF252)),"")</f>
        <v/>
      </c>
      <c r="N252" s="56" t="str">
        <f>IF(SUMIF(S252:AW252,"ANO",Q252:AW252)&gt;0,SUMIF(S252:AW252,"ANO",Q252:AW252),"")</f>
        <v/>
      </c>
      <c r="O252" s="53"/>
      <c r="P252" s="57"/>
      <c r="Q252" s="58"/>
      <c r="R252" s="53"/>
      <c r="S252" s="53"/>
      <c r="T252" s="58"/>
      <c r="U252" s="53"/>
      <c r="V252" s="53"/>
      <c r="W252" s="58"/>
      <c r="X252" s="53"/>
      <c r="Y252" s="53"/>
      <c r="Z252" s="58"/>
      <c r="AA252" s="53"/>
      <c r="AB252" s="53"/>
      <c r="AC252" s="58"/>
      <c r="AD252" s="53"/>
      <c r="AE252" s="53"/>
      <c r="AF252" s="58"/>
      <c r="AG252" s="53"/>
      <c r="AH252" s="53"/>
      <c r="AI252" s="58"/>
      <c r="AJ252" s="53"/>
      <c r="AK252" s="53"/>
      <c r="AL252" s="58"/>
      <c r="AM252" s="53"/>
      <c r="AN252" s="53"/>
      <c r="AO252" s="58"/>
      <c r="AP252" s="53"/>
      <c r="AQ252" s="53"/>
      <c r="AR252" s="58"/>
      <c r="AS252" s="53"/>
      <c r="AT252" s="53"/>
      <c r="AU252" s="58"/>
      <c r="AV252" s="53"/>
      <c r="AW252" s="53"/>
      <c r="AX252" s="369" t="b">
        <v>0</v>
      </c>
      <c r="AY252" s="369" t="b">
        <v>0</v>
      </c>
      <c r="AZ252" s="369" t="b">
        <v>0</v>
      </c>
      <c r="BA252" s="369" t="b">
        <v>0</v>
      </c>
      <c r="BB252" s="369" t="b">
        <v>0</v>
      </c>
      <c r="BC252" s="369" t="b">
        <v>0</v>
      </c>
      <c r="BD252" s="369" t="b">
        <v>0</v>
      </c>
      <c r="BE252" s="369" t="b">
        <v>0</v>
      </c>
      <c r="BF252" s="369" t="b">
        <v>0</v>
      </c>
      <c r="BG252" s="369" t="b">
        <v>0</v>
      </c>
      <c r="BH252" s="51"/>
      <c r="BI252" s="59">
        <f t="shared" ref="BI252:BN252" si="251">F252</f>
        <v>0</v>
      </c>
      <c r="BJ252" s="59">
        <f t="shared" si="251"/>
        <v>0</v>
      </c>
      <c r="BK252" s="59">
        <f t="shared" si="251"/>
        <v>0</v>
      </c>
      <c r="BL252" s="59">
        <f t="shared" si="251"/>
        <v>0</v>
      </c>
      <c r="BM252" s="59">
        <f t="shared" si="251"/>
        <v>0</v>
      </c>
      <c r="BN252" s="59">
        <f t="shared" si="251"/>
        <v>0</v>
      </c>
      <c r="BO252" s="51"/>
      <c r="BP252" s="51"/>
      <c r="BQ252" s="38" t="str">
        <f t="shared" ref="BQ252:BV252" si="252">IF(BI252&lt;$BI$5,"0","1")</f>
        <v>0</v>
      </c>
      <c r="BR252" s="38" t="str">
        <f t="shared" si="252"/>
        <v>0</v>
      </c>
      <c r="BS252" s="38" t="str">
        <f t="shared" si="252"/>
        <v>0</v>
      </c>
      <c r="BT252" s="38" t="str">
        <f t="shared" si="252"/>
        <v>0</v>
      </c>
      <c r="BU252" s="38" t="str">
        <f t="shared" si="252"/>
        <v>0</v>
      </c>
      <c r="BV252" s="38" t="str">
        <f t="shared" si="252"/>
        <v>0</v>
      </c>
      <c r="BW252" s="51"/>
    </row>
    <row r="253" spans="1:75" ht="15.75" customHeight="1" x14ac:dyDescent="0.25">
      <c r="A253" s="60">
        <f>A252</f>
        <v>0</v>
      </c>
      <c r="B253" s="371"/>
      <c r="C253" s="340"/>
      <c r="D253" s="340"/>
      <c r="E253" s="340"/>
      <c r="F253" s="340"/>
      <c r="G253" s="340"/>
      <c r="H253" s="340"/>
      <c r="I253" s="340"/>
      <c r="J253" s="340"/>
      <c r="K253" s="340"/>
      <c r="L253" s="340"/>
      <c r="M253" s="340"/>
      <c r="N253" s="340"/>
      <c r="O253" s="340"/>
      <c r="P253" s="340"/>
      <c r="Q253" s="340"/>
      <c r="R253" s="340"/>
      <c r="S253" s="340"/>
      <c r="T253" s="340"/>
      <c r="U253" s="340"/>
      <c r="V253" s="340"/>
      <c r="W253" s="340"/>
      <c r="X253" s="340"/>
      <c r="Y253" s="340"/>
      <c r="Z253" s="340"/>
      <c r="AA253" s="340"/>
      <c r="AB253" s="340"/>
      <c r="AC253" s="340"/>
      <c r="AD253" s="340"/>
      <c r="AE253" s="340"/>
      <c r="AF253" s="340"/>
      <c r="AG253" s="340"/>
      <c r="AH253" s="340"/>
      <c r="AI253" s="340"/>
      <c r="AJ253" s="340"/>
      <c r="AK253" s="340"/>
      <c r="AL253" s="340"/>
      <c r="AM253" s="340"/>
      <c r="AN253" s="340"/>
      <c r="AO253" s="340"/>
      <c r="AP253" s="340"/>
      <c r="AQ253" s="340"/>
      <c r="AR253" s="340"/>
      <c r="AS253" s="340"/>
      <c r="AT253" s="340"/>
      <c r="AU253" s="340"/>
      <c r="AV253" s="340"/>
      <c r="AW253" s="340"/>
      <c r="AX253" s="370"/>
      <c r="AY253" s="370"/>
      <c r="AZ253" s="370"/>
      <c r="BA253" s="370"/>
      <c r="BB253" s="370"/>
      <c r="BC253" s="370"/>
      <c r="BD253" s="370"/>
      <c r="BE253" s="370"/>
      <c r="BF253" s="370"/>
      <c r="BG253" s="370"/>
      <c r="BH253" s="51"/>
      <c r="BI253" s="51"/>
      <c r="BJ253" s="51"/>
      <c r="BK253" s="51"/>
      <c r="BL253" s="51"/>
      <c r="BM253" s="51"/>
      <c r="BN253" s="51"/>
      <c r="BO253" s="51"/>
      <c r="BP253" s="51"/>
      <c r="BQ253" s="51"/>
      <c r="BR253" s="51"/>
      <c r="BS253" s="51"/>
      <c r="BT253" s="51"/>
      <c r="BU253" s="51"/>
      <c r="BV253" s="51"/>
      <c r="BW253" s="51"/>
    </row>
    <row r="254" spans="1:75" ht="15.75" customHeight="1" x14ac:dyDescent="0.25">
      <c r="A254" s="52"/>
      <c r="B254" s="53"/>
      <c r="C254" s="53"/>
      <c r="D254" s="54"/>
      <c r="E254" s="54"/>
      <c r="F254" s="54"/>
      <c r="G254" s="54"/>
      <c r="H254" s="54"/>
      <c r="I254" s="54"/>
      <c r="J254" s="54"/>
      <c r="K254" s="54"/>
      <c r="L254" s="55" t="str">
        <f>IF(BV254&lt;1,IF(BR254&lt;1,IF(IF(BL254-BJ254&gt;0,BL254-BJ254,"35001")&gt;35000,"",IF(BL254-BJ254&gt;0,BL254-BJ254,"")),IF(IF(BL254-BI254&gt;0,BL254-BI254,"35001")&gt;35000,IF(IF(BL254-BJ254&gt;0,BL254-BJ254,"35001")&gt;35000,"",IF(BL254-BJ254&gt;0,BL254-BJ254,"")),IF(BL254-BI254&gt;0,BL254-BI254,""))),IF(BR254&lt;1,IF(IF(BM254-BJ254&gt;0,BM254-BJ254,"35001")&gt;35000,"",IF(BM254-BJ254&gt;0,BM254-BJ254,"")),IF(IF(BM254-BI254&gt;0,BM254-BI254,"35001")&gt;35000,IF(IF(BM254-BJ254&gt;0,BM254-BJ254,"35001")&gt;35000,(IF(BV254&lt;1,IF(IF(BL254-BJ254&gt;0,BL254-BJ254,"35001")&gt;35000,"",IF(BL254-BJ254&gt;0,BL254-BJ254,"")),IF(IF(BL254-BI254&gt;0,BL254-BI254,"35001")&gt;35000,IF(IF(BL254-BJ254&gt;0,BL254-BJ254,"35001")&gt;35000,"",IF(BL254-BJ254&gt;0,BL254-BJ254,"")),IF(BL254-BI254&gt;0,BL254-BI254,"")))),IF(BM254-BJ254&gt;0,BM254-BJ254,"")),IF(BM254-BI254&gt;0,BM254-BI254,""))))</f>
        <v/>
      </c>
      <c r="M254" s="56" t="str">
        <f>IF(SUM(Q254,T254,W254,Z254,AC254,AO254,AI254,AL254,AR254,AU254,AF254)&gt;0,(SUM(Q254,T254,W254,Z254,AC254,AO254,AI254,AL254,AR254,AU254,AF254)),"")</f>
        <v/>
      </c>
      <c r="N254" s="56" t="str">
        <f>IF(SUMIF(S254:AW254,"ANO",Q254:AW254)&gt;0,SUMIF(S254:AW254,"ANO",Q254:AW254),"")</f>
        <v/>
      </c>
      <c r="O254" s="53"/>
      <c r="P254" s="57"/>
      <c r="Q254" s="58"/>
      <c r="R254" s="53"/>
      <c r="S254" s="53"/>
      <c r="T254" s="58"/>
      <c r="U254" s="53"/>
      <c r="V254" s="53"/>
      <c r="W254" s="58"/>
      <c r="X254" s="53"/>
      <c r="Y254" s="53"/>
      <c r="Z254" s="58"/>
      <c r="AA254" s="53"/>
      <c r="AB254" s="53"/>
      <c r="AC254" s="58"/>
      <c r="AD254" s="53"/>
      <c r="AE254" s="53"/>
      <c r="AF254" s="58"/>
      <c r="AG254" s="53"/>
      <c r="AH254" s="53"/>
      <c r="AI254" s="58"/>
      <c r="AJ254" s="53"/>
      <c r="AK254" s="53"/>
      <c r="AL254" s="58"/>
      <c r="AM254" s="53"/>
      <c r="AN254" s="53"/>
      <c r="AO254" s="58"/>
      <c r="AP254" s="53"/>
      <c r="AQ254" s="53"/>
      <c r="AR254" s="58"/>
      <c r="AS254" s="53"/>
      <c r="AT254" s="53"/>
      <c r="AU254" s="58"/>
      <c r="AV254" s="53"/>
      <c r="AW254" s="53"/>
      <c r="AX254" s="369" t="b">
        <v>0</v>
      </c>
      <c r="AY254" s="369" t="b">
        <v>0</v>
      </c>
      <c r="AZ254" s="369" t="b">
        <v>0</v>
      </c>
      <c r="BA254" s="369" t="b">
        <v>0</v>
      </c>
      <c r="BB254" s="369" t="b">
        <v>0</v>
      </c>
      <c r="BC254" s="369" t="b">
        <v>0</v>
      </c>
      <c r="BD254" s="369" t="b">
        <v>0</v>
      </c>
      <c r="BE254" s="369" t="b">
        <v>0</v>
      </c>
      <c r="BF254" s="369" t="b">
        <v>0</v>
      </c>
      <c r="BG254" s="369" t="b">
        <v>0</v>
      </c>
      <c r="BH254" s="51"/>
      <c r="BI254" s="59">
        <f t="shared" ref="BI254:BN254" si="253">F254</f>
        <v>0</v>
      </c>
      <c r="BJ254" s="59">
        <f t="shared" si="253"/>
        <v>0</v>
      </c>
      <c r="BK254" s="59">
        <f t="shared" si="253"/>
        <v>0</v>
      </c>
      <c r="BL254" s="59">
        <f t="shared" si="253"/>
        <v>0</v>
      </c>
      <c r="BM254" s="59">
        <f t="shared" si="253"/>
        <v>0</v>
      </c>
      <c r="BN254" s="59">
        <f t="shared" si="253"/>
        <v>0</v>
      </c>
      <c r="BO254" s="51"/>
      <c r="BP254" s="51"/>
      <c r="BQ254" s="38" t="str">
        <f t="shared" ref="BQ254:BV254" si="254">IF(BI254&lt;$BI$5,"0","1")</f>
        <v>0</v>
      </c>
      <c r="BR254" s="38" t="str">
        <f t="shared" si="254"/>
        <v>0</v>
      </c>
      <c r="BS254" s="38" t="str">
        <f t="shared" si="254"/>
        <v>0</v>
      </c>
      <c r="BT254" s="38" t="str">
        <f t="shared" si="254"/>
        <v>0</v>
      </c>
      <c r="BU254" s="38" t="str">
        <f t="shared" si="254"/>
        <v>0</v>
      </c>
      <c r="BV254" s="38" t="str">
        <f t="shared" si="254"/>
        <v>0</v>
      </c>
      <c r="BW254" s="51"/>
    </row>
    <row r="255" spans="1:75" ht="15.75" customHeight="1" x14ac:dyDescent="0.25">
      <c r="A255" s="60">
        <f>A254</f>
        <v>0</v>
      </c>
      <c r="B255" s="371"/>
      <c r="C255" s="340"/>
      <c r="D255" s="340"/>
      <c r="E255" s="340"/>
      <c r="F255" s="340"/>
      <c r="G255" s="340"/>
      <c r="H255" s="340"/>
      <c r="I255" s="340"/>
      <c r="J255" s="340"/>
      <c r="K255" s="340"/>
      <c r="L255" s="340"/>
      <c r="M255" s="340"/>
      <c r="N255" s="340"/>
      <c r="O255" s="340"/>
      <c r="P255" s="340"/>
      <c r="Q255" s="340"/>
      <c r="R255" s="340"/>
      <c r="S255" s="340"/>
      <c r="T255" s="340"/>
      <c r="U255" s="340"/>
      <c r="V255" s="340"/>
      <c r="W255" s="340"/>
      <c r="X255" s="340"/>
      <c r="Y255" s="340"/>
      <c r="Z255" s="340"/>
      <c r="AA255" s="340"/>
      <c r="AB255" s="340"/>
      <c r="AC255" s="340"/>
      <c r="AD255" s="340"/>
      <c r="AE255" s="340"/>
      <c r="AF255" s="340"/>
      <c r="AG255" s="340"/>
      <c r="AH255" s="340"/>
      <c r="AI255" s="340"/>
      <c r="AJ255" s="340"/>
      <c r="AK255" s="340"/>
      <c r="AL255" s="340"/>
      <c r="AM255" s="340"/>
      <c r="AN255" s="340"/>
      <c r="AO255" s="340"/>
      <c r="AP255" s="340"/>
      <c r="AQ255" s="340"/>
      <c r="AR255" s="340"/>
      <c r="AS255" s="340"/>
      <c r="AT255" s="340"/>
      <c r="AU255" s="340"/>
      <c r="AV255" s="340"/>
      <c r="AW255" s="340"/>
      <c r="AX255" s="370"/>
      <c r="AY255" s="370"/>
      <c r="AZ255" s="370"/>
      <c r="BA255" s="370"/>
      <c r="BB255" s="370"/>
      <c r="BC255" s="370"/>
      <c r="BD255" s="370"/>
      <c r="BE255" s="370"/>
      <c r="BF255" s="370"/>
      <c r="BG255" s="370"/>
      <c r="BH255" s="51"/>
      <c r="BI255" s="51"/>
      <c r="BJ255" s="51"/>
      <c r="BK255" s="51"/>
      <c r="BL255" s="51"/>
      <c r="BM255" s="51"/>
      <c r="BN255" s="51"/>
      <c r="BO255" s="51"/>
      <c r="BP255" s="51"/>
      <c r="BQ255" s="51"/>
      <c r="BR255" s="51"/>
      <c r="BS255" s="51"/>
      <c r="BT255" s="51"/>
      <c r="BU255" s="51"/>
      <c r="BV255" s="51"/>
      <c r="BW255" s="51"/>
    </row>
    <row r="256" spans="1:75" ht="15.75" customHeight="1" x14ac:dyDescent="0.25">
      <c r="A256" s="52"/>
      <c r="B256" s="53"/>
      <c r="C256" s="53"/>
      <c r="D256" s="54"/>
      <c r="E256" s="54"/>
      <c r="F256" s="54"/>
      <c r="G256" s="54"/>
      <c r="H256" s="54"/>
      <c r="I256" s="54"/>
      <c r="J256" s="54"/>
      <c r="K256" s="54"/>
      <c r="L256" s="55" t="str">
        <f>IF(BV256&lt;1,IF(BR256&lt;1,IF(IF(BL256-BJ256&gt;0,BL256-BJ256,"35001")&gt;35000,"",IF(BL256-BJ256&gt;0,BL256-BJ256,"")),IF(IF(BL256-BI256&gt;0,BL256-BI256,"35001")&gt;35000,IF(IF(BL256-BJ256&gt;0,BL256-BJ256,"35001")&gt;35000,"",IF(BL256-BJ256&gt;0,BL256-BJ256,"")),IF(BL256-BI256&gt;0,BL256-BI256,""))),IF(BR256&lt;1,IF(IF(BM256-BJ256&gt;0,BM256-BJ256,"35001")&gt;35000,"",IF(BM256-BJ256&gt;0,BM256-BJ256,"")),IF(IF(BM256-BI256&gt;0,BM256-BI256,"35001")&gt;35000,IF(IF(BM256-BJ256&gt;0,BM256-BJ256,"35001")&gt;35000,(IF(BV256&lt;1,IF(IF(BL256-BJ256&gt;0,BL256-BJ256,"35001")&gt;35000,"",IF(BL256-BJ256&gt;0,BL256-BJ256,"")),IF(IF(BL256-BI256&gt;0,BL256-BI256,"35001")&gt;35000,IF(IF(BL256-BJ256&gt;0,BL256-BJ256,"35001")&gt;35000,"",IF(BL256-BJ256&gt;0,BL256-BJ256,"")),IF(BL256-BI256&gt;0,BL256-BI256,"")))),IF(BM256-BJ256&gt;0,BM256-BJ256,"")),IF(BM256-BI256&gt;0,BM256-BI256,""))))</f>
        <v/>
      </c>
      <c r="M256" s="56" t="str">
        <f>IF(SUM(Q256,T256,W256,Z256,AC256,AO256,AI256,AL256,AR256,AU256,AF256)&gt;0,(SUM(Q256,T256,W256,Z256,AC256,AO256,AI256,AL256,AR256,AU256,AF256)),"")</f>
        <v/>
      </c>
      <c r="N256" s="56" t="str">
        <f>IF(SUMIF(S256:AW256,"ANO",Q256:AW256)&gt;0,SUMIF(S256:AW256,"ANO",Q256:AW256),"")</f>
        <v/>
      </c>
      <c r="O256" s="53"/>
      <c r="P256" s="57"/>
      <c r="Q256" s="58"/>
      <c r="R256" s="53"/>
      <c r="S256" s="53"/>
      <c r="T256" s="58"/>
      <c r="U256" s="53"/>
      <c r="V256" s="53"/>
      <c r="W256" s="58"/>
      <c r="X256" s="53"/>
      <c r="Y256" s="53"/>
      <c r="Z256" s="58"/>
      <c r="AA256" s="53"/>
      <c r="AB256" s="53"/>
      <c r="AC256" s="58"/>
      <c r="AD256" s="53"/>
      <c r="AE256" s="53"/>
      <c r="AF256" s="58"/>
      <c r="AG256" s="53"/>
      <c r="AH256" s="53"/>
      <c r="AI256" s="58"/>
      <c r="AJ256" s="53"/>
      <c r="AK256" s="53"/>
      <c r="AL256" s="58"/>
      <c r="AM256" s="53"/>
      <c r="AN256" s="53"/>
      <c r="AO256" s="58"/>
      <c r="AP256" s="53"/>
      <c r="AQ256" s="53"/>
      <c r="AR256" s="58"/>
      <c r="AS256" s="53"/>
      <c r="AT256" s="53"/>
      <c r="AU256" s="58"/>
      <c r="AV256" s="53"/>
      <c r="AW256" s="53"/>
      <c r="AX256" s="369" t="b">
        <v>0</v>
      </c>
      <c r="AY256" s="369" t="b">
        <v>0</v>
      </c>
      <c r="AZ256" s="369" t="b">
        <v>0</v>
      </c>
      <c r="BA256" s="369" t="b">
        <v>0</v>
      </c>
      <c r="BB256" s="369" t="b">
        <v>0</v>
      </c>
      <c r="BC256" s="369" t="b">
        <v>0</v>
      </c>
      <c r="BD256" s="369" t="b">
        <v>0</v>
      </c>
      <c r="BE256" s="369" t="b">
        <v>0</v>
      </c>
      <c r="BF256" s="369" t="b">
        <v>0</v>
      </c>
      <c r="BG256" s="369" t="b">
        <v>0</v>
      </c>
      <c r="BH256" s="51"/>
      <c r="BI256" s="59">
        <f t="shared" ref="BI256:BN256" si="255">F256</f>
        <v>0</v>
      </c>
      <c r="BJ256" s="59">
        <f t="shared" si="255"/>
        <v>0</v>
      </c>
      <c r="BK256" s="59">
        <f t="shared" si="255"/>
        <v>0</v>
      </c>
      <c r="BL256" s="59">
        <f t="shared" si="255"/>
        <v>0</v>
      </c>
      <c r="BM256" s="59">
        <f t="shared" si="255"/>
        <v>0</v>
      </c>
      <c r="BN256" s="59">
        <f t="shared" si="255"/>
        <v>0</v>
      </c>
      <c r="BO256" s="51"/>
      <c r="BP256" s="51"/>
      <c r="BQ256" s="38" t="str">
        <f t="shared" ref="BQ256:BV256" si="256">IF(BI256&lt;$BI$5,"0","1")</f>
        <v>0</v>
      </c>
      <c r="BR256" s="38" t="str">
        <f t="shared" si="256"/>
        <v>0</v>
      </c>
      <c r="BS256" s="38" t="str">
        <f t="shared" si="256"/>
        <v>0</v>
      </c>
      <c r="BT256" s="38" t="str">
        <f t="shared" si="256"/>
        <v>0</v>
      </c>
      <c r="BU256" s="38" t="str">
        <f t="shared" si="256"/>
        <v>0</v>
      </c>
      <c r="BV256" s="38" t="str">
        <f t="shared" si="256"/>
        <v>0</v>
      </c>
      <c r="BW256" s="51"/>
    </row>
    <row r="257" spans="1:75" ht="15.75" customHeight="1" x14ac:dyDescent="0.25">
      <c r="A257" s="60">
        <f>A256</f>
        <v>0</v>
      </c>
      <c r="B257" s="371"/>
      <c r="C257" s="340"/>
      <c r="D257" s="340"/>
      <c r="E257" s="340"/>
      <c r="F257" s="340"/>
      <c r="G257" s="340"/>
      <c r="H257" s="340"/>
      <c r="I257" s="340"/>
      <c r="J257" s="340"/>
      <c r="K257" s="340"/>
      <c r="L257" s="340"/>
      <c r="M257" s="340"/>
      <c r="N257" s="340"/>
      <c r="O257" s="340"/>
      <c r="P257" s="340"/>
      <c r="Q257" s="340"/>
      <c r="R257" s="340"/>
      <c r="S257" s="340"/>
      <c r="T257" s="340"/>
      <c r="U257" s="340"/>
      <c r="V257" s="340"/>
      <c r="W257" s="340"/>
      <c r="X257" s="340"/>
      <c r="Y257" s="340"/>
      <c r="Z257" s="340"/>
      <c r="AA257" s="340"/>
      <c r="AB257" s="340"/>
      <c r="AC257" s="340"/>
      <c r="AD257" s="340"/>
      <c r="AE257" s="340"/>
      <c r="AF257" s="340"/>
      <c r="AG257" s="340"/>
      <c r="AH257" s="340"/>
      <c r="AI257" s="340"/>
      <c r="AJ257" s="340"/>
      <c r="AK257" s="340"/>
      <c r="AL257" s="340"/>
      <c r="AM257" s="340"/>
      <c r="AN257" s="340"/>
      <c r="AO257" s="340"/>
      <c r="AP257" s="340"/>
      <c r="AQ257" s="340"/>
      <c r="AR257" s="340"/>
      <c r="AS257" s="340"/>
      <c r="AT257" s="340"/>
      <c r="AU257" s="340"/>
      <c r="AV257" s="340"/>
      <c r="AW257" s="340"/>
      <c r="AX257" s="370"/>
      <c r="AY257" s="370"/>
      <c r="AZ257" s="370"/>
      <c r="BA257" s="370"/>
      <c r="BB257" s="370"/>
      <c r="BC257" s="370"/>
      <c r="BD257" s="370"/>
      <c r="BE257" s="370"/>
      <c r="BF257" s="370"/>
      <c r="BG257" s="370"/>
      <c r="BH257" s="51"/>
      <c r="BI257" s="51"/>
      <c r="BJ257" s="51"/>
      <c r="BK257" s="51"/>
      <c r="BL257" s="51"/>
      <c r="BM257" s="51"/>
      <c r="BN257" s="51"/>
      <c r="BO257" s="51"/>
      <c r="BP257" s="51"/>
      <c r="BQ257" s="51"/>
      <c r="BR257" s="51"/>
      <c r="BS257" s="51"/>
      <c r="BT257" s="51"/>
      <c r="BU257" s="51"/>
      <c r="BV257" s="51"/>
      <c r="BW257" s="51"/>
    </row>
    <row r="258" spans="1:75" ht="15.75" customHeight="1" x14ac:dyDescent="0.25">
      <c r="A258" s="52"/>
      <c r="B258" s="53"/>
      <c r="C258" s="53"/>
      <c r="D258" s="54"/>
      <c r="E258" s="54"/>
      <c r="F258" s="54"/>
      <c r="G258" s="54"/>
      <c r="H258" s="54"/>
      <c r="I258" s="54"/>
      <c r="J258" s="54"/>
      <c r="K258" s="54"/>
      <c r="L258" s="55" t="str">
        <f>IF(BV258&lt;1,IF(BR258&lt;1,IF(IF(BL258-BJ258&gt;0,BL258-BJ258,"35001")&gt;35000,"",IF(BL258-BJ258&gt;0,BL258-BJ258,"")),IF(IF(BL258-BI258&gt;0,BL258-BI258,"35001")&gt;35000,IF(IF(BL258-BJ258&gt;0,BL258-BJ258,"35001")&gt;35000,"",IF(BL258-BJ258&gt;0,BL258-BJ258,"")),IF(BL258-BI258&gt;0,BL258-BI258,""))),IF(BR258&lt;1,IF(IF(BM258-BJ258&gt;0,BM258-BJ258,"35001")&gt;35000,"",IF(BM258-BJ258&gt;0,BM258-BJ258,"")),IF(IF(BM258-BI258&gt;0,BM258-BI258,"35001")&gt;35000,IF(IF(BM258-BJ258&gt;0,BM258-BJ258,"35001")&gt;35000,(IF(BV258&lt;1,IF(IF(BL258-BJ258&gt;0,BL258-BJ258,"35001")&gt;35000,"",IF(BL258-BJ258&gt;0,BL258-BJ258,"")),IF(IF(BL258-BI258&gt;0,BL258-BI258,"35001")&gt;35000,IF(IF(BL258-BJ258&gt;0,BL258-BJ258,"35001")&gt;35000,"",IF(BL258-BJ258&gt;0,BL258-BJ258,"")),IF(BL258-BI258&gt;0,BL258-BI258,"")))),IF(BM258-BJ258&gt;0,BM258-BJ258,"")),IF(BM258-BI258&gt;0,BM258-BI258,""))))</f>
        <v/>
      </c>
      <c r="M258" s="56" t="str">
        <f>IF(SUM(Q258,T258,W258,Z258,AC258,AO258,AI258,AL258,AR258,AU258,AF258)&gt;0,(SUM(Q258,T258,W258,Z258,AC258,AO258,AI258,AL258,AR258,AU258,AF258)),"")</f>
        <v/>
      </c>
      <c r="N258" s="56" t="str">
        <f>IF(SUMIF(S258:AW258,"ANO",Q258:AW258)&gt;0,SUMIF(S258:AW258,"ANO",Q258:AW258),"")</f>
        <v/>
      </c>
      <c r="O258" s="53"/>
      <c r="P258" s="57"/>
      <c r="Q258" s="58"/>
      <c r="R258" s="53"/>
      <c r="S258" s="53"/>
      <c r="T258" s="58"/>
      <c r="U258" s="53"/>
      <c r="V258" s="53"/>
      <c r="W258" s="58"/>
      <c r="X258" s="53"/>
      <c r="Y258" s="53"/>
      <c r="Z258" s="58"/>
      <c r="AA258" s="53"/>
      <c r="AB258" s="53"/>
      <c r="AC258" s="58"/>
      <c r="AD258" s="53"/>
      <c r="AE258" s="53"/>
      <c r="AF258" s="58"/>
      <c r="AG258" s="53"/>
      <c r="AH258" s="53"/>
      <c r="AI258" s="58"/>
      <c r="AJ258" s="53"/>
      <c r="AK258" s="53"/>
      <c r="AL258" s="58"/>
      <c r="AM258" s="53"/>
      <c r="AN258" s="53"/>
      <c r="AO258" s="58"/>
      <c r="AP258" s="53"/>
      <c r="AQ258" s="53"/>
      <c r="AR258" s="58"/>
      <c r="AS258" s="53"/>
      <c r="AT258" s="53"/>
      <c r="AU258" s="58"/>
      <c r="AV258" s="53"/>
      <c r="AW258" s="53"/>
      <c r="AX258" s="369" t="b">
        <v>0</v>
      </c>
      <c r="AY258" s="369" t="b">
        <v>0</v>
      </c>
      <c r="AZ258" s="369" t="b">
        <v>0</v>
      </c>
      <c r="BA258" s="369" t="b">
        <v>0</v>
      </c>
      <c r="BB258" s="369" t="b">
        <v>0</v>
      </c>
      <c r="BC258" s="369" t="b">
        <v>0</v>
      </c>
      <c r="BD258" s="369" t="b">
        <v>0</v>
      </c>
      <c r="BE258" s="369" t="b">
        <v>0</v>
      </c>
      <c r="BF258" s="369" t="b">
        <v>0</v>
      </c>
      <c r="BG258" s="369" t="b">
        <v>0</v>
      </c>
      <c r="BH258" s="51"/>
      <c r="BI258" s="59">
        <f t="shared" ref="BI258:BN258" si="257">F258</f>
        <v>0</v>
      </c>
      <c r="BJ258" s="59">
        <f t="shared" si="257"/>
        <v>0</v>
      </c>
      <c r="BK258" s="59">
        <f t="shared" si="257"/>
        <v>0</v>
      </c>
      <c r="BL258" s="59">
        <f t="shared" si="257"/>
        <v>0</v>
      </c>
      <c r="BM258" s="59">
        <f t="shared" si="257"/>
        <v>0</v>
      </c>
      <c r="BN258" s="59">
        <f t="shared" si="257"/>
        <v>0</v>
      </c>
      <c r="BO258" s="51"/>
      <c r="BP258" s="51"/>
      <c r="BQ258" s="38" t="str">
        <f t="shared" ref="BQ258:BV258" si="258">IF(BI258&lt;$BI$5,"0","1")</f>
        <v>0</v>
      </c>
      <c r="BR258" s="38" t="str">
        <f t="shared" si="258"/>
        <v>0</v>
      </c>
      <c r="BS258" s="38" t="str">
        <f t="shared" si="258"/>
        <v>0</v>
      </c>
      <c r="BT258" s="38" t="str">
        <f t="shared" si="258"/>
        <v>0</v>
      </c>
      <c r="BU258" s="38" t="str">
        <f t="shared" si="258"/>
        <v>0</v>
      </c>
      <c r="BV258" s="38" t="str">
        <f t="shared" si="258"/>
        <v>0</v>
      </c>
      <c r="BW258" s="51"/>
    </row>
    <row r="259" spans="1:75" ht="15.75" customHeight="1" x14ac:dyDescent="0.25">
      <c r="A259" s="60">
        <f>A258</f>
        <v>0</v>
      </c>
      <c r="B259" s="371"/>
      <c r="C259" s="340"/>
      <c r="D259" s="340"/>
      <c r="E259" s="340"/>
      <c r="F259" s="340"/>
      <c r="G259" s="340"/>
      <c r="H259" s="340"/>
      <c r="I259" s="340"/>
      <c r="J259" s="340"/>
      <c r="K259" s="340"/>
      <c r="L259" s="340"/>
      <c r="M259" s="340"/>
      <c r="N259" s="340"/>
      <c r="O259" s="340"/>
      <c r="P259" s="340"/>
      <c r="Q259" s="340"/>
      <c r="R259" s="340"/>
      <c r="S259" s="340"/>
      <c r="T259" s="340"/>
      <c r="U259" s="340"/>
      <c r="V259" s="340"/>
      <c r="W259" s="340"/>
      <c r="X259" s="340"/>
      <c r="Y259" s="340"/>
      <c r="Z259" s="340"/>
      <c r="AA259" s="340"/>
      <c r="AB259" s="340"/>
      <c r="AC259" s="340"/>
      <c r="AD259" s="340"/>
      <c r="AE259" s="340"/>
      <c r="AF259" s="340"/>
      <c r="AG259" s="340"/>
      <c r="AH259" s="340"/>
      <c r="AI259" s="340"/>
      <c r="AJ259" s="340"/>
      <c r="AK259" s="340"/>
      <c r="AL259" s="340"/>
      <c r="AM259" s="340"/>
      <c r="AN259" s="340"/>
      <c r="AO259" s="340"/>
      <c r="AP259" s="340"/>
      <c r="AQ259" s="340"/>
      <c r="AR259" s="340"/>
      <c r="AS259" s="340"/>
      <c r="AT259" s="340"/>
      <c r="AU259" s="340"/>
      <c r="AV259" s="340"/>
      <c r="AW259" s="340"/>
      <c r="AX259" s="370"/>
      <c r="AY259" s="370"/>
      <c r="AZ259" s="370"/>
      <c r="BA259" s="370"/>
      <c r="BB259" s="370"/>
      <c r="BC259" s="370"/>
      <c r="BD259" s="370"/>
      <c r="BE259" s="370"/>
      <c r="BF259" s="370"/>
      <c r="BG259" s="370"/>
      <c r="BH259" s="51"/>
      <c r="BI259" s="51"/>
      <c r="BJ259" s="51"/>
      <c r="BK259" s="51"/>
      <c r="BL259" s="51"/>
      <c r="BM259" s="51"/>
      <c r="BN259" s="51"/>
      <c r="BO259" s="51"/>
      <c r="BP259" s="51"/>
      <c r="BQ259" s="51"/>
      <c r="BR259" s="51"/>
      <c r="BS259" s="51"/>
      <c r="BT259" s="51"/>
      <c r="BU259" s="51"/>
      <c r="BV259" s="51"/>
      <c r="BW259" s="51"/>
    </row>
    <row r="260" spans="1:75" ht="15.75" customHeight="1" x14ac:dyDescent="0.25">
      <c r="A260" s="52"/>
      <c r="B260" s="53"/>
      <c r="C260" s="53"/>
      <c r="D260" s="54"/>
      <c r="E260" s="54"/>
      <c r="F260" s="54"/>
      <c r="G260" s="54"/>
      <c r="H260" s="54"/>
      <c r="I260" s="54"/>
      <c r="J260" s="54"/>
      <c r="K260" s="54"/>
      <c r="L260" s="55" t="str">
        <f>IF(BV260&lt;1,IF(BR260&lt;1,IF(IF(BL260-BJ260&gt;0,BL260-BJ260,"35001")&gt;35000,"",IF(BL260-BJ260&gt;0,BL260-BJ260,"")),IF(IF(BL260-BI260&gt;0,BL260-BI260,"35001")&gt;35000,IF(IF(BL260-BJ260&gt;0,BL260-BJ260,"35001")&gt;35000,"",IF(BL260-BJ260&gt;0,BL260-BJ260,"")),IF(BL260-BI260&gt;0,BL260-BI260,""))),IF(BR260&lt;1,IF(IF(BM260-BJ260&gt;0,BM260-BJ260,"35001")&gt;35000,"",IF(BM260-BJ260&gt;0,BM260-BJ260,"")),IF(IF(BM260-BI260&gt;0,BM260-BI260,"35001")&gt;35000,IF(IF(BM260-BJ260&gt;0,BM260-BJ260,"35001")&gt;35000,(IF(BV260&lt;1,IF(IF(BL260-BJ260&gt;0,BL260-BJ260,"35001")&gt;35000,"",IF(BL260-BJ260&gt;0,BL260-BJ260,"")),IF(IF(BL260-BI260&gt;0,BL260-BI260,"35001")&gt;35000,IF(IF(BL260-BJ260&gt;0,BL260-BJ260,"35001")&gt;35000,"",IF(BL260-BJ260&gt;0,BL260-BJ260,"")),IF(BL260-BI260&gt;0,BL260-BI260,"")))),IF(BM260-BJ260&gt;0,BM260-BJ260,"")),IF(BM260-BI260&gt;0,BM260-BI260,""))))</f>
        <v/>
      </c>
      <c r="M260" s="56" t="str">
        <f>IF(SUM(Q260,T260,W260,Z260,AC260,AO260,AI260,AL260,AR260,AU260,AF260)&gt;0,(SUM(Q260,T260,W260,Z260,AC260,AO260,AI260,AL260,AR260,AU260,AF260)),"")</f>
        <v/>
      </c>
      <c r="N260" s="56" t="str">
        <f>IF(SUMIF(S260:AW260,"ANO",Q260:AW260)&gt;0,SUMIF(S260:AW260,"ANO",Q260:AW260),"")</f>
        <v/>
      </c>
      <c r="O260" s="53"/>
      <c r="P260" s="57"/>
      <c r="Q260" s="58"/>
      <c r="R260" s="53"/>
      <c r="S260" s="53"/>
      <c r="T260" s="58"/>
      <c r="U260" s="53"/>
      <c r="V260" s="53"/>
      <c r="W260" s="58"/>
      <c r="X260" s="53"/>
      <c r="Y260" s="53"/>
      <c r="Z260" s="58"/>
      <c r="AA260" s="53"/>
      <c r="AB260" s="53"/>
      <c r="AC260" s="58"/>
      <c r="AD260" s="53"/>
      <c r="AE260" s="53"/>
      <c r="AF260" s="58"/>
      <c r="AG260" s="53"/>
      <c r="AH260" s="53"/>
      <c r="AI260" s="58"/>
      <c r="AJ260" s="53"/>
      <c r="AK260" s="53"/>
      <c r="AL260" s="58"/>
      <c r="AM260" s="53"/>
      <c r="AN260" s="53"/>
      <c r="AO260" s="58"/>
      <c r="AP260" s="53"/>
      <c r="AQ260" s="53"/>
      <c r="AR260" s="58"/>
      <c r="AS260" s="53"/>
      <c r="AT260" s="53"/>
      <c r="AU260" s="58"/>
      <c r="AV260" s="53"/>
      <c r="AW260" s="53"/>
      <c r="AX260" s="369" t="b">
        <v>0</v>
      </c>
      <c r="AY260" s="369" t="b">
        <v>0</v>
      </c>
      <c r="AZ260" s="369" t="b">
        <v>0</v>
      </c>
      <c r="BA260" s="369" t="b">
        <v>0</v>
      </c>
      <c r="BB260" s="369" t="b">
        <v>0</v>
      </c>
      <c r="BC260" s="369" t="b">
        <v>0</v>
      </c>
      <c r="BD260" s="369" t="b">
        <v>0</v>
      </c>
      <c r="BE260" s="369" t="b">
        <v>0</v>
      </c>
      <c r="BF260" s="369" t="b">
        <v>0</v>
      </c>
      <c r="BG260" s="369" t="b">
        <v>0</v>
      </c>
      <c r="BH260" s="51"/>
      <c r="BI260" s="59">
        <f t="shared" ref="BI260:BN260" si="259">F260</f>
        <v>0</v>
      </c>
      <c r="BJ260" s="59">
        <f t="shared" si="259"/>
        <v>0</v>
      </c>
      <c r="BK260" s="59">
        <f t="shared" si="259"/>
        <v>0</v>
      </c>
      <c r="BL260" s="59">
        <f t="shared" si="259"/>
        <v>0</v>
      </c>
      <c r="BM260" s="59">
        <f t="shared" si="259"/>
        <v>0</v>
      </c>
      <c r="BN260" s="59">
        <f t="shared" si="259"/>
        <v>0</v>
      </c>
      <c r="BO260" s="51"/>
      <c r="BP260" s="51"/>
      <c r="BQ260" s="38" t="str">
        <f t="shared" ref="BQ260:BV260" si="260">IF(BI260&lt;$BI$5,"0","1")</f>
        <v>0</v>
      </c>
      <c r="BR260" s="38" t="str">
        <f t="shared" si="260"/>
        <v>0</v>
      </c>
      <c r="BS260" s="38" t="str">
        <f t="shared" si="260"/>
        <v>0</v>
      </c>
      <c r="BT260" s="38" t="str">
        <f t="shared" si="260"/>
        <v>0</v>
      </c>
      <c r="BU260" s="38" t="str">
        <f t="shared" si="260"/>
        <v>0</v>
      </c>
      <c r="BV260" s="38" t="str">
        <f t="shared" si="260"/>
        <v>0</v>
      </c>
      <c r="BW260" s="51"/>
    </row>
    <row r="261" spans="1:75" ht="15.75" customHeight="1" x14ac:dyDescent="0.25">
      <c r="A261" s="60">
        <f>A260</f>
        <v>0</v>
      </c>
      <c r="B261" s="371"/>
      <c r="C261" s="340"/>
      <c r="D261" s="340"/>
      <c r="E261" s="340"/>
      <c r="F261" s="340"/>
      <c r="G261" s="340"/>
      <c r="H261" s="340"/>
      <c r="I261" s="340"/>
      <c r="J261" s="340"/>
      <c r="K261" s="340"/>
      <c r="L261" s="340"/>
      <c r="M261" s="340"/>
      <c r="N261" s="340"/>
      <c r="O261" s="340"/>
      <c r="P261" s="340"/>
      <c r="Q261" s="340"/>
      <c r="R261" s="340"/>
      <c r="S261" s="340"/>
      <c r="T261" s="340"/>
      <c r="U261" s="340"/>
      <c r="V261" s="340"/>
      <c r="W261" s="340"/>
      <c r="X261" s="340"/>
      <c r="Y261" s="340"/>
      <c r="Z261" s="340"/>
      <c r="AA261" s="340"/>
      <c r="AB261" s="340"/>
      <c r="AC261" s="340"/>
      <c r="AD261" s="340"/>
      <c r="AE261" s="340"/>
      <c r="AF261" s="340"/>
      <c r="AG261" s="340"/>
      <c r="AH261" s="340"/>
      <c r="AI261" s="340"/>
      <c r="AJ261" s="340"/>
      <c r="AK261" s="340"/>
      <c r="AL261" s="340"/>
      <c r="AM261" s="340"/>
      <c r="AN261" s="340"/>
      <c r="AO261" s="340"/>
      <c r="AP261" s="340"/>
      <c r="AQ261" s="340"/>
      <c r="AR261" s="340"/>
      <c r="AS261" s="340"/>
      <c r="AT261" s="340"/>
      <c r="AU261" s="340"/>
      <c r="AV261" s="340"/>
      <c r="AW261" s="340"/>
      <c r="AX261" s="370"/>
      <c r="AY261" s="370"/>
      <c r="AZ261" s="370"/>
      <c r="BA261" s="370"/>
      <c r="BB261" s="370"/>
      <c r="BC261" s="370"/>
      <c r="BD261" s="370"/>
      <c r="BE261" s="370"/>
      <c r="BF261" s="370"/>
      <c r="BG261" s="370"/>
      <c r="BH261" s="51"/>
      <c r="BI261" s="51"/>
      <c r="BJ261" s="51"/>
      <c r="BK261" s="51"/>
      <c r="BL261" s="51"/>
      <c r="BM261" s="51"/>
      <c r="BN261" s="51"/>
      <c r="BO261" s="51"/>
      <c r="BP261" s="51"/>
      <c r="BQ261" s="51"/>
      <c r="BR261" s="51"/>
      <c r="BS261" s="51"/>
      <c r="BT261" s="51"/>
      <c r="BU261" s="51"/>
      <c r="BV261" s="51"/>
      <c r="BW261" s="51"/>
    </row>
    <row r="262" spans="1:75" ht="15.75" customHeight="1" x14ac:dyDescent="0.25">
      <c r="A262" s="52"/>
      <c r="B262" s="53"/>
      <c r="C262" s="53"/>
      <c r="D262" s="54"/>
      <c r="E262" s="54"/>
      <c r="F262" s="54"/>
      <c r="G262" s="54"/>
      <c r="H262" s="54"/>
      <c r="I262" s="54"/>
      <c r="J262" s="54"/>
      <c r="K262" s="54"/>
      <c r="L262" s="55" t="str">
        <f>IF(BV262&lt;1,IF(BR262&lt;1,IF(IF(BL262-BJ262&gt;0,BL262-BJ262,"35001")&gt;35000,"",IF(BL262-BJ262&gt;0,BL262-BJ262,"")),IF(IF(BL262-BI262&gt;0,BL262-BI262,"35001")&gt;35000,IF(IF(BL262-BJ262&gt;0,BL262-BJ262,"35001")&gt;35000,"",IF(BL262-BJ262&gt;0,BL262-BJ262,"")),IF(BL262-BI262&gt;0,BL262-BI262,""))),IF(BR262&lt;1,IF(IF(BM262-BJ262&gt;0,BM262-BJ262,"35001")&gt;35000,"",IF(BM262-BJ262&gt;0,BM262-BJ262,"")),IF(IF(BM262-BI262&gt;0,BM262-BI262,"35001")&gt;35000,IF(IF(BM262-BJ262&gt;0,BM262-BJ262,"35001")&gt;35000,(IF(BV262&lt;1,IF(IF(BL262-BJ262&gt;0,BL262-BJ262,"35001")&gt;35000,"",IF(BL262-BJ262&gt;0,BL262-BJ262,"")),IF(IF(BL262-BI262&gt;0,BL262-BI262,"35001")&gt;35000,IF(IF(BL262-BJ262&gt;0,BL262-BJ262,"35001")&gt;35000,"",IF(BL262-BJ262&gt;0,BL262-BJ262,"")),IF(BL262-BI262&gt;0,BL262-BI262,"")))),IF(BM262-BJ262&gt;0,BM262-BJ262,"")),IF(BM262-BI262&gt;0,BM262-BI262,""))))</f>
        <v/>
      </c>
      <c r="M262" s="56" t="str">
        <f>IF(SUM(Q262,T262,W262,Z262,AC262,AO262,AI262,AL262,AR262,AU262,AF262)&gt;0,(SUM(Q262,T262,W262,Z262,AC262,AO262,AI262,AL262,AR262,AU262,AF262)),"")</f>
        <v/>
      </c>
      <c r="N262" s="56" t="str">
        <f>IF(SUMIF(S262:AW262,"ANO",Q262:AW262)&gt;0,SUMIF(S262:AW262,"ANO",Q262:AW262),"")</f>
        <v/>
      </c>
      <c r="O262" s="53"/>
      <c r="P262" s="57"/>
      <c r="Q262" s="58"/>
      <c r="R262" s="53"/>
      <c r="S262" s="53"/>
      <c r="T262" s="58"/>
      <c r="U262" s="53"/>
      <c r="V262" s="53"/>
      <c r="W262" s="58"/>
      <c r="X262" s="53"/>
      <c r="Y262" s="53"/>
      <c r="Z262" s="58"/>
      <c r="AA262" s="53"/>
      <c r="AB262" s="53"/>
      <c r="AC262" s="58"/>
      <c r="AD262" s="53"/>
      <c r="AE262" s="53"/>
      <c r="AF262" s="58"/>
      <c r="AG262" s="53"/>
      <c r="AH262" s="53"/>
      <c r="AI262" s="58"/>
      <c r="AJ262" s="53"/>
      <c r="AK262" s="53"/>
      <c r="AL262" s="58"/>
      <c r="AM262" s="53"/>
      <c r="AN262" s="53"/>
      <c r="AO262" s="58"/>
      <c r="AP262" s="53"/>
      <c r="AQ262" s="53"/>
      <c r="AR262" s="58"/>
      <c r="AS262" s="53"/>
      <c r="AT262" s="53"/>
      <c r="AU262" s="58"/>
      <c r="AV262" s="53"/>
      <c r="AW262" s="53"/>
      <c r="AX262" s="369" t="b">
        <v>0</v>
      </c>
      <c r="AY262" s="369" t="b">
        <v>0</v>
      </c>
      <c r="AZ262" s="369" t="b">
        <v>0</v>
      </c>
      <c r="BA262" s="369" t="b">
        <v>0</v>
      </c>
      <c r="BB262" s="369" t="b">
        <v>0</v>
      </c>
      <c r="BC262" s="369" t="b">
        <v>0</v>
      </c>
      <c r="BD262" s="369" t="b">
        <v>0</v>
      </c>
      <c r="BE262" s="369" t="b">
        <v>0</v>
      </c>
      <c r="BF262" s="369" t="b">
        <v>0</v>
      </c>
      <c r="BG262" s="369" t="b">
        <v>0</v>
      </c>
      <c r="BH262" s="51"/>
      <c r="BI262" s="59">
        <f t="shared" ref="BI262:BN262" si="261">F262</f>
        <v>0</v>
      </c>
      <c r="BJ262" s="59">
        <f t="shared" si="261"/>
        <v>0</v>
      </c>
      <c r="BK262" s="59">
        <f t="shared" si="261"/>
        <v>0</v>
      </c>
      <c r="BL262" s="59">
        <f t="shared" si="261"/>
        <v>0</v>
      </c>
      <c r="BM262" s="59">
        <f t="shared" si="261"/>
        <v>0</v>
      </c>
      <c r="BN262" s="59">
        <f t="shared" si="261"/>
        <v>0</v>
      </c>
      <c r="BO262" s="51"/>
      <c r="BP262" s="51"/>
      <c r="BQ262" s="38" t="str">
        <f t="shared" ref="BQ262:BV262" si="262">IF(BI262&lt;$BI$5,"0","1")</f>
        <v>0</v>
      </c>
      <c r="BR262" s="38" t="str">
        <f t="shared" si="262"/>
        <v>0</v>
      </c>
      <c r="BS262" s="38" t="str">
        <f t="shared" si="262"/>
        <v>0</v>
      </c>
      <c r="BT262" s="38" t="str">
        <f t="shared" si="262"/>
        <v>0</v>
      </c>
      <c r="BU262" s="38" t="str">
        <f t="shared" si="262"/>
        <v>0</v>
      </c>
      <c r="BV262" s="38" t="str">
        <f t="shared" si="262"/>
        <v>0</v>
      </c>
      <c r="BW262" s="51"/>
    </row>
    <row r="263" spans="1:75" ht="15.75" customHeight="1" x14ac:dyDescent="0.25">
      <c r="A263" s="60">
        <f>A262</f>
        <v>0</v>
      </c>
      <c r="B263" s="371"/>
      <c r="C263" s="340"/>
      <c r="D263" s="340"/>
      <c r="E263" s="340"/>
      <c r="F263" s="340"/>
      <c r="G263" s="340"/>
      <c r="H263" s="340"/>
      <c r="I263" s="340"/>
      <c r="J263" s="340"/>
      <c r="K263" s="340"/>
      <c r="L263" s="340"/>
      <c r="M263" s="340"/>
      <c r="N263" s="340"/>
      <c r="O263" s="340"/>
      <c r="P263" s="340"/>
      <c r="Q263" s="340"/>
      <c r="R263" s="340"/>
      <c r="S263" s="340"/>
      <c r="T263" s="340"/>
      <c r="U263" s="340"/>
      <c r="V263" s="340"/>
      <c r="W263" s="340"/>
      <c r="X263" s="340"/>
      <c r="Y263" s="340"/>
      <c r="Z263" s="340"/>
      <c r="AA263" s="340"/>
      <c r="AB263" s="340"/>
      <c r="AC263" s="340"/>
      <c r="AD263" s="340"/>
      <c r="AE263" s="340"/>
      <c r="AF263" s="340"/>
      <c r="AG263" s="340"/>
      <c r="AH263" s="340"/>
      <c r="AI263" s="340"/>
      <c r="AJ263" s="340"/>
      <c r="AK263" s="340"/>
      <c r="AL263" s="340"/>
      <c r="AM263" s="340"/>
      <c r="AN263" s="340"/>
      <c r="AO263" s="340"/>
      <c r="AP263" s="340"/>
      <c r="AQ263" s="340"/>
      <c r="AR263" s="340"/>
      <c r="AS263" s="340"/>
      <c r="AT263" s="340"/>
      <c r="AU263" s="340"/>
      <c r="AV263" s="340"/>
      <c r="AW263" s="340"/>
      <c r="AX263" s="370"/>
      <c r="AY263" s="370"/>
      <c r="AZ263" s="370"/>
      <c r="BA263" s="370"/>
      <c r="BB263" s="370"/>
      <c r="BC263" s="370"/>
      <c r="BD263" s="370"/>
      <c r="BE263" s="370"/>
      <c r="BF263" s="370"/>
      <c r="BG263" s="370"/>
      <c r="BH263" s="51"/>
      <c r="BI263" s="51"/>
      <c r="BJ263" s="51"/>
      <c r="BK263" s="51"/>
      <c r="BL263" s="51"/>
      <c r="BM263" s="51"/>
      <c r="BN263" s="51"/>
      <c r="BO263" s="51"/>
      <c r="BP263" s="51"/>
      <c r="BQ263" s="51"/>
      <c r="BR263" s="51"/>
      <c r="BS263" s="51"/>
      <c r="BT263" s="51"/>
      <c r="BU263" s="51"/>
      <c r="BV263" s="51"/>
      <c r="BW263" s="51"/>
    </row>
    <row r="264" spans="1:75" ht="15.75" customHeight="1" x14ac:dyDescent="0.25">
      <c r="A264" s="52"/>
      <c r="B264" s="53"/>
      <c r="C264" s="53"/>
      <c r="D264" s="54"/>
      <c r="E264" s="54"/>
      <c r="F264" s="54"/>
      <c r="G264" s="54"/>
      <c r="H264" s="54"/>
      <c r="I264" s="54"/>
      <c r="J264" s="54"/>
      <c r="K264" s="54"/>
      <c r="L264" s="55" t="str">
        <f>IF(BV264&lt;1,IF(BR264&lt;1,IF(IF(BL264-BJ264&gt;0,BL264-BJ264,"35001")&gt;35000,"",IF(BL264-BJ264&gt;0,BL264-BJ264,"")),IF(IF(BL264-BI264&gt;0,BL264-BI264,"35001")&gt;35000,IF(IF(BL264-BJ264&gt;0,BL264-BJ264,"35001")&gt;35000,"",IF(BL264-BJ264&gt;0,BL264-BJ264,"")),IF(BL264-BI264&gt;0,BL264-BI264,""))),IF(BR264&lt;1,IF(IF(BM264-BJ264&gt;0,BM264-BJ264,"35001")&gt;35000,"",IF(BM264-BJ264&gt;0,BM264-BJ264,"")),IF(IF(BM264-BI264&gt;0,BM264-BI264,"35001")&gt;35000,IF(IF(BM264-BJ264&gt;0,BM264-BJ264,"35001")&gt;35000,(IF(BV264&lt;1,IF(IF(BL264-BJ264&gt;0,BL264-BJ264,"35001")&gt;35000,"",IF(BL264-BJ264&gt;0,BL264-BJ264,"")),IF(IF(BL264-BI264&gt;0,BL264-BI264,"35001")&gt;35000,IF(IF(BL264-BJ264&gt;0,BL264-BJ264,"35001")&gt;35000,"",IF(BL264-BJ264&gt;0,BL264-BJ264,"")),IF(BL264-BI264&gt;0,BL264-BI264,"")))),IF(BM264-BJ264&gt;0,BM264-BJ264,"")),IF(BM264-BI264&gt;0,BM264-BI264,""))))</f>
        <v/>
      </c>
      <c r="M264" s="56" t="str">
        <f>IF(SUM(Q264,T264,W264,Z264,AC264,AO264,AI264,AL264,AR264,AU264,AF264)&gt;0,(SUM(Q264,T264,W264,Z264,AC264,AO264,AI264,AL264,AR264,AU264,AF264)),"")</f>
        <v/>
      </c>
      <c r="N264" s="56" t="str">
        <f>IF(SUMIF(S264:AW264,"ANO",Q264:AW264)&gt;0,SUMIF(S264:AW264,"ANO",Q264:AW264),"")</f>
        <v/>
      </c>
      <c r="O264" s="53"/>
      <c r="P264" s="57"/>
      <c r="Q264" s="58"/>
      <c r="R264" s="53"/>
      <c r="S264" s="53"/>
      <c r="T264" s="58"/>
      <c r="U264" s="53"/>
      <c r="V264" s="53"/>
      <c r="W264" s="58"/>
      <c r="X264" s="53"/>
      <c r="Y264" s="53"/>
      <c r="Z264" s="58"/>
      <c r="AA264" s="53"/>
      <c r="AB264" s="53"/>
      <c r="AC264" s="58"/>
      <c r="AD264" s="53"/>
      <c r="AE264" s="53"/>
      <c r="AF264" s="58"/>
      <c r="AG264" s="53"/>
      <c r="AH264" s="53"/>
      <c r="AI264" s="58"/>
      <c r="AJ264" s="53"/>
      <c r="AK264" s="53"/>
      <c r="AL264" s="58"/>
      <c r="AM264" s="53"/>
      <c r="AN264" s="53"/>
      <c r="AO264" s="58"/>
      <c r="AP264" s="53"/>
      <c r="AQ264" s="53"/>
      <c r="AR264" s="58"/>
      <c r="AS264" s="53"/>
      <c r="AT264" s="53"/>
      <c r="AU264" s="58"/>
      <c r="AV264" s="53"/>
      <c r="AW264" s="53"/>
      <c r="AX264" s="369" t="b">
        <v>0</v>
      </c>
      <c r="AY264" s="369" t="b">
        <v>0</v>
      </c>
      <c r="AZ264" s="369" t="b">
        <v>0</v>
      </c>
      <c r="BA264" s="369" t="b">
        <v>0</v>
      </c>
      <c r="BB264" s="369" t="b">
        <v>0</v>
      </c>
      <c r="BC264" s="369" t="b">
        <v>0</v>
      </c>
      <c r="BD264" s="369" t="b">
        <v>0</v>
      </c>
      <c r="BE264" s="369" t="b">
        <v>0</v>
      </c>
      <c r="BF264" s="369" t="b">
        <v>0</v>
      </c>
      <c r="BG264" s="369" t="b">
        <v>0</v>
      </c>
      <c r="BH264" s="51"/>
      <c r="BI264" s="59">
        <f t="shared" ref="BI264:BN264" si="263">F264</f>
        <v>0</v>
      </c>
      <c r="BJ264" s="59">
        <f t="shared" si="263"/>
        <v>0</v>
      </c>
      <c r="BK264" s="59">
        <f t="shared" si="263"/>
        <v>0</v>
      </c>
      <c r="BL264" s="59">
        <f t="shared" si="263"/>
        <v>0</v>
      </c>
      <c r="BM264" s="59">
        <f t="shared" si="263"/>
        <v>0</v>
      </c>
      <c r="BN264" s="59">
        <f t="shared" si="263"/>
        <v>0</v>
      </c>
      <c r="BO264" s="51"/>
      <c r="BP264" s="51"/>
      <c r="BQ264" s="38" t="str">
        <f t="shared" ref="BQ264:BV264" si="264">IF(BI264&lt;$BI$5,"0","1")</f>
        <v>0</v>
      </c>
      <c r="BR264" s="38" t="str">
        <f t="shared" si="264"/>
        <v>0</v>
      </c>
      <c r="BS264" s="38" t="str">
        <f t="shared" si="264"/>
        <v>0</v>
      </c>
      <c r="BT264" s="38" t="str">
        <f t="shared" si="264"/>
        <v>0</v>
      </c>
      <c r="BU264" s="38" t="str">
        <f t="shared" si="264"/>
        <v>0</v>
      </c>
      <c r="BV264" s="38" t="str">
        <f t="shared" si="264"/>
        <v>0</v>
      </c>
      <c r="BW264" s="51"/>
    </row>
    <row r="265" spans="1:75" ht="15.75" customHeight="1" x14ac:dyDescent="0.25">
      <c r="A265" s="60">
        <f>A264</f>
        <v>0</v>
      </c>
      <c r="B265" s="371"/>
      <c r="C265" s="340"/>
      <c r="D265" s="340"/>
      <c r="E265" s="340"/>
      <c r="F265" s="340"/>
      <c r="G265" s="340"/>
      <c r="H265" s="340"/>
      <c r="I265" s="340"/>
      <c r="J265" s="340"/>
      <c r="K265" s="340"/>
      <c r="L265" s="340"/>
      <c r="M265" s="340"/>
      <c r="N265" s="340"/>
      <c r="O265" s="340"/>
      <c r="P265" s="340"/>
      <c r="Q265" s="340"/>
      <c r="R265" s="340"/>
      <c r="S265" s="340"/>
      <c r="T265" s="340"/>
      <c r="U265" s="340"/>
      <c r="V265" s="340"/>
      <c r="W265" s="340"/>
      <c r="X265" s="340"/>
      <c r="Y265" s="340"/>
      <c r="Z265" s="340"/>
      <c r="AA265" s="340"/>
      <c r="AB265" s="340"/>
      <c r="AC265" s="340"/>
      <c r="AD265" s="340"/>
      <c r="AE265" s="340"/>
      <c r="AF265" s="340"/>
      <c r="AG265" s="340"/>
      <c r="AH265" s="340"/>
      <c r="AI265" s="340"/>
      <c r="AJ265" s="340"/>
      <c r="AK265" s="340"/>
      <c r="AL265" s="340"/>
      <c r="AM265" s="340"/>
      <c r="AN265" s="340"/>
      <c r="AO265" s="340"/>
      <c r="AP265" s="340"/>
      <c r="AQ265" s="340"/>
      <c r="AR265" s="340"/>
      <c r="AS265" s="340"/>
      <c r="AT265" s="340"/>
      <c r="AU265" s="340"/>
      <c r="AV265" s="340"/>
      <c r="AW265" s="340"/>
      <c r="AX265" s="370"/>
      <c r="AY265" s="370"/>
      <c r="AZ265" s="370"/>
      <c r="BA265" s="370"/>
      <c r="BB265" s="370"/>
      <c r="BC265" s="370"/>
      <c r="BD265" s="370"/>
      <c r="BE265" s="370"/>
      <c r="BF265" s="370"/>
      <c r="BG265" s="370"/>
      <c r="BH265" s="51"/>
      <c r="BI265" s="51"/>
      <c r="BJ265" s="51"/>
      <c r="BK265" s="51"/>
      <c r="BL265" s="51"/>
      <c r="BM265" s="51"/>
      <c r="BN265" s="51"/>
      <c r="BO265" s="51"/>
      <c r="BP265" s="51"/>
      <c r="BQ265" s="51"/>
      <c r="BR265" s="51"/>
      <c r="BS265" s="51"/>
      <c r="BT265" s="51"/>
      <c r="BU265" s="51"/>
      <c r="BV265" s="51"/>
      <c r="BW265" s="51"/>
    </row>
    <row r="266" spans="1:75" ht="15.75" customHeight="1" x14ac:dyDescent="0.25">
      <c r="A266" s="52"/>
      <c r="B266" s="53"/>
      <c r="C266" s="53"/>
      <c r="D266" s="54"/>
      <c r="E266" s="54"/>
      <c r="F266" s="54"/>
      <c r="G266" s="54"/>
      <c r="H266" s="54"/>
      <c r="I266" s="54"/>
      <c r="J266" s="54"/>
      <c r="K266" s="54"/>
      <c r="L266" s="55" t="str">
        <f>IF(BV266&lt;1,IF(BR266&lt;1,IF(IF(BL266-BJ266&gt;0,BL266-BJ266,"35001")&gt;35000,"",IF(BL266-BJ266&gt;0,BL266-BJ266,"")),IF(IF(BL266-BI266&gt;0,BL266-BI266,"35001")&gt;35000,IF(IF(BL266-BJ266&gt;0,BL266-BJ266,"35001")&gt;35000,"",IF(BL266-BJ266&gt;0,BL266-BJ266,"")),IF(BL266-BI266&gt;0,BL266-BI266,""))),IF(BR266&lt;1,IF(IF(BM266-BJ266&gt;0,BM266-BJ266,"35001")&gt;35000,"",IF(BM266-BJ266&gt;0,BM266-BJ266,"")),IF(IF(BM266-BI266&gt;0,BM266-BI266,"35001")&gt;35000,IF(IF(BM266-BJ266&gt;0,BM266-BJ266,"35001")&gt;35000,(IF(BV266&lt;1,IF(IF(BL266-BJ266&gt;0,BL266-BJ266,"35001")&gt;35000,"",IF(BL266-BJ266&gt;0,BL266-BJ266,"")),IF(IF(BL266-BI266&gt;0,BL266-BI266,"35001")&gt;35000,IF(IF(BL266-BJ266&gt;0,BL266-BJ266,"35001")&gt;35000,"",IF(BL266-BJ266&gt;0,BL266-BJ266,"")),IF(BL266-BI266&gt;0,BL266-BI266,"")))),IF(BM266-BJ266&gt;0,BM266-BJ266,"")),IF(BM266-BI266&gt;0,BM266-BI266,""))))</f>
        <v/>
      </c>
      <c r="M266" s="56" t="str">
        <f>IF(SUM(Q266,T266,W266,Z266,AC266,AO266,AI266,AL266,AR266,AU266,AF266)&gt;0,(SUM(Q266,T266,W266,Z266,AC266,AO266,AI266,AL266,AR266,AU266,AF266)),"")</f>
        <v/>
      </c>
      <c r="N266" s="56" t="str">
        <f>IF(SUMIF(S266:AW266,"ANO",Q266:AW266)&gt;0,SUMIF(S266:AW266,"ANO",Q266:AW266),"")</f>
        <v/>
      </c>
      <c r="O266" s="53"/>
      <c r="P266" s="57"/>
      <c r="Q266" s="58"/>
      <c r="R266" s="53"/>
      <c r="S266" s="53"/>
      <c r="T266" s="58"/>
      <c r="U266" s="53"/>
      <c r="V266" s="53"/>
      <c r="W266" s="58"/>
      <c r="X266" s="53"/>
      <c r="Y266" s="53"/>
      <c r="Z266" s="58"/>
      <c r="AA266" s="53"/>
      <c r="AB266" s="53"/>
      <c r="AC266" s="58"/>
      <c r="AD266" s="53"/>
      <c r="AE266" s="53"/>
      <c r="AF266" s="58"/>
      <c r="AG266" s="53"/>
      <c r="AH266" s="53"/>
      <c r="AI266" s="58"/>
      <c r="AJ266" s="53"/>
      <c r="AK266" s="53"/>
      <c r="AL266" s="58"/>
      <c r="AM266" s="53"/>
      <c r="AN266" s="53"/>
      <c r="AO266" s="58"/>
      <c r="AP266" s="53"/>
      <c r="AQ266" s="53"/>
      <c r="AR266" s="58"/>
      <c r="AS266" s="53"/>
      <c r="AT266" s="53"/>
      <c r="AU266" s="58"/>
      <c r="AV266" s="53"/>
      <c r="AW266" s="53"/>
      <c r="AX266" s="369" t="b">
        <v>0</v>
      </c>
      <c r="AY266" s="369" t="b">
        <v>0</v>
      </c>
      <c r="AZ266" s="369" t="b">
        <v>0</v>
      </c>
      <c r="BA266" s="369" t="b">
        <v>0</v>
      </c>
      <c r="BB266" s="369" t="b">
        <v>0</v>
      </c>
      <c r="BC266" s="369" t="b">
        <v>0</v>
      </c>
      <c r="BD266" s="369" t="b">
        <v>0</v>
      </c>
      <c r="BE266" s="369" t="b">
        <v>0</v>
      </c>
      <c r="BF266" s="369" t="b">
        <v>0</v>
      </c>
      <c r="BG266" s="369" t="b">
        <v>0</v>
      </c>
      <c r="BH266" s="51"/>
      <c r="BI266" s="59">
        <f t="shared" ref="BI266:BN266" si="265">F266</f>
        <v>0</v>
      </c>
      <c r="BJ266" s="59">
        <f t="shared" si="265"/>
        <v>0</v>
      </c>
      <c r="BK266" s="59">
        <f t="shared" si="265"/>
        <v>0</v>
      </c>
      <c r="BL266" s="59">
        <f t="shared" si="265"/>
        <v>0</v>
      </c>
      <c r="BM266" s="59">
        <f t="shared" si="265"/>
        <v>0</v>
      </c>
      <c r="BN266" s="59">
        <f t="shared" si="265"/>
        <v>0</v>
      </c>
      <c r="BO266" s="51"/>
      <c r="BP266" s="51"/>
      <c r="BQ266" s="38" t="str">
        <f t="shared" ref="BQ266:BV266" si="266">IF(BI266&lt;$BI$5,"0","1")</f>
        <v>0</v>
      </c>
      <c r="BR266" s="38" t="str">
        <f t="shared" si="266"/>
        <v>0</v>
      </c>
      <c r="BS266" s="38" t="str">
        <f t="shared" si="266"/>
        <v>0</v>
      </c>
      <c r="BT266" s="38" t="str">
        <f t="shared" si="266"/>
        <v>0</v>
      </c>
      <c r="BU266" s="38" t="str">
        <f t="shared" si="266"/>
        <v>0</v>
      </c>
      <c r="BV266" s="38" t="str">
        <f t="shared" si="266"/>
        <v>0</v>
      </c>
      <c r="BW266" s="51"/>
    </row>
    <row r="267" spans="1:75" ht="15.75" customHeight="1" x14ac:dyDescent="0.25">
      <c r="A267" s="60">
        <f>A266</f>
        <v>0</v>
      </c>
      <c r="B267" s="371"/>
      <c r="C267" s="340"/>
      <c r="D267" s="340"/>
      <c r="E267" s="340"/>
      <c r="F267" s="340"/>
      <c r="G267" s="340"/>
      <c r="H267" s="340"/>
      <c r="I267" s="340"/>
      <c r="J267" s="340"/>
      <c r="K267" s="340"/>
      <c r="L267" s="340"/>
      <c r="M267" s="340"/>
      <c r="N267" s="340"/>
      <c r="O267" s="340"/>
      <c r="P267" s="340"/>
      <c r="Q267" s="340"/>
      <c r="R267" s="340"/>
      <c r="S267" s="340"/>
      <c r="T267" s="340"/>
      <c r="U267" s="340"/>
      <c r="V267" s="340"/>
      <c r="W267" s="340"/>
      <c r="X267" s="340"/>
      <c r="Y267" s="340"/>
      <c r="Z267" s="340"/>
      <c r="AA267" s="340"/>
      <c r="AB267" s="340"/>
      <c r="AC267" s="340"/>
      <c r="AD267" s="340"/>
      <c r="AE267" s="340"/>
      <c r="AF267" s="340"/>
      <c r="AG267" s="340"/>
      <c r="AH267" s="340"/>
      <c r="AI267" s="340"/>
      <c r="AJ267" s="340"/>
      <c r="AK267" s="340"/>
      <c r="AL267" s="340"/>
      <c r="AM267" s="340"/>
      <c r="AN267" s="340"/>
      <c r="AO267" s="340"/>
      <c r="AP267" s="340"/>
      <c r="AQ267" s="340"/>
      <c r="AR267" s="340"/>
      <c r="AS267" s="340"/>
      <c r="AT267" s="340"/>
      <c r="AU267" s="340"/>
      <c r="AV267" s="340"/>
      <c r="AW267" s="340"/>
      <c r="AX267" s="370"/>
      <c r="AY267" s="370"/>
      <c r="AZ267" s="370"/>
      <c r="BA267" s="370"/>
      <c r="BB267" s="370"/>
      <c r="BC267" s="370"/>
      <c r="BD267" s="370"/>
      <c r="BE267" s="370"/>
      <c r="BF267" s="370"/>
      <c r="BG267" s="370"/>
      <c r="BH267" s="51"/>
      <c r="BI267" s="51"/>
      <c r="BJ267" s="51"/>
      <c r="BK267" s="51"/>
      <c r="BL267" s="51"/>
      <c r="BM267" s="51"/>
      <c r="BN267" s="51"/>
      <c r="BO267" s="51"/>
      <c r="BP267" s="51"/>
      <c r="BQ267" s="51"/>
      <c r="BR267" s="51"/>
      <c r="BS267" s="51"/>
      <c r="BT267" s="51"/>
      <c r="BU267" s="51"/>
      <c r="BV267" s="51"/>
      <c r="BW267" s="51"/>
    </row>
    <row r="268" spans="1:75" ht="15.75" customHeight="1" x14ac:dyDescent="0.25">
      <c r="A268" s="52"/>
      <c r="B268" s="53"/>
      <c r="C268" s="53"/>
      <c r="D268" s="54"/>
      <c r="E268" s="54"/>
      <c r="F268" s="54"/>
      <c r="G268" s="54"/>
      <c r="H268" s="54"/>
      <c r="I268" s="54"/>
      <c r="J268" s="54"/>
      <c r="K268" s="54"/>
      <c r="L268" s="55" t="str">
        <f>IF(BV268&lt;1,IF(BR268&lt;1,IF(IF(BL268-BJ268&gt;0,BL268-BJ268,"35001")&gt;35000,"",IF(BL268-BJ268&gt;0,BL268-BJ268,"")),IF(IF(BL268-BI268&gt;0,BL268-BI268,"35001")&gt;35000,IF(IF(BL268-BJ268&gt;0,BL268-BJ268,"35001")&gt;35000,"",IF(BL268-BJ268&gt;0,BL268-BJ268,"")),IF(BL268-BI268&gt;0,BL268-BI268,""))),IF(BR268&lt;1,IF(IF(BM268-BJ268&gt;0,BM268-BJ268,"35001")&gt;35000,"",IF(BM268-BJ268&gt;0,BM268-BJ268,"")),IF(IF(BM268-BI268&gt;0,BM268-BI268,"35001")&gt;35000,IF(IF(BM268-BJ268&gt;0,BM268-BJ268,"35001")&gt;35000,(IF(BV268&lt;1,IF(IF(BL268-BJ268&gt;0,BL268-BJ268,"35001")&gt;35000,"",IF(BL268-BJ268&gt;0,BL268-BJ268,"")),IF(IF(BL268-BI268&gt;0,BL268-BI268,"35001")&gt;35000,IF(IF(BL268-BJ268&gt;0,BL268-BJ268,"35001")&gt;35000,"",IF(BL268-BJ268&gt;0,BL268-BJ268,"")),IF(BL268-BI268&gt;0,BL268-BI268,"")))),IF(BM268-BJ268&gt;0,BM268-BJ268,"")),IF(BM268-BI268&gt;0,BM268-BI268,""))))</f>
        <v/>
      </c>
      <c r="M268" s="56" t="str">
        <f>IF(SUM(Q268,T268,W268,Z268,AC268,AO268,AI268,AL268,AR268,AU268,AF268)&gt;0,(SUM(Q268,T268,W268,Z268,AC268,AO268,AI268,AL268,AR268,AU268,AF268)),"")</f>
        <v/>
      </c>
      <c r="N268" s="56" t="str">
        <f>IF(SUMIF(S268:AW268,"ANO",Q268:AW268)&gt;0,SUMIF(S268:AW268,"ANO",Q268:AW268),"")</f>
        <v/>
      </c>
      <c r="O268" s="53"/>
      <c r="P268" s="57"/>
      <c r="Q268" s="58"/>
      <c r="R268" s="53"/>
      <c r="S268" s="53"/>
      <c r="T268" s="58"/>
      <c r="U268" s="53"/>
      <c r="V268" s="53"/>
      <c r="W268" s="58"/>
      <c r="X268" s="53"/>
      <c r="Y268" s="53"/>
      <c r="Z268" s="58"/>
      <c r="AA268" s="53"/>
      <c r="AB268" s="53"/>
      <c r="AC268" s="58"/>
      <c r="AD268" s="53"/>
      <c r="AE268" s="53"/>
      <c r="AF268" s="58"/>
      <c r="AG268" s="53"/>
      <c r="AH268" s="53"/>
      <c r="AI268" s="58"/>
      <c r="AJ268" s="53"/>
      <c r="AK268" s="53"/>
      <c r="AL268" s="58"/>
      <c r="AM268" s="53"/>
      <c r="AN268" s="53"/>
      <c r="AO268" s="58"/>
      <c r="AP268" s="53"/>
      <c r="AQ268" s="53"/>
      <c r="AR268" s="58"/>
      <c r="AS268" s="53"/>
      <c r="AT268" s="53"/>
      <c r="AU268" s="58"/>
      <c r="AV268" s="53"/>
      <c r="AW268" s="53"/>
      <c r="AX268" s="369" t="b">
        <v>0</v>
      </c>
      <c r="AY268" s="369" t="b">
        <v>0</v>
      </c>
      <c r="AZ268" s="369" t="b">
        <v>0</v>
      </c>
      <c r="BA268" s="369" t="b">
        <v>0</v>
      </c>
      <c r="BB268" s="369" t="b">
        <v>0</v>
      </c>
      <c r="BC268" s="369" t="b">
        <v>0</v>
      </c>
      <c r="BD268" s="369" t="b">
        <v>0</v>
      </c>
      <c r="BE268" s="369" t="b">
        <v>0</v>
      </c>
      <c r="BF268" s="369" t="b">
        <v>0</v>
      </c>
      <c r="BG268" s="369" t="b">
        <v>0</v>
      </c>
      <c r="BH268" s="51"/>
      <c r="BI268" s="59">
        <f t="shared" ref="BI268:BN268" si="267">F268</f>
        <v>0</v>
      </c>
      <c r="BJ268" s="59">
        <f t="shared" si="267"/>
        <v>0</v>
      </c>
      <c r="BK268" s="59">
        <f t="shared" si="267"/>
        <v>0</v>
      </c>
      <c r="BL268" s="59">
        <f t="shared" si="267"/>
        <v>0</v>
      </c>
      <c r="BM268" s="59">
        <f t="shared" si="267"/>
        <v>0</v>
      </c>
      <c r="BN268" s="59">
        <f t="shared" si="267"/>
        <v>0</v>
      </c>
      <c r="BO268" s="51"/>
      <c r="BP268" s="51"/>
      <c r="BQ268" s="38" t="str">
        <f t="shared" ref="BQ268:BV268" si="268">IF(BI268&lt;$BI$5,"0","1")</f>
        <v>0</v>
      </c>
      <c r="BR268" s="38" t="str">
        <f t="shared" si="268"/>
        <v>0</v>
      </c>
      <c r="BS268" s="38" t="str">
        <f t="shared" si="268"/>
        <v>0</v>
      </c>
      <c r="BT268" s="38" t="str">
        <f t="shared" si="268"/>
        <v>0</v>
      </c>
      <c r="BU268" s="38" t="str">
        <f t="shared" si="268"/>
        <v>0</v>
      </c>
      <c r="BV268" s="38" t="str">
        <f t="shared" si="268"/>
        <v>0</v>
      </c>
      <c r="BW268" s="51"/>
    </row>
    <row r="269" spans="1:75" ht="15.75" customHeight="1" x14ac:dyDescent="0.25">
      <c r="A269" s="60">
        <f>A268</f>
        <v>0</v>
      </c>
      <c r="B269" s="371"/>
      <c r="C269" s="340"/>
      <c r="D269" s="340"/>
      <c r="E269" s="340"/>
      <c r="F269" s="340"/>
      <c r="G269" s="340"/>
      <c r="H269" s="340"/>
      <c r="I269" s="340"/>
      <c r="J269" s="340"/>
      <c r="K269" s="340"/>
      <c r="L269" s="340"/>
      <c r="M269" s="340"/>
      <c r="N269" s="340"/>
      <c r="O269" s="340"/>
      <c r="P269" s="340"/>
      <c r="Q269" s="340"/>
      <c r="R269" s="340"/>
      <c r="S269" s="340"/>
      <c r="T269" s="340"/>
      <c r="U269" s="340"/>
      <c r="V269" s="340"/>
      <c r="W269" s="340"/>
      <c r="X269" s="340"/>
      <c r="Y269" s="340"/>
      <c r="Z269" s="340"/>
      <c r="AA269" s="340"/>
      <c r="AB269" s="340"/>
      <c r="AC269" s="340"/>
      <c r="AD269" s="340"/>
      <c r="AE269" s="340"/>
      <c r="AF269" s="340"/>
      <c r="AG269" s="340"/>
      <c r="AH269" s="340"/>
      <c r="AI269" s="340"/>
      <c r="AJ269" s="340"/>
      <c r="AK269" s="340"/>
      <c r="AL269" s="340"/>
      <c r="AM269" s="340"/>
      <c r="AN269" s="340"/>
      <c r="AO269" s="340"/>
      <c r="AP269" s="340"/>
      <c r="AQ269" s="340"/>
      <c r="AR269" s="340"/>
      <c r="AS269" s="340"/>
      <c r="AT269" s="340"/>
      <c r="AU269" s="340"/>
      <c r="AV269" s="340"/>
      <c r="AW269" s="340"/>
      <c r="AX269" s="370"/>
      <c r="AY269" s="370"/>
      <c r="AZ269" s="370"/>
      <c r="BA269" s="370"/>
      <c r="BB269" s="370"/>
      <c r="BC269" s="370"/>
      <c r="BD269" s="370"/>
      <c r="BE269" s="370"/>
      <c r="BF269" s="370"/>
      <c r="BG269" s="370"/>
      <c r="BH269" s="51"/>
      <c r="BI269" s="51"/>
      <c r="BJ269" s="51"/>
      <c r="BK269" s="51"/>
      <c r="BL269" s="51"/>
      <c r="BM269" s="51"/>
      <c r="BN269" s="51"/>
      <c r="BO269" s="51"/>
      <c r="BP269" s="51"/>
      <c r="BQ269" s="51"/>
      <c r="BR269" s="51"/>
      <c r="BS269" s="51"/>
      <c r="BT269" s="51"/>
      <c r="BU269" s="51"/>
      <c r="BV269" s="51"/>
      <c r="BW269" s="51"/>
    </row>
    <row r="270" spans="1:75" ht="15.75" customHeight="1" x14ac:dyDescent="0.25">
      <c r="A270" s="52"/>
      <c r="B270" s="53"/>
      <c r="C270" s="53"/>
      <c r="D270" s="54"/>
      <c r="E270" s="54"/>
      <c r="F270" s="54"/>
      <c r="G270" s="54"/>
      <c r="H270" s="54"/>
      <c r="I270" s="54"/>
      <c r="J270" s="54"/>
      <c r="K270" s="54"/>
      <c r="L270" s="55" t="str">
        <f>IF(BV270&lt;1,IF(BR270&lt;1,IF(IF(BL270-BJ270&gt;0,BL270-BJ270,"35001")&gt;35000,"",IF(BL270-BJ270&gt;0,BL270-BJ270,"")),IF(IF(BL270-BI270&gt;0,BL270-BI270,"35001")&gt;35000,IF(IF(BL270-BJ270&gt;0,BL270-BJ270,"35001")&gt;35000,"",IF(BL270-BJ270&gt;0,BL270-BJ270,"")),IF(BL270-BI270&gt;0,BL270-BI270,""))),IF(BR270&lt;1,IF(IF(BM270-BJ270&gt;0,BM270-BJ270,"35001")&gt;35000,"",IF(BM270-BJ270&gt;0,BM270-BJ270,"")),IF(IF(BM270-BI270&gt;0,BM270-BI270,"35001")&gt;35000,IF(IF(BM270-BJ270&gt;0,BM270-BJ270,"35001")&gt;35000,(IF(BV270&lt;1,IF(IF(BL270-BJ270&gt;0,BL270-BJ270,"35001")&gt;35000,"",IF(BL270-BJ270&gt;0,BL270-BJ270,"")),IF(IF(BL270-BI270&gt;0,BL270-BI270,"35001")&gt;35000,IF(IF(BL270-BJ270&gt;0,BL270-BJ270,"35001")&gt;35000,"",IF(BL270-BJ270&gt;0,BL270-BJ270,"")),IF(BL270-BI270&gt;0,BL270-BI270,"")))),IF(BM270-BJ270&gt;0,BM270-BJ270,"")),IF(BM270-BI270&gt;0,BM270-BI270,""))))</f>
        <v/>
      </c>
      <c r="M270" s="56" t="str">
        <f>IF(SUM(Q270,T270,W270,Z270,AC270,AO270,AI270,AL270,AR270,AU270,AF270)&gt;0,(SUM(Q270,T270,W270,Z270,AC270,AO270,AI270,AL270,AR270,AU270,AF270)),"")</f>
        <v/>
      </c>
      <c r="N270" s="56" t="str">
        <f>IF(SUMIF(S270:AW270,"ANO",Q270:AW270)&gt;0,SUMIF(S270:AW270,"ANO",Q270:AW270),"")</f>
        <v/>
      </c>
      <c r="O270" s="53"/>
      <c r="P270" s="57"/>
      <c r="Q270" s="58"/>
      <c r="R270" s="53"/>
      <c r="S270" s="53"/>
      <c r="T270" s="58"/>
      <c r="U270" s="53"/>
      <c r="V270" s="53"/>
      <c r="W270" s="58"/>
      <c r="X270" s="53"/>
      <c r="Y270" s="53"/>
      <c r="Z270" s="58"/>
      <c r="AA270" s="53"/>
      <c r="AB270" s="53"/>
      <c r="AC270" s="58"/>
      <c r="AD270" s="53"/>
      <c r="AE270" s="53"/>
      <c r="AF270" s="58"/>
      <c r="AG270" s="53"/>
      <c r="AH270" s="53"/>
      <c r="AI270" s="58"/>
      <c r="AJ270" s="53"/>
      <c r="AK270" s="53"/>
      <c r="AL270" s="58"/>
      <c r="AM270" s="53"/>
      <c r="AN270" s="53"/>
      <c r="AO270" s="58"/>
      <c r="AP270" s="53"/>
      <c r="AQ270" s="53"/>
      <c r="AR270" s="58"/>
      <c r="AS270" s="53"/>
      <c r="AT270" s="53"/>
      <c r="AU270" s="58"/>
      <c r="AV270" s="53"/>
      <c r="AW270" s="53"/>
      <c r="AX270" s="369" t="b">
        <v>0</v>
      </c>
      <c r="AY270" s="369" t="b">
        <v>0</v>
      </c>
      <c r="AZ270" s="369" t="b">
        <v>0</v>
      </c>
      <c r="BA270" s="369" t="b">
        <v>0</v>
      </c>
      <c r="BB270" s="369" t="b">
        <v>0</v>
      </c>
      <c r="BC270" s="369" t="b">
        <v>0</v>
      </c>
      <c r="BD270" s="369" t="b">
        <v>0</v>
      </c>
      <c r="BE270" s="369" t="b">
        <v>0</v>
      </c>
      <c r="BF270" s="369" t="b">
        <v>0</v>
      </c>
      <c r="BG270" s="369" t="b">
        <v>0</v>
      </c>
      <c r="BH270" s="51"/>
      <c r="BI270" s="59">
        <f t="shared" ref="BI270:BN270" si="269">F270</f>
        <v>0</v>
      </c>
      <c r="BJ270" s="59">
        <f t="shared" si="269"/>
        <v>0</v>
      </c>
      <c r="BK270" s="59">
        <f t="shared" si="269"/>
        <v>0</v>
      </c>
      <c r="BL270" s="59">
        <f t="shared" si="269"/>
        <v>0</v>
      </c>
      <c r="BM270" s="59">
        <f t="shared" si="269"/>
        <v>0</v>
      </c>
      <c r="BN270" s="59">
        <f t="shared" si="269"/>
        <v>0</v>
      </c>
      <c r="BO270" s="51"/>
      <c r="BP270" s="51"/>
      <c r="BQ270" s="38" t="str">
        <f t="shared" ref="BQ270:BV270" si="270">IF(BI270&lt;$BI$5,"0","1")</f>
        <v>0</v>
      </c>
      <c r="BR270" s="38" t="str">
        <f t="shared" si="270"/>
        <v>0</v>
      </c>
      <c r="BS270" s="38" t="str">
        <f t="shared" si="270"/>
        <v>0</v>
      </c>
      <c r="BT270" s="38" t="str">
        <f t="shared" si="270"/>
        <v>0</v>
      </c>
      <c r="BU270" s="38" t="str">
        <f t="shared" si="270"/>
        <v>0</v>
      </c>
      <c r="BV270" s="38" t="str">
        <f t="shared" si="270"/>
        <v>0</v>
      </c>
      <c r="BW270" s="51"/>
    </row>
    <row r="271" spans="1:75" ht="15.75" customHeight="1" x14ac:dyDescent="0.25">
      <c r="A271" s="60">
        <f>A270</f>
        <v>0</v>
      </c>
      <c r="B271" s="371"/>
      <c r="C271" s="340"/>
      <c r="D271" s="340"/>
      <c r="E271" s="340"/>
      <c r="F271" s="340"/>
      <c r="G271" s="340"/>
      <c r="H271" s="340"/>
      <c r="I271" s="340"/>
      <c r="J271" s="340"/>
      <c r="K271" s="340"/>
      <c r="L271" s="340"/>
      <c r="M271" s="340"/>
      <c r="N271" s="340"/>
      <c r="O271" s="340"/>
      <c r="P271" s="340"/>
      <c r="Q271" s="340"/>
      <c r="R271" s="340"/>
      <c r="S271" s="340"/>
      <c r="T271" s="340"/>
      <c r="U271" s="340"/>
      <c r="V271" s="340"/>
      <c r="W271" s="340"/>
      <c r="X271" s="340"/>
      <c r="Y271" s="340"/>
      <c r="Z271" s="340"/>
      <c r="AA271" s="340"/>
      <c r="AB271" s="340"/>
      <c r="AC271" s="340"/>
      <c r="AD271" s="340"/>
      <c r="AE271" s="340"/>
      <c r="AF271" s="340"/>
      <c r="AG271" s="340"/>
      <c r="AH271" s="340"/>
      <c r="AI271" s="340"/>
      <c r="AJ271" s="340"/>
      <c r="AK271" s="340"/>
      <c r="AL271" s="340"/>
      <c r="AM271" s="340"/>
      <c r="AN271" s="340"/>
      <c r="AO271" s="340"/>
      <c r="AP271" s="340"/>
      <c r="AQ271" s="340"/>
      <c r="AR271" s="340"/>
      <c r="AS271" s="340"/>
      <c r="AT271" s="340"/>
      <c r="AU271" s="340"/>
      <c r="AV271" s="340"/>
      <c r="AW271" s="340"/>
      <c r="AX271" s="370"/>
      <c r="AY271" s="370"/>
      <c r="AZ271" s="370"/>
      <c r="BA271" s="370"/>
      <c r="BB271" s="370"/>
      <c r="BC271" s="370"/>
      <c r="BD271" s="370"/>
      <c r="BE271" s="370"/>
      <c r="BF271" s="370"/>
      <c r="BG271" s="370"/>
      <c r="BH271" s="51"/>
      <c r="BI271" s="51"/>
      <c r="BJ271" s="51"/>
      <c r="BK271" s="51"/>
      <c r="BL271" s="51"/>
      <c r="BM271" s="51"/>
      <c r="BN271" s="51"/>
      <c r="BO271" s="51"/>
      <c r="BP271" s="51"/>
      <c r="BQ271" s="51"/>
      <c r="BR271" s="51"/>
      <c r="BS271" s="51"/>
      <c r="BT271" s="51"/>
      <c r="BU271" s="51"/>
      <c r="BV271" s="51"/>
      <c r="BW271" s="51"/>
    </row>
    <row r="272" spans="1:75" ht="15.75" customHeight="1" x14ac:dyDescent="0.25">
      <c r="A272" s="52"/>
      <c r="B272" s="53"/>
      <c r="C272" s="53"/>
      <c r="D272" s="54"/>
      <c r="E272" s="54"/>
      <c r="F272" s="54"/>
      <c r="G272" s="54"/>
      <c r="H272" s="54"/>
      <c r="I272" s="54"/>
      <c r="J272" s="54"/>
      <c r="K272" s="54"/>
      <c r="L272" s="55" t="str">
        <f>IF(BV272&lt;1,IF(BR272&lt;1,IF(IF(BL272-BJ272&gt;0,BL272-BJ272,"35001")&gt;35000,"",IF(BL272-BJ272&gt;0,BL272-BJ272,"")),IF(IF(BL272-BI272&gt;0,BL272-BI272,"35001")&gt;35000,IF(IF(BL272-BJ272&gt;0,BL272-BJ272,"35001")&gt;35000,"",IF(BL272-BJ272&gt;0,BL272-BJ272,"")),IF(BL272-BI272&gt;0,BL272-BI272,""))),IF(BR272&lt;1,IF(IF(BM272-BJ272&gt;0,BM272-BJ272,"35001")&gt;35000,"",IF(BM272-BJ272&gt;0,BM272-BJ272,"")),IF(IF(BM272-BI272&gt;0,BM272-BI272,"35001")&gt;35000,IF(IF(BM272-BJ272&gt;0,BM272-BJ272,"35001")&gt;35000,(IF(BV272&lt;1,IF(IF(BL272-BJ272&gt;0,BL272-BJ272,"35001")&gt;35000,"",IF(BL272-BJ272&gt;0,BL272-BJ272,"")),IF(IF(BL272-BI272&gt;0,BL272-BI272,"35001")&gt;35000,IF(IF(BL272-BJ272&gt;0,BL272-BJ272,"35001")&gt;35000,"",IF(BL272-BJ272&gt;0,BL272-BJ272,"")),IF(BL272-BI272&gt;0,BL272-BI272,"")))),IF(BM272-BJ272&gt;0,BM272-BJ272,"")),IF(BM272-BI272&gt;0,BM272-BI272,""))))</f>
        <v/>
      </c>
      <c r="M272" s="56" t="str">
        <f>IF(SUM(Q272,T272,W272,Z272,AC272,AO272,AI272,AL272,AR272,AU272,AF272)&gt;0,(SUM(Q272,T272,W272,Z272,AC272,AO272,AI272,AL272,AR272,AU272,AF272)),"")</f>
        <v/>
      </c>
      <c r="N272" s="56" t="str">
        <f>IF(SUMIF(S272:AW272,"ANO",Q272:AW272)&gt;0,SUMIF(S272:AW272,"ANO",Q272:AW272),"")</f>
        <v/>
      </c>
      <c r="O272" s="53"/>
      <c r="P272" s="57"/>
      <c r="Q272" s="58"/>
      <c r="R272" s="53"/>
      <c r="S272" s="53"/>
      <c r="T272" s="58"/>
      <c r="U272" s="53"/>
      <c r="V272" s="53"/>
      <c r="W272" s="58"/>
      <c r="X272" s="53"/>
      <c r="Y272" s="53"/>
      <c r="Z272" s="58"/>
      <c r="AA272" s="53"/>
      <c r="AB272" s="53"/>
      <c r="AC272" s="58"/>
      <c r="AD272" s="53"/>
      <c r="AE272" s="53"/>
      <c r="AF272" s="58"/>
      <c r="AG272" s="53"/>
      <c r="AH272" s="53"/>
      <c r="AI272" s="58"/>
      <c r="AJ272" s="53"/>
      <c r="AK272" s="53"/>
      <c r="AL272" s="58"/>
      <c r="AM272" s="53"/>
      <c r="AN272" s="53"/>
      <c r="AO272" s="58"/>
      <c r="AP272" s="53"/>
      <c r="AQ272" s="53"/>
      <c r="AR272" s="58"/>
      <c r="AS272" s="53"/>
      <c r="AT272" s="53"/>
      <c r="AU272" s="58"/>
      <c r="AV272" s="53"/>
      <c r="AW272" s="53"/>
      <c r="AX272" s="369" t="b">
        <v>0</v>
      </c>
      <c r="AY272" s="369" t="b">
        <v>0</v>
      </c>
      <c r="AZ272" s="369" t="b">
        <v>0</v>
      </c>
      <c r="BA272" s="369" t="b">
        <v>0</v>
      </c>
      <c r="BB272" s="369" t="b">
        <v>0</v>
      </c>
      <c r="BC272" s="369" t="b">
        <v>0</v>
      </c>
      <c r="BD272" s="369" t="b">
        <v>0</v>
      </c>
      <c r="BE272" s="369" t="b">
        <v>0</v>
      </c>
      <c r="BF272" s="369" t="b">
        <v>0</v>
      </c>
      <c r="BG272" s="369" t="b">
        <v>0</v>
      </c>
      <c r="BH272" s="51"/>
      <c r="BI272" s="59">
        <f t="shared" ref="BI272:BN272" si="271">F272</f>
        <v>0</v>
      </c>
      <c r="BJ272" s="59">
        <f t="shared" si="271"/>
        <v>0</v>
      </c>
      <c r="BK272" s="59">
        <f t="shared" si="271"/>
        <v>0</v>
      </c>
      <c r="BL272" s="59">
        <f t="shared" si="271"/>
        <v>0</v>
      </c>
      <c r="BM272" s="59">
        <f t="shared" si="271"/>
        <v>0</v>
      </c>
      <c r="BN272" s="59">
        <f t="shared" si="271"/>
        <v>0</v>
      </c>
      <c r="BO272" s="51"/>
      <c r="BP272" s="51"/>
      <c r="BQ272" s="38" t="str">
        <f t="shared" ref="BQ272:BV272" si="272">IF(BI272&lt;$BI$5,"0","1")</f>
        <v>0</v>
      </c>
      <c r="BR272" s="38" t="str">
        <f t="shared" si="272"/>
        <v>0</v>
      </c>
      <c r="BS272" s="38" t="str">
        <f t="shared" si="272"/>
        <v>0</v>
      </c>
      <c r="BT272" s="38" t="str">
        <f t="shared" si="272"/>
        <v>0</v>
      </c>
      <c r="BU272" s="38" t="str">
        <f t="shared" si="272"/>
        <v>0</v>
      </c>
      <c r="BV272" s="38" t="str">
        <f t="shared" si="272"/>
        <v>0</v>
      </c>
      <c r="BW272" s="51"/>
    </row>
    <row r="273" spans="1:75" ht="15.75" customHeight="1" x14ac:dyDescent="0.25">
      <c r="A273" s="60">
        <f>A272</f>
        <v>0</v>
      </c>
      <c r="B273" s="371"/>
      <c r="C273" s="340"/>
      <c r="D273" s="340"/>
      <c r="E273" s="340"/>
      <c r="F273" s="340"/>
      <c r="G273" s="340"/>
      <c r="H273" s="340"/>
      <c r="I273" s="340"/>
      <c r="J273" s="340"/>
      <c r="K273" s="340"/>
      <c r="L273" s="340"/>
      <c r="M273" s="340"/>
      <c r="N273" s="340"/>
      <c r="O273" s="340"/>
      <c r="P273" s="340"/>
      <c r="Q273" s="340"/>
      <c r="R273" s="340"/>
      <c r="S273" s="340"/>
      <c r="T273" s="340"/>
      <c r="U273" s="340"/>
      <c r="V273" s="340"/>
      <c r="W273" s="340"/>
      <c r="X273" s="340"/>
      <c r="Y273" s="340"/>
      <c r="Z273" s="340"/>
      <c r="AA273" s="340"/>
      <c r="AB273" s="340"/>
      <c r="AC273" s="340"/>
      <c r="AD273" s="340"/>
      <c r="AE273" s="340"/>
      <c r="AF273" s="340"/>
      <c r="AG273" s="340"/>
      <c r="AH273" s="340"/>
      <c r="AI273" s="340"/>
      <c r="AJ273" s="340"/>
      <c r="AK273" s="340"/>
      <c r="AL273" s="340"/>
      <c r="AM273" s="340"/>
      <c r="AN273" s="340"/>
      <c r="AO273" s="340"/>
      <c r="AP273" s="340"/>
      <c r="AQ273" s="340"/>
      <c r="AR273" s="340"/>
      <c r="AS273" s="340"/>
      <c r="AT273" s="340"/>
      <c r="AU273" s="340"/>
      <c r="AV273" s="340"/>
      <c r="AW273" s="340"/>
      <c r="AX273" s="370"/>
      <c r="AY273" s="370"/>
      <c r="AZ273" s="370"/>
      <c r="BA273" s="370"/>
      <c r="BB273" s="370"/>
      <c r="BC273" s="370"/>
      <c r="BD273" s="370"/>
      <c r="BE273" s="370"/>
      <c r="BF273" s="370"/>
      <c r="BG273" s="370"/>
      <c r="BH273" s="51"/>
      <c r="BI273" s="51"/>
      <c r="BJ273" s="51"/>
      <c r="BK273" s="51"/>
      <c r="BL273" s="51"/>
      <c r="BM273" s="51"/>
      <c r="BN273" s="51"/>
      <c r="BO273" s="51"/>
      <c r="BP273" s="51"/>
      <c r="BQ273" s="51"/>
      <c r="BR273" s="51"/>
      <c r="BS273" s="51"/>
      <c r="BT273" s="51"/>
      <c r="BU273" s="51"/>
      <c r="BV273" s="51"/>
      <c r="BW273" s="51"/>
    </row>
    <row r="274" spans="1:75" ht="15.75" customHeight="1" x14ac:dyDescent="0.25">
      <c r="A274" s="52"/>
      <c r="B274" s="53"/>
      <c r="C274" s="53"/>
      <c r="D274" s="54"/>
      <c r="E274" s="54"/>
      <c r="F274" s="54"/>
      <c r="G274" s="54"/>
      <c r="H274" s="54"/>
      <c r="I274" s="54"/>
      <c r="J274" s="54"/>
      <c r="K274" s="54"/>
      <c r="L274" s="55" t="str">
        <f>IF(BV274&lt;1,IF(BR274&lt;1,IF(IF(BL274-BJ274&gt;0,BL274-BJ274,"35001")&gt;35000,"",IF(BL274-BJ274&gt;0,BL274-BJ274,"")),IF(IF(BL274-BI274&gt;0,BL274-BI274,"35001")&gt;35000,IF(IF(BL274-BJ274&gt;0,BL274-BJ274,"35001")&gt;35000,"",IF(BL274-BJ274&gt;0,BL274-BJ274,"")),IF(BL274-BI274&gt;0,BL274-BI274,""))),IF(BR274&lt;1,IF(IF(BM274-BJ274&gt;0,BM274-BJ274,"35001")&gt;35000,"",IF(BM274-BJ274&gt;0,BM274-BJ274,"")),IF(IF(BM274-BI274&gt;0,BM274-BI274,"35001")&gt;35000,IF(IF(BM274-BJ274&gt;0,BM274-BJ274,"35001")&gt;35000,(IF(BV274&lt;1,IF(IF(BL274-BJ274&gt;0,BL274-BJ274,"35001")&gt;35000,"",IF(BL274-BJ274&gt;0,BL274-BJ274,"")),IF(IF(BL274-BI274&gt;0,BL274-BI274,"35001")&gt;35000,IF(IF(BL274-BJ274&gt;0,BL274-BJ274,"35001")&gt;35000,"",IF(BL274-BJ274&gt;0,BL274-BJ274,"")),IF(BL274-BI274&gt;0,BL274-BI274,"")))),IF(BM274-BJ274&gt;0,BM274-BJ274,"")),IF(BM274-BI274&gt;0,BM274-BI274,""))))</f>
        <v/>
      </c>
      <c r="M274" s="56" t="str">
        <f>IF(SUM(Q274,T274,W274,Z274,AC274,AO274,AI274,AL274,AR274,AU274,AF274)&gt;0,(SUM(Q274,T274,W274,Z274,AC274,AO274,AI274,AL274,AR274,AU274,AF274)),"")</f>
        <v/>
      </c>
      <c r="N274" s="56" t="str">
        <f>IF(SUMIF(S274:AW274,"ANO",Q274:AW274)&gt;0,SUMIF(S274:AW274,"ANO",Q274:AW274),"")</f>
        <v/>
      </c>
      <c r="O274" s="53"/>
      <c r="P274" s="57"/>
      <c r="Q274" s="58"/>
      <c r="R274" s="53"/>
      <c r="S274" s="53"/>
      <c r="T274" s="58"/>
      <c r="U274" s="53"/>
      <c r="V274" s="53"/>
      <c r="W274" s="58"/>
      <c r="X274" s="53"/>
      <c r="Y274" s="53"/>
      <c r="Z274" s="58"/>
      <c r="AA274" s="53"/>
      <c r="AB274" s="53"/>
      <c r="AC274" s="58"/>
      <c r="AD274" s="53"/>
      <c r="AE274" s="53"/>
      <c r="AF274" s="58"/>
      <c r="AG274" s="53"/>
      <c r="AH274" s="53"/>
      <c r="AI274" s="58"/>
      <c r="AJ274" s="53"/>
      <c r="AK274" s="53"/>
      <c r="AL274" s="58"/>
      <c r="AM274" s="53"/>
      <c r="AN274" s="53"/>
      <c r="AO274" s="58"/>
      <c r="AP274" s="53"/>
      <c r="AQ274" s="53"/>
      <c r="AR274" s="58"/>
      <c r="AS274" s="53"/>
      <c r="AT274" s="53"/>
      <c r="AU274" s="58"/>
      <c r="AV274" s="53"/>
      <c r="AW274" s="53"/>
      <c r="AX274" s="369" t="b">
        <v>0</v>
      </c>
      <c r="AY274" s="369" t="b">
        <v>0</v>
      </c>
      <c r="AZ274" s="369" t="b">
        <v>0</v>
      </c>
      <c r="BA274" s="369" t="b">
        <v>0</v>
      </c>
      <c r="BB274" s="369" t="b">
        <v>0</v>
      </c>
      <c r="BC274" s="369" t="b">
        <v>0</v>
      </c>
      <c r="BD274" s="369" t="b">
        <v>0</v>
      </c>
      <c r="BE274" s="369" t="b">
        <v>0</v>
      </c>
      <c r="BF274" s="369" t="b">
        <v>0</v>
      </c>
      <c r="BG274" s="369" t="b">
        <v>0</v>
      </c>
      <c r="BH274" s="51"/>
      <c r="BI274" s="59">
        <f t="shared" ref="BI274:BN274" si="273">F274</f>
        <v>0</v>
      </c>
      <c r="BJ274" s="59">
        <f t="shared" si="273"/>
        <v>0</v>
      </c>
      <c r="BK274" s="59">
        <f t="shared" si="273"/>
        <v>0</v>
      </c>
      <c r="BL274" s="59">
        <f t="shared" si="273"/>
        <v>0</v>
      </c>
      <c r="BM274" s="59">
        <f t="shared" si="273"/>
        <v>0</v>
      </c>
      <c r="BN274" s="59">
        <f t="shared" si="273"/>
        <v>0</v>
      </c>
      <c r="BO274" s="51"/>
      <c r="BP274" s="51"/>
      <c r="BQ274" s="38" t="str">
        <f t="shared" ref="BQ274:BV274" si="274">IF(BI274&lt;$BI$5,"0","1")</f>
        <v>0</v>
      </c>
      <c r="BR274" s="38" t="str">
        <f t="shared" si="274"/>
        <v>0</v>
      </c>
      <c r="BS274" s="38" t="str">
        <f t="shared" si="274"/>
        <v>0</v>
      </c>
      <c r="BT274" s="38" t="str">
        <f t="shared" si="274"/>
        <v>0</v>
      </c>
      <c r="BU274" s="38" t="str">
        <f t="shared" si="274"/>
        <v>0</v>
      </c>
      <c r="BV274" s="38" t="str">
        <f t="shared" si="274"/>
        <v>0</v>
      </c>
      <c r="BW274" s="51"/>
    </row>
    <row r="275" spans="1:75" ht="15.75" customHeight="1" x14ac:dyDescent="0.25">
      <c r="A275" s="60">
        <f>A274</f>
        <v>0</v>
      </c>
      <c r="B275" s="371"/>
      <c r="C275" s="340"/>
      <c r="D275" s="340"/>
      <c r="E275" s="340"/>
      <c r="F275" s="340"/>
      <c r="G275" s="340"/>
      <c r="H275" s="340"/>
      <c r="I275" s="340"/>
      <c r="J275" s="340"/>
      <c r="K275" s="340"/>
      <c r="L275" s="340"/>
      <c r="M275" s="340"/>
      <c r="N275" s="340"/>
      <c r="O275" s="340"/>
      <c r="P275" s="340"/>
      <c r="Q275" s="340"/>
      <c r="R275" s="340"/>
      <c r="S275" s="340"/>
      <c r="T275" s="340"/>
      <c r="U275" s="340"/>
      <c r="V275" s="340"/>
      <c r="W275" s="340"/>
      <c r="X275" s="340"/>
      <c r="Y275" s="340"/>
      <c r="Z275" s="340"/>
      <c r="AA275" s="340"/>
      <c r="AB275" s="340"/>
      <c r="AC275" s="340"/>
      <c r="AD275" s="340"/>
      <c r="AE275" s="340"/>
      <c r="AF275" s="340"/>
      <c r="AG275" s="340"/>
      <c r="AH275" s="340"/>
      <c r="AI275" s="340"/>
      <c r="AJ275" s="340"/>
      <c r="AK275" s="340"/>
      <c r="AL275" s="340"/>
      <c r="AM275" s="340"/>
      <c r="AN275" s="340"/>
      <c r="AO275" s="340"/>
      <c r="AP275" s="340"/>
      <c r="AQ275" s="340"/>
      <c r="AR275" s="340"/>
      <c r="AS275" s="340"/>
      <c r="AT275" s="340"/>
      <c r="AU275" s="340"/>
      <c r="AV275" s="340"/>
      <c r="AW275" s="340"/>
      <c r="AX275" s="370"/>
      <c r="AY275" s="370"/>
      <c r="AZ275" s="370"/>
      <c r="BA275" s="370"/>
      <c r="BB275" s="370"/>
      <c r="BC275" s="370"/>
      <c r="BD275" s="370"/>
      <c r="BE275" s="370"/>
      <c r="BF275" s="370"/>
      <c r="BG275" s="370"/>
      <c r="BH275" s="51"/>
      <c r="BI275" s="51"/>
      <c r="BJ275" s="51"/>
      <c r="BK275" s="51"/>
      <c r="BL275" s="51"/>
      <c r="BM275" s="51"/>
      <c r="BN275" s="51"/>
      <c r="BO275" s="51"/>
      <c r="BP275" s="51"/>
      <c r="BQ275" s="51"/>
      <c r="BR275" s="51"/>
      <c r="BS275" s="51"/>
      <c r="BT275" s="51"/>
      <c r="BU275" s="51"/>
      <c r="BV275" s="51"/>
      <c r="BW275" s="51"/>
    </row>
    <row r="276" spans="1:75" ht="15.75" customHeight="1" x14ac:dyDescent="0.25">
      <c r="A276" s="52"/>
      <c r="B276" s="53"/>
      <c r="C276" s="53"/>
      <c r="D276" s="54"/>
      <c r="E276" s="54"/>
      <c r="F276" s="54"/>
      <c r="G276" s="54"/>
      <c r="H276" s="54"/>
      <c r="I276" s="54"/>
      <c r="J276" s="54"/>
      <c r="K276" s="54"/>
      <c r="L276" s="55" t="str">
        <f>IF(BV276&lt;1,IF(BR276&lt;1,IF(IF(BL276-BJ276&gt;0,BL276-BJ276,"35001")&gt;35000,"",IF(BL276-BJ276&gt;0,BL276-BJ276,"")),IF(IF(BL276-BI276&gt;0,BL276-BI276,"35001")&gt;35000,IF(IF(BL276-BJ276&gt;0,BL276-BJ276,"35001")&gt;35000,"",IF(BL276-BJ276&gt;0,BL276-BJ276,"")),IF(BL276-BI276&gt;0,BL276-BI276,""))),IF(BR276&lt;1,IF(IF(BM276-BJ276&gt;0,BM276-BJ276,"35001")&gt;35000,"",IF(BM276-BJ276&gt;0,BM276-BJ276,"")),IF(IF(BM276-BI276&gt;0,BM276-BI276,"35001")&gt;35000,IF(IF(BM276-BJ276&gt;0,BM276-BJ276,"35001")&gt;35000,(IF(BV276&lt;1,IF(IF(BL276-BJ276&gt;0,BL276-BJ276,"35001")&gt;35000,"",IF(BL276-BJ276&gt;0,BL276-BJ276,"")),IF(IF(BL276-BI276&gt;0,BL276-BI276,"35001")&gt;35000,IF(IF(BL276-BJ276&gt;0,BL276-BJ276,"35001")&gt;35000,"",IF(BL276-BJ276&gt;0,BL276-BJ276,"")),IF(BL276-BI276&gt;0,BL276-BI276,"")))),IF(BM276-BJ276&gt;0,BM276-BJ276,"")),IF(BM276-BI276&gt;0,BM276-BI276,""))))</f>
        <v/>
      </c>
      <c r="M276" s="56" t="str">
        <f>IF(SUM(Q276,T276,W276,Z276,AC276,AO276,AI276,AL276,AR276,AU276,AF276)&gt;0,(SUM(Q276,T276,W276,Z276,AC276,AO276,AI276,AL276,AR276,AU276,AF276)),"")</f>
        <v/>
      </c>
      <c r="N276" s="56" t="str">
        <f>IF(SUMIF(S276:AW276,"ANO",Q276:AW276)&gt;0,SUMIF(S276:AW276,"ANO",Q276:AW276),"")</f>
        <v/>
      </c>
      <c r="O276" s="53"/>
      <c r="P276" s="57"/>
      <c r="Q276" s="58"/>
      <c r="R276" s="53"/>
      <c r="S276" s="53"/>
      <c r="T276" s="58"/>
      <c r="U276" s="53"/>
      <c r="V276" s="53"/>
      <c r="W276" s="58"/>
      <c r="X276" s="53"/>
      <c r="Y276" s="53"/>
      <c r="Z276" s="58"/>
      <c r="AA276" s="53"/>
      <c r="AB276" s="53"/>
      <c r="AC276" s="58"/>
      <c r="AD276" s="53"/>
      <c r="AE276" s="53"/>
      <c r="AF276" s="58"/>
      <c r="AG276" s="53"/>
      <c r="AH276" s="53"/>
      <c r="AI276" s="58"/>
      <c r="AJ276" s="53"/>
      <c r="AK276" s="53"/>
      <c r="AL276" s="58"/>
      <c r="AM276" s="53"/>
      <c r="AN276" s="53"/>
      <c r="AO276" s="58"/>
      <c r="AP276" s="53"/>
      <c r="AQ276" s="53"/>
      <c r="AR276" s="58"/>
      <c r="AS276" s="53"/>
      <c r="AT276" s="53"/>
      <c r="AU276" s="58"/>
      <c r="AV276" s="53"/>
      <c r="AW276" s="53"/>
      <c r="AX276" s="369" t="b">
        <v>0</v>
      </c>
      <c r="AY276" s="369" t="b">
        <v>0</v>
      </c>
      <c r="AZ276" s="369" t="b">
        <v>0</v>
      </c>
      <c r="BA276" s="369" t="b">
        <v>0</v>
      </c>
      <c r="BB276" s="369" t="b">
        <v>0</v>
      </c>
      <c r="BC276" s="369" t="b">
        <v>0</v>
      </c>
      <c r="BD276" s="369" t="b">
        <v>0</v>
      </c>
      <c r="BE276" s="369" t="b">
        <v>0</v>
      </c>
      <c r="BF276" s="369" t="b">
        <v>0</v>
      </c>
      <c r="BG276" s="369" t="b">
        <v>0</v>
      </c>
      <c r="BH276" s="51"/>
      <c r="BI276" s="59">
        <f t="shared" ref="BI276:BN276" si="275">F276</f>
        <v>0</v>
      </c>
      <c r="BJ276" s="59">
        <f t="shared" si="275"/>
        <v>0</v>
      </c>
      <c r="BK276" s="59">
        <f t="shared" si="275"/>
        <v>0</v>
      </c>
      <c r="BL276" s="59">
        <f t="shared" si="275"/>
        <v>0</v>
      </c>
      <c r="BM276" s="59">
        <f t="shared" si="275"/>
        <v>0</v>
      </c>
      <c r="BN276" s="59">
        <f t="shared" si="275"/>
        <v>0</v>
      </c>
      <c r="BO276" s="51"/>
      <c r="BP276" s="51"/>
      <c r="BQ276" s="38" t="str">
        <f t="shared" ref="BQ276:BV276" si="276">IF(BI276&lt;$BI$5,"0","1")</f>
        <v>0</v>
      </c>
      <c r="BR276" s="38" t="str">
        <f t="shared" si="276"/>
        <v>0</v>
      </c>
      <c r="BS276" s="38" t="str">
        <f t="shared" si="276"/>
        <v>0</v>
      </c>
      <c r="BT276" s="38" t="str">
        <f t="shared" si="276"/>
        <v>0</v>
      </c>
      <c r="BU276" s="38" t="str">
        <f t="shared" si="276"/>
        <v>0</v>
      </c>
      <c r="BV276" s="38" t="str">
        <f t="shared" si="276"/>
        <v>0</v>
      </c>
      <c r="BW276" s="51"/>
    </row>
    <row r="277" spans="1:75" ht="15.75" customHeight="1" x14ac:dyDescent="0.25">
      <c r="A277" s="60">
        <f>A276</f>
        <v>0</v>
      </c>
      <c r="B277" s="371"/>
      <c r="C277" s="340"/>
      <c r="D277" s="340"/>
      <c r="E277" s="340"/>
      <c r="F277" s="340"/>
      <c r="G277" s="340"/>
      <c r="H277" s="340"/>
      <c r="I277" s="340"/>
      <c r="J277" s="340"/>
      <c r="K277" s="340"/>
      <c r="L277" s="340"/>
      <c r="M277" s="340"/>
      <c r="N277" s="340"/>
      <c r="O277" s="340"/>
      <c r="P277" s="340"/>
      <c r="Q277" s="340"/>
      <c r="R277" s="340"/>
      <c r="S277" s="340"/>
      <c r="T277" s="340"/>
      <c r="U277" s="340"/>
      <c r="V277" s="340"/>
      <c r="W277" s="340"/>
      <c r="X277" s="340"/>
      <c r="Y277" s="340"/>
      <c r="Z277" s="340"/>
      <c r="AA277" s="340"/>
      <c r="AB277" s="340"/>
      <c r="AC277" s="340"/>
      <c r="AD277" s="340"/>
      <c r="AE277" s="340"/>
      <c r="AF277" s="340"/>
      <c r="AG277" s="340"/>
      <c r="AH277" s="340"/>
      <c r="AI277" s="340"/>
      <c r="AJ277" s="340"/>
      <c r="AK277" s="340"/>
      <c r="AL277" s="340"/>
      <c r="AM277" s="340"/>
      <c r="AN277" s="340"/>
      <c r="AO277" s="340"/>
      <c r="AP277" s="340"/>
      <c r="AQ277" s="340"/>
      <c r="AR277" s="340"/>
      <c r="AS277" s="340"/>
      <c r="AT277" s="340"/>
      <c r="AU277" s="340"/>
      <c r="AV277" s="340"/>
      <c r="AW277" s="340"/>
      <c r="AX277" s="370"/>
      <c r="AY277" s="370"/>
      <c r="AZ277" s="370"/>
      <c r="BA277" s="370"/>
      <c r="BB277" s="370"/>
      <c r="BC277" s="370"/>
      <c r="BD277" s="370"/>
      <c r="BE277" s="370"/>
      <c r="BF277" s="370"/>
      <c r="BG277" s="370"/>
      <c r="BH277" s="51"/>
      <c r="BI277" s="51"/>
      <c r="BJ277" s="51"/>
      <c r="BK277" s="51"/>
      <c r="BL277" s="51"/>
      <c r="BM277" s="51"/>
      <c r="BN277" s="51"/>
      <c r="BO277" s="51"/>
      <c r="BP277" s="51"/>
      <c r="BQ277" s="51"/>
      <c r="BR277" s="51"/>
      <c r="BS277" s="51"/>
      <c r="BT277" s="51"/>
      <c r="BU277" s="51"/>
      <c r="BV277" s="51"/>
      <c r="BW277" s="51"/>
    </row>
    <row r="278" spans="1:75" ht="15.75" customHeight="1" x14ac:dyDescent="0.25">
      <c r="A278" s="52"/>
      <c r="B278" s="53"/>
      <c r="C278" s="53"/>
      <c r="D278" s="54"/>
      <c r="E278" s="54"/>
      <c r="F278" s="54"/>
      <c r="G278" s="54"/>
      <c r="H278" s="54"/>
      <c r="I278" s="54"/>
      <c r="J278" s="54"/>
      <c r="K278" s="54"/>
      <c r="L278" s="55" t="str">
        <f>IF(BV278&lt;1,IF(BR278&lt;1,IF(IF(BL278-BJ278&gt;0,BL278-BJ278,"35001")&gt;35000,"",IF(BL278-BJ278&gt;0,BL278-BJ278,"")),IF(IF(BL278-BI278&gt;0,BL278-BI278,"35001")&gt;35000,IF(IF(BL278-BJ278&gt;0,BL278-BJ278,"35001")&gt;35000,"",IF(BL278-BJ278&gt;0,BL278-BJ278,"")),IF(BL278-BI278&gt;0,BL278-BI278,""))),IF(BR278&lt;1,IF(IF(BM278-BJ278&gt;0,BM278-BJ278,"35001")&gt;35000,"",IF(BM278-BJ278&gt;0,BM278-BJ278,"")),IF(IF(BM278-BI278&gt;0,BM278-BI278,"35001")&gt;35000,IF(IF(BM278-BJ278&gt;0,BM278-BJ278,"35001")&gt;35000,(IF(BV278&lt;1,IF(IF(BL278-BJ278&gt;0,BL278-BJ278,"35001")&gt;35000,"",IF(BL278-BJ278&gt;0,BL278-BJ278,"")),IF(IF(BL278-BI278&gt;0,BL278-BI278,"35001")&gt;35000,IF(IF(BL278-BJ278&gt;0,BL278-BJ278,"35001")&gt;35000,"",IF(BL278-BJ278&gt;0,BL278-BJ278,"")),IF(BL278-BI278&gt;0,BL278-BI278,"")))),IF(BM278-BJ278&gt;0,BM278-BJ278,"")),IF(BM278-BI278&gt;0,BM278-BI278,""))))</f>
        <v/>
      </c>
      <c r="M278" s="56" t="str">
        <f>IF(SUM(Q278,T278,W278,Z278,AC278,AO278,AI278,AL278,AR278,AU278,AF278)&gt;0,(SUM(Q278,T278,W278,Z278,AC278,AO278,AI278,AL278,AR278,AU278,AF278)),"")</f>
        <v/>
      </c>
      <c r="N278" s="56" t="str">
        <f>IF(SUMIF(S278:AW278,"ANO",Q278:AW278)&gt;0,SUMIF(S278:AW278,"ANO",Q278:AW278),"")</f>
        <v/>
      </c>
      <c r="O278" s="53"/>
      <c r="P278" s="57"/>
      <c r="Q278" s="58"/>
      <c r="R278" s="53"/>
      <c r="S278" s="53"/>
      <c r="T278" s="58"/>
      <c r="U278" s="53"/>
      <c r="V278" s="53"/>
      <c r="W278" s="58"/>
      <c r="X278" s="53"/>
      <c r="Y278" s="53"/>
      <c r="Z278" s="58"/>
      <c r="AA278" s="53"/>
      <c r="AB278" s="53"/>
      <c r="AC278" s="58"/>
      <c r="AD278" s="53"/>
      <c r="AE278" s="53"/>
      <c r="AF278" s="58"/>
      <c r="AG278" s="53"/>
      <c r="AH278" s="53"/>
      <c r="AI278" s="58"/>
      <c r="AJ278" s="53"/>
      <c r="AK278" s="53"/>
      <c r="AL278" s="58"/>
      <c r="AM278" s="53"/>
      <c r="AN278" s="53"/>
      <c r="AO278" s="58"/>
      <c r="AP278" s="53"/>
      <c r="AQ278" s="53"/>
      <c r="AR278" s="58"/>
      <c r="AS278" s="53"/>
      <c r="AT278" s="53"/>
      <c r="AU278" s="58"/>
      <c r="AV278" s="53"/>
      <c r="AW278" s="53"/>
      <c r="AX278" s="369" t="b">
        <v>0</v>
      </c>
      <c r="AY278" s="369" t="b">
        <v>0</v>
      </c>
      <c r="AZ278" s="369" t="b">
        <v>0</v>
      </c>
      <c r="BA278" s="369" t="b">
        <v>0</v>
      </c>
      <c r="BB278" s="369" t="b">
        <v>0</v>
      </c>
      <c r="BC278" s="369" t="b">
        <v>0</v>
      </c>
      <c r="BD278" s="369" t="b">
        <v>0</v>
      </c>
      <c r="BE278" s="369" t="b">
        <v>0</v>
      </c>
      <c r="BF278" s="369" t="b">
        <v>0</v>
      </c>
      <c r="BG278" s="369" t="b">
        <v>0</v>
      </c>
      <c r="BH278" s="51"/>
      <c r="BI278" s="59">
        <f t="shared" ref="BI278:BN278" si="277">F278</f>
        <v>0</v>
      </c>
      <c r="BJ278" s="59">
        <f t="shared" si="277"/>
        <v>0</v>
      </c>
      <c r="BK278" s="59">
        <f t="shared" si="277"/>
        <v>0</v>
      </c>
      <c r="BL278" s="59">
        <f t="shared" si="277"/>
        <v>0</v>
      </c>
      <c r="BM278" s="59">
        <f t="shared" si="277"/>
        <v>0</v>
      </c>
      <c r="BN278" s="59">
        <f t="shared" si="277"/>
        <v>0</v>
      </c>
      <c r="BO278" s="51"/>
      <c r="BP278" s="51"/>
      <c r="BQ278" s="38" t="str">
        <f t="shared" ref="BQ278:BV278" si="278">IF(BI278&lt;$BI$5,"0","1")</f>
        <v>0</v>
      </c>
      <c r="BR278" s="38" t="str">
        <f t="shared" si="278"/>
        <v>0</v>
      </c>
      <c r="BS278" s="38" t="str">
        <f t="shared" si="278"/>
        <v>0</v>
      </c>
      <c r="BT278" s="38" t="str">
        <f t="shared" si="278"/>
        <v>0</v>
      </c>
      <c r="BU278" s="38" t="str">
        <f t="shared" si="278"/>
        <v>0</v>
      </c>
      <c r="BV278" s="38" t="str">
        <f t="shared" si="278"/>
        <v>0</v>
      </c>
      <c r="BW278" s="51"/>
    </row>
    <row r="279" spans="1:75" ht="15.75" customHeight="1" x14ac:dyDescent="0.25">
      <c r="A279" s="60">
        <f>A278</f>
        <v>0</v>
      </c>
      <c r="B279" s="371"/>
      <c r="C279" s="340"/>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c r="AB279" s="340"/>
      <c r="AC279" s="340"/>
      <c r="AD279" s="340"/>
      <c r="AE279" s="340"/>
      <c r="AF279" s="340"/>
      <c r="AG279" s="340"/>
      <c r="AH279" s="340"/>
      <c r="AI279" s="340"/>
      <c r="AJ279" s="340"/>
      <c r="AK279" s="340"/>
      <c r="AL279" s="340"/>
      <c r="AM279" s="340"/>
      <c r="AN279" s="340"/>
      <c r="AO279" s="340"/>
      <c r="AP279" s="340"/>
      <c r="AQ279" s="340"/>
      <c r="AR279" s="340"/>
      <c r="AS279" s="340"/>
      <c r="AT279" s="340"/>
      <c r="AU279" s="340"/>
      <c r="AV279" s="340"/>
      <c r="AW279" s="340"/>
      <c r="AX279" s="370"/>
      <c r="AY279" s="370"/>
      <c r="AZ279" s="370"/>
      <c r="BA279" s="370"/>
      <c r="BB279" s="370"/>
      <c r="BC279" s="370"/>
      <c r="BD279" s="370"/>
      <c r="BE279" s="370"/>
      <c r="BF279" s="370"/>
      <c r="BG279" s="370"/>
      <c r="BH279" s="51"/>
      <c r="BI279" s="51"/>
      <c r="BJ279" s="51"/>
      <c r="BK279" s="51"/>
      <c r="BL279" s="51"/>
      <c r="BM279" s="51"/>
      <c r="BN279" s="51"/>
      <c r="BO279" s="51"/>
      <c r="BP279" s="51"/>
      <c r="BQ279" s="51"/>
      <c r="BR279" s="51"/>
      <c r="BS279" s="51"/>
      <c r="BT279" s="51"/>
      <c r="BU279" s="51"/>
      <c r="BV279" s="51"/>
      <c r="BW279" s="51"/>
    </row>
    <row r="280" spans="1:75" ht="15.75" customHeight="1" x14ac:dyDescent="0.25">
      <c r="A280" s="52"/>
      <c r="B280" s="53"/>
      <c r="C280" s="53"/>
      <c r="D280" s="54"/>
      <c r="E280" s="54"/>
      <c r="F280" s="54"/>
      <c r="G280" s="54"/>
      <c r="H280" s="54"/>
      <c r="I280" s="54"/>
      <c r="J280" s="54"/>
      <c r="K280" s="54"/>
      <c r="L280" s="55" t="str">
        <f>IF(BV280&lt;1,IF(BR280&lt;1,IF(IF(BL280-BJ280&gt;0,BL280-BJ280,"35001")&gt;35000,"",IF(BL280-BJ280&gt;0,BL280-BJ280,"")),IF(IF(BL280-BI280&gt;0,BL280-BI280,"35001")&gt;35000,IF(IF(BL280-BJ280&gt;0,BL280-BJ280,"35001")&gt;35000,"",IF(BL280-BJ280&gt;0,BL280-BJ280,"")),IF(BL280-BI280&gt;0,BL280-BI280,""))),IF(BR280&lt;1,IF(IF(BM280-BJ280&gt;0,BM280-BJ280,"35001")&gt;35000,"",IF(BM280-BJ280&gt;0,BM280-BJ280,"")),IF(IF(BM280-BI280&gt;0,BM280-BI280,"35001")&gt;35000,IF(IF(BM280-BJ280&gt;0,BM280-BJ280,"35001")&gt;35000,(IF(BV280&lt;1,IF(IF(BL280-BJ280&gt;0,BL280-BJ280,"35001")&gt;35000,"",IF(BL280-BJ280&gt;0,BL280-BJ280,"")),IF(IF(BL280-BI280&gt;0,BL280-BI280,"35001")&gt;35000,IF(IF(BL280-BJ280&gt;0,BL280-BJ280,"35001")&gt;35000,"",IF(BL280-BJ280&gt;0,BL280-BJ280,"")),IF(BL280-BI280&gt;0,BL280-BI280,"")))),IF(BM280-BJ280&gt;0,BM280-BJ280,"")),IF(BM280-BI280&gt;0,BM280-BI280,""))))</f>
        <v/>
      </c>
      <c r="M280" s="56" t="str">
        <f>IF(SUM(Q280,T280,W280,Z280,AC280,AO280,AI280,AL280,AR280,AU280,AF280)&gt;0,(SUM(Q280,T280,W280,Z280,AC280,AO280,AI280,AL280,AR280,AU280,AF280)),"")</f>
        <v/>
      </c>
      <c r="N280" s="56" t="str">
        <f>IF(SUMIF(S280:AW280,"ANO",Q280:AW280)&gt;0,SUMIF(S280:AW280,"ANO",Q280:AW280),"")</f>
        <v/>
      </c>
      <c r="O280" s="53"/>
      <c r="P280" s="57"/>
      <c r="Q280" s="58"/>
      <c r="R280" s="53"/>
      <c r="S280" s="53"/>
      <c r="T280" s="58"/>
      <c r="U280" s="53"/>
      <c r="V280" s="53"/>
      <c r="W280" s="58"/>
      <c r="X280" s="53"/>
      <c r="Y280" s="53"/>
      <c r="Z280" s="58"/>
      <c r="AA280" s="53"/>
      <c r="AB280" s="53"/>
      <c r="AC280" s="58"/>
      <c r="AD280" s="53"/>
      <c r="AE280" s="53"/>
      <c r="AF280" s="58"/>
      <c r="AG280" s="53"/>
      <c r="AH280" s="53"/>
      <c r="AI280" s="58"/>
      <c r="AJ280" s="53"/>
      <c r="AK280" s="53"/>
      <c r="AL280" s="58"/>
      <c r="AM280" s="53"/>
      <c r="AN280" s="53"/>
      <c r="AO280" s="58"/>
      <c r="AP280" s="53"/>
      <c r="AQ280" s="53"/>
      <c r="AR280" s="58"/>
      <c r="AS280" s="53"/>
      <c r="AT280" s="53"/>
      <c r="AU280" s="58"/>
      <c r="AV280" s="53"/>
      <c r="AW280" s="53"/>
      <c r="AX280" s="369" t="b">
        <v>0</v>
      </c>
      <c r="AY280" s="369" t="b">
        <v>0</v>
      </c>
      <c r="AZ280" s="369" t="b">
        <v>0</v>
      </c>
      <c r="BA280" s="369" t="b">
        <v>0</v>
      </c>
      <c r="BB280" s="369" t="b">
        <v>0</v>
      </c>
      <c r="BC280" s="369" t="b">
        <v>0</v>
      </c>
      <c r="BD280" s="369" t="b">
        <v>0</v>
      </c>
      <c r="BE280" s="369" t="b">
        <v>0</v>
      </c>
      <c r="BF280" s="369" t="b">
        <v>0</v>
      </c>
      <c r="BG280" s="369" t="b">
        <v>0</v>
      </c>
      <c r="BH280" s="51"/>
      <c r="BI280" s="59">
        <f t="shared" ref="BI280:BN280" si="279">F280</f>
        <v>0</v>
      </c>
      <c r="BJ280" s="59">
        <f t="shared" si="279"/>
        <v>0</v>
      </c>
      <c r="BK280" s="59">
        <f t="shared" si="279"/>
        <v>0</v>
      </c>
      <c r="BL280" s="59">
        <f t="shared" si="279"/>
        <v>0</v>
      </c>
      <c r="BM280" s="59">
        <f t="shared" si="279"/>
        <v>0</v>
      </c>
      <c r="BN280" s="59">
        <f t="shared" si="279"/>
        <v>0</v>
      </c>
      <c r="BO280" s="51"/>
      <c r="BP280" s="51"/>
      <c r="BQ280" s="38" t="str">
        <f t="shared" ref="BQ280:BV280" si="280">IF(BI280&lt;$BI$5,"0","1")</f>
        <v>0</v>
      </c>
      <c r="BR280" s="38" t="str">
        <f t="shared" si="280"/>
        <v>0</v>
      </c>
      <c r="BS280" s="38" t="str">
        <f t="shared" si="280"/>
        <v>0</v>
      </c>
      <c r="BT280" s="38" t="str">
        <f t="shared" si="280"/>
        <v>0</v>
      </c>
      <c r="BU280" s="38" t="str">
        <f t="shared" si="280"/>
        <v>0</v>
      </c>
      <c r="BV280" s="38" t="str">
        <f t="shared" si="280"/>
        <v>0</v>
      </c>
      <c r="BW280" s="51"/>
    </row>
    <row r="281" spans="1:75" ht="15.75" customHeight="1" x14ac:dyDescent="0.25">
      <c r="A281" s="60">
        <f>A280</f>
        <v>0</v>
      </c>
      <c r="B281" s="371"/>
      <c r="C281" s="340"/>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c r="AB281" s="340"/>
      <c r="AC281" s="340"/>
      <c r="AD281" s="340"/>
      <c r="AE281" s="340"/>
      <c r="AF281" s="340"/>
      <c r="AG281" s="340"/>
      <c r="AH281" s="340"/>
      <c r="AI281" s="340"/>
      <c r="AJ281" s="340"/>
      <c r="AK281" s="340"/>
      <c r="AL281" s="340"/>
      <c r="AM281" s="340"/>
      <c r="AN281" s="340"/>
      <c r="AO281" s="340"/>
      <c r="AP281" s="340"/>
      <c r="AQ281" s="340"/>
      <c r="AR281" s="340"/>
      <c r="AS281" s="340"/>
      <c r="AT281" s="340"/>
      <c r="AU281" s="340"/>
      <c r="AV281" s="340"/>
      <c r="AW281" s="340"/>
      <c r="AX281" s="370"/>
      <c r="AY281" s="370"/>
      <c r="AZ281" s="370"/>
      <c r="BA281" s="370"/>
      <c r="BB281" s="370"/>
      <c r="BC281" s="370"/>
      <c r="BD281" s="370"/>
      <c r="BE281" s="370"/>
      <c r="BF281" s="370"/>
      <c r="BG281" s="370"/>
      <c r="BH281" s="51"/>
      <c r="BI281" s="51"/>
      <c r="BJ281" s="51"/>
      <c r="BK281" s="51"/>
      <c r="BL281" s="51"/>
      <c r="BM281" s="51"/>
      <c r="BN281" s="51"/>
      <c r="BO281" s="51"/>
      <c r="BP281" s="51"/>
      <c r="BQ281" s="51"/>
      <c r="BR281" s="51"/>
      <c r="BS281" s="51"/>
      <c r="BT281" s="51"/>
      <c r="BU281" s="51"/>
      <c r="BV281" s="51"/>
      <c r="BW281" s="51"/>
    </row>
    <row r="282" spans="1:75" ht="15.75" customHeight="1" x14ac:dyDescent="0.25">
      <c r="A282" s="52"/>
      <c r="B282" s="53"/>
      <c r="C282" s="53"/>
      <c r="D282" s="54"/>
      <c r="E282" s="54"/>
      <c r="F282" s="54"/>
      <c r="G282" s="54"/>
      <c r="H282" s="54"/>
      <c r="I282" s="54"/>
      <c r="J282" s="54"/>
      <c r="K282" s="54"/>
      <c r="L282" s="55" t="str">
        <f>IF(BV282&lt;1,IF(BR282&lt;1,IF(IF(BL282-BJ282&gt;0,BL282-BJ282,"35001")&gt;35000,"",IF(BL282-BJ282&gt;0,BL282-BJ282,"")),IF(IF(BL282-BI282&gt;0,BL282-BI282,"35001")&gt;35000,IF(IF(BL282-BJ282&gt;0,BL282-BJ282,"35001")&gt;35000,"",IF(BL282-BJ282&gt;0,BL282-BJ282,"")),IF(BL282-BI282&gt;0,BL282-BI282,""))),IF(BR282&lt;1,IF(IF(BM282-BJ282&gt;0,BM282-BJ282,"35001")&gt;35000,"",IF(BM282-BJ282&gt;0,BM282-BJ282,"")),IF(IF(BM282-BI282&gt;0,BM282-BI282,"35001")&gt;35000,IF(IF(BM282-BJ282&gt;0,BM282-BJ282,"35001")&gt;35000,(IF(BV282&lt;1,IF(IF(BL282-BJ282&gt;0,BL282-BJ282,"35001")&gt;35000,"",IF(BL282-BJ282&gt;0,BL282-BJ282,"")),IF(IF(BL282-BI282&gt;0,BL282-BI282,"35001")&gt;35000,IF(IF(BL282-BJ282&gt;0,BL282-BJ282,"35001")&gt;35000,"",IF(BL282-BJ282&gt;0,BL282-BJ282,"")),IF(BL282-BI282&gt;0,BL282-BI282,"")))),IF(BM282-BJ282&gt;0,BM282-BJ282,"")),IF(BM282-BI282&gt;0,BM282-BI282,""))))</f>
        <v/>
      </c>
      <c r="M282" s="56" t="str">
        <f>IF(SUM(Q282,T282,W282,Z282,AC282,AO282,AI282,AL282,AR282,AU282,AF282)&gt;0,(SUM(Q282,T282,W282,Z282,AC282,AO282,AI282,AL282,AR282,AU282,AF282)),"")</f>
        <v/>
      </c>
      <c r="N282" s="56" t="str">
        <f>IF(SUMIF(S282:AW282,"ANO",Q282:AW282)&gt;0,SUMIF(S282:AW282,"ANO",Q282:AW282),"")</f>
        <v/>
      </c>
      <c r="O282" s="53"/>
      <c r="P282" s="57"/>
      <c r="Q282" s="58"/>
      <c r="R282" s="53"/>
      <c r="S282" s="53"/>
      <c r="T282" s="58"/>
      <c r="U282" s="53"/>
      <c r="V282" s="53"/>
      <c r="W282" s="58"/>
      <c r="X282" s="53"/>
      <c r="Y282" s="53"/>
      <c r="Z282" s="58"/>
      <c r="AA282" s="53"/>
      <c r="AB282" s="53"/>
      <c r="AC282" s="58"/>
      <c r="AD282" s="53"/>
      <c r="AE282" s="53"/>
      <c r="AF282" s="58"/>
      <c r="AG282" s="53"/>
      <c r="AH282" s="53"/>
      <c r="AI282" s="58"/>
      <c r="AJ282" s="53"/>
      <c r="AK282" s="53"/>
      <c r="AL282" s="58"/>
      <c r="AM282" s="53"/>
      <c r="AN282" s="53"/>
      <c r="AO282" s="58"/>
      <c r="AP282" s="53"/>
      <c r="AQ282" s="53"/>
      <c r="AR282" s="58"/>
      <c r="AS282" s="53"/>
      <c r="AT282" s="53"/>
      <c r="AU282" s="58"/>
      <c r="AV282" s="53"/>
      <c r="AW282" s="53"/>
      <c r="AX282" s="369" t="b">
        <v>0</v>
      </c>
      <c r="AY282" s="369" t="b">
        <v>0</v>
      </c>
      <c r="AZ282" s="369" t="b">
        <v>0</v>
      </c>
      <c r="BA282" s="369" t="b">
        <v>0</v>
      </c>
      <c r="BB282" s="369" t="b">
        <v>0</v>
      </c>
      <c r="BC282" s="369" t="b">
        <v>0</v>
      </c>
      <c r="BD282" s="369" t="b">
        <v>0</v>
      </c>
      <c r="BE282" s="369" t="b">
        <v>0</v>
      </c>
      <c r="BF282" s="369" t="b">
        <v>0</v>
      </c>
      <c r="BG282" s="369" t="b">
        <v>0</v>
      </c>
      <c r="BH282" s="51"/>
      <c r="BI282" s="59">
        <f t="shared" ref="BI282:BN282" si="281">F282</f>
        <v>0</v>
      </c>
      <c r="BJ282" s="59">
        <f t="shared" si="281"/>
        <v>0</v>
      </c>
      <c r="BK282" s="59">
        <f t="shared" si="281"/>
        <v>0</v>
      </c>
      <c r="BL282" s="59">
        <f t="shared" si="281"/>
        <v>0</v>
      </c>
      <c r="BM282" s="59">
        <f t="shared" si="281"/>
        <v>0</v>
      </c>
      <c r="BN282" s="59">
        <f t="shared" si="281"/>
        <v>0</v>
      </c>
      <c r="BO282" s="51"/>
      <c r="BP282" s="51"/>
      <c r="BQ282" s="38" t="str">
        <f t="shared" ref="BQ282:BV282" si="282">IF(BI282&lt;$BI$5,"0","1")</f>
        <v>0</v>
      </c>
      <c r="BR282" s="38" t="str">
        <f t="shared" si="282"/>
        <v>0</v>
      </c>
      <c r="BS282" s="38" t="str">
        <f t="shared" si="282"/>
        <v>0</v>
      </c>
      <c r="BT282" s="38" t="str">
        <f t="shared" si="282"/>
        <v>0</v>
      </c>
      <c r="BU282" s="38" t="str">
        <f t="shared" si="282"/>
        <v>0</v>
      </c>
      <c r="BV282" s="38" t="str">
        <f t="shared" si="282"/>
        <v>0</v>
      </c>
      <c r="BW282" s="51"/>
    </row>
    <row r="283" spans="1:75" ht="15.75" customHeight="1" x14ac:dyDescent="0.25">
      <c r="A283" s="60">
        <f>A282</f>
        <v>0</v>
      </c>
      <c r="B283" s="371"/>
      <c r="C283" s="340"/>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c r="AB283" s="340"/>
      <c r="AC283" s="340"/>
      <c r="AD283" s="340"/>
      <c r="AE283" s="340"/>
      <c r="AF283" s="340"/>
      <c r="AG283" s="340"/>
      <c r="AH283" s="340"/>
      <c r="AI283" s="340"/>
      <c r="AJ283" s="340"/>
      <c r="AK283" s="340"/>
      <c r="AL283" s="340"/>
      <c r="AM283" s="340"/>
      <c r="AN283" s="340"/>
      <c r="AO283" s="340"/>
      <c r="AP283" s="340"/>
      <c r="AQ283" s="340"/>
      <c r="AR283" s="340"/>
      <c r="AS283" s="340"/>
      <c r="AT283" s="340"/>
      <c r="AU283" s="340"/>
      <c r="AV283" s="340"/>
      <c r="AW283" s="340"/>
      <c r="AX283" s="370"/>
      <c r="AY283" s="370"/>
      <c r="AZ283" s="370"/>
      <c r="BA283" s="370"/>
      <c r="BB283" s="370"/>
      <c r="BC283" s="370"/>
      <c r="BD283" s="370"/>
      <c r="BE283" s="370"/>
      <c r="BF283" s="370"/>
      <c r="BG283" s="370"/>
      <c r="BH283" s="51"/>
      <c r="BI283" s="51"/>
      <c r="BJ283" s="51"/>
      <c r="BK283" s="51"/>
      <c r="BL283" s="51"/>
      <c r="BM283" s="51"/>
      <c r="BN283" s="51"/>
      <c r="BO283" s="51"/>
      <c r="BP283" s="51"/>
      <c r="BQ283" s="51"/>
      <c r="BR283" s="51"/>
      <c r="BS283" s="51"/>
      <c r="BT283" s="51"/>
      <c r="BU283" s="51"/>
      <c r="BV283" s="51"/>
      <c r="BW283" s="51"/>
    </row>
    <row r="284" spans="1:75" ht="15.75" customHeight="1" x14ac:dyDescent="0.25">
      <c r="A284" s="52"/>
      <c r="B284" s="53"/>
      <c r="C284" s="53"/>
      <c r="D284" s="54"/>
      <c r="E284" s="54"/>
      <c r="F284" s="54"/>
      <c r="G284" s="54"/>
      <c r="H284" s="54"/>
      <c r="I284" s="54"/>
      <c r="J284" s="54"/>
      <c r="K284" s="54"/>
      <c r="L284" s="55" t="str">
        <f>IF(BV284&lt;1,IF(BR284&lt;1,IF(IF(BL284-BJ284&gt;0,BL284-BJ284,"35001")&gt;35000,"",IF(BL284-BJ284&gt;0,BL284-BJ284,"")),IF(IF(BL284-BI284&gt;0,BL284-BI284,"35001")&gt;35000,IF(IF(BL284-BJ284&gt;0,BL284-BJ284,"35001")&gt;35000,"",IF(BL284-BJ284&gt;0,BL284-BJ284,"")),IF(BL284-BI284&gt;0,BL284-BI284,""))),IF(BR284&lt;1,IF(IF(BM284-BJ284&gt;0,BM284-BJ284,"35001")&gt;35000,"",IF(BM284-BJ284&gt;0,BM284-BJ284,"")),IF(IF(BM284-BI284&gt;0,BM284-BI284,"35001")&gt;35000,IF(IF(BM284-BJ284&gt;0,BM284-BJ284,"35001")&gt;35000,(IF(BV284&lt;1,IF(IF(BL284-BJ284&gt;0,BL284-BJ284,"35001")&gt;35000,"",IF(BL284-BJ284&gt;0,BL284-BJ284,"")),IF(IF(BL284-BI284&gt;0,BL284-BI284,"35001")&gt;35000,IF(IF(BL284-BJ284&gt;0,BL284-BJ284,"35001")&gt;35000,"",IF(BL284-BJ284&gt;0,BL284-BJ284,"")),IF(BL284-BI284&gt;0,BL284-BI284,"")))),IF(BM284-BJ284&gt;0,BM284-BJ284,"")),IF(BM284-BI284&gt;0,BM284-BI284,""))))</f>
        <v/>
      </c>
      <c r="M284" s="56" t="str">
        <f>IF(SUM(Q284,T284,W284,Z284,AC284,AO284,AI284,AL284,AR284,AU284,AF284)&gt;0,(SUM(Q284,T284,W284,Z284,AC284,AO284,AI284,AL284,AR284,AU284,AF284)),"")</f>
        <v/>
      </c>
      <c r="N284" s="56" t="str">
        <f>IF(SUMIF(S284:AW284,"ANO",Q284:AW284)&gt;0,SUMIF(S284:AW284,"ANO",Q284:AW284),"")</f>
        <v/>
      </c>
      <c r="O284" s="53"/>
      <c r="P284" s="57"/>
      <c r="Q284" s="58"/>
      <c r="R284" s="53"/>
      <c r="S284" s="53"/>
      <c r="T284" s="58"/>
      <c r="U284" s="53"/>
      <c r="V284" s="53"/>
      <c r="W284" s="58"/>
      <c r="X284" s="53"/>
      <c r="Y284" s="53"/>
      <c r="Z284" s="58"/>
      <c r="AA284" s="53"/>
      <c r="AB284" s="53"/>
      <c r="AC284" s="58"/>
      <c r="AD284" s="53"/>
      <c r="AE284" s="53"/>
      <c r="AF284" s="58"/>
      <c r="AG284" s="53"/>
      <c r="AH284" s="53"/>
      <c r="AI284" s="58"/>
      <c r="AJ284" s="53"/>
      <c r="AK284" s="53"/>
      <c r="AL284" s="58"/>
      <c r="AM284" s="53"/>
      <c r="AN284" s="53"/>
      <c r="AO284" s="58"/>
      <c r="AP284" s="53"/>
      <c r="AQ284" s="53"/>
      <c r="AR284" s="58"/>
      <c r="AS284" s="53"/>
      <c r="AT284" s="53"/>
      <c r="AU284" s="58"/>
      <c r="AV284" s="53"/>
      <c r="AW284" s="53"/>
      <c r="AX284" s="369" t="b">
        <v>0</v>
      </c>
      <c r="AY284" s="369" t="b">
        <v>0</v>
      </c>
      <c r="AZ284" s="369" t="b">
        <v>0</v>
      </c>
      <c r="BA284" s="369" t="b">
        <v>0</v>
      </c>
      <c r="BB284" s="369" t="b">
        <v>0</v>
      </c>
      <c r="BC284" s="369" t="b">
        <v>0</v>
      </c>
      <c r="BD284" s="369" t="b">
        <v>0</v>
      </c>
      <c r="BE284" s="369" t="b">
        <v>0</v>
      </c>
      <c r="BF284" s="369" t="b">
        <v>0</v>
      </c>
      <c r="BG284" s="369" t="b">
        <v>0</v>
      </c>
      <c r="BH284" s="51"/>
      <c r="BI284" s="59">
        <f t="shared" ref="BI284:BN284" si="283">F284</f>
        <v>0</v>
      </c>
      <c r="BJ284" s="59">
        <f t="shared" si="283"/>
        <v>0</v>
      </c>
      <c r="BK284" s="59">
        <f t="shared" si="283"/>
        <v>0</v>
      </c>
      <c r="BL284" s="59">
        <f t="shared" si="283"/>
        <v>0</v>
      </c>
      <c r="BM284" s="59">
        <f t="shared" si="283"/>
        <v>0</v>
      </c>
      <c r="BN284" s="59">
        <f t="shared" si="283"/>
        <v>0</v>
      </c>
      <c r="BO284" s="51"/>
      <c r="BP284" s="51"/>
      <c r="BQ284" s="38" t="str">
        <f t="shared" ref="BQ284:BV284" si="284">IF(BI284&lt;$BI$5,"0","1")</f>
        <v>0</v>
      </c>
      <c r="BR284" s="38" t="str">
        <f t="shared" si="284"/>
        <v>0</v>
      </c>
      <c r="BS284" s="38" t="str">
        <f t="shared" si="284"/>
        <v>0</v>
      </c>
      <c r="BT284" s="38" t="str">
        <f t="shared" si="284"/>
        <v>0</v>
      </c>
      <c r="BU284" s="38" t="str">
        <f t="shared" si="284"/>
        <v>0</v>
      </c>
      <c r="BV284" s="38" t="str">
        <f t="shared" si="284"/>
        <v>0</v>
      </c>
      <c r="BW284" s="51"/>
    </row>
    <row r="285" spans="1:75" ht="15.75" customHeight="1" x14ac:dyDescent="0.25">
      <c r="A285" s="60">
        <f>A284</f>
        <v>0</v>
      </c>
      <c r="B285" s="371"/>
      <c r="C285" s="340"/>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c r="AB285" s="340"/>
      <c r="AC285" s="340"/>
      <c r="AD285" s="340"/>
      <c r="AE285" s="340"/>
      <c r="AF285" s="340"/>
      <c r="AG285" s="340"/>
      <c r="AH285" s="340"/>
      <c r="AI285" s="340"/>
      <c r="AJ285" s="340"/>
      <c r="AK285" s="340"/>
      <c r="AL285" s="340"/>
      <c r="AM285" s="340"/>
      <c r="AN285" s="340"/>
      <c r="AO285" s="340"/>
      <c r="AP285" s="340"/>
      <c r="AQ285" s="340"/>
      <c r="AR285" s="340"/>
      <c r="AS285" s="340"/>
      <c r="AT285" s="340"/>
      <c r="AU285" s="340"/>
      <c r="AV285" s="340"/>
      <c r="AW285" s="340"/>
      <c r="AX285" s="370"/>
      <c r="AY285" s="370"/>
      <c r="AZ285" s="370"/>
      <c r="BA285" s="370"/>
      <c r="BB285" s="370"/>
      <c r="BC285" s="370"/>
      <c r="BD285" s="370"/>
      <c r="BE285" s="370"/>
      <c r="BF285" s="370"/>
      <c r="BG285" s="370"/>
      <c r="BH285" s="51"/>
      <c r="BI285" s="51"/>
      <c r="BJ285" s="51"/>
      <c r="BK285" s="51"/>
      <c r="BL285" s="51"/>
      <c r="BM285" s="51"/>
      <c r="BN285" s="51"/>
      <c r="BO285" s="51"/>
      <c r="BP285" s="51"/>
      <c r="BQ285" s="51"/>
      <c r="BR285" s="51"/>
      <c r="BS285" s="51"/>
      <c r="BT285" s="51"/>
      <c r="BU285" s="51"/>
      <c r="BV285" s="51"/>
      <c r="BW285" s="51"/>
    </row>
    <row r="286" spans="1:75" ht="15.75" customHeight="1" x14ac:dyDescent="0.25">
      <c r="A286" s="52"/>
      <c r="B286" s="53"/>
      <c r="C286" s="53"/>
      <c r="D286" s="54"/>
      <c r="E286" s="54"/>
      <c r="F286" s="54"/>
      <c r="G286" s="54"/>
      <c r="H286" s="54"/>
      <c r="I286" s="54"/>
      <c r="J286" s="54"/>
      <c r="K286" s="54"/>
      <c r="L286" s="55" t="str">
        <f>IF(BV286&lt;1,IF(BR286&lt;1,IF(IF(BL286-BJ286&gt;0,BL286-BJ286,"35001")&gt;35000,"",IF(BL286-BJ286&gt;0,BL286-BJ286,"")),IF(IF(BL286-BI286&gt;0,BL286-BI286,"35001")&gt;35000,IF(IF(BL286-BJ286&gt;0,BL286-BJ286,"35001")&gt;35000,"",IF(BL286-BJ286&gt;0,BL286-BJ286,"")),IF(BL286-BI286&gt;0,BL286-BI286,""))),IF(BR286&lt;1,IF(IF(BM286-BJ286&gt;0,BM286-BJ286,"35001")&gt;35000,"",IF(BM286-BJ286&gt;0,BM286-BJ286,"")),IF(IF(BM286-BI286&gt;0,BM286-BI286,"35001")&gt;35000,IF(IF(BM286-BJ286&gt;0,BM286-BJ286,"35001")&gt;35000,(IF(BV286&lt;1,IF(IF(BL286-BJ286&gt;0,BL286-BJ286,"35001")&gt;35000,"",IF(BL286-BJ286&gt;0,BL286-BJ286,"")),IF(IF(BL286-BI286&gt;0,BL286-BI286,"35001")&gt;35000,IF(IF(BL286-BJ286&gt;0,BL286-BJ286,"35001")&gt;35000,"",IF(BL286-BJ286&gt;0,BL286-BJ286,"")),IF(BL286-BI286&gt;0,BL286-BI286,"")))),IF(BM286-BJ286&gt;0,BM286-BJ286,"")),IF(BM286-BI286&gt;0,BM286-BI286,""))))</f>
        <v/>
      </c>
      <c r="M286" s="56" t="str">
        <f>IF(SUM(Q286,T286,W286,Z286,AC286,AO286,AI286,AL286,AR286,AU286,AF286)&gt;0,(SUM(Q286,T286,W286,Z286,AC286,AO286,AI286,AL286,AR286,AU286,AF286)),"")</f>
        <v/>
      </c>
      <c r="N286" s="56" t="str">
        <f>IF(SUMIF(S286:AW286,"ANO",Q286:AW286)&gt;0,SUMIF(S286:AW286,"ANO",Q286:AW286),"")</f>
        <v/>
      </c>
      <c r="O286" s="53"/>
      <c r="P286" s="57"/>
      <c r="Q286" s="58"/>
      <c r="R286" s="53"/>
      <c r="S286" s="53"/>
      <c r="T286" s="58"/>
      <c r="U286" s="53"/>
      <c r="V286" s="53"/>
      <c r="W286" s="58"/>
      <c r="X286" s="53"/>
      <c r="Y286" s="53"/>
      <c r="Z286" s="58"/>
      <c r="AA286" s="53"/>
      <c r="AB286" s="53"/>
      <c r="AC286" s="58"/>
      <c r="AD286" s="53"/>
      <c r="AE286" s="53"/>
      <c r="AF286" s="58"/>
      <c r="AG286" s="53"/>
      <c r="AH286" s="53"/>
      <c r="AI286" s="58"/>
      <c r="AJ286" s="53"/>
      <c r="AK286" s="53"/>
      <c r="AL286" s="58"/>
      <c r="AM286" s="53"/>
      <c r="AN286" s="53"/>
      <c r="AO286" s="58"/>
      <c r="AP286" s="53"/>
      <c r="AQ286" s="53"/>
      <c r="AR286" s="58"/>
      <c r="AS286" s="53"/>
      <c r="AT286" s="53"/>
      <c r="AU286" s="58"/>
      <c r="AV286" s="53"/>
      <c r="AW286" s="53"/>
      <c r="AX286" s="369" t="b">
        <v>0</v>
      </c>
      <c r="AY286" s="369" t="b">
        <v>0</v>
      </c>
      <c r="AZ286" s="369" t="b">
        <v>0</v>
      </c>
      <c r="BA286" s="369" t="b">
        <v>0</v>
      </c>
      <c r="BB286" s="369" t="b">
        <v>0</v>
      </c>
      <c r="BC286" s="369" t="b">
        <v>0</v>
      </c>
      <c r="BD286" s="369" t="b">
        <v>0</v>
      </c>
      <c r="BE286" s="369" t="b">
        <v>0</v>
      </c>
      <c r="BF286" s="369" t="b">
        <v>0</v>
      </c>
      <c r="BG286" s="369" t="b">
        <v>0</v>
      </c>
      <c r="BH286" s="51"/>
      <c r="BI286" s="59">
        <f t="shared" ref="BI286:BN286" si="285">F286</f>
        <v>0</v>
      </c>
      <c r="BJ286" s="59">
        <f t="shared" si="285"/>
        <v>0</v>
      </c>
      <c r="BK286" s="59">
        <f t="shared" si="285"/>
        <v>0</v>
      </c>
      <c r="BL286" s="59">
        <f t="shared" si="285"/>
        <v>0</v>
      </c>
      <c r="BM286" s="59">
        <f t="shared" si="285"/>
        <v>0</v>
      </c>
      <c r="BN286" s="59">
        <f t="shared" si="285"/>
        <v>0</v>
      </c>
      <c r="BO286" s="51"/>
      <c r="BP286" s="51"/>
      <c r="BQ286" s="38" t="str">
        <f t="shared" ref="BQ286:BV286" si="286">IF(BI286&lt;$BI$5,"0","1")</f>
        <v>0</v>
      </c>
      <c r="BR286" s="38" t="str">
        <f t="shared" si="286"/>
        <v>0</v>
      </c>
      <c r="BS286" s="38" t="str">
        <f t="shared" si="286"/>
        <v>0</v>
      </c>
      <c r="BT286" s="38" t="str">
        <f t="shared" si="286"/>
        <v>0</v>
      </c>
      <c r="BU286" s="38" t="str">
        <f t="shared" si="286"/>
        <v>0</v>
      </c>
      <c r="BV286" s="38" t="str">
        <f t="shared" si="286"/>
        <v>0</v>
      </c>
      <c r="BW286" s="51"/>
    </row>
    <row r="287" spans="1:75" ht="15.75" customHeight="1" x14ac:dyDescent="0.25">
      <c r="A287" s="60">
        <f>A286</f>
        <v>0</v>
      </c>
      <c r="B287" s="371"/>
      <c r="C287" s="340"/>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c r="AB287" s="340"/>
      <c r="AC287" s="340"/>
      <c r="AD287" s="340"/>
      <c r="AE287" s="340"/>
      <c r="AF287" s="340"/>
      <c r="AG287" s="340"/>
      <c r="AH287" s="340"/>
      <c r="AI287" s="340"/>
      <c r="AJ287" s="340"/>
      <c r="AK287" s="340"/>
      <c r="AL287" s="340"/>
      <c r="AM287" s="340"/>
      <c r="AN287" s="340"/>
      <c r="AO287" s="340"/>
      <c r="AP287" s="340"/>
      <c r="AQ287" s="340"/>
      <c r="AR287" s="340"/>
      <c r="AS287" s="340"/>
      <c r="AT287" s="340"/>
      <c r="AU287" s="340"/>
      <c r="AV287" s="340"/>
      <c r="AW287" s="340"/>
      <c r="AX287" s="370"/>
      <c r="AY287" s="370"/>
      <c r="AZ287" s="370"/>
      <c r="BA287" s="370"/>
      <c r="BB287" s="370"/>
      <c r="BC287" s="370"/>
      <c r="BD287" s="370"/>
      <c r="BE287" s="370"/>
      <c r="BF287" s="370"/>
      <c r="BG287" s="370"/>
      <c r="BH287" s="51"/>
      <c r="BI287" s="51"/>
      <c r="BJ287" s="51"/>
      <c r="BK287" s="51"/>
      <c r="BL287" s="51"/>
      <c r="BM287" s="51"/>
      <c r="BN287" s="51"/>
      <c r="BO287" s="51"/>
      <c r="BP287" s="51"/>
      <c r="BQ287" s="51"/>
      <c r="BR287" s="51"/>
      <c r="BS287" s="51"/>
      <c r="BT287" s="51"/>
      <c r="BU287" s="51"/>
      <c r="BV287" s="51"/>
      <c r="BW287" s="51"/>
    </row>
    <row r="288" spans="1:75" ht="15.75" customHeight="1" x14ac:dyDescent="0.25">
      <c r="A288" s="52"/>
      <c r="B288" s="53"/>
      <c r="C288" s="53"/>
      <c r="D288" s="54"/>
      <c r="E288" s="54"/>
      <c r="F288" s="54"/>
      <c r="G288" s="54"/>
      <c r="H288" s="54"/>
      <c r="I288" s="54"/>
      <c r="J288" s="54"/>
      <c r="K288" s="54"/>
      <c r="L288" s="55" t="str">
        <f>IF(BV288&lt;1,IF(BR288&lt;1,IF(IF(BL288-BJ288&gt;0,BL288-BJ288,"35001")&gt;35000,"",IF(BL288-BJ288&gt;0,BL288-BJ288,"")),IF(IF(BL288-BI288&gt;0,BL288-BI288,"35001")&gt;35000,IF(IF(BL288-BJ288&gt;0,BL288-BJ288,"35001")&gt;35000,"",IF(BL288-BJ288&gt;0,BL288-BJ288,"")),IF(BL288-BI288&gt;0,BL288-BI288,""))),IF(BR288&lt;1,IF(IF(BM288-BJ288&gt;0,BM288-BJ288,"35001")&gt;35000,"",IF(BM288-BJ288&gt;0,BM288-BJ288,"")),IF(IF(BM288-BI288&gt;0,BM288-BI288,"35001")&gt;35000,IF(IF(BM288-BJ288&gt;0,BM288-BJ288,"35001")&gt;35000,(IF(BV288&lt;1,IF(IF(BL288-BJ288&gt;0,BL288-BJ288,"35001")&gt;35000,"",IF(BL288-BJ288&gt;0,BL288-BJ288,"")),IF(IF(BL288-BI288&gt;0,BL288-BI288,"35001")&gt;35000,IF(IF(BL288-BJ288&gt;0,BL288-BJ288,"35001")&gt;35000,"",IF(BL288-BJ288&gt;0,BL288-BJ288,"")),IF(BL288-BI288&gt;0,BL288-BI288,"")))),IF(BM288-BJ288&gt;0,BM288-BJ288,"")),IF(BM288-BI288&gt;0,BM288-BI288,""))))</f>
        <v/>
      </c>
      <c r="M288" s="56" t="str">
        <f>IF(SUM(Q288,T288,W288,Z288,AC288,AO288,AI288,AL288,AR288,AU288,AF288)&gt;0,(SUM(Q288,T288,W288,Z288,AC288,AO288,AI288,AL288,AR288,AU288,AF288)),"")</f>
        <v/>
      </c>
      <c r="N288" s="56" t="str">
        <f>IF(SUMIF(S288:AW288,"ANO",Q288:AW288)&gt;0,SUMIF(S288:AW288,"ANO",Q288:AW288),"")</f>
        <v/>
      </c>
      <c r="O288" s="53"/>
      <c r="P288" s="57"/>
      <c r="Q288" s="58"/>
      <c r="R288" s="53"/>
      <c r="S288" s="53"/>
      <c r="T288" s="58"/>
      <c r="U288" s="53"/>
      <c r="V288" s="53"/>
      <c r="W288" s="58"/>
      <c r="X288" s="53"/>
      <c r="Y288" s="53"/>
      <c r="Z288" s="58"/>
      <c r="AA288" s="53"/>
      <c r="AB288" s="53"/>
      <c r="AC288" s="58"/>
      <c r="AD288" s="53"/>
      <c r="AE288" s="53"/>
      <c r="AF288" s="58"/>
      <c r="AG288" s="53"/>
      <c r="AH288" s="53"/>
      <c r="AI288" s="58"/>
      <c r="AJ288" s="53"/>
      <c r="AK288" s="53"/>
      <c r="AL288" s="58"/>
      <c r="AM288" s="53"/>
      <c r="AN288" s="53"/>
      <c r="AO288" s="58"/>
      <c r="AP288" s="53"/>
      <c r="AQ288" s="53"/>
      <c r="AR288" s="58"/>
      <c r="AS288" s="53"/>
      <c r="AT288" s="53"/>
      <c r="AU288" s="58"/>
      <c r="AV288" s="53"/>
      <c r="AW288" s="53"/>
      <c r="AX288" s="369" t="b">
        <v>0</v>
      </c>
      <c r="AY288" s="369" t="b">
        <v>0</v>
      </c>
      <c r="AZ288" s="369" t="b">
        <v>0</v>
      </c>
      <c r="BA288" s="369" t="b">
        <v>0</v>
      </c>
      <c r="BB288" s="369" t="b">
        <v>0</v>
      </c>
      <c r="BC288" s="369" t="b">
        <v>0</v>
      </c>
      <c r="BD288" s="369" t="b">
        <v>0</v>
      </c>
      <c r="BE288" s="369" t="b">
        <v>0</v>
      </c>
      <c r="BF288" s="369" t="b">
        <v>0</v>
      </c>
      <c r="BG288" s="369" t="b">
        <v>0</v>
      </c>
      <c r="BH288" s="51"/>
      <c r="BI288" s="59">
        <f t="shared" ref="BI288:BN288" si="287">F288</f>
        <v>0</v>
      </c>
      <c r="BJ288" s="59">
        <f t="shared" si="287"/>
        <v>0</v>
      </c>
      <c r="BK288" s="59">
        <f t="shared" si="287"/>
        <v>0</v>
      </c>
      <c r="BL288" s="59">
        <f t="shared" si="287"/>
        <v>0</v>
      </c>
      <c r="BM288" s="59">
        <f t="shared" si="287"/>
        <v>0</v>
      </c>
      <c r="BN288" s="59">
        <f t="shared" si="287"/>
        <v>0</v>
      </c>
      <c r="BO288" s="51"/>
      <c r="BP288" s="51"/>
      <c r="BQ288" s="38" t="str">
        <f t="shared" ref="BQ288:BV288" si="288">IF(BI288&lt;$BI$5,"0","1")</f>
        <v>0</v>
      </c>
      <c r="BR288" s="38" t="str">
        <f t="shared" si="288"/>
        <v>0</v>
      </c>
      <c r="BS288" s="38" t="str">
        <f t="shared" si="288"/>
        <v>0</v>
      </c>
      <c r="BT288" s="38" t="str">
        <f t="shared" si="288"/>
        <v>0</v>
      </c>
      <c r="BU288" s="38" t="str">
        <f t="shared" si="288"/>
        <v>0</v>
      </c>
      <c r="BV288" s="38" t="str">
        <f t="shared" si="288"/>
        <v>0</v>
      </c>
      <c r="BW288" s="51"/>
    </row>
    <row r="289" spans="1:75" ht="15.75" customHeight="1" x14ac:dyDescent="0.25">
      <c r="A289" s="60">
        <f>A288</f>
        <v>0</v>
      </c>
      <c r="B289" s="371"/>
      <c r="C289" s="340"/>
      <c r="D289" s="340"/>
      <c r="E289" s="340"/>
      <c r="F289" s="340"/>
      <c r="G289" s="340"/>
      <c r="H289" s="340"/>
      <c r="I289" s="340"/>
      <c r="J289" s="340"/>
      <c r="K289" s="340"/>
      <c r="L289" s="340"/>
      <c r="M289" s="340"/>
      <c r="N289" s="340"/>
      <c r="O289" s="340"/>
      <c r="P289" s="340"/>
      <c r="Q289" s="340"/>
      <c r="R289" s="340"/>
      <c r="S289" s="340"/>
      <c r="T289" s="340"/>
      <c r="U289" s="340"/>
      <c r="V289" s="340"/>
      <c r="W289" s="340"/>
      <c r="X289" s="340"/>
      <c r="Y289" s="340"/>
      <c r="Z289" s="340"/>
      <c r="AA289" s="340"/>
      <c r="AB289" s="340"/>
      <c r="AC289" s="340"/>
      <c r="AD289" s="340"/>
      <c r="AE289" s="340"/>
      <c r="AF289" s="340"/>
      <c r="AG289" s="340"/>
      <c r="AH289" s="340"/>
      <c r="AI289" s="340"/>
      <c r="AJ289" s="340"/>
      <c r="AK289" s="340"/>
      <c r="AL289" s="340"/>
      <c r="AM289" s="340"/>
      <c r="AN289" s="340"/>
      <c r="AO289" s="340"/>
      <c r="AP289" s="340"/>
      <c r="AQ289" s="340"/>
      <c r="AR289" s="340"/>
      <c r="AS289" s="340"/>
      <c r="AT289" s="340"/>
      <c r="AU289" s="340"/>
      <c r="AV289" s="340"/>
      <c r="AW289" s="340"/>
      <c r="AX289" s="370"/>
      <c r="AY289" s="370"/>
      <c r="AZ289" s="370"/>
      <c r="BA289" s="370"/>
      <c r="BB289" s="370"/>
      <c r="BC289" s="370"/>
      <c r="BD289" s="370"/>
      <c r="BE289" s="370"/>
      <c r="BF289" s="370"/>
      <c r="BG289" s="370"/>
      <c r="BH289" s="51"/>
      <c r="BI289" s="51"/>
      <c r="BJ289" s="51"/>
      <c r="BK289" s="51"/>
      <c r="BL289" s="51"/>
      <c r="BM289" s="51"/>
      <c r="BN289" s="51"/>
      <c r="BO289" s="51"/>
      <c r="BP289" s="51"/>
      <c r="BQ289" s="51"/>
      <c r="BR289" s="51"/>
      <c r="BS289" s="51"/>
      <c r="BT289" s="51"/>
      <c r="BU289" s="51"/>
      <c r="BV289" s="51"/>
      <c r="BW289" s="51"/>
    </row>
    <row r="290" spans="1:75" ht="15.75" customHeight="1" x14ac:dyDescent="0.25">
      <c r="A290" s="52"/>
      <c r="B290" s="53"/>
      <c r="C290" s="53"/>
      <c r="D290" s="54"/>
      <c r="E290" s="54"/>
      <c r="F290" s="54"/>
      <c r="G290" s="54"/>
      <c r="H290" s="54"/>
      <c r="I290" s="54"/>
      <c r="J290" s="54"/>
      <c r="K290" s="54"/>
      <c r="L290" s="55" t="str">
        <f>IF(BV290&lt;1,IF(BR290&lt;1,IF(IF(BL290-BJ290&gt;0,BL290-BJ290,"35001")&gt;35000,"",IF(BL290-BJ290&gt;0,BL290-BJ290,"")),IF(IF(BL290-BI290&gt;0,BL290-BI290,"35001")&gt;35000,IF(IF(BL290-BJ290&gt;0,BL290-BJ290,"35001")&gt;35000,"",IF(BL290-BJ290&gt;0,BL290-BJ290,"")),IF(BL290-BI290&gt;0,BL290-BI290,""))),IF(BR290&lt;1,IF(IF(BM290-BJ290&gt;0,BM290-BJ290,"35001")&gt;35000,"",IF(BM290-BJ290&gt;0,BM290-BJ290,"")),IF(IF(BM290-BI290&gt;0,BM290-BI290,"35001")&gt;35000,IF(IF(BM290-BJ290&gt;0,BM290-BJ290,"35001")&gt;35000,(IF(BV290&lt;1,IF(IF(BL290-BJ290&gt;0,BL290-BJ290,"35001")&gt;35000,"",IF(BL290-BJ290&gt;0,BL290-BJ290,"")),IF(IF(BL290-BI290&gt;0,BL290-BI290,"35001")&gt;35000,IF(IF(BL290-BJ290&gt;0,BL290-BJ290,"35001")&gt;35000,"",IF(BL290-BJ290&gt;0,BL290-BJ290,"")),IF(BL290-BI290&gt;0,BL290-BI290,"")))),IF(BM290-BJ290&gt;0,BM290-BJ290,"")),IF(BM290-BI290&gt;0,BM290-BI290,""))))</f>
        <v/>
      </c>
      <c r="M290" s="56" t="str">
        <f>IF(SUM(Q290,T290,W290,Z290,AC290,AO290,AI290,AL290,AR290,AU290,AF290)&gt;0,(SUM(Q290,T290,W290,Z290,AC290,AO290,AI290,AL290,AR290,AU290,AF290)),"")</f>
        <v/>
      </c>
      <c r="N290" s="56" t="str">
        <f>IF(SUMIF(S290:AW290,"ANO",Q290:AW290)&gt;0,SUMIF(S290:AW290,"ANO",Q290:AW290),"")</f>
        <v/>
      </c>
      <c r="O290" s="53"/>
      <c r="P290" s="57"/>
      <c r="Q290" s="58"/>
      <c r="R290" s="53"/>
      <c r="S290" s="53"/>
      <c r="T290" s="58"/>
      <c r="U290" s="53"/>
      <c r="V290" s="53"/>
      <c r="W290" s="58"/>
      <c r="X290" s="53"/>
      <c r="Y290" s="53"/>
      <c r="Z290" s="58"/>
      <c r="AA290" s="53"/>
      <c r="AB290" s="53"/>
      <c r="AC290" s="58"/>
      <c r="AD290" s="53"/>
      <c r="AE290" s="53"/>
      <c r="AF290" s="58"/>
      <c r="AG290" s="53"/>
      <c r="AH290" s="53"/>
      <c r="AI290" s="58"/>
      <c r="AJ290" s="53"/>
      <c r="AK290" s="53"/>
      <c r="AL290" s="58"/>
      <c r="AM290" s="53"/>
      <c r="AN290" s="53"/>
      <c r="AO290" s="58"/>
      <c r="AP290" s="53"/>
      <c r="AQ290" s="53"/>
      <c r="AR290" s="58"/>
      <c r="AS290" s="53"/>
      <c r="AT290" s="53"/>
      <c r="AU290" s="58"/>
      <c r="AV290" s="53"/>
      <c r="AW290" s="53"/>
      <c r="AX290" s="369" t="b">
        <v>0</v>
      </c>
      <c r="AY290" s="369" t="b">
        <v>0</v>
      </c>
      <c r="AZ290" s="369" t="b">
        <v>0</v>
      </c>
      <c r="BA290" s="369" t="b">
        <v>0</v>
      </c>
      <c r="BB290" s="369" t="b">
        <v>0</v>
      </c>
      <c r="BC290" s="369" t="b">
        <v>0</v>
      </c>
      <c r="BD290" s="369" t="b">
        <v>0</v>
      </c>
      <c r="BE290" s="369" t="b">
        <v>0</v>
      </c>
      <c r="BF290" s="369" t="b">
        <v>0</v>
      </c>
      <c r="BG290" s="369" t="b">
        <v>0</v>
      </c>
      <c r="BH290" s="51"/>
      <c r="BI290" s="59">
        <f t="shared" ref="BI290:BN290" si="289">F290</f>
        <v>0</v>
      </c>
      <c r="BJ290" s="59">
        <f t="shared" si="289"/>
        <v>0</v>
      </c>
      <c r="BK290" s="59">
        <f t="shared" si="289"/>
        <v>0</v>
      </c>
      <c r="BL290" s="59">
        <f t="shared" si="289"/>
        <v>0</v>
      </c>
      <c r="BM290" s="59">
        <f t="shared" si="289"/>
        <v>0</v>
      </c>
      <c r="BN290" s="59">
        <f t="shared" si="289"/>
        <v>0</v>
      </c>
      <c r="BO290" s="51"/>
      <c r="BP290" s="51"/>
      <c r="BQ290" s="38" t="str">
        <f t="shared" ref="BQ290:BV290" si="290">IF(BI290&lt;$BI$5,"0","1")</f>
        <v>0</v>
      </c>
      <c r="BR290" s="38" t="str">
        <f t="shared" si="290"/>
        <v>0</v>
      </c>
      <c r="BS290" s="38" t="str">
        <f t="shared" si="290"/>
        <v>0</v>
      </c>
      <c r="BT290" s="38" t="str">
        <f t="shared" si="290"/>
        <v>0</v>
      </c>
      <c r="BU290" s="38" t="str">
        <f t="shared" si="290"/>
        <v>0</v>
      </c>
      <c r="BV290" s="38" t="str">
        <f t="shared" si="290"/>
        <v>0</v>
      </c>
      <c r="BW290" s="51"/>
    </row>
    <row r="291" spans="1:75" ht="15.75" customHeight="1" x14ac:dyDescent="0.25">
      <c r="A291" s="60">
        <f>A290</f>
        <v>0</v>
      </c>
      <c r="B291" s="371"/>
      <c r="C291" s="340"/>
      <c r="D291" s="340"/>
      <c r="E291" s="340"/>
      <c r="F291" s="340"/>
      <c r="G291" s="340"/>
      <c r="H291" s="340"/>
      <c r="I291" s="340"/>
      <c r="J291" s="340"/>
      <c r="K291" s="340"/>
      <c r="L291" s="340"/>
      <c r="M291" s="340"/>
      <c r="N291" s="340"/>
      <c r="O291" s="340"/>
      <c r="P291" s="340"/>
      <c r="Q291" s="340"/>
      <c r="R291" s="340"/>
      <c r="S291" s="340"/>
      <c r="T291" s="340"/>
      <c r="U291" s="340"/>
      <c r="V291" s="340"/>
      <c r="W291" s="340"/>
      <c r="X291" s="340"/>
      <c r="Y291" s="340"/>
      <c r="Z291" s="340"/>
      <c r="AA291" s="340"/>
      <c r="AB291" s="340"/>
      <c r="AC291" s="340"/>
      <c r="AD291" s="340"/>
      <c r="AE291" s="340"/>
      <c r="AF291" s="340"/>
      <c r="AG291" s="340"/>
      <c r="AH291" s="340"/>
      <c r="AI291" s="340"/>
      <c r="AJ291" s="340"/>
      <c r="AK291" s="340"/>
      <c r="AL291" s="340"/>
      <c r="AM291" s="340"/>
      <c r="AN291" s="340"/>
      <c r="AO291" s="340"/>
      <c r="AP291" s="340"/>
      <c r="AQ291" s="340"/>
      <c r="AR291" s="340"/>
      <c r="AS291" s="340"/>
      <c r="AT291" s="340"/>
      <c r="AU291" s="340"/>
      <c r="AV291" s="340"/>
      <c r="AW291" s="340"/>
      <c r="AX291" s="370"/>
      <c r="AY291" s="370"/>
      <c r="AZ291" s="370"/>
      <c r="BA291" s="370"/>
      <c r="BB291" s="370"/>
      <c r="BC291" s="370"/>
      <c r="BD291" s="370"/>
      <c r="BE291" s="370"/>
      <c r="BF291" s="370"/>
      <c r="BG291" s="370"/>
      <c r="BH291" s="51"/>
      <c r="BI291" s="51"/>
      <c r="BJ291" s="51"/>
      <c r="BK291" s="51"/>
      <c r="BL291" s="51"/>
      <c r="BM291" s="51"/>
      <c r="BN291" s="51"/>
      <c r="BO291" s="51"/>
      <c r="BP291" s="51"/>
      <c r="BQ291" s="51"/>
      <c r="BR291" s="51"/>
      <c r="BS291" s="51"/>
      <c r="BT291" s="51"/>
      <c r="BU291" s="51"/>
      <c r="BV291" s="51"/>
      <c r="BW291" s="51"/>
    </row>
    <row r="292" spans="1:75" ht="15.75" customHeight="1" x14ac:dyDescent="0.25">
      <c r="A292" s="52"/>
      <c r="B292" s="53"/>
      <c r="C292" s="53"/>
      <c r="D292" s="54"/>
      <c r="E292" s="54"/>
      <c r="F292" s="54"/>
      <c r="G292" s="54"/>
      <c r="H292" s="54"/>
      <c r="I292" s="54"/>
      <c r="J292" s="54"/>
      <c r="K292" s="54"/>
      <c r="L292" s="55" t="str">
        <f>IF(BV292&lt;1,IF(BR292&lt;1,IF(IF(BL292-BJ292&gt;0,BL292-BJ292,"35001")&gt;35000,"",IF(BL292-BJ292&gt;0,BL292-BJ292,"")),IF(IF(BL292-BI292&gt;0,BL292-BI292,"35001")&gt;35000,IF(IF(BL292-BJ292&gt;0,BL292-BJ292,"35001")&gt;35000,"",IF(BL292-BJ292&gt;0,BL292-BJ292,"")),IF(BL292-BI292&gt;0,BL292-BI292,""))),IF(BR292&lt;1,IF(IF(BM292-BJ292&gt;0,BM292-BJ292,"35001")&gt;35000,"",IF(BM292-BJ292&gt;0,BM292-BJ292,"")),IF(IF(BM292-BI292&gt;0,BM292-BI292,"35001")&gt;35000,IF(IF(BM292-BJ292&gt;0,BM292-BJ292,"35001")&gt;35000,(IF(BV292&lt;1,IF(IF(BL292-BJ292&gt;0,BL292-BJ292,"35001")&gt;35000,"",IF(BL292-BJ292&gt;0,BL292-BJ292,"")),IF(IF(BL292-BI292&gt;0,BL292-BI292,"35001")&gt;35000,IF(IF(BL292-BJ292&gt;0,BL292-BJ292,"35001")&gt;35000,"",IF(BL292-BJ292&gt;0,BL292-BJ292,"")),IF(BL292-BI292&gt;0,BL292-BI292,"")))),IF(BM292-BJ292&gt;0,BM292-BJ292,"")),IF(BM292-BI292&gt;0,BM292-BI292,""))))</f>
        <v/>
      </c>
      <c r="M292" s="56" t="str">
        <f>IF(SUM(Q292,T292,W292,Z292,AC292,AO292,AI292,AL292,AR292,AU292,AF292)&gt;0,(SUM(Q292,T292,W292,Z292,AC292,AO292,AI292,AL292,AR292,AU292,AF292)),"")</f>
        <v/>
      </c>
      <c r="N292" s="56" t="str">
        <f>IF(SUMIF(S292:AW292,"ANO",Q292:AW292)&gt;0,SUMIF(S292:AW292,"ANO",Q292:AW292),"")</f>
        <v/>
      </c>
      <c r="O292" s="53"/>
      <c r="P292" s="57"/>
      <c r="Q292" s="58"/>
      <c r="R292" s="53"/>
      <c r="S292" s="53"/>
      <c r="T292" s="58"/>
      <c r="U292" s="53"/>
      <c r="V292" s="53"/>
      <c r="W292" s="58"/>
      <c r="X292" s="53"/>
      <c r="Y292" s="53"/>
      <c r="Z292" s="58"/>
      <c r="AA292" s="53"/>
      <c r="AB292" s="53"/>
      <c r="AC292" s="58"/>
      <c r="AD292" s="53"/>
      <c r="AE292" s="53"/>
      <c r="AF292" s="58"/>
      <c r="AG292" s="53"/>
      <c r="AH292" s="53"/>
      <c r="AI292" s="58"/>
      <c r="AJ292" s="53"/>
      <c r="AK292" s="53"/>
      <c r="AL292" s="58"/>
      <c r="AM292" s="53"/>
      <c r="AN292" s="53"/>
      <c r="AO292" s="58"/>
      <c r="AP292" s="53"/>
      <c r="AQ292" s="53"/>
      <c r="AR292" s="58"/>
      <c r="AS292" s="53"/>
      <c r="AT292" s="53"/>
      <c r="AU292" s="58"/>
      <c r="AV292" s="53"/>
      <c r="AW292" s="53"/>
      <c r="AX292" s="369" t="b">
        <v>0</v>
      </c>
      <c r="AY292" s="369" t="b">
        <v>0</v>
      </c>
      <c r="AZ292" s="369" t="b">
        <v>0</v>
      </c>
      <c r="BA292" s="369" t="b">
        <v>0</v>
      </c>
      <c r="BB292" s="369" t="b">
        <v>0</v>
      </c>
      <c r="BC292" s="369" t="b">
        <v>0</v>
      </c>
      <c r="BD292" s="369" t="b">
        <v>0</v>
      </c>
      <c r="BE292" s="369" t="b">
        <v>0</v>
      </c>
      <c r="BF292" s="369" t="b">
        <v>0</v>
      </c>
      <c r="BG292" s="369" t="b">
        <v>0</v>
      </c>
      <c r="BH292" s="51"/>
      <c r="BI292" s="59">
        <f t="shared" ref="BI292:BN292" si="291">F292</f>
        <v>0</v>
      </c>
      <c r="BJ292" s="59">
        <f t="shared" si="291"/>
        <v>0</v>
      </c>
      <c r="BK292" s="59">
        <f t="shared" si="291"/>
        <v>0</v>
      </c>
      <c r="BL292" s="59">
        <f t="shared" si="291"/>
        <v>0</v>
      </c>
      <c r="BM292" s="59">
        <f t="shared" si="291"/>
        <v>0</v>
      </c>
      <c r="BN292" s="59">
        <f t="shared" si="291"/>
        <v>0</v>
      </c>
      <c r="BO292" s="51"/>
      <c r="BP292" s="51"/>
      <c r="BQ292" s="38" t="str">
        <f t="shared" ref="BQ292:BV292" si="292">IF(BI292&lt;$BI$5,"0","1")</f>
        <v>0</v>
      </c>
      <c r="BR292" s="38" t="str">
        <f t="shared" si="292"/>
        <v>0</v>
      </c>
      <c r="BS292" s="38" t="str">
        <f t="shared" si="292"/>
        <v>0</v>
      </c>
      <c r="BT292" s="38" t="str">
        <f t="shared" si="292"/>
        <v>0</v>
      </c>
      <c r="BU292" s="38" t="str">
        <f t="shared" si="292"/>
        <v>0</v>
      </c>
      <c r="BV292" s="38" t="str">
        <f t="shared" si="292"/>
        <v>0</v>
      </c>
      <c r="BW292" s="51"/>
    </row>
    <row r="293" spans="1:75" ht="15.75" customHeight="1" x14ac:dyDescent="0.25">
      <c r="A293" s="60">
        <f>A292</f>
        <v>0</v>
      </c>
      <c r="B293" s="371"/>
      <c r="C293" s="340"/>
      <c r="D293" s="340"/>
      <c r="E293" s="340"/>
      <c r="F293" s="340"/>
      <c r="G293" s="340"/>
      <c r="H293" s="340"/>
      <c r="I293" s="340"/>
      <c r="J293" s="340"/>
      <c r="K293" s="340"/>
      <c r="L293" s="340"/>
      <c r="M293" s="340"/>
      <c r="N293" s="340"/>
      <c r="O293" s="340"/>
      <c r="P293" s="340"/>
      <c r="Q293" s="340"/>
      <c r="R293" s="340"/>
      <c r="S293" s="340"/>
      <c r="T293" s="340"/>
      <c r="U293" s="340"/>
      <c r="V293" s="340"/>
      <c r="W293" s="340"/>
      <c r="X293" s="340"/>
      <c r="Y293" s="340"/>
      <c r="Z293" s="340"/>
      <c r="AA293" s="340"/>
      <c r="AB293" s="340"/>
      <c r="AC293" s="340"/>
      <c r="AD293" s="340"/>
      <c r="AE293" s="340"/>
      <c r="AF293" s="340"/>
      <c r="AG293" s="340"/>
      <c r="AH293" s="340"/>
      <c r="AI293" s="340"/>
      <c r="AJ293" s="340"/>
      <c r="AK293" s="340"/>
      <c r="AL293" s="340"/>
      <c r="AM293" s="340"/>
      <c r="AN293" s="340"/>
      <c r="AO293" s="340"/>
      <c r="AP293" s="340"/>
      <c r="AQ293" s="340"/>
      <c r="AR293" s="340"/>
      <c r="AS293" s="340"/>
      <c r="AT293" s="340"/>
      <c r="AU293" s="340"/>
      <c r="AV293" s="340"/>
      <c r="AW293" s="340"/>
      <c r="AX293" s="370"/>
      <c r="AY293" s="370"/>
      <c r="AZ293" s="370"/>
      <c r="BA293" s="370"/>
      <c r="BB293" s="370"/>
      <c r="BC293" s="370"/>
      <c r="BD293" s="370"/>
      <c r="BE293" s="370"/>
      <c r="BF293" s="370"/>
      <c r="BG293" s="370"/>
      <c r="BH293" s="51"/>
      <c r="BI293" s="51"/>
      <c r="BJ293" s="51"/>
      <c r="BK293" s="51"/>
      <c r="BL293" s="51"/>
      <c r="BM293" s="51"/>
      <c r="BN293" s="51"/>
      <c r="BO293" s="51"/>
      <c r="BP293" s="51"/>
      <c r="BQ293" s="51"/>
      <c r="BR293" s="51"/>
      <c r="BS293" s="51"/>
      <c r="BT293" s="51"/>
      <c r="BU293" s="51"/>
      <c r="BV293" s="51"/>
      <c r="BW293" s="51"/>
    </row>
    <row r="294" spans="1:75" ht="15.75" customHeight="1" x14ac:dyDescent="0.25">
      <c r="A294" s="52"/>
      <c r="B294" s="53"/>
      <c r="C294" s="53"/>
      <c r="D294" s="54"/>
      <c r="E294" s="54"/>
      <c r="F294" s="54"/>
      <c r="G294" s="54"/>
      <c r="H294" s="54"/>
      <c r="I294" s="54"/>
      <c r="J294" s="54"/>
      <c r="K294" s="54"/>
      <c r="L294" s="55" t="str">
        <f>IF(BV294&lt;1,IF(BR294&lt;1,IF(IF(BL294-BJ294&gt;0,BL294-BJ294,"35001")&gt;35000,"",IF(BL294-BJ294&gt;0,BL294-BJ294,"")),IF(IF(BL294-BI294&gt;0,BL294-BI294,"35001")&gt;35000,IF(IF(BL294-BJ294&gt;0,BL294-BJ294,"35001")&gt;35000,"",IF(BL294-BJ294&gt;0,BL294-BJ294,"")),IF(BL294-BI294&gt;0,BL294-BI294,""))),IF(BR294&lt;1,IF(IF(BM294-BJ294&gt;0,BM294-BJ294,"35001")&gt;35000,"",IF(BM294-BJ294&gt;0,BM294-BJ294,"")),IF(IF(BM294-BI294&gt;0,BM294-BI294,"35001")&gt;35000,IF(IF(BM294-BJ294&gt;0,BM294-BJ294,"35001")&gt;35000,(IF(BV294&lt;1,IF(IF(BL294-BJ294&gt;0,BL294-BJ294,"35001")&gt;35000,"",IF(BL294-BJ294&gt;0,BL294-BJ294,"")),IF(IF(BL294-BI294&gt;0,BL294-BI294,"35001")&gt;35000,IF(IF(BL294-BJ294&gt;0,BL294-BJ294,"35001")&gt;35000,"",IF(BL294-BJ294&gt;0,BL294-BJ294,"")),IF(BL294-BI294&gt;0,BL294-BI294,"")))),IF(BM294-BJ294&gt;0,BM294-BJ294,"")),IF(BM294-BI294&gt;0,BM294-BI294,""))))</f>
        <v/>
      </c>
      <c r="M294" s="56" t="str">
        <f>IF(SUM(Q294,T294,W294,Z294,AC294,AO294,AI294,AL294,AR294,AU294,AF294)&gt;0,(SUM(Q294,T294,W294,Z294,AC294,AO294,AI294,AL294,AR294,AU294,AF294)),"")</f>
        <v/>
      </c>
      <c r="N294" s="56" t="str">
        <f>IF(SUMIF(S294:AW294,"ANO",Q294:AW294)&gt;0,SUMIF(S294:AW294,"ANO",Q294:AW294),"")</f>
        <v/>
      </c>
      <c r="O294" s="53"/>
      <c r="P294" s="57"/>
      <c r="Q294" s="58"/>
      <c r="R294" s="53"/>
      <c r="S294" s="53"/>
      <c r="T294" s="58"/>
      <c r="U294" s="53"/>
      <c r="V294" s="53"/>
      <c r="W294" s="58"/>
      <c r="X294" s="53"/>
      <c r="Y294" s="53"/>
      <c r="Z294" s="58"/>
      <c r="AA294" s="53"/>
      <c r="AB294" s="53"/>
      <c r="AC294" s="58"/>
      <c r="AD294" s="53"/>
      <c r="AE294" s="53"/>
      <c r="AF294" s="58"/>
      <c r="AG294" s="53"/>
      <c r="AH294" s="53"/>
      <c r="AI294" s="58"/>
      <c r="AJ294" s="53"/>
      <c r="AK294" s="53"/>
      <c r="AL294" s="58"/>
      <c r="AM294" s="53"/>
      <c r="AN294" s="53"/>
      <c r="AO294" s="58"/>
      <c r="AP294" s="53"/>
      <c r="AQ294" s="53"/>
      <c r="AR294" s="58"/>
      <c r="AS294" s="53"/>
      <c r="AT294" s="53"/>
      <c r="AU294" s="58"/>
      <c r="AV294" s="53"/>
      <c r="AW294" s="53"/>
      <c r="AX294" s="369" t="b">
        <v>0</v>
      </c>
      <c r="AY294" s="369" t="b">
        <v>0</v>
      </c>
      <c r="AZ294" s="369" t="b">
        <v>0</v>
      </c>
      <c r="BA294" s="369" t="b">
        <v>0</v>
      </c>
      <c r="BB294" s="369" t="b">
        <v>0</v>
      </c>
      <c r="BC294" s="369" t="b">
        <v>0</v>
      </c>
      <c r="BD294" s="369" t="b">
        <v>0</v>
      </c>
      <c r="BE294" s="369" t="b">
        <v>0</v>
      </c>
      <c r="BF294" s="369" t="b">
        <v>0</v>
      </c>
      <c r="BG294" s="369" t="b">
        <v>0</v>
      </c>
      <c r="BH294" s="51"/>
      <c r="BI294" s="59">
        <f t="shared" ref="BI294:BN294" si="293">F294</f>
        <v>0</v>
      </c>
      <c r="BJ294" s="59">
        <f t="shared" si="293"/>
        <v>0</v>
      </c>
      <c r="BK294" s="59">
        <f t="shared" si="293"/>
        <v>0</v>
      </c>
      <c r="BL294" s="59">
        <f t="shared" si="293"/>
        <v>0</v>
      </c>
      <c r="BM294" s="59">
        <f t="shared" si="293"/>
        <v>0</v>
      </c>
      <c r="BN294" s="59">
        <f t="shared" si="293"/>
        <v>0</v>
      </c>
      <c r="BO294" s="51"/>
      <c r="BP294" s="51"/>
      <c r="BQ294" s="38" t="str">
        <f t="shared" ref="BQ294:BV294" si="294">IF(BI294&lt;$BI$5,"0","1")</f>
        <v>0</v>
      </c>
      <c r="BR294" s="38" t="str">
        <f t="shared" si="294"/>
        <v>0</v>
      </c>
      <c r="BS294" s="38" t="str">
        <f t="shared" si="294"/>
        <v>0</v>
      </c>
      <c r="BT294" s="38" t="str">
        <f t="shared" si="294"/>
        <v>0</v>
      </c>
      <c r="BU294" s="38" t="str">
        <f t="shared" si="294"/>
        <v>0</v>
      </c>
      <c r="BV294" s="38" t="str">
        <f t="shared" si="294"/>
        <v>0</v>
      </c>
      <c r="BW294" s="51"/>
    </row>
    <row r="295" spans="1:75" ht="15.75" customHeight="1" x14ac:dyDescent="0.25">
      <c r="A295" s="60">
        <f>A294</f>
        <v>0</v>
      </c>
      <c r="B295" s="371"/>
      <c r="C295" s="340"/>
      <c r="D295" s="340"/>
      <c r="E295" s="340"/>
      <c r="F295" s="340"/>
      <c r="G295" s="340"/>
      <c r="H295" s="340"/>
      <c r="I295" s="340"/>
      <c r="J295" s="340"/>
      <c r="K295" s="340"/>
      <c r="L295" s="340"/>
      <c r="M295" s="340"/>
      <c r="N295" s="340"/>
      <c r="O295" s="340"/>
      <c r="P295" s="340"/>
      <c r="Q295" s="340"/>
      <c r="R295" s="340"/>
      <c r="S295" s="340"/>
      <c r="T295" s="340"/>
      <c r="U295" s="340"/>
      <c r="V295" s="340"/>
      <c r="W295" s="340"/>
      <c r="X295" s="340"/>
      <c r="Y295" s="340"/>
      <c r="Z295" s="340"/>
      <c r="AA295" s="340"/>
      <c r="AB295" s="340"/>
      <c r="AC295" s="340"/>
      <c r="AD295" s="340"/>
      <c r="AE295" s="340"/>
      <c r="AF295" s="340"/>
      <c r="AG295" s="340"/>
      <c r="AH295" s="340"/>
      <c r="AI295" s="340"/>
      <c r="AJ295" s="340"/>
      <c r="AK295" s="340"/>
      <c r="AL295" s="340"/>
      <c r="AM295" s="340"/>
      <c r="AN295" s="340"/>
      <c r="AO295" s="340"/>
      <c r="AP295" s="340"/>
      <c r="AQ295" s="340"/>
      <c r="AR295" s="340"/>
      <c r="AS295" s="340"/>
      <c r="AT295" s="340"/>
      <c r="AU295" s="340"/>
      <c r="AV295" s="340"/>
      <c r="AW295" s="340"/>
      <c r="AX295" s="370"/>
      <c r="AY295" s="370"/>
      <c r="AZ295" s="370"/>
      <c r="BA295" s="370"/>
      <c r="BB295" s="370"/>
      <c r="BC295" s="370"/>
      <c r="BD295" s="370"/>
      <c r="BE295" s="370"/>
      <c r="BF295" s="370"/>
      <c r="BG295" s="370"/>
      <c r="BH295" s="51"/>
      <c r="BI295" s="51"/>
      <c r="BJ295" s="51"/>
      <c r="BK295" s="51"/>
      <c r="BL295" s="51"/>
      <c r="BM295" s="51"/>
      <c r="BN295" s="51"/>
      <c r="BO295" s="51"/>
      <c r="BP295" s="51"/>
      <c r="BQ295" s="51"/>
      <c r="BR295" s="51"/>
      <c r="BS295" s="51"/>
      <c r="BT295" s="51"/>
      <c r="BU295" s="51"/>
      <c r="BV295" s="51"/>
      <c r="BW295" s="51"/>
    </row>
    <row r="296" spans="1:75" ht="15.75" customHeight="1" x14ac:dyDescent="0.25">
      <c r="A296" s="52"/>
      <c r="B296" s="53"/>
      <c r="C296" s="53"/>
      <c r="D296" s="54"/>
      <c r="E296" s="54"/>
      <c r="F296" s="54"/>
      <c r="G296" s="54"/>
      <c r="H296" s="54"/>
      <c r="I296" s="54"/>
      <c r="J296" s="54"/>
      <c r="K296" s="54"/>
      <c r="L296" s="55" t="str">
        <f>IF(BV296&lt;1,IF(BR296&lt;1,IF(IF(BL296-BJ296&gt;0,BL296-BJ296,"35001")&gt;35000,"",IF(BL296-BJ296&gt;0,BL296-BJ296,"")),IF(IF(BL296-BI296&gt;0,BL296-BI296,"35001")&gt;35000,IF(IF(BL296-BJ296&gt;0,BL296-BJ296,"35001")&gt;35000,"",IF(BL296-BJ296&gt;0,BL296-BJ296,"")),IF(BL296-BI296&gt;0,BL296-BI296,""))),IF(BR296&lt;1,IF(IF(BM296-BJ296&gt;0,BM296-BJ296,"35001")&gt;35000,"",IF(BM296-BJ296&gt;0,BM296-BJ296,"")),IF(IF(BM296-BI296&gt;0,BM296-BI296,"35001")&gt;35000,IF(IF(BM296-BJ296&gt;0,BM296-BJ296,"35001")&gt;35000,(IF(BV296&lt;1,IF(IF(BL296-BJ296&gt;0,BL296-BJ296,"35001")&gt;35000,"",IF(BL296-BJ296&gt;0,BL296-BJ296,"")),IF(IF(BL296-BI296&gt;0,BL296-BI296,"35001")&gt;35000,IF(IF(BL296-BJ296&gt;0,BL296-BJ296,"35001")&gt;35000,"",IF(BL296-BJ296&gt;0,BL296-BJ296,"")),IF(BL296-BI296&gt;0,BL296-BI296,"")))),IF(BM296-BJ296&gt;0,BM296-BJ296,"")),IF(BM296-BI296&gt;0,BM296-BI296,""))))</f>
        <v/>
      </c>
      <c r="M296" s="56" t="str">
        <f>IF(SUM(Q296,T296,W296,Z296,AC296,AO296,AI296,AL296,AR296,AU296,AF296)&gt;0,(SUM(Q296,T296,W296,Z296,AC296,AO296,AI296,AL296,AR296,AU296,AF296)),"")</f>
        <v/>
      </c>
      <c r="N296" s="56" t="str">
        <f>IF(SUMIF(S296:AW296,"ANO",Q296:AW296)&gt;0,SUMIF(S296:AW296,"ANO",Q296:AW296),"")</f>
        <v/>
      </c>
      <c r="O296" s="53"/>
      <c r="P296" s="57"/>
      <c r="Q296" s="58"/>
      <c r="R296" s="53"/>
      <c r="S296" s="53"/>
      <c r="T296" s="58"/>
      <c r="U296" s="53"/>
      <c r="V296" s="53"/>
      <c r="W296" s="58"/>
      <c r="X296" s="53"/>
      <c r="Y296" s="53"/>
      <c r="Z296" s="58"/>
      <c r="AA296" s="53"/>
      <c r="AB296" s="53"/>
      <c r="AC296" s="58"/>
      <c r="AD296" s="53"/>
      <c r="AE296" s="53"/>
      <c r="AF296" s="58"/>
      <c r="AG296" s="53"/>
      <c r="AH296" s="53"/>
      <c r="AI296" s="58"/>
      <c r="AJ296" s="53"/>
      <c r="AK296" s="53"/>
      <c r="AL296" s="58"/>
      <c r="AM296" s="53"/>
      <c r="AN296" s="53"/>
      <c r="AO296" s="58"/>
      <c r="AP296" s="53"/>
      <c r="AQ296" s="53"/>
      <c r="AR296" s="58"/>
      <c r="AS296" s="53"/>
      <c r="AT296" s="53"/>
      <c r="AU296" s="58"/>
      <c r="AV296" s="53"/>
      <c r="AW296" s="53"/>
      <c r="AX296" s="369" t="b">
        <v>0</v>
      </c>
      <c r="AY296" s="369" t="b">
        <v>0</v>
      </c>
      <c r="AZ296" s="369" t="b">
        <v>0</v>
      </c>
      <c r="BA296" s="369" t="b">
        <v>0</v>
      </c>
      <c r="BB296" s="369" t="b">
        <v>0</v>
      </c>
      <c r="BC296" s="369" t="b">
        <v>0</v>
      </c>
      <c r="BD296" s="369" t="b">
        <v>0</v>
      </c>
      <c r="BE296" s="369" t="b">
        <v>0</v>
      </c>
      <c r="BF296" s="369" t="b">
        <v>0</v>
      </c>
      <c r="BG296" s="369" t="b">
        <v>0</v>
      </c>
      <c r="BH296" s="51"/>
      <c r="BI296" s="59">
        <f t="shared" ref="BI296:BN296" si="295">F296</f>
        <v>0</v>
      </c>
      <c r="BJ296" s="59">
        <f t="shared" si="295"/>
        <v>0</v>
      </c>
      <c r="BK296" s="59">
        <f t="shared" si="295"/>
        <v>0</v>
      </c>
      <c r="BL296" s="59">
        <f t="shared" si="295"/>
        <v>0</v>
      </c>
      <c r="BM296" s="59">
        <f t="shared" si="295"/>
        <v>0</v>
      </c>
      <c r="BN296" s="59">
        <f t="shared" si="295"/>
        <v>0</v>
      </c>
      <c r="BO296" s="51"/>
      <c r="BP296" s="51"/>
      <c r="BQ296" s="38" t="str">
        <f t="shared" ref="BQ296:BV296" si="296">IF(BI296&lt;$BI$5,"0","1")</f>
        <v>0</v>
      </c>
      <c r="BR296" s="38" t="str">
        <f t="shared" si="296"/>
        <v>0</v>
      </c>
      <c r="BS296" s="38" t="str">
        <f t="shared" si="296"/>
        <v>0</v>
      </c>
      <c r="BT296" s="38" t="str">
        <f t="shared" si="296"/>
        <v>0</v>
      </c>
      <c r="BU296" s="38" t="str">
        <f t="shared" si="296"/>
        <v>0</v>
      </c>
      <c r="BV296" s="38" t="str">
        <f t="shared" si="296"/>
        <v>0</v>
      </c>
      <c r="BW296" s="51"/>
    </row>
    <row r="297" spans="1:75" ht="15.75" customHeight="1" x14ac:dyDescent="0.25">
      <c r="A297" s="60">
        <f>A296</f>
        <v>0</v>
      </c>
      <c r="B297" s="371"/>
      <c r="C297" s="340"/>
      <c r="D297" s="340"/>
      <c r="E297" s="340"/>
      <c r="F297" s="340"/>
      <c r="G297" s="340"/>
      <c r="H297" s="340"/>
      <c r="I297" s="340"/>
      <c r="J297" s="340"/>
      <c r="K297" s="340"/>
      <c r="L297" s="340"/>
      <c r="M297" s="340"/>
      <c r="N297" s="340"/>
      <c r="O297" s="340"/>
      <c r="P297" s="340"/>
      <c r="Q297" s="340"/>
      <c r="R297" s="340"/>
      <c r="S297" s="340"/>
      <c r="T297" s="340"/>
      <c r="U297" s="340"/>
      <c r="V297" s="340"/>
      <c r="W297" s="340"/>
      <c r="X297" s="340"/>
      <c r="Y297" s="340"/>
      <c r="Z297" s="340"/>
      <c r="AA297" s="340"/>
      <c r="AB297" s="340"/>
      <c r="AC297" s="340"/>
      <c r="AD297" s="340"/>
      <c r="AE297" s="340"/>
      <c r="AF297" s="340"/>
      <c r="AG297" s="340"/>
      <c r="AH297" s="340"/>
      <c r="AI297" s="340"/>
      <c r="AJ297" s="340"/>
      <c r="AK297" s="340"/>
      <c r="AL297" s="340"/>
      <c r="AM297" s="340"/>
      <c r="AN297" s="340"/>
      <c r="AO297" s="340"/>
      <c r="AP297" s="340"/>
      <c r="AQ297" s="340"/>
      <c r="AR297" s="340"/>
      <c r="AS297" s="340"/>
      <c r="AT297" s="340"/>
      <c r="AU297" s="340"/>
      <c r="AV297" s="340"/>
      <c r="AW297" s="340"/>
      <c r="AX297" s="370"/>
      <c r="AY297" s="370"/>
      <c r="AZ297" s="370"/>
      <c r="BA297" s="370"/>
      <c r="BB297" s="370"/>
      <c r="BC297" s="370"/>
      <c r="BD297" s="370"/>
      <c r="BE297" s="370"/>
      <c r="BF297" s="370"/>
      <c r="BG297" s="370"/>
      <c r="BH297" s="51"/>
      <c r="BI297" s="51"/>
      <c r="BJ297" s="51"/>
      <c r="BK297" s="51"/>
      <c r="BL297" s="51"/>
      <c r="BM297" s="51"/>
      <c r="BN297" s="51"/>
      <c r="BO297" s="51"/>
      <c r="BP297" s="51"/>
      <c r="BQ297" s="51"/>
      <c r="BR297" s="51"/>
      <c r="BS297" s="51"/>
      <c r="BT297" s="51"/>
      <c r="BU297" s="51"/>
      <c r="BV297" s="51"/>
      <c r="BW297" s="51"/>
    </row>
    <row r="298" spans="1:75" ht="15.75" customHeight="1" x14ac:dyDescent="0.25">
      <c r="A298" s="52"/>
      <c r="B298" s="53"/>
      <c r="C298" s="53"/>
      <c r="D298" s="54"/>
      <c r="E298" s="54"/>
      <c r="F298" s="54"/>
      <c r="G298" s="54"/>
      <c r="H298" s="54"/>
      <c r="I298" s="54"/>
      <c r="J298" s="54"/>
      <c r="K298" s="54"/>
      <c r="L298" s="55" t="str">
        <f>IF(BV298&lt;1,IF(BR298&lt;1,IF(IF(BL298-BJ298&gt;0,BL298-BJ298,"35001")&gt;35000,"",IF(BL298-BJ298&gt;0,BL298-BJ298,"")),IF(IF(BL298-BI298&gt;0,BL298-BI298,"35001")&gt;35000,IF(IF(BL298-BJ298&gt;0,BL298-BJ298,"35001")&gt;35000,"",IF(BL298-BJ298&gt;0,BL298-BJ298,"")),IF(BL298-BI298&gt;0,BL298-BI298,""))),IF(BR298&lt;1,IF(IF(BM298-BJ298&gt;0,BM298-BJ298,"35001")&gt;35000,"",IF(BM298-BJ298&gt;0,BM298-BJ298,"")),IF(IF(BM298-BI298&gt;0,BM298-BI298,"35001")&gt;35000,IF(IF(BM298-BJ298&gt;0,BM298-BJ298,"35001")&gt;35000,(IF(BV298&lt;1,IF(IF(BL298-BJ298&gt;0,BL298-BJ298,"35001")&gt;35000,"",IF(BL298-BJ298&gt;0,BL298-BJ298,"")),IF(IF(BL298-BI298&gt;0,BL298-BI298,"35001")&gt;35000,IF(IF(BL298-BJ298&gt;0,BL298-BJ298,"35001")&gt;35000,"",IF(BL298-BJ298&gt;0,BL298-BJ298,"")),IF(BL298-BI298&gt;0,BL298-BI298,"")))),IF(BM298-BJ298&gt;0,BM298-BJ298,"")),IF(BM298-BI298&gt;0,BM298-BI298,""))))</f>
        <v/>
      </c>
      <c r="M298" s="56" t="str">
        <f>IF(SUM(Q298,T298,W298,Z298,AC298,AO298,AI298,AL298,AR298,AU298,AF298)&gt;0,(SUM(Q298,T298,W298,Z298,AC298,AO298,AI298,AL298,AR298,AU298,AF298)),"")</f>
        <v/>
      </c>
      <c r="N298" s="56" t="str">
        <f>IF(SUMIF(S298:AW298,"ANO",Q298:AW298)&gt;0,SUMIF(S298:AW298,"ANO",Q298:AW298),"")</f>
        <v/>
      </c>
      <c r="O298" s="53"/>
      <c r="P298" s="57"/>
      <c r="Q298" s="58"/>
      <c r="R298" s="53"/>
      <c r="S298" s="53"/>
      <c r="T298" s="58"/>
      <c r="U298" s="53"/>
      <c r="V298" s="53"/>
      <c r="W298" s="58"/>
      <c r="X298" s="53"/>
      <c r="Y298" s="53"/>
      <c r="Z298" s="58"/>
      <c r="AA298" s="53"/>
      <c r="AB298" s="53"/>
      <c r="AC298" s="58"/>
      <c r="AD298" s="53"/>
      <c r="AE298" s="53"/>
      <c r="AF298" s="58"/>
      <c r="AG298" s="53"/>
      <c r="AH298" s="53"/>
      <c r="AI298" s="58"/>
      <c r="AJ298" s="53"/>
      <c r="AK298" s="53"/>
      <c r="AL298" s="58"/>
      <c r="AM298" s="53"/>
      <c r="AN298" s="53"/>
      <c r="AO298" s="58"/>
      <c r="AP298" s="53"/>
      <c r="AQ298" s="53"/>
      <c r="AR298" s="58"/>
      <c r="AS298" s="53"/>
      <c r="AT298" s="53"/>
      <c r="AU298" s="58"/>
      <c r="AV298" s="53"/>
      <c r="AW298" s="53"/>
      <c r="AX298" s="369" t="b">
        <v>0</v>
      </c>
      <c r="AY298" s="369" t="b">
        <v>0</v>
      </c>
      <c r="AZ298" s="369" t="b">
        <v>0</v>
      </c>
      <c r="BA298" s="369" t="b">
        <v>0</v>
      </c>
      <c r="BB298" s="369" t="b">
        <v>0</v>
      </c>
      <c r="BC298" s="369" t="b">
        <v>0</v>
      </c>
      <c r="BD298" s="369" t="b">
        <v>0</v>
      </c>
      <c r="BE298" s="369" t="b">
        <v>0</v>
      </c>
      <c r="BF298" s="369" t="b">
        <v>0</v>
      </c>
      <c r="BG298" s="369" t="b">
        <v>0</v>
      </c>
      <c r="BH298" s="51"/>
      <c r="BI298" s="59">
        <f t="shared" ref="BI298:BN298" si="297">F298</f>
        <v>0</v>
      </c>
      <c r="BJ298" s="59">
        <f t="shared" si="297"/>
        <v>0</v>
      </c>
      <c r="BK298" s="59">
        <f t="shared" si="297"/>
        <v>0</v>
      </c>
      <c r="BL298" s="59">
        <f t="shared" si="297"/>
        <v>0</v>
      </c>
      <c r="BM298" s="59">
        <f t="shared" si="297"/>
        <v>0</v>
      </c>
      <c r="BN298" s="59">
        <f t="shared" si="297"/>
        <v>0</v>
      </c>
      <c r="BO298" s="51"/>
      <c r="BP298" s="51"/>
      <c r="BQ298" s="38" t="str">
        <f t="shared" ref="BQ298:BV298" si="298">IF(BI298&lt;$BI$5,"0","1")</f>
        <v>0</v>
      </c>
      <c r="BR298" s="38" t="str">
        <f t="shared" si="298"/>
        <v>0</v>
      </c>
      <c r="BS298" s="38" t="str">
        <f t="shared" si="298"/>
        <v>0</v>
      </c>
      <c r="BT298" s="38" t="str">
        <f t="shared" si="298"/>
        <v>0</v>
      </c>
      <c r="BU298" s="38" t="str">
        <f t="shared" si="298"/>
        <v>0</v>
      </c>
      <c r="BV298" s="38" t="str">
        <f t="shared" si="298"/>
        <v>0</v>
      </c>
      <c r="BW298" s="51"/>
    </row>
    <row r="299" spans="1:75" ht="15.75" customHeight="1" x14ac:dyDescent="0.25">
      <c r="A299" s="60">
        <f>A298</f>
        <v>0</v>
      </c>
      <c r="B299" s="371"/>
      <c r="C299" s="340"/>
      <c r="D299" s="340"/>
      <c r="E299" s="340"/>
      <c r="F299" s="340"/>
      <c r="G299" s="340"/>
      <c r="H299" s="340"/>
      <c r="I299" s="340"/>
      <c r="J299" s="340"/>
      <c r="K299" s="340"/>
      <c r="L299" s="340"/>
      <c r="M299" s="340"/>
      <c r="N299" s="340"/>
      <c r="O299" s="340"/>
      <c r="P299" s="340"/>
      <c r="Q299" s="340"/>
      <c r="R299" s="340"/>
      <c r="S299" s="340"/>
      <c r="T299" s="340"/>
      <c r="U299" s="340"/>
      <c r="V299" s="340"/>
      <c r="W299" s="340"/>
      <c r="X299" s="340"/>
      <c r="Y299" s="340"/>
      <c r="Z299" s="340"/>
      <c r="AA299" s="340"/>
      <c r="AB299" s="340"/>
      <c r="AC299" s="340"/>
      <c r="AD299" s="340"/>
      <c r="AE299" s="340"/>
      <c r="AF299" s="340"/>
      <c r="AG299" s="340"/>
      <c r="AH299" s="340"/>
      <c r="AI299" s="340"/>
      <c r="AJ299" s="340"/>
      <c r="AK299" s="340"/>
      <c r="AL299" s="340"/>
      <c r="AM299" s="340"/>
      <c r="AN299" s="340"/>
      <c r="AO299" s="340"/>
      <c r="AP299" s="340"/>
      <c r="AQ299" s="340"/>
      <c r="AR299" s="340"/>
      <c r="AS299" s="340"/>
      <c r="AT299" s="340"/>
      <c r="AU299" s="340"/>
      <c r="AV299" s="340"/>
      <c r="AW299" s="340"/>
      <c r="AX299" s="370"/>
      <c r="AY299" s="370"/>
      <c r="AZ299" s="370"/>
      <c r="BA299" s="370"/>
      <c r="BB299" s="370"/>
      <c r="BC299" s="370"/>
      <c r="BD299" s="370"/>
      <c r="BE299" s="370"/>
      <c r="BF299" s="370"/>
      <c r="BG299" s="370"/>
      <c r="BH299" s="51"/>
      <c r="BI299" s="51"/>
      <c r="BJ299" s="51"/>
      <c r="BK299" s="51"/>
      <c r="BL299" s="51"/>
      <c r="BM299" s="51"/>
      <c r="BN299" s="51"/>
      <c r="BO299" s="51"/>
      <c r="BP299" s="51"/>
      <c r="BQ299" s="51"/>
      <c r="BR299" s="51"/>
      <c r="BS299" s="51"/>
      <c r="BT299" s="51"/>
      <c r="BU299" s="51"/>
      <c r="BV299" s="51"/>
      <c r="BW299" s="51"/>
    </row>
    <row r="300" spans="1:75" ht="15.75" hidden="1" customHeight="1" x14ac:dyDescent="0.25">
      <c r="A300" s="51" t="s">
        <v>102</v>
      </c>
      <c r="B300" s="61" t="s">
        <v>103</v>
      </c>
      <c r="C300" s="62" t="s">
        <v>104</v>
      </c>
      <c r="D300" s="61"/>
      <c r="E300" s="61"/>
      <c r="F300" s="61"/>
      <c r="G300" s="61"/>
      <c r="H300" s="61"/>
      <c r="I300" s="61"/>
      <c r="J300" s="61"/>
      <c r="K300" s="61"/>
      <c r="L300" s="61"/>
      <c r="M300" s="61"/>
      <c r="N300" s="61" t="s">
        <v>1</v>
      </c>
      <c r="O300" s="6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t="s">
        <v>105</v>
      </c>
      <c r="AY300" s="51"/>
      <c r="AZ300" s="51"/>
      <c r="BA300" s="51"/>
      <c r="BB300" s="51"/>
      <c r="BC300" s="51"/>
      <c r="BD300" s="51"/>
      <c r="BE300" s="51"/>
      <c r="BF300" s="51"/>
      <c r="BG300" s="51"/>
      <c r="BH300" s="51"/>
    </row>
    <row r="301" spans="1:75" ht="15.75" hidden="1" customHeight="1" x14ac:dyDescent="0.25">
      <c r="A301" s="51" t="s">
        <v>106</v>
      </c>
      <c r="B301" s="61" t="s">
        <v>107</v>
      </c>
      <c r="C301" s="62" t="s">
        <v>108</v>
      </c>
      <c r="D301" s="61"/>
      <c r="E301" s="61"/>
      <c r="F301" s="61"/>
      <c r="G301" s="61"/>
      <c r="H301" s="61"/>
      <c r="I301" s="61"/>
      <c r="J301" s="61"/>
      <c r="K301" s="61"/>
      <c r="L301" s="61"/>
      <c r="M301" s="63"/>
      <c r="N301" s="63" t="s">
        <v>3</v>
      </c>
      <c r="O301" s="6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row>
    <row r="302" spans="1:75" ht="15.75" hidden="1" customHeight="1" x14ac:dyDescent="0.25">
      <c r="A302" s="51" t="s">
        <v>109</v>
      </c>
      <c r="B302" s="61" t="s">
        <v>92</v>
      </c>
      <c r="C302" s="62"/>
      <c r="D302" s="61"/>
      <c r="E302" s="61"/>
      <c r="F302" s="61"/>
      <c r="G302" s="61"/>
      <c r="H302" s="61"/>
      <c r="I302" s="61"/>
      <c r="J302" s="61"/>
      <c r="K302" s="61"/>
      <c r="L302" s="61"/>
      <c r="M302" s="63"/>
      <c r="N302" s="63" t="s">
        <v>4</v>
      </c>
      <c r="O302" s="6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t="s">
        <v>110</v>
      </c>
      <c r="AY302" s="51"/>
      <c r="AZ302" s="51"/>
      <c r="BA302" s="51"/>
      <c r="BB302" s="51"/>
      <c r="BC302" s="51"/>
      <c r="BD302" s="51"/>
      <c r="BE302" s="51"/>
      <c r="BF302" s="51"/>
      <c r="BG302" s="51"/>
      <c r="BH302" s="51"/>
    </row>
    <row r="303" spans="1:75" ht="15.75" hidden="1" customHeight="1" x14ac:dyDescent="0.25">
      <c r="A303" s="51" t="s">
        <v>111</v>
      </c>
      <c r="B303" s="61" t="s">
        <v>112</v>
      </c>
      <c r="C303" s="62"/>
      <c r="D303" s="61"/>
      <c r="E303" s="61"/>
      <c r="F303" s="61"/>
      <c r="G303" s="61"/>
      <c r="H303" s="61"/>
      <c r="I303" s="61"/>
      <c r="J303" s="61"/>
      <c r="K303" s="61"/>
      <c r="L303" s="61"/>
      <c r="M303" s="63"/>
      <c r="N303" s="63" t="s">
        <v>5</v>
      </c>
      <c r="O303" s="6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t="s">
        <v>100</v>
      </c>
      <c r="AY303" s="51"/>
      <c r="AZ303" s="51"/>
      <c r="BA303" s="51"/>
      <c r="BB303" s="51"/>
      <c r="BC303" s="51"/>
      <c r="BD303" s="51"/>
      <c r="BE303" s="51"/>
      <c r="BF303" s="51"/>
      <c r="BG303" s="51"/>
      <c r="BH303" s="51"/>
    </row>
    <row r="304" spans="1:75" ht="15.75" hidden="1" customHeight="1" x14ac:dyDescent="0.25">
      <c r="A304" s="51"/>
      <c r="B304" s="61" t="s">
        <v>113</v>
      </c>
      <c r="C304" s="62"/>
      <c r="D304" s="61"/>
      <c r="E304" s="61"/>
      <c r="F304" s="61"/>
      <c r="G304" s="61"/>
      <c r="H304" s="61"/>
      <c r="I304" s="61"/>
      <c r="J304" s="61"/>
      <c r="K304" s="61"/>
      <c r="L304" s="61"/>
      <c r="M304" s="63"/>
      <c r="N304" s="63" t="s">
        <v>6</v>
      </c>
      <c r="O304" s="6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t="s">
        <v>98</v>
      </c>
      <c r="AY304" s="51"/>
      <c r="AZ304" s="51"/>
      <c r="BA304" s="51"/>
      <c r="BB304" s="51"/>
      <c r="BC304" s="51"/>
      <c r="BD304" s="51"/>
      <c r="BE304" s="51"/>
      <c r="BF304" s="51"/>
      <c r="BG304" s="51"/>
      <c r="BH304" s="51"/>
    </row>
    <row r="305" spans="1:60" ht="15.75" hidden="1" customHeight="1" x14ac:dyDescent="0.25">
      <c r="A305" s="51"/>
      <c r="B305" s="61" t="s">
        <v>114</v>
      </c>
      <c r="C305" s="62"/>
      <c r="D305" s="61"/>
      <c r="E305" s="61"/>
      <c r="F305" s="61"/>
      <c r="G305" s="61"/>
      <c r="H305" s="61"/>
      <c r="I305" s="61"/>
      <c r="J305" s="61"/>
      <c r="K305" s="61"/>
      <c r="L305" s="61"/>
      <c r="M305" s="63"/>
      <c r="N305" s="63" t="s">
        <v>7</v>
      </c>
      <c r="O305" s="6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t="s">
        <v>115</v>
      </c>
      <c r="AY305" s="51"/>
      <c r="AZ305" s="51"/>
      <c r="BA305" s="51"/>
      <c r="BB305" s="51"/>
      <c r="BC305" s="51"/>
      <c r="BD305" s="51"/>
      <c r="BE305" s="51"/>
      <c r="BF305" s="51"/>
      <c r="BG305" s="51"/>
      <c r="BH305" s="51"/>
    </row>
    <row r="306" spans="1:60" ht="15.75" hidden="1" customHeight="1" x14ac:dyDescent="0.25">
      <c r="A306" s="51"/>
      <c r="B306" s="61"/>
      <c r="C306" s="62"/>
      <c r="D306" s="61"/>
      <c r="E306" s="61"/>
      <c r="F306" s="61"/>
      <c r="G306" s="61"/>
      <c r="H306" s="61"/>
      <c r="I306" s="61"/>
      <c r="J306" s="61"/>
      <c r="K306" s="61"/>
      <c r="L306" s="61"/>
      <c r="M306" s="63"/>
      <c r="N306" s="63" t="s">
        <v>8</v>
      </c>
      <c r="O306" s="6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t="s">
        <v>99</v>
      </c>
      <c r="AY306" s="51"/>
      <c r="AZ306" s="51"/>
      <c r="BA306" s="51"/>
      <c r="BB306" s="51"/>
      <c r="BC306" s="51"/>
      <c r="BD306" s="51"/>
      <c r="BE306" s="51"/>
      <c r="BF306" s="51"/>
      <c r="BG306" s="51"/>
      <c r="BH306" s="51"/>
    </row>
    <row r="307" spans="1:60" ht="15.75" hidden="1" customHeight="1" x14ac:dyDescent="0.25">
      <c r="A307" s="51"/>
      <c r="B307" s="61"/>
      <c r="C307" s="62"/>
      <c r="D307" s="61"/>
      <c r="E307" s="61"/>
      <c r="F307" s="61"/>
      <c r="G307" s="61"/>
      <c r="H307" s="61"/>
      <c r="I307" s="61"/>
      <c r="J307" s="61"/>
      <c r="K307" s="61"/>
      <c r="L307" s="61"/>
      <c r="M307" s="63"/>
      <c r="N307" s="63" t="s">
        <v>9</v>
      </c>
      <c r="O307" s="6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t="s">
        <v>112</v>
      </c>
      <c r="AY307" s="51"/>
      <c r="AZ307" s="51"/>
      <c r="BA307" s="51"/>
      <c r="BB307" s="51"/>
      <c r="BC307" s="51"/>
      <c r="BD307" s="51"/>
      <c r="BE307" s="51"/>
      <c r="BF307" s="51"/>
      <c r="BG307" s="51"/>
      <c r="BH307" s="51"/>
    </row>
    <row r="308" spans="1:60" ht="15.75" hidden="1" customHeight="1" x14ac:dyDescent="0.25">
      <c r="A308" s="51"/>
      <c r="B308" s="61"/>
      <c r="C308" s="62"/>
      <c r="D308" s="61"/>
      <c r="E308" s="61"/>
      <c r="F308" s="61"/>
      <c r="G308" s="61"/>
      <c r="H308" s="61"/>
      <c r="I308" s="61"/>
      <c r="J308" s="61"/>
      <c r="K308" s="61"/>
      <c r="L308" s="61"/>
      <c r="M308" s="63"/>
      <c r="N308" s="63" t="s">
        <v>10</v>
      </c>
      <c r="O308" s="6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row>
    <row r="309" spans="1:60" ht="15.75" hidden="1" customHeight="1" x14ac:dyDescent="0.25">
      <c r="A309" s="51"/>
      <c r="B309" s="61"/>
      <c r="C309" s="62"/>
      <c r="D309" s="61"/>
      <c r="E309" s="61"/>
      <c r="F309" s="61"/>
      <c r="G309" s="61"/>
      <c r="H309" s="61"/>
      <c r="I309" s="61"/>
      <c r="J309" s="61"/>
      <c r="K309" s="61"/>
      <c r="L309" s="61"/>
      <c r="M309" s="63"/>
      <c r="N309" s="63" t="s">
        <v>11</v>
      </c>
      <c r="O309" s="6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row>
    <row r="310" spans="1:60" ht="15.75" hidden="1" customHeight="1" x14ac:dyDescent="0.25">
      <c r="A310" s="51"/>
      <c r="B310" s="61"/>
      <c r="C310" s="62"/>
      <c r="D310" s="61"/>
      <c r="E310" s="61"/>
      <c r="F310" s="61"/>
      <c r="G310" s="61"/>
      <c r="H310" s="61"/>
      <c r="I310" s="61"/>
      <c r="J310" s="61"/>
      <c r="K310" s="61"/>
      <c r="L310" s="61"/>
      <c r="M310" s="63"/>
      <c r="N310" s="63" t="s">
        <v>12</v>
      </c>
      <c r="O310" s="6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row>
    <row r="311" spans="1:60" ht="15.75" hidden="1" customHeight="1" x14ac:dyDescent="0.25">
      <c r="A311" s="51"/>
      <c r="B311" s="61"/>
      <c r="C311" s="62"/>
      <c r="D311" s="61"/>
      <c r="E311" s="61"/>
      <c r="F311" s="61"/>
      <c r="G311" s="61"/>
      <c r="H311" s="61"/>
      <c r="I311" s="61"/>
      <c r="J311" s="61"/>
      <c r="K311" s="61"/>
      <c r="L311" s="61"/>
      <c r="M311" s="63"/>
      <c r="N311" s="63" t="s">
        <v>13</v>
      </c>
      <c r="O311" s="6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row>
    <row r="312" spans="1:60" ht="15.75" hidden="1" customHeight="1" x14ac:dyDescent="0.25">
      <c r="A312" s="51"/>
      <c r="B312" s="64" t="s">
        <v>14</v>
      </c>
      <c r="C312" s="62"/>
      <c r="D312" s="61"/>
      <c r="E312" s="61"/>
      <c r="F312" s="61"/>
      <c r="G312" s="61"/>
      <c r="H312" s="61"/>
      <c r="I312" s="61"/>
      <c r="J312" s="61"/>
      <c r="K312" s="61"/>
      <c r="L312" s="61"/>
      <c r="M312" s="63"/>
      <c r="N312" s="63"/>
      <c r="O312" s="6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row>
    <row r="313" spans="1:60" ht="15.75" hidden="1" customHeight="1" x14ac:dyDescent="0.25">
      <c r="A313" s="51"/>
      <c r="B313" s="65" t="s">
        <v>116</v>
      </c>
      <c r="C313" s="51"/>
      <c r="D313" s="61"/>
      <c r="E313" s="61"/>
      <c r="F313" s="61"/>
      <c r="G313" s="51"/>
      <c r="H313" s="51"/>
      <c r="I313" s="51"/>
      <c r="J313" s="61"/>
      <c r="K313" s="61"/>
      <c r="L313" s="61"/>
      <c r="M313" s="63"/>
      <c r="N313" s="63"/>
      <c r="O313" s="6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row>
    <row r="314" spans="1:60" ht="15.75" hidden="1" customHeight="1" x14ac:dyDescent="0.25">
      <c r="A314" s="51"/>
      <c r="B314" s="65" t="s">
        <v>17</v>
      </c>
      <c r="C314" s="62"/>
      <c r="D314" s="61"/>
      <c r="E314" s="61"/>
      <c r="F314" s="61"/>
      <c r="G314" s="61"/>
      <c r="H314" s="61"/>
      <c r="I314" s="61"/>
      <c r="J314" s="61"/>
      <c r="K314" s="61"/>
      <c r="L314" s="61"/>
      <c r="M314" s="63"/>
      <c r="N314" s="63"/>
      <c r="O314" s="6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row>
    <row r="315" spans="1:60" ht="15.75" hidden="1" customHeight="1" x14ac:dyDescent="0.25">
      <c r="A315" s="51"/>
      <c r="B315" s="65" t="s">
        <v>19</v>
      </c>
      <c r="C315" s="62"/>
      <c r="D315" s="61"/>
      <c r="E315" s="61"/>
      <c r="F315" s="61"/>
      <c r="G315" s="61"/>
      <c r="H315" s="61"/>
      <c r="I315" s="61"/>
      <c r="J315" s="61"/>
      <c r="K315" s="61"/>
      <c r="L315" s="61"/>
      <c r="M315" s="63"/>
      <c r="N315" s="63"/>
      <c r="O315" s="6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row>
    <row r="316" spans="1:60" ht="15.75" hidden="1" customHeight="1" x14ac:dyDescent="0.25">
      <c r="A316" s="51"/>
      <c r="B316" s="65" t="s">
        <v>20</v>
      </c>
      <c r="C316" s="62"/>
      <c r="D316" s="61"/>
      <c r="E316" s="61"/>
      <c r="F316" s="61"/>
      <c r="G316" s="61"/>
      <c r="H316" s="61"/>
      <c r="I316" s="61"/>
      <c r="J316" s="61"/>
      <c r="K316" s="61"/>
      <c r="L316" s="61"/>
      <c r="M316" s="63"/>
      <c r="N316" s="63"/>
      <c r="O316" s="6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row>
    <row r="317" spans="1:60" ht="15.75" hidden="1" customHeight="1" x14ac:dyDescent="0.25">
      <c r="A317" s="51"/>
      <c r="B317" s="65" t="s">
        <v>21</v>
      </c>
      <c r="C317" s="62"/>
      <c r="D317" s="61"/>
      <c r="E317" s="61"/>
      <c r="F317" s="61"/>
      <c r="G317" s="61"/>
      <c r="H317" s="61"/>
      <c r="I317" s="61"/>
      <c r="J317" s="61"/>
      <c r="K317" s="61"/>
      <c r="L317" s="61"/>
      <c r="M317" s="63"/>
      <c r="N317" s="63"/>
      <c r="O317" s="6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row>
    <row r="318" spans="1:60" ht="15.75" hidden="1" customHeight="1" x14ac:dyDescent="0.25">
      <c r="A318" s="51"/>
      <c r="B318" s="66" t="s">
        <v>23</v>
      </c>
      <c r="C318" s="62"/>
      <c r="D318" s="61"/>
      <c r="E318" s="61"/>
      <c r="F318" s="61"/>
      <c r="G318" s="61"/>
      <c r="H318" s="61"/>
      <c r="I318" s="61"/>
      <c r="J318" s="61"/>
      <c r="K318" s="61"/>
      <c r="L318" s="61"/>
      <c r="M318" s="63"/>
      <c r="N318" s="63"/>
      <c r="O318" s="6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row>
    <row r="319" spans="1:60" ht="15.75" hidden="1" customHeight="1" x14ac:dyDescent="0.25">
      <c r="A319" s="51"/>
      <c r="B319" s="65" t="s">
        <v>24</v>
      </c>
      <c r="C319" s="62"/>
      <c r="D319" s="61"/>
      <c r="E319" s="61"/>
      <c r="F319" s="61"/>
      <c r="G319" s="61"/>
      <c r="H319" s="61"/>
      <c r="I319" s="61"/>
      <c r="J319" s="61"/>
      <c r="K319" s="61"/>
      <c r="L319" s="61"/>
      <c r="M319" s="63"/>
      <c r="N319" s="63"/>
      <c r="O319" s="6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row>
    <row r="320" spans="1:60" ht="15.75" customHeight="1" x14ac:dyDescent="0.25">
      <c r="A320" s="51"/>
      <c r="B320" s="61"/>
      <c r="C320" s="62"/>
      <c r="D320" s="61"/>
      <c r="E320" s="61"/>
      <c r="F320" s="61"/>
      <c r="G320" s="61"/>
      <c r="H320" s="61"/>
      <c r="I320" s="61"/>
      <c r="J320" s="61"/>
      <c r="K320" s="61"/>
      <c r="L320" s="61"/>
      <c r="M320" s="63"/>
      <c r="N320" s="63"/>
      <c r="O320" s="6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row>
    <row r="321" spans="1:75" ht="15" customHeight="1" x14ac:dyDescent="0.25">
      <c r="A321" s="67"/>
      <c r="B321" s="68"/>
      <c r="C321" s="69"/>
      <c r="D321" s="68"/>
      <c r="E321" s="68"/>
      <c r="F321" s="68"/>
      <c r="G321" s="68"/>
      <c r="H321" s="68"/>
      <c r="I321" s="68"/>
      <c r="J321" s="68"/>
      <c r="K321" s="68"/>
      <c r="L321" s="68"/>
      <c r="M321" s="70"/>
      <c r="N321" s="70"/>
      <c r="O321" s="61"/>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c r="BU321" s="67"/>
      <c r="BV321" s="67"/>
      <c r="BW321" s="67"/>
    </row>
    <row r="322" spans="1:75" ht="15" customHeight="1" x14ac:dyDescent="0.25">
      <c r="A322" s="67"/>
      <c r="B322" s="67"/>
      <c r="C322" s="67"/>
      <c r="D322" s="67"/>
      <c r="E322" s="67"/>
      <c r="F322" s="67"/>
      <c r="G322" s="67"/>
      <c r="H322" s="67"/>
      <c r="I322" s="67"/>
      <c r="J322" s="67"/>
      <c r="K322" s="67"/>
      <c r="L322" s="67"/>
      <c r="M322" s="67"/>
      <c r="N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c r="BA322" s="67"/>
      <c r="BB322" s="67"/>
      <c r="BC322" s="67"/>
      <c r="BD322" s="67"/>
      <c r="BE322" s="67"/>
      <c r="BF322" s="67"/>
      <c r="BG322" s="67"/>
      <c r="BH322" s="67"/>
      <c r="BI322" s="67"/>
      <c r="BJ322" s="67"/>
      <c r="BK322" s="67"/>
      <c r="BL322" s="67"/>
      <c r="BM322" s="67"/>
      <c r="BN322" s="67"/>
      <c r="BO322" s="67"/>
      <c r="BP322" s="67"/>
      <c r="BQ322" s="67"/>
      <c r="BR322" s="67"/>
      <c r="BS322" s="67"/>
      <c r="BT322" s="67"/>
      <c r="BU322" s="67"/>
      <c r="BV322" s="67"/>
      <c r="BW322" s="67"/>
    </row>
    <row r="323" spans="1:75" ht="15.75" customHeight="1" x14ac:dyDescent="0.25">
      <c r="D323" s="51"/>
      <c r="K323" s="51"/>
    </row>
    <row r="324" spans="1:75" ht="15.75" customHeight="1" x14ac:dyDescent="0.25">
      <c r="D324" s="51"/>
      <c r="K324" s="51"/>
    </row>
    <row r="325" spans="1:75" ht="15.75" customHeight="1" x14ac:dyDescent="0.25">
      <c r="D325" s="51"/>
      <c r="K325" s="51"/>
    </row>
    <row r="326" spans="1:75" ht="15.75" customHeight="1" x14ac:dyDescent="0.25">
      <c r="D326" s="51"/>
      <c r="K326" s="51"/>
    </row>
    <row r="327" spans="1:75" ht="15" customHeight="1" x14ac:dyDescent="0.25">
      <c r="B327" s="67"/>
      <c r="D327" s="51"/>
      <c r="K327" s="51"/>
    </row>
    <row r="328" spans="1:75" ht="15.75" customHeight="1" x14ac:dyDescent="0.25">
      <c r="D328" s="51"/>
      <c r="K328" s="51"/>
    </row>
    <row r="329" spans="1:75" ht="15.75" customHeight="1" x14ac:dyDescent="0.25">
      <c r="D329" s="51"/>
      <c r="K329" s="51"/>
    </row>
    <row r="330" spans="1:75" ht="15.75" customHeight="1" x14ac:dyDescent="0.25">
      <c r="D330" s="51"/>
      <c r="K330" s="51"/>
    </row>
    <row r="331" spans="1:75" ht="15.75" customHeight="1" x14ac:dyDescent="0.25">
      <c r="D331" s="51"/>
      <c r="K331" s="51"/>
    </row>
    <row r="332" spans="1:75" ht="15.75" customHeight="1" x14ac:dyDescent="0.25">
      <c r="D332" s="51"/>
      <c r="K332" s="51"/>
    </row>
    <row r="333" spans="1:75" ht="15.75" customHeight="1" x14ac:dyDescent="0.25">
      <c r="D333" s="51"/>
      <c r="K333" s="51"/>
    </row>
    <row r="334" spans="1:75" ht="15.75" customHeight="1" x14ac:dyDescent="0.25">
      <c r="D334" s="51"/>
      <c r="K334" s="51"/>
    </row>
    <row r="335" spans="1:75" ht="15.75" customHeight="1" x14ac:dyDescent="0.25">
      <c r="D335" s="51"/>
      <c r="K335" s="51"/>
    </row>
    <row r="336" spans="1:75" ht="15.75" customHeight="1" x14ac:dyDescent="0.25">
      <c r="D336" s="51"/>
      <c r="K336" s="51"/>
    </row>
    <row r="337" spans="4:11" ht="15.75" customHeight="1" x14ac:dyDescent="0.25">
      <c r="D337" s="51"/>
      <c r="K337" s="51"/>
    </row>
    <row r="338" spans="4:11" ht="15.75" customHeight="1" x14ac:dyDescent="0.25">
      <c r="D338" s="51"/>
      <c r="K338" s="51"/>
    </row>
    <row r="339" spans="4:11" ht="15.75" customHeight="1" x14ac:dyDescent="0.25">
      <c r="D339" s="51"/>
      <c r="K339" s="51"/>
    </row>
    <row r="340" spans="4:11" ht="15.75" customHeight="1" x14ac:dyDescent="0.25">
      <c r="D340" s="51"/>
      <c r="K340" s="51"/>
    </row>
    <row r="341" spans="4:11" ht="15.75" customHeight="1" x14ac:dyDescent="0.25">
      <c r="D341" s="51"/>
      <c r="K341" s="51"/>
    </row>
    <row r="342" spans="4:11" ht="15.75" customHeight="1" x14ac:dyDescent="0.25">
      <c r="D342" s="51"/>
      <c r="K342" s="51"/>
    </row>
    <row r="343" spans="4:11" ht="15.75" customHeight="1" x14ac:dyDescent="0.25">
      <c r="D343" s="51"/>
      <c r="K343" s="51"/>
    </row>
    <row r="344" spans="4:11" ht="15.75" customHeight="1" x14ac:dyDescent="0.25">
      <c r="D344" s="51"/>
      <c r="K344" s="51"/>
    </row>
    <row r="345" spans="4:11" ht="15.75" customHeight="1" x14ac:dyDescent="0.25">
      <c r="D345" s="51"/>
      <c r="K345" s="51"/>
    </row>
    <row r="346" spans="4:11" ht="15.75" customHeight="1" x14ac:dyDescent="0.25">
      <c r="D346" s="51"/>
      <c r="K346" s="51"/>
    </row>
    <row r="347" spans="4:11" ht="15.75" customHeight="1" x14ac:dyDescent="0.25">
      <c r="D347" s="51"/>
      <c r="K347" s="51"/>
    </row>
    <row r="348" spans="4:11" ht="15.75" customHeight="1" x14ac:dyDescent="0.25">
      <c r="D348" s="51"/>
      <c r="K348" s="51"/>
    </row>
    <row r="349" spans="4:11" ht="15.75" customHeight="1" x14ac:dyDescent="0.25">
      <c r="D349" s="51"/>
      <c r="K349" s="51"/>
    </row>
    <row r="350" spans="4:11" ht="15.75" customHeight="1" x14ac:dyDescent="0.25">
      <c r="D350" s="51"/>
      <c r="K350" s="51"/>
    </row>
    <row r="351" spans="4:11" ht="15.75" customHeight="1" x14ac:dyDescent="0.25">
      <c r="D351" s="51"/>
      <c r="K351" s="51"/>
    </row>
    <row r="352" spans="4:11" ht="15.75" customHeight="1" x14ac:dyDescent="0.25">
      <c r="D352" s="51"/>
      <c r="K352" s="51"/>
    </row>
    <row r="353" spans="4:11" ht="15.75" customHeight="1" x14ac:dyDescent="0.25">
      <c r="D353" s="51"/>
      <c r="K353" s="51"/>
    </row>
    <row r="354" spans="4:11" ht="15.75" customHeight="1" x14ac:dyDescent="0.25">
      <c r="D354" s="51"/>
      <c r="K354" s="51"/>
    </row>
    <row r="355" spans="4:11" ht="15.75" customHeight="1" x14ac:dyDescent="0.25">
      <c r="D355" s="51"/>
      <c r="K355" s="51"/>
    </row>
    <row r="356" spans="4:11" ht="15.75" customHeight="1" x14ac:dyDescent="0.25">
      <c r="D356" s="51"/>
      <c r="K356" s="51"/>
    </row>
    <row r="357" spans="4:11" ht="15.75" customHeight="1" x14ac:dyDescent="0.25">
      <c r="D357" s="51"/>
      <c r="K357" s="51"/>
    </row>
    <row r="358" spans="4:11" ht="15.75" customHeight="1" x14ac:dyDescent="0.25">
      <c r="D358" s="51"/>
      <c r="K358" s="51"/>
    </row>
    <row r="359" spans="4:11" ht="15.75" customHeight="1" x14ac:dyDescent="0.25">
      <c r="D359" s="51"/>
      <c r="K359" s="51"/>
    </row>
    <row r="360" spans="4:11" ht="15.75" customHeight="1" x14ac:dyDescent="0.25">
      <c r="D360" s="51"/>
      <c r="K360" s="51"/>
    </row>
    <row r="361" spans="4:11" ht="15.75" customHeight="1" x14ac:dyDescent="0.25">
      <c r="D361" s="51"/>
      <c r="K361" s="51"/>
    </row>
    <row r="362" spans="4:11" ht="15.75" customHeight="1" x14ac:dyDescent="0.25">
      <c r="D362" s="51"/>
      <c r="K362" s="51"/>
    </row>
    <row r="363" spans="4:11" ht="15.75" customHeight="1" x14ac:dyDescent="0.25">
      <c r="D363" s="51"/>
      <c r="K363" s="51"/>
    </row>
    <row r="364" spans="4:11" ht="15.75" customHeight="1" x14ac:dyDescent="0.25">
      <c r="D364" s="51"/>
      <c r="K364" s="51"/>
    </row>
    <row r="365" spans="4:11" ht="15.75" customHeight="1" x14ac:dyDescent="0.25">
      <c r="D365" s="51"/>
      <c r="K365" s="51"/>
    </row>
    <row r="366" spans="4:11" ht="15.75" customHeight="1" x14ac:dyDescent="0.25">
      <c r="D366" s="51"/>
      <c r="K366" s="51"/>
    </row>
    <row r="367" spans="4:11" ht="15.75" customHeight="1" x14ac:dyDescent="0.25">
      <c r="D367" s="51"/>
      <c r="K367" s="51"/>
    </row>
    <row r="368" spans="4:11" ht="15.75" customHeight="1" x14ac:dyDescent="0.25">
      <c r="D368" s="51"/>
      <c r="K368" s="51"/>
    </row>
    <row r="369" spans="4:11" ht="15.75" customHeight="1" x14ac:dyDescent="0.25">
      <c r="D369" s="51"/>
      <c r="K369" s="51"/>
    </row>
    <row r="370" spans="4:11" ht="15.75" customHeight="1" x14ac:dyDescent="0.25">
      <c r="D370" s="51"/>
      <c r="K370" s="51"/>
    </row>
    <row r="371" spans="4:11" ht="15.75" customHeight="1" x14ac:dyDescent="0.25">
      <c r="D371" s="51"/>
      <c r="K371" s="51"/>
    </row>
    <row r="372" spans="4:11" ht="15.75" customHeight="1" x14ac:dyDescent="0.25">
      <c r="D372" s="51"/>
      <c r="K372" s="51"/>
    </row>
    <row r="373" spans="4:11" ht="15.75" customHeight="1" x14ac:dyDescent="0.25">
      <c r="D373" s="51"/>
      <c r="K373" s="51"/>
    </row>
    <row r="374" spans="4:11" ht="15.75" customHeight="1" x14ac:dyDescent="0.25">
      <c r="D374" s="51"/>
      <c r="K374" s="51"/>
    </row>
    <row r="375" spans="4:11" ht="15.75" customHeight="1" x14ac:dyDescent="0.25">
      <c r="D375" s="51"/>
      <c r="K375" s="51"/>
    </row>
    <row r="376" spans="4:11" ht="15.75" customHeight="1" x14ac:dyDescent="0.25">
      <c r="D376" s="51"/>
      <c r="K376" s="51"/>
    </row>
    <row r="377" spans="4:11" ht="15.75" customHeight="1" x14ac:dyDescent="0.25">
      <c r="D377" s="51"/>
      <c r="K377" s="51"/>
    </row>
    <row r="378" spans="4:11" ht="15.75" customHeight="1" x14ac:dyDescent="0.25">
      <c r="D378" s="51"/>
      <c r="K378" s="51"/>
    </row>
    <row r="379" spans="4:11" ht="15.75" customHeight="1" x14ac:dyDescent="0.25">
      <c r="D379" s="51"/>
      <c r="K379" s="51"/>
    </row>
    <row r="380" spans="4:11" ht="15.75" customHeight="1" x14ac:dyDescent="0.25">
      <c r="D380" s="51"/>
      <c r="K380" s="51"/>
    </row>
    <row r="381" spans="4:11" ht="15.75" customHeight="1" x14ac:dyDescent="0.25">
      <c r="D381" s="51"/>
      <c r="K381" s="51"/>
    </row>
    <row r="382" spans="4:11" ht="15.75" customHeight="1" x14ac:dyDescent="0.25">
      <c r="D382" s="51"/>
      <c r="K382" s="51"/>
    </row>
    <row r="383" spans="4:11" ht="15.75" customHeight="1" x14ac:dyDescent="0.25">
      <c r="D383" s="51"/>
      <c r="K383" s="51"/>
    </row>
    <row r="384" spans="4:11" ht="15.75" customHeight="1" x14ac:dyDescent="0.25">
      <c r="D384" s="51"/>
      <c r="K384" s="51"/>
    </row>
    <row r="385" spans="4:11" ht="15.75" customHeight="1" x14ac:dyDescent="0.25">
      <c r="D385" s="51"/>
      <c r="K385" s="51"/>
    </row>
    <row r="386" spans="4:11" ht="15.75" customHeight="1" x14ac:dyDescent="0.25">
      <c r="D386" s="51"/>
      <c r="K386" s="51"/>
    </row>
    <row r="387" spans="4:11" ht="15.75" customHeight="1" x14ac:dyDescent="0.25">
      <c r="D387" s="51"/>
      <c r="K387" s="51"/>
    </row>
    <row r="388" spans="4:11" ht="15.75" customHeight="1" x14ac:dyDescent="0.25">
      <c r="D388" s="51"/>
      <c r="K388" s="51"/>
    </row>
    <row r="389" spans="4:11" ht="15.75" customHeight="1" x14ac:dyDescent="0.25">
      <c r="D389" s="51"/>
      <c r="K389" s="51"/>
    </row>
    <row r="390" spans="4:11" ht="15.75" customHeight="1" x14ac:dyDescent="0.25">
      <c r="D390" s="51"/>
      <c r="K390" s="51"/>
    </row>
    <row r="391" spans="4:11" ht="15.75" customHeight="1" x14ac:dyDescent="0.25">
      <c r="D391" s="51"/>
      <c r="K391" s="51"/>
    </row>
    <row r="392" spans="4:11" ht="15.75" customHeight="1" x14ac:dyDescent="0.25">
      <c r="D392" s="51"/>
      <c r="K392" s="51"/>
    </row>
    <row r="393" spans="4:11" ht="15.75" customHeight="1" x14ac:dyDescent="0.25">
      <c r="D393" s="51"/>
      <c r="K393" s="51"/>
    </row>
    <row r="394" spans="4:11" ht="15.75" customHeight="1" x14ac:dyDescent="0.25">
      <c r="D394" s="51"/>
      <c r="K394" s="51"/>
    </row>
    <row r="395" spans="4:11" ht="15.75" customHeight="1" x14ac:dyDescent="0.25">
      <c r="D395" s="51"/>
      <c r="K395" s="51"/>
    </row>
    <row r="396" spans="4:11" ht="15.75" customHeight="1" x14ac:dyDescent="0.25">
      <c r="D396" s="51"/>
      <c r="K396" s="51"/>
    </row>
    <row r="397" spans="4:11" ht="15.75" customHeight="1" x14ac:dyDescent="0.25">
      <c r="D397" s="51"/>
      <c r="K397" s="51"/>
    </row>
    <row r="398" spans="4:11" ht="15.75" customHeight="1" x14ac:dyDescent="0.25">
      <c r="D398" s="51"/>
      <c r="K398" s="51"/>
    </row>
    <row r="399" spans="4:11" ht="15.75" customHeight="1" x14ac:dyDescent="0.25">
      <c r="D399" s="51"/>
      <c r="K399" s="51"/>
    </row>
    <row r="400" spans="4:11" ht="15.75" customHeight="1" x14ac:dyDescent="0.25">
      <c r="D400" s="51"/>
      <c r="K400" s="51"/>
    </row>
    <row r="401" spans="4:11" ht="15.75" customHeight="1" x14ac:dyDescent="0.25">
      <c r="D401" s="51"/>
      <c r="K401" s="51"/>
    </row>
    <row r="402" spans="4:11" ht="15.75" customHeight="1" x14ac:dyDescent="0.25">
      <c r="D402" s="51"/>
      <c r="K402" s="51"/>
    </row>
    <row r="403" spans="4:11" ht="15.75" customHeight="1" x14ac:dyDescent="0.25">
      <c r="D403" s="51"/>
      <c r="K403" s="51"/>
    </row>
    <row r="404" spans="4:11" ht="15.75" customHeight="1" x14ac:dyDescent="0.25">
      <c r="D404" s="51"/>
      <c r="K404" s="51"/>
    </row>
    <row r="405" spans="4:11" ht="15.75" customHeight="1" x14ac:dyDescent="0.25">
      <c r="D405" s="51"/>
      <c r="K405" s="51"/>
    </row>
    <row r="406" spans="4:11" ht="15.75" customHeight="1" x14ac:dyDescent="0.25">
      <c r="D406" s="51"/>
      <c r="K406" s="51"/>
    </row>
    <row r="407" spans="4:11" ht="15.75" customHeight="1" x14ac:dyDescent="0.25">
      <c r="D407" s="51"/>
      <c r="K407" s="51"/>
    </row>
    <row r="408" spans="4:11" ht="15.75" customHeight="1" x14ac:dyDescent="0.25">
      <c r="D408" s="51"/>
      <c r="K408" s="51"/>
    </row>
    <row r="409" spans="4:11" ht="15.75" customHeight="1" x14ac:dyDescent="0.25">
      <c r="D409" s="51"/>
      <c r="K409" s="51"/>
    </row>
    <row r="410" spans="4:11" ht="15.75" customHeight="1" x14ac:dyDescent="0.25">
      <c r="D410" s="51"/>
      <c r="K410" s="51"/>
    </row>
    <row r="411" spans="4:11" ht="15.75" customHeight="1" x14ac:dyDescent="0.25">
      <c r="D411" s="51"/>
      <c r="K411" s="51"/>
    </row>
    <row r="412" spans="4:11" ht="15.75" customHeight="1" x14ac:dyDescent="0.25">
      <c r="D412" s="51"/>
      <c r="K412" s="51"/>
    </row>
    <row r="413" spans="4:11" ht="15.75" customHeight="1" x14ac:dyDescent="0.25">
      <c r="D413" s="51"/>
      <c r="K413" s="51"/>
    </row>
    <row r="414" spans="4:11" ht="15.75" customHeight="1" x14ac:dyDescent="0.25">
      <c r="D414" s="51"/>
      <c r="K414" s="51"/>
    </row>
    <row r="415" spans="4:11" ht="15.75" customHeight="1" x14ac:dyDescent="0.25">
      <c r="D415" s="51"/>
      <c r="K415" s="51"/>
    </row>
    <row r="416" spans="4:11" ht="15.75" customHeight="1" x14ac:dyDescent="0.25">
      <c r="D416" s="51"/>
      <c r="K416" s="51"/>
    </row>
    <row r="417" spans="4:11" ht="15.75" customHeight="1" x14ac:dyDescent="0.25">
      <c r="D417" s="51"/>
      <c r="K417" s="51"/>
    </row>
    <row r="418" spans="4:11" ht="15.75" customHeight="1" x14ac:dyDescent="0.25">
      <c r="D418" s="51"/>
      <c r="K418" s="51"/>
    </row>
    <row r="419" spans="4:11" ht="15.75" customHeight="1" x14ac:dyDescent="0.25">
      <c r="D419" s="51"/>
      <c r="K419" s="51"/>
    </row>
    <row r="420" spans="4:11" ht="15.75" customHeight="1" x14ac:dyDescent="0.25">
      <c r="D420" s="51"/>
      <c r="K420" s="51"/>
    </row>
    <row r="421" spans="4:11" ht="15.75" customHeight="1" x14ac:dyDescent="0.25">
      <c r="D421" s="51"/>
      <c r="K421" s="51"/>
    </row>
    <row r="422" spans="4:11" ht="15.75" customHeight="1" x14ac:dyDescent="0.25">
      <c r="D422" s="51"/>
      <c r="K422" s="51"/>
    </row>
    <row r="423" spans="4:11" ht="15.75" customHeight="1" x14ac:dyDescent="0.25">
      <c r="D423" s="51"/>
      <c r="K423" s="51"/>
    </row>
    <row r="424" spans="4:11" ht="15.75" customHeight="1" x14ac:dyDescent="0.25">
      <c r="D424" s="51"/>
      <c r="K424" s="51"/>
    </row>
    <row r="425" spans="4:11" ht="15.75" customHeight="1" x14ac:dyDescent="0.25">
      <c r="D425" s="51"/>
      <c r="K425" s="51"/>
    </row>
    <row r="426" spans="4:11" ht="15.75" customHeight="1" x14ac:dyDescent="0.25">
      <c r="D426" s="51"/>
      <c r="K426" s="51"/>
    </row>
    <row r="427" spans="4:11" ht="15.75" customHeight="1" x14ac:dyDescent="0.25">
      <c r="D427" s="51"/>
      <c r="K427" s="51"/>
    </row>
    <row r="428" spans="4:11" ht="15.75" customHeight="1" x14ac:dyDescent="0.25">
      <c r="D428" s="51"/>
      <c r="K428" s="51"/>
    </row>
    <row r="429" spans="4:11" ht="15.75" customHeight="1" x14ac:dyDescent="0.25">
      <c r="D429" s="51"/>
      <c r="K429" s="51"/>
    </row>
    <row r="430" spans="4:11" ht="15.75" customHeight="1" x14ac:dyDescent="0.25">
      <c r="D430" s="51"/>
      <c r="K430" s="51"/>
    </row>
    <row r="431" spans="4:11" ht="15.75" customHeight="1" x14ac:dyDescent="0.25">
      <c r="D431" s="51"/>
      <c r="K431" s="51"/>
    </row>
    <row r="432" spans="4:11" ht="15.75" customHeight="1" x14ac:dyDescent="0.25">
      <c r="D432" s="51"/>
      <c r="K432" s="51"/>
    </row>
    <row r="433" spans="4:11" ht="15.75" customHeight="1" x14ac:dyDescent="0.25">
      <c r="D433" s="51"/>
      <c r="K433" s="51"/>
    </row>
    <row r="434" spans="4:11" ht="15.75" customHeight="1" x14ac:dyDescent="0.25">
      <c r="D434" s="51"/>
      <c r="K434" s="51"/>
    </row>
    <row r="435" spans="4:11" ht="15.75" customHeight="1" x14ac:dyDescent="0.25">
      <c r="D435" s="51"/>
      <c r="K435" s="51"/>
    </row>
    <row r="436" spans="4:11" ht="15.75" customHeight="1" x14ac:dyDescent="0.25">
      <c r="D436" s="51"/>
      <c r="K436" s="51"/>
    </row>
    <row r="437" spans="4:11" ht="15.75" customHeight="1" x14ac:dyDescent="0.25">
      <c r="D437" s="51"/>
      <c r="K437" s="51"/>
    </row>
    <row r="438" spans="4:11" ht="15.75" customHeight="1" x14ac:dyDescent="0.25">
      <c r="D438" s="51"/>
      <c r="K438" s="51"/>
    </row>
    <row r="439" spans="4:11" ht="15.75" customHeight="1" x14ac:dyDescent="0.25">
      <c r="D439" s="51"/>
      <c r="K439" s="51"/>
    </row>
    <row r="440" spans="4:11" ht="15.75" customHeight="1" x14ac:dyDescent="0.25">
      <c r="D440" s="51"/>
      <c r="K440" s="51"/>
    </row>
    <row r="441" spans="4:11" ht="15.75" customHeight="1" x14ac:dyDescent="0.25">
      <c r="D441" s="51"/>
      <c r="K441" s="51"/>
    </row>
    <row r="442" spans="4:11" ht="15.75" customHeight="1" x14ac:dyDescent="0.25">
      <c r="D442" s="51"/>
      <c r="K442" s="51"/>
    </row>
    <row r="443" spans="4:11" ht="15.75" customHeight="1" x14ac:dyDescent="0.25">
      <c r="D443" s="51"/>
      <c r="K443" s="51"/>
    </row>
    <row r="444" spans="4:11" ht="15.75" customHeight="1" x14ac:dyDescent="0.25">
      <c r="D444" s="51"/>
      <c r="K444" s="51"/>
    </row>
    <row r="445" spans="4:11" ht="15.75" customHeight="1" x14ac:dyDescent="0.25">
      <c r="D445" s="51"/>
      <c r="K445" s="51"/>
    </row>
    <row r="446" spans="4:11" ht="15.75" customHeight="1" x14ac:dyDescent="0.25">
      <c r="D446" s="51"/>
      <c r="K446" s="51"/>
    </row>
    <row r="447" spans="4:11" ht="15.75" customHeight="1" x14ac:dyDescent="0.25">
      <c r="D447" s="51"/>
      <c r="K447" s="51"/>
    </row>
    <row r="448" spans="4:11" ht="15.75" customHeight="1" x14ac:dyDescent="0.25">
      <c r="D448" s="51"/>
      <c r="K448" s="51"/>
    </row>
    <row r="449" spans="4:11" ht="15.75" customHeight="1" x14ac:dyDescent="0.25">
      <c r="D449" s="51"/>
      <c r="K449" s="51"/>
    </row>
    <row r="450" spans="4:11" ht="15.75" customHeight="1" x14ac:dyDescent="0.25">
      <c r="D450" s="51"/>
      <c r="K450" s="51"/>
    </row>
    <row r="451" spans="4:11" ht="15.75" customHeight="1" x14ac:dyDescent="0.25">
      <c r="D451" s="51"/>
      <c r="K451" s="51"/>
    </row>
    <row r="452" spans="4:11" ht="15.75" customHeight="1" x14ac:dyDescent="0.25">
      <c r="D452" s="51"/>
      <c r="K452" s="51"/>
    </row>
    <row r="453" spans="4:11" ht="15.75" customHeight="1" x14ac:dyDescent="0.25">
      <c r="D453" s="51"/>
      <c r="K453" s="51"/>
    </row>
    <row r="454" spans="4:11" ht="15.75" customHeight="1" x14ac:dyDescent="0.25">
      <c r="D454" s="51"/>
      <c r="K454" s="51"/>
    </row>
    <row r="455" spans="4:11" ht="15.75" customHeight="1" x14ac:dyDescent="0.25">
      <c r="D455" s="51"/>
      <c r="K455" s="51"/>
    </row>
    <row r="456" spans="4:11" ht="15.75" customHeight="1" x14ac:dyDescent="0.25">
      <c r="D456" s="51"/>
      <c r="K456" s="51"/>
    </row>
    <row r="457" spans="4:11" ht="15.75" customHeight="1" x14ac:dyDescent="0.25">
      <c r="D457" s="51"/>
      <c r="K457" s="51"/>
    </row>
    <row r="458" spans="4:11" ht="15.75" customHeight="1" x14ac:dyDescent="0.25">
      <c r="D458" s="51"/>
      <c r="K458" s="51"/>
    </row>
    <row r="459" spans="4:11" ht="15.75" customHeight="1" x14ac:dyDescent="0.25">
      <c r="D459" s="51"/>
      <c r="K459" s="51"/>
    </row>
    <row r="460" spans="4:11" ht="15.75" customHeight="1" x14ac:dyDescent="0.25">
      <c r="D460" s="51"/>
      <c r="K460" s="51"/>
    </row>
    <row r="461" spans="4:11" ht="15.75" customHeight="1" x14ac:dyDescent="0.25">
      <c r="D461" s="51"/>
      <c r="K461" s="51"/>
    </row>
    <row r="462" spans="4:11" ht="15.75" customHeight="1" x14ac:dyDescent="0.25">
      <c r="D462" s="51"/>
      <c r="K462" s="51"/>
    </row>
    <row r="463" spans="4:11" ht="15.75" customHeight="1" x14ac:dyDescent="0.25">
      <c r="D463" s="51"/>
      <c r="K463" s="51"/>
    </row>
    <row r="464" spans="4:11" ht="15.75" customHeight="1" x14ac:dyDescent="0.25">
      <c r="D464" s="51"/>
      <c r="K464" s="51"/>
    </row>
    <row r="465" spans="4:11" ht="15.75" customHeight="1" x14ac:dyDescent="0.25">
      <c r="D465" s="51"/>
      <c r="K465" s="51"/>
    </row>
    <row r="466" spans="4:11" ht="15.75" customHeight="1" x14ac:dyDescent="0.25">
      <c r="D466" s="51"/>
      <c r="K466" s="51"/>
    </row>
    <row r="467" spans="4:11" ht="15.75" customHeight="1" x14ac:dyDescent="0.25">
      <c r="D467" s="51"/>
      <c r="K467" s="51"/>
    </row>
    <row r="468" spans="4:11" ht="15.75" customHeight="1" x14ac:dyDescent="0.25">
      <c r="D468" s="51"/>
      <c r="K468" s="51"/>
    </row>
    <row r="469" spans="4:11" ht="15.75" customHeight="1" x14ac:dyDescent="0.25">
      <c r="D469" s="51"/>
      <c r="K469" s="51"/>
    </row>
    <row r="470" spans="4:11" ht="15.75" customHeight="1" x14ac:dyDescent="0.25">
      <c r="D470" s="51"/>
      <c r="K470" s="51"/>
    </row>
    <row r="471" spans="4:11" ht="15.75" customHeight="1" x14ac:dyDescent="0.25">
      <c r="D471" s="51"/>
      <c r="K471" s="51"/>
    </row>
    <row r="472" spans="4:11" ht="15.75" customHeight="1" x14ac:dyDescent="0.25">
      <c r="D472" s="51"/>
      <c r="K472" s="51"/>
    </row>
    <row r="473" spans="4:11" ht="15.75" customHeight="1" x14ac:dyDescent="0.25">
      <c r="D473" s="51"/>
      <c r="K473" s="51"/>
    </row>
    <row r="474" spans="4:11" ht="15.75" customHeight="1" x14ac:dyDescent="0.25">
      <c r="D474" s="51"/>
      <c r="K474" s="51"/>
    </row>
    <row r="475" spans="4:11" ht="15.75" customHeight="1" x14ac:dyDescent="0.25">
      <c r="D475" s="51"/>
      <c r="K475" s="51"/>
    </row>
    <row r="476" spans="4:11" ht="15.75" customHeight="1" x14ac:dyDescent="0.25">
      <c r="D476" s="51"/>
      <c r="K476" s="51"/>
    </row>
    <row r="477" spans="4:11" ht="15.75" customHeight="1" x14ac:dyDescent="0.25">
      <c r="D477" s="51"/>
      <c r="K477" s="51"/>
    </row>
    <row r="478" spans="4:11" ht="15.75" customHeight="1" x14ac:dyDescent="0.25">
      <c r="D478" s="51"/>
      <c r="K478" s="51"/>
    </row>
    <row r="479" spans="4:11" ht="15.75" customHeight="1" x14ac:dyDescent="0.25">
      <c r="D479" s="51"/>
      <c r="K479" s="51"/>
    </row>
    <row r="480" spans="4:11" ht="15.75" customHeight="1" x14ac:dyDescent="0.25">
      <c r="D480" s="51"/>
      <c r="K480" s="51"/>
    </row>
    <row r="481" spans="4:11" ht="15.75" customHeight="1" x14ac:dyDescent="0.25">
      <c r="D481" s="51"/>
      <c r="K481" s="51"/>
    </row>
    <row r="482" spans="4:11" ht="15.75" customHeight="1" x14ac:dyDescent="0.25">
      <c r="D482" s="51"/>
      <c r="K482" s="51"/>
    </row>
    <row r="483" spans="4:11" ht="15.75" customHeight="1" x14ac:dyDescent="0.25">
      <c r="D483" s="51"/>
      <c r="K483" s="51"/>
    </row>
    <row r="484" spans="4:11" ht="15.75" customHeight="1" x14ac:dyDescent="0.25">
      <c r="D484" s="51"/>
      <c r="K484" s="51"/>
    </row>
    <row r="485" spans="4:11" ht="15.75" customHeight="1" x14ac:dyDescent="0.25">
      <c r="D485" s="51"/>
      <c r="K485" s="51"/>
    </row>
    <row r="486" spans="4:11" ht="15.75" customHeight="1" x14ac:dyDescent="0.25">
      <c r="D486" s="51"/>
      <c r="K486" s="51"/>
    </row>
    <row r="487" spans="4:11" ht="15.75" customHeight="1" x14ac:dyDescent="0.25">
      <c r="D487" s="51"/>
      <c r="K487" s="51"/>
    </row>
    <row r="488" spans="4:11" ht="15.75" customHeight="1" x14ac:dyDescent="0.25">
      <c r="D488" s="51"/>
      <c r="K488" s="51"/>
    </row>
    <row r="489" spans="4:11" ht="15.75" customHeight="1" x14ac:dyDescent="0.25">
      <c r="D489" s="51"/>
      <c r="K489" s="51"/>
    </row>
    <row r="490" spans="4:11" ht="15.75" customHeight="1" x14ac:dyDescent="0.25">
      <c r="D490" s="51"/>
      <c r="K490" s="51"/>
    </row>
    <row r="491" spans="4:11" ht="15.75" customHeight="1" x14ac:dyDescent="0.25">
      <c r="D491" s="51"/>
      <c r="K491" s="51"/>
    </row>
    <row r="492" spans="4:11" ht="15.75" customHeight="1" x14ac:dyDescent="0.25">
      <c r="D492" s="51"/>
      <c r="K492" s="51"/>
    </row>
    <row r="493" spans="4:11" ht="15.75" customHeight="1" x14ac:dyDescent="0.25">
      <c r="D493" s="51"/>
      <c r="K493" s="51"/>
    </row>
    <row r="494" spans="4:11" ht="15.75" customHeight="1" x14ac:dyDescent="0.25">
      <c r="D494" s="51"/>
      <c r="K494" s="51"/>
    </row>
    <row r="495" spans="4:11" ht="15.75" customHeight="1" x14ac:dyDescent="0.25">
      <c r="D495" s="51"/>
      <c r="K495" s="51"/>
    </row>
    <row r="496" spans="4:11" ht="15.75" customHeight="1" x14ac:dyDescent="0.25">
      <c r="D496" s="51"/>
      <c r="K496" s="51"/>
    </row>
    <row r="497" spans="4:11" ht="15.75" customHeight="1" x14ac:dyDescent="0.25">
      <c r="D497" s="51"/>
      <c r="K497" s="51"/>
    </row>
    <row r="498" spans="4:11" ht="15.75" customHeight="1" x14ac:dyDescent="0.25">
      <c r="D498" s="51"/>
      <c r="K498" s="51"/>
    </row>
    <row r="499" spans="4:11" ht="15.75" customHeight="1" x14ac:dyDescent="0.25">
      <c r="D499" s="51"/>
      <c r="K499" s="51"/>
    </row>
    <row r="500" spans="4:11" ht="15.75" customHeight="1" x14ac:dyDescent="0.25">
      <c r="D500" s="51"/>
      <c r="K500" s="51"/>
    </row>
    <row r="501" spans="4:11" ht="15.75" customHeight="1" x14ac:dyDescent="0.25">
      <c r="D501" s="51"/>
      <c r="K501" s="51"/>
    </row>
    <row r="502" spans="4:11" ht="15.75" customHeight="1" x14ac:dyDescent="0.25">
      <c r="D502" s="51"/>
      <c r="K502" s="51"/>
    </row>
    <row r="503" spans="4:11" ht="15.75" customHeight="1" x14ac:dyDescent="0.25">
      <c r="D503" s="51"/>
      <c r="K503" s="51"/>
    </row>
    <row r="504" spans="4:11" ht="15.75" customHeight="1" x14ac:dyDescent="0.25">
      <c r="D504" s="51"/>
      <c r="K504" s="51"/>
    </row>
    <row r="505" spans="4:11" ht="15.75" customHeight="1" x14ac:dyDescent="0.25">
      <c r="D505" s="51"/>
      <c r="K505" s="51"/>
    </row>
    <row r="506" spans="4:11" ht="15.75" customHeight="1" x14ac:dyDescent="0.25">
      <c r="D506" s="51"/>
      <c r="K506" s="51"/>
    </row>
    <row r="507" spans="4:11" ht="15.75" customHeight="1" x14ac:dyDescent="0.25">
      <c r="D507" s="51"/>
      <c r="K507" s="51"/>
    </row>
    <row r="508" spans="4:11" ht="15.75" customHeight="1" x14ac:dyDescent="0.25">
      <c r="D508" s="51"/>
      <c r="K508" s="51"/>
    </row>
    <row r="509" spans="4:11" ht="15.75" customHeight="1" x14ac:dyDescent="0.25">
      <c r="D509" s="51"/>
      <c r="K509" s="51"/>
    </row>
    <row r="510" spans="4:11" ht="15.75" customHeight="1" x14ac:dyDescent="0.25">
      <c r="D510" s="51"/>
      <c r="K510" s="51"/>
    </row>
    <row r="511" spans="4:11" ht="15.75" customHeight="1" x14ac:dyDescent="0.25">
      <c r="D511" s="51"/>
      <c r="K511" s="51"/>
    </row>
    <row r="512" spans="4:11" ht="15.75" customHeight="1" x14ac:dyDescent="0.25">
      <c r="D512" s="51"/>
      <c r="K512" s="51"/>
    </row>
    <row r="513" spans="4:11" ht="15.75" customHeight="1" x14ac:dyDescent="0.25">
      <c r="D513" s="51"/>
      <c r="K513" s="51"/>
    </row>
    <row r="514" spans="4:11" ht="15.75" customHeight="1" x14ac:dyDescent="0.25">
      <c r="D514" s="51"/>
      <c r="K514" s="51"/>
    </row>
    <row r="515" spans="4:11" ht="15.75" customHeight="1" x14ac:dyDescent="0.25">
      <c r="D515" s="51"/>
      <c r="K515" s="51"/>
    </row>
    <row r="516" spans="4:11" ht="15.75" customHeight="1" x14ac:dyDescent="0.25">
      <c r="D516" s="51"/>
      <c r="K516" s="51"/>
    </row>
    <row r="517" spans="4:11" ht="15.75" customHeight="1" x14ac:dyDescent="0.25">
      <c r="D517" s="51"/>
      <c r="K517" s="51"/>
    </row>
    <row r="518" spans="4:11" ht="15.75" customHeight="1" x14ac:dyDescent="0.25">
      <c r="D518" s="51"/>
      <c r="K518" s="51"/>
    </row>
    <row r="519" spans="4:11" ht="15.75" customHeight="1" x14ac:dyDescent="0.25">
      <c r="D519" s="51"/>
      <c r="K519" s="51"/>
    </row>
  </sheetData>
  <autoFilter ref="A7:AW305" xr:uid="{00000000-0009-0000-0000-000001000000}"/>
  <mergeCells count="1613">
    <mergeCell ref="BE236:BE237"/>
    <mergeCell ref="BF236:BF237"/>
    <mergeCell ref="BG236:BG237"/>
    <mergeCell ref="AX236:AX237"/>
    <mergeCell ref="AY236:AY237"/>
    <mergeCell ref="AZ236:AZ237"/>
    <mergeCell ref="BA236:BA237"/>
    <mergeCell ref="BB236:BB237"/>
    <mergeCell ref="BC236:BC237"/>
    <mergeCell ref="BD236:BD237"/>
    <mergeCell ref="BE232:BE233"/>
    <mergeCell ref="BF232:BF233"/>
    <mergeCell ref="BG232:BG233"/>
    <mergeCell ref="AX232:AX233"/>
    <mergeCell ref="AY232:AY233"/>
    <mergeCell ref="AZ232:AZ233"/>
    <mergeCell ref="BA232:BA233"/>
    <mergeCell ref="BB232:BB233"/>
    <mergeCell ref="BC232:BC233"/>
    <mergeCell ref="BD232:BD233"/>
    <mergeCell ref="BE234:BE235"/>
    <mergeCell ref="BF234:BF235"/>
    <mergeCell ref="BG234:BG235"/>
    <mergeCell ref="AX234:AX235"/>
    <mergeCell ref="AY234:AY235"/>
    <mergeCell ref="AZ234:AZ235"/>
    <mergeCell ref="BA234:BA235"/>
    <mergeCell ref="BB234:BB235"/>
    <mergeCell ref="BC234:BC235"/>
    <mergeCell ref="BD234:BD235"/>
    <mergeCell ref="BE228:BE229"/>
    <mergeCell ref="BF228:BF229"/>
    <mergeCell ref="BG228:BG229"/>
    <mergeCell ref="AX228:AX229"/>
    <mergeCell ref="AY228:AY229"/>
    <mergeCell ref="AZ228:AZ229"/>
    <mergeCell ref="BA228:BA229"/>
    <mergeCell ref="BB228:BB229"/>
    <mergeCell ref="BC228:BC229"/>
    <mergeCell ref="BD228:BD229"/>
    <mergeCell ref="BE230:BE231"/>
    <mergeCell ref="BF230:BF231"/>
    <mergeCell ref="BG230:BG231"/>
    <mergeCell ref="AX230:AX231"/>
    <mergeCell ref="AY230:AY231"/>
    <mergeCell ref="AZ230:AZ231"/>
    <mergeCell ref="BA230:BA231"/>
    <mergeCell ref="BB230:BB231"/>
    <mergeCell ref="BC230:BC231"/>
    <mergeCell ref="BD230:BD231"/>
    <mergeCell ref="BE224:BE225"/>
    <mergeCell ref="BF224:BF225"/>
    <mergeCell ref="BG224:BG225"/>
    <mergeCell ref="AX224:AX225"/>
    <mergeCell ref="AY224:AY225"/>
    <mergeCell ref="AZ224:AZ225"/>
    <mergeCell ref="BA224:BA225"/>
    <mergeCell ref="BB224:BB225"/>
    <mergeCell ref="BC224:BC225"/>
    <mergeCell ref="BD224:BD225"/>
    <mergeCell ref="BE226:BE227"/>
    <mergeCell ref="BF226:BF227"/>
    <mergeCell ref="BG226:BG227"/>
    <mergeCell ref="AX226:AX227"/>
    <mergeCell ref="AY226:AY227"/>
    <mergeCell ref="AZ226:AZ227"/>
    <mergeCell ref="BA226:BA227"/>
    <mergeCell ref="BB226:BB227"/>
    <mergeCell ref="BC226:BC227"/>
    <mergeCell ref="BD226:BD227"/>
    <mergeCell ref="BE220:BE221"/>
    <mergeCell ref="BF220:BF221"/>
    <mergeCell ref="BG220:BG221"/>
    <mergeCell ref="AX220:AX221"/>
    <mergeCell ref="AY220:AY221"/>
    <mergeCell ref="AZ220:AZ221"/>
    <mergeCell ref="BA220:BA221"/>
    <mergeCell ref="BB220:BB221"/>
    <mergeCell ref="BC220:BC221"/>
    <mergeCell ref="BD220:BD221"/>
    <mergeCell ref="BE222:BE223"/>
    <mergeCell ref="BF222:BF223"/>
    <mergeCell ref="BG222:BG223"/>
    <mergeCell ref="AX222:AX223"/>
    <mergeCell ref="AY222:AY223"/>
    <mergeCell ref="AZ222:AZ223"/>
    <mergeCell ref="BA222:BA223"/>
    <mergeCell ref="BB222:BB223"/>
    <mergeCell ref="BC222:BC223"/>
    <mergeCell ref="BD222:BD223"/>
    <mergeCell ref="BE216:BE217"/>
    <mergeCell ref="BF216:BF217"/>
    <mergeCell ref="BG216:BG217"/>
    <mergeCell ref="AX216:AX217"/>
    <mergeCell ref="AY216:AY217"/>
    <mergeCell ref="AZ216:AZ217"/>
    <mergeCell ref="BA216:BA217"/>
    <mergeCell ref="BB216:BB217"/>
    <mergeCell ref="BC216:BC217"/>
    <mergeCell ref="BD216:BD217"/>
    <mergeCell ref="BE218:BE219"/>
    <mergeCell ref="BF218:BF219"/>
    <mergeCell ref="BG218:BG219"/>
    <mergeCell ref="AX218:AX219"/>
    <mergeCell ref="AY218:AY219"/>
    <mergeCell ref="AZ218:AZ219"/>
    <mergeCell ref="BA218:BA219"/>
    <mergeCell ref="BB218:BB219"/>
    <mergeCell ref="BC218:BC219"/>
    <mergeCell ref="BD218:BD219"/>
    <mergeCell ref="BE212:BE213"/>
    <mergeCell ref="BF212:BF213"/>
    <mergeCell ref="BG212:BG213"/>
    <mergeCell ref="AX212:AX213"/>
    <mergeCell ref="AY212:AY213"/>
    <mergeCell ref="AZ212:AZ213"/>
    <mergeCell ref="BA212:BA213"/>
    <mergeCell ref="BB212:BB213"/>
    <mergeCell ref="BC212:BC213"/>
    <mergeCell ref="BD212:BD213"/>
    <mergeCell ref="BE214:BE215"/>
    <mergeCell ref="BF214:BF215"/>
    <mergeCell ref="BG214:BG215"/>
    <mergeCell ref="AX214:AX215"/>
    <mergeCell ref="AY214:AY215"/>
    <mergeCell ref="AZ214:AZ215"/>
    <mergeCell ref="BA214:BA215"/>
    <mergeCell ref="BB214:BB215"/>
    <mergeCell ref="BC214:BC215"/>
    <mergeCell ref="BD214:BD215"/>
    <mergeCell ref="BE208:BE209"/>
    <mergeCell ref="BF208:BF209"/>
    <mergeCell ref="BG208:BG209"/>
    <mergeCell ref="AX208:AX209"/>
    <mergeCell ref="AY208:AY209"/>
    <mergeCell ref="AZ208:AZ209"/>
    <mergeCell ref="BA208:BA209"/>
    <mergeCell ref="BB208:BB209"/>
    <mergeCell ref="BC208:BC209"/>
    <mergeCell ref="BD208:BD209"/>
    <mergeCell ref="BE210:BE211"/>
    <mergeCell ref="BF210:BF211"/>
    <mergeCell ref="BG210:BG211"/>
    <mergeCell ref="AX210:AX211"/>
    <mergeCell ref="AY210:AY211"/>
    <mergeCell ref="AZ210:AZ211"/>
    <mergeCell ref="BA210:BA211"/>
    <mergeCell ref="BB210:BB211"/>
    <mergeCell ref="BC210:BC211"/>
    <mergeCell ref="BD210:BD211"/>
    <mergeCell ref="BE204:BE205"/>
    <mergeCell ref="BF204:BF205"/>
    <mergeCell ref="BG204:BG205"/>
    <mergeCell ref="AX204:AX205"/>
    <mergeCell ref="AY204:AY205"/>
    <mergeCell ref="AZ204:AZ205"/>
    <mergeCell ref="BA204:BA205"/>
    <mergeCell ref="BB204:BB205"/>
    <mergeCell ref="BC204:BC205"/>
    <mergeCell ref="BD204:BD205"/>
    <mergeCell ref="BE206:BE207"/>
    <mergeCell ref="BF206:BF207"/>
    <mergeCell ref="BG206:BG207"/>
    <mergeCell ref="AX206:AX207"/>
    <mergeCell ref="AY206:AY207"/>
    <mergeCell ref="AZ206:AZ207"/>
    <mergeCell ref="BA206:BA207"/>
    <mergeCell ref="BB206:BB207"/>
    <mergeCell ref="BC206:BC207"/>
    <mergeCell ref="BD206:BD207"/>
    <mergeCell ref="BE200:BE201"/>
    <mergeCell ref="BF200:BF201"/>
    <mergeCell ref="BG200:BG201"/>
    <mergeCell ref="AX200:AX201"/>
    <mergeCell ref="AY200:AY201"/>
    <mergeCell ref="AZ200:AZ201"/>
    <mergeCell ref="BA200:BA201"/>
    <mergeCell ref="BB200:BB201"/>
    <mergeCell ref="BC200:BC201"/>
    <mergeCell ref="BD200:BD201"/>
    <mergeCell ref="BE202:BE203"/>
    <mergeCell ref="BF202:BF203"/>
    <mergeCell ref="BG202:BG203"/>
    <mergeCell ref="AX202:AX203"/>
    <mergeCell ref="AY202:AY203"/>
    <mergeCell ref="AZ202:AZ203"/>
    <mergeCell ref="BA202:BA203"/>
    <mergeCell ref="BB202:BB203"/>
    <mergeCell ref="BC202:BC203"/>
    <mergeCell ref="BD202:BD203"/>
    <mergeCell ref="BE196:BE197"/>
    <mergeCell ref="BF196:BF197"/>
    <mergeCell ref="BG196:BG197"/>
    <mergeCell ref="AX196:AX197"/>
    <mergeCell ref="AY196:AY197"/>
    <mergeCell ref="AZ196:AZ197"/>
    <mergeCell ref="BA196:BA197"/>
    <mergeCell ref="BB196:BB197"/>
    <mergeCell ref="BC196:BC197"/>
    <mergeCell ref="BD196:BD197"/>
    <mergeCell ref="BE198:BE199"/>
    <mergeCell ref="BF198:BF199"/>
    <mergeCell ref="BG198:BG199"/>
    <mergeCell ref="AX198:AX199"/>
    <mergeCell ref="AY198:AY199"/>
    <mergeCell ref="AZ198:AZ199"/>
    <mergeCell ref="BA198:BA199"/>
    <mergeCell ref="BB198:BB199"/>
    <mergeCell ref="BC198:BC199"/>
    <mergeCell ref="BD198:BD199"/>
    <mergeCell ref="BE192:BE193"/>
    <mergeCell ref="BF192:BF193"/>
    <mergeCell ref="BG192:BG193"/>
    <mergeCell ref="AX192:AX193"/>
    <mergeCell ref="AY192:AY193"/>
    <mergeCell ref="AZ192:AZ193"/>
    <mergeCell ref="BA192:BA193"/>
    <mergeCell ref="BB192:BB193"/>
    <mergeCell ref="BC192:BC193"/>
    <mergeCell ref="BD192:BD193"/>
    <mergeCell ref="BE194:BE195"/>
    <mergeCell ref="BF194:BF195"/>
    <mergeCell ref="BG194:BG195"/>
    <mergeCell ref="AX194:AX195"/>
    <mergeCell ref="AY194:AY195"/>
    <mergeCell ref="AZ194:AZ195"/>
    <mergeCell ref="BA194:BA195"/>
    <mergeCell ref="BB194:BB195"/>
    <mergeCell ref="BC194:BC195"/>
    <mergeCell ref="BD194:BD195"/>
    <mergeCell ref="BE188:BE189"/>
    <mergeCell ref="BF188:BF189"/>
    <mergeCell ref="BG188:BG189"/>
    <mergeCell ref="AX188:AX189"/>
    <mergeCell ref="AY188:AY189"/>
    <mergeCell ref="AZ188:AZ189"/>
    <mergeCell ref="BA188:BA189"/>
    <mergeCell ref="BB188:BB189"/>
    <mergeCell ref="BC188:BC189"/>
    <mergeCell ref="BD188:BD189"/>
    <mergeCell ref="BE190:BE191"/>
    <mergeCell ref="BF190:BF191"/>
    <mergeCell ref="BG190:BG191"/>
    <mergeCell ref="AX190:AX191"/>
    <mergeCell ref="AY190:AY191"/>
    <mergeCell ref="AZ190:AZ191"/>
    <mergeCell ref="BA190:BA191"/>
    <mergeCell ref="BB190:BB191"/>
    <mergeCell ref="BC190:BC191"/>
    <mergeCell ref="BD190:BD191"/>
    <mergeCell ref="BE184:BE185"/>
    <mergeCell ref="BF184:BF185"/>
    <mergeCell ref="BG184:BG185"/>
    <mergeCell ref="AX184:AX185"/>
    <mergeCell ref="AY184:AY185"/>
    <mergeCell ref="AZ184:AZ185"/>
    <mergeCell ref="BA184:BA185"/>
    <mergeCell ref="BB184:BB185"/>
    <mergeCell ref="BC184:BC185"/>
    <mergeCell ref="BD184:BD185"/>
    <mergeCell ref="BE186:BE187"/>
    <mergeCell ref="BF186:BF187"/>
    <mergeCell ref="BG186:BG187"/>
    <mergeCell ref="AX186:AX187"/>
    <mergeCell ref="AY186:AY187"/>
    <mergeCell ref="AZ186:AZ187"/>
    <mergeCell ref="BA186:BA187"/>
    <mergeCell ref="BB186:BB187"/>
    <mergeCell ref="BC186:BC187"/>
    <mergeCell ref="BD186:BD187"/>
    <mergeCell ref="BE180:BE181"/>
    <mergeCell ref="BF180:BF181"/>
    <mergeCell ref="BG180:BG181"/>
    <mergeCell ref="AX180:AX181"/>
    <mergeCell ref="AY180:AY181"/>
    <mergeCell ref="AZ180:AZ181"/>
    <mergeCell ref="BA180:BA181"/>
    <mergeCell ref="BB180:BB181"/>
    <mergeCell ref="BC180:BC181"/>
    <mergeCell ref="BD180:BD181"/>
    <mergeCell ref="BE182:BE183"/>
    <mergeCell ref="BF182:BF183"/>
    <mergeCell ref="BG182:BG183"/>
    <mergeCell ref="AX182:AX183"/>
    <mergeCell ref="AY182:AY183"/>
    <mergeCell ref="AZ182:AZ183"/>
    <mergeCell ref="BA182:BA183"/>
    <mergeCell ref="BB182:BB183"/>
    <mergeCell ref="BC182:BC183"/>
    <mergeCell ref="BD182:BD183"/>
    <mergeCell ref="BE176:BE177"/>
    <mergeCell ref="BF176:BF177"/>
    <mergeCell ref="BG176:BG177"/>
    <mergeCell ref="AX176:AX177"/>
    <mergeCell ref="AY176:AY177"/>
    <mergeCell ref="AZ176:AZ177"/>
    <mergeCell ref="BA176:BA177"/>
    <mergeCell ref="BB176:BB177"/>
    <mergeCell ref="BC176:BC177"/>
    <mergeCell ref="BD176:BD177"/>
    <mergeCell ref="BE178:BE179"/>
    <mergeCell ref="BF178:BF179"/>
    <mergeCell ref="BG178:BG179"/>
    <mergeCell ref="AX178:AX179"/>
    <mergeCell ref="AY178:AY179"/>
    <mergeCell ref="AZ178:AZ179"/>
    <mergeCell ref="BA178:BA179"/>
    <mergeCell ref="BB178:BB179"/>
    <mergeCell ref="BC178:BC179"/>
    <mergeCell ref="BD178:BD179"/>
    <mergeCell ref="BE172:BE173"/>
    <mergeCell ref="BF172:BF173"/>
    <mergeCell ref="BG172:BG173"/>
    <mergeCell ref="AX172:AX173"/>
    <mergeCell ref="AY172:AY173"/>
    <mergeCell ref="AZ172:AZ173"/>
    <mergeCell ref="BA172:BA173"/>
    <mergeCell ref="BB172:BB173"/>
    <mergeCell ref="BC172:BC173"/>
    <mergeCell ref="BD172:BD173"/>
    <mergeCell ref="BE174:BE175"/>
    <mergeCell ref="BF174:BF175"/>
    <mergeCell ref="BG174:BG175"/>
    <mergeCell ref="AX174:AX175"/>
    <mergeCell ref="AY174:AY175"/>
    <mergeCell ref="AZ174:AZ175"/>
    <mergeCell ref="BA174:BA175"/>
    <mergeCell ref="BB174:BB175"/>
    <mergeCell ref="BC174:BC175"/>
    <mergeCell ref="BD174:BD175"/>
    <mergeCell ref="BE168:BE169"/>
    <mergeCell ref="BF168:BF169"/>
    <mergeCell ref="BG168:BG169"/>
    <mergeCell ref="AX168:AX169"/>
    <mergeCell ref="AY168:AY169"/>
    <mergeCell ref="AZ168:AZ169"/>
    <mergeCell ref="BA168:BA169"/>
    <mergeCell ref="BB168:BB169"/>
    <mergeCell ref="BC168:BC169"/>
    <mergeCell ref="BD168:BD169"/>
    <mergeCell ref="BE170:BE171"/>
    <mergeCell ref="BF170:BF171"/>
    <mergeCell ref="BG170:BG171"/>
    <mergeCell ref="AX170:AX171"/>
    <mergeCell ref="AY170:AY171"/>
    <mergeCell ref="AZ170:AZ171"/>
    <mergeCell ref="BA170:BA171"/>
    <mergeCell ref="BB170:BB171"/>
    <mergeCell ref="BC170:BC171"/>
    <mergeCell ref="BD170:BD171"/>
    <mergeCell ref="BE164:BE165"/>
    <mergeCell ref="BF164:BF165"/>
    <mergeCell ref="BG164:BG165"/>
    <mergeCell ref="AX164:AX165"/>
    <mergeCell ref="AY164:AY165"/>
    <mergeCell ref="AZ164:AZ165"/>
    <mergeCell ref="BA164:BA165"/>
    <mergeCell ref="BB164:BB165"/>
    <mergeCell ref="BC164:BC165"/>
    <mergeCell ref="BD164:BD165"/>
    <mergeCell ref="BE166:BE167"/>
    <mergeCell ref="BF166:BF167"/>
    <mergeCell ref="BG166:BG167"/>
    <mergeCell ref="AX166:AX167"/>
    <mergeCell ref="AY166:AY167"/>
    <mergeCell ref="AZ166:AZ167"/>
    <mergeCell ref="BA166:BA167"/>
    <mergeCell ref="BB166:BB167"/>
    <mergeCell ref="BC166:BC167"/>
    <mergeCell ref="BD166:BD167"/>
    <mergeCell ref="BE160:BE161"/>
    <mergeCell ref="BF160:BF161"/>
    <mergeCell ref="BG160:BG161"/>
    <mergeCell ref="AX160:AX161"/>
    <mergeCell ref="AY160:AY161"/>
    <mergeCell ref="AZ160:AZ161"/>
    <mergeCell ref="BA160:BA161"/>
    <mergeCell ref="BB160:BB161"/>
    <mergeCell ref="BC160:BC161"/>
    <mergeCell ref="BD160:BD161"/>
    <mergeCell ref="BE162:BE163"/>
    <mergeCell ref="BF162:BF163"/>
    <mergeCell ref="BG162:BG163"/>
    <mergeCell ref="AX162:AX163"/>
    <mergeCell ref="AY162:AY163"/>
    <mergeCell ref="AZ162:AZ163"/>
    <mergeCell ref="BA162:BA163"/>
    <mergeCell ref="BB162:BB163"/>
    <mergeCell ref="BC162:BC163"/>
    <mergeCell ref="BD162:BD163"/>
    <mergeCell ref="BE156:BE157"/>
    <mergeCell ref="BF156:BF157"/>
    <mergeCell ref="BG156:BG157"/>
    <mergeCell ref="AX156:AX157"/>
    <mergeCell ref="AY156:AY157"/>
    <mergeCell ref="AZ156:AZ157"/>
    <mergeCell ref="BA156:BA157"/>
    <mergeCell ref="BB156:BB157"/>
    <mergeCell ref="BC156:BC157"/>
    <mergeCell ref="BD156:BD157"/>
    <mergeCell ref="BE158:BE159"/>
    <mergeCell ref="BF158:BF159"/>
    <mergeCell ref="BG158:BG159"/>
    <mergeCell ref="AX158:AX159"/>
    <mergeCell ref="AY158:AY159"/>
    <mergeCell ref="AZ158:AZ159"/>
    <mergeCell ref="BA158:BA159"/>
    <mergeCell ref="BB158:BB159"/>
    <mergeCell ref="BC158:BC159"/>
    <mergeCell ref="BD158:BD159"/>
    <mergeCell ref="BE152:BE153"/>
    <mergeCell ref="BF152:BF153"/>
    <mergeCell ref="BG152:BG153"/>
    <mergeCell ref="AX152:AX153"/>
    <mergeCell ref="AY152:AY153"/>
    <mergeCell ref="AZ152:AZ153"/>
    <mergeCell ref="BA152:BA153"/>
    <mergeCell ref="BB152:BB153"/>
    <mergeCell ref="BC152:BC153"/>
    <mergeCell ref="BD152:BD153"/>
    <mergeCell ref="BE154:BE155"/>
    <mergeCell ref="BF154:BF155"/>
    <mergeCell ref="BG154:BG155"/>
    <mergeCell ref="AX154:AX155"/>
    <mergeCell ref="AY154:AY155"/>
    <mergeCell ref="AZ154:AZ155"/>
    <mergeCell ref="BA154:BA155"/>
    <mergeCell ref="BB154:BB155"/>
    <mergeCell ref="BC154:BC155"/>
    <mergeCell ref="BD154:BD155"/>
    <mergeCell ref="AY146:AY147"/>
    <mergeCell ref="AZ146:AZ147"/>
    <mergeCell ref="BA146:BA147"/>
    <mergeCell ref="BB146:BB147"/>
    <mergeCell ref="BC146:BC147"/>
    <mergeCell ref="BD146:BD147"/>
    <mergeCell ref="BE148:BE149"/>
    <mergeCell ref="BF148:BF149"/>
    <mergeCell ref="BG148:BG149"/>
    <mergeCell ref="AX148:AX149"/>
    <mergeCell ref="AY148:AY149"/>
    <mergeCell ref="AZ148:AZ149"/>
    <mergeCell ref="BA148:BA149"/>
    <mergeCell ref="BB148:BB149"/>
    <mergeCell ref="BC148:BC149"/>
    <mergeCell ref="BD148:BD149"/>
    <mergeCell ref="BE150:BE151"/>
    <mergeCell ref="BF150:BF151"/>
    <mergeCell ref="BG150:BG151"/>
    <mergeCell ref="AX150:AX151"/>
    <mergeCell ref="AY150:AY151"/>
    <mergeCell ref="AZ150:AZ151"/>
    <mergeCell ref="BA150:BA151"/>
    <mergeCell ref="BB150:BB151"/>
    <mergeCell ref="BC150:BC151"/>
    <mergeCell ref="BD150:BD151"/>
    <mergeCell ref="BE292:BE293"/>
    <mergeCell ref="BF292:BF293"/>
    <mergeCell ref="BG292:BG293"/>
    <mergeCell ref="AX292:AX293"/>
    <mergeCell ref="AY292:AY293"/>
    <mergeCell ref="AZ292:AZ293"/>
    <mergeCell ref="BA292:BA293"/>
    <mergeCell ref="BB292:BB293"/>
    <mergeCell ref="BC292:BC293"/>
    <mergeCell ref="BD292:BD293"/>
    <mergeCell ref="BE140:BE141"/>
    <mergeCell ref="BF140:BF141"/>
    <mergeCell ref="BG140:BG141"/>
    <mergeCell ref="AX140:AX141"/>
    <mergeCell ref="AY140:AY141"/>
    <mergeCell ref="AZ140:AZ141"/>
    <mergeCell ref="BA140:BA141"/>
    <mergeCell ref="BB140:BB141"/>
    <mergeCell ref="BC140:BC141"/>
    <mergeCell ref="BD140:BD141"/>
    <mergeCell ref="BE142:BE143"/>
    <mergeCell ref="BF142:BF143"/>
    <mergeCell ref="BG142:BG143"/>
    <mergeCell ref="AX142:AX143"/>
    <mergeCell ref="AY142:AY143"/>
    <mergeCell ref="AZ142:AZ143"/>
    <mergeCell ref="BA142:BA143"/>
    <mergeCell ref="BB142:BB143"/>
    <mergeCell ref="BC142:BC143"/>
    <mergeCell ref="BD142:BD143"/>
    <mergeCell ref="BE144:BE145"/>
    <mergeCell ref="BF144:BF145"/>
    <mergeCell ref="BE288:BE289"/>
    <mergeCell ref="BF288:BF289"/>
    <mergeCell ref="BG288:BG289"/>
    <mergeCell ref="AX288:AX289"/>
    <mergeCell ref="AY288:AY289"/>
    <mergeCell ref="AZ288:AZ289"/>
    <mergeCell ref="BA288:BA289"/>
    <mergeCell ref="BB288:BB289"/>
    <mergeCell ref="BC288:BC289"/>
    <mergeCell ref="BD288:BD289"/>
    <mergeCell ref="BE290:BE291"/>
    <mergeCell ref="BF290:BF291"/>
    <mergeCell ref="BG290:BG291"/>
    <mergeCell ref="AX290:AX291"/>
    <mergeCell ref="AY290:AY291"/>
    <mergeCell ref="AZ290:AZ291"/>
    <mergeCell ref="BA290:BA291"/>
    <mergeCell ref="BB290:BB291"/>
    <mergeCell ref="BC290:BC291"/>
    <mergeCell ref="BD290:BD291"/>
    <mergeCell ref="AY282:AY283"/>
    <mergeCell ref="AZ282:AZ283"/>
    <mergeCell ref="BA282:BA283"/>
    <mergeCell ref="BB282:BB283"/>
    <mergeCell ref="BC282:BC283"/>
    <mergeCell ref="BD282:BD283"/>
    <mergeCell ref="BE284:BE285"/>
    <mergeCell ref="BF284:BF285"/>
    <mergeCell ref="BG284:BG285"/>
    <mergeCell ref="AX284:AX285"/>
    <mergeCell ref="AY284:AY285"/>
    <mergeCell ref="AZ284:AZ285"/>
    <mergeCell ref="BA284:BA285"/>
    <mergeCell ref="BB284:BB285"/>
    <mergeCell ref="BC284:BC285"/>
    <mergeCell ref="BD284:BD285"/>
    <mergeCell ref="BE286:BE287"/>
    <mergeCell ref="BF286:BF287"/>
    <mergeCell ref="BG286:BG287"/>
    <mergeCell ref="AX286:AX287"/>
    <mergeCell ref="AY286:AY287"/>
    <mergeCell ref="AZ286:AZ287"/>
    <mergeCell ref="BA286:BA287"/>
    <mergeCell ref="BB286:BB287"/>
    <mergeCell ref="BC286:BC287"/>
    <mergeCell ref="BD286:BD287"/>
    <mergeCell ref="BG16:BG17"/>
    <mergeCell ref="AX16:AX17"/>
    <mergeCell ref="AY16:AY17"/>
    <mergeCell ref="AZ16:AZ17"/>
    <mergeCell ref="BA16:BA17"/>
    <mergeCell ref="BB16:BB17"/>
    <mergeCell ref="BC16:BC17"/>
    <mergeCell ref="BD16:BD17"/>
    <mergeCell ref="BE298:BE299"/>
    <mergeCell ref="BF298:BF299"/>
    <mergeCell ref="BG298:BG299"/>
    <mergeCell ref="AX298:AX299"/>
    <mergeCell ref="AY298:AY299"/>
    <mergeCell ref="AZ298:AZ299"/>
    <mergeCell ref="BA298:BA299"/>
    <mergeCell ref="BB298:BB299"/>
    <mergeCell ref="BC298:BC299"/>
    <mergeCell ref="BD298:BD299"/>
    <mergeCell ref="BE280:BE281"/>
    <mergeCell ref="BF280:BF281"/>
    <mergeCell ref="BG280:BG281"/>
    <mergeCell ref="AX280:AX281"/>
    <mergeCell ref="AY280:AY281"/>
    <mergeCell ref="AZ280:AZ281"/>
    <mergeCell ref="BA280:BA281"/>
    <mergeCell ref="BB280:BB281"/>
    <mergeCell ref="BC280:BC281"/>
    <mergeCell ref="BD280:BD281"/>
    <mergeCell ref="BE282:BE283"/>
    <mergeCell ref="BF282:BF283"/>
    <mergeCell ref="BG282:BG283"/>
    <mergeCell ref="AX282:AX283"/>
    <mergeCell ref="BE294:BE295"/>
    <mergeCell ref="BF294:BF295"/>
    <mergeCell ref="BG294:BG295"/>
    <mergeCell ref="AX294:AX295"/>
    <mergeCell ref="AY294:AY295"/>
    <mergeCell ref="AZ294:AZ295"/>
    <mergeCell ref="BA294:BA295"/>
    <mergeCell ref="BB294:BB295"/>
    <mergeCell ref="BC294:BC295"/>
    <mergeCell ref="BD294:BD295"/>
    <mergeCell ref="BE296:BE297"/>
    <mergeCell ref="BF296:BF297"/>
    <mergeCell ref="BG296:BG297"/>
    <mergeCell ref="AX296:AX297"/>
    <mergeCell ref="AY296:AY297"/>
    <mergeCell ref="AZ296:AZ297"/>
    <mergeCell ref="BA296:BA297"/>
    <mergeCell ref="BB296:BB297"/>
    <mergeCell ref="BC296:BC297"/>
    <mergeCell ref="BD296:BD297"/>
    <mergeCell ref="BE276:BE277"/>
    <mergeCell ref="BF276:BF277"/>
    <mergeCell ref="BG276:BG277"/>
    <mergeCell ref="AX276:AX277"/>
    <mergeCell ref="AY276:AY277"/>
    <mergeCell ref="AZ276:AZ277"/>
    <mergeCell ref="BA276:BA277"/>
    <mergeCell ref="BB276:BB277"/>
    <mergeCell ref="BC276:BC277"/>
    <mergeCell ref="BD276:BD277"/>
    <mergeCell ref="BE278:BE279"/>
    <mergeCell ref="BF278:BF279"/>
    <mergeCell ref="BG278:BG279"/>
    <mergeCell ref="AX278:AX279"/>
    <mergeCell ref="AY278:AY279"/>
    <mergeCell ref="AZ278:AZ279"/>
    <mergeCell ref="BA278:BA279"/>
    <mergeCell ref="BB278:BB279"/>
    <mergeCell ref="BC278:BC279"/>
    <mergeCell ref="BD278:BD279"/>
    <mergeCell ref="BE272:BE273"/>
    <mergeCell ref="BF272:BF273"/>
    <mergeCell ref="BG272:BG273"/>
    <mergeCell ref="AX272:AX273"/>
    <mergeCell ref="AY272:AY273"/>
    <mergeCell ref="AZ272:AZ273"/>
    <mergeCell ref="BA272:BA273"/>
    <mergeCell ref="BB272:BB273"/>
    <mergeCell ref="BC272:BC273"/>
    <mergeCell ref="BD272:BD273"/>
    <mergeCell ref="BE274:BE275"/>
    <mergeCell ref="BF274:BF275"/>
    <mergeCell ref="BG274:BG275"/>
    <mergeCell ref="AX274:AX275"/>
    <mergeCell ref="AY274:AY275"/>
    <mergeCell ref="AZ274:AZ275"/>
    <mergeCell ref="BA274:BA275"/>
    <mergeCell ref="BB274:BB275"/>
    <mergeCell ref="BC274:BC275"/>
    <mergeCell ref="BD274:BD275"/>
    <mergeCell ref="BE268:BE269"/>
    <mergeCell ref="BF268:BF269"/>
    <mergeCell ref="BG268:BG269"/>
    <mergeCell ref="AX268:AX269"/>
    <mergeCell ref="AY268:AY269"/>
    <mergeCell ref="AZ268:AZ269"/>
    <mergeCell ref="BA268:BA269"/>
    <mergeCell ref="BB268:BB269"/>
    <mergeCell ref="BC268:BC269"/>
    <mergeCell ref="BD268:BD269"/>
    <mergeCell ref="BE270:BE271"/>
    <mergeCell ref="BF270:BF271"/>
    <mergeCell ref="BG270:BG271"/>
    <mergeCell ref="AX270:AX271"/>
    <mergeCell ref="AY270:AY271"/>
    <mergeCell ref="AZ270:AZ271"/>
    <mergeCell ref="BA270:BA271"/>
    <mergeCell ref="BB270:BB271"/>
    <mergeCell ref="BC270:BC271"/>
    <mergeCell ref="BD270:BD271"/>
    <mergeCell ref="BE264:BE265"/>
    <mergeCell ref="BF264:BF265"/>
    <mergeCell ref="BG264:BG265"/>
    <mergeCell ref="AX264:AX265"/>
    <mergeCell ref="AY264:AY265"/>
    <mergeCell ref="AZ264:AZ265"/>
    <mergeCell ref="BA264:BA265"/>
    <mergeCell ref="BB264:BB265"/>
    <mergeCell ref="BC264:BC265"/>
    <mergeCell ref="BD264:BD265"/>
    <mergeCell ref="BE266:BE267"/>
    <mergeCell ref="BF266:BF267"/>
    <mergeCell ref="BG266:BG267"/>
    <mergeCell ref="AX266:AX267"/>
    <mergeCell ref="AY266:AY267"/>
    <mergeCell ref="AZ266:AZ267"/>
    <mergeCell ref="BA266:BA267"/>
    <mergeCell ref="BB266:BB267"/>
    <mergeCell ref="BC266:BC267"/>
    <mergeCell ref="BD266:BD267"/>
    <mergeCell ref="BE260:BE261"/>
    <mergeCell ref="BF260:BF261"/>
    <mergeCell ref="BG260:BG261"/>
    <mergeCell ref="AX260:AX261"/>
    <mergeCell ref="AY260:AY261"/>
    <mergeCell ref="AZ260:AZ261"/>
    <mergeCell ref="BA260:BA261"/>
    <mergeCell ref="BB260:BB261"/>
    <mergeCell ref="BC260:BC261"/>
    <mergeCell ref="BD260:BD261"/>
    <mergeCell ref="BE262:BE263"/>
    <mergeCell ref="BF262:BF263"/>
    <mergeCell ref="BG262:BG263"/>
    <mergeCell ref="AX262:AX263"/>
    <mergeCell ref="AY262:AY263"/>
    <mergeCell ref="AZ262:AZ263"/>
    <mergeCell ref="BA262:BA263"/>
    <mergeCell ref="BB262:BB263"/>
    <mergeCell ref="BC262:BC263"/>
    <mergeCell ref="BD262:BD263"/>
    <mergeCell ref="BE256:BE257"/>
    <mergeCell ref="BF256:BF257"/>
    <mergeCell ref="BG256:BG257"/>
    <mergeCell ref="AX256:AX257"/>
    <mergeCell ref="AY256:AY257"/>
    <mergeCell ref="AZ256:AZ257"/>
    <mergeCell ref="BA256:BA257"/>
    <mergeCell ref="BB256:BB257"/>
    <mergeCell ref="BC256:BC257"/>
    <mergeCell ref="BD256:BD257"/>
    <mergeCell ref="BE258:BE259"/>
    <mergeCell ref="BF258:BF259"/>
    <mergeCell ref="BG258:BG259"/>
    <mergeCell ref="AX258:AX259"/>
    <mergeCell ref="AY258:AY259"/>
    <mergeCell ref="AZ258:AZ259"/>
    <mergeCell ref="BA258:BA259"/>
    <mergeCell ref="BB258:BB259"/>
    <mergeCell ref="BC258:BC259"/>
    <mergeCell ref="BD258:BD259"/>
    <mergeCell ref="BE252:BE253"/>
    <mergeCell ref="BF252:BF253"/>
    <mergeCell ref="BG252:BG253"/>
    <mergeCell ref="AX252:AX253"/>
    <mergeCell ref="AY252:AY253"/>
    <mergeCell ref="AZ252:AZ253"/>
    <mergeCell ref="BA252:BA253"/>
    <mergeCell ref="BB252:BB253"/>
    <mergeCell ref="BC252:BC253"/>
    <mergeCell ref="BD252:BD253"/>
    <mergeCell ref="BE254:BE255"/>
    <mergeCell ref="BF254:BF255"/>
    <mergeCell ref="BG254:BG255"/>
    <mergeCell ref="AX254:AX255"/>
    <mergeCell ref="AY254:AY255"/>
    <mergeCell ref="AZ254:AZ255"/>
    <mergeCell ref="BA254:BA255"/>
    <mergeCell ref="BB254:BB255"/>
    <mergeCell ref="BC254:BC255"/>
    <mergeCell ref="BD254:BD255"/>
    <mergeCell ref="BE248:BE249"/>
    <mergeCell ref="BF248:BF249"/>
    <mergeCell ref="BG248:BG249"/>
    <mergeCell ref="AX248:AX249"/>
    <mergeCell ref="AY248:AY249"/>
    <mergeCell ref="AZ248:AZ249"/>
    <mergeCell ref="BA248:BA249"/>
    <mergeCell ref="BB248:BB249"/>
    <mergeCell ref="BC248:BC249"/>
    <mergeCell ref="BD248:BD249"/>
    <mergeCell ref="BE250:BE251"/>
    <mergeCell ref="BF250:BF251"/>
    <mergeCell ref="BG250:BG251"/>
    <mergeCell ref="AX250:AX251"/>
    <mergeCell ref="AY250:AY251"/>
    <mergeCell ref="AZ250:AZ251"/>
    <mergeCell ref="BA250:BA251"/>
    <mergeCell ref="BB250:BB251"/>
    <mergeCell ref="BC250:BC251"/>
    <mergeCell ref="BD250:BD251"/>
    <mergeCell ref="BE244:BE245"/>
    <mergeCell ref="BF244:BF245"/>
    <mergeCell ref="BG244:BG245"/>
    <mergeCell ref="AX244:AX245"/>
    <mergeCell ref="AY244:AY245"/>
    <mergeCell ref="AZ244:AZ245"/>
    <mergeCell ref="BA244:BA245"/>
    <mergeCell ref="BB244:BB245"/>
    <mergeCell ref="BC244:BC245"/>
    <mergeCell ref="BD244:BD245"/>
    <mergeCell ref="BE246:BE247"/>
    <mergeCell ref="BF246:BF247"/>
    <mergeCell ref="BG246:BG247"/>
    <mergeCell ref="AX246:AX247"/>
    <mergeCell ref="AY246:AY247"/>
    <mergeCell ref="AZ246:AZ247"/>
    <mergeCell ref="BA246:BA247"/>
    <mergeCell ref="BB246:BB247"/>
    <mergeCell ref="BC246:BC247"/>
    <mergeCell ref="BD246:BD247"/>
    <mergeCell ref="BE240:BE241"/>
    <mergeCell ref="BF240:BF241"/>
    <mergeCell ref="BG240:BG241"/>
    <mergeCell ref="AX240:AX241"/>
    <mergeCell ref="AY240:AY241"/>
    <mergeCell ref="AZ240:AZ241"/>
    <mergeCell ref="BA240:BA241"/>
    <mergeCell ref="BB240:BB241"/>
    <mergeCell ref="BC240:BC241"/>
    <mergeCell ref="BD240:BD241"/>
    <mergeCell ref="BE242:BE243"/>
    <mergeCell ref="BF242:BF243"/>
    <mergeCell ref="BG242:BG243"/>
    <mergeCell ref="AX242:AX243"/>
    <mergeCell ref="AY242:AY243"/>
    <mergeCell ref="AZ242:AZ243"/>
    <mergeCell ref="BA242:BA243"/>
    <mergeCell ref="BB242:BB243"/>
    <mergeCell ref="BC242:BC243"/>
    <mergeCell ref="BD242:BD243"/>
    <mergeCell ref="BE138:BE139"/>
    <mergeCell ref="BF138:BF139"/>
    <mergeCell ref="BG138:BG139"/>
    <mergeCell ref="AX138:AX139"/>
    <mergeCell ref="AY138:AY139"/>
    <mergeCell ref="AZ138:AZ139"/>
    <mergeCell ref="BA138:BA139"/>
    <mergeCell ref="BB138:BB139"/>
    <mergeCell ref="BC138:BC139"/>
    <mergeCell ref="BD138:BD139"/>
    <mergeCell ref="BE238:BE239"/>
    <mergeCell ref="BF238:BF239"/>
    <mergeCell ref="BG238:BG239"/>
    <mergeCell ref="AX238:AX239"/>
    <mergeCell ref="AY238:AY239"/>
    <mergeCell ref="AZ238:AZ239"/>
    <mergeCell ref="BA238:BA239"/>
    <mergeCell ref="BB238:BB239"/>
    <mergeCell ref="BC238:BC239"/>
    <mergeCell ref="BD238:BD239"/>
    <mergeCell ref="BG144:BG145"/>
    <mergeCell ref="AX144:AX145"/>
    <mergeCell ref="AY144:AY145"/>
    <mergeCell ref="AZ144:AZ145"/>
    <mergeCell ref="BA144:BA145"/>
    <mergeCell ref="BB144:BB145"/>
    <mergeCell ref="BC144:BC145"/>
    <mergeCell ref="BD144:BD145"/>
    <mergeCell ref="BE146:BE147"/>
    <mergeCell ref="BF146:BF147"/>
    <mergeCell ref="BG146:BG147"/>
    <mergeCell ref="AX146:AX147"/>
    <mergeCell ref="BE134:BE135"/>
    <mergeCell ref="BF134:BF135"/>
    <mergeCell ref="BG134:BG135"/>
    <mergeCell ref="AX134:AX135"/>
    <mergeCell ref="AY134:AY135"/>
    <mergeCell ref="AZ134:AZ135"/>
    <mergeCell ref="BA134:BA135"/>
    <mergeCell ref="BB134:BB135"/>
    <mergeCell ref="BC134:BC135"/>
    <mergeCell ref="BD134:BD135"/>
    <mergeCell ref="BE136:BE137"/>
    <mergeCell ref="BF136:BF137"/>
    <mergeCell ref="BG136:BG137"/>
    <mergeCell ref="AX136:AX137"/>
    <mergeCell ref="AY136:AY137"/>
    <mergeCell ref="AZ136:AZ137"/>
    <mergeCell ref="BA136:BA137"/>
    <mergeCell ref="BB136:BB137"/>
    <mergeCell ref="BC136:BC137"/>
    <mergeCell ref="BD136:BD137"/>
    <mergeCell ref="BE130:BE131"/>
    <mergeCell ref="BF130:BF131"/>
    <mergeCell ref="BG130:BG131"/>
    <mergeCell ref="AX130:AX131"/>
    <mergeCell ref="AY130:AY131"/>
    <mergeCell ref="AZ130:AZ131"/>
    <mergeCell ref="BA130:BA131"/>
    <mergeCell ref="BB130:BB131"/>
    <mergeCell ref="BC130:BC131"/>
    <mergeCell ref="BD130:BD131"/>
    <mergeCell ref="BE132:BE133"/>
    <mergeCell ref="BF132:BF133"/>
    <mergeCell ref="BG132:BG133"/>
    <mergeCell ref="AX132:AX133"/>
    <mergeCell ref="AY132:AY133"/>
    <mergeCell ref="AZ132:AZ133"/>
    <mergeCell ref="BA132:BA133"/>
    <mergeCell ref="BB132:BB133"/>
    <mergeCell ref="BC132:BC133"/>
    <mergeCell ref="BD132:BD133"/>
    <mergeCell ref="BE126:BE127"/>
    <mergeCell ref="BF126:BF127"/>
    <mergeCell ref="BG126:BG127"/>
    <mergeCell ref="AX126:AX127"/>
    <mergeCell ref="AY126:AY127"/>
    <mergeCell ref="AZ126:AZ127"/>
    <mergeCell ref="BA126:BA127"/>
    <mergeCell ref="BB126:BB127"/>
    <mergeCell ref="BC126:BC127"/>
    <mergeCell ref="BD126:BD127"/>
    <mergeCell ref="BE128:BE129"/>
    <mergeCell ref="BF128:BF129"/>
    <mergeCell ref="BG128:BG129"/>
    <mergeCell ref="AX128:AX129"/>
    <mergeCell ref="AY128:AY129"/>
    <mergeCell ref="AZ128:AZ129"/>
    <mergeCell ref="BA128:BA129"/>
    <mergeCell ref="BB128:BB129"/>
    <mergeCell ref="BC128:BC129"/>
    <mergeCell ref="BD128:BD129"/>
    <mergeCell ref="BE108:BE109"/>
    <mergeCell ref="BF108:BF109"/>
    <mergeCell ref="BG108:BG109"/>
    <mergeCell ref="AX108:AX109"/>
    <mergeCell ref="AY108:AY109"/>
    <mergeCell ref="AZ108:AZ109"/>
    <mergeCell ref="BA108:BA109"/>
    <mergeCell ref="BB108:BB109"/>
    <mergeCell ref="BC108:BC109"/>
    <mergeCell ref="BD108:BD109"/>
    <mergeCell ref="BE110:BE111"/>
    <mergeCell ref="BF110:BF111"/>
    <mergeCell ref="BG110:BG111"/>
    <mergeCell ref="AX110:AX111"/>
    <mergeCell ref="AY110:AY111"/>
    <mergeCell ref="AZ110:AZ111"/>
    <mergeCell ref="BA110:BA111"/>
    <mergeCell ref="BB110:BB111"/>
    <mergeCell ref="BC110:BC111"/>
    <mergeCell ref="BD110:BD111"/>
    <mergeCell ref="BE104:BE105"/>
    <mergeCell ref="BF104:BF105"/>
    <mergeCell ref="BG104:BG105"/>
    <mergeCell ref="AX104:AX105"/>
    <mergeCell ref="AY104:AY105"/>
    <mergeCell ref="AZ104:AZ105"/>
    <mergeCell ref="BA104:BA105"/>
    <mergeCell ref="BB104:BB105"/>
    <mergeCell ref="BC104:BC105"/>
    <mergeCell ref="BD104:BD105"/>
    <mergeCell ref="BE106:BE107"/>
    <mergeCell ref="BF106:BF107"/>
    <mergeCell ref="BG106:BG107"/>
    <mergeCell ref="AX106:AX107"/>
    <mergeCell ref="AY106:AY107"/>
    <mergeCell ref="AZ106:AZ107"/>
    <mergeCell ref="BA106:BA107"/>
    <mergeCell ref="BB106:BB107"/>
    <mergeCell ref="BC106:BC107"/>
    <mergeCell ref="BD106:BD107"/>
    <mergeCell ref="BE100:BE101"/>
    <mergeCell ref="BF100:BF101"/>
    <mergeCell ref="BG100:BG101"/>
    <mergeCell ref="AX100:AX101"/>
    <mergeCell ref="AY100:AY101"/>
    <mergeCell ref="AZ100:AZ101"/>
    <mergeCell ref="BA100:BA101"/>
    <mergeCell ref="BB100:BB101"/>
    <mergeCell ref="BC100:BC101"/>
    <mergeCell ref="BD100:BD101"/>
    <mergeCell ref="BE102:BE103"/>
    <mergeCell ref="BF102:BF103"/>
    <mergeCell ref="BG102:BG103"/>
    <mergeCell ref="AX102:AX103"/>
    <mergeCell ref="AY102:AY103"/>
    <mergeCell ref="AZ102:AZ103"/>
    <mergeCell ref="BA102:BA103"/>
    <mergeCell ref="BB102:BB103"/>
    <mergeCell ref="BC102:BC103"/>
    <mergeCell ref="BD102:BD103"/>
    <mergeCell ref="BE96:BE97"/>
    <mergeCell ref="BF96:BF97"/>
    <mergeCell ref="BG96:BG97"/>
    <mergeCell ref="AX96:AX97"/>
    <mergeCell ref="AY96:AY97"/>
    <mergeCell ref="AZ96:AZ97"/>
    <mergeCell ref="BA96:BA97"/>
    <mergeCell ref="BB96:BB97"/>
    <mergeCell ref="BC96:BC97"/>
    <mergeCell ref="BD96:BD97"/>
    <mergeCell ref="BE98:BE99"/>
    <mergeCell ref="BF98:BF99"/>
    <mergeCell ref="BG98:BG99"/>
    <mergeCell ref="AX98:AX99"/>
    <mergeCell ref="AY98:AY99"/>
    <mergeCell ref="AZ98:AZ99"/>
    <mergeCell ref="BA98:BA99"/>
    <mergeCell ref="BB98:BB99"/>
    <mergeCell ref="BC98:BC99"/>
    <mergeCell ref="BD98:BD99"/>
    <mergeCell ref="BE92:BE93"/>
    <mergeCell ref="BF92:BF93"/>
    <mergeCell ref="BG92:BG93"/>
    <mergeCell ref="AX92:AX93"/>
    <mergeCell ref="AY92:AY93"/>
    <mergeCell ref="AZ92:AZ93"/>
    <mergeCell ref="BA92:BA93"/>
    <mergeCell ref="BB92:BB93"/>
    <mergeCell ref="BC92:BC93"/>
    <mergeCell ref="BD92:BD93"/>
    <mergeCell ref="BE94:BE95"/>
    <mergeCell ref="BF94:BF95"/>
    <mergeCell ref="BG94:BG95"/>
    <mergeCell ref="AX94:AX95"/>
    <mergeCell ref="AY94:AY95"/>
    <mergeCell ref="AZ94:AZ95"/>
    <mergeCell ref="BA94:BA95"/>
    <mergeCell ref="BB94:BB95"/>
    <mergeCell ref="BC94:BC95"/>
    <mergeCell ref="BD94:BD95"/>
    <mergeCell ref="BE88:BE89"/>
    <mergeCell ref="BF88:BF89"/>
    <mergeCell ref="BG88:BG89"/>
    <mergeCell ref="AX88:AX89"/>
    <mergeCell ref="AY88:AY89"/>
    <mergeCell ref="AZ88:AZ89"/>
    <mergeCell ref="BA88:BA89"/>
    <mergeCell ref="BB88:BB89"/>
    <mergeCell ref="BC88:BC89"/>
    <mergeCell ref="BD88:BD89"/>
    <mergeCell ref="BE90:BE91"/>
    <mergeCell ref="BF90:BF91"/>
    <mergeCell ref="BG90:BG91"/>
    <mergeCell ref="AX90:AX91"/>
    <mergeCell ref="AY90:AY91"/>
    <mergeCell ref="AZ90:AZ91"/>
    <mergeCell ref="BA90:BA91"/>
    <mergeCell ref="BB90:BB91"/>
    <mergeCell ref="BC90:BC91"/>
    <mergeCell ref="BD90:BD91"/>
    <mergeCell ref="BE84:BE85"/>
    <mergeCell ref="BF84:BF85"/>
    <mergeCell ref="BG84:BG85"/>
    <mergeCell ref="AX84:AX85"/>
    <mergeCell ref="AY84:AY85"/>
    <mergeCell ref="AZ84:AZ85"/>
    <mergeCell ref="BA84:BA85"/>
    <mergeCell ref="BB84:BB85"/>
    <mergeCell ref="BC84:BC85"/>
    <mergeCell ref="BD84:BD85"/>
    <mergeCell ref="BE86:BE87"/>
    <mergeCell ref="BF86:BF87"/>
    <mergeCell ref="BG86:BG87"/>
    <mergeCell ref="AX86:AX87"/>
    <mergeCell ref="AY86:AY87"/>
    <mergeCell ref="AZ86:AZ87"/>
    <mergeCell ref="BA86:BA87"/>
    <mergeCell ref="BB86:BB87"/>
    <mergeCell ref="BC86:BC87"/>
    <mergeCell ref="BD86:BD87"/>
    <mergeCell ref="BE80:BE81"/>
    <mergeCell ref="BF80:BF81"/>
    <mergeCell ref="BG80:BG81"/>
    <mergeCell ref="AX80:AX81"/>
    <mergeCell ref="AY80:AY81"/>
    <mergeCell ref="AZ80:AZ81"/>
    <mergeCell ref="BA80:BA81"/>
    <mergeCell ref="BB80:BB81"/>
    <mergeCell ref="BC80:BC81"/>
    <mergeCell ref="BD80:BD81"/>
    <mergeCell ref="BE82:BE83"/>
    <mergeCell ref="BF82:BF83"/>
    <mergeCell ref="BG82:BG83"/>
    <mergeCell ref="AX82:AX83"/>
    <mergeCell ref="AY82:AY83"/>
    <mergeCell ref="AZ82:AZ83"/>
    <mergeCell ref="BA82:BA83"/>
    <mergeCell ref="BB82:BB83"/>
    <mergeCell ref="BC82:BC83"/>
    <mergeCell ref="BD82:BD83"/>
    <mergeCell ref="BE76:BE77"/>
    <mergeCell ref="BF76:BF77"/>
    <mergeCell ref="BG76:BG77"/>
    <mergeCell ref="AX76:AX77"/>
    <mergeCell ref="AY76:AY77"/>
    <mergeCell ref="AZ76:AZ77"/>
    <mergeCell ref="BA76:BA77"/>
    <mergeCell ref="BB76:BB77"/>
    <mergeCell ref="BC76:BC77"/>
    <mergeCell ref="BD76:BD77"/>
    <mergeCell ref="BE78:BE79"/>
    <mergeCell ref="BF78:BF79"/>
    <mergeCell ref="BG78:BG79"/>
    <mergeCell ref="AX78:AX79"/>
    <mergeCell ref="AY78:AY79"/>
    <mergeCell ref="AZ78:AZ79"/>
    <mergeCell ref="BA78:BA79"/>
    <mergeCell ref="BB78:BB79"/>
    <mergeCell ref="BC78:BC79"/>
    <mergeCell ref="BD78:BD79"/>
    <mergeCell ref="BE72:BE73"/>
    <mergeCell ref="BF72:BF73"/>
    <mergeCell ref="BG72:BG73"/>
    <mergeCell ref="AX72:AX73"/>
    <mergeCell ref="AY72:AY73"/>
    <mergeCell ref="AZ72:AZ73"/>
    <mergeCell ref="BA72:BA73"/>
    <mergeCell ref="BB72:BB73"/>
    <mergeCell ref="BC72:BC73"/>
    <mergeCell ref="BD72:BD73"/>
    <mergeCell ref="BE74:BE75"/>
    <mergeCell ref="BF74:BF75"/>
    <mergeCell ref="BG74:BG75"/>
    <mergeCell ref="AX74:AX75"/>
    <mergeCell ref="AY74:AY75"/>
    <mergeCell ref="AZ74:AZ75"/>
    <mergeCell ref="BA74:BA75"/>
    <mergeCell ref="BB74:BB75"/>
    <mergeCell ref="BC74:BC75"/>
    <mergeCell ref="BD74:BD75"/>
    <mergeCell ref="BE68:BE69"/>
    <mergeCell ref="BF68:BF69"/>
    <mergeCell ref="BG68:BG69"/>
    <mergeCell ref="AX68:AX69"/>
    <mergeCell ref="AY68:AY69"/>
    <mergeCell ref="AZ68:AZ69"/>
    <mergeCell ref="BA68:BA69"/>
    <mergeCell ref="BB68:BB69"/>
    <mergeCell ref="BC68:BC69"/>
    <mergeCell ref="BD68:BD69"/>
    <mergeCell ref="BE70:BE71"/>
    <mergeCell ref="BF70:BF71"/>
    <mergeCell ref="BG70:BG71"/>
    <mergeCell ref="AX70:AX71"/>
    <mergeCell ref="AY70:AY71"/>
    <mergeCell ref="AZ70:AZ71"/>
    <mergeCell ref="BA70:BA71"/>
    <mergeCell ref="BB70:BB71"/>
    <mergeCell ref="BC70:BC71"/>
    <mergeCell ref="BD70:BD71"/>
    <mergeCell ref="BE64:BE65"/>
    <mergeCell ref="BF64:BF65"/>
    <mergeCell ref="BG64:BG65"/>
    <mergeCell ref="AX64:AX65"/>
    <mergeCell ref="AY64:AY65"/>
    <mergeCell ref="AZ64:AZ65"/>
    <mergeCell ref="BA64:BA65"/>
    <mergeCell ref="BB64:BB65"/>
    <mergeCell ref="BC64:BC65"/>
    <mergeCell ref="BD64:BD65"/>
    <mergeCell ref="BE66:BE67"/>
    <mergeCell ref="BF66:BF67"/>
    <mergeCell ref="BG66:BG67"/>
    <mergeCell ref="AX66:AX67"/>
    <mergeCell ref="AY66:AY67"/>
    <mergeCell ref="AZ66:AZ67"/>
    <mergeCell ref="BA66:BA67"/>
    <mergeCell ref="BB66:BB67"/>
    <mergeCell ref="BC66:BC67"/>
    <mergeCell ref="BD66:BD67"/>
    <mergeCell ref="BE60:BE61"/>
    <mergeCell ref="BF60:BF61"/>
    <mergeCell ref="BG60:BG61"/>
    <mergeCell ref="AX60:AX61"/>
    <mergeCell ref="AY60:AY61"/>
    <mergeCell ref="AZ60:AZ61"/>
    <mergeCell ref="BA60:BA61"/>
    <mergeCell ref="BB60:BB61"/>
    <mergeCell ref="BC60:BC61"/>
    <mergeCell ref="BD60:BD61"/>
    <mergeCell ref="BE62:BE63"/>
    <mergeCell ref="BF62:BF63"/>
    <mergeCell ref="BG62:BG63"/>
    <mergeCell ref="AX62:AX63"/>
    <mergeCell ref="AY62:AY63"/>
    <mergeCell ref="AZ62:AZ63"/>
    <mergeCell ref="BA62:BA63"/>
    <mergeCell ref="BB62:BB63"/>
    <mergeCell ref="BC62:BC63"/>
    <mergeCell ref="BD62:BD63"/>
    <mergeCell ref="BE56:BE57"/>
    <mergeCell ref="BF56:BF57"/>
    <mergeCell ref="BG56:BG57"/>
    <mergeCell ref="AX56:AX57"/>
    <mergeCell ref="AY56:AY57"/>
    <mergeCell ref="AZ56:AZ57"/>
    <mergeCell ref="BA56:BA57"/>
    <mergeCell ref="BB56:BB57"/>
    <mergeCell ref="BC56:BC57"/>
    <mergeCell ref="BD56:BD57"/>
    <mergeCell ref="BE58:BE59"/>
    <mergeCell ref="BF58:BF59"/>
    <mergeCell ref="BG58:BG59"/>
    <mergeCell ref="AX58:AX59"/>
    <mergeCell ref="AY58:AY59"/>
    <mergeCell ref="AZ58:AZ59"/>
    <mergeCell ref="BA58:BA59"/>
    <mergeCell ref="BB58:BB59"/>
    <mergeCell ref="BC58:BC59"/>
    <mergeCell ref="BD58:BD59"/>
    <mergeCell ref="BE52:BE53"/>
    <mergeCell ref="BF52:BF53"/>
    <mergeCell ref="BG52:BG53"/>
    <mergeCell ref="AX52:AX53"/>
    <mergeCell ref="AY52:AY53"/>
    <mergeCell ref="AZ52:AZ53"/>
    <mergeCell ref="BA52:BA53"/>
    <mergeCell ref="BB52:BB53"/>
    <mergeCell ref="BC52:BC53"/>
    <mergeCell ref="BD52:BD53"/>
    <mergeCell ref="BE54:BE55"/>
    <mergeCell ref="BF54:BF55"/>
    <mergeCell ref="BG54:BG55"/>
    <mergeCell ref="AX54:AX55"/>
    <mergeCell ref="AY54:AY55"/>
    <mergeCell ref="AZ54:AZ55"/>
    <mergeCell ref="BA54:BA55"/>
    <mergeCell ref="BB54:BB55"/>
    <mergeCell ref="BC54:BC55"/>
    <mergeCell ref="BD54:BD55"/>
    <mergeCell ref="BE48:BE49"/>
    <mergeCell ref="BF48:BF49"/>
    <mergeCell ref="BG48:BG49"/>
    <mergeCell ref="AX48:AX49"/>
    <mergeCell ref="AY48:AY49"/>
    <mergeCell ref="AZ48:AZ49"/>
    <mergeCell ref="BA48:BA49"/>
    <mergeCell ref="BB48:BB49"/>
    <mergeCell ref="BC48:BC49"/>
    <mergeCell ref="BD48:BD49"/>
    <mergeCell ref="BE50:BE51"/>
    <mergeCell ref="BF50:BF51"/>
    <mergeCell ref="BG50:BG51"/>
    <mergeCell ref="AX50:AX51"/>
    <mergeCell ref="AY50:AY51"/>
    <mergeCell ref="AZ50:AZ51"/>
    <mergeCell ref="BA50:BA51"/>
    <mergeCell ref="BB50:BB51"/>
    <mergeCell ref="BC50:BC51"/>
    <mergeCell ref="BD50:BD51"/>
    <mergeCell ref="BE44:BE45"/>
    <mergeCell ref="BF44:BF45"/>
    <mergeCell ref="BG44:BG45"/>
    <mergeCell ref="AX44:AX45"/>
    <mergeCell ref="AY44:AY45"/>
    <mergeCell ref="AZ44:AZ45"/>
    <mergeCell ref="BA44:BA45"/>
    <mergeCell ref="BB44:BB45"/>
    <mergeCell ref="BC44:BC45"/>
    <mergeCell ref="BD44:BD45"/>
    <mergeCell ref="BE46:BE47"/>
    <mergeCell ref="BF46:BF47"/>
    <mergeCell ref="BG46:BG47"/>
    <mergeCell ref="AX46:AX47"/>
    <mergeCell ref="AY46:AY47"/>
    <mergeCell ref="AZ46:AZ47"/>
    <mergeCell ref="BA46:BA47"/>
    <mergeCell ref="BB46:BB47"/>
    <mergeCell ref="BC46:BC47"/>
    <mergeCell ref="BD46:BD47"/>
    <mergeCell ref="BE40:BE41"/>
    <mergeCell ref="BF40:BF41"/>
    <mergeCell ref="BG40:BG41"/>
    <mergeCell ref="AX40:AX41"/>
    <mergeCell ref="AY40:AY41"/>
    <mergeCell ref="AZ40:AZ41"/>
    <mergeCell ref="BA40:BA41"/>
    <mergeCell ref="BB40:BB41"/>
    <mergeCell ref="BC40:BC41"/>
    <mergeCell ref="BD40:BD41"/>
    <mergeCell ref="BE42:BE43"/>
    <mergeCell ref="BF42:BF43"/>
    <mergeCell ref="BG42:BG43"/>
    <mergeCell ref="AX42:AX43"/>
    <mergeCell ref="AY42:AY43"/>
    <mergeCell ref="AZ42:AZ43"/>
    <mergeCell ref="BA42:BA43"/>
    <mergeCell ref="BB42:BB43"/>
    <mergeCell ref="BC42:BC43"/>
    <mergeCell ref="BD42:BD43"/>
    <mergeCell ref="BE36:BE37"/>
    <mergeCell ref="BF36:BF37"/>
    <mergeCell ref="BG36:BG37"/>
    <mergeCell ref="AX36:AX37"/>
    <mergeCell ref="AY36:AY37"/>
    <mergeCell ref="AZ36:AZ37"/>
    <mergeCell ref="BA36:BA37"/>
    <mergeCell ref="BB36:BB37"/>
    <mergeCell ref="BC36:BC37"/>
    <mergeCell ref="BD36:BD37"/>
    <mergeCell ref="BE38:BE39"/>
    <mergeCell ref="BF38:BF39"/>
    <mergeCell ref="BG38:BG39"/>
    <mergeCell ref="AX38:AX39"/>
    <mergeCell ref="AY38:AY39"/>
    <mergeCell ref="AZ38:AZ39"/>
    <mergeCell ref="BA38:BA39"/>
    <mergeCell ref="BB38:BB39"/>
    <mergeCell ref="BC38:BC39"/>
    <mergeCell ref="BD38:BD39"/>
    <mergeCell ref="BE32:BE33"/>
    <mergeCell ref="BF32:BF33"/>
    <mergeCell ref="BG32:BG33"/>
    <mergeCell ref="AX32:AX33"/>
    <mergeCell ref="AY32:AY33"/>
    <mergeCell ref="AZ32:AZ33"/>
    <mergeCell ref="BA32:BA33"/>
    <mergeCell ref="BB32:BB33"/>
    <mergeCell ref="BC32:BC33"/>
    <mergeCell ref="BD32:BD33"/>
    <mergeCell ref="BE34:BE35"/>
    <mergeCell ref="BF34:BF35"/>
    <mergeCell ref="BG34:BG35"/>
    <mergeCell ref="AX34:AX35"/>
    <mergeCell ref="AY34:AY35"/>
    <mergeCell ref="AZ34:AZ35"/>
    <mergeCell ref="BA34:BA35"/>
    <mergeCell ref="BB34:BB35"/>
    <mergeCell ref="BC34:BC35"/>
    <mergeCell ref="BD34:BD35"/>
    <mergeCell ref="B87:AW87"/>
    <mergeCell ref="B89:AW89"/>
    <mergeCell ref="B91:AW91"/>
    <mergeCell ref="B93:AW93"/>
    <mergeCell ref="B95:AW95"/>
    <mergeCell ref="B97:AW97"/>
    <mergeCell ref="B99:AW99"/>
    <mergeCell ref="B101:AW101"/>
    <mergeCell ref="B103:AW103"/>
    <mergeCell ref="B105:AW105"/>
    <mergeCell ref="B107:AW107"/>
    <mergeCell ref="B109:AW109"/>
    <mergeCell ref="BE28:BE29"/>
    <mergeCell ref="BF28:BF29"/>
    <mergeCell ref="BG28:BG29"/>
    <mergeCell ref="AX28:AX29"/>
    <mergeCell ref="AY28:AY29"/>
    <mergeCell ref="AZ28:AZ29"/>
    <mergeCell ref="BA28:BA29"/>
    <mergeCell ref="BB28:BB29"/>
    <mergeCell ref="BC28:BC29"/>
    <mergeCell ref="BD28:BD29"/>
    <mergeCell ref="BE30:BE31"/>
    <mergeCell ref="BF30:BF31"/>
    <mergeCell ref="BG30:BG31"/>
    <mergeCell ref="AX30:AX31"/>
    <mergeCell ref="AY30:AY31"/>
    <mergeCell ref="AZ30:AZ31"/>
    <mergeCell ref="BA30:BA31"/>
    <mergeCell ref="BB30:BB31"/>
    <mergeCell ref="BC30:BC31"/>
    <mergeCell ref="BD30:BD31"/>
    <mergeCell ref="B53:AW53"/>
    <mergeCell ref="B55:AW55"/>
    <mergeCell ref="B57:AW57"/>
    <mergeCell ref="B59:AW59"/>
    <mergeCell ref="B61:AW61"/>
    <mergeCell ref="B63:AW63"/>
    <mergeCell ref="B65:AW65"/>
    <mergeCell ref="B67:AW67"/>
    <mergeCell ref="B69:AW69"/>
    <mergeCell ref="B71:AW71"/>
    <mergeCell ref="B73:AW73"/>
    <mergeCell ref="B75:AW75"/>
    <mergeCell ref="B77:AW77"/>
    <mergeCell ref="B79:AW79"/>
    <mergeCell ref="B81:AW81"/>
    <mergeCell ref="B83:AW83"/>
    <mergeCell ref="B85:AW85"/>
    <mergeCell ref="B19:AW19"/>
    <mergeCell ref="B21:AW21"/>
    <mergeCell ref="B23:AW23"/>
    <mergeCell ref="B25:AW25"/>
    <mergeCell ref="B27:AW27"/>
    <mergeCell ref="B29:AW29"/>
    <mergeCell ref="B31:AW31"/>
    <mergeCell ref="B33:AW33"/>
    <mergeCell ref="B35:AW35"/>
    <mergeCell ref="B37:AW37"/>
    <mergeCell ref="B39:AW39"/>
    <mergeCell ref="B41:AW41"/>
    <mergeCell ref="B43:AW43"/>
    <mergeCell ref="B45:AW45"/>
    <mergeCell ref="B47:AW47"/>
    <mergeCell ref="B49:AW49"/>
    <mergeCell ref="B51:AW51"/>
    <mergeCell ref="BE8:BE9"/>
    <mergeCell ref="BF8:BF9"/>
    <mergeCell ref="BG8:BG9"/>
    <mergeCell ref="AX10:AX11"/>
    <mergeCell ref="AY10:AY11"/>
    <mergeCell ref="AZ10:AZ11"/>
    <mergeCell ref="BA10:BA11"/>
    <mergeCell ref="AX12:AX13"/>
    <mergeCell ref="AY12:AY13"/>
    <mergeCell ref="AZ12:AZ13"/>
    <mergeCell ref="BA12:BA13"/>
    <mergeCell ref="BB12:BB13"/>
    <mergeCell ref="BC12:BC13"/>
    <mergeCell ref="BD12:BD13"/>
    <mergeCell ref="B13:AW13"/>
    <mergeCell ref="B15:AW15"/>
    <mergeCell ref="B17:AW17"/>
    <mergeCell ref="BB14:BB15"/>
    <mergeCell ref="BC14:BC15"/>
    <mergeCell ref="BD14:BD15"/>
    <mergeCell ref="BE14:BE15"/>
    <mergeCell ref="BF14:BF15"/>
    <mergeCell ref="BG14:BG15"/>
    <mergeCell ref="BE12:BE13"/>
    <mergeCell ref="BF12:BF13"/>
    <mergeCell ref="BG12:BG13"/>
    <mergeCell ref="AX14:AX15"/>
    <mergeCell ref="AY14:AY15"/>
    <mergeCell ref="AZ14:AZ15"/>
    <mergeCell ref="BA14:BA15"/>
    <mergeCell ref="BE16:BE17"/>
    <mergeCell ref="BF16:BF17"/>
    <mergeCell ref="BE26:BE27"/>
    <mergeCell ref="BF26:BF27"/>
    <mergeCell ref="BG26:BG27"/>
    <mergeCell ref="AX26:AX27"/>
    <mergeCell ref="AY26:AY27"/>
    <mergeCell ref="AZ26:AZ27"/>
    <mergeCell ref="BA26:BA27"/>
    <mergeCell ref="BB26:BB27"/>
    <mergeCell ref="BC26:BC27"/>
    <mergeCell ref="BD26:BD27"/>
    <mergeCell ref="A1:C2"/>
    <mergeCell ref="D1:E5"/>
    <mergeCell ref="A3:B3"/>
    <mergeCell ref="A4:B4"/>
    <mergeCell ref="A5:B5"/>
    <mergeCell ref="B6:AW6"/>
    <mergeCell ref="AX6:BG6"/>
    <mergeCell ref="AX8:AX9"/>
    <mergeCell ref="AY8:AY9"/>
    <mergeCell ref="AZ8:AZ9"/>
    <mergeCell ref="BA8:BA9"/>
    <mergeCell ref="BB8:BB9"/>
    <mergeCell ref="BC8:BC9"/>
    <mergeCell ref="BD8:BD9"/>
    <mergeCell ref="B9:AW9"/>
    <mergeCell ref="BB10:BB11"/>
    <mergeCell ref="BC10:BC11"/>
    <mergeCell ref="B11:AW11"/>
    <mergeCell ref="BD10:BD11"/>
    <mergeCell ref="BE10:BE11"/>
    <mergeCell ref="BF10:BF11"/>
    <mergeCell ref="BG10:BG11"/>
    <mergeCell ref="BE22:BE23"/>
    <mergeCell ref="BF22:BF23"/>
    <mergeCell ref="BG22:BG23"/>
    <mergeCell ref="AX22:AX23"/>
    <mergeCell ref="AY22:AY23"/>
    <mergeCell ref="AZ22:AZ23"/>
    <mergeCell ref="BA22:BA23"/>
    <mergeCell ref="BB22:BB23"/>
    <mergeCell ref="BC22:BC23"/>
    <mergeCell ref="BD22:BD23"/>
    <mergeCell ref="BE24:BE25"/>
    <mergeCell ref="BF24:BF25"/>
    <mergeCell ref="BG24:BG25"/>
    <mergeCell ref="AX24:AX25"/>
    <mergeCell ref="AY24:AY25"/>
    <mergeCell ref="AZ24:AZ25"/>
    <mergeCell ref="BA24:BA25"/>
    <mergeCell ref="BB24:BB25"/>
    <mergeCell ref="BC24:BC25"/>
    <mergeCell ref="BD24:BD25"/>
    <mergeCell ref="BE18:BE19"/>
    <mergeCell ref="BF18:BF19"/>
    <mergeCell ref="BG18:BG19"/>
    <mergeCell ref="AX18:AX19"/>
    <mergeCell ref="AY18:AY19"/>
    <mergeCell ref="AZ18:AZ19"/>
    <mergeCell ref="BA18:BA19"/>
    <mergeCell ref="BB18:BB19"/>
    <mergeCell ref="BC18:BC19"/>
    <mergeCell ref="BD18:BD19"/>
    <mergeCell ref="BE20:BE21"/>
    <mergeCell ref="BF20:BF21"/>
    <mergeCell ref="BG20:BG21"/>
    <mergeCell ref="AX20:AX21"/>
    <mergeCell ref="AY20:AY21"/>
    <mergeCell ref="AZ20:AZ21"/>
    <mergeCell ref="BA20:BA21"/>
    <mergeCell ref="BB20:BB21"/>
    <mergeCell ref="BC20:BC21"/>
    <mergeCell ref="BD20:BD21"/>
    <mergeCell ref="B175:AW175"/>
    <mergeCell ref="B177:AW177"/>
    <mergeCell ref="B179:AW179"/>
    <mergeCell ref="B181:AW181"/>
    <mergeCell ref="B183:AW183"/>
    <mergeCell ref="B185:AW185"/>
    <mergeCell ref="B187:AW187"/>
    <mergeCell ref="B189:AW189"/>
    <mergeCell ref="B191:AW191"/>
    <mergeCell ref="B193:AW193"/>
    <mergeCell ref="B195:AW195"/>
    <mergeCell ref="B197:AW197"/>
    <mergeCell ref="B199:AW199"/>
    <mergeCell ref="B201:AW201"/>
    <mergeCell ref="B203:AW203"/>
    <mergeCell ref="B205:AW205"/>
    <mergeCell ref="B207:AW207"/>
    <mergeCell ref="B111:AW111"/>
    <mergeCell ref="B113:AW113"/>
    <mergeCell ref="B115:AW115"/>
    <mergeCell ref="B117:AW117"/>
    <mergeCell ref="B119:AW119"/>
    <mergeCell ref="B121:AW121"/>
    <mergeCell ref="B123:AW123"/>
    <mergeCell ref="B125:AW125"/>
    <mergeCell ref="B127:AW127"/>
    <mergeCell ref="B129:AW129"/>
    <mergeCell ref="B131:AW131"/>
    <mergeCell ref="B133:AW133"/>
    <mergeCell ref="B135:AW135"/>
    <mergeCell ref="B137:AW137"/>
    <mergeCell ref="B139:AW139"/>
    <mergeCell ref="B141:AW141"/>
    <mergeCell ref="B143:AW143"/>
    <mergeCell ref="B257:AW257"/>
    <mergeCell ref="B259:AW259"/>
    <mergeCell ref="B261:AW261"/>
    <mergeCell ref="B263:AW263"/>
    <mergeCell ref="B265:AW265"/>
    <mergeCell ref="B267:AW267"/>
    <mergeCell ref="B269:AW269"/>
    <mergeCell ref="B271:AW271"/>
    <mergeCell ref="B273:AW273"/>
    <mergeCell ref="B275:AW275"/>
    <mergeCell ref="B277:AW277"/>
    <mergeCell ref="B293:AW293"/>
    <mergeCell ref="B295:AW295"/>
    <mergeCell ref="B297:AW297"/>
    <mergeCell ref="B299:AW299"/>
    <mergeCell ref="B279:AW279"/>
    <mergeCell ref="B281:AW281"/>
    <mergeCell ref="B283:AW283"/>
    <mergeCell ref="B285:AW285"/>
    <mergeCell ref="B287:AW287"/>
    <mergeCell ref="B289:AW289"/>
    <mergeCell ref="B291:AW291"/>
    <mergeCell ref="B223:AW223"/>
    <mergeCell ref="B225:AW225"/>
    <mergeCell ref="B227:AW227"/>
    <mergeCell ref="B229:AW229"/>
    <mergeCell ref="B231:AW231"/>
    <mergeCell ref="B233:AW233"/>
    <mergeCell ref="B235:AW235"/>
    <mergeCell ref="B237:AW237"/>
    <mergeCell ref="B239:AW239"/>
    <mergeCell ref="B241:AW241"/>
    <mergeCell ref="B243:AW243"/>
    <mergeCell ref="B245:AW245"/>
    <mergeCell ref="B247:AW247"/>
    <mergeCell ref="B249:AW249"/>
    <mergeCell ref="B251:AW251"/>
    <mergeCell ref="B253:AW253"/>
    <mergeCell ref="B255:AW255"/>
    <mergeCell ref="BE124:BE125"/>
    <mergeCell ref="BF124:BF125"/>
    <mergeCell ref="BG124:BG125"/>
    <mergeCell ref="AX124:AX125"/>
    <mergeCell ref="AY124:AY125"/>
    <mergeCell ref="AZ124:AZ125"/>
    <mergeCell ref="BA124:BA125"/>
    <mergeCell ref="BB124:BB125"/>
    <mergeCell ref="BC124:BC125"/>
    <mergeCell ref="BD124:BD125"/>
    <mergeCell ref="B209:AW209"/>
    <mergeCell ref="B211:AW211"/>
    <mergeCell ref="B213:AW213"/>
    <mergeCell ref="B215:AW215"/>
    <mergeCell ref="B217:AW217"/>
    <mergeCell ref="B219:AW219"/>
    <mergeCell ref="B221:AW221"/>
    <mergeCell ref="B145:AW145"/>
    <mergeCell ref="B147:AW147"/>
    <mergeCell ref="B149:AW149"/>
    <mergeCell ref="B151:AW151"/>
    <mergeCell ref="B153:AW153"/>
    <mergeCell ref="B155:AW155"/>
    <mergeCell ref="B157:AW157"/>
    <mergeCell ref="B159:AW159"/>
    <mergeCell ref="B161:AW161"/>
    <mergeCell ref="B163:AW163"/>
    <mergeCell ref="B165:AW165"/>
    <mergeCell ref="B167:AW167"/>
    <mergeCell ref="B169:AW169"/>
    <mergeCell ref="B171:AW171"/>
    <mergeCell ref="B173:AW173"/>
    <mergeCell ref="BE120:BE121"/>
    <mergeCell ref="BF120:BF121"/>
    <mergeCell ref="BG120:BG121"/>
    <mergeCell ref="AX120:AX121"/>
    <mergeCell ref="AY120:AY121"/>
    <mergeCell ref="AZ120:AZ121"/>
    <mergeCell ref="BA120:BA121"/>
    <mergeCell ref="BB120:BB121"/>
    <mergeCell ref="BC120:BC121"/>
    <mergeCell ref="BD120:BD121"/>
    <mergeCell ref="BE122:BE123"/>
    <mergeCell ref="BF122:BF123"/>
    <mergeCell ref="BG122:BG123"/>
    <mergeCell ref="AX122:AX123"/>
    <mergeCell ref="AY122:AY123"/>
    <mergeCell ref="AZ122:AZ123"/>
    <mergeCell ref="BA122:BA123"/>
    <mergeCell ref="BB122:BB123"/>
    <mergeCell ref="BC122:BC123"/>
    <mergeCell ref="BD122:BD123"/>
    <mergeCell ref="BE116:BE117"/>
    <mergeCell ref="BF116:BF117"/>
    <mergeCell ref="BG116:BG117"/>
    <mergeCell ref="AX116:AX117"/>
    <mergeCell ref="AY116:AY117"/>
    <mergeCell ref="AZ116:AZ117"/>
    <mergeCell ref="BA116:BA117"/>
    <mergeCell ref="BB116:BB117"/>
    <mergeCell ref="BC116:BC117"/>
    <mergeCell ref="BD116:BD117"/>
    <mergeCell ref="BE118:BE119"/>
    <mergeCell ref="BF118:BF119"/>
    <mergeCell ref="BG118:BG119"/>
    <mergeCell ref="AX118:AX119"/>
    <mergeCell ref="AY118:AY119"/>
    <mergeCell ref="AZ118:AZ119"/>
    <mergeCell ref="BA118:BA119"/>
    <mergeCell ref="BB118:BB119"/>
    <mergeCell ref="BC118:BC119"/>
    <mergeCell ref="BD118:BD119"/>
    <mergeCell ref="BE112:BE113"/>
    <mergeCell ref="BF112:BF113"/>
    <mergeCell ref="BG112:BG113"/>
    <mergeCell ref="AX112:AX113"/>
    <mergeCell ref="AY112:AY113"/>
    <mergeCell ref="AZ112:AZ113"/>
    <mergeCell ref="BA112:BA113"/>
    <mergeCell ref="BB112:BB113"/>
    <mergeCell ref="BC112:BC113"/>
    <mergeCell ref="BD112:BD113"/>
    <mergeCell ref="BE114:BE115"/>
    <mergeCell ref="BF114:BF115"/>
    <mergeCell ref="BG114:BG115"/>
    <mergeCell ref="AX114:AX115"/>
    <mergeCell ref="AY114:AY115"/>
    <mergeCell ref="AZ114:AZ115"/>
    <mergeCell ref="BA114:BA115"/>
    <mergeCell ref="BB114:BB115"/>
    <mergeCell ref="BC114:BC115"/>
    <mergeCell ref="BD114:BD115"/>
  </mergeCells>
  <conditionalFormatting sqref="C300">
    <cfRule type="notContainsBlanks" dxfId="3238" priority="1">
      <formula>LEN(TRIM(C300))&gt;0</formula>
    </cfRule>
  </conditionalFormatting>
  <conditionalFormatting sqref="E306:F306">
    <cfRule type="notContainsBlanks" dxfId="3237" priority="2">
      <formula>LEN(TRIM(E306))&gt;0</formula>
    </cfRule>
  </conditionalFormatting>
  <conditionalFormatting sqref="V300:V321">
    <cfRule type="cellIs" dxfId="3236" priority="3" operator="equal">
      <formula>"TRUE"</formula>
    </cfRule>
  </conditionalFormatting>
  <conditionalFormatting sqref="AB300:AB321">
    <cfRule type="cellIs" dxfId="3235" priority="4" operator="equal">
      <formula>"TRUE"</formula>
    </cfRule>
  </conditionalFormatting>
  <conditionalFormatting sqref="AH300:AH321">
    <cfRule type="cellIs" dxfId="3234" priority="5" operator="equal">
      <formula>"TRUE"</formula>
    </cfRule>
  </conditionalFormatting>
  <conditionalFormatting sqref="AK300:AK321">
    <cfRule type="cellIs" dxfId="3233" priority="6" operator="equal">
      <formula>"TRUE"</formula>
    </cfRule>
  </conditionalFormatting>
  <conditionalFormatting sqref="AN300:AN321">
    <cfRule type="cellIs" dxfId="3232" priority="7" operator="equal">
      <formula>"TRUE"</formula>
    </cfRule>
  </conditionalFormatting>
  <conditionalFormatting sqref="AT300:AT321">
    <cfRule type="cellIs" dxfId="3231" priority="8" operator="equal">
      <formula>"TRUE"</formula>
    </cfRule>
  </conditionalFormatting>
  <conditionalFormatting sqref="AW300:BG321">
    <cfRule type="cellIs" dxfId="3230" priority="9" operator="equal">
      <formula>"TRUE"</formula>
    </cfRule>
  </conditionalFormatting>
  <conditionalFormatting sqref="P300:P321">
    <cfRule type="cellIs" dxfId="3229" priority="10" operator="lessThan">
      <formula>5</formula>
    </cfRule>
  </conditionalFormatting>
  <conditionalFormatting sqref="P300:P321">
    <cfRule type="cellIs" dxfId="3228" priority="11" operator="greaterThanOrEqual">
      <formula>5</formula>
    </cfRule>
  </conditionalFormatting>
  <conditionalFormatting sqref="V13">
    <cfRule type="cellIs" dxfId="3227" priority="12" operator="equal">
      <formula>"TRUE"</formula>
    </cfRule>
  </conditionalFormatting>
  <conditionalFormatting sqref="AB13">
    <cfRule type="cellIs" dxfId="3226" priority="13" operator="equal">
      <formula>"TRUE"</formula>
    </cfRule>
  </conditionalFormatting>
  <conditionalFormatting sqref="AH13">
    <cfRule type="cellIs" dxfId="3225" priority="14" operator="equal">
      <formula>"TRUE"</formula>
    </cfRule>
  </conditionalFormatting>
  <conditionalFormatting sqref="AK13">
    <cfRule type="cellIs" dxfId="3224" priority="15" operator="equal">
      <formula>"TRUE"</formula>
    </cfRule>
  </conditionalFormatting>
  <conditionalFormatting sqref="AN13">
    <cfRule type="cellIs" dxfId="3223" priority="16" operator="equal">
      <formula>"TRUE"</formula>
    </cfRule>
  </conditionalFormatting>
  <conditionalFormatting sqref="AT13">
    <cfRule type="cellIs" dxfId="3222" priority="17" operator="equal">
      <formula>"TRUE"</formula>
    </cfRule>
  </conditionalFormatting>
  <conditionalFormatting sqref="AW13">
    <cfRule type="cellIs" dxfId="3221" priority="18" operator="equal">
      <formula>"TRUE"</formula>
    </cfRule>
  </conditionalFormatting>
  <conditionalFormatting sqref="P13">
    <cfRule type="cellIs" dxfId="3220" priority="19" operator="lessThan">
      <formula>5</formula>
    </cfRule>
  </conditionalFormatting>
  <conditionalFormatting sqref="P13">
    <cfRule type="cellIs" dxfId="3219" priority="20" operator="greaterThanOrEqual">
      <formula>5</formula>
    </cfRule>
  </conditionalFormatting>
  <conditionalFormatting sqref="T12:V12">
    <cfRule type="expression" dxfId="3218" priority="21">
      <formula>$V12="ANO"</formula>
    </cfRule>
  </conditionalFormatting>
  <conditionalFormatting sqref="P12">
    <cfRule type="cellIs" dxfId="3217" priority="22" operator="lessThan">
      <formula>5</formula>
    </cfRule>
  </conditionalFormatting>
  <conditionalFormatting sqref="P12">
    <cfRule type="cellIs" dxfId="3216" priority="23" operator="greaterThanOrEqual">
      <formula>5</formula>
    </cfRule>
  </conditionalFormatting>
  <conditionalFormatting sqref="Q12:S12">
    <cfRule type="expression" dxfId="3215" priority="24">
      <formula>$S12="ANO"</formula>
    </cfRule>
  </conditionalFormatting>
  <conditionalFormatting sqref="AF12:AH12">
    <cfRule type="expression" dxfId="3214" priority="25">
      <formula>$AH12="ANO"</formula>
    </cfRule>
  </conditionalFormatting>
  <conditionalFormatting sqref="AI12:AK12">
    <cfRule type="expression" dxfId="3213" priority="26">
      <formula>$AK12="ANO"</formula>
    </cfRule>
  </conditionalFormatting>
  <conditionalFormatting sqref="AL12:AN12">
    <cfRule type="expression" dxfId="3212" priority="27">
      <formula>$AN12="ANO"</formula>
    </cfRule>
  </conditionalFormatting>
  <conditionalFormatting sqref="AR12:AT12">
    <cfRule type="expression" dxfId="3211" priority="28">
      <formula>$AT12="ANO"</formula>
    </cfRule>
  </conditionalFormatting>
  <conditionalFormatting sqref="AU12:BG12 AX18:BG18 AX24:BG24 AX30:BG30 AX36:BG36 AX42:BG42 AX48:BG48 AX54:BG54 AX60:BG60 AX66:BG66 AX72:BG72 AX78:BG78 AX84:BG84 AX90:BG90 AX96:BG96 AX102:BG102 AX108:BG108 AX114:BG114 AX120:BG120 AX126:BG126 AX132:BG132 AX138:BG138 AX144:BG144 AX150:BG150 AX156:BG156 AX162:BG162 AX168:BG168 AX174:BG174 AX180:BG180 AX186:BG186 AX192:BG192 AX198:BG198 AX204:BG204 AX210:BG210 AX216:BG216 AX222:BG222 AX228:BG228 AX234:BG234 AX240:BG240 AX246:BG246 AX248:BG248 AX254:BG254 AX260:BG260 AX266:BG266 AX272:BG272 AX274:BG274 AX280:BG280 AX282:BG282 AX288:BG288 AX290:BG290 AX296:BG296 AX298:BG298">
    <cfRule type="expression" dxfId="3210" priority="29">
      <formula>$AW12="ANO"</formula>
    </cfRule>
  </conditionalFormatting>
  <conditionalFormatting sqref="W12:Y12">
    <cfRule type="expression" dxfId="3209" priority="30">
      <formula>$Y12="ANO"</formula>
    </cfRule>
  </conditionalFormatting>
  <conditionalFormatting sqref="AC12:AE12">
    <cfRule type="expression" dxfId="3208" priority="31">
      <formula>$AE12="ANO"</formula>
    </cfRule>
  </conditionalFormatting>
  <conditionalFormatting sqref="AO12:AQ12">
    <cfRule type="expression" dxfId="3207" priority="32">
      <formula>$AQ12="ANO"</formula>
    </cfRule>
  </conditionalFormatting>
  <conditionalFormatting sqref="Z12:AB12">
    <cfRule type="expression" dxfId="3206" priority="33">
      <formula>$AB12="ANO"</formula>
    </cfRule>
  </conditionalFormatting>
  <conditionalFormatting sqref="V11">
    <cfRule type="cellIs" dxfId="3205" priority="34" operator="equal">
      <formula>"TRUE"</formula>
    </cfRule>
  </conditionalFormatting>
  <conditionalFormatting sqref="AB11">
    <cfRule type="cellIs" dxfId="3204" priority="35" operator="equal">
      <formula>"TRUE"</formula>
    </cfRule>
  </conditionalFormatting>
  <conditionalFormatting sqref="AH11">
    <cfRule type="cellIs" dxfId="3203" priority="36" operator="equal">
      <formula>"TRUE"</formula>
    </cfRule>
  </conditionalFormatting>
  <conditionalFormatting sqref="AK11">
    <cfRule type="cellIs" dxfId="3202" priority="37" operator="equal">
      <formula>"TRUE"</formula>
    </cfRule>
  </conditionalFormatting>
  <conditionalFormatting sqref="AN11">
    <cfRule type="cellIs" dxfId="3201" priority="38" operator="equal">
      <formula>"TRUE"</formula>
    </cfRule>
  </conditionalFormatting>
  <conditionalFormatting sqref="AT11">
    <cfRule type="cellIs" dxfId="3200" priority="39" operator="equal">
      <formula>"TRUE"</formula>
    </cfRule>
  </conditionalFormatting>
  <conditionalFormatting sqref="AW11">
    <cfRule type="cellIs" dxfId="3199" priority="40" operator="equal">
      <formula>"TRUE"</formula>
    </cfRule>
  </conditionalFormatting>
  <conditionalFormatting sqref="P11">
    <cfRule type="cellIs" dxfId="3198" priority="41" operator="lessThan">
      <formula>5</formula>
    </cfRule>
  </conditionalFormatting>
  <conditionalFormatting sqref="P11">
    <cfRule type="cellIs" dxfId="3197" priority="42" operator="greaterThanOrEqual">
      <formula>5</formula>
    </cfRule>
  </conditionalFormatting>
  <conditionalFormatting sqref="T10:V10">
    <cfRule type="expression" dxfId="3196" priority="43">
      <formula>$V10="ANO"</formula>
    </cfRule>
  </conditionalFormatting>
  <conditionalFormatting sqref="P10">
    <cfRule type="cellIs" dxfId="3195" priority="44" operator="lessThan">
      <formula>5</formula>
    </cfRule>
  </conditionalFormatting>
  <conditionalFormatting sqref="P10">
    <cfRule type="cellIs" dxfId="3194" priority="45" operator="greaterThanOrEqual">
      <formula>5</formula>
    </cfRule>
  </conditionalFormatting>
  <conditionalFormatting sqref="Q10:S10">
    <cfRule type="expression" dxfId="3193" priority="46">
      <formula>$S10="ANO"</formula>
    </cfRule>
  </conditionalFormatting>
  <conditionalFormatting sqref="AF10:AH10">
    <cfRule type="expression" dxfId="3192" priority="47">
      <formula>$AH10="ANO"</formula>
    </cfRule>
  </conditionalFormatting>
  <conditionalFormatting sqref="AI10:AK10">
    <cfRule type="expression" dxfId="3191" priority="48">
      <formula>$AK10="ANO"</formula>
    </cfRule>
  </conditionalFormatting>
  <conditionalFormatting sqref="AL10:AN10">
    <cfRule type="expression" dxfId="3190" priority="49">
      <formula>$AN10="ANO"</formula>
    </cfRule>
  </conditionalFormatting>
  <conditionalFormatting sqref="AR10:AT10">
    <cfRule type="expression" dxfId="3189" priority="50">
      <formula>$AT10="ANO"</formula>
    </cfRule>
  </conditionalFormatting>
  <conditionalFormatting sqref="AU10:BG10 AX16:BG16 AX22:BG22 AX28:BG28 AX34:BG34 AX40:BG40 AX46:BG46 AX52:BG52 AX58:BG58 AX64:BG64 AX70:BG70 AX76:BG76 AX82:BG82 AX88:BG88 AX94:BG94 AX100:BG100 AX106:BG106 AX112:BG112 AX118:BG118 AX124:BG124 AX130:BG130 AX136:BG136 AX142:BG142 AX148:BG148 AX154:BG154 AX160:BG160 AX166:BG166 AX172:BG172 AX178:BG178 AX184:BG184 AX190:BG190 AX196:BG196 AX202:BG202 AX208:BG208 AX214:BG214 AX220:BG220 AX226:BG226 AX232:BG232 AX238:BG238 AX244:BG244 AX252:BG252 AX258:BG258 AX264:BG264 AX270:BG270 AX278:BG278 AX286:BG286 AX294:BG294">
    <cfRule type="expression" dxfId="3188" priority="51">
      <formula>$AW10="ANO"</formula>
    </cfRule>
  </conditionalFormatting>
  <conditionalFormatting sqref="W10:Y10">
    <cfRule type="expression" dxfId="3187" priority="52">
      <formula>$Y10="ANO"</formula>
    </cfRule>
  </conditionalFormatting>
  <conditionalFormatting sqref="AC10:AE10">
    <cfRule type="expression" dxfId="3186" priority="53">
      <formula>$AE10="ANO"</formula>
    </cfRule>
  </conditionalFormatting>
  <conditionalFormatting sqref="AO10:AQ10">
    <cfRule type="expression" dxfId="3185" priority="54">
      <formula>$AQ10="ANO"</formula>
    </cfRule>
  </conditionalFormatting>
  <conditionalFormatting sqref="Z10:AB10">
    <cfRule type="expression" dxfId="3184" priority="55">
      <formula>$AB10="ANO"</formula>
    </cfRule>
  </conditionalFormatting>
  <conditionalFormatting sqref="V9">
    <cfRule type="cellIs" dxfId="3183" priority="56" operator="equal">
      <formula>"TRUE"</formula>
    </cfRule>
  </conditionalFormatting>
  <conditionalFormatting sqref="AB9">
    <cfRule type="cellIs" dxfId="3182" priority="57" operator="equal">
      <formula>"TRUE"</formula>
    </cfRule>
  </conditionalFormatting>
  <conditionalFormatting sqref="AH9">
    <cfRule type="cellIs" dxfId="3181" priority="58" operator="equal">
      <formula>"TRUE"</formula>
    </cfRule>
  </conditionalFormatting>
  <conditionalFormatting sqref="AK9">
    <cfRule type="cellIs" dxfId="3180" priority="59" operator="equal">
      <formula>"TRUE"</formula>
    </cfRule>
  </conditionalFormatting>
  <conditionalFormatting sqref="AN9">
    <cfRule type="cellIs" dxfId="3179" priority="60" operator="equal">
      <formula>"TRUE"</formula>
    </cfRule>
  </conditionalFormatting>
  <conditionalFormatting sqref="AT9">
    <cfRule type="cellIs" dxfId="3178" priority="61" operator="equal">
      <formula>"TRUE"</formula>
    </cfRule>
  </conditionalFormatting>
  <conditionalFormatting sqref="AW9">
    <cfRule type="cellIs" dxfId="3177" priority="62" operator="equal">
      <formula>"TRUE"</formula>
    </cfRule>
  </conditionalFormatting>
  <conditionalFormatting sqref="P9">
    <cfRule type="cellIs" dxfId="3176" priority="63" operator="lessThan">
      <formula>5</formula>
    </cfRule>
  </conditionalFormatting>
  <conditionalFormatting sqref="P9">
    <cfRule type="cellIs" dxfId="3175" priority="64" operator="greaterThanOrEqual">
      <formula>5</formula>
    </cfRule>
  </conditionalFormatting>
  <conditionalFormatting sqref="T8:V8">
    <cfRule type="expression" dxfId="3174" priority="65">
      <formula>$V8="ANO"</formula>
    </cfRule>
  </conditionalFormatting>
  <conditionalFormatting sqref="P8">
    <cfRule type="cellIs" dxfId="3173" priority="66" operator="lessThan">
      <formula>5</formula>
    </cfRule>
  </conditionalFormatting>
  <conditionalFormatting sqref="P8">
    <cfRule type="cellIs" dxfId="3172" priority="67" operator="greaterThanOrEqual">
      <formula>5</formula>
    </cfRule>
  </conditionalFormatting>
  <conditionalFormatting sqref="Q8:S8">
    <cfRule type="expression" dxfId="3171" priority="68">
      <formula>$S8="ANO"</formula>
    </cfRule>
  </conditionalFormatting>
  <conditionalFormatting sqref="AF8:AH8">
    <cfRule type="expression" dxfId="3170" priority="69">
      <formula>$AH8="ANO"</formula>
    </cfRule>
  </conditionalFormatting>
  <conditionalFormatting sqref="AI8:AK8">
    <cfRule type="expression" dxfId="3169" priority="70">
      <formula>$AK8="ANO"</formula>
    </cfRule>
  </conditionalFormatting>
  <conditionalFormatting sqref="AL8:AN8">
    <cfRule type="expression" dxfId="3168" priority="71">
      <formula>$AN8="ANO"</formula>
    </cfRule>
  </conditionalFormatting>
  <conditionalFormatting sqref="AR8:AT8">
    <cfRule type="expression" dxfId="3167" priority="72">
      <formula>$AT8="ANO"</formula>
    </cfRule>
  </conditionalFormatting>
  <conditionalFormatting sqref="AU8:BG8 AX10:BG10 AX12:BG12 AX14:BG14 AX16:BG16 AX18:BG18 AX20:BG20 AX22:BG22 AX24:BG24 AX26:BG26 AX28:BG28 AX30:BG30 AX32:BG32 AX34:BG34 AX36:BG36 AX38:BG38 AX40:BG40 AX42:BG42 AX44:BG44 AX46:BG46 AX48:BG48 AX50:BG50 AX52:BG52 AX54:BG54 AX56:BG56 AX58:BG58 AX60:BG60 AX62:BG62 AX64:BG64 AX66:BG66 AX68:BG68 AX70:BG70 AX72:BG72 AX74:BG74 AX76:BG76 AX78:BG78 AX80:BG80 AX82:BG82 AX84:BG84 AX86:BG86 AX88:BG88 AX90:BG90 AX92:BG92 AX94:BG94 AX96:BG96 AX98:BG98 AX100:BG100 AX102:BG102 AX104:BG104 AX106:BG106 AX108:BG108 AX110:BG110 AX112:BG112 AX114:BG114 AX116:BG116 AX118:BG118 AX120:BG120 AX122:BG122 AX124:BG124 AX126:BG126 AX128:BG128 AX130:BG130 AX132:BG132 AX134:BG134 AX136:BG136 AX138:BG138 AX140:BG140 AX142:BG142 AX144:BG144 AX146:BG146 AX148:BG148 AX150:BG150 AX152:BG152 AX154:BG154 AX156:BG156 AX158:BG158 AX160:BG160 AX162:BG162 AX164:BG164 AX166:BG166 AX168:BG168 AX170:BG170 AX172:BG172 AX174:BG174 AX176:BG176 AX178:BG178 AX180:BG180 AX182:BG182 AX184:BG184 AX186:BG186 AX188:BG188 AX190:BG190 AX192:BG192 AX194:BG194 AX196:BG196 AX198:BG198 AX200:BG200 AX202:BG202 AX204:BG204 AX206:BG206 AX208:BG208 AX210:BG210 AX212:BG212 AX214:BG214 AX216:BG216 AX218:BG218 AX220:BG220 AX222:BG222 AX224:BG224 AX226:BG226 AX228:BG228 AX230:BG230 AX232:BG232 AX234:BG234 AX236:BG236 AX238:BG238 AX240:BG240 AX242:BG242 AX244:BG244 AX246:BG246 AX248:BG248 AX250:BG250 AX252:BG252 AX254:BG254 AX256:BG256 AX258:BG258 AX260:BG260 AX262:BG262 AX264:BG264 AX266:BG266 AX268:BG268 AX270:BG270 AX272:BG272 AX274:BG274 AX276:BG276 AX278:BG278 AX280:BG280 AX282:BG282 AX284:BG284 AX286:BG286 AX288:BG288 AX290:BG290 AX292:BG292 AX294:BG294 AX296:BG296 AX298:BG298">
    <cfRule type="expression" dxfId="3166" priority="73">
      <formula>$AW8="ANO"</formula>
    </cfRule>
  </conditionalFormatting>
  <conditionalFormatting sqref="W8:Y8">
    <cfRule type="expression" dxfId="3165" priority="74">
      <formula>$Y8="ANO"</formula>
    </cfRule>
  </conditionalFormatting>
  <conditionalFormatting sqref="AC8:AE8">
    <cfRule type="expression" dxfId="3164" priority="75">
      <formula>$AE8="ANO"</formula>
    </cfRule>
  </conditionalFormatting>
  <conditionalFormatting sqref="AO8:AQ8">
    <cfRule type="expression" dxfId="3163" priority="76">
      <formula>$AQ8="ANO"</formula>
    </cfRule>
  </conditionalFormatting>
  <conditionalFormatting sqref="Z8:AB8">
    <cfRule type="expression" dxfId="3162" priority="77">
      <formula>$AB8="ANO"</formula>
    </cfRule>
  </conditionalFormatting>
  <conditionalFormatting sqref="V17">
    <cfRule type="cellIs" dxfId="3161" priority="78" operator="equal">
      <formula>"TRUE"</formula>
    </cfRule>
  </conditionalFormatting>
  <conditionalFormatting sqref="AB17">
    <cfRule type="cellIs" dxfId="3160" priority="79" operator="equal">
      <formula>"TRUE"</formula>
    </cfRule>
  </conditionalFormatting>
  <conditionalFormatting sqref="AH17">
    <cfRule type="cellIs" dxfId="3159" priority="80" operator="equal">
      <formula>"TRUE"</formula>
    </cfRule>
  </conditionalFormatting>
  <conditionalFormatting sqref="AK17">
    <cfRule type="cellIs" dxfId="3158" priority="81" operator="equal">
      <formula>"TRUE"</formula>
    </cfRule>
  </conditionalFormatting>
  <conditionalFormatting sqref="AN17">
    <cfRule type="cellIs" dxfId="3157" priority="82" operator="equal">
      <formula>"TRUE"</formula>
    </cfRule>
  </conditionalFormatting>
  <conditionalFormatting sqref="AT17">
    <cfRule type="cellIs" dxfId="3156" priority="83" operator="equal">
      <formula>"TRUE"</formula>
    </cfRule>
  </conditionalFormatting>
  <conditionalFormatting sqref="AW17">
    <cfRule type="cellIs" dxfId="3155" priority="84" operator="equal">
      <formula>"TRUE"</formula>
    </cfRule>
  </conditionalFormatting>
  <conditionalFormatting sqref="P17">
    <cfRule type="cellIs" dxfId="3154" priority="85" operator="lessThan">
      <formula>5</formula>
    </cfRule>
  </conditionalFormatting>
  <conditionalFormatting sqref="P17">
    <cfRule type="cellIs" dxfId="3153" priority="86" operator="greaterThanOrEqual">
      <formula>5</formula>
    </cfRule>
  </conditionalFormatting>
  <conditionalFormatting sqref="T16:V16">
    <cfRule type="expression" dxfId="3152" priority="87">
      <formula>$V16="ANO"</formula>
    </cfRule>
  </conditionalFormatting>
  <conditionalFormatting sqref="P16">
    <cfRule type="cellIs" dxfId="3151" priority="88" operator="lessThan">
      <formula>5</formula>
    </cfRule>
  </conditionalFormatting>
  <conditionalFormatting sqref="P16">
    <cfRule type="cellIs" dxfId="3150" priority="89" operator="greaterThanOrEqual">
      <formula>5</formula>
    </cfRule>
  </conditionalFormatting>
  <conditionalFormatting sqref="Q16:S16">
    <cfRule type="expression" dxfId="3149" priority="90">
      <formula>$S16="ANO"</formula>
    </cfRule>
  </conditionalFormatting>
  <conditionalFormatting sqref="AF16:AH16">
    <cfRule type="expression" dxfId="3148" priority="91">
      <formula>$AH16="ANO"</formula>
    </cfRule>
  </conditionalFormatting>
  <conditionalFormatting sqref="AI16:AK16">
    <cfRule type="expression" dxfId="3147" priority="92">
      <formula>$AK16="ANO"</formula>
    </cfRule>
  </conditionalFormatting>
  <conditionalFormatting sqref="AL16:AN16">
    <cfRule type="expression" dxfId="3146" priority="93">
      <formula>$AN16="ANO"</formula>
    </cfRule>
  </conditionalFormatting>
  <conditionalFormatting sqref="AR16:AT16">
    <cfRule type="expression" dxfId="3145" priority="94">
      <formula>$AT16="ANO"</formula>
    </cfRule>
  </conditionalFormatting>
  <conditionalFormatting sqref="AU16:BG16 AX46:BG46 AX76:BG76 AX106:BG106 AX136:BG136 AX166:BG166 AX196:BG196 AX226:BG226 AX252:BG252">
    <cfRule type="expression" dxfId="3144" priority="95">
      <formula>$AW16="ANO"</formula>
    </cfRule>
  </conditionalFormatting>
  <conditionalFormatting sqref="W16:Y16">
    <cfRule type="expression" dxfId="3143" priority="96">
      <formula>$Y16="ANO"</formula>
    </cfRule>
  </conditionalFormatting>
  <conditionalFormatting sqref="AC16:AE16">
    <cfRule type="expression" dxfId="3142" priority="97">
      <formula>$AE16="ANO"</formula>
    </cfRule>
  </conditionalFormatting>
  <conditionalFormatting sqref="AO16:AQ16">
    <cfRule type="expression" dxfId="3141" priority="98">
      <formula>$AQ16="ANO"</formula>
    </cfRule>
  </conditionalFormatting>
  <conditionalFormatting sqref="Z16:AB16">
    <cfRule type="expression" dxfId="3140" priority="99">
      <formula>$AB16="ANO"</formula>
    </cfRule>
  </conditionalFormatting>
  <conditionalFormatting sqref="V15">
    <cfRule type="cellIs" dxfId="3139" priority="100" operator="equal">
      <formula>"TRUE"</formula>
    </cfRule>
  </conditionalFormatting>
  <conditionalFormatting sqref="AB15">
    <cfRule type="cellIs" dxfId="3138" priority="101" operator="equal">
      <formula>"TRUE"</formula>
    </cfRule>
  </conditionalFormatting>
  <conditionalFormatting sqref="AH15">
    <cfRule type="cellIs" dxfId="3137" priority="102" operator="equal">
      <formula>"TRUE"</formula>
    </cfRule>
  </conditionalFormatting>
  <conditionalFormatting sqref="AK15">
    <cfRule type="cellIs" dxfId="3136" priority="103" operator="equal">
      <formula>"TRUE"</formula>
    </cfRule>
  </conditionalFormatting>
  <conditionalFormatting sqref="AN15">
    <cfRule type="cellIs" dxfId="3135" priority="104" operator="equal">
      <formula>"TRUE"</formula>
    </cfRule>
  </conditionalFormatting>
  <conditionalFormatting sqref="AT15">
    <cfRule type="cellIs" dxfId="3134" priority="105" operator="equal">
      <formula>"TRUE"</formula>
    </cfRule>
  </conditionalFormatting>
  <conditionalFormatting sqref="AW15">
    <cfRule type="cellIs" dxfId="3133" priority="106" operator="equal">
      <formula>"TRUE"</formula>
    </cfRule>
  </conditionalFormatting>
  <conditionalFormatting sqref="P15">
    <cfRule type="cellIs" dxfId="3132" priority="107" operator="lessThan">
      <formula>5</formula>
    </cfRule>
  </conditionalFormatting>
  <conditionalFormatting sqref="P15">
    <cfRule type="cellIs" dxfId="3131" priority="108" operator="greaterThanOrEqual">
      <formula>5</formula>
    </cfRule>
  </conditionalFormatting>
  <conditionalFormatting sqref="T14:V14">
    <cfRule type="expression" dxfId="3130" priority="109">
      <formula>$V14="ANO"</formula>
    </cfRule>
  </conditionalFormatting>
  <conditionalFormatting sqref="P14">
    <cfRule type="cellIs" dxfId="3129" priority="110" operator="lessThan">
      <formula>5</formula>
    </cfRule>
  </conditionalFormatting>
  <conditionalFormatting sqref="P14">
    <cfRule type="cellIs" dxfId="3128" priority="111" operator="greaterThanOrEqual">
      <formula>5</formula>
    </cfRule>
  </conditionalFormatting>
  <conditionalFormatting sqref="Q14:S14">
    <cfRule type="expression" dxfId="3127" priority="112">
      <formula>$S14="ANO"</formula>
    </cfRule>
  </conditionalFormatting>
  <conditionalFormatting sqref="AF14:AH14">
    <cfRule type="expression" dxfId="3126" priority="113">
      <formula>$AH14="ANO"</formula>
    </cfRule>
  </conditionalFormatting>
  <conditionalFormatting sqref="AI14:AK14">
    <cfRule type="expression" dxfId="3125" priority="114">
      <formula>$AK14="ANO"</formula>
    </cfRule>
  </conditionalFormatting>
  <conditionalFormatting sqref="AL14:AN14">
    <cfRule type="expression" dxfId="3124" priority="115">
      <formula>$AN14="ANO"</formula>
    </cfRule>
  </conditionalFormatting>
  <conditionalFormatting sqref="AR14:AT14">
    <cfRule type="expression" dxfId="3123" priority="116">
      <formula>$AT14="ANO"</formula>
    </cfRule>
  </conditionalFormatting>
  <conditionalFormatting sqref="AU14:BG14 AX44:BG44 AX74:BG74 AX104:BG104 AX134:BG134 AX164:BG164 AX194:BG194 AX224:BG224 AX250:BG250">
    <cfRule type="expression" dxfId="3122" priority="117">
      <formula>$AW14="ANO"</formula>
    </cfRule>
  </conditionalFormatting>
  <conditionalFormatting sqref="W14:Y14">
    <cfRule type="expression" dxfId="3121" priority="118">
      <formula>$Y14="ANO"</formula>
    </cfRule>
  </conditionalFormatting>
  <conditionalFormatting sqref="AC14:AE14">
    <cfRule type="expression" dxfId="3120" priority="119">
      <formula>$AE14="ANO"</formula>
    </cfRule>
  </conditionalFormatting>
  <conditionalFormatting sqref="AO14:AQ14">
    <cfRule type="expression" dxfId="3119" priority="120">
      <formula>$AQ14="ANO"</formula>
    </cfRule>
  </conditionalFormatting>
  <conditionalFormatting sqref="Z14:AB14">
    <cfRule type="expression" dxfId="3118" priority="121">
      <formula>$AB14="ANO"</formula>
    </cfRule>
  </conditionalFormatting>
  <conditionalFormatting sqref="V21">
    <cfRule type="cellIs" dxfId="3117" priority="122" operator="equal">
      <formula>"TRUE"</formula>
    </cfRule>
  </conditionalFormatting>
  <conditionalFormatting sqref="AB21">
    <cfRule type="cellIs" dxfId="3116" priority="123" operator="equal">
      <formula>"TRUE"</formula>
    </cfRule>
  </conditionalFormatting>
  <conditionalFormatting sqref="AH21">
    <cfRule type="cellIs" dxfId="3115" priority="124" operator="equal">
      <formula>"TRUE"</formula>
    </cfRule>
  </conditionalFormatting>
  <conditionalFormatting sqref="AK21">
    <cfRule type="cellIs" dxfId="3114" priority="125" operator="equal">
      <formula>"TRUE"</formula>
    </cfRule>
  </conditionalFormatting>
  <conditionalFormatting sqref="AN21">
    <cfRule type="cellIs" dxfId="3113" priority="126" operator="equal">
      <formula>"TRUE"</formula>
    </cfRule>
  </conditionalFormatting>
  <conditionalFormatting sqref="AT21">
    <cfRule type="cellIs" dxfId="3112" priority="127" operator="equal">
      <formula>"TRUE"</formula>
    </cfRule>
  </conditionalFormatting>
  <conditionalFormatting sqref="AW21">
    <cfRule type="cellIs" dxfId="3111" priority="128" operator="equal">
      <formula>"TRUE"</formula>
    </cfRule>
  </conditionalFormatting>
  <conditionalFormatting sqref="P21">
    <cfRule type="cellIs" dxfId="3110" priority="129" operator="lessThan">
      <formula>5</formula>
    </cfRule>
  </conditionalFormatting>
  <conditionalFormatting sqref="P21">
    <cfRule type="cellIs" dxfId="3109" priority="130" operator="greaterThanOrEqual">
      <formula>5</formula>
    </cfRule>
  </conditionalFormatting>
  <conditionalFormatting sqref="T20:V20">
    <cfRule type="expression" dxfId="3108" priority="131">
      <formula>$V20="ANO"</formula>
    </cfRule>
  </conditionalFormatting>
  <conditionalFormatting sqref="P20">
    <cfRule type="cellIs" dxfId="3107" priority="132" operator="lessThan">
      <formula>5</formula>
    </cfRule>
  </conditionalFormatting>
  <conditionalFormatting sqref="P20">
    <cfRule type="cellIs" dxfId="3106" priority="133" operator="greaterThanOrEqual">
      <formula>5</formula>
    </cfRule>
  </conditionalFormatting>
  <conditionalFormatting sqref="Q20:S20">
    <cfRule type="expression" dxfId="3105" priority="134">
      <formula>$S20="ANO"</formula>
    </cfRule>
  </conditionalFormatting>
  <conditionalFormatting sqref="AF20:AH20">
    <cfRule type="expression" dxfId="3104" priority="135">
      <formula>$AH20="ANO"</formula>
    </cfRule>
  </conditionalFormatting>
  <conditionalFormatting sqref="AI20:AK20">
    <cfRule type="expression" dxfId="3103" priority="136">
      <formula>$AK20="ANO"</formula>
    </cfRule>
  </conditionalFormatting>
  <conditionalFormatting sqref="AL20:AN20">
    <cfRule type="expression" dxfId="3102" priority="137">
      <formula>$AN20="ANO"</formula>
    </cfRule>
  </conditionalFormatting>
  <conditionalFormatting sqref="AR20:AT20">
    <cfRule type="expression" dxfId="3101" priority="138">
      <formula>$AT20="ANO"</formula>
    </cfRule>
  </conditionalFormatting>
  <conditionalFormatting sqref="AU20:BG20 AX50:BG50 AX80:BG80 AX110:BG110 AX140:BG140 AX170:BG170 AX200:BG200 AX230:BG230 AX256:BG256">
    <cfRule type="expression" dxfId="3100" priority="139">
      <formula>$AW20="ANO"</formula>
    </cfRule>
  </conditionalFormatting>
  <conditionalFormatting sqref="W20:Y20">
    <cfRule type="expression" dxfId="3099" priority="140">
      <formula>$Y20="ANO"</formula>
    </cfRule>
  </conditionalFormatting>
  <conditionalFormatting sqref="AC20:AE20">
    <cfRule type="expression" dxfId="3098" priority="141">
      <formula>$AE20="ANO"</formula>
    </cfRule>
  </conditionalFormatting>
  <conditionalFormatting sqref="AO20:AQ20">
    <cfRule type="expression" dxfId="3097" priority="142">
      <formula>$AQ20="ANO"</formula>
    </cfRule>
  </conditionalFormatting>
  <conditionalFormatting sqref="Z20:AB20">
    <cfRule type="expression" dxfId="3096" priority="143">
      <formula>$AB20="ANO"</formula>
    </cfRule>
  </conditionalFormatting>
  <conditionalFormatting sqref="V19">
    <cfRule type="cellIs" dxfId="3095" priority="144" operator="equal">
      <formula>"TRUE"</formula>
    </cfRule>
  </conditionalFormatting>
  <conditionalFormatting sqref="AB19">
    <cfRule type="cellIs" dxfId="3094" priority="145" operator="equal">
      <formula>"TRUE"</formula>
    </cfRule>
  </conditionalFormatting>
  <conditionalFormatting sqref="AH19">
    <cfRule type="cellIs" dxfId="3093" priority="146" operator="equal">
      <formula>"TRUE"</formula>
    </cfRule>
  </conditionalFormatting>
  <conditionalFormatting sqref="AK19">
    <cfRule type="cellIs" dxfId="3092" priority="147" operator="equal">
      <formula>"TRUE"</formula>
    </cfRule>
  </conditionalFormatting>
  <conditionalFormatting sqref="AN19">
    <cfRule type="cellIs" dxfId="3091" priority="148" operator="equal">
      <formula>"TRUE"</formula>
    </cfRule>
  </conditionalFormatting>
  <conditionalFormatting sqref="AT19">
    <cfRule type="cellIs" dxfId="3090" priority="149" operator="equal">
      <formula>"TRUE"</formula>
    </cfRule>
  </conditionalFormatting>
  <conditionalFormatting sqref="AW19">
    <cfRule type="cellIs" dxfId="3089" priority="150" operator="equal">
      <formula>"TRUE"</formula>
    </cfRule>
  </conditionalFormatting>
  <conditionalFormatting sqref="P19">
    <cfRule type="cellIs" dxfId="3088" priority="151" operator="lessThan">
      <formula>5</formula>
    </cfRule>
  </conditionalFormatting>
  <conditionalFormatting sqref="P19">
    <cfRule type="cellIs" dxfId="3087" priority="152" operator="greaterThanOrEqual">
      <formula>5</formula>
    </cfRule>
  </conditionalFormatting>
  <conditionalFormatting sqref="T18:V18">
    <cfRule type="expression" dxfId="3086" priority="153">
      <formula>$V18="ANO"</formula>
    </cfRule>
  </conditionalFormatting>
  <conditionalFormatting sqref="P18">
    <cfRule type="cellIs" dxfId="3085" priority="154" operator="lessThan">
      <formula>5</formula>
    </cfRule>
  </conditionalFormatting>
  <conditionalFormatting sqref="P18">
    <cfRule type="cellIs" dxfId="3084" priority="155" operator="greaterThanOrEqual">
      <formula>5</formula>
    </cfRule>
  </conditionalFormatting>
  <conditionalFormatting sqref="Q18:S18">
    <cfRule type="expression" dxfId="3083" priority="156">
      <formula>$S18="ANO"</formula>
    </cfRule>
  </conditionalFormatting>
  <conditionalFormatting sqref="AF18:AH18">
    <cfRule type="expression" dxfId="3082" priority="157">
      <formula>$AH18="ANO"</formula>
    </cfRule>
  </conditionalFormatting>
  <conditionalFormatting sqref="AI18:AK18">
    <cfRule type="expression" dxfId="3081" priority="158">
      <formula>$AK18="ANO"</formula>
    </cfRule>
  </conditionalFormatting>
  <conditionalFormatting sqref="AL18:AN18">
    <cfRule type="expression" dxfId="3080" priority="159">
      <formula>$AN18="ANO"</formula>
    </cfRule>
  </conditionalFormatting>
  <conditionalFormatting sqref="AR18:AT18">
    <cfRule type="expression" dxfId="3079" priority="160">
      <formula>$AT18="ANO"</formula>
    </cfRule>
  </conditionalFormatting>
  <conditionalFormatting sqref="AU18:BG18 AX48:BG48 AX78:BG78 AX108:BG108 AX138:BG138 AX168:BG168 AX198:BG198 AX228:BG228 AX254:BG254">
    <cfRule type="expression" dxfId="3078" priority="161">
      <formula>$AW18="ANO"</formula>
    </cfRule>
  </conditionalFormatting>
  <conditionalFormatting sqref="W18:Y18">
    <cfRule type="expression" dxfId="3077" priority="162">
      <formula>$Y18="ANO"</formula>
    </cfRule>
  </conditionalFormatting>
  <conditionalFormatting sqref="AC18:AE18">
    <cfRule type="expression" dxfId="3076" priority="163">
      <formula>$AE18="ANO"</formula>
    </cfRule>
  </conditionalFormatting>
  <conditionalFormatting sqref="AO18:AQ18">
    <cfRule type="expression" dxfId="3075" priority="164">
      <formula>$AQ18="ANO"</formula>
    </cfRule>
  </conditionalFormatting>
  <conditionalFormatting sqref="Z18:AB18">
    <cfRule type="expression" dxfId="3074" priority="165">
      <formula>$AB18="ANO"</formula>
    </cfRule>
  </conditionalFormatting>
  <conditionalFormatting sqref="V25">
    <cfRule type="cellIs" dxfId="3073" priority="166" operator="equal">
      <formula>"TRUE"</formula>
    </cfRule>
  </conditionalFormatting>
  <conditionalFormatting sqref="AB25">
    <cfRule type="cellIs" dxfId="3072" priority="167" operator="equal">
      <formula>"TRUE"</formula>
    </cfRule>
  </conditionalFormatting>
  <conditionalFormatting sqref="AH25">
    <cfRule type="cellIs" dxfId="3071" priority="168" operator="equal">
      <formula>"TRUE"</formula>
    </cfRule>
  </conditionalFormatting>
  <conditionalFormatting sqref="AK25">
    <cfRule type="cellIs" dxfId="3070" priority="169" operator="equal">
      <formula>"TRUE"</formula>
    </cfRule>
  </conditionalFormatting>
  <conditionalFormatting sqref="AN25">
    <cfRule type="cellIs" dxfId="3069" priority="170" operator="equal">
      <formula>"TRUE"</formula>
    </cfRule>
  </conditionalFormatting>
  <conditionalFormatting sqref="AT25">
    <cfRule type="cellIs" dxfId="3068" priority="171" operator="equal">
      <formula>"TRUE"</formula>
    </cfRule>
  </conditionalFormatting>
  <conditionalFormatting sqref="AW25">
    <cfRule type="cellIs" dxfId="3067" priority="172" operator="equal">
      <formula>"TRUE"</formula>
    </cfRule>
  </conditionalFormatting>
  <conditionalFormatting sqref="P25">
    <cfRule type="cellIs" dxfId="3066" priority="173" operator="lessThan">
      <formula>5</formula>
    </cfRule>
  </conditionalFormatting>
  <conditionalFormatting sqref="P25">
    <cfRule type="cellIs" dxfId="3065" priority="174" operator="greaterThanOrEqual">
      <formula>5</formula>
    </cfRule>
  </conditionalFormatting>
  <conditionalFormatting sqref="T24:V24">
    <cfRule type="expression" dxfId="3064" priority="175">
      <formula>$V24="ANO"</formula>
    </cfRule>
  </conditionalFormatting>
  <conditionalFormatting sqref="P24">
    <cfRule type="cellIs" dxfId="3063" priority="176" operator="lessThan">
      <formula>5</formula>
    </cfRule>
  </conditionalFormatting>
  <conditionalFormatting sqref="P24">
    <cfRule type="cellIs" dxfId="3062" priority="177" operator="greaterThanOrEqual">
      <formula>5</formula>
    </cfRule>
  </conditionalFormatting>
  <conditionalFormatting sqref="Q24:S24">
    <cfRule type="expression" dxfId="3061" priority="178">
      <formula>$S24="ANO"</formula>
    </cfRule>
  </conditionalFormatting>
  <conditionalFormatting sqref="AF24:AH24">
    <cfRule type="expression" dxfId="3060" priority="179">
      <formula>$AH24="ANO"</formula>
    </cfRule>
  </conditionalFormatting>
  <conditionalFormatting sqref="AI24:AK24">
    <cfRule type="expression" dxfId="3059" priority="180">
      <formula>$AK24="ANO"</formula>
    </cfRule>
  </conditionalFormatting>
  <conditionalFormatting sqref="AL24:AN24">
    <cfRule type="expression" dxfId="3058" priority="181">
      <formula>$AN24="ANO"</formula>
    </cfRule>
  </conditionalFormatting>
  <conditionalFormatting sqref="AR24:AT24">
    <cfRule type="expression" dxfId="3057" priority="182">
      <formula>$AT24="ANO"</formula>
    </cfRule>
  </conditionalFormatting>
  <conditionalFormatting sqref="AU24:BG24 AX54:BG54 AX84:BG84 AX114:BG114 AX144:BG144 AX174:BG174 AX204:BG204 AX234:BG234 AX260:BG260">
    <cfRule type="expression" dxfId="3056" priority="183">
      <formula>$AW24="ANO"</formula>
    </cfRule>
  </conditionalFormatting>
  <conditionalFormatting sqref="W24:Y24">
    <cfRule type="expression" dxfId="3055" priority="184">
      <formula>$Y24="ANO"</formula>
    </cfRule>
  </conditionalFormatting>
  <conditionalFormatting sqref="AC24:AE24">
    <cfRule type="expression" dxfId="3054" priority="185">
      <formula>$AE24="ANO"</formula>
    </cfRule>
  </conditionalFormatting>
  <conditionalFormatting sqref="AO24:AQ24">
    <cfRule type="expression" dxfId="3053" priority="186">
      <formula>$AQ24="ANO"</formula>
    </cfRule>
  </conditionalFormatting>
  <conditionalFormatting sqref="Z24:AB24">
    <cfRule type="expression" dxfId="3052" priority="187">
      <formula>$AB24="ANO"</formula>
    </cfRule>
  </conditionalFormatting>
  <conditionalFormatting sqref="V23">
    <cfRule type="cellIs" dxfId="3051" priority="188" operator="equal">
      <formula>"TRUE"</formula>
    </cfRule>
  </conditionalFormatting>
  <conditionalFormatting sqref="AB23">
    <cfRule type="cellIs" dxfId="3050" priority="189" operator="equal">
      <formula>"TRUE"</formula>
    </cfRule>
  </conditionalFormatting>
  <conditionalFormatting sqref="AH23">
    <cfRule type="cellIs" dxfId="3049" priority="190" operator="equal">
      <formula>"TRUE"</formula>
    </cfRule>
  </conditionalFormatting>
  <conditionalFormatting sqref="AK23">
    <cfRule type="cellIs" dxfId="3048" priority="191" operator="equal">
      <formula>"TRUE"</formula>
    </cfRule>
  </conditionalFormatting>
  <conditionalFormatting sqref="AN23">
    <cfRule type="cellIs" dxfId="3047" priority="192" operator="equal">
      <formula>"TRUE"</formula>
    </cfRule>
  </conditionalFormatting>
  <conditionalFormatting sqref="AT23">
    <cfRule type="cellIs" dxfId="3046" priority="193" operator="equal">
      <formula>"TRUE"</formula>
    </cfRule>
  </conditionalFormatting>
  <conditionalFormatting sqref="AW23">
    <cfRule type="cellIs" dxfId="3045" priority="194" operator="equal">
      <formula>"TRUE"</formula>
    </cfRule>
  </conditionalFormatting>
  <conditionalFormatting sqref="P23">
    <cfRule type="cellIs" dxfId="3044" priority="195" operator="lessThan">
      <formula>5</formula>
    </cfRule>
  </conditionalFormatting>
  <conditionalFormatting sqref="P23">
    <cfRule type="cellIs" dxfId="3043" priority="196" operator="greaterThanOrEqual">
      <formula>5</formula>
    </cfRule>
  </conditionalFormatting>
  <conditionalFormatting sqref="T22:V22">
    <cfRule type="expression" dxfId="3042" priority="197">
      <formula>$V22="ANO"</formula>
    </cfRule>
  </conditionalFormatting>
  <conditionalFormatting sqref="P22">
    <cfRule type="cellIs" dxfId="3041" priority="198" operator="lessThan">
      <formula>5</formula>
    </cfRule>
  </conditionalFormatting>
  <conditionalFormatting sqref="P22">
    <cfRule type="cellIs" dxfId="3040" priority="199" operator="greaterThanOrEqual">
      <formula>5</formula>
    </cfRule>
  </conditionalFormatting>
  <conditionalFormatting sqref="Q22:S22">
    <cfRule type="expression" dxfId="3039" priority="200">
      <formula>$S22="ANO"</formula>
    </cfRule>
  </conditionalFormatting>
  <conditionalFormatting sqref="AF22:AH22">
    <cfRule type="expression" dxfId="3038" priority="201">
      <formula>$AH22="ANO"</formula>
    </cfRule>
  </conditionalFormatting>
  <conditionalFormatting sqref="AI22:AK22">
    <cfRule type="expression" dxfId="3037" priority="202">
      <formula>$AK22="ANO"</formula>
    </cfRule>
  </conditionalFormatting>
  <conditionalFormatting sqref="AL22:AN22">
    <cfRule type="expression" dxfId="3036" priority="203">
      <formula>$AN22="ANO"</formula>
    </cfRule>
  </conditionalFormatting>
  <conditionalFormatting sqref="AR22:AT22">
    <cfRule type="expression" dxfId="3035" priority="204">
      <formula>$AT22="ANO"</formula>
    </cfRule>
  </conditionalFormatting>
  <conditionalFormatting sqref="AU22:BG22 AX52:BG52 AX82:BG82 AX112:BG112 AX142:BG142 AX172:BG172 AX202:BG202 AX232:BG232 AX258:BG258">
    <cfRule type="expression" dxfId="3034" priority="205">
      <formula>$AW22="ANO"</formula>
    </cfRule>
  </conditionalFormatting>
  <conditionalFormatting sqref="W22:Y22">
    <cfRule type="expression" dxfId="3033" priority="206">
      <formula>$Y22="ANO"</formula>
    </cfRule>
  </conditionalFormatting>
  <conditionalFormatting sqref="AC22:AE22">
    <cfRule type="expression" dxfId="3032" priority="207">
      <formula>$AE22="ANO"</formula>
    </cfRule>
  </conditionalFormatting>
  <conditionalFormatting sqref="AO22:AQ22">
    <cfRule type="expression" dxfId="3031" priority="208">
      <formula>$AQ22="ANO"</formula>
    </cfRule>
  </conditionalFormatting>
  <conditionalFormatting sqref="Z22:AB22">
    <cfRule type="expression" dxfId="3030" priority="209">
      <formula>$AB22="ANO"</formula>
    </cfRule>
  </conditionalFormatting>
  <conditionalFormatting sqref="V29">
    <cfRule type="cellIs" dxfId="3029" priority="210" operator="equal">
      <formula>"TRUE"</formula>
    </cfRule>
  </conditionalFormatting>
  <conditionalFormatting sqref="AB29">
    <cfRule type="cellIs" dxfId="3028" priority="211" operator="equal">
      <formula>"TRUE"</formula>
    </cfRule>
  </conditionalFormatting>
  <conditionalFormatting sqref="AH29">
    <cfRule type="cellIs" dxfId="3027" priority="212" operator="equal">
      <formula>"TRUE"</formula>
    </cfRule>
  </conditionalFormatting>
  <conditionalFormatting sqref="AK29">
    <cfRule type="cellIs" dxfId="3026" priority="213" operator="equal">
      <formula>"TRUE"</formula>
    </cfRule>
  </conditionalFormatting>
  <conditionalFormatting sqref="AN29">
    <cfRule type="cellIs" dxfId="3025" priority="214" operator="equal">
      <formula>"TRUE"</formula>
    </cfRule>
  </conditionalFormatting>
  <conditionalFormatting sqref="AT29">
    <cfRule type="cellIs" dxfId="3024" priority="215" operator="equal">
      <formula>"TRUE"</formula>
    </cfRule>
  </conditionalFormatting>
  <conditionalFormatting sqref="AW29">
    <cfRule type="cellIs" dxfId="3023" priority="216" operator="equal">
      <formula>"TRUE"</formula>
    </cfRule>
  </conditionalFormatting>
  <conditionalFormatting sqref="P29">
    <cfRule type="cellIs" dxfId="3022" priority="217" operator="lessThan">
      <formula>5</formula>
    </cfRule>
  </conditionalFormatting>
  <conditionalFormatting sqref="P29">
    <cfRule type="cellIs" dxfId="3021" priority="218" operator="greaterThanOrEqual">
      <formula>5</formula>
    </cfRule>
  </conditionalFormatting>
  <conditionalFormatting sqref="T28:V28">
    <cfRule type="expression" dxfId="3020" priority="219">
      <formula>$V28="ANO"</formula>
    </cfRule>
  </conditionalFormatting>
  <conditionalFormatting sqref="P28">
    <cfRule type="cellIs" dxfId="3019" priority="220" operator="lessThan">
      <formula>5</formula>
    </cfRule>
  </conditionalFormatting>
  <conditionalFormatting sqref="P28">
    <cfRule type="cellIs" dxfId="3018" priority="221" operator="greaterThanOrEqual">
      <formula>5</formula>
    </cfRule>
  </conditionalFormatting>
  <conditionalFormatting sqref="Q28:S28">
    <cfRule type="expression" dxfId="3017" priority="222">
      <formula>$S28="ANO"</formula>
    </cfRule>
  </conditionalFormatting>
  <conditionalFormatting sqref="AF28:AH28">
    <cfRule type="expression" dxfId="3016" priority="223">
      <formula>$AH28="ANO"</formula>
    </cfRule>
  </conditionalFormatting>
  <conditionalFormatting sqref="AI28:AK28">
    <cfRule type="expression" dxfId="3015" priority="224">
      <formula>$AK28="ANO"</formula>
    </cfRule>
  </conditionalFormatting>
  <conditionalFormatting sqref="AL28:AN28">
    <cfRule type="expression" dxfId="3014" priority="225">
      <formula>$AN28="ANO"</formula>
    </cfRule>
  </conditionalFormatting>
  <conditionalFormatting sqref="AR28:AT28">
    <cfRule type="expression" dxfId="3013" priority="226">
      <formula>$AT28="ANO"</formula>
    </cfRule>
  </conditionalFormatting>
  <conditionalFormatting sqref="AU28:BG28 AX58:BG58 AX88:BG88 AX118:BG118 AX148:BG148 AX178:BG178 AX208:BG208 AX238:BG238 AX264:BG264">
    <cfRule type="expression" dxfId="3012" priority="227">
      <formula>$AW28="ANO"</formula>
    </cfRule>
  </conditionalFormatting>
  <conditionalFormatting sqref="W28:Y28">
    <cfRule type="expression" dxfId="3011" priority="228">
      <formula>$Y28="ANO"</formula>
    </cfRule>
  </conditionalFormatting>
  <conditionalFormatting sqref="AC28:AE28">
    <cfRule type="expression" dxfId="3010" priority="229">
      <formula>$AE28="ANO"</formula>
    </cfRule>
  </conditionalFormatting>
  <conditionalFormatting sqref="AO28:AQ28">
    <cfRule type="expression" dxfId="3009" priority="230">
      <formula>$AQ28="ANO"</formula>
    </cfRule>
  </conditionalFormatting>
  <conditionalFormatting sqref="Z28:AB28">
    <cfRule type="expression" dxfId="3008" priority="231">
      <formula>$AB28="ANO"</formula>
    </cfRule>
  </conditionalFormatting>
  <conditionalFormatting sqref="V27">
    <cfRule type="cellIs" dxfId="3007" priority="232" operator="equal">
      <formula>"TRUE"</formula>
    </cfRule>
  </conditionalFormatting>
  <conditionalFormatting sqref="AB27">
    <cfRule type="cellIs" dxfId="3006" priority="233" operator="equal">
      <formula>"TRUE"</formula>
    </cfRule>
  </conditionalFormatting>
  <conditionalFormatting sqref="AH27">
    <cfRule type="cellIs" dxfId="3005" priority="234" operator="equal">
      <formula>"TRUE"</formula>
    </cfRule>
  </conditionalFormatting>
  <conditionalFormatting sqref="AK27">
    <cfRule type="cellIs" dxfId="3004" priority="235" operator="equal">
      <formula>"TRUE"</formula>
    </cfRule>
  </conditionalFormatting>
  <conditionalFormatting sqref="AN27">
    <cfRule type="cellIs" dxfId="3003" priority="236" operator="equal">
      <formula>"TRUE"</formula>
    </cfRule>
  </conditionalFormatting>
  <conditionalFormatting sqref="AT27">
    <cfRule type="cellIs" dxfId="3002" priority="237" operator="equal">
      <formula>"TRUE"</formula>
    </cfRule>
  </conditionalFormatting>
  <conditionalFormatting sqref="AW27">
    <cfRule type="cellIs" dxfId="3001" priority="238" operator="equal">
      <formula>"TRUE"</formula>
    </cfRule>
  </conditionalFormatting>
  <conditionalFormatting sqref="P27">
    <cfRule type="cellIs" dxfId="3000" priority="239" operator="lessThan">
      <formula>5</formula>
    </cfRule>
  </conditionalFormatting>
  <conditionalFormatting sqref="P27">
    <cfRule type="cellIs" dxfId="2999" priority="240" operator="greaterThanOrEqual">
      <formula>5</formula>
    </cfRule>
  </conditionalFormatting>
  <conditionalFormatting sqref="T26:V26">
    <cfRule type="expression" dxfId="2998" priority="241">
      <formula>$V26="ANO"</formula>
    </cfRule>
  </conditionalFormatting>
  <conditionalFormatting sqref="P26">
    <cfRule type="cellIs" dxfId="2997" priority="242" operator="lessThan">
      <formula>5</formula>
    </cfRule>
  </conditionalFormatting>
  <conditionalFormatting sqref="P26">
    <cfRule type="cellIs" dxfId="2996" priority="243" operator="greaterThanOrEqual">
      <formula>5</formula>
    </cfRule>
  </conditionalFormatting>
  <conditionalFormatting sqref="Q26:S26">
    <cfRule type="expression" dxfId="2995" priority="244">
      <formula>$S26="ANO"</formula>
    </cfRule>
  </conditionalFormatting>
  <conditionalFormatting sqref="AF26:AH26">
    <cfRule type="expression" dxfId="2994" priority="245">
      <formula>$AH26="ANO"</formula>
    </cfRule>
  </conditionalFormatting>
  <conditionalFormatting sqref="AI26:AK26">
    <cfRule type="expression" dxfId="2993" priority="246">
      <formula>$AK26="ANO"</formula>
    </cfRule>
  </conditionalFormatting>
  <conditionalFormatting sqref="AL26:AN26">
    <cfRule type="expression" dxfId="2992" priority="247">
      <formula>$AN26="ANO"</formula>
    </cfRule>
  </conditionalFormatting>
  <conditionalFormatting sqref="AR26:AT26">
    <cfRule type="expression" dxfId="2991" priority="248">
      <formula>$AT26="ANO"</formula>
    </cfRule>
  </conditionalFormatting>
  <conditionalFormatting sqref="AU26:BG26 AX56:BG56 AX86:BG86 AX116:BG116 AX146:BG146 AX176:BG176 AX206:BG206 AX236:BG236 AX262:BG262">
    <cfRule type="expression" dxfId="2990" priority="249">
      <formula>$AW26="ANO"</formula>
    </cfRule>
  </conditionalFormatting>
  <conditionalFormatting sqref="W26:Y26">
    <cfRule type="expression" dxfId="2989" priority="250">
      <formula>$Y26="ANO"</formula>
    </cfRule>
  </conditionalFormatting>
  <conditionalFormatting sqref="AC26:AE26">
    <cfRule type="expression" dxfId="2988" priority="251">
      <formula>$AE26="ANO"</formula>
    </cfRule>
  </conditionalFormatting>
  <conditionalFormatting sqref="AO26:AQ26">
    <cfRule type="expression" dxfId="2987" priority="252">
      <formula>$AQ26="ANO"</formula>
    </cfRule>
  </conditionalFormatting>
  <conditionalFormatting sqref="Z26:AB26">
    <cfRule type="expression" dxfId="2986" priority="253">
      <formula>$AB26="ANO"</formula>
    </cfRule>
  </conditionalFormatting>
  <conditionalFormatting sqref="V33">
    <cfRule type="cellIs" dxfId="2985" priority="254" operator="equal">
      <formula>"TRUE"</formula>
    </cfRule>
  </conditionalFormatting>
  <conditionalFormatting sqref="AB33">
    <cfRule type="cellIs" dxfId="2984" priority="255" operator="equal">
      <formula>"TRUE"</formula>
    </cfRule>
  </conditionalFormatting>
  <conditionalFormatting sqref="AH33">
    <cfRule type="cellIs" dxfId="2983" priority="256" operator="equal">
      <formula>"TRUE"</formula>
    </cfRule>
  </conditionalFormatting>
  <conditionalFormatting sqref="AK33">
    <cfRule type="cellIs" dxfId="2982" priority="257" operator="equal">
      <formula>"TRUE"</formula>
    </cfRule>
  </conditionalFormatting>
  <conditionalFormatting sqref="AN33">
    <cfRule type="cellIs" dxfId="2981" priority="258" operator="equal">
      <formula>"TRUE"</formula>
    </cfRule>
  </conditionalFormatting>
  <conditionalFormatting sqref="AT33">
    <cfRule type="cellIs" dxfId="2980" priority="259" operator="equal">
      <formula>"TRUE"</formula>
    </cfRule>
  </conditionalFormatting>
  <conditionalFormatting sqref="AW33">
    <cfRule type="cellIs" dxfId="2979" priority="260" operator="equal">
      <formula>"TRUE"</formula>
    </cfRule>
  </conditionalFormatting>
  <conditionalFormatting sqref="P33">
    <cfRule type="cellIs" dxfId="2978" priority="261" operator="lessThan">
      <formula>5</formula>
    </cfRule>
  </conditionalFormatting>
  <conditionalFormatting sqref="P33">
    <cfRule type="cellIs" dxfId="2977" priority="262" operator="greaterThanOrEqual">
      <formula>5</formula>
    </cfRule>
  </conditionalFormatting>
  <conditionalFormatting sqref="T32:V32">
    <cfRule type="expression" dxfId="2976" priority="263">
      <formula>$V32="ANO"</formula>
    </cfRule>
  </conditionalFormatting>
  <conditionalFormatting sqref="P32">
    <cfRule type="cellIs" dxfId="2975" priority="264" operator="lessThan">
      <formula>5</formula>
    </cfRule>
  </conditionalFormatting>
  <conditionalFormatting sqref="P32">
    <cfRule type="cellIs" dxfId="2974" priority="265" operator="greaterThanOrEqual">
      <formula>5</formula>
    </cfRule>
  </conditionalFormatting>
  <conditionalFormatting sqref="Q32:S32">
    <cfRule type="expression" dxfId="2973" priority="266">
      <formula>$S32="ANO"</formula>
    </cfRule>
  </conditionalFormatting>
  <conditionalFormatting sqref="AF32:AH32">
    <cfRule type="expression" dxfId="2972" priority="267">
      <formula>$AH32="ANO"</formula>
    </cfRule>
  </conditionalFormatting>
  <conditionalFormatting sqref="AI32:AK32">
    <cfRule type="expression" dxfId="2971" priority="268">
      <formula>$AK32="ANO"</formula>
    </cfRule>
  </conditionalFormatting>
  <conditionalFormatting sqref="AL32:AN32">
    <cfRule type="expression" dxfId="2970" priority="269">
      <formula>$AN32="ANO"</formula>
    </cfRule>
  </conditionalFormatting>
  <conditionalFormatting sqref="AR32:AT32">
    <cfRule type="expression" dxfId="2969" priority="270">
      <formula>$AT32="ANO"</formula>
    </cfRule>
  </conditionalFormatting>
  <conditionalFormatting sqref="AU32:BG32 AX62:BG62 AX92:BG92 AX122:BG122 AX152:BG152 AX182:BG182 AX212:BG212 AX242:BG242 AX268:BG268 AX276:BG276 AX284:BG284 AX292:BG292">
    <cfRule type="expression" dxfId="2968" priority="271">
      <formula>$AW32="ANO"</formula>
    </cfRule>
  </conditionalFormatting>
  <conditionalFormatting sqref="W32:Y32">
    <cfRule type="expression" dxfId="2967" priority="272">
      <formula>$Y32="ANO"</formula>
    </cfRule>
  </conditionalFormatting>
  <conditionalFormatting sqref="AC32:AE32">
    <cfRule type="expression" dxfId="2966" priority="273">
      <formula>$AE32="ANO"</formula>
    </cfRule>
  </conditionalFormatting>
  <conditionalFormatting sqref="AO32:AQ32">
    <cfRule type="expression" dxfId="2965" priority="274">
      <formula>$AQ32="ANO"</formula>
    </cfRule>
  </conditionalFormatting>
  <conditionalFormatting sqref="Z32:AB32">
    <cfRule type="expression" dxfId="2964" priority="275">
      <formula>$AB32="ANO"</formula>
    </cfRule>
  </conditionalFormatting>
  <conditionalFormatting sqref="V31">
    <cfRule type="cellIs" dxfId="2963" priority="276" operator="equal">
      <formula>"TRUE"</formula>
    </cfRule>
  </conditionalFormatting>
  <conditionalFormatting sqref="AB31">
    <cfRule type="cellIs" dxfId="2962" priority="277" operator="equal">
      <formula>"TRUE"</formula>
    </cfRule>
  </conditionalFormatting>
  <conditionalFormatting sqref="AH31">
    <cfRule type="cellIs" dxfId="2961" priority="278" operator="equal">
      <formula>"TRUE"</formula>
    </cfRule>
  </conditionalFormatting>
  <conditionalFormatting sqref="AK31">
    <cfRule type="cellIs" dxfId="2960" priority="279" operator="equal">
      <formula>"TRUE"</formula>
    </cfRule>
  </conditionalFormatting>
  <conditionalFormatting sqref="AN31">
    <cfRule type="cellIs" dxfId="2959" priority="280" operator="equal">
      <formula>"TRUE"</formula>
    </cfRule>
  </conditionalFormatting>
  <conditionalFormatting sqref="AT31">
    <cfRule type="cellIs" dxfId="2958" priority="281" operator="equal">
      <formula>"TRUE"</formula>
    </cfRule>
  </conditionalFormatting>
  <conditionalFormatting sqref="AW31">
    <cfRule type="cellIs" dxfId="2957" priority="282" operator="equal">
      <formula>"TRUE"</formula>
    </cfRule>
  </conditionalFormatting>
  <conditionalFormatting sqref="P31">
    <cfRule type="cellIs" dxfId="2956" priority="283" operator="lessThan">
      <formula>5</formula>
    </cfRule>
  </conditionalFormatting>
  <conditionalFormatting sqref="P31">
    <cfRule type="cellIs" dxfId="2955" priority="284" operator="greaterThanOrEqual">
      <formula>5</formula>
    </cfRule>
  </conditionalFormatting>
  <conditionalFormatting sqref="T30:V30">
    <cfRule type="expression" dxfId="2954" priority="285">
      <formula>$V30="ANO"</formula>
    </cfRule>
  </conditionalFormatting>
  <conditionalFormatting sqref="P30">
    <cfRule type="cellIs" dxfId="2953" priority="286" operator="lessThan">
      <formula>5</formula>
    </cfRule>
  </conditionalFormatting>
  <conditionalFormatting sqref="P30">
    <cfRule type="cellIs" dxfId="2952" priority="287" operator="greaterThanOrEqual">
      <formula>5</formula>
    </cfRule>
  </conditionalFormatting>
  <conditionalFormatting sqref="Q30:S30">
    <cfRule type="expression" dxfId="2951" priority="288">
      <formula>$S30="ANO"</formula>
    </cfRule>
  </conditionalFormatting>
  <conditionalFormatting sqref="AF30:AH30">
    <cfRule type="expression" dxfId="2950" priority="289">
      <formula>$AH30="ANO"</formula>
    </cfRule>
  </conditionalFormatting>
  <conditionalFormatting sqref="AI30:AK30">
    <cfRule type="expression" dxfId="2949" priority="290">
      <formula>$AK30="ANO"</formula>
    </cfRule>
  </conditionalFormatting>
  <conditionalFormatting sqref="AL30:AN30">
    <cfRule type="expression" dxfId="2948" priority="291">
      <formula>$AN30="ANO"</formula>
    </cfRule>
  </conditionalFormatting>
  <conditionalFormatting sqref="AR30:AT30">
    <cfRule type="expression" dxfId="2947" priority="292">
      <formula>$AT30="ANO"</formula>
    </cfRule>
  </conditionalFormatting>
  <conditionalFormatting sqref="AU30:BG30 AX60:BG60 AX90:BG90 AX120:BG120 AX150:BG150 AX180:BG180 AX210:BG210 AX240:BG240 AX266:BG266 AX274:BG274 AX282:BG282 AX290:BG290">
    <cfRule type="expression" dxfId="2946" priority="293">
      <formula>$AW30="ANO"</formula>
    </cfRule>
  </conditionalFormatting>
  <conditionalFormatting sqref="W30:Y30">
    <cfRule type="expression" dxfId="2945" priority="294">
      <formula>$Y30="ANO"</formula>
    </cfRule>
  </conditionalFormatting>
  <conditionalFormatting sqref="AC30:AE30">
    <cfRule type="expression" dxfId="2944" priority="295">
      <formula>$AE30="ANO"</formula>
    </cfRule>
  </conditionalFormatting>
  <conditionalFormatting sqref="AO30:AQ30">
    <cfRule type="expression" dxfId="2943" priority="296">
      <formula>$AQ30="ANO"</formula>
    </cfRule>
  </conditionalFormatting>
  <conditionalFormatting sqref="Z30:AB30">
    <cfRule type="expression" dxfId="2942" priority="297">
      <formula>$AB30="ANO"</formula>
    </cfRule>
  </conditionalFormatting>
  <conditionalFormatting sqref="V37">
    <cfRule type="cellIs" dxfId="2941" priority="298" operator="equal">
      <formula>"TRUE"</formula>
    </cfRule>
  </conditionalFormatting>
  <conditionalFormatting sqref="AB37">
    <cfRule type="cellIs" dxfId="2940" priority="299" operator="equal">
      <formula>"TRUE"</formula>
    </cfRule>
  </conditionalFormatting>
  <conditionalFormatting sqref="AH37">
    <cfRule type="cellIs" dxfId="2939" priority="300" operator="equal">
      <formula>"TRUE"</formula>
    </cfRule>
  </conditionalFormatting>
  <conditionalFormatting sqref="AK37">
    <cfRule type="cellIs" dxfId="2938" priority="301" operator="equal">
      <formula>"TRUE"</formula>
    </cfRule>
  </conditionalFormatting>
  <conditionalFormatting sqref="AN37">
    <cfRule type="cellIs" dxfId="2937" priority="302" operator="equal">
      <formula>"TRUE"</formula>
    </cfRule>
  </conditionalFormatting>
  <conditionalFormatting sqref="AT37">
    <cfRule type="cellIs" dxfId="2936" priority="303" operator="equal">
      <formula>"TRUE"</formula>
    </cfRule>
  </conditionalFormatting>
  <conditionalFormatting sqref="AW37">
    <cfRule type="cellIs" dxfId="2935" priority="304" operator="equal">
      <formula>"TRUE"</formula>
    </cfRule>
  </conditionalFormatting>
  <conditionalFormatting sqref="P37">
    <cfRule type="cellIs" dxfId="2934" priority="305" operator="lessThan">
      <formula>5</formula>
    </cfRule>
  </conditionalFormatting>
  <conditionalFormatting sqref="P37">
    <cfRule type="cellIs" dxfId="2933" priority="306" operator="greaterThanOrEqual">
      <formula>5</formula>
    </cfRule>
  </conditionalFormatting>
  <conditionalFormatting sqref="T36:V36">
    <cfRule type="expression" dxfId="2932" priority="307">
      <formula>$V36="ANO"</formula>
    </cfRule>
  </conditionalFormatting>
  <conditionalFormatting sqref="P36">
    <cfRule type="cellIs" dxfId="2931" priority="308" operator="lessThan">
      <formula>5</formula>
    </cfRule>
  </conditionalFormatting>
  <conditionalFormatting sqref="P36">
    <cfRule type="cellIs" dxfId="2930" priority="309" operator="greaterThanOrEqual">
      <formula>5</formula>
    </cfRule>
  </conditionalFormatting>
  <conditionalFormatting sqref="Q36:S36">
    <cfRule type="expression" dxfId="2929" priority="310">
      <formula>$S36="ANO"</formula>
    </cfRule>
  </conditionalFormatting>
  <conditionalFormatting sqref="AF36:AH36">
    <cfRule type="expression" dxfId="2928" priority="311">
      <formula>$AH36="ANO"</formula>
    </cfRule>
  </conditionalFormatting>
  <conditionalFormatting sqref="AI36:AK36">
    <cfRule type="expression" dxfId="2927" priority="312">
      <formula>$AK36="ANO"</formula>
    </cfRule>
  </conditionalFormatting>
  <conditionalFormatting sqref="AL36:AN36">
    <cfRule type="expression" dxfId="2926" priority="313">
      <formula>$AN36="ANO"</formula>
    </cfRule>
  </conditionalFormatting>
  <conditionalFormatting sqref="AR36:AT36">
    <cfRule type="expression" dxfId="2925" priority="314">
      <formula>$AT36="ANO"</formula>
    </cfRule>
  </conditionalFormatting>
  <conditionalFormatting sqref="AU36:BG36 AX66:BG66 AX96:BG96 AX126:BG126 AX156:BG156 AX186:BG186 AX216:BG216 AX246:BG246 AX272:BG272 AX280:BG280 AX288:BG288 AX296:BG296 AX298:BG298">
    <cfRule type="expression" dxfId="2924" priority="315">
      <formula>$AW36="ANO"</formula>
    </cfRule>
  </conditionalFormatting>
  <conditionalFormatting sqref="W36:Y36">
    <cfRule type="expression" dxfId="2923" priority="316">
      <formula>$Y36="ANO"</formula>
    </cfRule>
  </conditionalFormatting>
  <conditionalFormatting sqref="AC36:AE36">
    <cfRule type="expression" dxfId="2922" priority="317">
      <formula>$AE36="ANO"</formula>
    </cfRule>
  </conditionalFormatting>
  <conditionalFormatting sqref="AO36:AQ36">
    <cfRule type="expression" dxfId="2921" priority="318">
      <formula>$AQ36="ANO"</formula>
    </cfRule>
  </conditionalFormatting>
  <conditionalFormatting sqref="Z36:AB36">
    <cfRule type="expression" dxfId="2920" priority="319">
      <formula>$AB36="ANO"</formula>
    </cfRule>
  </conditionalFormatting>
  <conditionalFormatting sqref="V35">
    <cfRule type="cellIs" dxfId="2919" priority="320" operator="equal">
      <formula>"TRUE"</formula>
    </cfRule>
  </conditionalFormatting>
  <conditionalFormatting sqref="AB35">
    <cfRule type="cellIs" dxfId="2918" priority="321" operator="equal">
      <formula>"TRUE"</formula>
    </cfRule>
  </conditionalFormatting>
  <conditionalFormatting sqref="AH35">
    <cfRule type="cellIs" dxfId="2917" priority="322" operator="equal">
      <formula>"TRUE"</formula>
    </cfRule>
  </conditionalFormatting>
  <conditionalFormatting sqref="AK35">
    <cfRule type="cellIs" dxfId="2916" priority="323" operator="equal">
      <formula>"TRUE"</formula>
    </cfRule>
  </conditionalFormatting>
  <conditionalFormatting sqref="AN35">
    <cfRule type="cellIs" dxfId="2915" priority="324" operator="equal">
      <formula>"TRUE"</formula>
    </cfRule>
  </conditionalFormatting>
  <conditionalFormatting sqref="AT35">
    <cfRule type="cellIs" dxfId="2914" priority="325" operator="equal">
      <formula>"TRUE"</formula>
    </cfRule>
  </conditionalFormatting>
  <conditionalFormatting sqref="AW35">
    <cfRule type="cellIs" dxfId="2913" priority="326" operator="equal">
      <formula>"TRUE"</formula>
    </cfRule>
  </conditionalFormatting>
  <conditionalFormatting sqref="P35">
    <cfRule type="cellIs" dxfId="2912" priority="327" operator="lessThan">
      <formula>5</formula>
    </cfRule>
  </conditionalFormatting>
  <conditionalFormatting sqref="P35">
    <cfRule type="cellIs" dxfId="2911" priority="328" operator="greaterThanOrEqual">
      <formula>5</formula>
    </cfRule>
  </conditionalFormatting>
  <conditionalFormatting sqref="T34:V34">
    <cfRule type="expression" dxfId="2910" priority="329">
      <formula>$V34="ANO"</formula>
    </cfRule>
  </conditionalFormatting>
  <conditionalFormatting sqref="P34">
    <cfRule type="cellIs" dxfId="2909" priority="330" operator="lessThan">
      <formula>5</formula>
    </cfRule>
  </conditionalFormatting>
  <conditionalFormatting sqref="P34">
    <cfRule type="cellIs" dxfId="2908" priority="331" operator="greaterThanOrEqual">
      <formula>5</formula>
    </cfRule>
  </conditionalFormatting>
  <conditionalFormatting sqref="Q34:S34">
    <cfRule type="expression" dxfId="2907" priority="332">
      <formula>$S34="ANO"</formula>
    </cfRule>
  </conditionalFormatting>
  <conditionalFormatting sqref="AF34:AH34">
    <cfRule type="expression" dxfId="2906" priority="333">
      <formula>$AH34="ANO"</formula>
    </cfRule>
  </conditionalFormatting>
  <conditionalFormatting sqref="AI34:AK34">
    <cfRule type="expression" dxfId="2905" priority="334">
      <formula>$AK34="ANO"</formula>
    </cfRule>
  </conditionalFormatting>
  <conditionalFormatting sqref="AL34:AN34">
    <cfRule type="expression" dxfId="2904" priority="335">
      <formula>$AN34="ANO"</formula>
    </cfRule>
  </conditionalFormatting>
  <conditionalFormatting sqref="AR34:AT34">
    <cfRule type="expression" dxfId="2903" priority="336">
      <formula>$AT34="ANO"</formula>
    </cfRule>
  </conditionalFormatting>
  <conditionalFormatting sqref="AU34:BG34 AX64:BG64 AX94:BG94 AX124:BG124 AX154:BG154 AX184:BG184 AX214:BG214 AX244:BG244 AX270:BG270 AX278:BG278 AX286:BG286 AX294:BG294">
    <cfRule type="expression" dxfId="2902" priority="337">
      <formula>$AW34="ANO"</formula>
    </cfRule>
  </conditionalFormatting>
  <conditionalFormatting sqref="W34:Y34">
    <cfRule type="expression" dxfId="2901" priority="338">
      <formula>$Y34="ANO"</formula>
    </cfRule>
  </conditionalFormatting>
  <conditionalFormatting sqref="AC34:AE34">
    <cfRule type="expression" dxfId="2900" priority="339">
      <formula>$AE34="ANO"</formula>
    </cfRule>
  </conditionalFormatting>
  <conditionalFormatting sqref="AO34:AQ34">
    <cfRule type="expression" dxfId="2899" priority="340">
      <formula>$AQ34="ANO"</formula>
    </cfRule>
  </conditionalFormatting>
  <conditionalFormatting sqref="Z34:AB34">
    <cfRule type="expression" dxfId="2898" priority="341">
      <formula>$AB34="ANO"</formula>
    </cfRule>
  </conditionalFormatting>
  <conditionalFormatting sqref="V41">
    <cfRule type="cellIs" dxfId="2897" priority="342" operator="equal">
      <formula>"TRUE"</formula>
    </cfRule>
  </conditionalFormatting>
  <conditionalFormatting sqref="AB41">
    <cfRule type="cellIs" dxfId="2896" priority="343" operator="equal">
      <formula>"TRUE"</formula>
    </cfRule>
  </conditionalFormatting>
  <conditionalFormatting sqref="AH41">
    <cfRule type="cellIs" dxfId="2895" priority="344" operator="equal">
      <formula>"TRUE"</formula>
    </cfRule>
  </conditionalFormatting>
  <conditionalFormatting sqref="AK41">
    <cfRule type="cellIs" dxfId="2894" priority="345" operator="equal">
      <formula>"TRUE"</formula>
    </cfRule>
  </conditionalFormatting>
  <conditionalFormatting sqref="AN41">
    <cfRule type="cellIs" dxfId="2893" priority="346" operator="equal">
      <formula>"TRUE"</formula>
    </cfRule>
  </conditionalFormatting>
  <conditionalFormatting sqref="AT41">
    <cfRule type="cellIs" dxfId="2892" priority="347" operator="equal">
      <formula>"TRUE"</formula>
    </cfRule>
  </conditionalFormatting>
  <conditionalFormatting sqref="AW41">
    <cfRule type="cellIs" dxfId="2891" priority="348" operator="equal">
      <formula>"TRUE"</formula>
    </cfRule>
  </conditionalFormatting>
  <conditionalFormatting sqref="P41">
    <cfRule type="cellIs" dxfId="2890" priority="349" operator="lessThan">
      <formula>5</formula>
    </cfRule>
  </conditionalFormatting>
  <conditionalFormatting sqref="P41">
    <cfRule type="cellIs" dxfId="2889" priority="350" operator="greaterThanOrEqual">
      <formula>5</formula>
    </cfRule>
  </conditionalFormatting>
  <conditionalFormatting sqref="T40:V40">
    <cfRule type="expression" dxfId="2888" priority="351">
      <formula>$V40="ANO"</formula>
    </cfRule>
  </conditionalFormatting>
  <conditionalFormatting sqref="P40">
    <cfRule type="cellIs" dxfId="2887" priority="352" operator="lessThan">
      <formula>5</formula>
    </cfRule>
  </conditionalFormatting>
  <conditionalFormatting sqref="P40">
    <cfRule type="cellIs" dxfId="2886" priority="353" operator="greaterThanOrEqual">
      <formula>5</formula>
    </cfRule>
  </conditionalFormatting>
  <conditionalFormatting sqref="Q40:S40">
    <cfRule type="expression" dxfId="2885" priority="354">
      <formula>$S40="ANO"</formula>
    </cfRule>
  </conditionalFormatting>
  <conditionalFormatting sqref="AF40:AH40">
    <cfRule type="expression" dxfId="2884" priority="355">
      <formula>$AH40="ANO"</formula>
    </cfRule>
  </conditionalFormatting>
  <conditionalFormatting sqref="AI40:AK40">
    <cfRule type="expression" dxfId="2883" priority="356">
      <formula>$AK40="ANO"</formula>
    </cfRule>
  </conditionalFormatting>
  <conditionalFormatting sqref="AL40:AN40">
    <cfRule type="expression" dxfId="2882" priority="357">
      <formula>$AN40="ANO"</formula>
    </cfRule>
  </conditionalFormatting>
  <conditionalFormatting sqref="AR40:AT40">
    <cfRule type="expression" dxfId="2881" priority="358">
      <formula>$AT40="ANO"</formula>
    </cfRule>
  </conditionalFormatting>
  <conditionalFormatting sqref="AU40:BG40 AX160:BG160">
    <cfRule type="expression" dxfId="2880" priority="359">
      <formula>$AW40="ANO"</formula>
    </cfRule>
  </conditionalFormatting>
  <conditionalFormatting sqref="W40:Y40">
    <cfRule type="expression" dxfId="2879" priority="360">
      <formula>$Y40="ANO"</formula>
    </cfRule>
  </conditionalFormatting>
  <conditionalFormatting sqref="AC40:AE40">
    <cfRule type="expression" dxfId="2878" priority="361">
      <formula>$AE40="ANO"</formula>
    </cfRule>
  </conditionalFormatting>
  <conditionalFormatting sqref="AO40:AQ40">
    <cfRule type="expression" dxfId="2877" priority="362">
      <formula>$AQ40="ANO"</formula>
    </cfRule>
  </conditionalFormatting>
  <conditionalFormatting sqref="Z40:AB40">
    <cfRule type="expression" dxfId="2876" priority="363">
      <formula>$AB40="ANO"</formula>
    </cfRule>
  </conditionalFormatting>
  <conditionalFormatting sqref="V39">
    <cfRule type="cellIs" dxfId="2875" priority="364" operator="equal">
      <formula>"TRUE"</formula>
    </cfRule>
  </conditionalFormatting>
  <conditionalFormatting sqref="AB39">
    <cfRule type="cellIs" dxfId="2874" priority="365" operator="equal">
      <formula>"TRUE"</formula>
    </cfRule>
  </conditionalFormatting>
  <conditionalFormatting sqref="AH39">
    <cfRule type="cellIs" dxfId="2873" priority="366" operator="equal">
      <formula>"TRUE"</formula>
    </cfRule>
  </conditionalFormatting>
  <conditionalFormatting sqref="AK39">
    <cfRule type="cellIs" dxfId="2872" priority="367" operator="equal">
      <formula>"TRUE"</formula>
    </cfRule>
  </conditionalFormatting>
  <conditionalFormatting sqref="AN39">
    <cfRule type="cellIs" dxfId="2871" priority="368" operator="equal">
      <formula>"TRUE"</formula>
    </cfRule>
  </conditionalFormatting>
  <conditionalFormatting sqref="AT39">
    <cfRule type="cellIs" dxfId="2870" priority="369" operator="equal">
      <formula>"TRUE"</formula>
    </cfRule>
  </conditionalFormatting>
  <conditionalFormatting sqref="AW39">
    <cfRule type="cellIs" dxfId="2869" priority="370" operator="equal">
      <formula>"TRUE"</formula>
    </cfRule>
  </conditionalFormatting>
  <conditionalFormatting sqref="P39">
    <cfRule type="cellIs" dxfId="2868" priority="371" operator="lessThan">
      <formula>5</formula>
    </cfRule>
  </conditionalFormatting>
  <conditionalFormatting sqref="P39">
    <cfRule type="cellIs" dxfId="2867" priority="372" operator="greaterThanOrEqual">
      <formula>5</formula>
    </cfRule>
  </conditionalFormatting>
  <conditionalFormatting sqref="T38:V38">
    <cfRule type="expression" dxfId="2866" priority="373">
      <formula>$V38="ANO"</formula>
    </cfRule>
  </conditionalFormatting>
  <conditionalFormatting sqref="P38">
    <cfRule type="cellIs" dxfId="2865" priority="374" operator="lessThan">
      <formula>5</formula>
    </cfRule>
  </conditionalFormatting>
  <conditionalFormatting sqref="P38">
    <cfRule type="cellIs" dxfId="2864" priority="375" operator="greaterThanOrEqual">
      <formula>5</formula>
    </cfRule>
  </conditionalFormatting>
  <conditionalFormatting sqref="Q38:S38">
    <cfRule type="expression" dxfId="2863" priority="376">
      <formula>$S38="ANO"</formula>
    </cfRule>
  </conditionalFormatting>
  <conditionalFormatting sqref="AF38:AH38">
    <cfRule type="expression" dxfId="2862" priority="377">
      <formula>$AH38="ANO"</formula>
    </cfRule>
  </conditionalFormatting>
  <conditionalFormatting sqref="AI38:AK38">
    <cfRule type="expression" dxfId="2861" priority="378">
      <formula>$AK38="ANO"</formula>
    </cfRule>
  </conditionalFormatting>
  <conditionalFormatting sqref="AL38:AN38">
    <cfRule type="expression" dxfId="2860" priority="379">
      <formula>$AN38="ANO"</formula>
    </cfRule>
  </conditionalFormatting>
  <conditionalFormatting sqref="AR38:AT38">
    <cfRule type="expression" dxfId="2859" priority="380">
      <formula>$AT38="ANO"</formula>
    </cfRule>
  </conditionalFormatting>
  <conditionalFormatting sqref="AU38:BG38 AX158:BG158">
    <cfRule type="expression" dxfId="2858" priority="381">
      <formula>$AW38="ANO"</formula>
    </cfRule>
  </conditionalFormatting>
  <conditionalFormatting sqref="W38:Y38">
    <cfRule type="expression" dxfId="2857" priority="382">
      <formula>$Y38="ANO"</formula>
    </cfRule>
  </conditionalFormatting>
  <conditionalFormatting sqref="AC38:AE38">
    <cfRule type="expression" dxfId="2856" priority="383">
      <formula>$AE38="ANO"</formula>
    </cfRule>
  </conditionalFormatting>
  <conditionalFormatting sqref="AO38:AQ38">
    <cfRule type="expression" dxfId="2855" priority="384">
      <formula>$AQ38="ANO"</formula>
    </cfRule>
  </conditionalFormatting>
  <conditionalFormatting sqref="Z38:AB38">
    <cfRule type="expression" dxfId="2854" priority="385">
      <formula>$AB38="ANO"</formula>
    </cfRule>
  </conditionalFormatting>
  <conditionalFormatting sqref="V45">
    <cfRule type="cellIs" dxfId="2853" priority="386" operator="equal">
      <formula>"TRUE"</formula>
    </cfRule>
  </conditionalFormatting>
  <conditionalFormatting sqref="AB45">
    <cfRule type="cellIs" dxfId="2852" priority="387" operator="equal">
      <formula>"TRUE"</formula>
    </cfRule>
  </conditionalFormatting>
  <conditionalFormatting sqref="AH45">
    <cfRule type="cellIs" dxfId="2851" priority="388" operator="equal">
      <formula>"TRUE"</formula>
    </cfRule>
  </conditionalFormatting>
  <conditionalFormatting sqref="AK45">
    <cfRule type="cellIs" dxfId="2850" priority="389" operator="equal">
      <formula>"TRUE"</formula>
    </cfRule>
  </conditionalFormatting>
  <conditionalFormatting sqref="AN45">
    <cfRule type="cellIs" dxfId="2849" priority="390" operator="equal">
      <formula>"TRUE"</formula>
    </cfRule>
  </conditionalFormatting>
  <conditionalFormatting sqref="AT45">
    <cfRule type="cellIs" dxfId="2848" priority="391" operator="equal">
      <formula>"TRUE"</formula>
    </cfRule>
  </conditionalFormatting>
  <conditionalFormatting sqref="AW45">
    <cfRule type="cellIs" dxfId="2847" priority="392" operator="equal">
      <formula>"TRUE"</formula>
    </cfRule>
  </conditionalFormatting>
  <conditionalFormatting sqref="P45">
    <cfRule type="cellIs" dxfId="2846" priority="393" operator="lessThan">
      <formula>5</formula>
    </cfRule>
  </conditionalFormatting>
  <conditionalFormatting sqref="P45">
    <cfRule type="cellIs" dxfId="2845" priority="394" operator="greaterThanOrEqual">
      <formula>5</formula>
    </cfRule>
  </conditionalFormatting>
  <conditionalFormatting sqref="T44:V44">
    <cfRule type="expression" dxfId="2844" priority="395">
      <formula>$V44="ANO"</formula>
    </cfRule>
  </conditionalFormatting>
  <conditionalFormatting sqref="P44">
    <cfRule type="cellIs" dxfId="2843" priority="396" operator="lessThan">
      <formula>5</formula>
    </cfRule>
  </conditionalFormatting>
  <conditionalFormatting sqref="P44">
    <cfRule type="cellIs" dxfId="2842" priority="397" operator="greaterThanOrEqual">
      <formula>5</formula>
    </cfRule>
  </conditionalFormatting>
  <conditionalFormatting sqref="Q44:S44">
    <cfRule type="expression" dxfId="2841" priority="398">
      <formula>$S44="ANO"</formula>
    </cfRule>
  </conditionalFormatting>
  <conditionalFormatting sqref="AF44:AH44">
    <cfRule type="expression" dxfId="2840" priority="399">
      <formula>$AH44="ANO"</formula>
    </cfRule>
  </conditionalFormatting>
  <conditionalFormatting sqref="AI44:AK44">
    <cfRule type="expression" dxfId="2839" priority="400">
      <formula>$AK44="ANO"</formula>
    </cfRule>
  </conditionalFormatting>
  <conditionalFormatting sqref="AL44:AN44">
    <cfRule type="expression" dxfId="2838" priority="401">
      <formula>$AN44="ANO"</formula>
    </cfRule>
  </conditionalFormatting>
  <conditionalFormatting sqref="AR44:AT44">
    <cfRule type="expression" dxfId="2837" priority="402">
      <formula>$AT44="ANO"</formula>
    </cfRule>
  </conditionalFormatting>
  <conditionalFormatting sqref="AU44:BG44 AX164:BG164">
    <cfRule type="expression" dxfId="2836" priority="403">
      <formula>$AW44="ANO"</formula>
    </cfRule>
  </conditionalFormatting>
  <conditionalFormatting sqref="W44:Y44">
    <cfRule type="expression" dxfId="2835" priority="404">
      <formula>$Y44="ANO"</formula>
    </cfRule>
  </conditionalFormatting>
  <conditionalFormatting sqref="AC44:AE44">
    <cfRule type="expression" dxfId="2834" priority="405">
      <formula>$AE44="ANO"</formula>
    </cfRule>
  </conditionalFormatting>
  <conditionalFormatting sqref="AO44:AQ44">
    <cfRule type="expression" dxfId="2833" priority="406">
      <formula>$AQ44="ANO"</formula>
    </cfRule>
  </conditionalFormatting>
  <conditionalFormatting sqref="Z44:AB44">
    <cfRule type="expression" dxfId="2832" priority="407">
      <formula>$AB44="ANO"</formula>
    </cfRule>
  </conditionalFormatting>
  <conditionalFormatting sqref="V43">
    <cfRule type="cellIs" dxfId="2831" priority="408" operator="equal">
      <formula>"TRUE"</formula>
    </cfRule>
  </conditionalFormatting>
  <conditionalFormatting sqref="AB43">
    <cfRule type="cellIs" dxfId="2830" priority="409" operator="equal">
      <formula>"TRUE"</formula>
    </cfRule>
  </conditionalFormatting>
  <conditionalFormatting sqref="AH43">
    <cfRule type="cellIs" dxfId="2829" priority="410" operator="equal">
      <formula>"TRUE"</formula>
    </cfRule>
  </conditionalFormatting>
  <conditionalFormatting sqref="AK43">
    <cfRule type="cellIs" dxfId="2828" priority="411" operator="equal">
      <formula>"TRUE"</formula>
    </cfRule>
  </conditionalFormatting>
  <conditionalFormatting sqref="AN43">
    <cfRule type="cellIs" dxfId="2827" priority="412" operator="equal">
      <formula>"TRUE"</formula>
    </cfRule>
  </conditionalFormatting>
  <conditionalFormatting sqref="AT43">
    <cfRule type="cellIs" dxfId="2826" priority="413" operator="equal">
      <formula>"TRUE"</formula>
    </cfRule>
  </conditionalFormatting>
  <conditionalFormatting sqref="AW43">
    <cfRule type="cellIs" dxfId="2825" priority="414" operator="equal">
      <formula>"TRUE"</formula>
    </cfRule>
  </conditionalFormatting>
  <conditionalFormatting sqref="P43">
    <cfRule type="cellIs" dxfId="2824" priority="415" operator="lessThan">
      <formula>5</formula>
    </cfRule>
  </conditionalFormatting>
  <conditionalFormatting sqref="P43">
    <cfRule type="cellIs" dxfId="2823" priority="416" operator="greaterThanOrEqual">
      <formula>5</formula>
    </cfRule>
  </conditionalFormatting>
  <conditionalFormatting sqref="T42:V42">
    <cfRule type="expression" dxfId="2822" priority="417">
      <formula>$V42="ANO"</formula>
    </cfRule>
  </conditionalFormatting>
  <conditionalFormatting sqref="P42">
    <cfRule type="cellIs" dxfId="2821" priority="418" operator="lessThan">
      <formula>5</formula>
    </cfRule>
  </conditionalFormatting>
  <conditionalFormatting sqref="P42">
    <cfRule type="cellIs" dxfId="2820" priority="419" operator="greaterThanOrEqual">
      <formula>5</formula>
    </cfRule>
  </conditionalFormatting>
  <conditionalFormatting sqref="Q42:S42">
    <cfRule type="expression" dxfId="2819" priority="420">
      <formula>$S42="ANO"</formula>
    </cfRule>
  </conditionalFormatting>
  <conditionalFormatting sqref="AF42:AH42">
    <cfRule type="expression" dxfId="2818" priority="421">
      <formula>$AH42="ANO"</formula>
    </cfRule>
  </conditionalFormatting>
  <conditionalFormatting sqref="AI42:AK42">
    <cfRule type="expression" dxfId="2817" priority="422">
      <formula>$AK42="ANO"</formula>
    </cfRule>
  </conditionalFormatting>
  <conditionalFormatting sqref="AL42:AN42">
    <cfRule type="expression" dxfId="2816" priority="423">
      <formula>$AN42="ANO"</formula>
    </cfRule>
  </conditionalFormatting>
  <conditionalFormatting sqref="AR42:AT42">
    <cfRule type="expression" dxfId="2815" priority="424">
      <formula>$AT42="ANO"</formula>
    </cfRule>
  </conditionalFormatting>
  <conditionalFormatting sqref="AU42:BG42 AX162:BG162">
    <cfRule type="expression" dxfId="2814" priority="425">
      <formula>$AW42="ANO"</formula>
    </cfRule>
  </conditionalFormatting>
  <conditionalFormatting sqref="W42:Y42">
    <cfRule type="expression" dxfId="2813" priority="426">
      <formula>$Y42="ANO"</formula>
    </cfRule>
  </conditionalFormatting>
  <conditionalFormatting sqref="AC42:AE42">
    <cfRule type="expression" dxfId="2812" priority="427">
      <formula>$AE42="ANO"</formula>
    </cfRule>
  </conditionalFormatting>
  <conditionalFormatting sqref="AO42:AQ42">
    <cfRule type="expression" dxfId="2811" priority="428">
      <formula>$AQ42="ANO"</formula>
    </cfRule>
  </conditionalFormatting>
  <conditionalFormatting sqref="Z42:AB42">
    <cfRule type="expression" dxfId="2810" priority="429">
      <formula>$AB42="ANO"</formula>
    </cfRule>
  </conditionalFormatting>
  <conditionalFormatting sqref="V49">
    <cfRule type="cellIs" dxfId="2809" priority="430" operator="equal">
      <formula>"TRUE"</formula>
    </cfRule>
  </conditionalFormatting>
  <conditionalFormatting sqref="AB49">
    <cfRule type="cellIs" dxfId="2808" priority="431" operator="equal">
      <formula>"TRUE"</formula>
    </cfRule>
  </conditionalFormatting>
  <conditionalFormatting sqref="AH49">
    <cfRule type="cellIs" dxfId="2807" priority="432" operator="equal">
      <formula>"TRUE"</formula>
    </cfRule>
  </conditionalFormatting>
  <conditionalFormatting sqref="AK49">
    <cfRule type="cellIs" dxfId="2806" priority="433" operator="equal">
      <formula>"TRUE"</formula>
    </cfRule>
  </conditionalFormatting>
  <conditionalFormatting sqref="AN49">
    <cfRule type="cellIs" dxfId="2805" priority="434" operator="equal">
      <formula>"TRUE"</formula>
    </cfRule>
  </conditionalFormatting>
  <conditionalFormatting sqref="AT49">
    <cfRule type="cellIs" dxfId="2804" priority="435" operator="equal">
      <formula>"TRUE"</formula>
    </cfRule>
  </conditionalFormatting>
  <conditionalFormatting sqref="AW49">
    <cfRule type="cellIs" dxfId="2803" priority="436" operator="equal">
      <formula>"TRUE"</formula>
    </cfRule>
  </conditionalFormatting>
  <conditionalFormatting sqref="P49">
    <cfRule type="cellIs" dxfId="2802" priority="437" operator="lessThan">
      <formula>5</formula>
    </cfRule>
  </conditionalFormatting>
  <conditionalFormatting sqref="P49">
    <cfRule type="cellIs" dxfId="2801" priority="438" operator="greaterThanOrEqual">
      <formula>5</formula>
    </cfRule>
  </conditionalFormatting>
  <conditionalFormatting sqref="T48:V48">
    <cfRule type="expression" dxfId="2800" priority="439">
      <formula>$V48="ANO"</formula>
    </cfRule>
  </conditionalFormatting>
  <conditionalFormatting sqref="P48">
    <cfRule type="cellIs" dxfId="2799" priority="440" operator="lessThan">
      <formula>5</formula>
    </cfRule>
  </conditionalFormatting>
  <conditionalFormatting sqref="P48">
    <cfRule type="cellIs" dxfId="2798" priority="441" operator="greaterThanOrEqual">
      <formula>5</formula>
    </cfRule>
  </conditionalFormatting>
  <conditionalFormatting sqref="Q48:S48">
    <cfRule type="expression" dxfId="2797" priority="442">
      <formula>$S48="ANO"</formula>
    </cfRule>
  </conditionalFormatting>
  <conditionalFormatting sqref="AF48:AH48">
    <cfRule type="expression" dxfId="2796" priority="443">
      <formula>$AH48="ANO"</formula>
    </cfRule>
  </conditionalFormatting>
  <conditionalFormatting sqref="AI48:AK48">
    <cfRule type="expression" dxfId="2795" priority="444">
      <formula>$AK48="ANO"</formula>
    </cfRule>
  </conditionalFormatting>
  <conditionalFormatting sqref="AL48:AN48">
    <cfRule type="expression" dxfId="2794" priority="445">
      <formula>$AN48="ANO"</formula>
    </cfRule>
  </conditionalFormatting>
  <conditionalFormatting sqref="AR48:AT48">
    <cfRule type="expression" dxfId="2793" priority="446">
      <formula>$AT48="ANO"</formula>
    </cfRule>
  </conditionalFormatting>
  <conditionalFormatting sqref="AU48:BG48 AX168:BG168">
    <cfRule type="expression" dxfId="2792" priority="447">
      <formula>$AW48="ANO"</formula>
    </cfRule>
  </conditionalFormatting>
  <conditionalFormatting sqref="W48:Y48">
    <cfRule type="expression" dxfId="2791" priority="448">
      <formula>$Y48="ANO"</formula>
    </cfRule>
  </conditionalFormatting>
  <conditionalFormatting sqref="AC48:AE48">
    <cfRule type="expression" dxfId="2790" priority="449">
      <formula>$AE48="ANO"</formula>
    </cfRule>
  </conditionalFormatting>
  <conditionalFormatting sqref="AO48:AQ48">
    <cfRule type="expression" dxfId="2789" priority="450">
      <formula>$AQ48="ANO"</formula>
    </cfRule>
  </conditionalFormatting>
  <conditionalFormatting sqref="Z48:AB48">
    <cfRule type="expression" dxfId="2788" priority="451">
      <formula>$AB48="ANO"</formula>
    </cfRule>
  </conditionalFormatting>
  <conditionalFormatting sqref="V47">
    <cfRule type="cellIs" dxfId="2787" priority="452" operator="equal">
      <formula>"TRUE"</formula>
    </cfRule>
  </conditionalFormatting>
  <conditionalFormatting sqref="AB47">
    <cfRule type="cellIs" dxfId="2786" priority="453" operator="equal">
      <formula>"TRUE"</formula>
    </cfRule>
  </conditionalFormatting>
  <conditionalFormatting sqref="AH47">
    <cfRule type="cellIs" dxfId="2785" priority="454" operator="equal">
      <formula>"TRUE"</formula>
    </cfRule>
  </conditionalFormatting>
  <conditionalFormatting sqref="AK47">
    <cfRule type="cellIs" dxfId="2784" priority="455" operator="equal">
      <formula>"TRUE"</formula>
    </cfRule>
  </conditionalFormatting>
  <conditionalFormatting sqref="AN47">
    <cfRule type="cellIs" dxfId="2783" priority="456" operator="equal">
      <formula>"TRUE"</formula>
    </cfRule>
  </conditionalFormatting>
  <conditionalFormatting sqref="AT47">
    <cfRule type="cellIs" dxfId="2782" priority="457" operator="equal">
      <formula>"TRUE"</formula>
    </cfRule>
  </conditionalFormatting>
  <conditionalFormatting sqref="AW47">
    <cfRule type="cellIs" dxfId="2781" priority="458" operator="equal">
      <formula>"TRUE"</formula>
    </cfRule>
  </conditionalFormatting>
  <conditionalFormatting sqref="P47">
    <cfRule type="cellIs" dxfId="2780" priority="459" operator="lessThan">
      <formula>5</formula>
    </cfRule>
  </conditionalFormatting>
  <conditionalFormatting sqref="P47">
    <cfRule type="cellIs" dxfId="2779" priority="460" operator="greaterThanOrEqual">
      <formula>5</formula>
    </cfRule>
  </conditionalFormatting>
  <conditionalFormatting sqref="T46:V46">
    <cfRule type="expression" dxfId="2778" priority="461">
      <formula>$V46="ANO"</formula>
    </cfRule>
  </conditionalFormatting>
  <conditionalFormatting sqref="P46">
    <cfRule type="cellIs" dxfId="2777" priority="462" operator="lessThan">
      <formula>5</formula>
    </cfRule>
  </conditionalFormatting>
  <conditionalFormatting sqref="P46">
    <cfRule type="cellIs" dxfId="2776" priority="463" operator="greaterThanOrEqual">
      <formula>5</formula>
    </cfRule>
  </conditionalFormatting>
  <conditionalFormatting sqref="Q46:S46">
    <cfRule type="expression" dxfId="2775" priority="464">
      <formula>$S46="ANO"</formula>
    </cfRule>
  </conditionalFormatting>
  <conditionalFormatting sqref="AF46:AH46">
    <cfRule type="expression" dxfId="2774" priority="465">
      <formula>$AH46="ANO"</formula>
    </cfRule>
  </conditionalFormatting>
  <conditionalFormatting sqref="AI46:AK46">
    <cfRule type="expression" dxfId="2773" priority="466">
      <formula>$AK46="ANO"</formula>
    </cfRule>
  </conditionalFormatting>
  <conditionalFormatting sqref="AL46:AN46">
    <cfRule type="expression" dxfId="2772" priority="467">
      <formula>$AN46="ANO"</formula>
    </cfRule>
  </conditionalFormatting>
  <conditionalFormatting sqref="AR46:AT46">
    <cfRule type="expression" dxfId="2771" priority="468">
      <formula>$AT46="ANO"</formula>
    </cfRule>
  </conditionalFormatting>
  <conditionalFormatting sqref="AU46:BG46 AX166:BG166">
    <cfRule type="expression" dxfId="2770" priority="469">
      <formula>$AW46="ANO"</formula>
    </cfRule>
  </conditionalFormatting>
  <conditionalFormatting sqref="W46:Y46">
    <cfRule type="expression" dxfId="2769" priority="470">
      <formula>$Y46="ANO"</formula>
    </cfRule>
  </conditionalFormatting>
  <conditionalFormatting sqref="AC46:AE46">
    <cfRule type="expression" dxfId="2768" priority="471">
      <formula>$AE46="ANO"</formula>
    </cfRule>
  </conditionalFormatting>
  <conditionalFormatting sqref="AO46:AQ46">
    <cfRule type="expression" dxfId="2767" priority="472">
      <formula>$AQ46="ANO"</formula>
    </cfRule>
  </conditionalFormatting>
  <conditionalFormatting sqref="Z46:AB46">
    <cfRule type="expression" dxfId="2766" priority="473">
      <formula>$AB46="ANO"</formula>
    </cfRule>
  </conditionalFormatting>
  <conditionalFormatting sqref="V53">
    <cfRule type="cellIs" dxfId="2765" priority="474" operator="equal">
      <formula>"TRUE"</formula>
    </cfRule>
  </conditionalFormatting>
  <conditionalFormatting sqref="AB53">
    <cfRule type="cellIs" dxfId="2764" priority="475" operator="equal">
      <formula>"TRUE"</formula>
    </cfRule>
  </conditionalFormatting>
  <conditionalFormatting sqref="AH53">
    <cfRule type="cellIs" dxfId="2763" priority="476" operator="equal">
      <formula>"TRUE"</formula>
    </cfRule>
  </conditionalFormatting>
  <conditionalFormatting sqref="AK53">
    <cfRule type="cellIs" dxfId="2762" priority="477" operator="equal">
      <formula>"TRUE"</formula>
    </cfRule>
  </conditionalFormatting>
  <conditionalFormatting sqref="AN53">
    <cfRule type="cellIs" dxfId="2761" priority="478" operator="equal">
      <formula>"TRUE"</formula>
    </cfRule>
  </conditionalFormatting>
  <conditionalFormatting sqref="AT53">
    <cfRule type="cellIs" dxfId="2760" priority="479" operator="equal">
      <formula>"TRUE"</formula>
    </cfRule>
  </conditionalFormatting>
  <conditionalFormatting sqref="AW53">
    <cfRule type="cellIs" dxfId="2759" priority="480" operator="equal">
      <formula>"TRUE"</formula>
    </cfRule>
  </conditionalFormatting>
  <conditionalFormatting sqref="P53">
    <cfRule type="cellIs" dxfId="2758" priority="481" operator="lessThan">
      <formula>5</formula>
    </cfRule>
  </conditionalFormatting>
  <conditionalFormatting sqref="P53">
    <cfRule type="cellIs" dxfId="2757" priority="482" operator="greaterThanOrEqual">
      <formula>5</formula>
    </cfRule>
  </conditionalFormatting>
  <conditionalFormatting sqref="T52:V52">
    <cfRule type="expression" dxfId="2756" priority="483">
      <formula>$V52="ANO"</formula>
    </cfRule>
  </conditionalFormatting>
  <conditionalFormatting sqref="P52">
    <cfRule type="cellIs" dxfId="2755" priority="484" operator="lessThan">
      <formula>5</formula>
    </cfRule>
  </conditionalFormatting>
  <conditionalFormatting sqref="P52">
    <cfRule type="cellIs" dxfId="2754" priority="485" operator="greaterThanOrEqual">
      <formula>5</formula>
    </cfRule>
  </conditionalFormatting>
  <conditionalFormatting sqref="Q52:S52">
    <cfRule type="expression" dxfId="2753" priority="486">
      <formula>$S52="ANO"</formula>
    </cfRule>
  </conditionalFormatting>
  <conditionalFormatting sqref="AF52:AH52">
    <cfRule type="expression" dxfId="2752" priority="487">
      <formula>$AH52="ANO"</formula>
    </cfRule>
  </conditionalFormatting>
  <conditionalFormatting sqref="AI52:AK52">
    <cfRule type="expression" dxfId="2751" priority="488">
      <formula>$AK52="ANO"</formula>
    </cfRule>
  </conditionalFormatting>
  <conditionalFormatting sqref="AL52:AN52">
    <cfRule type="expression" dxfId="2750" priority="489">
      <formula>$AN52="ANO"</formula>
    </cfRule>
  </conditionalFormatting>
  <conditionalFormatting sqref="AR52:AT52">
    <cfRule type="expression" dxfId="2749" priority="490">
      <formula>$AT52="ANO"</formula>
    </cfRule>
  </conditionalFormatting>
  <conditionalFormatting sqref="AU52:BG52 AX172:BG172">
    <cfRule type="expression" dxfId="2748" priority="491">
      <formula>$AW52="ANO"</formula>
    </cfRule>
  </conditionalFormatting>
  <conditionalFormatting sqref="W52:Y52">
    <cfRule type="expression" dxfId="2747" priority="492">
      <formula>$Y52="ANO"</formula>
    </cfRule>
  </conditionalFormatting>
  <conditionalFormatting sqref="AC52:AE52">
    <cfRule type="expression" dxfId="2746" priority="493">
      <formula>$AE52="ANO"</formula>
    </cfRule>
  </conditionalFormatting>
  <conditionalFormatting sqref="AO52:AQ52">
    <cfRule type="expression" dxfId="2745" priority="494">
      <formula>$AQ52="ANO"</formula>
    </cfRule>
  </conditionalFormatting>
  <conditionalFormatting sqref="Z52:AB52">
    <cfRule type="expression" dxfId="2744" priority="495">
      <formula>$AB52="ANO"</formula>
    </cfRule>
  </conditionalFormatting>
  <conditionalFormatting sqref="V51">
    <cfRule type="cellIs" dxfId="2743" priority="496" operator="equal">
      <formula>"TRUE"</formula>
    </cfRule>
  </conditionalFormatting>
  <conditionalFormatting sqref="AB51">
    <cfRule type="cellIs" dxfId="2742" priority="497" operator="equal">
      <formula>"TRUE"</formula>
    </cfRule>
  </conditionalFormatting>
  <conditionalFormatting sqref="AH51">
    <cfRule type="cellIs" dxfId="2741" priority="498" operator="equal">
      <formula>"TRUE"</formula>
    </cfRule>
  </conditionalFormatting>
  <conditionalFormatting sqref="AK51">
    <cfRule type="cellIs" dxfId="2740" priority="499" operator="equal">
      <formula>"TRUE"</formula>
    </cfRule>
  </conditionalFormatting>
  <conditionalFormatting sqref="AN51">
    <cfRule type="cellIs" dxfId="2739" priority="500" operator="equal">
      <formula>"TRUE"</formula>
    </cfRule>
  </conditionalFormatting>
  <conditionalFormatting sqref="AT51">
    <cfRule type="cellIs" dxfId="2738" priority="501" operator="equal">
      <formula>"TRUE"</formula>
    </cfRule>
  </conditionalFormatting>
  <conditionalFormatting sqref="AW51">
    <cfRule type="cellIs" dxfId="2737" priority="502" operator="equal">
      <formula>"TRUE"</formula>
    </cfRule>
  </conditionalFormatting>
  <conditionalFormatting sqref="P51">
    <cfRule type="cellIs" dxfId="2736" priority="503" operator="lessThan">
      <formula>5</formula>
    </cfRule>
  </conditionalFormatting>
  <conditionalFormatting sqref="P51">
    <cfRule type="cellIs" dxfId="2735" priority="504" operator="greaterThanOrEqual">
      <formula>5</formula>
    </cfRule>
  </conditionalFormatting>
  <conditionalFormatting sqref="T50:V50">
    <cfRule type="expression" dxfId="2734" priority="505">
      <formula>$V50="ANO"</formula>
    </cfRule>
  </conditionalFormatting>
  <conditionalFormatting sqref="P50">
    <cfRule type="cellIs" dxfId="2733" priority="506" operator="lessThan">
      <formula>5</formula>
    </cfRule>
  </conditionalFormatting>
  <conditionalFormatting sqref="P50">
    <cfRule type="cellIs" dxfId="2732" priority="507" operator="greaterThanOrEqual">
      <formula>5</formula>
    </cfRule>
  </conditionalFormatting>
  <conditionalFormatting sqref="Q50:S50">
    <cfRule type="expression" dxfId="2731" priority="508">
      <formula>$S50="ANO"</formula>
    </cfRule>
  </conditionalFormatting>
  <conditionalFormatting sqref="AF50:AH50">
    <cfRule type="expression" dxfId="2730" priority="509">
      <formula>$AH50="ANO"</formula>
    </cfRule>
  </conditionalFormatting>
  <conditionalFormatting sqref="AI50:AK50">
    <cfRule type="expression" dxfId="2729" priority="510">
      <formula>$AK50="ANO"</formula>
    </cfRule>
  </conditionalFormatting>
  <conditionalFormatting sqref="AL50:AN50">
    <cfRule type="expression" dxfId="2728" priority="511">
      <formula>$AN50="ANO"</formula>
    </cfRule>
  </conditionalFormatting>
  <conditionalFormatting sqref="AR50:AT50">
    <cfRule type="expression" dxfId="2727" priority="512">
      <formula>$AT50="ANO"</formula>
    </cfRule>
  </conditionalFormatting>
  <conditionalFormatting sqref="AU50:BG50 AX170:BG170">
    <cfRule type="expression" dxfId="2726" priority="513">
      <formula>$AW50="ANO"</formula>
    </cfRule>
  </conditionalFormatting>
  <conditionalFormatting sqref="W50:Y50">
    <cfRule type="expression" dxfId="2725" priority="514">
      <formula>$Y50="ANO"</formula>
    </cfRule>
  </conditionalFormatting>
  <conditionalFormatting sqref="AC50:AE50">
    <cfRule type="expression" dxfId="2724" priority="515">
      <formula>$AE50="ANO"</formula>
    </cfRule>
  </conditionalFormatting>
  <conditionalFormatting sqref="AO50:AQ50">
    <cfRule type="expression" dxfId="2723" priority="516">
      <formula>$AQ50="ANO"</formula>
    </cfRule>
  </conditionalFormatting>
  <conditionalFormatting sqref="Z50:AB50">
    <cfRule type="expression" dxfId="2722" priority="517">
      <formula>$AB50="ANO"</formula>
    </cfRule>
  </conditionalFormatting>
  <conditionalFormatting sqref="V57">
    <cfRule type="cellIs" dxfId="2721" priority="518" operator="equal">
      <formula>"TRUE"</formula>
    </cfRule>
  </conditionalFormatting>
  <conditionalFormatting sqref="AB57">
    <cfRule type="cellIs" dxfId="2720" priority="519" operator="equal">
      <formula>"TRUE"</formula>
    </cfRule>
  </conditionalFormatting>
  <conditionalFormatting sqref="AH57">
    <cfRule type="cellIs" dxfId="2719" priority="520" operator="equal">
      <formula>"TRUE"</formula>
    </cfRule>
  </conditionalFormatting>
  <conditionalFormatting sqref="AK57">
    <cfRule type="cellIs" dxfId="2718" priority="521" operator="equal">
      <formula>"TRUE"</formula>
    </cfRule>
  </conditionalFormatting>
  <conditionalFormatting sqref="AN57">
    <cfRule type="cellIs" dxfId="2717" priority="522" operator="equal">
      <formula>"TRUE"</formula>
    </cfRule>
  </conditionalFormatting>
  <conditionalFormatting sqref="AT57">
    <cfRule type="cellIs" dxfId="2716" priority="523" operator="equal">
      <formula>"TRUE"</formula>
    </cfRule>
  </conditionalFormatting>
  <conditionalFormatting sqref="AW57">
    <cfRule type="cellIs" dxfId="2715" priority="524" operator="equal">
      <formula>"TRUE"</formula>
    </cfRule>
  </conditionalFormatting>
  <conditionalFormatting sqref="P57">
    <cfRule type="cellIs" dxfId="2714" priority="525" operator="lessThan">
      <formula>5</formula>
    </cfRule>
  </conditionalFormatting>
  <conditionalFormatting sqref="P57">
    <cfRule type="cellIs" dxfId="2713" priority="526" operator="greaterThanOrEqual">
      <formula>5</formula>
    </cfRule>
  </conditionalFormatting>
  <conditionalFormatting sqref="T56:V56">
    <cfRule type="expression" dxfId="2712" priority="527">
      <formula>$V56="ANO"</formula>
    </cfRule>
  </conditionalFormatting>
  <conditionalFormatting sqref="P56">
    <cfRule type="cellIs" dxfId="2711" priority="528" operator="lessThan">
      <formula>5</formula>
    </cfRule>
  </conditionalFormatting>
  <conditionalFormatting sqref="P56">
    <cfRule type="cellIs" dxfId="2710" priority="529" operator="greaterThanOrEqual">
      <formula>5</formula>
    </cfRule>
  </conditionalFormatting>
  <conditionalFormatting sqref="Q56:S56">
    <cfRule type="expression" dxfId="2709" priority="530">
      <formula>$S56="ANO"</formula>
    </cfRule>
  </conditionalFormatting>
  <conditionalFormatting sqref="AF56:AH56">
    <cfRule type="expression" dxfId="2708" priority="531">
      <formula>$AH56="ANO"</formula>
    </cfRule>
  </conditionalFormatting>
  <conditionalFormatting sqref="AI56:AK56">
    <cfRule type="expression" dxfId="2707" priority="532">
      <formula>$AK56="ANO"</formula>
    </cfRule>
  </conditionalFormatting>
  <conditionalFormatting sqref="AL56:AN56">
    <cfRule type="expression" dxfId="2706" priority="533">
      <formula>$AN56="ANO"</formula>
    </cfRule>
  </conditionalFormatting>
  <conditionalFormatting sqref="AR56:AT56">
    <cfRule type="expression" dxfId="2705" priority="534">
      <formula>$AT56="ANO"</formula>
    </cfRule>
  </conditionalFormatting>
  <conditionalFormatting sqref="AU56:BG56 AX176:BG176">
    <cfRule type="expression" dxfId="2704" priority="535">
      <formula>$AW56="ANO"</formula>
    </cfRule>
  </conditionalFormatting>
  <conditionalFormatting sqref="W56:Y56">
    <cfRule type="expression" dxfId="2703" priority="536">
      <formula>$Y56="ANO"</formula>
    </cfRule>
  </conditionalFormatting>
  <conditionalFormatting sqref="AC56:AE56">
    <cfRule type="expression" dxfId="2702" priority="537">
      <formula>$AE56="ANO"</formula>
    </cfRule>
  </conditionalFormatting>
  <conditionalFormatting sqref="AO56:AQ56">
    <cfRule type="expression" dxfId="2701" priority="538">
      <formula>$AQ56="ANO"</formula>
    </cfRule>
  </conditionalFormatting>
  <conditionalFormatting sqref="Z56:AB56">
    <cfRule type="expression" dxfId="2700" priority="539">
      <formula>$AB56="ANO"</formula>
    </cfRule>
  </conditionalFormatting>
  <conditionalFormatting sqref="V55">
    <cfRule type="cellIs" dxfId="2699" priority="540" operator="equal">
      <formula>"TRUE"</formula>
    </cfRule>
  </conditionalFormatting>
  <conditionalFormatting sqref="AB55">
    <cfRule type="cellIs" dxfId="2698" priority="541" operator="equal">
      <formula>"TRUE"</formula>
    </cfRule>
  </conditionalFormatting>
  <conditionalFormatting sqref="AH55">
    <cfRule type="cellIs" dxfId="2697" priority="542" operator="equal">
      <formula>"TRUE"</formula>
    </cfRule>
  </conditionalFormatting>
  <conditionalFormatting sqref="AK55">
    <cfRule type="cellIs" dxfId="2696" priority="543" operator="equal">
      <formula>"TRUE"</formula>
    </cfRule>
  </conditionalFormatting>
  <conditionalFormatting sqref="AN55">
    <cfRule type="cellIs" dxfId="2695" priority="544" operator="equal">
      <formula>"TRUE"</formula>
    </cfRule>
  </conditionalFormatting>
  <conditionalFormatting sqref="AT55">
    <cfRule type="cellIs" dxfId="2694" priority="545" operator="equal">
      <formula>"TRUE"</formula>
    </cfRule>
  </conditionalFormatting>
  <conditionalFormatting sqref="AW55">
    <cfRule type="cellIs" dxfId="2693" priority="546" operator="equal">
      <formula>"TRUE"</formula>
    </cfRule>
  </conditionalFormatting>
  <conditionalFormatting sqref="P55">
    <cfRule type="cellIs" dxfId="2692" priority="547" operator="lessThan">
      <formula>5</formula>
    </cfRule>
  </conditionalFormatting>
  <conditionalFormatting sqref="P55">
    <cfRule type="cellIs" dxfId="2691" priority="548" operator="greaterThanOrEqual">
      <formula>5</formula>
    </cfRule>
  </conditionalFormatting>
  <conditionalFormatting sqref="T54:V54">
    <cfRule type="expression" dxfId="2690" priority="549">
      <formula>$V54="ANO"</formula>
    </cfRule>
  </conditionalFormatting>
  <conditionalFormatting sqref="P54">
    <cfRule type="cellIs" dxfId="2689" priority="550" operator="lessThan">
      <formula>5</formula>
    </cfRule>
  </conditionalFormatting>
  <conditionalFormatting sqref="P54">
    <cfRule type="cellIs" dxfId="2688" priority="551" operator="greaterThanOrEqual">
      <formula>5</formula>
    </cfRule>
  </conditionalFormatting>
  <conditionalFormatting sqref="Q54:S54">
    <cfRule type="expression" dxfId="2687" priority="552">
      <formula>$S54="ANO"</formula>
    </cfRule>
  </conditionalFormatting>
  <conditionalFormatting sqref="AF54:AH54">
    <cfRule type="expression" dxfId="2686" priority="553">
      <formula>$AH54="ANO"</formula>
    </cfRule>
  </conditionalFormatting>
  <conditionalFormatting sqref="AI54:AK54">
    <cfRule type="expression" dxfId="2685" priority="554">
      <formula>$AK54="ANO"</formula>
    </cfRule>
  </conditionalFormatting>
  <conditionalFormatting sqref="AL54:AN54">
    <cfRule type="expression" dxfId="2684" priority="555">
      <formula>$AN54="ANO"</formula>
    </cfRule>
  </conditionalFormatting>
  <conditionalFormatting sqref="AR54:AT54">
    <cfRule type="expression" dxfId="2683" priority="556">
      <formula>$AT54="ANO"</formula>
    </cfRule>
  </conditionalFormatting>
  <conditionalFormatting sqref="AU54:BG54 AX174:BG174">
    <cfRule type="expression" dxfId="2682" priority="557">
      <formula>$AW54="ANO"</formula>
    </cfRule>
  </conditionalFormatting>
  <conditionalFormatting sqref="W54:Y54">
    <cfRule type="expression" dxfId="2681" priority="558">
      <formula>$Y54="ANO"</formula>
    </cfRule>
  </conditionalFormatting>
  <conditionalFormatting sqref="AC54:AE54">
    <cfRule type="expression" dxfId="2680" priority="559">
      <formula>$AE54="ANO"</formula>
    </cfRule>
  </conditionalFormatting>
  <conditionalFormatting sqref="AO54:AQ54">
    <cfRule type="expression" dxfId="2679" priority="560">
      <formula>$AQ54="ANO"</formula>
    </cfRule>
  </conditionalFormatting>
  <conditionalFormatting sqref="Z54:AB54">
    <cfRule type="expression" dxfId="2678" priority="561">
      <formula>$AB54="ANO"</formula>
    </cfRule>
  </conditionalFormatting>
  <conditionalFormatting sqref="V61">
    <cfRule type="cellIs" dxfId="2677" priority="562" operator="equal">
      <formula>"TRUE"</formula>
    </cfRule>
  </conditionalFormatting>
  <conditionalFormatting sqref="AB61">
    <cfRule type="cellIs" dxfId="2676" priority="563" operator="equal">
      <formula>"TRUE"</formula>
    </cfRule>
  </conditionalFormatting>
  <conditionalFormatting sqref="AH61">
    <cfRule type="cellIs" dxfId="2675" priority="564" operator="equal">
      <formula>"TRUE"</formula>
    </cfRule>
  </conditionalFormatting>
  <conditionalFormatting sqref="AK61">
    <cfRule type="cellIs" dxfId="2674" priority="565" operator="equal">
      <formula>"TRUE"</formula>
    </cfRule>
  </conditionalFormatting>
  <conditionalFormatting sqref="AN61">
    <cfRule type="cellIs" dxfId="2673" priority="566" operator="equal">
      <formula>"TRUE"</formula>
    </cfRule>
  </conditionalFormatting>
  <conditionalFormatting sqref="AT61">
    <cfRule type="cellIs" dxfId="2672" priority="567" operator="equal">
      <formula>"TRUE"</formula>
    </cfRule>
  </conditionalFormatting>
  <conditionalFormatting sqref="AW61">
    <cfRule type="cellIs" dxfId="2671" priority="568" operator="equal">
      <formula>"TRUE"</formula>
    </cfRule>
  </conditionalFormatting>
  <conditionalFormatting sqref="P61">
    <cfRule type="cellIs" dxfId="2670" priority="569" operator="lessThan">
      <formula>5</formula>
    </cfRule>
  </conditionalFormatting>
  <conditionalFormatting sqref="P61">
    <cfRule type="cellIs" dxfId="2669" priority="570" operator="greaterThanOrEqual">
      <formula>5</formula>
    </cfRule>
  </conditionalFormatting>
  <conditionalFormatting sqref="T60:V60">
    <cfRule type="expression" dxfId="2668" priority="571">
      <formula>$V60="ANO"</formula>
    </cfRule>
  </conditionalFormatting>
  <conditionalFormatting sqref="P60">
    <cfRule type="cellIs" dxfId="2667" priority="572" operator="lessThan">
      <formula>5</formula>
    </cfRule>
  </conditionalFormatting>
  <conditionalFormatting sqref="P60">
    <cfRule type="cellIs" dxfId="2666" priority="573" operator="greaterThanOrEqual">
      <formula>5</formula>
    </cfRule>
  </conditionalFormatting>
  <conditionalFormatting sqref="Q60:S60">
    <cfRule type="expression" dxfId="2665" priority="574">
      <formula>$S60="ANO"</formula>
    </cfRule>
  </conditionalFormatting>
  <conditionalFormatting sqref="AF60:AH60">
    <cfRule type="expression" dxfId="2664" priority="575">
      <formula>$AH60="ANO"</formula>
    </cfRule>
  </conditionalFormatting>
  <conditionalFormatting sqref="AI60:AK60">
    <cfRule type="expression" dxfId="2663" priority="576">
      <formula>$AK60="ANO"</formula>
    </cfRule>
  </conditionalFormatting>
  <conditionalFormatting sqref="AL60:AN60">
    <cfRule type="expression" dxfId="2662" priority="577">
      <formula>$AN60="ANO"</formula>
    </cfRule>
  </conditionalFormatting>
  <conditionalFormatting sqref="AR60:AT60">
    <cfRule type="expression" dxfId="2661" priority="578">
      <formula>$AT60="ANO"</formula>
    </cfRule>
  </conditionalFormatting>
  <conditionalFormatting sqref="AU60:BG60 AX180:BG180">
    <cfRule type="expression" dxfId="2660" priority="579">
      <formula>$AW60="ANO"</formula>
    </cfRule>
  </conditionalFormatting>
  <conditionalFormatting sqref="W60:Y60">
    <cfRule type="expression" dxfId="2659" priority="580">
      <formula>$Y60="ANO"</formula>
    </cfRule>
  </conditionalFormatting>
  <conditionalFormatting sqref="AC60:AE60">
    <cfRule type="expression" dxfId="2658" priority="581">
      <formula>$AE60="ANO"</formula>
    </cfRule>
  </conditionalFormatting>
  <conditionalFormatting sqref="AO60:AQ60">
    <cfRule type="expression" dxfId="2657" priority="582">
      <formula>$AQ60="ANO"</formula>
    </cfRule>
  </conditionalFormatting>
  <conditionalFormatting sqref="Z60:AB60">
    <cfRule type="expression" dxfId="2656" priority="583">
      <formula>$AB60="ANO"</formula>
    </cfRule>
  </conditionalFormatting>
  <conditionalFormatting sqref="V59">
    <cfRule type="cellIs" dxfId="2655" priority="584" operator="equal">
      <formula>"TRUE"</formula>
    </cfRule>
  </conditionalFormatting>
  <conditionalFormatting sqref="AB59">
    <cfRule type="cellIs" dxfId="2654" priority="585" operator="equal">
      <formula>"TRUE"</formula>
    </cfRule>
  </conditionalFormatting>
  <conditionalFormatting sqref="AH59">
    <cfRule type="cellIs" dxfId="2653" priority="586" operator="equal">
      <formula>"TRUE"</formula>
    </cfRule>
  </conditionalFormatting>
  <conditionalFormatting sqref="AK59">
    <cfRule type="cellIs" dxfId="2652" priority="587" operator="equal">
      <formula>"TRUE"</formula>
    </cfRule>
  </conditionalFormatting>
  <conditionalFormatting sqref="AN59">
    <cfRule type="cellIs" dxfId="2651" priority="588" operator="equal">
      <formula>"TRUE"</formula>
    </cfRule>
  </conditionalFormatting>
  <conditionalFormatting sqref="AT59">
    <cfRule type="cellIs" dxfId="2650" priority="589" operator="equal">
      <formula>"TRUE"</formula>
    </cfRule>
  </conditionalFormatting>
  <conditionalFormatting sqref="AW59">
    <cfRule type="cellIs" dxfId="2649" priority="590" operator="equal">
      <formula>"TRUE"</formula>
    </cfRule>
  </conditionalFormatting>
  <conditionalFormatting sqref="P59">
    <cfRule type="cellIs" dxfId="2648" priority="591" operator="lessThan">
      <formula>5</formula>
    </cfRule>
  </conditionalFormatting>
  <conditionalFormatting sqref="P59">
    <cfRule type="cellIs" dxfId="2647" priority="592" operator="greaterThanOrEqual">
      <formula>5</formula>
    </cfRule>
  </conditionalFormatting>
  <conditionalFormatting sqref="T58:V58">
    <cfRule type="expression" dxfId="2646" priority="593">
      <formula>$V58="ANO"</formula>
    </cfRule>
  </conditionalFormatting>
  <conditionalFormatting sqref="P58">
    <cfRule type="cellIs" dxfId="2645" priority="594" operator="lessThan">
      <formula>5</formula>
    </cfRule>
  </conditionalFormatting>
  <conditionalFormatting sqref="P58">
    <cfRule type="cellIs" dxfId="2644" priority="595" operator="greaterThanOrEqual">
      <formula>5</formula>
    </cfRule>
  </conditionalFormatting>
  <conditionalFormatting sqref="Q58:S58">
    <cfRule type="expression" dxfId="2643" priority="596">
      <formula>$S58="ANO"</formula>
    </cfRule>
  </conditionalFormatting>
  <conditionalFormatting sqref="AF58:AH58">
    <cfRule type="expression" dxfId="2642" priority="597">
      <formula>$AH58="ANO"</formula>
    </cfRule>
  </conditionalFormatting>
  <conditionalFormatting sqref="AI58:AK58">
    <cfRule type="expression" dxfId="2641" priority="598">
      <formula>$AK58="ANO"</formula>
    </cfRule>
  </conditionalFormatting>
  <conditionalFormatting sqref="AL58:AN58">
    <cfRule type="expression" dxfId="2640" priority="599">
      <formula>$AN58="ANO"</formula>
    </cfRule>
  </conditionalFormatting>
  <conditionalFormatting sqref="AR58:AT58">
    <cfRule type="expression" dxfId="2639" priority="600">
      <formula>$AT58="ANO"</formula>
    </cfRule>
  </conditionalFormatting>
  <conditionalFormatting sqref="AU58:BG58 AX178:BG178">
    <cfRule type="expression" dxfId="2638" priority="601">
      <formula>$AW58="ANO"</formula>
    </cfRule>
  </conditionalFormatting>
  <conditionalFormatting sqref="W58:Y58">
    <cfRule type="expression" dxfId="2637" priority="602">
      <formula>$Y58="ANO"</formula>
    </cfRule>
  </conditionalFormatting>
  <conditionalFormatting sqref="AC58:AE58">
    <cfRule type="expression" dxfId="2636" priority="603">
      <formula>$AE58="ANO"</formula>
    </cfRule>
  </conditionalFormatting>
  <conditionalFormatting sqref="AO58:AQ58">
    <cfRule type="expression" dxfId="2635" priority="604">
      <formula>$AQ58="ANO"</formula>
    </cfRule>
  </conditionalFormatting>
  <conditionalFormatting sqref="Z58:AB58">
    <cfRule type="expression" dxfId="2634" priority="605">
      <formula>$AB58="ANO"</formula>
    </cfRule>
  </conditionalFormatting>
  <conditionalFormatting sqref="V65">
    <cfRule type="cellIs" dxfId="2633" priority="606" operator="equal">
      <formula>"TRUE"</formula>
    </cfRule>
  </conditionalFormatting>
  <conditionalFormatting sqref="AB65">
    <cfRule type="cellIs" dxfId="2632" priority="607" operator="equal">
      <formula>"TRUE"</formula>
    </cfRule>
  </conditionalFormatting>
  <conditionalFormatting sqref="AH65">
    <cfRule type="cellIs" dxfId="2631" priority="608" operator="equal">
      <formula>"TRUE"</formula>
    </cfRule>
  </conditionalFormatting>
  <conditionalFormatting sqref="AK65">
    <cfRule type="cellIs" dxfId="2630" priority="609" operator="equal">
      <formula>"TRUE"</formula>
    </cfRule>
  </conditionalFormatting>
  <conditionalFormatting sqref="AN65">
    <cfRule type="cellIs" dxfId="2629" priority="610" operator="equal">
      <formula>"TRUE"</formula>
    </cfRule>
  </conditionalFormatting>
  <conditionalFormatting sqref="AT65">
    <cfRule type="cellIs" dxfId="2628" priority="611" operator="equal">
      <formula>"TRUE"</formula>
    </cfRule>
  </conditionalFormatting>
  <conditionalFormatting sqref="AW65">
    <cfRule type="cellIs" dxfId="2627" priority="612" operator="equal">
      <formula>"TRUE"</formula>
    </cfRule>
  </conditionalFormatting>
  <conditionalFormatting sqref="P65">
    <cfRule type="cellIs" dxfId="2626" priority="613" operator="lessThan">
      <formula>5</formula>
    </cfRule>
  </conditionalFormatting>
  <conditionalFormatting sqref="P65">
    <cfRule type="cellIs" dxfId="2625" priority="614" operator="greaterThanOrEqual">
      <formula>5</formula>
    </cfRule>
  </conditionalFormatting>
  <conditionalFormatting sqref="T64:V64">
    <cfRule type="expression" dxfId="2624" priority="615">
      <formula>$V64="ANO"</formula>
    </cfRule>
  </conditionalFormatting>
  <conditionalFormatting sqref="P64">
    <cfRule type="cellIs" dxfId="2623" priority="616" operator="lessThan">
      <formula>5</formula>
    </cfRule>
  </conditionalFormatting>
  <conditionalFormatting sqref="P64">
    <cfRule type="cellIs" dxfId="2622" priority="617" operator="greaterThanOrEqual">
      <formula>5</formula>
    </cfRule>
  </conditionalFormatting>
  <conditionalFormatting sqref="Q64:S64">
    <cfRule type="expression" dxfId="2621" priority="618">
      <formula>$S64="ANO"</formula>
    </cfRule>
  </conditionalFormatting>
  <conditionalFormatting sqref="AF64:AH64">
    <cfRule type="expression" dxfId="2620" priority="619">
      <formula>$AH64="ANO"</formula>
    </cfRule>
  </conditionalFormatting>
  <conditionalFormatting sqref="AI64:AK64">
    <cfRule type="expression" dxfId="2619" priority="620">
      <formula>$AK64="ANO"</formula>
    </cfRule>
  </conditionalFormatting>
  <conditionalFormatting sqref="AL64:AN64">
    <cfRule type="expression" dxfId="2618" priority="621">
      <formula>$AN64="ANO"</formula>
    </cfRule>
  </conditionalFormatting>
  <conditionalFormatting sqref="AR64:AT64">
    <cfRule type="expression" dxfId="2617" priority="622">
      <formula>$AT64="ANO"</formula>
    </cfRule>
  </conditionalFormatting>
  <conditionalFormatting sqref="AU64:BG64 AX184:BG184">
    <cfRule type="expression" dxfId="2616" priority="623">
      <formula>$AW64="ANO"</formula>
    </cfRule>
  </conditionalFormatting>
  <conditionalFormatting sqref="W64:Y64">
    <cfRule type="expression" dxfId="2615" priority="624">
      <formula>$Y64="ANO"</formula>
    </cfRule>
  </conditionalFormatting>
  <conditionalFormatting sqref="AC64:AE64">
    <cfRule type="expression" dxfId="2614" priority="625">
      <formula>$AE64="ANO"</formula>
    </cfRule>
  </conditionalFormatting>
  <conditionalFormatting sqref="AO64:AQ64">
    <cfRule type="expression" dxfId="2613" priority="626">
      <formula>$AQ64="ANO"</formula>
    </cfRule>
  </conditionalFormatting>
  <conditionalFormatting sqref="Z64:AB64">
    <cfRule type="expression" dxfId="2612" priority="627">
      <formula>$AB64="ANO"</formula>
    </cfRule>
  </conditionalFormatting>
  <conditionalFormatting sqref="V63">
    <cfRule type="cellIs" dxfId="2611" priority="628" operator="equal">
      <formula>"TRUE"</formula>
    </cfRule>
  </conditionalFormatting>
  <conditionalFormatting sqref="AB63">
    <cfRule type="cellIs" dxfId="2610" priority="629" operator="equal">
      <formula>"TRUE"</formula>
    </cfRule>
  </conditionalFormatting>
  <conditionalFormatting sqref="AH63">
    <cfRule type="cellIs" dxfId="2609" priority="630" operator="equal">
      <formula>"TRUE"</formula>
    </cfRule>
  </conditionalFormatting>
  <conditionalFormatting sqref="AK63">
    <cfRule type="cellIs" dxfId="2608" priority="631" operator="equal">
      <formula>"TRUE"</formula>
    </cfRule>
  </conditionalFormatting>
  <conditionalFormatting sqref="AN63">
    <cfRule type="cellIs" dxfId="2607" priority="632" operator="equal">
      <formula>"TRUE"</formula>
    </cfRule>
  </conditionalFormatting>
  <conditionalFormatting sqref="AT63">
    <cfRule type="cellIs" dxfId="2606" priority="633" operator="equal">
      <formula>"TRUE"</formula>
    </cfRule>
  </conditionalFormatting>
  <conditionalFormatting sqref="AW63">
    <cfRule type="cellIs" dxfId="2605" priority="634" operator="equal">
      <formula>"TRUE"</formula>
    </cfRule>
  </conditionalFormatting>
  <conditionalFormatting sqref="P63">
    <cfRule type="cellIs" dxfId="2604" priority="635" operator="lessThan">
      <formula>5</formula>
    </cfRule>
  </conditionalFormatting>
  <conditionalFormatting sqref="P63">
    <cfRule type="cellIs" dxfId="2603" priority="636" operator="greaterThanOrEqual">
      <formula>5</formula>
    </cfRule>
  </conditionalFormatting>
  <conditionalFormatting sqref="T62:V62">
    <cfRule type="expression" dxfId="2602" priority="637">
      <formula>$V62="ANO"</formula>
    </cfRule>
  </conditionalFormatting>
  <conditionalFormatting sqref="P62">
    <cfRule type="cellIs" dxfId="2601" priority="638" operator="lessThan">
      <formula>5</formula>
    </cfRule>
  </conditionalFormatting>
  <conditionalFormatting sqref="P62">
    <cfRule type="cellIs" dxfId="2600" priority="639" operator="greaterThanOrEqual">
      <formula>5</formula>
    </cfRule>
  </conditionalFormatting>
  <conditionalFormatting sqref="Q62:S62">
    <cfRule type="expression" dxfId="2599" priority="640">
      <formula>$S62="ANO"</formula>
    </cfRule>
  </conditionalFormatting>
  <conditionalFormatting sqref="AF62:AH62">
    <cfRule type="expression" dxfId="2598" priority="641">
      <formula>$AH62="ANO"</formula>
    </cfRule>
  </conditionalFormatting>
  <conditionalFormatting sqref="AI62:AK62">
    <cfRule type="expression" dxfId="2597" priority="642">
      <formula>$AK62="ANO"</formula>
    </cfRule>
  </conditionalFormatting>
  <conditionalFormatting sqref="AL62:AN62">
    <cfRule type="expression" dxfId="2596" priority="643">
      <formula>$AN62="ANO"</formula>
    </cfRule>
  </conditionalFormatting>
  <conditionalFormatting sqref="AR62:AT62">
    <cfRule type="expression" dxfId="2595" priority="644">
      <formula>$AT62="ANO"</formula>
    </cfRule>
  </conditionalFormatting>
  <conditionalFormatting sqref="AU62:BG62 AX182:BG182">
    <cfRule type="expression" dxfId="2594" priority="645">
      <formula>$AW62="ANO"</formula>
    </cfRule>
  </conditionalFormatting>
  <conditionalFormatting sqref="W62:Y62">
    <cfRule type="expression" dxfId="2593" priority="646">
      <formula>$Y62="ANO"</formula>
    </cfRule>
  </conditionalFormatting>
  <conditionalFormatting sqref="AC62:AE62">
    <cfRule type="expression" dxfId="2592" priority="647">
      <formula>$AE62="ANO"</formula>
    </cfRule>
  </conditionalFormatting>
  <conditionalFormatting sqref="AO62:AQ62">
    <cfRule type="expression" dxfId="2591" priority="648">
      <formula>$AQ62="ANO"</formula>
    </cfRule>
  </conditionalFormatting>
  <conditionalFormatting sqref="Z62:AB62">
    <cfRule type="expression" dxfId="2590" priority="649">
      <formula>$AB62="ANO"</formula>
    </cfRule>
  </conditionalFormatting>
  <conditionalFormatting sqref="V69">
    <cfRule type="cellIs" dxfId="2589" priority="650" operator="equal">
      <formula>"TRUE"</formula>
    </cfRule>
  </conditionalFormatting>
  <conditionalFormatting sqref="AB69">
    <cfRule type="cellIs" dxfId="2588" priority="651" operator="equal">
      <formula>"TRUE"</formula>
    </cfRule>
  </conditionalFormatting>
  <conditionalFormatting sqref="AH69">
    <cfRule type="cellIs" dxfId="2587" priority="652" operator="equal">
      <formula>"TRUE"</formula>
    </cfRule>
  </conditionalFormatting>
  <conditionalFormatting sqref="AK69">
    <cfRule type="cellIs" dxfId="2586" priority="653" operator="equal">
      <formula>"TRUE"</formula>
    </cfRule>
  </conditionalFormatting>
  <conditionalFormatting sqref="AN69">
    <cfRule type="cellIs" dxfId="2585" priority="654" operator="equal">
      <formula>"TRUE"</formula>
    </cfRule>
  </conditionalFormatting>
  <conditionalFormatting sqref="AT69">
    <cfRule type="cellIs" dxfId="2584" priority="655" operator="equal">
      <formula>"TRUE"</formula>
    </cfRule>
  </conditionalFormatting>
  <conditionalFormatting sqref="AW69">
    <cfRule type="cellIs" dxfId="2583" priority="656" operator="equal">
      <formula>"TRUE"</formula>
    </cfRule>
  </conditionalFormatting>
  <conditionalFormatting sqref="P69">
    <cfRule type="cellIs" dxfId="2582" priority="657" operator="lessThan">
      <formula>5</formula>
    </cfRule>
  </conditionalFormatting>
  <conditionalFormatting sqref="P69">
    <cfRule type="cellIs" dxfId="2581" priority="658" operator="greaterThanOrEqual">
      <formula>5</formula>
    </cfRule>
  </conditionalFormatting>
  <conditionalFormatting sqref="T68:V68">
    <cfRule type="expression" dxfId="2580" priority="659">
      <formula>$V68="ANO"</formula>
    </cfRule>
  </conditionalFormatting>
  <conditionalFormatting sqref="P68">
    <cfRule type="cellIs" dxfId="2579" priority="660" operator="lessThan">
      <formula>5</formula>
    </cfRule>
  </conditionalFormatting>
  <conditionalFormatting sqref="P68">
    <cfRule type="cellIs" dxfId="2578" priority="661" operator="greaterThanOrEqual">
      <formula>5</formula>
    </cfRule>
  </conditionalFormatting>
  <conditionalFormatting sqref="Q68:S68">
    <cfRule type="expression" dxfId="2577" priority="662">
      <formula>$S68="ANO"</formula>
    </cfRule>
  </conditionalFormatting>
  <conditionalFormatting sqref="AF68:AH68">
    <cfRule type="expression" dxfId="2576" priority="663">
      <formula>$AH68="ANO"</formula>
    </cfRule>
  </conditionalFormatting>
  <conditionalFormatting sqref="AI68:AK68">
    <cfRule type="expression" dxfId="2575" priority="664">
      <formula>$AK68="ANO"</formula>
    </cfRule>
  </conditionalFormatting>
  <conditionalFormatting sqref="AL68:AN68">
    <cfRule type="expression" dxfId="2574" priority="665">
      <formula>$AN68="ANO"</formula>
    </cfRule>
  </conditionalFormatting>
  <conditionalFormatting sqref="AR68:AT68">
    <cfRule type="expression" dxfId="2573" priority="666">
      <formula>$AT68="ANO"</formula>
    </cfRule>
  </conditionalFormatting>
  <conditionalFormatting sqref="AU68:BG68 AX188:BG188">
    <cfRule type="expression" dxfId="2572" priority="667">
      <formula>$AW68="ANO"</formula>
    </cfRule>
  </conditionalFormatting>
  <conditionalFormatting sqref="W68:Y68">
    <cfRule type="expression" dxfId="2571" priority="668">
      <formula>$Y68="ANO"</formula>
    </cfRule>
  </conditionalFormatting>
  <conditionalFormatting sqref="AC68:AE68">
    <cfRule type="expression" dxfId="2570" priority="669">
      <formula>$AE68="ANO"</formula>
    </cfRule>
  </conditionalFormatting>
  <conditionalFormatting sqref="AO68:AQ68">
    <cfRule type="expression" dxfId="2569" priority="670">
      <formula>$AQ68="ANO"</formula>
    </cfRule>
  </conditionalFormatting>
  <conditionalFormatting sqref="Z68:AB68">
    <cfRule type="expression" dxfId="2568" priority="671">
      <formula>$AB68="ANO"</formula>
    </cfRule>
  </conditionalFormatting>
  <conditionalFormatting sqref="V67">
    <cfRule type="cellIs" dxfId="2567" priority="672" operator="equal">
      <formula>"TRUE"</formula>
    </cfRule>
  </conditionalFormatting>
  <conditionalFormatting sqref="AB67">
    <cfRule type="cellIs" dxfId="2566" priority="673" operator="equal">
      <formula>"TRUE"</formula>
    </cfRule>
  </conditionalFormatting>
  <conditionalFormatting sqref="AH67">
    <cfRule type="cellIs" dxfId="2565" priority="674" operator="equal">
      <formula>"TRUE"</formula>
    </cfRule>
  </conditionalFormatting>
  <conditionalFormatting sqref="AK67">
    <cfRule type="cellIs" dxfId="2564" priority="675" operator="equal">
      <formula>"TRUE"</formula>
    </cfRule>
  </conditionalFormatting>
  <conditionalFormatting sqref="AN67">
    <cfRule type="cellIs" dxfId="2563" priority="676" operator="equal">
      <formula>"TRUE"</formula>
    </cfRule>
  </conditionalFormatting>
  <conditionalFormatting sqref="AT67">
    <cfRule type="cellIs" dxfId="2562" priority="677" operator="equal">
      <formula>"TRUE"</formula>
    </cfRule>
  </conditionalFormatting>
  <conditionalFormatting sqref="AW67">
    <cfRule type="cellIs" dxfId="2561" priority="678" operator="equal">
      <formula>"TRUE"</formula>
    </cfRule>
  </conditionalFormatting>
  <conditionalFormatting sqref="P67">
    <cfRule type="cellIs" dxfId="2560" priority="679" operator="lessThan">
      <formula>5</formula>
    </cfRule>
  </conditionalFormatting>
  <conditionalFormatting sqref="P67">
    <cfRule type="cellIs" dxfId="2559" priority="680" operator="greaterThanOrEqual">
      <formula>5</formula>
    </cfRule>
  </conditionalFormatting>
  <conditionalFormatting sqref="T66:V66">
    <cfRule type="expression" dxfId="2558" priority="681">
      <formula>$V66="ANO"</formula>
    </cfRule>
  </conditionalFormatting>
  <conditionalFormatting sqref="P66">
    <cfRule type="cellIs" dxfId="2557" priority="682" operator="lessThan">
      <formula>5</formula>
    </cfRule>
  </conditionalFormatting>
  <conditionalFormatting sqref="P66">
    <cfRule type="cellIs" dxfId="2556" priority="683" operator="greaterThanOrEqual">
      <formula>5</formula>
    </cfRule>
  </conditionalFormatting>
  <conditionalFormatting sqref="Q66:S66">
    <cfRule type="expression" dxfId="2555" priority="684">
      <formula>$S66="ANO"</formula>
    </cfRule>
  </conditionalFormatting>
  <conditionalFormatting sqref="AF66:AH66">
    <cfRule type="expression" dxfId="2554" priority="685">
      <formula>$AH66="ANO"</formula>
    </cfRule>
  </conditionalFormatting>
  <conditionalFormatting sqref="AI66:AK66">
    <cfRule type="expression" dxfId="2553" priority="686">
      <formula>$AK66="ANO"</formula>
    </cfRule>
  </conditionalFormatting>
  <conditionalFormatting sqref="AL66:AN66">
    <cfRule type="expression" dxfId="2552" priority="687">
      <formula>$AN66="ANO"</formula>
    </cfRule>
  </conditionalFormatting>
  <conditionalFormatting sqref="AR66:AT66">
    <cfRule type="expression" dxfId="2551" priority="688">
      <formula>$AT66="ANO"</formula>
    </cfRule>
  </conditionalFormatting>
  <conditionalFormatting sqref="AU66:BG66 AX186:BG186">
    <cfRule type="expression" dxfId="2550" priority="689">
      <formula>$AW66="ANO"</formula>
    </cfRule>
  </conditionalFormatting>
  <conditionalFormatting sqref="W66:Y66">
    <cfRule type="expression" dxfId="2549" priority="690">
      <formula>$Y66="ANO"</formula>
    </cfRule>
  </conditionalFormatting>
  <conditionalFormatting sqref="AC66:AE66">
    <cfRule type="expression" dxfId="2548" priority="691">
      <formula>$AE66="ANO"</formula>
    </cfRule>
  </conditionalFormatting>
  <conditionalFormatting sqref="AO66:AQ66">
    <cfRule type="expression" dxfId="2547" priority="692">
      <formula>$AQ66="ANO"</formula>
    </cfRule>
  </conditionalFormatting>
  <conditionalFormatting sqref="Z66:AB66">
    <cfRule type="expression" dxfId="2546" priority="693">
      <formula>$AB66="ANO"</formula>
    </cfRule>
  </conditionalFormatting>
  <conditionalFormatting sqref="V73">
    <cfRule type="cellIs" dxfId="2545" priority="694" operator="equal">
      <formula>"TRUE"</formula>
    </cfRule>
  </conditionalFormatting>
  <conditionalFormatting sqref="AB73">
    <cfRule type="cellIs" dxfId="2544" priority="695" operator="equal">
      <formula>"TRUE"</formula>
    </cfRule>
  </conditionalFormatting>
  <conditionalFormatting sqref="AH73">
    <cfRule type="cellIs" dxfId="2543" priority="696" operator="equal">
      <formula>"TRUE"</formula>
    </cfRule>
  </conditionalFormatting>
  <conditionalFormatting sqref="AK73">
    <cfRule type="cellIs" dxfId="2542" priority="697" operator="equal">
      <formula>"TRUE"</formula>
    </cfRule>
  </conditionalFormatting>
  <conditionalFormatting sqref="AN73">
    <cfRule type="cellIs" dxfId="2541" priority="698" operator="equal">
      <formula>"TRUE"</formula>
    </cfRule>
  </conditionalFormatting>
  <conditionalFormatting sqref="AT73">
    <cfRule type="cellIs" dxfId="2540" priority="699" operator="equal">
      <formula>"TRUE"</formula>
    </cfRule>
  </conditionalFormatting>
  <conditionalFormatting sqref="AW73">
    <cfRule type="cellIs" dxfId="2539" priority="700" operator="equal">
      <formula>"TRUE"</formula>
    </cfRule>
  </conditionalFormatting>
  <conditionalFormatting sqref="P73">
    <cfRule type="cellIs" dxfId="2538" priority="701" operator="lessThan">
      <formula>5</formula>
    </cfRule>
  </conditionalFormatting>
  <conditionalFormatting sqref="P73">
    <cfRule type="cellIs" dxfId="2537" priority="702" operator="greaterThanOrEqual">
      <formula>5</formula>
    </cfRule>
  </conditionalFormatting>
  <conditionalFormatting sqref="T72:V72">
    <cfRule type="expression" dxfId="2536" priority="703">
      <formula>$V72="ANO"</formula>
    </cfRule>
  </conditionalFormatting>
  <conditionalFormatting sqref="P72">
    <cfRule type="cellIs" dxfId="2535" priority="704" operator="lessThan">
      <formula>5</formula>
    </cfRule>
  </conditionalFormatting>
  <conditionalFormatting sqref="P72">
    <cfRule type="cellIs" dxfId="2534" priority="705" operator="greaterThanOrEqual">
      <formula>5</formula>
    </cfRule>
  </conditionalFormatting>
  <conditionalFormatting sqref="Q72:S72">
    <cfRule type="expression" dxfId="2533" priority="706">
      <formula>$S72="ANO"</formula>
    </cfRule>
  </conditionalFormatting>
  <conditionalFormatting sqref="AF72:AH72">
    <cfRule type="expression" dxfId="2532" priority="707">
      <formula>$AH72="ANO"</formula>
    </cfRule>
  </conditionalFormatting>
  <conditionalFormatting sqref="AI72:AK72">
    <cfRule type="expression" dxfId="2531" priority="708">
      <formula>$AK72="ANO"</formula>
    </cfRule>
  </conditionalFormatting>
  <conditionalFormatting sqref="AL72:AN72">
    <cfRule type="expression" dxfId="2530" priority="709">
      <formula>$AN72="ANO"</formula>
    </cfRule>
  </conditionalFormatting>
  <conditionalFormatting sqref="AR72:AT72">
    <cfRule type="expression" dxfId="2529" priority="710">
      <formula>$AT72="ANO"</formula>
    </cfRule>
  </conditionalFormatting>
  <conditionalFormatting sqref="AU72:BG72 AX192:BG192">
    <cfRule type="expression" dxfId="2528" priority="711">
      <formula>$AW72="ANO"</formula>
    </cfRule>
  </conditionalFormatting>
  <conditionalFormatting sqref="W72:Y72">
    <cfRule type="expression" dxfId="2527" priority="712">
      <formula>$Y72="ANO"</formula>
    </cfRule>
  </conditionalFormatting>
  <conditionalFormatting sqref="AC72:AE72">
    <cfRule type="expression" dxfId="2526" priority="713">
      <formula>$AE72="ANO"</formula>
    </cfRule>
  </conditionalFormatting>
  <conditionalFormatting sqref="AO72:AQ72">
    <cfRule type="expression" dxfId="2525" priority="714">
      <formula>$AQ72="ANO"</formula>
    </cfRule>
  </conditionalFormatting>
  <conditionalFormatting sqref="Z72:AB72">
    <cfRule type="expression" dxfId="2524" priority="715">
      <formula>$AB72="ANO"</formula>
    </cfRule>
  </conditionalFormatting>
  <conditionalFormatting sqref="V71">
    <cfRule type="cellIs" dxfId="2523" priority="716" operator="equal">
      <formula>"TRUE"</formula>
    </cfRule>
  </conditionalFormatting>
  <conditionalFormatting sqref="AB71">
    <cfRule type="cellIs" dxfId="2522" priority="717" operator="equal">
      <formula>"TRUE"</formula>
    </cfRule>
  </conditionalFormatting>
  <conditionalFormatting sqref="AH71">
    <cfRule type="cellIs" dxfId="2521" priority="718" operator="equal">
      <formula>"TRUE"</formula>
    </cfRule>
  </conditionalFormatting>
  <conditionalFormatting sqref="AK71">
    <cfRule type="cellIs" dxfId="2520" priority="719" operator="equal">
      <formula>"TRUE"</formula>
    </cfRule>
  </conditionalFormatting>
  <conditionalFormatting sqref="AN71">
    <cfRule type="cellIs" dxfId="2519" priority="720" operator="equal">
      <formula>"TRUE"</formula>
    </cfRule>
  </conditionalFormatting>
  <conditionalFormatting sqref="AT71">
    <cfRule type="cellIs" dxfId="2518" priority="721" operator="equal">
      <formula>"TRUE"</formula>
    </cfRule>
  </conditionalFormatting>
  <conditionalFormatting sqref="AW71">
    <cfRule type="cellIs" dxfId="2517" priority="722" operator="equal">
      <formula>"TRUE"</formula>
    </cfRule>
  </conditionalFormatting>
  <conditionalFormatting sqref="P71">
    <cfRule type="cellIs" dxfId="2516" priority="723" operator="lessThan">
      <formula>5</formula>
    </cfRule>
  </conditionalFormatting>
  <conditionalFormatting sqref="P71">
    <cfRule type="cellIs" dxfId="2515" priority="724" operator="greaterThanOrEqual">
      <formula>5</formula>
    </cfRule>
  </conditionalFormatting>
  <conditionalFormatting sqref="T70:V70">
    <cfRule type="expression" dxfId="2514" priority="725">
      <formula>$V70="ANO"</formula>
    </cfRule>
  </conditionalFormatting>
  <conditionalFormatting sqref="P70">
    <cfRule type="cellIs" dxfId="2513" priority="726" operator="lessThan">
      <formula>5</formula>
    </cfRule>
  </conditionalFormatting>
  <conditionalFormatting sqref="P70">
    <cfRule type="cellIs" dxfId="2512" priority="727" operator="greaterThanOrEqual">
      <formula>5</formula>
    </cfRule>
  </conditionalFormatting>
  <conditionalFormatting sqref="Q70:S70">
    <cfRule type="expression" dxfId="2511" priority="728">
      <formula>$S70="ANO"</formula>
    </cfRule>
  </conditionalFormatting>
  <conditionalFormatting sqref="AF70:AH70">
    <cfRule type="expression" dxfId="2510" priority="729">
      <formula>$AH70="ANO"</formula>
    </cfRule>
  </conditionalFormatting>
  <conditionalFormatting sqref="AI70:AK70">
    <cfRule type="expression" dxfId="2509" priority="730">
      <formula>$AK70="ANO"</formula>
    </cfRule>
  </conditionalFormatting>
  <conditionalFormatting sqref="AL70:AN70">
    <cfRule type="expression" dxfId="2508" priority="731">
      <formula>$AN70="ANO"</formula>
    </cfRule>
  </conditionalFormatting>
  <conditionalFormatting sqref="AR70:AT70">
    <cfRule type="expression" dxfId="2507" priority="732">
      <formula>$AT70="ANO"</formula>
    </cfRule>
  </conditionalFormatting>
  <conditionalFormatting sqref="AU70:BG70 AX190:BG190">
    <cfRule type="expression" dxfId="2506" priority="733">
      <formula>$AW70="ANO"</formula>
    </cfRule>
  </conditionalFormatting>
  <conditionalFormatting sqref="W70:Y70">
    <cfRule type="expression" dxfId="2505" priority="734">
      <formula>$Y70="ANO"</formula>
    </cfRule>
  </conditionalFormatting>
  <conditionalFormatting sqref="AC70:AE70">
    <cfRule type="expression" dxfId="2504" priority="735">
      <formula>$AE70="ANO"</formula>
    </cfRule>
  </conditionalFormatting>
  <conditionalFormatting sqref="AO70:AQ70">
    <cfRule type="expression" dxfId="2503" priority="736">
      <formula>$AQ70="ANO"</formula>
    </cfRule>
  </conditionalFormatting>
  <conditionalFormatting sqref="Z70:AB70">
    <cfRule type="expression" dxfId="2502" priority="737">
      <formula>$AB70="ANO"</formula>
    </cfRule>
  </conditionalFormatting>
  <conditionalFormatting sqref="V77">
    <cfRule type="cellIs" dxfId="2501" priority="738" operator="equal">
      <formula>"TRUE"</formula>
    </cfRule>
  </conditionalFormatting>
  <conditionalFormatting sqref="AB77">
    <cfRule type="cellIs" dxfId="2500" priority="739" operator="equal">
      <formula>"TRUE"</formula>
    </cfRule>
  </conditionalFormatting>
  <conditionalFormatting sqref="AH77">
    <cfRule type="cellIs" dxfId="2499" priority="740" operator="equal">
      <formula>"TRUE"</formula>
    </cfRule>
  </conditionalFormatting>
  <conditionalFormatting sqref="AK77">
    <cfRule type="cellIs" dxfId="2498" priority="741" operator="equal">
      <formula>"TRUE"</formula>
    </cfRule>
  </conditionalFormatting>
  <conditionalFormatting sqref="AN77">
    <cfRule type="cellIs" dxfId="2497" priority="742" operator="equal">
      <formula>"TRUE"</formula>
    </cfRule>
  </conditionalFormatting>
  <conditionalFormatting sqref="AT77">
    <cfRule type="cellIs" dxfId="2496" priority="743" operator="equal">
      <formula>"TRUE"</formula>
    </cfRule>
  </conditionalFormatting>
  <conditionalFormatting sqref="AW77">
    <cfRule type="cellIs" dxfId="2495" priority="744" operator="equal">
      <formula>"TRUE"</formula>
    </cfRule>
  </conditionalFormatting>
  <conditionalFormatting sqref="P77">
    <cfRule type="cellIs" dxfId="2494" priority="745" operator="lessThan">
      <formula>5</formula>
    </cfRule>
  </conditionalFormatting>
  <conditionalFormatting sqref="P77">
    <cfRule type="cellIs" dxfId="2493" priority="746" operator="greaterThanOrEqual">
      <formula>5</formula>
    </cfRule>
  </conditionalFormatting>
  <conditionalFormatting sqref="T76:V76">
    <cfRule type="expression" dxfId="2492" priority="747">
      <formula>$V76="ANO"</formula>
    </cfRule>
  </conditionalFormatting>
  <conditionalFormatting sqref="P76">
    <cfRule type="cellIs" dxfId="2491" priority="748" operator="lessThan">
      <formula>5</formula>
    </cfRule>
  </conditionalFormatting>
  <conditionalFormatting sqref="P76">
    <cfRule type="cellIs" dxfId="2490" priority="749" operator="greaterThanOrEqual">
      <formula>5</formula>
    </cfRule>
  </conditionalFormatting>
  <conditionalFormatting sqref="Q76:S76">
    <cfRule type="expression" dxfId="2489" priority="750">
      <formula>$S76="ANO"</formula>
    </cfRule>
  </conditionalFormatting>
  <conditionalFormatting sqref="AF76:AH76">
    <cfRule type="expression" dxfId="2488" priority="751">
      <formula>$AH76="ANO"</formula>
    </cfRule>
  </conditionalFormatting>
  <conditionalFormatting sqref="AI76:AK76">
    <cfRule type="expression" dxfId="2487" priority="752">
      <formula>$AK76="ANO"</formula>
    </cfRule>
  </conditionalFormatting>
  <conditionalFormatting sqref="AL76:AN76">
    <cfRule type="expression" dxfId="2486" priority="753">
      <formula>$AN76="ANO"</formula>
    </cfRule>
  </conditionalFormatting>
  <conditionalFormatting sqref="AR76:AT76">
    <cfRule type="expression" dxfId="2485" priority="754">
      <formula>$AT76="ANO"</formula>
    </cfRule>
  </conditionalFormatting>
  <conditionalFormatting sqref="AU76:BG76 AX196:BG196">
    <cfRule type="expression" dxfId="2484" priority="755">
      <formula>$AW76="ANO"</formula>
    </cfRule>
  </conditionalFormatting>
  <conditionalFormatting sqref="W76:Y76">
    <cfRule type="expression" dxfId="2483" priority="756">
      <formula>$Y76="ANO"</formula>
    </cfRule>
  </conditionalFormatting>
  <conditionalFormatting sqref="AC76:AE76">
    <cfRule type="expression" dxfId="2482" priority="757">
      <formula>$AE76="ANO"</formula>
    </cfRule>
  </conditionalFormatting>
  <conditionalFormatting sqref="AO76:AQ76">
    <cfRule type="expression" dxfId="2481" priority="758">
      <formula>$AQ76="ANO"</formula>
    </cfRule>
  </conditionalFormatting>
  <conditionalFormatting sqref="Z76:AB76">
    <cfRule type="expression" dxfId="2480" priority="759">
      <formula>$AB76="ANO"</formula>
    </cfRule>
  </conditionalFormatting>
  <conditionalFormatting sqref="V75">
    <cfRule type="cellIs" dxfId="2479" priority="760" operator="equal">
      <formula>"TRUE"</formula>
    </cfRule>
  </conditionalFormatting>
  <conditionalFormatting sqref="AB75">
    <cfRule type="cellIs" dxfId="2478" priority="761" operator="equal">
      <formula>"TRUE"</formula>
    </cfRule>
  </conditionalFormatting>
  <conditionalFormatting sqref="AH75">
    <cfRule type="cellIs" dxfId="2477" priority="762" operator="equal">
      <formula>"TRUE"</formula>
    </cfRule>
  </conditionalFormatting>
  <conditionalFormatting sqref="AK75">
    <cfRule type="cellIs" dxfId="2476" priority="763" operator="equal">
      <formula>"TRUE"</formula>
    </cfRule>
  </conditionalFormatting>
  <conditionalFormatting sqref="AN75">
    <cfRule type="cellIs" dxfId="2475" priority="764" operator="equal">
      <formula>"TRUE"</formula>
    </cfRule>
  </conditionalFormatting>
  <conditionalFormatting sqref="AT75">
    <cfRule type="cellIs" dxfId="2474" priority="765" operator="equal">
      <formula>"TRUE"</formula>
    </cfRule>
  </conditionalFormatting>
  <conditionalFormatting sqref="AW75">
    <cfRule type="cellIs" dxfId="2473" priority="766" operator="equal">
      <formula>"TRUE"</formula>
    </cfRule>
  </conditionalFormatting>
  <conditionalFormatting sqref="P75">
    <cfRule type="cellIs" dxfId="2472" priority="767" operator="lessThan">
      <formula>5</formula>
    </cfRule>
  </conditionalFormatting>
  <conditionalFormatting sqref="P75">
    <cfRule type="cellIs" dxfId="2471" priority="768" operator="greaterThanOrEqual">
      <formula>5</formula>
    </cfRule>
  </conditionalFormatting>
  <conditionalFormatting sqref="T74:V74">
    <cfRule type="expression" dxfId="2470" priority="769">
      <formula>$V74="ANO"</formula>
    </cfRule>
  </conditionalFormatting>
  <conditionalFormatting sqref="P74">
    <cfRule type="cellIs" dxfId="2469" priority="770" operator="lessThan">
      <formula>5</formula>
    </cfRule>
  </conditionalFormatting>
  <conditionalFormatting sqref="P74">
    <cfRule type="cellIs" dxfId="2468" priority="771" operator="greaterThanOrEqual">
      <formula>5</formula>
    </cfRule>
  </conditionalFormatting>
  <conditionalFormatting sqref="Q74:S74">
    <cfRule type="expression" dxfId="2467" priority="772">
      <formula>$S74="ANO"</formula>
    </cfRule>
  </conditionalFormatting>
  <conditionalFormatting sqref="AF74:AH74">
    <cfRule type="expression" dxfId="2466" priority="773">
      <formula>$AH74="ANO"</formula>
    </cfRule>
  </conditionalFormatting>
  <conditionalFormatting sqref="AI74:AK74">
    <cfRule type="expression" dxfId="2465" priority="774">
      <formula>$AK74="ANO"</formula>
    </cfRule>
  </conditionalFormatting>
  <conditionalFormatting sqref="AL74:AN74">
    <cfRule type="expression" dxfId="2464" priority="775">
      <formula>$AN74="ANO"</formula>
    </cfRule>
  </conditionalFormatting>
  <conditionalFormatting sqref="AR74:AT74">
    <cfRule type="expression" dxfId="2463" priority="776">
      <formula>$AT74="ANO"</formula>
    </cfRule>
  </conditionalFormatting>
  <conditionalFormatting sqref="AU74:BG74 AX194:BG194">
    <cfRule type="expression" dxfId="2462" priority="777">
      <formula>$AW74="ANO"</formula>
    </cfRule>
  </conditionalFormatting>
  <conditionalFormatting sqref="W74:Y74">
    <cfRule type="expression" dxfId="2461" priority="778">
      <formula>$Y74="ANO"</formula>
    </cfRule>
  </conditionalFormatting>
  <conditionalFormatting sqref="AC74:AE74">
    <cfRule type="expression" dxfId="2460" priority="779">
      <formula>$AE74="ANO"</formula>
    </cfRule>
  </conditionalFormatting>
  <conditionalFormatting sqref="AO74:AQ74">
    <cfRule type="expression" dxfId="2459" priority="780">
      <formula>$AQ74="ANO"</formula>
    </cfRule>
  </conditionalFormatting>
  <conditionalFormatting sqref="Z74:AB74">
    <cfRule type="expression" dxfId="2458" priority="781">
      <formula>$AB74="ANO"</formula>
    </cfRule>
  </conditionalFormatting>
  <conditionalFormatting sqref="V81">
    <cfRule type="cellIs" dxfId="2457" priority="782" operator="equal">
      <formula>"TRUE"</formula>
    </cfRule>
  </conditionalFormatting>
  <conditionalFormatting sqref="AB81">
    <cfRule type="cellIs" dxfId="2456" priority="783" operator="equal">
      <formula>"TRUE"</formula>
    </cfRule>
  </conditionalFormatting>
  <conditionalFormatting sqref="AH81">
    <cfRule type="cellIs" dxfId="2455" priority="784" operator="equal">
      <formula>"TRUE"</formula>
    </cfRule>
  </conditionalFormatting>
  <conditionalFormatting sqref="AK81">
    <cfRule type="cellIs" dxfId="2454" priority="785" operator="equal">
      <formula>"TRUE"</formula>
    </cfRule>
  </conditionalFormatting>
  <conditionalFormatting sqref="AN81">
    <cfRule type="cellIs" dxfId="2453" priority="786" operator="equal">
      <formula>"TRUE"</formula>
    </cfRule>
  </conditionalFormatting>
  <conditionalFormatting sqref="AT81">
    <cfRule type="cellIs" dxfId="2452" priority="787" operator="equal">
      <formula>"TRUE"</formula>
    </cfRule>
  </conditionalFormatting>
  <conditionalFormatting sqref="AW81">
    <cfRule type="cellIs" dxfId="2451" priority="788" operator="equal">
      <formula>"TRUE"</formula>
    </cfRule>
  </conditionalFormatting>
  <conditionalFormatting sqref="P81">
    <cfRule type="cellIs" dxfId="2450" priority="789" operator="lessThan">
      <formula>5</formula>
    </cfRule>
  </conditionalFormatting>
  <conditionalFormatting sqref="P81">
    <cfRule type="cellIs" dxfId="2449" priority="790" operator="greaterThanOrEqual">
      <formula>5</formula>
    </cfRule>
  </conditionalFormatting>
  <conditionalFormatting sqref="T80:V80">
    <cfRule type="expression" dxfId="2448" priority="791">
      <formula>$V80="ANO"</formula>
    </cfRule>
  </conditionalFormatting>
  <conditionalFormatting sqref="P80">
    <cfRule type="cellIs" dxfId="2447" priority="792" operator="lessThan">
      <formula>5</formula>
    </cfRule>
  </conditionalFormatting>
  <conditionalFormatting sqref="P80">
    <cfRule type="cellIs" dxfId="2446" priority="793" operator="greaterThanOrEqual">
      <formula>5</formula>
    </cfRule>
  </conditionalFormatting>
  <conditionalFormatting sqref="Q80:S80">
    <cfRule type="expression" dxfId="2445" priority="794">
      <formula>$S80="ANO"</formula>
    </cfRule>
  </conditionalFormatting>
  <conditionalFormatting sqref="AF80:AH80">
    <cfRule type="expression" dxfId="2444" priority="795">
      <formula>$AH80="ANO"</formula>
    </cfRule>
  </conditionalFormatting>
  <conditionalFormatting sqref="AI80:AK80">
    <cfRule type="expression" dxfId="2443" priority="796">
      <formula>$AK80="ANO"</formula>
    </cfRule>
  </conditionalFormatting>
  <conditionalFormatting sqref="AL80:AN80">
    <cfRule type="expression" dxfId="2442" priority="797">
      <formula>$AN80="ANO"</formula>
    </cfRule>
  </conditionalFormatting>
  <conditionalFormatting sqref="AR80:AT80">
    <cfRule type="expression" dxfId="2441" priority="798">
      <formula>$AT80="ANO"</formula>
    </cfRule>
  </conditionalFormatting>
  <conditionalFormatting sqref="AU80:BG80 AX200:BG200">
    <cfRule type="expression" dxfId="2440" priority="799">
      <formula>$AW80="ANO"</formula>
    </cfRule>
  </conditionalFormatting>
  <conditionalFormatting sqref="W80:Y80">
    <cfRule type="expression" dxfId="2439" priority="800">
      <formula>$Y80="ANO"</formula>
    </cfRule>
  </conditionalFormatting>
  <conditionalFormatting sqref="AC80:AE80">
    <cfRule type="expression" dxfId="2438" priority="801">
      <formula>$AE80="ANO"</formula>
    </cfRule>
  </conditionalFormatting>
  <conditionalFormatting sqref="AO80:AQ80">
    <cfRule type="expression" dxfId="2437" priority="802">
      <formula>$AQ80="ANO"</formula>
    </cfRule>
  </conditionalFormatting>
  <conditionalFormatting sqref="Z80:AB80">
    <cfRule type="expression" dxfId="2436" priority="803">
      <formula>$AB80="ANO"</formula>
    </cfRule>
  </conditionalFormatting>
  <conditionalFormatting sqref="V79">
    <cfRule type="cellIs" dxfId="2435" priority="804" operator="equal">
      <formula>"TRUE"</formula>
    </cfRule>
  </conditionalFormatting>
  <conditionalFormatting sqref="AB79">
    <cfRule type="cellIs" dxfId="2434" priority="805" operator="equal">
      <formula>"TRUE"</formula>
    </cfRule>
  </conditionalFormatting>
  <conditionalFormatting sqref="AH79">
    <cfRule type="cellIs" dxfId="2433" priority="806" operator="equal">
      <formula>"TRUE"</formula>
    </cfRule>
  </conditionalFormatting>
  <conditionalFormatting sqref="AK79">
    <cfRule type="cellIs" dxfId="2432" priority="807" operator="equal">
      <formula>"TRUE"</formula>
    </cfRule>
  </conditionalFormatting>
  <conditionalFormatting sqref="AN79">
    <cfRule type="cellIs" dxfId="2431" priority="808" operator="equal">
      <formula>"TRUE"</formula>
    </cfRule>
  </conditionalFormatting>
  <conditionalFormatting sqref="AT79">
    <cfRule type="cellIs" dxfId="2430" priority="809" operator="equal">
      <formula>"TRUE"</formula>
    </cfRule>
  </conditionalFormatting>
  <conditionalFormatting sqref="AW79">
    <cfRule type="cellIs" dxfId="2429" priority="810" operator="equal">
      <formula>"TRUE"</formula>
    </cfRule>
  </conditionalFormatting>
  <conditionalFormatting sqref="P79">
    <cfRule type="cellIs" dxfId="2428" priority="811" operator="lessThan">
      <formula>5</formula>
    </cfRule>
  </conditionalFormatting>
  <conditionalFormatting sqref="P79">
    <cfRule type="cellIs" dxfId="2427" priority="812" operator="greaterThanOrEqual">
      <formula>5</formula>
    </cfRule>
  </conditionalFormatting>
  <conditionalFormatting sqref="T78:V78">
    <cfRule type="expression" dxfId="2426" priority="813">
      <formula>$V78="ANO"</formula>
    </cfRule>
  </conditionalFormatting>
  <conditionalFormatting sqref="P78">
    <cfRule type="cellIs" dxfId="2425" priority="814" operator="lessThan">
      <formula>5</formula>
    </cfRule>
  </conditionalFormatting>
  <conditionalFormatting sqref="P78">
    <cfRule type="cellIs" dxfId="2424" priority="815" operator="greaterThanOrEqual">
      <formula>5</formula>
    </cfRule>
  </conditionalFormatting>
  <conditionalFormatting sqref="Q78:S78">
    <cfRule type="expression" dxfId="2423" priority="816">
      <formula>$S78="ANO"</formula>
    </cfRule>
  </conditionalFormatting>
  <conditionalFormatting sqref="AF78:AH78">
    <cfRule type="expression" dxfId="2422" priority="817">
      <formula>$AH78="ANO"</formula>
    </cfRule>
  </conditionalFormatting>
  <conditionalFormatting sqref="AI78:AK78">
    <cfRule type="expression" dxfId="2421" priority="818">
      <formula>$AK78="ANO"</formula>
    </cfRule>
  </conditionalFormatting>
  <conditionalFormatting sqref="AL78:AN78">
    <cfRule type="expression" dxfId="2420" priority="819">
      <formula>$AN78="ANO"</formula>
    </cfRule>
  </conditionalFormatting>
  <conditionalFormatting sqref="AR78:AT78">
    <cfRule type="expression" dxfId="2419" priority="820">
      <formula>$AT78="ANO"</formula>
    </cfRule>
  </conditionalFormatting>
  <conditionalFormatting sqref="AU78:BG78 AX198:BG198">
    <cfRule type="expression" dxfId="2418" priority="821">
      <formula>$AW78="ANO"</formula>
    </cfRule>
  </conditionalFormatting>
  <conditionalFormatting sqref="W78:Y78">
    <cfRule type="expression" dxfId="2417" priority="822">
      <formula>$Y78="ANO"</formula>
    </cfRule>
  </conditionalFormatting>
  <conditionalFormatting sqref="AC78:AE78">
    <cfRule type="expression" dxfId="2416" priority="823">
      <formula>$AE78="ANO"</formula>
    </cfRule>
  </conditionalFormatting>
  <conditionalFormatting sqref="AO78:AQ78">
    <cfRule type="expression" dxfId="2415" priority="824">
      <formula>$AQ78="ANO"</formula>
    </cfRule>
  </conditionalFormatting>
  <conditionalFormatting sqref="Z78:AB78">
    <cfRule type="expression" dxfId="2414" priority="825">
      <formula>$AB78="ANO"</formula>
    </cfRule>
  </conditionalFormatting>
  <conditionalFormatting sqref="V85">
    <cfRule type="cellIs" dxfId="2413" priority="826" operator="equal">
      <formula>"TRUE"</formula>
    </cfRule>
  </conditionalFormatting>
  <conditionalFormatting sqref="AB85">
    <cfRule type="cellIs" dxfId="2412" priority="827" operator="equal">
      <formula>"TRUE"</formula>
    </cfRule>
  </conditionalFormatting>
  <conditionalFormatting sqref="AH85">
    <cfRule type="cellIs" dxfId="2411" priority="828" operator="equal">
      <formula>"TRUE"</formula>
    </cfRule>
  </conditionalFormatting>
  <conditionalFormatting sqref="AK85">
    <cfRule type="cellIs" dxfId="2410" priority="829" operator="equal">
      <formula>"TRUE"</formula>
    </cfRule>
  </conditionalFormatting>
  <conditionalFormatting sqref="AN85">
    <cfRule type="cellIs" dxfId="2409" priority="830" operator="equal">
      <formula>"TRUE"</formula>
    </cfRule>
  </conditionalFormatting>
  <conditionalFormatting sqref="AT85">
    <cfRule type="cellIs" dxfId="2408" priority="831" operator="equal">
      <formula>"TRUE"</formula>
    </cfRule>
  </conditionalFormatting>
  <conditionalFormatting sqref="AW85">
    <cfRule type="cellIs" dxfId="2407" priority="832" operator="equal">
      <formula>"TRUE"</formula>
    </cfRule>
  </conditionalFormatting>
  <conditionalFormatting sqref="P85">
    <cfRule type="cellIs" dxfId="2406" priority="833" operator="lessThan">
      <formula>5</formula>
    </cfRule>
  </conditionalFormatting>
  <conditionalFormatting sqref="P85">
    <cfRule type="cellIs" dxfId="2405" priority="834" operator="greaterThanOrEqual">
      <formula>5</formula>
    </cfRule>
  </conditionalFormatting>
  <conditionalFormatting sqref="T84:V84">
    <cfRule type="expression" dxfId="2404" priority="835">
      <formula>$V84="ANO"</formula>
    </cfRule>
  </conditionalFormatting>
  <conditionalFormatting sqref="P84">
    <cfRule type="cellIs" dxfId="2403" priority="836" operator="lessThan">
      <formula>5</formula>
    </cfRule>
  </conditionalFormatting>
  <conditionalFormatting sqref="P84">
    <cfRule type="cellIs" dxfId="2402" priority="837" operator="greaterThanOrEqual">
      <formula>5</formula>
    </cfRule>
  </conditionalFormatting>
  <conditionalFormatting sqref="Q84:S84">
    <cfRule type="expression" dxfId="2401" priority="838">
      <formula>$S84="ANO"</formula>
    </cfRule>
  </conditionalFormatting>
  <conditionalFormatting sqref="AF84:AH84">
    <cfRule type="expression" dxfId="2400" priority="839">
      <formula>$AH84="ANO"</formula>
    </cfRule>
  </conditionalFormatting>
  <conditionalFormatting sqref="AI84:AK84">
    <cfRule type="expression" dxfId="2399" priority="840">
      <formula>$AK84="ANO"</formula>
    </cfRule>
  </conditionalFormatting>
  <conditionalFormatting sqref="AL84:AN84">
    <cfRule type="expression" dxfId="2398" priority="841">
      <formula>$AN84="ANO"</formula>
    </cfRule>
  </conditionalFormatting>
  <conditionalFormatting sqref="AR84:AT84">
    <cfRule type="expression" dxfId="2397" priority="842">
      <formula>$AT84="ANO"</formula>
    </cfRule>
  </conditionalFormatting>
  <conditionalFormatting sqref="AU84:BG84 AX204:BG204">
    <cfRule type="expression" dxfId="2396" priority="843">
      <formula>$AW84="ANO"</formula>
    </cfRule>
  </conditionalFormatting>
  <conditionalFormatting sqref="W84:Y84">
    <cfRule type="expression" dxfId="2395" priority="844">
      <formula>$Y84="ANO"</formula>
    </cfRule>
  </conditionalFormatting>
  <conditionalFormatting sqref="AC84:AE84">
    <cfRule type="expression" dxfId="2394" priority="845">
      <formula>$AE84="ANO"</formula>
    </cfRule>
  </conditionalFormatting>
  <conditionalFormatting sqref="AO84:AQ84">
    <cfRule type="expression" dxfId="2393" priority="846">
      <formula>$AQ84="ANO"</formula>
    </cfRule>
  </conditionalFormatting>
  <conditionalFormatting sqref="Z84:AB84">
    <cfRule type="expression" dxfId="2392" priority="847">
      <formula>$AB84="ANO"</formula>
    </cfRule>
  </conditionalFormatting>
  <conditionalFormatting sqref="V83">
    <cfRule type="cellIs" dxfId="2391" priority="848" operator="equal">
      <formula>"TRUE"</formula>
    </cfRule>
  </conditionalFormatting>
  <conditionalFormatting sqref="AB83">
    <cfRule type="cellIs" dxfId="2390" priority="849" operator="equal">
      <formula>"TRUE"</formula>
    </cfRule>
  </conditionalFormatting>
  <conditionalFormatting sqref="AH83">
    <cfRule type="cellIs" dxfId="2389" priority="850" operator="equal">
      <formula>"TRUE"</formula>
    </cfRule>
  </conditionalFormatting>
  <conditionalFormatting sqref="AK83">
    <cfRule type="cellIs" dxfId="2388" priority="851" operator="equal">
      <formula>"TRUE"</formula>
    </cfRule>
  </conditionalFormatting>
  <conditionalFormatting sqref="AN83">
    <cfRule type="cellIs" dxfId="2387" priority="852" operator="equal">
      <formula>"TRUE"</formula>
    </cfRule>
  </conditionalFormatting>
  <conditionalFormatting sqref="AT83">
    <cfRule type="cellIs" dxfId="2386" priority="853" operator="equal">
      <formula>"TRUE"</formula>
    </cfRule>
  </conditionalFormatting>
  <conditionalFormatting sqref="AW83">
    <cfRule type="cellIs" dxfId="2385" priority="854" operator="equal">
      <formula>"TRUE"</formula>
    </cfRule>
  </conditionalFormatting>
  <conditionalFormatting sqref="P83">
    <cfRule type="cellIs" dxfId="2384" priority="855" operator="lessThan">
      <formula>5</formula>
    </cfRule>
  </conditionalFormatting>
  <conditionalFormatting sqref="P83">
    <cfRule type="cellIs" dxfId="2383" priority="856" operator="greaterThanOrEqual">
      <formula>5</formula>
    </cfRule>
  </conditionalFormatting>
  <conditionalFormatting sqref="T82:V82">
    <cfRule type="expression" dxfId="2382" priority="857">
      <formula>$V82="ANO"</formula>
    </cfRule>
  </conditionalFormatting>
  <conditionalFormatting sqref="P82">
    <cfRule type="cellIs" dxfId="2381" priority="858" operator="lessThan">
      <formula>5</formula>
    </cfRule>
  </conditionalFormatting>
  <conditionalFormatting sqref="P82">
    <cfRule type="cellIs" dxfId="2380" priority="859" operator="greaterThanOrEqual">
      <formula>5</formula>
    </cfRule>
  </conditionalFormatting>
  <conditionalFormatting sqref="Q82:S82">
    <cfRule type="expression" dxfId="2379" priority="860">
      <formula>$S82="ANO"</formula>
    </cfRule>
  </conditionalFormatting>
  <conditionalFormatting sqref="AF82:AH82">
    <cfRule type="expression" dxfId="2378" priority="861">
      <formula>$AH82="ANO"</formula>
    </cfRule>
  </conditionalFormatting>
  <conditionalFormatting sqref="AI82:AK82">
    <cfRule type="expression" dxfId="2377" priority="862">
      <formula>$AK82="ANO"</formula>
    </cfRule>
  </conditionalFormatting>
  <conditionalFormatting sqref="AL82:AN82">
    <cfRule type="expression" dxfId="2376" priority="863">
      <formula>$AN82="ANO"</formula>
    </cfRule>
  </conditionalFormatting>
  <conditionalFormatting sqref="AR82:AT82">
    <cfRule type="expression" dxfId="2375" priority="864">
      <formula>$AT82="ANO"</formula>
    </cfRule>
  </conditionalFormatting>
  <conditionalFormatting sqref="AU82:BG82 AX202:BG202">
    <cfRule type="expression" dxfId="2374" priority="865">
      <formula>$AW82="ANO"</formula>
    </cfRule>
  </conditionalFormatting>
  <conditionalFormatting sqref="W82:Y82">
    <cfRule type="expression" dxfId="2373" priority="866">
      <formula>$Y82="ANO"</formula>
    </cfRule>
  </conditionalFormatting>
  <conditionalFormatting sqref="AC82:AE82">
    <cfRule type="expression" dxfId="2372" priority="867">
      <formula>$AE82="ANO"</formula>
    </cfRule>
  </conditionalFormatting>
  <conditionalFormatting sqref="AO82:AQ82">
    <cfRule type="expression" dxfId="2371" priority="868">
      <formula>$AQ82="ANO"</formula>
    </cfRule>
  </conditionalFormatting>
  <conditionalFormatting sqref="Z82:AB82">
    <cfRule type="expression" dxfId="2370" priority="869">
      <formula>$AB82="ANO"</formula>
    </cfRule>
  </conditionalFormatting>
  <conditionalFormatting sqref="V89">
    <cfRule type="cellIs" dxfId="2369" priority="870" operator="equal">
      <formula>"TRUE"</formula>
    </cfRule>
  </conditionalFormatting>
  <conditionalFormatting sqref="AB89">
    <cfRule type="cellIs" dxfId="2368" priority="871" operator="equal">
      <formula>"TRUE"</formula>
    </cfRule>
  </conditionalFormatting>
  <conditionalFormatting sqref="AH89">
    <cfRule type="cellIs" dxfId="2367" priority="872" operator="equal">
      <formula>"TRUE"</formula>
    </cfRule>
  </conditionalFormatting>
  <conditionalFormatting sqref="AK89">
    <cfRule type="cellIs" dxfId="2366" priority="873" operator="equal">
      <formula>"TRUE"</formula>
    </cfRule>
  </conditionalFormatting>
  <conditionalFormatting sqref="AN89">
    <cfRule type="cellIs" dxfId="2365" priority="874" operator="equal">
      <formula>"TRUE"</formula>
    </cfRule>
  </conditionalFormatting>
  <conditionalFormatting sqref="AT89">
    <cfRule type="cellIs" dxfId="2364" priority="875" operator="equal">
      <formula>"TRUE"</formula>
    </cfRule>
  </conditionalFormatting>
  <conditionalFormatting sqref="AW89">
    <cfRule type="cellIs" dxfId="2363" priority="876" operator="equal">
      <formula>"TRUE"</formula>
    </cfRule>
  </conditionalFormatting>
  <conditionalFormatting sqref="P89">
    <cfRule type="cellIs" dxfId="2362" priority="877" operator="lessThan">
      <formula>5</formula>
    </cfRule>
  </conditionalFormatting>
  <conditionalFormatting sqref="P89">
    <cfRule type="cellIs" dxfId="2361" priority="878" operator="greaterThanOrEqual">
      <formula>5</formula>
    </cfRule>
  </conditionalFormatting>
  <conditionalFormatting sqref="T88:V88">
    <cfRule type="expression" dxfId="2360" priority="879">
      <formula>$V88="ANO"</formula>
    </cfRule>
  </conditionalFormatting>
  <conditionalFormatting sqref="P88">
    <cfRule type="cellIs" dxfId="2359" priority="880" operator="lessThan">
      <formula>5</formula>
    </cfRule>
  </conditionalFormatting>
  <conditionalFormatting sqref="P88">
    <cfRule type="cellIs" dxfId="2358" priority="881" operator="greaterThanOrEqual">
      <formula>5</formula>
    </cfRule>
  </conditionalFormatting>
  <conditionalFormatting sqref="Q88:S88">
    <cfRule type="expression" dxfId="2357" priority="882">
      <formula>$S88="ANO"</formula>
    </cfRule>
  </conditionalFormatting>
  <conditionalFormatting sqref="AF88:AH88">
    <cfRule type="expression" dxfId="2356" priority="883">
      <formula>$AH88="ANO"</formula>
    </cfRule>
  </conditionalFormatting>
  <conditionalFormatting sqref="AI88:AK88">
    <cfRule type="expression" dxfId="2355" priority="884">
      <formula>$AK88="ANO"</formula>
    </cfRule>
  </conditionalFormatting>
  <conditionalFormatting sqref="AL88:AN88">
    <cfRule type="expression" dxfId="2354" priority="885">
      <formula>$AN88="ANO"</formula>
    </cfRule>
  </conditionalFormatting>
  <conditionalFormatting sqref="AR88:AT88">
    <cfRule type="expression" dxfId="2353" priority="886">
      <formula>$AT88="ANO"</formula>
    </cfRule>
  </conditionalFormatting>
  <conditionalFormatting sqref="AU88:BG88 AX208:BG208">
    <cfRule type="expression" dxfId="2352" priority="887">
      <formula>$AW88="ANO"</formula>
    </cfRule>
  </conditionalFormatting>
  <conditionalFormatting sqref="W88:Y88">
    <cfRule type="expression" dxfId="2351" priority="888">
      <formula>$Y88="ANO"</formula>
    </cfRule>
  </conditionalFormatting>
  <conditionalFormatting sqref="AC88:AE88">
    <cfRule type="expression" dxfId="2350" priority="889">
      <formula>$AE88="ANO"</formula>
    </cfRule>
  </conditionalFormatting>
  <conditionalFormatting sqref="AO88:AQ88">
    <cfRule type="expression" dxfId="2349" priority="890">
      <formula>$AQ88="ANO"</formula>
    </cfRule>
  </conditionalFormatting>
  <conditionalFormatting sqref="Z88:AB88">
    <cfRule type="expression" dxfId="2348" priority="891">
      <formula>$AB88="ANO"</formula>
    </cfRule>
  </conditionalFormatting>
  <conditionalFormatting sqref="V87">
    <cfRule type="cellIs" dxfId="2347" priority="892" operator="equal">
      <formula>"TRUE"</formula>
    </cfRule>
  </conditionalFormatting>
  <conditionalFormatting sqref="AB87">
    <cfRule type="cellIs" dxfId="2346" priority="893" operator="equal">
      <formula>"TRUE"</formula>
    </cfRule>
  </conditionalFormatting>
  <conditionalFormatting sqref="AH87">
    <cfRule type="cellIs" dxfId="2345" priority="894" operator="equal">
      <formula>"TRUE"</formula>
    </cfRule>
  </conditionalFormatting>
  <conditionalFormatting sqref="AK87">
    <cfRule type="cellIs" dxfId="2344" priority="895" operator="equal">
      <formula>"TRUE"</formula>
    </cfRule>
  </conditionalFormatting>
  <conditionalFormatting sqref="AN87">
    <cfRule type="cellIs" dxfId="2343" priority="896" operator="equal">
      <formula>"TRUE"</formula>
    </cfRule>
  </conditionalFormatting>
  <conditionalFormatting sqref="AT87">
    <cfRule type="cellIs" dxfId="2342" priority="897" operator="equal">
      <formula>"TRUE"</formula>
    </cfRule>
  </conditionalFormatting>
  <conditionalFormatting sqref="AW87">
    <cfRule type="cellIs" dxfId="2341" priority="898" operator="equal">
      <formula>"TRUE"</formula>
    </cfRule>
  </conditionalFormatting>
  <conditionalFormatting sqref="P87">
    <cfRule type="cellIs" dxfId="2340" priority="899" operator="lessThan">
      <formula>5</formula>
    </cfRule>
  </conditionalFormatting>
  <conditionalFormatting sqref="P87">
    <cfRule type="cellIs" dxfId="2339" priority="900" operator="greaterThanOrEqual">
      <formula>5</formula>
    </cfRule>
  </conditionalFormatting>
  <conditionalFormatting sqref="T86:V86">
    <cfRule type="expression" dxfId="2338" priority="901">
      <formula>$V86="ANO"</formula>
    </cfRule>
  </conditionalFormatting>
  <conditionalFormatting sqref="P86">
    <cfRule type="cellIs" dxfId="2337" priority="902" operator="lessThan">
      <formula>5</formula>
    </cfRule>
  </conditionalFormatting>
  <conditionalFormatting sqref="P86">
    <cfRule type="cellIs" dxfId="2336" priority="903" operator="greaterThanOrEqual">
      <formula>5</formula>
    </cfRule>
  </conditionalFormatting>
  <conditionalFormatting sqref="Q86:S86">
    <cfRule type="expression" dxfId="2335" priority="904">
      <formula>$S86="ANO"</formula>
    </cfRule>
  </conditionalFormatting>
  <conditionalFormatting sqref="AF86:AH86">
    <cfRule type="expression" dxfId="2334" priority="905">
      <formula>$AH86="ANO"</formula>
    </cfRule>
  </conditionalFormatting>
  <conditionalFormatting sqref="AI86:AK86">
    <cfRule type="expression" dxfId="2333" priority="906">
      <formula>$AK86="ANO"</formula>
    </cfRule>
  </conditionalFormatting>
  <conditionalFormatting sqref="AL86:AN86">
    <cfRule type="expression" dxfId="2332" priority="907">
      <formula>$AN86="ANO"</formula>
    </cfRule>
  </conditionalFormatting>
  <conditionalFormatting sqref="AR86:AT86">
    <cfRule type="expression" dxfId="2331" priority="908">
      <formula>$AT86="ANO"</formula>
    </cfRule>
  </conditionalFormatting>
  <conditionalFormatting sqref="AU86:BG86 AX206:BG206">
    <cfRule type="expression" dxfId="2330" priority="909">
      <formula>$AW86="ANO"</formula>
    </cfRule>
  </conditionalFormatting>
  <conditionalFormatting sqref="W86:Y86">
    <cfRule type="expression" dxfId="2329" priority="910">
      <formula>$Y86="ANO"</formula>
    </cfRule>
  </conditionalFormatting>
  <conditionalFormatting sqref="AC86:AE86">
    <cfRule type="expression" dxfId="2328" priority="911">
      <formula>$AE86="ANO"</formula>
    </cfRule>
  </conditionalFormatting>
  <conditionalFormatting sqref="AO86:AQ86">
    <cfRule type="expression" dxfId="2327" priority="912">
      <formula>$AQ86="ANO"</formula>
    </cfRule>
  </conditionalFormatting>
  <conditionalFormatting sqref="Z86:AB86">
    <cfRule type="expression" dxfId="2326" priority="913">
      <formula>$AB86="ANO"</formula>
    </cfRule>
  </conditionalFormatting>
  <conditionalFormatting sqref="V93">
    <cfRule type="cellIs" dxfId="2325" priority="914" operator="equal">
      <formula>"TRUE"</formula>
    </cfRule>
  </conditionalFormatting>
  <conditionalFormatting sqref="AB93">
    <cfRule type="cellIs" dxfId="2324" priority="915" operator="equal">
      <formula>"TRUE"</formula>
    </cfRule>
  </conditionalFormatting>
  <conditionalFormatting sqref="AH93">
    <cfRule type="cellIs" dxfId="2323" priority="916" operator="equal">
      <formula>"TRUE"</formula>
    </cfRule>
  </conditionalFormatting>
  <conditionalFormatting sqref="AK93">
    <cfRule type="cellIs" dxfId="2322" priority="917" operator="equal">
      <formula>"TRUE"</formula>
    </cfRule>
  </conditionalFormatting>
  <conditionalFormatting sqref="AN93">
    <cfRule type="cellIs" dxfId="2321" priority="918" operator="equal">
      <formula>"TRUE"</formula>
    </cfRule>
  </conditionalFormatting>
  <conditionalFormatting sqref="AT93">
    <cfRule type="cellIs" dxfId="2320" priority="919" operator="equal">
      <formula>"TRUE"</formula>
    </cfRule>
  </conditionalFormatting>
  <conditionalFormatting sqref="AW93">
    <cfRule type="cellIs" dxfId="2319" priority="920" operator="equal">
      <formula>"TRUE"</formula>
    </cfRule>
  </conditionalFormatting>
  <conditionalFormatting sqref="P93">
    <cfRule type="cellIs" dxfId="2318" priority="921" operator="lessThan">
      <formula>5</formula>
    </cfRule>
  </conditionalFormatting>
  <conditionalFormatting sqref="P93">
    <cfRule type="cellIs" dxfId="2317" priority="922" operator="greaterThanOrEqual">
      <formula>5</formula>
    </cfRule>
  </conditionalFormatting>
  <conditionalFormatting sqref="T92:V92">
    <cfRule type="expression" dxfId="2316" priority="923">
      <formula>$V92="ANO"</formula>
    </cfRule>
  </conditionalFormatting>
  <conditionalFormatting sqref="P92">
    <cfRule type="cellIs" dxfId="2315" priority="924" operator="lessThan">
      <formula>5</formula>
    </cfRule>
  </conditionalFormatting>
  <conditionalFormatting sqref="P92">
    <cfRule type="cellIs" dxfId="2314" priority="925" operator="greaterThanOrEqual">
      <formula>5</formula>
    </cfRule>
  </conditionalFormatting>
  <conditionalFormatting sqref="Q92:S92">
    <cfRule type="expression" dxfId="2313" priority="926">
      <formula>$S92="ANO"</formula>
    </cfRule>
  </conditionalFormatting>
  <conditionalFormatting sqref="AF92:AH92">
    <cfRule type="expression" dxfId="2312" priority="927">
      <formula>$AH92="ANO"</formula>
    </cfRule>
  </conditionalFormatting>
  <conditionalFormatting sqref="AI92:AK92">
    <cfRule type="expression" dxfId="2311" priority="928">
      <formula>$AK92="ANO"</formula>
    </cfRule>
  </conditionalFormatting>
  <conditionalFormatting sqref="AL92:AN92">
    <cfRule type="expression" dxfId="2310" priority="929">
      <formula>$AN92="ANO"</formula>
    </cfRule>
  </conditionalFormatting>
  <conditionalFormatting sqref="AR92:AT92">
    <cfRule type="expression" dxfId="2309" priority="930">
      <formula>$AT92="ANO"</formula>
    </cfRule>
  </conditionalFormatting>
  <conditionalFormatting sqref="AU92:BG92 AX212:BG212">
    <cfRule type="expression" dxfId="2308" priority="931">
      <formula>$AW92="ANO"</formula>
    </cfRule>
  </conditionalFormatting>
  <conditionalFormatting sqref="W92:Y92">
    <cfRule type="expression" dxfId="2307" priority="932">
      <formula>$Y92="ANO"</formula>
    </cfRule>
  </conditionalFormatting>
  <conditionalFormatting sqref="AC92:AE92">
    <cfRule type="expression" dxfId="2306" priority="933">
      <formula>$AE92="ANO"</formula>
    </cfRule>
  </conditionalFormatting>
  <conditionalFormatting sqref="AO92:AQ92">
    <cfRule type="expression" dxfId="2305" priority="934">
      <formula>$AQ92="ANO"</formula>
    </cfRule>
  </conditionalFormatting>
  <conditionalFormatting sqref="Z92:AB92">
    <cfRule type="expression" dxfId="2304" priority="935">
      <formula>$AB92="ANO"</formula>
    </cfRule>
  </conditionalFormatting>
  <conditionalFormatting sqref="V91">
    <cfRule type="cellIs" dxfId="2303" priority="936" operator="equal">
      <formula>"TRUE"</formula>
    </cfRule>
  </conditionalFormatting>
  <conditionalFormatting sqref="AB91">
    <cfRule type="cellIs" dxfId="2302" priority="937" operator="equal">
      <formula>"TRUE"</formula>
    </cfRule>
  </conditionalFormatting>
  <conditionalFormatting sqref="AH91">
    <cfRule type="cellIs" dxfId="2301" priority="938" operator="equal">
      <formula>"TRUE"</formula>
    </cfRule>
  </conditionalFormatting>
  <conditionalFormatting sqref="AK91">
    <cfRule type="cellIs" dxfId="2300" priority="939" operator="equal">
      <formula>"TRUE"</formula>
    </cfRule>
  </conditionalFormatting>
  <conditionalFormatting sqref="AN91">
    <cfRule type="cellIs" dxfId="2299" priority="940" operator="equal">
      <formula>"TRUE"</formula>
    </cfRule>
  </conditionalFormatting>
  <conditionalFormatting sqref="AT91">
    <cfRule type="cellIs" dxfId="2298" priority="941" operator="equal">
      <formula>"TRUE"</formula>
    </cfRule>
  </conditionalFormatting>
  <conditionalFormatting sqref="AW91">
    <cfRule type="cellIs" dxfId="2297" priority="942" operator="equal">
      <formula>"TRUE"</formula>
    </cfRule>
  </conditionalFormatting>
  <conditionalFormatting sqref="P91">
    <cfRule type="cellIs" dxfId="2296" priority="943" operator="lessThan">
      <formula>5</formula>
    </cfRule>
  </conditionalFormatting>
  <conditionalFormatting sqref="P91">
    <cfRule type="cellIs" dxfId="2295" priority="944" operator="greaterThanOrEqual">
      <formula>5</formula>
    </cfRule>
  </conditionalFormatting>
  <conditionalFormatting sqref="T90:V90">
    <cfRule type="expression" dxfId="2294" priority="945">
      <formula>$V90="ANO"</formula>
    </cfRule>
  </conditionalFormatting>
  <conditionalFormatting sqref="P90">
    <cfRule type="cellIs" dxfId="2293" priority="946" operator="lessThan">
      <formula>5</formula>
    </cfRule>
  </conditionalFormatting>
  <conditionalFormatting sqref="P90">
    <cfRule type="cellIs" dxfId="2292" priority="947" operator="greaterThanOrEqual">
      <formula>5</formula>
    </cfRule>
  </conditionalFormatting>
  <conditionalFormatting sqref="Q90:S90">
    <cfRule type="expression" dxfId="2291" priority="948">
      <formula>$S90="ANO"</formula>
    </cfRule>
  </conditionalFormatting>
  <conditionalFormatting sqref="AF90:AH90">
    <cfRule type="expression" dxfId="2290" priority="949">
      <formula>$AH90="ANO"</formula>
    </cfRule>
  </conditionalFormatting>
  <conditionalFormatting sqref="AI90:AK90">
    <cfRule type="expression" dxfId="2289" priority="950">
      <formula>$AK90="ANO"</formula>
    </cfRule>
  </conditionalFormatting>
  <conditionalFormatting sqref="AL90:AN90">
    <cfRule type="expression" dxfId="2288" priority="951">
      <formula>$AN90="ANO"</formula>
    </cfRule>
  </conditionalFormatting>
  <conditionalFormatting sqref="AR90:AT90">
    <cfRule type="expression" dxfId="2287" priority="952">
      <formula>$AT90="ANO"</formula>
    </cfRule>
  </conditionalFormatting>
  <conditionalFormatting sqref="AU90:BG90 AX210:BG210">
    <cfRule type="expression" dxfId="2286" priority="953">
      <formula>$AW90="ANO"</formula>
    </cfRule>
  </conditionalFormatting>
  <conditionalFormatting sqref="W90:Y90">
    <cfRule type="expression" dxfId="2285" priority="954">
      <formula>$Y90="ANO"</formula>
    </cfRule>
  </conditionalFormatting>
  <conditionalFormatting sqref="AC90:AE90">
    <cfRule type="expression" dxfId="2284" priority="955">
      <formula>$AE90="ANO"</formula>
    </cfRule>
  </conditionalFormatting>
  <conditionalFormatting sqref="AO90:AQ90">
    <cfRule type="expression" dxfId="2283" priority="956">
      <formula>$AQ90="ANO"</formula>
    </cfRule>
  </conditionalFormatting>
  <conditionalFormatting sqref="Z90:AB90">
    <cfRule type="expression" dxfId="2282" priority="957">
      <formula>$AB90="ANO"</formula>
    </cfRule>
  </conditionalFormatting>
  <conditionalFormatting sqref="V97">
    <cfRule type="cellIs" dxfId="2281" priority="958" operator="equal">
      <formula>"TRUE"</formula>
    </cfRule>
  </conditionalFormatting>
  <conditionalFormatting sqref="AB97">
    <cfRule type="cellIs" dxfId="2280" priority="959" operator="equal">
      <formula>"TRUE"</formula>
    </cfRule>
  </conditionalFormatting>
  <conditionalFormatting sqref="AH97">
    <cfRule type="cellIs" dxfId="2279" priority="960" operator="equal">
      <formula>"TRUE"</formula>
    </cfRule>
  </conditionalFormatting>
  <conditionalFormatting sqref="AK97">
    <cfRule type="cellIs" dxfId="2278" priority="961" operator="equal">
      <formula>"TRUE"</formula>
    </cfRule>
  </conditionalFormatting>
  <conditionalFormatting sqref="AN97">
    <cfRule type="cellIs" dxfId="2277" priority="962" operator="equal">
      <formula>"TRUE"</formula>
    </cfRule>
  </conditionalFormatting>
  <conditionalFormatting sqref="AT97">
    <cfRule type="cellIs" dxfId="2276" priority="963" operator="equal">
      <formula>"TRUE"</formula>
    </cfRule>
  </conditionalFormatting>
  <conditionalFormatting sqref="AW97">
    <cfRule type="cellIs" dxfId="2275" priority="964" operator="equal">
      <formula>"TRUE"</formula>
    </cfRule>
  </conditionalFormatting>
  <conditionalFormatting sqref="P97">
    <cfRule type="cellIs" dxfId="2274" priority="965" operator="lessThan">
      <formula>5</formula>
    </cfRule>
  </conditionalFormatting>
  <conditionalFormatting sqref="P97">
    <cfRule type="cellIs" dxfId="2273" priority="966" operator="greaterThanOrEqual">
      <formula>5</formula>
    </cfRule>
  </conditionalFormatting>
  <conditionalFormatting sqref="T96:V96">
    <cfRule type="expression" dxfId="2272" priority="967">
      <formula>$V96="ANO"</formula>
    </cfRule>
  </conditionalFormatting>
  <conditionalFormatting sqref="P96">
    <cfRule type="cellIs" dxfId="2271" priority="968" operator="lessThan">
      <formula>5</formula>
    </cfRule>
  </conditionalFormatting>
  <conditionalFormatting sqref="P96">
    <cfRule type="cellIs" dxfId="2270" priority="969" operator="greaterThanOrEqual">
      <formula>5</formula>
    </cfRule>
  </conditionalFormatting>
  <conditionalFormatting sqref="Q96:S96">
    <cfRule type="expression" dxfId="2269" priority="970">
      <formula>$S96="ANO"</formula>
    </cfRule>
  </conditionalFormatting>
  <conditionalFormatting sqref="AF96:AH96">
    <cfRule type="expression" dxfId="2268" priority="971">
      <formula>$AH96="ANO"</formula>
    </cfRule>
  </conditionalFormatting>
  <conditionalFormatting sqref="AI96:AK96">
    <cfRule type="expression" dxfId="2267" priority="972">
      <formula>$AK96="ANO"</formula>
    </cfRule>
  </conditionalFormatting>
  <conditionalFormatting sqref="AL96:AN96">
    <cfRule type="expression" dxfId="2266" priority="973">
      <formula>$AN96="ANO"</formula>
    </cfRule>
  </conditionalFormatting>
  <conditionalFormatting sqref="AR96:AT96">
    <cfRule type="expression" dxfId="2265" priority="974">
      <formula>$AT96="ANO"</formula>
    </cfRule>
  </conditionalFormatting>
  <conditionalFormatting sqref="AU96:BG96 AX216:BG216">
    <cfRule type="expression" dxfId="2264" priority="975">
      <formula>$AW96="ANO"</formula>
    </cfRule>
  </conditionalFormatting>
  <conditionalFormatting sqref="W96:Y96">
    <cfRule type="expression" dxfId="2263" priority="976">
      <formula>$Y96="ANO"</formula>
    </cfRule>
  </conditionalFormatting>
  <conditionalFormatting sqref="AC96:AE96">
    <cfRule type="expression" dxfId="2262" priority="977">
      <formula>$AE96="ANO"</formula>
    </cfRule>
  </conditionalFormatting>
  <conditionalFormatting sqref="AO96:AQ96">
    <cfRule type="expression" dxfId="2261" priority="978">
      <formula>$AQ96="ANO"</formula>
    </cfRule>
  </conditionalFormatting>
  <conditionalFormatting sqref="Z96:AB96">
    <cfRule type="expression" dxfId="2260" priority="979">
      <formula>$AB96="ANO"</formula>
    </cfRule>
  </conditionalFormatting>
  <conditionalFormatting sqref="V95">
    <cfRule type="cellIs" dxfId="2259" priority="980" operator="equal">
      <formula>"TRUE"</formula>
    </cfRule>
  </conditionalFormatting>
  <conditionalFormatting sqref="AB95">
    <cfRule type="cellIs" dxfId="2258" priority="981" operator="equal">
      <formula>"TRUE"</formula>
    </cfRule>
  </conditionalFormatting>
  <conditionalFormatting sqref="AH95">
    <cfRule type="cellIs" dxfId="2257" priority="982" operator="equal">
      <formula>"TRUE"</formula>
    </cfRule>
  </conditionalFormatting>
  <conditionalFormatting sqref="AK95">
    <cfRule type="cellIs" dxfId="2256" priority="983" operator="equal">
      <formula>"TRUE"</formula>
    </cfRule>
  </conditionalFormatting>
  <conditionalFormatting sqref="AN95">
    <cfRule type="cellIs" dxfId="2255" priority="984" operator="equal">
      <formula>"TRUE"</formula>
    </cfRule>
  </conditionalFormatting>
  <conditionalFormatting sqref="AT95">
    <cfRule type="cellIs" dxfId="2254" priority="985" operator="equal">
      <formula>"TRUE"</formula>
    </cfRule>
  </conditionalFormatting>
  <conditionalFormatting sqref="AW95">
    <cfRule type="cellIs" dxfId="2253" priority="986" operator="equal">
      <formula>"TRUE"</formula>
    </cfRule>
  </conditionalFormatting>
  <conditionalFormatting sqref="P95">
    <cfRule type="cellIs" dxfId="2252" priority="987" operator="lessThan">
      <formula>5</formula>
    </cfRule>
  </conditionalFormatting>
  <conditionalFormatting sqref="P95">
    <cfRule type="cellIs" dxfId="2251" priority="988" operator="greaterThanOrEqual">
      <formula>5</formula>
    </cfRule>
  </conditionalFormatting>
  <conditionalFormatting sqref="T94:V94">
    <cfRule type="expression" dxfId="2250" priority="989">
      <formula>$V94="ANO"</formula>
    </cfRule>
  </conditionalFormatting>
  <conditionalFormatting sqref="P94">
    <cfRule type="cellIs" dxfId="2249" priority="990" operator="lessThan">
      <formula>5</formula>
    </cfRule>
  </conditionalFormatting>
  <conditionalFormatting sqref="P94">
    <cfRule type="cellIs" dxfId="2248" priority="991" operator="greaterThanOrEqual">
      <formula>5</formula>
    </cfRule>
  </conditionalFormatting>
  <conditionalFormatting sqref="Q94:S94">
    <cfRule type="expression" dxfId="2247" priority="992">
      <formula>$S94="ANO"</formula>
    </cfRule>
  </conditionalFormatting>
  <conditionalFormatting sqref="AF94:AH94">
    <cfRule type="expression" dxfId="2246" priority="993">
      <formula>$AH94="ANO"</formula>
    </cfRule>
  </conditionalFormatting>
  <conditionalFormatting sqref="AI94:AK94">
    <cfRule type="expression" dxfId="2245" priority="994">
      <formula>$AK94="ANO"</formula>
    </cfRule>
  </conditionalFormatting>
  <conditionalFormatting sqref="AL94:AN94">
    <cfRule type="expression" dxfId="2244" priority="995">
      <formula>$AN94="ANO"</formula>
    </cfRule>
  </conditionalFormatting>
  <conditionalFormatting sqref="AR94:AT94">
    <cfRule type="expression" dxfId="2243" priority="996">
      <formula>$AT94="ANO"</formula>
    </cfRule>
  </conditionalFormatting>
  <conditionalFormatting sqref="AU94:BG94 AX214:BG214">
    <cfRule type="expression" dxfId="2242" priority="997">
      <formula>$AW94="ANO"</formula>
    </cfRule>
  </conditionalFormatting>
  <conditionalFormatting sqref="W94:Y94">
    <cfRule type="expression" dxfId="2241" priority="998">
      <formula>$Y94="ANO"</formula>
    </cfRule>
  </conditionalFormatting>
  <conditionalFormatting sqref="AC94:AE94">
    <cfRule type="expression" dxfId="2240" priority="999">
      <formula>$AE94="ANO"</formula>
    </cfRule>
  </conditionalFormatting>
  <conditionalFormatting sqref="AO94:AQ94">
    <cfRule type="expression" dxfId="2239" priority="1000">
      <formula>$AQ94="ANO"</formula>
    </cfRule>
  </conditionalFormatting>
  <conditionalFormatting sqref="Z94:AB94">
    <cfRule type="expression" dxfId="2238" priority="1001">
      <formula>$AB94="ANO"</formula>
    </cfRule>
  </conditionalFormatting>
  <conditionalFormatting sqref="V101">
    <cfRule type="cellIs" dxfId="2237" priority="1002" operator="equal">
      <formula>"TRUE"</formula>
    </cfRule>
  </conditionalFormatting>
  <conditionalFormatting sqref="AB101">
    <cfRule type="cellIs" dxfId="2236" priority="1003" operator="equal">
      <formula>"TRUE"</formula>
    </cfRule>
  </conditionalFormatting>
  <conditionalFormatting sqref="AH101">
    <cfRule type="cellIs" dxfId="2235" priority="1004" operator="equal">
      <formula>"TRUE"</formula>
    </cfRule>
  </conditionalFormatting>
  <conditionalFormatting sqref="AK101">
    <cfRule type="cellIs" dxfId="2234" priority="1005" operator="equal">
      <formula>"TRUE"</formula>
    </cfRule>
  </conditionalFormatting>
  <conditionalFormatting sqref="AN101">
    <cfRule type="cellIs" dxfId="2233" priority="1006" operator="equal">
      <formula>"TRUE"</formula>
    </cfRule>
  </conditionalFormatting>
  <conditionalFormatting sqref="AT101">
    <cfRule type="cellIs" dxfId="2232" priority="1007" operator="equal">
      <formula>"TRUE"</formula>
    </cfRule>
  </conditionalFormatting>
  <conditionalFormatting sqref="AW101">
    <cfRule type="cellIs" dxfId="2231" priority="1008" operator="equal">
      <formula>"TRUE"</formula>
    </cfRule>
  </conditionalFormatting>
  <conditionalFormatting sqref="P101">
    <cfRule type="cellIs" dxfId="2230" priority="1009" operator="lessThan">
      <formula>5</formula>
    </cfRule>
  </conditionalFormatting>
  <conditionalFormatting sqref="P101">
    <cfRule type="cellIs" dxfId="2229" priority="1010" operator="greaterThanOrEqual">
      <formula>5</formula>
    </cfRule>
  </conditionalFormatting>
  <conditionalFormatting sqref="T100:V100">
    <cfRule type="expression" dxfId="2228" priority="1011">
      <formula>$V100="ANO"</formula>
    </cfRule>
  </conditionalFormatting>
  <conditionalFormatting sqref="P100">
    <cfRule type="cellIs" dxfId="2227" priority="1012" operator="lessThan">
      <formula>5</formula>
    </cfRule>
  </conditionalFormatting>
  <conditionalFormatting sqref="P100">
    <cfRule type="cellIs" dxfId="2226" priority="1013" operator="greaterThanOrEqual">
      <formula>5</formula>
    </cfRule>
  </conditionalFormatting>
  <conditionalFormatting sqref="Q100:S100">
    <cfRule type="expression" dxfId="2225" priority="1014">
      <formula>$S100="ANO"</formula>
    </cfRule>
  </conditionalFormatting>
  <conditionalFormatting sqref="AF100:AH100">
    <cfRule type="expression" dxfId="2224" priority="1015">
      <formula>$AH100="ANO"</formula>
    </cfRule>
  </conditionalFormatting>
  <conditionalFormatting sqref="AI100:AK100">
    <cfRule type="expression" dxfId="2223" priority="1016">
      <formula>$AK100="ANO"</formula>
    </cfRule>
  </conditionalFormatting>
  <conditionalFormatting sqref="AL100:AN100">
    <cfRule type="expression" dxfId="2222" priority="1017">
      <formula>$AN100="ANO"</formula>
    </cfRule>
  </conditionalFormatting>
  <conditionalFormatting sqref="AR100:AT100">
    <cfRule type="expression" dxfId="2221" priority="1018">
      <formula>$AT100="ANO"</formula>
    </cfRule>
  </conditionalFormatting>
  <conditionalFormatting sqref="AU100:BG100 AX220:BG220">
    <cfRule type="expression" dxfId="2220" priority="1019">
      <formula>$AW100="ANO"</formula>
    </cfRule>
  </conditionalFormatting>
  <conditionalFormatting sqref="W100:Y100">
    <cfRule type="expression" dxfId="2219" priority="1020">
      <formula>$Y100="ANO"</formula>
    </cfRule>
  </conditionalFormatting>
  <conditionalFormatting sqref="AC100:AE100">
    <cfRule type="expression" dxfId="2218" priority="1021">
      <formula>$AE100="ANO"</formula>
    </cfRule>
  </conditionalFormatting>
  <conditionalFormatting sqref="AO100:AQ100">
    <cfRule type="expression" dxfId="2217" priority="1022">
      <formula>$AQ100="ANO"</formula>
    </cfRule>
  </conditionalFormatting>
  <conditionalFormatting sqref="Z100:AB100">
    <cfRule type="expression" dxfId="2216" priority="1023">
      <formula>$AB100="ANO"</formula>
    </cfRule>
  </conditionalFormatting>
  <conditionalFormatting sqref="V99">
    <cfRule type="cellIs" dxfId="2215" priority="1024" operator="equal">
      <formula>"TRUE"</formula>
    </cfRule>
  </conditionalFormatting>
  <conditionalFormatting sqref="AB99">
    <cfRule type="cellIs" dxfId="2214" priority="1025" operator="equal">
      <formula>"TRUE"</formula>
    </cfRule>
  </conditionalFormatting>
  <conditionalFormatting sqref="AH99">
    <cfRule type="cellIs" dxfId="2213" priority="1026" operator="equal">
      <formula>"TRUE"</formula>
    </cfRule>
  </conditionalFormatting>
  <conditionalFormatting sqref="AK99">
    <cfRule type="cellIs" dxfId="2212" priority="1027" operator="equal">
      <formula>"TRUE"</formula>
    </cfRule>
  </conditionalFormatting>
  <conditionalFormatting sqref="AN99">
    <cfRule type="cellIs" dxfId="2211" priority="1028" operator="equal">
      <formula>"TRUE"</formula>
    </cfRule>
  </conditionalFormatting>
  <conditionalFormatting sqref="AT99">
    <cfRule type="cellIs" dxfId="2210" priority="1029" operator="equal">
      <formula>"TRUE"</formula>
    </cfRule>
  </conditionalFormatting>
  <conditionalFormatting sqref="AW99">
    <cfRule type="cellIs" dxfId="2209" priority="1030" operator="equal">
      <formula>"TRUE"</formula>
    </cfRule>
  </conditionalFormatting>
  <conditionalFormatting sqref="P99">
    <cfRule type="cellIs" dxfId="2208" priority="1031" operator="lessThan">
      <formula>5</formula>
    </cfRule>
  </conditionalFormatting>
  <conditionalFormatting sqref="P99">
    <cfRule type="cellIs" dxfId="2207" priority="1032" operator="greaterThanOrEqual">
      <formula>5</formula>
    </cfRule>
  </conditionalFormatting>
  <conditionalFormatting sqref="T98:V98">
    <cfRule type="expression" dxfId="2206" priority="1033">
      <formula>$V98="ANO"</formula>
    </cfRule>
  </conditionalFormatting>
  <conditionalFormatting sqref="P98">
    <cfRule type="cellIs" dxfId="2205" priority="1034" operator="lessThan">
      <formula>5</formula>
    </cfRule>
  </conditionalFormatting>
  <conditionalFormatting sqref="P98">
    <cfRule type="cellIs" dxfId="2204" priority="1035" operator="greaterThanOrEqual">
      <formula>5</formula>
    </cfRule>
  </conditionalFormatting>
  <conditionalFormatting sqref="Q98:S98">
    <cfRule type="expression" dxfId="2203" priority="1036">
      <formula>$S98="ANO"</formula>
    </cfRule>
  </conditionalFormatting>
  <conditionalFormatting sqref="AF98:AH98">
    <cfRule type="expression" dxfId="2202" priority="1037">
      <formula>$AH98="ANO"</formula>
    </cfRule>
  </conditionalFormatting>
  <conditionalFormatting sqref="AI98:AK98">
    <cfRule type="expression" dxfId="2201" priority="1038">
      <formula>$AK98="ANO"</formula>
    </cfRule>
  </conditionalFormatting>
  <conditionalFormatting sqref="AL98:AN98">
    <cfRule type="expression" dxfId="2200" priority="1039">
      <formula>$AN98="ANO"</formula>
    </cfRule>
  </conditionalFormatting>
  <conditionalFormatting sqref="AR98:AT98">
    <cfRule type="expression" dxfId="2199" priority="1040">
      <formula>$AT98="ANO"</formula>
    </cfRule>
  </conditionalFormatting>
  <conditionalFormatting sqref="AU98:BG98 AX218:BG218">
    <cfRule type="expression" dxfId="2198" priority="1041">
      <formula>$AW98="ANO"</formula>
    </cfRule>
  </conditionalFormatting>
  <conditionalFormatting sqref="W98:Y98">
    <cfRule type="expression" dxfId="2197" priority="1042">
      <formula>$Y98="ANO"</formula>
    </cfRule>
  </conditionalFormatting>
  <conditionalFormatting sqref="AC98:AE98">
    <cfRule type="expression" dxfId="2196" priority="1043">
      <formula>$AE98="ANO"</formula>
    </cfRule>
  </conditionalFormatting>
  <conditionalFormatting sqref="AO98:AQ98">
    <cfRule type="expression" dxfId="2195" priority="1044">
      <formula>$AQ98="ANO"</formula>
    </cfRule>
  </conditionalFormatting>
  <conditionalFormatting sqref="Z98:AB98">
    <cfRule type="expression" dxfId="2194" priority="1045">
      <formula>$AB98="ANO"</formula>
    </cfRule>
  </conditionalFormatting>
  <conditionalFormatting sqref="V105">
    <cfRule type="cellIs" dxfId="2193" priority="1046" operator="equal">
      <formula>"TRUE"</formula>
    </cfRule>
  </conditionalFormatting>
  <conditionalFormatting sqref="AB105">
    <cfRule type="cellIs" dxfId="2192" priority="1047" operator="equal">
      <formula>"TRUE"</formula>
    </cfRule>
  </conditionalFormatting>
  <conditionalFormatting sqref="AH105">
    <cfRule type="cellIs" dxfId="2191" priority="1048" operator="equal">
      <formula>"TRUE"</formula>
    </cfRule>
  </conditionalFormatting>
  <conditionalFormatting sqref="AK105">
    <cfRule type="cellIs" dxfId="2190" priority="1049" operator="equal">
      <formula>"TRUE"</formula>
    </cfRule>
  </conditionalFormatting>
  <conditionalFormatting sqref="AN105">
    <cfRule type="cellIs" dxfId="2189" priority="1050" operator="equal">
      <formula>"TRUE"</formula>
    </cfRule>
  </conditionalFormatting>
  <conditionalFormatting sqref="AT105">
    <cfRule type="cellIs" dxfId="2188" priority="1051" operator="equal">
      <formula>"TRUE"</formula>
    </cfRule>
  </conditionalFormatting>
  <conditionalFormatting sqref="AW105">
    <cfRule type="cellIs" dxfId="2187" priority="1052" operator="equal">
      <formula>"TRUE"</formula>
    </cfRule>
  </conditionalFormatting>
  <conditionalFormatting sqref="P105">
    <cfRule type="cellIs" dxfId="2186" priority="1053" operator="lessThan">
      <formula>5</formula>
    </cfRule>
  </conditionalFormatting>
  <conditionalFormatting sqref="P105">
    <cfRule type="cellIs" dxfId="2185" priority="1054" operator="greaterThanOrEqual">
      <formula>5</formula>
    </cfRule>
  </conditionalFormatting>
  <conditionalFormatting sqref="T104:V104">
    <cfRule type="expression" dxfId="2184" priority="1055">
      <formula>$V104="ANO"</formula>
    </cfRule>
  </conditionalFormatting>
  <conditionalFormatting sqref="P104">
    <cfRule type="cellIs" dxfId="2183" priority="1056" operator="lessThan">
      <formula>5</formula>
    </cfRule>
  </conditionalFormatting>
  <conditionalFormatting sqref="P104">
    <cfRule type="cellIs" dxfId="2182" priority="1057" operator="greaterThanOrEqual">
      <formula>5</formula>
    </cfRule>
  </conditionalFormatting>
  <conditionalFormatting sqref="Q104:S104">
    <cfRule type="expression" dxfId="2181" priority="1058">
      <formula>$S104="ANO"</formula>
    </cfRule>
  </conditionalFormatting>
  <conditionalFormatting sqref="AF104:AH104">
    <cfRule type="expression" dxfId="2180" priority="1059">
      <formula>$AH104="ANO"</formula>
    </cfRule>
  </conditionalFormatting>
  <conditionalFormatting sqref="AI104:AK104">
    <cfRule type="expression" dxfId="2179" priority="1060">
      <formula>$AK104="ANO"</formula>
    </cfRule>
  </conditionalFormatting>
  <conditionalFormatting sqref="AL104:AN104">
    <cfRule type="expression" dxfId="2178" priority="1061">
      <formula>$AN104="ANO"</formula>
    </cfRule>
  </conditionalFormatting>
  <conditionalFormatting sqref="AR104:AT104">
    <cfRule type="expression" dxfId="2177" priority="1062">
      <formula>$AT104="ANO"</formula>
    </cfRule>
  </conditionalFormatting>
  <conditionalFormatting sqref="AU104:BG104 AX224:BG224 AX250:BG250">
    <cfRule type="expression" dxfId="2176" priority="1063">
      <formula>$AW104="ANO"</formula>
    </cfRule>
  </conditionalFormatting>
  <conditionalFormatting sqref="W104:Y104">
    <cfRule type="expression" dxfId="2175" priority="1064">
      <formula>$Y104="ANO"</formula>
    </cfRule>
  </conditionalFormatting>
  <conditionalFormatting sqref="AC104:AE104">
    <cfRule type="expression" dxfId="2174" priority="1065">
      <formula>$AE104="ANO"</formula>
    </cfRule>
  </conditionalFormatting>
  <conditionalFormatting sqref="AO104:AQ104">
    <cfRule type="expression" dxfId="2173" priority="1066">
      <formula>$AQ104="ANO"</formula>
    </cfRule>
  </conditionalFormatting>
  <conditionalFormatting sqref="Z104:AB104">
    <cfRule type="expression" dxfId="2172" priority="1067">
      <formula>$AB104="ANO"</formula>
    </cfRule>
  </conditionalFormatting>
  <conditionalFormatting sqref="V103">
    <cfRule type="cellIs" dxfId="2171" priority="1068" operator="equal">
      <formula>"TRUE"</formula>
    </cfRule>
  </conditionalFormatting>
  <conditionalFormatting sqref="AB103">
    <cfRule type="cellIs" dxfId="2170" priority="1069" operator="equal">
      <formula>"TRUE"</formula>
    </cfRule>
  </conditionalFormatting>
  <conditionalFormatting sqref="AH103">
    <cfRule type="cellIs" dxfId="2169" priority="1070" operator="equal">
      <formula>"TRUE"</formula>
    </cfRule>
  </conditionalFormatting>
  <conditionalFormatting sqref="AK103">
    <cfRule type="cellIs" dxfId="2168" priority="1071" operator="equal">
      <formula>"TRUE"</formula>
    </cfRule>
  </conditionalFormatting>
  <conditionalFormatting sqref="AN103">
    <cfRule type="cellIs" dxfId="2167" priority="1072" operator="equal">
      <formula>"TRUE"</formula>
    </cfRule>
  </conditionalFormatting>
  <conditionalFormatting sqref="AT103">
    <cfRule type="cellIs" dxfId="2166" priority="1073" operator="equal">
      <formula>"TRUE"</formula>
    </cfRule>
  </conditionalFormatting>
  <conditionalFormatting sqref="AW103">
    <cfRule type="cellIs" dxfId="2165" priority="1074" operator="equal">
      <formula>"TRUE"</formula>
    </cfRule>
  </conditionalFormatting>
  <conditionalFormatting sqref="P103">
    <cfRule type="cellIs" dxfId="2164" priority="1075" operator="lessThan">
      <formula>5</formula>
    </cfRule>
  </conditionalFormatting>
  <conditionalFormatting sqref="P103">
    <cfRule type="cellIs" dxfId="2163" priority="1076" operator="greaterThanOrEqual">
      <formula>5</formula>
    </cfRule>
  </conditionalFormatting>
  <conditionalFormatting sqref="T102:V102">
    <cfRule type="expression" dxfId="2162" priority="1077">
      <formula>$V102="ANO"</formula>
    </cfRule>
  </conditionalFormatting>
  <conditionalFormatting sqref="P102">
    <cfRule type="cellIs" dxfId="2161" priority="1078" operator="lessThan">
      <formula>5</formula>
    </cfRule>
  </conditionalFormatting>
  <conditionalFormatting sqref="P102">
    <cfRule type="cellIs" dxfId="2160" priority="1079" operator="greaterThanOrEqual">
      <formula>5</formula>
    </cfRule>
  </conditionalFormatting>
  <conditionalFormatting sqref="Q102:S102">
    <cfRule type="expression" dxfId="2159" priority="1080">
      <formula>$S102="ANO"</formula>
    </cfRule>
  </conditionalFormatting>
  <conditionalFormatting sqref="AF102:AH102">
    <cfRule type="expression" dxfId="2158" priority="1081">
      <formula>$AH102="ANO"</formula>
    </cfRule>
  </conditionalFormatting>
  <conditionalFormatting sqref="AI102:AK102">
    <cfRule type="expression" dxfId="2157" priority="1082">
      <formula>$AK102="ANO"</formula>
    </cfRule>
  </conditionalFormatting>
  <conditionalFormatting sqref="AL102:AN102">
    <cfRule type="expression" dxfId="2156" priority="1083">
      <formula>$AN102="ANO"</formula>
    </cfRule>
  </conditionalFormatting>
  <conditionalFormatting sqref="AR102:AT102">
    <cfRule type="expression" dxfId="2155" priority="1084">
      <formula>$AT102="ANO"</formula>
    </cfRule>
  </conditionalFormatting>
  <conditionalFormatting sqref="AU102:BG102 AX222:BG222 AX248:BG248">
    <cfRule type="expression" dxfId="2154" priority="1085">
      <formula>$AW102="ANO"</formula>
    </cfRule>
  </conditionalFormatting>
  <conditionalFormatting sqref="W102:Y102">
    <cfRule type="expression" dxfId="2153" priority="1086">
      <formula>$Y102="ANO"</formula>
    </cfRule>
  </conditionalFormatting>
  <conditionalFormatting sqref="AC102:AE102">
    <cfRule type="expression" dxfId="2152" priority="1087">
      <formula>$AE102="ANO"</formula>
    </cfRule>
  </conditionalFormatting>
  <conditionalFormatting sqref="AO102:AQ102">
    <cfRule type="expression" dxfId="2151" priority="1088">
      <formula>$AQ102="ANO"</formula>
    </cfRule>
  </conditionalFormatting>
  <conditionalFormatting sqref="Z102:AB102">
    <cfRule type="expression" dxfId="2150" priority="1089">
      <formula>$AB102="ANO"</formula>
    </cfRule>
  </conditionalFormatting>
  <conditionalFormatting sqref="V109">
    <cfRule type="cellIs" dxfId="2149" priority="1090" operator="equal">
      <formula>"TRUE"</formula>
    </cfRule>
  </conditionalFormatting>
  <conditionalFormatting sqref="AB109">
    <cfRule type="cellIs" dxfId="2148" priority="1091" operator="equal">
      <formula>"TRUE"</formula>
    </cfRule>
  </conditionalFormatting>
  <conditionalFormatting sqref="AH109">
    <cfRule type="cellIs" dxfId="2147" priority="1092" operator="equal">
      <formula>"TRUE"</formula>
    </cfRule>
  </conditionalFormatting>
  <conditionalFormatting sqref="AK109">
    <cfRule type="cellIs" dxfId="2146" priority="1093" operator="equal">
      <formula>"TRUE"</formula>
    </cfRule>
  </conditionalFormatting>
  <conditionalFormatting sqref="AN109">
    <cfRule type="cellIs" dxfId="2145" priority="1094" operator="equal">
      <formula>"TRUE"</formula>
    </cfRule>
  </conditionalFormatting>
  <conditionalFormatting sqref="AT109">
    <cfRule type="cellIs" dxfId="2144" priority="1095" operator="equal">
      <formula>"TRUE"</formula>
    </cfRule>
  </conditionalFormatting>
  <conditionalFormatting sqref="AW109">
    <cfRule type="cellIs" dxfId="2143" priority="1096" operator="equal">
      <formula>"TRUE"</formula>
    </cfRule>
  </conditionalFormatting>
  <conditionalFormatting sqref="P109">
    <cfRule type="cellIs" dxfId="2142" priority="1097" operator="lessThan">
      <formula>5</formula>
    </cfRule>
  </conditionalFormatting>
  <conditionalFormatting sqref="P109">
    <cfRule type="cellIs" dxfId="2141" priority="1098" operator="greaterThanOrEqual">
      <formula>5</formula>
    </cfRule>
  </conditionalFormatting>
  <conditionalFormatting sqref="T108:V108">
    <cfRule type="expression" dxfId="2140" priority="1099">
      <formula>$V108="ANO"</formula>
    </cfRule>
  </conditionalFormatting>
  <conditionalFormatting sqref="P108">
    <cfRule type="cellIs" dxfId="2139" priority="1100" operator="lessThan">
      <formula>5</formula>
    </cfRule>
  </conditionalFormatting>
  <conditionalFormatting sqref="P108">
    <cfRule type="cellIs" dxfId="2138" priority="1101" operator="greaterThanOrEqual">
      <formula>5</formula>
    </cfRule>
  </conditionalFormatting>
  <conditionalFormatting sqref="Q108:S108">
    <cfRule type="expression" dxfId="2137" priority="1102">
      <formula>$S108="ANO"</formula>
    </cfRule>
  </conditionalFormatting>
  <conditionalFormatting sqref="AF108:AH108">
    <cfRule type="expression" dxfId="2136" priority="1103">
      <formula>$AH108="ANO"</formula>
    </cfRule>
  </conditionalFormatting>
  <conditionalFormatting sqref="AI108:AK108">
    <cfRule type="expression" dxfId="2135" priority="1104">
      <formula>$AK108="ANO"</formula>
    </cfRule>
  </conditionalFormatting>
  <conditionalFormatting sqref="AL108:AN108">
    <cfRule type="expression" dxfId="2134" priority="1105">
      <formula>$AN108="ANO"</formula>
    </cfRule>
  </conditionalFormatting>
  <conditionalFormatting sqref="AR108:AT108">
    <cfRule type="expression" dxfId="2133" priority="1106">
      <formula>$AT108="ANO"</formula>
    </cfRule>
  </conditionalFormatting>
  <conditionalFormatting sqref="AU108:BG108 AX228:BG228 AX254:BG254">
    <cfRule type="expression" dxfId="2132" priority="1107">
      <formula>$AW108="ANO"</formula>
    </cfRule>
  </conditionalFormatting>
  <conditionalFormatting sqref="W108:Y108">
    <cfRule type="expression" dxfId="2131" priority="1108">
      <formula>$Y108="ANO"</formula>
    </cfRule>
  </conditionalFormatting>
  <conditionalFormatting sqref="AC108:AE108">
    <cfRule type="expression" dxfId="2130" priority="1109">
      <formula>$AE108="ANO"</formula>
    </cfRule>
  </conditionalFormatting>
  <conditionalFormatting sqref="AO108:AQ108">
    <cfRule type="expression" dxfId="2129" priority="1110">
      <formula>$AQ108="ANO"</formula>
    </cfRule>
  </conditionalFormatting>
  <conditionalFormatting sqref="Z108:AB108">
    <cfRule type="expression" dxfId="2128" priority="1111">
      <formula>$AB108="ANO"</formula>
    </cfRule>
  </conditionalFormatting>
  <conditionalFormatting sqref="V107">
    <cfRule type="cellIs" dxfId="2127" priority="1112" operator="equal">
      <formula>"TRUE"</formula>
    </cfRule>
  </conditionalFormatting>
  <conditionalFormatting sqref="AB107">
    <cfRule type="cellIs" dxfId="2126" priority="1113" operator="equal">
      <formula>"TRUE"</formula>
    </cfRule>
  </conditionalFormatting>
  <conditionalFormatting sqref="AH107">
    <cfRule type="cellIs" dxfId="2125" priority="1114" operator="equal">
      <formula>"TRUE"</formula>
    </cfRule>
  </conditionalFormatting>
  <conditionalFormatting sqref="AK107">
    <cfRule type="cellIs" dxfId="2124" priority="1115" operator="equal">
      <formula>"TRUE"</formula>
    </cfRule>
  </conditionalFormatting>
  <conditionalFormatting sqref="AN107">
    <cfRule type="cellIs" dxfId="2123" priority="1116" operator="equal">
      <formula>"TRUE"</formula>
    </cfRule>
  </conditionalFormatting>
  <conditionalFormatting sqref="AT107">
    <cfRule type="cellIs" dxfId="2122" priority="1117" operator="equal">
      <formula>"TRUE"</formula>
    </cfRule>
  </conditionalFormatting>
  <conditionalFormatting sqref="AW107">
    <cfRule type="cellIs" dxfId="2121" priority="1118" operator="equal">
      <formula>"TRUE"</formula>
    </cfRule>
  </conditionalFormatting>
  <conditionalFormatting sqref="P107">
    <cfRule type="cellIs" dxfId="2120" priority="1119" operator="lessThan">
      <formula>5</formula>
    </cfRule>
  </conditionalFormatting>
  <conditionalFormatting sqref="P107">
    <cfRule type="cellIs" dxfId="2119" priority="1120" operator="greaterThanOrEqual">
      <formula>5</formula>
    </cfRule>
  </conditionalFormatting>
  <conditionalFormatting sqref="T106:V106">
    <cfRule type="expression" dxfId="2118" priority="1121">
      <formula>$V106="ANO"</formula>
    </cfRule>
  </conditionalFormatting>
  <conditionalFormatting sqref="P106">
    <cfRule type="cellIs" dxfId="2117" priority="1122" operator="lessThan">
      <formula>5</formula>
    </cfRule>
  </conditionalFormatting>
  <conditionalFormatting sqref="P106">
    <cfRule type="cellIs" dxfId="2116" priority="1123" operator="greaterThanOrEqual">
      <formula>5</formula>
    </cfRule>
  </conditionalFormatting>
  <conditionalFormatting sqref="Q106:S106">
    <cfRule type="expression" dxfId="2115" priority="1124">
      <formula>$S106="ANO"</formula>
    </cfRule>
  </conditionalFormatting>
  <conditionalFormatting sqref="AF106:AH106">
    <cfRule type="expression" dxfId="2114" priority="1125">
      <formula>$AH106="ANO"</formula>
    </cfRule>
  </conditionalFormatting>
  <conditionalFormatting sqref="AI106:AK106">
    <cfRule type="expression" dxfId="2113" priority="1126">
      <formula>$AK106="ANO"</formula>
    </cfRule>
  </conditionalFormatting>
  <conditionalFormatting sqref="AL106:AN106">
    <cfRule type="expression" dxfId="2112" priority="1127">
      <formula>$AN106="ANO"</formula>
    </cfRule>
  </conditionalFormatting>
  <conditionalFormatting sqref="AR106:AT106">
    <cfRule type="expression" dxfId="2111" priority="1128">
      <formula>$AT106="ANO"</formula>
    </cfRule>
  </conditionalFormatting>
  <conditionalFormatting sqref="AU106:BG106 AX226:BG226 AX252:BG252">
    <cfRule type="expression" dxfId="2110" priority="1129">
      <formula>$AW106="ANO"</formula>
    </cfRule>
  </conditionalFormatting>
  <conditionalFormatting sqref="W106:Y106">
    <cfRule type="expression" dxfId="2109" priority="1130">
      <formula>$Y106="ANO"</formula>
    </cfRule>
  </conditionalFormatting>
  <conditionalFormatting sqref="AC106:AE106">
    <cfRule type="expression" dxfId="2108" priority="1131">
      <formula>$AE106="ANO"</formula>
    </cfRule>
  </conditionalFormatting>
  <conditionalFormatting sqref="AO106:AQ106">
    <cfRule type="expression" dxfId="2107" priority="1132">
      <formula>$AQ106="ANO"</formula>
    </cfRule>
  </conditionalFormatting>
  <conditionalFormatting sqref="Z106:AB106">
    <cfRule type="expression" dxfId="2106" priority="1133">
      <formula>$AB106="ANO"</formula>
    </cfRule>
  </conditionalFormatting>
  <conditionalFormatting sqref="V113">
    <cfRule type="cellIs" dxfId="2105" priority="1134" operator="equal">
      <formula>"TRUE"</formula>
    </cfRule>
  </conditionalFormatting>
  <conditionalFormatting sqref="AB113">
    <cfRule type="cellIs" dxfId="2104" priority="1135" operator="equal">
      <formula>"TRUE"</formula>
    </cfRule>
  </conditionalFormatting>
  <conditionalFormatting sqref="AH113">
    <cfRule type="cellIs" dxfId="2103" priority="1136" operator="equal">
      <formula>"TRUE"</formula>
    </cfRule>
  </conditionalFormatting>
  <conditionalFormatting sqref="AK113">
    <cfRule type="cellIs" dxfId="2102" priority="1137" operator="equal">
      <formula>"TRUE"</formula>
    </cfRule>
  </conditionalFormatting>
  <conditionalFormatting sqref="AN113">
    <cfRule type="cellIs" dxfId="2101" priority="1138" operator="equal">
      <formula>"TRUE"</formula>
    </cfRule>
  </conditionalFormatting>
  <conditionalFormatting sqref="AT113">
    <cfRule type="cellIs" dxfId="2100" priority="1139" operator="equal">
      <formula>"TRUE"</formula>
    </cfRule>
  </conditionalFormatting>
  <conditionalFormatting sqref="AW113">
    <cfRule type="cellIs" dxfId="2099" priority="1140" operator="equal">
      <formula>"TRUE"</formula>
    </cfRule>
  </conditionalFormatting>
  <conditionalFormatting sqref="P113">
    <cfRule type="cellIs" dxfId="2098" priority="1141" operator="lessThan">
      <formula>5</formula>
    </cfRule>
  </conditionalFormatting>
  <conditionalFormatting sqref="P113">
    <cfRule type="cellIs" dxfId="2097" priority="1142" operator="greaterThanOrEqual">
      <formula>5</formula>
    </cfRule>
  </conditionalFormatting>
  <conditionalFormatting sqref="T112:V112">
    <cfRule type="expression" dxfId="2096" priority="1143">
      <formula>$V112="ANO"</formula>
    </cfRule>
  </conditionalFormatting>
  <conditionalFormatting sqref="P112">
    <cfRule type="cellIs" dxfId="2095" priority="1144" operator="lessThan">
      <formula>5</formula>
    </cfRule>
  </conditionalFormatting>
  <conditionalFormatting sqref="P112">
    <cfRule type="cellIs" dxfId="2094" priority="1145" operator="greaterThanOrEqual">
      <formula>5</formula>
    </cfRule>
  </conditionalFormatting>
  <conditionalFormatting sqref="Q112:S112">
    <cfRule type="expression" dxfId="2093" priority="1146">
      <formula>$S112="ANO"</formula>
    </cfRule>
  </conditionalFormatting>
  <conditionalFormatting sqref="AF112:AH112">
    <cfRule type="expression" dxfId="2092" priority="1147">
      <formula>$AH112="ANO"</formula>
    </cfRule>
  </conditionalFormatting>
  <conditionalFormatting sqref="AI112:AK112">
    <cfRule type="expression" dxfId="2091" priority="1148">
      <formula>$AK112="ANO"</formula>
    </cfRule>
  </conditionalFormatting>
  <conditionalFormatting sqref="AL112:AN112">
    <cfRule type="expression" dxfId="2090" priority="1149">
      <formula>$AN112="ANO"</formula>
    </cfRule>
  </conditionalFormatting>
  <conditionalFormatting sqref="AR112:AT112">
    <cfRule type="expression" dxfId="2089" priority="1150">
      <formula>$AT112="ANO"</formula>
    </cfRule>
  </conditionalFormatting>
  <conditionalFormatting sqref="AU112:BG112 AX232:BG232 AX258:BG258">
    <cfRule type="expression" dxfId="2088" priority="1151">
      <formula>$AW112="ANO"</formula>
    </cfRule>
  </conditionalFormatting>
  <conditionalFormatting sqref="W112:Y112">
    <cfRule type="expression" dxfId="2087" priority="1152">
      <formula>$Y112="ANO"</formula>
    </cfRule>
  </conditionalFormatting>
  <conditionalFormatting sqref="AC112:AE112">
    <cfRule type="expression" dxfId="2086" priority="1153">
      <formula>$AE112="ANO"</formula>
    </cfRule>
  </conditionalFormatting>
  <conditionalFormatting sqref="AO112:AQ112">
    <cfRule type="expression" dxfId="2085" priority="1154">
      <formula>$AQ112="ANO"</formula>
    </cfRule>
  </conditionalFormatting>
  <conditionalFormatting sqref="Z112:AB112">
    <cfRule type="expression" dxfId="2084" priority="1155">
      <formula>$AB112="ANO"</formula>
    </cfRule>
  </conditionalFormatting>
  <conditionalFormatting sqref="V111">
    <cfRule type="cellIs" dxfId="2083" priority="1156" operator="equal">
      <formula>"TRUE"</formula>
    </cfRule>
  </conditionalFormatting>
  <conditionalFormatting sqref="AB111">
    <cfRule type="cellIs" dxfId="2082" priority="1157" operator="equal">
      <formula>"TRUE"</formula>
    </cfRule>
  </conditionalFormatting>
  <conditionalFormatting sqref="AH111">
    <cfRule type="cellIs" dxfId="2081" priority="1158" operator="equal">
      <formula>"TRUE"</formula>
    </cfRule>
  </conditionalFormatting>
  <conditionalFormatting sqref="AK111">
    <cfRule type="cellIs" dxfId="2080" priority="1159" operator="equal">
      <formula>"TRUE"</formula>
    </cfRule>
  </conditionalFormatting>
  <conditionalFormatting sqref="AN111">
    <cfRule type="cellIs" dxfId="2079" priority="1160" operator="equal">
      <formula>"TRUE"</formula>
    </cfRule>
  </conditionalFormatting>
  <conditionalFormatting sqref="AT111">
    <cfRule type="cellIs" dxfId="2078" priority="1161" operator="equal">
      <formula>"TRUE"</formula>
    </cfRule>
  </conditionalFormatting>
  <conditionalFormatting sqref="AW111">
    <cfRule type="cellIs" dxfId="2077" priority="1162" operator="equal">
      <formula>"TRUE"</formula>
    </cfRule>
  </conditionalFormatting>
  <conditionalFormatting sqref="P111">
    <cfRule type="cellIs" dxfId="2076" priority="1163" operator="lessThan">
      <formula>5</formula>
    </cfRule>
  </conditionalFormatting>
  <conditionalFormatting sqref="P111">
    <cfRule type="cellIs" dxfId="2075" priority="1164" operator="greaterThanOrEqual">
      <formula>5</formula>
    </cfRule>
  </conditionalFormatting>
  <conditionalFormatting sqref="T110:V110">
    <cfRule type="expression" dxfId="2074" priority="1165">
      <formula>$V110="ANO"</formula>
    </cfRule>
  </conditionalFormatting>
  <conditionalFormatting sqref="P110">
    <cfRule type="cellIs" dxfId="2073" priority="1166" operator="lessThan">
      <formula>5</formula>
    </cfRule>
  </conditionalFormatting>
  <conditionalFormatting sqref="P110">
    <cfRule type="cellIs" dxfId="2072" priority="1167" operator="greaterThanOrEqual">
      <formula>5</formula>
    </cfRule>
  </conditionalFormatting>
  <conditionalFormatting sqref="Q110:S110">
    <cfRule type="expression" dxfId="2071" priority="1168">
      <formula>$S110="ANO"</formula>
    </cfRule>
  </conditionalFormatting>
  <conditionalFormatting sqref="AF110:AH110">
    <cfRule type="expression" dxfId="2070" priority="1169">
      <formula>$AH110="ANO"</formula>
    </cfRule>
  </conditionalFormatting>
  <conditionalFormatting sqref="AI110:AK110">
    <cfRule type="expression" dxfId="2069" priority="1170">
      <formula>$AK110="ANO"</formula>
    </cfRule>
  </conditionalFormatting>
  <conditionalFormatting sqref="AL110:AN110">
    <cfRule type="expression" dxfId="2068" priority="1171">
      <formula>$AN110="ANO"</formula>
    </cfRule>
  </conditionalFormatting>
  <conditionalFormatting sqref="AR110:AT110">
    <cfRule type="expression" dxfId="2067" priority="1172">
      <formula>$AT110="ANO"</formula>
    </cfRule>
  </conditionalFormatting>
  <conditionalFormatting sqref="AU110:BG110 AX230:BG230 AX256:BG256">
    <cfRule type="expression" dxfId="2066" priority="1173">
      <formula>$AW110="ANO"</formula>
    </cfRule>
  </conditionalFormatting>
  <conditionalFormatting sqref="W110:Y110">
    <cfRule type="expression" dxfId="2065" priority="1174">
      <formula>$Y110="ANO"</formula>
    </cfRule>
  </conditionalFormatting>
  <conditionalFormatting sqref="AC110:AE110">
    <cfRule type="expression" dxfId="2064" priority="1175">
      <formula>$AE110="ANO"</formula>
    </cfRule>
  </conditionalFormatting>
  <conditionalFormatting sqref="AO110:AQ110">
    <cfRule type="expression" dxfId="2063" priority="1176">
      <formula>$AQ110="ANO"</formula>
    </cfRule>
  </conditionalFormatting>
  <conditionalFormatting sqref="Z110:AB110">
    <cfRule type="expression" dxfId="2062" priority="1177">
      <formula>$AB110="ANO"</formula>
    </cfRule>
  </conditionalFormatting>
  <conditionalFormatting sqref="V117">
    <cfRule type="cellIs" dxfId="2061" priority="1178" operator="equal">
      <formula>"TRUE"</formula>
    </cfRule>
  </conditionalFormatting>
  <conditionalFormatting sqref="AB117">
    <cfRule type="cellIs" dxfId="2060" priority="1179" operator="equal">
      <formula>"TRUE"</formula>
    </cfRule>
  </conditionalFormatting>
  <conditionalFormatting sqref="AH117">
    <cfRule type="cellIs" dxfId="2059" priority="1180" operator="equal">
      <formula>"TRUE"</formula>
    </cfRule>
  </conditionalFormatting>
  <conditionalFormatting sqref="AK117">
    <cfRule type="cellIs" dxfId="2058" priority="1181" operator="equal">
      <formula>"TRUE"</formula>
    </cfRule>
  </conditionalFormatting>
  <conditionalFormatting sqref="AN117">
    <cfRule type="cellIs" dxfId="2057" priority="1182" operator="equal">
      <formula>"TRUE"</formula>
    </cfRule>
  </conditionalFormatting>
  <conditionalFormatting sqref="AT117">
    <cfRule type="cellIs" dxfId="2056" priority="1183" operator="equal">
      <formula>"TRUE"</formula>
    </cfRule>
  </conditionalFormatting>
  <conditionalFormatting sqref="AW117">
    <cfRule type="cellIs" dxfId="2055" priority="1184" operator="equal">
      <formula>"TRUE"</formula>
    </cfRule>
  </conditionalFormatting>
  <conditionalFormatting sqref="P117">
    <cfRule type="cellIs" dxfId="2054" priority="1185" operator="lessThan">
      <formula>5</formula>
    </cfRule>
  </conditionalFormatting>
  <conditionalFormatting sqref="P117">
    <cfRule type="cellIs" dxfId="2053" priority="1186" operator="greaterThanOrEqual">
      <formula>5</formula>
    </cfRule>
  </conditionalFormatting>
  <conditionalFormatting sqref="T116:V116">
    <cfRule type="expression" dxfId="2052" priority="1187">
      <formula>$V116="ANO"</formula>
    </cfRule>
  </conditionalFormatting>
  <conditionalFormatting sqref="P116">
    <cfRule type="cellIs" dxfId="2051" priority="1188" operator="lessThan">
      <formula>5</formula>
    </cfRule>
  </conditionalFormatting>
  <conditionalFormatting sqref="P116">
    <cfRule type="cellIs" dxfId="2050" priority="1189" operator="greaterThanOrEqual">
      <formula>5</formula>
    </cfRule>
  </conditionalFormatting>
  <conditionalFormatting sqref="Q116:S116">
    <cfRule type="expression" dxfId="2049" priority="1190">
      <formula>$S116="ANO"</formula>
    </cfRule>
  </conditionalFormatting>
  <conditionalFormatting sqref="AF116:AH116">
    <cfRule type="expression" dxfId="2048" priority="1191">
      <formula>$AH116="ANO"</formula>
    </cfRule>
  </conditionalFormatting>
  <conditionalFormatting sqref="AI116:AK116">
    <cfRule type="expression" dxfId="2047" priority="1192">
      <formula>$AK116="ANO"</formula>
    </cfRule>
  </conditionalFormatting>
  <conditionalFormatting sqref="AL116:AN116">
    <cfRule type="expression" dxfId="2046" priority="1193">
      <formula>$AN116="ANO"</formula>
    </cfRule>
  </conditionalFormatting>
  <conditionalFormatting sqref="AR116:AT116">
    <cfRule type="expression" dxfId="2045" priority="1194">
      <formula>$AT116="ANO"</formula>
    </cfRule>
  </conditionalFormatting>
  <conditionalFormatting sqref="AU116:BG116 AX236:BG236 AX262:BG262">
    <cfRule type="expression" dxfId="2044" priority="1195">
      <formula>$AW116="ANO"</formula>
    </cfRule>
  </conditionalFormatting>
  <conditionalFormatting sqref="W116:Y116">
    <cfRule type="expression" dxfId="2043" priority="1196">
      <formula>$Y116="ANO"</formula>
    </cfRule>
  </conditionalFormatting>
  <conditionalFormatting sqref="AC116:AE116">
    <cfRule type="expression" dxfId="2042" priority="1197">
      <formula>$AE116="ANO"</formula>
    </cfRule>
  </conditionalFormatting>
  <conditionalFormatting sqref="AO116:AQ116">
    <cfRule type="expression" dxfId="2041" priority="1198">
      <formula>$AQ116="ANO"</formula>
    </cfRule>
  </conditionalFormatting>
  <conditionalFormatting sqref="Z116:AB116">
    <cfRule type="expression" dxfId="2040" priority="1199">
      <formula>$AB116="ANO"</formula>
    </cfRule>
  </conditionalFormatting>
  <conditionalFormatting sqref="V115">
    <cfRule type="cellIs" dxfId="2039" priority="1200" operator="equal">
      <formula>"TRUE"</formula>
    </cfRule>
  </conditionalFormatting>
  <conditionalFormatting sqref="AB115">
    <cfRule type="cellIs" dxfId="2038" priority="1201" operator="equal">
      <formula>"TRUE"</formula>
    </cfRule>
  </conditionalFormatting>
  <conditionalFormatting sqref="AH115">
    <cfRule type="cellIs" dxfId="2037" priority="1202" operator="equal">
      <formula>"TRUE"</formula>
    </cfRule>
  </conditionalFormatting>
  <conditionalFormatting sqref="AK115">
    <cfRule type="cellIs" dxfId="2036" priority="1203" operator="equal">
      <formula>"TRUE"</formula>
    </cfRule>
  </conditionalFormatting>
  <conditionalFormatting sqref="AN115">
    <cfRule type="cellIs" dxfId="2035" priority="1204" operator="equal">
      <formula>"TRUE"</formula>
    </cfRule>
  </conditionalFormatting>
  <conditionalFormatting sqref="AT115">
    <cfRule type="cellIs" dxfId="2034" priority="1205" operator="equal">
      <formula>"TRUE"</formula>
    </cfRule>
  </conditionalFormatting>
  <conditionalFormatting sqref="AW115">
    <cfRule type="cellIs" dxfId="2033" priority="1206" operator="equal">
      <formula>"TRUE"</formula>
    </cfRule>
  </conditionalFormatting>
  <conditionalFormatting sqref="P115">
    <cfRule type="cellIs" dxfId="2032" priority="1207" operator="lessThan">
      <formula>5</formula>
    </cfRule>
  </conditionalFormatting>
  <conditionalFormatting sqref="P115">
    <cfRule type="cellIs" dxfId="2031" priority="1208" operator="greaterThanOrEqual">
      <formula>5</formula>
    </cfRule>
  </conditionalFormatting>
  <conditionalFormatting sqref="T114:V114">
    <cfRule type="expression" dxfId="2030" priority="1209">
      <formula>$V114="ANO"</formula>
    </cfRule>
  </conditionalFormatting>
  <conditionalFormatting sqref="P114">
    <cfRule type="cellIs" dxfId="2029" priority="1210" operator="lessThan">
      <formula>5</formula>
    </cfRule>
  </conditionalFormatting>
  <conditionalFormatting sqref="P114">
    <cfRule type="cellIs" dxfId="2028" priority="1211" operator="greaterThanOrEqual">
      <formula>5</formula>
    </cfRule>
  </conditionalFormatting>
  <conditionalFormatting sqref="Q114:S114">
    <cfRule type="expression" dxfId="2027" priority="1212">
      <formula>$S114="ANO"</formula>
    </cfRule>
  </conditionalFormatting>
  <conditionalFormatting sqref="AF114:AH114">
    <cfRule type="expression" dxfId="2026" priority="1213">
      <formula>$AH114="ANO"</formula>
    </cfRule>
  </conditionalFormatting>
  <conditionalFormatting sqref="AI114:AK114">
    <cfRule type="expression" dxfId="2025" priority="1214">
      <formula>$AK114="ANO"</formula>
    </cfRule>
  </conditionalFormatting>
  <conditionalFormatting sqref="AL114:AN114">
    <cfRule type="expression" dxfId="2024" priority="1215">
      <formula>$AN114="ANO"</formula>
    </cfRule>
  </conditionalFormatting>
  <conditionalFormatting sqref="AR114:AT114">
    <cfRule type="expression" dxfId="2023" priority="1216">
      <formula>$AT114="ANO"</formula>
    </cfRule>
  </conditionalFormatting>
  <conditionalFormatting sqref="AU114:BG114 AX234:BG234 AX260:BG260">
    <cfRule type="expression" dxfId="2022" priority="1217">
      <formula>$AW114="ANO"</formula>
    </cfRule>
  </conditionalFormatting>
  <conditionalFormatting sqref="W114:Y114">
    <cfRule type="expression" dxfId="2021" priority="1218">
      <formula>$Y114="ANO"</formula>
    </cfRule>
  </conditionalFormatting>
  <conditionalFormatting sqref="AC114:AE114">
    <cfRule type="expression" dxfId="2020" priority="1219">
      <formula>$AE114="ANO"</formula>
    </cfRule>
  </conditionalFormatting>
  <conditionalFormatting sqref="AO114:AQ114">
    <cfRule type="expression" dxfId="2019" priority="1220">
      <formula>$AQ114="ANO"</formula>
    </cfRule>
  </conditionalFormatting>
  <conditionalFormatting sqref="Z114:AB114">
    <cfRule type="expression" dxfId="2018" priority="1221">
      <formula>$AB114="ANO"</formula>
    </cfRule>
  </conditionalFormatting>
  <conditionalFormatting sqref="V121">
    <cfRule type="cellIs" dxfId="2017" priority="1222" operator="equal">
      <formula>"TRUE"</formula>
    </cfRule>
  </conditionalFormatting>
  <conditionalFormatting sqref="AB121">
    <cfRule type="cellIs" dxfId="2016" priority="1223" operator="equal">
      <formula>"TRUE"</formula>
    </cfRule>
  </conditionalFormatting>
  <conditionalFormatting sqref="AH121">
    <cfRule type="cellIs" dxfId="2015" priority="1224" operator="equal">
      <formula>"TRUE"</formula>
    </cfRule>
  </conditionalFormatting>
  <conditionalFormatting sqref="AK121">
    <cfRule type="cellIs" dxfId="2014" priority="1225" operator="equal">
      <formula>"TRUE"</formula>
    </cfRule>
  </conditionalFormatting>
  <conditionalFormatting sqref="AN121">
    <cfRule type="cellIs" dxfId="2013" priority="1226" operator="equal">
      <formula>"TRUE"</formula>
    </cfRule>
  </conditionalFormatting>
  <conditionalFormatting sqref="AT121">
    <cfRule type="cellIs" dxfId="2012" priority="1227" operator="equal">
      <formula>"TRUE"</formula>
    </cfRule>
  </conditionalFormatting>
  <conditionalFormatting sqref="AW121">
    <cfRule type="cellIs" dxfId="2011" priority="1228" operator="equal">
      <formula>"TRUE"</formula>
    </cfRule>
  </conditionalFormatting>
  <conditionalFormatting sqref="P121">
    <cfRule type="cellIs" dxfId="2010" priority="1229" operator="lessThan">
      <formula>5</formula>
    </cfRule>
  </conditionalFormatting>
  <conditionalFormatting sqref="P121">
    <cfRule type="cellIs" dxfId="2009" priority="1230" operator="greaterThanOrEqual">
      <formula>5</formula>
    </cfRule>
  </conditionalFormatting>
  <conditionalFormatting sqref="T120:V120">
    <cfRule type="expression" dxfId="2008" priority="1231">
      <formula>$V120="ANO"</formula>
    </cfRule>
  </conditionalFormatting>
  <conditionalFormatting sqref="P120">
    <cfRule type="cellIs" dxfId="2007" priority="1232" operator="lessThan">
      <formula>5</formula>
    </cfRule>
  </conditionalFormatting>
  <conditionalFormatting sqref="P120">
    <cfRule type="cellIs" dxfId="2006" priority="1233" operator="greaterThanOrEqual">
      <formula>5</formula>
    </cfRule>
  </conditionalFormatting>
  <conditionalFormatting sqref="Q120:S120">
    <cfRule type="expression" dxfId="2005" priority="1234">
      <formula>$S120="ANO"</formula>
    </cfRule>
  </conditionalFormatting>
  <conditionalFormatting sqref="AF120:AH120">
    <cfRule type="expression" dxfId="2004" priority="1235">
      <formula>$AH120="ANO"</formula>
    </cfRule>
  </conditionalFormatting>
  <conditionalFormatting sqref="AI120:AK120">
    <cfRule type="expression" dxfId="2003" priority="1236">
      <formula>$AK120="ANO"</formula>
    </cfRule>
  </conditionalFormatting>
  <conditionalFormatting sqref="AL120:AN120">
    <cfRule type="expression" dxfId="2002" priority="1237">
      <formula>$AN120="ANO"</formula>
    </cfRule>
  </conditionalFormatting>
  <conditionalFormatting sqref="AR120:AT120">
    <cfRule type="expression" dxfId="2001" priority="1238">
      <formula>$AT120="ANO"</formula>
    </cfRule>
  </conditionalFormatting>
  <conditionalFormatting sqref="AU120:BG120 AX240:BG240 AX266:BG266 AX274:BG274 AX282:BG282 AX290:BG290">
    <cfRule type="expression" dxfId="2000" priority="1239">
      <formula>$AW120="ANO"</formula>
    </cfRule>
  </conditionalFormatting>
  <conditionalFormatting sqref="W120:Y120">
    <cfRule type="expression" dxfId="1999" priority="1240">
      <formula>$Y120="ANO"</formula>
    </cfRule>
  </conditionalFormatting>
  <conditionalFormatting sqref="AC120:AE120">
    <cfRule type="expression" dxfId="1998" priority="1241">
      <formula>$AE120="ANO"</formula>
    </cfRule>
  </conditionalFormatting>
  <conditionalFormatting sqref="AO120:AQ120">
    <cfRule type="expression" dxfId="1997" priority="1242">
      <formula>$AQ120="ANO"</formula>
    </cfRule>
  </conditionalFormatting>
  <conditionalFormatting sqref="Z120:AB120">
    <cfRule type="expression" dxfId="1996" priority="1243">
      <formula>$AB120="ANO"</formula>
    </cfRule>
  </conditionalFormatting>
  <conditionalFormatting sqref="V119">
    <cfRule type="cellIs" dxfId="1995" priority="1244" operator="equal">
      <formula>"TRUE"</formula>
    </cfRule>
  </conditionalFormatting>
  <conditionalFormatting sqref="AB119">
    <cfRule type="cellIs" dxfId="1994" priority="1245" operator="equal">
      <formula>"TRUE"</formula>
    </cfRule>
  </conditionalFormatting>
  <conditionalFormatting sqref="AH119">
    <cfRule type="cellIs" dxfId="1993" priority="1246" operator="equal">
      <formula>"TRUE"</formula>
    </cfRule>
  </conditionalFormatting>
  <conditionalFormatting sqref="AK119">
    <cfRule type="cellIs" dxfId="1992" priority="1247" operator="equal">
      <formula>"TRUE"</formula>
    </cfRule>
  </conditionalFormatting>
  <conditionalFormatting sqref="AN119">
    <cfRule type="cellIs" dxfId="1991" priority="1248" operator="equal">
      <formula>"TRUE"</formula>
    </cfRule>
  </conditionalFormatting>
  <conditionalFormatting sqref="AT119">
    <cfRule type="cellIs" dxfId="1990" priority="1249" operator="equal">
      <formula>"TRUE"</formula>
    </cfRule>
  </conditionalFormatting>
  <conditionalFormatting sqref="AW119">
    <cfRule type="cellIs" dxfId="1989" priority="1250" operator="equal">
      <formula>"TRUE"</formula>
    </cfRule>
  </conditionalFormatting>
  <conditionalFormatting sqref="P119">
    <cfRule type="cellIs" dxfId="1988" priority="1251" operator="lessThan">
      <formula>5</formula>
    </cfRule>
  </conditionalFormatting>
  <conditionalFormatting sqref="P119">
    <cfRule type="cellIs" dxfId="1987" priority="1252" operator="greaterThanOrEqual">
      <formula>5</formula>
    </cfRule>
  </conditionalFormatting>
  <conditionalFormatting sqref="T118:V118">
    <cfRule type="expression" dxfId="1986" priority="1253">
      <formula>$V118="ANO"</formula>
    </cfRule>
  </conditionalFormatting>
  <conditionalFormatting sqref="P118">
    <cfRule type="cellIs" dxfId="1985" priority="1254" operator="lessThan">
      <formula>5</formula>
    </cfRule>
  </conditionalFormatting>
  <conditionalFormatting sqref="P118">
    <cfRule type="cellIs" dxfId="1984" priority="1255" operator="greaterThanOrEqual">
      <formula>5</formula>
    </cfRule>
  </conditionalFormatting>
  <conditionalFormatting sqref="Q118:S118">
    <cfRule type="expression" dxfId="1983" priority="1256">
      <formula>$S118="ANO"</formula>
    </cfRule>
  </conditionalFormatting>
  <conditionalFormatting sqref="AF118:AH118">
    <cfRule type="expression" dxfId="1982" priority="1257">
      <formula>$AH118="ANO"</formula>
    </cfRule>
  </conditionalFormatting>
  <conditionalFormatting sqref="AI118:AK118">
    <cfRule type="expression" dxfId="1981" priority="1258">
      <formula>$AK118="ANO"</formula>
    </cfRule>
  </conditionalFormatting>
  <conditionalFormatting sqref="AL118:AN118">
    <cfRule type="expression" dxfId="1980" priority="1259">
      <formula>$AN118="ANO"</formula>
    </cfRule>
  </conditionalFormatting>
  <conditionalFormatting sqref="AR118:AT118">
    <cfRule type="expression" dxfId="1979" priority="1260">
      <formula>$AT118="ANO"</formula>
    </cfRule>
  </conditionalFormatting>
  <conditionalFormatting sqref="AU118:BG118 AX238:BG238 AX264:BG264">
    <cfRule type="expression" dxfId="1978" priority="1261">
      <formula>$AW118="ANO"</formula>
    </cfRule>
  </conditionalFormatting>
  <conditionalFormatting sqref="W118:Y118">
    <cfRule type="expression" dxfId="1977" priority="1262">
      <formula>$Y118="ANO"</formula>
    </cfRule>
  </conditionalFormatting>
  <conditionalFormatting sqref="AC118:AE118">
    <cfRule type="expression" dxfId="1976" priority="1263">
      <formula>$AE118="ANO"</formula>
    </cfRule>
  </conditionalFormatting>
  <conditionalFormatting sqref="AO118:AQ118">
    <cfRule type="expression" dxfId="1975" priority="1264">
      <formula>$AQ118="ANO"</formula>
    </cfRule>
  </conditionalFormatting>
  <conditionalFormatting sqref="Z118:AB118">
    <cfRule type="expression" dxfId="1974" priority="1265">
      <formula>$AB118="ANO"</formula>
    </cfRule>
  </conditionalFormatting>
  <conditionalFormatting sqref="V123">
    <cfRule type="cellIs" dxfId="1973" priority="1266" operator="equal">
      <formula>"TRUE"</formula>
    </cfRule>
  </conditionalFormatting>
  <conditionalFormatting sqref="AB123">
    <cfRule type="cellIs" dxfId="1972" priority="1267" operator="equal">
      <formula>"TRUE"</formula>
    </cfRule>
  </conditionalFormatting>
  <conditionalFormatting sqref="AH123">
    <cfRule type="cellIs" dxfId="1971" priority="1268" operator="equal">
      <formula>"TRUE"</formula>
    </cfRule>
  </conditionalFormatting>
  <conditionalFormatting sqref="AK123">
    <cfRule type="cellIs" dxfId="1970" priority="1269" operator="equal">
      <formula>"TRUE"</formula>
    </cfRule>
  </conditionalFormatting>
  <conditionalFormatting sqref="AN123">
    <cfRule type="cellIs" dxfId="1969" priority="1270" operator="equal">
      <formula>"TRUE"</formula>
    </cfRule>
  </conditionalFormatting>
  <conditionalFormatting sqref="AT123">
    <cfRule type="cellIs" dxfId="1968" priority="1271" operator="equal">
      <formula>"TRUE"</formula>
    </cfRule>
  </conditionalFormatting>
  <conditionalFormatting sqref="AW123">
    <cfRule type="cellIs" dxfId="1967" priority="1272" operator="equal">
      <formula>"TRUE"</formula>
    </cfRule>
  </conditionalFormatting>
  <conditionalFormatting sqref="P123">
    <cfRule type="cellIs" dxfId="1966" priority="1273" operator="lessThan">
      <formula>5</formula>
    </cfRule>
  </conditionalFormatting>
  <conditionalFormatting sqref="P123">
    <cfRule type="cellIs" dxfId="1965" priority="1274" operator="greaterThanOrEqual">
      <formula>5</formula>
    </cfRule>
  </conditionalFormatting>
  <conditionalFormatting sqref="T122:V122">
    <cfRule type="expression" dxfId="1964" priority="1275">
      <formula>$V122="ANO"</formula>
    </cfRule>
  </conditionalFormatting>
  <conditionalFormatting sqref="P122">
    <cfRule type="cellIs" dxfId="1963" priority="1276" operator="lessThan">
      <formula>5</formula>
    </cfRule>
  </conditionalFormatting>
  <conditionalFormatting sqref="P122">
    <cfRule type="cellIs" dxfId="1962" priority="1277" operator="greaterThanOrEqual">
      <formula>5</formula>
    </cfRule>
  </conditionalFormatting>
  <conditionalFormatting sqref="Q122:S122">
    <cfRule type="expression" dxfId="1961" priority="1278">
      <formula>$S122="ANO"</formula>
    </cfRule>
  </conditionalFormatting>
  <conditionalFormatting sqref="AF122:AH122">
    <cfRule type="expression" dxfId="1960" priority="1279">
      <formula>$AH122="ANO"</formula>
    </cfRule>
  </conditionalFormatting>
  <conditionalFormatting sqref="AI122:AK122">
    <cfRule type="expression" dxfId="1959" priority="1280">
      <formula>$AK122="ANO"</formula>
    </cfRule>
  </conditionalFormatting>
  <conditionalFormatting sqref="AL122:AN122">
    <cfRule type="expression" dxfId="1958" priority="1281">
      <formula>$AN122="ANO"</formula>
    </cfRule>
  </conditionalFormatting>
  <conditionalFormatting sqref="AR122:AT122">
    <cfRule type="expression" dxfId="1957" priority="1282">
      <formula>$AT122="ANO"</formula>
    </cfRule>
  </conditionalFormatting>
  <conditionalFormatting sqref="AU122:BG122 AX242:BG242 AX268:BG268 AX276:BG276 AX284:BG284 AX292:BG292">
    <cfRule type="expression" dxfId="1956" priority="1283">
      <formula>$AW122="ANO"</formula>
    </cfRule>
  </conditionalFormatting>
  <conditionalFormatting sqref="W122:Y122">
    <cfRule type="expression" dxfId="1955" priority="1284">
      <formula>$Y122="ANO"</formula>
    </cfRule>
  </conditionalFormatting>
  <conditionalFormatting sqref="AC122:AE122">
    <cfRule type="expression" dxfId="1954" priority="1285">
      <formula>$AE122="ANO"</formula>
    </cfRule>
  </conditionalFormatting>
  <conditionalFormatting sqref="AO122:AQ122">
    <cfRule type="expression" dxfId="1953" priority="1286">
      <formula>$AQ122="ANO"</formula>
    </cfRule>
  </conditionalFormatting>
  <conditionalFormatting sqref="Z122:AB122">
    <cfRule type="expression" dxfId="1952" priority="1287">
      <formula>$AB122="ANO"</formula>
    </cfRule>
  </conditionalFormatting>
  <conditionalFormatting sqref="V127">
    <cfRule type="cellIs" dxfId="1951" priority="1288" operator="equal">
      <formula>"TRUE"</formula>
    </cfRule>
  </conditionalFormatting>
  <conditionalFormatting sqref="AB127">
    <cfRule type="cellIs" dxfId="1950" priority="1289" operator="equal">
      <formula>"TRUE"</formula>
    </cfRule>
  </conditionalFormatting>
  <conditionalFormatting sqref="AH127">
    <cfRule type="cellIs" dxfId="1949" priority="1290" operator="equal">
      <formula>"TRUE"</formula>
    </cfRule>
  </conditionalFormatting>
  <conditionalFormatting sqref="AK127">
    <cfRule type="cellIs" dxfId="1948" priority="1291" operator="equal">
      <formula>"TRUE"</formula>
    </cfRule>
  </conditionalFormatting>
  <conditionalFormatting sqref="AN127">
    <cfRule type="cellIs" dxfId="1947" priority="1292" operator="equal">
      <formula>"TRUE"</formula>
    </cfRule>
  </conditionalFormatting>
  <conditionalFormatting sqref="AT127">
    <cfRule type="cellIs" dxfId="1946" priority="1293" operator="equal">
      <formula>"TRUE"</formula>
    </cfRule>
  </conditionalFormatting>
  <conditionalFormatting sqref="AW127">
    <cfRule type="cellIs" dxfId="1945" priority="1294" operator="equal">
      <formula>"TRUE"</formula>
    </cfRule>
  </conditionalFormatting>
  <conditionalFormatting sqref="P127">
    <cfRule type="cellIs" dxfId="1944" priority="1295" operator="lessThan">
      <formula>5</formula>
    </cfRule>
  </conditionalFormatting>
  <conditionalFormatting sqref="P127">
    <cfRule type="cellIs" dxfId="1943" priority="1296" operator="greaterThanOrEqual">
      <formula>5</formula>
    </cfRule>
  </conditionalFormatting>
  <conditionalFormatting sqref="T126:V126">
    <cfRule type="expression" dxfId="1942" priority="1297">
      <formula>$V126="ANO"</formula>
    </cfRule>
  </conditionalFormatting>
  <conditionalFormatting sqref="P126">
    <cfRule type="cellIs" dxfId="1941" priority="1298" operator="lessThan">
      <formula>5</formula>
    </cfRule>
  </conditionalFormatting>
  <conditionalFormatting sqref="P126">
    <cfRule type="cellIs" dxfId="1940" priority="1299" operator="greaterThanOrEqual">
      <formula>5</formula>
    </cfRule>
  </conditionalFormatting>
  <conditionalFormatting sqref="Q126:S126">
    <cfRule type="expression" dxfId="1939" priority="1300">
      <formula>$S126="ANO"</formula>
    </cfRule>
  </conditionalFormatting>
  <conditionalFormatting sqref="AF126:AH126">
    <cfRule type="expression" dxfId="1938" priority="1301">
      <formula>$AH126="ANO"</formula>
    </cfRule>
  </conditionalFormatting>
  <conditionalFormatting sqref="AI126:AK126">
    <cfRule type="expression" dxfId="1937" priority="1302">
      <formula>$AK126="ANO"</formula>
    </cfRule>
  </conditionalFormatting>
  <conditionalFormatting sqref="AL126:AN126">
    <cfRule type="expression" dxfId="1936" priority="1303">
      <formula>$AN126="ANO"</formula>
    </cfRule>
  </conditionalFormatting>
  <conditionalFormatting sqref="AR126:AT126">
    <cfRule type="expression" dxfId="1935" priority="1304">
      <formula>$AT126="ANO"</formula>
    </cfRule>
  </conditionalFormatting>
  <conditionalFormatting sqref="AU126:BG126 AX246:BG246 AX272:BG272 AX280:BG280 AX288:BG288 AX296:BG296 AX298:BG298">
    <cfRule type="expression" dxfId="1934" priority="1305">
      <formula>$AW126="ANO"</formula>
    </cfRule>
  </conditionalFormatting>
  <conditionalFormatting sqref="W126:Y126">
    <cfRule type="expression" dxfId="1933" priority="1306">
      <formula>$Y126="ANO"</formula>
    </cfRule>
  </conditionalFormatting>
  <conditionalFormatting sqref="AC126:AE126">
    <cfRule type="expression" dxfId="1932" priority="1307">
      <formula>$AE126="ANO"</formula>
    </cfRule>
  </conditionalFormatting>
  <conditionalFormatting sqref="AO126:AQ126">
    <cfRule type="expression" dxfId="1931" priority="1308">
      <formula>$AQ126="ANO"</formula>
    </cfRule>
  </conditionalFormatting>
  <conditionalFormatting sqref="Z126:AB126">
    <cfRule type="expression" dxfId="1930" priority="1309">
      <formula>$AB126="ANO"</formula>
    </cfRule>
  </conditionalFormatting>
  <conditionalFormatting sqref="V125">
    <cfRule type="cellIs" dxfId="1929" priority="1310" operator="equal">
      <formula>"TRUE"</formula>
    </cfRule>
  </conditionalFormatting>
  <conditionalFormatting sqref="AB125">
    <cfRule type="cellIs" dxfId="1928" priority="1311" operator="equal">
      <formula>"TRUE"</formula>
    </cfRule>
  </conditionalFormatting>
  <conditionalFormatting sqref="AH125">
    <cfRule type="cellIs" dxfId="1927" priority="1312" operator="equal">
      <formula>"TRUE"</formula>
    </cfRule>
  </conditionalFormatting>
  <conditionalFormatting sqref="AK125">
    <cfRule type="cellIs" dxfId="1926" priority="1313" operator="equal">
      <formula>"TRUE"</formula>
    </cfRule>
  </conditionalFormatting>
  <conditionalFormatting sqref="AN125">
    <cfRule type="cellIs" dxfId="1925" priority="1314" operator="equal">
      <formula>"TRUE"</formula>
    </cfRule>
  </conditionalFormatting>
  <conditionalFormatting sqref="AT125">
    <cfRule type="cellIs" dxfId="1924" priority="1315" operator="equal">
      <formula>"TRUE"</formula>
    </cfRule>
  </conditionalFormatting>
  <conditionalFormatting sqref="AW125">
    <cfRule type="cellIs" dxfId="1923" priority="1316" operator="equal">
      <formula>"TRUE"</formula>
    </cfRule>
  </conditionalFormatting>
  <conditionalFormatting sqref="P125">
    <cfRule type="cellIs" dxfId="1922" priority="1317" operator="lessThan">
      <formula>5</formula>
    </cfRule>
  </conditionalFormatting>
  <conditionalFormatting sqref="P125">
    <cfRule type="cellIs" dxfId="1921" priority="1318" operator="greaterThanOrEqual">
      <formula>5</formula>
    </cfRule>
  </conditionalFormatting>
  <conditionalFormatting sqref="T124:V124">
    <cfRule type="expression" dxfId="1920" priority="1319">
      <formula>$V124="ANO"</formula>
    </cfRule>
  </conditionalFormatting>
  <conditionalFormatting sqref="P124">
    <cfRule type="cellIs" dxfId="1919" priority="1320" operator="lessThan">
      <formula>5</formula>
    </cfRule>
  </conditionalFormatting>
  <conditionalFormatting sqref="P124">
    <cfRule type="cellIs" dxfId="1918" priority="1321" operator="greaterThanOrEqual">
      <formula>5</formula>
    </cfRule>
  </conditionalFormatting>
  <conditionalFormatting sqref="Q124:S124">
    <cfRule type="expression" dxfId="1917" priority="1322">
      <formula>$S124="ANO"</formula>
    </cfRule>
  </conditionalFormatting>
  <conditionalFormatting sqref="AF124:AH124">
    <cfRule type="expression" dxfId="1916" priority="1323">
      <formula>$AH124="ANO"</formula>
    </cfRule>
  </conditionalFormatting>
  <conditionalFormatting sqref="AI124:AK124">
    <cfRule type="expression" dxfId="1915" priority="1324">
      <formula>$AK124="ANO"</formula>
    </cfRule>
  </conditionalFormatting>
  <conditionalFormatting sqref="AL124:AN124">
    <cfRule type="expression" dxfId="1914" priority="1325">
      <formula>$AN124="ANO"</formula>
    </cfRule>
  </conditionalFormatting>
  <conditionalFormatting sqref="AR124:AT124">
    <cfRule type="expression" dxfId="1913" priority="1326">
      <formula>$AT124="ANO"</formula>
    </cfRule>
  </conditionalFormatting>
  <conditionalFormatting sqref="AU124:BG124 AX244:BG244 AX270:BG270 AX278:BG278 AX286:BG286 AX294:BG294">
    <cfRule type="expression" dxfId="1912" priority="1327">
      <formula>$AW124="ANO"</formula>
    </cfRule>
  </conditionalFormatting>
  <conditionalFormatting sqref="W124:Y124">
    <cfRule type="expression" dxfId="1911" priority="1328">
      <formula>$Y124="ANO"</formula>
    </cfRule>
  </conditionalFormatting>
  <conditionalFormatting sqref="AC124:AE124">
    <cfRule type="expression" dxfId="1910" priority="1329">
      <formula>$AE124="ANO"</formula>
    </cfRule>
  </conditionalFormatting>
  <conditionalFormatting sqref="AO124:AQ124">
    <cfRule type="expression" dxfId="1909" priority="1330">
      <formula>$AQ124="ANO"</formula>
    </cfRule>
  </conditionalFormatting>
  <conditionalFormatting sqref="Z124:AB124">
    <cfRule type="expression" dxfId="1908" priority="1331">
      <formula>$AB124="ANO"</formula>
    </cfRule>
  </conditionalFormatting>
  <conditionalFormatting sqref="V131">
    <cfRule type="cellIs" dxfId="1907" priority="1332" operator="equal">
      <formula>"TRUE"</formula>
    </cfRule>
  </conditionalFormatting>
  <conditionalFormatting sqref="AB131">
    <cfRule type="cellIs" dxfId="1906" priority="1333" operator="equal">
      <formula>"TRUE"</formula>
    </cfRule>
  </conditionalFormatting>
  <conditionalFormatting sqref="AH131">
    <cfRule type="cellIs" dxfId="1905" priority="1334" operator="equal">
      <formula>"TRUE"</formula>
    </cfRule>
  </conditionalFormatting>
  <conditionalFormatting sqref="AK131">
    <cfRule type="cellIs" dxfId="1904" priority="1335" operator="equal">
      <formula>"TRUE"</formula>
    </cfRule>
  </conditionalFormatting>
  <conditionalFormatting sqref="AN131">
    <cfRule type="cellIs" dxfId="1903" priority="1336" operator="equal">
      <formula>"TRUE"</formula>
    </cfRule>
  </conditionalFormatting>
  <conditionalFormatting sqref="AT131">
    <cfRule type="cellIs" dxfId="1902" priority="1337" operator="equal">
      <formula>"TRUE"</formula>
    </cfRule>
  </conditionalFormatting>
  <conditionalFormatting sqref="AW131">
    <cfRule type="cellIs" dxfId="1901" priority="1338" operator="equal">
      <formula>"TRUE"</formula>
    </cfRule>
  </conditionalFormatting>
  <conditionalFormatting sqref="P131">
    <cfRule type="cellIs" dxfId="1900" priority="1339" operator="lessThan">
      <formula>5</formula>
    </cfRule>
  </conditionalFormatting>
  <conditionalFormatting sqref="P131">
    <cfRule type="cellIs" dxfId="1899" priority="1340" operator="greaterThanOrEqual">
      <formula>5</formula>
    </cfRule>
  </conditionalFormatting>
  <conditionalFormatting sqref="T130:V130">
    <cfRule type="expression" dxfId="1898" priority="1341">
      <formula>$V130="ANO"</formula>
    </cfRule>
  </conditionalFormatting>
  <conditionalFormatting sqref="P130">
    <cfRule type="cellIs" dxfId="1897" priority="1342" operator="lessThan">
      <formula>5</formula>
    </cfRule>
  </conditionalFormatting>
  <conditionalFormatting sqref="P130">
    <cfRule type="cellIs" dxfId="1896" priority="1343" operator="greaterThanOrEqual">
      <formula>5</formula>
    </cfRule>
  </conditionalFormatting>
  <conditionalFormatting sqref="Q130:S130">
    <cfRule type="expression" dxfId="1895" priority="1344">
      <formula>$S130="ANO"</formula>
    </cfRule>
  </conditionalFormatting>
  <conditionalFormatting sqref="AF130:AH130">
    <cfRule type="expression" dxfId="1894" priority="1345">
      <formula>$AH130="ANO"</formula>
    </cfRule>
  </conditionalFormatting>
  <conditionalFormatting sqref="AI130:AK130">
    <cfRule type="expression" dxfId="1893" priority="1346">
      <formula>$AK130="ANO"</formula>
    </cfRule>
  </conditionalFormatting>
  <conditionalFormatting sqref="AL130:AN130">
    <cfRule type="expression" dxfId="1892" priority="1347">
      <formula>$AN130="ANO"</formula>
    </cfRule>
  </conditionalFormatting>
  <conditionalFormatting sqref="AR130:AT130">
    <cfRule type="expression" dxfId="1891" priority="1348">
      <formula>$AT130="ANO"</formula>
    </cfRule>
  </conditionalFormatting>
  <conditionalFormatting sqref="AU130:BG130">
    <cfRule type="expression" dxfId="1890" priority="1349">
      <formula>$AW130="ANO"</formula>
    </cfRule>
  </conditionalFormatting>
  <conditionalFormatting sqref="W130:Y130">
    <cfRule type="expression" dxfId="1889" priority="1350">
      <formula>$Y130="ANO"</formula>
    </cfRule>
  </conditionalFormatting>
  <conditionalFormatting sqref="AC130:AE130">
    <cfRule type="expression" dxfId="1888" priority="1351">
      <formula>$AE130="ANO"</formula>
    </cfRule>
  </conditionalFormatting>
  <conditionalFormatting sqref="AO130:AQ130">
    <cfRule type="expression" dxfId="1887" priority="1352">
      <formula>$AQ130="ANO"</formula>
    </cfRule>
  </conditionalFormatting>
  <conditionalFormatting sqref="Z130:AB130">
    <cfRule type="expression" dxfId="1886" priority="1353">
      <formula>$AB130="ANO"</formula>
    </cfRule>
  </conditionalFormatting>
  <conditionalFormatting sqref="V129">
    <cfRule type="cellIs" dxfId="1885" priority="1354" operator="equal">
      <formula>"TRUE"</formula>
    </cfRule>
  </conditionalFormatting>
  <conditionalFormatting sqref="AB129">
    <cfRule type="cellIs" dxfId="1884" priority="1355" operator="equal">
      <formula>"TRUE"</formula>
    </cfRule>
  </conditionalFormatting>
  <conditionalFormatting sqref="AH129">
    <cfRule type="cellIs" dxfId="1883" priority="1356" operator="equal">
      <formula>"TRUE"</formula>
    </cfRule>
  </conditionalFormatting>
  <conditionalFormatting sqref="AK129">
    <cfRule type="cellIs" dxfId="1882" priority="1357" operator="equal">
      <formula>"TRUE"</formula>
    </cfRule>
  </conditionalFormatting>
  <conditionalFormatting sqref="AN129">
    <cfRule type="cellIs" dxfId="1881" priority="1358" operator="equal">
      <formula>"TRUE"</formula>
    </cfRule>
  </conditionalFormatting>
  <conditionalFormatting sqref="AT129">
    <cfRule type="cellIs" dxfId="1880" priority="1359" operator="equal">
      <formula>"TRUE"</formula>
    </cfRule>
  </conditionalFormatting>
  <conditionalFormatting sqref="AW129">
    <cfRule type="cellIs" dxfId="1879" priority="1360" operator="equal">
      <formula>"TRUE"</formula>
    </cfRule>
  </conditionalFormatting>
  <conditionalFormatting sqref="P129">
    <cfRule type="cellIs" dxfId="1878" priority="1361" operator="lessThan">
      <formula>5</formula>
    </cfRule>
  </conditionalFormatting>
  <conditionalFormatting sqref="P129">
    <cfRule type="cellIs" dxfId="1877" priority="1362" operator="greaterThanOrEqual">
      <formula>5</formula>
    </cfRule>
  </conditionalFormatting>
  <conditionalFormatting sqref="T128:V128">
    <cfRule type="expression" dxfId="1876" priority="1363">
      <formula>$V128="ANO"</formula>
    </cfRule>
  </conditionalFormatting>
  <conditionalFormatting sqref="P128">
    <cfRule type="cellIs" dxfId="1875" priority="1364" operator="lessThan">
      <formula>5</formula>
    </cfRule>
  </conditionalFormatting>
  <conditionalFormatting sqref="P128">
    <cfRule type="cellIs" dxfId="1874" priority="1365" operator="greaterThanOrEqual">
      <formula>5</formula>
    </cfRule>
  </conditionalFormatting>
  <conditionalFormatting sqref="Q128:S128">
    <cfRule type="expression" dxfId="1873" priority="1366">
      <formula>$S128="ANO"</formula>
    </cfRule>
  </conditionalFormatting>
  <conditionalFormatting sqref="AF128:AH128">
    <cfRule type="expression" dxfId="1872" priority="1367">
      <formula>$AH128="ANO"</formula>
    </cfRule>
  </conditionalFormatting>
  <conditionalFormatting sqref="AI128:AK128">
    <cfRule type="expression" dxfId="1871" priority="1368">
      <formula>$AK128="ANO"</formula>
    </cfRule>
  </conditionalFormatting>
  <conditionalFormatting sqref="AL128:AN128">
    <cfRule type="expression" dxfId="1870" priority="1369">
      <formula>$AN128="ANO"</formula>
    </cfRule>
  </conditionalFormatting>
  <conditionalFormatting sqref="AR128:AT128">
    <cfRule type="expression" dxfId="1869" priority="1370">
      <formula>$AT128="ANO"</formula>
    </cfRule>
  </conditionalFormatting>
  <conditionalFormatting sqref="AU128:BG128">
    <cfRule type="expression" dxfId="1868" priority="1371">
      <formula>$AW128="ANO"</formula>
    </cfRule>
  </conditionalFormatting>
  <conditionalFormatting sqref="W128:Y128">
    <cfRule type="expression" dxfId="1867" priority="1372">
      <formula>$Y128="ANO"</formula>
    </cfRule>
  </conditionalFormatting>
  <conditionalFormatting sqref="AC128:AE128">
    <cfRule type="expression" dxfId="1866" priority="1373">
      <formula>$AE128="ANO"</formula>
    </cfRule>
  </conditionalFormatting>
  <conditionalFormatting sqref="AO128:AQ128">
    <cfRule type="expression" dxfId="1865" priority="1374">
      <formula>$AQ128="ANO"</formula>
    </cfRule>
  </conditionalFormatting>
  <conditionalFormatting sqref="Z128:AB128">
    <cfRule type="expression" dxfId="1864" priority="1375">
      <formula>$AB128="ANO"</formula>
    </cfRule>
  </conditionalFormatting>
  <conditionalFormatting sqref="V135">
    <cfRule type="cellIs" dxfId="1863" priority="1376" operator="equal">
      <formula>"TRUE"</formula>
    </cfRule>
  </conditionalFormatting>
  <conditionalFormatting sqref="AB135">
    <cfRule type="cellIs" dxfId="1862" priority="1377" operator="equal">
      <formula>"TRUE"</formula>
    </cfRule>
  </conditionalFormatting>
  <conditionalFormatting sqref="AH135">
    <cfRule type="cellIs" dxfId="1861" priority="1378" operator="equal">
      <formula>"TRUE"</formula>
    </cfRule>
  </conditionalFormatting>
  <conditionalFormatting sqref="AK135">
    <cfRule type="cellIs" dxfId="1860" priority="1379" operator="equal">
      <formula>"TRUE"</formula>
    </cfRule>
  </conditionalFormatting>
  <conditionalFormatting sqref="AN135">
    <cfRule type="cellIs" dxfId="1859" priority="1380" operator="equal">
      <formula>"TRUE"</formula>
    </cfRule>
  </conditionalFormatting>
  <conditionalFormatting sqref="AT135">
    <cfRule type="cellIs" dxfId="1858" priority="1381" operator="equal">
      <formula>"TRUE"</formula>
    </cfRule>
  </conditionalFormatting>
  <conditionalFormatting sqref="AW135">
    <cfRule type="cellIs" dxfId="1857" priority="1382" operator="equal">
      <formula>"TRUE"</formula>
    </cfRule>
  </conditionalFormatting>
  <conditionalFormatting sqref="P135">
    <cfRule type="cellIs" dxfId="1856" priority="1383" operator="lessThan">
      <formula>5</formula>
    </cfRule>
  </conditionalFormatting>
  <conditionalFormatting sqref="P135">
    <cfRule type="cellIs" dxfId="1855" priority="1384" operator="greaterThanOrEqual">
      <formula>5</formula>
    </cfRule>
  </conditionalFormatting>
  <conditionalFormatting sqref="T134:V134">
    <cfRule type="expression" dxfId="1854" priority="1385">
      <formula>$V134="ANO"</formula>
    </cfRule>
  </conditionalFormatting>
  <conditionalFormatting sqref="P134">
    <cfRule type="cellIs" dxfId="1853" priority="1386" operator="lessThan">
      <formula>5</formula>
    </cfRule>
  </conditionalFormatting>
  <conditionalFormatting sqref="P134">
    <cfRule type="cellIs" dxfId="1852" priority="1387" operator="greaterThanOrEqual">
      <formula>5</formula>
    </cfRule>
  </conditionalFormatting>
  <conditionalFormatting sqref="Q134:S134">
    <cfRule type="expression" dxfId="1851" priority="1388">
      <formula>$S134="ANO"</formula>
    </cfRule>
  </conditionalFormatting>
  <conditionalFormatting sqref="AF134:AH134">
    <cfRule type="expression" dxfId="1850" priority="1389">
      <formula>$AH134="ANO"</formula>
    </cfRule>
  </conditionalFormatting>
  <conditionalFormatting sqref="AI134:AK134">
    <cfRule type="expression" dxfId="1849" priority="1390">
      <formula>$AK134="ANO"</formula>
    </cfRule>
  </conditionalFormatting>
  <conditionalFormatting sqref="AL134:AN134">
    <cfRule type="expression" dxfId="1848" priority="1391">
      <formula>$AN134="ANO"</formula>
    </cfRule>
  </conditionalFormatting>
  <conditionalFormatting sqref="AR134:AT134">
    <cfRule type="expression" dxfId="1847" priority="1392">
      <formula>$AT134="ANO"</formula>
    </cfRule>
  </conditionalFormatting>
  <conditionalFormatting sqref="AU134:BG134">
    <cfRule type="expression" dxfId="1846" priority="1393">
      <formula>$AW134="ANO"</formula>
    </cfRule>
  </conditionalFormatting>
  <conditionalFormatting sqref="W134:Y134">
    <cfRule type="expression" dxfId="1845" priority="1394">
      <formula>$Y134="ANO"</formula>
    </cfRule>
  </conditionalFormatting>
  <conditionalFormatting sqref="AC134:AE134">
    <cfRule type="expression" dxfId="1844" priority="1395">
      <formula>$AE134="ANO"</formula>
    </cfRule>
  </conditionalFormatting>
  <conditionalFormatting sqref="AO134:AQ134">
    <cfRule type="expression" dxfId="1843" priority="1396">
      <formula>$AQ134="ANO"</formula>
    </cfRule>
  </conditionalFormatting>
  <conditionalFormatting sqref="Z134:AB134">
    <cfRule type="expression" dxfId="1842" priority="1397">
      <formula>$AB134="ANO"</formula>
    </cfRule>
  </conditionalFormatting>
  <conditionalFormatting sqref="V133">
    <cfRule type="cellIs" dxfId="1841" priority="1398" operator="equal">
      <formula>"TRUE"</formula>
    </cfRule>
  </conditionalFormatting>
  <conditionalFormatting sqref="AB133">
    <cfRule type="cellIs" dxfId="1840" priority="1399" operator="equal">
      <formula>"TRUE"</formula>
    </cfRule>
  </conditionalFormatting>
  <conditionalFormatting sqref="AH133">
    <cfRule type="cellIs" dxfId="1839" priority="1400" operator="equal">
      <formula>"TRUE"</formula>
    </cfRule>
  </conditionalFormatting>
  <conditionalFormatting sqref="AK133">
    <cfRule type="cellIs" dxfId="1838" priority="1401" operator="equal">
      <formula>"TRUE"</formula>
    </cfRule>
  </conditionalFormatting>
  <conditionalFormatting sqref="AN133">
    <cfRule type="cellIs" dxfId="1837" priority="1402" operator="equal">
      <formula>"TRUE"</formula>
    </cfRule>
  </conditionalFormatting>
  <conditionalFormatting sqref="AT133">
    <cfRule type="cellIs" dxfId="1836" priority="1403" operator="equal">
      <formula>"TRUE"</formula>
    </cfRule>
  </conditionalFormatting>
  <conditionalFormatting sqref="AW133">
    <cfRule type="cellIs" dxfId="1835" priority="1404" operator="equal">
      <formula>"TRUE"</formula>
    </cfRule>
  </conditionalFormatting>
  <conditionalFormatting sqref="P133">
    <cfRule type="cellIs" dxfId="1834" priority="1405" operator="lessThan">
      <formula>5</formula>
    </cfRule>
  </conditionalFormatting>
  <conditionalFormatting sqref="P133">
    <cfRule type="cellIs" dxfId="1833" priority="1406" operator="greaterThanOrEqual">
      <formula>5</formula>
    </cfRule>
  </conditionalFormatting>
  <conditionalFormatting sqref="T132:V132">
    <cfRule type="expression" dxfId="1832" priority="1407">
      <formula>$V132="ANO"</formula>
    </cfRule>
  </conditionalFormatting>
  <conditionalFormatting sqref="P132">
    <cfRule type="cellIs" dxfId="1831" priority="1408" operator="lessThan">
      <formula>5</formula>
    </cfRule>
  </conditionalFormatting>
  <conditionalFormatting sqref="P132">
    <cfRule type="cellIs" dxfId="1830" priority="1409" operator="greaterThanOrEqual">
      <formula>5</formula>
    </cfRule>
  </conditionalFormatting>
  <conditionalFormatting sqref="Q132:S132">
    <cfRule type="expression" dxfId="1829" priority="1410">
      <formula>$S132="ANO"</formula>
    </cfRule>
  </conditionalFormatting>
  <conditionalFormatting sqref="AF132:AH132">
    <cfRule type="expression" dxfId="1828" priority="1411">
      <formula>$AH132="ANO"</formula>
    </cfRule>
  </conditionalFormatting>
  <conditionalFormatting sqref="AI132:AK132">
    <cfRule type="expression" dxfId="1827" priority="1412">
      <formula>$AK132="ANO"</formula>
    </cfRule>
  </conditionalFormatting>
  <conditionalFormatting sqref="AL132:AN132">
    <cfRule type="expression" dxfId="1826" priority="1413">
      <formula>$AN132="ANO"</formula>
    </cfRule>
  </conditionalFormatting>
  <conditionalFormatting sqref="AR132:AT132">
    <cfRule type="expression" dxfId="1825" priority="1414">
      <formula>$AT132="ANO"</formula>
    </cfRule>
  </conditionalFormatting>
  <conditionalFormatting sqref="AU132:BG132">
    <cfRule type="expression" dxfId="1824" priority="1415">
      <formula>$AW132="ANO"</formula>
    </cfRule>
  </conditionalFormatting>
  <conditionalFormatting sqref="W132:Y132">
    <cfRule type="expression" dxfId="1823" priority="1416">
      <formula>$Y132="ANO"</formula>
    </cfRule>
  </conditionalFormatting>
  <conditionalFormatting sqref="AC132:AE132">
    <cfRule type="expression" dxfId="1822" priority="1417">
      <formula>$AE132="ANO"</formula>
    </cfRule>
  </conditionalFormatting>
  <conditionalFormatting sqref="AO132:AQ132">
    <cfRule type="expression" dxfId="1821" priority="1418">
      <formula>$AQ132="ANO"</formula>
    </cfRule>
  </conditionalFormatting>
  <conditionalFormatting sqref="Z132:AB132">
    <cfRule type="expression" dxfId="1820" priority="1419">
      <formula>$AB132="ANO"</formula>
    </cfRule>
  </conditionalFormatting>
  <conditionalFormatting sqref="V139">
    <cfRule type="cellIs" dxfId="1819" priority="1420" operator="equal">
      <formula>"TRUE"</formula>
    </cfRule>
  </conditionalFormatting>
  <conditionalFormatting sqref="AB139">
    <cfRule type="cellIs" dxfId="1818" priority="1421" operator="equal">
      <formula>"TRUE"</formula>
    </cfRule>
  </conditionalFormatting>
  <conditionalFormatting sqref="AH139">
    <cfRule type="cellIs" dxfId="1817" priority="1422" operator="equal">
      <formula>"TRUE"</formula>
    </cfRule>
  </conditionalFormatting>
  <conditionalFormatting sqref="AK139">
    <cfRule type="cellIs" dxfId="1816" priority="1423" operator="equal">
      <formula>"TRUE"</formula>
    </cfRule>
  </conditionalFormatting>
  <conditionalFormatting sqref="AN139">
    <cfRule type="cellIs" dxfId="1815" priority="1424" operator="equal">
      <formula>"TRUE"</formula>
    </cfRule>
  </conditionalFormatting>
  <conditionalFormatting sqref="AT139">
    <cfRule type="cellIs" dxfId="1814" priority="1425" operator="equal">
      <formula>"TRUE"</formula>
    </cfRule>
  </conditionalFormatting>
  <conditionalFormatting sqref="AW139">
    <cfRule type="cellIs" dxfId="1813" priority="1426" operator="equal">
      <formula>"TRUE"</formula>
    </cfRule>
  </conditionalFormatting>
  <conditionalFormatting sqref="P139">
    <cfRule type="cellIs" dxfId="1812" priority="1427" operator="lessThan">
      <formula>5</formula>
    </cfRule>
  </conditionalFormatting>
  <conditionalFormatting sqref="P139">
    <cfRule type="cellIs" dxfId="1811" priority="1428" operator="greaterThanOrEqual">
      <formula>5</formula>
    </cfRule>
  </conditionalFormatting>
  <conditionalFormatting sqref="T138:V138">
    <cfRule type="expression" dxfId="1810" priority="1429">
      <formula>$V138="ANO"</formula>
    </cfRule>
  </conditionalFormatting>
  <conditionalFormatting sqref="P138">
    <cfRule type="cellIs" dxfId="1809" priority="1430" operator="lessThan">
      <formula>5</formula>
    </cfRule>
  </conditionalFormatting>
  <conditionalFormatting sqref="P138">
    <cfRule type="cellIs" dxfId="1808" priority="1431" operator="greaterThanOrEqual">
      <formula>5</formula>
    </cfRule>
  </conditionalFormatting>
  <conditionalFormatting sqref="Q138:S138">
    <cfRule type="expression" dxfId="1807" priority="1432">
      <formula>$S138="ANO"</formula>
    </cfRule>
  </conditionalFormatting>
  <conditionalFormatting sqref="AF138:AH138">
    <cfRule type="expression" dxfId="1806" priority="1433">
      <formula>$AH138="ANO"</formula>
    </cfRule>
  </conditionalFormatting>
  <conditionalFormatting sqref="AI138:AK138">
    <cfRule type="expression" dxfId="1805" priority="1434">
      <formula>$AK138="ANO"</formula>
    </cfRule>
  </conditionalFormatting>
  <conditionalFormatting sqref="AL138:AN138">
    <cfRule type="expression" dxfId="1804" priority="1435">
      <formula>$AN138="ANO"</formula>
    </cfRule>
  </conditionalFormatting>
  <conditionalFormatting sqref="AR138:AT138">
    <cfRule type="expression" dxfId="1803" priority="1436">
      <formula>$AT138="ANO"</formula>
    </cfRule>
  </conditionalFormatting>
  <conditionalFormatting sqref="AU138:BG138">
    <cfRule type="expression" dxfId="1802" priority="1437">
      <formula>$AW138="ANO"</formula>
    </cfRule>
  </conditionalFormatting>
  <conditionalFormatting sqref="W138:Y138">
    <cfRule type="expression" dxfId="1801" priority="1438">
      <formula>$Y138="ANO"</formula>
    </cfRule>
  </conditionalFormatting>
  <conditionalFormatting sqref="AC138:AE138">
    <cfRule type="expression" dxfId="1800" priority="1439">
      <formula>$AE138="ANO"</formula>
    </cfRule>
  </conditionalFormatting>
  <conditionalFormatting sqref="AO138:AQ138">
    <cfRule type="expression" dxfId="1799" priority="1440">
      <formula>$AQ138="ANO"</formula>
    </cfRule>
  </conditionalFormatting>
  <conditionalFormatting sqref="Z138:AB138">
    <cfRule type="expression" dxfId="1798" priority="1441">
      <formula>$AB138="ANO"</formula>
    </cfRule>
  </conditionalFormatting>
  <conditionalFormatting sqref="V137">
    <cfRule type="cellIs" dxfId="1797" priority="1442" operator="equal">
      <formula>"TRUE"</formula>
    </cfRule>
  </conditionalFormatting>
  <conditionalFormatting sqref="AB137">
    <cfRule type="cellIs" dxfId="1796" priority="1443" operator="equal">
      <formula>"TRUE"</formula>
    </cfRule>
  </conditionalFormatting>
  <conditionalFormatting sqref="AH137">
    <cfRule type="cellIs" dxfId="1795" priority="1444" operator="equal">
      <formula>"TRUE"</formula>
    </cfRule>
  </conditionalFormatting>
  <conditionalFormatting sqref="AK137">
    <cfRule type="cellIs" dxfId="1794" priority="1445" operator="equal">
      <formula>"TRUE"</formula>
    </cfRule>
  </conditionalFormatting>
  <conditionalFormatting sqref="AN137">
    <cfRule type="cellIs" dxfId="1793" priority="1446" operator="equal">
      <formula>"TRUE"</formula>
    </cfRule>
  </conditionalFormatting>
  <conditionalFormatting sqref="AT137">
    <cfRule type="cellIs" dxfId="1792" priority="1447" operator="equal">
      <formula>"TRUE"</formula>
    </cfRule>
  </conditionalFormatting>
  <conditionalFormatting sqref="AW137">
    <cfRule type="cellIs" dxfId="1791" priority="1448" operator="equal">
      <formula>"TRUE"</formula>
    </cfRule>
  </conditionalFormatting>
  <conditionalFormatting sqref="P137">
    <cfRule type="cellIs" dxfId="1790" priority="1449" operator="lessThan">
      <formula>5</formula>
    </cfRule>
  </conditionalFormatting>
  <conditionalFormatting sqref="P137">
    <cfRule type="cellIs" dxfId="1789" priority="1450" operator="greaterThanOrEqual">
      <formula>5</formula>
    </cfRule>
  </conditionalFormatting>
  <conditionalFormatting sqref="T136:V136">
    <cfRule type="expression" dxfId="1788" priority="1451">
      <formula>$V136="ANO"</formula>
    </cfRule>
  </conditionalFormatting>
  <conditionalFormatting sqref="P136">
    <cfRule type="cellIs" dxfId="1787" priority="1452" operator="lessThan">
      <formula>5</formula>
    </cfRule>
  </conditionalFormatting>
  <conditionalFormatting sqref="P136">
    <cfRule type="cellIs" dxfId="1786" priority="1453" operator="greaterThanOrEqual">
      <formula>5</formula>
    </cfRule>
  </conditionalFormatting>
  <conditionalFormatting sqref="Q136:S136">
    <cfRule type="expression" dxfId="1785" priority="1454">
      <formula>$S136="ANO"</formula>
    </cfRule>
  </conditionalFormatting>
  <conditionalFormatting sqref="AF136:AH136">
    <cfRule type="expression" dxfId="1784" priority="1455">
      <formula>$AH136="ANO"</formula>
    </cfRule>
  </conditionalFormatting>
  <conditionalFormatting sqref="AI136:AK136">
    <cfRule type="expression" dxfId="1783" priority="1456">
      <formula>$AK136="ANO"</formula>
    </cfRule>
  </conditionalFormatting>
  <conditionalFormatting sqref="AL136:AN136">
    <cfRule type="expression" dxfId="1782" priority="1457">
      <formula>$AN136="ANO"</formula>
    </cfRule>
  </conditionalFormatting>
  <conditionalFormatting sqref="AR136:AT136">
    <cfRule type="expression" dxfId="1781" priority="1458">
      <formula>$AT136="ANO"</formula>
    </cfRule>
  </conditionalFormatting>
  <conditionalFormatting sqref="AU136:BG136">
    <cfRule type="expression" dxfId="1780" priority="1459">
      <formula>$AW136="ANO"</formula>
    </cfRule>
  </conditionalFormatting>
  <conditionalFormatting sqref="W136:Y136">
    <cfRule type="expression" dxfId="1779" priority="1460">
      <formula>$Y136="ANO"</formula>
    </cfRule>
  </conditionalFormatting>
  <conditionalFormatting sqref="AC136:AE136">
    <cfRule type="expression" dxfId="1778" priority="1461">
      <formula>$AE136="ANO"</formula>
    </cfRule>
  </conditionalFormatting>
  <conditionalFormatting sqref="AO136:AQ136">
    <cfRule type="expression" dxfId="1777" priority="1462">
      <formula>$AQ136="ANO"</formula>
    </cfRule>
  </conditionalFormatting>
  <conditionalFormatting sqref="Z136:AB136">
    <cfRule type="expression" dxfId="1776" priority="1463">
      <formula>$AB136="ANO"</formula>
    </cfRule>
  </conditionalFormatting>
  <conditionalFormatting sqref="V143">
    <cfRule type="cellIs" dxfId="1775" priority="1464" operator="equal">
      <formula>"TRUE"</formula>
    </cfRule>
  </conditionalFormatting>
  <conditionalFormatting sqref="AB143">
    <cfRule type="cellIs" dxfId="1774" priority="1465" operator="equal">
      <formula>"TRUE"</formula>
    </cfRule>
  </conditionalFormatting>
  <conditionalFormatting sqref="AH143">
    <cfRule type="cellIs" dxfId="1773" priority="1466" operator="equal">
      <formula>"TRUE"</formula>
    </cfRule>
  </conditionalFormatting>
  <conditionalFormatting sqref="AK143">
    <cfRule type="cellIs" dxfId="1772" priority="1467" operator="equal">
      <formula>"TRUE"</formula>
    </cfRule>
  </conditionalFormatting>
  <conditionalFormatting sqref="AN143">
    <cfRule type="cellIs" dxfId="1771" priority="1468" operator="equal">
      <formula>"TRUE"</formula>
    </cfRule>
  </conditionalFormatting>
  <conditionalFormatting sqref="AT143">
    <cfRule type="cellIs" dxfId="1770" priority="1469" operator="equal">
      <formula>"TRUE"</formula>
    </cfRule>
  </conditionalFormatting>
  <conditionalFormatting sqref="AW143">
    <cfRule type="cellIs" dxfId="1769" priority="1470" operator="equal">
      <formula>"TRUE"</formula>
    </cfRule>
  </conditionalFormatting>
  <conditionalFormatting sqref="P143">
    <cfRule type="cellIs" dxfId="1768" priority="1471" operator="lessThan">
      <formula>5</formula>
    </cfRule>
  </conditionalFormatting>
  <conditionalFormatting sqref="P143">
    <cfRule type="cellIs" dxfId="1767" priority="1472" operator="greaterThanOrEqual">
      <formula>5</formula>
    </cfRule>
  </conditionalFormatting>
  <conditionalFormatting sqref="T142:V142">
    <cfRule type="expression" dxfId="1766" priority="1473">
      <formula>$V142="ANO"</formula>
    </cfRule>
  </conditionalFormatting>
  <conditionalFormatting sqref="P142">
    <cfRule type="cellIs" dxfId="1765" priority="1474" operator="lessThan">
      <formula>5</formula>
    </cfRule>
  </conditionalFormatting>
  <conditionalFormatting sqref="P142">
    <cfRule type="cellIs" dxfId="1764" priority="1475" operator="greaterThanOrEqual">
      <formula>5</formula>
    </cfRule>
  </conditionalFormatting>
  <conditionalFormatting sqref="Q142:S142">
    <cfRule type="expression" dxfId="1763" priority="1476">
      <formula>$S142="ANO"</formula>
    </cfRule>
  </conditionalFormatting>
  <conditionalFormatting sqref="AF142:AH142">
    <cfRule type="expression" dxfId="1762" priority="1477">
      <formula>$AH142="ANO"</formula>
    </cfRule>
  </conditionalFormatting>
  <conditionalFormatting sqref="AI142:AK142">
    <cfRule type="expression" dxfId="1761" priority="1478">
      <formula>$AK142="ANO"</formula>
    </cfRule>
  </conditionalFormatting>
  <conditionalFormatting sqref="AL142:AN142">
    <cfRule type="expression" dxfId="1760" priority="1479">
      <formula>$AN142="ANO"</formula>
    </cfRule>
  </conditionalFormatting>
  <conditionalFormatting sqref="AR142:AT142">
    <cfRule type="expression" dxfId="1759" priority="1480">
      <formula>$AT142="ANO"</formula>
    </cfRule>
  </conditionalFormatting>
  <conditionalFormatting sqref="AU142:BG142">
    <cfRule type="expression" dxfId="1758" priority="1481">
      <formula>$AW142="ANO"</formula>
    </cfRule>
  </conditionalFormatting>
  <conditionalFormatting sqref="W142:Y142">
    <cfRule type="expression" dxfId="1757" priority="1482">
      <formula>$Y142="ANO"</formula>
    </cfRule>
  </conditionalFormatting>
  <conditionalFormatting sqref="AC142:AE142">
    <cfRule type="expression" dxfId="1756" priority="1483">
      <formula>$AE142="ANO"</formula>
    </cfRule>
  </conditionalFormatting>
  <conditionalFormatting sqref="AO142:AQ142">
    <cfRule type="expression" dxfId="1755" priority="1484">
      <formula>$AQ142="ANO"</formula>
    </cfRule>
  </conditionalFormatting>
  <conditionalFormatting sqref="Z142:AB142">
    <cfRule type="expression" dxfId="1754" priority="1485">
      <formula>$AB142="ANO"</formula>
    </cfRule>
  </conditionalFormatting>
  <conditionalFormatting sqref="V141">
    <cfRule type="cellIs" dxfId="1753" priority="1486" operator="equal">
      <formula>"TRUE"</formula>
    </cfRule>
  </conditionalFormatting>
  <conditionalFormatting sqref="AB141">
    <cfRule type="cellIs" dxfId="1752" priority="1487" operator="equal">
      <formula>"TRUE"</formula>
    </cfRule>
  </conditionalFormatting>
  <conditionalFormatting sqref="AH141">
    <cfRule type="cellIs" dxfId="1751" priority="1488" operator="equal">
      <formula>"TRUE"</formula>
    </cfRule>
  </conditionalFormatting>
  <conditionalFormatting sqref="AK141">
    <cfRule type="cellIs" dxfId="1750" priority="1489" operator="equal">
      <formula>"TRUE"</formula>
    </cfRule>
  </conditionalFormatting>
  <conditionalFormatting sqref="AN141">
    <cfRule type="cellIs" dxfId="1749" priority="1490" operator="equal">
      <formula>"TRUE"</formula>
    </cfRule>
  </conditionalFormatting>
  <conditionalFormatting sqref="AT141">
    <cfRule type="cellIs" dxfId="1748" priority="1491" operator="equal">
      <formula>"TRUE"</formula>
    </cfRule>
  </conditionalFormatting>
  <conditionalFormatting sqref="AW141">
    <cfRule type="cellIs" dxfId="1747" priority="1492" operator="equal">
      <formula>"TRUE"</formula>
    </cfRule>
  </conditionalFormatting>
  <conditionalFormatting sqref="P141">
    <cfRule type="cellIs" dxfId="1746" priority="1493" operator="lessThan">
      <formula>5</formula>
    </cfRule>
  </conditionalFormatting>
  <conditionalFormatting sqref="P141">
    <cfRule type="cellIs" dxfId="1745" priority="1494" operator="greaterThanOrEqual">
      <formula>5</formula>
    </cfRule>
  </conditionalFormatting>
  <conditionalFormatting sqref="T140:V140">
    <cfRule type="expression" dxfId="1744" priority="1495">
      <formula>$V140="ANO"</formula>
    </cfRule>
  </conditionalFormatting>
  <conditionalFormatting sqref="P140">
    <cfRule type="cellIs" dxfId="1743" priority="1496" operator="lessThan">
      <formula>5</formula>
    </cfRule>
  </conditionalFormatting>
  <conditionalFormatting sqref="P140">
    <cfRule type="cellIs" dxfId="1742" priority="1497" operator="greaterThanOrEqual">
      <formula>5</formula>
    </cfRule>
  </conditionalFormatting>
  <conditionalFormatting sqref="Q140:S140">
    <cfRule type="expression" dxfId="1741" priority="1498">
      <formula>$S140="ANO"</formula>
    </cfRule>
  </conditionalFormatting>
  <conditionalFormatting sqref="AF140:AH140">
    <cfRule type="expression" dxfId="1740" priority="1499">
      <formula>$AH140="ANO"</formula>
    </cfRule>
  </conditionalFormatting>
  <conditionalFormatting sqref="AI140:AK140">
    <cfRule type="expression" dxfId="1739" priority="1500">
      <formula>$AK140="ANO"</formula>
    </cfRule>
  </conditionalFormatting>
  <conditionalFormatting sqref="AL140:AN140">
    <cfRule type="expression" dxfId="1738" priority="1501">
      <formula>$AN140="ANO"</formula>
    </cfRule>
  </conditionalFormatting>
  <conditionalFormatting sqref="AR140:AT140">
    <cfRule type="expression" dxfId="1737" priority="1502">
      <formula>$AT140="ANO"</formula>
    </cfRule>
  </conditionalFormatting>
  <conditionalFormatting sqref="AU140:BG140">
    <cfRule type="expression" dxfId="1736" priority="1503">
      <formula>$AW140="ANO"</formula>
    </cfRule>
  </conditionalFormatting>
  <conditionalFormatting sqref="W140:Y140">
    <cfRule type="expression" dxfId="1735" priority="1504">
      <formula>$Y140="ANO"</formula>
    </cfRule>
  </conditionalFormatting>
  <conditionalFormatting sqref="AC140:AE140">
    <cfRule type="expression" dxfId="1734" priority="1505">
      <formula>$AE140="ANO"</formula>
    </cfRule>
  </conditionalFormatting>
  <conditionalFormatting sqref="AO140:AQ140">
    <cfRule type="expression" dxfId="1733" priority="1506">
      <formula>$AQ140="ANO"</formula>
    </cfRule>
  </conditionalFormatting>
  <conditionalFormatting sqref="Z140:AB140">
    <cfRule type="expression" dxfId="1732" priority="1507">
      <formula>$AB140="ANO"</formula>
    </cfRule>
  </conditionalFormatting>
  <conditionalFormatting sqref="V147">
    <cfRule type="cellIs" dxfId="1731" priority="1508" operator="equal">
      <formula>"TRUE"</formula>
    </cfRule>
  </conditionalFormatting>
  <conditionalFormatting sqref="AB147">
    <cfRule type="cellIs" dxfId="1730" priority="1509" operator="equal">
      <formula>"TRUE"</formula>
    </cfRule>
  </conditionalFormatting>
  <conditionalFormatting sqref="AH147">
    <cfRule type="cellIs" dxfId="1729" priority="1510" operator="equal">
      <formula>"TRUE"</formula>
    </cfRule>
  </conditionalFormatting>
  <conditionalFormatting sqref="AK147">
    <cfRule type="cellIs" dxfId="1728" priority="1511" operator="equal">
      <formula>"TRUE"</formula>
    </cfRule>
  </conditionalFormatting>
  <conditionalFormatting sqref="AN147">
    <cfRule type="cellIs" dxfId="1727" priority="1512" operator="equal">
      <formula>"TRUE"</formula>
    </cfRule>
  </conditionalFormatting>
  <conditionalFormatting sqref="AT147">
    <cfRule type="cellIs" dxfId="1726" priority="1513" operator="equal">
      <formula>"TRUE"</formula>
    </cfRule>
  </conditionalFormatting>
  <conditionalFormatting sqref="AW147">
    <cfRule type="cellIs" dxfId="1725" priority="1514" operator="equal">
      <formula>"TRUE"</formula>
    </cfRule>
  </conditionalFormatting>
  <conditionalFormatting sqref="P147">
    <cfRule type="cellIs" dxfId="1724" priority="1515" operator="lessThan">
      <formula>5</formula>
    </cfRule>
  </conditionalFormatting>
  <conditionalFormatting sqref="P147">
    <cfRule type="cellIs" dxfId="1723" priority="1516" operator="greaterThanOrEqual">
      <formula>5</formula>
    </cfRule>
  </conditionalFormatting>
  <conditionalFormatting sqref="T146:V146">
    <cfRule type="expression" dxfId="1722" priority="1517">
      <formula>$V146="ANO"</formula>
    </cfRule>
  </conditionalFormatting>
  <conditionalFormatting sqref="P146">
    <cfRule type="cellIs" dxfId="1721" priority="1518" operator="lessThan">
      <formula>5</formula>
    </cfRule>
  </conditionalFormatting>
  <conditionalFormatting sqref="P146">
    <cfRule type="cellIs" dxfId="1720" priority="1519" operator="greaterThanOrEqual">
      <formula>5</formula>
    </cfRule>
  </conditionalFormatting>
  <conditionalFormatting sqref="Q146:S146">
    <cfRule type="expression" dxfId="1719" priority="1520">
      <formula>$S146="ANO"</formula>
    </cfRule>
  </conditionalFormatting>
  <conditionalFormatting sqref="AF146:AH146">
    <cfRule type="expression" dxfId="1718" priority="1521">
      <formula>$AH146="ANO"</formula>
    </cfRule>
  </conditionalFormatting>
  <conditionalFormatting sqref="AI146:AK146">
    <cfRule type="expression" dxfId="1717" priority="1522">
      <formula>$AK146="ANO"</formula>
    </cfRule>
  </conditionalFormatting>
  <conditionalFormatting sqref="AL146:AN146">
    <cfRule type="expression" dxfId="1716" priority="1523">
      <formula>$AN146="ANO"</formula>
    </cfRule>
  </conditionalFormatting>
  <conditionalFormatting sqref="AR146:AT146">
    <cfRule type="expression" dxfId="1715" priority="1524">
      <formula>$AT146="ANO"</formula>
    </cfRule>
  </conditionalFormatting>
  <conditionalFormatting sqref="AU146:BG146">
    <cfRule type="expression" dxfId="1714" priority="1525">
      <formula>$AW146="ANO"</formula>
    </cfRule>
  </conditionalFormatting>
  <conditionalFormatting sqref="W146:Y146">
    <cfRule type="expression" dxfId="1713" priority="1526">
      <formula>$Y146="ANO"</formula>
    </cfRule>
  </conditionalFormatting>
  <conditionalFormatting sqref="AC146:AE146">
    <cfRule type="expression" dxfId="1712" priority="1527">
      <formula>$AE146="ANO"</formula>
    </cfRule>
  </conditionalFormatting>
  <conditionalFormatting sqref="AO146:AQ146">
    <cfRule type="expression" dxfId="1711" priority="1528">
      <formula>$AQ146="ANO"</formula>
    </cfRule>
  </conditionalFormatting>
  <conditionalFormatting sqref="Z146:AB146">
    <cfRule type="expression" dxfId="1710" priority="1529">
      <formula>$AB146="ANO"</formula>
    </cfRule>
  </conditionalFormatting>
  <conditionalFormatting sqref="V145">
    <cfRule type="cellIs" dxfId="1709" priority="1530" operator="equal">
      <formula>"TRUE"</formula>
    </cfRule>
  </conditionalFormatting>
  <conditionalFormatting sqref="AB145">
    <cfRule type="cellIs" dxfId="1708" priority="1531" operator="equal">
      <formula>"TRUE"</formula>
    </cfRule>
  </conditionalFormatting>
  <conditionalFormatting sqref="AH145">
    <cfRule type="cellIs" dxfId="1707" priority="1532" operator="equal">
      <formula>"TRUE"</formula>
    </cfRule>
  </conditionalFormatting>
  <conditionalFormatting sqref="AK145">
    <cfRule type="cellIs" dxfId="1706" priority="1533" operator="equal">
      <formula>"TRUE"</formula>
    </cfRule>
  </conditionalFormatting>
  <conditionalFormatting sqref="AN145">
    <cfRule type="cellIs" dxfId="1705" priority="1534" operator="equal">
      <formula>"TRUE"</formula>
    </cfRule>
  </conditionalFormatting>
  <conditionalFormatting sqref="AT145">
    <cfRule type="cellIs" dxfId="1704" priority="1535" operator="equal">
      <formula>"TRUE"</formula>
    </cfRule>
  </conditionalFormatting>
  <conditionalFormatting sqref="AW145">
    <cfRule type="cellIs" dxfId="1703" priority="1536" operator="equal">
      <formula>"TRUE"</formula>
    </cfRule>
  </conditionalFormatting>
  <conditionalFormatting sqref="P145">
    <cfRule type="cellIs" dxfId="1702" priority="1537" operator="lessThan">
      <formula>5</formula>
    </cfRule>
  </conditionalFormatting>
  <conditionalFormatting sqref="P145">
    <cfRule type="cellIs" dxfId="1701" priority="1538" operator="greaterThanOrEqual">
      <formula>5</formula>
    </cfRule>
  </conditionalFormatting>
  <conditionalFormatting sqref="T144:V144">
    <cfRule type="expression" dxfId="1700" priority="1539">
      <formula>$V144="ANO"</formula>
    </cfRule>
  </conditionalFormatting>
  <conditionalFormatting sqref="P144">
    <cfRule type="cellIs" dxfId="1699" priority="1540" operator="lessThan">
      <formula>5</formula>
    </cfRule>
  </conditionalFormatting>
  <conditionalFormatting sqref="P144">
    <cfRule type="cellIs" dxfId="1698" priority="1541" operator="greaterThanOrEqual">
      <formula>5</formula>
    </cfRule>
  </conditionalFormatting>
  <conditionalFormatting sqref="Q144:S144">
    <cfRule type="expression" dxfId="1697" priority="1542">
      <formula>$S144="ANO"</formula>
    </cfRule>
  </conditionalFormatting>
  <conditionalFormatting sqref="AF144:AH144">
    <cfRule type="expression" dxfId="1696" priority="1543">
      <formula>$AH144="ANO"</formula>
    </cfRule>
  </conditionalFormatting>
  <conditionalFormatting sqref="AI144:AK144">
    <cfRule type="expression" dxfId="1695" priority="1544">
      <formula>$AK144="ANO"</formula>
    </cfRule>
  </conditionalFormatting>
  <conditionalFormatting sqref="AL144:AN144">
    <cfRule type="expression" dxfId="1694" priority="1545">
      <formula>$AN144="ANO"</formula>
    </cfRule>
  </conditionalFormatting>
  <conditionalFormatting sqref="AR144:AT144">
    <cfRule type="expression" dxfId="1693" priority="1546">
      <formula>$AT144="ANO"</formula>
    </cfRule>
  </conditionalFormatting>
  <conditionalFormatting sqref="AU144:BG144">
    <cfRule type="expression" dxfId="1692" priority="1547">
      <formula>$AW144="ANO"</formula>
    </cfRule>
  </conditionalFormatting>
  <conditionalFormatting sqref="W144:Y144">
    <cfRule type="expression" dxfId="1691" priority="1548">
      <formula>$Y144="ANO"</formula>
    </cfRule>
  </conditionalFormatting>
  <conditionalFormatting sqref="AC144:AE144">
    <cfRule type="expression" dxfId="1690" priority="1549">
      <formula>$AE144="ANO"</formula>
    </cfRule>
  </conditionalFormatting>
  <conditionalFormatting sqref="AO144:AQ144">
    <cfRule type="expression" dxfId="1689" priority="1550">
      <formula>$AQ144="ANO"</formula>
    </cfRule>
  </conditionalFormatting>
  <conditionalFormatting sqref="Z144:AB144">
    <cfRule type="expression" dxfId="1688" priority="1551">
      <formula>$AB144="ANO"</formula>
    </cfRule>
  </conditionalFormatting>
  <conditionalFormatting sqref="V151">
    <cfRule type="cellIs" dxfId="1687" priority="1552" operator="equal">
      <formula>"TRUE"</formula>
    </cfRule>
  </conditionalFormatting>
  <conditionalFormatting sqref="AB151">
    <cfRule type="cellIs" dxfId="1686" priority="1553" operator="equal">
      <formula>"TRUE"</formula>
    </cfRule>
  </conditionalFormatting>
  <conditionalFormatting sqref="AH151">
    <cfRule type="cellIs" dxfId="1685" priority="1554" operator="equal">
      <formula>"TRUE"</formula>
    </cfRule>
  </conditionalFormatting>
  <conditionalFormatting sqref="AK151">
    <cfRule type="cellIs" dxfId="1684" priority="1555" operator="equal">
      <formula>"TRUE"</formula>
    </cfRule>
  </conditionalFormatting>
  <conditionalFormatting sqref="AN151">
    <cfRule type="cellIs" dxfId="1683" priority="1556" operator="equal">
      <formula>"TRUE"</formula>
    </cfRule>
  </conditionalFormatting>
  <conditionalFormatting sqref="AT151">
    <cfRule type="cellIs" dxfId="1682" priority="1557" operator="equal">
      <formula>"TRUE"</formula>
    </cfRule>
  </conditionalFormatting>
  <conditionalFormatting sqref="AW151">
    <cfRule type="cellIs" dxfId="1681" priority="1558" operator="equal">
      <formula>"TRUE"</formula>
    </cfRule>
  </conditionalFormatting>
  <conditionalFormatting sqref="P151">
    <cfRule type="cellIs" dxfId="1680" priority="1559" operator="lessThan">
      <formula>5</formula>
    </cfRule>
  </conditionalFormatting>
  <conditionalFormatting sqref="P151">
    <cfRule type="cellIs" dxfId="1679" priority="1560" operator="greaterThanOrEqual">
      <formula>5</formula>
    </cfRule>
  </conditionalFormatting>
  <conditionalFormatting sqref="T150:V150">
    <cfRule type="expression" dxfId="1678" priority="1561">
      <formula>$V150="ANO"</formula>
    </cfRule>
  </conditionalFormatting>
  <conditionalFormatting sqref="P150">
    <cfRule type="cellIs" dxfId="1677" priority="1562" operator="lessThan">
      <formula>5</formula>
    </cfRule>
  </conditionalFormatting>
  <conditionalFormatting sqref="P150">
    <cfRule type="cellIs" dxfId="1676" priority="1563" operator="greaterThanOrEqual">
      <formula>5</formula>
    </cfRule>
  </conditionalFormatting>
  <conditionalFormatting sqref="Q150:S150">
    <cfRule type="expression" dxfId="1675" priority="1564">
      <formula>$S150="ANO"</formula>
    </cfRule>
  </conditionalFormatting>
  <conditionalFormatting sqref="AF150:AH150">
    <cfRule type="expression" dxfId="1674" priority="1565">
      <formula>$AH150="ANO"</formula>
    </cfRule>
  </conditionalFormatting>
  <conditionalFormatting sqref="AI150:AK150">
    <cfRule type="expression" dxfId="1673" priority="1566">
      <formula>$AK150="ANO"</formula>
    </cfRule>
  </conditionalFormatting>
  <conditionalFormatting sqref="AL150:AN150">
    <cfRule type="expression" dxfId="1672" priority="1567">
      <formula>$AN150="ANO"</formula>
    </cfRule>
  </conditionalFormatting>
  <conditionalFormatting sqref="AR150:AT150">
    <cfRule type="expression" dxfId="1671" priority="1568">
      <formula>$AT150="ANO"</formula>
    </cfRule>
  </conditionalFormatting>
  <conditionalFormatting sqref="AU150:BG150">
    <cfRule type="expression" dxfId="1670" priority="1569">
      <formula>$AW150="ANO"</formula>
    </cfRule>
  </conditionalFormatting>
  <conditionalFormatting sqref="W150:Y150">
    <cfRule type="expression" dxfId="1669" priority="1570">
      <formula>$Y150="ANO"</formula>
    </cfRule>
  </conditionalFormatting>
  <conditionalFormatting sqref="AC150:AE150">
    <cfRule type="expression" dxfId="1668" priority="1571">
      <formula>$AE150="ANO"</formula>
    </cfRule>
  </conditionalFormatting>
  <conditionalFormatting sqref="AO150:AQ150">
    <cfRule type="expression" dxfId="1667" priority="1572">
      <formula>$AQ150="ANO"</formula>
    </cfRule>
  </conditionalFormatting>
  <conditionalFormatting sqref="Z150:AB150">
    <cfRule type="expression" dxfId="1666" priority="1573">
      <formula>$AB150="ANO"</formula>
    </cfRule>
  </conditionalFormatting>
  <conditionalFormatting sqref="V149">
    <cfRule type="cellIs" dxfId="1665" priority="1574" operator="equal">
      <formula>"TRUE"</formula>
    </cfRule>
  </conditionalFormatting>
  <conditionalFormatting sqref="AB149">
    <cfRule type="cellIs" dxfId="1664" priority="1575" operator="equal">
      <formula>"TRUE"</formula>
    </cfRule>
  </conditionalFormatting>
  <conditionalFormatting sqref="AH149">
    <cfRule type="cellIs" dxfId="1663" priority="1576" operator="equal">
      <formula>"TRUE"</formula>
    </cfRule>
  </conditionalFormatting>
  <conditionalFormatting sqref="AK149">
    <cfRule type="cellIs" dxfId="1662" priority="1577" operator="equal">
      <formula>"TRUE"</formula>
    </cfRule>
  </conditionalFormatting>
  <conditionalFormatting sqref="AN149">
    <cfRule type="cellIs" dxfId="1661" priority="1578" operator="equal">
      <formula>"TRUE"</formula>
    </cfRule>
  </conditionalFormatting>
  <conditionalFormatting sqref="AT149">
    <cfRule type="cellIs" dxfId="1660" priority="1579" operator="equal">
      <formula>"TRUE"</formula>
    </cfRule>
  </conditionalFormatting>
  <conditionalFormatting sqref="AW149">
    <cfRule type="cellIs" dxfId="1659" priority="1580" operator="equal">
      <formula>"TRUE"</formula>
    </cfRule>
  </conditionalFormatting>
  <conditionalFormatting sqref="P149">
    <cfRule type="cellIs" dxfId="1658" priority="1581" operator="lessThan">
      <formula>5</formula>
    </cfRule>
  </conditionalFormatting>
  <conditionalFormatting sqref="P149">
    <cfRule type="cellIs" dxfId="1657" priority="1582" operator="greaterThanOrEqual">
      <formula>5</formula>
    </cfRule>
  </conditionalFormatting>
  <conditionalFormatting sqref="T148:V148">
    <cfRule type="expression" dxfId="1656" priority="1583">
      <formula>$V148="ANO"</formula>
    </cfRule>
  </conditionalFormatting>
  <conditionalFormatting sqref="P148">
    <cfRule type="cellIs" dxfId="1655" priority="1584" operator="lessThan">
      <formula>5</formula>
    </cfRule>
  </conditionalFormatting>
  <conditionalFormatting sqref="P148">
    <cfRule type="cellIs" dxfId="1654" priority="1585" operator="greaterThanOrEqual">
      <formula>5</formula>
    </cfRule>
  </conditionalFormatting>
  <conditionalFormatting sqref="Q148:S148">
    <cfRule type="expression" dxfId="1653" priority="1586">
      <formula>$S148="ANO"</formula>
    </cfRule>
  </conditionalFormatting>
  <conditionalFormatting sqref="AF148:AH148">
    <cfRule type="expression" dxfId="1652" priority="1587">
      <formula>$AH148="ANO"</formula>
    </cfRule>
  </conditionalFormatting>
  <conditionalFormatting sqref="AI148:AK148">
    <cfRule type="expression" dxfId="1651" priority="1588">
      <formula>$AK148="ANO"</formula>
    </cfRule>
  </conditionalFormatting>
  <conditionalFormatting sqref="AL148:AN148">
    <cfRule type="expression" dxfId="1650" priority="1589">
      <formula>$AN148="ANO"</formula>
    </cfRule>
  </conditionalFormatting>
  <conditionalFormatting sqref="AR148:AT148">
    <cfRule type="expression" dxfId="1649" priority="1590">
      <formula>$AT148="ANO"</formula>
    </cfRule>
  </conditionalFormatting>
  <conditionalFormatting sqref="AU148:BG148">
    <cfRule type="expression" dxfId="1648" priority="1591">
      <formula>$AW148="ANO"</formula>
    </cfRule>
  </conditionalFormatting>
  <conditionalFormatting sqref="W148:Y148">
    <cfRule type="expression" dxfId="1647" priority="1592">
      <formula>$Y148="ANO"</formula>
    </cfRule>
  </conditionalFormatting>
  <conditionalFormatting sqref="AC148:AE148">
    <cfRule type="expression" dxfId="1646" priority="1593">
      <formula>$AE148="ANO"</formula>
    </cfRule>
  </conditionalFormatting>
  <conditionalFormatting sqref="AO148:AQ148">
    <cfRule type="expression" dxfId="1645" priority="1594">
      <formula>$AQ148="ANO"</formula>
    </cfRule>
  </conditionalFormatting>
  <conditionalFormatting sqref="Z148:AB148">
    <cfRule type="expression" dxfId="1644" priority="1595">
      <formula>$AB148="ANO"</formula>
    </cfRule>
  </conditionalFormatting>
  <conditionalFormatting sqref="V155">
    <cfRule type="cellIs" dxfId="1643" priority="1596" operator="equal">
      <formula>"TRUE"</formula>
    </cfRule>
  </conditionalFormatting>
  <conditionalFormatting sqref="AB155">
    <cfRule type="cellIs" dxfId="1642" priority="1597" operator="equal">
      <formula>"TRUE"</formula>
    </cfRule>
  </conditionalFormatting>
  <conditionalFormatting sqref="AH155">
    <cfRule type="cellIs" dxfId="1641" priority="1598" operator="equal">
      <formula>"TRUE"</formula>
    </cfRule>
  </conditionalFormatting>
  <conditionalFormatting sqref="AK155">
    <cfRule type="cellIs" dxfId="1640" priority="1599" operator="equal">
      <formula>"TRUE"</formula>
    </cfRule>
  </conditionalFormatting>
  <conditionalFormatting sqref="AN155">
    <cfRule type="cellIs" dxfId="1639" priority="1600" operator="equal">
      <formula>"TRUE"</formula>
    </cfRule>
  </conditionalFormatting>
  <conditionalFormatting sqref="AT155">
    <cfRule type="cellIs" dxfId="1638" priority="1601" operator="equal">
      <formula>"TRUE"</formula>
    </cfRule>
  </conditionalFormatting>
  <conditionalFormatting sqref="AW155">
    <cfRule type="cellIs" dxfId="1637" priority="1602" operator="equal">
      <formula>"TRUE"</formula>
    </cfRule>
  </conditionalFormatting>
  <conditionalFormatting sqref="P155">
    <cfRule type="cellIs" dxfId="1636" priority="1603" operator="lessThan">
      <formula>5</formula>
    </cfRule>
  </conditionalFormatting>
  <conditionalFormatting sqref="P155">
    <cfRule type="cellIs" dxfId="1635" priority="1604" operator="greaterThanOrEqual">
      <formula>5</formula>
    </cfRule>
  </conditionalFormatting>
  <conditionalFormatting sqref="T154:V154">
    <cfRule type="expression" dxfId="1634" priority="1605">
      <formula>$V154="ANO"</formula>
    </cfRule>
  </conditionalFormatting>
  <conditionalFormatting sqref="P154">
    <cfRule type="cellIs" dxfId="1633" priority="1606" operator="lessThan">
      <formula>5</formula>
    </cfRule>
  </conditionalFormatting>
  <conditionalFormatting sqref="P154">
    <cfRule type="cellIs" dxfId="1632" priority="1607" operator="greaterThanOrEqual">
      <formula>5</formula>
    </cfRule>
  </conditionalFormatting>
  <conditionalFormatting sqref="Q154:S154">
    <cfRule type="expression" dxfId="1631" priority="1608">
      <formula>$S154="ANO"</formula>
    </cfRule>
  </conditionalFormatting>
  <conditionalFormatting sqref="AF154:AH154">
    <cfRule type="expression" dxfId="1630" priority="1609">
      <formula>$AH154="ANO"</formula>
    </cfRule>
  </conditionalFormatting>
  <conditionalFormatting sqref="AI154:AK154">
    <cfRule type="expression" dxfId="1629" priority="1610">
      <formula>$AK154="ANO"</formula>
    </cfRule>
  </conditionalFormatting>
  <conditionalFormatting sqref="AL154:AN154">
    <cfRule type="expression" dxfId="1628" priority="1611">
      <formula>$AN154="ANO"</formula>
    </cfRule>
  </conditionalFormatting>
  <conditionalFormatting sqref="AR154:AT154">
    <cfRule type="expression" dxfId="1627" priority="1612">
      <formula>$AT154="ANO"</formula>
    </cfRule>
  </conditionalFormatting>
  <conditionalFormatting sqref="AU154:BG154">
    <cfRule type="expression" dxfId="1626" priority="1613">
      <formula>$AW154="ANO"</formula>
    </cfRule>
  </conditionalFormatting>
  <conditionalFormatting sqref="W154:Y154">
    <cfRule type="expression" dxfId="1625" priority="1614">
      <formula>$Y154="ANO"</formula>
    </cfRule>
  </conditionalFormatting>
  <conditionalFormatting sqref="AC154:AE154">
    <cfRule type="expression" dxfId="1624" priority="1615">
      <formula>$AE154="ANO"</formula>
    </cfRule>
  </conditionalFormatting>
  <conditionalFormatting sqref="AO154:AQ154">
    <cfRule type="expression" dxfId="1623" priority="1616">
      <formula>$AQ154="ANO"</formula>
    </cfRule>
  </conditionalFormatting>
  <conditionalFormatting sqref="Z154:AB154">
    <cfRule type="expression" dxfId="1622" priority="1617">
      <formula>$AB154="ANO"</formula>
    </cfRule>
  </conditionalFormatting>
  <conditionalFormatting sqref="V153">
    <cfRule type="cellIs" dxfId="1621" priority="1618" operator="equal">
      <formula>"TRUE"</formula>
    </cfRule>
  </conditionalFormatting>
  <conditionalFormatting sqref="AB153">
    <cfRule type="cellIs" dxfId="1620" priority="1619" operator="equal">
      <formula>"TRUE"</formula>
    </cfRule>
  </conditionalFormatting>
  <conditionalFormatting sqref="AH153">
    <cfRule type="cellIs" dxfId="1619" priority="1620" operator="equal">
      <formula>"TRUE"</formula>
    </cfRule>
  </conditionalFormatting>
  <conditionalFormatting sqref="AK153">
    <cfRule type="cellIs" dxfId="1618" priority="1621" operator="equal">
      <formula>"TRUE"</formula>
    </cfRule>
  </conditionalFormatting>
  <conditionalFormatting sqref="AN153">
    <cfRule type="cellIs" dxfId="1617" priority="1622" operator="equal">
      <formula>"TRUE"</formula>
    </cfRule>
  </conditionalFormatting>
  <conditionalFormatting sqref="AT153">
    <cfRule type="cellIs" dxfId="1616" priority="1623" operator="equal">
      <formula>"TRUE"</formula>
    </cfRule>
  </conditionalFormatting>
  <conditionalFormatting sqref="AW153">
    <cfRule type="cellIs" dxfId="1615" priority="1624" operator="equal">
      <formula>"TRUE"</formula>
    </cfRule>
  </conditionalFormatting>
  <conditionalFormatting sqref="P153">
    <cfRule type="cellIs" dxfId="1614" priority="1625" operator="lessThan">
      <formula>5</formula>
    </cfRule>
  </conditionalFormatting>
  <conditionalFormatting sqref="P153">
    <cfRule type="cellIs" dxfId="1613" priority="1626" operator="greaterThanOrEqual">
      <formula>5</formula>
    </cfRule>
  </conditionalFormatting>
  <conditionalFormatting sqref="T152:V152">
    <cfRule type="expression" dxfId="1612" priority="1627">
      <formula>$V152="ANO"</formula>
    </cfRule>
  </conditionalFormatting>
  <conditionalFormatting sqref="P152">
    <cfRule type="cellIs" dxfId="1611" priority="1628" operator="lessThan">
      <formula>5</formula>
    </cfRule>
  </conditionalFormatting>
  <conditionalFormatting sqref="P152">
    <cfRule type="cellIs" dxfId="1610" priority="1629" operator="greaterThanOrEqual">
      <formula>5</formula>
    </cfRule>
  </conditionalFormatting>
  <conditionalFormatting sqref="Q152:S152">
    <cfRule type="expression" dxfId="1609" priority="1630">
      <formula>$S152="ANO"</formula>
    </cfRule>
  </conditionalFormatting>
  <conditionalFormatting sqref="AF152:AH152">
    <cfRule type="expression" dxfId="1608" priority="1631">
      <formula>$AH152="ANO"</formula>
    </cfRule>
  </conditionalFormatting>
  <conditionalFormatting sqref="AI152:AK152">
    <cfRule type="expression" dxfId="1607" priority="1632">
      <formula>$AK152="ANO"</formula>
    </cfRule>
  </conditionalFormatting>
  <conditionalFormatting sqref="AL152:AN152">
    <cfRule type="expression" dxfId="1606" priority="1633">
      <formula>$AN152="ANO"</formula>
    </cfRule>
  </conditionalFormatting>
  <conditionalFormatting sqref="AR152:AT152">
    <cfRule type="expression" dxfId="1605" priority="1634">
      <formula>$AT152="ANO"</formula>
    </cfRule>
  </conditionalFormatting>
  <conditionalFormatting sqref="AU152:BG152">
    <cfRule type="expression" dxfId="1604" priority="1635">
      <formula>$AW152="ANO"</formula>
    </cfRule>
  </conditionalFormatting>
  <conditionalFormatting sqref="W152:Y152">
    <cfRule type="expression" dxfId="1603" priority="1636">
      <formula>$Y152="ANO"</formula>
    </cfRule>
  </conditionalFormatting>
  <conditionalFormatting sqref="AC152:AE152">
    <cfRule type="expression" dxfId="1602" priority="1637">
      <formula>$AE152="ANO"</formula>
    </cfRule>
  </conditionalFormatting>
  <conditionalFormatting sqref="AO152:AQ152">
    <cfRule type="expression" dxfId="1601" priority="1638">
      <formula>$AQ152="ANO"</formula>
    </cfRule>
  </conditionalFormatting>
  <conditionalFormatting sqref="Z152:AB152">
    <cfRule type="expression" dxfId="1600" priority="1639">
      <formula>$AB152="ANO"</formula>
    </cfRule>
  </conditionalFormatting>
  <conditionalFormatting sqref="V159">
    <cfRule type="cellIs" dxfId="1599" priority="1640" operator="equal">
      <formula>"TRUE"</formula>
    </cfRule>
  </conditionalFormatting>
  <conditionalFormatting sqref="AB159">
    <cfRule type="cellIs" dxfId="1598" priority="1641" operator="equal">
      <formula>"TRUE"</formula>
    </cfRule>
  </conditionalFormatting>
  <conditionalFormatting sqref="AH159">
    <cfRule type="cellIs" dxfId="1597" priority="1642" operator="equal">
      <formula>"TRUE"</formula>
    </cfRule>
  </conditionalFormatting>
  <conditionalFormatting sqref="AK159">
    <cfRule type="cellIs" dxfId="1596" priority="1643" operator="equal">
      <formula>"TRUE"</formula>
    </cfRule>
  </conditionalFormatting>
  <conditionalFormatting sqref="AN159">
    <cfRule type="cellIs" dxfId="1595" priority="1644" operator="equal">
      <formula>"TRUE"</formula>
    </cfRule>
  </conditionalFormatting>
  <conditionalFormatting sqref="AT159">
    <cfRule type="cellIs" dxfId="1594" priority="1645" operator="equal">
      <formula>"TRUE"</formula>
    </cfRule>
  </conditionalFormatting>
  <conditionalFormatting sqref="AW159">
    <cfRule type="cellIs" dxfId="1593" priority="1646" operator="equal">
      <formula>"TRUE"</formula>
    </cfRule>
  </conditionalFormatting>
  <conditionalFormatting sqref="P159">
    <cfRule type="cellIs" dxfId="1592" priority="1647" operator="lessThan">
      <formula>5</formula>
    </cfRule>
  </conditionalFormatting>
  <conditionalFormatting sqref="P159">
    <cfRule type="cellIs" dxfId="1591" priority="1648" operator="greaterThanOrEqual">
      <formula>5</formula>
    </cfRule>
  </conditionalFormatting>
  <conditionalFormatting sqref="T158:V158">
    <cfRule type="expression" dxfId="1590" priority="1649">
      <formula>$V158="ANO"</formula>
    </cfRule>
  </conditionalFormatting>
  <conditionalFormatting sqref="P158">
    <cfRule type="cellIs" dxfId="1589" priority="1650" operator="lessThan">
      <formula>5</formula>
    </cfRule>
  </conditionalFormatting>
  <conditionalFormatting sqref="P158">
    <cfRule type="cellIs" dxfId="1588" priority="1651" operator="greaterThanOrEqual">
      <formula>5</formula>
    </cfRule>
  </conditionalFormatting>
  <conditionalFormatting sqref="Q158:S158">
    <cfRule type="expression" dxfId="1587" priority="1652">
      <formula>$S158="ANO"</formula>
    </cfRule>
  </conditionalFormatting>
  <conditionalFormatting sqref="AF158:AH158">
    <cfRule type="expression" dxfId="1586" priority="1653">
      <formula>$AH158="ANO"</formula>
    </cfRule>
  </conditionalFormatting>
  <conditionalFormatting sqref="AI158:AK158">
    <cfRule type="expression" dxfId="1585" priority="1654">
      <formula>$AK158="ANO"</formula>
    </cfRule>
  </conditionalFormatting>
  <conditionalFormatting sqref="AL158:AN158">
    <cfRule type="expression" dxfId="1584" priority="1655">
      <formula>$AN158="ANO"</formula>
    </cfRule>
  </conditionalFormatting>
  <conditionalFormatting sqref="AR158:AT158">
    <cfRule type="expression" dxfId="1583" priority="1656">
      <formula>$AT158="ANO"</formula>
    </cfRule>
  </conditionalFormatting>
  <conditionalFormatting sqref="AU158:BG158">
    <cfRule type="expression" dxfId="1582" priority="1657">
      <formula>$AW158="ANO"</formula>
    </cfRule>
  </conditionalFormatting>
  <conditionalFormatting sqref="W158:Y158">
    <cfRule type="expression" dxfId="1581" priority="1658">
      <formula>$Y158="ANO"</formula>
    </cfRule>
  </conditionalFormatting>
  <conditionalFormatting sqref="AC158:AE158">
    <cfRule type="expression" dxfId="1580" priority="1659">
      <formula>$AE158="ANO"</formula>
    </cfRule>
  </conditionalFormatting>
  <conditionalFormatting sqref="AO158:AQ158">
    <cfRule type="expression" dxfId="1579" priority="1660">
      <formula>$AQ158="ANO"</formula>
    </cfRule>
  </conditionalFormatting>
  <conditionalFormatting sqref="Z158:AB158">
    <cfRule type="expression" dxfId="1578" priority="1661">
      <formula>$AB158="ANO"</formula>
    </cfRule>
  </conditionalFormatting>
  <conditionalFormatting sqref="V157">
    <cfRule type="cellIs" dxfId="1577" priority="1662" operator="equal">
      <formula>"TRUE"</formula>
    </cfRule>
  </conditionalFormatting>
  <conditionalFormatting sqref="AB157">
    <cfRule type="cellIs" dxfId="1576" priority="1663" operator="equal">
      <formula>"TRUE"</formula>
    </cfRule>
  </conditionalFormatting>
  <conditionalFormatting sqref="AH157">
    <cfRule type="cellIs" dxfId="1575" priority="1664" operator="equal">
      <formula>"TRUE"</formula>
    </cfRule>
  </conditionalFormatting>
  <conditionalFormatting sqref="AK157">
    <cfRule type="cellIs" dxfId="1574" priority="1665" operator="equal">
      <formula>"TRUE"</formula>
    </cfRule>
  </conditionalFormatting>
  <conditionalFormatting sqref="AN157">
    <cfRule type="cellIs" dxfId="1573" priority="1666" operator="equal">
      <formula>"TRUE"</formula>
    </cfRule>
  </conditionalFormatting>
  <conditionalFormatting sqref="AT157">
    <cfRule type="cellIs" dxfId="1572" priority="1667" operator="equal">
      <formula>"TRUE"</formula>
    </cfRule>
  </conditionalFormatting>
  <conditionalFormatting sqref="AW157">
    <cfRule type="cellIs" dxfId="1571" priority="1668" operator="equal">
      <formula>"TRUE"</formula>
    </cfRule>
  </conditionalFormatting>
  <conditionalFormatting sqref="P157">
    <cfRule type="cellIs" dxfId="1570" priority="1669" operator="lessThan">
      <formula>5</formula>
    </cfRule>
  </conditionalFormatting>
  <conditionalFormatting sqref="P157">
    <cfRule type="cellIs" dxfId="1569" priority="1670" operator="greaterThanOrEqual">
      <formula>5</formula>
    </cfRule>
  </conditionalFormatting>
  <conditionalFormatting sqref="T156:V156">
    <cfRule type="expression" dxfId="1568" priority="1671">
      <formula>$V156="ANO"</formula>
    </cfRule>
  </conditionalFormatting>
  <conditionalFormatting sqref="P156">
    <cfRule type="cellIs" dxfId="1567" priority="1672" operator="lessThan">
      <formula>5</formula>
    </cfRule>
  </conditionalFormatting>
  <conditionalFormatting sqref="P156">
    <cfRule type="cellIs" dxfId="1566" priority="1673" operator="greaterThanOrEqual">
      <formula>5</formula>
    </cfRule>
  </conditionalFormatting>
  <conditionalFormatting sqref="Q156:S156">
    <cfRule type="expression" dxfId="1565" priority="1674">
      <formula>$S156="ANO"</formula>
    </cfRule>
  </conditionalFormatting>
  <conditionalFormatting sqref="AF156:AH156">
    <cfRule type="expression" dxfId="1564" priority="1675">
      <formula>$AH156="ANO"</formula>
    </cfRule>
  </conditionalFormatting>
  <conditionalFormatting sqref="AI156:AK156">
    <cfRule type="expression" dxfId="1563" priority="1676">
      <formula>$AK156="ANO"</formula>
    </cfRule>
  </conditionalFormatting>
  <conditionalFormatting sqref="AL156:AN156">
    <cfRule type="expression" dxfId="1562" priority="1677">
      <formula>$AN156="ANO"</formula>
    </cfRule>
  </conditionalFormatting>
  <conditionalFormatting sqref="AR156:AT156">
    <cfRule type="expression" dxfId="1561" priority="1678">
      <formula>$AT156="ANO"</formula>
    </cfRule>
  </conditionalFormatting>
  <conditionalFormatting sqref="AU156:BG156">
    <cfRule type="expression" dxfId="1560" priority="1679">
      <formula>$AW156="ANO"</formula>
    </cfRule>
  </conditionalFormatting>
  <conditionalFormatting sqref="W156:Y156">
    <cfRule type="expression" dxfId="1559" priority="1680">
      <formula>$Y156="ANO"</formula>
    </cfRule>
  </conditionalFormatting>
  <conditionalFormatting sqref="AC156:AE156">
    <cfRule type="expression" dxfId="1558" priority="1681">
      <formula>$AE156="ANO"</formula>
    </cfRule>
  </conditionalFormatting>
  <conditionalFormatting sqref="AO156:AQ156">
    <cfRule type="expression" dxfId="1557" priority="1682">
      <formula>$AQ156="ANO"</formula>
    </cfRule>
  </conditionalFormatting>
  <conditionalFormatting sqref="Z156:AB156">
    <cfRule type="expression" dxfId="1556" priority="1683">
      <formula>$AB156="ANO"</formula>
    </cfRule>
  </conditionalFormatting>
  <conditionalFormatting sqref="V163">
    <cfRule type="cellIs" dxfId="1555" priority="1684" operator="equal">
      <formula>"TRUE"</formula>
    </cfRule>
  </conditionalFormatting>
  <conditionalFormatting sqref="AB163">
    <cfRule type="cellIs" dxfId="1554" priority="1685" operator="equal">
      <formula>"TRUE"</formula>
    </cfRule>
  </conditionalFormatting>
  <conditionalFormatting sqref="AH163">
    <cfRule type="cellIs" dxfId="1553" priority="1686" operator="equal">
      <formula>"TRUE"</formula>
    </cfRule>
  </conditionalFormatting>
  <conditionalFormatting sqref="AK163">
    <cfRule type="cellIs" dxfId="1552" priority="1687" operator="equal">
      <formula>"TRUE"</formula>
    </cfRule>
  </conditionalFormatting>
  <conditionalFormatting sqref="AN163">
    <cfRule type="cellIs" dxfId="1551" priority="1688" operator="equal">
      <formula>"TRUE"</formula>
    </cfRule>
  </conditionalFormatting>
  <conditionalFormatting sqref="AT163">
    <cfRule type="cellIs" dxfId="1550" priority="1689" operator="equal">
      <formula>"TRUE"</formula>
    </cfRule>
  </conditionalFormatting>
  <conditionalFormatting sqref="AW163">
    <cfRule type="cellIs" dxfId="1549" priority="1690" operator="equal">
      <formula>"TRUE"</formula>
    </cfRule>
  </conditionalFormatting>
  <conditionalFormatting sqref="P163">
    <cfRule type="cellIs" dxfId="1548" priority="1691" operator="lessThan">
      <formula>5</formula>
    </cfRule>
  </conditionalFormatting>
  <conditionalFormatting sqref="P163">
    <cfRule type="cellIs" dxfId="1547" priority="1692" operator="greaterThanOrEqual">
      <formula>5</formula>
    </cfRule>
  </conditionalFormatting>
  <conditionalFormatting sqref="T162:V162">
    <cfRule type="expression" dxfId="1546" priority="1693">
      <formula>$V162="ANO"</formula>
    </cfRule>
  </conditionalFormatting>
  <conditionalFormatting sqref="P162">
    <cfRule type="cellIs" dxfId="1545" priority="1694" operator="lessThan">
      <formula>5</formula>
    </cfRule>
  </conditionalFormatting>
  <conditionalFormatting sqref="P162">
    <cfRule type="cellIs" dxfId="1544" priority="1695" operator="greaterThanOrEqual">
      <formula>5</formula>
    </cfRule>
  </conditionalFormatting>
  <conditionalFormatting sqref="Q162:S162">
    <cfRule type="expression" dxfId="1543" priority="1696">
      <formula>$S162="ANO"</formula>
    </cfRule>
  </conditionalFormatting>
  <conditionalFormatting sqref="AF162:AH162">
    <cfRule type="expression" dxfId="1542" priority="1697">
      <formula>$AH162="ANO"</formula>
    </cfRule>
  </conditionalFormatting>
  <conditionalFormatting sqref="AI162:AK162">
    <cfRule type="expression" dxfId="1541" priority="1698">
      <formula>$AK162="ANO"</formula>
    </cfRule>
  </conditionalFormatting>
  <conditionalFormatting sqref="AL162:AN162">
    <cfRule type="expression" dxfId="1540" priority="1699">
      <formula>$AN162="ANO"</formula>
    </cfRule>
  </conditionalFormatting>
  <conditionalFormatting sqref="AR162:AT162">
    <cfRule type="expression" dxfId="1539" priority="1700">
      <formula>$AT162="ANO"</formula>
    </cfRule>
  </conditionalFormatting>
  <conditionalFormatting sqref="AU162:BG162">
    <cfRule type="expression" dxfId="1538" priority="1701">
      <formula>$AW162="ANO"</formula>
    </cfRule>
  </conditionalFormatting>
  <conditionalFormatting sqref="W162:Y162">
    <cfRule type="expression" dxfId="1537" priority="1702">
      <formula>$Y162="ANO"</formula>
    </cfRule>
  </conditionalFormatting>
  <conditionalFormatting sqref="AC162:AE162">
    <cfRule type="expression" dxfId="1536" priority="1703">
      <formula>$AE162="ANO"</formula>
    </cfRule>
  </conditionalFormatting>
  <conditionalFormatting sqref="AO162:AQ162">
    <cfRule type="expression" dxfId="1535" priority="1704">
      <formula>$AQ162="ANO"</formula>
    </cfRule>
  </conditionalFormatting>
  <conditionalFormatting sqref="Z162:AB162">
    <cfRule type="expression" dxfId="1534" priority="1705">
      <formula>$AB162="ANO"</formula>
    </cfRule>
  </conditionalFormatting>
  <conditionalFormatting sqref="V161">
    <cfRule type="cellIs" dxfId="1533" priority="1706" operator="equal">
      <formula>"TRUE"</formula>
    </cfRule>
  </conditionalFormatting>
  <conditionalFormatting sqref="AB161">
    <cfRule type="cellIs" dxfId="1532" priority="1707" operator="equal">
      <formula>"TRUE"</formula>
    </cfRule>
  </conditionalFormatting>
  <conditionalFormatting sqref="AH161">
    <cfRule type="cellIs" dxfId="1531" priority="1708" operator="equal">
      <formula>"TRUE"</formula>
    </cfRule>
  </conditionalFormatting>
  <conditionalFormatting sqref="AK161">
    <cfRule type="cellIs" dxfId="1530" priority="1709" operator="equal">
      <formula>"TRUE"</formula>
    </cfRule>
  </conditionalFormatting>
  <conditionalFormatting sqref="AN161">
    <cfRule type="cellIs" dxfId="1529" priority="1710" operator="equal">
      <formula>"TRUE"</formula>
    </cfRule>
  </conditionalFormatting>
  <conditionalFormatting sqref="AT161">
    <cfRule type="cellIs" dxfId="1528" priority="1711" operator="equal">
      <formula>"TRUE"</formula>
    </cfRule>
  </conditionalFormatting>
  <conditionalFormatting sqref="AW161">
    <cfRule type="cellIs" dxfId="1527" priority="1712" operator="equal">
      <formula>"TRUE"</formula>
    </cfRule>
  </conditionalFormatting>
  <conditionalFormatting sqref="P161">
    <cfRule type="cellIs" dxfId="1526" priority="1713" operator="lessThan">
      <formula>5</formula>
    </cfRule>
  </conditionalFormatting>
  <conditionalFormatting sqref="P161">
    <cfRule type="cellIs" dxfId="1525" priority="1714" operator="greaterThanOrEqual">
      <formula>5</formula>
    </cfRule>
  </conditionalFormatting>
  <conditionalFormatting sqref="T160:V160">
    <cfRule type="expression" dxfId="1524" priority="1715">
      <formula>$V160="ANO"</formula>
    </cfRule>
  </conditionalFormatting>
  <conditionalFormatting sqref="P160">
    <cfRule type="cellIs" dxfId="1523" priority="1716" operator="lessThan">
      <formula>5</formula>
    </cfRule>
  </conditionalFormatting>
  <conditionalFormatting sqref="P160">
    <cfRule type="cellIs" dxfId="1522" priority="1717" operator="greaterThanOrEqual">
      <formula>5</formula>
    </cfRule>
  </conditionalFormatting>
  <conditionalFormatting sqref="Q160:S160">
    <cfRule type="expression" dxfId="1521" priority="1718">
      <formula>$S160="ANO"</formula>
    </cfRule>
  </conditionalFormatting>
  <conditionalFormatting sqref="AF160:AH160">
    <cfRule type="expression" dxfId="1520" priority="1719">
      <formula>$AH160="ANO"</formula>
    </cfRule>
  </conditionalFormatting>
  <conditionalFormatting sqref="AI160:AK160">
    <cfRule type="expression" dxfId="1519" priority="1720">
      <formula>$AK160="ANO"</formula>
    </cfRule>
  </conditionalFormatting>
  <conditionalFormatting sqref="AL160:AN160">
    <cfRule type="expression" dxfId="1518" priority="1721">
      <formula>$AN160="ANO"</formula>
    </cfRule>
  </conditionalFormatting>
  <conditionalFormatting sqref="AR160:AT160">
    <cfRule type="expression" dxfId="1517" priority="1722">
      <formula>$AT160="ANO"</formula>
    </cfRule>
  </conditionalFormatting>
  <conditionalFormatting sqref="AU160:BG160">
    <cfRule type="expression" dxfId="1516" priority="1723">
      <formula>$AW160="ANO"</formula>
    </cfRule>
  </conditionalFormatting>
  <conditionalFormatting sqref="W160:Y160">
    <cfRule type="expression" dxfId="1515" priority="1724">
      <formula>$Y160="ANO"</formula>
    </cfRule>
  </conditionalFormatting>
  <conditionalFormatting sqref="AC160:AE160">
    <cfRule type="expression" dxfId="1514" priority="1725">
      <formula>$AE160="ANO"</formula>
    </cfRule>
  </conditionalFormatting>
  <conditionalFormatting sqref="AO160:AQ160">
    <cfRule type="expression" dxfId="1513" priority="1726">
      <formula>$AQ160="ANO"</formula>
    </cfRule>
  </conditionalFormatting>
  <conditionalFormatting sqref="Z160:AB160">
    <cfRule type="expression" dxfId="1512" priority="1727">
      <formula>$AB160="ANO"</formula>
    </cfRule>
  </conditionalFormatting>
  <conditionalFormatting sqref="V167">
    <cfRule type="cellIs" dxfId="1511" priority="1728" operator="equal">
      <formula>"TRUE"</formula>
    </cfRule>
  </conditionalFormatting>
  <conditionalFormatting sqref="AB167">
    <cfRule type="cellIs" dxfId="1510" priority="1729" operator="equal">
      <formula>"TRUE"</formula>
    </cfRule>
  </conditionalFormatting>
  <conditionalFormatting sqref="AH167">
    <cfRule type="cellIs" dxfId="1509" priority="1730" operator="equal">
      <formula>"TRUE"</formula>
    </cfRule>
  </conditionalFormatting>
  <conditionalFormatting sqref="AK167">
    <cfRule type="cellIs" dxfId="1508" priority="1731" operator="equal">
      <formula>"TRUE"</formula>
    </cfRule>
  </conditionalFormatting>
  <conditionalFormatting sqref="AN167">
    <cfRule type="cellIs" dxfId="1507" priority="1732" operator="equal">
      <formula>"TRUE"</formula>
    </cfRule>
  </conditionalFormatting>
  <conditionalFormatting sqref="AT167">
    <cfRule type="cellIs" dxfId="1506" priority="1733" operator="equal">
      <formula>"TRUE"</formula>
    </cfRule>
  </conditionalFormatting>
  <conditionalFormatting sqref="AW167">
    <cfRule type="cellIs" dxfId="1505" priority="1734" operator="equal">
      <formula>"TRUE"</formula>
    </cfRule>
  </conditionalFormatting>
  <conditionalFormatting sqref="P167">
    <cfRule type="cellIs" dxfId="1504" priority="1735" operator="lessThan">
      <formula>5</formula>
    </cfRule>
  </conditionalFormatting>
  <conditionalFormatting sqref="P167">
    <cfRule type="cellIs" dxfId="1503" priority="1736" operator="greaterThanOrEqual">
      <formula>5</formula>
    </cfRule>
  </conditionalFormatting>
  <conditionalFormatting sqref="T166:V166">
    <cfRule type="expression" dxfId="1502" priority="1737">
      <formula>$V166="ANO"</formula>
    </cfRule>
  </conditionalFormatting>
  <conditionalFormatting sqref="P166">
    <cfRule type="cellIs" dxfId="1501" priority="1738" operator="lessThan">
      <formula>5</formula>
    </cfRule>
  </conditionalFormatting>
  <conditionalFormatting sqref="P166">
    <cfRule type="cellIs" dxfId="1500" priority="1739" operator="greaterThanOrEqual">
      <formula>5</formula>
    </cfRule>
  </conditionalFormatting>
  <conditionalFormatting sqref="Q166:S166">
    <cfRule type="expression" dxfId="1499" priority="1740">
      <formula>$S166="ANO"</formula>
    </cfRule>
  </conditionalFormatting>
  <conditionalFormatting sqref="AF166:AH166">
    <cfRule type="expression" dxfId="1498" priority="1741">
      <formula>$AH166="ANO"</formula>
    </cfRule>
  </conditionalFormatting>
  <conditionalFormatting sqref="AI166:AK166">
    <cfRule type="expression" dxfId="1497" priority="1742">
      <formula>$AK166="ANO"</formula>
    </cfRule>
  </conditionalFormatting>
  <conditionalFormatting sqref="AL166:AN166">
    <cfRule type="expression" dxfId="1496" priority="1743">
      <formula>$AN166="ANO"</formula>
    </cfRule>
  </conditionalFormatting>
  <conditionalFormatting sqref="AR166:AT166">
    <cfRule type="expression" dxfId="1495" priority="1744">
      <formula>$AT166="ANO"</formula>
    </cfRule>
  </conditionalFormatting>
  <conditionalFormatting sqref="AU166:BG166">
    <cfRule type="expression" dxfId="1494" priority="1745">
      <formula>$AW166="ANO"</formula>
    </cfRule>
  </conditionalFormatting>
  <conditionalFormatting sqref="W166:Y166">
    <cfRule type="expression" dxfId="1493" priority="1746">
      <formula>$Y166="ANO"</formula>
    </cfRule>
  </conditionalFormatting>
  <conditionalFormatting sqref="AC166:AE166">
    <cfRule type="expression" dxfId="1492" priority="1747">
      <formula>$AE166="ANO"</formula>
    </cfRule>
  </conditionalFormatting>
  <conditionalFormatting sqref="AO166:AQ166">
    <cfRule type="expression" dxfId="1491" priority="1748">
      <formula>$AQ166="ANO"</formula>
    </cfRule>
  </conditionalFormatting>
  <conditionalFormatting sqref="Z166:AB166">
    <cfRule type="expression" dxfId="1490" priority="1749">
      <formula>$AB166="ANO"</formula>
    </cfRule>
  </conditionalFormatting>
  <conditionalFormatting sqref="V165">
    <cfRule type="cellIs" dxfId="1489" priority="1750" operator="equal">
      <formula>"TRUE"</formula>
    </cfRule>
  </conditionalFormatting>
  <conditionalFormatting sqref="AB165">
    <cfRule type="cellIs" dxfId="1488" priority="1751" operator="equal">
      <formula>"TRUE"</formula>
    </cfRule>
  </conditionalFormatting>
  <conditionalFormatting sqref="AH165">
    <cfRule type="cellIs" dxfId="1487" priority="1752" operator="equal">
      <formula>"TRUE"</formula>
    </cfRule>
  </conditionalFormatting>
  <conditionalFormatting sqref="AK165">
    <cfRule type="cellIs" dxfId="1486" priority="1753" operator="equal">
      <formula>"TRUE"</formula>
    </cfRule>
  </conditionalFormatting>
  <conditionalFormatting sqref="AN165">
    <cfRule type="cellIs" dxfId="1485" priority="1754" operator="equal">
      <formula>"TRUE"</formula>
    </cfRule>
  </conditionalFormatting>
  <conditionalFormatting sqref="AT165">
    <cfRule type="cellIs" dxfId="1484" priority="1755" operator="equal">
      <formula>"TRUE"</formula>
    </cfRule>
  </conditionalFormatting>
  <conditionalFormatting sqref="AW165">
    <cfRule type="cellIs" dxfId="1483" priority="1756" operator="equal">
      <formula>"TRUE"</formula>
    </cfRule>
  </conditionalFormatting>
  <conditionalFormatting sqref="P165">
    <cfRule type="cellIs" dxfId="1482" priority="1757" operator="lessThan">
      <formula>5</formula>
    </cfRule>
  </conditionalFormatting>
  <conditionalFormatting sqref="P165">
    <cfRule type="cellIs" dxfId="1481" priority="1758" operator="greaterThanOrEqual">
      <formula>5</formula>
    </cfRule>
  </conditionalFormatting>
  <conditionalFormatting sqref="T164:V164">
    <cfRule type="expression" dxfId="1480" priority="1759">
      <formula>$V164="ANO"</formula>
    </cfRule>
  </conditionalFormatting>
  <conditionalFormatting sqref="P164">
    <cfRule type="cellIs" dxfId="1479" priority="1760" operator="lessThan">
      <formula>5</formula>
    </cfRule>
  </conditionalFormatting>
  <conditionalFormatting sqref="P164">
    <cfRule type="cellIs" dxfId="1478" priority="1761" operator="greaterThanOrEqual">
      <formula>5</formula>
    </cfRule>
  </conditionalFormatting>
  <conditionalFormatting sqref="Q164:S164">
    <cfRule type="expression" dxfId="1477" priority="1762">
      <formula>$S164="ANO"</formula>
    </cfRule>
  </conditionalFormatting>
  <conditionalFormatting sqref="AF164:AH164">
    <cfRule type="expression" dxfId="1476" priority="1763">
      <formula>$AH164="ANO"</formula>
    </cfRule>
  </conditionalFormatting>
  <conditionalFormatting sqref="AI164:AK164">
    <cfRule type="expression" dxfId="1475" priority="1764">
      <formula>$AK164="ANO"</formula>
    </cfRule>
  </conditionalFormatting>
  <conditionalFormatting sqref="AL164:AN164">
    <cfRule type="expression" dxfId="1474" priority="1765">
      <formula>$AN164="ANO"</formula>
    </cfRule>
  </conditionalFormatting>
  <conditionalFormatting sqref="AR164:AT164">
    <cfRule type="expression" dxfId="1473" priority="1766">
      <formula>$AT164="ANO"</formula>
    </cfRule>
  </conditionalFormatting>
  <conditionalFormatting sqref="AU164:BG164">
    <cfRule type="expression" dxfId="1472" priority="1767">
      <formula>$AW164="ANO"</formula>
    </cfRule>
  </conditionalFormatting>
  <conditionalFormatting sqref="W164:Y164">
    <cfRule type="expression" dxfId="1471" priority="1768">
      <formula>$Y164="ANO"</formula>
    </cfRule>
  </conditionalFormatting>
  <conditionalFormatting sqref="AC164:AE164">
    <cfRule type="expression" dxfId="1470" priority="1769">
      <formula>$AE164="ANO"</formula>
    </cfRule>
  </conditionalFormatting>
  <conditionalFormatting sqref="AO164:AQ164">
    <cfRule type="expression" dxfId="1469" priority="1770">
      <formula>$AQ164="ANO"</formula>
    </cfRule>
  </conditionalFormatting>
  <conditionalFormatting sqref="Z164:AB164">
    <cfRule type="expression" dxfId="1468" priority="1771">
      <formula>$AB164="ANO"</formula>
    </cfRule>
  </conditionalFormatting>
  <conditionalFormatting sqref="V171">
    <cfRule type="cellIs" dxfId="1467" priority="1772" operator="equal">
      <formula>"TRUE"</formula>
    </cfRule>
  </conditionalFormatting>
  <conditionalFormatting sqref="AB171">
    <cfRule type="cellIs" dxfId="1466" priority="1773" operator="equal">
      <formula>"TRUE"</formula>
    </cfRule>
  </conditionalFormatting>
  <conditionalFormatting sqref="AH171">
    <cfRule type="cellIs" dxfId="1465" priority="1774" operator="equal">
      <formula>"TRUE"</formula>
    </cfRule>
  </conditionalFormatting>
  <conditionalFormatting sqref="AK171">
    <cfRule type="cellIs" dxfId="1464" priority="1775" operator="equal">
      <formula>"TRUE"</formula>
    </cfRule>
  </conditionalFormatting>
  <conditionalFormatting sqref="AN171">
    <cfRule type="cellIs" dxfId="1463" priority="1776" operator="equal">
      <formula>"TRUE"</formula>
    </cfRule>
  </conditionalFormatting>
  <conditionalFormatting sqref="AT171">
    <cfRule type="cellIs" dxfId="1462" priority="1777" operator="equal">
      <formula>"TRUE"</formula>
    </cfRule>
  </conditionalFormatting>
  <conditionalFormatting sqref="AW171">
    <cfRule type="cellIs" dxfId="1461" priority="1778" operator="equal">
      <formula>"TRUE"</formula>
    </cfRule>
  </conditionalFormatting>
  <conditionalFormatting sqref="P171">
    <cfRule type="cellIs" dxfId="1460" priority="1779" operator="lessThan">
      <formula>5</formula>
    </cfRule>
  </conditionalFormatting>
  <conditionalFormatting sqref="P171">
    <cfRule type="cellIs" dxfId="1459" priority="1780" operator="greaterThanOrEqual">
      <formula>5</formula>
    </cfRule>
  </conditionalFormatting>
  <conditionalFormatting sqref="T170:V170">
    <cfRule type="expression" dxfId="1458" priority="1781">
      <formula>$V170="ANO"</formula>
    </cfRule>
  </conditionalFormatting>
  <conditionalFormatting sqref="P170">
    <cfRule type="cellIs" dxfId="1457" priority="1782" operator="lessThan">
      <formula>5</formula>
    </cfRule>
  </conditionalFormatting>
  <conditionalFormatting sqref="P170">
    <cfRule type="cellIs" dxfId="1456" priority="1783" operator="greaterThanOrEqual">
      <formula>5</formula>
    </cfRule>
  </conditionalFormatting>
  <conditionalFormatting sqref="Q170:S170">
    <cfRule type="expression" dxfId="1455" priority="1784">
      <formula>$S170="ANO"</formula>
    </cfRule>
  </conditionalFormatting>
  <conditionalFormatting sqref="AF170:AH170">
    <cfRule type="expression" dxfId="1454" priority="1785">
      <formula>$AH170="ANO"</formula>
    </cfRule>
  </conditionalFormatting>
  <conditionalFormatting sqref="AI170:AK170">
    <cfRule type="expression" dxfId="1453" priority="1786">
      <formula>$AK170="ANO"</formula>
    </cfRule>
  </conditionalFormatting>
  <conditionalFormatting sqref="AL170:AN170">
    <cfRule type="expression" dxfId="1452" priority="1787">
      <formula>$AN170="ANO"</formula>
    </cfRule>
  </conditionalFormatting>
  <conditionalFormatting sqref="AR170:AT170">
    <cfRule type="expression" dxfId="1451" priority="1788">
      <formula>$AT170="ANO"</formula>
    </cfRule>
  </conditionalFormatting>
  <conditionalFormatting sqref="AU170:BG170">
    <cfRule type="expression" dxfId="1450" priority="1789">
      <formula>$AW170="ANO"</formula>
    </cfRule>
  </conditionalFormatting>
  <conditionalFormatting sqref="W170:Y170">
    <cfRule type="expression" dxfId="1449" priority="1790">
      <formula>$Y170="ANO"</formula>
    </cfRule>
  </conditionalFormatting>
  <conditionalFormatting sqref="AC170:AE170">
    <cfRule type="expression" dxfId="1448" priority="1791">
      <formula>$AE170="ANO"</formula>
    </cfRule>
  </conditionalFormatting>
  <conditionalFormatting sqref="AO170:AQ170">
    <cfRule type="expression" dxfId="1447" priority="1792">
      <formula>$AQ170="ANO"</formula>
    </cfRule>
  </conditionalFormatting>
  <conditionalFormatting sqref="Z170:AB170">
    <cfRule type="expression" dxfId="1446" priority="1793">
      <formula>$AB170="ANO"</formula>
    </cfRule>
  </conditionalFormatting>
  <conditionalFormatting sqref="V169">
    <cfRule type="cellIs" dxfId="1445" priority="1794" operator="equal">
      <formula>"TRUE"</formula>
    </cfRule>
  </conditionalFormatting>
  <conditionalFormatting sqref="AB169">
    <cfRule type="cellIs" dxfId="1444" priority="1795" operator="equal">
      <formula>"TRUE"</formula>
    </cfRule>
  </conditionalFormatting>
  <conditionalFormatting sqref="AH169">
    <cfRule type="cellIs" dxfId="1443" priority="1796" operator="equal">
      <formula>"TRUE"</formula>
    </cfRule>
  </conditionalFormatting>
  <conditionalFormatting sqref="AK169">
    <cfRule type="cellIs" dxfId="1442" priority="1797" operator="equal">
      <formula>"TRUE"</formula>
    </cfRule>
  </conditionalFormatting>
  <conditionalFormatting sqref="AN169">
    <cfRule type="cellIs" dxfId="1441" priority="1798" operator="equal">
      <formula>"TRUE"</formula>
    </cfRule>
  </conditionalFormatting>
  <conditionalFormatting sqref="AT169">
    <cfRule type="cellIs" dxfId="1440" priority="1799" operator="equal">
      <formula>"TRUE"</formula>
    </cfRule>
  </conditionalFormatting>
  <conditionalFormatting sqref="AW169">
    <cfRule type="cellIs" dxfId="1439" priority="1800" operator="equal">
      <formula>"TRUE"</formula>
    </cfRule>
  </conditionalFormatting>
  <conditionalFormatting sqref="P169">
    <cfRule type="cellIs" dxfId="1438" priority="1801" operator="lessThan">
      <formula>5</formula>
    </cfRule>
  </conditionalFormatting>
  <conditionalFormatting sqref="P169">
    <cfRule type="cellIs" dxfId="1437" priority="1802" operator="greaterThanOrEqual">
      <formula>5</formula>
    </cfRule>
  </conditionalFormatting>
  <conditionalFormatting sqref="T168:V168">
    <cfRule type="expression" dxfId="1436" priority="1803">
      <formula>$V168="ANO"</formula>
    </cfRule>
  </conditionalFormatting>
  <conditionalFormatting sqref="P168">
    <cfRule type="cellIs" dxfId="1435" priority="1804" operator="lessThan">
      <formula>5</formula>
    </cfRule>
  </conditionalFormatting>
  <conditionalFormatting sqref="P168">
    <cfRule type="cellIs" dxfId="1434" priority="1805" operator="greaterThanOrEqual">
      <formula>5</formula>
    </cfRule>
  </conditionalFormatting>
  <conditionalFormatting sqref="Q168:S168">
    <cfRule type="expression" dxfId="1433" priority="1806">
      <formula>$S168="ANO"</formula>
    </cfRule>
  </conditionalFormatting>
  <conditionalFormatting sqref="AF168:AH168">
    <cfRule type="expression" dxfId="1432" priority="1807">
      <formula>$AH168="ANO"</formula>
    </cfRule>
  </conditionalFormatting>
  <conditionalFormatting sqref="AI168:AK168">
    <cfRule type="expression" dxfId="1431" priority="1808">
      <formula>$AK168="ANO"</formula>
    </cfRule>
  </conditionalFormatting>
  <conditionalFormatting sqref="AL168:AN168">
    <cfRule type="expression" dxfId="1430" priority="1809">
      <formula>$AN168="ANO"</formula>
    </cfRule>
  </conditionalFormatting>
  <conditionalFormatting sqref="AR168:AT168">
    <cfRule type="expression" dxfId="1429" priority="1810">
      <formula>$AT168="ANO"</formula>
    </cfRule>
  </conditionalFormatting>
  <conditionalFormatting sqref="AU168:BG168">
    <cfRule type="expression" dxfId="1428" priority="1811">
      <formula>$AW168="ANO"</formula>
    </cfRule>
  </conditionalFormatting>
  <conditionalFormatting sqref="W168:Y168">
    <cfRule type="expression" dxfId="1427" priority="1812">
      <formula>$Y168="ANO"</formula>
    </cfRule>
  </conditionalFormatting>
  <conditionalFormatting sqref="AC168:AE168">
    <cfRule type="expression" dxfId="1426" priority="1813">
      <formula>$AE168="ANO"</formula>
    </cfRule>
  </conditionalFormatting>
  <conditionalFormatting sqref="AO168:AQ168">
    <cfRule type="expression" dxfId="1425" priority="1814">
      <formula>$AQ168="ANO"</formula>
    </cfRule>
  </conditionalFormatting>
  <conditionalFormatting sqref="Z168:AB168">
    <cfRule type="expression" dxfId="1424" priority="1815">
      <formula>$AB168="ANO"</formula>
    </cfRule>
  </conditionalFormatting>
  <conditionalFormatting sqref="V175">
    <cfRule type="cellIs" dxfId="1423" priority="1816" operator="equal">
      <formula>"TRUE"</formula>
    </cfRule>
  </conditionalFormatting>
  <conditionalFormatting sqref="AB175">
    <cfRule type="cellIs" dxfId="1422" priority="1817" operator="equal">
      <formula>"TRUE"</formula>
    </cfRule>
  </conditionalFormatting>
  <conditionalFormatting sqref="AH175">
    <cfRule type="cellIs" dxfId="1421" priority="1818" operator="equal">
      <formula>"TRUE"</formula>
    </cfRule>
  </conditionalFormatting>
  <conditionalFormatting sqref="AK175">
    <cfRule type="cellIs" dxfId="1420" priority="1819" operator="equal">
      <formula>"TRUE"</formula>
    </cfRule>
  </conditionalFormatting>
  <conditionalFormatting sqref="AN175">
    <cfRule type="cellIs" dxfId="1419" priority="1820" operator="equal">
      <formula>"TRUE"</formula>
    </cfRule>
  </conditionalFormatting>
  <conditionalFormatting sqref="AT175">
    <cfRule type="cellIs" dxfId="1418" priority="1821" operator="equal">
      <formula>"TRUE"</formula>
    </cfRule>
  </conditionalFormatting>
  <conditionalFormatting sqref="AW175">
    <cfRule type="cellIs" dxfId="1417" priority="1822" operator="equal">
      <formula>"TRUE"</formula>
    </cfRule>
  </conditionalFormatting>
  <conditionalFormatting sqref="P175">
    <cfRule type="cellIs" dxfId="1416" priority="1823" operator="lessThan">
      <formula>5</formula>
    </cfRule>
  </conditionalFormatting>
  <conditionalFormatting sqref="P175">
    <cfRule type="cellIs" dxfId="1415" priority="1824" operator="greaterThanOrEqual">
      <formula>5</formula>
    </cfRule>
  </conditionalFormatting>
  <conditionalFormatting sqref="T174:V174">
    <cfRule type="expression" dxfId="1414" priority="1825">
      <formula>$V174="ANO"</formula>
    </cfRule>
  </conditionalFormatting>
  <conditionalFormatting sqref="P174">
    <cfRule type="cellIs" dxfId="1413" priority="1826" operator="lessThan">
      <formula>5</formula>
    </cfRule>
  </conditionalFormatting>
  <conditionalFormatting sqref="P174">
    <cfRule type="cellIs" dxfId="1412" priority="1827" operator="greaterThanOrEqual">
      <formula>5</formula>
    </cfRule>
  </conditionalFormatting>
  <conditionalFormatting sqref="Q174:S174">
    <cfRule type="expression" dxfId="1411" priority="1828">
      <formula>$S174="ANO"</formula>
    </cfRule>
  </conditionalFormatting>
  <conditionalFormatting sqref="AF174:AH174">
    <cfRule type="expression" dxfId="1410" priority="1829">
      <formula>$AH174="ANO"</formula>
    </cfRule>
  </conditionalFormatting>
  <conditionalFormatting sqref="AI174:AK174">
    <cfRule type="expression" dxfId="1409" priority="1830">
      <formula>$AK174="ANO"</formula>
    </cfRule>
  </conditionalFormatting>
  <conditionalFormatting sqref="AL174:AN174">
    <cfRule type="expression" dxfId="1408" priority="1831">
      <formula>$AN174="ANO"</formula>
    </cfRule>
  </conditionalFormatting>
  <conditionalFormatting sqref="AR174:AT174">
    <cfRule type="expression" dxfId="1407" priority="1832">
      <formula>$AT174="ANO"</formula>
    </cfRule>
  </conditionalFormatting>
  <conditionalFormatting sqref="AU174:BG174">
    <cfRule type="expression" dxfId="1406" priority="1833">
      <formula>$AW174="ANO"</formula>
    </cfRule>
  </conditionalFormatting>
  <conditionalFormatting sqref="W174:Y174">
    <cfRule type="expression" dxfId="1405" priority="1834">
      <formula>$Y174="ANO"</formula>
    </cfRule>
  </conditionalFormatting>
  <conditionalFormatting sqref="AC174:AE174">
    <cfRule type="expression" dxfId="1404" priority="1835">
      <formula>$AE174="ANO"</formula>
    </cfRule>
  </conditionalFormatting>
  <conditionalFormatting sqref="AO174:AQ174">
    <cfRule type="expression" dxfId="1403" priority="1836">
      <formula>$AQ174="ANO"</formula>
    </cfRule>
  </conditionalFormatting>
  <conditionalFormatting sqref="Z174:AB174">
    <cfRule type="expression" dxfId="1402" priority="1837">
      <formula>$AB174="ANO"</formula>
    </cfRule>
  </conditionalFormatting>
  <conditionalFormatting sqref="V173">
    <cfRule type="cellIs" dxfId="1401" priority="1838" operator="equal">
      <formula>"TRUE"</formula>
    </cfRule>
  </conditionalFormatting>
  <conditionalFormatting sqref="AB173">
    <cfRule type="cellIs" dxfId="1400" priority="1839" operator="equal">
      <formula>"TRUE"</formula>
    </cfRule>
  </conditionalFormatting>
  <conditionalFormatting sqref="AH173">
    <cfRule type="cellIs" dxfId="1399" priority="1840" operator="equal">
      <formula>"TRUE"</formula>
    </cfRule>
  </conditionalFormatting>
  <conditionalFormatting sqref="AK173">
    <cfRule type="cellIs" dxfId="1398" priority="1841" operator="equal">
      <formula>"TRUE"</formula>
    </cfRule>
  </conditionalFormatting>
  <conditionalFormatting sqref="AN173">
    <cfRule type="cellIs" dxfId="1397" priority="1842" operator="equal">
      <formula>"TRUE"</formula>
    </cfRule>
  </conditionalFormatting>
  <conditionalFormatting sqref="AT173">
    <cfRule type="cellIs" dxfId="1396" priority="1843" operator="equal">
      <formula>"TRUE"</formula>
    </cfRule>
  </conditionalFormatting>
  <conditionalFormatting sqref="AW173">
    <cfRule type="cellIs" dxfId="1395" priority="1844" operator="equal">
      <formula>"TRUE"</formula>
    </cfRule>
  </conditionalFormatting>
  <conditionalFormatting sqref="P173">
    <cfRule type="cellIs" dxfId="1394" priority="1845" operator="lessThan">
      <formula>5</formula>
    </cfRule>
  </conditionalFormatting>
  <conditionalFormatting sqref="P173">
    <cfRule type="cellIs" dxfId="1393" priority="1846" operator="greaterThanOrEqual">
      <formula>5</formula>
    </cfRule>
  </conditionalFormatting>
  <conditionalFormatting sqref="T172:V172">
    <cfRule type="expression" dxfId="1392" priority="1847">
      <formula>$V172="ANO"</formula>
    </cfRule>
  </conditionalFormatting>
  <conditionalFormatting sqref="P172">
    <cfRule type="cellIs" dxfId="1391" priority="1848" operator="lessThan">
      <formula>5</formula>
    </cfRule>
  </conditionalFormatting>
  <conditionalFormatting sqref="P172">
    <cfRule type="cellIs" dxfId="1390" priority="1849" operator="greaterThanOrEqual">
      <formula>5</formula>
    </cfRule>
  </conditionalFormatting>
  <conditionalFormatting sqref="Q172:S172">
    <cfRule type="expression" dxfId="1389" priority="1850">
      <formula>$S172="ANO"</formula>
    </cfRule>
  </conditionalFormatting>
  <conditionalFormatting sqref="AF172:AH172">
    <cfRule type="expression" dxfId="1388" priority="1851">
      <formula>$AH172="ANO"</formula>
    </cfRule>
  </conditionalFormatting>
  <conditionalFormatting sqref="AI172:AK172">
    <cfRule type="expression" dxfId="1387" priority="1852">
      <formula>$AK172="ANO"</formula>
    </cfRule>
  </conditionalFormatting>
  <conditionalFormatting sqref="AL172:AN172">
    <cfRule type="expression" dxfId="1386" priority="1853">
      <formula>$AN172="ANO"</formula>
    </cfRule>
  </conditionalFormatting>
  <conditionalFormatting sqref="AR172:AT172">
    <cfRule type="expression" dxfId="1385" priority="1854">
      <formula>$AT172="ANO"</formula>
    </cfRule>
  </conditionalFormatting>
  <conditionalFormatting sqref="AU172:BG172">
    <cfRule type="expression" dxfId="1384" priority="1855">
      <formula>$AW172="ANO"</formula>
    </cfRule>
  </conditionalFormatting>
  <conditionalFormatting sqref="W172:Y172">
    <cfRule type="expression" dxfId="1383" priority="1856">
      <formula>$Y172="ANO"</formula>
    </cfRule>
  </conditionalFormatting>
  <conditionalFormatting sqref="AC172:AE172">
    <cfRule type="expression" dxfId="1382" priority="1857">
      <formula>$AE172="ANO"</formula>
    </cfRule>
  </conditionalFormatting>
  <conditionalFormatting sqref="AO172:AQ172">
    <cfRule type="expression" dxfId="1381" priority="1858">
      <formula>$AQ172="ANO"</formula>
    </cfRule>
  </conditionalFormatting>
  <conditionalFormatting sqref="Z172:AB172">
    <cfRule type="expression" dxfId="1380" priority="1859">
      <formula>$AB172="ANO"</formula>
    </cfRule>
  </conditionalFormatting>
  <conditionalFormatting sqref="V179">
    <cfRule type="cellIs" dxfId="1379" priority="1860" operator="equal">
      <formula>"TRUE"</formula>
    </cfRule>
  </conditionalFormatting>
  <conditionalFormatting sqref="AB179">
    <cfRule type="cellIs" dxfId="1378" priority="1861" operator="equal">
      <formula>"TRUE"</formula>
    </cfRule>
  </conditionalFormatting>
  <conditionalFormatting sqref="AH179">
    <cfRule type="cellIs" dxfId="1377" priority="1862" operator="equal">
      <formula>"TRUE"</formula>
    </cfRule>
  </conditionalFormatting>
  <conditionalFormatting sqref="AK179">
    <cfRule type="cellIs" dxfId="1376" priority="1863" operator="equal">
      <formula>"TRUE"</formula>
    </cfRule>
  </conditionalFormatting>
  <conditionalFormatting sqref="AN179">
    <cfRule type="cellIs" dxfId="1375" priority="1864" operator="equal">
      <formula>"TRUE"</formula>
    </cfRule>
  </conditionalFormatting>
  <conditionalFormatting sqref="AT179">
    <cfRule type="cellIs" dxfId="1374" priority="1865" operator="equal">
      <formula>"TRUE"</formula>
    </cfRule>
  </conditionalFormatting>
  <conditionalFormatting sqref="AW179">
    <cfRule type="cellIs" dxfId="1373" priority="1866" operator="equal">
      <formula>"TRUE"</formula>
    </cfRule>
  </conditionalFormatting>
  <conditionalFormatting sqref="P179">
    <cfRule type="cellIs" dxfId="1372" priority="1867" operator="lessThan">
      <formula>5</formula>
    </cfRule>
  </conditionalFormatting>
  <conditionalFormatting sqref="P179">
    <cfRule type="cellIs" dxfId="1371" priority="1868" operator="greaterThanOrEqual">
      <formula>5</formula>
    </cfRule>
  </conditionalFormatting>
  <conditionalFormatting sqref="T178:V178">
    <cfRule type="expression" dxfId="1370" priority="1869">
      <formula>$V178="ANO"</formula>
    </cfRule>
  </conditionalFormatting>
  <conditionalFormatting sqref="P178">
    <cfRule type="cellIs" dxfId="1369" priority="1870" operator="lessThan">
      <formula>5</formula>
    </cfRule>
  </conditionalFormatting>
  <conditionalFormatting sqref="P178">
    <cfRule type="cellIs" dxfId="1368" priority="1871" operator="greaterThanOrEqual">
      <formula>5</formula>
    </cfRule>
  </conditionalFormatting>
  <conditionalFormatting sqref="Q178:S178">
    <cfRule type="expression" dxfId="1367" priority="1872">
      <formula>$S178="ANO"</formula>
    </cfRule>
  </conditionalFormatting>
  <conditionalFormatting sqref="AF178:AH178">
    <cfRule type="expression" dxfId="1366" priority="1873">
      <formula>$AH178="ANO"</formula>
    </cfRule>
  </conditionalFormatting>
  <conditionalFormatting sqref="AI178:AK178">
    <cfRule type="expression" dxfId="1365" priority="1874">
      <formula>$AK178="ANO"</formula>
    </cfRule>
  </conditionalFormatting>
  <conditionalFormatting sqref="AL178:AN178">
    <cfRule type="expression" dxfId="1364" priority="1875">
      <formula>$AN178="ANO"</formula>
    </cfRule>
  </conditionalFormatting>
  <conditionalFormatting sqref="AR178:AT178">
    <cfRule type="expression" dxfId="1363" priority="1876">
      <formula>$AT178="ANO"</formula>
    </cfRule>
  </conditionalFormatting>
  <conditionalFormatting sqref="AU178:BG178">
    <cfRule type="expression" dxfId="1362" priority="1877">
      <formula>$AW178="ANO"</formula>
    </cfRule>
  </conditionalFormatting>
  <conditionalFormatting sqref="W178:Y178">
    <cfRule type="expression" dxfId="1361" priority="1878">
      <formula>$Y178="ANO"</formula>
    </cfRule>
  </conditionalFormatting>
  <conditionalFormatting sqref="AC178:AE178">
    <cfRule type="expression" dxfId="1360" priority="1879">
      <formula>$AE178="ANO"</formula>
    </cfRule>
  </conditionalFormatting>
  <conditionalFormatting sqref="AO178:AQ178">
    <cfRule type="expression" dxfId="1359" priority="1880">
      <formula>$AQ178="ANO"</formula>
    </cfRule>
  </conditionalFormatting>
  <conditionalFormatting sqref="Z178:AB178">
    <cfRule type="expression" dxfId="1358" priority="1881">
      <formula>$AB178="ANO"</formula>
    </cfRule>
  </conditionalFormatting>
  <conditionalFormatting sqref="V177">
    <cfRule type="cellIs" dxfId="1357" priority="1882" operator="equal">
      <formula>"TRUE"</formula>
    </cfRule>
  </conditionalFormatting>
  <conditionalFormatting sqref="AB177">
    <cfRule type="cellIs" dxfId="1356" priority="1883" operator="equal">
      <formula>"TRUE"</formula>
    </cfRule>
  </conditionalFormatting>
  <conditionalFormatting sqref="AH177">
    <cfRule type="cellIs" dxfId="1355" priority="1884" operator="equal">
      <formula>"TRUE"</formula>
    </cfRule>
  </conditionalFormatting>
  <conditionalFormatting sqref="AK177">
    <cfRule type="cellIs" dxfId="1354" priority="1885" operator="equal">
      <formula>"TRUE"</formula>
    </cfRule>
  </conditionalFormatting>
  <conditionalFormatting sqref="AN177">
    <cfRule type="cellIs" dxfId="1353" priority="1886" operator="equal">
      <formula>"TRUE"</formula>
    </cfRule>
  </conditionalFormatting>
  <conditionalFormatting sqref="AT177">
    <cfRule type="cellIs" dxfId="1352" priority="1887" operator="equal">
      <formula>"TRUE"</formula>
    </cfRule>
  </conditionalFormatting>
  <conditionalFormatting sqref="AW177">
    <cfRule type="cellIs" dxfId="1351" priority="1888" operator="equal">
      <formula>"TRUE"</formula>
    </cfRule>
  </conditionalFormatting>
  <conditionalFormatting sqref="P177">
    <cfRule type="cellIs" dxfId="1350" priority="1889" operator="lessThan">
      <formula>5</formula>
    </cfRule>
  </conditionalFormatting>
  <conditionalFormatting sqref="P177">
    <cfRule type="cellIs" dxfId="1349" priority="1890" operator="greaterThanOrEqual">
      <formula>5</formula>
    </cfRule>
  </conditionalFormatting>
  <conditionalFormatting sqref="T176:V176">
    <cfRule type="expression" dxfId="1348" priority="1891">
      <formula>$V176="ANO"</formula>
    </cfRule>
  </conditionalFormatting>
  <conditionalFormatting sqref="P176">
    <cfRule type="cellIs" dxfId="1347" priority="1892" operator="lessThan">
      <formula>5</formula>
    </cfRule>
  </conditionalFormatting>
  <conditionalFormatting sqref="P176">
    <cfRule type="cellIs" dxfId="1346" priority="1893" operator="greaterThanOrEqual">
      <formula>5</formula>
    </cfRule>
  </conditionalFormatting>
  <conditionalFormatting sqref="Q176:S176">
    <cfRule type="expression" dxfId="1345" priority="1894">
      <formula>$S176="ANO"</formula>
    </cfRule>
  </conditionalFormatting>
  <conditionalFormatting sqref="AF176:AH176">
    <cfRule type="expression" dxfId="1344" priority="1895">
      <formula>$AH176="ANO"</formula>
    </cfRule>
  </conditionalFormatting>
  <conditionalFormatting sqref="AI176:AK176">
    <cfRule type="expression" dxfId="1343" priority="1896">
      <formula>$AK176="ANO"</formula>
    </cfRule>
  </conditionalFormatting>
  <conditionalFormatting sqref="AL176:AN176">
    <cfRule type="expression" dxfId="1342" priority="1897">
      <formula>$AN176="ANO"</formula>
    </cfRule>
  </conditionalFormatting>
  <conditionalFormatting sqref="AR176:AT176">
    <cfRule type="expression" dxfId="1341" priority="1898">
      <formula>$AT176="ANO"</formula>
    </cfRule>
  </conditionalFormatting>
  <conditionalFormatting sqref="AU176:BG176">
    <cfRule type="expression" dxfId="1340" priority="1899">
      <formula>$AW176="ANO"</formula>
    </cfRule>
  </conditionalFormatting>
  <conditionalFormatting sqref="W176:Y176">
    <cfRule type="expression" dxfId="1339" priority="1900">
      <formula>$Y176="ANO"</formula>
    </cfRule>
  </conditionalFormatting>
  <conditionalFormatting sqref="AC176:AE176">
    <cfRule type="expression" dxfId="1338" priority="1901">
      <formula>$AE176="ANO"</formula>
    </cfRule>
  </conditionalFormatting>
  <conditionalFormatting sqref="AO176:AQ176">
    <cfRule type="expression" dxfId="1337" priority="1902">
      <formula>$AQ176="ANO"</formula>
    </cfRule>
  </conditionalFormatting>
  <conditionalFormatting sqref="Z176:AB176">
    <cfRule type="expression" dxfId="1336" priority="1903">
      <formula>$AB176="ANO"</formula>
    </cfRule>
  </conditionalFormatting>
  <conditionalFormatting sqref="V183">
    <cfRule type="cellIs" dxfId="1335" priority="1904" operator="equal">
      <formula>"TRUE"</formula>
    </cfRule>
  </conditionalFormatting>
  <conditionalFormatting sqref="AB183">
    <cfRule type="cellIs" dxfId="1334" priority="1905" operator="equal">
      <formula>"TRUE"</formula>
    </cfRule>
  </conditionalFormatting>
  <conditionalFormatting sqref="AH183">
    <cfRule type="cellIs" dxfId="1333" priority="1906" operator="equal">
      <formula>"TRUE"</formula>
    </cfRule>
  </conditionalFormatting>
  <conditionalFormatting sqref="AK183">
    <cfRule type="cellIs" dxfId="1332" priority="1907" operator="equal">
      <formula>"TRUE"</formula>
    </cfRule>
  </conditionalFormatting>
  <conditionalFormatting sqref="AN183">
    <cfRule type="cellIs" dxfId="1331" priority="1908" operator="equal">
      <formula>"TRUE"</formula>
    </cfRule>
  </conditionalFormatting>
  <conditionalFormatting sqref="AT183">
    <cfRule type="cellIs" dxfId="1330" priority="1909" operator="equal">
      <formula>"TRUE"</formula>
    </cfRule>
  </conditionalFormatting>
  <conditionalFormatting sqref="AW183">
    <cfRule type="cellIs" dxfId="1329" priority="1910" operator="equal">
      <formula>"TRUE"</formula>
    </cfRule>
  </conditionalFormatting>
  <conditionalFormatting sqref="P183">
    <cfRule type="cellIs" dxfId="1328" priority="1911" operator="lessThan">
      <formula>5</formula>
    </cfRule>
  </conditionalFormatting>
  <conditionalFormatting sqref="P183">
    <cfRule type="cellIs" dxfId="1327" priority="1912" operator="greaterThanOrEqual">
      <formula>5</formula>
    </cfRule>
  </conditionalFormatting>
  <conditionalFormatting sqref="T182:V182">
    <cfRule type="expression" dxfId="1326" priority="1913">
      <formula>$V182="ANO"</formula>
    </cfRule>
  </conditionalFormatting>
  <conditionalFormatting sqref="P182">
    <cfRule type="cellIs" dxfId="1325" priority="1914" operator="lessThan">
      <formula>5</formula>
    </cfRule>
  </conditionalFormatting>
  <conditionalFormatting sqref="P182">
    <cfRule type="cellIs" dxfId="1324" priority="1915" operator="greaterThanOrEqual">
      <formula>5</formula>
    </cfRule>
  </conditionalFormatting>
  <conditionalFormatting sqref="Q182:S182">
    <cfRule type="expression" dxfId="1323" priority="1916">
      <formula>$S182="ANO"</formula>
    </cfRule>
  </conditionalFormatting>
  <conditionalFormatting sqref="AF182:AH182">
    <cfRule type="expression" dxfId="1322" priority="1917">
      <formula>$AH182="ANO"</formula>
    </cfRule>
  </conditionalFormatting>
  <conditionalFormatting sqref="AI182:AK182">
    <cfRule type="expression" dxfId="1321" priority="1918">
      <formula>$AK182="ANO"</formula>
    </cfRule>
  </conditionalFormatting>
  <conditionalFormatting sqref="AL182:AN182">
    <cfRule type="expression" dxfId="1320" priority="1919">
      <formula>$AN182="ANO"</formula>
    </cfRule>
  </conditionalFormatting>
  <conditionalFormatting sqref="AR182:AT182">
    <cfRule type="expression" dxfId="1319" priority="1920">
      <formula>$AT182="ANO"</formula>
    </cfRule>
  </conditionalFormatting>
  <conditionalFormatting sqref="AU182:BG182">
    <cfRule type="expression" dxfId="1318" priority="1921">
      <formula>$AW182="ANO"</formula>
    </cfRule>
  </conditionalFormatting>
  <conditionalFormatting sqref="W182:Y182">
    <cfRule type="expression" dxfId="1317" priority="1922">
      <formula>$Y182="ANO"</formula>
    </cfRule>
  </conditionalFormatting>
  <conditionalFormatting sqref="AC182:AE182">
    <cfRule type="expression" dxfId="1316" priority="1923">
      <formula>$AE182="ANO"</formula>
    </cfRule>
  </conditionalFormatting>
  <conditionalFormatting sqref="AO182:AQ182">
    <cfRule type="expression" dxfId="1315" priority="1924">
      <formula>$AQ182="ANO"</formula>
    </cfRule>
  </conditionalFormatting>
  <conditionalFormatting sqref="Z182:AB182">
    <cfRule type="expression" dxfId="1314" priority="1925">
      <formula>$AB182="ANO"</formula>
    </cfRule>
  </conditionalFormatting>
  <conditionalFormatting sqref="V181">
    <cfRule type="cellIs" dxfId="1313" priority="1926" operator="equal">
      <formula>"TRUE"</formula>
    </cfRule>
  </conditionalFormatting>
  <conditionalFormatting sqref="AB181">
    <cfRule type="cellIs" dxfId="1312" priority="1927" operator="equal">
      <formula>"TRUE"</formula>
    </cfRule>
  </conditionalFormatting>
  <conditionalFormatting sqref="AH181">
    <cfRule type="cellIs" dxfId="1311" priority="1928" operator="equal">
      <formula>"TRUE"</formula>
    </cfRule>
  </conditionalFormatting>
  <conditionalFormatting sqref="AK181">
    <cfRule type="cellIs" dxfId="1310" priority="1929" operator="equal">
      <formula>"TRUE"</formula>
    </cfRule>
  </conditionalFormatting>
  <conditionalFormatting sqref="AN181">
    <cfRule type="cellIs" dxfId="1309" priority="1930" operator="equal">
      <formula>"TRUE"</formula>
    </cfRule>
  </conditionalFormatting>
  <conditionalFormatting sqref="AT181">
    <cfRule type="cellIs" dxfId="1308" priority="1931" operator="equal">
      <formula>"TRUE"</formula>
    </cfRule>
  </conditionalFormatting>
  <conditionalFormatting sqref="AW181">
    <cfRule type="cellIs" dxfId="1307" priority="1932" operator="equal">
      <formula>"TRUE"</formula>
    </cfRule>
  </conditionalFormatting>
  <conditionalFormatting sqref="P181">
    <cfRule type="cellIs" dxfId="1306" priority="1933" operator="lessThan">
      <formula>5</formula>
    </cfRule>
  </conditionalFormatting>
  <conditionalFormatting sqref="P181">
    <cfRule type="cellIs" dxfId="1305" priority="1934" operator="greaterThanOrEqual">
      <formula>5</formula>
    </cfRule>
  </conditionalFormatting>
  <conditionalFormatting sqref="T180:V180">
    <cfRule type="expression" dxfId="1304" priority="1935">
      <formula>$V180="ANO"</formula>
    </cfRule>
  </conditionalFormatting>
  <conditionalFormatting sqref="P180">
    <cfRule type="cellIs" dxfId="1303" priority="1936" operator="lessThan">
      <formula>5</formula>
    </cfRule>
  </conditionalFormatting>
  <conditionalFormatting sqref="P180">
    <cfRule type="cellIs" dxfId="1302" priority="1937" operator="greaterThanOrEqual">
      <formula>5</formula>
    </cfRule>
  </conditionalFormatting>
  <conditionalFormatting sqref="Q180:S180">
    <cfRule type="expression" dxfId="1301" priority="1938">
      <formula>$S180="ANO"</formula>
    </cfRule>
  </conditionalFormatting>
  <conditionalFormatting sqref="AF180:AH180">
    <cfRule type="expression" dxfId="1300" priority="1939">
      <formula>$AH180="ANO"</formula>
    </cfRule>
  </conditionalFormatting>
  <conditionalFormatting sqref="AI180:AK180">
    <cfRule type="expression" dxfId="1299" priority="1940">
      <formula>$AK180="ANO"</formula>
    </cfRule>
  </conditionalFormatting>
  <conditionalFormatting sqref="AL180:AN180">
    <cfRule type="expression" dxfId="1298" priority="1941">
      <formula>$AN180="ANO"</formula>
    </cfRule>
  </conditionalFormatting>
  <conditionalFormatting sqref="AR180:AT180">
    <cfRule type="expression" dxfId="1297" priority="1942">
      <formula>$AT180="ANO"</formula>
    </cfRule>
  </conditionalFormatting>
  <conditionalFormatting sqref="AU180:BG180">
    <cfRule type="expression" dxfId="1296" priority="1943">
      <formula>$AW180="ANO"</formula>
    </cfRule>
  </conditionalFormatting>
  <conditionalFormatting sqref="W180:Y180">
    <cfRule type="expression" dxfId="1295" priority="1944">
      <formula>$Y180="ANO"</formula>
    </cfRule>
  </conditionalFormatting>
  <conditionalFormatting sqref="AC180:AE180">
    <cfRule type="expression" dxfId="1294" priority="1945">
      <formula>$AE180="ANO"</formula>
    </cfRule>
  </conditionalFormatting>
  <conditionalFormatting sqref="AO180:AQ180">
    <cfRule type="expression" dxfId="1293" priority="1946">
      <formula>$AQ180="ANO"</formula>
    </cfRule>
  </conditionalFormatting>
  <conditionalFormatting sqref="Z180:AB180">
    <cfRule type="expression" dxfId="1292" priority="1947">
      <formula>$AB180="ANO"</formula>
    </cfRule>
  </conditionalFormatting>
  <conditionalFormatting sqref="V187">
    <cfRule type="cellIs" dxfId="1291" priority="1948" operator="equal">
      <formula>"TRUE"</formula>
    </cfRule>
  </conditionalFormatting>
  <conditionalFormatting sqref="AB187">
    <cfRule type="cellIs" dxfId="1290" priority="1949" operator="equal">
      <formula>"TRUE"</formula>
    </cfRule>
  </conditionalFormatting>
  <conditionalFormatting sqref="AH187">
    <cfRule type="cellIs" dxfId="1289" priority="1950" operator="equal">
      <formula>"TRUE"</formula>
    </cfRule>
  </conditionalFormatting>
  <conditionalFormatting sqref="AK187">
    <cfRule type="cellIs" dxfId="1288" priority="1951" operator="equal">
      <formula>"TRUE"</formula>
    </cfRule>
  </conditionalFormatting>
  <conditionalFormatting sqref="AN187">
    <cfRule type="cellIs" dxfId="1287" priority="1952" operator="equal">
      <formula>"TRUE"</formula>
    </cfRule>
  </conditionalFormatting>
  <conditionalFormatting sqref="AT187">
    <cfRule type="cellIs" dxfId="1286" priority="1953" operator="equal">
      <formula>"TRUE"</formula>
    </cfRule>
  </conditionalFormatting>
  <conditionalFormatting sqref="AW187">
    <cfRule type="cellIs" dxfId="1285" priority="1954" operator="equal">
      <formula>"TRUE"</formula>
    </cfRule>
  </conditionalFormatting>
  <conditionalFormatting sqref="P187">
    <cfRule type="cellIs" dxfId="1284" priority="1955" operator="lessThan">
      <formula>5</formula>
    </cfRule>
  </conditionalFormatting>
  <conditionalFormatting sqref="P187">
    <cfRule type="cellIs" dxfId="1283" priority="1956" operator="greaterThanOrEqual">
      <formula>5</formula>
    </cfRule>
  </conditionalFormatting>
  <conditionalFormatting sqref="T186:V186">
    <cfRule type="expression" dxfId="1282" priority="1957">
      <formula>$V186="ANO"</formula>
    </cfRule>
  </conditionalFormatting>
  <conditionalFormatting sqref="P186">
    <cfRule type="cellIs" dxfId="1281" priority="1958" operator="lessThan">
      <formula>5</formula>
    </cfRule>
  </conditionalFormatting>
  <conditionalFormatting sqref="P186">
    <cfRule type="cellIs" dxfId="1280" priority="1959" operator="greaterThanOrEqual">
      <formula>5</formula>
    </cfRule>
  </conditionalFormatting>
  <conditionalFormatting sqref="Q186:S186">
    <cfRule type="expression" dxfId="1279" priority="1960">
      <formula>$S186="ANO"</formula>
    </cfRule>
  </conditionalFormatting>
  <conditionalFormatting sqref="AF186:AH186">
    <cfRule type="expression" dxfId="1278" priority="1961">
      <formula>$AH186="ANO"</formula>
    </cfRule>
  </conditionalFormatting>
  <conditionalFormatting sqref="AI186:AK186">
    <cfRule type="expression" dxfId="1277" priority="1962">
      <formula>$AK186="ANO"</formula>
    </cfRule>
  </conditionalFormatting>
  <conditionalFormatting sqref="AL186:AN186">
    <cfRule type="expression" dxfId="1276" priority="1963">
      <formula>$AN186="ANO"</formula>
    </cfRule>
  </conditionalFormatting>
  <conditionalFormatting sqref="AR186:AT186">
    <cfRule type="expression" dxfId="1275" priority="1964">
      <formula>$AT186="ANO"</formula>
    </cfRule>
  </conditionalFormatting>
  <conditionalFormatting sqref="AU186:BG186">
    <cfRule type="expression" dxfId="1274" priority="1965">
      <formula>$AW186="ANO"</formula>
    </cfRule>
  </conditionalFormatting>
  <conditionalFormatting sqref="W186:Y186">
    <cfRule type="expression" dxfId="1273" priority="1966">
      <formula>$Y186="ANO"</formula>
    </cfRule>
  </conditionalFormatting>
  <conditionalFormatting sqref="AC186:AE186">
    <cfRule type="expression" dxfId="1272" priority="1967">
      <formula>$AE186="ANO"</formula>
    </cfRule>
  </conditionalFormatting>
  <conditionalFormatting sqref="AO186:AQ186">
    <cfRule type="expression" dxfId="1271" priority="1968">
      <formula>$AQ186="ANO"</formula>
    </cfRule>
  </conditionalFormatting>
  <conditionalFormatting sqref="Z186:AB186">
    <cfRule type="expression" dxfId="1270" priority="1969">
      <formula>$AB186="ANO"</formula>
    </cfRule>
  </conditionalFormatting>
  <conditionalFormatting sqref="V185">
    <cfRule type="cellIs" dxfId="1269" priority="1970" operator="equal">
      <formula>"TRUE"</formula>
    </cfRule>
  </conditionalFormatting>
  <conditionalFormatting sqref="AB185">
    <cfRule type="cellIs" dxfId="1268" priority="1971" operator="equal">
      <formula>"TRUE"</formula>
    </cfRule>
  </conditionalFormatting>
  <conditionalFormatting sqref="AH185">
    <cfRule type="cellIs" dxfId="1267" priority="1972" operator="equal">
      <formula>"TRUE"</formula>
    </cfRule>
  </conditionalFormatting>
  <conditionalFormatting sqref="AK185">
    <cfRule type="cellIs" dxfId="1266" priority="1973" operator="equal">
      <formula>"TRUE"</formula>
    </cfRule>
  </conditionalFormatting>
  <conditionalFormatting sqref="AN185">
    <cfRule type="cellIs" dxfId="1265" priority="1974" operator="equal">
      <formula>"TRUE"</formula>
    </cfRule>
  </conditionalFormatting>
  <conditionalFormatting sqref="AT185">
    <cfRule type="cellIs" dxfId="1264" priority="1975" operator="equal">
      <formula>"TRUE"</formula>
    </cfRule>
  </conditionalFormatting>
  <conditionalFormatting sqref="AW185">
    <cfRule type="cellIs" dxfId="1263" priority="1976" operator="equal">
      <formula>"TRUE"</formula>
    </cfRule>
  </conditionalFormatting>
  <conditionalFormatting sqref="P185">
    <cfRule type="cellIs" dxfId="1262" priority="1977" operator="lessThan">
      <formula>5</formula>
    </cfRule>
  </conditionalFormatting>
  <conditionalFormatting sqref="P185">
    <cfRule type="cellIs" dxfId="1261" priority="1978" operator="greaterThanOrEqual">
      <formula>5</formula>
    </cfRule>
  </conditionalFormatting>
  <conditionalFormatting sqref="T184:V184">
    <cfRule type="expression" dxfId="1260" priority="1979">
      <formula>$V184="ANO"</formula>
    </cfRule>
  </conditionalFormatting>
  <conditionalFormatting sqref="P184">
    <cfRule type="cellIs" dxfId="1259" priority="1980" operator="lessThan">
      <formula>5</formula>
    </cfRule>
  </conditionalFormatting>
  <conditionalFormatting sqref="P184">
    <cfRule type="cellIs" dxfId="1258" priority="1981" operator="greaterThanOrEqual">
      <formula>5</formula>
    </cfRule>
  </conditionalFormatting>
  <conditionalFormatting sqref="Q184:S184">
    <cfRule type="expression" dxfId="1257" priority="1982">
      <formula>$S184="ANO"</formula>
    </cfRule>
  </conditionalFormatting>
  <conditionalFormatting sqref="AF184:AH184">
    <cfRule type="expression" dxfId="1256" priority="1983">
      <formula>$AH184="ANO"</formula>
    </cfRule>
  </conditionalFormatting>
  <conditionalFormatting sqref="AI184:AK184">
    <cfRule type="expression" dxfId="1255" priority="1984">
      <formula>$AK184="ANO"</formula>
    </cfRule>
  </conditionalFormatting>
  <conditionalFormatting sqref="AL184:AN184">
    <cfRule type="expression" dxfId="1254" priority="1985">
      <formula>$AN184="ANO"</formula>
    </cfRule>
  </conditionalFormatting>
  <conditionalFormatting sqref="AR184:AT184">
    <cfRule type="expression" dxfId="1253" priority="1986">
      <formula>$AT184="ANO"</formula>
    </cfRule>
  </conditionalFormatting>
  <conditionalFormatting sqref="AU184:BG184">
    <cfRule type="expression" dxfId="1252" priority="1987">
      <formula>$AW184="ANO"</formula>
    </cfRule>
  </conditionalFormatting>
  <conditionalFormatting sqref="W184:Y184">
    <cfRule type="expression" dxfId="1251" priority="1988">
      <formula>$Y184="ANO"</formula>
    </cfRule>
  </conditionalFormatting>
  <conditionalFormatting sqref="AC184:AE184">
    <cfRule type="expression" dxfId="1250" priority="1989">
      <formula>$AE184="ANO"</formula>
    </cfRule>
  </conditionalFormatting>
  <conditionalFormatting sqref="AO184:AQ184">
    <cfRule type="expression" dxfId="1249" priority="1990">
      <formula>$AQ184="ANO"</formula>
    </cfRule>
  </conditionalFormatting>
  <conditionalFormatting sqref="Z184:AB184">
    <cfRule type="expression" dxfId="1248" priority="1991">
      <formula>$AB184="ANO"</formula>
    </cfRule>
  </conditionalFormatting>
  <conditionalFormatting sqref="V191">
    <cfRule type="cellIs" dxfId="1247" priority="1992" operator="equal">
      <formula>"TRUE"</formula>
    </cfRule>
  </conditionalFormatting>
  <conditionalFormatting sqref="AB191">
    <cfRule type="cellIs" dxfId="1246" priority="1993" operator="equal">
      <formula>"TRUE"</formula>
    </cfRule>
  </conditionalFormatting>
  <conditionalFormatting sqref="AH191">
    <cfRule type="cellIs" dxfId="1245" priority="1994" operator="equal">
      <formula>"TRUE"</formula>
    </cfRule>
  </conditionalFormatting>
  <conditionalFormatting sqref="AK191">
    <cfRule type="cellIs" dxfId="1244" priority="1995" operator="equal">
      <formula>"TRUE"</formula>
    </cfRule>
  </conditionalFormatting>
  <conditionalFormatting sqref="AN191">
    <cfRule type="cellIs" dxfId="1243" priority="1996" operator="equal">
      <formula>"TRUE"</formula>
    </cfRule>
  </conditionalFormatting>
  <conditionalFormatting sqref="AT191">
    <cfRule type="cellIs" dxfId="1242" priority="1997" operator="equal">
      <formula>"TRUE"</formula>
    </cfRule>
  </conditionalFormatting>
  <conditionalFormatting sqref="AW191">
    <cfRule type="cellIs" dxfId="1241" priority="1998" operator="equal">
      <formula>"TRUE"</formula>
    </cfRule>
  </conditionalFormatting>
  <conditionalFormatting sqref="P191">
    <cfRule type="cellIs" dxfId="1240" priority="1999" operator="lessThan">
      <formula>5</formula>
    </cfRule>
  </conditionalFormatting>
  <conditionalFormatting sqref="P191">
    <cfRule type="cellIs" dxfId="1239" priority="2000" operator="greaterThanOrEqual">
      <formula>5</formula>
    </cfRule>
  </conditionalFormatting>
  <conditionalFormatting sqref="T190:V190">
    <cfRule type="expression" dxfId="1238" priority="2001">
      <formula>$V190="ANO"</formula>
    </cfRule>
  </conditionalFormatting>
  <conditionalFormatting sqref="P190">
    <cfRule type="cellIs" dxfId="1237" priority="2002" operator="lessThan">
      <formula>5</formula>
    </cfRule>
  </conditionalFormatting>
  <conditionalFormatting sqref="P190">
    <cfRule type="cellIs" dxfId="1236" priority="2003" operator="greaterThanOrEqual">
      <formula>5</formula>
    </cfRule>
  </conditionalFormatting>
  <conditionalFormatting sqref="Q190:S190">
    <cfRule type="expression" dxfId="1235" priority="2004">
      <formula>$S190="ANO"</formula>
    </cfRule>
  </conditionalFormatting>
  <conditionalFormatting sqref="AF190:AH190">
    <cfRule type="expression" dxfId="1234" priority="2005">
      <formula>$AH190="ANO"</formula>
    </cfRule>
  </conditionalFormatting>
  <conditionalFormatting sqref="AI190:AK190">
    <cfRule type="expression" dxfId="1233" priority="2006">
      <formula>$AK190="ANO"</formula>
    </cfRule>
  </conditionalFormatting>
  <conditionalFormatting sqref="AL190:AN190">
    <cfRule type="expression" dxfId="1232" priority="2007">
      <formula>$AN190="ANO"</formula>
    </cfRule>
  </conditionalFormatting>
  <conditionalFormatting sqref="AR190:AT190">
    <cfRule type="expression" dxfId="1231" priority="2008">
      <formula>$AT190="ANO"</formula>
    </cfRule>
  </conditionalFormatting>
  <conditionalFormatting sqref="AU190:BG190">
    <cfRule type="expression" dxfId="1230" priority="2009">
      <formula>$AW190="ANO"</formula>
    </cfRule>
  </conditionalFormatting>
  <conditionalFormatting sqref="W190:Y190">
    <cfRule type="expression" dxfId="1229" priority="2010">
      <formula>$Y190="ANO"</formula>
    </cfRule>
  </conditionalFormatting>
  <conditionalFormatting sqref="AC190:AE190">
    <cfRule type="expression" dxfId="1228" priority="2011">
      <formula>$AE190="ANO"</formula>
    </cfRule>
  </conditionalFormatting>
  <conditionalFormatting sqref="AO190:AQ190">
    <cfRule type="expression" dxfId="1227" priority="2012">
      <formula>$AQ190="ANO"</formula>
    </cfRule>
  </conditionalFormatting>
  <conditionalFormatting sqref="Z190:AB190">
    <cfRule type="expression" dxfId="1226" priority="2013">
      <formula>$AB190="ANO"</formula>
    </cfRule>
  </conditionalFormatting>
  <conditionalFormatting sqref="V189">
    <cfRule type="cellIs" dxfId="1225" priority="2014" operator="equal">
      <formula>"TRUE"</formula>
    </cfRule>
  </conditionalFormatting>
  <conditionalFormatting sqref="AB189">
    <cfRule type="cellIs" dxfId="1224" priority="2015" operator="equal">
      <formula>"TRUE"</formula>
    </cfRule>
  </conditionalFormatting>
  <conditionalFormatting sqref="AH189">
    <cfRule type="cellIs" dxfId="1223" priority="2016" operator="equal">
      <formula>"TRUE"</formula>
    </cfRule>
  </conditionalFormatting>
  <conditionalFormatting sqref="AK189">
    <cfRule type="cellIs" dxfId="1222" priority="2017" operator="equal">
      <formula>"TRUE"</formula>
    </cfRule>
  </conditionalFormatting>
  <conditionalFormatting sqref="AN189">
    <cfRule type="cellIs" dxfId="1221" priority="2018" operator="equal">
      <formula>"TRUE"</formula>
    </cfRule>
  </conditionalFormatting>
  <conditionalFormatting sqref="AT189">
    <cfRule type="cellIs" dxfId="1220" priority="2019" operator="equal">
      <formula>"TRUE"</formula>
    </cfRule>
  </conditionalFormatting>
  <conditionalFormatting sqref="AW189">
    <cfRule type="cellIs" dxfId="1219" priority="2020" operator="equal">
      <formula>"TRUE"</formula>
    </cfRule>
  </conditionalFormatting>
  <conditionalFormatting sqref="P189">
    <cfRule type="cellIs" dxfId="1218" priority="2021" operator="lessThan">
      <formula>5</formula>
    </cfRule>
  </conditionalFormatting>
  <conditionalFormatting sqref="P189">
    <cfRule type="cellIs" dxfId="1217" priority="2022" operator="greaterThanOrEqual">
      <formula>5</formula>
    </cfRule>
  </conditionalFormatting>
  <conditionalFormatting sqref="T188:V188">
    <cfRule type="expression" dxfId="1216" priority="2023">
      <formula>$V188="ANO"</formula>
    </cfRule>
  </conditionalFormatting>
  <conditionalFormatting sqref="P188">
    <cfRule type="cellIs" dxfId="1215" priority="2024" operator="lessThan">
      <formula>5</formula>
    </cfRule>
  </conditionalFormatting>
  <conditionalFormatting sqref="P188">
    <cfRule type="cellIs" dxfId="1214" priority="2025" operator="greaterThanOrEqual">
      <formula>5</formula>
    </cfRule>
  </conditionalFormatting>
  <conditionalFormatting sqref="Q188:S188">
    <cfRule type="expression" dxfId="1213" priority="2026">
      <formula>$S188="ANO"</formula>
    </cfRule>
  </conditionalFormatting>
  <conditionalFormatting sqref="AF188:AH188">
    <cfRule type="expression" dxfId="1212" priority="2027">
      <formula>$AH188="ANO"</formula>
    </cfRule>
  </conditionalFormatting>
  <conditionalFormatting sqref="AI188:AK188">
    <cfRule type="expression" dxfId="1211" priority="2028">
      <formula>$AK188="ANO"</formula>
    </cfRule>
  </conditionalFormatting>
  <conditionalFormatting sqref="AL188:AN188">
    <cfRule type="expression" dxfId="1210" priority="2029">
      <formula>$AN188="ANO"</formula>
    </cfRule>
  </conditionalFormatting>
  <conditionalFormatting sqref="AR188:AT188">
    <cfRule type="expression" dxfId="1209" priority="2030">
      <formula>$AT188="ANO"</formula>
    </cfRule>
  </conditionalFormatting>
  <conditionalFormatting sqref="AU188:BG188">
    <cfRule type="expression" dxfId="1208" priority="2031">
      <formula>$AW188="ANO"</formula>
    </cfRule>
  </conditionalFormatting>
  <conditionalFormatting sqref="W188:Y188">
    <cfRule type="expression" dxfId="1207" priority="2032">
      <formula>$Y188="ANO"</formula>
    </cfRule>
  </conditionalFormatting>
  <conditionalFormatting sqref="AC188:AE188">
    <cfRule type="expression" dxfId="1206" priority="2033">
      <formula>$AE188="ANO"</formula>
    </cfRule>
  </conditionalFormatting>
  <conditionalFormatting sqref="AO188:AQ188">
    <cfRule type="expression" dxfId="1205" priority="2034">
      <formula>$AQ188="ANO"</formula>
    </cfRule>
  </conditionalFormatting>
  <conditionalFormatting sqref="Z188:AB188">
    <cfRule type="expression" dxfId="1204" priority="2035">
      <formula>$AB188="ANO"</formula>
    </cfRule>
  </conditionalFormatting>
  <conditionalFormatting sqref="V195">
    <cfRule type="cellIs" dxfId="1203" priority="2036" operator="equal">
      <formula>"TRUE"</formula>
    </cfRule>
  </conditionalFormatting>
  <conditionalFormatting sqref="AB195">
    <cfRule type="cellIs" dxfId="1202" priority="2037" operator="equal">
      <formula>"TRUE"</formula>
    </cfRule>
  </conditionalFormatting>
  <conditionalFormatting sqref="AH195">
    <cfRule type="cellIs" dxfId="1201" priority="2038" operator="equal">
      <formula>"TRUE"</formula>
    </cfRule>
  </conditionalFormatting>
  <conditionalFormatting sqref="AK195">
    <cfRule type="cellIs" dxfId="1200" priority="2039" operator="equal">
      <formula>"TRUE"</formula>
    </cfRule>
  </conditionalFormatting>
  <conditionalFormatting sqref="AN195">
    <cfRule type="cellIs" dxfId="1199" priority="2040" operator="equal">
      <formula>"TRUE"</formula>
    </cfRule>
  </conditionalFormatting>
  <conditionalFormatting sqref="AT195">
    <cfRule type="cellIs" dxfId="1198" priority="2041" operator="equal">
      <formula>"TRUE"</formula>
    </cfRule>
  </conditionalFormatting>
  <conditionalFormatting sqref="AW195">
    <cfRule type="cellIs" dxfId="1197" priority="2042" operator="equal">
      <formula>"TRUE"</formula>
    </cfRule>
  </conditionalFormatting>
  <conditionalFormatting sqref="P195">
    <cfRule type="cellIs" dxfId="1196" priority="2043" operator="lessThan">
      <formula>5</formula>
    </cfRule>
  </conditionalFormatting>
  <conditionalFormatting sqref="P195">
    <cfRule type="cellIs" dxfId="1195" priority="2044" operator="greaterThanOrEqual">
      <formula>5</formula>
    </cfRule>
  </conditionalFormatting>
  <conditionalFormatting sqref="T194:V194">
    <cfRule type="expression" dxfId="1194" priority="2045">
      <formula>$V194="ANO"</formula>
    </cfRule>
  </conditionalFormatting>
  <conditionalFormatting sqref="P194">
    <cfRule type="cellIs" dxfId="1193" priority="2046" operator="lessThan">
      <formula>5</formula>
    </cfRule>
  </conditionalFormatting>
  <conditionalFormatting sqref="P194">
    <cfRule type="cellIs" dxfId="1192" priority="2047" operator="greaterThanOrEqual">
      <formula>5</formula>
    </cfRule>
  </conditionalFormatting>
  <conditionalFormatting sqref="Q194:S194">
    <cfRule type="expression" dxfId="1191" priority="2048">
      <formula>$S194="ANO"</formula>
    </cfRule>
  </conditionalFormatting>
  <conditionalFormatting sqref="AF194:AH194">
    <cfRule type="expression" dxfId="1190" priority="2049">
      <formula>$AH194="ANO"</formula>
    </cfRule>
  </conditionalFormatting>
  <conditionalFormatting sqref="AI194:AK194">
    <cfRule type="expression" dxfId="1189" priority="2050">
      <formula>$AK194="ANO"</formula>
    </cfRule>
  </conditionalFormatting>
  <conditionalFormatting sqref="AL194:AN194">
    <cfRule type="expression" dxfId="1188" priority="2051">
      <formula>$AN194="ANO"</formula>
    </cfRule>
  </conditionalFormatting>
  <conditionalFormatting sqref="AR194:AT194">
    <cfRule type="expression" dxfId="1187" priority="2052">
      <formula>$AT194="ANO"</formula>
    </cfRule>
  </conditionalFormatting>
  <conditionalFormatting sqref="AU194:BG194">
    <cfRule type="expression" dxfId="1186" priority="2053">
      <formula>$AW194="ANO"</formula>
    </cfRule>
  </conditionalFormatting>
  <conditionalFormatting sqref="W194:Y194">
    <cfRule type="expression" dxfId="1185" priority="2054">
      <formula>$Y194="ANO"</formula>
    </cfRule>
  </conditionalFormatting>
  <conditionalFormatting sqref="AC194:AE194">
    <cfRule type="expression" dxfId="1184" priority="2055">
      <formula>$AE194="ANO"</formula>
    </cfRule>
  </conditionalFormatting>
  <conditionalFormatting sqref="AO194:AQ194">
    <cfRule type="expression" dxfId="1183" priority="2056">
      <formula>$AQ194="ANO"</formula>
    </cfRule>
  </conditionalFormatting>
  <conditionalFormatting sqref="Z194:AB194">
    <cfRule type="expression" dxfId="1182" priority="2057">
      <formula>$AB194="ANO"</formula>
    </cfRule>
  </conditionalFormatting>
  <conditionalFormatting sqref="V193">
    <cfRule type="cellIs" dxfId="1181" priority="2058" operator="equal">
      <formula>"TRUE"</formula>
    </cfRule>
  </conditionalFormatting>
  <conditionalFormatting sqref="AB193">
    <cfRule type="cellIs" dxfId="1180" priority="2059" operator="equal">
      <formula>"TRUE"</formula>
    </cfRule>
  </conditionalFormatting>
  <conditionalFormatting sqref="AH193">
    <cfRule type="cellIs" dxfId="1179" priority="2060" operator="equal">
      <formula>"TRUE"</formula>
    </cfRule>
  </conditionalFormatting>
  <conditionalFormatting sqref="AK193">
    <cfRule type="cellIs" dxfId="1178" priority="2061" operator="equal">
      <formula>"TRUE"</formula>
    </cfRule>
  </conditionalFormatting>
  <conditionalFormatting sqref="AN193">
    <cfRule type="cellIs" dxfId="1177" priority="2062" operator="equal">
      <formula>"TRUE"</formula>
    </cfRule>
  </conditionalFormatting>
  <conditionalFormatting sqref="AT193">
    <cfRule type="cellIs" dxfId="1176" priority="2063" operator="equal">
      <formula>"TRUE"</formula>
    </cfRule>
  </conditionalFormatting>
  <conditionalFormatting sqref="AW193">
    <cfRule type="cellIs" dxfId="1175" priority="2064" operator="equal">
      <formula>"TRUE"</formula>
    </cfRule>
  </conditionalFormatting>
  <conditionalFormatting sqref="P193">
    <cfRule type="cellIs" dxfId="1174" priority="2065" operator="lessThan">
      <formula>5</formula>
    </cfRule>
  </conditionalFormatting>
  <conditionalFormatting sqref="P193">
    <cfRule type="cellIs" dxfId="1173" priority="2066" operator="greaterThanOrEqual">
      <formula>5</formula>
    </cfRule>
  </conditionalFormatting>
  <conditionalFormatting sqref="T192:V192">
    <cfRule type="expression" dxfId="1172" priority="2067">
      <formula>$V192="ANO"</formula>
    </cfRule>
  </conditionalFormatting>
  <conditionalFormatting sqref="P192">
    <cfRule type="cellIs" dxfId="1171" priority="2068" operator="lessThan">
      <formula>5</formula>
    </cfRule>
  </conditionalFormatting>
  <conditionalFormatting sqref="P192">
    <cfRule type="cellIs" dxfId="1170" priority="2069" operator="greaterThanOrEqual">
      <formula>5</formula>
    </cfRule>
  </conditionalFormatting>
  <conditionalFormatting sqref="Q192:S192">
    <cfRule type="expression" dxfId="1169" priority="2070">
      <formula>$S192="ANO"</formula>
    </cfRule>
  </conditionalFormatting>
  <conditionalFormatting sqref="AF192:AH192">
    <cfRule type="expression" dxfId="1168" priority="2071">
      <formula>$AH192="ANO"</formula>
    </cfRule>
  </conditionalFormatting>
  <conditionalFormatting sqref="AI192:AK192">
    <cfRule type="expression" dxfId="1167" priority="2072">
      <formula>$AK192="ANO"</formula>
    </cfRule>
  </conditionalFormatting>
  <conditionalFormatting sqref="AL192:AN192">
    <cfRule type="expression" dxfId="1166" priority="2073">
      <formula>$AN192="ANO"</formula>
    </cfRule>
  </conditionalFormatting>
  <conditionalFormatting sqref="AR192:AT192">
    <cfRule type="expression" dxfId="1165" priority="2074">
      <formula>$AT192="ANO"</formula>
    </cfRule>
  </conditionalFormatting>
  <conditionalFormatting sqref="AU192:BG192">
    <cfRule type="expression" dxfId="1164" priority="2075">
      <formula>$AW192="ANO"</formula>
    </cfRule>
  </conditionalFormatting>
  <conditionalFormatting sqref="W192:Y192">
    <cfRule type="expression" dxfId="1163" priority="2076">
      <formula>$Y192="ANO"</formula>
    </cfRule>
  </conditionalFormatting>
  <conditionalFormatting sqref="AC192:AE192">
    <cfRule type="expression" dxfId="1162" priority="2077">
      <formula>$AE192="ANO"</formula>
    </cfRule>
  </conditionalFormatting>
  <conditionalFormatting sqref="AO192:AQ192">
    <cfRule type="expression" dxfId="1161" priority="2078">
      <formula>$AQ192="ANO"</formula>
    </cfRule>
  </conditionalFormatting>
  <conditionalFormatting sqref="Z192:AB192">
    <cfRule type="expression" dxfId="1160" priority="2079">
      <formula>$AB192="ANO"</formula>
    </cfRule>
  </conditionalFormatting>
  <conditionalFormatting sqref="V199">
    <cfRule type="cellIs" dxfId="1159" priority="2080" operator="equal">
      <formula>"TRUE"</formula>
    </cfRule>
  </conditionalFormatting>
  <conditionalFormatting sqref="AB199">
    <cfRule type="cellIs" dxfId="1158" priority="2081" operator="equal">
      <formula>"TRUE"</formula>
    </cfRule>
  </conditionalFormatting>
  <conditionalFormatting sqref="AH199">
    <cfRule type="cellIs" dxfId="1157" priority="2082" operator="equal">
      <formula>"TRUE"</formula>
    </cfRule>
  </conditionalFormatting>
  <conditionalFormatting sqref="AK199">
    <cfRule type="cellIs" dxfId="1156" priority="2083" operator="equal">
      <formula>"TRUE"</formula>
    </cfRule>
  </conditionalFormatting>
  <conditionalFormatting sqref="AN199">
    <cfRule type="cellIs" dxfId="1155" priority="2084" operator="equal">
      <formula>"TRUE"</formula>
    </cfRule>
  </conditionalFormatting>
  <conditionalFormatting sqref="AT199">
    <cfRule type="cellIs" dxfId="1154" priority="2085" operator="equal">
      <formula>"TRUE"</formula>
    </cfRule>
  </conditionalFormatting>
  <conditionalFormatting sqref="AW199">
    <cfRule type="cellIs" dxfId="1153" priority="2086" operator="equal">
      <formula>"TRUE"</formula>
    </cfRule>
  </conditionalFormatting>
  <conditionalFormatting sqref="P199">
    <cfRule type="cellIs" dxfId="1152" priority="2087" operator="lessThan">
      <formula>5</formula>
    </cfRule>
  </conditionalFormatting>
  <conditionalFormatting sqref="P199">
    <cfRule type="cellIs" dxfId="1151" priority="2088" operator="greaterThanOrEqual">
      <formula>5</formula>
    </cfRule>
  </conditionalFormatting>
  <conditionalFormatting sqref="T198:V198">
    <cfRule type="expression" dxfId="1150" priority="2089">
      <formula>$V198="ANO"</formula>
    </cfRule>
  </conditionalFormatting>
  <conditionalFormatting sqref="P198">
    <cfRule type="cellIs" dxfId="1149" priority="2090" operator="lessThan">
      <formula>5</formula>
    </cfRule>
  </conditionalFormatting>
  <conditionalFormatting sqref="P198">
    <cfRule type="cellIs" dxfId="1148" priority="2091" operator="greaterThanOrEqual">
      <formula>5</formula>
    </cfRule>
  </conditionalFormatting>
  <conditionalFormatting sqref="Q198:S198">
    <cfRule type="expression" dxfId="1147" priority="2092">
      <formula>$S198="ANO"</formula>
    </cfRule>
  </conditionalFormatting>
  <conditionalFormatting sqref="AF198:AH198">
    <cfRule type="expression" dxfId="1146" priority="2093">
      <formula>$AH198="ANO"</formula>
    </cfRule>
  </conditionalFormatting>
  <conditionalFormatting sqref="AI198:AK198">
    <cfRule type="expression" dxfId="1145" priority="2094">
      <formula>$AK198="ANO"</formula>
    </cfRule>
  </conditionalFormatting>
  <conditionalFormatting sqref="AL198:AN198">
    <cfRule type="expression" dxfId="1144" priority="2095">
      <formula>$AN198="ANO"</formula>
    </cfRule>
  </conditionalFormatting>
  <conditionalFormatting sqref="AR198:AT198">
    <cfRule type="expression" dxfId="1143" priority="2096">
      <formula>$AT198="ANO"</formula>
    </cfRule>
  </conditionalFormatting>
  <conditionalFormatting sqref="AU198:BG198">
    <cfRule type="expression" dxfId="1142" priority="2097">
      <formula>$AW198="ANO"</formula>
    </cfRule>
  </conditionalFormatting>
  <conditionalFormatting sqref="W198:Y198">
    <cfRule type="expression" dxfId="1141" priority="2098">
      <formula>$Y198="ANO"</formula>
    </cfRule>
  </conditionalFormatting>
  <conditionalFormatting sqref="AC198:AE198">
    <cfRule type="expression" dxfId="1140" priority="2099">
      <formula>$AE198="ANO"</formula>
    </cfRule>
  </conditionalFormatting>
  <conditionalFormatting sqref="AO198:AQ198">
    <cfRule type="expression" dxfId="1139" priority="2100">
      <formula>$AQ198="ANO"</formula>
    </cfRule>
  </conditionalFormatting>
  <conditionalFormatting sqref="Z198:AB198">
    <cfRule type="expression" dxfId="1138" priority="2101">
      <formula>$AB198="ANO"</formula>
    </cfRule>
  </conditionalFormatting>
  <conditionalFormatting sqref="V197">
    <cfRule type="cellIs" dxfId="1137" priority="2102" operator="equal">
      <formula>"TRUE"</formula>
    </cfRule>
  </conditionalFormatting>
  <conditionalFormatting sqref="AB197">
    <cfRule type="cellIs" dxfId="1136" priority="2103" operator="equal">
      <formula>"TRUE"</formula>
    </cfRule>
  </conditionalFormatting>
  <conditionalFormatting sqref="AH197">
    <cfRule type="cellIs" dxfId="1135" priority="2104" operator="equal">
      <formula>"TRUE"</formula>
    </cfRule>
  </conditionalFormatting>
  <conditionalFormatting sqref="AK197">
    <cfRule type="cellIs" dxfId="1134" priority="2105" operator="equal">
      <formula>"TRUE"</formula>
    </cfRule>
  </conditionalFormatting>
  <conditionalFormatting sqref="AN197">
    <cfRule type="cellIs" dxfId="1133" priority="2106" operator="equal">
      <formula>"TRUE"</formula>
    </cfRule>
  </conditionalFormatting>
  <conditionalFormatting sqref="AT197">
    <cfRule type="cellIs" dxfId="1132" priority="2107" operator="equal">
      <formula>"TRUE"</formula>
    </cfRule>
  </conditionalFormatting>
  <conditionalFormatting sqref="AW197">
    <cfRule type="cellIs" dxfId="1131" priority="2108" operator="equal">
      <formula>"TRUE"</formula>
    </cfRule>
  </conditionalFormatting>
  <conditionalFormatting sqref="P197">
    <cfRule type="cellIs" dxfId="1130" priority="2109" operator="lessThan">
      <formula>5</formula>
    </cfRule>
  </conditionalFormatting>
  <conditionalFormatting sqref="P197">
    <cfRule type="cellIs" dxfId="1129" priority="2110" operator="greaterThanOrEqual">
      <formula>5</formula>
    </cfRule>
  </conditionalFormatting>
  <conditionalFormatting sqref="T196:V196">
    <cfRule type="expression" dxfId="1128" priority="2111">
      <formula>$V196="ANO"</formula>
    </cfRule>
  </conditionalFormatting>
  <conditionalFormatting sqref="P196">
    <cfRule type="cellIs" dxfId="1127" priority="2112" operator="lessThan">
      <formula>5</formula>
    </cfRule>
  </conditionalFormatting>
  <conditionalFormatting sqref="P196">
    <cfRule type="cellIs" dxfId="1126" priority="2113" operator="greaterThanOrEqual">
      <formula>5</formula>
    </cfRule>
  </conditionalFormatting>
  <conditionalFormatting sqref="Q196:S196">
    <cfRule type="expression" dxfId="1125" priority="2114">
      <formula>$S196="ANO"</formula>
    </cfRule>
  </conditionalFormatting>
  <conditionalFormatting sqref="AF196:AH196">
    <cfRule type="expression" dxfId="1124" priority="2115">
      <formula>$AH196="ANO"</formula>
    </cfRule>
  </conditionalFormatting>
  <conditionalFormatting sqref="AI196:AK196">
    <cfRule type="expression" dxfId="1123" priority="2116">
      <formula>$AK196="ANO"</formula>
    </cfRule>
  </conditionalFormatting>
  <conditionalFormatting sqref="AL196:AN196">
    <cfRule type="expression" dxfId="1122" priority="2117">
      <formula>$AN196="ANO"</formula>
    </cfRule>
  </conditionalFormatting>
  <conditionalFormatting sqref="AR196:AT196">
    <cfRule type="expression" dxfId="1121" priority="2118">
      <formula>$AT196="ANO"</formula>
    </cfRule>
  </conditionalFormatting>
  <conditionalFormatting sqref="AU196:BG196">
    <cfRule type="expression" dxfId="1120" priority="2119">
      <formula>$AW196="ANO"</formula>
    </cfRule>
  </conditionalFormatting>
  <conditionalFormatting sqref="W196:Y196">
    <cfRule type="expression" dxfId="1119" priority="2120">
      <formula>$Y196="ANO"</formula>
    </cfRule>
  </conditionalFormatting>
  <conditionalFormatting sqref="AC196:AE196">
    <cfRule type="expression" dxfId="1118" priority="2121">
      <formula>$AE196="ANO"</formula>
    </cfRule>
  </conditionalFormatting>
  <conditionalFormatting sqref="AO196:AQ196">
    <cfRule type="expression" dxfId="1117" priority="2122">
      <formula>$AQ196="ANO"</formula>
    </cfRule>
  </conditionalFormatting>
  <conditionalFormatting sqref="Z196:AB196">
    <cfRule type="expression" dxfId="1116" priority="2123">
      <formula>$AB196="ANO"</formula>
    </cfRule>
  </conditionalFormatting>
  <conditionalFormatting sqref="V203">
    <cfRule type="cellIs" dxfId="1115" priority="2124" operator="equal">
      <formula>"TRUE"</formula>
    </cfRule>
  </conditionalFormatting>
  <conditionalFormatting sqref="AB203">
    <cfRule type="cellIs" dxfId="1114" priority="2125" operator="equal">
      <formula>"TRUE"</formula>
    </cfRule>
  </conditionalFormatting>
  <conditionalFormatting sqref="AH203">
    <cfRule type="cellIs" dxfId="1113" priority="2126" operator="equal">
      <formula>"TRUE"</formula>
    </cfRule>
  </conditionalFormatting>
  <conditionalFormatting sqref="AK203">
    <cfRule type="cellIs" dxfId="1112" priority="2127" operator="equal">
      <formula>"TRUE"</formula>
    </cfRule>
  </conditionalFormatting>
  <conditionalFormatting sqref="AN203">
    <cfRule type="cellIs" dxfId="1111" priority="2128" operator="equal">
      <formula>"TRUE"</formula>
    </cfRule>
  </conditionalFormatting>
  <conditionalFormatting sqref="AT203">
    <cfRule type="cellIs" dxfId="1110" priority="2129" operator="equal">
      <formula>"TRUE"</formula>
    </cfRule>
  </conditionalFormatting>
  <conditionalFormatting sqref="AW203">
    <cfRule type="cellIs" dxfId="1109" priority="2130" operator="equal">
      <formula>"TRUE"</formula>
    </cfRule>
  </conditionalFormatting>
  <conditionalFormatting sqref="P203">
    <cfRule type="cellIs" dxfId="1108" priority="2131" operator="lessThan">
      <formula>5</formula>
    </cfRule>
  </conditionalFormatting>
  <conditionalFormatting sqref="P203">
    <cfRule type="cellIs" dxfId="1107" priority="2132" operator="greaterThanOrEqual">
      <formula>5</formula>
    </cfRule>
  </conditionalFormatting>
  <conditionalFormatting sqref="T202:V202">
    <cfRule type="expression" dxfId="1106" priority="2133">
      <formula>$V202="ANO"</formula>
    </cfRule>
  </conditionalFormatting>
  <conditionalFormatting sqref="P202">
    <cfRule type="cellIs" dxfId="1105" priority="2134" operator="lessThan">
      <formula>5</formula>
    </cfRule>
  </conditionalFormatting>
  <conditionalFormatting sqref="P202">
    <cfRule type="cellIs" dxfId="1104" priority="2135" operator="greaterThanOrEqual">
      <formula>5</formula>
    </cfRule>
  </conditionalFormatting>
  <conditionalFormatting sqref="Q202:S202">
    <cfRule type="expression" dxfId="1103" priority="2136">
      <formula>$S202="ANO"</formula>
    </cfRule>
  </conditionalFormatting>
  <conditionalFormatting sqref="AF202:AH202">
    <cfRule type="expression" dxfId="1102" priority="2137">
      <formula>$AH202="ANO"</formula>
    </cfRule>
  </conditionalFormatting>
  <conditionalFormatting sqref="AI202:AK202">
    <cfRule type="expression" dxfId="1101" priority="2138">
      <formula>$AK202="ANO"</formula>
    </cfRule>
  </conditionalFormatting>
  <conditionalFormatting sqref="AL202:AN202">
    <cfRule type="expression" dxfId="1100" priority="2139">
      <formula>$AN202="ANO"</formula>
    </cfRule>
  </conditionalFormatting>
  <conditionalFormatting sqref="AR202:AT202">
    <cfRule type="expression" dxfId="1099" priority="2140">
      <formula>$AT202="ANO"</formula>
    </cfRule>
  </conditionalFormatting>
  <conditionalFormatting sqref="AU202:BG202">
    <cfRule type="expression" dxfId="1098" priority="2141">
      <formula>$AW202="ANO"</formula>
    </cfRule>
  </conditionalFormatting>
  <conditionalFormatting sqref="W202:Y202">
    <cfRule type="expression" dxfId="1097" priority="2142">
      <formula>$Y202="ANO"</formula>
    </cfRule>
  </conditionalFormatting>
  <conditionalFormatting sqref="AC202:AE202">
    <cfRule type="expression" dxfId="1096" priority="2143">
      <formula>$AE202="ANO"</formula>
    </cfRule>
  </conditionalFormatting>
  <conditionalFormatting sqref="AO202:AQ202">
    <cfRule type="expression" dxfId="1095" priority="2144">
      <formula>$AQ202="ANO"</formula>
    </cfRule>
  </conditionalFormatting>
  <conditionalFormatting sqref="Z202:AB202">
    <cfRule type="expression" dxfId="1094" priority="2145">
      <formula>$AB202="ANO"</formula>
    </cfRule>
  </conditionalFormatting>
  <conditionalFormatting sqref="V201">
    <cfRule type="cellIs" dxfId="1093" priority="2146" operator="equal">
      <formula>"TRUE"</formula>
    </cfRule>
  </conditionalFormatting>
  <conditionalFormatting sqref="AB201">
    <cfRule type="cellIs" dxfId="1092" priority="2147" operator="equal">
      <formula>"TRUE"</formula>
    </cfRule>
  </conditionalFormatting>
  <conditionalFormatting sqref="AH201">
    <cfRule type="cellIs" dxfId="1091" priority="2148" operator="equal">
      <formula>"TRUE"</formula>
    </cfRule>
  </conditionalFormatting>
  <conditionalFormatting sqref="AK201">
    <cfRule type="cellIs" dxfId="1090" priority="2149" operator="equal">
      <formula>"TRUE"</formula>
    </cfRule>
  </conditionalFormatting>
  <conditionalFormatting sqref="AN201">
    <cfRule type="cellIs" dxfId="1089" priority="2150" operator="equal">
      <formula>"TRUE"</formula>
    </cfRule>
  </conditionalFormatting>
  <conditionalFormatting sqref="AT201">
    <cfRule type="cellIs" dxfId="1088" priority="2151" operator="equal">
      <formula>"TRUE"</formula>
    </cfRule>
  </conditionalFormatting>
  <conditionalFormatting sqref="AW201">
    <cfRule type="cellIs" dxfId="1087" priority="2152" operator="equal">
      <formula>"TRUE"</formula>
    </cfRule>
  </conditionalFormatting>
  <conditionalFormatting sqref="P201">
    <cfRule type="cellIs" dxfId="1086" priority="2153" operator="lessThan">
      <formula>5</formula>
    </cfRule>
  </conditionalFormatting>
  <conditionalFormatting sqref="P201">
    <cfRule type="cellIs" dxfId="1085" priority="2154" operator="greaterThanOrEqual">
      <formula>5</formula>
    </cfRule>
  </conditionalFormatting>
  <conditionalFormatting sqref="T200:V200">
    <cfRule type="expression" dxfId="1084" priority="2155">
      <formula>$V200="ANO"</formula>
    </cfRule>
  </conditionalFormatting>
  <conditionalFormatting sqref="P200">
    <cfRule type="cellIs" dxfId="1083" priority="2156" operator="lessThan">
      <formula>5</formula>
    </cfRule>
  </conditionalFormatting>
  <conditionalFormatting sqref="P200">
    <cfRule type="cellIs" dxfId="1082" priority="2157" operator="greaterThanOrEqual">
      <formula>5</formula>
    </cfRule>
  </conditionalFormatting>
  <conditionalFormatting sqref="Q200:S200">
    <cfRule type="expression" dxfId="1081" priority="2158">
      <formula>$S200="ANO"</formula>
    </cfRule>
  </conditionalFormatting>
  <conditionalFormatting sqref="AF200:AH200">
    <cfRule type="expression" dxfId="1080" priority="2159">
      <formula>$AH200="ANO"</formula>
    </cfRule>
  </conditionalFormatting>
  <conditionalFormatting sqref="AI200:AK200">
    <cfRule type="expression" dxfId="1079" priority="2160">
      <formula>$AK200="ANO"</formula>
    </cfRule>
  </conditionalFormatting>
  <conditionalFormatting sqref="AL200:AN200">
    <cfRule type="expression" dxfId="1078" priority="2161">
      <formula>$AN200="ANO"</formula>
    </cfRule>
  </conditionalFormatting>
  <conditionalFormatting sqref="AR200:AT200">
    <cfRule type="expression" dxfId="1077" priority="2162">
      <formula>$AT200="ANO"</formula>
    </cfRule>
  </conditionalFormatting>
  <conditionalFormatting sqref="AU200:BG200">
    <cfRule type="expression" dxfId="1076" priority="2163">
      <formula>$AW200="ANO"</formula>
    </cfRule>
  </conditionalFormatting>
  <conditionalFormatting sqref="W200:Y200">
    <cfRule type="expression" dxfId="1075" priority="2164">
      <formula>$Y200="ANO"</formula>
    </cfRule>
  </conditionalFormatting>
  <conditionalFormatting sqref="AC200:AE200">
    <cfRule type="expression" dxfId="1074" priority="2165">
      <formula>$AE200="ANO"</formula>
    </cfRule>
  </conditionalFormatting>
  <conditionalFormatting sqref="AO200:AQ200">
    <cfRule type="expression" dxfId="1073" priority="2166">
      <formula>$AQ200="ANO"</formula>
    </cfRule>
  </conditionalFormatting>
  <conditionalFormatting sqref="Z200:AB200">
    <cfRule type="expression" dxfId="1072" priority="2167">
      <formula>$AB200="ANO"</formula>
    </cfRule>
  </conditionalFormatting>
  <conditionalFormatting sqref="V205">
    <cfRule type="cellIs" dxfId="1071" priority="2168" operator="equal">
      <formula>"TRUE"</formula>
    </cfRule>
  </conditionalFormatting>
  <conditionalFormatting sqref="AB205">
    <cfRule type="cellIs" dxfId="1070" priority="2169" operator="equal">
      <formula>"TRUE"</formula>
    </cfRule>
  </conditionalFormatting>
  <conditionalFormatting sqref="AH205">
    <cfRule type="cellIs" dxfId="1069" priority="2170" operator="equal">
      <formula>"TRUE"</formula>
    </cfRule>
  </conditionalFormatting>
  <conditionalFormatting sqref="AK205">
    <cfRule type="cellIs" dxfId="1068" priority="2171" operator="equal">
      <formula>"TRUE"</formula>
    </cfRule>
  </conditionalFormatting>
  <conditionalFormatting sqref="AN205">
    <cfRule type="cellIs" dxfId="1067" priority="2172" operator="equal">
      <formula>"TRUE"</formula>
    </cfRule>
  </conditionalFormatting>
  <conditionalFormatting sqref="AT205">
    <cfRule type="cellIs" dxfId="1066" priority="2173" operator="equal">
      <formula>"TRUE"</formula>
    </cfRule>
  </conditionalFormatting>
  <conditionalFormatting sqref="AW205">
    <cfRule type="cellIs" dxfId="1065" priority="2174" operator="equal">
      <formula>"TRUE"</formula>
    </cfRule>
  </conditionalFormatting>
  <conditionalFormatting sqref="P205">
    <cfRule type="cellIs" dxfId="1064" priority="2175" operator="lessThan">
      <formula>5</formula>
    </cfRule>
  </conditionalFormatting>
  <conditionalFormatting sqref="P205">
    <cfRule type="cellIs" dxfId="1063" priority="2176" operator="greaterThanOrEqual">
      <formula>5</formula>
    </cfRule>
  </conditionalFormatting>
  <conditionalFormatting sqref="T204:V204">
    <cfRule type="expression" dxfId="1062" priority="2177">
      <formula>$V204="ANO"</formula>
    </cfRule>
  </conditionalFormatting>
  <conditionalFormatting sqref="P204">
    <cfRule type="cellIs" dxfId="1061" priority="2178" operator="lessThan">
      <formula>5</formula>
    </cfRule>
  </conditionalFormatting>
  <conditionalFormatting sqref="P204">
    <cfRule type="cellIs" dxfId="1060" priority="2179" operator="greaterThanOrEqual">
      <formula>5</formula>
    </cfRule>
  </conditionalFormatting>
  <conditionalFormatting sqref="Q204:S204">
    <cfRule type="expression" dxfId="1059" priority="2180">
      <formula>$S204="ANO"</formula>
    </cfRule>
  </conditionalFormatting>
  <conditionalFormatting sqref="AF204:AH204">
    <cfRule type="expression" dxfId="1058" priority="2181">
      <formula>$AH204="ANO"</formula>
    </cfRule>
  </conditionalFormatting>
  <conditionalFormatting sqref="AI204:AK204">
    <cfRule type="expression" dxfId="1057" priority="2182">
      <formula>$AK204="ANO"</formula>
    </cfRule>
  </conditionalFormatting>
  <conditionalFormatting sqref="AL204:AN204">
    <cfRule type="expression" dxfId="1056" priority="2183">
      <formula>$AN204="ANO"</formula>
    </cfRule>
  </conditionalFormatting>
  <conditionalFormatting sqref="AR204:AT204">
    <cfRule type="expression" dxfId="1055" priority="2184">
      <formula>$AT204="ANO"</formula>
    </cfRule>
  </conditionalFormatting>
  <conditionalFormatting sqref="AU204:BG204">
    <cfRule type="expression" dxfId="1054" priority="2185">
      <formula>$AW204="ANO"</formula>
    </cfRule>
  </conditionalFormatting>
  <conditionalFormatting sqref="W204:Y204">
    <cfRule type="expression" dxfId="1053" priority="2186">
      <formula>$Y204="ANO"</formula>
    </cfRule>
  </conditionalFormatting>
  <conditionalFormatting sqref="AC204:AE204">
    <cfRule type="expression" dxfId="1052" priority="2187">
      <formula>$AE204="ANO"</formula>
    </cfRule>
  </conditionalFormatting>
  <conditionalFormatting sqref="AO204:AQ204">
    <cfRule type="expression" dxfId="1051" priority="2188">
      <formula>$AQ204="ANO"</formula>
    </cfRule>
  </conditionalFormatting>
  <conditionalFormatting sqref="Z204:AB204">
    <cfRule type="expression" dxfId="1050" priority="2189">
      <formula>$AB204="ANO"</formula>
    </cfRule>
  </conditionalFormatting>
  <conditionalFormatting sqref="V209">
    <cfRule type="cellIs" dxfId="1049" priority="2190" operator="equal">
      <formula>"TRUE"</formula>
    </cfRule>
  </conditionalFormatting>
  <conditionalFormatting sqref="AB209">
    <cfRule type="cellIs" dxfId="1048" priority="2191" operator="equal">
      <formula>"TRUE"</formula>
    </cfRule>
  </conditionalFormatting>
  <conditionalFormatting sqref="AH209">
    <cfRule type="cellIs" dxfId="1047" priority="2192" operator="equal">
      <formula>"TRUE"</formula>
    </cfRule>
  </conditionalFormatting>
  <conditionalFormatting sqref="AK209">
    <cfRule type="cellIs" dxfId="1046" priority="2193" operator="equal">
      <formula>"TRUE"</formula>
    </cfRule>
  </conditionalFormatting>
  <conditionalFormatting sqref="AN209">
    <cfRule type="cellIs" dxfId="1045" priority="2194" operator="equal">
      <formula>"TRUE"</formula>
    </cfRule>
  </conditionalFormatting>
  <conditionalFormatting sqref="AT209">
    <cfRule type="cellIs" dxfId="1044" priority="2195" operator="equal">
      <formula>"TRUE"</formula>
    </cfRule>
  </conditionalFormatting>
  <conditionalFormatting sqref="AW209">
    <cfRule type="cellIs" dxfId="1043" priority="2196" operator="equal">
      <formula>"TRUE"</formula>
    </cfRule>
  </conditionalFormatting>
  <conditionalFormatting sqref="P209">
    <cfRule type="cellIs" dxfId="1042" priority="2197" operator="lessThan">
      <formula>5</formula>
    </cfRule>
  </conditionalFormatting>
  <conditionalFormatting sqref="P209">
    <cfRule type="cellIs" dxfId="1041" priority="2198" operator="greaterThanOrEqual">
      <formula>5</formula>
    </cfRule>
  </conditionalFormatting>
  <conditionalFormatting sqref="T208:V208">
    <cfRule type="expression" dxfId="1040" priority="2199">
      <formula>$V208="ANO"</formula>
    </cfRule>
  </conditionalFormatting>
  <conditionalFormatting sqref="P208">
    <cfRule type="cellIs" dxfId="1039" priority="2200" operator="lessThan">
      <formula>5</formula>
    </cfRule>
  </conditionalFormatting>
  <conditionalFormatting sqref="P208">
    <cfRule type="cellIs" dxfId="1038" priority="2201" operator="greaterThanOrEqual">
      <formula>5</formula>
    </cfRule>
  </conditionalFormatting>
  <conditionalFormatting sqref="Q208:S208">
    <cfRule type="expression" dxfId="1037" priority="2202">
      <formula>$S208="ANO"</formula>
    </cfRule>
  </conditionalFormatting>
  <conditionalFormatting sqref="AF208:AH208">
    <cfRule type="expression" dxfId="1036" priority="2203">
      <formula>$AH208="ANO"</formula>
    </cfRule>
  </conditionalFormatting>
  <conditionalFormatting sqref="AI208:AK208">
    <cfRule type="expression" dxfId="1035" priority="2204">
      <formula>$AK208="ANO"</formula>
    </cfRule>
  </conditionalFormatting>
  <conditionalFormatting sqref="AL208:AN208">
    <cfRule type="expression" dxfId="1034" priority="2205">
      <formula>$AN208="ANO"</formula>
    </cfRule>
  </conditionalFormatting>
  <conditionalFormatting sqref="AR208:AT208">
    <cfRule type="expression" dxfId="1033" priority="2206">
      <formula>$AT208="ANO"</formula>
    </cfRule>
  </conditionalFormatting>
  <conditionalFormatting sqref="AU208:BG208">
    <cfRule type="expression" dxfId="1032" priority="2207">
      <formula>$AW208="ANO"</formula>
    </cfRule>
  </conditionalFormatting>
  <conditionalFormatting sqref="W208:Y208">
    <cfRule type="expression" dxfId="1031" priority="2208">
      <formula>$Y208="ANO"</formula>
    </cfRule>
  </conditionalFormatting>
  <conditionalFormatting sqref="AC208:AE208">
    <cfRule type="expression" dxfId="1030" priority="2209">
      <formula>$AE208="ANO"</formula>
    </cfRule>
  </conditionalFormatting>
  <conditionalFormatting sqref="AO208:AQ208">
    <cfRule type="expression" dxfId="1029" priority="2210">
      <formula>$AQ208="ANO"</formula>
    </cfRule>
  </conditionalFormatting>
  <conditionalFormatting sqref="Z208:AB208">
    <cfRule type="expression" dxfId="1028" priority="2211">
      <formula>$AB208="ANO"</formula>
    </cfRule>
  </conditionalFormatting>
  <conditionalFormatting sqref="V207">
    <cfRule type="cellIs" dxfId="1027" priority="2212" operator="equal">
      <formula>"TRUE"</formula>
    </cfRule>
  </conditionalFormatting>
  <conditionalFormatting sqref="AB207">
    <cfRule type="cellIs" dxfId="1026" priority="2213" operator="equal">
      <formula>"TRUE"</formula>
    </cfRule>
  </conditionalFormatting>
  <conditionalFormatting sqref="AH207">
    <cfRule type="cellIs" dxfId="1025" priority="2214" operator="equal">
      <formula>"TRUE"</formula>
    </cfRule>
  </conditionalFormatting>
  <conditionalFormatting sqref="AK207">
    <cfRule type="cellIs" dxfId="1024" priority="2215" operator="equal">
      <formula>"TRUE"</formula>
    </cfRule>
  </conditionalFormatting>
  <conditionalFormatting sqref="AN207">
    <cfRule type="cellIs" dxfId="1023" priority="2216" operator="equal">
      <formula>"TRUE"</formula>
    </cfRule>
  </conditionalFormatting>
  <conditionalFormatting sqref="AT207">
    <cfRule type="cellIs" dxfId="1022" priority="2217" operator="equal">
      <formula>"TRUE"</formula>
    </cfRule>
  </conditionalFormatting>
  <conditionalFormatting sqref="AW207">
    <cfRule type="cellIs" dxfId="1021" priority="2218" operator="equal">
      <formula>"TRUE"</formula>
    </cfRule>
  </conditionalFormatting>
  <conditionalFormatting sqref="P207">
    <cfRule type="cellIs" dxfId="1020" priority="2219" operator="lessThan">
      <formula>5</formula>
    </cfRule>
  </conditionalFormatting>
  <conditionalFormatting sqref="P207">
    <cfRule type="cellIs" dxfId="1019" priority="2220" operator="greaterThanOrEqual">
      <formula>5</formula>
    </cfRule>
  </conditionalFormatting>
  <conditionalFormatting sqref="T206:V206">
    <cfRule type="expression" dxfId="1018" priority="2221">
      <formula>$V206="ANO"</formula>
    </cfRule>
  </conditionalFormatting>
  <conditionalFormatting sqref="P206">
    <cfRule type="cellIs" dxfId="1017" priority="2222" operator="lessThan">
      <formula>5</formula>
    </cfRule>
  </conditionalFormatting>
  <conditionalFormatting sqref="P206">
    <cfRule type="cellIs" dxfId="1016" priority="2223" operator="greaterThanOrEqual">
      <formula>5</formula>
    </cfRule>
  </conditionalFormatting>
  <conditionalFormatting sqref="Q206:S206">
    <cfRule type="expression" dxfId="1015" priority="2224">
      <formula>$S206="ANO"</formula>
    </cfRule>
  </conditionalFormatting>
  <conditionalFormatting sqref="AF206:AH206">
    <cfRule type="expression" dxfId="1014" priority="2225">
      <formula>$AH206="ANO"</formula>
    </cfRule>
  </conditionalFormatting>
  <conditionalFormatting sqref="AI206:AK206">
    <cfRule type="expression" dxfId="1013" priority="2226">
      <formula>$AK206="ANO"</formula>
    </cfRule>
  </conditionalFormatting>
  <conditionalFormatting sqref="AL206:AN206">
    <cfRule type="expression" dxfId="1012" priority="2227">
      <formula>$AN206="ANO"</formula>
    </cfRule>
  </conditionalFormatting>
  <conditionalFormatting sqref="AR206:AT206">
    <cfRule type="expression" dxfId="1011" priority="2228">
      <formula>$AT206="ANO"</formula>
    </cfRule>
  </conditionalFormatting>
  <conditionalFormatting sqref="AU206:BG206">
    <cfRule type="expression" dxfId="1010" priority="2229">
      <formula>$AW206="ANO"</formula>
    </cfRule>
  </conditionalFormatting>
  <conditionalFormatting sqref="W206:Y206">
    <cfRule type="expression" dxfId="1009" priority="2230">
      <formula>$Y206="ANO"</formula>
    </cfRule>
  </conditionalFormatting>
  <conditionalFormatting sqref="AC206:AE206">
    <cfRule type="expression" dxfId="1008" priority="2231">
      <formula>$AE206="ANO"</formula>
    </cfRule>
  </conditionalFormatting>
  <conditionalFormatting sqref="AO206:AQ206">
    <cfRule type="expression" dxfId="1007" priority="2232">
      <formula>$AQ206="ANO"</formula>
    </cfRule>
  </conditionalFormatting>
  <conditionalFormatting sqref="Z206:AB206">
    <cfRule type="expression" dxfId="1006" priority="2233">
      <formula>$AB206="ANO"</formula>
    </cfRule>
  </conditionalFormatting>
  <conditionalFormatting sqref="V213">
    <cfRule type="cellIs" dxfId="1005" priority="2234" operator="equal">
      <formula>"TRUE"</formula>
    </cfRule>
  </conditionalFormatting>
  <conditionalFormatting sqref="AB213">
    <cfRule type="cellIs" dxfId="1004" priority="2235" operator="equal">
      <formula>"TRUE"</formula>
    </cfRule>
  </conditionalFormatting>
  <conditionalFormatting sqref="AH213">
    <cfRule type="cellIs" dxfId="1003" priority="2236" operator="equal">
      <formula>"TRUE"</formula>
    </cfRule>
  </conditionalFormatting>
  <conditionalFormatting sqref="AK213">
    <cfRule type="cellIs" dxfId="1002" priority="2237" operator="equal">
      <formula>"TRUE"</formula>
    </cfRule>
  </conditionalFormatting>
  <conditionalFormatting sqref="AN213">
    <cfRule type="cellIs" dxfId="1001" priority="2238" operator="equal">
      <formula>"TRUE"</formula>
    </cfRule>
  </conditionalFormatting>
  <conditionalFormatting sqref="AT213">
    <cfRule type="cellIs" dxfId="1000" priority="2239" operator="equal">
      <formula>"TRUE"</formula>
    </cfRule>
  </conditionalFormatting>
  <conditionalFormatting sqref="AW213">
    <cfRule type="cellIs" dxfId="999" priority="2240" operator="equal">
      <formula>"TRUE"</formula>
    </cfRule>
  </conditionalFormatting>
  <conditionalFormatting sqref="P213">
    <cfRule type="cellIs" dxfId="998" priority="2241" operator="lessThan">
      <formula>5</formula>
    </cfRule>
  </conditionalFormatting>
  <conditionalFormatting sqref="P213">
    <cfRule type="cellIs" dxfId="997" priority="2242" operator="greaterThanOrEqual">
      <formula>5</formula>
    </cfRule>
  </conditionalFormatting>
  <conditionalFormatting sqref="T212:V212">
    <cfRule type="expression" dxfId="996" priority="2243">
      <formula>$V212="ANO"</formula>
    </cfRule>
  </conditionalFormatting>
  <conditionalFormatting sqref="P212">
    <cfRule type="cellIs" dxfId="995" priority="2244" operator="lessThan">
      <formula>5</formula>
    </cfRule>
  </conditionalFormatting>
  <conditionalFormatting sqref="P212">
    <cfRule type="cellIs" dxfId="994" priority="2245" operator="greaterThanOrEqual">
      <formula>5</formula>
    </cfRule>
  </conditionalFormatting>
  <conditionalFormatting sqref="Q212:S212">
    <cfRule type="expression" dxfId="993" priority="2246">
      <formula>$S212="ANO"</formula>
    </cfRule>
  </conditionalFormatting>
  <conditionalFormatting sqref="AF212:AH212">
    <cfRule type="expression" dxfId="992" priority="2247">
      <formula>$AH212="ANO"</formula>
    </cfRule>
  </conditionalFormatting>
  <conditionalFormatting sqref="AI212:AK212">
    <cfRule type="expression" dxfId="991" priority="2248">
      <formula>$AK212="ANO"</formula>
    </cfRule>
  </conditionalFormatting>
  <conditionalFormatting sqref="AL212:AN212">
    <cfRule type="expression" dxfId="990" priority="2249">
      <formula>$AN212="ANO"</formula>
    </cfRule>
  </conditionalFormatting>
  <conditionalFormatting sqref="AR212:AT212">
    <cfRule type="expression" dxfId="989" priority="2250">
      <formula>$AT212="ANO"</formula>
    </cfRule>
  </conditionalFormatting>
  <conditionalFormatting sqref="AU212:BG212">
    <cfRule type="expression" dxfId="988" priority="2251">
      <formula>$AW212="ANO"</formula>
    </cfRule>
  </conditionalFormatting>
  <conditionalFormatting sqref="W212:Y212">
    <cfRule type="expression" dxfId="987" priority="2252">
      <formula>$Y212="ANO"</formula>
    </cfRule>
  </conditionalFormatting>
  <conditionalFormatting sqref="AC212:AE212">
    <cfRule type="expression" dxfId="986" priority="2253">
      <formula>$AE212="ANO"</formula>
    </cfRule>
  </conditionalFormatting>
  <conditionalFormatting sqref="AO212:AQ212">
    <cfRule type="expression" dxfId="985" priority="2254">
      <formula>$AQ212="ANO"</formula>
    </cfRule>
  </conditionalFormatting>
  <conditionalFormatting sqref="Z212:AB212">
    <cfRule type="expression" dxfId="984" priority="2255">
      <formula>$AB212="ANO"</formula>
    </cfRule>
  </conditionalFormatting>
  <conditionalFormatting sqref="V211">
    <cfRule type="cellIs" dxfId="983" priority="2256" operator="equal">
      <formula>"TRUE"</formula>
    </cfRule>
  </conditionalFormatting>
  <conditionalFormatting sqref="AB211">
    <cfRule type="cellIs" dxfId="982" priority="2257" operator="equal">
      <formula>"TRUE"</formula>
    </cfRule>
  </conditionalFormatting>
  <conditionalFormatting sqref="AH211">
    <cfRule type="cellIs" dxfId="981" priority="2258" operator="equal">
      <formula>"TRUE"</formula>
    </cfRule>
  </conditionalFormatting>
  <conditionalFormatting sqref="AK211">
    <cfRule type="cellIs" dxfId="980" priority="2259" operator="equal">
      <formula>"TRUE"</formula>
    </cfRule>
  </conditionalFormatting>
  <conditionalFormatting sqref="AN211">
    <cfRule type="cellIs" dxfId="979" priority="2260" operator="equal">
      <formula>"TRUE"</formula>
    </cfRule>
  </conditionalFormatting>
  <conditionalFormatting sqref="AT211">
    <cfRule type="cellIs" dxfId="978" priority="2261" operator="equal">
      <formula>"TRUE"</formula>
    </cfRule>
  </conditionalFormatting>
  <conditionalFormatting sqref="AW211">
    <cfRule type="cellIs" dxfId="977" priority="2262" operator="equal">
      <formula>"TRUE"</formula>
    </cfRule>
  </conditionalFormatting>
  <conditionalFormatting sqref="P211">
    <cfRule type="cellIs" dxfId="976" priority="2263" operator="lessThan">
      <formula>5</formula>
    </cfRule>
  </conditionalFormatting>
  <conditionalFormatting sqref="P211">
    <cfRule type="cellIs" dxfId="975" priority="2264" operator="greaterThanOrEqual">
      <formula>5</formula>
    </cfRule>
  </conditionalFormatting>
  <conditionalFormatting sqref="T210:V210">
    <cfRule type="expression" dxfId="974" priority="2265">
      <formula>$V210="ANO"</formula>
    </cfRule>
  </conditionalFormatting>
  <conditionalFormatting sqref="P210">
    <cfRule type="cellIs" dxfId="973" priority="2266" operator="lessThan">
      <formula>5</formula>
    </cfRule>
  </conditionalFormatting>
  <conditionalFormatting sqref="P210">
    <cfRule type="cellIs" dxfId="972" priority="2267" operator="greaterThanOrEqual">
      <formula>5</formula>
    </cfRule>
  </conditionalFormatting>
  <conditionalFormatting sqref="Q210:S210">
    <cfRule type="expression" dxfId="971" priority="2268">
      <formula>$S210="ANO"</formula>
    </cfRule>
  </conditionalFormatting>
  <conditionalFormatting sqref="AF210:AH210">
    <cfRule type="expression" dxfId="970" priority="2269">
      <formula>$AH210="ANO"</formula>
    </cfRule>
  </conditionalFormatting>
  <conditionalFormatting sqref="AI210:AK210">
    <cfRule type="expression" dxfId="969" priority="2270">
      <formula>$AK210="ANO"</formula>
    </cfRule>
  </conditionalFormatting>
  <conditionalFormatting sqref="AL210:AN210">
    <cfRule type="expression" dxfId="968" priority="2271">
      <formula>$AN210="ANO"</formula>
    </cfRule>
  </conditionalFormatting>
  <conditionalFormatting sqref="AR210:AT210">
    <cfRule type="expression" dxfId="967" priority="2272">
      <formula>$AT210="ANO"</formula>
    </cfRule>
  </conditionalFormatting>
  <conditionalFormatting sqref="AU210:BG210">
    <cfRule type="expression" dxfId="966" priority="2273">
      <formula>$AW210="ANO"</formula>
    </cfRule>
  </conditionalFormatting>
  <conditionalFormatting sqref="W210:Y210">
    <cfRule type="expression" dxfId="965" priority="2274">
      <formula>$Y210="ANO"</formula>
    </cfRule>
  </conditionalFormatting>
  <conditionalFormatting sqref="AC210:AE210">
    <cfRule type="expression" dxfId="964" priority="2275">
      <formula>$AE210="ANO"</formula>
    </cfRule>
  </conditionalFormatting>
  <conditionalFormatting sqref="AO210:AQ210">
    <cfRule type="expression" dxfId="963" priority="2276">
      <formula>$AQ210="ANO"</formula>
    </cfRule>
  </conditionalFormatting>
  <conditionalFormatting sqref="Z210:AB210">
    <cfRule type="expression" dxfId="962" priority="2277">
      <formula>$AB210="ANO"</formula>
    </cfRule>
  </conditionalFormatting>
  <conditionalFormatting sqref="V217">
    <cfRule type="cellIs" dxfId="961" priority="2278" operator="equal">
      <formula>"TRUE"</formula>
    </cfRule>
  </conditionalFormatting>
  <conditionalFormatting sqref="AB217">
    <cfRule type="cellIs" dxfId="960" priority="2279" operator="equal">
      <formula>"TRUE"</formula>
    </cfRule>
  </conditionalFormatting>
  <conditionalFormatting sqref="AH217">
    <cfRule type="cellIs" dxfId="959" priority="2280" operator="equal">
      <formula>"TRUE"</formula>
    </cfRule>
  </conditionalFormatting>
  <conditionalFormatting sqref="AK217">
    <cfRule type="cellIs" dxfId="958" priority="2281" operator="equal">
      <formula>"TRUE"</formula>
    </cfRule>
  </conditionalFormatting>
  <conditionalFormatting sqref="AN217">
    <cfRule type="cellIs" dxfId="957" priority="2282" operator="equal">
      <formula>"TRUE"</formula>
    </cfRule>
  </conditionalFormatting>
  <conditionalFormatting sqref="AT217">
    <cfRule type="cellIs" dxfId="956" priority="2283" operator="equal">
      <formula>"TRUE"</formula>
    </cfRule>
  </conditionalFormatting>
  <conditionalFormatting sqref="AW217">
    <cfRule type="cellIs" dxfId="955" priority="2284" operator="equal">
      <formula>"TRUE"</formula>
    </cfRule>
  </conditionalFormatting>
  <conditionalFormatting sqref="P217">
    <cfRule type="cellIs" dxfId="954" priority="2285" operator="lessThan">
      <formula>5</formula>
    </cfRule>
  </conditionalFormatting>
  <conditionalFormatting sqref="P217">
    <cfRule type="cellIs" dxfId="953" priority="2286" operator="greaterThanOrEqual">
      <formula>5</formula>
    </cfRule>
  </conditionalFormatting>
  <conditionalFormatting sqref="T216:V216">
    <cfRule type="expression" dxfId="952" priority="2287">
      <formula>$V216="ANO"</formula>
    </cfRule>
  </conditionalFormatting>
  <conditionalFormatting sqref="P216">
    <cfRule type="cellIs" dxfId="951" priority="2288" operator="lessThan">
      <formula>5</formula>
    </cfRule>
  </conditionalFormatting>
  <conditionalFormatting sqref="P216">
    <cfRule type="cellIs" dxfId="950" priority="2289" operator="greaterThanOrEqual">
      <formula>5</formula>
    </cfRule>
  </conditionalFormatting>
  <conditionalFormatting sqref="Q216:S216">
    <cfRule type="expression" dxfId="949" priority="2290">
      <formula>$S216="ANO"</formula>
    </cfRule>
  </conditionalFormatting>
  <conditionalFormatting sqref="AF216:AH216">
    <cfRule type="expression" dxfId="948" priority="2291">
      <formula>$AH216="ANO"</formula>
    </cfRule>
  </conditionalFormatting>
  <conditionalFormatting sqref="AI216:AK216">
    <cfRule type="expression" dxfId="947" priority="2292">
      <formula>$AK216="ANO"</formula>
    </cfRule>
  </conditionalFormatting>
  <conditionalFormatting sqref="AL216:AN216">
    <cfRule type="expression" dxfId="946" priority="2293">
      <formula>$AN216="ANO"</formula>
    </cfRule>
  </conditionalFormatting>
  <conditionalFormatting sqref="AR216:AT216">
    <cfRule type="expression" dxfId="945" priority="2294">
      <formula>$AT216="ANO"</formula>
    </cfRule>
  </conditionalFormatting>
  <conditionalFormatting sqref="AU216:BG216">
    <cfRule type="expression" dxfId="944" priority="2295">
      <formula>$AW216="ANO"</formula>
    </cfRule>
  </conditionalFormatting>
  <conditionalFormatting sqref="W216:Y216">
    <cfRule type="expression" dxfId="943" priority="2296">
      <formula>$Y216="ANO"</formula>
    </cfRule>
  </conditionalFormatting>
  <conditionalFormatting sqref="AC216:AE216">
    <cfRule type="expression" dxfId="942" priority="2297">
      <formula>$AE216="ANO"</formula>
    </cfRule>
  </conditionalFormatting>
  <conditionalFormatting sqref="AO216:AQ216">
    <cfRule type="expression" dxfId="941" priority="2298">
      <formula>$AQ216="ANO"</formula>
    </cfRule>
  </conditionalFormatting>
  <conditionalFormatting sqref="Z216:AB216">
    <cfRule type="expression" dxfId="940" priority="2299">
      <formula>$AB216="ANO"</formula>
    </cfRule>
  </conditionalFormatting>
  <conditionalFormatting sqref="V215">
    <cfRule type="cellIs" dxfId="939" priority="2300" operator="equal">
      <formula>"TRUE"</formula>
    </cfRule>
  </conditionalFormatting>
  <conditionalFormatting sqref="AB215">
    <cfRule type="cellIs" dxfId="938" priority="2301" operator="equal">
      <formula>"TRUE"</formula>
    </cfRule>
  </conditionalFormatting>
  <conditionalFormatting sqref="AH215">
    <cfRule type="cellIs" dxfId="937" priority="2302" operator="equal">
      <formula>"TRUE"</formula>
    </cfRule>
  </conditionalFormatting>
  <conditionalFormatting sqref="AK215">
    <cfRule type="cellIs" dxfId="936" priority="2303" operator="equal">
      <formula>"TRUE"</formula>
    </cfRule>
  </conditionalFormatting>
  <conditionalFormatting sqref="AN215">
    <cfRule type="cellIs" dxfId="935" priority="2304" operator="equal">
      <formula>"TRUE"</formula>
    </cfRule>
  </conditionalFormatting>
  <conditionalFormatting sqref="AT215">
    <cfRule type="cellIs" dxfId="934" priority="2305" operator="equal">
      <formula>"TRUE"</formula>
    </cfRule>
  </conditionalFormatting>
  <conditionalFormatting sqref="AW215">
    <cfRule type="cellIs" dxfId="933" priority="2306" operator="equal">
      <formula>"TRUE"</formula>
    </cfRule>
  </conditionalFormatting>
  <conditionalFormatting sqref="P215">
    <cfRule type="cellIs" dxfId="932" priority="2307" operator="lessThan">
      <formula>5</formula>
    </cfRule>
  </conditionalFormatting>
  <conditionalFormatting sqref="P215">
    <cfRule type="cellIs" dxfId="931" priority="2308" operator="greaterThanOrEqual">
      <formula>5</formula>
    </cfRule>
  </conditionalFormatting>
  <conditionalFormatting sqref="T214:V214">
    <cfRule type="expression" dxfId="930" priority="2309">
      <formula>$V214="ANO"</formula>
    </cfRule>
  </conditionalFormatting>
  <conditionalFormatting sqref="P214">
    <cfRule type="cellIs" dxfId="929" priority="2310" operator="lessThan">
      <formula>5</formula>
    </cfRule>
  </conditionalFormatting>
  <conditionalFormatting sqref="P214">
    <cfRule type="cellIs" dxfId="928" priority="2311" operator="greaterThanOrEqual">
      <formula>5</formula>
    </cfRule>
  </conditionalFormatting>
  <conditionalFormatting sqref="Q214:S214">
    <cfRule type="expression" dxfId="927" priority="2312">
      <formula>$S214="ANO"</formula>
    </cfRule>
  </conditionalFormatting>
  <conditionalFormatting sqref="AF214:AH214">
    <cfRule type="expression" dxfId="926" priority="2313">
      <formula>$AH214="ANO"</formula>
    </cfRule>
  </conditionalFormatting>
  <conditionalFormatting sqref="AI214:AK214">
    <cfRule type="expression" dxfId="925" priority="2314">
      <formula>$AK214="ANO"</formula>
    </cfRule>
  </conditionalFormatting>
  <conditionalFormatting sqref="AL214:AN214">
    <cfRule type="expression" dxfId="924" priority="2315">
      <formula>$AN214="ANO"</formula>
    </cfRule>
  </conditionalFormatting>
  <conditionalFormatting sqref="AR214:AT214">
    <cfRule type="expression" dxfId="923" priority="2316">
      <formula>$AT214="ANO"</formula>
    </cfRule>
  </conditionalFormatting>
  <conditionalFormatting sqref="AU214:BG214">
    <cfRule type="expression" dxfId="922" priority="2317">
      <formula>$AW214="ANO"</formula>
    </cfRule>
  </conditionalFormatting>
  <conditionalFormatting sqref="W214:Y214">
    <cfRule type="expression" dxfId="921" priority="2318">
      <formula>$Y214="ANO"</formula>
    </cfRule>
  </conditionalFormatting>
  <conditionalFormatting sqref="AC214:AE214">
    <cfRule type="expression" dxfId="920" priority="2319">
      <formula>$AE214="ANO"</formula>
    </cfRule>
  </conditionalFormatting>
  <conditionalFormatting sqref="AO214:AQ214">
    <cfRule type="expression" dxfId="919" priority="2320">
      <formula>$AQ214="ANO"</formula>
    </cfRule>
  </conditionalFormatting>
  <conditionalFormatting sqref="Z214:AB214">
    <cfRule type="expression" dxfId="918" priority="2321">
      <formula>$AB214="ANO"</formula>
    </cfRule>
  </conditionalFormatting>
  <conditionalFormatting sqref="V221">
    <cfRule type="cellIs" dxfId="917" priority="2322" operator="equal">
      <formula>"TRUE"</formula>
    </cfRule>
  </conditionalFormatting>
  <conditionalFormatting sqref="AB221">
    <cfRule type="cellIs" dxfId="916" priority="2323" operator="equal">
      <formula>"TRUE"</formula>
    </cfRule>
  </conditionalFormatting>
  <conditionalFormatting sqref="AH221">
    <cfRule type="cellIs" dxfId="915" priority="2324" operator="equal">
      <formula>"TRUE"</formula>
    </cfRule>
  </conditionalFormatting>
  <conditionalFormatting sqref="AK221">
    <cfRule type="cellIs" dxfId="914" priority="2325" operator="equal">
      <formula>"TRUE"</formula>
    </cfRule>
  </conditionalFormatting>
  <conditionalFormatting sqref="AN221">
    <cfRule type="cellIs" dxfId="913" priority="2326" operator="equal">
      <formula>"TRUE"</formula>
    </cfRule>
  </conditionalFormatting>
  <conditionalFormatting sqref="AT221">
    <cfRule type="cellIs" dxfId="912" priority="2327" operator="equal">
      <formula>"TRUE"</formula>
    </cfRule>
  </conditionalFormatting>
  <conditionalFormatting sqref="AW221">
    <cfRule type="cellIs" dxfId="911" priority="2328" operator="equal">
      <formula>"TRUE"</formula>
    </cfRule>
  </conditionalFormatting>
  <conditionalFormatting sqref="P221">
    <cfRule type="cellIs" dxfId="910" priority="2329" operator="lessThan">
      <formula>5</formula>
    </cfRule>
  </conditionalFormatting>
  <conditionalFormatting sqref="P221">
    <cfRule type="cellIs" dxfId="909" priority="2330" operator="greaterThanOrEqual">
      <formula>5</formula>
    </cfRule>
  </conditionalFormatting>
  <conditionalFormatting sqref="T220:V220">
    <cfRule type="expression" dxfId="908" priority="2331">
      <formula>$V220="ANO"</formula>
    </cfRule>
  </conditionalFormatting>
  <conditionalFormatting sqref="P220">
    <cfRule type="cellIs" dxfId="907" priority="2332" operator="lessThan">
      <formula>5</formula>
    </cfRule>
  </conditionalFormatting>
  <conditionalFormatting sqref="P220">
    <cfRule type="cellIs" dxfId="906" priority="2333" operator="greaterThanOrEqual">
      <formula>5</formula>
    </cfRule>
  </conditionalFormatting>
  <conditionalFormatting sqref="Q220:S220">
    <cfRule type="expression" dxfId="905" priority="2334">
      <formula>$S220="ANO"</formula>
    </cfRule>
  </conditionalFormatting>
  <conditionalFormatting sqref="AF220:AH220">
    <cfRule type="expression" dxfId="904" priority="2335">
      <formula>$AH220="ANO"</formula>
    </cfRule>
  </conditionalFormatting>
  <conditionalFormatting sqref="AI220:AK220">
    <cfRule type="expression" dxfId="903" priority="2336">
      <formula>$AK220="ANO"</formula>
    </cfRule>
  </conditionalFormatting>
  <conditionalFormatting sqref="AL220:AN220">
    <cfRule type="expression" dxfId="902" priority="2337">
      <formula>$AN220="ANO"</formula>
    </cfRule>
  </conditionalFormatting>
  <conditionalFormatting sqref="AR220:AT220">
    <cfRule type="expression" dxfId="901" priority="2338">
      <formula>$AT220="ANO"</formula>
    </cfRule>
  </conditionalFormatting>
  <conditionalFormatting sqref="AU220:BG220">
    <cfRule type="expression" dxfId="900" priority="2339">
      <formula>$AW220="ANO"</formula>
    </cfRule>
  </conditionalFormatting>
  <conditionalFormatting sqref="W220:Y220">
    <cfRule type="expression" dxfId="899" priority="2340">
      <formula>$Y220="ANO"</formula>
    </cfRule>
  </conditionalFormatting>
  <conditionalFormatting sqref="AC220:AE220">
    <cfRule type="expression" dxfId="898" priority="2341">
      <formula>$AE220="ANO"</formula>
    </cfRule>
  </conditionalFormatting>
  <conditionalFormatting sqref="AO220:AQ220">
    <cfRule type="expression" dxfId="897" priority="2342">
      <formula>$AQ220="ANO"</formula>
    </cfRule>
  </conditionalFormatting>
  <conditionalFormatting sqref="Z220:AB220">
    <cfRule type="expression" dxfId="896" priority="2343">
      <formula>$AB220="ANO"</formula>
    </cfRule>
  </conditionalFormatting>
  <conditionalFormatting sqref="V219">
    <cfRule type="cellIs" dxfId="895" priority="2344" operator="equal">
      <formula>"TRUE"</formula>
    </cfRule>
  </conditionalFormatting>
  <conditionalFormatting sqref="AB219">
    <cfRule type="cellIs" dxfId="894" priority="2345" operator="equal">
      <formula>"TRUE"</formula>
    </cfRule>
  </conditionalFormatting>
  <conditionalFormatting sqref="AH219">
    <cfRule type="cellIs" dxfId="893" priority="2346" operator="equal">
      <formula>"TRUE"</formula>
    </cfRule>
  </conditionalFormatting>
  <conditionalFormatting sqref="AK219">
    <cfRule type="cellIs" dxfId="892" priority="2347" operator="equal">
      <formula>"TRUE"</formula>
    </cfRule>
  </conditionalFormatting>
  <conditionalFormatting sqref="AN219">
    <cfRule type="cellIs" dxfId="891" priority="2348" operator="equal">
      <formula>"TRUE"</formula>
    </cfRule>
  </conditionalFormatting>
  <conditionalFormatting sqref="AT219">
    <cfRule type="cellIs" dxfId="890" priority="2349" operator="equal">
      <formula>"TRUE"</formula>
    </cfRule>
  </conditionalFormatting>
  <conditionalFormatting sqref="AW219">
    <cfRule type="cellIs" dxfId="889" priority="2350" operator="equal">
      <formula>"TRUE"</formula>
    </cfRule>
  </conditionalFormatting>
  <conditionalFormatting sqref="P219">
    <cfRule type="cellIs" dxfId="888" priority="2351" operator="lessThan">
      <formula>5</formula>
    </cfRule>
  </conditionalFormatting>
  <conditionalFormatting sqref="P219">
    <cfRule type="cellIs" dxfId="887" priority="2352" operator="greaterThanOrEqual">
      <formula>5</formula>
    </cfRule>
  </conditionalFormatting>
  <conditionalFormatting sqref="T218:V218">
    <cfRule type="expression" dxfId="886" priority="2353">
      <formula>$V218="ANO"</formula>
    </cfRule>
  </conditionalFormatting>
  <conditionalFormatting sqref="P218">
    <cfRule type="cellIs" dxfId="885" priority="2354" operator="lessThan">
      <formula>5</formula>
    </cfRule>
  </conditionalFormatting>
  <conditionalFormatting sqref="P218">
    <cfRule type="cellIs" dxfId="884" priority="2355" operator="greaterThanOrEqual">
      <formula>5</formula>
    </cfRule>
  </conditionalFormatting>
  <conditionalFormatting sqref="Q218:S218">
    <cfRule type="expression" dxfId="883" priority="2356">
      <formula>$S218="ANO"</formula>
    </cfRule>
  </conditionalFormatting>
  <conditionalFormatting sqref="AF218:AH218">
    <cfRule type="expression" dxfId="882" priority="2357">
      <formula>$AH218="ANO"</formula>
    </cfRule>
  </conditionalFormatting>
  <conditionalFormatting sqref="AI218:AK218">
    <cfRule type="expression" dxfId="881" priority="2358">
      <formula>$AK218="ANO"</formula>
    </cfRule>
  </conditionalFormatting>
  <conditionalFormatting sqref="AL218:AN218">
    <cfRule type="expression" dxfId="880" priority="2359">
      <formula>$AN218="ANO"</formula>
    </cfRule>
  </conditionalFormatting>
  <conditionalFormatting sqref="AR218:AT218">
    <cfRule type="expression" dxfId="879" priority="2360">
      <formula>$AT218="ANO"</formula>
    </cfRule>
  </conditionalFormatting>
  <conditionalFormatting sqref="AU218:BG218">
    <cfRule type="expression" dxfId="878" priority="2361">
      <formula>$AW218="ANO"</formula>
    </cfRule>
  </conditionalFormatting>
  <conditionalFormatting sqref="W218:Y218">
    <cfRule type="expression" dxfId="877" priority="2362">
      <formula>$Y218="ANO"</formula>
    </cfRule>
  </conditionalFormatting>
  <conditionalFormatting sqref="AC218:AE218">
    <cfRule type="expression" dxfId="876" priority="2363">
      <formula>$AE218="ANO"</formula>
    </cfRule>
  </conditionalFormatting>
  <conditionalFormatting sqref="AO218:AQ218">
    <cfRule type="expression" dxfId="875" priority="2364">
      <formula>$AQ218="ANO"</formula>
    </cfRule>
  </conditionalFormatting>
  <conditionalFormatting sqref="Z218:AB218">
    <cfRule type="expression" dxfId="874" priority="2365">
      <formula>$AB218="ANO"</formula>
    </cfRule>
  </conditionalFormatting>
  <conditionalFormatting sqref="V225">
    <cfRule type="cellIs" dxfId="873" priority="2366" operator="equal">
      <formula>"TRUE"</formula>
    </cfRule>
  </conditionalFormatting>
  <conditionalFormatting sqref="AB225">
    <cfRule type="cellIs" dxfId="872" priority="2367" operator="equal">
      <formula>"TRUE"</formula>
    </cfRule>
  </conditionalFormatting>
  <conditionalFormatting sqref="AH225">
    <cfRule type="cellIs" dxfId="871" priority="2368" operator="equal">
      <formula>"TRUE"</formula>
    </cfRule>
  </conditionalFormatting>
  <conditionalFormatting sqref="AK225">
    <cfRule type="cellIs" dxfId="870" priority="2369" operator="equal">
      <formula>"TRUE"</formula>
    </cfRule>
  </conditionalFormatting>
  <conditionalFormatting sqref="AN225">
    <cfRule type="cellIs" dxfId="869" priority="2370" operator="equal">
      <formula>"TRUE"</formula>
    </cfRule>
  </conditionalFormatting>
  <conditionalFormatting sqref="AT225">
    <cfRule type="cellIs" dxfId="868" priority="2371" operator="equal">
      <formula>"TRUE"</formula>
    </cfRule>
  </conditionalFormatting>
  <conditionalFormatting sqref="AW225">
    <cfRule type="cellIs" dxfId="867" priority="2372" operator="equal">
      <formula>"TRUE"</formula>
    </cfRule>
  </conditionalFormatting>
  <conditionalFormatting sqref="P225">
    <cfRule type="cellIs" dxfId="866" priority="2373" operator="lessThan">
      <formula>5</formula>
    </cfRule>
  </conditionalFormatting>
  <conditionalFormatting sqref="P225">
    <cfRule type="cellIs" dxfId="865" priority="2374" operator="greaterThanOrEqual">
      <formula>5</formula>
    </cfRule>
  </conditionalFormatting>
  <conditionalFormatting sqref="T224:V224">
    <cfRule type="expression" dxfId="864" priority="2375">
      <formula>$V224="ANO"</formula>
    </cfRule>
  </conditionalFormatting>
  <conditionalFormatting sqref="P224">
    <cfRule type="cellIs" dxfId="863" priority="2376" operator="lessThan">
      <formula>5</formula>
    </cfRule>
  </conditionalFormatting>
  <conditionalFormatting sqref="P224">
    <cfRule type="cellIs" dxfId="862" priority="2377" operator="greaterThanOrEqual">
      <formula>5</formula>
    </cfRule>
  </conditionalFormatting>
  <conditionalFormatting sqref="Q224:S224">
    <cfRule type="expression" dxfId="861" priority="2378">
      <formula>$S224="ANO"</formula>
    </cfRule>
  </conditionalFormatting>
  <conditionalFormatting sqref="AF224:AH224">
    <cfRule type="expression" dxfId="860" priority="2379">
      <formula>$AH224="ANO"</formula>
    </cfRule>
  </conditionalFormatting>
  <conditionalFormatting sqref="AI224:AK224">
    <cfRule type="expression" dxfId="859" priority="2380">
      <formula>$AK224="ANO"</formula>
    </cfRule>
  </conditionalFormatting>
  <conditionalFormatting sqref="AL224:AN224">
    <cfRule type="expression" dxfId="858" priority="2381">
      <formula>$AN224="ANO"</formula>
    </cfRule>
  </conditionalFormatting>
  <conditionalFormatting sqref="AR224:AT224">
    <cfRule type="expression" dxfId="857" priority="2382">
      <formula>$AT224="ANO"</formula>
    </cfRule>
  </conditionalFormatting>
  <conditionalFormatting sqref="AU224:BG224 AX250:BG250">
    <cfRule type="expression" dxfId="856" priority="2383">
      <formula>$AW224="ANO"</formula>
    </cfRule>
  </conditionalFormatting>
  <conditionalFormatting sqref="W224:Y224">
    <cfRule type="expression" dxfId="855" priority="2384">
      <formula>$Y224="ANO"</formula>
    </cfRule>
  </conditionalFormatting>
  <conditionalFormatting sqref="AC224:AE224">
    <cfRule type="expression" dxfId="854" priority="2385">
      <formula>$AE224="ANO"</formula>
    </cfRule>
  </conditionalFormatting>
  <conditionalFormatting sqref="AO224:AQ224">
    <cfRule type="expression" dxfId="853" priority="2386">
      <formula>$AQ224="ANO"</formula>
    </cfRule>
  </conditionalFormatting>
  <conditionalFormatting sqref="Z224:AB224">
    <cfRule type="expression" dxfId="852" priority="2387">
      <formula>$AB224="ANO"</formula>
    </cfRule>
  </conditionalFormatting>
  <conditionalFormatting sqref="V223">
    <cfRule type="cellIs" dxfId="851" priority="2388" operator="equal">
      <formula>"TRUE"</formula>
    </cfRule>
  </conditionalFormatting>
  <conditionalFormatting sqref="AB223">
    <cfRule type="cellIs" dxfId="850" priority="2389" operator="equal">
      <formula>"TRUE"</formula>
    </cfRule>
  </conditionalFormatting>
  <conditionalFormatting sqref="AH223">
    <cfRule type="cellIs" dxfId="849" priority="2390" operator="equal">
      <formula>"TRUE"</formula>
    </cfRule>
  </conditionalFormatting>
  <conditionalFormatting sqref="AK223">
    <cfRule type="cellIs" dxfId="848" priority="2391" operator="equal">
      <formula>"TRUE"</formula>
    </cfRule>
  </conditionalFormatting>
  <conditionalFormatting sqref="AN223">
    <cfRule type="cellIs" dxfId="847" priority="2392" operator="equal">
      <formula>"TRUE"</formula>
    </cfRule>
  </conditionalFormatting>
  <conditionalFormatting sqref="AT223">
    <cfRule type="cellIs" dxfId="846" priority="2393" operator="equal">
      <formula>"TRUE"</formula>
    </cfRule>
  </conditionalFormatting>
  <conditionalFormatting sqref="AW223">
    <cfRule type="cellIs" dxfId="845" priority="2394" operator="equal">
      <formula>"TRUE"</formula>
    </cfRule>
  </conditionalFormatting>
  <conditionalFormatting sqref="P223">
    <cfRule type="cellIs" dxfId="844" priority="2395" operator="lessThan">
      <formula>5</formula>
    </cfRule>
  </conditionalFormatting>
  <conditionalFormatting sqref="P223">
    <cfRule type="cellIs" dxfId="843" priority="2396" operator="greaterThanOrEqual">
      <formula>5</formula>
    </cfRule>
  </conditionalFormatting>
  <conditionalFormatting sqref="T222:V222">
    <cfRule type="expression" dxfId="842" priority="2397">
      <formula>$V222="ANO"</formula>
    </cfRule>
  </conditionalFormatting>
  <conditionalFormatting sqref="P222">
    <cfRule type="cellIs" dxfId="841" priority="2398" operator="lessThan">
      <formula>5</formula>
    </cfRule>
  </conditionalFormatting>
  <conditionalFormatting sqref="P222">
    <cfRule type="cellIs" dxfId="840" priority="2399" operator="greaterThanOrEqual">
      <formula>5</formula>
    </cfRule>
  </conditionalFormatting>
  <conditionalFormatting sqref="Q222:S222">
    <cfRule type="expression" dxfId="839" priority="2400">
      <formula>$S222="ANO"</formula>
    </cfRule>
  </conditionalFormatting>
  <conditionalFormatting sqref="AF222:AH222">
    <cfRule type="expression" dxfId="838" priority="2401">
      <formula>$AH222="ANO"</formula>
    </cfRule>
  </conditionalFormatting>
  <conditionalFormatting sqref="AI222:AK222">
    <cfRule type="expression" dxfId="837" priority="2402">
      <formula>$AK222="ANO"</formula>
    </cfRule>
  </conditionalFormatting>
  <conditionalFormatting sqref="AL222:AN222">
    <cfRule type="expression" dxfId="836" priority="2403">
      <formula>$AN222="ANO"</formula>
    </cfRule>
  </conditionalFormatting>
  <conditionalFormatting sqref="AR222:AT222">
    <cfRule type="expression" dxfId="835" priority="2404">
      <formula>$AT222="ANO"</formula>
    </cfRule>
  </conditionalFormatting>
  <conditionalFormatting sqref="AU222:BG222 AX248:BG248">
    <cfRule type="expression" dxfId="834" priority="2405">
      <formula>$AW222="ANO"</formula>
    </cfRule>
  </conditionalFormatting>
  <conditionalFormatting sqref="W222:Y222">
    <cfRule type="expression" dxfId="833" priority="2406">
      <formula>$Y222="ANO"</formula>
    </cfRule>
  </conditionalFormatting>
  <conditionalFormatting sqref="AC222:AE222">
    <cfRule type="expression" dxfId="832" priority="2407">
      <formula>$AE222="ANO"</formula>
    </cfRule>
  </conditionalFormatting>
  <conditionalFormatting sqref="AO222:AQ222">
    <cfRule type="expression" dxfId="831" priority="2408">
      <formula>$AQ222="ANO"</formula>
    </cfRule>
  </conditionalFormatting>
  <conditionalFormatting sqref="Z222:AB222">
    <cfRule type="expression" dxfId="830" priority="2409">
      <formula>$AB222="ANO"</formula>
    </cfRule>
  </conditionalFormatting>
  <conditionalFormatting sqref="V229">
    <cfRule type="cellIs" dxfId="829" priority="2410" operator="equal">
      <formula>"TRUE"</formula>
    </cfRule>
  </conditionalFormatting>
  <conditionalFormatting sqref="AB229">
    <cfRule type="cellIs" dxfId="828" priority="2411" operator="equal">
      <formula>"TRUE"</formula>
    </cfRule>
  </conditionalFormatting>
  <conditionalFormatting sqref="AH229">
    <cfRule type="cellIs" dxfId="827" priority="2412" operator="equal">
      <formula>"TRUE"</formula>
    </cfRule>
  </conditionalFormatting>
  <conditionalFormatting sqref="AK229">
    <cfRule type="cellIs" dxfId="826" priority="2413" operator="equal">
      <formula>"TRUE"</formula>
    </cfRule>
  </conditionalFormatting>
  <conditionalFormatting sqref="AN229">
    <cfRule type="cellIs" dxfId="825" priority="2414" operator="equal">
      <formula>"TRUE"</formula>
    </cfRule>
  </conditionalFormatting>
  <conditionalFormatting sqref="AT229">
    <cfRule type="cellIs" dxfId="824" priority="2415" operator="equal">
      <formula>"TRUE"</formula>
    </cfRule>
  </conditionalFormatting>
  <conditionalFormatting sqref="AW229">
    <cfRule type="cellIs" dxfId="823" priority="2416" operator="equal">
      <formula>"TRUE"</formula>
    </cfRule>
  </conditionalFormatting>
  <conditionalFormatting sqref="P229">
    <cfRule type="cellIs" dxfId="822" priority="2417" operator="lessThan">
      <formula>5</formula>
    </cfRule>
  </conditionalFormatting>
  <conditionalFormatting sqref="P229">
    <cfRule type="cellIs" dxfId="821" priority="2418" operator="greaterThanOrEqual">
      <formula>5</formula>
    </cfRule>
  </conditionalFormatting>
  <conditionalFormatting sqref="T228:V228">
    <cfRule type="expression" dxfId="820" priority="2419">
      <formula>$V228="ANO"</formula>
    </cfRule>
  </conditionalFormatting>
  <conditionalFormatting sqref="P228">
    <cfRule type="cellIs" dxfId="819" priority="2420" operator="lessThan">
      <formula>5</formula>
    </cfRule>
  </conditionalFormatting>
  <conditionalFormatting sqref="P228">
    <cfRule type="cellIs" dxfId="818" priority="2421" operator="greaterThanOrEqual">
      <formula>5</formula>
    </cfRule>
  </conditionalFormatting>
  <conditionalFormatting sqref="Q228:S228">
    <cfRule type="expression" dxfId="817" priority="2422">
      <formula>$S228="ANO"</formula>
    </cfRule>
  </conditionalFormatting>
  <conditionalFormatting sqref="AF228:AH228">
    <cfRule type="expression" dxfId="816" priority="2423">
      <formula>$AH228="ANO"</formula>
    </cfRule>
  </conditionalFormatting>
  <conditionalFormatting sqref="AI228:AK228">
    <cfRule type="expression" dxfId="815" priority="2424">
      <formula>$AK228="ANO"</formula>
    </cfRule>
  </conditionalFormatting>
  <conditionalFormatting sqref="AL228:AN228">
    <cfRule type="expression" dxfId="814" priority="2425">
      <formula>$AN228="ANO"</formula>
    </cfRule>
  </conditionalFormatting>
  <conditionalFormatting sqref="AR228:AT228">
    <cfRule type="expression" dxfId="813" priority="2426">
      <formula>$AT228="ANO"</formula>
    </cfRule>
  </conditionalFormatting>
  <conditionalFormatting sqref="AU228:BG228 AX254:BG254">
    <cfRule type="expression" dxfId="812" priority="2427">
      <formula>$AW228="ANO"</formula>
    </cfRule>
  </conditionalFormatting>
  <conditionalFormatting sqref="W228:Y228">
    <cfRule type="expression" dxfId="811" priority="2428">
      <formula>$Y228="ANO"</formula>
    </cfRule>
  </conditionalFormatting>
  <conditionalFormatting sqref="AC228:AE228">
    <cfRule type="expression" dxfId="810" priority="2429">
      <formula>$AE228="ANO"</formula>
    </cfRule>
  </conditionalFormatting>
  <conditionalFormatting sqref="AO228:AQ228">
    <cfRule type="expression" dxfId="809" priority="2430">
      <formula>$AQ228="ANO"</formula>
    </cfRule>
  </conditionalFormatting>
  <conditionalFormatting sqref="Z228:AB228">
    <cfRule type="expression" dxfId="808" priority="2431">
      <formula>$AB228="ANO"</formula>
    </cfRule>
  </conditionalFormatting>
  <conditionalFormatting sqref="V227">
    <cfRule type="cellIs" dxfId="807" priority="2432" operator="equal">
      <formula>"TRUE"</formula>
    </cfRule>
  </conditionalFormatting>
  <conditionalFormatting sqref="AB227">
    <cfRule type="cellIs" dxfId="806" priority="2433" operator="equal">
      <formula>"TRUE"</formula>
    </cfRule>
  </conditionalFormatting>
  <conditionalFormatting sqref="AH227">
    <cfRule type="cellIs" dxfId="805" priority="2434" operator="equal">
      <formula>"TRUE"</formula>
    </cfRule>
  </conditionalFormatting>
  <conditionalFormatting sqref="AK227">
    <cfRule type="cellIs" dxfId="804" priority="2435" operator="equal">
      <formula>"TRUE"</formula>
    </cfRule>
  </conditionalFormatting>
  <conditionalFormatting sqref="AN227">
    <cfRule type="cellIs" dxfId="803" priority="2436" operator="equal">
      <formula>"TRUE"</formula>
    </cfRule>
  </conditionalFormatting>
  <conditionalFormatting sqref="AT227">
    <cfRule type="cellIs" dxfId="802" priority="2437" operator="equal">
      <formula>"TRUE"</formula>
    </cfRule>
  </conditionalFormatting>
  <conditionalFormatting sqref="AW227">
    <cfRule type="cellIs" dxfId="801" priority="2438" operator="equal">
      <formula>"TRUE"</formula>
    </cfRule>
  </conditionalFormatting>
  <conditionalFormatting sqref="P227">
    <cfRule type="cellIs" dxfId="800" priority="2439" operator="lessThan">
      <formula>5</formula>
    </cfRule>
  </conditionalFormatting>
  <conditionalFormatting sqref="P227">
    <cfRule type="cellIs" dxfId="799" priority="2440" operator="greaterThanOrEqual">
      <formula>5</formula>
    </cfRule>
  </conditionalFormatting>
  <conditionalFormatting sqref="T226:V226">
    <cfRule type="expression" dxfId="798" priority="2441">
      <formula>$V226="ANO"</formula>
    </cfRule>
  </conditionalFormatting>
  <conditionalFormatting sqref="P226">
    <cfRule type="cellIs" dxfId="797" priority="2442" operator="lessThan">
      <formula>5</formula>
    </cfRule>
  </conditionalFormatting>
  <conditionalFormatting sqref="P226">
    <cfRule type="cellIs" dxfId="796" priority="2443" operator="greaterThanOrEqual">
      <formula>5</formula>
    </cfRule>
  </conditionalFormatting>
  <conditionalFormatting sqref="Q226:S226">
    <cfRule type="expression" dxfId="795" priority="2444">
      <formula>$S226="ANO"</formula>
    </cfRule>
  </conditionalFormatting>
  <conditionalFormatting sqref="AF226:AH226">
    <cfRule type="expression" dxfId="794" priority="2445">
      <formula>$AH226="ANO"</formula>
    </cfRule>
  </conditionalFormatting>
  <conditionalFormatting sqref="AI226:AK226">
    <cfRule type="expression" dxfId="793" priority="2446">
      <formula>$AK226="ANO"</formula>
    </cfRule>
  </conditionalFormatting>
  <conditionalFormatting sqref="AL226:AN226">
    <cfRule type="expression" dxfId="792" priority="2447">
      <formula>$AN226="ANO"</formula>
    </cfRule>
  </conditionalFormatting>
  <conditionalFormatting sqref="AR226:AT226">
    <cfRule type="expression" dxfId="791" priority="2448">
      <formula>$AT226="ANO"</formula>
    </cfRule>
  </conditionalFormatting>
  <conditionalFormatting sqref="AU226:BG226 AX252:BG252">
    <cfRule type="expression" dxfId="790" priority="2449">
      <formula>$AW226="ANO"</formula>
    </cfRule>
  </conditionalFormatting>
  <conditionalFormatting sqref="W226:Y226">
    <cfRule type="expression" dxfId="789" priority="2450">
      <formula>$Y226="ANO"</formula>
    </cfRule>
  </conditionalFormatting>
  <conditionalFormatting sqref="AC226:AE226">
    <cfRule type="expression" dxfId="788" priority="2451">
      <formula>$AE226="ANO"</formula>
    </cfRule>
  </conditionalFormatting>
  <conditionalFormatting sqref="AO226:AQ226">
    <cfRule type="expression" dxfId="787" priority="2452">
      <formula>$AQ226="ANO"</formula>
    </cfRule>
  </conditionalFormatting>
  <conditionalFormatting sqref="Z226:AB226">
    <cfRule type="expression" dxfId="786" priority="2453">
      <formula>$AB226="ANO"</formula>
    </cfRule>
  </conditionalFormatting>
  <conditionalFormatting sqref="V233">
    <cfRule type="cellIs" dxfId="785" priority="2454" operator="equal">
      <formula>"TRUE"</formula>
    </cfRule>
  </conditionalFormatting>
  <conditionalFormatting sqref="AB233">
    <cfRule type="cellIs" dxfId="784" priority="2455" operator="equal">
      <formula>"TRUE"</formula>
    </cfRule>
  </conditionalFormatting>
  <conditionalFormatting sqref="AH233">
    <cfRule type="cellIs" dxfId="783" priority="2456" operator="equal">
      <formula>"TRUE"</formula>
    </cfRule>
  </conditionalFormatting>
  <conditionalFormatting sqref="AK233">
    <cfRule type="cellIs" dxfId="782" priority="2457" operator="equal">
      <formula>"TRUE"</formula>
    </cfRule>
  </conditionalFormatting>
  <conditionalFormatting sqref="AN233">
    <cfRule type="cellIs" dxfId="781" priority="2458" operator="equal">
      <formula>"TRUE"</formula>
    </cfRule>
  </conditionalFormatting>
  <conditionalFormatting sqref="AT233">
    <cfRule type="cellIs" dxfId="780" priority="2459" operator="equal">
      <formula>"TRUE"</formula>
    </cfRule>
  </conditionalFormatting>
  <conditionalFormatting sqref="AW233">
    <cfRule type="cellIs" dxfId="779" priority="2460" operator="equal">
      <formula>"TRUE"</formula>
    </cfRule>
  </conditionalFormatting>
  <conditionalFormatting sqref="P233">
    <cfRule type="cellIs" dxfId="778" priority="2461" operator="lessThan">
      <formula>5</formula>
    </cfRule>
  </conditionalFormatting>
  <conditionalFormatting sqref="P233">
    <cfRule type="cellIs" dxfId="777" priority="2462" operator="greaterThanOrEqual">
      <formula>5</formula>
    </cfRule>
  </conditionalFormatting>
  <conditionalFormatting sqref="T232:V232">
    <cfRule type="expression" dxfId="776" priority="2463">
      <formula>$V232="ANO"</formula>
    </cfRule>
  </conditionalFormatting>
  <conditionalFormatting sqref="P232">
    <cfRule type="cellIs" dxfId="775" priority="2464" operator="lessThan">
      <formula>5</formula>
    </cfRule>
  </conditionalFormatting>
  <conditionalFormatting sqref="P232">
    <cfRule type="cellIs" dxfId="774" priority="2465" operator="greaterThanOrEqual">
      <formula>5</formula>
    </cfRule>
  </conditionalFormatting>
  <conditionalFormatting sqref="Q232:S232">
    <cfRule type="expression" dxfId="773" priority="2466">
      <formula>$S232="ANO"</formula>
    </cfRule>
  </conditionalFormatting>
  <conditionalFormatting sqref="AF232:AH232">
    <cfRule type="expression" dxfId="772" priority="2467">
      <formula>$AH232="ANO"</formula>
    </cfRule>
  </conditionalFormatting>
  <conditionalFormatting sqref="AI232:AK232">
    <cfRule type="expression" dxfId="771" priority="2468">
      <formula>$AK232="ANO"</formula>
    </cfRule>
  </conditionalFormatting>
  <conditionalFormatting sqref="AL232:AN232">
    <cfRule type="expression" dxfId="770" priority="2469">
      <formula>$AN232="ANO"</formula>
    </cfRule>
  </conditionalFormatting>
  <conditionalFormatting sqref="AR232:AT232">
    <cfRule type="expression" dxfId="769" priority="2470">
      <formula>$AT232="ANO"</formula>
    </cfRule>
  </conditionalFormatting>
  <conditionalFormatting sqref="AU232:BG232 AX258:BG258">
    <cfRule type="expression" dxfId="768" priority="2471">
      <formula>$AW232="ANO"</formula>
    </cfRule>
  </conditionalFormatting>
  <conditionalFormatting sqref="W232:Y232">
    <cfRule type="expression" dxfId="767" priority="2472">
      <formula>$Y232="ANO"</formula>
    </cfRule>
  </conditionalFormatting>
  <conditionalFormatting sqref="AC232:AE232">
    <cfRule type="expression" dxfId="766" priority="2473">
      <formula>$AE232="ANO"</formula>
    </cfRule>
  </conditionalFormatting>
  <conditionalFormatting sqref="AO232:AQ232">
    <cfRule type="expression" dxfId="765" priority="2474">
      <formula>$AQ232="ANO"</formula>
    </cfRule>
  </conditionalFormatting>
  <conditionalFormatting sqref="Z232:AB232">
    <cfRule type="expression" dxfId="764" priority="2475">
      <formula>$AB232="ANO"</formula>
    </cfRule>
  </conditionalFormatting>
  <conditionalFormatting sqref="V231">
    <cfRule type="cellIs" dxfId="763" priority="2476" operator="equal">
      <formula>"TRUE"</formula>
    </cfRule>
  </conditionalFormatting>
  <conditionalFormatting sqref="AB231">
    <cfRule type="cellIs" dxfId="762" priority="2477" operator="equal">
      <formula>"TRUE"</formula>
    </cfRule>
  </conditionalFormatting>
  <conditionalFormatting sqref="AH231">
    <cfRule type="cellIs" dxfId="761" priority="2478" operator="equal">
      <formula>"TRUE"</formula>
    </cfRule>
  </conditionalFormatting>
  <conditionalFormatting sqref="AK231">
    <cfRule type="cellIs" dxfId="760" priority="2479" operator="equal">
      <formula>"TRUE"</formula>
    </cfRule>
  </conditionalFormatting>
  <conditionalFormatting sqref="AN231">
    <cfRule type="cellIs" dxfId="759" priority="2480" operator="equal">
      <formula>"TRUE"</formula>
    </cfRule>
  </conditionalFormatting>
  <conditionalFormatting sqref="AT231">
    <cfRule type="cellIs" dxfId="758" priority="2481" operator="equal">
      <formula>"TRUE"</formula>
    </cfRule>
  </conditionalFormatting>
  <conditionalFormatting sqref="AW231">
    <cfRule type="cellIs" dxfId="757" priority="2482" operator="equal">
      <formula>"TRUE"</formula>
    </cfRule>
  </conditionalFormatting>
  <conditionalFormatting sqref="P231">
    <cfRule type="cellIs" dxfId="756" priority="2483" operator="lessThan">
      <formula>5</formula>
    </cfRule>
  </conditionalFormatting>
  <conditionalFormatting sqref="P231">
    <cfRule type="cellIs" dxfId="755" priority="2484" operator="greaterThanOrEqual">
      <formula>5</formula>
    </cfRule>
  </conditionalFormatting>
  <conditionalFormatting sqref="T230:V230">
    <cfRule type="expression" dxfId="754" priority="2485">
      <formula>$V230="ANO"</formula>
    </cfRule>
  </conditionalFormatting>
  <conditionalFormatting sqref="P230">
    <cfRule type="cellIs" dxfId="753" priority="2486" operator="lessThan">
      <formula>5</formula>
    </cfRule>
  </conditionalFormatting>
  <conditionalFormatting sqref="P230">
    <cfRule type="cellIs" dxfId="752" priority="2487" operator="greaterThanOrEqual">
      <formula>5</formula>
    </cfRule>
  </conditionalFormatting>
  <conditionalFormatting sqref="Q230:S230">
    <cfRule type="expression" dxfId="751" priority="2488">
      <formula>$S230="ANO"</formula>
    </cfRule>
  </conditionalFormatting>
  <conditionalFormatting sqref="AF230:AH230">
    <cfRule type="expression" dxfId="750" priority="2489">
      <formula>$AH230="ANO"</formula>
    </cfRule>
  </conditionalFormatting>
  <conditionalFormatting sqref="AI230:AK230">
    <cfRule type="expression" dxfId="749" priority="2490">
      <formula>$AK230="ANO"</formula>
    </cfRule>
  </conditionalFormatting>
  <conditionalFormatting sqref="AL230:AN230">
    <cfRule type="expression" dxfId="748" priority="2491">
      <formula>$AN230="ANO"</formula>
    </cfRule>
  </conditionalFormatting>
  <conditionalFormatting sqref="AR230:AT230">
    <cfRule type="expression" dxfId="747" priority="2492">
      <formula>$AT230="ANO"</formula>
    </cfRule>
  </conditionalFormatting>
  <conditionalFormatting sqref="AU230:BG230 AX256:BG256">
    <cfRule type="expression" dxfId="746" priority="2493">
      <formula>$AW230="ANO"</formula>
    </cfRule>
  </conditionalFormatting>
  <conditionalFormatting sqref="W230:Y230">
    <cfRule type="expression" dxfId="745" priority="2494">
      <formula>$Y230="ANO"</formula>
    </cfRule>
  </conditionalFormatting>
  <conditionalFormatting sqref="AC230:AE230">
    <cfRule type="expression" dxfId="744" priority="2495">
      <formula>$AE230="ANO"</formula>
    </cfRule>
  </conditionalFormatting>
  <conditionalFormatting sqref="AO230:AQ230">
    <cfRule type="expression" dxfId="743" priority="2496">
      <formula>$AQ230="ANO"</formula>
    </cfRule>
  </conditionalFormatting>
  <conditionalFormatting sqref="Z230:AB230">
    <cfRule type="expression" dxfId="742" priority="2497">
      <formula>$AB230="ANO"</formula>
    </cfRule>
  </conditionalFormatting>
  <conditionalFormatting sqref="V237">
    <cfRule type="cellIs" dxfId="741" priority="2498" operator="equal">
      <formula>"TRUE"</formula>
    </cfRule>
  </conditionalFormatting>
  <conditionalFormatting sqref="AB237">
    <cfRule type="cellIs" dxfId="740" priority="2499" operator="equal">
      <formula>"TRUE"</formula>
    </cfRule>
  </conditionalFormatting>
  <conditionalFormatting sqref="AH237">
    <cfRule type="cellIs" dxfId="739" priority="2500" operator="equal">
      <formula>"TRUE"</formula>
    </cfRule>
  </conditionalFormatting>
  <conditionalFormatting sqref="AK237">
    <cfRule type="cellIs" dxfId="738" priority="2501" operator="equal">
      <formula>"TRUE"</formula>
    </cfRule>
  </conditionalFormatting>
  <conditionalFormatting sqref="AN237">
    <cfRule type="cellIs" dxfId="737" priority="2502" operator="equal">
      <formula>"TRUE"</formula>
    </cfRule>
  </conditionalFormatting>
  <conditionalFormatting sqref="AT237">
    <cfRule type="cellIs" dxfId="736" priority="2503" operator="equal">
      <formula>"TRUE"</formula>
    </cfRule>
  </conditionalFormatting>
  <conditionalFormatting sqref="AW237">
    <cfRule type="cellIs" dxfId="735" priority="2504" operator="equal">
      <formula>"TRUE"</formula>
    </cfRule>
  </conditionalFormatting>
  <conditionalFormatting sqref="P237">
    <cfRule type="cellIs" dxfId="734" priority="2505" operator="lessThan">
      <formula>5</formula>
    </cfRule>
  </conditionalFormatting>
  <conditionalFormatting sqref="P237">
    <cfRule type="cellIs" dxfId="733" priority="2506" operator="greaterThanOrEqual">
      <formula>5</formula>
    </cfRule>
  </conditionalFormatting>
  <conditionalFormatting sqref="T236:V236">
    <cfRule type="expression" dxfId="732" priority="2507">
      <formula>$V236="ANO"</formula>
    </cfRule>
  </conditionalFormatting>
  <conditionalFormatting sqref="P236">
    <cfRule type="cellIs" dxfId="731" priority="2508" operator="lessThan">
      <formula>5</formula>
    </cfRule>
  </conditionalFormatting>
  <conditionalFormatting sqref="P236">
    <cfRule type="cellIs" dxfId="730" priority="2509" operator="greaterThanOrEqual">
      <formula>5</formula>
    </cfRule>
  </conditionalFormatting>
  <conditionalFormatting sqref="Q236:S236">
    <cfRule type="expression" dxfId="729" priority="2510">
      <formula>$S236="ANO"</formula>
    </cfRule>
  </conditionalFormatting>
  <conditionalFormatting sqref="AF236:AH236">
    <cfRule type="expression" dxfId="728" priority="2511">
      <formula>$AH236="ANO"</formula>
    </cfRule>
  </conditionalFormatting>
  <conditionalFormatting sqref="AI236:AK236">
    <cfRule type="expression" dxfId="727" priority="2512">
      <formula>$AK236="ANO"</formula>
    </cfRule>
  </conditionalFormatting>
  <conditionalFormatting sqref="AL236:AN236">
    <cfRule type="expression" dxfId="726" priority="2513">
      <formula>$AN236="ANO"</formula>
    </cfRule>
  </conditionalFormatting>
  <conditionalFormatting sqref="AR236:AT236">
    <cfRule type="expression" dxfId="725" priority="2514">
      <formula>$AT236="ANO"</formula>
    </cfRule>
  </conditionalFormatting>
  <conditionalFormatting sqref="AU236:BG236 AX262:BG262">
    <cfRule type="expression" dxfId="724" priority="2515">
      <formula>$AW236="ANO"</formula>
    </cfRule>
  </conditionalFormatting>
  <conditionalFormatting sqref="W236:Y236">
    <cfRule type="expression" dxfId="723" priority="2516">
      <formula>$Y236="ANO"</formula>
    </cfRule>
  </conditionalFormatting>
  <conditionalFormatting sqref="AC236:AE236">
    <cfRule type="expression" dxfId="722" priority="2517">
      <formula>$AE236="ANO"</formula>
    </cfRule>
  </conditionalFormatting>
  <conditionalFormatting sqref="AO236:AQ236">
    <cfRule type="expression" dxfId="721" priority="2518">
      <formula>$AQ236="ANO"</formula>
    </cfRule>
  </conditionalFormatting>
  <conditionalFormatting sqref="Z236:AB236">
    <cfRule type="expression" dxfId="720" priority="2519">
      <formula>$AB236="ANO"</formula>
    </cfRule>
  </conditionalFormatting>
  <conditionalFormatting sqref="V235">
    <cfRule type="cellIs" dxfId="719" priority="2520" operator="equal">
      <formula>"TRUE"</formula>
    </cfRule>
  </conditionalFormatting>
  <conditionalFormatting sqref="AB235">
    <cfRule type="cellIs" dxfId="718" priority="2521" operator="equal">
      <formula>"TRUE"</formula>
    </cfRule>
  </conditionalFormatting>
  <conditionalFormatting sqref="AH235">
    <cfRule type="cellIs" dxfId="717" priority="2522" operator="equal">
      <formula>"TRUE"</formula>
    </cfRule>
  </conditionalFormatting>
  <conditionalFormatting sqref="AK235">
    <cfRule type="cellIs" dxfId="716" priority="2523" operator="equal">
      <formula>"TRUE"</formula>
    </cfRule>
  </conditionalFormatting>
  <conditionalFormatting sqref="AN235">
    <cfRule type="cellIs" dxfId="715" priority="2524" operator="equal">
      <formula>"TRUE"</formula>
    </cfRule>
  </conditionalFormatting>
  <conditionalFormatting sqref="AT235">
    <cfRule type="cellIs" dxfId="714" priority="2525" operator="equal">
      <formula>"TRUE"</formula>
    </cfRule>
  </conditionalFormatting>
  <conditionalFormatting sqref="AW235">
    <cfRule type="cellIs" dxfId="713" priority="2526" operator="equal">
      <formula>"TRUE"</formula>
    </cfRule>
  </conditionalFormatting>
  <conditionalFormatting sqref="P235">
    <cfRule type="cellIs" dxfId="712" priority="2527" operator="lessThan">
      <formula>5</formula>
    </cfRule>
  </conditionalFormatting>
  <conditionalFormatting sqref="P235">
    <cfRule type="cellIs" dxfId="711" priority="2528" operator="greaterThanOrEqual">
      <formula>5</formula>
    </cfRule>
  </conditionalFormatting>
  <conditionalFormatting sqref="T234:V234">
    <cfRule type="expression" dxfId="710" priority="2529">
      <formula>$V234="ANO"</formula>
    </cfRule>
  </conditionalFormatting>
  <conditionalFormatting sqref="P234">
    <cfRule type="cellIs" dxfId="709" priority="2530" operator="lessThan">
      <formula>5</formula>
    </cfRule>
  </conditionalFormatting>
  <conditionalFormatting sqref="P234">
    <cfRule type="cellIs" dxfId="708" priority="2531" operator="greaterThanOrEqual">
      <formula>5</formula>
    </cfRule>
  </conditionalFormatting>
  <conditionalFormatting sqref="Q234:S234">
    <cfRule type="expression" dxfId="707" priority="2532">
      <formula>$S234="ANO"</formula>
    </cfRule>
  </conditionalFormatting>
  <conditionalFormatting sqref="AF234:AH234">
    <cfRule type="expression" dxfId="706" priority="2533">
      <formula>$AH234="ANO"</formula>
    </cfRule>
  </conditionalFormatting>
  <conditionalFormatting sqref="AI234:AK234">
    <cfRule type="expression" dxfId="705" priority="2534">
      <formula>$AK234="ANO"</formula>
    </cfRule>
  </conditionalFormatting>
  <conditionalFormatting sqref="AL234:AN234">
    <cfRule type="expression" dxfId="704" priority="2535">
      <formula>$AN234="ANO"</formula>
    </cfRule>
  </conditionalFormatting>
  <conditionalFormatting sqref="AR234:AT234">
    <cfRule type="expression" dxfId="703" priority="2536">
      <formula>$AT234="ANO"</formula>
    </cfRule>
  </conditionalFormatting>
  <conditionalFormatting sqref="AU234:BG234 AX260:BG260">
    <cfRule type="expression" dxfId="702" priority="2537">
      <formula>$AW234="ANO"</formula>
    </cfRule>
  </conditionalFormatting>
  <conditionalFormatting sqref="W234:Y234">
    <cfRule type="expression" dxfId="701" priority="2538">
      <formula>$Y234="ANO"</formula>
    </cfRule>
  </conditionalFormatting>
  <conditionalFormatting sqref="AC234:AE234">
    <cfRule type="expression" dxfId="700" priority="2539">
      <formula>$AE234="ANO"</formula>
    </cfRule>
  </conditionalFormatting>
  <conditionalFormatting sqref="AO234:AQ234">
    <cfRule type="expression" dxfId="699" priority="2540">
      <formula>$AQ234="ANO"</formula>
    </cfRule>
  </conditionalFormatting>
  <conditionalFormatting sqref="Z234:AB234">
    <cfRule type="expression" dxfId="698" priority="2541">
      <formula>$AB234="ANO"</formula>
    </cfRule>
  </conditionalFormatting>
  <conditionalFormatting sqref="V241">
    <cfRule type="cellIs" dxfId="697" priority="2542" operator="equal">
      <formula>"TRUE"</formula>
    </cfRule>
  </conditionalFormatting>
  <conditionalFormatting sqref="AB241">
    <cfRule type="cellIs" dxfId="696" priority="2543" operator="equal">
      <formula>"TRUE"</formula>
    </cfRule>
  </conditionalFormatting>
  <conditionalFormatting sqref="AH241">
    <cfRule type="cellIs" dxfId="695" priority="2544" operator="equal">
      <formula>"TRUE"</formula>
    </cfRule>
  </conditionalFormatting>
  <conditionalFormatting sqref="AK241">
    <cfRule type="cellIs" dxfId="694" priority="2545" operator="equal">
      <formula>"TRUE"</formula>
    </cfRule>
  </conditionalFormatting>
  <conditionalFormatting sqref="AN241">
    <cfRule type="cellIs" dxfId="693" priority="2546" operator="equal">
      <formula>"TRUE"</formula>
    </cfRule>
  </conditionalFormatting>
  <conditionalFormatting sqref="AT241">
    <cfRule type="cellIs" dxfId="692" priority="2547" operator="equal">
      <formula>"TRUE"</formula>
    </cfRule>
  </conditionalFormatting>
  <conditionalFormatting sqref="AW241">
    <cfRule type="cellIs" dxfId="691" priority="2548" operator="equal">
      <formula>"TRUE"</formula>
    </cfRule>
  </conditionalFormatting>
  <conditionalFormatting sqref="P241">
    <cfRule type="cellIs" dxfId="690" priority="2549" operator="lessThan">
      <formula>5</formula>
    </cfRule>
  </conditionalFormatting>
  <conditionalFormatting sqref="P241">
    <cfRule type="cellIs" dxfId="689" priority="2550" operator="greaterThanOrEqual">
      <formula>5</formula>
    </cfRule>
  </conditionalFormatting>
  <conditionalFormatting sqref="T240:V240">
    <cfRule type="expression" dxfId="688" priority="2551">
      <formula>$V240="ANO"</formula>
    </cfRule>
  </conditionalFormatting>
  <conditionalFormatting sqref="P240">
    <cfRule type="cellIs" dxfId="687" priority="2552" operator="lessThan">
      <formula>5</formula>
    </cfRule>
  </conditionalFormatting>
  <conditionalFormatting sqref="P240">
    <cfRule type="cellIs" dxfId="686" priority="2553" operator="greaterThanOrEqual">
      <formula>5</formula>
    </cfRule>
  </conditionalFormatting>
  <conditionalFormatting sqref="Q240:S240">
    <cfRule type="expression" dxfId="685" priority="2554">
      <formula>$S240="ANO"</formula>
    </cfRule>
  </conditionalFormatting>
  <conditionalFormatting sqref="AF240:AH240">
    <cfRule type="expression" dxfId="684" priority="2555">
      <formula>$AH240="ANO"</formula>
    </cfRule>
  </conditionalFormatting>
  <conditionalFormatting sqref="AI240:AK240">
    <cfRule type="expression" dxfId="683" priority="2556">
      <formula>$AK240="ANO"</formula>
    </cfRule>
  </conditionalFormatting>
  <conditionalFormatting sqref="AL240:AN240">
    <cfRule type="expression" dxfId="682" priority="2557">
      <formula>$AN240="ANO"</formula>
    </cfRule>
  </conditionalFormatting>
  <conditionalFormatting sqref="AR240:AT240">
    <cfRule type="expression" dxfId="681" priority="2558">
      <formula>$AT240="ANO"</formula>
    </cfRule>
  </conditionalFormatting>
  <conditionalFormatting sqref="AU240:BG240 AX266:BG266 AX274:BG274 AX282:BG282 AX290:BG290">
    <cfRule type="expression" dxfId="680" priority="2559">
      <formula>$AW240="ANO"</formula>
    </cfRule>
  </conditionalFormatting>
  <conditionalFormatting sqref="W240:Y240">
    <cfRule type="expression" dxfId="679" priority="2560">
      <formula>$Y240="ANO"</formula>
    </cfRule>
  </conditionalFormatting>
  <conditionalFormatting sqref="AC240:AE240">
    <cfRule type="expression" dxfId="678" priority="2561">
      <formula>$AE240="ANO"</formula>
    </cfRule>
  </conditionalFormatting>
  <conditionalFormatting sqref="AO240:AQ240">
    <cfRule type="expression" dxfId="677" priority="2562">
      <formula>$AQ240="ANO"</formula>
    </cfRule>
  </conditionalFormatting>
  <conditionalFormatting sqref="Z240:AB240">
    <cfRule type="expression" dxfId="676" priority="2563">
      <formula>$AB240="ANO"</formula>
    </cfRule>
  </conditionalFormatting>
  <conditionalFormatting sqref="V239">
    <cfRule type="cellIs" dxfId="675" priority="2564" operator="equal">
      <formula>"TRUE"</formula>
    </cfRule>
  </conditionalFormatting>
  <conditionalFormatting sqref="AB239">
    <cfRule type="cellIs" dxfId="674" priority="2565" operator="equal">
      <formula>"TRUE"</formula>
    </cfRule>
  </conditionalFormatting>
  <conditionalFormatting sqref="AH239">
    <cfRule type="cellIs" dxfId="673" priority="2566" operator="equal">
      <formula>"TRUE"</formula>
    </cfRule>
  </conditionalFormatting>
  <conditionalFormatting sqref="AK239">
    <cfRule type="cellIs" dxfId="672" priority="2567" operator="equal">
      <formula>"TRUE"</formula>
    </cfRule>
  </conditionalFormatting>
  <conditionalFormatting sqref="AN239">
    <cfRule type="cellIs" dxfId="671" priority="2568" operator="equal">
      <formula>"TRUE"</formula>
    </cfRule>
  </conditionalFormatting>
  <conditionalFormatting sqref="AT239">
    <cfRule type="cellIs" dxfId="670" priority="2569" operator="equal">
      <formula>"TRUE"</formula>
    </cfRule>
  </conditionalFormatting>
  <conditionalFormatting sqref="AW239">
    <cfRule type="cellIs" dxfId="669" priority="2570" operator="equal">
      <formula>"TRUE"</formula>
    </cfRule>
  </conditionalFormatting>
  <conditionalFormatting sqref="P239">
    <cfRule type="cellIs" dxfId="668" priority="2571" operator="lessThan">
      <formula>5</formula>
    </cfRule>
  </conditionalFormatting>
  <conditionalFormatting sqref="P239">
    <cfRule type="cellIs" dxfId="667" priority="2572" operator="greaterThanOrEqual">
      <formula>5</formula>
    </cfRule>
  </conditionalFormatting>
  <conditionalFormatting sqref="T238:V238">
    <cfRule type="expression" dxfId="666" priority="2573">
      <formula>$V238="ANO"</formula>
    </cfRule>
  </conditionalFormatting>
  <conditionalFormatting sqref="P238">
    <cfRule type="cellIs" dxfId="665" priority="2574" operator="lessThan">
      <formula>5</formula>
    </cfRule>
  </conditionalFormatting>
  <conditionalFormatting sqref="P238">
    <cfRule type="cellIs" dxfId="664" priority="2575" operator="greaterThanOrEqual">
      <formula>5</formula>
    </cfRule>
  </conditionalFormatting>
  <conditionalFormatting sqref="Q238:S238">
    <cfRule type="expression" dxfId="663" priority="2576">
      <formula>$S238="ANO"</formula>
    </cfRule>
  </conditionalFormatting>
  <conditionalFormatting sqref="AF238:AH238">
    <cfRule type="expression" dxfId="662" priority="2577">
      <formula>$AH238="ANO"</formula>
    </cfRule>
  </conditionalFormatting>
  <conditionalFormatting sqref="AI238:AK238">
    <cfRule type="expression" dxfId="661" priority="2578">
      <formula>$AK238="ANO"</formula>
    </cfRule>
  </conditionalFormatting>
  <conditionalFormatting sqref="AL238:AN238">
    <cfRule type="expression" dxfId="660" priority="2579">
      <formula>$AN238="ANO"</formula>
    </cfRule>
  </conditionalFormatting>
  <conditionalFormatting sqref="AR238:AT238">
    <cfRule type="expression" dxfId="659" priority="2580">
      <formula>$AT238="ANO"</formula>
    </cfRule>
  </conditionalFormatting>
  <conditionalFormatting sqref="AU238:BG238 AX264:BG264">
    <cfRule type="expression" dxfId="658" priority="2581">
      <formula>$AW238="ANO"</formula>
    </cfRule>
  </conditionalFormatting>
  <conditionalFormatting sqref="W238:Y238">
    <cfRule type="expression" dxfId="657" priority="2582">
      <formula>$Y238="ANO"</formula>
    </cfRule>
  </conditionalFormatting>
  <conditionalFormatting sqref="AC238:AE238">
    <cfRule type="expression" dxfId="656" priority="2583">
      <formula>$AE238="ANO"</formula>
    </cfRule>
  </conditionalFormatting>
  <conditionalFormatting sqref="AO238:AQ238">
    <cfRule type="expression" dxfId="655" priority="2584">
      <formula>$AQ238="ANO"</formula>
    </cfRule>
  </conditionalFormatting>
  <conditionalFormatting sqref="Z238:AB238">
    <cfRule type="expression" dxfId="654" priority="2585">
      <formula>$AB238="ANO"</formula>
    </cfRule>
  </conditionalFormatting>
  <conditionalFormatting sqref="V245">
    <cfRule type="cellIs" dxfId="653" priority="2586" operator="equal">
      <formula>"TRUE"</formula>
    </cfRule>
  </conditionalFormatting>
  <conditionalFormatting sqref="AB245">
    <cfRule type="cellIs" dxfId="652" priority="2587" operator="equal">
      <formula>"TRUE"</formula>
    </cfRule>
  </conditionalFormatting>
  <conditionalFormatting sqref="AH245">
    <cfRule type="cellIs" dxfId="651" priority="2588" operator="equal">
      <formula>"TRUE"</formula>
    </cfRule>
  </conditionalFormatting>
  <conditionalFormatting sqref="AK245">
    <cfRule type="cellIs" dxfId="650" priority="2589" operator="equal">
      <formula>"TRUE"</formula>
    </cfRule>
  </conditionalFormatting>
  <conditionalFormatting sqref="AN245">
    <cfRule type="cellIs" dxfId="649" priority="2590" operator="equal">
      <formula>"TRUE"</formula>
    </cfRule>
  </conditionalFormatting>
  <conditionalFormatting sqref="AT245">
    <cfRule type="cellIs" dxfId="648" priority="2591" operator="equal">
      <formula>"TRUE"</formula>
    </cfRule>
  </conditionalFormatting>
  <conditionalFormatting sqref="AW245">
    <cfRule type="cellIs" dxfId="647" priority="2592" operator="equal">
      <formula>"TRUE"</formula>
    </cfRule>
  </conditionalFormatting>
  <conditionalFormatting sqref="P245">
    <cfRule type="cellIs" dxfId="646" priority="2593" operator="lessThan">
      <formula>5</formula>
    </cfRule>
  </conditionalFormatting>
  <conditionalFormatting sqref="P245">
    <cfRule type="cellIs" dxfId="645" priority="2594" operator="greaterThanOrEqual">
      <formula>5</formula>
    </cfRule>
  </conditionalFormatting>
  <conditionalFormatting sqref="T244:V244">
    <cfRule type="expression" dxfId="644" priority="2595">
      <formula>$V244="ANO"</formula>
    </cfRule>
  </conditionalFormatting>
  <conditionalFormatting sqref="P244">
    <cfRule type="cellIs" dxfId="643" priority="2596" operator="lessThan">
      <formula>5</formula>
    </cfRule>
  </conditionalFormatting>
  <conditionalFormatting sqref="P244">
    <cfRule type="cellIs" dxfId="642" priority="2597" operator="greaterThanOrEqual">
      <formula>5</formula>
    </cfRule>
  </conditionalFormatting>
  <conditionalFormatting sqref="Q244:S244">
    <cfRule type="expression" dxfId="641" priority="2598">
      <formula>$S244="ANO"</formula>
    </cfRule>
  </conditionalFormatting>
  <conditionalFormatting sqref="AF244:AH244">
    <cfRule type="expression" dxfId="640" priority="2599">
      <formula>$AH244="ANO"</formula>
    </cfRule>
  </conditionalFormatting>
  <conditionalFormatting sqref="AI244:AK244">
    <cfRule type="expression" dxfId="639" priority="2600">
      <formula>$AK244="ANO"</formula>
    </cfRule>
  </conditionalFormatting>
  <conditionalFormatting sqref="AL244:AN244">
    <cfRule type="expression" dxfId="638" priority="2601">
      <formula>$AN244="ANO"</formula>
    </cfRule>
  </conditionalFormatting>
  <conditionalFormatting sqref="AR244:AT244">
    <cfRule type="expression" dxfId="637" priority="2602">
      <formula>$AT244="ANO"</formula>
    </cfRule>
  </conditionalFormatting>
  <conditionalFormatting sqref="AU244:BG244 AX270:BG270 AX278:BG278 AX286:BG286 AX294:BG294">
    <cfRule type="expression" dxfId="636" priority="2603">
      <formula>$AW244="ANO"</formula>
    </cfRule>
  </conditionalFormatting>
  <conditionalFormatting sqref="W244:Y244">
    <cfRule type="expression" dxfId="635" priority="2604">
      <formula>$Y244="ANO"</formula>
    </cfRule>
  </conditionalFormatting>
  <conditionalFormatting sqref="AC244:AE244">
    <cfRule type="expression" dxfId="634" priority="2605">
      <formula>$AE244="ANO"</formula>
    </cfRule>
  </conditionalFormatting>
  <conditionalFormatting sqref="AO244:AQ244">
    <cfRule type="expression" dxfId="633" priority="2606">
      <formula>$AQ244="ANO"</formula>
    </cfRule>
  </conditionalFormatting>
  <conditionalFormatting sqref="Z244:AB244">
    <cfRule type="expression" dxfId="632" priority="2607">
      <formula>$AB244="ANO"</formula>
    </cfRule>
  </conditionalFormatting>
  <conditionalFormatting sqref="V243">
    <cfRule type="cellIs" dxfId="631" priority="2608" operator="equal">
      <formula>"TRUE"</formula>
    </cfRule>
  </conditionalFormatting>
  <conditionalFormatting sqref="AB243">
    <cfRule type="cellIs" dxfId="630" priority="2609" operator="equal">
      <formula>"TRUE"</formula>
    </cfRule>
  </conditionalFormatting>
  <conditionalFormatting sqref="AH243">
    <cfRule type="cellIs" dxfId="629" priority="2610" operator="equal">
      <formula>"TRUE"</formula>
    </cfRule>
  </conditionalFormatting>
  <conditionalFormatting sqref="AK243">
    <cfRule type="cellIs" dxfId="628" priority="2611" operator="equal">
      <formula>"TRUE"</formula>
    </cfRule>
  </conditionalFormatting>
  <conditionalFormatting sqref="AN243">
    <cfRule type="cellIs" dxfId="627" priority="2612" operator="equal">
      <formula>"TRUE"</formula>
    </cfRule>
  </conditionalFormatting>
  <conditionalFormatting sqref="AT243">
    <cfRule type="cellIs" dxfId="626" priority="2613" operator="equal">
      <formula>"TRUE"</formula>
    </cfRule>
  </conditionalFormatting>
  <conditionalFormatting sqref="AW243">
    <cfRule type="cellIs" dxfId="625" priority="2614" operator="equal">
      <formula>"TRUE"</formula>
    </cfRule>
  </conditionalFormatting>
  <conditionalFormatting sqref="P243">
    <cfRule type="cellIs" dxfId="624" priority="2615" operator="lessThan">
      <formula>5</formula>
    </cfRule>
  </conditionalFormatting>
  <conditionalFormatting sqref="P243">
    <cfRule type="cellIs" dxfId="623" priority="2616" operator="greaterThanOrEqual">
      <formula>5</formula>
    </cfRule>
  </conditionalFormatting>
  <conditionalFormatting sqref="T242:V242">
    <cfRule type="expression" dxfId="622" priority="2617">
      <formula>$V242="ANO"</formula>
    </cfRule>
  </conditionalFormatting>
  <conditionalFormatting sqref="P242">
    <cfRule type="cellIs" dxfId="621" priority="2618" operator="lessThan">
      <formula>5</formula>
    </cfRule>
  </conditionalFormatting>
  <conditionalFormatting sqref="P242">
    <cfRule type="cellIs" dxfId="620" priority="2619" operator="greaterThanOrEqual">
      <formula>5</formula>
    </cfRule>
  </conditionalFormatting>
  <conditionalFormatting sqref="Q242:S242">
    <cfRule type="expression" dxfId="619" priority="2620">
      <formula>$S242="ANO"</formula>
    </cfRule>
  </conditionalFormatting>
  <conditionalFormatting sqref="AF242:AH242">
    <cfRule type="expression" dxfId="618" priority="2621">
      <formula>$AH242="ANO"</formula>
    </cfRule>
  </conditionalFormatting>
  <conditionalFormatting sqref="AI242:AK242">
    <cfRule type="expression" dxfId="617" priority="2622">
      <formula>$AK242="ANO"</formula>
    </cfRule>
  </conditionalFormatting>
  <conditionalFormatting sqref="AL242:AN242">
    <cfRule type="expression" dxfId="616" priority="2623">
      <formula>$AN242="ANO"</formula>
    </cfRule>
  </conditionalFormatting>
  <conditionalFormatting sqref="AR242:AT242">
    <cfRule type="expression" dxfId="615" priority="2624">
      <formula>$AT242="ANO"</formula>
    </cfRule>
  </conditionalFormatting>
  <conditionalFormatting sqref="AU242:BG242 AX268:BG268 AX276:BG276 AX284:BG284 AX292:BG292">
    <cfRule type="expression" dxfId="614" priority="2625">
      <formula>$AW242="ANO"</formula>
    </cfRule>
  </conditionalFormatting>
  <conditionalFormatting sqref="W242:Y242">
    <cfRule type="expression" dxfId="613" priority="2626">
      <formula>$Y242="ANO"</formula>
    </cfRule>
  </conditionalFormatting>
  <conditionalFormatting sqref="AC242:AE242">
    <cfRule type="expression" dxfId="612" priority="2627">
      <formula>$AE242="ANO"</formula>
    </cfRule>
  </conditionalFormatting>
  <conditionalFormatting sqref="AO242:AQ242">
    <cfRule type="expression" dxfId="611" priority="2628">
      <formula>$AQ242="ANO"</formula>
    </cfRule>
  </conditionalFormatting>
  <conditionalFormatting sqref="Z242:AB242">
    <cfRule type="expression" dxfId="610" priority="2629">
      <formula>$AB242="ANO"</formula>
    </cfRule>
  </conditionalFormatting>
  <conditionalFormatting sqref="V249">
    <cfRule type="cellIs" dxfId="609" priority="2630" operator="equal">
      <formula>"TRUE"</formula>
    </cfRule>
  </conditionalFormatting>
  <conditionalFormatting sqref="AB249">
    <cfRule type="cellIs" dxfId="608" priority="2631" operator="equal">
      <formula>"TRUE"</formula>
    </cfRule>
  </conditionalFormatting>
  <conditionalFormatting sqref="AH249">
    <cfRule type="cellIs" dxfId="607" priority="2632" operator="equal">
      <formula>"TRUE"</formula>
    </cfRule>
  </conditionalFormatting>
  <conditionalFormatting sqref="AK249">
    <cfRule type="cellIs" dxfId="606" priority="2633" operator="equal">
      <formula>"TRUE"</formula>
    </cfRule>
  </conditionalFormatting>
  <conditionalFormatting sqref="AN249">
    <cfRule type="cellIs" dxfId="605" priority="2634" operator="equal">
      <formula>"TRUE"</formula>
    </cfRule>
  </conditionalFormatting>
  <conditionalFormatting sqref="AT249">
    <cfRule type="cellIs" dxfId="604" priority="2635" operator="equal">
      <formula>"TRUE"</formula>
    </cfRule>
  </conditionalFormatting>
  <conditionalFormatting sqref="AW249">
    <cfRule type="cellIs" dxfId="603" priority="2636" operator="equal">
      <formula>"TRUE"</formula>
    </cfRule>
  </conditionalFormatting>
  <conditionalFormatting sqref="P249">
    <cfRule type="cellIs" dxfId="602" priority="2637" operator="lessThan">
      <formula>5</formula>
    </cfRule>
  </conditionalFormatting>
  <conditionalFormatting sqref="P249">
    <cfRule type="cellIs" dxfId="601" priority="2638" operator="greaterThanOrEqual">
      <formula>5</formula>
    </cfRule>
  </conditionalFormatting>
  <conditionalFormatting sqref="T248:V248">
    <cfRule type="expression" dxfId="600" priority="2639">
      <formula>$V248="ANO"</formula>
    </cfRule>
  </conditionalFormatting>
  <conditionalFormatting sqref="P248">
    <cfRule type="cellIs" dxfId="599" priority="2640" operator="lessThan">
      <formula>5</formula>
    </cfRule>
  </conditionalFormatting>
  <conditionalFormatting sqref="P248">
    <cfRule type="cellIs" dxfId="598" priority="2641" operator="greaterThanOrEqual">
      <formula>5</formula>
    </cfRule>
  </conditionalFormatting>
  <conditionalFormatting sqref="Q248:S248">
    <cfRule type="expression" dxfId="597" priority="2642">
      <formula>$S248="ANO"</formula>
    </cfRule>
  </conditionalFormatting>
  <conditionalFormatting sqref="AF248:AH248">
    <cfRule type="expression" dxfId="596" priority="2643">
      <formula>$AH248="ANO"</formula>
    </cfRule>
  </conditionalFormatting>
  <conditionalFormatting sqref="AI248:AK248">
    <cfRule type="expression" dxfId="595" priority="2644">
      <formula>$AK248="ANO"</formula>
    </cfRule>
  </conditionalFormatting>
  <conditionalFormatting sqref="AL248:AN248">
    <cfRule type="expression" dxfId="594" priority="2645">
      <formula>$AN248="ANO"</formula>
    </cfRule>
  </conditionalFormatting>
  <conditionalFormatting sqref="AR248:AT248">
    <cfRule type="expression" dxfId="593" priority="2646">
      <formula>$AT248="ANO"</formula>
    </cfRule>
  </conditionalFormatting>
  <conditionalFormatting sqref="AU248:BG248">
    <cfRule type="expression" dxfId="592" priority="2647">
      <formula>$AW248="ANO"</formula>
    </cfRule>
  </conditionalFormatting>
  <conditionalFormatting sqref="W248:Y248">
    <cfRule type="expression" dxfId="591" priority="2648">
      <formula>$Y248="ANO"</formula>
    </cfRule>
  </conditionalFormatting>
  <conditionalFormatting sqref="AC248:AE248">
    <cfRule type="expression" dxfId="590" priority="2649">
      <formula>$AE248="ANO"</formula>
    </cfRule>
  </conditionalFormatting>
  <conditionalFormatting sqref="AO248:AQ248">
    <cfRule type="expression" dxfId="589" priority="2650">
      <formula>$AQ248="ANO"</formula>
    </cfRule>
  </conditionalFormatting>
  <conditionalFormatting sqref="Z248:AB248">
    <cfRule type="expression" dxfId="588" priority="2651">
      <formula>$AB248="ANO"</formula>
    </cfRule>
  </conditionalFormatting>
  <conditionalFormatting sqref="V247">
    <cfRule type="cellIs" dxfId="587" priority="2652" operator="equal">
      <formula>"TRUE"</formula>
    </cfRule>
  </conditionalFormatting>
  <conditionalFormatting sqref="AB247">
    <cfRule type="cellIs" dxfId="586" priority="2653" operator="equal">
      <formula>"TRUE"</formula>
    </cfRule>
  </conditionalFormatting>
  <conditionalFormatting sqref="AH247">
    <cfRule type="cellIs" dxfId="585" priority="2654" operator="equal">
      <formula>"TRUE"</formula>
    </cfRule>
  </conditionalFormatting>
  <conditionalFormatting sqref="AK247">
    <cfRule type="cellIs" dxfId="584" priority="2655" operator="equal">
      <formula>"TRUE"</formula>
    </cfRule>
  </conditionalFormatting>
  <conditionalFormatting sqref="AN247">
    <cfRule type="cellIs" dxfId="583" priority="2656" operator="equal">
      <formula>"TRUE"</formula>
    </cfRule>
  </conditionalFormatting>
  <conditionalFormatting sqref="AT247">
    <cfRule type="cellIs" dxfId="582" priority="2657" operator="equal">
      <formula>"TRUE"</formula>
    </cfRule>
  </conditionalFormatting>
  <conditionalFormatting sqref="AW247">
    <cfRule type="cellIs" dxfId="581" priority="2658" operator="equal">
      <formula>"TRUE"</formula>
    </cfRule>
  </conditionalFormatting>
  <conditionalFormatting sqref="P247">
    <cfRule type="cellIs" dxfId="580" priority="2659" operator="lessThan">
      <formula>5</formula>
    </cfRule>
  </conditionalFormatting>
  <conditionalFormatting sqref="P247">
    <cfRule type="cellIs" dxfId="579" priority="2660" operator="greaterThanOrEqual">
      <formula>5</formula>
    </cfRule>
  </conditionalFormatting>
  <conditionalFormatting sqref="T246:V246">
    <cfRule type="expression" dxfId="578" priority="2661">
      <formula>$V246="ANO"</formula>
    </cfRule>
  </conditionalFormatting>
  <conditionalFormatting sqref="P246">
    <cfRule type="cellIs" dxfId="577" priority="2662" operator="lessThan">
      <formula>5</formula>
    </cfRule>
  </conditionalFormatting>
  <conditionalFormatting sqref="P246">
    <cfRule type="cellIs" dxfId="576" priority="2663" operator="greaterThanOrEqual">
      <formula>5</formula>
    </cfRule>
  </conditionalFormatting>
  <conditionalFormatting sqref="Q246:S246">
    <cfRule type="expression" dxfId="575" priority="2664">
      <formula>$S246="ANO"</formula>
    </cfRule>
  </conditionalFormatting>
  <conditionalFormatting sqref="AF246:AH246">
    <cfRule type="expression" dxfId="574" priority="2665">
      <formula>$AH246="ANO"</formula>
    </cfRule>
  </conditionalFormatting>
  <conditionalFormatting sqref="AI246:AK246">
    <cfRule type="expression" dxfId="573" priority="2666">
      <formula>$AK246="ANO"</formula>
    </cfRule>
  </conditionalFormatting>
  <conditionalFormatting sqref="AL246:AN246">
    <cfRule type="expression" dxfId="572" priority="2667">
      <formula>$AN246="ANO"</formula>
    </cfRule>
  </conditionalFormatting>
  <conditionalFormatting sqref="AR246:AT246">
    <cfRule type="expression" dxfId="571" priority="2668">
      <formula>$AT246="ANO"</formula>
    </cfRule>
  </conditionalFormatting>
  <conditionalFormatting sqref="AU246:BG246 AX272:BG272 AX280:BG280 AX288:BG288 AX296:BG296 AX298:BG298">
    <cfRule type="expression" dxfId="570" priority="2669">
      <formula>$AW246="ANO"</formula>
    </cfRule>
  </conditionalFormatting>
  <conditionalFormatting sqref="W246:Y246">
    <cfRule type="expression" dxfId="569" priority="2670">
      <formula>$Y246="ANO"</formula>
    </cfRule>
  </conditionalFormatting>
  <conditionalFormatting sqref="AC246:AE246">
    <cfRule type="expression" dxfId="568" priority="2671">
      <formula>$AE246="ANO"</formula>
    </cfRule>
  </conditionalFormatting>
  <conditionalFormatting sqref="AO246:AQ246">
    <cfRule type="expression" dxfId="567" priority="2672">
      <formula>$AQ246="ANO"</formula>
    </cfRule>
  </conditionalFormatting>
  <conditionalFormatting sqref="Z246:AB246">
    <cfRule type="expression" dxfId="566" priority="2673">
      <formula>$AB246="ANO"</formula>
    </cfRule>
  </conditionalFormatting>
  <conditionalFormatting sqref="V253">
    <cfRule type="cellIs" dxfId="565" priority="2674" operator="equal">
      <formula>"TRUE"</formula>
    </cfRule>
  </conditionalFormatting>
  <conditionalFormatting sqref="AB253">
    <cfRule type="cellIs" dxfId="564" priority="2675" operator="equal">
      <formula>"TRUE"</formula>
    </cfRule>
  </conditionalFormatting>
  <conditionalFormatting sqref="AH253">
    <cfRule type="cellIs" dxfId="563" priority="2676" operator="equal">
      <formula>"TRUE"</formula>
    </cfRule>
  </conditionalFormatting>
  <conditionalFormatting sqref="AK253">
    <cfRule type="cellIs" dxfId="562" priority="2677" operator="equal">
      <formula>"TRUE"</formula>
    </cfRule>
  </conditionalFormatting>
  <conditionalFormatting sqref="AN253">
    <cfRule type="cellIs" dxfId="561" priority="2678" operator="equal">
      <formula>"TRUE"</formula>
    </cfRule>
  </conditionalFormatting>
  <conditionalFormatting sqref="AT253">
    <cfRule type="cellIs" dxfId="560" priority="2679" operator="equal">
      <formula>"TRUE"</formula>
    </cfRule>
  </conditionalFormatting>
  <conditionalFormatting sqref="AW253">
    <cfRule type="cellIs" dxfId="559" priority="2680" operator="equal">
      <formula>"TRUE"</formula>
    </cfRule>
  </conditionalFormatting>
  <conditionalFormatting sqref="P253">
    <cfRule type="cellIs" dxfId="558" priority="2681" operator="lessThan">
      <formula>5</formula>
    </cfRule>
  </conditionalFormatting>
  <conditionalFormatting sqref="P253">
    <cfRule type="cellIs" dxfId="557" priority="2682" operator="greaterThanOrEqual">
      <formula>5</formula>
    </cfRule>
  </conditionalFormatting>
  <conditionalFormatting sqref="T252:V252">
    <cfRule type="expression" dxfId="556" priority="2683">
      <formula>$V252="ANO"</formula>
    </cfRule>
  </conditionalFormatting>
  <conditionalFormatting sqref="P252">
    <cfRule type="cellIs" dxfId="555" priority="2684" operator="lessThan">
      <formula>5</formula>
    </cfRule>
  </conditionalFormatting>
  <conditionalFormatting sqref="P252">
    <cfRule type="cellIs" dxfId="554" priority="2685" operator="greaterThanOrEqual">
      <formula>5</formula>
    </cfRule>
  </conditionalFormatting>
  <conditionalFormatting sqref="Q252:S252">
    <cfRule type="expression" dxfId="553" priority="2686">
      <formula>$S252="ANO"</formula>
    </cfRule>
  </conditionalFormatting>
  <conditionalFormatting sqref="AF252:AH252">
    <cfRule type="expression" dxfId="552" priority="2687">
      <formula>$AH252="ANO"</formula>
    </cfRule>
  </conditionalFormatting>
  <conditionalFormatting sqref="AI252:AK252">
    <cfRule type="expression" dxfId="551" priority="2688">
      <formula>$AK252="ANO"</formula>
    </cfRule>
  </conditionalFormatting>
  <conditionalFormatting sqref="AL252:AN252">
    <cfRule type="expression" dxfId="550" priority="2689">
      <formula>$AN252="ANO"</formula>
    </cfRule>
  </conditionalFormatting>
  <conditionalFormatting sqref="AR252:AT252">
    <cfRule type="expression" dxfId="549" priority="2690">
      <formula>$AT252="ANO"</formula>
    </cfRule>
  </conditionalFormatting>
  <conditionalFormatting sqref="AU252:BG252">
    <cfRule type="expression" dxfId="548" priority="2691">
      <formula>$AW252="ANO"</formula>
    </cfRule>
  </conditionalFormatting>
  <conditionalFormatting sqref="W252:Y252">
    <cfRule type="expression" dxfId="547" priority="2692">
      <formula>$Y252="ANO"</formula>
    </cfRule>
  </conditionalFormatting>
  <conditionalFormatting sqref="AC252:AE252">
    <cfRule type="expression" dxfId="546" priority="2693">
      <formula>$AE252="ANO"</formula>
    </cfRule>
  </conditionalFormatting>
  <conditionalFormatting sqref="AO252:AQ252">
    <cfRule type="expression" dxfId="545" priority="2694">
      <formula>$AQ252="ANO"</formula>
    </cfRule>
  </conditionalFormatting>
  <conditionalFormatting sqref="Z252:AB252">
    <cfRule type="expression" dxfId="544" priority="2695">
      <formula>$AB252="ANO"</formula>
    </cfRule>
  </conditionalFormatting>
  <conditionalFormatting sqref="V251">
    <cfRule type="cellIs" dxfId="543" priority="2696" operator="equal">
      <formula>"TRUE"</formula>
    </cfRule>
  </conditionalFormatting>
  <conditionalFormatting sqref="AB251">
    <cfRule type="cellIs" dxfId="542" priority="2697" operator="equal">
      <formula>"TRUE"</formula>
    </cfRule>
  </conditionalFormatting>
  <conditionalFormatting sqref="AH251">
    <cfRule type="cellIs" dxfId="541" priority="2698" operator="equal">
      <formula>"TRUE"</formula>
    </cfRule>
  </conditionalFormatting>
  <conditionalFormatting sqref="AK251">
    <cfRule type="cellIs" dxfId="540" priority="2699" operator="equal">
      <formula>"TRUE"</formula>
    </cfRule>
  </conditionalFormatting>
  <conditionalFormatting sqref="AN251">
    <cfRule type="cellIs" dxfId="539" priority="2700" operator="equal">
      <formula>"TRUE"</formula>
    </cfRule>
  </conditionalFormatting>
  <conditionalFormatting sqref="AT251">
    <cfRule type="cellIs" dxfId="538" priority="2701" operator="equal">
      <formula>"TRUE"</formula>
    </cfRule>
  </conditionalFormatting>
  <conditionalFormatting sqref="AW251">
    <cfRule type="cellIs" dxfId="537" priority="2702" operator="equal">
      <formula>"TRUE"</formula>
    </cfRule>
  </conditionalFormatting>
  <conditionalFormatting sqref="P251">
    <cfRule type="cellIs" dxfId="536" priority="2703" operator="lessThan">
      <formula>5</formula>
    </cfRule>
  </conditionalFormatting>
  <conditionalFormatting sqref="P251">
    <cfRule type="cellIs" dxfId="535" priority="2704" operator="greaterThanOrEqual">
      <formula>5</formula>
    </cfRule>
  </conditionalFormatting>
  <conditionalFormatting sqref="T250:V250">
    <cfRule type="expression" dxfId="534" priority="2705">
      <formula>$V250="ANO"</formula>
    </cfRule>
  </conditionalFormatting>
  <conditionalFormatting sqref="P250">
    <cfRule type="cellIs" dxfId="533" priority="2706" operator="lessThan">
      <formula>5</formula>
    </cfRule>
  </conditionalFormatting>
  <conditionalFormatting sqref="P250">
    <cfRule type="cellIs" dxfId="532" priority="2707" operator="greaterThanOrEqual">
      <formula>5</formula>
    </cfRule>
  </conditionalFormatting>
  <conditionalFormatting sqref="Q250:S250">
    <cfRule type="expression" dxfId="531" priority="2708">
      <formula>$S250="ANO"</formula>
    </cfRule>
  </conditionalFormatting>
  <conditionalFormatting sqref="AF250:AH250">
    <cfRule type="expression" dxfId="530" priority="2709">
      <formula>$AH250="ANO"</formula>
    </cfRule>
  </conditionalFormatting>
  <conditionalFormatting sqref="AI250:AK250">
    <cfRule type="expression" dxfId="529" priority="2710">
      <formula>$AK250="ANO"</formula>
    </cfRule>
  </conditionalFormatting>
  <conditionalFormatting sqref="AL250:AN250">
    <cfRule type="expression" dxfId="528" priority="2711">
      <formula>$AN250="ANO"</formula>
    </cfRule>
  </conditionalFormatting>
  <conditionalFormatting sqref="AR250:AT250">
    <cfRule type="expression" dxfId="527" priority="2712">
      <formula>$AT250="ANO"</formula>
    </cfRule>
  </conditionalFormatting>
  <conditionalFormatting sqref="AU250:BG250">
    <cfRule type="expression" dxfId="526" priority="2713">
      <formula>$AW250="ANO"</formula>
    </cfRule>
  </conditionalFormatting>
  <conditionalFormatting sqref="W250:Y250">
    <cfRule type="expression" dxfId="525" priority="2714">
      <formula>$Y250="ANO"</formula>
    </cfRule>
  </conditionalFormatting>
  <conditionalFormatting sqref="AC250:AE250">
    <cfRule type="expression" dxfId="524" priority="2715">
      <formula>$AE250="ANO"</formula>
    </cfRule>
  </conditionalFormatting>
  <conditionalFormatting sqref="AO250:AQ250">
    <cfRule type="expression" dxfId="523" priority="2716">
      <formula>$AQ250="ANO"</formula>
    </cfRule>
  </conditionalFormatting>
  <conditionalFormatting sqref="Z250:AB250">
    <cfRule type="expression" dxfId="522" priority="2717">
      <formula>$AB250="ANO"</formula>
    </cfRule>
  </conditionalFormatting>
  <conditionalFormatting sqref="V257">
    <cfRule type="cellIs" dxfId="521" priority="2718" operator="equal">
      <formula>"TRUE"</formula>
    </cfRule>
  </conditionalFormatting>
  <conditionalFormatting sqref="AB257">
    <cfRule type="cellIs" dxfId="520" priority="2719" operator="equal">
      <formula>"TRUE"</formula>
    </cfRule>
  </conditionalFormatting>
  <conditionalFormatting sqref="AH257">
    <cfRule type="cellIs" dxfId="519" priority="2720" operator="equal">
      <formula>"TRUE"</formula>
    </cfRule>
  </conditionalFormatting>
  <conditionalFormatting sqref="AK257">
    <cfRule type="cellIs" dxfId="518" priority="2721" operator="equal">
      <formula>"TRUE"</formula>
    </cfRule>
  </conditionalFormatting>
  <conditionalFormatting sqref="AN257">
    <cfRule type="cellIs" dxfId="517" priority="2722" operator="equal">
      <formula>"TRUE"</formula>
    </cfRule>
  </conditionalFormatting>
  <conditionalFormatting sqref="AT257">
    <cfRule type="cellIs" dxfId="516" priority="2723" operator="equal">
      <formula>"TRUE"</formula>
    </cfRule>
  </conditionalFormatting>
  <conditionalFormatting sqref="AW257">
    <cfRule type="cellIs" dxfId="515" priority="2724" operator="equal">
      <formula>"TRUE"</formula>
    </cfRule>
  </conditionalFormatting>
  <conditionalFormatting sqref="P257">
    <cfRule type="cellIs" dxfId="514" priority="2725" operator="lessThan">
      <formula>5</formula>
    </cfRule>
  </conditionalFormatting>
  <conditionalFormatting sqref="P257">
    <cfRule type="cellIs" dxfId="513" priority="2726" operator="greaterThanOrEqual">
      <formula>5</formula>
    </cfRule>
  </conditionalFormatting>
  <conditionalFormatting sqref="T256:V256">
    <cfRule type="expression" dxfId="512" priority="2727">
      <formula>$V256="ANO"</formula>
    </cfRule>
  </conditionalFormatting>
  <conditionalFormatting sqref="P256">
    <cfRule type="cellIs" dxfId="511" priority="2728" operator="lessThan">
      <formula>5</formula>
    </cfRule>
  </conditionalFormatting>
  <conditionalFormatting sqref="P256">
    <cfRule type="cellIs" dxfId="510" priority="2729" operator="greaterThanOrEqual">
      <formula>5</formula>
    </cfRule>
  </conditionalFormatting>
  <conditionalFormatting sqref="Q256:S256">
    <cfRule type="expression" dxfId="509" priority="2730">
      <formula>$S256="ANO"</formula>
    </cfRule>
  </conditionalFormatting>
  <conditionalFormatting sqref="AF256:AH256">
    <cfRule type="expression" dxfId="508" priority="2731">
      <formula>$AH256="ANO"</formula>
    </cfRule>
  </conditionalFormatting>
  <conditionalFormatting sqref="AI256:AK256">
    <cfRule type="expression" dxfId="507" priority="2732">
      <formula>$AK256="ANO"</formula>
    </cfRule>
  </conditionalFormatting>
  <conditionalFormatting sqref="AL256:AN256">
    <cfRule type="expression" dxfId="506" priority="2733">
      <formula>$AN256="ANO"</formula>
    </cfRule>
  </conditionalFormatting>
  <conditionalFormatting sqref="AR256:AT256">
    <cfRule type="expression" dxfId="505" priority="2734">
      <formula>$AT256="ANO"</formula>
    </cfRule>
  </conditionalFormatting>
  <conditionalFormatting sqref="AU256:BG256">
    <cfRule type="expression" dxfId="504" priority="2735">
      <formula>$AW256="ANO"</formula>
    </cfRule>
  </conditionalFormatting>
  <conditionalFormatting sqref="W256:Y256">
    <cfRule type="expression" dxfId="503" priority="2736">
      <formula>$Y256="ANO"</formula>
    </cfRule>
  </conditionalFormatting>
  <conditionalFormatting sqref="AC256:AE256">
    <cfRule type="expression" dxfId="502" priority="2737">
      <formula>$AE256="ANO"</formula>
    </cfRule>
  </conditionalFormatting>
  <conditionalFormatting sqref="AO256:AQ256">
    <cfRule type="expression" dxfId="501" priority="2738">
      <formula>$AQ256="ANO"</formula>
    </cfRule>
  </conditionalFormatting>
  <conditionalFormatting sqref="Z256:AB256">
    <cfRule type="expression" dxfId="500" priority="2739">
      <formula>$AB256="ANO"</formula>
    </cfRule>
  </conditionalFormatting>
  <conditionalFormatting sqref="V255">
    <cfRule type="cellIs" dxfId="499" priority="2740" operator="equal">
      <formula>"TRUE"</formula>
    </cfRule>
  </conditionalFormatting>
  <conditionalFormatting sqref="AB255">
    <cfRule type="cellIs" dxfId="498" priority="2741" operator="equal">
      <formula>"TRUE"</formula>
    </cfRule>
  </conditionalFormatting>
  <conditionalFormatting sqref="AH255">
    <cfRule type="cellIs" dxfId="497" priority="2742" operator="equal">
      <formula>"TRUE"</formula>
    </cfRule>
  </conditionalFormatting>
  <conditionalFormatting sqref="AK255">
    <cfRule type="cellIs" dxfId="496" priority="2743" operator="equal">
      <formula>"TRUE"</formula>
    </cfRule>
  </conditionalFormatting>
  <conditionalFormatting sqref="AN255">
    <cfRule type="cellIs" dxfId="495" priority="2744" operator="equal">
      <formula>"TRUE"</formula>
    </cfRule>
  </conditionalFormatting>
  <conditionalFormatting sqref="AT255">
    <cfRule type="cellIs" dxfId="494" priority="2745" operator="equal">
      <formula>"TRUE"</formula>
    </cfRule>
  </conditionalFormatting>
  <conditionalFormatting sqref="AW255">
    <cfRule type="cellIs" dxfId="493" priority="2746" operator="equal">
      <formula>"TRUE"</formula>
    </cfRule>
  </conditionalFormatting>
  <conditionalFormatting sqref="P255">
    <cfRule type="cellIs" dxfId="492" priority="2747" operator="lessThan">
      <formula>5</formula>
    </cfRule>
  </conditionalFormatting>
  <conditionalFormatting sqref="P255">
    <cfRule type="cellIs" dxfId="491" priority="2748" operator="greaterThanOrEqual">
      <formula>5</formula>
    </cfRule>
  </conditionalFormatting>
  <conditionalFormatting sqref="T254:V254">
    <cfRule type="expression" dxfId="490" priority="2749">
      <formula>$V254="ANO"</formula>
    </cfRule>
  </conditionalFormatting>
  <conditionalFormatting sqref="P254">
    <cfRule type="cellIs" dxfId="489" priority="2750" operator="lessThan">
      <formula>5</formula>
    </cfRule>
  </conditionalFormatting>
  <conditionalFormatting sqref="P254">
    <cfRule type="cellIs" dxfId="488" priority="2751" operator="greaterThanOrEqual">
      <formula>5</formula>
    </cfRule>
  </conditionalFormatting>
  <conditionalFormatting sqref="Q254:S254">
    <cfRule type="expression" dxfId="487" priority="2752">
      <formula>$S254="ANO"</formula>
    </cfRule>
  </conditionalFormatting>
  <conditionalFormatting sqref="AF254:AH254">
    <cfRule type="expression" dxfId="486" priority="2753">
      <formula>$AH254="ANO"</formula>
    </cfRule>
  </conditionalFormatting>
  <conditionalFormatting sqref="AI254:AK254">
    <cfRule type="expression" dxfId="485" priority="2754">
      <formula>$AK254="ANO"</formula>
    </cfRule>
  </conditionalFormatting>
  <conditionalFormatting sqref="AL254:AN254">
    <cfRule type="expression" dxfId="484" priority="2755">
      <formula>$AN254="ANO"</formula>
    </cfRule>
  </conditionalFormatting>
  <conditionalFormatting sqref="AR254:AT254">
    <cfRule type="expression" dxfId="483" priority="2756">
      <formula>$AT254="ANO"</formula>
    </cfRule>
  </conditionalFormatting>
  <conditionalFormatting sqref="AU254:BG254">
    <cfRule type="expression" dxfId="482" priority="2757">
      <formula>$AW254="ANO"</formula>
    </cfRule>
  </conditionalFormatting>
  <conditionalFormatting sqref="W254:Y254">
    <cfRule type="expression" dxfId="481" priority="2758">
      <formula>$Y254="ANO"</formula>
    </cfRule>
  </conditionalFormatting>
  <conditionalFormatting sqref="AC254:AE254">
    <cfRule type="expression" dxfId="480" priority="2759">
      <formula>$AE254="ANO"</formula>
    </cfRule>
  </conditionalFormatting>
  <conditionalFormatting sqref="AO254:AQ254">
    <cfRule type="expression" dxfId="479" priority="2760">
      <formula>$AQ254="ANO"</formula>
    </cfRule>
  </conditionalFormatting>
  <conditionalFormatting sqref="Z254:AB254">
    <cfRule type="expression" dxfId="478" priority="2761">
      <formula>$AB254="ANO"</formula>
    </cfRule>
  </conditionalFormatting>
  <conditionalFormatting sqref="V261">
    <cfRule type="cellIs" dxfId="477" priority="2762" operator="equal">
      <formula>"TRUE"</formula>
    </cfRule>
  </conditionalFormatting>
  <conditionalFormatting sqref="AB261">
    <cfRule type="cellIs" dxfId="476" priority="2763" operator="equal">
      <formula>"TRUE"</formula>
    </cfRule>
  </conditionalFormatting>
  <conditionalFormatting sqref="AH261">
    <cfRule type="cellIs" dxfId="475" priority="2764" operator="equal">
      <formula>"TRUE"</formula>
    </cfRule>
  </conditionalFormatting>
  <conditionalFormatting sqref="AK261">
    <cfRule type="cellIs" dxfId="474" priority="2765" operator="equal">
      <formula>"TRUE"</formula>
    </cfRule>
  </conditionalFormatting>
  <conditionalFormatting sqref="AN261">
    <cfRule type="cellIs" dxfId="473" priority="2766" operator="equal">
      <formula>"TRUE"</formula>
    </cfRule>
  </conditionalFormatting>
  <conditionalFormatting sqref="AT261">
    <cfRule type="cellIs" dxfId="472" priority="2767" operator="equal">
      <formula>"TRUE"</formula>
    </cfRule>
  </conditionalFormatting>
  <conditionalFormatting sqref="AW261">
    <cfRule type="cellIs" dxfId="471" priority="2768" operator="equal">
      <formula>"TRUE"</formula>
    </cfRule>
  </conditionalFormatting>
  <conditionalFormatting sqref="P261">
    <cfRule type="cellIs" dxfId="470" priority="2769" operator="lessThan">
      <formula>5</formula>
    </cfRule>
  </conditionalFormatting>
  <conditionalFormatting sqref="P261">
    <cfRule type="cellIs" dxfId="469" priority="2770" operator="greaterThanOrEqual">
      <formula>5</formula>
    </cfRule>
  </conditionalFormatting>
  <conditionalFormatting sqref="T260:V260">
    <cfRule type="expression" dxfId="468" priority="2771">
      <formula>$V260="ANO"</formula>
    </cfRule>
  </conditionalFormatting>
  <conditionalFormatting sqref="P260">
    <cfRule type="cellIs" dxfId="467" priority="2772" operator="lessThan">
      <formula>5</formula>
    </cfRule>
  </conditionalFormatting>
  <conditionalFormatting sqref="P260">
    <cfRule type="cellIs" dxfId="466" priority="2773" operator="greaterThanOrEqual">
      <formula>5</formula>
    </cfRule>
  </conditionalFormatting>
  <conditionalFormatting sqref="Q260:S260">
    <cfRule type="expression" dxfId="465" priority="2774">
      <formula>$S260="ANO"</formula>
    </cfRule>
  </conditionalFormatting>
  <conditionalFormatting sqref="AF260:AH260">
    <cfRule type="expression" dxfId="464" priority="2775">
      <formula>$AH260="ANO"</formula>
    </cfRule>
  </conditionalFormatting>
  <conditionalFormatting sqref="AI260:AK260">
    <cfRule type="expression" dxfId="463" priority="2776">
      <formula>$AK260="ANO"</formula>
    </cfRule>
  </conditionalFormatting>
  <conditionalFormatting sqref="AL260:AN260">
    <cfRule type="expression" dxfId="462" priority="2777">
      <formula>$AN260="ANO"</formula>
    </cfRule>
  </conditionalFormatting>
  <conditionalFormatting sqref="AR260:AT260">
    <cfRule type="expression" dxfId="461" priority="2778">
      <formula>$AT260="ANO"</formula>
    </cfRule>
  </conditionalFormatting>
  <conditionalFormatting sqref="AU260:BG260">
    <cfRule type="expression" dxfId="460" priority="2779">
      <formula>$AW260="ANO"</formula>
    </cfRule>
  </conditionalFormatting>
  <conditionalFormatting sqref="W260:Y260">
    <cfRule type="expression" dxfId="459" priority="2780">
      <formula>$Y260="ANO"</formula>
    </cfRule>
  </conditionalFormatting>
  <conditionalFormatting sqref="AC260:AE260">
    <cfRule type="expression" dxfId="458" priority="2781">
      <formula>$AE260="ANO"</formula>
    </cfRule>
  </conditionalFormatting>
  <conditionalFormatting sqref="AO260:AQ260">
    <cfRule type="expression" dxfId="457" priority="2782">
      <formula>$AQ260="ANO"</formula>
    </cfRule>
  </conditionalFormatting>
  <conditionalFormatting sqref="Z260:AB260">
    <cfRule type="expression" dxfId="456" priority="2783">
      <formula>$AB260="ANO"</formula>
    </cfRule>
  </conditionalFormatting>
  <conditionalFormatting sqref="V259">
    <cfRule type="cellIs" dxfId="455" priority="2784" operator="equal">
      <formula>"TRUE"</formula>
    </cfRule>
  </conditionalFormatting>
  <conditionalFormatting sqref="AB259">
    <cfRule type="cellIs" dxfId="454" priority="2785" operator="equal">
      <formula>"TRUE"</formula>
    </cfRule>
  </conditionalFormatting>
  <conditionalFormatting sqref="AH259">
    <cfRule type="cellIs" dxfId="453" priority="2786" operator="equal">
      <formula>"TRUE"</formula>
    </cfRule>
  </conditionalFormatting>
  <conditionalFormatting sqref="AK259">
    <cfRule type="cellIs" dxfId="452" priority="2787" operator="equal">
      <formula>"TRUE"</formula>
    </cfRule>
  </conditionalFormatting>
  <conditionalFormatting sqref="AN259">
    <cfRule type="cellIs" dxfId="451" priority="2788" operator="equal">
      <formula>"TRUE"</formula>
    </cfRule>
  </conditionalFormatting>
  <conditionalFormatting sqref="AT259">
    <cfRule type="cellIs" dxfId="450" priority="2789" operator="equal">
      <formula>"TRUE"</formula>
    </cfRule>
  </conditionalFormatting>
  <conditionalFormatting sqref="AW259">
    <cfRule type="cellIs" dxfId="449" priority="2790" operator="equal">
      <formula>"TRUE"</formula>
    </cfRule>
  </conditionalFormatting>
  <conditionalFormatting sqref="P259">
    <cfRule type="cellIs" dxfId="448" priority="2791" operator="lessThan">
      <formula>5</formula>
    </cfRule>
  </conditionalFormatting>
  <conditionalFormatting sqref="P259">
    <cfRule type="cellIs" dxfId="447" priority="2792" operator="greaterThanOrEqual">
      <formula>5</formula>
    </cfRule>
  </conditionalFormatting>
  <conditionalFormatting sqref="T258:V258">
    <cfRule type="expression" dxfId="446" priority="2793">
      <formula>$V258="ANO"</formula>
    </cfRule>
  </conditionalFormatting>
  <conditionalFormatting sqref="P258">
    <cfRule type="cellIs" dxfId="445" priority="2794" operator="lessThan">
      <formula>5</formula>
    </cfRule>
  </conditionalFormatting>
  <conditionalFormatting sqref="P258">
    <cfRule type="cellIs" dxfId="444" priority="2795" operator="greaterThanOrEqual">
      <formula>5</formula>
    </cfRule>
  </conditionalFormatting>
  <conditionalFormatting sqref="Q258:S258">
    <cfRule type="expression" dxfId="443" priority="2796">
      <formula>$S258="ANO"</formula>
    </cfRule>
  </conditionalFormatting>
  <conditionalFormatting sqref="AF258:AH258">
    <cfRule type="expression" dxfId="442" priority="2797">
      <formula>$AH258="ANO"</formula>
    </cfRule>
  </conditionalFormatting>
  <conditionalFormatting sqref="AI258:AK258">
    <cfRule type="expression" dxfId="441" priority="2798">
      <formula>$AK258="ANO"</formula>
    </cfRule>
  </conditionalFormatting>
  <conditionalFormatting sqref="AL258:AN258">
    <cfRule type="expression" dxfId="440" priority="2799">
      <formula>$AN258="ANO"</formula>
    </cfRule>
  </conditionalFormatting>
  <conditionalFormatting sqref="AR258:AT258">
    <cfRule type="expression" dxfId="439" priority="2800">
      <formula>$AT258="ANO"</formula>
    </cfRule>
  </conditionalFormatting>
  <conditionalFormatting sqref="AU258:BG258">
    <cfRule type="expression" dxfId="438" priority="2801">
      <formula>$AW258="ANO"</formula>
    </cfRule>
  </conditionalFormatting>
  <conditionalFormatting sqref="W258:Y258">
    <cfRule type="expression" dxfId="437" priority="2802">
      <formula>$Y258="ANO"</formula>
    </cfRule>
  </conditionalFormatting>
  <conditionalFormatting sqref="AC258:AE258">
    <cfRule type="expression" dxfId="436" priority="2803">
      <formula>$AE258="ANO"</formula>
    </cfRule>
  </conditionalFormatting>
  <conditionalFormatting sqref="AO258:AQ258">
    <cfRule type="expression" dxfId="435" priority="2804">
      <formula>$AQ258="ANO"</formula>
    </cfRule>
  </conditionalFormatting>
  <conditionalFormatting sqref="Z258:AB258">
    <cfRule type="expression" dxfId="434" priority="2805">
      <formula>$AB258="ANO"</formula>
    </cfRule>
  </conditionalFormatting>
  <conditionalFormatting sqref="V265">
    <cfRule type="cellIs" dxfId="433" priority="2806" operator="equal">
      <formula>"TRUE"</formula>
    </cfRule>
  </conditionalFormatting>
  <conditionalFormatting sqref="AB265">
    <cfRule type="cellIs" dxfId="432" priority="2807" operator="equal">
      <formula>"TRUE"</formula>
    </cfRule>
  </conditionalFormatting>
  <conditionalFormatting sqref="AH265">
    <cfRule type="cellIs" dxfId="431" priority="2808" operator="equal">
      <formula>"TRUE"</formula>
    </cfRule>
  </conditionalFormatting>
  <conditionalFormatting sqref="AK265">
    <cfRule type="cellIs" dxfId="430" priority="2809" operator="equal">
      <formula>"TRUE"</formula>
    </cfRule>
  </conditionalFormatting>
  <conditionalFormatting sqref="AN265">
    <cfRule type="cellIs" dxfId="429" priority="2810" operator="equal">
      <formula>"TRUE"</formula>
    </cfRule>
  </conditionalFormatting>
  <conditionalFormatting sqref="AT265">
    <cfRule type="cellIs" dxfId="428" priority="2811" operator="equal">
      <formula>"TRUE"</formula>
    </cfRule>
  </conditionalFormatting>
  <conditionalFormatting sqref="AW265">
    <cfRule type="cellIs" dxfId="427" priority="2812" operator="equal">
      <formula>"TRUE"</formula>
    </cfRule>
  </conditionalFormatting>
  <conditionalFormatting sqref="P265">
    <cfRule type="cellIs" dxfId="426" priority="2813" operator="lessThan">
      <formula>5</formula>
    </cfRule>
  </conditionalFormatting>
  <conditionalFormatting sqref="P265">
    <cfRule type="cellIs" dxfId="425" priority="2814" operator="greaterThanOrEqual">
      <formula>5</formula>
    </cfRule>
  </conditionalFormatting>
  <conditionalFormatting sqref="T264:V264">
    <cfRule type="expression" dxfId="424" priority="2815">
      <formula>$V264="ANO"</formula>
    </cfRule>
  </conditionalFormatting>
  <conditionalFormatting sqref="P264">
    <cfRule type="cellIs" dxfId="423" priority="2816" operator="lessThan">
      <formula>5</formula>
    </cfRule>
  </conditionalFormatting>
  <conditionalFormatting sqref="P264">
    <cfRule type="cellIs" dxfId="422" priority="2817" operator="greaterThanOrEqual">
      <formula>5</formula>
    </cfRule>
  </conditionalFormatting>
  <conditionalFormatting sqref="Q264:S264">
    <cfRule type="expression" dxfId="421" priority="2818">
      <formula>$S264="ANO"</formula>
    </cfRule>
  </conditionalFormatting>
  <conditionalFormatting sqref="AF264:AH264">
    <cfRule type="expression" dxfId="420" priority="2819">
      <formula>$AH264="ANO"</formula>
    </cfRule>
  </conditionalFormatting>
  <conditionalFormatting sqref="AI264:AK264">
    <cfRule type="expression" dxfId="419" priority="2820">
      <formula>$AK264="ANO"</formula>
    </cfRule>
  </conditionalFormatting>
  <conditionalFormatting sqref="AL264:AN264">
    <cfRule type="expression" dxfId="418" priority="2821">
      <formula>$AN264="ANO"</formula>
    </cfRule>
  </conditionalFormatting>
  <conditionalFormatting sqref="AR264:AT264">
    <cfRule type="expression" dxfId="417" priority="2822">
      <formula>$AT264="ANO"</formula>
    </cfRule>
  </conditionalFormatting>
  <conditionalFormatting sqref="AU264:BG264">
    <cfRule type="expression" dxfId="416" priority="2823">
      <formula>$AW264="ANO"</formula>
    </cfRule>
  </conditionalFormatting>
  <conditionalFormatting sqref="W264:Y264">
    <cfRule type="expression" dxfId="415" priority="2824">
      <formula>$Y264="ANO"</formula>
    </cfRule>
  </conditionalFormatting>
  <conditionalFormatting sqref="AC264:AE264">
    <cfRule type="expression" dxfId="414" priority="2825">
      <formula>$AE264="ANO"</formula>
    </cfRule>
  </conditionalFormatting>
  <conditionalFormatting sqref="AO264:AQ264">
    <cfRule type="expression" dxfId="413" priority="2826">
      <formula>$AQ264="ANO"</formula>
    </cfRule>
  </conditionalFormatting>
  <conditionalFormatting sqref="Z264:AB264">
    <cfRule type="expression" dxfId="412" priority="2827">
      <formula>$AB264="ANO"</formula>
    </cfRule>
  </conditionalFormatting>
  <conditionalFormatting sqref="V263">
    <cfRule type="cellIs" dxfId="411" priority="2828" operator="equal">
      <formula>"TRUE"</formula>
    </cfRule>
  </conditionalFormatting>
  <conditionalFormatting sqref="AB263">
    <cfRule type="cellIs" dxfId="410" priority="2829" operator="equal">
      <formula>"TRUE"</formula>
    </cfRule>
  </conditionalFormatting>
  <conditionalFormatting sqref="AH263">
    <cfRule type="cellIs" dxfId="409" priority="2830" operator="equal">
      <formula>"TRUE"</formula>
    </cfRule>
  </conditionalFormatting>
  <conditionalFormatting sqref="AK263">
    <cfRule type="cellIs" dxfId="408" priority="2831" operator="equal">
      <formula>"TRUE"</formula>
    </cfRule>
  </conditionalFormatting>
  <conditionalFormatting sqref="AN263">
    <cfRule type="cellIs" dxfId="407" priority="2832" operator="equal">
      <formula>"TRUE"</formula>
    </cfRule>
  </conditionalFormatting>
  <conditionalFormatting sqref="AT263">
    <cfRule type="cellIs" dxfId="406" priority="2833" operator="equal">
      <formula>"TRUE"</formula>
    </cfRule>
  </conditionalFormatting>
  <conditionalFormatting sqref="AW263">
    <cfRule type="cellIs" dxfId="405" priority="2834" operator="equal">
      <formula>"TRUE"</formula>
    </cfRule>
  </conditionalFormatting>
  <conditionalFormatting sqref="P263">
    <cfRule type="cellIs" dxfId="404" priority="2835" operator="lessThan">
      <formula>5</formula>
    </cfRule>
  </conditionalFormatting>
  <conditionalFormatting sqref="P263">
    <cfRule type="cellIs" dxfId="403" priority="2836" operator="greaterThanOrEqual">
      <formula>5</formula>
    </cfRule>
  </conditionalFormatting>
  <conditionalFormatting sqref="T262:V262">
    <cfRule type="expression" dxfId="402" priority="2837">
      <formula>$V262="ANO"</formula>
    </cfRule>
  </conditionalFormatting>
  <conditionalFormatting sqref="P262">
    <cfRule type="cellIs" dxfId="401" priority="2838" operator="lessThan">
      <formula>5</formula>
    </cfRule>
  </conditionalFormatting>
  <conditionalFormatting sqref="P262">
    <cfRule type="cellIs" dxfId="400" priority="2839" operator="greaterThanOrEqual">
      <formula>5</formula>
    </cfRule>
  </conditionalFormatting>
  <conditionalFormatting sqref="Q262:S262">
    <cfRule type="expression" dxfId="399" priority="2840">
      <formula>$S262="ANO"</formula>
    </cfRule>
  </conditionalFormatting>
  <conditionalFormatting sqref="AF262:AH262">
    <cfRule type="expression" dxfId="398" priority="2841">
      <formula>$AH262="ANO"</formula>
    </cfRule>
  </conditionalFormatting>
  <conditionalFormatting sqref="AI262:AK262">
    <cfRule type="expression" dxfId="397" priority="2842">
      <formula>$AK262="ANO"</formula>
    </cfRule>
  </conditionalFormatting>
  <conditionalFormatting sqref="AL262:AN262">
    <cfRule type="expression" dxfId="396" priority="2843">
      <formula>$AN262="ANO"</formula>
    </cfRule>
  </conditionalFormatting>
  <conditionalFormatting sqref="AR262:AT262">
    <cfRule type="expression" dxfId="395" priority="2844">
      <formula>$AT262="ANO"</formula>
    </cfRule>
  </conditionalFormatting>
  <conditionalFormatting sqref="AU262:BG262">
    <cfRule type="expression" dxfId="394" priority="2845">
      <formula>$AW262="ANO"</formula>
    </cfRule>
  </conditionalFormatting>
  <conditionalFormatting sqref="W262:Y262">
    <cfRule type="expression" dxfId="393" priority="2846">
      <formula>$Y262="ANO"</formula>
    </cfRule>
  </conditionalFormatting>
  <conditionalFormatting sqref="AC262:AE262">
    <cfRule type="expression" dxfId="392" priority="2847">
      <formula>$AE262="ANO"</formula>
    </cfRule>
  </conditionalFormatting>
  <conditionalFormatting sqref="AO262:AQ262">
    <cfRule type="expression" dxfId="391" priority="2848">
      <formula>$AQ262="ANO"</formula>
    </cfRule>
  </conditionalFormatting>
  <conditionalFormatting sqref="Z262:AB262">
    <cfRule type="expression" dxfId="390" priority="2849">
      <formula>$AB262="ANO"</formula>
    </cfRule>
  </conditionalFormatting>
  <conditionalFormatting sqref="V269">
    <cfRule type="cellIs" dxfId="389" priority="2850" operator="equal">
      <formula>"TRUE"</formula>
    </cfRule>
  </conditionalFormatting>
  <conditionalFormatting sqref="AB269">
    <cfRule type="cellIs" dxfId="388" priority="2851" operator="equal">
      <formula>"TRUE"</formula>
    </cfRule>
  </conditionalFormatting>
  <conditionalFormatting sqref="AH269">
    <cfRule type="cellIs" dxfId="387" priority="2852" operator="equal">
      <formula>"TRUE"</formula>
    </cfRule>
  </conditionalFormatting>
  <conditionalFormatting sqref="AK269">
    <cfRule type="cellIs" dxfId="386" priority="2853" operator="equal">
      <formula>"TRUE"</formula>
    </cfRule>
  </conditionalFormatting>
  <conditionalFormatting sqref="AN269">
    <cfRule type="cellIs" dxfId="385" priority="2854" operator="equal">
      <formula>"TRUE"</formula>
    </cfRule>
  </conditionalFormatting>
  <conditionalFormatting sqref="AT269">
    <cfRule type="cellIs" dxfId="384" priority="2855" operator="equal">
      <formula>"TRUE"</formula>
    </cfRule>
  </conditionalFormatting>
  <conditionalFormatting sqref="AW269">
    <cfRule type="cellIs" dxfId="383" priority="2856" operator="equal">
      <formula>"TRUE"</formula>
    </cfRule>
  </conditionalFormatting>
  <conditionalFormatting sqref="P269">
    <cfRule type="cellIs" dxfId="382" priority="2857" operator="lessThan">
      <formula>5</formula>
    </cfRule>
  </conditionalFormatting>
  <conditionalFormatting sqref="P269">
    <cfRule type="cellIs" dxfId="381" priority="2858" operator="greaterThanOrEqual">
      <formula>5</formula>
    </cfRule>
  </conditionalFormatting>
  <conditionalFormatting sqref="T268:V268">
    <cfRule type="expression" dxfId="380" priority="2859">
      <formula>$V268="ANO"</formula>
    </cfRule>
  </conditionalFormatting>
  <conditionalFormatting sqref="P268">
    <cfRule type="cellIs" dxfId="379" priority="2860" operator="lessThan">
      <formula>5</formula>
    </cfRule>
  </conditionalFormatting>
  <conditionalFormatting sqref="P268">
    <cfRule type="cellIs" dxfId="378" priority="2861" operator="greaterThanOrEqual">
      <formula>5</formula>
    </cfRule>
  </conditionalFormatting>
  <conditionalFormatting sqref="Q268:S268">
    <cfRule type="expression" dxfId="377" priority="2862">
      <formula>$S268="ANO"</formula>
    </cfRule>
  </conditionalFormatting>
  <conditionalFormatting sqref="AF268:AH268">
    <cfRule type="expression" dxfId="376" priority="2863">
      <formula>$AH268="ANO"</formula>
    </cfRule>
  </conditionalFormatting>
  <conditionalFormatting sqref="AI268:AK268">
    <cfRule type="expression" dxfId="375" priority="2864">
      <formula>$AK268="ANO"</formula>
    </cfRule>
  </conditionalFormatting>
  <conditionalFormatting sqref="AL268:AN268">
    <cfRule type="expression" dxfId="374" priority="2865">
      <formula>$AN268="ANO"</formula>
    </cfRule>
  </conditionalFormatting>
  <conditionalFormatting sqref="AR268:AT268">
    <cfRule type="expression" dxfId="373" priority="2866">
      <formula>$AT268="ANO"</formula>
    </cfRule>
  </conditionalFormatting>
  <conditionalFormatting sqref="AU268:BG268 AX276:BG276 AX284:BG284 AX292:BG292">
    <cfRule type="expression" dxfId="372" priority="2867">
      <formula>$AW268="ANO"</formula>
    </cfRule>
  </conditionalFormatting>
  <conditionalFormatting sqref="W268:Y268">
    <cfRule type="expression" dxfId="371" priority="2868">
      <formula>$Y268="ANO"</formula>
    </cfRule>
  </conditionalFormatting>
  <conditionalFormatting sqref="AC268:AE268">
    <cfRule type="expression" dxfId="370" priority="2869">
      <formula>$AE268="ANO"</formula>
    </cfRule>
  </conditionalFormatting>
  <conditionalFormatting sqref="AO268:AQ268">
    <cfRule type="expression" dxfId="369" priority="2870">
      <formula>$AQ268="ANO"</formula>
    </cfRule>
  </conditionalFormatting>
  <conditionalFormatting sqref="Z268:AB268">
    <cfRule type="expression" dxfId="368" priority="2871">
      <formula>$AB268="ANO"</formula>
    </cfRule>
  </conditionalFormatting>
  <conditionalFormatting sqref="V267">
    <cfRule type="cellIs" dxfId="367" priority="2872" operator="equal">
      <formula>"TRUE"</formula>
    </cfRule>
  </conditionalFormatting>
  <conditionalFormatting sqref="AB267">
    <cfRule type="cellIs" dxfId="366" priority="2873" operator="equal">
      <formula>"TRUE"</formula>
    </cfRule>
  </conditionalFormatting>
  <conditionalFormatting sqref="AH267">
    <cfRule type="cellIs" dxfId="365" priority="2874" operator="equal">
      <formula>"TRUE"</formula>
    </cfRule>
  </conditionalFormatting>
  <conditionalFormatting sqref="AK267">
    <cfRule type="cellIs" dxfId="364" priority="2875" operator="equal">
      <formula>"TRUE"</formula>
    </cfRule>
  </conditionalFormatting>
  <conditionalFormatting sqref="AN267">
    <cfRule type="cellIs" dxfId="363" priority="2876" operator="equal">
      <formula>"TRUE"</formula>
    </cfRule>
  </conditionalFormatting>
  <conditionalFormatting sqref="AT267">
    <cfRule type="cellIs" dxfId="362" priority="2877" operator="equal">
      <formula>"TRUE"</formula>
    </cfRule>
  </conditionalFormatting>
  <conditionalFormatting sqref="AW267">
    <cfRule type="cellIs" dxfId="361" priority="2878" operator="equal">
      <formula>"TRUE"</formula>
    </cfRule>
  </conditionalFormatting>
  <conditionalFormatting sqref="P267">
    <cfRule type="cellIs" dxfId="360" priority="2879" operator="lessThan">
      <formula>5</formula>
    </cfRule>
  </conditionalFormatting>
  <conditionalFormatting sqref="P267">
    <cfRule type="cellIs" dxfId="359" priority="2880" operator="greaterThanOrEqual">
      <formula>5</formula>
    </cfRule>
  </conditionalFormatting>
  <conditionalFormatting sqref="T266:V266">
    <cfRule type="expression" dxfId="358" priority="2881">
      <formula>$V266="ANO"</formula>
    </cfRule>
  </conditionalFormatting>
  <conditionalFormatting sqref="P266">
    <cfRule type="cellIs" dxfId="357" priority="2882" operator="lessThan">
      <formula>5</formula>
    </cfRule>
  </conditionalFormatting>
  <conditionalFormatting sqref="P266">
    <cfRule type="cellIs" dxfId="356" priority="2883" operator="greaterThanOrEqual">
      <formula>5</formula>
    </cfRule>
  </conditionalFormatting>
  <conditionalFormatting sqref="Q266:S266">
    <cfRule type="expression" dxfId="355" priority="2884">
      <formula>$S266="ANO"</formula>
    </cfRule>
  </conditionalFormatting>
  <conditionalFormatting sqref="AF266:AH266">
    <cfRule type="expression" dxfId="354" priority="2885">
      <formula>$AH266="ANO"</formula>
    </cfRule>
  </conditionalFormatting>
  <conditionalFormatting sqref="AI266:AK266">
    <cfRule type="expression" dxfId="353" priority="2886">
      <formula>$AK266="ANO"</formula>
    </cfRule>
  </conditionalFormatting>
  <conditionalFormatting sqref="AL266:AN266">
    <cfRule type="expression" dxfId="352" priority="2887">
      <formula>$AN266="ANO"</formula>
    </cfRule>
  </conditionalFormatting>
  <conditionalFormatting sqref="AR266:AT266">
    <cfRule type="expression" dxfId="351" priority="2888">
      <formula>$AT266="ANO"</formula>
    </cfRule>
  </conditionalFormatting>
  <conditionalFormatting sqref="AU266:BG266 AX274:BG274 AX282:BG282 AX290:BG290">
    <cfRule type="expression" dxfId="350" priority="2889">
      <formula>$AW266="ANO"</formula>
    </cfRule>
  </conditionalFormatting>
  <conditionalFormatting sqref="W266:Y266">
    <cfRule type="expression" dxfId="349" priority="2890">
      <formula>$Y266="ANO"</formula>
    </cfRule>
  </conditionalFormatting>
  <conditionalFormatting sqref="AC266:AE266">
    <cfRule type="expression" dxfId="348" priority="2891">
      <formula>$AE266="ANO"</formula>
    </cfRule>
  </conditionalFormatting>
  <conditionalFormatting sqref="AO266:AQ266">
    <cfRule type="expression" dxfId="347" priority="2892">
      <formula>$AQ266="ANO"</formula>
    </cfRule>
  </conditionalFormatting>
  <conditionalFormatting sqref="Z266:AB266">
    <cfRule type="expression" dxfId="346" priority="2893">
      <formula>$AB266="ANO"</formula>
    </cfRule>
  </conditionalFormatting>
  <conditionalFormatting sqref="V273">
    <cfRule type="cellIs" dxfId="345" priority="2894" operator="equal">
      <formula>"TRUE"</formula>
    </cfRule>
  </conditionalFormatting>
  <conditionalFormatting sqref="AB273">
    <cfRule type="cellIs" dxfId="344" priority="2895" operator="equal">
      <formula>"TRUE"</formula>
    </cfRule>
  </conditionalFormatting>
  <conditionalFormatting sqref="AH273">
    <cfRule type="cellIs" dxfId="343" priority="2896" operator="equal">
      <formula>"TRUE"</formula>
    </cfRule>
  </conditionalFormatting>
  <conditionalFormatting sqref="AK273">
    <cfRule type="cellIs" dxfId="342" priority="2897" operator="equal">
      <formula>"TRUE"</formula>
    </cfRule>
  </conditionalFormatting>
  <conditionalFormatting sqref="AN273">
    <cfRule type="cellIs" dxfId="341" priority="2898" operator="equal">
      <formula>"TRUE"</formula>
    </cfRule>
  </conditionalFormatting>
  <conditionalFormatting sqref="AT273">
    <cfRule type="cellIs" dxfId="340" priority="2899" operator="equal">
      <formula>"TRUE"</formula>
    </cfRule>
  </conditionalFormatting>
  <conditionalFormatting sqref="AW273">
    <cfRule type="cellIs" dxfId="339" priority="2900" operator="equal">
      <formula>"TRUE"</formula>
    </cfRule>
  </conditionalFormatting>
  <conditionalFormatting sqref="P273">
    <cfRule type="cellIs" dxfId="338" priority="2901" operator="lessThan">
      <formula>5</formula>
    </cfRule>
  </conditionalFormatting>
  <conditionalFormatting sqref="P273">
    <cfRule type="cellIs" dxfId="337" priority="2902" operator="greaterThanOrEqual">
      <formula>5</formula>
    </cfRule>
  </conditionalFormatting>
  <conditionalFormatting sqref="T272:V272">
    <cfRule type="expression" dxfId="336" priority="2903">
      <formula>$V272="ANO"</formula>
    </cfRule>
  </conditionalFormatting>
  <conditionalFormatting sqref="P272">
    <cfRule type="cellIs" dxfId="335" priority="2904" operator="lessThan">
      <formula>5</formula>
    </cfRule>
  </conditionalFormatting>
  <conditionalFormatting sqref="P272">
    <cfRule type="cellIs" dxfId="334" priority="2905" operator="greaterThanOrEqual">
      <formula>5</formula>
    </cfRule>
  </conditionalFormatting>
  <conditionalFormatting sqref="Q272:S272">
    <cfRule type="expression" dxfId="333" priority="2906">
      <formula>$S272="ANO"</formula>
    </cfRule>
  </conditionalFormatting>
  <conditionalFormatting sqref="AF272:AH272">
    <cfRule type="expression" dxfId="332" priority="2907">
      <formula>$AH272="ANO"</formula>
    </cfRule>
  </conditionalFormatting>
  <conditionalFormatting sqref="AI272:AK272">
    <cfRule type="expression" dxfId="331" priority="2908">
      <formula>$AK272="ANO"</formula>
    </cfRule>
  </conditionalFormatting>
  <conditionalFormatting sqref="AL272:AN272">
    <cfRule type="expression" dxfId="330" priority="2909">
      <formula>$AN272="ANO"</formula>
    </cfRule>
  </conditionalFormatting>
  <conditionalFormatting sqref="AR272:AT272">
    <cfRule type="expression" dxfId="329" priority="2910">
      <formula>$AT272="ANO"</formula>
    </cfRule>
  </conditionalFormatting>
  <conditionalFormatting sqref="AU272:BG272 AX280:BG280 AX288:BG288 AX296:BG296 AX298:BG298">
    <cfRule type="expression" dxfId="328" priority="2911">
      <formula>$AW272="ANO"</formula>
    </cfRule>
  </conditionalFormatting>
  <conditionalFormatting sqref="W272:Y272">
    <cfRule type="expression" dxfId="327" priority="2912">
      <formula>$Y272="ANO"</formula>
    </cfRule>
  </conditionalFormatting>
  <conditionalFormatting sqref="AC272:AE272">
    <cfRule type="expression" dxfId="326" priority="2913">
      <formula>$AE272="ANO"</formula>
    </cfRule>
  </conditionalFormatting>
  <conditionalFormatting sqref="AO272:AQ272">
    <cfRule type="expression" dxfId="325" priority="2914">
      <formula>$AQ272="ANO"</formula>
    </cfRule>
  </conditionalFormatting>
  <conditionalFormatting sqref="Z272:AB272">
    <cfRule type="expression" dxfId="324" priority="2915">
      <formula>$AB272="ANO"</formula>
    </cfRule>
  </conditionalFormatting>
  <conditionalFormatting sqref="V271">
    <cfRule type="cellIs" dxfId="323" priority="2916" operator="equal">
      <formula>"TRUE"</formula>
    </cfRule>
  </conditionalFormatting>
  <conditionalFormatting sqref="AB271">
    <cfRule type="cellIs" dxfId="322" priority="2917" operator="equal">
      <formula>"TRUE"</formula>
    </cfRule>
  </conditionalFormatting>
  <conditionalFormatting sqref="AH271">
    <cfRule type="cellIs" dxfId="321" priority="2918" operator="equal">
      <formula>"TRUE"</formula>
    </cfRule>
  </conditionalFormatting>
  <conditionalFormatting sqref="AK271">
    <cfRule type="cellIs" dxfId="320" priority="2919" operator="equal">
      <formula>"TRUE"</formula>
    </cfRule>
  </conditionalFormatting>
  <conditionalFormatting sqref="AN271">
    <cfRule type="cellIs" dxfId="319" priority="2920" operator="equal">
      <formula>"TRUE"</formula>
    </cfRule>
  </conditionalFormatting>
  <conditionalFormatting sqref="AT271">
    <cfRule type="cellIs" dxfId="318" priority="2921" operator="equal">
      <formula>"TRUE"</formula>
    </cfRule>
  </conditionalFormatting>
  <conditionalFormatting sqref="AW271">
    <cfRule type="cellIs" dxfId="317" priority="2922" operator="equal">
      <formula>"TRUE"</formula>
    </cfRule>
  </conditionalFormatting>
  <conditionalFormatting sqref="P271">
    <cfRule type="cellIs" dxfId="316" priority="2923" operator="lessThan">
      <formula>5</formula>
    </cfRule>
  </conditionalFormatting>
  <conditionalFormatting sqref="P271">
    <cfRule type="cellIs" dxfId="315" priority="2924" operator="greaterThanOrEqual">
      <formula>5</formula>
    </cfRule>
  </conditionalFormatting>
  <conditionalFormatting sqref="T270:V270">
    <cfRule type="expression" dxfId="314" priority="2925">
      <formula>$V270="ANO"</formula>
    </cfRule>
  </conditionalFormatting>
  <conditionalFormatting sqref="P270">
    <cfRule type="cellIs" dxfId="313" priority="2926" operator="lessThan">
      <formula>5</formula>
    </cfRule>
  </conditionalFormatting>
  <conditionalFormatting sqref="P270">
    <cfRule type="cellIs" dxfId="312" priority="2927" operator="greaterThanOrEqual">
      <formula>5</formula>
    </cfRule>
  </conditionalFormatting>
  <conditionalFormatting sqref="Q270:S270">
    <cfRule type="expression" dxfId="311" priority="2928">
      <formula>$S270="ANO"</formula>
    </cfRule>
  </conditionalFormatting>
  <conditionalFormatting sqref="AF270:AH270">
    <cfRule type="expression" dxfId="310" priority="2929">
      <formula>$AH270="ANO"</formula>
    </cfRule>
  </conditionalFormatting>
  <conditionalFormatting sqref="AI270:AK270">
    <cfRule type="expression" dxfId="309" priority="2930">
      <formula>$AK270="ANO"</formula>
    </cfRule>
  </conditionalFormatting>
  <conditionalFormatting sqref="AL270:AN270">
    <cfRule type="expression" dxfId="308" priority="2931">
      <formula>$AN270="ANO"</formula>
    </cfRule>
  </conditionalFormatting>
  <conditionalFormatting sqref="AR270:AT270">
    <cfRule type="expression" dxfId="307" priority="2932">
      <formula>$AT270="ANO"</formula>
    </cfRule>
  </conditionalFormatting>
  <conditionalFormatting sqref="AU270:BG270 AX278:BG278 AX286:BG286 AX294:BG294">
    <cfRule type="expression" dxfId="306" priority="2933">
      <formula>$AW270="ANO"</formula>
    </cfRule>
  </conditionalFormatting>
  <conditionalFormatting sqref="W270:Y270">
    <cfRule type="expression" dxfId="305" priority="2934">
      <formula>$Y270="ANO"</formula>
    </cfRule>
  </conditionalFormatting>
  <conditionalFormatting sqref="AC270:AE270">
    <cfRule type="expression" dxfId="304" priority="2935">
      <formula>$AE270="ANO"</formula>
    </cfRule>
  </conditionalFormatting>
  <conditionalFormatting sqref="AO270:AQ270">
    <cfRule type="expression" dxfId="303" priority="2936">
      <formula>$AQ270="ANO"</formula>
    </cfRule>
  </conditionalFormatting>
  <conditionalFormatting sqref="Z270:AB270">
    <cfRule type="expression" dxfId="302" priority="2937">
      <formula>$AB270="ANO"</formula>
    </cfRule>
  </conditionalFormatting>
  <conditionalFormatting sqref="V277">
    <cfRule type="cellIs" dxfId="301" priority="2938" operator="equal">
      <formula>"TRUE"</formula>
    </cfRule>
  </conditionalFormatting>
  <conditionalFormatting sqref="AB277">
    <cfRule type="cellIs" dxfId="300" priority="2939" operator="equal">
      <formula>"TRUE"</formula>
    </cfRule>
  </conditionalFormatting>
  <conditionalFormatting sqref="AH277">
    <cfRule type="cellIs" dxfId="299" priority="2940" operator="equal">
      <formula>"TRUE"</formula>
    </cfRule>
  </conditionalFormatting>
  <conditionalFormatting sqref="AK277">
    <cfRule type="cellIs" dxfId="298" priority="2941" operator="equal">
      <formula>"TRUE"</formula>
    </cfRule>
  </conditionalFormatting>
  <conditionalFormatting sqref="AN277">
    <cfRule type="cellIs" dxfId="297" priority="2942" operator="equal">
      <formula>"TRUE"</formula>
    </cfRule>
  </conditionalFormatting>
  <conditionalFormatting sqref="AT277">
    <cfRule type="cellIs" dxfId="296" priority="2943" operator="equal">
      <formula>"TRUE"</formula>
    </cfRule>
  </conditionalFormatting>
  <conditionalFormatting sqref="AW277">
    <cfRule type="cellIs" dxfId="295" priority="2944" operator="equal">
      <formula>"TRUE"</formula>
    </cfRule>
  </conditionalFormatting>
  <conditionalFormatting sqref="P277">
    <cfRule type="cellIs" dxfId="294" priority="2945" operator="lessThan">
      <formula>5</formula>
    </cfRule>
  </conditionalFormatting>
  <conditionalFormatting sqref="P277">
    <cfRule type="cellIs" dxfId="293" priority="2946" operator="greaterThanOrEqual">
      <formula>5</formula>
    </cfRule>
  </conditionalFormatting>
  <conditionalFormatting sqref="T276:V276">
    <cfRule type="expression" dxfId="292" priority="2947">
      <formula>$V276="ANO"</formula>
    </cfRule>
  </conditionalFormatting>
  <conditionalFormatting sqref="P276">
    <cfRule type="cellIs" dxfId="291" priority="2948" operator="lessThan">
      <formula>5</formula>
    </cfRule>
  </conditionalFormatting>
  <conditionalFormatting sqref="P276">
    <cfRule type="cellIs" dxfId="290" priority="2949" operator="greaterThanOrEqual">
      <formula>5</formula>
    </cfRule>
  </conditionalFormatting>
  <conditionalFormatting sqref="Q276:S276">
    <cfRule type="expression" dxfId="289" priority="2950">
      <formula>$S276="ANO"</formula>
    </cfRule>
  </conditionalFormatting>
  <conditionalFormatting sqref="AF276:AH276">
    <cfRule type="expression" dxfId="288" priority="2951">
      <formula>$AH276="ANO"</formula>
    </cfRule>
  </conditionalFormatting>
  <conditionalFormatting sqref="AI276:AK276">
    <cfRule type="expression" dxfId="287" priority="2952">
      <formula>$AK276="ANO"</formula>
    </cfRule>
  </conditionalFormatting>
  <conditionalFormatting sqref="AL276:AN276">
    <cfRule type="expression" dxfId="286" priority="2953">
      <formula>$AN276="ANO"</formula>
    </cfRule>
  </conditionalFormatting>
  <conditionalFormatting sqref="AR276:AT276">
    <cfRule type="expression" dxfId="285" priority="2954">
      <formula>$AT276="ANO"</formula>
    </cfRule>
  </conditionalFormatting>
  <conditionalFormatting sqref="AU276:BG276">
    <cfRule type="expression" dxfId="284" priority="2955">
      <formula>$AW276="ANO"</formula>
    </cfRule>
  </conditionalFormatting>
  <conditionalFormatting sqref="W276:Y276">
    <cfRule type="expression" dxfId="283" priority="2956">
      <formula>$Y276="ANO"</formula>
    </cfRule>
  </conditionalFormatting>
  <conditionalFormatting sqref="AC276:AE276">
    <cfRule type="expression" dxfId="282" priority="2957">
      <formula>$AE276="ANO"</formula>
    </cfRule>
  </conditionalFormatting>
  <conditionalFormatting sqref="AO276:AQ276">
    <cfRule type="expression" dxfId="281" priority="2958">
      <formula>$AQ276="ANO"</formula>
    </cfRule>
  </conditionalFormatting>
  <conditionalFormatting sqref="Z276:AB276">
    <cfRule type="expression" dxfId="280" priority="2959">
      <formula>$AB276="ANO"</formula>
    </cfRule>
  </conditionalFormatting>
  <conditionalFormatting sqref="V275">
    <cfRule type="cellIs" dxfId="279" priority="2960" operator="equal">
      <formula>"TRUE"</formula>
    </cfRule>
  </conditionalFormatting>
  <conditionalFormatting sqref="AB275">
    <cfRule type="cellIs" dxfId="278" priority="2961" operator="equal">
      <formula>"TRUE"</formula>
    </cfRule>
  </conditionalFormatting>
  <conditionalFormatting sqref="AH275">
    <cfRule type="cellIs" dxfId="277" priority="2962" operator="equal">
      <formula>"TRUE"</formula>
    </cfRule>
  </conditionalFormatting>
  <conditionalFormatting sqref="AK275">
    <cfRule type="cellIs" dxfId="276" priority="2963" operator="equal">
      <formula>"TRUE"</formula>
    </cfRule>
  </conditionalFormatting>
  <conditionalFormatting sqref="AN275">
    <cfRule type="cellIs" dxfId="275" priority="2964" operator="equal">
      <formula>"TRUE"</formula>
    </cfRule>
  </conditionalFormatting>
  <conditionalFormatting sqref="AT275">
    <cfRule type="cellIs" dxfId="274" priority="2965" operator="equal">
      <formula>"TRUE"</formula>
    </cfRule>
  </conditionalFormatting>
  <conditionalFormatting sqref="AW275">
    <cfRule type="cellIs" dxfId="273" priority="2966" operator="equal">
      <formula>"TRUE"</formula>
    </cfRule>
  </conditionalFormatting>
  <conditionalFormatting sqref="P275">
    <cfRule type="cellIs" dxfId="272" priority="2967" operator="lessThan">
      <formula>5</formula>
    </cfRule>
  </conditionalFormatting>
  <conditionalFormatting sqref="P275">
    <cfRule type="cellIs" dxfId="271" priority="2968" operator="greaterThanOrEqual">
      <formula>5</formula>
    </cfRule>
  </conditionalFormatting>
  <conditionalFormatting sqref="T274:V274">
    <cfRule type="expression" dxfId="270" priority="2969">
      <formula>$V274="ANO"</formula>
    </cfRule>
  </conditionalFormatting>
  <conditionalFormatting sqref="P274">
    <cfRule type="cellIs" dxfId="269" priority="2970" operator="lessThan">
      <formula>5</formula>
    </cfRule>
  </conditionalFormatting>
  <conditionalFormatting sqref="P274">
    <cfRule type="cellIs" dxfId="268" priority="2971" operator="greaterThanOrEqual">
      <formula>5</formula>
    </cfRule>
  </conditionalFormatting>
  <conditionalFormatting sqref="Q274:S274">
    <cfRule type="expression" dxfId="267" priority="2972">
      <formula>$S274="ANO"</formula>
    </cfRule>
  </conditionalFormatting>
  <conditionalFormatting sqref="AF274:AH274">
    <cfRule type="expression" dxfId="266" priority="2973">
      <formula>$AH274="ANO"</formula>
    </cfRule>
  </conditionalFormatting>
  <conditionalFormatting sqref="AI274:AK274">
    <cfRule type="expression" dxfId="265" priority="2974">
      <formula>$AK274="ANO"</formula>
    </cfRule>
  </conditionalFormatting>
  <conditionalFormatting sqref="AL274:AN274">
    <cfRule type="expression" dxfId="264" priority="2975">
      <formula>$AN274="ANO"</formula>
    </cfRule>
  </conditionalFormatting>
  <conditionalFormatting sqref="AR274:AT274">
    <cfRule type="expression" dxfId="263" priority="2976">
      <formula>$AT274="ANO"</formula>
    </cfRule>
  </conditionalFormatting>
  <conditionalFormatting sqref="AU274:BG274">
    <cfRule type="expression" dxfId="262" priority="2977">
      <formula>$AW274="ANO"</formula>
    </cfRule>
  </conditionalFormatting>
  <conditionalFormatting sqref="W274:Y274">
    <cfRule type="expression" dxfId="261" priority="2978">
      <formula>$Y274="ANO"</formula>
    </cfRule>
  </conditionalFormatting>
  <conditionalFormatting sqref="AC274:AE274">
    <cfRule type="expression" dxfId="260" priority="2979">
      <formula>$AE274="ANO"</formula>
    </cfRule>
  </conditionalFormatting>
  <conditionalFormatting sqref="AO274:AQ274">
    <cfRule type="expression" dxfId="259" priority="2980">
      <formula>$AQ274="ANO"</formula>
    </cfRule>
  </conditionalFormatting>
  <conditionalFormatting sqref="Z274:AB274">
    <cfRule type="expression" dxfId="258" priority="2981">
      <formula>$AB274="ANO"</formula>
    </cfRule>
  </conditionalFormatting>
  <conditionalFormatting sqref="V281">
    <cfRule type="cellIs" dxfId="257" priority="2982" operator="equal">
      <formula>"TRUE"</formula>
    </cfRule>
  </conditionalFormatting>
  <conditionalFormatting sqref="AB281">
    <cfRule type="cellIs" dxfId="256" priority="2983" operator="equal">
      <formula>"TRUE"</formula>
    </cfRule>
  </conditionalFormatting>
  <conditionalFormatting sqref="AH281">
    <cfRule type="cellIs" dxfId="255" priority="2984" operator="equal">
      <formula>"TRUE"</formula>
    </cfRule>
  </conditionalFormatting>
  <conditionalFormatting sqref="AK281">
    <cfRule type="cellIs" dxfId="254" priority="2985" operator="equal">
      <formula>"TRUE"</formula>
    </cfRule>
  </conditionalFormatting>
  <conditionalFormatting sqref="AN281">
    <cfRule type="cellIs" dxfId="253" priority="2986" operator="equal">
      <formula>"TRUE"</formula>
    </cfRule>
  </conditionalFormatting>
  <conditionalFormatting sqref="AT281">
    <cfRule type="cellIs" dxfId="252" priority="2987" operator="equal">
      <formula>"TRUE"</formula>
    </cfRule>
  </conditionalFormatting>
  <conditionalFormatting sqref="AW281">
    <cfRule type="cellIs" dxfId="251" priority="2988" operator="equal">
      <formula>"TRUE"</formula>
    </cfRule>
  </conditionalFormatting>
  <conditionalFormatting sqref="P281">
    <cfRule type="cellIs" dxfId="250" priority="2989" operator="lessThan">
      <formula>5</formula>
    </cfRule>
  </conditionalFormatting>
  <conditionalFormatting sqref="P281">
    <cfRule type="cellIs" dxfId="249" priority="2990" operator="greaterThanOrEqual">
      <formula>5</formula>
    </cfRule>
  </conditionalFormatting>
  <conditionalFormatting sqref="T280:V280">
    <cfRule type="expression" dxfId="248" priority="2991">
      <formula>$V280="ANO"</formula>
    </cfRule>
  </conditionalFormatting>
  <conditionalFormatting sqref="P280">
    <cfRule type="cellIs" dxfId="247" priority="2992" operator="lessThan">
      <formula>5</formula>
    </cfRule>
  </conditionalFormatting>
  <conditionalFormatting sqref="P280">
    <cfRule type="cellIs" dxfId="246" priority="2993" operator="greaterThanOrEqual">
      <formula>5</formula>
    </cfRule>
  </conditionalFormatting>
  <conditionalFormatting sqref="Q280:S280">
    <cfRule type="expression" dxfId="245" priority="2994">
      <formula>$S280="ANO"</formula>
    </cfRule>
  </conditionalFormatting>
  <conditionalFormatting sqref="AF280:AH280">
    <cfRule type="expression" dxfId="244" priority="2995">
      <formula>$AH280="ANO"</formula>
    </cfRule>
  </conditionalFormatting>
  <conditionalFormatting sqref="AI280:AK280">
    <cfRule type="expression" dxfId="243" priority="2996">
      <formula>$AK280="ANO"</formula>
    </cfRule>
  </conditionalFormatting>
  <conditionalFormatting sqref="AL280:AN280">
    <cfRule type="expression" dxfId="242" priority="2997">
      <formula>$AN280="ANO"</formula>
    </cfRule>
  </conditionalFormatting>
  <conditionalFormatting sqref="AR280:AT280">
    <cfRule type="expression" dxfId="241" priority="2998">
      <formula>$AT280="ANO"</formula>
    </cfRule>
  </conditionalFormatting>
  <conditionalFormatting sqref="AU280:BG280">
    <cfRule type="expression" dxfId="240" priority="2999">
      <formula>$AW280="ANO"</formula>
    </cfRule>
  </conditionalFormatting>
  <conditionalFormatting sqref="W280:Y280">
    <cfRule type="expression" dxfId="239" priority="3000">
      <formula>$Y280="ANO"</formula>
    </cfRule>
  </conditionalFormatting>
  <conditionalFormatting sqref="AC280:AE280">
    <cfRule type="expression" dxfId="238" priority="3001">
      <formula>$AE280="ANO"</formula>
    </cfRule>
  </conditionalFormatting>
  <conditionalFormatting sqref="AO280:AQ280">
    <cfRule type="expression" dxfId="237" priority="3002">
      <formula>$AQ280="ANO"</formula>
    </cfRule>
  </conditionalFormatting>
  <conditionalFormatting sqref="Z280:AB280">
    <cfRule type="expression" dxfId="236" priority="3003">
      <formula>$AB280="ANO"</formula>
    </cfRule>
  </conditionalFormatting>
  <conditionalFormatting sqref="V279">
    <cfRule type="cellIs" dxfId="235" priority="3004" operator="equal">
      <formula>"TRUE"</formula>
    </cfRule>
  </conditionalFormatting>
  <conditionalFormatting sqref="AB279">
    <cfRule type="cellIs" dxfId="234" priority="3005" operator="equal">
      <formula>"TRUE"</formula>
    </cfRule>
  </conditionalFormatting>
  <conditionalFormatting sqref="AH279">
    <cfRule type="cellIs" dxfId="233" priority="3006" operator="equal">
      <formula>"TRUE"</formula>
    </cfRule>
  </conditionalFormatting>
  <conditionalFormatting sqref="AK279">
    <cfRule type="cellIs" dxfId="232" priority="3007" operator="equal">
      <formula>"TRUE"</formula>
    </cfRule>
  </conditionalFormatting>
  <conditionalFormatting sqref="AN279">
    <cfRule type="cellIs" dxfId="231" priority="3008" operator="equal">
      <formula>"TRUE"</formula>
    </cfRule>
  </conditionalFormatting>
  <conditionalFormatting sqref="AT279">
    <cfRule type="cellIs" dxfId="230" priority="3009" operator="equal">
      <formula>"TRUE"</formula>
    </cfRule>
  </conditionalFormatting>
  <conditionalFormatting sqref="AW279">
    <cfRule type="cellIs" dxfId="229" priority="3010" operator="equal">
      <formula>"TRUE"</formula>
    </cfRule>
  </conditionalFormatting>
  <conditionalFormatting sqref="P279">
    <cfRule type="cellIs" dxfId="228" priority="3011" operator="lessThan">
      <formula>5</formula>
    </cfRule>
  </conditionalFormatting>
  <conditionalFormatting sqref="P279">
    <cfRule type="cellIs" dxfId="227" priority="3012" operator="greaterThanOrEqual">
      <formula>5</formula>
    </cfRule>
  </conditionalFormatting>
  <conditionalFormatting sqref="T278:V278">
    <cfRule type="expression" dxfId="226" priority="3013">
      <formula>$V278="ANO"</formula>
    </cfRule>
  </conditionalFormatting>
  <conditionalFormatting sqref="P278">
    <cfRule type="cellIs" dxfId="225" priority="3014" operator="lessThan">
      <formula>5</formula>
    </cfRule>
  </conditionalFormatting>
  <conditionalFormatting sqref="P278">
    <cfRule type="cellIs" dxfId="224" priority="3015" operator="greaterThanOrEqual">
      <formula>5</formula>
    </cfRule>
  </conditionalFormatting>
  <conditionalFormatting sqref="Q278:S278">
    <cfRule type="expression" dxfId="223" priority="3016">
      <formula>$S278="ANO"</formula>
    </cfRule>
  </conditionalFormatting>
  <conditionalFormatting sqref="AF278:AH278">
    <cfRule type="expression" dxfId="222" priority="3017">
      <formula>$AH278="ANO"</formula>
    </cfRule>
  </conditionalFormatting>
  <conditionalFormatting sqref="AI278:AK278">
    <cfRule type="expression" dxfId="221" priority="3018">
      <formula>$AK278="ANO"</formula>
    </cfRule>
  </conditionalFormatting>
  <conditionalFormatting sqref="AL278:AN278">
    <cfRule type="expression" dxfId="220" priority="3019">
      <formula>$AN278="ANO"</formula>
    </cfRule>
  </conditionalFormatting>
  <conditionalFormatting sqref="AR278:AT278">
    <cfRule type="expression" dxfId="219" priority="3020">
      <formula>$AT278="ANO"</formula>
    </cfRule>
  </conditionalFormatting>
  <conditionalFormatting sqref="AU278:BG278">
    <cfRule type="expression" dxfId="218" priority="3021">
      <formula>$AW278="ANO"</formula>
    </cfRule>
  </conditionalFormatting>
  <conditionalFormatting sqref="W278:Y278">
    <cfRule type="expression" dxfId="217" priority="3022">
      <formula>$Y278="ANO"</formula>
    </cfRule>
  </conditionalFormatting>
  <conditionalFormatting sqref="AC278:AE278">
    <cfRule type="expression" dxfId="216" priority="3023">
      <formula>$AE278="ANO"</formula>
    </cfRule>
  </conditionalFormatting>
  <conditionalFormatting sqref="AO278:AQ278">
    <cfRule type="expression" dxfId="215" priority="3024">
      <formula>$AQ278="ANO"</formula>
    </cfRule>
  </conditionalFormatting>
  <conditionalFormatting sqref="Z278:AB278">
    <cfRule type="expression" dxfId="214" priority="3025">
      <formula>$AB278="ANO"</formula>
    </cfRule>
  </conditionalFormatting>
  <conditionalFormatting sqref="V285">
    <cfRule type="cellIs" dxfId="213" priority="3026" operator="equal">
      <formula>"TRUE"</formula>
    </cfRule>
  </conditionalFormatting>
  <conditionalFormatting sqref="AB285">
    <cfRule type="cellIs" dxfId="212" priority="3027" operator="equal">
      <formula>"TRUE"</formula>
    </cfRule>
  </conditionalFormatting>
  <conditionalFormatting sqref="AH285">
    <cfRule type="cellIs" dxfId="211" priority="3028" operator="equal">
      <formula>"TRUE"</formula>
    </cfRule>
  </conditionalFormatting>
  <conditionalFormatting sqref="AK285">
    <cfRule type="cellIs" dxfId="210" priority="3029" operator="equal">
      <formula>"TRUE"</formula>
    </cfRule>
  </conditionalFormatting>
  <conditionalFormatting sqref="AN285">
    <cfRule type="cellIs" dxfId="209" priority="3030" operator="equal">
      <formula>"TRUE"</formula>
    </cfRule>
  </conditionalFormatting>
  <conditionalFormatting sqref="AT285">
    <cfRule type="cellIs" dxfId="208" priority="3031" operator="equal">
      <formula>"TRUE"</formula>
    </cfRule>
  </conditionalFormatting>
  <conditionalFormatting sqref="AW285">
    <cfRule type="cellIs" dxfId="207" priority="3032" operator="equal">
      <formula>"TRUE"</formula>
    </cfRule>
  </conditionalFormatting>
  <conditionalFormatting sqref="P285">
    <cfRule type="cellIs" dxfId="206" priority="3033" operator="lessThan">
      <formula>5</formula>
    </cfRule>
  </conditionalFormatting>
  <conditionalFormatting sqref="P285">
    <cfRule type="cellIs" dxfId="205" priority="3034" operator="greaterThanOrEqual">
      <formula>5</formula>
    </cfRule>
  </conditionalFormatting>
  <conditionalFormatting sqref="T284:V284">
    <cfRule type="expression" dxfId="204" priority="3035">
      <formula>$V284="ANO"</formula>
    </cfRule>
  </conditionalFormatting>
  <conditionalFormatting sqref="P284">
    <cfRule type="cellIs" dxfId="203" priority="3036" operator="lessThan">
      <formula>5</formula>
    </cfRule>
  </conditionalFormatting>
  <conditionalFormatting sqref="P284">
    <cfRule type="cellIs" dxfId="202" priority="3037" operator="greaterThanOrEqual">
      <formula>5</formula>
    </cfRule>
  </conditionalFormatting>
  <conditionalFormatting sqref="Q284:S284">
    <cfRule type="expression" dxfId="201" priority="3038">
      <formula>$S284="ANO"</formula>
    </cfRule>
  </conditionalFormatting>
  <conditionalFormatting sqref="AF284:AH284">
    <cfRule type="expression" dxfId="200" priority="3039">
      <formula>$AH284="ANO"</formula>
    </cfRule>
  </conditionalFormatting>
  <conditionalFormatting sqref="AI284:AK284">
    <cfRule type="expression" dxfId="199" priority="3040">
      <formula>$AK284="ANO"</formula>
    </cfRule>
  </conditionalFormatting>
  <conditionalFormatting sqref="AL284:AN284">
    <cfRule type="expression" dxfId="198" priority="3041">
      <formula>$AN284="ANO"</formula>
    </cfRule>
  </conditionalFormatting>
  <conditionalFormatting sqref="AR284:AT284">
    <cfRule type="expression" dxfId="197" priority="3042">
      <formula>$AT284="ANO"</formula>
    </cfRule>
  </conditionalFormatting>
  <conditionalFormatting sqref="AU284:BG284">
    <cfRule type="expression" dxfId="196" priority="3043">
      <formula>$AW284="ANO"</formula>
    </cfRule>
  </conditionalFormatting>
  <conditionalFormatting sqref="W284:Y284">
    <cfRule type="expression" dxfId="195" priority="3044">
      <formula>$Y284="ANO"</formula>
    </cfRule>
  </conditionalFormatting>
  <conditionalFormatting sqref="AC284:AE284">
    <cfRule type="expression" dxfId="194" priority="3045">
      <formula>$AE284="ANO"</formula>
    </cfRule>
  </conditionalFormatting>
  <conditionalFormatting sqref="AO284:AQ284">
    <cfRule type="expression" dxfId="193" priority="3046">
      <formula>$AQ284="ANO"</formula>
    </cfRule>
  </conditionalFormatting>
  <conditionalFormatting sqref="Z284:AB284">
    <cfRule type="expression" dxfId="192" priority="3047">
      <formula>$AB284="ANO"</formula>
    </cfRule>
  </conditionalFormatting>
  <conditionalFormatting sqref="V283">
    <cfRule type="cellIs" dxfId="191" priority="3048" operator="equal">
      <formula>"TRUE"</formula>
    </cfRule>
  </conditionalFormatting>
  <conditionalFormatting sqref="AB283">
    <cfRule type="cellIs" dxfId="190" priority="3049" operator="equal">
      <formula>"TRUE"</formula>
    </cfRule>
  </conditionalFormatting>
  <conditionalFormatting sqref="AH283">
    <cfRule type="cellIs" dxfId="189" priority="3050" operator="equal">
      <formula>"TRUE"</formula>
    </cfRule>
  </conditionalFormatting>
  <conditionalFormatting sqref="AK283">
    <cfRule type="cellIs" dxfId="188" priority="3051" operator="equal">
      <formula>"TRUE"</formula>
    </cfRule>
  </conditionalFormatting>
  <conditionalFormatting sqref="AN283">
    <cfRule type="cellIs" dxfId="187" priority="3052" operator="equal">
      <formula>"TRUE"</formula>
    </cfRule>
  </conditionalFormatting>
  <conditionalFormatting sqref="AT283">
    <cfRule type="cellIs" dxfId="186" priority="3053" operator="equal">
      <formula>"TRUE"</formula>
    </cfRule>
  </conditionalFormatting>
  <conditionalFormatting sqref="AW283">
    <cfRule type="cellIs" dxfId="185" priority="3054" operator="equal">
      <formula>"TRUE"</formula>
    </cfRule>
  </conditionalFormatting>
  <conditionalFormatting sqref="P283">
    <cfRule type="cellIs" dxfId="184" priority="3055" operator="lessThan">
      <formula>5</formula>
    </cfRule>
  </conditionalFormatting>
  <conditionalFormatting sqref="P283">
    <cfRule type="cellIs" dxfId="183" priority="3056" operator="greaterThanOrEqual">
      <formula>5</formula>
    </cfRule>
  </conditionalFormatting>
  <conditionalFormatting sqref="T282:V282">
    <cfRule type="expression" dxfId="182" priority="3057">
      <formula>$V282="ANO"</formula>
    </cfRule>
  </conditionalFormatting>
  <conditionalFormatting sqref="P282">
    <cfRule type="cellIs" dxfId="181" priority="3058" operator="lessThan">
      <formula>5</formula>
    </cfRule>
  </conditionalFormatting>
  <conditionalFormatting sqref="P282">
    <cfRule type="cellIs" dxfId="180" priority="3059" operator="greaterThanOrEqual">
      <formula>5</formula>
    </cfRule>
  </conditionalFormatting>
  <conditionalFormatting sqref="Q282:S282">
    <cfRule type="expression" dxfId="179" priority="3060">
      <formula>$S282="ANO"</formula>
    </cfRule>
  </conditionalFormatting>
  <conditionalFormatting sqref="AF282:AH282">
    <cfRule type="expression" dxfId="178" priority="3061">
      <formula>$AH282="ANO"</formula>
    </cfRule>
  </conditionalFormatting>
  <conditionalFormatting sqref="AI282:AK282">
    <cfRule type="expression" dxfId="177" priority="3062">
      <formula>$AK282="ANO"</formula>
    </cfRule>
  </conditionalFormatting>
  <conditionalFormatting sqref="AL282:AN282">
    <cfRule type="expression" dxfId="176" priority="3063">
      <formula>$AN282="ANO"</formula>
    </cfRule>
  </conditionalFormatting>
  <conditionalFormatting sqref="AR282:AT282">
    <cfRule type="expression" dxfId="175" priority="3064">
      <formula>$AT282="ANO"</formula>
    </cfRule>
  </conditionalFormatting>
  <conditionalFormatting sqref="AU282:BG282">
    <cfRule type="expression" dxfId="174" priority="3065">
      <formula>$AW282="ANO"</formula>
    </cfRule>
  </conditionalFormatting>
  <conditionalFormatting sqref="W282:Y282">
    <cfRule type="expression" dxfId="173" priority="3066">
      <formula>$Y282="ANO"</formula>
    </cfRule>
  </conditionalFormatting>
  <conditionalFormatting sqref="AC282:AE282">
    <cfRule type="expression" dxfId="172" priority="3067">
      <formula>$AE282="ANO"</formula>
    </cfRule>
  </conditionalFormatting>
  <conditionalFormatting sqref="AO282:AQ282">
    <cfRule type="expression" dxfId="171" priority="3068">
      <formula>$AQ282="ANO"</formula>
    </cfRule>
  </conditionalFormatting>
  <conditionalFormatting sqref="Z282:AB282">
    <cfRule type="expression" dxfId="170" priority="3069">
      <formula>$AB282="ANO"</formula>
    </cfRule>
  </conditionalFormatting>
  <conditionalFormatting sqref="V287">
    <cfRule type="cellIs" dxfId="169" priority="3070" operator="equal">
      <formula>"TRUE"</formula>
    </cfRule>
  </conditionalFormatting>
  <conditionalFormatting sqref="AB287">
    <cfRule type="cellIs" dxfId="168" priority="3071" operator="equal">
      <formula>"TRUE"</formula>
    </cfRule>
  </conditionalFormatting>
  <conditionalFormatting sqref="AH287">
    <cfRule type="cellIs" dxfId="167" priority="3072" operator="equal">
      <formula>"TRUE"</formula>
    </cfRule>
  </conditionalFormatting>
  <conditionalFormatting sqref="AK287">
    <cfRule type="cellIs" dxfId="166" priority="3073" operator="equal">
      <formula>"TRUE"</formula>
    </cfRule>
  </conditionalFormatting>
  <conditionalFormatting sqref="AN287">
    <cfRule type="cellIs" dxfId="165" priority="3074" operator="equal">
      <formula>"TRUE"</formula>
    </cfRule>
  </conditionalFormatting>
  <conditionalFormatting sqref="AT287">
    <cfRule type="cellIs" dxfId="164" priority="3075" operator="equal">
      <formula>"TRUE"</formula>
    </cfRule>
  </conditionalFormatting>
  <conditionalFormatting sqref="AW287">
    <cfRule type="cellIs" dxfId="163" priority="3076" operator="equal">
      <formula>"TRUE"</formula>
    </cfRule>
  </conditionalFormatting>
  <conditionalFormatting sqref="P287">
    <cfRule type="cellIs" dxfId="162" priority="3077" operator="lessThan">
      <formula>5</formula>
    </cfRule>
  </conditionalFormatting>
  <conditionalFormatting sqref="P287">
    <cfRule type="cellIs" dxfId="161" priority="3078" operator="greaterThanOrEqual">
      <formula>5</formula>
    </cfRule>
  </conditionalFormatting>
  <conditionalFormatting sqref="T286:V286">
    <cfRule type="expression" dxfId="160" priority="3079">
      <formula>$V286="ANO"</formula>
    </cfRule>
  </conditionalFormatting>
  <conditionalFormatting sqref="P286">
    <cfRule type="cellIs" dxfId="159" priority="3080" operator="lessThan">
      <formula>5</formula>
    </cfRule>
  </conditionalFormatting>
  <conditionalFormatting sqref="P286">
    <cfRule type="cellIs" dxfId="158" priority="3081" operator="greaterThanOrEqual">
      <formula>5</formula>
    </cfRule>
  </conditionalFormatting>
  <conditionalFormatting sqref="Q286:S286">
    <cfRule type="expression" dxfId="157" priority="3082">
      <formula>$S286="ANO"</formula>
    </cfRule>
  </conditionalFormatting>
  <conditionalFormatting sqref="AF286:AH286">
    <cfRule type="expression" dxfId="156" priority="3083">
      <formula>$AH286="ANO"</formula>
    </cfRule>
  </conditionalFormatting>
  <conditionalFormatting sqref="AI286:AK286">
    <cfRule type="expression" dxfId="155" priority="3084">
      <formula>$AK286="ANO"</formula>
    </cfRule>
  </conditionalFormatting>
  <conditionalFormatting sqref="AL286:AN286">
    <cfRule type="expression" dxfId="154" priority="3085">
      <formula>$AN286="ANO"</formula>
    </cfRule>
  </conditionalFormatting>
  <conditionalFormatting sqref="AR286:AT286">
    <cfRule type="expression" dxfId="153" priority="3086">
      <formula>$AT286="ANO"</formula>
    </cfRule>
  </conditionalFormatting>
  <conditionalFormatting sqref="AU286:BG286">
    <cfRule type="expression" dxfId="152" priority="3087">
      <formula>$AW286="ANO"</formula>
    </cfRule>
  </conditionalFormatting>
  <conditionalFormatting sqref="W286:Y286">
    <cfRule type="expression" dxfId="151" priority="3088">
      <formula>$Y286="ANO"</formula>
    </cfRule>
  </conditionalFormatting>
  <conditionalFormatting sqref="AC286:AE286">
    <cfRule type="expression" dxfId="150" priority="3089">
      <formula>$AE286="ANO"</formula>
    </cfRule>
  </conditionalFormatting>
  <conditionalFormatting sqref="AO286:AQ286">
    <cfRule type="expression" dxfId="149" priority="3090">
      <formula>$AQ286="ANO"</formula>
    </cfRule>
  </conditionalFormatting>
  <conditionalFormatting sqref="Z286:AB286">
    <cfRule type="expression" dxfId="148" priority="3091">
      <formula>$AB286="ANO"</formula>
    </cfRule>
  </conditionalFormatting>
  <conditionalFormatting sqref="V289">
    <cfRule type="cellIs" dxfId="147" priority="3092" operator="equal">
      <formula>"TRUE"</formula>
    </cfRule>
  </conditionalFormatting>
  <conditionalFormatting sqref="AB289">
    <cfRule type="cellIs" dxfId="146" priority="3093" operator="equal">
      <formula>"TRUE"</formula>
    </cfRule>
  </conditionalFormatting>
  <conditionalFormatting sqref="AH289">
    <cfRule type="cellIs" dxfId="145" priority="3094" operator="equal">
      <formula>"TRUE"</formula>
    </cfRule>
  </conditionalFormatting>
  <conditionalFormatting sqref="AK289">
    <cfRule type="cellIs" dxfId="144" priority="3095" operator="equal">
      <formula>"TRUE"</formula>
    </cfRule>
  </conditionalFormatting>
  <conditionalFormatting sqref="AN289">
    <cfRule type="cellIs" dxfId="143" priority="3096" operator="equal">
      <formula>"TRUE"</formula>
    </cfRule>
  </conditionalFormatting>
  <conditionalFormatting sqref="AT289">
    <cfRule type="cellIs" dxfId="142" priority="3097" operator="equal">
      <formula>"TRUE"</formula>
    </cfRule>
  </conditionalFormatting>
  <conditionalFormatting sqref="AW289">
    <cfRule type="cellIs" dxfId="141" priority="3098" operator="equal">
      <formula>"TRUE"</formula>
    </cfRule>
  </conditionalFormatting>
  <conditionalFormatting sqref="P289">
    <cfRule type="cellIs" dxfId="140" priority="3099" operator="lessThan">
      <formula>5</formula>
    </cfRule>
  </conditionalFormatting>
  <conditionalFormatting sqref="P289">
    <cfRule type="cellIs" dxfId="139" priority="3100" operator="greaterThanOrEqual">
      <formula>5</formula>
    </cfRule>
  </conditionalFormatting>
  <conditionalFormatting sqref="T288:V288">
    <cfRule type="expression" dxfId="138" priority="3101">
      <formula>$V288="ANO"</formula>
    </cfRule>
  </conditionalFormatting>
  <conditionalFormatting sqref="P288">
    <cfRule type="cellIs" dxfId="137" priority="3102" operator="lessThan">
      <formula>5</formula>
    </cfRule>
  </conditionalFormatting>
  <conditionalFormatting sqref="P288">
    <cfRule type="cellIs" dxfId="136" priority="3103" operator="greaterThanOrEqual">
      <formula>5</formula>
    </cfRule>
  </conditionalFormatting>
  <conditionalFormatting sqref="Q288:S288">
    <cfRule type="expression" dxfId="135" priority="3104">
      <formula>$S288="ANO"</formula>
    </cfRule>
  </conditionalFormatting>
  <conditionalFormatting sqref="AF288:AH288">
    <cfRule type="expression" dxfId="134" priority="3105">
      <formula>$AH288="ANO"</formula>
    </cfRule>
  </conditionalFormatting>
  <conditionalFormatting sqref="AI288:AK288">
    <cfRule type="expression" dxfId="133" priority="3106">
      <formula>$AK288="ANO"</formula>
    </cfRule>
  </conditionalFormatting>
  <conditionalFormatting sqref="AL288:AN288">
    <cfRule type="expression" dxfId="132" priority="3107">
      <formula>$AN288="ANO"</formula>
    </cfRule>
  </conditionalFormatting>
  <conditionalFormatting sqref="AR288:AT288">
    <cfRule type="expression" dxfId="131" priority="3108">
      <formula>$AT288="ANO"</formula>
    </cfRule>
  </conditionalFormatting>
  <conditionalFormatting sqref="AU288:BG288">
    <cfRule type="expression" dxfId="130" priority="3109">
      <formula>$AW288="ANO"</formula>
    </cfRule>
  </conditionalFormatting>
  <conditionalFormatting sqref="W288:Y288">
    <cfRule type="expression" dxfId="129" priority="3110">
      <formula>$Y288="ANO"</formula>
    </cfRule>
  </conditionalFormatting>
  <conditionalFormatting sqref="AC288:AE288">
    <cfRule type="expression" dxfId="128" priority="3111">
      <formula>$AE288="ANO"</formula>
    </cfRule>
  </conditionalFormatting>
  <conditionalFormatting sqref="AO288:AQ288">
    <cfRule type="expression" dxfId="127" priority="3112">
      <formula>$AQ288="ANO"</formula>
    </cfRule>
  </conditionalFormatting>
  <conditionalFormatting sqref="Z288:AB288">
    <cfRule type="expression" dxfId="126" priority="3113">
      <formula>$AB288="ANO"</formula>
    </cfRule>
  </conditionalFormatting>
  <conditionalFormatting sqref="V291">
    <cfRule type="cellIs" dxfId="125" priority="3114" operator="equal">
      <formula>"TRUE"</formula>
    </cfRule>
  </conditionalFormatting>
  <conditionalFormatting sqref="AB291">
    <cfRule type="cellIs" dxfId="124" priority="3115" operator="equal">
      <formula>"TRUE"</formula>
    </cfRule>
  </conditionalFormatting>
  <conditionalFormatting sqref="AH291">
    <cfRule type="cellIs" dxfId="123" priority="3116" operator="equal">
      <formula>"TRUE"</formula>
    </cfRule>
  </conditionalFormatting>
  <conditionalFormatting sqref="AK291">
    <cfRule type="cellIs" dxfId="122" priority="3117" operator="equal">
      <formula>"TRUE"</formula>
    </cfRule>
  </conditionalFormatting>
  <conditionalFormatting sqref="AN291">
    <cfRule type="cellIs" dxfId="121" priority="3118" operator="equal">
      <formula>"TRUE"</formula>
    </cfRule>
  </conditionalFormatting>
  <conditionalFormatting sqref="AT291">
    <cfRule type="cellIs" dxfId="120" priority="3119" operator="equal">
      <formula>"TRUE"</formula>
    </cfRule>
  </conditionalFormatting>
  <conditionalFormatting sqref="AW291">
    <cfRule type="cellIs" dxfId="119" priority="3120" operator="equal">
      <formula>"TRUE"</formula>
    </cfRule>
  </conditionalFormatting>
  <conditionalFormatting sqref="P291">
    <cfRule type="cellIs" dxfId="118" priority="3121" operator="lessThan">
      <formula>5</formula>
    </cfRule>
  </conditionalFormatting>
  <conditionalFormatting sqref="P291">
    <cfRule type="cellIs" dxfId="117" priority="3122" operator="greaterThanOrEqual">
      <formula>5</formula>
    </cfRule>
  </conditionalFormatting>
  <conditionalFormatting sqref="T290:V290">
    <cfRule type="expression" dxfId="116" priority="3123">
      <formula>$V290="ANO"</formula>
    </cfRule>
  </conditionalFormatting>
  <conditionalFormatting sqref="P290">
    <cfRule type="cellIs" dxfId="115" priority="3124" operator="lessThan">
      <formula>5</formula>
    </cfRule>
  </conditionalFormatting>
  <conditionalFormatting sqref="P290">
    <cfRule type="cellIs" dxfId="114" priority="3125" operator="greaterThanOrEqual">
      <formula>5</formula>
    </cfRule>
  </conditionalFormatting>
  <conditionalFormatting sqref="Q290:S290">
    <cfRule type="expression" dxfId="113" priority="3126">
      <formula>$S290="ANO"</formula>
    </cfRule>
  </conditionalFormatting>
  <conditionalFormatting sqref="AF290:AH290">
    <cfRule type="expression" dxfId="112" priority="3127">
      <formula>$AH290="ANO"</formula>
    </cfRule>
  </conditionalFormatting>
  <conditionalFormatting sqref="AI290:AK290">
    <cfRule type="expression" dxfId="111" priority="3128">
      <formula>$AK290="ANO"</formula>
    </cfRule>
  </conditionalFormatting>
  <conditionalFormatting sqref="AL290:AN290">
    <cfRule type="expression" dxfId="110" priority="3129">
      <formula>$AN290="ANO"</formula>
    </cfRule>
  </conditionalFormatting>
  <conditionalFormatting sqref="AR290:AT290">
    <cfRule type="expression" dxfId="109" priority="3130">
      <formula>$AT290="ANO"</formula>
    </cfRule>
  </conditionalFormatting>
  <conditionalFormatting sqref="AU290:BG290">
    <cfRule type="expression" dxfId="108" priority="3131">
      <formula>$AW290="ANO"</formula>
    </cfRule>
  </conditionalFormatting>
  <conditionalFormatting sqref="W290:Y290">
    <cfRule type="expression" dxfId="107" priority="3132">
      <formula>$Y290="ANO"</formula>
    </cfRule>
  </conditionalFormatting>
  <conditionalFormatting sqref="AC290:AE290">
    <cfRule type="expression" dxfId="106" priority="3133">
      <formula>$AE290="ANO"</formula>
    </cfRule>
  </conditionalFormatting>
  <conditionalFormatting sqref="AO290:AQ290">
    <cfRule type="expression" dxfId="105" priority="3134">
      <formula>$AQ290="ANO"</formula>
    </cfRule>
  </conditionalFormatting>
  <conditionalFormatting sqref="Z290:AB290">
    <cfRule type="expression" dxfId="104" priority="3135">
      <formula>$AB290="ANO"</formula>
    </cfRule>
  </conditionalFormatting>
  <conditionalFormatting sqref="V293">
    <cfRule type="cellIs" dxfId="103" priority="3136" operator="equal">
      <formula>"TRUE"</formula>
    </cfRule>
  </conditionalFormatting>
  <conditionalFormatting sqref="AB293">
    <cfRule type="cellIs" dxfId="102" priority="3137" operator="equal">
      <formula>"TRUE"</formula>
    </cfRule>
  </conditionalFormatting>
  <conditionalFormatting sqref="AH293">
    <cfRule type="cellIs" dxfId="101" priority="3138" operator="equal">
      <formula>"TRUE"</formula>
    </cfRule>
  </conditionalFormatting>
  <conditionalFormatting sqref="AK293">
    <cfRule type="cellIs" dxfId="100" priority="3139" operator="equal">
      <formula>"TRUE"</formula>
    </cfRule>
  </conditionalFormatting>
  <conditionalFormatting sqref="AN293">
    <cfRule type="cellIs" dxfId="99" priority="3140" operator="equal">
      <formula>"TRUE"</formula>
    </cfRule>
  </conditionalFormatting>
  <conditionalFormatting sqref="AT293">
    <cfRule type="cellIs" dxfId="98" priority="3141" operator="equal">
      <formula>"TRUE"</formula>
    </cfRule>
  </conditionalFormatting>
  <conditionalFormatting sqref="AW293">
    <cfRule type="cellIs" dxfId="97" priority="3142" operator="equal">
      <formula>"TRUE"</formula>
    </cfRule>
  </conditionalFormatting>
  <conditionalFormatting sqref="P293">
    <cfRule type="cellIs" dxfId="96" priority="3143" operator="lessThan">
      <formula>5</formula>
    </cfRule>
  </conditionalFormatting>
  <conditionalFormatting sqref="P293">
    <cfRule type="cellIs" dxfId="95" priority="3144" operator="greaterThanOrEqual">
      <formula>5</formula>
    </cfRule>
  </conditionalFormatting>
  <conditionalFormatting sqref="T292:V292">
    <cfRule type="expression" dxfId="94" priority="3145">
      <formula>$V292="ANO"</formula>
    </cfRule>
  </conditionalFormatting>
  <conditionalFormatting sqref="P292">
    <cfRule type="cellIs" dxfId="93" priority="3146" operator="lessThan">
      <formula>5</formula>
    </cfRule>
  </conditionalFormatting>
  <conditionalFormatting sqref="P292">
    <cfRule type="cellIs" dxfId="92" priority="3147" operator="greaterThanOrEqual">
      <formula>5</formula>
    </cfRule>
  </conditionalFormatting>
  <conditionalFormatting sqref="Q292:S292">
    <cfRule type="expression" dxfId="91" priority="3148">
      <formula>$S292="ANO"</formula>
    </cfRule>
  </conditionalFormatting>
  <conditionalFormatting sqref="AF292:AH292">
    <cfRule type="expression" dxfId="90" priority="3149">
      <formula>$AH292="ANO"</formula>
    </cfRule>
  </conditionalFormatting>
  <conditionalFormatting sqref="AI292:AK292">
    <cfRule type="expression" dxfId="89" priority="3150">
      <formula>$AK292="ANO"</formula>
    </cfRule>
  </conditionalFormatting>
  <conditionalFormatting sqref="AL292:AN292">
    <cfRule type="expression" dxfId="88" priority="3151">
      <formula>$AN292="ANO"</formula>
    </cfRule>
  </conditionalFormatting>
  <conditionalFormatting sqref="AR292:AT292">
    <cfRule type="expression" dxfId="87" priority="3152">
      <formula>$AT292="ANO"</formula>
    </cfRule>
  </conditionalFormatting>
  <conditionalFormatting sqref="AU292:BG292">
    <cfRule type="expression" dxfId="86" priority="3153">
      <formula>$AW292="ANO"</formula>
    </cfRule>
  </conditionalFormatting>
  <conditionalFormatting sqref="W292:Y292">
    <cfRule type="expression" dxfId="85" priority="3154">
      <formula>$Y292="ANO"</formula>
    </cfRule>
  </conditionalFormatting>
  <conditionalFormatting sqref="AC292:AE292">
    <cfRule type="expression" dxfId="84" priority="3155">
      <formula>$AE292="ANO"</formula>
    </cfRule>
  </conditionalFormatting>
  <conditionalFormatting sqref="AO292:AQ292">
    <cfRule type="expression" dxfId="83" priority="3156">
      <formula>$AQ292="ANO"</formula>
    </cfRule>
  </conditionalFormatting>
  <conditionalFormatting sqref="Z292:AB292">
    <cfRule type="expression" dxfId="82" priority="3157">
      <formula>$AB292="ANO"</formula>
    </cfRule>
  </conditionalFormatting>
  <conditionalFormatting sqref="V295">
    <cfRule type="cellIs" dxfId="81" priority="3158" operator="equal">
      <formula>"TRUE"</formula>
    </cfRule>
  </conditionalFormatting>
  <conditionalFormatting sqref="AB295">
    <cfRule type="cellIs" dxfId="80" priority="3159" operator="equal">
      <formula>"TRUE"</formula>
    </cfRule>
  </conditionalFormatting>
  <conditionalFormatting sqref="AH295">
    <cfRule type="cellIs" dxfId="79" priority="3160" operator="equal">
      <formula>"TRUE"</formula>
    </cfRule>
  </conditionalFormatting>
  <conditionalFormatting sqref="AK295">
    <cfRule type="cellIs" dxfId="78" priority="3161" operator="equal">
      <formula>"TRUE"</formula>
    </cfRule>
  </conditionalFormatting>
  <conditionalFormatting sqref="AN295">
    <cfRule type="cellIs" dxfId="77" priority="3162" operator="equal">
      <formula>"TRUE"</formula>
    </cfRule>
  </conditionalFormatting>
  <conditionalFormatting sqref="AT295">
    <cfRule type="cellIs" dxfId="76" priority="3163" operator="equal">
      <formula>"TRUE"</formula>
    </cfRule>
  </conditionalFormatting>
  <conditionalFormatting sqref="AW295">
    <cfRule type="cellIs" dxfId="75" priority="3164" operator="equal">
      <formula>"TRUE"</formula>
    </cfRule>
  </conditionalFormatting>
  <conditionalFormatting sqref="P295">
    <cfRule type="cellIs" dxfId="74" priority="3165" operator="lessThan">
      <formula>5</formula>
    </cfRule>
  </conditionalFormatting>
  <conditionalFormatting sqref="P295">
    <cfRule type="cellIs" dxfId="73" priority="3166" operator="greaterThanOrEqual">
      <formula>5</formula>
    </cfRule>
  </conditionalFormatting>
  <conditionalFormatting sqref="T294:V294">
    <cfRule type="expression" dxfId="72" priority="3167">
      <formula>$V294="ANO"</formula>
    </cfRule>
  </conditionalFormatting>
  <conditionalFormatting sqref="P294">
    <cfRule type="cellIs" dxfId="71" priority="3168" operator="lessThan">
      <formula>5</formula>
    </cfRule>
  </conditionalFormatting>
  <conditionalFormatting sqref="P294">
    <cfRule type="cellIs" dxfId="70" priority="3169" operator="greaterThanOrEqual">
      <formula>5</formula>
    </cfRule>
  </conditionalFormatting>
  <conditionalFormatting sqref="Q294:S294">
    <cfRule type="expression" dxfId="69" priority="3170">
      <formula>$S294="ANO"</formula>
    </cfRule>
  </conditionalFormatting>
  <conditionalFormatting sqref="AF294:AH294">
    <cfRule type="expression" dxfId="68" priority="3171">
      <formula>$AH294="ANO"</formula>
    </cfRule>
  </conditionalFormatting>
  <conditionalFormatting sqref="AI294:AK294">
    <cfRule type="expression" dxfId="67" priority="3172">
      <formula>$AK294="ANO"</formula>
    </cfRule>
  </conditionalFormatting>
  <conditionalFormatting sqref="AL294:AN294">
    <cfRule type="expression" dxfId="66" priority="3173">
      <formula>$AN294="ANO"</formula>
    </cfRule>
  </conditionalFormatting>
  <conditionalFormatting sqref="AR294:AT294">
    <cfRule type="expression" dxfId="65" priority="3174">
      <formula>$AT294="ANO"</formula>
    </cfRule>
  </conditionalFormatting>
  <conditionalFormatting sqref="AU294:BG294">
    <cfRule type="expression" dxfId="64" priority="3175">
      <formula>$AW294="ANO"</formula>
    </cfRule>
  </conditionalFormatting>
  <conditionalFormatting sqref="W294:Y294">
    <cfRule type="expression" dxfId="63" priority="3176">
      <formula>$Y294="ANO"</formula>
    </cfRule>
  </conditionalFormatting>
  <conditionalFormatting sqref="AC294:AE294">
    <cfRule type="expression" dxfId="62" priority="3177">
      <formula>$AE294="ANO"</formula>
    </cfRule>
  </conditionalFormatting>
  <conditionalFormatting sqref="AO294:AQ294">
    <cfRule type="expression" dxfId="61" priority="3178">
      <formula>$AQ294="ANO"</formula>
    </cfRule>
  </conditionalFormatting>
  <conditionalFormatting sqref="Z294:AB294">
    <cfRule type="expression" dxfId="60" priority="3179">
      <formula>$AB294="ANO"</formula>
    </cfRule>
  </conditionalFormatting>
  <conditionalFormatting sqref="V297">
    <cfRule type="cellIs" dxfId="59" priority="3180" operator="equal">
      <formula>"TRUE"</formula>
    </cfRule>
  </conditionalFormatting>
  <conditionalFormatting sqref="AB297">
    <cfRule type="cellIs" dxfId="58" priority="3181" operator="equal">
      <formula>"TRUE"</formula>
    </cfRule>
  </conditionalFormatting>
  <conditionalFormatting sqref="AH297">
    <cfRule type="cellIs" dxfId="57" priority="3182" operator="equal">
      <formula>"TRUE"</formula>
    </cfRule>
  </conditionalFormatting>
  <conditionalFormatting sqref="AK297">
    <cfRule type="cellIs" dxfId="56" priority="3183" operator="equal">
      <formula>"TRUE"</formula>
    </cfRule>
  </conditionalFormatting>
  <conditionalFormatting sqref="AN297">
    <cfRule type="cellIs" dxfId="55" priority="3184" operator="equal">
      <formula>"TRUE"</formula>
    </cfRule>
  </conditionalFormatting>
  <conditionalFormatting sqref="AT297">
    <cfRule type="cellIs" dxfId="54" priority="3185" operator="equal">
      <formula>"TRUE"</formula>
    </cfRule>
  </conditionalFormatting>
  <conditionalFormatting sqref="AW297">
    <cfRule type="cellIs" dxfId="53" priority="3186" operator="equal">
      <formula>"TRUE"</formula>
    </cfRule>
  </conditionalFormatting>
  <conditionalFormatting sqref="P297">
    <cfRule type="cellIs" dxfId="52" priority="3187" operator="lessThan">
      <formula>5</formula>
    </cfRule>
  </conditionalFormatting>
  <conditionalFormatting sqref="P297">
    <cfRule type="cellIs" dxfId="51" priority="3188" operator="greaterThanOrEqual">
      <formula>5</formula>
    </cfRule>
  </conditionalFormatting>
  <conditionalFormatting sqref="T296:V296">
    <cfRule type="expression" dxfId="50" priority="3189">
      <formula>$V296="ANO"</formula>
    </cfRule>
  </conditionalFormatting>
  <conditionalFormatting sqref="P296">
    <cfRule type="cellIs" dxfId="49" priority="3190" operator="lessThan">
      <formula>5</formula>
    </cfRule>
  </conditionalFormatting>
  <conditionalFormatting sqref="P296">
    <cfRule type="cellIs" dxfId="48" priority="3191" operator="greaterThanOrEqual">
      <formula>5</formula>
    </cfRule>
  </conditionalFormatting>
  <conditionalFormatting sqref="Q296:S296">
    <cfRule type="expression" dxfId="47" priority="3192">
      <formula>$S296="ANO"</formula>
    </cfRule>
  </conditionalFormatting>
  <conditionalFormatting sqref="AF296:AH296">
    <cfRule type="expression" dxfId="46" priority="3193">
      <formula>$AH296="ANO"</formula>
    </cfRule>
  </conditionalFormatting>
  <conditionalFormatting sqref="AI296:AK296">
    <cfRule type="expression" dxfId="45" priority="3194">
      <formula>$AK296="ANO"</formula>
    </cfRule>
  </conditionalFormatting>
  <conditionalFormatting sqref="AL296:AN296">
    <cfRule type="expression" dxfId="44" priority="3195">
      <formula>$AN296="ANO"</formula>
    </cfRule>
  </conditionalFormatting>
  <conditionalFormatting sqref="AR296:AT296">
    <cfRule type="expression" dxfId="43" priority="3196">
      <formula>$AT296="ANO"</formula>
    </cfRule>
  </conditionalFormatting>
  <conditionalFormatting sqref="AU296:BG296 AX298:BG298">
    <cfRule type="expression" dxfId="42" priority="3197">
      <formula>$AW296="ANO"</formula>
    </cfRule>
  </conditionalFormatting>
  <conditionalFormatting sqref="W296:Y296">
    <cfRule type="expression" dxfId="41" priority="3198">
      <formula>$Y296="ANO"</formula>
    </cfRule>
  </conditionalFormatting>
  <conditionalFormatting sqref="AC296:AE296">
    <cfRule type="expression" dxfId="40" priority="3199">
      <formula>$AE296="ANO"</formula>
    </cfRule>
  </conditionalFormatting>
  <conditionalFormatting sqref="AO296:AQ296">
    <cfRule type="expression" dxfId="39" priority="3200">
      <formula>$AQ296="ANO"</formula>
    </cfRule>
  </conditionalFormatting>
  <conditionalFormatting sqref="Z296:AB296">
    <cfRule type="expression" dxfId="38" priority="3201">
      <formula>$AB296="ANO"</formula>
    </cfRule>
  </conditionalFormatting>
  <conditionalFormatting sqref="V299">
    <cfRule type="cellIs" dxfId="37" priority="3202" operator="equal">
      <formula>"TRUE"</formula>
    </cfRule>
  </conditionalFormatting>
  <conditionalFormatting sqref="AB299">
    <cfRule type="cellIs" dxfId="36" priority="3203" operator="equal">
      <formula>"TRUE"</formula>
    </cfRule>
  </conditionalFormatting>
  <conditionalFormatting sqref="AH299">
    <cfRule type="cellIs" dxfId="35" priority="3204" operator="equal">
      <formula>"TRUE"</formula>
    </cfRule>
  </conditionalFormatting>
  <conditionalFormatting sqref="AK299">
    <cfRule type="cellIs" dxfId="34" priority="3205" operator="equal">
      <formula>"TRUE"</formula>
    </cfRule>
  </conditionalFormatting>
  <conditionalFormatting sqref="AN299">
    <cfRule type="cellIs" dxfId="33" priority="3206" operator="equal">
      <formula>"TRUE"</formula>
    </cfRule>
  </conditionalFormatting>
  <conditionalFormatting sqref="AT299">
    <cfRule type="cellIs" dxfId="32" priority="3207" operator="equal">
      <formula>"TRUE"</formula>
    </cfRule>
  </conditionalFormatting>
  <conditionalFormatting sqref="AW299">
    <cfRule type="cellIs" dxfId="31" priority="3208" operator="equal">
      <formula>"TRUE"</formula>
    </cfRule>
  </conditionalFormatting>
  <conditionalFormatting sqref="P299">
    <cfRule type="cellIs" dxfId="30" priority="3209" operator="lessThan">
      <formula>5</formula>
    </cfRule>
  </conditionalFormatting>
  <conditionalFormatting sqref="P299">
    <cfRule type="cellIs" dxfId="29" priority="3210" operator="greaterThanOrEqual">
      <formula>5</formula>
    </cfRule>
  </conditionalFormatting>
  <conditionalFormatting sqref="T298:V298">
    <cfRule type="expression" dxfId="28" priority="3211">
      <formula>$V298="ANO"</formula>
    </cfRule>
  </conditionalFormatting>
  <conditionalFormatting sqref="P298">
    <cfRule type="cellIs" dxfId="27" priority="3212" operator="lessThan">
      <formula>5</formula>
    </cfRule>
  </conditionalFormatting>
  <conditionalFormatting sqref="P298">
    <cfRule type="cellIs" dxfId="26" priority="3213" operator="greaterThanOrEqual">
      <formula>5</formula>
    </cfRule>
  </conditionalFormatting>
  <conditionalFormatting sqref="Q298:S298">
    <cfRule type="expression" dxfId="25" priority="3214">
      <formula>$S298="ANO"</formula>
    </cfRule>
  </conditionalFormatting>
  <conditionalFormatting sqref="AF298:AH298">
    <cfRule type="expression" dxfId="24" priority="3215">
      <formula>$AH298="ANO"</formula>
    </cfRule>
  </conditionalFormatting>
  <conditionalFormatting sqref="AI298:AK298">
    <cfRule type="expression" dxfId="23" priority="3216">
      <formula>$AK298="ANO"</formula>
    </cfRule>
  </conditionalFormatting>
  <conditionalFormatting sqref="AL298:AN298">
    <cfRule type="expression" dxfId="22" priority="3217">
      <formula>$AN298="ANO"</formula>
    </cfRule>
  </conditionalFormatting>
  <conditionalFormatting sqref="AR298:AT298">
    <cfRule type="expression" dxfId="21" priority="3218">
      <formula>$AT298="ANO"</formula>
    </cfRule>
  </conditionalFormatting>
  <conditionalFormatting sqref="AU298:BG298">
    <cfRule type="expression" dxfId="20" priority="3219">
      <formula>$AW298="ANO"</formula>
    </cfRule>
  </conditionalFormatting>
  <conditionalFormatting sqref="W298:Y298">
    <cfRule type="expression" dxfId="19" priority="3220">
      <formula>$Y298="ANO"</formula>
    </cfRule>
  </conditionalFormatting>
  <conditionalFormatting sqref="AC298:AE298">
    <cfRule type="expression" dxfId="18" priority="3221">
      <formula>$AE298="ANO"</formula>
    </cfRule>
  </conditionalFormatting>
  <conditionalFormatting sqref="AO298:AQ298">
    <cfRule type="expression" dxfId="17" priority="3222">
      <formula>$AQ298="ANO"</formula>
    </cfRule>
  </conditionalFormatting>
  <conditionalFormatting sqref="Z298:AB298">
    <cfRule type="expression" dxfId="16" priority="3223">
      <formula>$AB298="ANO"</formula>
    </cfRule>
  </conditionalFormatting>
  <conditionalFormatting sqref="L7:L519">
    <cfRule type="colorScale" priority="3224">
      <colorScale>
        <cfvo type="min"/>
        <cfvo type="formula" val="14"/>
        <cfvo type="formula" val="20"/>
        <color rgb="FF92D050"/>
        <color rgb="FFFFEB84"/>
        <color rgb="FFFF5050"/>
      </colorScale>
    </cfRule>
  </conditionalFormatting>
  <conditionalFormatting sqref="D306">
    <cfRule type="notContainsBlanks" dxfId="15" priority="3225">
      <formula>LEN(TRIM(D306))&gt;0</formula>
    </cfRule>
  </conditionalFormatting>
  <dataValidations count="6">
    <dataValidation type="list" allowBlank="1" showErrorMessage="1" sqref="O8 R8 U8 X8 AA8 AD8 AG8 AJ8 AM8 AP8 AS8 AV8 O10 R10 U10 X10 AA10 AD10 AG10 AJ10 AM10 AP10 AS10 AV10 O12 R12 U12 X12 AA12 AD12 AG12 AJ12 AM12 AP12 AS12 AV12 O14 R14 U14 X14 AA14 AD14 AG14 AJ14 AM14 AP14 AS14 AV14 O16 R16 U16 X16 AA16 AD16 AG16 AJ16 AM16 AP16 AS16 AV16 O18 R18 U18 X18 AA18 AD18 AG18 AJ18 AM18 AP18 AS18 AV18 O20 R20 U20 X20 AA20 AD20 AG20 AJ20 AM20 AP20 AS20 AV20 O22 R22 U22 X22 AA22 AD22 AG22 AJ22 AM22 AP22 AS22 AV22 O24 R24 U24 X24 AA24 AD24 AG24 AJ24 AM24 AP24 AS24 AV24 O26 R26 U26 X26 AA26 AD26 AG26 AJ26 AM26 AP26 AS26 AV26 O28 R28 U28 X28 AA28 AD28 AG28 AJ28 AM28 AP28 AS28 AV28 O30 R30 U30 X30 AA30 AD30 AG30 AJ30 AM30 AP30 AS30 AV30 O32 R32 U32 X32 AA32 AD32 AG32 AJ32 AM32 AP32 AS32 AV32 O34 R34 U34 X34 AA34 AD34 AG34 AJ34 AM34 AP34 AS34 AV34 O36 R36 U36 X36 AA36 AD36 AG36 AJ36 AM36 AP36 AS36 AV36 O38 R38 U38 X38 AA38 AD38 AG38 AJ38 AM38 AP38 AS38 AV38 O40 R40 U40 X40 AA40 AD40 AG40 AJ40 AM40 AP40 AS40 AV40 O42 R42 U42 X42 AA42 AD42 AG42 AJ42 AM42 AP42 AS42 AV42 O44 R44 U44 X44 AA44 AD44 AG44 AJ44 AM44 AP44 AS44 AV44 O46 R46 U46 X46 AA46 AD46 AG46 AJ46 AM46 AP46 AS46 AV46 O48 R48 U48 X48 AA48 AD48 AG48 AJ48 AM48 AP48 AS48 AV48 O50 R50 U50 X50 AA50 AD50 AG50 AJ50 AM50 AP50 AS50 AV50 O52 R52 U52 X52 AA52 AD52 AG52 AJ52 AM52 AP52 AS52 AV52 O54 R54 U54 X54 AA54 AD54 AG54 AJ54 AM54 AP54 AS54 AV54 O56 R56 U56 X56 AA56 AD56 AG56 AJ56 AM56 AP56 AS56 AV56 O58 R58 U58 X58 AA58 AD58 AG58 AJ58 AM58 AP58 AS58 AV58 O60 R60 U60 X60 AA60 AD60 AG60 AJ60 AM60 AP60 AS60 AV60 O62 R62 U62 X62 AA62 AD62 AG62 AJ62 AM62 AP62 AS62 AV62 O64 R64 U64 X64 AA64 AD64 AG64 AJ64 AM64 AP64 AS64 AV64 O66 R66 U66 X66 AA66 AD66 AG66 AJ66 AM66 AP66 AS66 AV66 O68 R68 U68 X68 AA68 AD68 AG68 AJ68 AM68 AP68 AS68 AV68 O70 R70 U70 X70 AA70 AD70 AG70 AJ70 AM70 AP70 AS70 AV70 O72 R72 U72 X72 AA72 AD72 AG72 AJ72 AM72 AP72 AS72 AV72 O74 R74 U74 X74 AA74 AD74 AG74 AJ74 AM74 AP74 AS74 AV74 O76 R76 U76 X76 AA76 AD76 AG76 AJ76 AM76 AP76 AS76 AV76 O78 R78 U78 X78 AA78 AD78 AG78 AJ78 AM78 AP78 AS78 AV78 O80 R80 U80 X80 AA80 AD80 AG80 AJ80 AM80 AP80 AS80 AV80 O82 R82 U82 X82 AA82 AD82 AG82 AJ82 AM82 AP82 AS82 AV82 O84 R84 U84 X84 AA84 AD84 AG84 AJ84 AM84 AP84 AS84 AV84 O86 R86 U86 X86 AA86 AD86 AG86 AJ86 AM86 AP86 AS86 AV86 O88 R88 U88 X88 AA88 AD88 AG88 AJ88 AM88 AP88 AS88 AV88 O90 R90 U90 X90 AA90 AD90 AG90 AJ90 AM90 AP90 AS90 AV90 O92 R92 U92 X92 AA92 AD92 AG92 AJ92 AM92 AP92 AS92 AV92 O94 R94 U94 X94 AA94 AD94 AG94 AJ94 AM94 AP94 AS94 AV94 O96 R96 U96 X96 AA96 AD96 AG96 AJ96 AM96 AP96 AS96 AV96 O98 R98 U98 X98 AA98 AD98 AG98 AJ98 AM98 AP98 AS98 AV98 O100 R100 U100 X100 AA100 AD100 AG100 AJ100 AM100 AP100 AS100 AV100 O102 R102 U102 X102 AA102 AD102 AG102 AJ102 AM102 AP102 AS102 AV102 O104 R104 U104 X104 AA104 AD104 AG104 AJ104 AM104 AP104 AS104 AV104 O106 R106 U106 X106 AA106 AD106 AG106 AJ106 AM106 AP106 AS106 AV106 O108 R108 U108 X108 AA108 AD108 AG108 AJ108 AM108 AP108 AS108 AV108 O110 R110 U110 X110 AA110 AD110 AG110 AJ110 AM110 AP110 AS110 AV110 O112 R112 U112 X112 AA112 AD112 AG112 AJ112 AM112 AP112 AS112 AV112 O114 R114 U114 X114 AA114 AD114 AG114 AJ114 AM114 AP114 AS114 AV114 O116 R116 U116 X116 AA116 AD116 AG116 AJ116 AM116 AP116 AS116 AV116 O118 R118 U118 X118 AA118 AD118 AG118 AJ118 AM118 AP118 AS118 AV118 O120 R120 U120 X120 AA120 AD120 AG120 AJ120 AM120 AP120 AS120 AV120 O122 R122 U122 X122 AA122 AD122 AG122 AJ122 AM122 AP122 AS122 AV122 O124 R124 U124 X124 AA124 AD124 AG124 AJ124 AM124 AP124 AS124 AV124 O126 R126 U126 X126 AA126 AD126 AG126 AJ126 AM126 AP126 AS126 AV126 O128 R128 U128 X128 AA128 AD128 AG128 AJ128 AM128 AP128 AS128 AV128 O130 R130 U130 X130 AA130 AD130 AG130 AJ130 AM130 AP130 AS130 AV130 O132 R132 U132 X132 AA132 AD132 AG132 AJ132 AM132 AP132 AS132 AV132 O134 R134 U134 X134 AA134 AD134 AG134 AJ134 AM134 AP134 AS134 AV134 O136 R136 U136 X136 AA136 AD136 AG136 AJ136 AM136 AP136 AS136 AV136 O138 R138 U138 X138 AA138 AD138 AG138 AJ138 AM138 AP138 AS138 AV138 O140 R140 U140 X140 AA140 AD140 AG140 AJ140 AM140 AP140 AS140 AV140 O142 R142 U142 X142 AA142 AD142 AG142 AJ142 AM142 AP142 AS142 AV142 O144 R144 U144 X144 AA144 AD144 AG144 AJ144 AM144 AP144 AS144 AV144 O146 R146 U146 X146 AA146 AD146 AG146 AJ146 AM146 AP146 AS146 AV146 O148 R148 U148 X148 AA148 AD148 AG148 AJ148 AM148 AP148 AS148 AV148 O150 R150 U150 X150 AA150 AD150 AG150 AJ150 AM150 AP150 AS150 AV150 O152 R152 U152 X152 AA152 AD152 AG152 AJ152 AM152 AP152 AS152 AV152 O154 R154 U154 X154 AA154 AD154 AG154 AJ154 AM154 AP154 AS154 AV154 O156 R156 U156 X156 AA156 AD156 AG156 AJ156 AM156 AP156 AS156 AV156 O158 R158 U158 X158 AA158 AD158 AG158 AJ158 AM158 AP158 AS158 AV158 O160 R160 U160 X160 AA160 AD160 AG160 AJ160 AM160 AP160 AS160 AV160 O162 R162 U162 X162 AA162 AD162 AG162 AJ162 AM162 AP162 AS162 AV162 O164 R164 U164 X164 AA164 AD164 AG164 AJ164 AM164 AP164 AS164 AV164 O166 R166 U166 X166 AA166 AD166 AG166 AJ166 AM166 AP166 AS166 AV166 O168 R168 U168 X168 AA168 AD168 AG168 AJ168 AM168 AP168 AS168 AV168 O170 R170 U170 X170 AA170 AD170 AG170 AJ170 AM170 AP170 AS170 AV170 O172 R172 U172 X172 AA172 AD172 AG172 AJ172 AM172 AP172 AS172 AV172 O174 R174 U174 X174 AA174 AD174 AG174 AJ174 AM174 AP174 AS174 AV174 O176 R176 U176 X176 AA176 AD176 AG176 AJ176 AM176 AP176 AS176 AV176 O178 R178 U178 X178 AA178 AD178 AG178 AJ178 AM178 AP178 AS178 AV178 O180 R180 U180 X180 AA180 AD180 AG180 AJ180 AM180 AP180 AS180 AV180 O182 R182 U182 X182 AA182 AD182 AG182 AJ182 AM182 AP182 AS182 AV182 O184 R184 U184 X184 AA184 AD184 AG184 AJ184 AM184 AP184 AS184 AV184 O186 R186 U186 X186 AA186 AD186 AG186 AJ186 AM186 AP186 AS186 AV186 O188 R188 U188 X188 AA188 AD188 AG188 AJ188 AM188 AP188 AS188 AV188 O190 R190 U190 X190 AA190 AD190 AG190 AJ190 AM190 AP190 AS190 AV190 O192 R192 U192 X192 AA192 AD192 AG192 AJ192 AM192 AP192 AS192 AV192 O194 R194 U194 X194 AA194 AD194 AG194 AJ194 AM194 AP194 AS194 AV194 O196 R196 U196 X196 AA196 AD196 AG196 AJ196 AM196 AP196 AS196 AV196 O198 R198 U198 X198 AA198 AD198 AG198 AJ198 AM198 AP198 AS198 AV198 O200 R200 U200 X200 AA200 AD200 AG200 AJ200 AM200 AP200 AS200 AV200 O202 R202 U202 X202 AA202 AD202 AG202 AJ202 AM202 AP202 AS202 AV202 O204 R204 U204 X204 AA204 AD204 AG204 AJ204 AM204 AP204 AS204 AV204 O206 R206 U206 X206 AA206 AD206 AG206 AJ206 AM206 AP206 AS206 AV206 O208 R208 U208 X208 AA208 AD208 AG208 AJ208 AM208 AP208 AS208 AV208 O210 R210 U210 X210 AA210 AD210 AG210 AJ210 AM210 AP210 AS210 AV210 O212 R212 U212 X212 AA212 AD212 AG212 AJ212 AM212 AP212 AS212 AV212 O214 R214 U214 X214 AA214 AD214 AG214 AJ214 AM214 AP214 AS214 AV214 O216 R216 U216 X216 AA216 AD216 AG216 AJ216 AM216 AP216 AS216 AV216 O218 R218 U218 X218 AA218 AD218 AG218 AJ218 AM218 AP218 AS218 AV218 O220 R220 U220 X220 AA220 AD220 AG220 AJ220 AM220 AP220 AS220 AV220 O222 R222 U222 X222 AA222 AD222 AG222 AJ222 AM222 AP222 AS222 AV222 O224 R224 U224 X224 AA224 AD224 AG224 AJ224 AM224 AP224 AS224 AV224 O226 R226 U226 X226 AA226 AD226 AG226 AJ226 AM226 AP226 AS226 AV226 O228 R228 U228 X228 AA228 AD228 AG228 AJ228 AM228 AP228 AS228 AV228 O230 R230 U230 X230 AA230 AD230 AG230 AJ230 AM230 AP230 AS230 AV230 O232 R232 U232 X232 AA232 AD232 AG232 AJ232 AM232 AP232 AS232 AV232 O234 R234 U234 X234 AA234 AD234 AG234 AJ234 AM234 AP234 AS234 AV234 O236 R236 U236 X236 AA236 AD236 AG236 AJ236 AM236 AP236 AS236 AV236 O238 R238 U238 X238 AA238 AD238 AG238 AJ238 AM238 AP238 AS238 AV238 O240 R240 U240 X240 AA240 AD240 AG240 AJ240 AM240 AP240 AS240 AV240 O242 R242 U242 X242 AA242 AD242 AG242 AJ242 AM242 AP242 AS242 AV242 O244 R244 U244 X244 AA244 AD244 AG244 AJ244 AM244 AP244 AS244 AV244 O246 R246 U246 X246 AA246 AD246 AG246 AJ246 AM246 AP246 AS246 AV246 O248 R248 U248 X248 AA248 AD248 AG248 AJ248 AM248 AP248 AS248 AV248 O250 R250 U250 X250 AA250 AD250 AG250 AJ250 AM250 AP250 AS250 AV250 O252 R252 U252 X252 AA252 AD252 AG252 AJ252 AM252 AP252 AS252 AV252 O254 R254 U254 X254 AA254 AD254 AG254 AJ254 AM254 AP254 AS254 AV254 O256 R256 U256 X256 AA256 AD256 AG256 AJ256 AM256 AP256 AS256 AV256 O258 R258 U258 X258 AA258 AD258 AG258 AJ258 AM258 AP258 AS258 AV258 O260 R260 U260 X260 AA260 AD260 AG260 AJ260 AM260 AP260 AS260 AV260 O262 R262 U262 X262 AA262 AD262 AG262 AJ262 AM262 AP262 AS262 AV262 O264 R264 U264 X264 AA264 AD264 AG264 AJ264 AM264 AP264 AS264 AV264 O266 R266 U266 X266 AA266 AD266 AG266 AJ266 AM266 AP266 AS266 AV266 O268 R268 U268 X268 AA268 AD268 AG268 AJ268 AM268 AP268 AS268 AV268 O270 R270 U270 X270 AA270 AD270 AG270 AJ270 AM270 AP270 AS270 AV270 O272 R272 U272 X272 AA272 AD272 AG272 AJ272 AM272 AP272 AS272 AV272 O274 R274 U274 X274 AA274 AD274 AG274 AJ274 AM274 AP274 AS274 AV274 O276 R276 U276 X276 AA276 AD276 AG276 AJ276 AM276 AP276 AS276 AV276 O278 R278 U278 X278 AA278 AD278 AG278 AJ278 AM278 AP278 AS278 AV278 O280 R280 U280 X280 AA280 AD280 AG280 AJ280 AM280 AP280 AS280 AV280 O282 R282 U282 X282 AA282 AD282 AG282 AJ282 AM282 AP282 AS282 AV282 O284 R284 U284 X284 AA284 AD284 AG284 AJ284 AM284 AP284 AS284 AV284 O286 R286 U286 X286 AA286 AD286 AG286 AJ286 AM286 AP286 AS286 AV286 O288 R288 U288 X288 AA288 AD288 AG288 AJ288 AM288 AP288 AS288 AV288 O290 R290 U290 X290 AA290 AD290 AG290 AJ290 AM290 AP290 AS290 AV290 O292 R292 U292 X292 AA292 AD292 AG292 AJ292 AM292 AP292 AS292 AV292 O294 R294 U294 X294 AA294 AD294 AG294 AJ294 AM294 AP294 AS294 AV294 O296 R296 U296 X296 AA296 AD296 AG296 AJ296 AM296 AP296 AS296 AV296 O298 R298 U298 X298 AA298 AD298 AG298 AJ298 AM298 AP298 AS298 AV298" xr:uid="{00000000-0002-0000-0100-000000000000}">
      <formula1>$N$300:$N$311</formula1>
    </dataValidation>
    <dataValidation type="list" allowBlank="1" showInputMessage="1" showErrorMessage="1" prompt="Vyber ze seznamu." sqref="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B258 B260 B262 B264 B266 B268 B270 B272 B274 B276 B278 B280 B282 B284 B286 B288 B290 B292 B294 B296 B298" xr:uid="{00000000-0002-0000-0100-000001000000}">
      <formula1>$B$300:$B$305</formula1>
    </dataValidation>
    <dataValidation type="list" allowBlank="1" showInputMessage="1" showErrorMessage="1" prompt="Vyber ze seznamu." sqref="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xr:uid="{00000000-0002-0000-0100-000002000000}">
      <formula1>$A$300:$A$303</formula1>
    </dataValidation>
    <dataValidation type="list" allowBlank="1" sqref="AX7:BG7" xr:uid="{00000000-0002-0000-0100-000003000000}">
      <formula1>$AX$301:$AX$309</formula1>
    </dataValidation>
    <dataValidation type="date" allowBlank="1" showDropDown="1" showInputMessage="1" showErrorMessage="1" prompt="Vpisuj pouze datum._x000a_Př.: 1.1.2022" sqref="F8:K8 F10:K10 F12:K12 F14:K14 F16:K16 F18:K18 F20:K20 F22:K22 F24:K24 F26:K26 F28:K28 F30:K30 F32:K32 F34:K34 F36:K36 F38:K38 F40:K40 F42:K42 F44:K44 F46:K46 F48:K48 F50:K50 F52:K52 F54:K54 F56:K56 F58:K58 F60:K60 F62:K62 F64:K64 F66:K66 F68:K68 F70:K70 F72:K72 F74:K74 F76:K76 F78:K78 F80:K80 F82:K82 F84:K84 F86:K86 F88:K88 F90:K90 F92:K92 F94:K94 F96:K96 F98:K98 F100:K100 F102:K102 F104:K104 F106:K106 F108:K108 F110:K110 F112:K112 F114:K114 F116:K116 F118:K118 F120:K120 F122:K122 F124:K124 F126:K126 F128:K128 F130:K130 F132:K132 F134:K134 F136:K136 F138:K138 F140:K140 F142:K142 F144:K144 F146:K146 F148:K148 F150:K150 F152:K152 F154:K154 F156:K156 F158:K158 F160:K160 F162:K162 F164:K164 F166:K166 F168:K168 F170:K170 F172:K172 F174:K174 F176:K176 F178:K178 F180:K180 F182:K182 F184:K184 F186:K186 F188:K188 F190:K190 F192:K192 F194:K194 F196:K196 F198:K198 F200:K200 F202:K202 F204:K204 F206:K206 F208:K208 F210:K210 F212:K212 F214:K214 F216:K216 F218:K218 F220:K220 F222:K222 F224:K224 F226:K226 F228:K228 F230:K230 F232:K232 F234:K234 F236:K236 F238:K238 F240:K240 F242:K242 F244:K244 F246:K246 F248:K248 F250:K250 F252:K252 F254:K254 F256:K256 F258:K258 F260:K260 F262:K262 F264:K264 F266:K266 F268:K268 F270:K270 F272:K272 F274:K274 F276:K276 F278:K278 F280:K280 F282:K282 F284:K284 F286:K286 F288:K288 F290:K290 F292:K292 F294:K294 F296:K296 F298:K298" xr:uid="{00000000-0002-0000-0100-000004000000}">
      <formula1>43466</formula1>
      <formula2>55885</formula2>
    </dataValidation>
    <dataValidation type="list" allowBlank="1" showErrorMessage="1" sqref="S8 V8 Y8 AB8 AE8 AH8 AK8 AN8 AQ8 AT8 AW8 S10 V10 Y10 AB10 AE10 AH10 AK10 AN10 AQ10 AT10 AW10 S12 V12 Y12 AB12 AE12 AH12 AK12 AN12 AQ12 AT12 AW12 S14 V14 Y14 AB14 AE14 AH14 AK14 AN14 AQ14 AT14 AW14 S16 V16 Y16 AB16 AE16 AH16 AK16 AN16 AQ16 AT16 AW16 S18 V18 Y18 AB18 AE18 AH18 AK18 AN18 AQ18 AT18 AW18 S20 V20 Y20 AB20 AE20 AH20 AK20 AN20 AQ20 AT20 AW20 S22 V22 Y22 AB22 AE22 AH22 AK22 AN22 AQ22 AT22 AW22 S24 V24 Y24 AB24 AE24 AH24 AK24 AN24 AQ24 AT24 AW24 S26 V26 Y26 AB26 AE26 AH26 AK26 AN26 AQ26 AT26 AW26 S28 V28 Y28 AB28 AE28 AH28 AK28 AN28 AQ28 AT28 AW28 S30 V30 Y30 AB30 AE30 AH30 AK30 AN30 AQ30 AT30 AW30 S32 V32 Y32 AB32 AE32 AH32 AK32 AN32 AQ32 AT32 AW32 S34 V34 Y34 AB34 AE34 AH34 AK34 AN34 AQ34 AT34 AW34 S36 V36 Y36 AB36 AE36 AH36 AK36 AN36 AQ36 AT36 AW36 S38 V38 Y38 AB38 AE38 AH38 AK38 AN38 AQ38 AT38 AW38 S40 V40 Y40 AB40 AE40 AH40 AK40 AN40 AQ40 AT40 AW40 S42 V42 Y42 AB42 AE42 AH42 AK42 AN42 AQ42 AT42 AW42 S44 V44 Y44 AB44 AE44 AH44 AK44 AN44 AQ44 AT44 AW44 S46 V46 Y46 AB46 AE46 AH46 AK46 AN46 AQ46 AT46 AW46 S48 V48 Y48 AB48 AE48 AH48 AK48 AN48 AQ48 AT48 AW48 S50 V50 Y50 AB50 AE50 AH50 AK50 AN50 AQ50 AT50 AW50 S52 V52 Y52 AB52 AE52 AH52 AK52 AN52 AQ52 AT52 AW52 S54 V54 Y54 AB54 AE54 AH54 AK54 AN54 AQ54 AT54 AW54 S56 V56 Y56 AB56 AE56 AH56 AK56 AN56 AQ56 AT56 AW56 S58 V58 Y58 AB58 AE58 AH58 AK58 AN58 AQ58 AT58 AW58 S60 V60 Y60 AB60 AE60 AH60 AK60 AN60 AQ60 AT60 AW60 S62 V62 Y62 AB62 AE62 AH62 AK62 AN62 AQ62 AT62 AW62 S64 V64 Y64 AB64 AE64 AH64 AK64 AN64 AQ64 AT64 AW64 S66 V66 Y66 AB66 AE66 AH66 AK66 AN66 AQ66 AT66 AW66 S68 V68 Y68 AB68 AE68 AH68 AK68 AN68 AQ68 AT68 AW68 S70 V70 Y70 AB70 AE70 AH70 AK70 AN70 AQ70 AT70 AW70 S72 V72 Y72 AB72 AE72 AH72 AK72 AN72 AQ72 AT72 AW72 S74 V74 Y74 AB74 AE74 AH74 AK74 AN74 AQ74 AT74 AW74 S76 V76 Y76 AB76 AE76 AH76 AK76 AN76 AQ76 AT76 AW76 S78 V78 Y78 AB78 AE78 AH78 AK78 AN78 AQ78 AT78 AW78 S80 V80 Y80 AB80 AE80 AH80 AK80 AN80 AQ80 AT80 AW80 S82 V82 Y82 AB82 AE82 AH82 AK82 AN82 AQ82 AT82 AW82 S84 V84 Y84 AB84 AE84 AH84 AK84 AN84 AQ84 AT84 AW84 S86 V86 Y86 AB86 AE86 AH86 AK86 AN86 AQ86 AT86 AW86 S88 V88 Y88 AB88 AE88 AH88 AK88 AN88 AQ88 AT88 AW88 S90 V90 Y90 AB90 AE90 AH90 AK90 AN90 AQ90 AT90 AW90 S92 V92 Y92 AB92 AE92 AH92 AK92 AN92 AQ92 AT92 AW92 S94 V94 Y94 AB94 AE94 AH94 AK94 AN94 AQ94 AT94 AW94 S96 V96 Y96 AB96 AE96 AH96 AK96 AN96 AQ96 AT96 AW96 S98 V98 Y98 AB98 AE98 AH98 AK98 AN98 AQ98 AT98 AW98 S100 V100 Y100 AB100 AE100 AH100 AK100 AN100 AQ100 AT100 AW100 S102 V102 Y102 AB102 AE102 AH102 AK102 AN102 AQ102 AT102 AW102 S104 V104 Y104 AB104 AE104 AH104 AK104 AN104 AQ104 AT104 AW104 S106 V106 Y106 AB106 AE106 AH106 AK106 AN106 AQ106 AT106 AW106 S108 V108 Y108 AB108 AE108 AH108 AK108 AN108 AQ108 AT108 AW108 S110 V110 Y110 AB110 AE110 AH110 AK110 AN110 AQ110 AT110 AW110 S112 V112 Y112 AB112 AE112 AH112 AK112 AN112 AQ112 AT112 AW112 S114 V114 Y114 AB114 AE114 AH114 AK114 AN114 AQ114 AT114 AW114 S116 V116 Y116 AB116 AE116 AH116 AK116 AN116 AQ116 AT116 AW116 S118 V118 Y118 AB118 AE118 AH118 AK118 AN118 AQ118 AT118 AW118 S120 V120 Y120 AB120 AE120 AH120 AK120 AN120 AQ120 AT120 AW120 S122 V122 Y122 AB122 AE122 AH122 AK122 AN122 AQ122 AT122 AW122 S124 V124 Y124 AB124 AE124 AH124 AK124 AN124 AQ124 AT124 AW124 S126 V126 Y126 AB126 AE126 AH126 AK126 AN126 AQ126 AT126 AW126 S128 V128 Y128 AB128 AE128 AH128 AK128 AN128 AQ128 AT128 AW128 S130 V130 Y130 AB130 AE130 AH130 AK130 AN130 AQ130 AT130 AW130 S132 V132 Y132 AB132 AE132 AH132 AK132 AN132 AQ132 AT132 AW132 S134 V134 Y134 AB134 AE134 AH134 AK134 AN134 AQ134 AT134 AW134 S136 V136 Y136 AB136 AE136 AH136 AK136 AN136 AQ136 AT136 AW136 S138 V138 Y138 AB138 AE138 AH138 AK138 AN138 AQ138 AT138 AW138 S140 V140 Y140 AB140 AE140 AH140 AK140 AN140 AQ140 AT140 AW140 S142 V142 Y142 AB142 AE142 AH142 AK142 AN142 AQ142 AT142 AW142 S144 V144 Y144 AB144 AE144 AH144 AK144 AN144 AQ144 AT144 AW144 S146 V146 Y146 AB146 AE146 AH146 AK146 AN146 AQ146 AT146 AW146 S148 V148 Y148 AB148 AE148 AH148 AK148 AN148 AQ148 AT148 AW148 S150 V150 Y150 AB150 AE150 AH150 AK150 AN150 AQ150 AT150 AW150 S152 V152 Y152 AB152 AE152 AH152 AK152 AN152 AQ152 AT152 AW152 S154 V154 Y154 AB154 AE154 AH154 AK154 AN154 AQ154 AT154 AW154 S156 V156 Y156 AB156 AE156 AH156 AK156 AN156 AQ156 AT156 AW156 S158 V158 Y158 AB158 AE158 AH158 AK158 AN158 AQ158 AT158 AW158 S160 V160 Y160 AB160 AE160 AH160 AK160 AN160 AQ160 AT160 AW160 S162 V162 Y162 AB162 AE162 AH162 AK162 AN162 AQ162 AT162 AW162 S164 V164 Y164 AB164 AE164 AH164 AK164 AN164 AQ164 AT164 AW164 S166 V166 Y166 AB166 AE166 AH166 AK166 AN166 AQ166 AT166 AW166 S168 V168 Y168 AB168 AE168 AH168 AK168 AN168 AQ168 AT168 AW168 S170 V170 Y170 AB170 AE170 AH170 AK170 AN170 AQ170 AT170 AW170 S172 V172 Y172 AB172 AE172 AH172 AK172 AN172 AQ172 AT172 AW172 S174 V174 Y174 AB174 AE174 AH174 AK174 AN174 AQ174 AT174 AW174 S176 V176 Y176 AB176 AE176 AH176 AK176 AN176 AQ176 AT176 AW176 S178 V178 Y178 AB178 AE178 AH178 AK178 AN178 AQ178 AT178 AW178 S180 V180 Y180 AB180 AE180 AH180 AK180 AN180 AQ180 AT180 AW180 S182 V182 Y182 AB182 AE182 AH182 AK182 AN182 AQ182 AT182 AW182 S184 V184 Y184 AB184 AE184 AH184 AK184 AN184 AQ184 AT184 AW184 S186 V186 Y186 AB186 AE186 AH186 AK186 AN186 AQ186 AT186 AW186 S188 V188 Y188 AB188 AE188 AH188 AK188 AN188 AQ188 AT188 AW188 S190 V190 Y190 AB190 AE190 AH190 AK190 AN190 AQ190 AT190 AW190 S192 V192 Y192 AB192 AE192 AH192 AK192 AN192 AQ192 AT192 AW192 S194 V194 Y194 AB194 AE194 AH194 AK194 AN194 AQ194 AT194 AW194 S196 V196 Y196 AB196 AE196 AH196 AK196 AN196 AQ196 AT196 AW196 S198 V198 Y198 AB198 AE198 AH198 AK198 AN198 AQ198 AT198 AW198 S200 V200 Y200 AB200 AE200 AH200 AK200 AN200 AQ200 AT200 AW200 S202 V202 Y202 AB202 AE202 AH202 AK202 AN202 AQ202 AT202 AW202 S204 V204 Y204 AB204 AE204 AH204 AK204 AN204 AQ204 AT204 AW204 S206 V206 Y206 AB206 AE206 AH206 AK206 AN206 AQ206 AT206 AW206 S208 V208 Y208 AB208 AE208 AH208 AK208 AN208 AQ208 AT208 AW208 S210 V210 Y210 AB210 AE210 AH210 AK210 AN210 AQ210 AT210 AW210 S212 V212 Y212 AB212 AE212 AH212 AK212 AN212 AQ212 AT212 AW212 S214 V214 Y214 AB214 AE214 AH214 AK214 AN214 AQ214 AT214 AW214 S216 V216 Y216 AB216 AE216 AH216 AK216 AN216 AQ216 AT216 AW216 S218 V218 Y218 AB218 AE218 AH218 AK218 AN218 AQ218 AT218 AW218 S220 V220 Y220 AB220 AE220 AH220 AK220 AN220 AQ220 AT220 AW220 S222 V222 Y222 AB222 AE222 AH222 AK222 AN222 AQ222 AT222 AW222 S224 V224 Y224 AB224 AE224 AH224 AK224 AN224 AQ224 AT224 AW224 S226 V226 Y226 AB226 AE226 AH226 AK226 AN226 AQ226 AT226 AW226 S228 V228 Y228 AB228 AE228 AH228 AK228 AN228 AQ228 AT228 AW228 S230 V230 Y230 AB230 AE230 AH230 AK230 AN230 AQ230 AT230 AW230 S232 V232 Y232 AB232 AE232 AH232 AK232 AN232 AQ232 AT232 AW232 S234 V234 Y234 AB234 AE234 AH234 AK234 AN234 AQ234 AT234 AW234 S236 V236 Y236 AB236 AE236 AH236 AK236 AN236 AQ236 AT236 AW236 S238 V238 Y238 AB238 AE238 AH238 AK238 AN238 AQ238 AT238 AW238 S240 V240 Y240 AB240 AE240 AH240 AK240 AN240 AQ240 AT240 AW240 S242 V242 Y242 AB242 AE242 AH242 AK242 AN242 AQ242 AT242 AW242 S244 V244 Y244 AB244 AE244 AH244 AK244 AN244 AQ244 AT244 AW244 S246 V246 Y246 AB246 AE246 AH246 AK246 AN246 AQ246 AT246 AW246 S248 V248 Y248 AB248 AE248 AH248 AK248 AN248 AQ248 AT248 AW248 S250 V250 Y250 AB250 AE250 AH250 AK250 AN250 AQ250 AT250 AW250 S252 V252 Y252 AB252 AE252 AH252 AK252 AN252 AQ252 AT252 AW252 S254 V254 Y254 AB254 AE254 AH254 AK254 AN254 AQ254 AT254 AW254 S256 V256 Y256 AB256 AE256 AH256 AK256 AN256 AQ256 AT256 AW256 S258 V258 Y258 AB258 AE258 AH258 AK258 AN258 AQ258 AT258 AW258 S260 V260 Y260 AB260 AE260 AH260 AK260 AN260 AQ260 AT260 AW260 S262 V262 Y262 AB262 AE262 AH262 AK262 AN262 AQ262 AT262 AW262 S264 V264 Y264 AB264 AE264 AH264 AK264 AN264 AQ264 AT264 AW264 S266 V266 Y266 AB266 AE266 AH266 AK266 AN266 AQ266 AT266 AW266 S268 V268 Y268 AB268 AE268 AH268 AK268 AN268 AQ268 AT268 AW268 S270 V270 Y270 AB270 AE270 AH270 AK270 AN270 AQ270 AT270 AW270 S272 V272 Y272 AB272 AE272 AH272 AK272 AN272 AQ272 AT272 AW272 S274 V274 Y274 AB274 AE274 AH274 AK274 AN274 AQ274 AT274 AW274 S276 V276 Y276 AB276 AE276 AH276 AK276 AN276 AQ276 AT276 AW276 S278 V278 Y278 AB278 AE278 AH278 AK278 AN278 AQ278 AT278 AW278 S280 V280 Y280 AB280 AE280 AH280 AK280 AN280 AQ280 AT280 AW280 S282 V282 Y282 AB282 AE282 AH282 AK282 AN282 AQ282 AT282 AW282 S284 V284 Y284 AB284 AE284 AH284 AK284 AN284 AQ284 AT284 AW284 S286 V286 Y286 AB286 AE286 AH286 AK286 AN286 AQ286 AT286 AW286 S288 V288 Y288 AB288 AE288 AH288 AK288 AN288 AQ288 AT288 AW288 S290 V290 Y290 AB290 AE290 AH290 AK290 AN290 AQ290 AT290 AW290 S292 V292 Y292 AB292 AE292 AH292 AK292 AN292 AQ292 AT292 AW292 S294 V294 Y294 AB294 AE294 AH294 AK294 AN294 AQ294 AT294 AW294 S296 V296 Y296 AB296 AE296 AH296 AK296 AN296 AQ296 AT296 AW296 S298 V298 Y298 AB298 AE298 AH298 AK298 AN298 AQ298 AT298 AW298" xr:uid="{00000000-0002-0000-0100-000005000000}">
      <formula1>$C$300:$C$301</formula1>
    </dataValidation>
  </dataValidations>
  <pageMargins left="0.7" right="0.7" top="0.78740157499999996" bottom="0.78740157499999996"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1004D"/>
  </sheetPr>
  <dimension ref="A1:BU416"/>
  <sheetViews>
    <sheetView topLeftCell="B1" workbookViewId="0">
      <selection activeCell="E6" sqref="E6"/>
    </sheetView>
  </sheetViews>
  <sheetFormatPr defaultColWidth="12.5703125" defaultRowHeight="15" customHeight="1" x14ac:dyDescent="0.2"/>
  <cols>
    <col min="1" max="1" width="8" hidden="1" customWidth="1"/>
    <col min="2" max="2" width="18.140625" customWidth="1"/>
    <col min="3" max="6" width="12.5703125" customWidth="1"/>
    <col min="15" max="29" width="7.5703125" hidden="1" customWidth="1"/>
    <col min="30" max="73" width="12.5703125" hidden="1" customWidth="1"/>
  </cols>
  <sheetData>
    <row r="1" spans="1:73" ht="14.25" customHeight="1" x14ac:dyDescent="0.25">
      <c r="A1" s="51"/>
      <c r="B1" s="392" t="s">
        <v>117</v>
      </c>
      <c r="C1" s="393" t="s">
        <v>1</v>
      </c>
      <c r="D1" s="386"/>
      <c r="F1" s="394" t="s">
        <v>118</v>
      </c>
      <c r="G1" s="386"/>
      <c r="H1" s="389">
        <f ca="1">SUM(N5:N297)</f>
        <v>0</v>
      </c>
      <c r="I1" s="391">
        <f ca="1">H1*'Hlavní stránka'!E10</f>
        <v>0</v>
      </c>
      <c r="J1" s="51"/>
      <c r="K1" s="385" t="s">
        <v>119</v>
      </c>
      <c r="L1" s="386"/>
      <c r="M1" s="389">
        <f>SUMIF('Tabulka klientů 2023'!G1:T1, C1, 'Tabulka klientů 2023'!G5:T5)</f>
        <v>0</v>
      </c>
      <c r="N1" s="391">
        <f>M1*'Hlavní stránka'!E10</f>
        <v>0</v>
      </c>
    </row>
    <row r="2" spans="1:73" ht="22.5" customHeight="1" x14ac:dyDescent="0.25">
      <c r="A2" s="51"/>
      <c r="B2" s="390"/>
      <c r="C2" s="387"/>
      <c r="D2" s="388"/>
      <c r="F2" s="387"/>
      <c r="G2" s="388"/>
      <c r="H2" s="390"/>
      <c r="I2" s="390"/>
      <c r="J2" s="51"/>
      <c r="K2" s="387"/>
      <c r="L2" s="388"/>
      <c r="M2" s="390"/>
      <c r="N2" s="390"/>
      <c r="O2" s="51"/>
    </row>
    <row r="3" spans="1:73" ht="14.25" customHeight="1" x14ac:dyDescent="0.25">
      <c r="A3" s="51"/>
      <c r="C3" s="51"/>
      <c r="H3" s="51"/>
    </row>
    <row r="4" spans="1:73" ht="36.75" customHeight="1" x14ac:dyDescent="0.25">
      <c r="A4" s="51" t="s">
        <v>2</v>
      </c>
      <c r="B4" s="71" t="s">
        <v>120</v>
      </c>
      <c r="C4" s="72" t="str">
        <f>'Tabulka klientů 2023'!Q7</f>
        <v>ŽP</v>
      </c>
      <c r="D4" s="73" t="str">
        <f>'Tabulka klientů 2023'!T7</f>
        <v>Investice stř.</v>
      </c>
      <c r="E4" s="73" t="str">
        <f>'Tabulka klientů 2023'!W7</f>
        <v>Investice dl.</v>
      </c>
      <c r="F4" s="72" t="str">
        <f>'Tabulka klientů 2023'!Z7</f>
        <v>Hypotéka</v>
      </c>
      <c r="G4" s="72" t="str">
        <f>'Tabulka klientů 2023'!AC7</f>
        <v>Úvěr</v>
      </c>
      <c r="H4" s="71" t="str">
        <f>'Tabulka klientů 2023'!AF7</f>
        <v>DPS</v>
      </c>
      <c r="I4" s="71" t="str">
        <f>'Tabulka klientů 2023'!AI7</f>
        <v>POV, HAV</v>
      </c>
      <c r="J4" s="71" t="str">
        <f>'Tabulka klientů 2023'!AL7</f>
        <v>NEM, DOM, ODP</v>
      </c>
      <c r="K4" s="72" t="str">
        <f>'Tabulka klientů 2023'!AO7</f>
        <v>POV II</v>
      </c>
      <c r="L4" s="71" t="str">
        <f>'Tabulka klientů 2023'!AR7</f>
        <v>Ostatní</v>
      </c>
      <c r="M4" s="71" t="str">
        <f>'Tabulka klientů 2023'!AU7</f>
        <v>Ostatní</v>
      </c>
      <c r="N4" s="71" t="s">
        <v>121</v>
      </c>
      <c r="Q4" s="51" t="s">
        <v>122</v>
      </c>
      <c r="R4" s="51"/>
      <c r="S4" s="51"/>
      <c r="T4" s="51"/>
      <c r="U4" s="51"/>
      <c r="V4" s="51"/>
      <c r="W4" s="51"/>
      <c r="AC4" s="51" t="s">
        <v>2</v>
      </c>
      <c r="AQ4" s="1" t="s">
        <v>2</v>
      </c>
      <c r="BE4" s="1" t="s">
        <v>123</v>
      </c>
    </row>
    <row r="5" spans="1:73" ht="14.25" customHeight="1" x14ac:dyDescent="0.25">
      <c r="A5" s="51">
        <v>1</v>
      </c>
      <c r="B5" s="74" t="str">
        <f ca="1">IFERROR(TEXT(OFFSET('Tabulka klientů 2023'!$C$7,MATCH('Filtr dle měsíce'!A5,'Filtr dle měsíce'!$AC$6:$AC$297,0),0,1,1),""),"")</f>
        <v/>
      </c>
      <c r="C5" s="75" t="str">
        <f ca="1">IF(IFERROR(OFFSET('Tabulka klientů 2023'!$Q$7,MATCH('Filtr dle měsíce'!A5,'Filtr dle měsíce'!$AC$6:$AC$297,0),0,1,1)*OFFSET('Filtr dle měsíce'!$Q$5,MATCH('Filtr dle měsíce'!A5,'Filtr dle měsíce'!$AC$6:$AC$297,0),0,1,1),"")&gt;0,IFERROR(OFFSET('Tabulka klientů 2023'!$Q$7,MATCH('Filtr dle měsíce'!A5,'Filtr dle měsíce'!$AC$6:$AC$297,0),0,1,1)*OFFSET('Filtr dle měsíce'!$Q$5,MATCH('Filtr dle měsíce'!A5,'Filtr dle měsíce'!$AC$6:$AC$297,0),0,1,1),""),"")</f>
        <v/>
      </c>
      <c r="D5" s="76" t="str">
        <f ca="1">IF(IFERROR(OFFSET('Tabulka klientů 2023'!$T$7,MATCH('Filtr dle měsíce'!A5,'Filtr dle měsíce'!$AC$6:$AC$297,0),0,1,1)*OFFSET('Filtr dle měsíce'!$R$5,MATCH('Filtr dle měsíce'!A5,'Filtr dle měsíce'!$AC$6:$AC$297,0),0,1,1),"")&gt;0,IFERROR(OFFSET('Tabulka klientů 2023'!$T$7,MATCH('Filtr dle měsíce'!A5,'Filtr dle měsíce'!$AC$6:$AC$297,0),0,1,1)*OFFSET('Filtr dle měsíce'!$R$5,MATCH('Filtr dle měsíce'!A5,'Filtr dle měsíce'!$AC$6:$AC$297,0),0,1,1),""),"")</f>
        <v/>
      </c>
      <c r="E5" s="75" t="str">
        <f ca="1">IF(IFERROR(OFFSET('Tabulka klientů 2023'!$W$7,MATCH('Filtr dle měsíce'!A5,'Filtr dle měsíce'!$AC$6:$AC$297,0),0,1,1)*OFFSET('Filtr dle měsíce'!$S$5,MATCH('Filtr dle měsíce'!A5,'Filtr dle měsíce'!$AC$6:$AC$297,0),0,1,1),"")&gt;0,IFERROR(OFFSET('Tabulka klientů 2023'!$W$7,MATCH('Filtr dle měsíce'!A5,'Filtr dle měsíce'!$AC$6:$AC$297,0),0,1,1)*OFFSET('Filtr dle měsíce'!$S$5,MATCH('Filtr dle měsíce'!A5,'Filtr dle měsíce'!$AC$6:$AC$297,0),0,1,1),""),"")</f>
        <v/>
      </c>
      <c r="F5" s="76" t="str">
        <f ca="1">IF(IFERROR(OFFSET('Tabulka klientů 2023'!$Z$7,MATCH('Filtr dle měsíce'!A5,'Filtr dle měsíce'!$AC$6:$AC$297,0),0,1,1)*OFFSET('Filtr dle měsíce'!$T$5,MATCH('Filtr dle měsíce'!A5,'Filtr dle měsíce'!$AC$6:$AC$297,0),0,1,1),"")&gt;0,IFERROR(OFFSET('Tabulka klientů 2023'!$Z$7,MATCH('Filtr dle měsíce'!A5,'Filtr dle měsíce'!$AC$6:$AC$297,0),0,1,1)*OFFSET('Filtr dle měsíce'!$T$5,MATCH('Filtr dle měsíce'!A5,'Filtr dle měsíce'!$AC$6:$AC$297,0),0,1,1),""),"")</f>
        <v/>
      </c>
      <c r="G5" s="75" t="str">
        <f ca="1">IF(IFERROR(OFFSET('Tabulka klientů 2023'!$AC$7,MATCH('Filtr dle měsíce'!A5,'Filtr dle měsíce'!$AC$6:$AC$297,0),0,1,1)*OFFSET('Filtr dle měsíce'!$U$5,MATCH('Filtr dle měsíce'!A5,'Filtr dle měsíce'!$AC$6:$AC$297,0),0,1,1),"")&gt;0,IFERROR(OFFSET('Tabulka klientů 2023'!$AC$7,MATCH('Filtr dle měsíce'!A5,'Filtr dle měsíce'!$AC$6:$AC$297,0),0,1,1)*OFFSET('Filtr dle měsíce'!$U$5,MATCH('Filtr dle měsíce'!A5,'Filtr dle měsíce'!$AC$6:$AC$297,0),0,1,1),""),"")</f>
        <v/>
      </c>
      <c r="H5" s="76" t="str">
        <f ca="1">IF(IFERROR(OFFSET('Tabulka klientů 2023'!$AF$7,MATCH('Filtr dle měsíce'!A5,'Filtr dle měsíce'!$AC$6:$AC$297,0),0,1,1)*OFFSET('Filtr dle měsíce'!$V$5,MATCH('Filtr dle měsíce'!A5,'Filtr dle měsíce'!$AC$6:$AC$297,0),0,1,1),"")&gt;0,IFERROR(OFFSET('Tabulka klientů 2023'!$AF$7,MATCH('Filtr dle měsíce'!A5,'Filtr dle měsíce'!$AC$6:$AC$297,0),0,1,1)*OFFSET('Filtr dle měsíce'!$V$5,MATCH('Filtr dle měsíce'!A5,'Filtr dle měsíce'!$AC$6:$AC$297,0),0,1,1),""),"")</f>
        <v/>
      </c>
      <c r="I5" s="75" t="str">
        <f ca="1">IF(IFERROR(OFFSET('Tabulka klientů 2023'!$AI$7,MATCH('Filtr dle měsíce'!A5,'Filtr dle měsíce'!$AC$6:$AC$297,0),0,1,1)*OFFSET('Filtr dle měsíce'!$W$5,MATCH('Filtr dle měsíce'!A5,'Filtr dle měsíce'!$AC$6:$AC$297,0),0,1,1),"")&gt;0,IFERROR(OFFSET('Tabulka klientů 2023'!$AI$7,MATCH('Filtr dle měsíce'!A5,'Filtr dle měsíce'!$AC$6:$AC$297,0),0,1,1)*OFFSET('Filtr dle měsíce'!$W$5,MATCH('Filtr dle měsíce'!A5,'Filtr dle měsíce'!$AC$6:$AC$297,0),0,1,1),""),"")</f>
        <v/>
      </c>
      <c r="J5" s="76" t="str">
        <f ca="1">IF(IFERROR(OFFSET('Tabulka klientů 2023'!$AL$7,MATCH('Filtr dle měsíce'!A5,'Filtr dle měsíce'!$AC$6:$AC$297,0),0,1,1)*OFFSET('Filtr dle měsíce'!$X$5,MATCH('Filtr dle měsíce'!A5,'Filtr dle měsíce'!$AC$6:$AC$297,0),0,1,1),"")&gt;0,IFERROR(OFFSET('Tabulka klientů 2023'!$AL$7,MATCH('Filtr dle měsíce'!A5,'Filtr dle měsíce'!$AC$6:$AC$297,0),0,1,1)*OFFSET('Filtr dle měsíce'!$X$5,MATCH('Filtr dle měsíce'!A5,'Filtr dle měsíce'!$AC$6:$AC$297,0),0,1,1),""),"")</f>
        <v/>
      </c>
      <c r="K5" s="75" t="str">
        <f ca="1">IF(IFERROR(OFFSET('Tabulka klientů 2023'!$AO$7,MATCH('Filtr dle měsíce'!A5,'Filtr dle měsíce'!$AC$6:$AC$297,0),0,1,1)*OFFSET('Filtr dle měsíce'!$Y$5,MATCH('Filtr dle měsíce'!A5,'Filtr dle měsíce'!$AC$6:$AC$297,0),0,1,1),"")&gt;0,IFERROR(OFFSET('Tabulka klientů 2023'!$AO$7,MATCH('Filtr dle měsíce'!A5,'Filtr dle měsíce'!$AC$6:$AC$297,0),0,1,1)*OFFSET('Filtr dle měsíce'!$Y$5,MATCH('Filtr dle měsíce'!A5,'Filtr dle měsíce'!$AC$6:$AC$297,0),0,1,1),""),"")</f>
        <v/>
      </c>
      <c r="L5" s="76" t="str">
        <f ca="1">IF(IFERROR(OFFSET('Tabulka klientů 2023'!$AR$7,MATCH('Filtr dle měsíce'!A5,'Filtr dle měsíce'!$AC$6:$AC$297,0),0,1,1)*OFFSET('Filtr dle měsíce'!$Z$5,MATCH('Filtr dle měsíce'!A5,'Filtr dle měsíce'!$AC$6:$AC$297,0),0,1,1),"")&gt;0,IFERROR(OFFSET('Tabulka klientů 2023'!$AR$7,MATCH('Filtr dle měsíce'!A5,'Filtr dle měsíce'!$AC$6:$AC$297,0),0,1,1)*OFFSET('Filtr dle měsíce'!$Z$5,MATCH('Filtr dle měsíce'!A5,'Filtr dle měsíce'!$AC$6:$AC$297,0),0,1,1),""),"")</f>
        <v/>
      </c>
      <c r="M5" s="77" t="str">
        <f ca="1">IF(IFERROR(OFFSET('Tabulka klientů 2023'!$AU$7,MATCH('Filtr dle měsíce'!A5,'Filtr dle měsíce'!$AC$6:$AC$297,0),0,1,1)*OFFSET('Filtr dle měsíce'!$AA$5,MATCH('Filtr dle měsíce'!A5,'Filtr dle měsíce'!$AC$6:$AC$297,0),0,1,1),"")&gt;0,IFERROR(OFFSET('Tabulka klientů 2023'!$AU$7,MATCH('Filtr dle měsíce'!A5,'Filtr dle měsíce'!$AC$6:$AC$297,0),0,1,1)*OFFSET('Filtr dle měsíce'!$AA$5,MATCH('Filtr dle měsíce'!A5,'Filtr dle měsíce'!$AC$6:$AC$297,0),0,1,1),""),"")</f>
        <v/>
      </c>
      <c r="N5" s="78" t="str">
        <f t="shared" ref="N5:N259" ca="1" si="0">IF(SUM(C5:M5)&gt;0,SUM(C5:M5),"")</f>
        <v/>
      </c>
      <c r="Q5" s="51" t="s">
        <v>14</v>
      </c>
      <c r="R5" s="51" t="s">
        <v>15</v>
      </c>
      <c r="S5" s="51" t="s">
        <v>16</v>
      </c>
      <c r="T5" s="51" t="s">
        <v>17</v>
      </c>
      <c r="U5" s="51" t="s">
        <v>18</v>
      </c>
      <c r="V5" s="51" t="s">
        <v>19</v>
      </c>
      <c r="W5" s="1" t="s">
        <v>20</v>
      </c>
      <c r="X5" s="1" t="s">
        <v>21</v>
      </c>
      <c r="Y5" s="1" t="s">
        <v>22</v>
      </c>
      <c r="Z5" s="1" t="s">
        <v>23</v>
      </c>
      <c r="AA5" s="1" t="s">
        <v>24</v>
      </c>
      <c r="AB5" s="51" t="s">
        <v>25</v>
      </c>
      <c r="AC5" s="1">
        <v>0</v>
      </c>
      <c r="AE5" s="51" t="s">
        <v>14</v>
      </c>
      <c r="AF5" s="51" t="s">
        <v>15</v>
      </c>
      <c r="AG5" s="51" t="s">
        <v>16</v>
      </c>
      <c r="AH5" s="51" t="s">
        <v>17</v>
      </c>
      <c r="AI5" s="51" t="s">
        <v>18</v>
      </c>
      <c r="AJ5" s="51" t="s">
        <v>19</v>
      </c>
      <c r="AK5" s="1" t="s">
        <v>20</v>
      </c>
      <c r="AL5" s="1" t="s">
        <v>21</v>
      </c>
      <c r="AM5" s="1" t="s">
        <v>22</v>
      </c>
      <c r="AN5" s="1" t="s">
        <v>23</v>
      </c>
      <c r="AO5" s="1" t="s">
        <v>24</v>
      </c>
      <c r="AP5" s="51" t="s">
        <v>25</v>
      </c>
      <c r="AQ5" s="1">
        <v>0</v>
      </c>
      <c r="AR5" s="1"/>
      <c r="AS5" s="51" t="s">
        <v>14</v>
      </c>
      <c r="AT5" s="51" t="s">
        <v>15</v>
      </c>
      <c r="AU5" s="51" t="s">
        <v>16</v>
      </c>
      <c r="AV5" s="51" t="s">
        <v>17</v>
      </c>
      <c r="AW5" s="51" t="s">
        <v>18</v>
      </c>
      <c r="AX5" s="51" t="s">
        <v>19</v>
      </c>
      <c r="AY5" s="1" t="s">
        <v>20</v>
      </c>
      <c r="AZ5" s="1" t="s">
        <v>21</v>
      </c>
      <c r="BA5" s="1" t="s">
        <v>22</v>
      </c>
      <c r="BB5" s="1" t="s">
        <v>23</v>
      </c>
      <c r="BC5" s="1" t="s">
        <v>24</v>
      </c>
      <c r="BD5" s="1"/>
      <c r="BE5" s="51" t="s">
        <v>14</v>
      </c>
      <c r="BF5" s="51" t="s">
        <v>15</v>
      </c>
      <c r="BG5" s="51" t="s">
        <v>16</v>
      </c>
      <c r="BH5" s="51" t="s">
        <v>17</v>
      </c>
      <c r="BI5" s="51" t="s">
        <v>18</v>
      </c>
      <c r="BJ5" s="51" t="s">
        <v>19</v>
      </c>
      <c r="BK5" s="1" t="s">
        <v>20</v>
      </c>
      <c r="BL5" s="1" t="s">
        <v>21</v>
      </c>
      <c r="BM5" s="1" t="s">
        <v>22</v>
      </c>
      <c r="BN5" s="1" t="s">
        <v>23</v>
      </c>
      <c r="BO5" s="1" t="s">
        <v>24</v>
      </c>
      <c r="BP5" s="51"/>
      <c r="BQ5" s="1"/>
    </row>
    <row r="6" spans="1:73" ht="14.25" customHeight="1" x14ac:dyDescent="0.4">
      <c r="A6" s="51">
        <v>2</v>
      </c>
      <c r="B6" s="74" t="str">
        <f ca="1">IFERROR(TEXT(OFFSET('Tabulka klientů 2023'!$C$7,MATCH('Filtr dle měsíce'!A6,'Filtr dle měsíce'!$AC$6:$AC$297,0),0,1,1),""),"")</f>
        <v/>
      </c>
      <c r="C6" s="75" t="str">
        <f ca="1">IF(IFERROR(OFFSET('Tabulka klientů 2023'!$Q$7,MATCH('Filtr dle měsíce'!A6,'Filtr dle měsíce'!$AC$6:$AC$297,0),0,1,1)*OFFSET('Filtr dle měsíce'!$Q$5,MATCH('Filtr dle měsíce'!A6,'Filtr dle měsíce'!$AC$6:$AC$297,0),0,1,1),"")&gt;0,IFERROR(OFFSET('Tabulka klientů 2023'!$Q$7,MATCH('Filtr dle měsíce'!A6,'Filtr dle měsíce'!$AC$6:$AC$297,0),0,1,1)*OFFSET('Filtr dle měsíce'!$Q$5,MATCH('Filtr dle měsíce'!A6,'Filtr dle měsíce'!$AC$6:$AC$297,0),0,1,1),""),"")</f>
        <v/>
      </c>
      <c r="D6" s="76" t="str">
        <f ca="1">IF(IFERROR(OFFSET('Tabulka klientů 2023'!$T$7,MATCH('Filtr dle měsíce'!A6,'Filtr dle měsíce'!$AC$6:$AC$297,0),0,1,1)*OFFSET('Filtr dle měsíce'!$R$5,MATCH('Filtr dle měsíce'!A6,'Filtr dle měsíce'!$AC$6:$AC$297,0),0,1,1),"")&gt;0,IFERROR(OFFSET('Tabulka klientů 2023'!$T$7,MATCH('Filtr dle měsíce'!A6,'Filtr dle měsíce'!$AC$6:$AC$297,0),0,1,1)*OFFSET('Filtr dle měsíce'!$R$5,MATCH('Filtr dle měsíce'!A6,'Filtr dle měsíce'!$AC$6:$AC$297,0),0,1,1),""),"")</f>
        <v/>
      </c>
      <c r="E6" s="75" t="str">
        <f ca="1">IF(IFERROR(OFFSET('Tabulka klientů 2023'!$W$7,MATCH('Filtr dle měsíce'!A6,'Filtr dle měsíce'!$AC$6:$AC$297,0),0,1,1)*OFFSET('Filtr dle měsíce'!$S$5,MATCH('Filtr dle měsíce'!A6,'Filtr dle měsíce'!$AC$6:$AC$297,0),0,1,1),"")&gt;0,IFERROR(OFFSET('Tabulka klientů 2023'!$W$7,MATCH('Filtr dle měsíce'!A6,'Filtr dle měsíce'!$AC$6:$AC$297,0),0,1,1)*OFFSET('Filtr dle měsíce'!$S$5,MATCH('Filtr dle měsíce'!A6,'Filtr dle měsíce'!$AC$6:$AC$297,0),0,1,1),""),"")</f>
        <v/>
      </c>
      <c r="F6" s="76" t="str">
        <f ca="1">IF(IFERROR(OFFSET('Tabulka klientů 2023'!$Z$7,MATCH('Filtr dle měsíce'!A6,'Filtr dle měsíce'!$AC$6:$AC$297,0),0,1,1)*OFFSET('Filtr dle měsíce'!$T$5,MATCH('Filtr dle měsíce'!A6,'Filtr dle měsíce'!$AC$6:$AC$297,0),0,1,1),"")&gt;0,IFERROR(OFFSET('Tabulka klientů 2023'!$Z$7,MATCH('Filtr dle měsíce'!A6,'Filtr dle měsíce'!$AC$6:$AC$297,0),0,1,1)*OFFSET('Filtr dle měsíce'!$T$5,MATCH('Filtr dle měsíce'!A6,'Filtr dle měsíce'!$AC$6:$AC$297,0),0,1,1),""),"")</f>
        <v/>
      </c>
      <c r="G6" s="75" t="str">
        <f ca="1">IF(IFERROR(OFFSET('Tabulka klientů 2023'!$AC$7,MATCH('Filtr dle měsíce'!A6,'Filtr dle měsíce'!$AC$6:$AC$297,0),0,1,1)*OFFSET('Filtr dle měsíce'!$U$5,MATCH('Filtr dle měsíce'!A6,'Filtr dle měsíce'!$AC$6:$AC$297,0),0,1,1),"")&gt;0,IFERROR(OFFSET('Tabulka klientů 2023'!$AC$7,MATCH('Filtr dle měsíce'!A6,'Filtr dle měsíce'!$AC$6:$AC$297,0),0,1,1)*OFFSET('Filtr dle měsíce'!$U$5,MATCH('Filtr dle měsíce'!A6,'Filtr dle měsíce'!$AC$6:$AC$297,0),0,1,1),""),"")</f>
        <v/>
      </c>
      <c r="H6" s="76" t="str">
        <f ca="1">IF(IFERROR(OFFSET('Tabulka klientů 2023'!$AF$7,MATCH('Filtr dle měsíce'!A6,'Filtr dle měsíce'!$AC$6:$AC$297,0),0,1,1)*OFFSET('Filtr dle měsíce'!$V$5,MATCH('Filtr dle měsíce'!A6,'Filtr dle měsíce'!$AC$6:$AC$297,0),0,1,1),"")&gt;0,IFERROR(OFFSET('Tabulka klientů 2023'!$AF$7,MATCH('Filtr dle měsíce'!A6,'Filtr dle měsíce'!$AC$6:$AC$297,0),0,1,1)*OFFSET('Filtr dle měsíce'!$V$5,MATCH('Filtr dle měsíce'!A6,'Filtr dle měsíce'!$AC$6:$AC$297,0),0,1,1),""),"")</f>
        <v/>
      </c>
      <c r="I6" s="75" t="str">
        <f ca="1">IF(IFERROR(OFFSET('Tabulka klientů 2023'!$AI$7,MATCH('Filtr dle měsíce'!A6,'Filtr dle měsíce'!$AC$6:$AC$297,0),0,1,1)*OFFSET('Filtr dle měsíce'!$W$5,MATCH('Filtr dle měsíce'!A6,'Filtr dle měsíce'!$AC$6:$AC$297,0),0,1,1),"")&gt;0,IFERROR(OFFSET('Tabulka klientů 2023'!$AI$7,MATCH('Filtr dle měsíce'!A6,'Filtr dle měsíce'!$AC$6:$AC$297,0),0,1,1)*OFFSET('Filtr dle měsíce'!$W$5,MATCH('Filtr dle měsíce'!A6,'Filtr dle měsíce'!$AC$6:$AC$297,0),0,1,1),""),"")</f>
        <v/>
      </c>
      <c r="J6" s="76" t="str">
        <f ca="1">IF(IFERROR(OFFSET('Tabulka klientů 2023'!$AL$7,MATCH('Filtr dle měsíce'!A6,'Filtr dle měsíce'!$AC$6:$AC$297,0),0,1,1)*OFFSET('Filtr dle měsíce'!$X$5,MATCH('Filtr dle měsíce'!A6,'Filtr dle měsíce'!$AC$6:$AC$297,0),0,1,1),"")&gt;0,IFERROR(OFFSET('Tabulka klientů 2023'!$AL$7,MATCH('Filtr dle měsíce'!A6,'Filtr dle měsíce'!$AC$6:$AC$297,0),0,1,1)*OFFSET('Filtr dle měsíce'!$X$5,MATCH('Filtr dle měsíce'!A6,'Filtr dle měsíce'!$AC$6:$AC$297,0),0,1,1),""),"")</f>
        <v/>
      </c>
      <c r="K6" s="75" t="str">
        <f ca="1">IF(IFERROR(OFFSET('Tabulka klientů 2023'!$AO$7,MATCH('Filtr dle měsíce'!A6,'Filtr dle měsíce'!$AC$6:$AC$297,0),0,1,1)*OFFSET('Filtr dle měsíce'!$Y$5,MATCH('Filtr dle měsíce'!A6,'Filtr dle měsíce'!$AC$6:$AC$297,0),0,1,1),"")&gt;0,IFERROR(OFFSET('Tabulka klientů 2023'!$AO$7,MATCH('Filtr dle měsíce'!A6,'Filtr dle měsíce'!$AC$6:$AC$297,0),0,1,1)*OFFSET('Filtr dle měsíce'!$Y$5,MATCH('Filtr dle měsíce'!A6,'Filtr dle měsíce'!$AC$6:$AC$297,0),0,1,1),""),"")</f>
        <v/>
      </c>
      <c r="L6" s="76" t="str">
        <f ca="1">IF(IFERROR(OFFSET('Tabulka klientů 2023'!$AR$7,MATCH('Filtr dle měsíce'!A6,'Filtr dle měsíce'!$AC$6:$AC$297,0),0,1,1)*OFFSET('Filtr dle měsíce'!$Z$5,MATCH('Filtr dle měsíce'!A6,'Filtr dle měsíce'!$AC$6:$AC$297,0),0,1,1),"")&gt;0,IFERROR(OFFSET('Tabulka klientů 2023'!$AR$7,MATCH('Filtr dle měsíce'!A6,'Filtr dle měsíce'!$AC$6:$AC$297,0),0,1,1)*OFFSET('Filtr dle měsíce'!$Z$5,MATCH('Filtr dle měsíce'!A6,'Filtr dle měsíce'!$AC$6:$AC$297,0),0,1,1),""),"")</f>
        <v/>
      </c>
      <c r="M6" s="77" t="str">
        <f ca="1">IF(IFERROR(OFFSET('Tabulka klientů 2023'!$AU$7,MATCH('Filtr dle měsíce'!A6,'Filtr dle měsíce'!$AC$6:$AC$297,0),0,1,1)*OFFSET('Filtr dle měsíce'!$AA$5,MATCH('Filtr dle měsíce'!A6,'Filtr dle měsíce'!$AC$6:$AC$297,0),0,1,1),"")&gt;0,IFERROR(OFFSET('Tabulka klientů 2023'!$AU$7,MATCH('Filtr dle měsíce'!A6,'Filtr dle měsíce'!$AC$6:$AC$297,0),0,1,1)*OFFSET('Filtr dle měsíce'!$AA$5,MATCH('Filtr dle měsíce'!A6,'Filtr dle měsíce'!$AC$6:$AC$297,0),0,1,1),""),"")</f>
        <v/>
      </c>
      <c r="N6" s="78" t="str">
        <f t="shared" ca="1" si="0"/>
        <v/>
      </c>
      <c r="O6" s="51"/>
      <c r="Q6" s="51">
        <f>IF('Tabulka klientů 2023'!R8='Filtr dle měsíce'!$C$1,1,0)</f>
        <v>0</v>
      </c>
      <c r="R6" s="51">
        <f>IF('Tabulka klientů 2023'!U8='Filtr dle měsíce'!$C$1,1,0)</f>
        <v>0</v>
      </c>
      <c r="S6" s="51">
        <f>IF('Tabulka klientů 2023'!X8='Filtr dle měsíce'!$C$1,1,0)</f>
        <v>0</v>
      </c>
      <c r="T6" s="51">
        <f>IF('Tabulka klientů 2023'!AA8='Filtr dle měsíce'!$C$1,1,0)</f>
        <v>0</v>
      </c>
      <c r="U6" s="51">
        <f>IF('Tabulka klientů 2023'!AD8='Filtr dle měsíce'!$C$1,1,0)</f>
        <v>0</v>
      </c>
      <c r="V6" s="51">
        <f>IF('Tabulka klientů 2023'!AG8='Filtr dle měsíce'!$C$1,1,0)</f>
        <v>0</v>
      </c>
      <c r="W6" s="51">
        <f>IF('Tabulka klientů 2023'!AJ8='Filtr dle měsíce'!$C$1,1,0)</f>
        <v>0</v>
      </c>
      <c r="X6" s="1">
        <f>IF('Tabulka klientů 2023'!AM8='Filtr dle měsíce'!$C$1,1,0)</f>
        <v>0</v>
      </c>
      <c r="Y6" s="1">
        <f>IF('Tabulka klientů 2023'!AP8='Filtr dle měsíce'!$C$1,1,0)</f>
        <v>0</v>
      </c>
      <c r="Z6" s="1">
        <f>IF('Tabulka klientů 2023'!AS8='Filtr dle měsíce'!$C$1,1,0)</f>
        <v>0</v>
      </c>
      <c r="AA6" s="1">
        <f>IF('Tabulka klientů 2023'!AV8='Filtr dle měsíce'!$C$1,1,0)</f>
        <v>0</v>
      </c>
      <c r="AB6" s="1">
        <f t="shared" ref="AB6:AB260" si="1">MAX(Q6:AA6)</f>
        <v>0</v>
      </c>
      <c r="AC6" s="1">
        <f t="shared" ref="AC6:AC260" si="2">AC5+AB6</f>
        <v>0</v>
      </c>
      <c r="AE6" s="51">
        <f>IF('Tabulka klientů 2023'!S8="ANO",1,0)</f>
        <v>0</v>
      </c>
      <c r="AF6" s="51">
        <f>IF('Tabulka klientů 2023'!V8="ANO",1,0)</f>
        <v>0</v>
      </c>
      <c r="AG6" s="51">
        <f>IF('Tabulka klientů 2023'!Y8="ANO",1,0)</f>
        <v>0</v>
      </c>
      <c r="AH6" s="51">
        <f>IF('Tabulka klientů 2023'!AB8="ANO",1,0)</f>
        <v>0</v>
      </c>
      <c r="AI6" s="51">
        <f>IF('Tabulka klientů 2023'!AE8="ANO",1,0)</f>
        <v>0</v>
      </c>
      <c r="AJ6" s="51">
        <f>IF('Tabulka klientů 2023'!AH8="ANO",1,0)</f>
        <v>0</v>
      </c>
      <c r="AK6" s="51">
        <f>IF('Tabulka klientů 2023'!AK8="ANO",1,0)</f>
        <v>0</v>
      </c>
      <c r="AL6" s="51">
        <f>IF('Tabulka klientů 2023'!AN8="ANO",1,0)</f>
        <v>0</v>
      </c>
      <c r="AM6" s="51">
        <f>IF('Tabulka klientů 2023'!AQ8="ANO",1,0)</f>
        <v>0</v>
      </c>
      <c r="AN6" s="51">
        <f>IF('Tabulka klientů 2023'!AT8="ANO",1,0)</f>
        <v>0</v>
      </c>
      <c r="AO6" s="51">
        <f>IF('Tabulka klientů 2023'!AW8="ANO",1,0)</f>
        <v>0</v>
      </c>
      <c r="AP6" s="1">
        <v>0</v>
      </c>
      <c r="AQ6" s="1">
        <v>0</v>
      </c>
      <c r="AR6" s="1"/>
      <c r="AS6" s="1">
        <f t="shared" ref="AS6:BC6" si="3">SUM(Q6+AE6)</f>
        <v>0</v>
      </c>
      <c r="AT6" s="1">
        <f t="shared" si="3"/>
        <v>0</v>
      </c>
      <c r="AU6" s="1">
        <f t="shared" si="3"/>
        <v>0</v>
      </c>
      <c r="AV6" s="1">
        <f t="shared" si="3"/>
        <v>0</v>
      </c>
      <c r="AW6" s="1">
        <f t="shared" si="3"/>
        <v>0</v>
      </c>
      <c r="AX6" s="1">
        <f t="shared" si="3"/>
        <v>0</v>
      </c>
      <c r="AY6" s="1">
        <f t="shared" si="3"/>
        <v>0</v>
      </c>
      <c r="AZ6" s="1">
        <f t="shared" si="3"/>
        <v>0</v>
      </c>
      <c r="BA6" s="1">
        <f t="shared" si="3"/>
        <v>0</v>
      </c>
      <c r="BB6" s="1">
        <f t="shared" si="3"/>
        <v>0</v>
      </c>
      <c r="BC6" s="1">
        <f t="shared" si="3"/>
        <v>0</v>
      </c>
      <c r="BD6" s="1"/>
      <c r="BE6" s="79" t="str">
        <f ca="1">IF(IFERROR(OFFSET('Filtr dle měsíce'!AS$5,MATCH('Filtr dle měsíce'!$A5,'Filtr dle měsíce'!$AC$6:$AC$297,0),0,1,1)*OFFSET('Filtr dle měsíce'!AS$5,MATCH('Filtr dle měsíce'!$A5,'Filtr dle měsíce'!$AC$6:$AC$297,0),0,1,1),"")&gt;0,IFERROR(OFFSET('Filtr dle měsíce'!AS$5,MATCH('Filtr dle měsíce'!$A5,'Filtr dle měsíce'!$AC$6:$AC$297,0),0,1,1)*OFFSET('Filtr dle měsíce'!AS$5,MATCH('Filtr dle měsíce'!$A5,'Filtr dle měsíce'!$AC$6:$AC$297,0),0,1,1),""),"")</f>
        <v/>
      </c>
      <c r="BF6" s="79" t="str">
        <f ca="1">IF(IFERROR(OFFSET('Filtr dle měsíce'!AT$5,MATCH('Filtr dle měsíce'!$A5,'Filtr dle měsíce'!$AC$6:$AC$297,0),0,1,1)*OFFSET('Filtr dle měsíce'!AT$5,MATCH('Filtr dle měsíce'!$A5,'Filtr dle měsíce'!$AC$6:$AC$297,0),0,1,1),"")&gt;0,IFERROR(OFFSET('Filtr dle měsíce'!AT$5,MATCH('Filtr dle měsíce'!$A5,'Filtr dle měsíce'!$AC$6:$AC$297,0),0,1,1)*OFFSET('Filtr dle měsíce'!AT$5,MATCH('Filtr dle měsíce'!$A5,'Filtr dle měsíce'!$AC$6:$AC$297,0),0,1,1),""),"")</f>
        <v/>
      </c>
      <c r="BG6" s="79" t="str">
        <f ca="1">IF(IFERROR(OFFSET('Filtr dle měsíce'!AU$5,MATCH('Filtr dle měsíce'!$A5,'Filtr dle měsíce'!$AC$6:$AC$297,0),0,1,1)*OFFSET('Filtr dle měsíce'!AU$5,MATCH('Filtr dle měsíce'!$A5,'Filtr dle měsíce'!$AC$6:$AC$297,0),0,1,1),"")&gt;0,IFERROR(OFFSET('Filtr dle měsíce'!AU$5,MATCH('Filtr dle měsíce'!$A5,'Filtr dle měsíce'!$AC$6:$AC$297,0),0,1,1)*OFFSET('Filtr dle měsíce'!AU$5,MATCH('Filtr dle měsíce'!$A5,'Filtr dle měsíce'!$AC$6:$AC$297,0),0,1,1),""),"")</f>
        <v/>
      </c>
      <c r="BH6" s="79" t="str">
        <f ca="1">IF(IFERROR(OFFSET('Filtr dle měsíce'!AV$5,MATCH('Filtr dle měsíce'!$A5,'Filtr dle měsíce'!$AC$6:$AC$297,0),0,1,1)*OFFSET('Filtr dle měsíce'!AV$5,MATCH('Filtr dle měsíce'!$A5,'Filtr dle měsíce'!$AC$6:$AC$297,0),0,1,1),"")&gt;0,IFERROR(OFFSET('Filtr dle měsíce'!AV$5,MATCH('Filtr dle měsíce'!$A5,'Filtr dle měsíce'!$AC$6:$AC$297,0),0,1,1)*OFFSET('Filtr dle měsíce'!AV$5,MATCH('Filtr dle měsíce'!$A5,'Filtr dle měsíce'!$AC$6:$AC$297,0),0,1,1),""),"")</f>
        <v/>
      </c>
      <c r="BI6" s="79" t="str">
        <f ca="1">IF(IFERROR(OFFSET('Filtr dle měsíce'!AW$5,MATCH('Filtr dle měsíce'!$A5,'Filtr dle měsíce'!$AC$6:$AC$297,0),0,1,1)*OFFSET('Filtr dle měsíce'!AW$5,MATCH('Filtr dle měsíce'!$A5,'Filtr dle měsíce'!$AC$6:$AC$297,0),0,1,1),"")&gt;0,IFERROR(OFFSET('Filtr dle měsíce'!AW$5,MATCH('Filtr dle měsíce'!$A5,'Filtr dle měsíce'!$AC$6:$AC$297,0),0,1,1)*OFFSET('Filtr dle měsíce'!AW$5,MATCH('Filtr dle měsíce'!$A5,'Filtr dle měsíce'!$AC$6:$AC$297,0),0,1,1),""),"")</f>
        <v/>
      </c>
      <c r="BJ6" s="79" t="str">
        <f ca="1">IF(IFERROR(OFFSET('Filtr dle měsíce'!AX$5,MATCH('Filtr dle měsíce'!$A5,'Filtr dle měsíce'!$AC$6:$AC$297,0),0,1,1)*OFFSET('Filtr dle měsíce'!AX$5,MATCH('Filtr dle měsíce'!$A5,'Filtr dle měsíce'!$AC$6:$AC$297,0),0,1,1),"")&gt;0,IFERROR(OFFSET('Filtr dle měsíce'!AX$5,MATCH('Filtr dle měsíce'!$A5,'Filtr dle měsíce'!$AC$6:$AC$297,0),0,1,1)*OFFSET('Filtr dle měsíce'!AX$5,MATCH('Filtr dle měsíce'!$A5,'Filtr dle měsíce'!$AC$6:$AC$297,0),0,1,1),""),"")</f>
        <v/>
      </c>
      <c r="BK6" s="79" t="str">
        <f ca="1">IF(IFERROR(OFFSET('Filtr dle měsíce'!AY$5,MATCH('Filtr dle měsíce'!$A5,'Filtr dle měsíce'!$AC$6:$AC$297,0),0,1,1)*OFFSET('Filtr dle měsíce'!AY$5,MATCH('Filtr dle měsíce'!$A5,'Filtr dle měsíce'!$AC$6:$AC$297,0),0,1,1),"")&gt;0,IFERROR(OFFSET('Filtr dle měsíce'!AY$5,MATCH('Filtr dle měsíce'!$A5,'Filtr dle měsíce'!$AC$6:$AC$297,0),0,1,1)*OFFSET('Filtr dle měsíce'!AY$5,MATCH('Filtr dle měsíce'!$A5,'Filtr dle měsíce'!$AC$6:$AC$297,0),0,1,1),""),"")</f>
        <v/>
      </c>
      <c r="BL6" s="79" t="str">
        <f ca="1">IF(IFERROR(OFFSET('Filtr dle měsíce'!AZ$5,MATCH('Filtr dle měsíce'!$A5,'Filtr dle měsíce'!$AC$6:$AC$297,0),0,1,1)*OFFSET('Filtr dle měsíce'!AZ$5,MATCH('Filtr dle měsíce'!$A5,'Filtr dle měsíce'!$AC$6:$AC$297,0),0,1,1),"")&gt;0,IFERROR(OFFSET('Filtr dle měsíce'!AZ$5,MATCH('Filtr dle měsíce'!$A5,'Filtr dle měsíce'!$AC$6:$AC$297,0),0,1,1)*OFFSET('Filtr dle měsíce'!AZ$5,MATCH('Filtr dle měsíce'!$A5,'Filtr dle měsíce'!$AC$6:$AC$297,0),0,1,1),""),"")</f>
        <v/>
      </c>
      <c r="BM6" s="79" t="str">
        <f ca="1">IF(IFERROR(OFFSET('Filtr dle měsíce'!BA$5,MATCH('Filtr dle měsíce'!$A5,'Filtr dle měsíce'!$AC$6:$AC$297,0),0,1,1)*OFFSET('Filtr dle měsíce'!BA$5,MATCH('Filtr dle měsíce'!$A5,'Filtr dle měsíce'!$AC$6:$AC$297,0),0,1,1),"")&gt;0,IFERROR(OFFSET('Filtr dle měsíce'!BA$5,MATCH('Filtr dle měsíce'!$A5,'Filtr dle měsíce'!$AC$6:$AC$297,0),0,1,1)*OFFSET('Filtr dle měsíce'!BA$5,MATCH('Filtr dle měsíce'!$A5,'Filtr dle měsíce'!$AC$6:$AC$297,0),0,1,1),""),"")</f>
        <v/>
      </c>
      <c r="BN6" s="79" t="str">
        <f ca="1">IF(IFERROR(OFFSET('Filtr dle měsíce'!BB$5,MATCH('Filtr dle měsíce'!$A5,'Filtr dle měsíce'!$AC$6:$AC$297,0),0,1,1)*OFFSET('Filtr dle měsíce'!BB$5,MATCH('Filtr dle měsíce'!$A5,'Filtr dle měsíce'!$AC$6:$AC$297,0),0,1,1),"")&gt;0,IFERROR(OFFSET('Filtr dle měsíce'!BB$5,MATCH('Filtr dle měsíce'!$A5,'Filtr dle měsíce'!$AC$6:$AC$297,0),0,1,1)*OFFSET('Filtr dle měsíce'!BB$5,MATCH('Filtr dle měsíce'!$A5,'Filtr dle měsíce'!$AC$6:$AC$297,0),0,1,1),""),"")</f>
        <v/>
      </c>
      <c r="BO6" s="79" t="str">
        <f ca="1">IF(IFERROR(OFFSET('Filtr dle měsíce'!BC$5,MATCH('Filtr dle měsíce'!$A5,'Filtr dle měsíce'!$AC$6:$AC$297,0),0,1,1)*OFFSET('Filtr dle měsíce'!BC$5,MATCH('Filtr dle měsíce'!$A5,'Filtr dle měsíce'!$AC$6:$AC$297,0),0,1,1),"")&gt;0,IFERROR(OFFSET('Filtr dle měsíce'!BC$5,MATCH('Filtr dle měsíce'!$A5,'Filtr dle měsíce'!$AC$6:$AC$297,0),0,1,1)*OFFSET('Filtr dle měsíce'!BC$5,MATCH('Filtr dle měsíce'!$A5,'Filtr dle měsíce'!$AC$6:$AC$297,0),0,1,1),""),"")</f>
        <v/>
      </c>
      <c r="BP6" s="79"/>
      <c r="BQ6" s="79"/>
    </row>
    <row r="7" spans="1:73" ht="14.25" customHeight="1" x14ac:dyDescent="0.4">
      <c r="A7" s="51">
        <v>3</v>
      </c>
      <c r="B7" s="74" t="str">
        <f ca="1">IFERROR(TEXT(OFFSET('Tabulka klientů 2023'!$C$7,MATCH('Filtr dle měsíce'!A7,'Filtr dle měsíce'!$AC$6:$AC$297,0),0,1,1),""),"")</f>
        <v/>
      </c>
      <c r="C7" s="75" t="str">
        <f ca="1">IF(IFERROR(OFFSET('Tabulka klientů 2023'!$Q$7,MATCH('Filtr dle měsíce'!A7,'Filtr dle měsíce'!$AC$6:$AC$297,0),0,1,1)*OFFSET('Filtr dle měsíce'!$Q$5,MATCH('Filtr dle měsíce'!A7,'Filtr dle měsíce'!$AC$6:$AC$297,0),0,1,1),"")&gt;0,IFERROR(OFFSET('Tabulka klientů 2023'!$Q$7,MATCH('Filtr dle měsíce'!A7,'Filtr dle měsíce'!$AC$6:$AC$297,0),0,1,1)*OFFSET('Filtr dle měsíce'!$Q$5,MATCH('Filtr dle měsíce'!A7,'Filtr dle měsíce'!$AC$6:$AC$297,0),0,1,1),""),"")</f>
        <v/>
      </c>
      <c r="D7" s="76" t="str">
        <f ca="1">IF(IFERROR(OFFSET('Tabulka klientů 2023'!$T$7,MATCH('Filtr dle měsíce'!A7,'Filtr dle měsíce'!$AC$6:$AC$297,0),0,1,1)*OFFSET('Filtr dle měsíce'!$R$5,MATCH('Filtr dle měsíce'!A7,'Filtr dle měsíce'!$AC$6:$AC$297,0),0,1,1),"")&gt;0,IFERROR(OFFSET('Tabulka klientů 2023'!$T$7,MATCH('Filtr dle měsíce'!A7,'Filtr dle měsíce'!$AC$6:$AC$297,0),0,1,1)*OFFSET('Filtr dle měsíce'!$R$5,MATCH('Filtr dle měsíce'!A7,'Filtr dle měsíce'!$AC$6:$AC$297,0),0,1,1),""),"")</f>
        <v/>
      </c>
      <c r="E7" s="75" t="str">
        <f ca="1">IF(IFERROR(OFFSET('Tabulka klientů 2023'!$W$7,MATCH('Filtr dle měsíce'!A7,'Filtr dle měsíce'!$AC$6:$AC$297,0),0,1,1)*OFFSET('Filtr dle měsíce'!$S$5,MATCH('Filtr dle měsíce'!A7,'Filtr dle měsíce'!$AC$6:$AC$297,0),0,1,1),"")&gt;0,IFERROR(OFFSET('Tabulka klientů 2023'!$W$7,MATCH('Filtr dle měsíce'!A7,'Filtr dle měsíce'!$AC$6:$AC$297,0),0,1,1)*OFFSET('Filtr dle měsíce'!$S$5,MATCH('Filtr dle měsíce'!A7,'Filtr dle měsíce'!$AC$6:$AC$297,0),0,1,1),""),"")</f>
        <v/>
      </c>
      <c r="F7" s="76" t="str">
        <f ca="1">IF(IFERROR(OFFSET('Tabulka klientů 2023'!$Z$7,MATCH('Filtr dle měsíce'!A7,'Filtr dle měsíce'!$AC$6:$AC$297,0),0,1,1)*OFFSET('Filtr dle měsíce'!$T$5,MATCH('Filtr dle měsíce'!A7,'Filtr dle měsíce'!$AC$6:$AC$297,0),0,1,1),"")&gt;0,IFERROR(OFFSET('Tabulka klientů 2023'!$Z$7,MATCH('Filtr dle měsíce'!A7,'Filtr dle měsíce'!$AC$6:$AC$297,0),0,1,1)*OFFSET('Filtr dle měsíce'!$T$5,MATCH('Filtr dle měsíce'!A7,'Filtr dle měsíce'!$AC$6:$AC$297,0),0,1,1),""),"")</f>
        <v/>
      </c>
      <c r="G7" s="75" t="str">
        <f ca="1">IF(IFERROR(OFFSET('Tabulka klientů 2023'!$AC$7,MATCH('Filtr dle měsíce'!A7,'Filtr dle měsíce'!$AC$6:$AC$297,0),0,1,1)*OFFSET('Filtr dle měsíce'!$U$5,MATCH('Filtr dle měsíce'!A7,'Filtr dle měsíce'!$AC$6:$AC$297,0),0,1,1),"")&gt;0,IFERROR(OFFSET('Tabulka klientů 2023'!$AC$7,MATCH('Filtr dle měsíce'!A7,'Filtr dle měsíce'!$AC$6:$AC$297,0),0,1,1)*OFFSET('Filtr dle měsíce'!$U$5,MATCH('Filtr dle měsíce'!A7,'Filtr dle měsíce'!$AC$6:$AC$297,0),0,1,1),""),"")</f>
        <v/>
      </c>
      <c r="H7" s="76" t="str">
        <f ca="1">IF(IFERROR(OFFSET('Tabulka klientů 2023'!$AF$7,MATCH('Filtr dle měsíce'!A7,'Filtr dle měsíce'!$AC$6:$AC$297,0),0,1,1)*OFFSET('Filtr dle měsíce'!$V$5,MATCH('Filtr dle měsíce'!A7,'Filtr dle měsíce'!$AC$6:$AC$297,0),0,1,1),"")&gt;0,IFERROR(OFFSET('Tabulka klientů 2023'!$AF$7,MATCH('Filtr dle měsíce'!A7,'Filtr dle měsíce'!$AC$6:$AC$297,0),0,1,1)*OFFSET('Filtr dle měsíce'!$V$5,MATCH('Filtr dle měsíce'!A7,'Filtr dle měsíce'!$AC$6:$AC$297,0),0,1,1),""),"")</f>
        <v/>
      </c>
      <c r="I7" s="75" t="str">
        <f ca="1">IF(IFERROR(OFFSET('Tabulka klientů 2023'!$AI$7,MATCH('Filtr dle měsíce'!A7,'Filtr dle měsíce'!$AC$6:$AC$297,0),0,1,1)*OFFSET('Filtr dle měsíce'!$W$5,MATCH('Filtr dle měsíce'!A7,'Filtr dle měsíce'!$AC$6:$AC$297,0),0,1,1),"")&gt;0,IFERROR(OFFSET('Tabulka klientů 2023'!$AI$7,MATCH('Filtr dle měsíce'!A7,'Filtr dle měsíce'!$AC$6:$AC$297,0),0,1,1)*OFFSET('Filtr dle měsíce'!$W$5,MATCH('Filtr dle měsíce'!A7,'Filtr dle měsíce'!$AC$6:$AC$297,0),0,1,1),""),"")</f>
        <v/>
      </c>
      <c r="J7" s="76" t="str">
        <f ca="1">IF(IFERROR(OFFSET('Tabulka klientů 2023'!$AL$7,MATCH('Filtr dle měsíce'!A7,'Filtr dle měsíce'!$AC$6:$AC$297,0),0,1,1)*OFFSET('Filtr dle měsíce'!$X$5,MATCH('Filtr dle měsíce'!A7,'Filtr dle měsíce'!$AC$6:$AC$297,0),0,1,1),"")&gt;0,IFERROR(OFFSET('Tabulka klientů 2023'!$AL$7,MATCH('Filtr dle měsíce'!A7,'Filtr dle měsíce'!$AC$6:$AC$297,0),0,1,1)*OFFSET('Filtr dle měsíce'!$X$5,MATCH('Filtr dle měsíce'!A7,'Filtr dle měsíce'!$AC$6:$AC$297,0),0,1,1),""),"")</f>
        <v/>
      </c>
      <c r="K7" s="75" t="str">
        <f ca="1">IF(IFERROR(OFFSET('Tabulka klientů 2023'!$AO$7,MATCH('Filtr dle měsíce'!A7,'Filtr dle měsíce'!$AC$6:$AC$297,0),0,1,1)*OFFSET('Filtr dle měsíce'!$Y$5,MATCH('Filtr dle měsíce'!A7,'Filtr dle měsíce'!$AC$6:$AC$297,0),0,1,1),"")&gt;0,IFERROR(OFFSET('Tabulka klientů 2023'!$AO$7,MATCH('Filtr dle měsíce'!A7,'Filtr dle měsíce'!$AC$6:$AC$297,0),0,1,1)*OFFSET('Filtr dle měsíce'!$Y$5,MATCH('Filtr dle měsíce'!A7,'Filtr dle měsíce'!$AC$6:$AC$297,0),0,1,1),""),"")</f>
        <v/>
      </c>
      <c r="L7" s="76" t="str">
        <f ca="1">IF(IFERROR(OFFSET('Tabulka klientů 2023'!$AR$7,MATCH('Filtr dle měsíce'!A7,'Filtr dle měsíce'!$AC$6:$AC$297,0),0,1,1)*OFFSET('Filtr dle měsíce'!$Z$5,MATCH('Filtr dle měsíce'!A7,'Filtr dle měsíce'!$AC$6:$AC$297,0),0,1,1),"")&gt;0,IFERROR(OFFSET('Tabulka klientů 2023'!$AR$7,MATCH('Filtr dle měsíce'!A7,'Filtr dle měsíce'!$AC$6:$AC$297,0),0,1,1)*OFFSET('Filtr dle měsíce'!$Z$5,MATCH('Filtr dle měsíce'!A7,'Filtr dle měsíce'!$AC$6:$AC$297,0),0,1,1),""),"")</f>
        <v/>
      </c>
      <c r="M7" s="77" t="str">
        <f ca="1">IF(IFERROR(OFFSET('Tabulka klientů 2023'!$AU$7,MATCH('Filtr dle měsíce'!A7,'Filtr dle měsíce'!$AC$6:$AC$297,0),0,1,1)*OFFSET('Filtr dle měsíce'!$AA$5,MATCH('Filtr dle měsíce'!A7,'Filtr dle měsíce'!$AC$6:$AC$297,0),0,1,1),"")&gt;0,IFERROR(OFFSET('Tabulka klientů 2023'!$AU$7,MATCH('Filtr dle měsíce'!A7,'Filtr dle měsíce'!$AC$6:$AC$297,0),0,1,1)*OFFSET('Filtr dle měsíce'!$AA$5,MATCH('Filtr dle měsíce'!A7,'Filtr dle měsíce'!$AC$6:$AC$297,0),0,1,1),""),"")</f>
        <v/>
      </c>
      <c r="N7" s="78" t="str">
        <f t="shared" ca="1" si="0"/>
        <v/>
      </c>
      <c r="Q7" s="51">
        <f>IF('Tabulka klientů 2023'!R9='Filtr dle měsíce'!$C$1,1,0)</f>
        <v>0</v>
      </c>
      <c r="R7" s="51">
        <f>IF('Tabulka klientů 2023'!U9='Filtr dle měsíce'!$C$1,1,0)</f>
        <v>0</v>
      </c>
      <c r="S7" s="51">
        <f>IF('Tabulka klientů 2023'!X9='Filtr dle měsíce'!$C$1,1,0)</f>
        <v>0</v>
      </c>
      <c r="T7" s="51">
        <f>IF('Tabulka klientů 2023'!AA9='Filtr dle měsíce'!$C$1,1,0)</f>
        <v>0</v>
      </c>
      <c r="U7" s="51">
        <f>IF('Tabulka klientů 2023'!AD9='Filtr dle měsíce'!$C$1,1,0)</f>
        <v>0</v>
      </c>
      <c r="V7" s="51">
        <f>IF('Tabulka klientů 2023'!AG9='Filtr dle měsíce'!$C$1,1,0)</f>
        <v>0</v>
      </c>
      <c r="W7" s="51">
        <f>IF('Tabulka klientů 2023'!AJ9='Filtr dle měsíce'!$C$1,1,0)</f>
        <v>0</v>
      </c>
      <c r="X7" s="1">
        <f>IF('Tabulka klientů 2023'!AM9='Filtr dle měsíce'!$C$1,1,0)</f>
        <v>0</v>
      </c>
      <c r="Y7" s="1">
        <f>IF('Tabulka klientů 2023'!AP9='Filtr dle měsíce'!$C$1,1,0)</f>
        <v>0</v>
      </c>
      <c r="Z7" s="1">
        <f>IF('Tabulka klientů 2023'!AS9='Filtr dle měsíce'!$C$1,1,0)</f>
        <v>0</v>
      </c>
      <c r="AA7" s="1">
        <f>IF('Tabulka klientů 2023'!AV9='Filtr dle měsíce'!$C$1,1,0)</f>
        <v>0</v>
      </c>
      <c r="AB7" s="1">
        <f t="shared" si="1"/>
        <v>0</v>
      </c>
      <c r="AC7" s="1">
        <f t="shared" si="2"/>
        <v>0</v>
      </c>
      <c r="AE7" s="51">
        <f>IF('Tabulka klientů 2023'!S9="ANO",1,0)</f>
        <v>0</v>
      </c>
      <c r="AF7" s="51">
        <f>IF('Tabulka klientů 2023'!V9="ANO",1,0)</f>
        <v>0</v>
      </c>
      <c r="AG7" s="51">
        <f>IF('Tabulka klientů 2023'!Y9="ANO",1,0)</f>
        <v>0</v>
      </c>
      <c r="AH7" s="51">
        <f>IF('Tabulka klientů 2023'!AB9="ANO",1,0)</f>
        <v>0</v>
      </c>
      <c r="AI7" s="51">
        <f>IF('Tabulka klientů 2023'!AE9="ANO",1,0)</f>
        <v>0</v>
      </c>
      <c r="AJ7" s="51">
        <f>IF('Tabulka klientů 2023'!AH9="ANO",1,0)</f>
        <v>0</v>
      </c>
      <c r="AK7" s="51">
        <f>IF('Tabulka klientů 2023'!AK9="ANO",1,0)</f>
        <v>0</v>
      </c>
      <c r="AL7" s="51">
        <f>IF('Tabulka klientů 2023'!AN9="ANO",1,0)</f>
        <v>0</v>
      </c>
      <c r="AM7" s="51">
        <f>IF('Tabulka klientů 2023'!AQ9="ANO",1,0)</f>
        <v>0</v>
      </c>
      <c r="AN7" s="51">
        <f>IF('Tabulka klientů 2023'!AT9="ANO",1,0)</f>
        <v>0</v>
      </c>
      <c r="AO7" s="51">
        <f>IF('Tabulka klientů 2023'!AW9="ANO",1,0)</f>
        <v>0</v>
      </c>
      <c r="AP7" s="51" t="e">
        <f t="shared" ref="AP7:AQ7" si="4">#N/A</f>
        <v>#N/A</v>
      </c>
      <c r="AQ7" s="51" t="e">
        <f t="shared" si="4"/>
        <v>#N/A</v>
      </c>
      <c r="AR7" s="51"/>
      <c r="AS7" s="1">
        <f t="shared" ref="AS7:BC7" si="5">SUM(Q7+AE7)</f>
        <v>0</v>
      </c>
      <c r="AT7" s="1">
        <f t="shared" si="5"/>
        <v>0</v>
      </c>
      <c r="AU7" s="1">
        <f t="shared" si="5"/>
        <v>0</v>
      </c>
      <c r="AV7" s="1">
        <f t="shared" si="5"/>
        <v>0</v>
      </c>
      <c r="AW7" s="1">
        <f t="shared" si="5"/>
        <v>0</v>
      </c>
      <c r="AX7" s="1">
        <f t="shared" si="5"/>
        <v>0</v>
      </c>
      <c r="AY7" s="1">
        <f t="shared" si="5"/>
        <v>0</v>
      </c>
      <c r="AZ7" s="1">
        <f t="shared" si="5"/>
        <v>0</v>
      </c>
      <c r="BA7" s="1">
        <f t="shared" si="5"/>
        <v>0</v>
      </c>
      <c r="BB7" s="1">
        <f t="shared" si="5"/>
        <v>0</v>
      </c>
      <c r="BC7" s="1">
        <f t="shared" si="5"/>
        <v>0</v>
      </c>
      <c r="BD7" s="1"/>
      <c r="BE7" s="79" t="str">
        <f ca="1">IF(IFERROR(OFFSET('Filtr dle měsíce'!AS$5,MATCH('Filtr dle měsíce'!$A6,'Filtr dle měsíce'!$AC$6:$AC$297,0),0,1,1)*OFFSET('Filtr dle měsíce'!AS$5,MATCH('Filtr dle měsíce'!$A6,'Filtr dle měsíce'!$AC$6:$AC$297,0),0,1,1),"")&gt;0,IFERROR(OFFSET('Filtr dle měsíce'!AS$5,MATCH('Filtr dle měsíce'!$A6,'Filtr dle měsíce'!$AC$6:$AC$297,0),0,1,1)*OFFSET('Filtr dle měsíce'!AS$5,MATCH('Filtr dle měsíce'!$A6,'Filtr dle měsíce'!$AC$6:$AC$297,0),0,1,1),""),"")</f>
        <v/>
      </c>
      <c r="BF7" s="79" t="str">
        <f ca="1">IF(IFERROR(OFFSET('Filtr dle měsíce'!AT$5,MATCH('Filtr dle měsíce'!$A6,'Filtr dle měsíce'!$AC$6:$AC$297,0),0,1,1)*OFFSET('Filtr dle měsíce'!AT$5,MATCH('Filtr dle měsíce'!$A6,'Filtr dle měsíce'!$AC$6:$AC$297,0),0,1,1),"")&gt;0,IFERROR(OFFSET('Filtr dle měsíce'!AT$5,MATCH('Filtr dle měsíce'!$A6,'Filtr dle měsíce'!$AC$6:$AC$297,0),0,1,1)*OFFSET('Filtr dle měsíce'!AT$5,MATCH('Filtr dle měsíce'!$A6,'Filtr dle měsíce'!$AC$6:$AC$297,0),0,1,1),""),"")</f>
        <v/>
      </c>
      <c r="BG7" s="79" t="str">
        <f ca="1">IF(IFERROR(OFFSET('Filtr dle měsíce'!AU$5,MATCH('Filtr dle měsíce'!$A6,'Filtr dle měsíce'!$AC$6:$AC$297,0),0,1,1)*OFFSET('Filtr dle měsíce'!AU$5,MATCH('Filtr dle měsíce'!$A6,'Filtr dle měsíce'!$AC$6:$AC$297,0),0,1,1),"")&gt;0,IFERROR(OFFSET('Filtr dle měsíce'!AU$5,MATCH('Filtr dle měsíce'!$A6,'Filtr dle měsíce'!$AC$6:$AC$297,0),0,1,1)*OFFSET('Filtr dle měsíce'!AU$5,MATCH('Filtr dle měsíce'!$A6,'Filtr dle měsíce'!$AC$6:$AC$297,0),0,1,1),""),"")</f>
        <v/>
      </c>
      <c r="BH7" s="79" t="str">
        <f ca="1">IF(IFERROR(OFFSET('Filtr dle měsíce'!AV$5,MATCH('Filtr dle měsíce'!$A6,'Filtr dle měsíce'!$AC$6:$AC$297,0),0,1,1)*OFFSET('Filtr dle měsíce'!AV$5,MATCH('Filtr dle měsíce'!$A6,'Filtr dle měsíce'!$AC$6:$AC$297,0),0,1,1),"")&gt;0,IFERROR(OFFSET('Filtr dle měsíce'!AV$5,MATCH('Filtr dle měsíce'!$A6,'Filtr dle měsíce'!$AC$6:$AC$297,0),0,1,1)*OFFSET('Filtr dle měsíce'!AV$5,MATCH('Filtr dle měsíce'!$A6,'Filtr dle měsíce'!$AC$6:$AC$297,0),0,1,1),""),"")</f>
        <v/>
      </c>
      <c r="BI7" s="79" t="str">
        <f ca="1">IF(IFERROR(OFFSET('Filtr dle měsíce'!AW$5,MATCH('Filtr dle měsíce'!$A6,'Filtr dle měsíce'!$AC$6:$AC$297,0),0,1,1)*OFFSET('Filtr dle měsíce'!AW$5,MATCH('Filtr dle měsíce'!$A6,'Filtr dle měsíce'!$AC$6:$AC$297,0),0,1,1),"")&gt;0,IFERROR(OFFSET('Filtr dle měsíce'!AW$5,MATCH('Filtr dle měsíce'!$A6,'Filtr dle měsíce'!$AC$6:$AC$297,0),0,1,1)*OFFSET('Filtr dle měsíce'!AW$5,MATCH('Filtr dle měsíce'!$A6,'Filtr dle měsíce'!$AC$6:$AC$297,0),0,1,1),""),"")</f>
        <v/>
      </c>
      <c r="BJ7" s="79" t="str">
        <f ca="1">IF(IFERROR(OFFSET('Filtr dle měsíce'!AX$5,MATCH('Filtr dle měsíce'!$A6,'Filtr dle měsíce'!$AC$6:$AC$297,0),0,1,1)*OFFSET('Filtr dle měsíce'!AX$5,MATCH('Filtr dle měsíce'!$A6,'Filtr dle měsíce'!$AC$6:$AC$297,0),0,1,1),"")&gt;0,IFERROR(OFFSET('Filtr dle měsíce'!AX$5,MATCH('Filtr dle měsíce'!$A6,'Filtr dle měsíce'!$AC$6:$AC$297,0),0,1,1)*OFFSET('Filtr dle měsíce'!AX$5,MATCH('Filtr dle měsíce'!$A6,'Filtr dle měsíce'!$AC$6:$AC$297,0),0,1,1),""),"")</f>
        <v/>
      </c>
      <c r="BK7" s="79" t="str">
        <f ca="1">IF(IFERROR(OFFSET('Filtr dle měsíce'!AY$5,MATCH('Filtr dle měsíce'!$A6,'Filtr dle měsíce'!$AC$6:$AC$297,0),0,1,1)*OFFSET('Filtr dle měsíce'!AY$5,MATCH('Filtr dle měsíce'!$A6,'Filtr dle měsíce'!$AC$6:$AC$297,0),0,1,1),"")&gt;0,IFERROR(OFFSET('Filtr dle měsíce'!AY$5,MATCH('Filtr dle měsíce'!$A6,'Filtr dle měsíce'!$AC$6:$AC$297,0),0,1,1)*OFFSET('Filtr dle měsíce'!AY$5,MATCH('Filtr dle měsíce'!$A6,'Filtr dle měsíce'!$AC$6:$AC$297,0),0,1,1),""),"")</f>
        <v/>
      </c>
      <c r="BL7" s="79" t="str">
        <f ca="1">IF(IFERROR(OFFSET('Filtr dle měsíce'!AZ$5,MATCH('Filtr dle měsíce'!$A6,'Filtr dle měsíce'!$AC$6:$AC$297,0),0,1,1)*OFFSET('Filtr dle měsíce'!AZ$5,MATCH('Filtr dle měsíce'!$A6,'Filtr dle měsíce'!$AC$6:$AC$297,0),0,1,1),"")&gt;0,IFERROR(OFFSET('Filtr dle měsíce'!AZ$5,MATCH('Filtr dle měsíce'!$A6,'Filtr dle měsíce'!$AC$6:$AC$297,0),0,1,1)*OFFSET('Filtr dle měsíce'!AZ$5,MATCH('Filtr dle měsíce'!$A6,'Filtr dle měsíce'!$AC$6:$AC$297,0),0,1,1),""),"")</f>
        <v/>
      </c>
      <c r="BM7" s="79" t="str">
        <f ca="1">IF(IFERROR(OFFSET('Filtr dle měsíce'!BA$5,MATCH('Filtr dle měsíce'!$A6,'Filtr dle měsíce'!$AC$6:$AC$297,0),0,1,1)*OFFSET('Filtr dle měsíce'!BA$5,MATCH('Filtr dle měsíce'!$A6,'Filtr dle měsíce'!$AC$6:$AC$297,0),0,1,1),"")&gt;0,IFERROR(OFFSET('Filtr dle měsíce'!BA$5,MATCH('Filtr dle měsíce'!$A6,'Filtr dle měsíce'!$AC$6:$AC$297,0),0,1,1)*OFFSET('Filtr dle měsíce'!BA$5,MATCH('Filtr dle měsíce'!$A6,'Filtr dle měsíce'!$AC$6:$AC$297,0),0,1,1),""),"")</f>
        <v/>
      </c>
      <c r="BN7" s="79" t="str">
        <f ca="1">IF(IFERROR(OFFSET('Filtr dle měsíce'!BB$5,MATCH('Filtr dle měsíce'!$A6,'Filtr dle měsíce'!$AC$6:$AC$297,0),0,1,1)*OFFSET('Filtr dle měsíce'!BB$5,MATCH('Filtr dle měsíce'!$A6,'Filtr dle měsíce'!$AC$6:$AC$297,0),0,1,1),"")&gt;0,IFERROR(OFFSET('Filtr dle měsíce'!BB$5,MATCH('Filtr dle měsíce'!$A6,'Filtr dle měsíce'!$AC$6:$AC$297,0),0,1,1)*OFFSET('Filtr dle měsíce'!BB$5,MATCH('Filtr dle měsíce'!$A6,'Filtr dle měsíce'!$AC$6:$AC$297,0),0,1,1),""),"")</f>
        <v/>
      </c>
      <c r="BO7" s="79" t="str">
        <f ca="1">IF(IFERROR(OFFSET('Filtr dle měsíce'!BC$5,MATCH('Filtr dle měsíce'!$A6,'Filtr dle měsíce'!$AC$6:$AC$297,0),0,1,1)*OFFSET('Filtr dle měsíce'!BC$5,MATCH('Filtr dle měsíce'!$A6,'Filtr dle měsíce'!$AC$6:$AC$297,0),0,1,1),"")&gt;0,IFERROR(OFFSET('Filtr dle měsíce'!BC$5,MATCH('Filtr dle měsíce'!$A6,'Filtr dle měsíce'!$AC$6:$AC$297,0),0,1,1)*OFFSET('Filtr dle měsíce'!BC$5,MATCH('Filtr dle měsíce'!$A6,'Filtr dle měsíce'!$AC$6:$AC$297,0),0,1,1),""),"")</f>
        <v/>
      </c>
      <c r="BP7" s="79"/>
      <c r="BQ7" s="79"/>
    </row>
    <row r="8" spans="1:73" ht="14.25" customHeight="1" x14ac:dyDescent="0.4">
      <c r="A8" s="51">
        <v>4</v>
      </c>
      <c r="B8" s="74" t="str">
        <f ca="1">IFERROR(TEXT(OFFSET('Tabulka klientů 2023'!$C$7,MATCH('Filtr dle měsíce'!A8,'Filtr dle měsíce'!$AC$6:$AC$297,0),0,1,1),""),"")</f>
        <v/>
      </c>
      <c r="C8" s="75" t="str">
        <f ca="1">IF(IFERROR(OFFSET('Tabulka klientů 2023'!$Q$7,MATCH('Filtr dle měsíce'!A8,'Filtr dle měsíce'!$AC$6:$AC$297,0),0,1,1)*OFFSET('Filtr dle měsíce'!$Q$5,MATCH('Filtr dle měsíce'!A8,'Filtr dle měsíce'!$AC$6:$AC$297,0),0,1,1),"")&gt;0,IFERROR(OFFSET('Tabulka klientů 2023'!$Q$7,MATCH('Filtr dle měsíce'!A8,'Filtr dle měsíce'!$AC$6:$AC$297,0),0,1,1)*OFFSET('Filtr dle měsíce'!$Q$5,MATCH('Filtr dle měsíce'!A8,'Filtr dle měsíce'!$AC$6:$AC$297,0),0,1,1),""),"")</f>
        <v/>
      </c>
      <c r="D8" s="76" t="str">
        <f ca="1">IF(IFERROR(OFFSET('Tabulka klientů 2023'!$T$7,MATCH('Filtr dle měsíce'!A8,'Filtr dle měsíce'!$AC$6:$AC$297,0),0,1,1)*OFFSET('Filtr dle měsíce'!$R$5,MATCH('Filtr dle měsíce'!A8,'Filtr dle měsíce'!$AC$6:$AC$297,0),0,1,1),"")&gt;0,IFERROR(OFFSET('Tabulka klientů 2023'!$T$7,MATCH('Filtr dle měsíce'!A8,'Filtr dle měsíce'!$AC$6:$AC$297,0),0,1,1)*OFFSET('Filtr dle měsíce'!$R$5,MATCH('Filtr dle měsíce'!A8,'Filtr dle měsíce'!$AC$6:$AC$297,0),0,1,1),""),"")</f>
        <v/>
      </c>
      <c r="E8" s="75" t="str">
        <f ca="1">IF(IFERROR(OFFSET('Tabulka klientů 2023'!$W$7,MATCH('Filtr dle měsíce'!A8,'Filtr dle měsíce'!$AC$6:$AC$297,0),0,1,1)*OFFSET('Filtr dle měsíce'!$S$5,MATCH('Filtr dle měsíce'!A8,'Filtr dle měsíce'!$AC$6:$AC$297,0),0,1,1),"")&gt;0,IFERROR(OFFSET('Tabulka klientů 2023'!$W$7,MATCH('Filtr dle měsíce'!A8,'Filtr dle měsíce'!$AC$6:$AC$297,0),0,1,1)*OFFSET('Filtr dle měsíce'!$S$5,MATCH('Filtr dle měsíce'!A8,'Filtr dle měsíce'!$AC$6:$AC$297,0),0,1,1),""),"")</f>
        <v/>
      </c>
      <c r="F8" s="76" t="str">
        <f ca="1">IF(IFERROR(OFFSET('Tabulka klientů 2023'!$Z$7,MATCH('Filtr dle měsíce'!A8,'Filtr dle měsíce'!$AC$6:$AC$297,0),0,1,1)*OFFSET('Filtr dle měsíce'!$T$5,MATCH('Filtr dle měsíce'!A8,'Filtr dle měsíce'!$AC$6:$AC$297,0),0,1,1),"")&gt;0,IFERROR(OFFSET('Tabulka klientů 2023'!$Z$7,MATCH('Filtr dle měsíce'!A8,'Filtr dle měsíce'!$AC$6:$AC$297,0),0,1,1)*OFFSET('Filtr dle měsíce'!$T$5,MATCH('Filtr dle měsíce'!A8,'Filtr dle měsíce'!$AC$6:$AC$297,0),0,1,1),""),"")</f>
        <v/>
      </c>
      <c r="G8" s="75" t="str">
        <f ca="1">IF(IFERROR(OFFSET('Tabulka klientů 2023'!$AC$7,MATCH('Filtr dle měsíce'!A8,'Filtr dle měsíce'!$AC$6:$AC$297,0),0,1,1)*OFFSET('Filtr dle měsíce'!$U$5,MATCH('Filtr dle měsíce'!A8,'Filtr dle měsíce'!$AC$6:$AC$297,0),0,1,1),"")&gt;0,IFERROR(OFFSET('Tabulka klientů 2023'!$AC$7,MATCH('Filtr dle měsíce'!A8,'Filtr dle měsíce'!$AC$6:$AC$297,0),0,1,1)*OFFSET('Filtr dle měsíce'!$U$5,MATCH('Filtr dle měsíce'!A8,'Filtr dle měsíce'!$AC$6:$AC$297,0),0,1,1),""),"")</f>
        <v/>
      </c>
      <c r="H8" s="76" t="str">
        <f ca="1">IF(IFERROR(OFFSET('Tabulka klientů 2023'!$AF$7,MATCH('Filtr dle měsíce'!A8,'Filtr dle měsíce'!$AC$6:$AC$297,0),0,1,1)*OFFSET('Filtr dle měsíce'!$V$5,MATCH('Filtr dle měsíce'!A8,'Filtr dle měsíce'!$AC$6:$AC$297,0),0,1,1),"")&gt;0,IFERROR(OFFSET('Tabulka klientů 2023'!$AF$7,MATCH('Filtr dle měsíce'!A8,'Filtr dle měsíce'!$AC$6:$AC$297,0),0,1,1)*OFFSET('Filtr dle měsíce'!$V$5,MATCH('Filtr dle měsíce'!A8,'Filtr dle měsíce'!$AC$6:$AC$297,0),0,1,1),""),"")</f>
        <v/>
      </c>
      <c r="I8" s="75" t="str">
        <f ca="1">IF(IFERROR(OFFSET('Tabulka klientů 2023'!$AI$7,MATCH('Filtr dle měsíce'!A8,'Filtr dle měsíce'!$AC$6:$AC$297,0),0,1,1)*OFFSET('Filtr dle měsíce'!$W$5,MATCH('Filtr dle měsíce'!A8,'Filtr dle měsíce'!$AC$6:$AC$297,0),0,1,1),"")&gt;0,IFERROR(OFFSET('Tabulka klientů 2023'!$AI$7,MATCH('Filtr dle měsíce'!A8,'Filtr dle měsíce'!$AC$6:$AC$297,0),0,1,1)*OFFSET('Filtr dle měsíce'!$W$5,MATCH('Filtr dle měsíce'!A8,'Filtr dle měsíce'!$AC$6:$AC$297,0),0,1,1),""),"")</f>
        <v/>
      </c>
      <c r="J8" s="76" t="str">
        <f ca="1">IF(IFERROR(OFFSET('Tabulka klientů 2023'!$AL$7,MATCH('Filtr dle měsíce'!A8,'Filtr dle měsíce'!$AC$6:$AC$297,0),0,1,1)*OFFSET('Filtr dle měsíce'!$X$5,MATCH('Filtr dle měsíce'!A8,'Filtr dle měsíce'!$AC$6:$AC$297,0),0,1,1),"")&gt;0,IFERROR(OFFSET('Tabulka klientů 2023'!$AL$7,MATCH('Filtr dle měsíce'!A8,'Filtr dle měsíce'!$AC$6:$AC$297,0),0,1,1)*OFFSET('Filtr dle měsíce'!$X$5,MATCH('Filtr dle měsíce'!A8,'Filtr dle měsíce'!$AC$6:$AC$297,0),0,1,1),""),"")</f>
        <v/>
      </c>
      <c r="K8" s="75" t="str">
        <f ca="1">IF(IFERROR(OFFSET('Tabulka klientů 2023'!$AO$7,MATCH('Filtr dle měsíce'!A8,'Filtr dle měsíce'!$AC$6:$AC$297,0),0,1,1)*OFFSET('Filtr dle měsíce'!$Y$5,MATCH('Filtr dle měsíce'!A8,'Filtr dle měsíce'!$AC$6:$AC$297,0),0,1,1),"")&gt;0,IFERROR(OFFSET('Tabulka klientů 2023'!$AO$7,MATCH('Filtr dle měsíce'!A8,'Filtr dle měsíce'!$AC$6:$AC$297,0),0,1,1)*OFFSET('Filtr dle měsíce'!$Y$5,MATCH('Filtr dle měsíce'!A8,'Filtr dle měsíce'!$AC$6:$AC$297,0),0,1,1),""),"")</f>
        <v/>
      </c>
      <c r="L8" s="76" t="str">
        <f ca="1">IF(IFERROR(OFFSET('Tabulka klientů 2023'!$AR$7,MATCH('Filtr dle měsíce'!A8,'Filtr dle měsíce'!$AC$6:$AC$297,0),0,1,1)*OFFSET('Filtr dle měsíce'!$Z$5,MATCH('Filtr dle měsíce'!A8,'Filtr dle měsíce'!$AC$6:$AC$297,0),0,1,1),"")&gt;0,IFERROR(OFFSET('Tabulka klientů 2023'!$AR$7,MATCH('Filtr dle měsíce'!A8,'Filtr dle měsíce'!$AC$6:$AC$297,0),0,1,1)*OFFSET('Filtr dle měsíce'!$Z$5,MATCH('Filtr dle měsíce'!A8,'Filtr dle měsíce'!$AC$6:$AC$297,0),0,1,1),""),"")</f>
        <v/>
      </c>
      <c r="M8" s="77" t="str">
        <f ca="1">IF(IFERROR(OFFSET('Tabulka klientů 2023'!$AU$7,MATCH('Filtr dle měsíce'!A8,'Filtr dle měsíce'!$AC$6:$AC$297,0),0,1,1)*OFFSET('Filtr dle měsíce'!$AA$5,MATCH('Filtr dle měsíce'!A8,'Filtr dle měsíce'!$AC$6:$AC$297,0),0,1,1),"")&gt;0,IFERROR(OFFSET('Tabulka klientů 2023'!$AU$7,MATCH('Filtr dle měsíce'!A8,'Filtr dle měsíce'!$AC$6:$AC$297,0),0,1,1)*OFFSET('Filtr dle měsíce'!$AA$5,MATCH('Filtr dle měsíce'!A8,'Filtr dle měsíce'!$AC$6:$AC$297,0),0,1,1),""),"")</f>
        <v/>
      </c>
      <c r="N8" s="78" t="str">
        <f t="shared" ca="1" si="0"/>
        <v/>
      </c>
      <c r="Q8" s="51">
        <f>IF('Tabulka klientů 2023'!R10='Filtr dle měsíce'!$C$1,1,0)</f>
        <v>0</v>
      </c>
      <c r="R8" s="51">
        <f>IF('Tabulka klientů 2023'!U10='Filtr dle měsíce'!$C$1,1,0)</f>
        <v>0</v>
      </c>
      <c r="S8" s="51">
        <f>IF('Tabulka klientů 2023'!X10='Filtr dle měsíce'!$C$1,1,0)</f>
        <v>0</v>
      </c>
      <c r="T8" s="51">
        <f>IF('Tabulka klientů 2023'!AA10='Filtr dle měsíce'!$C$1,1,0)</f>
        <v>0</v>
      </c>
      <c r="U8" s="51">
        <f>IF('Tabulka klientů 2023'!AD10='Filtr dle měsíce'!$C$1,1,0)</f>
        <v>0</v>
      </c>
      <c r="V8" s="51">
        <f>IF('Tabulka klientů 2023'!AG10='Filtr dle měsíce'!$C$1,1,0)</f>
        <v>0</v>
      </c>
      <c r="W8" s="51">
        <f>IF('Tabulka klientů 2023'!AJ10='Filtr dle měsíce'!$C$1,1,0)</f>
        <v>0</v>
      </c>
      <c r="X8" s="1">
        <f>IF('Tabulka klientů 2023'!AM10='Filtr dle měsíce'!$C$1,1,0)</f>
        <v>0</v>
      </c>
      <c r="Y8" s="1">
        <f>IF('Tabulka klientů 2023'!AP10='Filtr dle měsíce'!$C$1,1,0)</f>
        <v>0</v>
      </c>
      <c r="Z8" s="1">
        <f>IF('Tabulka klientů 2023'!AS10='Filtr dle měsíce'!$C$1,1,0)</f>
        <v>0</v>
      </c>
      <c r="AA8" s="1">
        <f>IF('Tabulka klientů 2023'!AV10='Filtr dle měsíce'!$C$1,1,0)</f>
        <v>0</v>
      </c>
      <c r="AB8" s="1">
        <f t="shared" si="1"/>
        <v>0</v>
      </c>
      <c r="AC8" s="1">
        <f t="shared" si="2"/>
        <v>0</v>
      </c>
      <c r="AE8" s="51">
        <f>IF('Tabulka klientů 2023'!S10="ANO",1,0)</f>
        <v>0</v>
      </c>
      <c r="AF8" s="51">
        <f>IF('Tabulka klientů 2023'!V10="ANO",1,0)</f>
        <v>0</v>
      </c>
      <c r="AG8" s="51">
        <f>IF('Tabulka klientů 2023'!Y10="ANO",1,0)</f>
        <v>0</v>
      </c>
      <c r="AH8" s="51">
        <f>IF('Tabulka klientů 2023'!AB10="ANO",1,0)</f>
        <v>0</v>
      </c>
      <c r="AI8" s="51">
        <f>IF('Tabulka klientů 2023'!AE10="ANO",1,0)</f>
        <v>0</v>
      </c>
      <c r="AJ8" s="51">
        <f>IF('Tabulka klientů 2023'!AH10="ANO",1,0)</f>
        <v>0</v>
      </c>
      <c r="AK8" s="51">
        <f>IF('Tabulka klientů 2023'!AK10="ANO",1,0)</f>
        <v>0</v>
      </c>
      <c r="AL8" s="51">
        <f>IF('Tabulka klientů 2023'!AN10="ANO",1,0)</f>
        <v>0</v>
      </c>
      <c r="AM8" s="51">
        <f>IF('Tabulka klientů 2023'!AQ10="ANO",1,0)</f>
        <v>0</v>
      </c>
      <c r="AN8" s="51">
        <f>IF('Tabulka klientů 2023'!AT10="ANO",1,0)</f>
        <v>0</v>
      </c>
      <c r="AO8" s="51">
        <f>IF('Tabulka klientů 2023'!AW10="ANO",1,0)</f>
        <v>0</v>
      </c>
      <c r="AP8" s="51" t="e">
        <f t="shared" ref="AP8:AQ8" si="6">#N/A</f>
        <v>#N/A</v>
      </c>
      <c r="AQ8" s="51" t="e">
        <f t="shared" si="6"/>
        <v>#N/A</v>
      </c>
      <c r="AR8" s="51"/>
      <c r="AS8" s="1">
        <f t="shared" ref="AS8:BC8" si="7">SUM(Q8+AE8)</f>
        <v>0</v>
      </c>
      <c r="AT8" s="1">
        <f t="shared" si="7"/>
        <v>0</v>
      </c>
      <c r="AU8" s="1">
        <f t="shared" si="7"/>
        <v>0</v>
      </c>
      <c r="AV8" s="1">
        <f t="shared" si="7"/>
        <v>0</v>
      </c>
      <c r="AW8" s="1">
        <f t="shared" si="7"/>
        <v>0</v>
      </c>
      <c r="AX8" s="1">
        <f t="shared" si="7"/>
        <v>0</v>
      </c>
      <c r="AY8" s="1">
        <f t="shared" si="7"/>
        <v>0</v>
      </c>
      <c r="AZ8" s="1">
        <f t="shared" si="7"/>
        <v>0</v>
      </c>
      <c r="BA8" s="1">
        <f t="shared" si="7"/>
        <v>0</v>
      </c>
      <c r="BB8" s="1">
        <f t="shared" si="7"/>
        <v>0</v>
      </c>
      <c r="BC8" s="1">
        <f t="shared" si="7"/>
        <v>0</v>
      </c>
      <c r="BD8" s="1"/>
      <c r="BE8" s="79" t="str">
        <f ca="1">IF(IFERROR(OFFSET('Filtr dle měsíce'!AS$5,MATCH('Filtr dle měsíce'!$A7,'Filtr dle měsíce'!$AC$6:$AC$297,0),0,1,1)*OFFSET('Filtr dle měsíce'!AS$5,MATCH('Filtr dle měsíce'!$A7,'Filtr dle měsíce'!$AC$6:$AC$297,0),0,1,1),"")&gt;0,IFERROR(OFFSET('Filtr dle měsíce'!AS$5,MATCH('Filtr dle měsíce'!$A7,'Filtr dle měsíce'!$AC$6:$AC$297,0),0,1,1)*OFFSET('Filtr dle měsíce'!AS$5,MATCH('Filtr dle měsíce'!$A7,'Filtr dle měsíce'!$AC$6:$AC$297,0),0,1,1),""),"")</f>
        <v/>
      </c>
      <c r="BF8" s="79" t="str">
        <f ca="1">IF(IFERROR(OFFSET('Filtr dle měsíce'!AT$5,MATCH('Filtr dle měsíce'!$A7,'Filtr dle měsíce'!$AC$6:$AC$297,0),0,1,1)*OFFSET('Filtr dle měsíce'!AT$5,MATCH('Filtr dle měsíce'!$A7,'Filtr dle měsíce'!$AC$6:$AC$297,0),0,1,1),"")&gt;0,IFERROR(OFFSET('Filtr dle měsíce'!AT$5,MATCH('Filtr dle měsíce'!$A7,'Filtr dle měsíce'!$AC$6:$AC$297,0),0,1,1)*OFFSET('Filtr dle měsíce'!AT$5,MATCH('Filtr dle měsíce'!$A7,'Filtr dle měsíce'!$AC$6:$AC$297,0),0,1,1),""),"")</f>
        <v/>
      </c>
      <c r="BG8" s="79" t="str">
        <f ca="1">IF(IFERROR(OFFSET('Filtr dle měsíce'!AU$5,MATCH('Filtr dle měsíce'!$A7,'Filtr dle měsíce'!$AC$6:$AC$297,0),0,1,1)*OFFSET('Filtr dle měsíce'!AU$5,MATCH('Filtr dle měsíce'!$A7,'Filtr dle měsíce'!$AC$6:$AC$297,0),0,1,1),"")&gt;0,IFERROR(OFFSET('Filtr dle měsíce'!AU$5,MATCH('Filtr dle měsíce'!$A7,'Filtr dle měsíce'!$AC$6:$AC$297,0),0,1,1)*OFFSET('Filtr dle měsíce'!AU$5,MATCH('Filtr dle měsíce'!$A7,'Filtr dle měsíce'!$AC$6:$AC$297,0),0,1,1),""),"")</f>
        <v/>
      </c>
      <c r="BH8" s="79" t="str">
        <f ca="1">IF(IFERROR(OFFSET('Filtr dle měsíce'!AV$5,MATCH('Filtr dle měsíce'!$A7,'Filtr dle měsíce'!$AC$6:$AC$297,0),0,1,1)*OFFSET('Filtr dle měsíce'!AV$5,MATCH('Filtr dle měsíce'!$A7,'Filtr dle měsíce'!$AC$6:$AC$297,0),0,1,1),"")&gt;0,IFERROR(OFFSET('Filtr dle měsíce'!AV$5,MATCH('Filtr dle měsíce'!$A7,'Filtr dle měsíce'!$AC$6:$AC$297,0),0,1,1)*OFFSET('Filtr dle měsíce'!AV$5,MATCH('Filtr dle měsíce'!$A7,'Filtr dle měsíce'!$AC$6:$AC$297,0),0,1,1),""),"")</f>
        <v/>
      </c>
      <c r="BI8" s="79" t="str">
        <f ca="1">IF(IFERROR(OFFSET('Filtr dle měsíce'!AW$5,MATCH('Filtr dle měsíce'!$A7,'Filtr dle měsíce'!$AC$6:$AC$297,0),0,1,1)*OFFSET('Filtr dle měsíce'!AW$5,MATCH('Filtr dle měsíce'!$A7,'Filtr dle měsíce'!$AC$6:$AC$297,0),0,1,1),"")&gt;0,IFERROR(OFFSET('Filtr dle měsíce'!AW$5,MATCH('Filtr dle měsíce'!$A7,'Filtr dle měsíce'!$AC$6:$AC$297,0),0,1,1)*OFFSET('Filtr dle měsíce'!AW$5,MATCH('Filtr dle měsíce'!$A7,'Filtr dle měsíce'!$AC$6:$AC$297,0),0,1,1),""),"")</f>
        <v/>
      </c>
      <c r="BJ8" s="79" t="str">
        <f ca="1">IF(IFERROR(OFFSET('Filtr dle měsíce'!AX$5,MATCH('Filtr dle měsíce'!$A7,'Filtr dle měsíce'!$AC$6:$AC$297,0),0,1,1)*OFFSET('Filtr dle měsíce'!AX$5,MATCH('Filtr dle měsíce'!$A7,'Filtr dle měsíce'!$AC$6:$AC$297,0),0,1,1),"")&gt;0,IFERROR(OFFSET('Filtr dle měsíce'!AX$5,MATCH('Filtr dle měsíce'!$A7,'Filtr dle měsíce'!$AC$6:$AC$297,0),0,1,1)*OFFSET('Filtr dle měsíce'!AX$5,MATCH('Filtr dle měsíce'!$A7,'Filtr dle měsíce'!$AC$6:$AC$297,0),0,1,1),""),"")</f>
        <v/>
      </c>
      <c r="BK8" s="79" t="str">
        <f ca="1">IF(IFERROR(OFFSET('Filtr dle měsíce'!AY$5,MATCH('Filtr dle měsíce'!$A7,'Filtr dle měsíce'!$AC$6:$AC$297,0),0,1,1)*OFFSET('Filtr dle měsíce'!AY$5,MATCH('Filtr dle měsíce'!$A7,'Filtr dle měsíce'!$AC$6:$AC$297,0),0,1,1),"")&gt;0,IFERROR(OFFSET('Filtr dle měsíce'!AY$5,MATCH('Filtr dle měsíce'!$A7,'Filtr dle měsíce'!$AC$6:$AC$297,0),0,1,1)*OFFSET('Filtr dle měsíce'!AY$5,MATCH('Filtr dle měsíce'!$A7,'Filtr dle měsíce'!$AC$6:$AC$297,0),0,1,1),""),"")</f>
        <v/>
      </c>
      <c r="BL8" s="79" t="str">
        <f ca="1">IF(IFERROR(OFFSET('Filtr dle měsíce'!AZ$5,MATCH('Filtr dle měsíce'!$A7,'Filtr dle měsíce'!$AC$6:$AC$297,0),0,1,1)*OFFSET('Filtr dle měsíce'!AZ$5,MATCH('Filtr dle měsíce'!$A7,'Filtr dle měsíce'!$AC$6:$AC$297,0),0,1,1),"")&gt;0,IFERROR(OFFSET('Filtr dle měsíce'!AZ$5,MATCH('Filtr dle měsíce'!$A7,'Filtr dle měsíce'!$AC$6:$AC$297,0),0,1,1)*OFFSET('Filtr dle měsíce'!AZ$5,MATCH('Filtr dle měsíce'!$A7,'Filtr dle měsíce'!$AC$6:$AC$297,0),0,1,1),""),"")</f>
        <v/>
      </c>
      <c r="BM8" s="79" t="str">
        <f ca="1">IF(IFERROR(OFFSET('Filtr dle měsíce'!BA$5,MATCH('Filtr dle měsíce'!$A7,'Filtr dle měsíce'!$AC$6:$AC$297,0),0,1,1)*OFFSET('Filtr dle měsíce'!BA$5,MATCH('Filtr dle měsíce'!$A7,'Filtr dle měsíce'!$AC$6:$AC$297,0),0,1,1),"")&gt;0,IFERROR(OFFSET('Filtr dle měsíce'!BA$5,MATCH('Filtr dle měsíce'!$A7,'Filtr dle měsíce'!$AC$6:$AC$297,0),0,1,1)*OFFSET('Filtr dle měsíce'!BA$5,MATCH('Filtr dle měsíce'!$A7,'Filtr dle měsíce'!$AC$6:$AC$297,0),0,1,1),""),"")</f>
        <v/>
      </c>
      <c r="BN8" s="79" t="str">
        <f ca="1">IF(IFERROR(OFFSET('Filtr dle měsíce'!BB$5,MATCH('Filtr dle měsíce'!$A7,'Filtr dle měsíce'!$AC$6:$AC$297,0),0,1,1)*OFFSET('Filtr dle měsíce'!BB$5,MATCH('Filtr dle měsíce'!$A7,'Filtr dle měsíce'!$AC$6:$AC$297,0),0,1,1),"")&gt;0,IFERROR(OFFSET('Filtr dle měsíce'!BB$5,MATCH('Filtr dle měsíce'!$A7,'Filtr dle měsíce'!$AC$6:$AC$297,0),0,1,1)*OFFSET('Filtr dle měsíce'!BB$5,MATCH('Filtr dle měsíce'!$A7,'Filtr dle měsíce'!$AC$6:$AC$297,0),0,1,1),""),"")</f>
        <v/>
      </c>
      <c r="BO8" s="79" t="str">
        <f ca="1">IF(IFERROR(OFFSET('Filtr dle měsíce'!BC$5,MATCH('Filtr dle měsíce'!$A7,'Filtr dle měsíce'!$AC$6:$AC$297,0),0,1,1)*OFFSET('Filtr dle měsíce'!BC$5,MATCH('Filtr dle měsíce'!$A7,'Filtr dle měsíce'!$AC$6:$AC$297,0),0,1,1),"")&gt;0,IFERROR(OFFSET('Filtr dle měsíce'!BC$5,MATCH('Filtr dle měsíce'!$A7,'Filtr dle měsíce'!$AC$6:$AC$297,0),0,1,1)*OFFSET('Filtr dle měsíce'!BC$5,MATCH('Filtr dle měsíce'!$A7,'Filtr dle měsíce'!$AC$6:$AC$297,0),0,1,1),""),"")</f>
        <v/>
      </c>
      <c r="BP8" s="79"/>
      <c r="BQ8" s="79"/>
      <c r="BS8" s="51"/>
      <c r="BT8" s="51"/>
      <c r="BU8" s="51"/>
    </row>
    <row r="9" spans="1:73" ht="14.25" customHeight="1" x14ac:dyDescent="0.4">
      <c r="A9" s="51">
        <v>5</v>
      </c>
      <c r="B9" s="74" t="str">
        <f ca="1">IFERROR(TEXT(OFFSET('Tabulka klientů 2023'!$C$7,MATCH('Filtr dle měsíce'!A9,'Filtr dle měsíce'!$AC$6:$AC$297,0),0,1,1),""),"")</f>
        <v/>
      </c>
      <c r="C9" s="75" t="str">
        <f ca="1">IF(IFERROR(OFFSET('Tabulka klientů 2023'!$Q$7,MATCH('Filtr dle měsíce'!A9,'Filtr dle měsíce'!$AC$6:$AC$297,0),0,1,1)*OFFSET('Filtr dle měsíce'!$Q$5,MATCH('Filtr dle měsíce'!A9,'Filtr dle měsíce'!$AC$6:$AC$297,0),0,1,1),"")&gt;0,IFERROR(OFFSET('Tabulka klientů 2023'!$Q$7,MATCH('Filtr dle měsíce'!A9,'Filtr dle měsíce'!$AC$6:$AC$297,0),0,1,1)*OFFSET('Filtr dle měsíce'!$Q$5,MATCH('Filtr dle měsíce'!A9,'Filtr dle měsíce'!$AC$6:$AC$297,0),0,1,1),""),"")</f>
        <v/>
      </c>
      <c r="D9" s="76" t="str">
        <f ca="1">IF(IFERROR(OFFSET('Tabulka klientů 2023'!$T$7,MATCH('Filtr dle měsíce'!A9,'Filtr dle měsíce'!$AC$6:$AC$297,0),0,1,1)*OFFSET('Filtr dle měsíce'!$R$5,MATCH('Filtr dle měsíce'!A9,'Filtr dle měsíce'!$AC$6:$AC$297,0),0,1,1),"")&gt;0,IFERROR(OFFSET('Tabulka klientů 2023'!$T$7,MATCH('Filtr dle měsíce'!A9,'Filtr dle měsíce'!$AC$6:$AC$297,0),0,1,1)*OFFSET('Filtr dle měsíce'!$R$5,MATCH('Filtr dle měsíce'!A9,'Filtr dle měsíce'!$AC$6:$AC$297,0),0,1,1),""),"")</f>
        <v/>
      </c>
      <c r="E9" s="75" t="str">
        <f ca="1">IF(IFERROR(OFFSET('Tabulka klientů 2023'!$W$7,MATCH('Filtr dle měsíce'!A9,'Filtr dle měsíce'!$AC$6:$AC$297,0),0,1,1)*OFFSET('Filtr dle měsíce'!$S$5,MATCH('Filtr dle měsíce'!A9,'Filtr dle měsíce'!$AC$6:$AC$297,0),0,1,1),"")&gt;0,IFERROR(OFFSET('Tabulka klientů 2023'!$W$7,MATCH('Filtr dle měsíce'!A9,'Filtr dle měsíce'!$AC$6:$AC$297,0),0,1,1)*OFFSET('Filtr dle měsíce'!$S$5,MATCH('Filtr dle měsíce'!A9,'Filtr dle měsíce'!$AC$6:$AC$297,0),0,1,1),""),"")</f>
        <v/>
      </c>
      <c r="F9" s="76" t="str">
        <f ca="1">IF(IFERROR(OFFSET('Tabulka klientů 2023'!$Z$7,MATCH('Filtr dle měsíce'!A9,'Filtr dle měsíce'!$AC$6:$AC$297,0),0,1,1)*OFFSET('Filtr dle měsíce'!$T$5,MATCH('Filtr dle měsíce'!A9,'Filtr dle měsíce'!$AC$6:$AC$297,0),0,1,1),"")&gt;0,IFERROR(OFFSET('Tabulka klientů 2023'!$Z$7,MATCH('Filtr dle měsíce'!A9,'Filtr dle měsíce'!$AC$6:$AC$297,0),0,1,1)*OFFSET('Filtr dle měsíce'!$T$5,MATCH('Filtr dle měsíce'!A9,'Filtr dle měsíce'!$AC$6:$AC$297,0),0,1,1),""),"")</f>
        <v/>
      </c>
      <c r="G9" s="75" t="str">
        <f ca="1">IF(IFERROR(OFFSET('Tabulka klientů 2023'!$AC$7,MATCH('Filtr dle měsíce'!A9,'Filtr dle měsíce'!$AC$6:$AC$297,0),0,1,1)*OFFSET('Filtr dle měsíce'!$U$5,MATCH('Filtr dle měsíce'!A9,'Filtr dle měsíce'!$AC$6:$AC$297,0),0,1,1),"")&gt;0,IFERROR(OFFSET('Tabulka klientů 2023'!$AC$7,MATCH('Filtr dle měsíce'!A9,'Filtr dle měsíce'!$AC$6:$AC$297,0),0,1,1)*OFFSET('Filtr dle měsíce'!$U$5,MATCH('Filtr dle měsíce'!A9,'Filtr dle měsíce'!$AC$6:$AC$297,0),0,1,1),""),"")</f>
        <v/>
      </c>
      <c r="H9" s="76" t="str">
        <f ca="1">IF(IFERROR(OFFSET('Tabulka klientů 2023'!$AF$7,MATCH('Filtr dle měsíce'!A9,'Filtr dle měsíce'!$AC$6:$AC$297,0),0,1,1)*OFFSET('Filtr dle měsíce'!$V$5,MATCH('Filtr dle měsíce'!A9,'Filtr dle měsíce'!$AC$6:$AC$297,0),0,1,1),"")&gt;0,IFERROR(OFFSET('Tabulka klientů 2023'!$AF$7,MATCH('Filtr dle měsíce'!A9,'Filtr dle měsíce'!$AC$6:$AC$297,0),0,1,1)*OFFSET('Filtr dle měsíce'!$V$5,MATCH('Filtr dle měsíce'!A9,'Filtr dle měsíce'!$AC$6:$AC$297,0),0,1,1),""),"")</f>
        <v/>
      </c>
      <c r="I9" s="75" t="str">
        <f ca="1">IF(IFERROR(OFFSET('Tabulka klientů 2023'!$AI$7,MATCH('Filtr dle měsíce'!A9,'Filtr dle měsíce'!$AC$6:$AC$297,0),0,1,1)*OFFSET('Filtr dle měsíce'!$W$5,MATCH('Filtr dle měsíce'!A9,'Filtr dle měsíce'!$AC$6:$AC$297,0),0,1,1),"")&gt;0,IFERROR(OFFSET('Tabulka klientů 2023'!$AI$7,MATCH('Filtr dle měsíce'!A9,'Filtr dle měsíce'!$AC$6:$AC$297,0),0,1,1)*OFFSET('Filtr dle měsíce'!$W$5,MATCH('Filtr dle měsíce'!A9,'Filtr dle měsíce'!$AC$6:$AC$297,0),0,1,1),""),"")</f>
        <v/>
      </c>
      <c r="J9" s="76" t="str">
        <f ca="1">IF(IFERROR(OFFSET('Tabulka klientů 2023'!$AL$7,MATCH('Filtr dle měsíce'!A9,'Filtr dle měsíce'!$AC$6:$AC$297,0),0,1,1)*OFFSET('Filtr dle měsíce'!$X$5,MATCH('Filtr dle měsíce'!A9,'Filtr dle měsíce'!$AC$6:$AC$297,0),0,1,1),"")&gt;0,IFERROR(OFFSET('Tabulka klientů 2023'!$AL$7,MATCH('Filtr dle měsíce'!A9,'Filtr dle měsíce'!$AC$6:$AC$297,0),0,1,1)*OFFSET('Filtr dle měsíce'!$X$5,MATCH('Filtr dle měsíce'!A9,'Filtr dle měsíce'!$AC$6:$AC$297,0),0,1,1),""),"")</f>
        <v/>
      </c>
      <c r="K9" s="75" t="str">
        <f ca="1">IF(IFERROR(OFFSET('Tabulka klientů 2023'!$AO$7,MATCH('Filtr dle měsíce'!A9,'Filtr dle měsíce'!$AC$6:$AC$297,0),0,1,1)*OFFSET('Filtr dle měsíce'!$Y$5,MATCH('Filtr dle měsíce'!A9,'Filtr dle měsíce'!$AC$6:$AC$297,0),0,1,1),"")&gt;0,IFERROR(OFFSET('Tabulka klientů 2023'!$AO$7,MATCH('Filtr dle měsíce'!A9,'Filtr dle měsíce'!$AC$6:$AC$297,0),0,1,1)*OFFSET('Filtr dle měsíce'!$Y$5,MATCH('Filtr dle měsíce'!A9,'Filtr dle měsíce'!$AC$6:$AC$297,0),0,1,1),""),"")</f>
        <v/>
      </c>
      <c r="L9" s="76" t="str">
        <f ca="1">IF(IFERROR(OFFSET('Tabulka klientů 2023'!$AR$7,MATCH('Filtr dle měsíce'!A9,'Filtr dle měsíce'!$AC$6:$AC$297,0),0,1,1)*OFFSET('Filtr dle měsíce'!$Z$5,MATCH('Filtr dle měsíce'!A9,'Filtr dle měsíce'!$AC$6:$AC$297,0),0,1,1),"")&gt;0,IFERROR(OFFSET('Tabulka klientů 2023'!$AR$7,MATCH('Filtr dle měsíce'!A9,'Filtr dle měsíce'!$AC$6:$AC$297,0),0,1,1)*OFFSET('Filtr dle měsíce'!$Z$5,MATCH('Filtr dle měsíce'!A9,'Filtr dle měsíce'!$AC$6:$AC$297,0),0,1,1),""),"")</f>
        <v/>
      </c>
      <c r="M9" s="77" t="str">
        <f ca="1">IF(IFERROR(OFFSET('Tabulka klientů 2023'!$AU$7,MATCH('Filtr dle měsíce'!A9,'Filtr dle měsíce'!$AC$6:$AC$297,0),0,1,1)*OFFSET('Filtr dle měsíce'!$AA$5,MATCH('Filtr dle měsíce'!A9,'Filtr dle měsíce'!$AC$6:$AC$297,0),0,1,1),"")&gt;0,IFERROR(OFFSET('Tabulka klientů 2023'!$AU$7,MATCH('Filtr dle měsíce'!A9,'Filtr dle měsíce'!$AC$6:$AC$297,0),0,1,1)*OFFSET('Filtr dle měsíce'!$AA$5,MATCH('Filtr dle měsíce'!A9,'Filtr dle měsíce'!$AC$6:$AC$297,0),0,1,1),""),"")</f>
        <v/>
      </c>
      <c r="N9" s="78" t="str">
        <f t="shared" ca="1" si="0"/>
        <v/>
      </c>
      <c r="Q9" s="51">
        <f>IF('Tabulka klientů 2023'!R11='Filtr dle měsíce'!$C$1,1,0)</f>
        <v>0</v>
      </c>
      <c r="R9" s="51">
        <f>IF('Tabulka klientů 2023'!U11='Filtr dle měsíce'!$C$1,1,0)</f>
        <v>0</v>
      </c>
      <c r="S9" s="51">
        <f>IF('Tabulka klientů 2023'!X11='Filtr dle měsíce'!$C$1,1,0)</f>
        <v>0</v>
      </c>
      <c r="T9" s="51">
        <f>IF('Tabulka klientů 2023'!AA11='Filtr dle měsíce'!$C$1,1,0)</f>
        <v>0</v>
      </c>
      <c r="U9" s="51">
        <f>IF('Tabulka klientů 2023'!AD11='Filtr dle měsíce'!$C$1,1,0)</f>
        <v>0</v>
      </c>
      <c r="V9" s="51">
        <f>IF('Tabulka klientů 2023'!AG11='Filtr dle měsíce'!$C$1,1,0)</f>
        <v>0</v>
      </c>
      <c r="W9" s="51">
        <f>IF('Tabulka klientů 2023'!AJ11='Filtr dle měsíce'!$C$1,1,0)</f>
        <v>0</v>
      </c>
      <c r="X9" s="1">
        <f>IF('Tabulka klientů 2023'!AM11='Filtr dle měsíce'!$C$1,1,0)</f>
        <v>0</v>
      </c>
      <c r="Y9" s="1">
        <f>IF('Tabulka klientů 2023'!AP11='Filtr dle měsíce'!$C$1,1,0)</f>
        <v>0</v>
      </c>
      <c r="Z9" s="1">
        <f>IF('Tabulka klientů 2023'!AS11='Filtr dle měsíce'!$C$1,1,0)</f>
        <v>0</v>
      </c>
      <c r="AA9" s="1">
        <f>IF('Tabulka klientů 2023'!AV11='Filtr dle měsíce'!$C$1,1,0)</f>
        <v>0</v>
      </c>
      <c r="AB9" s="1">
        <f t="shared" si="1"/>
        <v>0</v>
      </c>
      <c r="AC9" s="1">
        <f t="shared" si="2"/>
        <v>0</v>
      </c>
      <c r="AE9" s="51">
        <f>IF('Tabulka klientů 2023'!S11="ANO",1,0)</f>
        <v>0</v>
      </c>
      <c r="AF9" s="51">
        <f>IF('Tabulka klientů 2023'!V11="ANO",1,0)</f>
        <v>0</v>
      </c>
      <c r="AG9" s="51">
        <f>IF('Tabulka klientů 2023'!Y11="ANO",1,0)</f>
        <v>0</v>
      </c>
      <c r="AH9" s="51">
        <f>IF('Tabulka klientů 2023'!AB11="ANO",1,0)</f>
        <v>0</v>
      </c>
      <c r="AI9" s="51">
        <f>IF('Tabulka klientů 2023'!AE11="ANO",1,0)</f>
        <v>0</v>
      </c>
      <c r="AJ9" s="51">
        <f>IF('Tabulka klientů 2023'!AH11="ANO",1,0)</f>
        <v>0</v>
      </c>
      <c r="AK9" s="51">
        <f>IF('Tabulka klientů 2023'!AK11="ANO",1,0)</f>
        <v>0</v>
      </c>
      <c r="AL9" s="51">
        <f>IF('Tabulka klientů 2023'!AN11="ANO",1,0)</f>
        <v>0</v>
      </c>
      <c r="AM9" s="51">
        <f>IF('Tabulka klientů 2023'!AQ11="ANO",1,0)</f>
        <v>0</v>
      </c>
      <c r="AN9" s="51">
        <f>IF('Tabulka klientů 2023'!AT11="ANO",1,0)</f>
        <v>0</v>
      </c>
      <c r="AO9" s="51">
        <f>IF('Tabulka klientů 2023'!AW11="ANO",1,0)</f>
        <v>0</v>
      </c>
      <c r="AP9" s="51" t="e">
        <f t="shared" ref="AP9:AQ9" si="8">#N/A</f>
        <v>#N/A</v>
      </c>
      <c r="AQ9" s="51" t="e">
        <f t="shared" si="8"/>
        <v>#N/A</v>
      </c>
      <c r="AR9" s="51"/>
      <c r="AS9" s="1">
        <f t="shared" ref="AS9:BC9" si="9">SUM(Q9+AE9)</f>
        <v>0</v>
      </c>
      <c r="AT9" s="1">
        <f t="shared" si="9"/>
        <v>0</v>
      </c>
      <c r="AU9" s="1">
        <f t="shared" si="9"/>
        <v>0</v>
      </c>
      <c r="AV9" s="1">
        <f t="shared" si="9"/>
        <v>0</v>
      </c>
      <c r="AW9" s="1">
        <f t="shared" si="9"/>
        <v>0</v>
      </c>
      <c r="AX9" s="1">
        <f t="shared" si="9"/>
        <v>0</v>
      </c>
      <c r="AY9" s="1">
        <f t="shared" si="9"/>
        <v>0</v>
      </c>
      <c r="AZ9" s="1">
        <f t="shared" si="9"/>
        <v>0</v>
      </c>
      <c r="BA9" s="1">
        <f t="shared" si="9"/>
        <v>0</v>
      </c>
      <c r="BB9" s="1">
        <f t="shared" si="9"/>
        <v>0</v>
      </c>
      <c r="BC9" s="1">
        <f t="shared" si="9"/>
        <v>0</v>
      </c>
      <c r="BD9" s="1"/>
      <c r="BE9" s="79" t="str">
        <f ca="1">IF(IFERROR(OFFSET('Filtr dle měsíce'!AS$5,MATCH('Filtr dle měsíce'!$A8,'Filtr dle měsíce'!$AC$6:$AC$297,0),0,1,1)*OFFSET('Filtr dle měsíce'!AS$5,MATCH('Filtr dle měsíce'!$A8,'Filtr dle měsíce'!$AC$6:$AC$297,0),0,1,1),"")&gt;0,IFERROR(OFFSET('Filtr dle měsíce'!AS$5,MATCH('Filtr dle měsíce'!$A8,'Filtr dle měsíce'!$AC$6:$AC$297,0),0,1,1)*OFFSET('Filtr dle měsíce'!AS$5,MATCH('Filtr dle měsíce'!$A8,'Filtr dle měsíce'!$AC$6:$AC$297,0),0,1,1),""),"")</f>
        <v/>
      </c>
      <c r="BF9" s="79" t="str">
        <f ca="1">IF(IFERROR(OFFSET('Filtr dle měsíce'!AT$5,MATCH('Filtr dle měsíce'!$A8,'Filtr dle měsíce'!$AC$6:$AC$297,0),0,1,1)*OFFSET('Filtr dle měsíce'!AT$5,MATCH('Filtr dle měsíce'!$A8,'Filtr dle měsíce'!$AC$6:$AC$297,0),0,1,1),"")&gt;0,IFERROR(OFFSET('Filtr dle měsíce'!AT$5,MATCH('Filtr dle měsíce'!$A8,'Filtr dle měsíce'!$AC$6:$AC$297,0),0,1,1)*OFFSET('Filtr dle měsíce'!AT$5,MATCH('Filtr dle měsíce'!$A8,'Filtr dle měsíce'!$AC$6:$AC$297,0),0,1,1),""),"")</f>
        <v/>
      </c>
      <c r="BG9" s="79" t="str">
        <f ca="1">IF(IFERROR(OFFSET('Filtr dle měsíce'!AU$5,MATCH('Filtr dle měsíce'!$A8,'Filtr dle měsíce'!$AC$6:$AC$297,0),0,1,1)*OFFSET('Filtr dle měsíce'!AU$5,MATCH('Filtr dle měsíce'!$A8,'Filtr dle měsíce'!$AC$6:$AC$297,0),0,1,1),"")&gt;0,IFERROR(OFFSET('Filtr dle měsíce'!AU$5,MATCH('Filtr dle měsíce'!$A8,'Filtr dle měsíce'!$AC$6:$AC$297,0),0,1,1)*OFFSET('Filtr dle měsíce'!AU$5,MATCH('Filtr dle měsíce'!$A8,'Filtr dle měsíce'!$AC$6:$AC$297,0),0,1,1),""),"")</f>
        <v/>
      </c>
      <c r="BH9" s="79" t="str">
        <f ca="1">IF(IFERROR(OFFSET('Filtr dle měsíce'!AV$5,MATCH('Filtr dle měsíce'!$A8,'Filtr dle měsíce'!$AC$6:$AC$297,0),0,1,1)*OFFSET('Filtr dle měsíce'!AV$5,MATCH('Filtr dle měsíce'!$A8,'Filtr dle měsíce'!$AC$6:$AC$297,0),0,1,1),"")&gt;0,IFERROR(OFFSET('Filtr dle měsíce'!AV$5,MATCH('Filtr dle měsíce'!$A8,'Filtr dle měsíce'!$AC$6:$AC$297,0),0,1,1)*OFFSET('Filtr dle měsíce'!AV$5,MATCH('Filtr dle měsíce'!$A8,'Filtr dle měsíce'!$AC$6:$AC$297,0),0,1,1),""),"")</f>
        <v/>
      </c>
      <c r="BI9" s="79" t="str">
        <f ca="1">IF(IFERROR(OFFSET('Filtr dle měsíce'!AW$5,MATCH('Filtr dle měsíce'!$A8,'Filtr dle měsíce'!$AC$6:$AC$297,0),0,1,1)*OFFSET('Filtr dle měsíce'!AW$5,MATCH('Filtr dle měsíce'!$A8,'Filtr dle měsíce'!$AC$6:$AC$297,0),0,1,1),"")&gt;0,IFERROR(OFFSET('Filtr dle měsíce'!AW$5,MATCH('Filtr dle měsíce'!$A8,'Filtr dle měsíce'!$AC$6:$AC$297,0),0,1,1)*OFFSET('Filtr dle měsíce'!AW$5,MATCH('Filtr dle měsíce'!$A8,'Filtr dle měsíce'!$AC$6:$AC$297,0),0,1,1),""),"")</f>
        <v/>
      </c>
      <c r="BJ9" s="79" t="str">
        <f ca="1">IF(IFERROR(OFFSET('Filtr dle měsíce'!AX$5,MATCH('Filtr dle měsíce'!$A8,'Filtr dle měsíce'!$AC$6:$AC$297,0),0,1,1)*OFFSET('Filtr dle měsíce'!AX$5,MATCH('Filtr dle měsíce'!$A8,'Filtr dle měsíce'!$AC$6:$AC$297,0),0,1,1),"")&gt;0,IFERROR(OFFSET('Filtr dle měsíce'!AX$5,MATCH('Filtr dle měsíce'!$A8,'Filtr dle měsíce'!$AC$6:$AC$297,0),0,1,1)*OFFSET('Filtr dle měsíce'!AX$5,MATCH('Filtr dle měsíce'!$A8,'Filtr dle měsíce'!$AC$6:$AC$297,0),0,1,1),""),"")</f>
        <v/>
      </c>
      <c r="BK9" s="79" t="str">
        <f ca="1">IF(IFERROR(OFFSET('Filtr dle měsíce'!AY$5,MATCH('Filtr dle měsíce'!$A8,'Filtr dle měsíce'!$AC$6:$AC$297,0),0,1,1)*OFFSET('Filtr dle měsíce'!AY$5,MATCH('Filtr dle měsíce'!$A8,'Filtr dle měsíce'!$AC$6:$AC$297,0),0,1,1),"")&gt;0,IFERROR(OFFSET('Filtr dle měsíce'!AY$5,MATCH('Filtr dle měsíce'!$A8,'Filtr dle měsíce'!$AC$6:$AC$297,0),0,1,1)*OFFSET('Filtr dle měsíce'!AY$5,MATCH('Filtr dle měsíce'!$A8,'Filtr dle měsíce'!$AC$6:$AC$297,0),0,1,1),""),"")</f>
        <v/>
      </c>
      <c r="BL9" s="79" t="str">
        <f ca="1">IF(IFERROR(OFFSET('Filtr dle měsíce'!AZ$5,MATCH('Filtr dle měsíce'!$A8,'Filtr dle měsíce'!$AC$6:$AC$297,0),0,1,1)*OFFSET('Filtr dle měsíce'!AZ$5,MATCH('Filtr dle měsíce'!$A8,'Filtr dle měsíce'!$AC$6:$AC$297,0),0,1,1),"")&gt;0,IFERROR(OFFSET('Filtr dle měsíce'!AZ$5,MATCH('Filtr dle měsíce'!$A8,'Filtr dle měsíce'!$AC$6:$AC$297,0),0,1,1)*OFFSET('Filtr dle měsíce'!AZ$5,MATCH('Filtr dle měsíce'!$A8,'Filtr dle měsíce'!$AC$6:$AC$297,0),0,1,1),""),"")</f>
        <v/>
      </c>
      <c r="BM9" s="79" t="str">
        <f ca="1">IF(IFERROR(OFFSET('Filtr dle měsíce'!BA$5,MATCH('Filtr dle měsíce'!$A8,'Filtr dle měsíce'!$AC$6:$AC$297,0),0,1,1)*OFFSET('Filtr dle měsíce'!BA$5,MATCH('Filtr dle měsíce'!$A8,'Filtr dle měsíce'!$AC$6:$AC$297,0),0,1,1),"")&gt;0,IFERROR(OFFSET('Filtr dle měsíce'!BA$5,MATCH('Filtr dle měsíce'!$A8,'Filtr dle měsíce'!$AC$6:$AC$297,0),0,1,1)*OFFSET('Filtr dle měsíce'!BA$5,MATCH('Filtr dle měsíce'!$A8,'Filtr dle měsíce'!$AC$6:$AC$297,0),0,1,1),""),"")</f>
        <v/>
      </c>
      <c r="BN9" s="79" t="str">
        <f ca="1">IF(IFERROR(OFFSET('Filtr dle měsíce'!BB$5,MATCH('Filtr dle měsíce'!$A8,'Filtr dle měsíce'!$AC$6:$AC$297,0),0,1,1)*OFFSET('Filtr dle měsíce'!BB$5,MATCH('Filtr dle měsíce'!$A8,'Filtr dle měsíce'!$AC$6:$AC$297,0),0,1,1),"")&gt;0,IFERROR(OFFSET('Filtr dle měsíce'!BB$5,MATCH('Filtr dle měsíce'!$A8,'Filtr dle měsíce'!$AC$6:$AC$297,0),0,1,1)*OFFSET('Filtr dle měsíce'!BB$5,MATCH('Filtr dle měsíce'!$A8,'Filtr dle měsíce'!$AC$6:$AC$297,0),0,1,1),""),"")</f>
        <v/>
      </c>
      <c r="BO9" s="79" t="str">
        <f ca="1">IF(IFERROR(OFFSET('Filtr dle měsíce'!BC$5,MATCH('Filtr dle měsíce'!$A8,'Filtr dle měsíce'!$AC$6:$AC$297,0),0,1,1)*OFFSET('Filtr dle měsíce'!BC$5,MATCH('Filtr dle měsíce'!$A8,'Filtr dle měsíce'!$AC$6:$AC$297,0),0,1,1),"")&gt;0,IFERROR(OFFSET('Filtr dle měsíce'!BC$5,MATCH('Filtr dle měsíce'!$A8,'Filtr dle měsíce'!$AC$6:$AC$297,0),0,1,1)*OFFSET('Filtr dle měsíce'!BC$5,MATCH('Filtr dle měsíce'!$A8,'Filtr dle měsíce'!$AC$6:$AC$297,0),0,1,1),""),"")</f>
        <v/>
      </c>
      <c r="BP9" s="79"/>
      <c r="BQ9" s="79"/>
      <c r="BS9" s="51"/>
      <c r="BT9" s="51"/>
      <c r="BU9" s="51"/>
    </row>
    <row r="10" spans="1:73" ht="14.25" customHeight="1" x14ac:dyDescent="0.4">
      <c r="A10" s="51">
        <v>6</v>
      </c>
      <c r="B10" s="74" t="str">
        <f ca="1">IFERROR(TEXT(OFFSET('Tabulka klientů 2023'!$C$7,MATCH('Filtr dle měsíce'!A10,'Filtr dle měsíce'!$AC$6:$AC$297,0),0,1,1),""),"")</f>
        <v/>
      </c>
      <c r="C10" s="75" t="str">
        <f ca="1">IF(IFERROR(OFFSET('Tabulka klientů 2023'!$Q$7,MATCH('Filtr dle měsíce'!A10,'Filtr dle měsíce'!$AC$6:$AC$297,0),0,1,1)*OFFSET('Filtr dle měsíce'!$Q$5,MATCH('Filtr dle měsíce'!A10,'Filtr dle měsíce'!$AC$6:$AC$297,0),0,1,1),"")&gt;0,IFERROR(OFFSET('Tabulka klientů 2023'!$Q$7,MATCH('Filtr dle měsíce'!A10,'Filtr dle měsíce'!$AC$6:$AC$297,0),0,1,1)*OFFSET('Filtr dle měsíce'!$Q$5,MATCH('Filtr dle měsíce'!A10,'Filtr dle měsíce'!$AC$6:$AC$297,0),0,1,1),""),"")</f>
        <v/>
      </c>
      <c r="D10" s="76" t="str">
        <f ca="1">IF(IFERROR(OFFSET('Tabulka klientů 2023'!$T$7,MATCH('Filtr dle měsíce'!A10,'Filtr dle měsíce'!$AC$6:$AC$297,0),0,1,1)*OFFSET('Filtr dle měsíce'!$R$5,MATCH('Filtr dle měsíce'!A10,'Filtr dle měsíce'!$AC$6:$AC$297,0),0,1,1),"")&gt;0,IFERROR(OFFSET('Tabulka klientů 2023'!$T$7,MATCH('Filtr dle měsíce'!A10,'Filtr dle měsíce'!$AC$6:$AC$297,0),0,1,1)*OFFSET('Filtr dle měsíce'!$R$5,MATCH('Filtr dle měsíce'!A10,'Filtr dle měsíce'!$AC$6:$AC$297,0),0,1,1),""),"")</f>
        <v/>
      </c>
      <c r="E10" s="75" t="str">
        <f ca="1">IF(IFERROR(OFFSET('Tabulka klientů 2023'!$W$7,MATCH('Filtr dle měsíce'!A10,'Filtr dle měsíce'!$AC$6:$AC$297,0),0,1,1)*OFFSET('Filtr dle měsíce'!$S$5,MATCH('Filtr dle měsíce'!A10,'Filtr dle měsíce'!$AC$6:$AC$297,0),0,1,1),"")&gt;0,IFERROR(OFFSET('Tabulka klientů 2023'!$W$7,MATCH('Filtr dle měsíce'!A10,'Filtr dle měsíce'!$AC$6:$AC$297,0),0,1,1)*OFFSET('Filtr dle měsíce'!$S$5,MATCH('Filtr dle měsíce'!A10,'Filtr dle měsíce'!$AC$6:$AC$297,0),0,1,1),""),"")</f>
        <v/>
      </c>
      <c r="F10" s="76" t="str">
        <f ca="1">IF(IFERROR(OFFSET('Tabulka klientů 2023'!$Z$7,MATCH('Filtr dle měsíce'!A10,'Filtr dle měsíce'!$AC$6:$AC$297,0),0,1,1)*OFFSET('Filtr dle měsíce'!$T$5,MATCH('Filtr dle měsíce'!A10,'Filtr dle měsíce'!$AC$6:$AC$297,0),0,1,1),"")&gt;0,IFERROR(OFFSET('Tabulka klientů 2023'!$Z$7,MATCH('Filtr dle měsíce'!A10,'Filtr dle měsíce'!$AC$6:$AC$297,0),0,1,1)*OFFSET('Filtr dle měsíce'!$T$5,MATCH('Filtr dle měsíce'!A10,'Filtr dle měsíce'!$AC$6:$AC$297,0),0,1,1),""),"")</f>
        <v/>
      </c>
      <c r="G10" s="75" t="str">
        <f ca="1">IF(IFERROR(OFFSET('Tabulka klientů 2023'!$AC$7,MATCH('Filtr dle měsíce'!A10,'Filtr dle měsíce'!$AC$6:$AC$297,0),0,1,1)*OFFSET('Filtr dle měsíce'!$U$5,MATCH('Filtr dle měsíce'!A10,'Filtr dle měsíce'!$AC$6:$AC$297,0),0,1,1),"")&gt;0,IFERROR(OFFSET('Tabulka klientů 2023'!$AC$7,MATCH('Filtr dle měsíce'!A10,'Filtr dle měsíce'!$AC$6:$AC$297,0),0,1,1)*OFFSET('Filtr dle měsíce'!$U$5,MATCH('Filtr dle měsíce'!A10,'Filtr dle měsíce'!$AC$6:$AC$297,0),0,1,1),""),"")</f>
        <v/>
      </c>
      <c r="H10" s="76" t="str">
        <f ca="1">IF(IFERROR(OFFSET('Tabulka klientů 2023'!$AF$7,MATCH('Filtr dle měsíce'!A10,'Filtr dle měsíce'!$AC$6:$AC$297,0),0,1,1)*OFFSET('Filtr dle měsíce'!$V$5,MATCH('Filtr dle měsíce'!A10,'Filtr dle měsíce'!$AC$6:$AC$297,0),0,1,1),"")&gt;0,IFERROR(OFFSET('Tabulka klientů 2023'!$AF$7,MATCH('Filtr dle měsíce'!A10,'Filtr dle měsíce'!$AC$6:$AC$297,0),0,1,1)*OFFSET('Filtr dle měsíce'!$V$5,MATCH('Filtr dle měsíce'!A10,'Filtr dle měsíce'!$AC$6:$AC$297,0),0,1,1),""),"")</f>
        <v/>
      </c>
      <c r="I10" s="75" t="str">
        <f ca="1">IF(IFERROR(OFFSET('Tabulka klientů 2023'!$AI$7,MATCH('Filtr dle měsíce'!A10,'Filtr dle měsíce'!$AC$6:$AC$297,0),0,1,1)*OFFSET('Filtr dle měsíce'!$W$5,MATCH('Filtr dle měsíce'!A10,'Filtr dle měsíce'!$AC$6:$AC$297,0),0,1,1),"")&gt;0,IFERROR(OFFSET('Tabulka klientů 2023'!$AI$7,MATCH('Filtr dle měsíce'!A10,'Filtr dle měsíce'!$AC$6:$AC$297,0),0,1,1)*OFFSET('Filtr dle měsíce'!$W$5,MATCH('Filtr dle měsíce'!A10,'Filtr dle měsíce'!$AC$6:$AC$297,0),0,1,1),""),"")</f>
        <v/>
      </c>
      <c r="J10" s="76" t="str">
        <f ca="1">IF(IFERROR(OFFSET('Tabulka klientů 2023'!$AL$7,MATCH('Filtr dle měsíce'!A10,'Filtr dle měsíce'!$AC$6:$AC$297,0),0,1,1)*OFFSET('Filtr dle měsíce'!$X$5,MATCH('Filtr dle měsíce'!A10,'Filtr dle měsíce'!$AC$6:$AC$297,0),0,1,1),"")&gt;0,IFERROR(OFFSET('Tabulka klientů 2023'!$AL$7,MATCH('Filtr dle měsíce'!A10,'Filtr dle měsíce'!$AC$6:$AC$297,0),0,1,1)*OFFSET('Filtr dle měsíce'!$X$5,MATCH('Filtr dle měsíce'!A10,'Filtr dle měsíce'!$AC$6:$AC$297,0),0,1,1),""),"")</f>
        <v/>
      </c>
      <c r="K10" s="75" t="str">
        <f ca="1">IF(IFERROR(OFFSET('Tabulka klientů 2023'!$AO$7,MATCH('Filtr dle měsíce'!A10,'Filtr dle měsíce'!$AC$6:$AC$297,0),0,1,1)*OFFSET('Filtr dle měsíce'!$Y$5,MATCH('Filtr dle měsíce'!A10,'Filtr dle měsíce'!$AC$6:$AC$297,0),0,1,1),"")&gt;0,IFERROR(OFFSET('Tabulka klientů 2023'!$AO$7,MATCH('Filtr dle měsíce'!A10,'Filtr dle měsíce'!$AC$6:$AC$297,0),0,1,1)*OFFSET('Filtr dle měsíce'!$Y$5,MATCH('Filtr dle měsíce'!A10,'Filtr dle měsíce'!$AC$6:$AC$297,0),0,1,1),""),"")</f>
        <v/>
      </c>
      <c r="L10" s="76" t="str">
        <f ca="1">IF(IFERROR(OFFSET('Tabulka klientů 2023'!$AR$7,MATCH('Filtr dle měsíce'!A10,'Filtr dle měsíce'!$AC$6:$AC$297,0),0,1,1)*OFFSET('Filtr dle měsíce'!$Z$5,MATCH('Filtr dle měsíce'!A10,'Filtr dle měsíce'!$AC$6:$AC$297,0),0,1,1),"")&gt;0,IFERROR(OFFSET('Tabulka klientů 2023'!$AR$7,MATCH('Filtr dle měsíce'!A10,'Filtr dle měsíce'!$AC$6:$AC$297,0),0,1,1)*OFFSET('Filtr dle měsíce'!$Z$5,MATCH('Filtr dle měsíce'!A10,'Filtr dle měsíce'!$AC$6:$AC$297,0),0,1,1),""),"")</f>
        <v/>
      </c>
      <c r="M10" s="77" t="str">
        <f ca="1">IF(IFERROR(OFFSET('Tabulka klientů 2023'!$AU$7,MATCH('Filtr dle měsíce'!A10,'Filtr dle měsíce'!$AC$6:$AC$297,0),0,1,1)*OFFSET('Filtr dle měsíce'!$AA$5,MATCH('Filtr dle měsíce'!A10,'Filtr dle měsíce'!$AC$6:$AC$297,0),0,1,1),"")&gt;0,IFERROR(OFFSET('Tabulka klientů 2023'!$AU$7,MATCH('Filtr dle měsíce'!A10,'Filtr dle měsíce'!$AC$6:$AC$297,0),0,1,1)*OFFSET('Filtr dle měsíce'!$AA$5,MATCH('Filtr dle měsíce'!A10,'Filtr dle měsíce'!$AC$6:$AC$297,0),0,1,1),""),"")</f>
        <v/>
      </c>
      <c r="N10" s="78" t="str">
        <f t="shared" ca="1" si="0"/>
        <v/>
      </c>
      <c r="Q10" s="51">
        <f>IF('Tabulka klientů 2023'!R12='Filtr dle měsíce'!$C$1,1,0)</f>
        <v>0</v>
      </c>
      <c r="R10" s="51">
        <f>IF('Tabulka klientů 2023'!U12='Filtr dle měsíce'!$C$1,1,0)</f>
        <v>0</v>
      </c>
      <c r="S10" s="51">
        <f>IF('Tabulka klientů 2023'!X12='Filtr dle měsíce'!$C$1,1,0)</f>
        <v>0</v>
      </c>
      <c r="T10" s="51">
        <f>IF('Tabulka klientů 2023'!AA12='Filtr dle měsíce'!$C$1,1,0)</f>
        <v>0</v>
      </c>
      <c r="U10" s="51">
        <f>IF('Tabulka klientů 2023'!AD12='Filtr dle měsíce'!$C$1,1,0)</f>
        <v>0</v>
      </c>
      <c r="V10" s="51">
        <f>IF('Tabulka klientů 2023'!AG12='Filtr dle měsíce'!$C$1,1,0)</f>
        <v>0</v>
      </c>
      <c r="W10" s="51">
        <f>IF('Tabulka klientů 2023'!AJ12='Filtr dle měsíce'!$C$1,1,0)</f>
        <v>0</v>
      </c>
      <c r="X10" s="1">
        <f>IF('Tabulka klientů 2023'!AM12='Filtr dle měsíce'!$C$1,1,0)</f>
        <v>0</v>
      </c>
      <c r="Y10" s="1">
        <f>IF('Tabulka klientů 2023'!AP12='Filtr dle měsíce'!$C$1,1,0)</f>
        <v>0</v>
      </c>
      <c r="Z10" s="1">
        <f>IF('Tabulka klientů 2023'!AS12='Filtr dle měsíce'!$C$1,1,0)</f>
        <v>0</v>
      </c>
      <c r="AA10" s="1">
        <f>IF('Tabulka klientů 2023'!AV12='Filtr dle měsíce'!$C$1,1,0)</f>
        <v>0</v>
      </c>
      <c r="AB10" s="1">
        <f t="shared" si="1"/>
        <v>0</v>
      </c>
      <c r="AC10" s="1">
        <f t="shared" si="2"/>
        <v>0</v>
      </c>
      <c r="AE10" s="51">
        <f>IF('Tabulka klientů 2023'!S12="ANO",1,0)</f>
        <v>0</v>
      </c>
      <c r="AF10" s="51">
        <f>IF('Tabulka klientů 2023'!V12="ANO",1,0)</f>
        <v>0</v>
      </c>
      <c r="AG10" s="51">
        <f>IF('Tabulka klientů 2023'!Y12="ANO",1,0)</f>
        <v>0</v>
      </c>
      <c r="AH10" s="51">
        <f>IF('Tabulka klientů 2023'!AB12="ANO",1,0)</f>
        <v>0</v>
      </c>
      <c r="AI10" s="51">
        <f>IF('Tabulka klientů 2023'!AE12="ANO",1,0)</f>
        <v>0</v>
      </c>
      <c r="AJ10" s="51">
        <f>IF('Tabulka klientů 2023'!AH12="ANO",1,0)</f>
        <v>0</v>
      </c>
      <c r="AK10" s="51">
        <f>IF('Tabulka klientů 2023'!AK12="ANO",1,0)</f>
        <v>0</v>
      </c>
      <c r="AL10" s="51">
        <f>IF('Tabulka klientů 2023'!AN12="ANO",1,0)</f>
        <v>0</v>
      </c>
      <c r="AM10" s="51">
        <f>IF('Tabulka klientů 2023'!AQ12="ANO",1,0)</f>
        <v>0</v>
      </c>
      <c r="AN10" s="51">
        <f>IF('Tabulka klientů 2023'!AT12="ANO",1,0)</f>
        <v>0</v>
      </c>
      <c r="AO10" s="51">
        <f>IF('Tabulka klientů 2023'!AW12="ANO",1,0)</f>
        <v>0</v>
      </c>
      <c r="AP10" s="51" t="e">
        <f t="shared" ref="AP10:AQ10" si="10">#N/A</f>
        <v>#N/A</v>
      </c>
      <c r="AQ10" s="51" t="e">
        <f t="shared" si="10"/>
        <v>#N/A</v>
      </c>
      <c r="AR10" s="51"/>
      <c r="AS10" s="1">
        <f t="shared" ref="AS10:BC10" si="11">SUM(Q10+AE10)</f>
        <v>0</v>
      </c>
      <c r="AT10" s="1">
        <f t="shared" si="11"/>
        <v>0</v>
      </c>
      <c r="AU10" s="1">
        <f t="shared" si="11"/>
        <v>0</v>
      </c>
      <c r="AV10" s="1">
        <f t="shared" si="11"/>
        <v>0</v>
      </c>
      <c r="AW10" s="1">
        <f t="shared" si="11"/>
        <v>0</v>
      </c>
      <c r="AX10" s="1">
        <f t="shared" si="11"/>
        <v>0</v>
      </c>
      <c r="AY10" s="1">
        <f t="shared" si="11"/>
        <v>0</v>
      </c>
      <c r="AZ10" s="1">
        <f t="shared" si="11"/>
        <v>0</v>
      </c>
      <c r="BA10" s="1">
        <f t="shared" si="11"/>
        <v>0</v>
      </c>
      <c r="BB10" s="1">
        <f t="shared" si="11"/>
        <v>0</v>
      </c>
      <c r="BC10" s="1">
        <f t="shared" si="11"/>
        <v>0</v>
      </c>
      <c r="BD10" s="1"/>
      <c r="BE10" s="79" t="str">
        <f ca="1">IF(IFERROR(OFFSET('Filtr dle měsíce'!AS$5,MATCH('Filtr dle měsíce'!$A9,'Filtr dle měsíce'!$AC$6:$AC$297,0),0,1,1)*OFFSET('Filtr dle měsíce'!AS$5,MATCH('Filtr dle měsíce'!$A9,'Filtr dle měsíce'!$AC$6:$AC$297,0),0,1,1),"")&gt;0,IFERROR(OFFSET('Filtr dle měsíce'!AS$5,MATCH('Filtr dle měsíce'!$A9,'Filtr dle měsíce'!$AC$6:$AC$297,0),0,1,1)*OFFSET('Filtr dle měsíce'!AS$5,MATCH('Filtr dle měsíce'!$A9,'Filtr dle měsíce'!$AC$6:$AC$297,0),0,1,1),""),"")</f>
        <v/>
      </c>
      <c r="BF10" s="79" t="str">
        <f ca="1">IF(IFERROR(OFFSET('Filtr dle měsíce'!AT$5,MATCH('Filtr dle měsíce'!$A9,'Filtr dle měsíce'!$AC$6:$AC$297,0),0,1,1)*OFFSET('Filtr dle měsíce'!AT$5,MATCH('Filtr dle měsíce'!$A9,'Filtr dle měsíce'!$AC$6:$AC$297,0),0,1,1),"")&gt;0,IFERROR(OFFSET('Filtr dle měsíce'!AT$5,MATCH('Filtr dle měsíce'!$A9,'Filtr dle měsíce'!$AC$6:$AC$297,0),0,1,1)*OFFSET('Filtr dle měsíce'!AT$5,MATCH('Filtr dle měsíce'!$A9,'Filtr dle měsíce'!$AC$6:$AC$297,0),0,1,1),""),"")</f>
        <v/>
      </c>
      <c r="BG10" s="79" t="str">
        <f ca="1">IF(IFERROR(OFFSET('Filtr dle měsíce'!AU$5,MATCH('Filtr dle měsíce'!$A9,'Filtr dle měsíce'!$AC$6:$AC$297,0),0,1,1)*OFFSET('Filtr dle měsíce'!AU$5,MATCH('Filtr dle měsíce'!$A9,'Filtr dle měsíce'!$AC$6:$AC$297,0),0,1,1),"")&gt;0,IFERROR(OFFSET('Filtr dle měsíce'!AU$5,MATCH('Filtr dle měsíce'!$A9,'Filtr dle měsíce'!$AC$6:$AC$297,0),0,1,1)*OFFSET('Filtr dle měsíce'!AU$5,MATCH('Filtr dle měsíce'!$A9,'Filtr dle měsíce'!$AC$6:$AC$297,0),0,1,1),""),"")</f>
        <v/>
      </c>
      <c r="BH10" s="79" t="str">
        <f ca="1">IF(IFERROR(OFFSET('Filtr dle měsíce'!AV$5,MATCH('Filtr dle měsíce'!$A9,'Filtr dle měsíce'!$AC$6:$AC$297,0),0,1,1)*OFFSET('Filtr dle měsíce'!AV$5,MATCH('Filtr dle měsíce'!$A9,'Filtr dle měsíce'!$AC$6:$AC$297,0),0,1,1),"")&gt;0,IFERROR(OFFSET('Filtr dle měsíce'!AV$5,MATCH('Filtr dle měsíce'!$A9,'Filtr dle měsíce'!$AC$6:$AC$297,0),0,1,1)*OFFSET('Filtr dle měsíce'!AV$5,MATCH('Filtr dle měsíce'!$A9,'Filtr dle měsíce'!$AC$6:$AC$297,0),0,1,1),""),"")</f>
        <v/>
      </c>
      <c r="BI10" s="79" t="str">
        <f ca="1">IF(IFERROR(OFFSET('Filtr dle měsíce'!AW$5,MATCH('Filtr dle měsíce'!$A9,'Filtr dle měsíce'!$AC$6:$AC$297,0),0,1,1)*OFFSET('Filtr dle měsíce'!AW$5,MATCH('Filtr dle měsíce'!$A9,'Filtr dle měsíce'!$AC$6:$AC$297,0),0,1,1),"")&gt;0,IFERROR(OFFSET('Filtr dle měsíce'!AW$5,MATCH('Filtr dle měsíce'!$A9,'Filtr dle měsíce'!$AC$6:$AC$297,0),0,1,1)*OFFSET('Filtr dle měsíce'!AW$5,MATCH('Filtr dle měsíce'!$A9,'Filtr dle měsíce'!$AC$6:$AC$297,0),0,1,1),""),"")</f>
        <v/>
      </c>
      <c r="BJ10" s="79" t="str">
        <f ca="1">IF(IFERROR(OFFSET('Filtr dle měsíce'!AX$5,MATCH('Filtr dle měsíce'!$A9,'Filtr dle měsíce'!$AC$6:$AC$297,0),0,1,1)*OFFSET('Filtr dle měsíce'!AX$5,MATCH('Filtr dle měsíce'!$A9,'Filtr dle měsíce'!$AC$6:$AC$297,0),0,1,1),"")&gt;0,IFERROR(OFFSET('Filtr dle měsíce'!AX$5,MATCH('Filtr dle měsíce'!$A9,'Filtr dle měsíce'!$AC$6:$AC$297,0),0,1,1)*OFFSET('Filtr dle měsíce'!AX$5,MATCH('Filtr dle měsíce'!$A9,'Filtr dle měsíce'!$AC$6:$AC$297,0),0,1,1),""),"")</f>
        <v/>
      </c>
      <c r="BK10" s="79" t="str">
        <f ca="1">IF(IFERROR(OFFSET('Filtr dle měsíce'!AY$5,MATCH('Filtr dle měsíce'!$A9,'Filtr dle měsíce'!$AC$6:$AC$297,0),0,1,1)*OFFSET('Filtr dle měsíce'!AY$5,MATCH('Filtr dle měsíce'!$A9,'Filtr dle měsíce'!$AC$6:$AC$297,0),0,1,1),"")&gt;0,IFERROR(OFFSET('Filtr dle měsíce'!AY$5,MATCH('Filtr dle měsíce'!$A9,'Filtr dle měsíce'!$AC$6:$AC$297,0),0,1,1)*OFFSET('Filtr dle měsíce'!AY$5,MATCH('Filtr dle měsíce'!$A9,'Filtr dle měsíce'!$AC$6:$AC$297,0),0,1,1),""),"")</f>
        <v/>
      </c>
      <c r="BL10" s="79" t="str">
        <f ca="1">IF(IFERROR(OFFSET('Filtr dle měsíce'!AZ$5,MATCH('Filtr dle měsíce'!$A9,'Filtr dle měsíce'!$AC$6:$AC$297,0),0,1,1)*OFFSET('Filtr dle měsíce'!AZ$5,MATCH('Filtr dle měsíce'!$A9,'Filtr dle měsíce'!$AC$6:$AC$297,0),0,1,1),"")&gt;0,IFERROR(OFFSET('Filtr dle měsíce'!AZ$5,MATCH('Filtr dle měsíce'!$A9,'Filtr dle měsíce'!$AC$6:$AC$297,0),0,1,1)*OFFSET('Filtr dle měsíce'!AZ$5,MATCH('Filtr dle měsíce'!$A9,'Filtr dle měsíce'!$AC$6:$AC$297,0),0,1,1),""),"")</f>
        <v/>
      </c>
      <c r="BM10" s="79" t="str">
        <f ca="1">IF(IFERROR(OFFSET('Filtr dle měsíce'!BA$5,MATCH('Filtr dle měsíce'!$A9,'Filtr dle měsíce'!$AC$6:$AC$297,0),0,1,1)*OFFSET('Filtr dle měsíce'!BA$5,MATCH('Filtr dle měsíce'!$A9,'Filtr dle měsíce'!$AC$6:$AC$297,0),0,1,1),"")&gt;0,IFERROR(OFFSET('Filtr dle měsíce'!BA$5,MATCH('Filtr dle měsíce'!$A9,'Filtr dle měsíce'!$AC$6:$AC$297,0),0,1,1)*OFFSET('Filtr dle měsíce'!BA$5,MATCH('Filtr dle měsíce'!$A9,'Filtr dle měsíce'!$AC$6:$AC$297,0),0,1,1),""),"")</f>
        <v/>
      </c>
      <c r="BN10" s="79" t="str">
        <f ca="1">IF(IFERROR(OFFSET('Filtr dle měsíce'!BB$5,MATCH('Filtr dle měsíce'!$A9,'Filtr dle měsíce'!$AC$6:$AC$297,0),0,1,1)*OFFSET('Filtr dle měsíce'!BB$5,MATCH('Filtr dle měsíce'!$A9,'Filtr dle měsíce'!$AC$6:$AC$297,0),0,1,1),"")&gt;0,IFERROR(OFFSET('Filtr dle měsíce'!BB$5,MATCH('Filtr dle měsíce'!$A9,'Filtr dle měsíce'!$AC$6:$AC$297,0),0,1,1)*OFFSET('Filtr dle měsíce'!BB$5,MATCH('Filtr dle měsíce'!$A9,'Filtr dle měsíce'!$AC$6:$AC$297,0),0,1,1),""),"")</f>
        <v/>
      </c>
      <c r="BO10" s="79" t="str">
        <f ca="1">IF(IFERROR(OFFSET('Filtr dle měsíce'!BC$5,MATCH('Filtr dle měsíce'!$A9,'Filtr dle měsíce'!$AC$6:$AC$297,0),0,1,1)*OFFSET('Filtr dle měsíce'!BC$5,MATCH('Filtr dle měsíce'!$A9,'Filtr dle měsíce'!$AC$6:$AC$297,0),0,1,1),"")&gt;0,IFERROR(OFFSET('Filtr dle měsíce'!BC$5,MATCH('Filtr dle měsíce'!$A9,'Filtr dle měsíce'!$AC$6:$AC$297,0),0,1,1)*OFFSET('Filtr dle měsíce'!BC$5,MATCH('Filtr dle měsíce'!$A9,'Filtr dle měsíce'!$AC$6:$AC$297,0),0,1,1),""),"")</f>
        <v/>
      </c>
      <c r="BP10" s="79"/>
      <c r="BQ10" s="79"/>
      <c r="BS10" s="51"/>
      <c r="BT10" s="51"/>
      <c r="BU10" s="51"/>
    </row>
    <row r="11" spans="1:73" ht="14.25" customHeight="1" x14ac:dyDescent="0.4">
      <c r="A11" s="51">
        <v>7</v>
      </c>
      <c r="B11" s="74" t="str">
        <f ca="1">IFERROR(TEXT(OFFSET('Tabulka klientů 2023'!$C$7,MATCH('Filtr dle měsíce'!A11,'Filtr dle měsíce'!$AC$6:$AC$297,0),0,1,1),""),"")</f>
        <v/>
      </c>
      <c r="C11" s="75" t="str">
        <f ca="1">IF(IFERROR(OFFSET('Tabulka klientů 2023'!$Q$7,MATCH('Filtr dle měsíce'!A11,'Filtr dle měsíce'!$AC$6:$AC$297,0),0,1,1)*OFFSET('Filtr dle měsíce'!$Q$5,MATCH('Filtr dle měsíce'!A11,'Filtr dle měsíce'!$AC$6:$AC$297,0),0,1,1),"")&gt;0,IFERROR(OFFSET('Tabulka klientů 2023'!$Q$7,MATCH('Filtr dle měsíce'!A11,'Filtr dle měsíce'!$AC$6:$AC$297,0),0,1,1)*OFFSET('Filtr dle měsíce'!$Q$5,MATCH('Filtr dle měsíce'!A11,'Filtr dle měsíce'!$AC$6:$AC$297,0),0,1,1),""),"")</f>
        <v/>
      </c>
      <c r="D11" s="76" t="str">
        <f ca="1">IF(IFERROR(OFFSET('Tabulka klientů 2023'!$T$7,MATCH('Filtr dle měsíce'!A11,'Filtr dle měsíce'!$AC$6:$AC$297,0),0,1,1)*OFFSET('Filtr dle měsíce'!$R$5,MATCH('Filtr dle měsíce'!A11,'Filtr dle měsíce'!$AC$6:$AC$297,0),0,1,1),"")&gt;0,IFERROR(OFFSET('Tabulka klientů 2023'!$T$7,MATCH('Filtr dle měsíce'!A11,'Filtr dle měsíce'!$AC$6:$AC$297,0),0,1,1)*OFFSET('Filtr dle měsíce'!$R$5,MATCH('Filtr dle měsíce'!A11,'Filtr dle měsíce'!$AC$6:$AC$297,0),0,1,1),""),"")</f>
        <v/>
      </c>
      <c r="E11" s="75" t="str">
        <f ca="1">IF(IFERROR(OFFSET('Tabulka klientů 2023'!$W$7,MATCH('Filtr dle měsíce'!A11,'Filtr dle měsíce'!$AC$6:$AC$297,0),0,1,1)*OFFSET('Filtr dle měsíce'!$S$5,MATCH('Filtr dle měsíce'!A11,'Filtr dle měsíce'!$AC$6:$AC$297,0),0,1,1),"")&gt;0,IFERROR(OFFSET('Tabulka klientů 2023'!$W$7,MATCH('Filtr dle měsíce'!A11,'Filtr dle měsíce'!$AC$6:$AC$297,0),0,1,1)*OFFSET('Filtr dle měsíce'!$S$5,MATCH('Filtr dle měsíce'!A11,'Filtr dle měsíce'!$AC$6:$AC$297,0),0,1,1),""),"")</f>
        <v/>
      </c>
      <c r="F11" s="76" t="str">
        <f ca="1">IF(IFERROR(OFFSET('Tabulka klientů 2023'!$Z$7,MATCH('Filtr dle měsíce'!A11,'Filtr dle měsíce'!$AC$6:$AC$297,0),0,1,1)*OFFSET('Filtr dle měsíce'!$T$5,MATCH('Filtr dle měsíce'!A11,'Filtr dle měsíce'!$AC$6:$AC$297,0),0,1,1),"")&gt;0,IFERROR(OFFSET('Tabulka klientů 2023'!$Z$7,MATCH('Filtr dle měsíce'!A11,'Filtr dle měsíce'!$AC$6:$AC$297,0),0,1,1)*OFFSET('Filtr dle měsíce'!$T$5,MATCH('Filtr dle měsíce'!A11,'Filtr dle měsíce'!$AC$6:$AC$297,0),0,1,1),""),"")</f>
        <v/>
      </c>
      <c r="G11" s="75" t="str">
        <f ca="1">IF(IFERROR(OFFSET('Tabulka klientů 2023'!$AC$7,MATCH('Filtr dle měsíce'!A11,'Filtr dle měsíce'!$AC$6:$AC$297,0),0,1,1)*OFFSET('Filtr dle měsíce'!$U$5,MATCH('Filtr dle měsíce'!A11,'Filtr dle měsíce'!$AC$6:$AC$297,0),0,1,1),"")&gt;0,IFERROR(OFFSET('Tabulka klientů 2023'!$AC$7,MATCH('Filtr dle měsíce'!A11,'Filtr dle měsíce'!$AC$6:$AC$297,0),0,1,1)*OFFSET('Filtr dle měsíce'!$U$5,MATCH('Filtr dle měsíce'!A11,'Filtr dle měsíce'!$AC$6:$AC$297,0),0,1,1),""),"")</f>
        <v/>
      </c>
      <c r="H11" s="76" t="str">
        <f ca="1">IF(IFERROR(OFFSET('Tabulka klientů 2023'!$AF$7,MATCH('Filtr dle měsíce'!A11,'Filtr dle měsíce'!$AC$6:$AC$297,0),0,1,1)*OFFSET('Filtr dle měsíce'!$V$5,MATCH('Filtr dle měsíce'!A11,'Filtr dle měsíce'!$AC$6:$AC$297,0),0,1,1),"")&gt;0,IFERROR(OFFSET('Tabulka klientů 2023'!$AF$7,MATCH('Filtr dle měsíce'!A11,'Filtr dle měsíce'!$AC$6:$AC$297,0),0,1,1)*OFFSET('Filtr dle měsíce'!$V$5,MATCH('Filtr dle měsíce'!A11,'Filtr dle měsíce'!$AC$6:$AC$297,0),0,1,1),""),"")</f>
        <v/>
      </c>
      <c r="I11" s="75" t="str">
        <f ca="1">IF(IFERROR(OFFSET('Tabulka klientů 2023'!$AI$7,MATCH('Filtr dle měsíce'!A11,'Filtr dle měsíce'!$AC$6:$AC$297,0),0,1,1)*OFFSET('Filtr dle měsíce'!$W$5,MATCH('Filtr dle měsíce'!A11,'Filtr dle měsíce'!$AC$6:$AC$297,0),0,1,1),"")&gt;0,IFERROR(OFFSET('Tabulka klientů 2023'!$AI$7,MATCH('Filtr dle měsíce'!A11,'Filtr dle měsíce'!$AC$6:$AC$297,0),0,1,1)*OFFSET('Filtr dle měsíce'!$W$5,MATCH('Filtr dle měsíce'!A11,'Filtr dle měsíce'!$AC$6:$AC$297,0),0,1,1),""),"")</f>
        <v/>
      </c>
      <c r="J11" s="76" t="str">
        <f ca="1">IF(IFERROR(OFFSET('Tabulka klientů 2023'!$AL$7,MATCH('Filtr dle měsíce'!A11,'Filtr dle měsíce'!$AC$6:$AC$297,0),0,1,1)*OFFSET('Filtr dle měsíce'!$X$5,MATCH('Filtr dle měsíce'!A11,'Filtr dle měsíce'!$AC$6:$AC$297,0),0,1,1),"")&gt;0,IFERROR(OFFSET('Tabulka klientů 2023'!$AL$7,MATCH('Filtr dle měsíce'!A11,'Filtr dle měsíce'!$AC$6:$AC$297,0),0,1,1)*OFFSET('Filtr dle měsíce'!$X$5,MATCH('Filtr dle měsíce'!A11,'Filtr dle měsíce'!$AC$6:$AC$297,0),0,1,1),""),"")</f>
        <v/>
      </c>
      <c r="K11" s="75" t="str">
        <f ca="1">IF(IFERROR(OFFSET('Tabulka klientů 2023'!$AO$7,MATCH('Filtr dle měsíce'!A11,'Filtr dle měsíce'!$AC$6:$AC$297,0),0,1,1)*OFFSET('Filtr dle měsíce'!$Y$5,MATCH('Filtr dle měsíce'!A11,'Filtr dle měsíce'!$AC$6:$AC$297,0),0,1,1),"")&gt;0,IFERROR(OFFSET('Tabulka klientů 2023'!$AO$7,MATCH('Filtr dle měsíce'!A11,'Filtr dle měsíce'!$AC$6:$AC$297,0),0,1,1)*OFFSET('Filtr dle měsíce'!$Y$5,MATCH('Filtr dle měsíce'!A11,'Filtr dle měsíce'!$AC$6:$AC$297,0),0,1,1),""),"")</f>
        <v/>
      </c>
      <c r="L11" s="76" t="str">
        <f ca="1">IF(IFERROR(OFFSET('Tabulka klientů 2023'!$AR$7,MATCH('Filtr dle měsíce'!A11,'Filtr dle měsíce'!$AC$6:$AC$297,0),0,1,1)*OFFSET('Filtr dle měsíce'!$Z$5,MATCH('Filtr dle měsíce'!A11,'Filtr dle měsíce'!$AC$6:$AC$297,0),0,1,1),"")&gt;0,IFERROR(OFFSET('Tabulka klientů 2023'!$AR$7,MATCH('Filtr dle měsíce'!A11,'Filtr dle měsíce'!$AC$6:$AC$297,0),0,1,1)*OFFSET('Filtr dle měsíce'!$Z$5,MATCH('Filtr dle měsíce'!A11,'Filtr dle měsíce'!$AC$6:$AC$297,0),0,1,1),""),"")</f>
        <v/>
      </c>
      <c r="M11" s="77" t="str">
        <f ca="1">IF(IFERROR(OFFSET('Tabulka klientů 2023'!$AU$7,MATCH('Filtr dle měsíce'!A11,'Filtr dle měsíce'!$AC$6:$AC$297,0),0,1,1)*OFFSET('Filtr dle měsíce'!$AA$5,MATCH('Filtr dle měsíce'!A11,'Filtr dle měsíce'!$AC$6:$AC$297,0),0,1,1),"")&gt;0,IFERROR(OFFSET('Tabulka klientů 2023'!$AU$7,MATCH('Filtr dle měsíce'!A11,'Filtr dle měsíce'!$AC$6:$AC$297,0),0,1,1)*OFFSET('Filtr dle měsíce'!$AA$5,MATCH('Filtr dle měsíce'!A11,'Filtr dle měsíce'!$AC$6:$AC$297,0),0,1,1),""),"")</f>
        <v/>
      </c>
      <c r="N11" s="78" t="str">
        <f t="shared" ca="1" si="0"/>
        <v/>
      </c>
      <c r="Q11" s="51">
        <f>IF('Tabulka klientů 2023'!R13='Filtr dle měsíce'!$C$1,1,0)</f>
        <v>0</v>
      </c>
      <c r="R11" s="51">
        <f>IF('Tabulka klientů 2023'!U13='Filtr dle měsíce'!$C$1,1,0)</f>
        <v>0</v>
      </c>
      <c r="S11" s="51">
        <f>IF('Tabulka klientů 2023'!X13='Filtr dle měsíce'!$C$1,1,0)</f>
        <v>0</v>
      </c>
      <c r="T11" s="51">
        <f>IF('Tabulka klientů 2023'!AA13='Filtr dle měsíce'!$C$1,1,0)</f>
        <v>0</v>
      </c>
      <c r="U11" s="51">
        <f>IF('Tabulka klientů 2023'!AD13='Filtr dle měsíce'!$C$1,1,0)</f>
        <v>0</v>
      </c>
      <c r="V11" s="51">
        <f>IF('Tabulka klientů 2023'!AG13='Filtr dle měsíce'!$C$1,1,0)</f>
        <v>0</v>
      </c>
      <c r="W11" s="51">
        <f>IF('Tabulka klientů 2023'!AJ13='Filtr dle měsíce'!$C$1,1,0)</f>
        <v>0</v>
      </c>
      <c r="X11" s="1">
        <f>IF('Tabulka klientů 2023'!AM13='Filtr dle měsíce'!$C$1,1,0)</f>
        <v>0</v>
      </c>
      <c r="Y11" s="1">
        <f>IF('Tabulka klientů 2023'!AP13='Filtr dle měsíce'!$C$1,1,0)</f>
        <v>0</v>
      </c>
      <c r="Z11" s="1">
        <f>IF('Tabulka klientů 2023'!AS13='Filtr dle měsíce'!$C$1,1,0)</f>
        <v>0</v>
      </c>
      <c r="AA11" s="1">
        <f>IF('Tabulka klientů 2023'!AV13='Filtr dle měsíce'!$C$1,1,0)</f>
        <v>0</v>
      </c>
      <c r="AB11" s="1">
        <f t="shared" si="1"/>
        <v>0</v>
      </c>
      <c r="AC11" s="1">
        <f t="shared" si="2"/>
        <v>0</v>
      </c>
      <c r="AE11" s="51">
        <f>IF('Tabulka klientů 2023'!S13="ANO",1,0)</f>
        <v>0</v>
      </c>
      <c r="AF11" s="51">
        <f>IF('Tabulka klientů 2023'!V13="ANO",1,0)</f>
        <v>0</v>
      </c>
      <c r="AG11" s="51">
        <f>IF('Tabulka klientů 2023'!Y13="ANO",1,0)</f>
        <v>0</v>
      </c>
      <c r="AH11" s="51">
        <f>IF('Tabulka klientů 2023'!AB13="ANO",1,0)</f>
        <v>0</v>
      </c>
      <c r="AI11" s="51">
        <f>IF('Tabulka klientů 2023'!AE13="ANO",1,0)</f>
        <v>0</v>
      </c>
      <c r="AJ11" s="51">
        <f>IF('Tabulka klientů 2023'!AH13="ANO",1,0)</f>
        <v>0</v>
      </c>
      <c r="AK11" s="51">
        <f>IF('Tabulka klientů 2023'!AK13="ANO",1,0)</f>
        <v>0</v>
      </c>
      <c r="AL11" s="51">
        <f>IF('Tabulka klientů 2023'!AN13="ANO",1,0)</f>
        <v>0</v>
      </c>
      <c r="AM11" s="51">
        <f>IF('Tabulka klientů 2023'!AQ13="ANO",1,0)</f>
        <v>0</v>
      </c>
      <c r="AN11" s="51">
        <f>IF('Tabulka klientů 2023'!AT13="ANO",1,0)</f>
        <v>0</v>
      </c>
      <c r="AO11" s="51">
        <f>IF('Tabulka klientů 2023'!AW13="ANO",1,0)</f>
        <v>0</v>
      </c>
      <c r="AP11" s="51" t="e">
        <f t="shared" ref="AP11:AQ11" si="12">#N/A</f>
        <v>#N/A</v>
      </c>
      <c r="AQ11" s="51" t="e">
        <f t="shared" si="12"/>
        <v>#N/A</v>
      </c>
      <c r="AR11" s="51"/>
      <c r="AS11" s="1">
        <f t="shared" ref="AS11:BC11" si="13">SUM(Q11+AE11)</f>
        <v>0</v>
      </c>
      <c r="AT11" s="1">
        <f t="shared" si="13"/>
        <v>0</v>
      </c>
      <c r="AU11" s="1">
        <f t="shared" si="13"/>
        <v>0</v>
      </c>
      <c r="AV11" s="1">
        <f t="shared" si="13"/>
        <v>0</v>
      </c>
      <c r="AW11" s="1">
        <f t="shared" si="13"/>
        <v>0</v>
      </c>
      <c r="AX11" s="1">
        <f t="shared" si="13"/>
        <v>0</v>
      </c>
      <c r="AY11" s="1">
        <f t="shared" si="13"/>
        <v>0</v>
      </c>
      <c r="AZ11" s="1">
        <f t="shared" si="13"/>
        <v>0</v>
      </c>
      <c r="BA11" s="1">
        <f t="shared" si="13"/>
        <v>0</v>
      </c>
      <c r="BB11" s="1">
        <f t="shared" si="13"/>
        <v>0</v>
      </c>
      <c r="BC11" s="1">
        <f t="shared" si="13"/>
        <v>0</v>
      </c>
      <c r="BD11" s="1"/>
      <c r="BE11" s="79" t="str">
        <f ca="1">IF(IFERROR(OFFSET('Filtr dle měsíce'!AS$5,MATCH('Filtr dle měsíce'!$A10,'Filtr dle měsíce'!$AC$6:$AC$297,0),0,1,1)*OFFSET('Filtr dle měsíce'!AS$5,MATCH('Filtr dle měsíce'!$A10,'Filtr dle měsíce'!$AC$6:$AC$297,0),0,1,1),"")&gt;0,IFERROR(OFFSET('Filtr dle měsíce'!AS$5,MATCH('Filtr dle měsíce'!$A10,'Filtr dle měsíce'!$AC$6:$AC$297,0),0,1,1)*OFFSET('Filtr dle měsíce'!AS$5,MATCH('Filtr dle měsíce'!$A10,'Filtr dle měsíce'!$AC$6:$AC$297,0),0,1,1),""),"")</f>
        <v/>
      </c>
      <c r="BF11" s="79" t="str">
        <f ca="1">IF(IFERROR(OFFSET('Filtr dle měsíce'!AT$5,MATCH('Filtr dle měsíce'!$A10,'Filtr dle měsíce'!$AC$6:$AC$297,0),0,1,1)*OFFSET('Filtr dle měsíce'!AT$5,MATCH('Filtr dle měsíce'!$A10,'Filtr dle měsíce'!$AC$6:$AC$297,0),0,1,1),"")&gt;0,IFERROR(OFFSET('Filtr dle měsíce'!AT$5,MATCH('Filtr dle měsíce'!$A10,'Filtr dle měsíce'!$AC$6:$AC$297,0),0,1,1)*OFFSET('Filtr dle měsíce'!AT$5,MATCH('Filtr dle měsíce'!$A10,'Filtr dle měsíce'!$AC$6:$AC$297,0),0,1,1),""),"")</f>
        <v/>
      </c>
      <c r="BG11" s="79" t="str">
        <f ca="1">IF(IFERROR(OFFSET('Filtr dle měsíce'!AU$5,MATCH('Filtr dle měsíce'!$A10,'Filtr dle měsíce'!$AC$6:$AC$297,0),0,1,1)*OFFSET('Filtr dle měsíce'!AU$5,MATCH('Filtr dle měsíce'!$A10,'Filtr dle měsíce'!$AC$6:$AC$297,0),0,1,1),"")&gt;0,IFERROR(OFFSET('Filtr dle měsíce'!AU$5,MATCH('Filtr dle měsíce'!$A10,'Filtr dle měsíce'!$AC$6:$AC$297,0),0,1,1)*OFFSET('Filtr dle měsíce'!AU$5,MATCH('Filtr dle měsíce'!$A10,'Filtr dle měsíce'!$AC$6:$AC$297,0),0,1,1),""),"")</f>
        <v/>
      </c>
      <c r="BH11" s="79" t="str">
        <f ca="1">IF(IFERROR(OFFSET('Filtr dle měsíce'!AV$5,MATCH('Filtr dle měsíce'!$A10,'Filtr dle měsíce'!$AC$6:$AC$297,0),0,1,1)*OFFSET('Filtr dle měsíce'!AV$5,MATCH('Filtr dle měsíce'!$A10,'Filtr dle měsíce'!$AC$6:$AC$297,0),0,1,1),"")&gt;0,IFERROR(OFFSET('Filtr dle měsíce'!AV$5,MATCH('Filtr dle měsíce'!$A10,'Filtr dle měsíce'!$AC$6:$AC$297,0),0,1,1)*OFFSET('Filtr dle měsíce'!AV$5,MATCH('Filtr dle měsíce'!$A10,'Filtr dle měsíce'!$AC$6:$AC$297,0),0,1,1),""),"")</f>
        <v/>
      </c>
      <c r="BI11" s="79" t="str">
        <f ca="1">IF(IFERROR(OFFSET('Filtr dle měsíce'!AW$5,MATCH('Filtr dle měsíce'!$A10,'Filtr dle měsíce'!$AC$6:$AC$297,0),0,1,1)*OFFSET('Filtr dle měsíce'!AW$5,MATCH('Filtr dle měsíce'!$A10,'Filtr dle měsíce'!$AC$6:$AC$297,0),0,1,1),"")&gt;0,IFERROR(OFFSET('Filtr dle měsíce'!AW$5,MATCH('Filtr dle měsíce'!$A10,'Filtr dle měsíce'!$AC$6:$AC$297,0),0,1,1)*OFFSET('Filtr dle měsíce'!AW$5,MATCH('Filtr dle měsíce'!$A10,'Filtr dle měsíce'!$AC$6:$AC$297,0),0,1,1),""),"")</f>
        <v/>
      </c>
      <c r="BJ11" s="79" t="str">
        <f ca="1">IF(IFERROR(OFFSET('Filtr dle měsíce'!AX$5,MATCH('Filtr dle měsíce'!$A10,'Filtr dle měsíce'!$AC$6:$AC$297,0),0,1,1)*OFFSET('Filtr dle měsíce'!AX$5,MATCH('Filtr dle měsíce'!$A10,'Filtr dle měsíce'!$AC$6:$AC$297,0),0,1,1),"")&gt;0,IFERROR(OFFSET('Filtr dle měsíce'!AX$5,MATCH('Filtr dle měsíce'!$A10,'Filtr dle měsíce'!$AC$6:$AC$297,0),0,1,1)*OFFSET('Filtr dle měsíce'!AX$5,MATCH('Filtr dle měsíce'!$A10,'Filtr dle měsíce'!$AC$6:$AC$297,0),0,1,1),""),"")</f>
        <v/>
      </c>
      <c r="BK11" s="79" t="str">
        <f ca="1">IF(IFERROR(OFFSET('Filtr dle měsíce'!AY$5,MATCH('Filtr dle měsíce'!$A10,'Filtr dle měsíce'!$AC$6:$AC$297,0),0,1,1)*OFFSET('Filtr dle měsíce'!AY$5,MATCH('Filtr dle měsíce'!$A10,'Filtr dle měsíce'!$AC$6:$AC$297,0),0,1,1),"")&gt;0,IFERROR(OFFSET('Filtr dle měsíce'!AY$5,MATCH('Filtr dle měsíce'!$A10,'Filtr dle měsíce'!$AC$6:$AC$297,0),0,1,1)*OFFSET('Filtr dle měsíce'!AY$5,MATCH('Filtr dle měsíce'!$A10,'Filtr dle měsíce'!$AC$6:$AC$297,0),0,1,1),""),"")</f>
        <v/>
      </c>
      <c r="BL11" s="79" t="str">
        <f ca="1">IF(IFERROR(OFFSET('Filtr dle měsíce'!AZ$5,MATCH('Filtr dle měsíce'!$A10,'Filtr dle měsíce'!$AC$6:$AC$297,0),0,1,1)*OFFSET('Filtr dle měsíce'!AZ$5,MATCH('Filtr dle měsíce'!$A10,'Filtr dle měsíce'!$AC$6:$AC$297,0),0,1,1),"")&gt;0,IFERROR(OFFSET('Filtr dle měsíce'!AZ$5,MATCH('Filtr dle měsíce'!$A10,'Filtr dle měsíce'!$AC$6:$AC$297,0),0,1,1)*OFFSET('Filtr dle měsíce'!AZ$5,MATCH('Filtr dle měsíce'!$A10,'Filtr dle měsíce'!$AC$6:$AC$297,0),0,1,1),""),"")</f>
        <v/>
      </c>
      <c r="BM11" s="79" t="str">
        <f ca="1">IF(IFERROR(OFFSET('Filtr dle měsíce'!BA$5,MATCH('Filtr dle měsíce'!$A10,'Filtr dle měsíce'!$AC$6:$AC$297,0),0,1,1)*OFFSET('Filtr dle měsíce'!BA$5,MATCH('Filtr dle měsíce'!$A10,'Filtr dle měsíce'!$AC$6:$AC$297,0),0,1,1),"")&gt;0,IFERROR(OFFSET('Filtr dle měsíce'!BA$5,MATCH('Filtr dle měsíce'!$A10,'Filtr dle měsíce'!$AC$6:$AC$297,0),0,1,1)*OFFSET('Filtr dle měsíce'!BA$5,MATCH('Filtr dle měsíce'!$A10,'Filtr dle měsíce'!$AC$6:$AC$297,0),0,1,1),""),"")</f>
        <v/>
      </c>
      <c r="BN11" s="79" t="str">
        <f ca="1">IF(IFERROR(OFFSET('Filtr dle měsíce'!BB$5,MATCH('Filtr dle měsíce'!$A10,'Filtr dle měsíce'!$AC$6:$AC$297,0),0,1,1)*OFFSET('Filtr dle měsíce'!BB$5,MATCH('Filtr dle měsíce'!$A10,'Filtr dle měsíce'!$AC$6:$AC$297,0),0,1,1),"")&gt;0,IFERROR(OFFSET('Filtr dle měsíce'!BB$5,MATCH('Filtr dle měsíce'!$A10,'Filtr dle měsíce'!$AC$6:$AC$297,0),0,1,1)*OFFSET('Filtr dle měsíce'!BB$5,MATCH('Filtr dle měsíce'!$A10,'Filtr dle měsíce'!$AC$6:$AC$297,0),0,1,1),""),"")</f>
        <v/>
      </c>
      <c r="BO11" s="79" t="str">
        <f ca="1">IF(IFERROR(OFFSET('Filtr dle měsíce'!BC$5,MATCH('Filtr dle měsíce'!$A10,'Filtr dle měsíce'!$AC$6:$AC$297,0),0,1,1)*OFFSET('Filtr dle měsíce'!BC$5,MATCH('Filtr dle měsíce'!$A10,'Filtr dle měsíce'!$AC$6:$AC$297,0),0,1,1),"")&gt;0,IFERROR(OFFSET('Filtr dle měsíce'!BC$5,MATCH('Filtr dle měsíce'!$A10,'Filtr dle měsíce'!$AC$6:$AC$297,0),0,1,1)*OFFSET('Filtr dle měsíce'!BC$5,MATCH('Filtr dle měsíce'!$A10,'Filtr dle měsíce'!$AC$6:$AC$297,0),0,1,1),""),"")</f>
        <v/>
      </c>
      <c r="BP11" s="79"/>
      <c r="BQ11" s="79"/>
    </row>
    <row r="12" spans="1:73" ht="14.25" customHeight="1" x14ac:dyDescent="0.4">
      <c r="A12" s="51">
        <v>8</v>
      </c>
      <c r="B12" s="74" t="str">
        <f ca="1">IFERROR(TEXT(OFFSET('Tabulka klientů 2023'!$C$7,MATCH('Filtr dle měsíce'!A12,'Filtr dle měsíce'!$AC$6:$AC$297,0),0,1,1),""),"")</f>
        <v/>
      </c>
      <c r="C12" s="75" t="str">
        <f ca="1">IF(IFERROR(OFFSET('Tabulka klientů 2023'!$Q$7,MATCH('Filtr dle měsíce'!A12,'Filtr dle měsíce'!$AC$6:$AC$297,0),0,1,1)*OFFSET('Filtr dle měsíce'!$Q$5,MATCH('Filtr dle měsíce'!A12,'Filtr dle měsíce'!$AC$6:$AC$297,0),0,1,1),"")&gt;0,IFERROR(OFFSET('Tabulka klientů 2023'!$Q$7,MATCH('Filtr dle měsíce'!A12,'Filtr dle měsíce'!$AC$6:$AC$297,0),0,1,1)*OFFSET('Filtr dle měsíce'!$Q$5,MATCH('Filtr dle měsíce'!A12,'Filtr dle měsíce'!$AC$6:$AC$297,0),0,1,1),""),"")</f>
        <v/>
      </c>
      <c r="D12" s="76" t="str">
        <f ca="1">IF(IFERROR(OFFSET('Tabulka klientů 2023'!$T$7,MATCH('Filtr dle měsíce'!A12,'Filtr dle měsíce'!$AC$6:$AC$297,0),0,1,1)*OFFSET('Filtr dle měsíce'!$R$5,MATCH('Filtr dle měsíce'!A12,'Filtr dle měsíce'!$AC$6:$AC$297,0),0,1,1),"")&gt;0,IFERROR(OFFSET('Tabulka klientů 2023'!$T$7,MATCH('Filtr dle měsíce'!A12,'Filtr dle měsíce'!$AC$6:$AC$297,0),0,1,1)*OFFSET('Filtr dle měsíce'!$R$5,MATCH('Filtr dle měsíce'!A12,'Filtr dle měsíce'!$AC$6:$AC$297,0),0,1,1),""),"")</f>
        <v/>
      </c>
      <c r="E12" s="75" t="str">
        <f ca="1">IF(IFERROR(OFFSET('Tabulka klientů 2023'!$W$7,MATCH('Filtr dle měsíce'!A12,'Filtr dle měsíce'!$AC$6:$AC$297,0),0,1,1)*OFFSET('Filtr dle měsíce'!$S$5,MATCH('Filtr dle měsíce'!A12,'Filtr dle měsíce'!$AC$6:$AC$297,0),0,1,1),"")&gt;0,IFERROR(OFFSET('Tabulka klientů 2023'!$W$7,MATCH('Filtr dle měsíce'!A12,'Filtr dle měsíce'!$AC$6:$AC$297,0),0,1,1)*OFFSET('Filtr dle měsíce'!$S$5,MATCH('Filtr dle měsíce'!A12,'Filtr dle měsíce'!$AC$6:$AC$297,0),0,1,1),""),"")</f>
        <v/>
      </c>
      <c r="F12" s="76" t="str">
        <f ca="1">IF(IFERROR(OFFSET('Tabulka klientů 2023'!$Z$7,MATCH('Filtr dle měsíce'!A12,'Filtr dle měsíce'!$AC$6:$AC$297,0),0,1,1)*OFFSET('Filtr dle měsíce'!$T$5,MATCH('Filtr dle měsíce'!A12,'Filtr dle měsíce'!$AC$6:$AC$297,0),0,1,1),"")&gt;0,IFERROR(OFFSET('Tabulka klientů 2023'!$Z$7,MATCH('Filtr dle měsíce'!A12,'Filtr dle měsíce'!$AC$6:$AC$297,0),0,1,1)*OFFSET('Filtr dle měsíce'!$T$5,MATCH('Filtr dle měsíce'!A12,'Filtr dle měsíce'!$AC$6:$AC$297,0),0,1,1),""),"")</f>
        <v/>
      </c>
      <c r="G12" s="75" t="str">
        <f ca="1">IF(IFERROR(OFFSET('Tabulka klientů 2023'!$AC$7,MATCH('Filtr dle měsíce'!A12,'Filtr dle měsíce'!$AC$6:$AC$297,0),0,1,1)*OFFSET('Filtr dle měsíce'!$U$5,MATCH('Filtr dle měsíce'!A12,'Filtr dle měsíce'!$AC$6:$AC$297,0),0,1,1),"")&gt;0,IFERROR(OFFSET('Tabulka klientů 2023'!$AC$7,MATCH('Filtr dle měsíce'!A12,'Filtr dle měsíce'!$AC$6:$AC$297,0),0,1,1)*OFFSET('Filtr dle měsíce'!$U$5,MATCH('Filtr dle měsíce'!A12,'Filtr dle měsíce'!$AC$6:$AC$297,0),0,1,1),""),"")</f>
        <v/>
      </c>
      <c r="H12" s="76" t="str">
        <f ca="1">IF(IFERROR(OFFSET('Tabulka klientů 2023'!$AF$7,MATCH('Filtr dle měsíce'!A12,'Filtr dle měsíce'!$AC$6:$AC$297,0),0,1,1)*OFFSET('Filtr dle měsíce'!$V$5,MATCH('Filtr dle měsíce'!A12,'Filtr dle měsíce'!$AC$6:$AC$297,0),0,1,1),"")&gt;0,IFERROR(OFFSET('Tabulka klientů 2023'!$AF$7,MATCH('Filtr dle měsíce'!A12,'Filtr dle měsíce'!$AC$6:$AC$297,0),0,1,1)*OFFSET('Filtr dle měsíce'!$V$5,MATCH('Filtr dle měsíce'!A12,'Filtr dle měsíce'!$AC$6:$AC$297,0),0,1,1),""),"")</f>
        <v/>
      </c>
      <c r="I12" s="75" t="str">
        <f ca="1">IF(IFERROR(OFFSET('Tabulka klientů 2023'!$AI$7,MATCH('Filtr dle měsíce'!A12,'Filtr dle měsíce'!$AC$6:$AC$297,0),0,1,1)*OFFSET('Filtr dle měsíce'!$W$5,MATCH('Filtr dle měsíce'!A12,'Filtr dle měsíce'!$AC$6:$AC$297,0),0,1,1),"")&gt;0,IFERROR(OFFSET('Tabulka klientů 2023'!$AI$7,MATCH('Filtr dle měsíce'!A12,'Filtr dle měsíce'!$AC$6:$AC$297,0),0,1,1)*OFFSET('Filtr dle měsíce'!$W$5,MATCH('Filtr dle měsíce'!A12,'Filtr dle měsíce'!$AC$6:$AC$297,0),0,1,1),""),"")</f>
        <v/>
      </c>
      <c r="J12" s="76" t="str">
        <f ca="1">IF(IFERROR(OFFSET('Tabulka klientů 2023'!$AL$7,MATCH('Filtr dle měsíce'!A12,'Filtr dle měsíce'!$AC$6:$AC$297,0),0,1,1)*OFFSET('Filtr dle měsíce'!$X$5,MATCH('Filtr dle měsíce'!A12,'Filtr dle měsíce'!$AC$6:$AC$297,0),0,1,1),"")&gt;0,IFERROR(OFFSET('Tabulka klientů 2023'!$AL$7,MATCH('Filtr dle měsíce'!A12,'Filtr dle měsíce'!$AC$6:$AC$297,0),0,1,1)*OFFSET('Filtr dle měsíce'!$X$5,MATCH('Filtr dle měsíce'!A12,'Filtr dle měsíce'!$AC$6:$AC$297,0),0,1,1),""),"")</f>
        <v/>
      </c>
      <c r="K12" s="75" t="str">
        <f ca="1">IF(IFERROR(OFFSET('Tabulka klientů 2023'!$AO$7,MATCH('Filtr dle měsíce'!A12,'Filtr dle měsíce'!$AC$6:$AC$297,0),0,1,1)*OFFSET('Filtr dle měsíce'!$Y$5,MATCH('Filtr dle měsíce'!A12,'Filtr dle měsíce'!$AC$6:$AC$297,0),0,1,1),"")&gt;0,IFERROR(OFFSET('Tabulka klientů 2023'!$AO$7,MATCH('Filtr dle měsíce'!A12,'Filtr dle měsíce'!$AC$6:$AC$297,0),0,1,1)*OFFSET('Filtr dle měsíce'!$Y$5,MATCH('Filtr dle měsíce'!A12,'Filtr dle měsíce'!$AC$6:$AC$297,0),0,1,1),""),"")</f>
        <v/>
      </c>
      <c r="L12" s="76" t="str">
        <f ca="1">IF(IFERROR(OFFSET('Tabulka klientů 2023'!$AR$7,MATCH('Filtr dle měsíce'!A12,'Filtr dle měsíce'!$AC$6:$AC$297,0),0,1,1)*OFFSET('Filtr dle měsíce'!$Z$5,MATCH('Filtr dle měsíce'!A12,'Filtr dle měsíce'!$AC$6:$AC$297,0),0,1,1),"")&gt;0,IFERROR(OFFSET('Tabulka klientů 2023'!$AR$7,MATCH('Filtr dle měsíce'!A12,'Filtr dle měsíce'!$AC$6:$AC$297,0),0,1,1)*OFFSET('Filtr dle měsíce'!$Z$5,MATCH('Filtr dle měsíce'!A12,'Filtr dle měsíce'!$AC$6:$AC$297,0),0,1,1),""),"")</f>
        <v/>
      </c>
      <c r="M12" s="77" t="str">
        <f ca="1">IF(IFERROR(OFFSET('Tabulka klientů 2023'!$AU$7,MATCH('Filtr dle měsíce'!A12,'Filtr dle měsíce'!$AC$6:$AC$297,0),0,1,1)*OFFSET('Filtr dle měsíce'!$AA$5,MATCH('Filtr dle měsíce'!A12,'Filtr dle měsíce'!$AC$6:$AC$297,0),0,1,1),"")&gt;0,IFERROR(OFFSET('Tabulka klientů 2023'!$AU$7,MATCH('Filtr dle měsíce'!A12,'Filtr dle měsíce'!$AC$6:$AC$297,0),0,1,1)*OFFSET('Filtr dle měsíce'!$AA$5,MATCH('Filtr dle měsíce'!A12,'Filtr dle měsíce'!$AC$6:$AC$297,0),0,1,1),""),"")</f>
        <v/>
      </c>
      <c r="N12" s="78" t="str">
        <f t="shared" ca="1" si="0"/>
        <v/>
      </c>
      <c r="Q12" s="51">
        <f>IF('Tabulka klientů 2023'!R14='Filtr dle měsíce'!$C$1,1,0)</f>
        <v>0</v>
      </c>
      <c r="R12" s="51">
        <f>IF('Tabulka klientů 2023'!U14='Filtr dle měsíce'!$C$1,1,0)</f>
        <v>0</v>
      </c>
      <c r="S12" s="51">
        <f>IF('Tabulka klientů 2023'!X14='Filtr dle měsíce'!$C$1,1,0)</f>
        <v>0</v>
      </c>
      <c r="T12" s="51">
        <f>IF('Tabulka klientů 2023'!AA14='Filtr dle měsíce'!$C$1,1,0)</f>
        <v>0</v>
      </c>
      <c r="U12" s="51">
        <f>IF('Tabulka klientů 2023'!AD14='Filtr dle měsíce'!$C$1,1,0)</f>
        <v>0</v>
      </c>
      <c r="V12" s="51">
        <f>IF('Tabulka klientů 2023'!AG14='Filtr dle měsíce'!$C$1,1,0)</f>
        <v>0</v>
      </c>
      <c r="W12" s="51">
        <f>IF('Tabulka klientů 2023'!AJ14='Filtr dle měsíce'!$C$1,1,0)</f>
        <v>0</v>
      </c>
      <c r="X12" s="1">
        <f>IF('Tabulka klientů 2023'!AM14='Filtr dle měsíce'!$C$1,1,0)</f>
        <v>0</v>
      </c>
      <c r="Y12" s="1">
        <f>IF('Tabulka klientů 2023'!AP14='Filtr dle měsíce'!$C$1,1,0)</f>
        <v>0</v>
      </c>
      <c r="Z12" s="1">
        <f>IF('Tabulka klientů 2023'!AS14='Filtr dle měsíce'!$C$1,1,0)</f>
        <v>0</v>
      </c>
      <c r="AA12" s="1">
        <f>IF('Tabulka klientů 2023'!AV14='Filtr dle měsíce'!$C$1,1,0)</f>
        <v>0</v>
      </c>
      <c r="AB12" s="1">
        <f t="shared" si="1"/>
        <v>0</v>
      </c>
      <c r="AC12" s="1">
        <f t="shared" si="2"/>
        <v>0</v>
      </c>
      <c r="AE12" s="51">
        <f>IF('Tabulka klientů 2023'!S14="ANO",1,0)</f>
        <v>0</v>
      </c>
      <c r="AF12" s="51">
        <f>IF('Tabulka klientů 2023'!V14="ANO",1,0)</f>
        <v>0</v>
      </c>
      <c r="AG12" s="51">
        <f>IF('Tabulka klientů 2023'!Y14="ANO",1,0)</f>
        <v>0</v>
      </c>
      <c r="AH12" s="51">
        <f>IF('Tabulka klientů 2023'!AB14="ANO",1,0)</f>
        <v>0</v>
      </c>
      <c r="AI12" s="51">
        <f>IF('Tabulka klientů 2023'!AE14="ANO",1,0)</f>
        <v>0</v>
      </c>
      <c r="AJ12" s="51">
        <f>IF('Tabulka klientů 2023'!AH14="ANO",1,0)</f>
        <v>0</v>
      </c>
      <c r="AK12" s="51">
        <f>IF('Tabulka klientů 2023'!AK14="ANO",1,0)</f>
        <v>0</v>
      </c>
      <c r="AL12" s="51">
        <f>IF('Tabulka klientů 2023'!AN14="ANO",1,0)</f>
        <v>0</v>
      </c>
      <c r="AM12" s="51">
        <f>IF('Tabulka klientů 2023'!AQ14="ANO",1,0)</f>
        <v>0</v>
      </c>
      <c r="AN12" s="51">
        <f>IF('Tabulka klientů 2023'!AT14="ANO",1,0)</f>
        <v>0</v>
      </c>
      <c r="AO12" s="51">
        <f>IF('Tabulka klientů 2023'!AW14="ANO",1,0)</f>
        <v>0</v>
      </c>
      <c r="AP12" s="51" t="e">
        <f t="shared" ref="AP12:AQ12" si="14">#N/A</f>
        <v>#N/A</v>
      </c>
      <c r="AQ12" s="51" t="e">
        <f t="shared" si="14"/>
        <v>#N/A</v>
      </c>
      <c r="AR12" s="51"/>
      <c r="AS12" s="1">
        <f t="shared" ref="AS12:BC12" si="15">SUM(Q12+AE12)</f>
        <v>0</v>
      </c>
      <c r="AT12" s="1">
        <f t="shared" si="15"/>
        <v>0</v>
      </c>
      <c r="AU12" s="1">
        <f t="shared" si="15"/>
        <v>0</v>
      </c>
      <c r="AV12" s="1">
        <f t="shared" si="15"/>
        <v>0</v>
      </c>
      <c r="AW12" s="1">
        <f t="shared" si="15"/>
        <v>0</v>
      </c>
      <c r="AX12" s="1">
        <f t="shared" si="15"/>
        <v>0</v>
      </c>
      <c r="AY12" s="1">
        <f t="shared" si="15"/>
        <v>0</v>
      </c>
      <c r="AZ12" s="1">
        <f t="shared" si="15"/>
        <v>0</v>
      </c>
      <c r="BA12" s="1">
        <f t="shared" si="15"/>
        <v>0</v>
      </c>
      <c r="BB12" s="1">
        <f t="shared" si="15"/>
        <v>0</v>
      </c>
      <c r="BC12" s="1">
        <f t="shared" si="15"/>
        <v>0</v>
      </c>
      <c r="BD12" s="1"/>
      <c r="BE12" s="79" t="str">
        <f ca="1">IF(IFERROR(OFFSET('Filtr dle měsíce'!AS$5,MATCH('Filtr dle měsíce'!$A11,'Filtr dle měsíce'!$AC$6:$AC$297,0),0,1,1)*OFFSET('Filtr dle měsíce'!AS$5,MATCH('Filtr dle měsíce'!$A11,'Filtr dle měsíce'!$AC$6:$AC$297,0),0,1,1),"")&gt;0,IFERROR(OFFSET('Filtr dle měsíce'!AS$5,MATCH('Filtr dle měsíce'!$A11,'Filtr dle měsíce'!$AC$6:$AC$297,0),0,1,1)*OFFSET('Filtr dle měsíce'!AS$5,MATCH('Filtr dle měsíce'!$A11,'Filtr dle měsíce'!$AC$6:$AC$297,0),0,1,1),""),"")</f>
        <v/>
      </c>
      <c r="BF12" s="79" t="str">
        <f ca="1">IF(IFERROR(OFFSET('Filtr dle měsíce'!AT$5,MATCH('Filtr dle měsíce'!$A11,'Filtr dle měsíce'!$AC$6:$AC$297,0),0,1,1)*OFFSET('Filtr dle měsíce'!AT$5,MATCH('Filtr dle měsíce'!$A11,'Filtr dle měsíce'!$AC$6:$AC$297,0),0,1,1),"")&gt;0,IFERROR(OFFSET('Filtr dle měsíce'!AT$5,MATCH('Filtr dle měsíce'!$A11,'Filtr dle měsíce'!$AC$6:$AC$297,0),0,1,1)*OFFSET('Filtr dle měsíce'!AT$5,MATCH('Filtr dle měsíce'!$A11,'Filtr dle měsíce'!$AC$6:$AC$297,0),0,1,1),""),"")</f>
        <v/>
      </c>
      <c r="BG12" s="79" t="str">
        <f ca="1">IF(IFERROR(OFFSET('Filtr dle měsíce'!AU$5,MATCH('Filtr dle měsíce'!$A11,'Filtr dle měsíce'!$AC$6:$AC$297,0),0,1,1)*OFFSET('Filtr dle měsíce'!AU$5,MATCH('Filtr dle měsíce'!$A11,'Filtr dle měsíce'!$AC$6:$AC$297,0),0,1,1),"")&gt;0,IFERROR(OFFSET('Filtr dle měsíce'!AU$5,MATCH('Filtr dle měsíce'!$A11,'Filtr dle měsíce'!$AC$6:$AC$297,0),0,1,1)*OFFSET('Filtr dle měsíce'!AU$5,MATCH('Filtr dle měsíce'!$A11,'Filtr dle měsíce'!$AC$6:$AC$297,0),0,1,1),""),"")</f>
        <v/>
      </c>
      <c r="BH12" s="79" t="str">
        <f ca="1">IF(IFERROR(OFFSET('Filtr dle měsíce'!AV$5,MATCH('Filtr dle měsíce'!$A11,'Filtr dle měsíce'!$AC$6:$AC$297,0),0,1,1)*OFFSET('Filtr dle měsíce'!AV$5,MATCH('Filtr dle měsíce'!$A11,'Filtr dle měsíce'!$AC$6:$AC$297,0),0,1,1),"")&gt;0,IFERROR(OFFSET('Filtr dle měsíce'!AV$5,MATCH('Filtr dle měsíce'!$A11,'Filtr dle měsíce'!$AC$6:$AC$297,0),0,1,1)*OFFSET('Filtr dle měsíce'!AV$5,MATCH('Filtr dle měsíce'!$A11,'Filtr dle měsíce'!$AC$6:$AC$297,0),0,1,1),""),"")</f>
        <v/>
      </c>
      <c r="BI12" s="79" t="str">
        <f ca="1">IF(IFERROR(OFFSET('Filtr dle měsíce'!AW$5,MATCH('Filtr dle měsíce'!$A11,'Filtr dle měsíce'!$AC$6:$AC$297,0),0,1,1)*OFFSET('Filtr dle měsíce'!AW$5,MATCH('Filtr dle měsíce'!$A11,'Filtr dle měsíce'!$AC$6:$AC$297,0),0,1,1),"")&gt;0,IFERROR(OFFSET('Filtr dle měsíce'!AW$5,MATCH('Filtr dle měsíce'!$A11,'Filtr dle měsíce'!$AC$6:$AC$297,0),0,1,1)*OFFSET('Filtr dle měsíce'!AW$5,MATCH('Filtr dle měsíce'!$A11,'Filtr dle měsíce'!$AC$6:$AC$297,0),0,1,1),""),"")</f>
        <v/>
      </c>
      <c r="BJ12" s="79" t="str">
        <f ca="1">IF(IFERROR(OFFSET('Filtr dle měsíce'!AX$5,MATCH('Filtr dle měsíce'!$A11,'Filtr dle měsíce'!$AC$6:$AC$297,0),0,1,1)*OFFSET('Filtr dle měsíce'!AX$5,MATCH('Filtr dle měsíce'!$A11,'Filtr dle měsíce'!$AC$6:$AC$297,0),0,1,1),"")&gt;0,IFERROR(OFFSET('Filtr dle měsíce'!AX$5,MATCH('Filtr dle měsíce'!$A11,'Filtr dle měsíce'!$AC$6:$AC$297,0),0,1,1)*OFFSET('Filtr dle měsíce'!AX$5,MATCH('Filtr dle měsíce'!$A11,'Filtr dle měsíce'!$AC$6:$AC$297,0),0,1,1),""),"")</f>
        <v/>
      </c>
      <c r="BK12" s="79" t="str">
        <f ca="1">IF(IFERROR(OFFSET('Filtr dle měsíce'!AY$5,MATCH('Filtr dle měsíce'!$A11,'Filtr dle měsíce'!$AC$6:$AC$297,0),0,1,1)*OFFSET('Filtr dle měsíce'!AY$5,MATCH('Filtr dle měsíce'!$A11,'Filtr dle měsíce'!$AC$6:$AC$297,0),0,1,1),"")&gt;0,IFERROR(OFFSET('Filtr dle měsíce'!AY$5,MATCH('Filtr dle měsíce'!$A11,'Filtr dle měsíce'!$AC$6:$AC$297,0),0,1,1)*OFFSET('Filtr dle měsíce'!AY$5,MATCH('Filtr dle měsíce'!$A11,'Filtr dle měsíce'!$AC$6:$AC$297,0),0,1,1),""),"")</f>
        <v/>
      </c>
      <c r="BL12" s="79" t="str">
        <f ca="1">IF(IFERROR(OFFSET('Filtr dle měsíce'!AZ$5,MATCH('Filtr dle měsíce'!$A11,'Filtr dle měsíce'!$AC$6:$AC$297,0),0,1,1)*OFFSET('Filtr dle měsíce'!AZ$5,MATCH('Filtr dle měsíce'!$A11,'Filtr dle měsíce'!$AC$6:$AC$297,0),0,1,1),"")&gt;0,IFERROR(OFFSET('Filtr dle měsíce'!AZ$5,MATCH('Filtr dle měsíce'!$A11,'Filtr dle měsíce'!$AC$6:$AC$297,0),0,1,1)*OFFSET('Filtr dle měsíce'!AZ$5,MATCH('Filtr dle měsíce'!$A11,'Filtr dle měsíce'!$AC$6:$AC$297,0),0,1,1),""),"")</f>
        <v/>
      </c>
      <c r="BM12" s="79" t="str">
        <f ca="1">IF(IFERROR(OFFSET('Filtr dle měsíce'!BA$5,MATCH('Filtr dle měsíce'!$A11,'Filtr dle měsíce'!$AC$6:$AC$297,0),0,1,1)*OFFSET('Filtr dle měsíce'!BA$5,MATCH('Filtr dle měsíce'!$A11,'Filtr dle měsíce'!$AC$6:$AC$297,0),0,1,1),"")&gt;0,IFERROR(OFFSET('Filtr dle měsíce'!BA$5,MATCH('Filtr dle měsíce'!$A11,'Filtr dle měsíce'!$AC$6:$AC$297,0),0,1,1)*OFFSET('Filtr dle měsíce'!BA$5,MATCH('Filtr dle měsíce'!$A11,'Filtr dle měsíce'!$AC$6:$AC$297,0),0,1,1),""),"")</f>
        <v/>
      </c>
      <c r="BN12" s="79" t="str">
        <f ca="1">IF(IFERROR(OFFSET('Filtr dle měsíce'!BB$5,MATCH('Filtr dle měsíce'!$A11,'Filtr dle měsíce'!$AC$6:$AC$297,0),0,1,1)*OFFSET('Filtr dle měsíce'!BB$5,MATCH('Filtr dle měsíce'!$A11,'Filtr dle měsíce'!$AC$6:$AC$297,0),0,1,1),"")&gt;0,IFERROR(OFFSET('Filtr dle měsíce'!BB$5,MATCH('Filtr dle měsíce'!$A11,'Filtr dle měsíce'!$AC$6:$AC$297,0),0,1,1)*OFFSET('Filtr dle měsíce'!BB$5,MATCH('Filtr dle měsíce'!$A11,'Filtr dle měsíce'!$AC$6:$AC$297,0),0,1,1),""),"")</f>
        <v/>
      </c>
      <c r="BO12" s="79" t="str">
        <f ca="1">IF(IFERROR(OFFSET('Filtr dle měsíce'!BC$5,MATCH('Filtr dle měsíce'!$A11,'Filtr dle měsíce'!$AC$6:$AC$297,0),0,1,1)*OFFSET('Filtr dle měsíce'!BC$5,MATCH('Filtr dle měsíce'!$A11,'Filtr dle měsíce'!$AC$6:$AC$297,0),0,1,1),"")&gt;0,IFERROR(OFFSET('Filtr dle měsíce'!BC$5,MATCH('Filtr dle měsíce'!$A11,'Filtr dle měsíce'!$AC$6:$AC$297,0),0,1,1)*OFFSET('Filtr dle měsíce'!BC$5,MATCH('Filtr dle měsíce'!$A11,'Filtr dle měsíce'!$AC$6:$AC$297,0),0,1,1),""),"")</f>
        <v/>
      </c>
      <c r="BP12" s="79"/>
      <c r="BQ12" s="79"/>
    </row>
    <row r="13" spans="1:73" ht="14.25" customHeight="1" x14ac:dyDescent="0.4">
      <c r="A13" s="51">
        <v>9</v>
      </c>
      <c r="B13" s="74" t="str">
        <f ca="1">IFERROR(TEXT(OFFSET('Tabulka klientů 2023'!$C$7,MATCH('Filtr dle měsíce'!A13,'Filtr dle měsíce'!$AC$6:$AC$297,0),0,1,1),""),"")</f>
        <v/>
      </c>
      <c r="C13" s="75" t="str">
        <f ca="1">IF(IFERROR(OFFSET('Tabulka klientů 2023'!$Q$7,MATCH('Filtr dle měsíce'!A13,'Filtr dle měsíce'!$AC$6:$AC$297,0),0,1,1)*OFFSET('Filtr dle měsíce'!$Q$5,MATCH('Filtr dle měsíce'!A13,'Filtr dle měsíce'!$AC$6:$AC$297,0),0,1,1),"")&gt;0,IFERROR(OFFSET('Tabulka klientů 2023'!$Q$7,MATCH('Filtr dle měsíce'!A13,'Filtr dle měsíce'!$AC$6:$AC$297,0),0,1,1)*OFFSET('Filtr dle měsíce'!$Q$5,MATCH('Filtr dle měsíce'!A13,'Filtr dle měsíce'!$AC$6:$AC$297,0),0,1,1),""),"")</f>
        <v/>
      </c>
      <c r="D13" s="76" t="str">
        <f ca="1">IF(IFERROR(OFFSET('Tabulka klientů 2023'!$T$7,MATCH('Filtr dle měsíce'!A13,'Filtr dle měsíce'!$AC$6:$AC$297,0),0,1,1)*OFFSET('Filtr dle měsíce'!$R$5,MATCH('Filtr dle měsíce'!A13,'Filtr dle měsíce'!$AC$6:$AC$297,0),0,1,1),"")&gt;0,IFERROR(OFFSET('Tabulka klientů 2023'!$T$7,MATCH('Filtr dle měsíce'!A13,'Filtr dle měsíce'!$AC$6:$AC$297,0),0,1,1)*OFFSET('Filtr dle měsíce'!$R$5,MATCH('Filtr dle měsíce'!A13,'Filtr dle měsíce'!$AC$6:$AC$297,0),0,1,1),""),"")</f>
        <v/>
      </c>
      <c r="E13" s="75" t="str">
        <f ca="1">IF(IFERROR(OFFSET('Tabulka klientů 2023'!$W$7,MATCH('Filtr dle měsíce'!A13,'Filtr dle měsíce'!$AC$6:$AC$297,0),0,1,1)*OFFSET('Filtr dle měsíce'!$S$5,MATCH('Filtr dle měsíce'!A13,'Filtr dle měsíce'!$AC$6:$AC$297,0),0,1,1),"")&gt;0,IFERROR(OFFSET('Tabulka klientů 2023'!$W$7,MATCH('Filtr dle měsíce'!A13,'Filtr dle měsíce'!$AC$6:$AC$297,0),0,1,1)*OFFSET('Filtr dle měsíce'!$S$5,MATCH('Filtr dle měsíce'!A13,'Filtr dle měsíce'!$AC$6:$AC$297,0),0,1,1),""),"")</f>
        <v/>
      </c>
      <c r="F13" s="76" t="str">
        <f ca="1">IF(IFERROR(OFFSET('Tabulka klientů 2023'!$Z$7,MATCH('Filtr dle měsíce'!A13,'Filtr dle měsíce'!$AC$6:$AC$297,0),0,1,1)*OFFSET('Filtr dle měsíce'!$T$5,MATCH('Filtr dle měsíce'!A13,'Filtr dle měsíce'!$AC$6:$AC$297,0),0,1,1),"")&gt;0,IFERROR(OFFSET('Tabulka klientů 2023'!$Z$7,MATCH('Filtr dle měsíce'!A13,'Filtr dle měsíce'!$AC$6:$AC$297,0),0,1,1)*OFFSET('Filtr dle měsíce'!$T$5,MATCH('Filtr dle měsíce'!A13,'Filtr dle měsíce'!$AC$6:$AC$297,0),0,1,1),""),"")</f>
        <v/>
      </c>
      <c r="G13" s="75" t="str">
        <f ca="1">IF(IFERROR(OFFSET('Tabulka klientů 2023'!$AC$7,MATCH('Filtr dle měsíce'!A13,'Filtr dle měsíce'!$AC$6:$AC$297,0),0,1,1)*OFFSET('Filtr dle měsíce'!$U$5,MATCH('Filtr dle měsíce'!A13,'Filtr dle měsíce'!$AC$6:$AC$297,0),0,1,1),"")&gt;0,IFERROR(OFFSET('Tabulka klientů 2023'!$AC$7,MATCH('Filtr dle měsíce'!A13,'Filtr dle měsíce'!$AC$6:$AC$297,0),0,1,1)*OFFSET('Filtr dle měsíce'!$U$5,MATCH('Filtr dle měsíce'!A13,'Filtr dle měsíce'!$AC$6:$AC$297,0),0,1,1),""),"")</f>
        <v/>
      </c>
      <c r="H13" s="76" t="str">
        <f ca="1">IF(IFERROR(OFFSET('Tabulka klientů 2023'!$AF$7,MATCH('Filtr dle měsíce'!A13,'Filtr dle měsíce'!$AC$6:$AC$297,0),0,1,1)*OFFSET('Filtr dle měsíce'!$V$5,MATCH('Filtr dle měsíce'!A13,'Filtr dle měsíce'!$AC$6:$AC$297,0),0,1,1),"")&gt;0,IFERROR(OFFSET('Tabulka klientů 2023'!$AF$7,MATCH('Filtr dle měsíce'!A13,'Filtr dle měsíce'!$AC$6:$AC$297,0),0,1,1)*OFFSET('Filtr dle měsíce'!$V$5,MATCH('Filtr dle měsíce'!A13,'Filtr dle měsíce'!$AC$6:$AC$297,0),0,1,1),""),"")</f>
        <v/>
      </c>
      <c r="I13" s="75" t="str">
        <f ca="1">IF(IFERROR(OFFSET('Tabulka klientů 2023'!$AI$7,MATCH('Filtr dle měsíce'!A13,'Filtr dle měsíce'!$AC$6:$AC$297,0),0,1,1)*OFFSET('Filtr dle měsíce'!$W$5,MATCH('Filtr dle měsíce'!A13,'Filtr dle měsíce'!$AC$6:$AC$297,0),0,1,1),"")&gt;0,IFERROR(OFFSET('Tabulka klientů 2023'!$AI$7,MATCH('Filtr dle měsíce'!A13,'Filtr dle měsíce'!$AC$6:$AC$297,0),0,1,1)*OFFSET('Filtr dle měsíce'!$W$5,MATCH('Filtr dle měsíce'!A13,'Filtr dle měsíce'!$AC$6:$AC$297,0),0,1,1),""),"")</f>
        <v/>
      </c>
      <c r="J13" s="76" t="str">
        <f ca="1">IF(IFERROR(OFFSET('Tabulka klientů 2023'!$AL$7,MATCH('Filtr dle měsíce'!A13,'Filtr dle měsíce'!$AC$6:$AC$297,0),0,1,1)*OFFSET('Filtr dle měsíce'!$X$5,MATCH('Filtr dle měsíce'!A13,'Filtr dle měsíce'!$AC$6:$AC$297,0),0,1,1),"")&gt;0,IFERROR(OFFSET('Tabulka klientů 2023'!$AL$7,MATCH('Filtr dle měsíce'!A13,'Filtr dle měsíce'!$AC$6:$AC$297,0),0,1,1)*OFFSET('Filtr dle měsíce'!$X$5,MATCH('Filtr dle měsíce'!A13,'Filtr dle měsíce'!$AC$6:$AC$297,0),0,1,1),""),"")</f>
        <v/>
      </c>
      <c r="K13" s="75" t="str">
        <f ca="1">IF(IFERROR(OFFSET('Tabulka klientů 2023'!$AO$7,MATCH('Filtr dle měsíce'!A13,'Filtr dle měsíce'!$AC$6:$AC$297,0),0,1,1)*OFFSET('Filtr dle měsíce'!$Y$5,MATCH('Filtr dle měsíce'!A13,'Filtr dle měsíce'!$AC$6:$AC$297,0),0,1,1),"")&gt;0,IFERROR(OFFSET('Tabulka klientů 2023'!$AO$7,MATCH('Filtr dle měsíce'!A13,'Filtr dle měsíce'!$AC$6:$AC$297,0),0,1,1)*OFFSET('Filtr dle měsíce'!$Y$5,MATCH('Filtr dle měsíce'!A13,'Filtr dle měsíce'!$AC$6:$AC$297,0),0,1,1),""),"")</f>
        <v/>
      </c>
      <c r="L13" s="76" t="str">
        <f ca="1">IF(IFERROR(OFFSET('Tabulka klientů 2023'!$AR$7,MATCH('Filtr dle měsíce'!A13,'Filtr dle měsíce'!$AC$6:$AC$297,0),0,1,1)*OFFSET('Filtr dle měsíce'!$Z$5,MATCH('Filtr dle měsíce'!A13,'Filtr dle měsíce'!$AC$6:$AC$297,0),0,1,1),"")&gt;0,IFERROR(OFFSET('Tabulka klientů 2023'!$AR$7,MATCH('Filtr dle měsíce'!A13,'Filtr dle měsíce'!$AC$6:$AC$297,0),0,1,1)*OFFSET('Filtr dle měsíce'!$Z$5,MATCH('Filtr dle měsíce'!A13,'Filtr dle měsíce'!$AC$6:$AC$297,0),0,1,1),""),"")</f>
        <v/>
      </c>
      <c r="M13" s="77" t="str">
        <f ca="1">IF(IFERROR(OFFSET('Tabulka klientů 2023'!$AU$7,MATCH('Filtr dle měsíce'!A13,'Filtr dle měsíce'!$AC$6:$AC$297,0),0,1,1)*OFFSET('Filtr dle měsíce'!$AA$5,MATCH('Filtr dle měsíce'!A13,'Filtr dle měsíce'!$AC$6:$AC$297,0),0,1,1),"")&gt;0,IFERROR(OFFSET('Tabulka klientů 2023'!$AU$7,MATCH('Filtr dle měsíce'!A13,'Filtr dle měsíce'!$AC$6:$AC$297,0),0,1,1)*OFFSET('Filtr dle měsíce'!$AA$5,MATCH('Filtr dle měsíce'!A13,'Filtr dle měsíce'!$AC$6:$AC$297,0),0,1,1),""),"")</f>
        <v/>
      </c>
      <c r="N13" s="78" t="str">
        <f t="shared" ca="1" si="0"/>
        <v/>
      </c>
      <c r="Q13" s="51">
        <f>IF('Tabulka klientů 2023'!R15='Filtr dle měsíce'!$C$1,1,0)</f>
        <v>0</v>
      </c>
      <c r="R13" s="51">
        <f>IF('Tabulka klientů 2023'!U15='Filtr dle měsíce'!$C$1,1,0)</f>
        <v>0</v>
      </c>
      <c r="S13" s="51">
        <f>IF('Tabulka klientů 2023'!X15='Filtr dle měsíce'!$C$1,1,0)</f>
        <v>0</v>
      </c>
      <c r="T13" s="51">
        <f>IF('Tabulka klientů 2023'!AA15='Filtr dle měsíce'!$C$1,1,0)</f>
        <v>0</v>
      </c>
      <c r="U13" s="51">
        <f>IF('Tabulka klientů 2023'!AD15='Filtr dle měsíce'!$C$1,1,0)</f>
        <v>0</v>
      </c>
      <c r="V13" s="51">
        <f>IF('Tabulka klientů 2023'!AG15='Filtr dle měsíce'!$C$1,1,0)</f>
        <v>0</v>
      </c>
      <c r="W13" s="51">
        <f>IF('Tabulka klientů 2023'!AJ15='Filtr dle měsíce'!$C$1,1,0)</f>
        <v>0</v>
      </c>
      <c r="X13" s="1">
        <f>IF('Tabulka klientů 2023'!AM15='Filtr dle měsíce'!$C$1,1,0)</f>
        <v>0</v>
      </c>
      <c r="Y13" s="1">
        <f>IF('Tabulka klientů 2023'!AP15='Filtr dle měsíce'!$C$1,1,0)</f>
        <v>0</v>
      </c>
      <c r="Z13" s="1">
        <f>IF('Tabulka klientů 2023'!AS15='Filtr dle měsíce'!$C$1,1,0)</f>
        <v>0</v>
      </c>
      <c r="AA13" s="1">
        <f>IF('Tabulka klientů 2023'!AV15='Filtr dle měsíce'!$C$1,1,0)</f>
        <v>0</v>
      </c>
      <c r="AB13" s="1">
        <f t="shared" si="1"/>
        <v>0</v>
      </c>
      <c r="AC13" s="1">
        <f t="shared" si="2"/>
        <v>0</v>
      </c>
      <c r="AE13" s="51">
        <f>IF('Tabulka klientů 2023'!S15="ANO",1,0)</f>
        <v>0</v>
      </c>
      <c r="AF13" s="51">
        <f>IF('Tabulka klientů 2023'!V15="ANO",1,0)</f>
        <v>0</v>
      </c>
      <c r="AG13" s="51">
        <f>IF('Tabulka klientů 2023'!Y15="ANO",1,0)</f>
        <v>0</v>
      </c>
      <c r="AH13" s="51">
        <f>IF('Tabulka klientů 2023'!AB15="ANO",1,0)</f>
        <v>0</v>
      </c>
      <c r="AI13" s="51">
        <f>IF('Tabulka klientů 2023'!AE15="ANO",1,0)</f>
        <v>0</v>
      </c>
      <c r="AJ13" s="51">
        <f>IF('Tabulka klientů 2023'!AH15="ANO",1,0)</f>
        <v>0</v>
      </c>
      <c r="AK13" s="51">
        <f>IF('Tabulka klientů 2023'!AK15="ANO",1,0)</f>
        <v>0</v>
      </c>
      <c r="AL13" s="51">
        <f>IF('Tabulka klientů 2023'!AN15="ANO",1,0)</f>
        <v>0</v>
      </c>
      <c r="AM13" s="51">
        <f>IF('Tabulka klientů 2023'!AQ15="ANO",1,0)</f>
        <v>0</v>
      </c>
      <c r="AN13" s="51">
        <f>IF('Tabulka klientů 2023'!AT15="ANO",1,0)</f>
        <v>0</v>
      </c>
      <c r="AO13" s="51">
        <f>IF('Tabulka klientů 2023'!AW15="ANO",1,0)</f>
        <v>0</v>
      </c>
      <c r="AP13" s="51" t="e">
        <f t="shared" ref="AP13:AQ13" si="16">#N/A</f>
        <v>#N/A</v>
      </c>
      <c r="AQ13" s="51" t="e">
        <f t="shared" si="16"/>
        <v>#N/A</v>
      </c>
      <c r="AR13" s="51"/>
      <c r="AS13" s="1">
        <f t="shared" ref="AS13:BC13" si="17">SUM(Q13+AE13)</f>
        <v>0</v>
      </c>
      <c r="AT13" s="1">
        <f t="shared" si="17"/>
        <v>0</v>
      </c>
      <c r="AU13" s="1">
        <f t="shared" si="17"/>
        <v>0</v>
      </c>
      <c r="AV13" s="1">
        <f t="shared" si="17"/>
        <v>0</v>
      </c>
      <c r="AW13" s="1">
        <f t="shared" si="17"/>
        <v>0</v>
      </c>
      <c r="AX13" s="1">
        <f t="shared" si="17"/>
        <v>0</v>
      </c>
      <c r="AY13" s="1">
        <f t="shared" si="17"/>
        <v>0</v>
      </c>
      <c r="AZ13" s="1">
        <f t="shared" si="17"/>
        <v>0</v>
      </c>
      <c r="BA13" s="1">
        <f t="shared" si="17"/>
        <v>0</v>
      </c>
      <c r="BB13" s="1">
        <f t="shared" si="17"/>
        <v>0</v>
      </c>
      <c r="BC13" s="1">
        <f t="shared" si="17"/>
        <v>0</v>
      </c>
      <c r="BD13" s="1"/>
      <c r="BE13" s="79" t="str">
        <f ca="1">IF(IFERROR(OFFSET('Filtr dle měsíce'!AS$5,MATCH('Filtr dle měsíce'!$A12,'Filtr dle měsíce'!$AC$6:$AC$297,0),0,1,1)*OFFSET('Filtr dle měsíce'!AS$5,MATCH('Filtr dle měsíce'!$A12,'Filtr dle měsíce'!$AC$6:$AC$297,0),0,1,1),"")&gt;0,IFERROR(OFFSET('Filtr dle měsíce'!AS$5,MATCH('Filtr dle měsíce'!$A12,'Filtr dle měsíce'!$AC$6:$AC$297,0),0,1,1)*OFFSET('Filtr dle měsíce'!AS$5,MATCH('Filtr dle měsíce'!$A12,'Filtr dle měsíce'!$AC$6:$AC$297,0),0,1,1),""),"")</f>
        <v/>
      </c>
      <c r="BF13" s="79" t="str">
        <f ca="1">IF(IFERROR(OFFSET('Filtr dle měsíce'!AT$5,MATCH('Filtr dle měsíce'!$A12,'Filtr dle měsíce'!$AC$6:$AC$297,0),0,1,1)*OFFSET('Filtr dle měsíce'!AT$5,MATCH('Filtr dle měsíce'!$A12,'Filtr dle měsíce'!$AC$6:$AC$297,0),0,1,1),"")&gt;0,IFERROR(OFFSET('Filtr dle měsíce'!AT$5,MATCH('Filtr dle měsíce'!$A12,'Filtr dle měsíce'!$AC$6:$AC$297,0),0,1,1)*OFFSET('Filtr dle měsíce'!AT$5,MATCH('Filtr dle měsíce'!$A12,'Filtr dle měsíce'!$AC$6:$AC$297,0),0,1,1),""),"")</f>
        <v/>
      </c>
      <c r="BG13" s="79" t="str">
        <f ca="1">IF(IFERROR(OFFSET('Filtr dle měsíce'!AU$5,MATCH('Filtr dle měsíce'!$A12,'Filtr dle měsíce'!$AC$6:$AC$297,0),0,1,1)*OFFSET('Filtr dle měsíce'!AU$5,MATCH('Filtr dle měsíce'!$A12,'Filtr dle měsíce'!$AC$6:$AC$297,0),0,1,1),"")&gt;0,IFERROR(OFFSET('Filtr dle měsíce'!AU$5,MATCH('Filtr dle měsíce'!$A12,'Filtr dle měsíce'!$AC$6:$AC$297,0),0,1,1)*OFFSET('Filtr dle měsíce'!AU$5,MATCH('Filtr dle měsíce'!$A12,'Filtr dle měsíce'!$AC$6:$AC$297,0),0,1,1),""),"")</f>
        <v/>
      </c>
      <c r="BH13" s="79" t="str">
        <f ca="1">IF(IFERROR(OFFSET('Filtr dle měsíce'!AV$5,MATCH('Filtr dle měsíce'!$A12,'Filtr dle měsíce'!$AC$6:$AC$297,0),0,1,1)*OFFSET('Filtr dle měsíce'!AV$5,MATCH('Filtr dle měsíce'!$A12,'Filtr dle měsíce'!$AC$6:$AC$297,0),0,1,1),"")&gt;0,IFERROR(OFFSET('Filtr dle měsíce'!AV$5,MATCH('Filtr dle měsíce'!$A12,'Filtr dle měsíce'!$AC$6:$AC$297,0),0,1,1)*OFFSET('Filtr dle měsíce'!AV$5,MATCH('Filtr dle měsíce'!$A12,'Filtr dle měsíce'!$AC$6:$AC$297,0),0,1,1),""),"")</f>
        <v/>
      </c>
      <c r="BI13" s="79" t="str">
        <f ca="1">IF(IFERROR(OFFSET('Filtr dle měsíce'!AW$5,MATCH('Filtr dle měsíce'!$A12,'Filtr dle měsíce'!$AC$6:$AC$297,0),0,1,1)*OFFSET('Filtr dle měsíce'!AW$5,MATCH('Filtr dle měsíce'!$A12,'Filtr dle měsíce'!$AC$6:$AC$297,0),0,1,1),"")&gt;0,IFERROR(OFFSET('Filtr dle měsíce'!AW$5,MATCH('Filtr dle měsíce'!$A12,'Filtr dle měsíce'!$AC$6:$AC$297,0),0,1,1)*OFFSET('Filtr dle měsíce'!AW$5,MATCH('Filtr dle měsíce'!$A12,'Filtr dle měsíce'!$AC$6:$AC$297,0),0,1,1),""),"")</f>
        <v/>
      </c>
      <c r="BJ13" s="79" t="str">
        <f ca="1">IF(IFERROR(OFFSET('Filtr dle měsíce'!AX$5,MATCH('Filtr dle měsíce'!$A12,'Filtr dle měsíce'!$AC$6:$AC$297,0),0,1,1)*OFFSET('Filtr dle měsíce'!AX$5,MATCH('Filtr dle měsíce'!$A12,'Filtr dle měsíce'!$AC$6:$AC$297,0),0,1,1),"")&gt;0,IFERROR(OFFSET('Filtr dle měsíce'!AX$5,MATCH('Filtr dle měsíce'!$A12,'Filtr dle měsíce'!$AC$6:$AC$297,0),0,1,1)*OFFSET('Filtr dle měsíce'!AX$5,MATCH('Filtr dle měsíce'!$A12,'Filtr dle měsíce'!$AC$6:$AC$297,0),0,1,1),""),"")</f>
        <v/>
      </c>
      <c r="BK13" s="79" t="str">
        <f ca="1">IF(IFERROR(OFFSET('Filtr dle měsíce'!AY$5,MATCH('Filtr dle měsíce'!$A12,'Filtr dle měsíce'!$AC$6:$AC$297,0),0,1,1)*OFFSET('Filtr dle měsíce'!AY$5,MATCH('Filtr dle měsíce'!$A12,'Filtr dle měsíce'!$AC$6:$AC$297,0),0,1,1),"")&gt;0,IFERROR(OFFSET('Filtr dle měsíce'!AY$5,MATCH('Filtr dle měsíce'!$A12,'Filtr dle měsíce'!$AC$6:$AC$297,0),0,1,1)*OFFSET('Filtr dle měsíce'!AY$5,MATCH('Filtr dle měsíce'!$A12,'Filtr dle měsíce'!$AC$6:$AC$297,0),0,1,1),""),"")</f>
        <v/>
      </c>
      <c r="BL13" s="79" t="str">
        <f ca="1">IF(IFERROR(OFFSET('Filtr dle měsíce'!AZ$5,MATCH('Filtr dle měsíce'!$A12,'Filtr dle měsíce'!$AC$6:$AC$297,0),0,1,1)*OFFSET('Filtr dle měsíce'!AZ$5,MATCH('Filtr dle měsíce'!$A12,'Filtr dle měsíce'!$AC$6:$AC$297,0),0,1,1),"")&gt;0,IFERROR(OFFSET('Filtr dle měsíce'!AZ$5,MATCH('Filtr dle měsíce'!$A12,'Filtr dle měsíce'!$AC$6:$AC$297,0),0,1,1)*OFFSET('Filtr dle měsíce'!AZ$5,MATCH('Filtr dle měsíce'!$A12,'Filtr dle měsíce'!$AC$6:$AC$297,0),0,1,1),""),"")</f>
        <v/>
      </c>
      <c r="BM13" s="79" t="str">
        <f ca="1">IF(IFERROR(OFFSET('Filtr dle měsíce'!BA$5,MATCH('Filtr dle měsíce'!$A12,'Filtr dle měsíce'!$AC$6:$AC$297,0),0,1,1)*OFFSET('Filtr dle měsíce'!BA$5,MATCH('Filtr dle měsíce'!$A12,'Filtr dle měsíce'!$AC$6:$AC$297,0),0,1,1),"")&gt;0,IFERROR(OFFSET('Filtr dle měsíce'!BA$5,MATCH('Filtr dle měsíce'!$A12,'Filtr dle měsíce'!$AC$6:$AC$297,0),0,1,1)*OFFSET('Filtr dle měsíce'!BA$5,MATCH('Filtr dle měsíce'!$A12,'Filtr dle měsíce'!$AC$6:$AC$297,0),0,1,1),""),"")</f>
        <v/>
      </c>
      <c r="BN13" s="79" t="str">
        <f ca="1">IF(IFERROR(OFFSET('Filtr dle měsíce'!BB$5,MATCH('Filtr dle měsíce'!$A12,'Filtr dle měsíce'!$AC$6:$AC$297,0),0,1,1)*OFFSET('Filtr dle měsíce'!BB$5,MATCH('Filtr dle měsíce'!$A12,'Filtr dle měsíce'!$AC$6:$AC$297,0),0,1,1),"")&gt;0,IFERROR(OFFSET('Filtr dle měsíce'!BB$5,MATCH('Filtr dle měsíce'!$A12,'Filtr dle měsíce'!$AC$6:$AC$297,0),0,1,1)*OFFSET('Filtr dle měsíce'!BB$5,MATCH('Filtr dle měsíce'!$A12,'Filtr dle měsíce'!$AC$6:$AC$297,0),0,1,1),""),"")</f>
        <v/>
      </c>
      <c r="BO13" s="79" t="str">
        <f ca="1">IF(IFERROR(OFFSET('Filtr dle měsíce'!BC$5,MATCH('Filtr dle měsíce'!$A12,'Filtr dle měsíce'!$AC$6:$AC$297,0),0,1,1)*OFFSET('Filtr dle měsíce'!BC$5,MATCH('Filtr dle měsíce'!$A12,'Filtr dle měsíce'!$AC$6:$AC$297,0),0,1,1),"")&gt;0,IFERROR(OFFSET('Filtr dle měsíce'!BC$5,MATCH('Filtr dle měsíce'!$A12,'Filtr dle měsíce'!$AC$6:$AC$297,0),0,1,1)*OFFSET('Filtr dle měsíce'!BC$5,MATCH('Filtr dle měsíce'!$A12,'Filtr dle měsíce'!$AC$6:$AC$297,0),0,1,1),""),"")</f>
        <v/>
      </c>
      <c r="BP13" s="79"/>
      <c r="BQ13" s="79"/>
    </row>
    <row r="14" spans="1:73" ht="14.25" customHeight="1" x14ac:dyDescent="0.4">
      <c r="A14" s="51">
        <v>10</v>
      </c>
      <c r="B14" s="74" t="str">
        <f ca="1">IFERROR(TEXT(OFFSET('Tabulka klientů 2023'!$C$7,MATCH('Filtr dle měsíce'!A14,'Filtr dle měsíce'!$AC$6:$AC$297,0),0,1,1),""),"")</f>
        <v/>
      </c>
      <c r="C14" s="75" t="str">
        <f ca="1">IF(IFERROR(OFFSET('Tabulka klientů 2023'!$Q$7,MATCH('Filtr dle měsíce'!A14,'Filtr dle měsíce'!$AC$6:$AC$297,0),0,1,1)*OFFSET('Filtr dle měsíce'!$Q$5,MATCH('Filtr dle měsíce'!A14,'Filtr dle měsíce'!$AC$6:$AC$297,0),0,1,1),"")&gt;0,IFERROR(OFFSET('Tabulka klientů 2023'!$Q$7,MATCH('Filtr dle měsíce'!A14,'Filtr dle měsíce'!$AC$6:$AC$297,0),0,1,1)*OFFSET('Filtr dle měsíce'!$Q$5,MATCH('Filtr dle měsíce'!A14,'Filtr dle měsíce'!$AC$6:$AC$297,0),0,1,1),""),"")</f>
        <v/>
      </c>
      <c r="D14" s="76" t="str">
        <f ca="1">IF(IFERROR(OFFSET('Tabulka klientů 2023'!$T$7,MATCH('Filtr dle měsíce'!A14,'Filtr dle měsíce'!$AC$6:$AC$297,0),0,1,1)*OFFSET('Filtr dle měsíce'!$R$5,MATCH('Filtr dle měsíce'!A14,'Filtr dle měsíce'!$AC$6:$AC$297,0),0,1,1),"")&gt;0,IFERROR(OFFSET('Tabulka klientů 2023'!$T$7,MATCH('Filtr dle měsíce'!A14,'Filtr dle měsíce'!$AC$6:$AC$297,0),0,1,1)*OFFSET('Filtr dle měsíce'!$R$5,MATCH('Filtr dle měsíce'!A14,'Filtr dle měsíce'!$AC$6:$AC$297,0),0,1,1),""),"")</f>
        <v/>
      </c>
      <c r="E14" s="75" t="str">
        <f ca="1">IF(IFERROR(OFFSET('Tabulka klientů 2023'!$W$7,MATCH('Filtr dle měsíce'!A14,'Filtr dle měsíce'!$AC$6:$AC$297,0),0,1,1)*OFFSET('Filtr dle měsíce'!$S$5,MATCH('Filtr dle měsíce'!A14,'Filtr dle měsíce'!$AC$6:$AC$297,0),0,1,1),"")&gt;0,IFERROR(OFFSET('Tabulka klientů 2023'!$W$7,MATCH('Filtr dle měsíce'!A14,'Filtr dle měsíce'!$AC$6:$AC$297,0),0,1,1)*OFFSET('Filtr dle měsíce'!$S$5,MATCH('Filtr dle měsíce'!A14,'Filtr dle měsíce'!$AC$6:$AC$297,0),0,1,1),""),"")</f>
        <v/>
      </c>
      <c r="F14" s="76" t="str">
        <f ca="1">IF(IFERROR(OFFSET('Tabulka klientů 2023'!$Z$7,MATCH('Filtr dle měsíce'!A14,'Filtr dle měsíce'!$AC$6:$AC$297,0),0,1,1)*OFFSET('Filtr dle měsíce'!$T$5,MATCH('Filtr dle měsíce'!A14,'Filtr dle měsíce'!$AC$6:$AC$297,0),0,1,1),"")&gt;0,IFERROR(OFFSET('Tabulka klientů 2023'!$Z$7,MATCH('Filtr dle měsíce'!A14,'Filtr dle měsíce'!$AC$6:$AC$297,0),0,1,1)*OFFSET('Filtr dle měsíce'!$T$5,MATCH('Filtr dle měsíce'!A14,'Filtr dle měsíce'!$AC$6:$AC$297,0),0,1,1),""),"")</f>
        <v/>
      </c>
      <c r="G14" s="75" t="str">
        <f ca="1">IF(IFERROR(OFFSET('Tabulka klientů 2023'!$AC$7,MATCH('Filtr dle měsíce'!A14,'Filtr dle měsíce'!$AC$6:$AC$297,0),0,1,1)*OFFSET('Filtr dle měsíce'!$U$5,MATCH('Filtr dle měsíce'!A14,'Filtr dle měsíce'!$AC$6:$AC$297,0),0,1,1),"")&gt;0,IFERROR(OFFSET('Tabulka klientů 2023'!$AC$7,MATCH('Filtr dle měsíce'!A14,'Filtr dle měsíce'!$AC$6:$AC$297,0),0,1,1)*OFFSET('Filtr dle měsíce'!$U$5,MATCH('Filtr dle měsíce'!A14,'Filtr dle měsíce'!$AC$6:$AC$297,0),0,1,1),""),"")</f>
        <v/>
      </c>
      <c r="H14" s="76" t="str">
        <f ca="1">IF(IFERROR(OFFSET('Tabulka klientů 2023'!$AF$7,MATCH('Filtr dle měsíce'!A14,'Filtr dle měsíce'!$AC$6:$AC$297,0),0,1,1)*OFFSET('Filtr dle měsíce'!$V$5,MATCH('Filtr dle měsíce'!A14,'Filtr dle měsíce'!$AC$6:$AC$297,0),0,1,1),"")&gt;0,IFERROR(OFFSET('Tabulka klientů 2023'!$AF$7,MATCH('Filtr dle měsíce'!A14,'Filtr dle měsíce'!$AC$6:$AC$297,0),0,1,1)*OFFSET('Filtr dle měsíce'!$V$5,MATCH('Filtr dle měsíce'!A14,'Filtr dle měsíce'!$AC$6:$AC$297,0),0,1,1),""),"")</f>
        <v/>
      </c>
      <c r="I14" s="75" t="str">
        <f ca="1">IF(IFERROR(OFFSET('Tabulka klientů 2023'!$AI$7,MATCH('Filtr dle měsíce'!A14,'Filtr dle měsíce'!$AC$6:$AC$297,0),0,1,1)*OFFSET('Filtr dle měsíce'!$W$5,MATCH('Filtr dle měsíce'!A14,'Filtr dle měsíce'!$AC$6:$AC$297,0),0,1,1),"")&gt;0,IFERROR(OFFSET('Tabulka klientů 2023'!$AI$7,MATCH('Filtr dle měsíce'!A14,'Filtr dle měsíce'!$AC$6:$AC$297,0),0,1,1)*OFFSET('Filtr dle měsíce'!$W$5,MATCH('Filtr dle měsíce'!A14,'Filtr dle měsíce'!$AC$6:$AC$297,0),0,1,1),""),"")</f>
        <v/>
      </c>
      <c r="J14" s="76" t="str">
        <f ca="1">IF(IFERROR(OFFSET('Tabulka klientů 2023'!$AL$7,MATCH('Filtr dle měsíce'!A14,'Filtr dle měsíce'!$AC$6:$AC$297,0),0,1,1)*OFFSET('Filtr dle měsíce'!$X$5,MATCH('Filtr dle měsíce'!A14,'Filtr dle měsíce'!$AC$6:$AC$297,0),0,1,1),"")&gt;0,IFERROR(OFFSET('Tabulka klientů 2023'!$AL$7,MATCH('Filtr dle měsíce'!A14,'Filtr dle měsíce'!$AC$6:$AC$297,0),0,1,1)*OFFSET('Filtr dle měsíce'!$X$5,MATCH('Filtr dle měsíce'!A14,'Filtr dle měsíce'!$AC$6:$AC$297,0),0,1,1),""),"")</f>
        <v/>
      </c>
      <c r="K14" s="75" t="str">
        <f ca="1">IF(IFERROR(OFFSET('Tabulka klientů 2023'!$AO$7,MATCH('Filtr dle měsíce'!A14,'Filtr dle měsíce'!$AC$6:$AC$297,0),0,1,1)*OFFSET('Filtr dle měsíce'!$Y$5,MATCH('Filtr dle měsíce'!A14,'Filtr dle měsíce'!$AC$6:$AC$297,0),0,1,1),"")&gt;0,IFERROR(OFFSET('Tabulka klientů 2023'!$AO$7,MATCH('Filtr dle měsíce'!A14,'Filtr dle měsíce'!$AC$6:$AC$297,0),0,1,1)*OFFSET('Filtr dle měsíce'!$Y$5,MATCH('Filtr dle měsíce'!A14,'Filtr dle měsíce'!$AC$6:$AC$297,0),0,1,1),""),"")</f>
        <v/>
      </c>
      <c r="L14" s="76" t="str">
        <f ca="1">IF(IFERROR(OFFSET('Tabulka klientů 2023'!$AR$7,MATCH('Filtr dle měsíce'!A14,'Filtr dle měsíce'!$AC$6:$AC$297,0),0,1,1)*OFFSET('Filtr dle měsíce'!$Z$5,MATCH('Filtr dle měsíce'!A14,'Filtr dle měsíce'!$AC$6:$AC$297,0),0,1,1),"")&gt;0,IFERROR(OFFSET('Tabulka klientů 2023'!$AR$7,MATCH('Filtr dle měsíce'!A14,'Filtr dle měsíce'!$AC$6:$AC$297,0),0,1,1)*OFFSET('Filtr dle měsíce'!$Z$5,MATCH('Filtr dle měsíce'!A14,'Filtr dle měsíce'!$AC$6:$AC$297,0),0,1,1),""),"")</f>
        <v/>
      </c>
      <c r="M14" s="77" t="str">
        <f ca="1">IF(IFERROR(OFFSET('Tabulka klientů 2023'!$AU$7,MATCH('Filtr dle měsíce'!A14,'Filtr dle měsíce'!$AC$6:$AC$297,0),0,1,1)*OFFSET('Filtr dle měsíce'!$AA$5,MATCH('Filtr dle měsíce'!A14,'Filtr dle měsíce'!$AC$6:$AC$297,0),0,1,1),"")&gt;0,IFERROR(OFFSET('Tabulka klientů 2023'!$AU$7,MATCH('Filtr dle měsíce'!A14,'Filtr dle měsíce'!$AC$6:$AC$297,0),0,1,1)*OFFSET('Filtr dle měsíce'!$AA$5,MATCH('Filtr dle měsíce'!A14,'Filtr dle měsíce'!$AC$6:$AC$297,0),0,1,1),""),"")</f>
        <v/>
      </c>
      <c r="N14" s="78" t="str">
        <f t="shared" ca="1" si="0"/>
        <v/>
      </c>
      <c r="Q14" s="51">
        <f>IF('Tabulka klientů 2023'!R16='Filtr dle měsíce'!$C$1,1,0)</f>
        <v>0</v>
      </c>
      <c r="R14" s="51">
        <f>IF('Tabulka klientů 2023'!U16='Filtr dle měsíce'!$C$1,1,0)</f>
        <v>0</v>
      </c>
      <c r="S14" s="51">
        <f>IF('Tabulka klientů 2023'!X16='Filtr dle měsíce'!$C$1,1,0)</f>
        <v>0</v>
      </c>
      <c r="T14" s="51">
        <f>IF('Tabulka klientů 2023'!AA16='Filtr dle měsíce'!$C$1,1,0)</f>
        <v>0</v>
      </c>
      <c r="U14" s="51">
        <f>IF('Tabulka klientů 2023'!AD16='Filtr dle měsíce'!$C$1,1,0)</f>
        <v>0</v>
      </c>
      <c r="V14" s="51">
        <f>IF('Tabulka klientů 2023'!AG16='Filtr dle měsíce'!$C$1,1,0)</f>
        <v>0</v>
      </c>
      <c r="W14" s="51">
        <f>IF('Tabulka klientů 2023'!AJ16='Filtr dle měsíce'!$C$1,1,0)</f>
        <v>0</v>
      </c>
      <c r="X14" s="1">
        <f>IF('Tabulka klientů 2023'!AM16='Filtr dle měsíce'!$C$1,1,0)</f>
        <v>0</v>
      </c>
      <c r="Y14" s="1">
        <f>IF('Tabulka klientů 2023'!AP16='Filtr dle měsíce'!$C$1,1,0)</f>
        <v>0</v>
      </c>
      <c r="Z14" s="1">
        <f>IF('Tabulka klientů 2023'!AS16='Filtr dle měsíce'!$C$1,1,0)</f>
        <v>0</v>
      </c>
      <c r="AA14" s="1">
        <f>IF('Tabulka klientů 2023'!AV16='Filtr dle měsíce'!$C$1,1,0)</f>
        <v>0</v>
      </c>
      <c r="AB14" s="1">
        <f t="shared" si="1"/>
        <v>0</v>
      </c>
      <c r="AC14" s="1">
        <f t="shared" si="2"/>
        <v>0</v>
      </c>
      <c r="AE14" s="51">
        <f>IF('Tabulka klientů 2023'!S16="ANO",1,0)</f>
        <v>0</v>
      </c>
      <c r="AF14" s="51">
        <f>IF('Tabulka klientů 2023'!V16="ANO",1,0)</f>
        <v>0</v>
      </c>
      <c r="AG14" s="51">
        <f>IF('Tabulka klientů 2023'!Y16="ANO",1,0)</f>
        <v>0</v>
      </c>
      <c r="AH14" s="51">
        <f>IF('Tabulka klientů 2023'!AB16="ANO",1,0)</f>
        <v>0</v>
      </c>
      <c r="AI14" s="51">
        <f>IF('Tabulka klientů 2023'!AE16="ANO",1,0)</f>
        <v>0</v>
      </c>
      <c r="AJ14" s="51">
        <f>IF('Tabulka klientů 2023'!AH16="ANO",1,0)</f>
        <v>0</v>
      </c>
      <c r="AK14" s="51">
        <f>IF('Tabulka klientů 2023'!AK16="ANO",1,0)</f>
        <v>0</v>
      </c>
      <c r="AL14" s="51">
        <f>IF('Tabulka klientů 2023'!AN16="ANO",1,0)</f>
        <v>0</v>
      </c>
      <c r="AM14" s="51">
        <f>IF('Tabulka klientů 2023'!AQ16="ANO",1,0)</f>
        <v>0</v>
      </c>
      <c r="AN14" s="51">
        <f>IF('Tabulka klientů 2023'!AT16="ANO",1,0)</f>
        <v>0</v>
      </c>
      <c r="AO14" s="51">
        <f>IF('Tabulka klientů 2023'!AW16="ANO",1,0)</f>
        <v>0</v>
      </c>
      <c r="AP14" s="51" t="e">
        <f t="shared" ref="AP14:AQ14" si="18">#N/A</f>
        <v>#N/A</v>
      </c>
      <c r="AQ14" s="51" t="e">
        <f t="shared" si="18"/>
        <v>#N/A</v>
      </c>
      <c r="AR14" s="51"/>
      <c r="AS14" s="1">
        <f t="shared" ref="AS14:BC14" si="19">SUM(Q14+AE14)</f>
        <v>0</v>
      </c>
      <c r="AT14" s="1">
        <f t="shared" si="19"/>
        <v>0</v>
      </c>
      <c r="AU14" s="1">
        <f t="shared" si="19"/>
        <v>0</v>
      </c>
      <c r="AV14" s="1">
        <f t="shared" si="19"/>
        <v>0</v>
      </c>
      <c r="AW14" s="1">
        <f t="shared" si="19"/>
        <v>0</v>
      </c>
      <c r="AX14" s="1">
        <f t="shared" si="19"/>
        <v>0</v>
      </c>
      <c r="AY14" s="1">
        <f t="shared" si="19"/>
        <v>0</v>
      </c>
      <c r="AZ14" s="1">
        <f t="shared" si="19"/>
        <v>0</v>
      </c>
      <c r="BA14" s="1">
        <f t="shared" si="19"/>
        <v>0</v>
      </c>
      <c r="BB14" s="1">
        <f t="shared" si="19"/>
        <v>0</v>
      </c>
      <c r="BC14" s="1">
        <f t="shared" si="19"/>
        <v>0</v>
      </c>
      <c r="BD14" s="1"/>
      <c r="BE14" s="79" t="str">
        <f ca="1">IF(IFERROR(OFFSET('Filtr dle měsíce'!AS$5,MATCH('Filtr dle měsíce'!$A13,'Filtr dle měsíce'!$AC$6:$AC$297,0),0,1,1)*OFFSET('Filtr dle měsíce'!AS$5,MATCH('Filtr dle měsíce'!$A13,'Filtr dle měsíce'!$AC$6:$AC$297,0),0,1,1),"")&gt;0,IFERROR(OFFSET('Filtr dle měsíce'!AS$5,MATCH('Filtr dle měsíce'!$A13,'Filtr dle měsíce'!$AC$6:$AC$297,0),0,1,1)*OFFSET('Filtr dle měsíce'!AS$5,MATCH('Filtr dle měsíce'!$A13,'Filtr dle měsíce'!$AC$6:$AC$297,0),0,1,1),""),"")</f>
        <v/>
      </c>
      <c r="BF14" s="79" t="str">
        <f ca="1">IF(IFERROR(OFFSET('Filtr dle měsíce'!AT$5,MATCH('Filtr dle měsíce'!$A13,'Filtr dle měsíce'!$AC$6:$AC$297,0),0,1,1)*OFFSET('Filtr dle měsíce'!AT$5,MATCH('Filtr dle měsíce'!$A13,'Filtr dle měsíce'!$AC$6:$AC$297,0),0,1,1),"")&gt;0,IFERROR(OFFSET('Filtr dle měsíce'!AT$5,MATCH('Filtr dle měsíce'!$A13,'Filtr dle měsíce'!$AC$6:$AC$297,0),0,1,1)*OFFSET('Filtr dle měsíce'!AT$5,MATCH('Filtr dle měsíce'!$A13,'Filtr dle měsíce'!$AC$6:$AC$297,0),0,1,1),""),"")</f>
        <v/>
      </c>
      <c r="BG14" s="79" t="str">
        <f ca="1">IF(IFERROR(OFFSET('Filtr dle měsíce'!AU$5,MATCH('Filtr dle měsíce'!$A13,'Filtr dle měsíce'!$AC$6:$AC$297,0),0,1,1)*OFFSET('Filtr dle měsíce'!AU$5,MATCH('Filtr dle měsíce'!$A13,'Filtr dle měsíce'!$AC$6:$AC$297,0),0,1,1),"")&gt;0,IFERROR(OFFSET('Filtr dle měsíce'!AU$5,MATCH('Filtr dle měsíce'!$A13,'Filtr dle měsíce'!$AC$6:$AC$297,0),0,1,1)*OFFSET('Filtr dle měsíce'!AU$5,MATCH('Filtr dle měsíce'!$A13,'Filtr dle měsíce'!$AC$6:$AC$297,0),0,1,1),""),"")</f>
        <v/>
      </c>
      <c r="BH14" s="79" t="str">
        <f ca="1">IF(IFERROR(OFFSET('Filtr dle měsíce'!AV$5,MATCH('Filtr dle měsíce'!$A13,'Filtr dle měsíce'!$AC$6:$AC$297,0),0,1,1)*OFFSET('Filtr dle měsíce'!AV$5,MATCH('Filtr dle měsíce'!$A13,'Filtr dle měsíce'!$AC$6:$AC$297,0),0,1,1),"")&gt;0,IFERROR(OFFSET('Filtr dle měsíce'!AV$5,MATCH('Filtr dle měsíce'!$A13,'Filtr dle měsíce'!$AC$6:$AC$297,0),0,1,1)*OFFSET('Filtr dle měsíce'!AV$5,MATCH('Filtr dle měsíce'!$A13,'Filtr dle měsíce'!$AC$6:$AC$297,0),0,1,1),""),"")</f>
        <v/>
      </c>
      <c r="BI14" s="79" t="str">
        <f ca="1">IF(IFERROR(OFFSET('Filtr dle měsíce'!AW$5,MATCH('Filtr dle měsíce'!$A13,'Filtr dle měsíce'!$AC$6:$AC$297,0),0,1,1)*OFFSET('Filtr dle měsíce'!AW$5,MATCH('Filtr dle měsíce'!$A13,'Filtr dle měsíce'!$AC$6:$AC$297,0),0,1,1),"")&gt;0,IFERROR(OFFSET('Filtr dle měsíce'!AW$5,MATCH('Filtr dle měsíce'!$A13,'Filtr dle měsíce'!$AC$6:$AC$297,0),0,1,1)*OFFSET('Filtr dle měsíce'!AW$5,MATCH('Filtr dle měsíce'!$A13,'Filtr dle měsíce'!$AC$6:$AC$297,0),0,1,1),""),"")</f>
        <v/>
      </c>
      <c r="BJ14" s="79" t="str">
        <f ca="1">IF(IFERROR(OFFSET('Filtr dle měsíce'!AX$5,MATCH('Filtr dle měsíce'!$A13,'Filtr dle měsíce'!$AC$6:$AC$297,0),0,1,1)*OFFSET('Filtr dle měsíce'!AX$5,MATCH('Filtr dle měsíce'!$A13,'Filtr dle měsíce'!$AC$6:$AC$297,0),0,1,1),"")&gt;0,IFERROR(OFFSET('Filtr dle měsíce'!AX$5,MATCH('Filtr dle měsíce'!$A13,'Filtr dle měsíce'!$AC$6:$AC$297,0),0,1,1)*OFFSET('Filtr dle měsíce'!AX$5,MATCH('Filtr dle měsíce'!$A13,'Filtr dle měsíce'!$AC$6:$AC$297,0),0,1,1),""),"")</f>
        <v/>
      </c>
      <c r="BK14" s="79" t="str">
        <f ca="1">IF(IFERROR(OFFSET('Filtr dle měsíce'!AY$5,MATCH('Filtr dle měsíce'!$A13,'Filtr dle měsíce'!$AC$6:$AC$297,0),0,1,1)*OFFSET('Filtr dle měsíce'!AY$5,MATCH('Filtr dle měsíce'!$A13,'Filtr dle měsíce'!$AC$6:$AC$297,0),0,1,1),"")&gt;0,IFERROR(OFFSET('Filtr dle měsíce'!AY$5,MATCH('Filtr dle měsíce'!$A13,'Filtr dle měsíce'!$AC$6:$AC$297,0),0,1,1)*OFFSET('Filtr dle měsíce'!AY$5,MATCH('Filtr dle měsíce'!$A13,'Filtr dle měsíce'!$AC$6:$AC$297,0),0,1,1),""),"")</f>
        <v/>
      </c>
      <c r="BL14" s="79" t="str">
        <f ca="1">IF(IFERROR(OFFSET('Filtr dle měsíce'!AZ$5,MATCH('Filtr dle měsíce'!$A13,'Filtr dle měsíce'!$AC$6:$AC$297,0),0,1,1)*OFFSET('Filtr dle měsíce'!AZ$5,MATCH('Filtr dle měsíce'!$A13,'Filtr dle měsíce'!$AC$6:$AC$297,0),0,1,1),"")&gt;0,IFERROR(OFFSET('Filtr dle měsíce'!AZ$5,MATCH('Filtr dle měsíce'!$A13,'Filtr dle měsíce'!$AC$6:$AC$297,0),0,1,1)*OFFSET('Filtr dle měsíce'!AZ$5,MATCH('Filtr dle měsíce'!$A13,'Filtr dle měsíce'!$AC$6:$AC$297,0),0,1,1),""),"")</f>
        <v/>
      </c>
      <c r="BM14" s="79" t="str">
        <f ca="1">IF(IFERROR(OFFSET('Filtr dle měsíce'!BA$5,MATCH('Filtr dle měsíce'!$A13,'Filtr dle měsíce'!$AC$6:$AC$297,0),0,1,1)*OFFSET('Filtr dle měsíce'!BA$5,MATCH('Filtr dle měsíce'!$A13,'Filtr dle měsíce'!$AC$6:$AC$297,0),0,1,1),"")&gt;0,IFERROR(OFFSET('Filtr dle měsíce'!BA$5,MATCH('Filtr dle měsíce'!$A13,'Filtr dle měsíce'!$AC$6:$AC$297,0),0,1,1)*OFFSET('Filtr dle měsíce'!BA$5,MATCH('Filtr dle měsíce'!$A13,'Filtr dle měsíce'!$AC$6:$AC$297,0),0,1,1),""),"")</f>
        <v/>
      </c>
      <c r="BN14" s="79" t="str">
        <f ca="1">IF(IFERROR(OFFSET('Filtr dle měsíce'!BB$5,MATCH('Filtr dle měsíce'!$A13,'Filtr dle měsíce'!$AC$6:$AC$297,0),0,1,1)*OFFSET('Filtr dle měsíce'!BB$5,MATCH('Filtr dle měsíce'!$A13,'Filtr dle měsíce'!$AC$6:$AC$297,0),0,1,1),"")&gt;0,IFERROR(OFFSET('Filtr dle měsíce'!BB$5,MATCH('Filtr dle měsíce'!$A13,'Filtr dle měsíce'!$AC$6:$AC$297,0),0,1,1)*OFFSET('Filtr dle měsíce'!BB$5,MATCH('Filtr dle měsíce'!$A13,'Filtr dle měsíce'!$AC$6:$AC$297,0),0,1,1),""),"")</f>
        <v/>
      </c>
      <c r="BO14" s="79" t="str">
        <f ca="1">IF(IFERROR(OFFSET('Filtr dle měsíce'!BC$5,MATCH('Filtr dle měsíce'!$A13,'Filtr dle měsíce'!$AC$6:$AC$297,0),0,1,1)*OFFSET('Filtr dle měsíce'!BC$5,MATCH('Filtr dle měsíce'!$A13,'Filtr dle měsíce'!$AC$6:$AC$297,0),0,1,1),"")&gt;0,IFERROR(OFFSET('Filtr dle měsíce'!BC$5,MATCH('Filtr dle měsíce'!$A13,'Filtr dle měsíce'!$AC$6:$AC$297,0),0,1,1)*OFFSET('Filtr dle měsíce'!BC$5,MATCH('Filtr dle měsíce'!$A13,'Filtr dle měsíce'!$AC$6:$AC$297,0),0,1,1),""),"")</f>
        <v/>
      </c>
      <c r="BP14" s="79"/>
      <c r="BQ14" s="79"/>
    </row>
    <row r="15" spans="1:73" ht="14.25" customHeight="1" x14ac:dyDescent="0.4">
      <c r="A15" s="51">
        <v>11</v>
      </c>
      <c r="B15" s="74" t="str">
        <f ca="1">IFERROR(TEXT(OFFSET('Tabulka klientů 2023'!$C$7,MATCH('Filtr dle měsíce'!A15,'Filtr dle měsíce'!$AC$6:$AC$297,0),0,1,1),""),"")</f>
        <v/>
      </c>
      <c r="C15" s="75" t="str">
        <f ca="1">IF(IFERROR(OFFSET('Tabulka klientů 2023'!$Q$7,MATCH('Filtr dle měsíce'!A15,'Filtr dle měsíce'!$AC$6:$AC$297,0),0,1,1)*OFFSET('Filtr dle měsíce'!$Q$5,MATCH('Filtr dle měsíce'!A15,'Filtr dle měsíce'!$AC$6:$AC$297,0),0,1,1),"")&gt;0,IFERROR(OFFSET('Tabulka klientů 2023'!$Q$7,MATCH('Filtr dle měsíce'!A15,'Filtr dle měsíce'!$AC$6:$AC$297,0),0,1,1)*OFFSET('Filtr dle měsíce'!$Q$5,MATCH('Filtr dle měsíce'!A15,'Filtr dle měsíce'!$AC$6:$AC$297,0),0,1,1),""),"")</f>
        <v/>
      </c>
      <c r="D15" s="76" t="str">
        <f ca="1">IF(IFERROR(OFFSET('Tabulka klientů 2023'!$T$7,MATCH('Filtr dle měsíce'!A15,'Filtr dle měsíce'!$AC$6:$AC$297,0),0,1,1)*OFFSET('Filtr dle měsíce'!$R$5,MATCH('Filtr dle měsíce'!A15,'Filtr dle měsíce'!$AC$6:$AC$297,0),0,1,1),"")&gt;0,IFERROR(OFFSET('Tabulka klientů 2023'!$T$7,MATCH('Filtr dle měsíce'!A15,'Filtr dle měsíce'!$AC$6:$AC$297,0),0,1,1)*OFFSET('Filtr dle měsíce'!$R$5,MATCH('Filtr dle měsíce'!A15,'Filtr dle měsíce'!$AC$6:$AC$297,0),0,1,1),""),"")</f>
        <v/>
      </c>
      <c r="E15" s="75" t="str">
        <f ca="1">IF(IFERROR(OFFSET('Tabulka klientů 2023'!$W$7,MATCH('Filtr dle měsíce'!A15,'Filtr dle měsíce'!$AC$6:$AC$297,0),0,1,1)*OFFSET('Filtr dle měsíce'!$S$5,MATCH('Filtr dle měsíce'!A15,'Filtr dle měsíce'!$AC$6:$AC$297,0),0,1,1),"")&gt;0,IFERROR(OFFSET('Tabulka klientů 2023'!$W$7,MATCH('Filtr dle měsíce'!A15,'Filtr dle měsíce'!$AC$6:$AC$297,0),0,1,1)*OFFSET('Filtr dle měsíce'!$S$5,MATCH('Filtr dle měsíce'!A15,'Filtr dle měsíce'!$AC$6:$AC$297,0),0,1,1),""),"")</f>
        <v/>
      </c>
      <c r="F15" s="76" t="str">
        <f ca="1">IF(IFERROR(OFFSET('Tabulka klientů 2023'!$Z$7,MATCH('Filtr dle měsíce'!A15,'Filtr dle měsíce'!$AC$6:$AC$297,0),0,1,1)*OFFSET('Filtr dle měsíce'!$T$5,MATCH('Filtr dle měsíce'!A15,'Filtr dle měsíce'!$AC$6:$AC$297,0),0,1,1),"")&gt;0,IFERROR(OFFSET('Tabulka klientů 2023'!$Z$7,MATCH('Filtr dle měsíce'!A15,'Filtr dle měsíce'!$AC$6:$AC$297,0),0,1,1)*OFFSET('Filtr dle měsíce'!$T$5,MATCH('Filtr dle měsíce'!A15,'Filtr dle měsíce'!$AC$6:$AC$297,0),0,1,1),""),"")</f>
        <v/>
      </c>
      <c r="G15" s="75" t="str">
        <f ca="1">IF(IFERROR(OFFSET('Tabulka klientů 2023'!$AC$7,MATCH('Filtr dle měsíce'!A15,'Filtr dle měsíce'!$AC$6:$AC$297,0),0,1,1)*OFFSET('Filtr dle měsíce'!$U$5,MATCH('Filtr dle měsíce'!A15,'Filtr dle měsíce'!$AC$6:$AC$297,0),0,1,1),"")&gt;0,IFERROR(OFFSET('Tabulka klientů 2023'!$AC$7,MATCH('Filtr dle měsíce'!A15,'Filtr dle měsíce'!$AC$6:$AC$297,0),0,1,1)*OFFSET('Filtr dle měsíce'!$U$5,MATCH('Filtr dle měsíce'!A15,'Filtr dle měsíce'!$AC$6:$AC$297,0),0,1,1),""),"")</f>
        <v/>
      </c>
      <c r="H15" s="76" t="str">
        <f ca="1">IF(IFERROR(OFFSET('Tabulka klientů 2023'!$AF$7,MATCH('Filtr dle měsíce'!A15,'Filtr dle měsíce'!$AC$6:$AC$297,0),0,1,1)*OFFSET('Filtr dle měsíce'!$V$5,MATCH('Filtr dle měsíce'!A15,'Filtr dle měsíce'!$AC$6:$AC$297,0),0,1,1),"")&gt;0,IFERROR(OFFSET('Tabulka klientů 2023'!$AF$7,MATCH('Filtr dle měsíce'!A15,'Filtr dle měsíce'!$AC$6:$AC$297,0),0,1,1)*OFFSET('Filtr dle měsíce'!$V$5,MATCH('Filtr dle měsíce'!A15,'Filtr dle měsíce'!$AC$6:$AC$297,0),0,1,1),""),"")</f>
        <v/>
      </c>
      <c r="I15" s="75" t="str">
        <f ca="1">IF(IFERROR(OFFSET('Tabulka klientů 2023'!$AI$7,MATCH('Filtr dle měsíce'!A15,'Filtr dle měsíce'!$AC$6:$AC$297,0),0,1,1)*OFFSET('Filtr dle měsíce'!$W$5,MATCH('Filtr dle měsíce'!A15,'Filtr dle měsíce'!$AC$6:$AC$297,0),0,1,1),"")&gt;0,IFERROR(OFFSET('Tabulka klientů 2023'!$AI$7,MATCH('Filtr dle měsíce'!A15,'Filtr dle měsíce'!$AC$6:$AC$297,0),0,1,1)*OFFSET('Filtr dle měsíce'!$W$5,MATCH('Filtr dle měsíce'!A15,'Filtr dle měsíce'!$AC$6:$AC$297,0),0,1,1),""),"")</f>
        <v/>
      </c>
      <c r="J15" s="76" t="str">
        <f ca="1">IF(IFERROR(OFFSET('Tabulka klientů 2023'!$AL$7,MATCH('Filtr dle měsíce'!A15,'Filtr dle měsíce'!$AC$6:$AC$297,0),0,1,1)*OFFSET('Filtr dle měsíce'!$X$5,MATCH('Filtr dle měsíce'!A15,'Filtr dle měsíce'!$AC$6:$AC$297,0),0,1,1),"")&gt;0,IFERROR(OFFSET('Tabulka klientů 2023'!$AL$7,MATCH('Filtr dle měsíce'!A15,'Filtr dle měsíce'!$AC$6:$AC$297,0),0,1,1)*OFFSET('Filtr dle měsíce'!$X$5,MATCH('Filtr dle měsíce'!A15,'Filtr dle měsíce'!$AC$6:$AC$297,0),0,1,1),""),"")</f>
        <v/>
      </c>
      <c r="K15" s="75" t="str">
        <f ca="1">IF(IFERROR(OFFSET('Tabulka klientů 2023'!$AO$7,MATCH('Filtr dle měsíce'!A15,'Filtr dle měsíce'!$AC$6:$AC$297,0),0,1,1)*OFFSET('Filtr dle měsíce'!$Y$5,MATCH('Filtr dle měsíce'!A15,'Filtr dle měsíce'!$AC$6:$AC$297,0),0,1,1),"")&gt;0,IFERROR(OFFSET('Tabulka klientů 2023'!$AO$7,MATCH('Filtr dle měsíce'!A15,'Filtr dle měsíce'!$AC$6:$AC$297,0),0,1,1)*OFFSET('Filtr dle měsíce'!$Y$5,MATCH('Filtr dle měsíce'!A15,'Filtr dle měsíce'!$AC$6:$AC$297,0),0,1,1),""),"")</f>
        <v/>
      </c>
      <c r="L15" s="76" t="str">
        <f ca="1">IF(IFERROR(OFFSET('Tabulka klientů 2023'!$AR$7,MATCH('Filtr dle měsíce'!A15,'Filtr dle měsíce'!$AC$6:$AC$297,0),0,1,1)*OFFSET('Filtr dle měsíce'!$Z$5,MATCH('Filtr dle měsíce'!A15,'Filtr dle měsíce'!$AC$6:$AC$297,0),0,1,1),"")&gt;0,IFERROR(OFFSET('Tabulka klientů 2023'!$AR$7,MATCH('Filtr dle měsíce'!A15,'Filtr dle měsíce'!$AC$6:$AC$297,0),0,1,1)*OFFSET('Filtr dle měsíce'!$Z$5,MATCH('Filtr dle měsíce'!A15,'Filtr dle měsíce'!$AC$6:$AC$297,0),0,1,1),""),"")</f>
        <v/>
      </c>
      <c r="M15" s="77" t="str">
        <f ca="1">IF(IFERROR(OFFSET('Tabulka klientů 2023'!$AU$7,MATCH('Filtr dle měsíce'!A15,'Filtr dle měsíce'!$AC$6:$AC$297,0),0,1,1)*OFFSET('Filtr dle měsíce'!$AA$5,MATCH('Filtr dle měsíce'!A15,'Filtr dle měsíce'!$AC$6:$AC$297,0),0,1,1),"")&gt;0,IFERROR(OFFSET('Tabulka klientů 2023'!$AU$7,MATCH('Filtr dle měsíce'!A15,'Filtr dle měsíce'!$AC$6:$AC$297,0),0,1,1)*OFFSET('Filtr dle měsíce'!$AA$5,MATCH('Filtr dle měsíce'!A15,'Filtr dle měsíce'!$AC$6:$AC$297,0),0,1,1),""),"")</f>
        <v/>
      </c>
      <c r="N15" s="78" t="str">
        <f t="shared" ca="1" si="0"/>
        <v/>
      </c>
      <c r="Q15" s="51">
        <f>IF('Tabulka klientů 2023'!R17='Filtr dle měsíce'!$C$1,1,0)</f>
        <v>0</v>
      </c>
      <c r="R15" s="51">
        <f>IF('Tabulka klientů 2023'!U17='Filtr dle měsíce'!$C$1,1,0)</f>
        <v>0</v>
      </c>
      <c r="S15" s="51">
        <f>IF('Tabulka klientů 2023'!X17='Filtr dle měsíce'!$C$1,1,0)</f>
        <v>0</v>
      </c>
      <c r="T15" s="51">
        <f>IF('Tabulka klientů 2023'!AA17='Filtr dle měsíce'!$C$1,1,0)</f>
        <v>0</v>
      </c>
      <c r="U15" s="51">
        <f>IF('Tabulka klientů 2023'!AD17='Filtr dle měsíce'!$C$1,1,0)</f>
        <v>0</v>
      </c>
      <c r="V15" s="51">
        <f>IF('Tabulka klientů 2023'!AG17='Filtr dle měsíce'!$C$1,1,0)</f>
        <v>0</v>
      </c>
      <c r="W15" s="51">
        <f>IF('Tabulka klientů 2023'!AJ17='Filtr dle měsíce'!$C$1,1,0)</f>
        <v>0</v>
      </c>
      <c r="X15" s="1">
        <f>IF('Tabulka klientů 2023'!AM17='Filtr dle měsíce'!$C$1,1,0)</f>
        <v>0</v>
      </c>
      <c r="Y15" s="1">
        <f>IF('Tabulka klientů 2023'!AP17='Filtr dle měsíce'!$C$1,1,0)</f>
        <v>0</v>
      </c>
      <c r="Z15" s="1">
        <f>IF('Tabulka klientů 2023'!AS17='Filtr dle měsíce'!$C$1,1,0)</f>
        <v>0</v>
      </c>
      <c r="AA15" s="1">
        <f>IF('Tabulka klientů 2023'!AV17='Filtr dle měsíce'!$C$1,1,0)</f>
        <v>0</v>
      </c>
      <c r="AB15" s="1">
        <f t="shared" si="1"/>
        <v>0</v>
      </c>
      <c r="AC15" s="1">
        <f t="shared" si="2"/>
        <v>0</v>
      </c>
      <c r="AE15" s="51">
        <f>IF('Tabulka klientů 2023'!S17="ANO",1,0)</f>
        <v>0</v>
      </c>
      <c r="AF15" s="51">
        <f>IF('Tabulka klientů 2023'!V17="ANO",1,0)</f>
        <v>0</v>
      </c>
      <c r="AG15" s="51">
        <f>IF('Tabulka klientů 2023'!Y17="ANO",1,0)</f>
        <v>0</v>
      </c>
      <c r="AH15" s="51">
        <f>IF('Tabulka klientů 2023'!AB17="ANO",1,0)</f>
        <v>0</v>
      </c>
      <c r="AI15" s="51">
        <f>IF('Tabulka klientů 2023'!AE17="ANO",1,0)</f>
        <v>0</v>
      </c>
      <c r="AJ15" s="51">
        <f>IF('Tabulka klientů 2023'!AH17="ANO",1,0)</f>
        <v>0</v>
      </c>
      <c r="AK15" s="51">
        <f>IF('Tabulka klientů 2023'!AK17="ANO",1,0)</f>
        <v>0</v>
      </c>
      <c r="AL15" s="51">
        <f>IF('Tabulka klientů 2023'!AN17="ANO",1,0)</f>
        <v>0</v>
      </c>
      <c r="AM15" s="51">
        <f>IF('Tabulka klientů 2023'!AQ17="ANO",1,0)</f>
        <v>0</v>
      </c>
      <c r="AN15" s="51">
        <f>IF('Tabulka klientů 2023'!AT17="ANO",1,0)</f>
        <v>0</v>
      </c>
      <c r="AO15" s="51">
        <f>IF('Tabulka klientů 2023'!AW17="ANO",1,0)</f>
        <v>0</v>
      </c>
      <c r="AP15" s="51" t="e">
        <f t="shared" ref="AP15:AQ15" si="20">#N/A</f>
        <v>#N/A</v>
      </c>
      <c r="AQ15" s="51" t="e">
        <f t="shared" si="20"/>
        <v>#N/A</v>
      </c>
      <c r="AR15" s="51"/>
      <c r="AS15" s="1">
        <f t="shared" ref="AS15:BC15" si="21">SUM(Q15+AE15)</f>
        <v>0</v>
      </c>
      <c r="AT15" s="1">
        <f t="shared" si="21"/>
        <v>0</v>
      </c>
      <c r="AU15" s="1">
        <f t="shared" si="21"/>
        <v>0</v>
      </c>
      <c r="AV15" s="1">
        <f t="shared" si="21"/>
        <v>0</v>
      </c>
      <c r="AW15" s="1">
        <f t="shared" si="21"/>
        <v>0</v>
      </c>
      <c r="AX15" s="1">
        <f t="shared" si="21"/>
        <v>0</v>
      </c>
      <c r="AY15" s="1">
        <f t="shared" si="21"/>
        <v>0</v>
      </c>
      <c r="AZ15" s="1">
        <f t="shared" si="21"/>
        <v>0</v>
      </c>
      <c r="BA15" s="1">
        <f t="shared" si="21"/>
        <v>0</v>
      </c>
      <c r="BB15" s="1">
        <f t="shared" si="21"/>
        <v>0</v>
      </c>
      <c r="BC15" s="1">
        <f t="shared" si="21"/>
        <v>0</v>
      </c>
      <c r="BD15" s="1"/>
      <c r="BE15" s="79" t="str">
        <f ca="1">IF(IFERROR(OFFSET('Filtr dle měsíce'!AS$5,MATCH('Filtr dle měsíce'!$A14,'Filtr dle měsíce'!$AC$6:$AC$297,0),0,1,1)*OFFSET('Filtr dle měsíce'!AS$5,MATCH('Filtr dle měsíce'!$A14,'Filtr dle měsíce'!$AC$6:$AC$297,0),0,1,1),"")&gt;0,IFERROR(OFFSET('Filtr dle měsíce'!AS$5,MATCH('Filtr dle měsíce'!$A14,'Filtr dle měsíce'!$AC$6:$AC$297,0),0,1,1)*OFFSET('Filtr dle měsíce'!AS$5,MATCH('Filtr dle měsíce'!$A14,'Filtr dle měsíce'!$AC$6:$AC$297,0),0,1,1),""),"")</f>
        <v/>
      </c>
      <c r="BF15" s="79" t="str">
        <f ca="1">IF(IFERROR(OFFSET('Filtr dle měsíce'!AT$5,MATCH('Filtr dle měsíce'!$A14,'Filtr dle měsíce'!$AC$6:$AC$297,0),0,1,1)*OFFSET('Filtr dle měsíce'!AT$5,MATCH('Filtr dle měsíce'!$A14,'Filtr dle měsíce'!$AC$6:$AC$297,0),0,1,1),"")&gt;0,IFERROR(OFFSET('Filtr dle měsíce'!AT$5,MATCH('Filtr dle měsíce'!$A14,'Filtr dle měsíce'!$AC$6:$AC$297,0),0,1,1)*OFFSET('Filtr dle měsíce'!AT$5,MATCH('Filtr dle měsíce'!$A14,'Filtr dle měsíce'!$AC$6:$AC$297,0),0,1,1),""),"")</f>
        <v/>
      </c>
      <c r="BG15" s="79" t="str">
        <f ca="1">IF(IFERROR(OFFSET('Filtr dle měsíce'!AU$5,MATCH('Filtr dle měsíce'!$A14,'Filtr dle měsíce'!$AC$6:$AC$297,0),0,1,1)*OFFSET('Filtr dle měsíce'!AU$5,MATCH('Filtr dle měsíce'!$A14,'Filtr dle měsíce'!$AC$6:$AC$297,0),0,1,1),"")&gt;0,IFERROR(OFFSET('Filtr dle měsíce'!AU$5,MATCH('Filtr dle měsíce'!$A14,'Filtr dle měsíce'!$AC$6:$AC$297,0),0,1,1)*OFFSET('Filtr dle měsíce'!AU$5,MATCH('Filtr dle měsíce'!$A14,'Filtr dle měsíce'!$AC$6:$AC$297,0),0,1,1),""),"")</f>
        <v/>
      </c>
      <c r="BH15" s="79" t="str">
        <f ca="1">IF(IFERROR(OFFSET('Filtr dle měsíce'!AV$5,MATCH('Filtr dle měsíce'!$A14,'Filtr dle měsíce'!$AC$6:$AC$297,0),0,1,1)*OFFSET('Filtr dle měsíce'!AV$5,MATCH('Filtr dle měsíce'!$A14,'Filtr dle měsíce'!$AC$6:$AC$297,0),0,1,1),"")&gt;0,IFERROR(OFFSET('Filtr dle měsíce'!AV$5,MATCH('Filtr dle měsíce'!$A14,'Filtr dle měsíce'!$AC$6:$AC$297,0),0,1,1)*OFFSET('Filtr dle měsíce'!AV$5,MATCH('Filtr dle měsíce'!$A14,'Filtr dle měsíce'!$AC$6:$AC$297,0),0,1,1),""),"")</f>
        <v/>
      </c>
      <c r="BI15" s="79" t="str">
        <f ca="1">IF(IFERROR(OFFSET('Filtr dle měsíce'!AW$5,MATCH('Filtr dle měsíce'!$A14,'Filtr dle měsíce'!$AC$6:$AC$297,0),0,1,1)*OFFSET('Filtr dle měsíce'!AW$5,MATCH('Filtr dle měsíce'!$A14,'Filtr dle měsíce'!$AC$6:$AC$297,0),0,1,1),"")&gt;0,IFERROR(OFFSET('Filtr dle měsíce'!AW$5,MATCH('Filtr dle měsíce'!$A14,'Filtr dle měsíce'!$AC$6:$AC$297,0),0,1,1)*OFFSET('Filtr dle měsíce'!AW$5,MATCH('Filtr dle měsíce'!$A14,'Filtr dle měsíce'!$AC$6:$AC$297,0),0,1,1),""),"")</f>
        <v/>
      </c>
      <c r="BJ15" s="79" t="str">
        <f ca="1">IF(IFERROR(OFFSET('Filtr dle měsíce'!AX$5,MATCH('Filtr dle měsíce'!$A14,'Filtr dle měsíce'!$AC$6:$AC$297,0),0,1,1)*OFFSET('Filtr dle měsíce'!AX$5,MATCH('Filtr dle měsíce'!$A14,'Filtr dle měsíce'!$AC$6:$AC$297,0),0,1,1),"")&gt;0,IFERROR(OFFSET('Filtr dle měsíce'!AX$5,MATCH('Filtr dle měsíce'!$A14,'Filtr dle měsíce'!$AC$6:$AC$297,0),0,1,1)*OFFSET('Filtr dle měsíce'!AX$5,MATCH('Filtr dle měsíce'!$A14,'Filtr dle měsíce'!$AC$6:$AC$297,0),0,1,1),""),"")</f>
        <v/>
      </c>
      <c r="BK15" s="79" t="str">
        <f ca="1">IF(IFERROR(OFFSET('Filtr dle měsíce'!AY$5,MATCH('Filtr dle měsíce'!$A14,'Filtr dle měsíce'!$AC$6:$AC$297,0),0,1,1)*OFFSET('Filtr dle měsíce'!AY$5,MATCH('Filtr dle měsíce'!$A14,'Filtr dle měsíce'!$AC$6:$AC$297,0),0,1,1),"")&gt;0,IFERROR(OFFSET('Filtr dle měsíce'!AY$5,MATCH('Filtr dle měsíce'!$A14,'Filtr dle měsíce'!$AC$6:$AC$297,0),0,1,1)*OFFSET('Filtr dle měsíce'!AY$5,MATCH('Filtr dle měsíce'!$A14,'Filtr dle měsíce'!$AC$6:$AC$297,0),0,1,1),""),"")</f>
        <v/>
      </c>
      <c r="BL15" s="79" t="str">
        <f ca="1">IF(IFERROR(OFFSET('Filtr dle měsíce'!AZ$5,MATCH('Filtr dle měsíce'!$A14,'Filtr dle měsíce'!$AC$6:$AC$297,0),0,1,1)*OFFSET('Filtr dle měsíce'!AZ$5,MATCH('Filtr dle měsíce'!$A14,'Filtr dle měsíce'!$AC$6:$AC$297,0),0,1,1),"")&gt;0,IFERROR(OFFSET('Filtr dle měsíce'!AZ$5,MATCH('Filtr dle měsíce'!$A14,'Filtr dle měsíce'!$AC$6:$AC$297,0),0,1,1)*OFFSET('Filtr dle měsíce'!AZ$5,MATCH('Filtr dle měsíce'!$A14,'Filtr dle měsíce'!$AC$6:$AC$297,0),0,1,1),""),"")</f>
        <v/>
      </c>
      <c r="BM15" s="79" t="str">
        <f ca="1">IF(IFERROR(OFFSET('Filtr dle měsíce'!BA$5,MATCH('Filtr dle měsíce'!$A14,'Filtr dle měsíce'!$AC$6:$AC$297,0),0,1,1)*OFFSET('Filtr dle měsíce'!BA$5,MATCH('Filtr dle měsíce'!$A14,'Filtr dle měsíce'!$AC$6:$AC$297,0),0,1,1),"")&gt;0,IFERROR(OFFSET('Filtr dle měsíce'!BA$5,MATCH('Filtr dle měsíce'!$A14,'Filtr dle měsíce'!$AC$6:$AC$297,0),0,1,1)*OFFSET('Filtr dle měsíce'!BA$5,MATCH('Filtr dle měsíce'!$A14,'Filtr dle měsíce'!$AC$6:$AC$297,0),0,1,1),""),"")</f>
        <v/>
      </c>
      <c r="BN15" s="79" t="str">
        <f ca="1">IF(IFERROR(OFFSET('Filtr dle měsíce'!BB$5,MATCH('Filtr dle měsíce'!$A14,'Filtr dle měsíce'!$AC$6:$AC$297,0),0,1,1)*OFFSET('Filtr dle měsíce'!BB$5,MATCH('Filtr dle měsíce'!$A14,'Filtr dle měsíce'!$AC$6:$AC$297,0),0,1,1),"")&gt;0,IFERROR(OFFSET('Filtr dle měsíce'!BB$5,MATCH('Filtr dle měsíce'!$A14,'Filtr dle měsíce'!$AC$6:$AC$297,0),0,1,1)*OFFSET('Filtr dle měsíce'!BB$5,MATCH('Filtr dle měsíce'!$A14,'Filtr dle měsíce'!$AC$6:$AC$297,0),0,1,1),""),"")</f>
        <v/>
      </c>
      <c r="BO15" s="79" t="str">
        <f ca="1">IF(IFERROR(OFFSET('Filtr dle měsíce'!BC$5,MATCH('Filtr dle měsíce'!$A14,'Filtr dle měsíce'!$AC$6:$AC$297,0),0,1,1)*OFFSET('Filtr dle měsíce'!BC$5,MATCH('Filtr dle měsíce'!$A14,'Filtr dle měsíce'!$AC$6:$AC$297,0),0,1,1),"")&gt;0,IFERROR(OFFSET('Filtr dle měsíce'!BC$5,MATCH('Filtr dle měsíce'!$A14,'Filtr dle měsíce'!$AC$6:$AC$297,0),0,1,1)*OFFSET('Filtr dle měsíce'!BC$5,MATCH('Filtr dle měsíce'!$A14,'Filtr dle měsíce'!$AC$6:$AC$297,0),0,1,1),""),"")</f>
        <v/>
      </c>
      <c r="BP15" s="79"/>
      <c r="BQ15" s="79"/>
    </row>
    <row r="16" spans="1:73" ht="14.25" customHeight="1" x14ac:dyDescent="0.4">
      <c r="A16" s="51">
        <v>12</v>
      </c>
      <c r="B16" s="74" t="str">
        <f ca="1">IFERROR(TEXT(OFFSET('Tabulka klientů 2023'!$C$7,MATCH('Filtr dle měsíce'!A16,'Filtr dle měsíce'!$AC$6:$AC$297,0),0,1,1),""),"")</f>
        <v/>
      </c>
      <c r="C16" s="75" t="str">
        <f ca="1">IF(IFERROR(OFFSET('Tabulka klientů 2023'!$Q$7,MATCH('Filtr dle měsíce'!A16,'Filtr dle měsíce'!$AC$6:$AC$297,0),0,1,1)*OFFSET('Filtr dle měsíce'!$Q$5,MATCH('Filtr dle měsíce'!A16,'Filtr dle měsíce'!$AC$6:$AC$297,0),0,1,1),"")&gt;0,IFERROR(OFFSET('Tabulka klientů 2023'!$Q$7,MATCH('Filtr dle měsíce'!A16,'Filtr dle měsíce'!$AC$6:$AC$297,0),0,1,1)*OFFSET('Filtr dle měsíce'!$Q$5,MATCH('Filtr dle měsíce'!A16,'Filtr dle měsíce'!$AC$6:$AC$297,0),0,1,1),""),"")</f>
        <v/>
      </c>
      <c r="D16" s="76" t="str">
        <f ca="1">IF(IFERROR(OFFSET('Tabulka klientů 2023'!$T$7,MATCH('Filtr dle měsíce'!A16,'Filtr dle měsíce'!$AC$6:$AC$297,0),0,1,1)*OFFSET('Filtr dle měsíce'!$R$5,MATCH('Filtr dle měsíce'!A16,'Filtr dle měsíce'!$AC$6:$AC$297,0),0,1,1),"")&gt;0,IFERROR(OFFSET('Tabulka klientů 2023'!$T$7,MATCH('Filtr dle měsíce'!A16,'Filtr dle měsíce'!$AC$6:$AC$297,0),0,1,1)*OFFSET('Filtr dle měsíce'!$R$5,MATCH('Filtr dle měsíce'!A16,'Filtr dle měsíce'!$AC$6:$AC$297,0),0,1,1),""),"")</f>
        <v/>
      </c>
      <c r="E16" s="75" t="str">
        <f ca="1">IF(IFERROR(OFFSET('Tabulka klientů 2023'!$W$7,MATCH('Filtr dle měsíce'!A16,'Filtr dle měsíce'!$AC$6:$AC$297,0),0,1,1)*OFFSET('Filtr dle měsíce'!$S$5,MATCH('Filtr dle měsíce'!A16,'Filtr dle měsíce'!$AC$6:$AC$297,0),0,1,1),"")&gt;0,IFERROR(OFFSET('Tabulka klientů 2023'!$W$7,MATCH('Filtr dle měsíce'!A16,'Filtr dle měsíce'!$AC$6:$AC$297,0),0,1,1)*OFFSET('Filtr dle měsíce'!$S$5,MATCH('Filtr dle měsíce'!A16,'Filtr dle měsíce'!$AC$6:$AC$297,0),0,1,1),""),"")</f>
        <v/>
      </c>
      <c r="F16" s="76" t="str">
        <f ca="1">IF(IFERROR(OFFSET('Tabulka klientů 2023'!$Z$7,MATCH('Filtr dle měsíce'!A16,'Filtr dle měsíce'!$AC$6:$AC$297,0),0,1,1)*OFFSET('Filtr dle měsíce'!$T$5,MATCH('Filtr dle měsíce'!A16,'Filtr dle měsíce'!$AC$6:$AC$297,0),0,1,1),"")&gt;0,IFERROR(OFFSET('Tabulka klientů 2023'!$Z$7,MATCH('Filtr dle měsíce'!A16,'Filtr dle měsíce'!$AC$6:$AC$297,0),0,1,1)*OFFSET('Filtr dle měsíce'!$T$5,MATCH('Filtr dle měsíce'!A16,'Filtr dle měsíce'!$AC$6:$AC$297,0),0,1,1),""),"")</f>
        <v/>
      </c>
      <c r="G16" s="75" t="str">
        <f ca="1">IF(IFERROR(OFFSET('Tabulka klientů 2023'!$AC$7,MATCH('Filtr dle měsíce'!A16,'Filtr dle měsíce'!$AC$6:$AC$297,0),0,1,1)*OFFSET('Filtr dle měsíce'!$U$5,MATCH('Filtr dle měsíce'!A16,'Filtr dle měsíce'!$AC$6:$AC$297,0),0,1,1),"")&gt;0,IFERROR(OFFSET('Tabulka klientů 2023'!$AC$7,MATCH('Filtr dle měsíce'!A16,'Filtr dle měsíce'!$AC$6:$AC$297,0),0,1,1)*OFFSET('Filtr dle měsíce'!$U$5,MATCH('Filtr dle měsíce'!A16,'Filtr dle měsíce'!$AC$6:$AC$297,0),0,1,1),""),"")</f>
        <v/>
      </c>
      <c r="H16" s="76" t="str">
        <f ca="1">IF(IFERROR(OFFSET('Tabulka klientů 2023'!$AF$7,MATCH('Filtr dle měsíce'!A16,'Filtr dle měsíce'!$AC$6:$AC$297,0),0,1,1)*OFFSET('Filtr dle měsíce'!$V$5,MATCH('Filtr dle měsíce'!A16,'Filtr dle měsíce'!$AC$6:$AC$297,0),0,1,1),"")&gt;0,IFERROR(OFFSET('Tabulka klientů 2023'!$AF$7,MATCH('Filtr dle měsíce'!A16,'Filtr dle měsíce'!$AC$6:$AC$297,0),0,1,1)*OFFSET('Filtr dle měsíce'!$V$5,MATCH('Filtr dle měsíce'!A16,'Filtr dle měsíce'!$AC$6:$AC$297,0),0,1,1),""),"")</f>
        <v/>
      </c>
      <c r="I16" s="75" t="str">
        <f ca="1">IF(IFERROR(OFFSET('Tabulka klientů 2023'!$AI$7,MATCH('Filtr dle měsíce'!A16,'Filtr dle měsíce'!$AC$6:$AC$297,0),0,1,1)*OFFSET('Filtr dle měsíce'!$W$5,MATCH('Filtr dle měsíce'!A16,'Filtr dle měsíce'!$AC$6:$AC$297,0),0,1,1),"")&gt;0,IFERROR(OFFSET('Tabulka klientů 2023'!$AI$7,MATCH('Filtr dle měsíce'!A16,'Filtr dle měsíce'!$AC$6:$AC$297,0),0,1,1)*OFFSET('Filtr dle měsíce'!$W$5,MATCH('Filtr dle měsíce'!A16,'Filtr dle měsíce'!$AC$6:$AC$297,0),0,1,1),""),"")</f>
        <v/>
      </c>
      <c r="J16" s="76" t="str">
        <f ca="1">IF(IFERROR(OFFSET('Tabulka klientů 2023'!$AL$7,MATCH('Filtr dle měsíce'!A16,'Filtr dle měsíce'!$AC$6:$AC$297,0),0,1,1)*OFFSET('Filtr dle měsíce'!$X$5,MATCH('Filtr dle měsíce'!A16,'Filtr dle měsíce'!$AC$6:$AC$297,0),0,1,1),"")&gt;0,IFERROR(OFFSET('Tabulka klientů 2023'!$AL$7,MATCH('Filtr dle měsíce'!A16,'Filtr dle měsíce'!$AC$6:$AC$297,0),0,1,1)*OFFSET('Filtr dle měsíce'!$X$5,MATCH('Filtr dle měsíce'!A16,'Filtr dle měsíce'!$AC$6:$AC$297,0),0,1,1),""),"")</f>
        <v/>
      </c>
      <c r="K16" s="75" t="str">
        <f ca="1">IF(IFERROR(OFFSET('Tabulka klientů 2023'!$AO$7,MATCH('Filtr dle měsíce'!A16,'Filtr dle měsíce'!$AC$6:$AC$297,0),0,1,1)*OFFSET('Filtr dle měsíce'!$Y$5,MATCH('Filtr dle měsíce'!A16,'Filtr dle měsíce'!$AC$6:$AC$297,0),0,1,1),"")&gt;0,IFERROR(OFFSET('Tabulka klientů 2023'!$AO$7,MATCH('Filtr dle měsíce'!A16,'Filtr dle měsíce'!$AC$6:$AC$297,0),0,1,1)*OFFSET('Filtr dle měsíce'!$Y$5,MATCH('Filtr dle měsíce'!A16,'Filtr dle měsíce'!$AC$6:$AC$297,0),0,1,1),""),"")</f>
        <v/>
      </c>
      <c r="L16" s="76" t="str">
        <f ca="1">IF(IFERROR(OFFSET('Tabulka klientů 2023'!$AR$7,MATCH('Filtr dle měsíce'!A16,'Filtr dle měsíce'!$AC$6:$AC$297,0),0,1,1)*OFFSET('Filtr dle měsíce'!$Z$5,MATCH('Filtr dle měsíce'!A16,'Filtr dle měsíce'!$AC$6:$AC$297,0),0,1,1),"")&gt;0,IFERROR(OFFSET('Tabulka klientů 2023'!$AR$7,MATCH('Filtr dle měsíce'!A16,'Filtr dle měsíce'!$AC$6:$AC$297,0),0,1,1)*OFFSET('Filtr dle měsíce'!$Z$5,MATCH('Filtr dle měsíce'!A16,'Filtr dle měsíce'!$AC$6:$AC$297,0),0,1,1),""),"")</f>
        <v/>
      </c>
      <c r="M16" s="77" t="str">
        <f ca="1">IF(IFERROR(OFFSET('Tabulka klientů 2023'!$AU$7,MATCH('Filtr dle měsíce'!A16,'Filtr dle měsíce'!$AC$6:$AC$297,0),0,1,1)*OFFSET('Filtr dle měsíce'!$AA$5,MATCH('Filtr dle měsíce'!A16,'Filtr dle měsíce'!$AC$6:$AC$297,0),0,1,1),"")&gt;0,IFERROR(OFFSET('Tabulka klientů 2023'!$AU$7,MATCH('Filtr dle měsíce'!A16,'Filtr dle měsíce'!$AC$6:$AC$297,0),0,1,1)*OFFSET('Filtr dle měsíce'!$AA$5,MATCH('Filtr dle měsíce'!A16,'Filtr dle měsíce'!$AC$6:$AC$297,0),0,1,1),""),"")</f>
        <v/>
      </c>
      <c r="N16" s="78" t="str">
        <f t="shared" ca="1" si="0"/>
        <v/>
      </c>
      <c r="Q16" s="51">
        <f>IF('Tabulka klientů 2023'!R18='Filtr dle měsíce'!$C$1,1,0)</f>
        <v>0</v>
      </c>
      <c r="R16" s="51">
        <f>IF('Tabulka klientů 2023'!U18='Filtr dle měsíce'!$C$1,1,0)</f>
        <v>0</v>
      </c>
      <c r="S16" s="51">
        <f>IF('Tabulka klientů 2023'!X18='Filtr dle měsíce'!$C$1,1,0)</f>
        <v>0</v>
      </c>
      <c r="T16" s="51">
        <f>IF('Tabulka klientů 2023'!AA18='Filtr dle měsíce'!$C$1,1,0)</f>
        <v>0</v>
      </c>
      <c r="U16" s="51">
        <f>IF('Tabulka klientů 2023'!AD18='Filtr dle měsíce'!$C$1,1,0)</f>
        <v>0</v>
      </c>
      <c r="V16" s="51">
        <f>IF('Tabulka klientů 2023'!AG18='Filtr dle měsíce'!$C$1,1,0)</f>
        <v>0</v>
      </c>
      <c r="W16" s="51">
        <f>IF('Tabulka klientů 2023'!AJ18='Filtr dle měsíce'!$C$1,1,0)</f>
        <v>0</v>
      </c>
      <c r="X16" s="1">
        <f>IF('Tabulka klientů 2023'!AM18='Filtr dle měsíce'!$C$1,1,0)</f>
        <v>0</v>
      </c>
      <c r="Y16" s="1">
        <f>IF('Tabulka klientů 2023'!AP18='Filtr dle měsíce'!$C$1,1,0)</f>
        <v>0</v>
      </c>
      <c r="Z16" s="1">
        <f>IF('Tabulka klientů 2023'!AS18='Filtr dle měsíce'!$C$1,1,0)</f>
        <v>0</v>
      </c>
      <c r="AA16" s="1">
        <f>IF('Tabulka klientů 2023'!AV18='Filtr dle měsíce'!$C$1,1,0)</f>
        <v>0</v>
      </c>
      <c r="AB16" s="1">
        <f t="shared" si="1"/>
        <v>0</v>
      </c>
      <c r="AC16" s="1">
        <f t="shared" si="2"/>
        <v>0</v>
      </c>
      <c r="AE16" s="51">
        <f>IF('Tabulka klientů 2023'!S18="ANO",1,0)</f>
        <v>0</v>
      </c>
      <c r="AF16" s="51">
        <f>IF('Tabulka klientů 2023'!V18="ANO",1,0)</f>
        <v>0</v>
      </c>
      <c r="AG16" s="51">
        <f>IF('Tabulka klientů 2023'!Y18="ANO",1,0)</f>
        <v>0</v>
      </c>
      <c r="AH16" s="51">
        <f>IF('Tabulka klientů 2023'!AB18="ANO",1,0)</f>
        <v>0</v>
      </c>
      <c r="AI16" s="51">
        <f>IF('Tabulka klientů 2023'!AE18="ANO",1,0)</f>
        <v>0</v>
      </c>
      <c r="AJ16" s="51">
        <f>IF('Tabulka klientů 2023'!AH18="ANO",1,0)</f>
        <v>0</v>
      </c>
      <c r="AK16" s="51">
        <f>IF('Tabulka klientů 2023'!AK18="ANO",1,0)</f>
        <v>0</v>
      </c>
      <c r="AL16" s="51">
        <f>IF('Tabulka klientů 2023'!AN18="ANO",1,0)</f>
        <v>0</v>
      </c>
      <c r="AM16" s="51">
        <f>IF('Tabulka klientů 2023'!AQ18="ANO",1,0)</f>
        <v>0</v>
      </c>
      <c r="AN16" s="51">
        <f>IF('Tabulka klientů 2023'!AT18="ANO",1,0)</f>
        <v>0</v>
      </c>
      <c r="AO16" s="51">
        <f>IF('Tabulka klientů 2023'!AW18="ANO",1,0)</f>
        <v>0</v>
      </c>
      <c r="AP16" s="51" t="e">
        <f t="shared" ref="AP16:AQ16" si="22">#N/A</f>
        <v>#N/A</v>
      </c>
      <c r="AQ16" s="51" t="e">
        <f t="shared" si="22"/>
        <v>#N/A</v>
      </c>
      <c r="AR16" s="51"/>
      <c r="AS16" s="1">
        <f t="shared" ref="AS16:BC16" si="23">SUM(Q16+AE16)</f>
        <v>0</v>
      </c>
      <c r="AT16" s="1">
        <f t="shared" si="23"/>
        <v>0</v>
      </c>
      <c r="AU16" s="1">
        <f t="shared" si="23"/>
        <v>0</v>
      </c>
      <c r="AV16" s="1">
        <f t="shared" si="23"/>
        <v>0</v>
      </c>
      <c r="AW16" s="1">
        <f t="shared" si="23"/>
        <v>0</v>
      </c>
      <c r="AX16" s="1">
        <f t="shared" si="23"/>
        <v>0</v>
      </c>
      <c r="AY16" s="1">
        <f t="shared" si="23"/>
        <v>0</v>
      </c>
      <c r="AZ16" s="1">
        <f t="shared" si="23"/>
        <v>0</v>
      </c>
      <c r="BA16" s="1">
        <f t="shared" si="23"/>
        <v>0</v>
      </c>
      <c r="BB16" s="1">
        <f t="shared" si="23"/>
        <v>0</v>
      </c>
      <c r="BC16" s="1">
        <f t="shared" si="23"/>
        <v>0</v>
      </c>
      <c r="BD16" s="1"/>
      <c r="BE16" s="79" t="str">
        <f ca="1">IF(IFERROR(OFFSET('Filtr dle měsíce'!AS$5,MATCH('Filtr dle měsíce'!$A15,'Filtr dle měsíce'!$AC$6:$AC$297,0),0,1,1)*OFFSET('Filtr dle měsíce'!AS$5,MATCH('Filtr dle měsíce'!$A15,'Filtr dle měsíce'!$AC$6:$AC$297,0),0,1,1),"")&gt;0,IFERROR(OFFSET('Filtr dle měsíce'!AS$5,MATCH('Filtr dle měsíce'!$A15,'Filtr dle měsíce'!$AC$6:$AC$297,0),0,1,1)*OFFSET('Filtr dle měsíce'!AS$5,MATCH('Filtr dle měsíce'!$A15,'Filtr dle měsíce'!$AC$6:$AC$297,0),0,1,1),""),"")</f>
        <v/>
      </c>
      <c r="BF16" s="79" t="str">
        <f ca="1">IF(IFERROR(OFFSET('Filtr dle měsíce'!AT$5,MATCH('Filtr dle měsíce'!$A15,'Filtr dle měsíce'!$AC$6:$AC$297,0),0,1,1)*OFFSET('Filtr dle měsíce'!AT$5,MATCH('Filtr dle měsíce'!$A15,'Filtr dle měsíce'!$AC$6:$AC$297,0),0,1,1),"")&gt;0,IFERROR(OFFSET('Filtr dle měsíce'!AT$5,MATCH('Filtr dle měsíce'!$A15,'Filtr dle měsíce'!$AC$6:$AC$297,0),0,1,1)*OFFSET('Filtr dle měsíce'!AT$5,MATCH('Filtr dle měsíce'!$A15,'Filtr dle měsíce'!$AC$6:$AC$297,0),0,1,1),""),"")</f>
        <v/>
      </c>
      <c r="BG16" s="79" t="str">
        <f ca="1">IF(IFERROR(OFFSET('Filtr dle měsíce'!AU$5,MATCH('Filtr dle měsíce'!$A15,'Filtr dle měsíce'!$AC$6:$AC$297,0),0,1,1)*OFFSET('Filtr dle měsíce'!AU$5,MATCH('Filtr dle měsíce'!$A15,'Filtr dle měsíce'!$AC$6:$AC$297,0),0,1,1),"")&gt;0,IFERROR(OFFSET('Filtr dle měsíce'!AU$5,MATCH('Filtr dle měsíce'!$A15,'Filtr dle měsíce'!$AC$6:$AC$297,0),0,1,1)*OFFSET('Filtr dle měsíce'!AU$5,MATCH('Filtr dle měsíce'!$A15,'Filtr dle měsíce'!$AC$6:$AC$297,0),0,1,1),""),"")</f>
        <v/>
      </c>
      <c r="BH16" s="79" t="str">
        <f ca="1">IF(IFERROR(OFFSET('Filtr dle měsíce'!AV$5,MATCH('Filtr dle měsíce'!$A15,'Filtr dle měsíce'!$AC$6:$AC$297,0),0,1,1)*OFFSET('Filtr dle měsíce'!AV$5,MATCH('Filtr dle měsíce'!$A15,'Filtr dle měsíce'!$AC$6:$AC$297,0),0,1,1),"")&gt;0,IFERROR(OFFSET('Filtr dle měsíce'!AV$5,MATCH('Filtr dle měsíce'!$A15,'Filtr dle měsíce'!$AC$6:$AC$297,0),0,1,1)*OFFSET('Filtr dle měsíce'!AV$5,MATCH('Filtr dle měsíce'!$A15,'Filtr dle měsíce'!$AC$6:$AC$297,0),0,1,1),""),"")</f>
        <v/>
      </c>
      <c r="BI16" s="79" t="str">
        <f ca="1">IF(IFERROR(OFFSET('Filtr dle měsíce'!AW$5,MATCH('Filtr dle měsíce'!$A15,'Filtr dle měsíce'!$AC$6:$AC$297,0),0,1,1)*OFFSET('Filtr dle měsíce'!AW$5,MATCH('Filtr dle měsíce'!$A15,'Filtr dle měsíce'!$AC$6:$AC$297,0),0,1,1),"")&gt;0,IFERROR(OFFSET('Filtr dle měsíce'!AW$5,MATCH('Filtr dle měsíce'!$A15,'Filtr dle měsíce'!$AC$6:$AC$297,0),0,1,1)*OFFSET('Filtr dle měsíce'!AW$5,MATCH('Filtr dle měsíce'!$A15,'Filtr dle měsíce'!$AC$6:$AC$297,0),0,1,1),""),"")</f>
        <v/>
      </c>
      <c r="BJ16" s="79" t="str">
        <f ca="1">IF(IFERROR(OFFSET('Filtr dle měsíce'!AX$5,MATCH('Filtr dle měsíce'!$A15,'Filtr dle měsíce'!$AC$6:$AC$297,0),0,1,1)*OFFSET('Filtr dle měsíce'!AX$5,MATCH('Filtr dle měsíce'!$A15,'Filtr dle měsíce'!$AC$6:$AC$297,0),0,1,1),"")&gt;0,IFERROR(OFFSET('Filtr dle měsíce'!AX$5,MATCH('Filtr dle měsíce'!$A15,'Filtr dle měsíce'!$AC$6:$AC$297,0),0,1,1)*OFFSET('Filtr dle měsíce'!AX$5,MATCH('Filtr dle měsíce'!$A15,'Filtr dle měsíce'!$AC$6:$AC$297,0),0,1,1),""),"")</f>
        <v/>
      </c>
      <c r="BK16" s="79" t="str">
        <f ca="1">IF(IFERROR(OFFSET('Filtr dle měsíce'!AY$5,MATCH('Filtr dle měsíce'!$A15,'Filtr dle měsíce'!$AC$6:$AC$297,0),0,1,1)*OFFSET('Filtr dle měsíce'!AY$5,MATCH('Filtr dle měsíce'!$A15,'Filtr dle měsíce'!$AC$6:$AC$297,0),0,1,1),"")&gt;0,IFERROR(OFFSET('Filtr dle měsíce'!AY$5,MATCH('Filtr dle měsíce'!$A15,'Filtr dle měsíce'!$AC$6:$AC$297,0),0,1,1)*OFFSET('Filtr dle měsíce'!AY$5,MATCH('Filtr dle měsíce'!$A15,'Filtr dle měsíce'!$AC$6:$AC$297,0),0,1,1),""),"")</f>
        <v/>
      </c>
      <c r="BL16" s="79" t="str">
        <f ca="1">IF(IFERROR(OFFSET('Filtr dle měsíce'!AZ$5,MATCH('Filtr dle měsíce'!$A15,'Filtr dle měsíce'!$AC$6:$AC$297,0),0,1,1)*OFFSET('Filtr dle měsíce'!AZ$5,MATCH('Filtr dle měsíce'!$A15,'Filtr dle měsíce'!$AC$6:$AC$297,0),0,1,1),"")&gt;0,IFERROR(OFFSET('Filtr dle měsíce'!AZ$5,MATCH('Filtr dle měsíce'!$A15,'Filtr dle měsíce'!$AC$6:$AC$297,0),0,1,1)*OFFSET('Filtr dle měsíce'!AZ$5,MATCH('Filtr dle měsíce'!$A15,'Filtr dle měsíce'!$AC$6:$AC$297,0),0,1,1),""),"")</f>
        <v/>
      </c>
      <c r="BM16" s="79" t="str">
        <f ca="1">IF(IFERROR(OFFSET('Filtr dle měsíce'!BA$5,MATCH('Filtr dle měsíce'!$A15,'Filtr dle měsíce'!$AC$6:$AC$297,0),0,1,1)*OFFSET('Filtr dle měsíce'!BA$5,MATCH('Filtr dle měsíce'!$A15,'Filtr dle měsíce'!$AC$6:$AC$297,0),0,1,1),"")&gt;0,IFERROR(OFFSET('Filtr dle měsíce'!BA$5,MATCH('Filtr dle měsíce'!$A15,'Filtr dle měsíce'!$AC$6:$AC$297,0),0,1,1)*OFFSET('Filtr dle měsíce'!BA$5,MATCH('Filtr dle měsíce'!$A15,'Filtr dle měsíce'!$AC$6:$AC$297,0),0,1,1),""),"")</f>
        <v/>
      </c>
      <c r="BN16" s="79" t="str">
        <f ca="1">IF(IFERROR(OFFSET('Filtr dle měsíce'!BB$5,MATCH('Filtr dle měsíce'!$A15,'Filtr dle měsíce'!$AC$6:$AC$297,0),0,1,1)*OFFSET('Filtr dle měsíce'!BB$5,MATCH('Filtr dle měsíce'!$A15,'Filtr dle měsíce'!$AC$6:$AC$297,0),0,1,1),"")&gt;0,IFERROR(OFFSET('Filtr dle měsíce'!BB$5,MATCH('Filtr dle měsíce'!$A15,'Filtr dle měsíce'!$AC$6:$AC$297,0),0,1,1)*OFFSET('Filtr dle měsíce'!BB$5,MATCH('Filtr dle měsíce'!$A15,'Filtr dle měsíce'!$AC$6:$AC$297,0),0,1,1),""),"")</f>
        <v/>
      </c>
      <c r="BO16" s="79" t="str">
        <f ca="1">IF(IFERROR(OFFSET('Filtr dle měsíce'!BC$5,MATCH('Filtr dle měsíce'!$A15,'Filtr dle měsíce'!$AC$6:$AC$297,0),0,1,1)*OFFSET('Filtr dle měsíce'!BC$5,MATCH('Filtr dle měsíce'!$A15,'Filtr dle měsíce'!$AC$6:$AC$297,0),0,1,1),"")&gt;0,IFERROR(OFFSET('Filtr dle měsíce'!BC$5,MATCH('Filtr dle měsíce'!$A15,'Filtr dle měsíce'!$AC$6:$AC$297,0),0,1,1)*OFFSET('Filtr dle měsíce'!BC$5,MATCH('Filtr dle měsíce'!$A15,'Filtr dle měsíce'!$AC$6:$AC$297,0),0,1,1),""),"")</f>
        <v/>
      </c>
      <c r="BP16" s="79"/>
      <c r="BQ16" s="79"/>
    </row>
    <row r="17" spans="1:69" ht="14.25" customHeight="1" x14ac:dyDescent="0.4">
      <c r="A17" s="51">
        <v>13</v>
      </c>
      <c r="B17" s="74" t="str">
        <f ca="1">IFERROR(TEXT(OFFSET('Tabulka klientů 2023'!$C$7,MATCH('Filtr dle měsíce'!A17,'Filtr dle měsíce'!$AC$6:$AC$297,0),0,1,1),""),"")</f>
        <v/>
      </c>
      <c r="C17" s="75" t="str">
        <f ca="1">IF(IFERROR(OFFSET('Tabulka klientů 2023'!$Q$7,MATCH('Filtr dle měsíce'!A17,'Filtr dle měsíce'!$AC$6:$AC$297,0),0,1,1)*OFFSET('Filtr dle měsíce'!$Q$5,MATCH('Filtr dle měsíce'!A17,'Filtr dle měsíce'!$AC$6:$AC$297,0),0,1,1),"")&gt;0,IFERROR(OFFSET('Tabulka klientů 2023'!$Q$7,MATCH('Filtr dle měsíce'!A17,'Filtr dle měsíce'!$AC$6:$AC$297,0),0,1,1)*OFFSET('Filtr dle měsíce'!$Q$5,MATCH('Filtr dle měsíce'!A17,'Filtr dle měsíce'!$AC$6:$AC$297,0),0,1,1),""),"")</f>
        <v/>
      </c>
      <c r="D17" s="76" t="str">
        <f ca="1">IF(IFERROR(OFFSET('Tabulka klientů 2023'!$T$7,MATCH('Filtr dle měsíce'!A17,'Filtr dle měsíce'!$AC$6:$AC$297,0),0,1,1)*OFFSET('Filtr dle měsíce'!$R$5,MATCH('Filtr dle měsíce'!A17,'Filtr dle měsíce'!$AC$6:$AC$297,0),0,1,1),"")&gt;0,IFERROR(OFFSET('Tabulka klientů 2023'!$T$7,MATCH('Filtr dle měsíce'!A17,'Filtr dle měsíce'!$AC$6:$AC$297,0),0,1,1)*OFFSET('Filtr dle měsíce'!$R$5,MATCH('Filtr dle měsíce'!A17,'Filtr dle měsíce'!$AC$6:$AC$297,0),0,1,1),""),"")</f>
        <v/>
      </c>
      <c r="E17" s="75" t="str">
        <f ca="1">IF(IFERROR(OFFSET('Tabulka klientů 2023'!$W$7,MATCH('Filtr dle měsíce'!A17,'Filtr dle měsíce'!$AC$6:$AC$297,0),0,1,1)*OFFSET('Filtr dle měsíce'!$S$5,MATCH('Filtr dle měsíce'!A17,'Filtr dle měsíce'!$AC$6:$AC$297,0),0,1,1),"")&gt;0,IFERROR(OFFSET('Tabulka klientů 2023'!$W$7,MATCH('Filtr dle měsíce'!A17,'Filtr dle měsíce'!$AC$6:$AC$297,0),0,1,1)*OFFSET('Filtr dle měsíce'!$S$5,MATCH('Filtr dle měsíce'!A17,'Filtr dle měsíce'!$AC$6:$AC$297,0),0,1,1),""),"")</f>
        <v/>
      </c>
      <c r="F17" s="76" t="str">
        <f ca="1">IF(IFERROR(OFFSET('Tabulka klientů 2023'!$Z$7,MATCH('Filtr dle měsíce'!A17,'Filtr dle měsíce'!$AC$6:$AC$297,0),0,1,1)*OFFSET('Filtr dle měsíce'!$T$5,MATCH('Filtr dle měsíce'!A17,'Filtr dle měsíce'!$AC$6:$AC$297,0),0,1,1),"")&gt;0,IFERROR(OFFSET('Tabulka klientů 2023'!$Z$7,MATCH('Filtr dle měsíce'!A17,'Filtr dle měsíce'!$AC$6:$AC$297,0),0,1,1)*OFFSET('Filtr dle měsíce'!$T$5,MATCH('Filtr dle měsíce'!A17,'Filtr dle měsíce'!$AC$6:$AC$297,0),0,1,1),""),"")</f>
        <v/>
      </c>
      <c r="G17" s="75" t="str">
        <f ca="1">IF(IFERROR(OFFSET('Tabulka klientů 2023'!$AC$7,MATCH('Filtr dle měsíce'!A17,'Filtr dle měsíce'!$AC$6:$AC$297,0),0,1,1)*OFFSET('Filtr dle měsíce'!$U$5,MATCH('Filtr dle měsíce'!A17,'Filtr dle měsíce'!$AC$6:$AC$297,0),0,1,1),"")&gt;0,IFERROR(OFFSET('Tabulka klientů 2023'!$AC$7,MATCH('Filtr dle měsíce'!A17,'Filtr dle měsíce'!$AC$6:$AC$297,0),0,1,1)*OFFSET('Filtr dle měsíce'!$U$5,MATCH('Filtr dle měsíce'!A17,'Filtr dle měsíce'!$AC$6:$AC$297,0),0,1,1),""),"")</f>
        <v/>
      </c>
      <c r="H17" s="76" t="str">
        <f ca="1">IF(IFERROR(OFFSET('Tabulka klientů 2023'!$AF$7,MATCH('Filtr dle měsíce'!A17,'Filtr dle měsíce'!$AC$6:$AC$297,0),0,1,1)*OFFSET('Filtr dle měsíce'!$V$5,MATCH('Filtr dle měsíce'!A17,'Filtr dle měsíce'!$AC$6:$AC$297,0),0,1,1),"")&gt;0,IFERROR(OFFSET('Tabulka klientů 2023'!$AF$7,MATCH('Filtr dle měsíce'!A17,'Filtr dle měsíce'!$AC$6:$AC$297,0),0,1,1)*OFFSET('Filtr dle měsíce'!$V$5,MATCH('Filtr dle měsíce'!A17,'Filtr dle měsíce'!$AC$6:$AC$297,0),0,1,1),""),"")</f>
        <v/>
      </c>
      <c r="I17" s="75" t="str">
        <f ca="1">IF(IFERROR(OFFSET('Tabulka klientů 2023'!$AI$7,MATCH('Filtr dle měsíce'!A17,'Filtr dle měsíce'!$AC$6:$AC$297,0),0,1,1)*OFFSET('Filtr dle měsíce'!$W$5,MATCH('Filtr dle měsíce'!A17,'Filtr dle měsíce'!$AC$6:$AC$297,0),0,1,1),"")&gt;0,IFERROR(OFFSET('Tabulka klientů 2023'!$AI$7,MATCH('Filtr dle měsíce'!A17,'Filtr dle měsíce'!$AC$6:$AC$297,0),0,1,1)*OFFSET('Filtr dle měsíce'!$W$5,MATCH('Filtr dle měsíce'!A17,'Filtr dle měsíce'!$AC$6:$AC$297,0),0,1,1),""),"")</f>
        <v/>
      </c>
      <c r="J17" s="76" t="str">
        <f ca="1">IF(IFERROR(OFFSET('Tabulka klientů 2023'!$AL$7,MATCH('Filtr dle měsíce'!A17,'Filtr dle měsíce'!$AC$6:$AC$297,0),0,1,1)*OFFSET('Filtr dle měsíce'!$X$5,MATCH('Filtr dle měsíce'!A17,'Filtr dle měsíce'!$AC$6:$AC$297,0),0,1,1),"")&gt;0,IFERROR(OFFSET('Tabulka klientů 2023'!$AL$7,MATCH('Filtr dle měsíce'!A17,'Filtr dle měsíce'!$AC$6:$AC$297,0),0,1,1)*OFFSET('Filtr dle měsíce'!$X$5,MATCH('Filtr dle měsíce'!A17,'Filtr dle měsíce'!$AC$6:$AC$297,0),0,1,1),""),"")</f>
        <v/>
      </c>
      <c r="K17" s="75" t="str">
        <f ca="1">IF(IFERROR(OFFSET('Tabulka klientů 2023'!$AO$7,MATCH('Filtr dle měsíce'!A17,'Filtr dle měsíce'!$AC$6:$AC$297,0),0,1,1)*OFFSET('Filtr dle měsíce'!$Y$5,MATCH('Filtr dle měsíce'!A17,'Filtr dle měsíce'!$AC$6:$AC$297,0),0,1,1),"")&gt;0,IFERROR(OFFSET('Tabulka klientů 2023'!$AO$7,MATCH('Filtr dle měsíce'!A17,'Filtr dle měsíce'!$AC$6:$AC$297,0),0,1,1)*OFFSET('Filtr dle měsíce'!$Y$5,MATCH('Filtr dle měsíce'!A17,'Filtr dle měsíce'!$AC$6:$AC$297,0),0,1,1),""),"")</f>
        <v/>
      </c>
      <c r="L17" s="76" t="str">
        <f ca="1">IF(IFERROR(OFFSET('Tabulka klientů 2023'!$AR$7,MATCH('Filtr dle měsíce'!A17,'Filtr dle měsíce'!$AC$6:$AC$297,0),0,1,1)*OFFSET('Filtr dle měsíce'!$Z$5,MATCH('Filtr dle měsíce'!A17,'Filtr dle měsíce'!$AC$6:$AC$297,0),0,1,1),"")&gt;0,IFERROR(OFFSET('Tabulka klientů 2023'!$AR$7,MATCH('Filtr dle měsíce'!A17,'Filtr dle měsíce'!$AC$6:$AC$297,0),0,1,1)*OFFSET('Filtr dle měsíce'!$Z$5,MATCH('Filtr dle měsíce'!A17,'Filtr dle měsíce'!$AC$6:$AC$297,0),0,1,1),""),"")</f>
        <v/>
      </c>
      <c r="M17" s="77" t="str">
        <f ca="1">IF(IFERROR(OFFSET('Tabulka klientů 2023'!$AU$7,MATCH('Filtr dle měsíce'!A17,'Filtr dle měsíce'!$AC$6:$AC$297,0),0,1,1)*OFFSET('Filtr dle měsíce'!$AA$5,MATCH('Filtr dle měsíce'!A17,'Filtr dle měsíce'!$AC$6:$AC$297,0),0,1,1),"")&gt;0,IFERROR(OFFSET('Tabulka klientů 2023'!$AU$7,MATCH('Filtr dle měsíce'!A17,'Filtr dle měsíce'!$AC$6:$AC$297,0),0,1,1)*OFFSET('Filtr dle měsíce'!$AA$5,MATCH('Filtr dle měsíce'!A17,'Filtr dle měsíce'!$AC$6:$AC$297,0),0,1,1),""),"")</f>
        <v/>
      </c>
      <c r="N17" s="78" t="str">
        <f t="shared" ca="1" si="0"/>
        <v/>
      </c>
      <c r="Q17" s="51">
        <f>IF('Tabulka klientů 2023'!R19='Filtr dle měsíce'!$C$1,1,0)</f>
        <v>0</v>
      </c>
      <c r="R17" s="51">
        <f>IF('Tabulka klientů 2023'!U19='Filtr dle měsíce'!$C$1,1,0)</f>
        <v>0</v>
      </c>
      <c r="S17" s="51">
        <f>IF('Tabulka klientů 2023'!X19='Filtr dle měsíce'!$C$1,1,0)</f>
        <v>0</v>
      </c>
      <c r="T17" s="51">
        <f>IF('Tabulka klientů 2023'!AA19='Filtr dle měsíce'!$C$1,1,0)</f>
        <v>0</v>
      </c>
      <c r="U17" s="51">
        <f>IF('Tabulka klientů 2023'!AD19='Filtr dle měsíce'!$C$1,1,0)</f>
        <v>0</v>
      </c>
      <c r="V17" s="51">
        <f>IF('Tabulka klientů 2023'!AG19='Filtr dle měsíce'!$C$1,1,0)</f>
        <v>0</v>
      </c>
      <c r="W17" s="51">
        <f>IF('Tabulka klientů 2023'!AJ19='Filtr dle měsíce'!$C$1,1,0)</f>
        <v>0</v>
      </c>
      <c r="X17" s="1">
        <f>IF('Tabulka klientů 2023'!AM19='Filtr dle měsíce'!$C$1,1,0)</f>
        <v>0</v>
      </c>
      <c r="Y17" s="1">
        <f>IF('Tabulka klientů 2023'!AP19='Filtr dle měsíce'!$C$1,1,0)</f>
        <v>0</v>
      </c>
      <c r="Z17" s="1">
        <f>IF('Tabulka klientů 2023'!AS19='Filtr dle měsíce'!$C$1,1,0)</f>
        <v>0</v>
      </c>
      <c r="AA17" s="1">
        <f>IF('Tabulka klientů 2023'!AV19='Filtr dle měsíce'!$C$1,1,0)</f>
        <v>0</v>
      </c>
      <c r="AB17" s="1">
        <f t="shared" si="1"/>
        <v>0</v>
      </c>
      <c r="AC17" s="1">
        <f t="shared" si="2"/>
        <v>0</v>
      </c>
      <c r="AE17" s="51">
        <f>IF('Tabulka klientů 2023'!S19="ANO",1,0)</f>
        <v>0</v>
      </c>
      <c r="AF17" s="51">
        <f>IF('Tabulka klientů 2023'!V19="ANO",1,0)</f>
        <v>0</v>
      </c>
      <c r="AG17" s="51">
        <f>IF('Tabulka klientů 2023'!Y19="ANO",1,0)</f>
        <v>0</v>
      </c>
      <c r="AH17" s="51">
        <f>IF('Tabulka klientů 2023'!AB19="ANO",1,0)</f>
        <v>0</v>
      </c>
      <c r="AI17" s="51">
        <f>IF('Tabulka klientů 2023'!AE19="ANO",1,0)</f>
        <v>0</v>
      </c>
      <c r="AJ17" s="51">
        <f>IF('Tabulka klientů 2023'!AH19="ANO",1,0)</f>
        <v>0</v>
      </c>
      <c r="AK17" s="51">
        <f>IF('Tabulka klientů 2023'!AK19="ANO",1,0)</f>
        <v>0</v>
      </c>
      <c r="AL17" s="51">
        <f>IF('Tabulka klientů 2023'!AN19="ANO",1,0)</f>
        <v>0</v>
      </c>
      <c r="AM17" s="51">
        <f>IF('Tabulka klientů 2023'!AQ19="ANO",1,0)</f>
        <v>0</v>
      </c>
      <c r="AN17" s="51">
        <f>IF('Tabulka klientů 2023'!AT19="ANO",1,0)</f>
        <v>0</v>
      </c>
      <c r="AO17" s="51">
        <f>IF('Tabulka klientů 2023'!AW19="ANO",1,0)</f>
        <v>0</v>
      </c>
      <c r="AP17" s="51" t="e">
        <f t="shared" ref="AP17:AQ17" si="24">#N/A</f>
        <v>#N/A</v>
      </c>
      <c r="AQ17" s="51" t="e">
        <f t="shared" si="24"/>
        <v>#N/A</v>
      </c>
      <c r="AR17" s="51"/>
      <c r="AS17" s="1">
        <f t="shared" ref="AS17:BC17" si="25">SUM(Q17+AE17)</f>
        <v>0</v>
      </c>
      <c r="AT17" s="1">
        <f t="shared" si="25"/>
        <v>0</v>
      </c>
      <c r="AU17" s="1">
        <f t="shared" si="25"/>
        <v>0</v>
      </c>
      <c r="AV17" s="1">
        <f t="shared" si="25"/>
        <v>0</v>
      </c>
      <c r="AW17" s="1">
        <f t="shared" si="25"/>
        <v>0</v>
      </c>
      <c r="AX17" s="1">
        <f t="shared" si="25"/>
        <v>0</v>
      </c>
      <c r="AY17" s="1">
        <f t="shared" si="25"/>
        <v>0</v>
      </c>
      <c r="AZ17" s="1">
        <f t="shared" si="25"/>
        <v>0</v>
      </c>
      <c r="BA17" s="1">
        <f t="shared" si="25"/>
        <v>0</v>
      </c>
      <c r="BB17" s="1">
        <f t="shared" si="25"/>
        <v>0</v>
      </c>
      <c r="BC17" s="1">
        <f t="shared" si="25"/>
        <v>0</v>
      </c>
      <c r="BD17" s="1"/>
      <c r="BE17" s="79" t="str">
        <f ca="1">IF(IFERROR(OFFSET('Filtr dle měsíce'!AS$5,MATCH('Filtr dle měsíce'!$A16,'Filtr dle měsíce'!$AC$6:$AC$297,0),0,1,1)*OFFSET('Filtr dle měsíce'!AS$5,MATCH('Filtr dle měsíce'!$A16,'Filtr dle měsíce'!$AC$6:$AC$297,0),0,1,1),"")&gt;0,IFERROR(OFFSET('Filtr dle měsíce'!AS$5,MATCH('Filtr dle měsíce'!$A16,'Filtr dle měsíce'!$AC$6:$AC$297,0),0,1,1)*OFFSET('Filtr dle měsíce'!AS$5,MATCH('Filtr dle měsíce'!$A16,'Filtr dle měsíce'!$AC$6:$AC$297,0),0,1,1),""),"")</f>
        <v/>
      </c>
      <c r="BF17" s="79" t="str">
        <f ca="1">IF(IFERROR(OFFSET('Filtr dle měsíce'!AT$5,MATCH('Filtr dle měsíce'!$A16,'Filtr dle měsíce'!$AC$6:$AC$297,0),0,1,1)*OFFSET('Filtr dle měsíce'!AT$5,MATCH('Filtr dle měsíce'!$A16,'Filtr dle měsíce'!$AC$6:$AC$297,0),0,1,1),"")&gt;0,IFERROR(OFFSET('Filtr dle měsíce'!AT$5,MATCH('Filtr dle měsíce'!$A16,'Filtr dle měsíce'!$AC$6:$AC$297,0),0,1,1)*OFFSET('Filtr dle měsíce'!AT$5,MATCH('Filtr dle měsíce'!$A16,'Filtr dle měsíce'!$AC$6:$AC$297,0),0,1,1),""),"")</f>
        <v/>
      </c>
      <c r="BG17" s="79" t="str">
        <f ca="1">IF(IFERROR(OFFSET('Filtr dle měsíce'!AU$5,MATCH('Filtr dle měsíce'!$A16,'Filtr dle měsíce'!$AC$6:$AC$297,0),0,1,1)*OFFSET('Filtr dle měsíce'!AU$5,MATCH('Filtr dle měsíce'!$A16,'Filtr dle měsíce'!$AC$6:$AC$297,0),0,1,1),"")&gt;0,IFERROR(OFFSET('Filtr dle měsíce'!AU$5,MATCH('Filtr dle měsíce'!$A16,'Filtr dle měsíce'!$AC$6:$AC$297,0),0,1,1)*OFFSET('Filtr dle měsíce'!AU$5,MATCH('Filtr dle měsíce'!$A16,'Filtr dle měsíce'!$AC$6:$AC$297,0),0,1,1),""),"")</f>
        <v/>
      </c>
      <c r="BH17" s="79" t="str">
        <f ca="1">IF(IFERROR(OFFSET('Filtr dle měsíce'!AV$5,MATCH('Filtr dle měsíce'!$A16,'Filtr dle měsíce'!$AC$6:$AC$297,0),0,1,1)*OFFSET('Filtr dle měsíce'!AV$5,MATCH('Filtr dle měsíce'!$A16,'Filtr dle měsíce'!$AC$6:$AC$297,0),0,1,1),"")&gt;0,IFERROR(OFFSET('Filtr dle měsíce'!AV$5,MATCH('Filtr dle měsíce'!$A16,'Filtr dle měsíce'!$AC$6:$AC$297,0),0,1,1)*OFFSET('Filtr dle měsíce'!AV$5,MATCH('Filtr dle měsíce'!$A16,'Filtr dle měsíce'!$AC$6:$AC$297,0),0,1,1),""),"")</f>
        <v/>
      </c>
      <c r="BI17" s="79" t="str">
        <f ca="1">IF(IFERROR(OFFSET('Filtr dle měsíce'!AW$5,MATCH('Filtr dle měsíce'!$A16,'Filtr dle měsíce'!$AC$6:$AC$297,0),0,1,1)*OFFSET('Filtr dle měsíce'!AW$5,MATCH('Filtr dle měsíce'!$A16,'Filtr dle měsíce'!$AC$6:$AC$297,0),0,1,1),"")&gt;0,IFERROR(OFFSET('Filtr dle měsíce'!AW$5,MATCH('Filtr dle měsíce'!$A16,'Filtr dle měsíce'!$AC$6:$AC$297,0),0,1,1)*OFFSET('Filtr dle měsíce'!AW$5,MATCH('Filtr dle měsíce'!$A16,'Filtr dle měsíce'!$AC$6:$AC$297,0),0,1,1),""),"")</f>
        <v/>
      </c>
      <c r="BJ17" s="79" t="str">
        <f ca="1">IF(IFERROR(OFFSET('Filtr dle měsíce'!AX$5,MATCH('Filtr dle měsíce'!$A16,'Filtr dle měsíce'!$AC$6:$AC$297,0),0,1,1)*OFFSET('Filtr dle měsíce'!AX$5,MATCH('Filtr dle měsíce'!$A16,'Filtr dle měsíce'!$AC$6:$AC$297,0),0,1,1),"")&gt;0,IFERROR(OFFSET('Filtr dle měsíce'!AX$5,MATCH('Filtr dle měsíce'!$A16,'Filtr dle měsíce'!$AC$6:$AC$297,0),0,1,1)*OFFSET('Filtr dle měsíce'!AX$5,MATCH('Filtr dle měsíce'!$A16,'Filtr dle měsíce'!$AC$6:$AC$297,0),0,1,1),""),"")</f>
        <v/>
      </c>
      <c r="BK17" s="79" t="str">
        <f ca="1">IF(IFERROR(OFFSET('Filtr dle měsíce'!AY$5,MATCH('Filtr dle měsíce'!$A16,'Filtr dle měsíce'!$AC$6:$AC$297,0),0,1,1)*OFFSET('Filtr dle měsíce'!AY$5,MATCH('Filtr dle měsíce'!$A16,'Filtr dle měsíce'!$AC$6:$AC$297,0),0,1,1),"")&gt;0,IFERROR(OFFSET('Filtr dle měsíce'!AY$5,MATCH('Filtr dle měsíce'!$A16,'Filtr dle měsíce'!$AC$6:$AC$297,0),0,1,1)*OFFSET('Filtr dle měsíce'!AY$5,MATCH('Filtr dle měsíce'!$A16,'Filtr dle měsíce'!$AC$6:$AC$297,0),0,1,1),""),"")</f>
        <v/>
      </c>
      <c r="BL17" s="79" t="str">
        <f ca="1">IF(IFERROR(OFFSET('Filtr dle měsíce'!AZ$5,MATCH('Filtr dle měsíce'!$A16,'Filtr dle měsíce'!$AC$6:$AC$297,0),0,1,1)*OFFSET('Filtr dle měsíce'!AZ$5,MATCH('Filtr dle měsíce'!$A16,'Filtr dle měsíce'!$AC$6:$AC$297,0),0,1,1),"")&gt;0,IFERROR(OFFSET('Filtr dle měsíce'!AZ$5,MATCH('Filtr dle měsíce'!$A16,'Filtr dle měsíce'!$AC$6:$AC$297,0),0,1,1)*OFFSET('Filtr dle měsíce'!AZ$5,MATCH('Filtr dle měsíce'!$A16,'Filtr dle měsíce'!$AC$6:$AC$297,0),0,1,1),""),"")</f>
        <v/>
      </c>
      <c r="BM17" s="79" t="str">
        <f ca="1">IF(IFERROR(OFFSET('Filtr dle měsíce'!BA$5,MATCH('Filtr dle měsíce'!$A16,'Filtr dle měsíce'!$AC$6:$AC$297,0),0,1,1)*OFFSET('Filtr dle měsíce'!BA$5,MATCH('Filtr dle měsíce'!$A16,'Filtr dle měsíce'!$AC$6:$AC$297,0),0,1,1),"")&gt;0,IFERROR(OFFSET('Filtr dle měsíce'!BA$5,MATCH('Filtr dle měsíce'!$A16,'Filtr dle měsíce'!$AC$6:$AC$297,0),0,1,1)*OFFSET('Filtr dle měsíce'!BA$5,MATCH('Filtr dle měsíce'!$A16,'Filtr dle měsíce'!$AC$6:$AC$297,0),0,1,1),""),"")</f>
        <v/>
      </c>
      <c r="BN17" s="79" t="str">
        <f ca="1">IF(IFERROR(OFFSET('Filtr dle měsíce'!BB$5,MATCH('Filtr dle měsíce'!$A16,'Filtr dle měsíce'!$AC$6:$AC$297,0),0,1,1)*OFFSET('Filtr dle měsíce'!BB$5,MATCH('Filtr dle měsíce'!$A16,'Filtr dle měsíce'!$AC$6:$AC$297,0),0,1,1),"")&gt;0,IFERROR(OFFSET('Filtr dle měsíce'!BB$5,MATCH('Filtr dle měsíce'!$A16,'Filtr dle měsíce'!$AC$6:$AC$297,0),0,1,1)*OFFSET('Filtr dle měsíce'!BB$5,MATCH('Filtr dle měsíce'!$A16,'Filtr dle měsíce'!$AC$6:$AC$297,0),0,1,1),""),"")</f>
        <v/>
      </c>
      <c r="BO17" s="79" t="str">
        <f ca="1">IF(IFERROR(OFFSET('Filtr dle měsíce'!BC$5,MATCH('Filtr dle měsíce'!$A16,'Filtr dle měsíce'!$AC$6:$AC$297,0),0,1,1)*OFFSET('Filtr dle měsíce'!BC$5,MATCH('Filtr dle měsíce'!$A16,'Filtr dle měsíce'!$AC$6:$AC$297,0),0,1,1),"")&gt;0,IFERROR(OFFSET('Filtr dle měsíce'!BC$5,MATCH('Filtr dle měsíce'!$A16,'Filtr dle měsíce'!$AC$6:$AC$297,0),0,1,1)*OFFSET('Filtr dle měsíce'!BC$5,MATCH('Filtr dle měsíce'!$A16,'Filtr dle měsíce'!$AC$6:$AC$297,0),0,1,1),""),"")</f>
        <v/>
      </c>
      <c r="BP17" s="79"/>
      <c r="BQ17" s="79"/>
    </row>
    <row r="18" spans="1:69" ht="14.25" customHeight="1" x14ac:dyDescent="0.4">
      <c r="A18" s="51">
        <v>14</v>
      </c>
      <c r="B18" s="74" t="str">
        <f ca="1">IFERROR(TEXT(OFFSET('Tabulka klientů 2023'!$C$7,MATCH('Filtr dle měsíce'!A18,'Filtr dle měsíce'!$AC$6:$AC$297,0),0,1,1),""),"")</f>
        <v/>
      </c>
      <c r="C18" s="75" t="str">
        <f ca="1">IF(IFERROR(OFFSET('Tabulka klientů 2023'!$Q$7,MATCH('Filtr dle měsíce'!A18,'Filtr dle měsíce'!$AC$6:$AC$297,0),0,1,1)*OFFSET('Filtr dle měsíce'!$Q$5,MATCH('Filtr dle měsíce'!A18,'Filtr dle měsíce'!$AC$6:$AC$297,0),0,1,1),"")&gt;0,IFERROR(OFFSET('Tabulka klientů 2023'!$Q$7,MATCH('Filtr dle měsíce'!A18,'Filtr dle měsíce'!$AC$6:$AC$297,0),0,1,1)*OFFSET('Filtr dle měsíce'!$Q$5,MATCH('Filtr dle měsíce'!A18,'Filtr dle měsíce'!$AC$6:$AC$297,0),0,1,1),""),"")</f>
        <v/>
      </c>
      <c r="D18" s="76" t="str">
        <f ca="1">IF(IFERROR(OFFSET('Tabulka klientů 2023'!$T$7,MATCH('Filtr dle měsíce'!A18,'Filtr dle měsíce'!$AC$6:$AC$297,0),0,1,1)*OFFSET('Filtr dle měsíce'!$R$5,MATCH('Filtr dle měsíce'!A18,'Filtr dle měsíce'!$AC$6:$AC$297,0),0,1,1),"")&gt;0,IFERROR(OFFSET('Tabulka klientů 2023'!$T$7,MATCH('Filtr dle měsíce'!A18,'Filtr dle měsíce'!$AC$6:$AC$297,0),0,1,1)*OFFSET('Filtr dle měsíce'!$R$5,MATCH('Filtr dle měsíce'!A18,'Filtr dle měsíce'!$AC$6:$AC$297,0),0,1,1),""),"")</f>
        <v/>
      </c>
      <c r="E18" s="75" t="str">
        <f ca="1">IF(IFERROR(OFFSET('Tabulka klientů 2023'!$W$7,MATCH('Filtr dle měsíce'!A18,'Filtr dle měsíce'!$AC$6:$AC$297,0),0,1,1)*OFFSET('Filtr dle měsíce'!$S$5,MATCH('Filtr dle měsíce'!A18,'Filtr dle měsíce'!$AC$6:$AC$297,0),0,1,1),"")&gt;0,IFERROR(OFFSET('Tabulka klientů 2023'!$W$7,MATCH('Filtr dle měsíce'!A18,'Filtr dle měsíce'!$AC$6:$AC$297,0),0,1,1)*OFFSET('Filtr dle měsíce'!$S$5,MATCH('Filtr dle měsíce'!A18,'Filtr dle měsíce'!$AC$6:$AC$297,0),0,1,1),""),"")</f>
        <v/>
      </c>
      <c r="F18" s="76" t="str">
        <f ca="1">IF(IFERROR(OFFSET('Tabulka klientů 2023'!$Z$7,MATCH('Filtr dle měsíce'!A18,'Filtr dle měsíce'!$AC$6:$AC$297,0),0,1,1)*OFFSET('Filtr dle měsíce'!$T$5,MATCH('Filtr dle měsíce'!A18,'Filtr dle měsíce'!$AC$6:$AC$297,0),0,1,1),"")&gt;0,IFERROR(OFFSET('Tabulka klientů 2023'!$Z$7,MATCH('Filtr dle měsíce'!A18,'Filtr dle měsíce'!$AC$6:$AC$297,0),0,1,1)*OFFSET('Filtr dle měsíce'!$T$5,MATCH('Filtr dle měsíce'!A18,'Filtr dle měsíce'!$AC$6:$AC$297,0),0,1,1),""),"")</f>
        <v/>
      </c>
      <c r="G18" s="75" t="str">
        <f ca="1">IF(IFERROR(OFFSET('Tabulka klientů 2023'!$AC$7,MATCH('Filtr dle měsíce'!A18,'Filtr dle měsíce'!$AC$6:$AC$297,0),0,1,1)*OFFSET('Filtr dle měsíce'!$U$5,MATCH('Filtr dle měsíce'!A18,'Filtr dle měsíce'!$AC$6:$AC$297,0),0,1,1),"")&gt;0,IFERROR(OFFSET('Tabulka klientů 2023'!$AC$7,MATCH('Filtr dle měsíce'!A18,'Filtr dle měsíce'!$AC$6:$AC$297,0),0,1,1)*OFFSET('Filtr dle měsíce'!$U$5,MATCH('Filtr dle měsíce'!A18,'Filtr dle měsíce'!$AC$6:$AC$297,0),0,1,1),""),"")</f>
        <v/>
      </c>
      <c r="H18" s="76" t="str">
        <f ca="1">IF(IFERROR(OFFSET('Tabulka klientů 2023'!$AF$7,MATCH('Filtr dle měsíce'!A18,'Filtr dle měsíce'!$AC$6:$AC$297,0),0,1,1)*OFFSET('Filtr dle měsíce'!$V$5,MATCH('Filtr dle měsíce'!A18,'Filtr dle měsíce'!$AC$6:$AC$297,0),0,1,1),"")&gt;0,IFERROR(OFFSET('Tabulka klientů 2023'!$AF$7,MATCH('Filtr dle měsíce'!A18,'Filtr dle měsíce'!$AC$6:$AC$297,0),0,1,1)*OFFSET('Filtr dle měsíce'!$V$5,MATCH('Filtr dle měsíce'!A18,'Filtr dle měsíce'!$AC$6:$AC$297,0),0,1,1),""),"")</f>
        <v/>
      </c>
      <c r="I18" s="75" t="str">
        <f ca="1">IF(IFERROR(OFFSET('Tabulka klientů 2023'!$AI$7,MATCH('Filtr dle měsíce'!A18,'Filtr dle měsíce'!$AC$6:$AC$297,0),0,1,1)*OFFSET('Filtr dle měsíce'!$W$5,MATCH('Filtr dle měsíce'!A18,'Filtr dle měsíce'!$AC$6:$AC$297,0),0,1,1),"")&gt;0,IFERROR(OFFSET('Tabulka klientů 2023'!$AI$7,MATCH('Filtr dle měsíce'!A18,'Filtr dle měsíce'!$AC$6:$AC$297,0),0,1,1)*OFFSET('Filtr dle měsíce'!$W$5,MATCH('Filtr dle měsíce'!A18,'Filtr dle měsíce'!$AC$6:$AC$297,0),0,1,1),""),"")</f>
        <v/>
      </c>
      <c r="J18" s="76" t="str">
        <f ca="1">IF(IFERROR(OFFSET('Tabulka klientů 2023'!$AL$7,MATCH('Filtr dle měsíce'!A18,'Filtr dle měsíce'!$AC$6:$AC$297,0),0,1,1)*OFFSET('Filtr dle měsíce'!$X$5,MATCH('Filtr dle měsíce'!A18,'Filtr dle měsíce'!$AC$6:$AC$297,0),0,1,1),"")&gt;0,IFERROR(OFFSET('Tabulka klientů 2023'!$AL$7,MATCH('Filtr dle měsíce'!A18,'Filtr dle měsíce'!$AC$6:$AC$297,0),0,1,1)*OFFSET('Filtr dle měsíce'!$X$5,MATCH('Filtr dle měsíce'!A18,'Filtr dle měsíce'!$AC$6:$AC$297,0),0,1,1),""),"")</f>
        <v/>
      </c>
      <c r="K18" s="75" t="str">
        <f ca="1">IF(IFERROR(OFFSET('Tabulka klientů 2023'!$AO$7,MATCH('Filtr dle měsíce'!A18,'Filtr dle měsíce'!$AC$6:$AC$297,0),0,1,1)*OFFSET('Filtr dle měsíce'!$Y$5,MATCH('Filtr dle měsíce'!A18,'Filtr dle měsíce'!$AC$6:$AC$297,0),0,1,1),"")&gt;0,IFERROR(OFFSET('Tabulka klientů 2023'!$AO$7,MATCH('Filtr dle měsíce'!A18,'Filtr dle měsíce'!$AC$6:$AC$297,0),0,1,1)*OFFSET('Filtr dle měsíce'!$Y$5,MATCH('Filtr dle měsíce'!A18,'Filtr dle měsíce'!$AC$6:$AC$297,0),0,1,1),""),"")</f>
        <v/>
      </c>
      <c r="L18" s="76" t="str">
        <f ca="1">IF(IFERROR(OFFSET('Tabulka klientů 2023'!$AR$7,MATCH('Filtr dle měsíce'!A18,'Filtr dle měsíce'!$AC$6:$AC$297,0),0,1,1)*OFFSET('Filtr dle měsíce'!$Z$5,MATCH('Filtr dle měsíce'!A18,'Filtr dle měsíce'!$AC$6:$AC$297,0),0,1,1),"")&gt;0,IFERROR(OFFSET('Tabulka klientů 2023'!$AR$7,MATCH('Filtr dle měsíce'!A18,'Filtr dle měsíce'!$AC$6:$AC$297,0),0,1,1)*OFFSET('Filtr dle měsíce'!$Z$5,MATCH('Filtr dle měsíce'!A18,'Filtr dle měsíce'!$AC$6:$AC$297,0),0,1,1),""),"")</f>
        <v/>
      </c>
      <c r="M18" s="77" t="str">
        <f ca="1">IF(IFERROR(OFFSET('Tabulka klientů 2023'!$AU$7,MATCH('Filtr dle měsíce'!A18,'Filtr dle měsíce'!$AC$6:$AC$297,0),0,1,1)*OFFSET('Filtr dle měsíce'!$AA$5,MATCH('Filtr dle měsíce'!A18,'Filtr dle měsíce'!$AC$6:$AC$297,0),0,1,1),"")&gt;0,IFERROR(OFFSET('Tabulka klientů 2023'!$AU$7,MATCH('Filtr dle měsíce'!A18,'Filtr dle měsíce'!$AC$6:$AC$297,0),0,1,1)*OFFSET('Filtr dle měsíce'!$AA$5,MATCH('Filtr dle měsíce'!A18,'Filtr dle měsíce'!$AC$6:$AC$297,0),0,1,1),""),"")</f>
        <v/>
      </c>
      <c r="N18" s="78" t="str">
        <f t="shared" ca="1" si="0"/>
        <v/>
      </c>
      <c r="Q18" s="51">
        <f>IF('Tabulka klientů 2023'!R20='Filtr dle měsíce'!$C$1,1,0)</f>
        <v>0</v>
      </c>
      <c r="R18" s="51">
        <f>IF('Tabulka klientů 2023'!U20='Filtr dle měsíce'!$C$1,1,0)</f>
        <v>0</v>
      </c>
      <c r="S18" s="51">
        <f>IF('Tabulka klientů 2023'!X20='Filtr dle měsíce'!$C$1,1,0)</f>
        <v>0</v>
      </c>
      <c r="T18" s="51">
        <f>IF('Tabulka klientů 2023'!AA20='Filtr dle měsíce'!$C$1,1,0)</f>
        <v>0</v>
      </c>
      <c r="U18" s="51">
        <f>IF('Tabulka klientů 2023'!AD20='Filtr dle měsíce'!$C$1,1,0)</f>
        <v>0</v>
      </c>
      <c r="V18" s="51">
        <f>IF('Tabulka klientů 2023'!AG20='Filtr dle měsíce'!$C$1,1,0)</f>
        <v>0</v>
      </c>
      <c r="W18" s="51">
        <f>IF('Tabulka klientů 2023'!AJ20='Filtr dle měsíce'!$C$1,1,0)</f>
        <v>0</v>
      </c>
      <c r="X18" s="1">
        <f>IF('Tabulka klientů 2023'!AM20='Filtr dle měsíce'!$C$1,1,0)</f>
        <v>0</v>
      </c>
      <c r="Y18" s="1">
        <f>IF('Tabulka klientů 2023'!AP20='Filtr dle měsíce'!$C$1,1,0)</f>
        <v>0</v>
      </c>
      <c r="Z18" s="1">
        <f>IF('Tabulka klientů 2023'!AS20='Filtr dle měsíce'!$C$1,1,0)</f>
        <v>0</v>
      </c>
      <c r="AA18" s="1">
        <f>IF('Tabulka klientů 2023'!AV20='Filtr dle měsíce'!$C$1,1,0)</f>
        <v>0</v>
      </c>
      <c r="AB18" s="1">
        <f t="shared" si="1"/>
        <v>0</v>
      </c>
      <c r="AC18" s="1">
        <f t="shared" si="2"/>
        <v>0</v>
      </c>
      <c r="AE18" s="51">
        <f>IF('Tabulka klientů 2023'!S20="ANO",1,0)</f>
        <v>0</v>
      </c>
      <c r="AF18" s="51">
        <f>IF('Tabulka klientů 2023'!V20="ANO",1,0)</f>
        <v>0</v>
      </c>
      <c r="AG18" s="51">
        <f>IF('Tabulka klientů 2023'!Y20="ANO",1,0)</f>
        <v>0</v>
      </c>
      <c r="AH18" s="51">
        <f>IF('Tabulka klientů 2023'!AB20="ANO",1,0)</f>
        <v>0</v>
      </c>
      <c r="AI18" s="51">
        <f>IF('Tabulka klientů 2023'!AE20="ANO",1,0)</f>
        <v>0</v>
      </c>
      <c r="AJ18" s="51">
        <f>IF('Tabulka klientů 2023'!AH20="ANO",1,0)</f>
        <v>0</v>
      </c>
      <c r="AK18" s="51">
        <f>IF('Tabulka klientů 2023'!AK20="ANO",1,0)</f>
        <v>0</v>
      </c>
      <c r="AL18" s="51">
        <f>IF('Tabulka klientů 2023'!AN20="ANO",1,0)</f>
        <v>0</v>
      </c>
      <c r="AM18" s="51">
        <f>IF('Tabulka klientů 2023'!AQ20="ANO",1,0)</f>
        <v>0</v>
      </c>
      <c r="AN18" s="51">
        <f>IF('Tabulka klientů 2023'!AT20="ANO",1,0)</f>
        <v>0</v>
      </c>
      <c r="AO18" s="51">
        <f>IF('Tabulka klientů 2023'!AW20="ANO",1,0)</f>
        <v>0</v>
      </c>
      <c r="AP18" s="51" t="e">
        <f t="shared" ref="AP18:AQ18" si="26">#N/A</f>
        <v>#N/A</v>
      </c>
      <c r="AQ18" s="51" t="e">
        <f t="shared" si="26"/>
        <v>#N/A</v>
      </c>
      <c r="AR18" s="51"/>
      <c r="AS18" s="1">
        <f t="shared" ref="AS18:BC18" si="27">SUM(Q18+AE18)</f>
        <v>0</v>
      </c>
      <c r="AT18" s="1">
        <f t="shared" si="27"/>
        <v>0</v>
      </c>
      <c r="AU18" s="1">
        <f t="shared" si="27"/>
        <v>0</v>
      </c>
      <c r="AV18" s="1">
        <f t="shared" si="27"/>
        <v>0</v>
      </c>
      <c r="AW18" s="1">
        <f t="shared" si="27"/>
        <v>0</v>
      </c>
      <c r="AX18" s="1">
        <f t="shared" si="27"/>
        <v>0</v>
      </c>
      <c r="AY18" s="1">
        <f t="shared" si="27"/>
        <v>0</v>
      </c>
      <c r="AZ18" s="1">
        <f t="shared" si="27"/>
        <v>0</v>
      </c>
      <c r="BA18" s="1">
        <f t="shared" si="27"/>
        <v>0</v>
      </c>
      <c r="BB18" s="1">
        <f t="shared" si="27"/>
        <v>0</v>
      </c>
      <c r="BC18" s="1">
        <f t="shared" si="27"/>
        <v>0</v>
      </c>
      <c r="BD18" s="1"/>
      <c r="BE18" s="79" t="str">
        <f ca="1">IF(IFERROR(OFFSET('Filtr dle měsíce'!AS$5,MATCH('Filtr dle měsíce'!$A17,'Filtr dle měsíce'!$AC$6:$AC$297,0),0,1,1)*OFFSET('Filtr dle měsíce'!AS$5,MATCH('Filtr dle měsíce'!$A17,'Filtr dle měsíce'!$AC$6:$AC$297,0),0,1,1),"")&gt;0,IFERROR(OFFSET('Filtr dle měsíce'!AS$5,MATCH('Filtr dle měsíce'!$A17,'Filtr dle měsíce'!$AC$6:$AC$297,0),0,1,1)*OFFSET('Filtr dle měsíce'!AS$5,MATCH('Filtr dle měsíce'!$A17,'Filtr dle měsíce'!$AC$6:$AC$297,0),0,1,1),""),"")</f>
        <v/>
      </c>
      <c r="BF18" s="79" t="str">
        <f ca="1">IF(IFERROR(OFFSET('Filtr dle měsíce'!AT$5,MATCH('Filtr dle měsíce'!$A17,'Filtr dle měsíce'!$AC$6:$AC$297,0),0,1,1)*OFFSET('Filtr dle měsíce'!AT$5,MATCH('Filtr dle měsíce'!$A17,'Filtr dle měsíce'!$AC$6:$AC$297,0),0,1,1),"")&gt;0,IFERROR(OFFSET('Filtr dle měsíce'!AT$5,MATCH('Filtr dle měsíce'!$A17,'Filtr dle měsíce'!$AC$6:$AC$297,0),0,1,1)*OFFSET('Filtr dle měsíce'!AT$5,MATCH('Filtr dle měsíce'!$A17,'Filtr dle měsíce'!$AC$6:$AC$297,0),0,1,1),""),"")</f>
        <v/>
      </c>
      <c r="BG18" s="79" t="str">
        <f ca="1">IF(IFERROR(OFFSET('Filtr dle měsíce'!AU$5,MATCH('Filtr dle měsíce'!$A17,'Filtr dle měsíce'!$AC$6:$AC$297,0),0,1,1)*OFFSET('Filtr dle měsíce'!AU$5,MATCH('Filtr dle měsíce'!$A17,'Filtr dle měsíce'!$AC$6:$AC$297,0),0,1,1),"")&gt;0,IFERROR(OFFSET('Filtr dle měsíce'!AU$5,MATCH('Filtr dle měsíce'!$A17,'Filtr dle měsíce'!$AC$6:$AC$297,0),0,1,1)*OFFSET('Filtr dle měsíce'!AU$5,MATCH('Filtr dle měsíce'!$A17,'Filtr dle měsíce'!$AC$6:$AC$297,0),0,1,1),""),"")</f>
        <v/>
      </c>
      <c r="BH18" s="79" t="str">
        <f ca="1">IF(IFERROR(OFFSET('Filtr dle měsíce'!AV$5,MATCH('Filtr dle měsíce'!$A17,'Filtr dle měsíce'!$AC$6:$AC$297,0),0,1,1)*OFFSET('Filtr dle měsíce'!AV$5,MATCH('Filtr dle měsíce'!$A17,'Filtr dle měsíce'!$AC$6:$AC$297,0),0,1,1),"")&gt;0,IFERROR(OFFSET('Filtr dle měsíce'!AV$5,MATCH('Filtr dle měsíce'!$A17,'Filtr dle měsíce'!$AC$6:$AC$297,0),0,1,1)*OFFSET('Filtr dle měsíce'!AV$5,MATCH('Filtr dle měsíce'!$A17,'Filtr dle měsíce'!$AC$6:$AC$297,0),0,1,1),""),"")</f>
        <v/>
      </c>
      <c r="BI18" s="79" t="str">
        <f ca="1">IF(IFERROR(OFFSET('Filtr dle měsíce'!AW$5,MATCH('Filtr dle měsíce'!$A17,'Filtr dle měsíce'!$AC$6:$AC$297,0),0,1,1)*OFFSET('Filtr dle měsíce'!AW$5,MATCH('Filtr dle měsíce'!$A17,'Filtr dle měsíce'!$AC$6:$AC$297,0),0,1,1),"")&gt;0,IFERROR(OFFSET('Filtr dle měsíce'!AW$5,MATCH('Filtr dle měsíce'!$A17,'Filtr dle měsíce'!$AC$6:$AC$297,0),0,1,1)*OFFSET('Filtr dle měsíce'!AW$5,MATCH('Filtr dle měsíce'!$A17,'Filtr dle měsíce'!$AC$6:$AC$297,0),0,1,1),""),"")</f>
        <v/>
      </c>
      <c r="BJ18" s="79" t="str">
        <f ca="1">IF(IFERROR(OFFSET('Filtr dle měsíce'!AX$5,MATCH('Filtr dle měsíce'!$A17,'Filtr dle měsíce'!$AC$6:$AC$297,0),0,1,1)*OFFSET('Filtr dle měsíce'!AX$5,MATCH('Filtr dle měsíce'!$A17,'Filtr dle měsíce'!$AC$6:$AC$297,0),0,1,1),"")&gt;0,IFERROR(OFFSET('Filtr dle měsíce'!AX$5,MATCH('Filtr dle měsíce'!$A17,'Filtr dle měsíce'!$AC$6:$AC$297,0),0,1,1)*OFFSET('Filtr dle měsíce'!AX$5,MATCH('Filtr dle měsíce'!$A17,'Filtr dle měsíce'!$AC$6:$AC$297,0),0,1,1),""),"")</f>
        <v/>
      </c>
      <c r="BK18" s="79" t="str">
        <f ca="1">IF(IFERROR(OFFSET('Filtr dle měsíce'!AY$5,MATCH('Filtr dle měsíce'!$A17,'Filtr dle měsíce'!$AC$6:$AC$297,0),0,1,1)*OFFSET('Filtr dle měsíce'!AY$5,MATCH('Filtr dle měsíce'!$A17,'Filtr dle měsíce'!$AC$6:$AC$297,0),0,1,1),"")&gt;0,IFERROR(OFFSET('Filtr dle měsíce'!AY$5,MATCH('Filtr dle měsíce'!$A17,'Filtr dle měsíce'!$AC$6:$AC$297,0),0,1,1)*OFFSET('Filtr dle měsíce'!AY$5,MATCH('Filtr dle měsíce'!$A17,'Filtr dle měsíce'!$AC$6:$AC$297,0),0,1,1),""),"")</f>
        <v/>
      </c>
      <c r="BL18" s="79" t="str">
        <f ca="1">IF(IFERROR(OFFSET('Filtr dle měsíce'!AZ$5,MATCH('Filtr dle měsíce'!$A17,'Filtr dle měsíce'!$AC$6:$AC$297,0),0,1,1)*OFFSET('Filtr dle měsíce'!AZ$5,MATCH('Filtr dle měsíce'!$A17,'Filtr dle měsíce'!$AC$6:$AC$297,0),0,1,1),"")&gt;0,IFERROR(OFFSET('Filtr dle měsíce'!AZ$5,MATCH('Filtr dle měsíce'!$A17,'Filtr dle měsíce'!$AC$6:$AC$297,0),0,1,1)*OFFSET('Filtr dle měsíce'!AZ$5,MATCH('Filtr dle měsíce'!$A17,'Filtr dle měsíce'!$AC$6:$AC$297,0),0,1,1),""),"")</f>
        <v/>
      </c>
      <c r="BM18" s="79" t="str">
        <f ca="1">IF(IFERROR(OFFSET('Filtr dle měsíce'!BA$5,MATCH('Filtr dle měsíce'!$A17,'Filtr dle měsíce'!$AC$6:$AC$297,0),0,1,1)*OFFSET('Filtr dle měsíce'!BA$5,MATCH('Filtr dle měsíce'!$A17,'Filtr dle měsíce'!$AC$6:$AC$297,0),0,1,1),"")&gt;0,IFERROR(OFFSET('Filtr dle měsíce'!BA$5,MATCH('Filtr dle měsíce'!$A17,'Filtr dle měsíce'!$AC$6:$AC$297,0),0,1,1)*OFFSET('Filtr dle měsíce'!BA$5,MATCH('Filtr dle měsíce'!$A17,'Filtr dle měsíce'!$AC$6:$AC$297,0),0,1,1),""),"")</f>
        <v/>
      </c>
      <c r="BN18" s="79" t="str">
        <f ca="1">IF(IFERROR(OFFSET('Filtr dle měsíce'!BB$5,MATCH('Filtr dle měsíce'!$A17,'Filtr dle měsíce'!$AC$6:$AC$297,0),0,1,1)*OFFSET('Filtr dle měsíce'!BB$5,MATCH('Filtr dle měsíce'!$A17,'Filtr dle měsíce'!$AC$6:$AC$297,0),0,1,1),"")&gt;0,IFERROR(OFFSET('Filtr dle měsíce'!BB$5,MATCH('Filtr dle měsíce'!$A17,'Filtr dle měsíce'!$AC$6:$AC$297,0),0,1,1)*OFFSET('Filtr dle měsíce'!BB$5,MATCH('Filtr dle měsíce'!$A17,'Filtr dle měsíce'!$AC$6:$AC$297,0),0,1,1),""),"")</f>
        <v/>
      </c>
      <c r="BO18" s="79" t="str">
        <f ca="1">IF(IFERROR(OFFSET('Filtr dle měsíce'!BC$5,MATCH('Filtr dle měsíce'!$A17,'Filtr dle měsíce'!$AC$6:$AC$297,0),0,1,1)*OFFSET('Filtr dle měsíce'!BC$5,MATCH('Filtr dle měsíce'!$A17,'Filtr dle měsíce'!$AC$6:$AC$297,0),0,1,1),"")&gt;0,IFERROR(OFFSET('Filtr dle měsíce'!BC$5,MATCH('Filtr dle měsíce'!$A17,'Filtr dle měsíce'!$AC$6:$AC$297,0),0,1,1)*OFFSET('Filtr dle měsíce'!BC$5,MATCH('Filtr dle měsíce'!$A17,'Filtr dle měsíce'!$AC$6:$AC$297,0),0,1,1),""),"")</f>
        <v/>
      </c>
      <c r="BP18" s="79"/>
      <c r="BQ18" s="79"/>
    </row>
    <row r="19" spans="1:69" ht="14.25" customHeight="1" x14ac:dyDescent="0.4">
      <c r="A19" s="51">
        <v>15</v>
      </c>
      <c r="B19" s="74" t="str">
        <f ca="1">IFERROR(TEXT(OFFSET('Tabulka klientů 2023'!$C$7,MATCH('Filtr dle měsíce'!A19,'Filtr dle měsíce'!$AC$6:$AC$297,0),0,1,1),""),"")</f>
        <v/>
      </c>
      <c r="C19" s="75" t="str">
        <f ca="1">IF(IFERROR(OFFSET('Tabulka klientů 2023'!$Q$7,MATCH('Filtr dle měsíce'!A19,'Filtr dle měsíce'!$AC$6:$AC$297,0),0,1,1)*OFFSET('Filtr dle měsíce'!$Q$5,MATCH('Filtr dle měsíce'!A19,'Filtr dle měsíce'!$AC$6:$AC$297,0),0,1,1),"")&gt;0,IFERROR(OFFSET('Tabulka klientů 2023'!$Q$7,MATCH('Filtr dle měsíce'!A19,'Filtr dle měsíce'!$AC$6:$AC$297,0),0,1,1)*OFFSET('Filtr dle měsíce'!$Q$5,MATCH('Filtr dle měsíce'!A19,'Filtr dle měsíce'!$AC$6:$AC$297,0),0,1,1),""),"")</f>
        <v/>
      </c>
      <c r="D19" s="76" t="str">
        <f ca="1">IF(IFERROR(OFFSET('Tabulka klientů 2023'!$T$7,MATCH('Filtr dle měsíce'!A19,'Filtr dle měsíce'!$AC$6:$AC$297,0),0,1,1)*OFFSET('Filtr dle měsíce'!$R$5,MATCH('Filtr dle měsíce'!A19,'Filtr dle měsíce'!$AC$6:$AC$297,0),0,1,1),"")&gt;0,IFERROR(OFFSET('Tabulka klientů 2023'!$T$7,MATCH('Filtr dle měsíce'!A19,'Filtr dle měsíce'!$AC$6:$AC$297,0),0,1,1)*OFFSET('Filtr dle měsíce'!$R$5,MATCH('Filtr dle měsíce'!A19,'Filtr dle měsíce'!$AC$6:$AC$297,0),0,1,1),""),"")</f>
        <v/>
      </c>
      <c r="E19" s="75" t="str">
        <f ca="1">IF(IFERROR(OFFSET('Tabulka klientů 2023'!$W$7,MATCH('Filtr dle měsíce'!A19,'Filtr dle měsíce'!$AC$6:$AC$297,0),0,1,1)*OFFSET('Filtr dle měsíce'!$S$5,MATCH('Filtr dle měsíce'!A19,'Filtr dle měsíce'!$AC$6:$AC$297,0),0,1,1),"")&gt;0,IFERROR(OFFSET('Tabulka klientů 2023'!$W$7,MATCH('Filtr dle měsíce'!A19,'Filtr dle měsíce'!$AC$6:$AC$297,0),0,1,1)*OFFSET('Filtr dle měsíce'!$S$5,MATCH('Filtr dle měsíce'!A19,'Filtr dle měsíce'!$AC$6:$AC$297,0),0,1,1),""),"")</f>
        <v/>
      </c>
      <c r="F19" s="76" t="str">
        <f ca="1">IF(IFERROR(OFFSET('Tabulka klientů 2023'!$Z$7,MATCH('Filtr dle měsíce'!A19,'Filtr dle měsíce'!$AC$6:$AC$297,0),0,1,1)*OFFSET('Filtr dle měsíce'!$T$5,MATCH('Filtr dle měsíce'!A19,'Filtr dle měsíce'!$AC$6:$AC$297,0),0,1,1),"")&gt;0,IFERROR(OFFSET('Tabulka klientů 2023'!$Z$7,MATCH('Filtr dle měsíce'!A19,'Filtr dle měsíce'!$AC$6:$AC$297,0),0,1,1)*OFFSET('Filtr dle měsíce'!$T$5,MATCH('Filtr dle měsíce'!A19,'Filtr dle měsíce'!$AC$6:$AC$297,0),0,1,1),""),"")</f>
        <v/>
      </c>
      <c r="G19" s="75" t="str">
        <f ca="1">IF(IFERROR(OFFSET('Tabulka klientů 2023'!$AC$7,MATCH('Filtr dle měsíce'!A19,'Filtr dle měsíce'!$AC$6:$AC$297,0),0,1,1)*OFFSET('Filtr dle měsíce'!$U$5,MATCH('Filtr dle měsíce'!A19,'Filtr dle měsíce'!$AC$6:$AC$297,0),0,1,1),"")&gt;0,IFERROR(OFFSET('Tabulka klientů 2023'!$AC$7,MATCH('Filtr dle měsíce'!A19,'Filtr dle měsíce'!$AC$6:$AC$297,0),0,1,1)*OFFSET('Filtr dle měsíce'!$U$5,MATCH('Filtr dle měsíce'!A19,'Filtr dle měsíce'!$AC$6:$AC$297,0),0,1,1),""),"")</f>
        <v/>
      </c>
      <c r="H19" s="76" t="str">
        <f ca="1">IF(IFERROR(OFFSET('Tabulka klientů 2023'!$AF$7,MATCH('Filtr dle měsíce'!A19,'Filtr dle měsíce'!$AC$6:$AC$297,0),0,1,1)*OFFSET('Filtr dle měsíce'!$V$5,MATCH('Filtr dle měsíce'!A19,'Filtr dle měsíce'!$AC$6:$AC$297,0),0,1,1),"")&gt;0,IFERROR(OFFSET('Tabulka klientů 2023'!$AF$7,MATCH('Filtr dle měsíce'!A19,'Filtr dle měsíce'!$AC$6:$AC$297,0),0,1,1)*OFFSET('Filtr dle měsíce'!$V$5,MATCH('Filtr dle měsíce'!A19,'Filtr dle měsíce'!$AC$6:$AC$297,0),0,1,1),""),"")</f>
        <v/>
      </c>
      <c r="I19" s="75" t="str">
        <f ca="1">IF(IFERROR(OFFSET('Tabulka klientů 2023'!$AI$7,MATCH('Filtr dle měsíce'!A19,'Filtr dle měsíce'!$AC$6:$AC$297,0),0,1,1)*OFFSET('Filtr dle měsíce'!$W$5,MATCH('Filtr dle měsíce'!A19,'Filtr dle měsíce'!$AC$6:$AC$297,0),0,1,1),"")&gt;0,IFERROR(OFFSET('Tabulka klientů 2023'!$AI$7,MATCH('Filtr dle měsíce'!A19,'Filtr dle měsíce'!$AC$6:$AC$297,0),0,1,1)*OFFSET('Filtr dle měsíce'!$W$5,MATCH('Filtr dle měsíce'!A19,'Filtr dle měsíce'!$AC$6:$AC$297,0),0,1,1),""),"")</f>
        <v/>
      </c>
      <c r="J19" s="76" t="str">
        <f ca="1">IF(IFERROR(OFFSET('Tabulka klientů 2023'!$AL$7,MATCH('Filtr dle měsíce'!A19,'Filtr dle měsíce'!$AC$6:$AC$297,0),0,1,1)*OFFSET('Filtr dle měsíce'!$X$5,MATCH('Filtr dle měsíce'!A19,'Filtr dle měsíce'!$AC$6:$AC$297,0),0,1,1),"")&gt;0,IFERROR(OFFSET('Tabulka klientů 2023'!$AL$7,MATCH('Filtr dle měsíce'!A19,'Filtr dle měsíce'!$AC$6:$AC$297,0),0,1,1)*OFFSET('Filtr dle měsíce'!$X$5,MATCH('Filtr dle měsíce'!A19,'Filtr dle měsíce'!$AC$6:$AC$297,0),0,1,1),""),"")</f>
        <v/>
      </c>
      <c r="K19" s="75" t="str">
        <f ca="1">IF(IFERROR(OFFSET('Tabulka klientů 2023'!$AO$7,MATCH('Filtr dle měsíce'!A19,'Filtr dle měsíce'!$AC$6:$AC$297,0),0,1,1)*OFFSET('Filtr dle měsíce'!$Y$5,MATCH('Filtr dle měsíce'!A19,'Filtr dle měsíce'!$AC$6:$AC$297,0),0,1,1),"")&gt;0,IFERROR(OFFSET('Tabulka klientů 2023'!$AO$7,MATCH('Filtr dle měsíce'!A19,'Filtr dle měsíce'!$AC$6:$AC$297,0),0,1,1)*OFFSET('Filtr dle měsíce'!$Y$5,MATCH('Filtr dle měsíce'!A19,'Filtr dle měsíce'!$AC$6:$AC$297,0),0,1,1),""),"")</f>
        <v/>
      </c>
      <c r="L19" s="76" t="str">
        <f ca="1">IF(IFERROR(OFFSET('Tabulka klientů 2023'!$AR$7,MATCH('Filtr dle měsíce'!A19,'Filtr dle měsíce'!$AC$6:$AC$297,0),0,1,1)*OFFSET('Filtr dle měsíce'!$Z$5,MATCH('Filtr dle měsíce'!A19,'Filtr dle měsíce'!$AC$6:$AC$297,0),0,1,1),"")&gt;0,IFERROR(OFFSET('Tabulka klientů 2023'!$AR$7,MATCH('Filtr dle měsíce'!A19,'Filtr dle měsíce'!$AC$6:$AC$297,0),0,1,1)*OFFSET('Filtr dle měsíce'!$Z$5,MATCH('Filtr dle měsíce'!A19,'Filtr dle měsíce'!$AC$6:$AC$297,0),0,1,1),""),"")</f>
        <v/>
      </c>
      <c r="M19" s="77" t="str">
        <f ca="1">IF(IFERROR(OFFSET('Tabulka klientů 2023'!$AU$7,MATCH('Filtr dle měsíce'!A19,'Filtr dle měsíce'!$AC$6:$AC$297,0),0,1,1)*OFFSET('Filtr dle měsíce'!$AA$5,MATCH('Filtr dle měsíce'!A19,'Filtr dle měsíce'!$AC$6:$AC$297,0),0,1,1),"")&gt;0,IFERROR(OFFSET('Tabulka klientů 2023'!$AU$7,MATCH('Filtr dle měsíce'!A19,'Filtr dle měsíce'!$AC$6:$AC$297,0),0,1,1)*OFFSET('Filtr dle měsíce'!$AA$5,MATCH('Filtr dle měsíce'!A19,'Filtr dle měsíce'!$AC$6:$AC$297,0),0,1,1),""),"")</f>
        <v/>
      </c>
      <c r="N19" s="78" t="str">
        <f t="shared" ca="1" si="0"/>
        <v/>
      </c>
      <c r="Q19" s="51">
        <f>IF('Tabulka klientů 2023'!R21='Filtr dle měsíce'!$C$1,1,0)</f>
        <v>0</v>
      </c>
      <c r="R19" s="51">
        <f>IF('Tabulka klientů 2023'!U21='Filtr dle měsíce'!$C$1,1,0)</f>
        <v>0</v>
      </c>
      <c r="S19" s="51">
        <f>IF('Tabulka klientů 2023'!X21='Filtr dle měsíce'!$C$1,1,0)</f>
        <v>0</v>
      </c>
      <c r="T19" s="51">
        <f>IF('Tabulka klientů 2023'!AA21='Filtr dle měsíce'!$C$1,1,0)</f>
        <v>0</v>
      </c>
      <c r="U19" s="51">
        <f>IF('Tabulka klientů 2023'!AD21='Filtr dle měsíce'!$C$1,1,0)</f>
        <v>0</v>
      </c>
      <c r="V19" s="51">
        <f>IF('Tabulka klientů 2023'!AG21='Filtr dle měsíce'!$C$1,1,0)</f>
        <v>0</v>
      </c>
      <c r="W19" s="51">
        <f>IF('Tabulka klientů 2023'!AJ21='Filtr dle měsíce'!$C$1,1,0)</f>
        <v>0</v>
      </c>
      <c r="X19" s="1">
        <f>IF('Tabulka klientů 2023'!AM21='Filtr dle měsíce'!$C$1,1,0)</f>
        <v>0</v>
      </c>
      <c r="Y19" s="1">
        <f>IF('Tabulka klientů 2023'!AP21='Filtr dle měsíce'!$C$1,1,0)</f>
        <v>0</v>
      </c>
      <c r="Z19" s="1">
        <f>IF('Tabulka klientů 2023'!AS21='Filtr dle měsíce'!$C$1,1,0)</f>
        <v>0</v>
      </c>
      <c r="AA19" s="1">
        <f>IF('Tabulka klientů 2023'!AV21='Filtr dle měsíce'!$C$1,1,0)</f>
        <v>0</v>
      </c>
      <c r="AB19" s="1">
        <f t="shared" si="1"/>
        <v>0</v>
      </c>
      <c r="AC19" s="1">
        <f t="shared" si="2"/>
        <v>0</v>
      </c>
      <c r="AE19" s="51">
        <f>IF('Tabulka klientů 2023'!S21="ANO",1,0)</f>
        <v>0</v>
      </c>
      <c r="AF19" s="51">
        <f>IF('Tabulka klientů 2023'!V21="ANO",1,0)</f>
        <v>0</v>
      </c>
      <c r="AG19" s="51">
        <f>IF('Tabulka klientů 2023'!Y21="ANO",1,0)</f>
        <v>0</v>
      </c>
      <c r="AH19" s="51">
        <f>IF('Tabulka klientů 2023'!AB21="ANO",1,0)</f>
        <v>0</v>
      </c>
      <c r="AI19" s="51">
        <f>IF('Tabulka klientů 2023'!AE21="ANO",1,0)</f>
        <v>0</v>
      </c>
      <c r="AJ19" s="51">
        <f>IF('Tabulka klientů 2023'!AH21="ANO",1,0)</f>
        <v>0</v>
      </c>
      <c r="AK19" s="51">
        <f>IF('Tabulka klientů 2023'!AK21="ANO",1,0)</f>
        <v>0</v>
      </c>
      <c r="AL19" s="51">
        <f>IF('Tabulka klientů 2023'!AN21="ANO",1,0)</f>
        <v>0</v>
      </c>
      <c r="AM19" s="51">
        <f>IF('Tabulka klientů 2023'!AQ21="ANO",1,0)</f>
        <v>0</v>
      </c>
      <c r="AN19" s="51">
        <f>IF('Tabulka klientů 2023'!AT21="ANO",1,0)</f>
        <v>0</v>
      </c>
      <c r="AO19" s="51">
        <f>IF('Tabulka klientů 2023'!AW21="ANO",1,0)</f>
        <v>0</v>
      </c>
      <c r="AP19" s="51" t="e">
        <f t="shared" ref="AP19:AQ19" si="28">#N/A</f>
        <v>#N/A</v>
      </c>
      <c r="AQ19" s="51" t="e">
        <f t="shared" si="28"/>
        <v>#N/A</v>
      </c>
      <c r="AR19" s="51"/>
      <c r="AS19" s="1">
        <f t="shared" ref="AS19:BC19" si="29">SUM(Q19+AE19)</f>
        <v>0</v>
      </c>
      <c r="AT19" s="1">
        <f t="shared" si="29"/>
        <v>0</v>
      </c>
      <c r="AU19" s="1">
        <f t="shared" si="29"/>
        <v>0</v>
      </c>
      <c r="AV19" s="1">
        <f t="shared" si="29"/>
        <v>0</v>
      </c>
      <c r="AW19" s="1">
        <f t="shared" si="29"/>
        <v>0</v>
      </c>
      <c r="AX19" s="1">
        <f t="shared" si="29"/>
        <v>0</v>
      </c>
      <c r="AY19" s="1">
        <f t="shared" si="29"/>
        <v>0</v>
      </c>
      <c r="AZ19" s="1">
        <f t="shared" si="29"/>
        <v>0</v>
      </c>
      <c r="BA19" s="1">
        <f t="shared" si="29"/>
        <v>0</v>
      </c>
      <c r="BB19" s="1">
        <f t="shared" si="29"/>
        <v>0</v>
      </c>
      <c r="BC19" s="1">
        <f t="shared" si="29"/>
        <v>0</v>
      </c>
      <c r="BD19" s="1"/>
      <c r="BE19" s="79" t="str">
        <f ca="1">IF(IFERROR(OFFSET('Filtr dle měsíce'!AS$5,MATCH('Filtr dle měsíce'!$A18,'Filtr dle měsíce'!$AC$6:$AC$297,0),0,1,1)*OFFSET('Filtr dle měsíce'!AS$5,MATCH('Filtr dle měsíce'!$A18,'Filtr dle měsíce'!$AC$6:$AC$297,0),0,1,1),"")&gt;0,IFERROR(OFFSET('Filtr dle měsíce'!AS$5,MATCH('Filtr dle měsíce'!$A18,'Filtr dle měsíce'!$AC$6:$AC$297,0),0,1,1)*OFFSET('Filtr dle měsíce'!AS$5,MATCH('Filtr dle měsíce'!$A18,'Filtr dle měsíce'!$AC$6:$AC$297,0),0,1,1),""),"")</f>
        <v/>
      </c>
      <c r="BF19" s="79" t="str">
        <f ca="1">IF(IFERROR(OFFSET('Filtr dle měsíce'!AT$5,MATCH('Filtr dle měsíce'!$A18,'Filtr dle měsíce'!$AC$6:$AC$297,0),0,1,1)*OFFSET('Filtr dle měsíce'!AT$5,MATCH('Filtr dle měsíce'!$A18,'Filtr dle měsíce'!$AC$6:$AC$297,0),0,1,1),"")&gt;0,IFERROR(OFFSET('Filtr dle měsíce'!AT$5,MATCH('Filtr dle měsíce'!$A18,'Filtr dle měsíce'!$AC$6:$AC$297,0),0,1,1)*OFFSET('Filtr dle měsíce'!AT$5,MATCH('Filtr dle měsíce'!$A18,'Filtr dle měsíce'!$AC$6:$AC$297,0),0,1,1),""),"")</f>
        <v/>
      </c>
      <c r="BG19" s="79" t="str">
        <f ca="1">IF(IFERROR(OFFSET('Filtr dle měsíce'!AU$5,MATCH('Filtr dle měsíce'!$A18,'Filtr dle měsíce'!$AC$6:$AC$297,0),0,1,1)*OFFSET('Filtr dle měsíce'!AU$5,MATCH('Filtr dle měsíce'!$A18,'Filtr dle měsíce'!$AC$6:$AC$297,0),0,1,1),"")&gt;0,IFERROR(OFFSET('Filtr dle měsíce'!AU$5,MATCH('Filtr dle měsíce'!$A18,'Filtr dle měsíce'!$AC$6:$AC$297,0),0,1,1)*OFFSET('Filtr dle měsíce'!AU$5,MATCH('Filtr dle měsíce'!$A18,'Filtr dle měsíce'!$AC$6:$AC$297,0),0,1,1),""),"")</f>
        <v/>
      </c>
      <c r="BH19" s="79" t="str">
        <f ca="1">IF(IFERROR(OFFSET('Filtr dle měsíce'!AV$5,MATCH('Filtr dle měsíce'!$A18,'Filtr dle měsíce'!$AC$6:$AC$297,0),0,1,1)*OFFSET('Filtr dle měsíce'!AV$5,MATCH('Filtr dle měsíce'!$A18,'Filtr dle měsíce'!$AC$6:$AC$297,0),0,1,1),"")&gt;0,IFERROR(OFFSET('Filtr dle měsíce'!AV$5,MATCH('Filtr dle měsíce'!$A18,'Filtr dle měsíce'!$AC$6:$AC$297,0),0,1,1)*OFFSET('Filtr dle měsíce'!AV$5,MATCH('Filtr dle měsíce'!$A18,'Filtr dle měsíce'!$AC$6:$AC$297,0),0,1,1),""),"")</f>
        <v/>
      </c>
      <c r="BI19" s="79" t="str">
        <f ca="1">IF(IFERROR(OFFSET('Filtr dle měsíce'!AW$5,MATCH('Filtr dle měsíce'!$A18,'Filtr dle měsíce'!$AC$6:$AC$297,0),0,1,1)*OFFSET('Filtr dle měsíce'!AW$5,MATCH('Filtr dle měsíce'!$A18,'Filtr dle měsíce'!$AC$6:$AC$297,0),0,1,1),"")&gt;0,IFERROR(OFFSET('Filtr dle měsíce'!AW$5,MATCH('Filtr dle měsíce'!$A18,'Filtr dle měsíce'!$AC$6:$AC$297,0),0,1,1)*OFFSET('Filtr dle měsíce'!AW$5,MATCH('Filtr dle měsíce'!$A18,'Filtr dle měsíce'!$AC$6:$AC$297,0),0,1,1),""),"")</f>
        <v/>
      </c>
      <c r="BJ19" s="79" t="str">
        <f ca="1">IF(IFERROR(OFFSET('Filtr dle měsíce'!AX$5,MATCH('Filtr dle měsíce'!$A18,'Filtr dle měsíce'!$AC$6:$AC$297,0),0,1,1)*OFFSET('Filtr dle měsíce'!AX$5,MATCH('Filtr dle měsíce'!$A18,'Filtr dle měsíce'!$AC$6:$AC$297,0),0,1,1),"")&gt;0,IFERROR(OFFSET('Filtr dle měsíce'!AX$5,MATCH('Filtr dle měsíce'!$A18,'Filtr dle měsíce'!$AC$6:$AC$297,0),0,1,1)*OFFSET('Filtr dle měsíce'!AX$5,MATCH('Filtr dle měsíce'!$A18,'Filtr dle měsíce'!$AC$6:$AC$297,0),0,1,1),""),"")</f>
        <v/>
      </c>
      <c r="BK19" s="79" t="str">
        <f ca="1">IF(IFERROR(OFFSET('Filtr dle měsíce'!AY$5,MATCH('Filtr dle měsíce'!$A18,'Filtr dle měsíce'!$AC$6:$AC$297,0),0,1,1)*OFFSET('Filtr dle měsíce'!AY$5,MATCH('Filtr dle měsíce'!$A18,'Filtr dle měsíce'!$AC$6:$AC$297,0),0,1,1),"")&gt;0,IFERROR(OFFSET('Filtr dle měsíce'!AY$5,MATCH('Filtr dle měsíce'!$A18,'Filtr dle měsíce'!$AC$6:$AC$297,0),0,1,1)*OFFSET('Filtr dle měsíce'!AY$5,MATCH('Filtr dle měsíce'!$A18,'Filtr dle měsíce'!$AC$6:$AC$297,0),0,1,1),""),"")</f>
        <v/>
      </c>
      <c r="BL19" s="79" t="str">
        <f ca="1">IF(IFERROR(OFFSET('Filtr dle měsíce'!AZ$5,MATCH('Filtr dle měsíce'!$A18,'Filtr dle měsíce'!$AC$6:$AC$297,0),0,1,1)*OFFSET('Filtr dle měsíce'!AZ$5,MATCH('Filtr dle měsíce'!$A18,'Filtr dle měsíce'!$AC$6:$AC$297,0),0,1,1),"")&gt;0,IFERROR(OFFSET('Filtr dle měsíce'!AZ$5,MATCH('Filtr dle měsíce'!$A18,'Filtr dle měsíce'!$AC$6:$AC$297,0),0,1,1)*OFFSET('Filtr dle měsíce'!AZ$5,MATCH('Filtr dle měsíce'!$A18,'Filtr dle měsíce'!$AC$6:$AC$297,0),0,1,1),""),"")</f>
        <v/>
      </c>
      <c r="BM19" s="79" t="str">
        <f ca="1">IF(IFERROR(OFFSET('Filtr dle měsíce'!BA$5,MATCH('Filtr dle měsíce'!$A18,'Filtr dle měsíce'!$AC$6:$AC$297,0),0,1,1)*OFFSET('Filtr dle měsíce'!BA$5,MATCH('Filtr dle měsíce'!$A18,'Filtr dle měsíce'!$AC$6:$AC$297,0),0,1,1),"")&gt;0,IFERROR(OFFSET('Filtr dle měsíce'!BA$5,MATCH('Filtr dle měsíce'!$A18,'Filtr dle měsíce'!$AC$6:$AC$297,0),0,1,1)*OFFSET('Filtr dle měsíce'!BA$5,MATCH('Filtr dle měsíce'!$A18,'Filtr dle měsíce'!$AC$6:$AC$297,0),0,1,1),""),"")</f>
        <v/>
      </c>
      <c r="BN19" s="79" t="str">
        <f ca="1">IF(IFERROR(OFFSET('Filtr dle měsíce'!BB$5,MATCH('Filtr dle měsíce'!$A18,'Filtr dle měsíce'!$AC$6:$AC$297,0),0,1,1)*OFFSET('Filtr dle měsíce'!BB$5,MATCH('Filtr dle měsíce'!$A18,'Filtr dle měsíce'!$AC$6:$AC$297,0),0,1,1),"")&gt;0,IFERROR(OFFSET('Filtr dle měsíce'!BB$5,MATCH('Filtr dle měsíce'!$A18,'Filtr dle měsíce'!$AC$6:$AC$297,0),0,1,1)*OFFSET('Filtr dle měsíce'!BB$5,MATCH('Filtr dle měsíce'!$A18,'Filtr dle měsíce'!$AC$6:$AC$297,0),0,1,1),""),"")</f>
        <v/>
      </c>
      <c r="BO19" s="79" t="str">
        <f ca="1">IF(IFERROR(OFFSET('Filtr dle měsíce'!BC$5,MATCH('Filtr dle měsíce'!$A18,'Filtr dle měsíce'!$AC$6:$AC$297,0),0,1,1)*OFFSET('Filtr dle měsíce'!BC$5,MATCH('Filtr dle měsíce'!$A18,'Filtr dle měsíce'!$AC$6:$AC$297,0),0,1,1),"")&gt;0,IFERROR(OFFSET('Filtr dle měsíce'!BC$5,MATCH('Filtr dle měsíce'!$A18,'Filtr dle měsíce'!$AC$6:$AC$297,0),0,1,1)*OFFSET('Filtr dle měsíce'!BC$5,MATCH('Filtr dle měsíce'!$A18,'Filtr dle měsíce'!$AC$6:$AC$297,0),0,1,1),""),"")</f>
        <v/>
      </c>
      <c r="BP19" s="79"/>
      <c r="BQ19" s="79"/>
    </row>
    <row r="20" spans="1:69" ht="14.25" customHeight="1" x14ac:dyDescent="0.4">
      <c r="A20" s="51">
        <v>16</v>
      </c>
      <c r="B20" s="74" t="str">
        <f ca="1">IFERROR(TEXT(OFFSET('Tabulka klientů 2023'!$C$7,MATCH('Filtr dle měsíce'!A20,'Filtr dle měsíce'!$AC$6:$AC$297,0),0,1,1),""),"")</f>
        <v/>
      </c>
      <c r="C20" s="75" t="str">
        <f ca="1">IF(IFERROR(OFFSET('Tabulka klientů 2023'!$Q$7,MATCH('Filtr dle měsíce'!A20,'Filtr dle měsíce'!$AC$6:$AC$297,0),0,1,1)*OFFSET('Filtr dle měsíce'!$Q$5,MATCH('Filtr dle měsíce'!A20,'Filtr dle měsíce'!$AC$6:$AC$297,0),0,1,1),"")&gt;0,IFERROR(OFFSET('Tabulka klientů 2023'!$Q$7,MATCH('Filtr dle měsíce'!A20,'Filtr dle měsíce'!$AC$6:$AC$297,0),0,1,1)*OFFSET('Filtr dle měsíce'!$Q$5,MATCH('Filtr dle měsíce'!A20,'Filtr dle měsíce'!$AC$6:$AC$297,0),0,1,1),""),"")</f>
        <v/>
      </c>
      <c r="D20" s="76" t="str">
        <f ca="1">IF(IFERROR(OFFSET('Tabulka klientů 2023'!$T$7,MATCH('Filtr dle měsíce'!A20,'Filtr dle měsíce'!$AC$6:$AC$297,0),0,1,1)*OFFSET('Filtr dle měsíce'!$R$5,MATCH('Filtr dle měsíce'!A20,'Filtr dle měsíce'!$AC$6:$AC$297,0),0,1,1),"")&gt;0,IFERROR(OFFSET('Tabulka klientů 2023'!$T$7,MATCH('Filtr dle měsíce'!A20,'Filtr dle měsíce'!$AC$6:$AC$297,0),0,1,1)*OFFSET('Filtr dle měsíce'!$R$5,MATCH('Filtr dle měsíce'!A20,'Filtr dle měsíce'!$AC$6:$AC$297,0),0,1,1),""),"")</f>
        <v/>
      </c>
      <c r="E20" s="75" t="str">
        <f ca="1">IF(IFERROR(OFFSET('Tabulka klientů 2023'!$W$7,MATCH('Filtr dle měsíce'!A20,'Filtr dle měsíce'!$AC$6:$AC$297,0),0,1,1)*OFFSET('Filtr dle měsíce'!$S$5,MATCH('Filtr dle měsíce'!A20,'Filtr dle měsíce'!$AC$6:$AC$297,0),0,1,1),"")&gt;0,IFERROR(OFFSET('Tabulka klientů 2023'!$W$7,MATCH('Filtr dle měsíce'!A20,'Filtr dle měsíce'!$AC$6:$AC$297,0),0,1,1)*OFFSET('Filtr dle měsíce'!$S$5,MATCH('Filtr dle měsíce'!A20,'Filtr dle měsíce'!$AC$6:$AC$297,0),0,1,1),""),"")</f>
        <v/>
      </c>
      <c r="F20" s="76" t="str">
        <f ca="1">IF(IFERROR(OFFSET('Tabulka klientů 2023'!$Z$7,MATCH('Filtr dle měsíce'!A20,'Filtr dle měsíce'!$AC$6:$AC$297,0),0,1,1)*OFFSET('Filtr dle měsíce'!$T$5,MATCH('Filtr dle měsíce'!A20,'Filtr dle měsíce'!$AC$6:$AC$297,0),0,1,1),"")&gt;0,IFERROR(OFFSET('Tabulka klientů 2023'!$Z$7,MATCH('Filtr dle měsíce'!A20,'Filtr dle měsíce'!$AC$6:$AC$297,0),0,1,1)*OFFSET('Filtr dle měsíce'!$T$5,MATCH('Filtr dle měsíce'!A20,'Filtr dle měsíce'!$AC$6:$AC$297,0),0,1,1),""),"")</f>
        <v/>
      </c>
      <c r="G20" s="75" t="str">
        <f ca="1">IF(IFERROR(OFFSET('Tabulka klientů 2023'!$AC$7,MATCH('Filtr dle měsíce'!A20,'Filtr dle měsíce'!$AC$6:$AC$297,0),0,1,1)*OFFSET('Filtr dle měsíce'!$U$5,MATCH('Filtr dle měsíce'!A20,'Filtr dle měsíce'!$AC$6:$AC$297,0),0,1,1),"")&gt;0,IFERROR(OFFSET('Tabulka klientů 2023'!$AC$7,MATCH('Filtr dle měsíce'!A20,'Filtr dle měsíce'!$AC$6:$AC$297,0),0,1,1)*OFFSET('Filtr dle měsíce'!$U$5,MATCH('Filtr dle měsíce'!A20,'Filtr dle měsíce'!$AC$6:$AC$297,0),0,1,1),""),"")</f>
        <v/>
      </c>
      <c r="H20" s="76" t="str">
        <f ca="1">IF(IFERROR(OFFSET('Tabulka klientů 2023'!$AF$7,MATCH('Filtr dle měsíce'!A20,'Filtr dle měsíce'!$AC$6:$AC$297,0),0,1,1)*OFFSET('Filtr dle měsíce'!$V$5,MATCH('Filtr dle měsíce'!A20,'Filtr dle měsíce'!$AC$6:$AC$297,0),0,1,1),"")&gt;0,IFERROR(OFFSET('Tabulka klientů 2023'!$AF$7,MATCH('Filtr dle měsíce'!A20,'Filtr dle měsíce'!$AC$6:$AC$297,0),0,1,1)*OFFSET('Filtr dle měsíce'!$V$5,MATCH('Filtr dle měsíce'!A20,'Filtr dle měsíce'!$AC$6:$AC$297,0),0,1,1),""),"")</f>
        <v/>
      </c>
      <c r="I20" s="75" t="str">
        <f ca="1">IF(IFERROR(OFFSET('Tabulka klientů 2023'!$AI$7,MATCH('Filtr dle měsíce'!A20,'Filtr dle měsíce'!$AC$6:$AC$297,0),0,1,1)*OFFSET('Filtr dle měsíce'!$W$5,MATCH('Filtr dle měsíce'!A20,'Filtr dle měsíce'!$AC$6:$AC$297,0),0,1,1),"")&gt;0,IFERROR(OFFSET('Tabulka klientů 2023'!$AI$7,MATCH('Filtr dle měsíce'!A20,'Filtr dle měsíce'!$AC$6:$AC$297,0),0,1,1)*OFFSET('Filtr dle měsíce'!$W$5,MATCH('Filtr dle měsíce'!A20,'Filtr dle měsíce'!$AC$6:$AC$297,0),0,1,1),""),"")</f>
        <v/>
      </c>
      <c r="J20" s="76" t="str">
        <f ca="1">IF(IFERROR(OFFSET('Tabulka klientů 2023'!$AL$7,MATCH('Filtr dle měsíce'!A20,'Filtr dle měsíce'!$AC$6:$AC$297,0),0,1,1)*OFFSET('Filtr dle měsíce'!$X$5,MATCH('Filtr dle měsíce'!A20,'Filtr dle měsíce'!$AC$6:$AC$297,0),0,1,1),"")&gt;0,IFERROR(OFFSET('Tabulka klientů 2023'!$AL$7,MATCH('Filtr dle měsíce'!A20,'Filtr dle měsíce'!$AC$6:$AC$297,0),0,1,1)*OFFSET('Filtr dle měsíce'!$X$5,MATCH('Filtr dle měsíce'!A20,'Filtr dle měsíce'!$AC$6:$AC$297,0),0,1,1),""),"")</f>
        <v/>
      </c>
      <c r="K20" s="75" t="str">
        <f ca="1">IF(IFERROR(OFFSET('Tabulka klientů 2023'!$AO$7,MATCH('Filtr dle měsíce'!A20,'Filtr dle měsíce'!$AC$6:$AC$297,0),0,1,1)*OFFSET('Filtr dle měsíce'!$Y$5,MATCH('Filtr dle měsíce'!A20,'Filtr dle měsíce'!$AC$6:$AC$297,0),0,1,1),"")&gt;0,IFERROR(OFFSET('Tabulka klientů 2023'!$AO$7,MATCH('Filtr dle měsíce'!A20,'Filtr dle měsíce'!$AC$6:$AC$297,0),0,1,1)*OFFSET('Filtr dle měsíce'!$Y$5,MATCH('Filtr dle měsíce'!A20,'Filtr dle měsíce'!$AC$6:$AC$297,0),0,1,1),""),"")</f>
        <v/>
      </c>
      <c r="L20" s="76" t="str">
        <f ca="1">IF(IFERROR(OFFSET('Tabulka klientů 2023'!$AR$7,MATCH('Filtr dle měsíce'!A20,'Filtr dle měsíce'!$AC$6:$AC$297,0),0,1,1)*OFFSET('Filtr dle měsíce'!$Z$5,MATCH('Filtr dle měsíce'!A20,'Filtr dle měsíce'!$AC$6:$AC$297,0),0,1,1),"")&gt;0,IFERROR(OFFSET('Tabulka klientů 2023'!$AR$7,MATCH('Filtr dle měsíce'!A20,'Filtr dle měsíce'!$AC$6:$AC$297,0),0,1,1)*OFFSET('Filtr dle měsíce'!$Z$5,MATCH('Filtr dle měsíce'!A20,'Filtr dle měsíce'!$AC$6:$AC$297,0),0,1,1),""),"")</f>
        <v/>
      </c>
      <c r="M20" s="77" t="str">
        <f ca="1">IF(IFERROR(OFFSET('Tabulka klientů 2023'!$AU$7,MATCH('Filtr dle měsíce'!A20,'Filtr dle měsíce'!$AC$6:$AC$297,0),0,1,1)*OFFSET('Filtr dle měsíce'!$AA$5,MATCH('Filtr dle měsíce'!A20,'Filtr dle měsíce'!$AC$6:$AC$297,0),0,1,1),"")&gt;0,IFERROR(OFFSET('Tabulka klientů 2023'!$AU$7,MATCH('Filtr dle měsíce'!A20,'Filtr dle měsíce'!$AC$6:$AC$297,0),0,1,1)*OFFSET('Filtr dle měsíce'!$AA$5,MATCH('Filtr dle měsíce'!A20,'Filtr dle měsíce'!$AC$6:$AC$297,0),0,1,1),""),"")</f>
        <v/>
      </c>
      <c r="N20" s="78" t="str">
        <f t="shared" ca="1" si="0"/>
        <v/>
      </c>
      <c r="Q20" s="51">
        <f>IF('Tabulka klientů 2023'!R22='Filtr dle měsíce'!$C$1,1,0)</f>
        <v>0</v>
      </c>
      <c r="R20" s="51">
        <f>IF('Tabulka klientů 2023'!U22='Filtr dle měsíce'!$C$1,1,0)</f>
        <v>0</v>
      </c>
      <c r="S20" s="51">
        <f>IF('Tabulka klientů 2023'!X22='Filtr dle měsíce'!$C$1,1,0)</f>
        <v>0</v>
      </c>
      <c r="T20" s="51">
        <f>IF('Tabulka klientů 2023'!AA22='Filtr dle měsíce'!$C$1,1,0)</f>
        <v>0</v>
      </c>
      <c r="U20" s="51">
        <f>IF('Tabulka klientů 2023'!AD22='Filtr dle měsíce'!$C$1,1,0)</f>
        <v>0</v>
      </c>
      <c r="V20" s="51">
        <f>IF('Tabulka klientů 2023'!AG22='Filtr dle měsíce'!$C$1,1,0)</f>
        <v>0</v>
      </c>
      <c r="W20" s="51">
        <f>IF('Tabulka klientů 2023'!AJ22='Filtr dle měsíce'!$C$1,1,0)</f>
        <v>0</v>
      </c>
      <c r="X20" s="1">
        <f>IF('Tabulka klientů 2023'!AM22='Filtr dle měsíce'!$C$1,1,0)</f>
        <v>0</v>
      </c>
      <c r="Y20" s="1">
        <f>IF('Tabulka klientů 2023'!AP22='Filtr dle měsíce'!$C$1,1,0)</f>
        <v>0</v>
      </c>
      <c r="Z20" s="1">
        <f>IF('Tabulka klientů 2023'!AS22='Filtr dle měsíce'!$C$1,1,0)</f>
        <v>0</v>
      </c>
      <c r="AA20" s="1">
        <f>IF('Tabulka klientů 2023'!AV22='Filtr dle měsíce'!$C$1,1,0)</f>
        <v>0</v>
      </c>
      <c r="AB20" s="1">
        <f t="shared" si="1"/>
        <v>0</v>
      </c>
      <c r="AC20" s="1">
        <f t="shared" si="2"/>
        <v>0</v>
      </c>
      <c r="AE20" s="51">
        <f>IF('Tabulka klientů 2023'!S22="ANO",1,0)</f>
        <v>0</v>
      </c>
      <c r="AF20" s="51">
        <f>IF('Tabulka klientů 2023'!V22="ANO",1,0)</f>
        <v>0</v>
      </c>
      <c r="AG20" s="51">
        <f>IF('Tabulka klientů 2023'!Y22="ANO",1,0)</f>
        <v>0</v>
      </c>
      <c r="AH20" s="51">
        <f>IF('Tabulka klientů 2023'!AB22="ANO",1,0)</f>
        <v>0</v>
      </c>
      <c r="AI20" s="51">
        <f>IF('Tabulka klientů 2023'!AE22="ANO",1,0)</f>
        <v>0</v>
      </c>
      <c r="AJ20" s="51">
        <f>IF('Tabulka klientů 2023'!AH22="ANO",1,0)</f>
        <v>0</v>
      </c>
      <c r="AK20" s="51">
        <f>IF('Tabulka klientů 2023'!AK22="ANO",1,0)</f>
        <v>0</v>
      </c>
      <c r="AL20" s="51">
        <f>IF('Tabulka klientů 2023'!AN22="ANO",1,0)</f>
        <v>0</v>
      </c>
      <c r="AM20" s="51">
        <f>IF('Tabulka klientů 2023'!AQ22="ANO",1,0)</f>
        <v>0</v>
      </c>
      <c r="AN20" s="51">
        <f>IF('Tabulka klientů 2023'!AT22="ANO",1,0)</f>
        <v>0</v>
      </c>
      <c r="AO20" s="51">
        <f>IF('Tabulka klientů 2023'!AW22="ANO",1,0)</f>
        <v>0</v>
      </c>
      <c r="AP20" s="51" t="e">
        <f t="shared" ref="AP20:AQ20" si="30">#N/A</f>
        <v>#N/A</v>
      </c>
      <c r="AQ20" s="51" t="e">
        <f t="shared" si="30"/>
        <v>#N/A</v>
      </c>
      <c r="AR20" s="51"/>
      <c r="AS20" s="1">
        <f t="shared" ref="AS20:BC20" si="31">SUM(Q20+AE20)</f>
        <v>0</v>
      </c>
      <c r="AT20" s="1">
        <f t="shared" si="31"/>
        <v>0</v>
      </c>
      <c r="AU20" s="1">
        <f t="shared" si="31"/>
        <v>0</v>
      </c>
      <c r="AV20" s="1">
        <f t="shared" si="31"/>
        <v>0</v>
      </c>
      <c r="AW20" s="1">
        <f t="shared" si="31"/>
        <v>0</v>
      </c>
      <c r="AX20" s="1">
        <f t="shared" si="31"/>
        <v>0</v>
      </c>
      <c r="AY20" s="1">
        <f t="shared" si="31"/>
        <v>0</v>
      </c>
      <c r="AZ20" s="1">
        <f t="shared" si="31"/>
        <v>0</v>
      </c>
      <c r="BA20" s="1">
        <f t="shared" si="31"/>
        <v>0</v>
      </c>
      <c r="BB20" s="1">
        <f t="shared" si="31"/>
        <v>0</v>
      </c>
      <c r="BC20" s="1">
        <f t="shared" si="31"/>
        <v>0</v>
      </c>
      <c r="BD20" s="1"/>
      <c r="BE20" s="79" t="str">
        <f ca="1">IF(IFERROR(OFFSET('Filtr dle měsíce'!AS$5,MATCH('Filtr dle měsíce'!$A19,'Filtr dle měsíce'!$AC$6:$AC$297,0),0,1,1)*OFFSET('Filtr dle měsíce'!AS$5,MATCH('Filtr dle měsíce'!$A19,'Filtr dle měsíce'!$AC$6:$AC$297,0),0,1,1),"")&gt;0,IFERROR(OFFSET('Filtr dle měsíce'!AS$5,MATCH('Filtr dle měsíce'!$A19,'Filtr dle měsíce'!$AC$6:$AC$297,0),0,1,1)*OFFSET('Filtr dle měsíce'!AS$5,MATCH('Filtr dle měsíce'!$A19,'Filtr dle měsíce'!$AC$6:$AC$297,0),0,1,1),""),"")</f>
        <v/>
      </c>
      <c r="BF20" s="79" t="str">
        <f ca="1">IF(IFERROR(OFFSET('Filtr dle měsíce'!AT$5,MATCH('Filtr dle měsíce'!$A19,'Filtr dle měsíce'!$AC$6:$AC$297,0),0,1,1)*OFFSET('Filtr dle měsíce'!AT$5,MATCH('Filtr dle měsíce'!$A19,'Filtr dle měsíce'!$AC$6:$AC$297,0),0,1,1),"")&gt;0,IFERROR(OFFSET('Filtr dle měsíce'!AT$5,MATCH('Filtr dle měsíce'!$A19,'Filtr dle měsíce'!$AC$6:$AC$297,0),0,1,1)*OFFSET('Filtr dle měsíce'!AT$5,MATCH('Filtr dle měsíce'!$A19,'Filtr dle měsíce'!$AC$6:$AC$297,0),0,1,1),""),"")</f>
        <v/>
      </c>
      <c r="BG20" s="79" t="str">
        <f ca="1">IF(IFERROR(OFFSET('Filtr dle měsíce'!AU$5,MATCH('Filtr dle měsíce'!$A19,'Filtr dle měsíce'!$AC$6:$AC$297,0),0,1,1)*OFFSET('Filtr dle měsíce'!AU$5,MATCH('Filtr dle měsíce'!$A19,'Filtr dle měsíce'!$AC$6:$AC$297,0),0,1,1),"")&gt;0,IFERROR(OFFSET('Filtr dle měsíce'!AU$5,MATCH('Filtr dle měsíce'!$A19,'Filtr dle měsíce'!$AC$6:$AC$297,0),0,1,1)*OFFSET('Filtr dle měsíce'!AU$5,MATCH('Filtr dle měsíce'!$A19,'Filtr dle měsíce'!$AC$6:$AC$297,0),0,1,1),""),"")</f>
        <v/>
      </c>
      <c r="BH20" s="79" t="str">
        <f ca="1">IF(IFERROR(OFFSET('Filtr dle měsíce'!AV$5,MATCH('Filtr dle měsíce'!$A19,'Filtr dle měsíce'!$AC$6:$AC$297,0),0,1,1)*OFFSET('Filtr dle měsíce'!AV$5,MATCH('Filtr dle měsíce'!$A19,'Filtr dle měsíce'!$AC$6:$AC$297,0),0,1,1),"")&gt;0,IFERROR(OFFSET('Filtr dle měsíce'!AV$5,MATCH('Filtr dle měsíce'!$A19,'Filtr dle měsíce'!$AC$6:$AC$297,0),0,1,1)*OFFSET('Filtr dle měsíce'!AV$5,MATCH('Filtr dle měsíce'!$A19,'Filtr dle měsíce'!$AC$6:$AC$297,0),0,1,1),""),"")</f>
        <v/>
      </c>
      <c r="BI20" s="79" t="str">
        <f ca="1">IF(IFERROR(OFFSET('Filtr dle měsíce'!AW$5,MATCH('Filtr dle měsíce'!$A19,'Filtr dle měsíce'!$AC$6:$AC$297,0),0,1,1)*OFFSET('Filtr dle měsíce'!AW$5,MATCH('Filtr dle měsíce'!$A19,'Filtr dle měsíce'!$AC$6:$AC$297,0),0,1,1),"")&gt;0,IFERROR(OFFSET('Filtr dle měsíce'!AW$5,MATCH('Filtr dle měsíce'!$A19,'Filtr dle měsíce'!$AC$6:$AC$297,0),0,1,1)*OFFSET('Filtr dle měsíce'!AW$5,MATCH('Filtr dle měsíce'!$A19,'Filtr dle měsíce'!$AC$6:$AC$297,0),0,1,1),""),"")</f>
        <v/>
      </c>
      <c r="BJ20" s="79" t="str">
        <f ca="1">IF(IFERROR(OFFSET('Filtr dle měsíce'!AX$5,MATCH('Filtr dle měsíce'!$A19,'Filtr dle měsíce'!$AC$6:$AC$297,0),0,1,1)*OFFSET('Filtr dle měsíce'!AX$5,MATCH('Filtr dle měsíce'!$A19,'Filtr dle měsíce'!$AC$6:$AC$297,0),0,1,1),"")&gt;0,IFERROR(OFFSET('Filtr dle měsíce'!AX$5,MATCH('Filtr dle měsíce'!$A19,'Filtr dle měsíce'!$AC$6:$AC$297,0),0,1,1)*OFFSET('Filtr dle měsíce'!AX$5,MATCH('Filtr dle měsíce'!$A19,'Filtr dle měsíce'!$AC$6:$AC$297,0),0,1,1),""),"")</f>
        <v/>
      </c>
      <c r="BK20" s="79" t="str">
        <f ca="1">IF(IFERROR(OFFSET('Filtr dle měsíce'!AY$5,MATCH('Filtr dle měsíce'!$A19,'Filtr dle měsíce'!$AC$6:$AC$297,0),0,1,1)*OFFSET('Filtr dle měsíce'!AY$5,MATCH('Filtr dle měsíce'!$A19,'Filtr dle měsíce'!$AC$6:$AC$297,0),0,1,1),"")&gt;0,IFERROR(OFFSET('Filtr dle měsíce'!AY$5,MATCH('Filtr dle měsíce'!$A19,'Filtr dle měsíce'!$AC$6:$AC$297,0),0,1,1)*OFFSET('Filtr dle měsíce'!AY$5,MATCH('Filtr dle měsíce'!$A19,'Filtr dle měsíce'!$AC$6:$AC$297,0),0,1,1),""),"")</f>
        <v/>
      </c>
      <c r="BL20" s="79" t="str">
        <f ca="1">IF(IFERROR(OFFSET('Filtr dle měsíce'!AZ$5,MATCH('Filtr dle měsíce'!$A19,'Filtr dle měsíce'!$AC$6:$AC$297,0),0,1,1)*OFFSET('Filtr dle měsíce'!AZ$5,MATCH('Filtr dle měsíce'!$A19,'Filtr dle měsíce'!$AC$6:$AC$297,0),0,1,1),"")&gt;0,IFERROR(OFFSET('Filtr dle měsíce'!AZ$5,MATCH('Filtr dle měsíce'!$A19,'Filtr dle měsíce'!$AC$6:$AC$297,0),0,1,1)*OFFSET('Filtr dle měsíce'!AZ$5,MATCH('Filtr dle měsíce'!$A19,'Filtr dle měsíce'!$AC$6:$AC$297,0),0,1,1),""),"")</f>
        <v/>
      </c>
      <c r="BM20" s="79" t="str">
        <f ca="1">IF(IFERROR(OFFSET('Filtr dle měsíce'!BA$5,MATCH('Filtr dle měsíce'!$A19,'Filtr dle měsíce'!$AC$6:$AC$297,0),0,1,1)*OFFSET('Filtr dle měsíce'!BA$5,MATCH('Filtr dle měsíce'!$A19,'Filtr dle měsíce'!$AC$6:$AC$297,0),0,1,1),"")&gt;0,IFERROR(OFFSET('Filtr dle měsíce'!BA$5,MATCH('Filtr dle měsíce'!$A19,'Filtr dle měsíce'!$AC$6:$AC$297,0),0,1,1)*OFFSET('Filtr dle měsíce'!BA$5,MATCH('Filtr dle měsíce'!$A19,'Filtr dle měsíce'!$AC$6:$AC$297,0),0,1,1),""),"")</f>
        <v/>
      </c>
      <c r="BN20" s="79" t="str">
        <f ca="1">IF(IFERROR(OFFSET('Filtr dle měsíce'!BB$5,MATCH('Filtr dle měsíce'!$A19,'Filtr dle měsíce'!$AC$6:$AC$297,0),0,1,1)*OFFSET('Filtr dle měsíce'!BB$5,MATCH('Filtr dle měsíce'!$A19,'Filtr dle měsíce'!$AC$6:$AC$297,0),0,1,1),"")&gt;0,IFERROR(OFFSET('Filtr dle měsíce'!BB$5,MATCH('Filtr dle měsíce'!$A19,'Filtr dle měsíce'!$AC$6:$AC$297,0),0,1,1)*OFFSET('Filtr dle měsíce'!BB$5,MATCH('Filtr dle měsíce'!$A19,'Filtr dle měsíce'!$AC$6:$AC$297,0),0,1,1),""),"")</f>
        <v/>
      </c>
      <c r="BO20" s="79" t="str">
        <f ca="1">IF(IFERROR(OFFSET('Filtr dle měsíce'!BC$5,MATCH('Filtr dle měsíce'!$A19,'Filtr dle měsíce'!$AC$6:$AC$297,0),0,1,1)*OFFSET('Filtr dle měsíce'!BC$5,MATCH('Filtr dle měsíce'!$A19,'Filtr dle měsíce'!$AC$6:$AC$297,0),0,1,1),"")&gt;0,IFERROR(OFFSET('Filtr dle měsíce'!BC$5,MATCH('Filtr dle měsíce'!$A19,'Filtr dle měsíce'!$AC$6:$AC$297,0),0,1,1)*OFFSET('Filtr dle měsíce'!BC$5,MATCH('Filtr dle měsíce'!$A19,'Filtr dle měsíce'!$AC$6:$AC$297,0),0,1,1),""),"")</f>
        <v/>
      </c>
      <c r="BP20" s="79"/>
      <c r="BQ20" s="79"/>
    </row>
    <row r="21" spans="1:69" ht="14.25" customHeight="1" x14ac:dyDescent="0.4">
      <c r="A21" s="51">
        <v>17</v>
      </c>
      <c r="B21" s="74" t="str">
        <f ca="1">IFERROR(TEXT(OFFSET('Tabulka klientů 2023'!$C$7,MATCH('Filtr dle měsíce'!A21,'Filtr dle měsíce'!$AC$6:$AC$297,0),0,1,1),""),"")</f>
        <v/>
      </c>
      <c r="C21" s="75" t="str">
        <f ca="1">IF(IFERROR(OFFSET('Tabulka klientů 2023'!$Q$7,MATCH('Filtr dle měsíce'!A21,'Filtr dle měsíce'!$AC$6:$AC$297,0),0,1,1)*OFFSET('Filtr dle měsíce'!$Q$5,MATCH('Filtr dle měsíce'!A21,'Filtr dle měsíce'!$AC$6:$AC$297,0),0,1,1),"")&gt;0,IFERROR(OFFSET('Tabulka klientů 2023'!$Q$7,MATCH('Filtr dle měsíce'!A21,'Filtr dle měsíce'!$AC$6:$AC$297,0),0,1,1)*OFFSET('Filtr dle měsíce'!$Q$5,MATCH('Filtr dle měsíce'!A21,'Filtr dle měsíce'!$AC$6:$AC$297,0),0,1,1),""),"")</f>
        <v/>
      </c>
      <c r="D21" s="76" t="str">
        <f ca="1">IF(IFERROR(OFFSET('Tabulka klientů 2023'!$T$7,MATCH('Filtr dle měsíce'!A21,'Filtr dle měsíce'!$AC$6:$AC$297,0),0,1,1)*OFFSET('Filtr dle měsíce'!$R$5,MATCH('Filtr dle měsíce'!A21,'Filtr dle měsíce'!$AC$6:$AC$297,0),0,1,1),"")&gt;0,IFERROR(OFFSET('Tabulka klientů 2023'!$T$7,MATCH('Filtr dle měsíce'!A21,'Filtr dle měsíce'!$AC$6:$AC$297,0),0,1,1)*OFFSET('Filtr dle měsíce'!$R$5,MATCH('Filtr dle měsíce'!A21,'Filtr dle měsíce'!$AC$6:$AC$297,0),0,1,1),""),"")</f>
        <v/>
      </c>
      <c r="E21" s="75" t="str">
        <f ca="1">IF(IFERROR(OFFSET('Tabulka klientů 2023'!$W$7,MATCH('Filtr dle měsíce'!A21,'Filtr dle měsíce'!$AC$6:$AC$297,0),0,1,1)*OFFSET('Filtr dle měsíce'!$S$5,MATCH('Filtr dle měsíce'!A21,'Filtr dle měsíce'!$AC$6:$AC$297,0),0,1,1),"")&gt;0,IFERROR(OFFSET('Tabulka klientů 2023'!$W$7,MATCH('Filtr dle měsíce'!A21,'Filtr dle měsíce'!$AC$6:$AC$297,0),0,1,1)*OFFSET('Filtr dle měsíce'!$S$5,MATCH('Filtr dle měsíce'!A21,'Filtr dle měsíce'!$AC$6:$AC$297,0),0,1,1),""),"")</f>
        <v/>
      </c>
      <c r="F21" s="76" t="str">
        <f ca="1">IF(IFERROR(OFFSET('Tabulka klientů 2023'!$Z$7,MATCH('Filtr dle měsíce'!A21,'Filtr dle měsíce'!$AC$6:$AC$297,0),0,1,1)*OFFSET('Filtr dle měsíce'!$T$5,MATCH('Filtr dle měsíce'!A21,'Filtr dle měsíce'!$AC$6:$AC$297,0),0,1,1),"")&gt;0,IFERROR(OFFSET('Tabulka klientů 2023'!$Z$7,MATCH('Filtr dle měsíce'!A21,'Filtr dle měsíce'!$AC$6:$AC$297,0),0,1,1)*OFFSET('Filtr dle měsíce'!$T$5,MATCH('Filtr dle měsíce'!A21,'Filtr dle měsíce'!$AC$6:$AC$297,0),0,1,1),""),"")</f>
        <v/>
      </c>
      <c r="G21" s="75" t="str">
        <f ca="1">IF(IFERROR(OFFSET('Tabulka klientů 2023'!$AC$7,MATCH('Filtr dle měsíce'!A21,'Filtr dle měsíce'!$AC$6:$AC$297,0),0,1,1)*OFFSET('Filtr dle měsíce'!$U$5,MATCH('Filtr dle měsíce'!A21,'Filtr dle měsíce'!$AC$6:$AC$297,0),0,1,1),"")&gt;0,IFERROR(OFFSET('Tabulka klientů 2023'!$AC$7,MATCH('Filtr dle měsíce'!A21,'Filtr dle měsíce'!$AC$6:$AC$297,0),0,1,1)*OFFSET('Filtr dle měsíce'!$U$5,MATCH('Filtr dle měsíce'!A21,'Filtr dle měsíce'!$AC$6:$AC$297,0),0,1,1),""),"")</f>
        <v/>
      </c>
      <c r="H21" s="76" t="str">
        <f ca="1">IF(IFERROR(OFFSET('Tabulka klientů 2023'!$AF$7,MATCH('Filtr dle měsíce'!A21,'Filtr dle měsíce'!$AC$6:$AC$297,0),0,1,1)*OFFSET('Filtr dle měsíce'!$V$5,MATCH('Filtr dle měsíce'!A21,'Filtr dle měsíce'!$AC$6:$AC$297,0),0,1,1),"")&gt;0,IFERROR(OFFSET('Tabulka klientů 2023'!$AF$7,MATCH('Filtr dle měsíce'!A21,'Filtr dle měsíce'!$AC$6:$AC$297,0),0,1,1)*OFFSET('Filtr dle měsíce'!$V$5,MATCH('Filtr dle měsíce'!A21,'Filtr dle měsíce'!$AC$6:$AC$297,0),0,1,1),""),"")</f>
        <v/>
      </c>
      <c r="I21" s="75" t="str">
        <f ca="1">IF(IFERROR(OFFSET('Tabulka klientů 2023'!$AI$7,MATCH('Filtr dle měsíce'!A21,'Filtr dle měsíce'!$AC$6:$AC$297,0),0,1,1)*OFFSET('Filtr dle měsíce'!$W$5,MATCH('Filtr dle měsíce'!A21,'Filtr dle měsíce'!$AC$6:$AC$297,0),0,1,1),"")&gt;0,IFERROR(OFFSET('Tabulka klientů 2023'!$AI$7,MATCH('Filtr dle měsíce'!A21,'Filtr dle měsíce'!$AC$6:$AC$297,0),0,1,1)*OFFSET('Filtr dle měsíce'!$W$5,MATCH('Filtr dle měsíce'!A21,'Filtr dle měsíce'!$AC$6:$AC$297,0),0,1,1),""),"")</f>
        <v/>
      </c>
      <c r="J21" s="76" t="str">
        <f ca="1">IF(IFERROR(OFFSET('Tabulka klientů 2023'!$AL$7,MATCH('Filtr dle měsíce'!A21,'Filtr dle měsíce'!$AC$6:$AC$297,0),0,1,1)*OFFSET('Filtr dle měsíce'!$X$5,MATCH('Filtr dle měsíce'!A21,'Filtr dle měsíce'!$AC$6:$AC$297,0),0,1,1),"")&gt;0,IFERROR(OFFSET('Tabulka klientů 2023'!$AL$7,MATCH('Filtr dle měsíce'!A21,'Filtr dle měsíce'!$AC$6:$AC$297,0),0,1,1)*OFFSET('Filtr dle měsíce'!$X$5,MATCH('Filtr dle měsíce'!A21,'Filtr dle měsíce'!$AC$6:$AC$297,0),0,1,1),""),"")</f>
        <v/>
      </c>
      <c r="K21" s="75" t="str">
        <f ca="1">IF(IFERROR(OFFSET('Tabulka klientů 2023'!$AO$7,MATCH('Filtr dle měsíce'!A21,'Filtr dle měsíce'!$AC$6:$AC$297,0),0,1,1)*OFFSET('Filtr dle měsíce'!$Y$5,MATCH('Filtr dle měsíce'!A21,'Filtr dle měsíce'!$AC$6:$AC$297,0),0,1,1),"")&gt;0,IFERROR(OFFSET('Tabulka klientů 2023'!$AO$7,MATCH('Filtr dle měsíce'!A21,'Filtr dle měsíce'!$AC$6:$AC$297,0),0,1,1)*OFFSET('Filtr dle měsíce'!$Y$5,MATCH('Filtr dle měsíce'!A21,'Filtr dle měsíce'!$AC$6:$AC$297,0),0,1,1),""),"")</f>
        <v/>
      </c>
      <c r="L21" s="76" t="str">
        <f ca="1">IF(IFERROR(OFFSET('Tabulka klientů 2023'!$AR$7,MATCH('Filtr dle měsíce'!A21,'Filtr dle měsíce'!$AC$6:$AC$297,0),0,1,1)*OFFSET('Filtr dle měsíce'!$Z$5,MATCH('Filtr dle měsíce'!A21,'Filtr dle měsíce'!$AC$6:$AC$297,0),0,1,1),"")&gt;0,IFERROR(OFFSET('Tabulka klientů 2023'!$AR$7,MATCH('Filtr dle měsíce'!A21,'Filtr dle měsíce'!$AC$6:$AC$297,0),0,1,1)*OFFSET('Filtr dle měsíce'!$Z$5,MATCH('Filtr dle měsíce'!A21,'Filtr dle měsíce'!$AC$6:$AC$297,0),0,1,1),""),"")</f>
        <v/>
      </c>
      <c r="M21" s="77" t="str">
        <f ca="1">IF(IFERROR(OFFSET('Tabulka klientů 2023'!$AU$7,MATCH('Filtr dle měsíce'!A21,'Filtr dle měsíce'!$AC$6:$AC$297,0),0,1,1)*OFFSET('Filtr dle měsíce'!$AA$5,MATCH('Filtr dle měsíce'!A21,'Filtr dle měsíce'!$AC$6:$AC$297,0),0,1,1),"")&gt;0,IFERROR(OFFSET('Tabulka klientů 2023'!$AU$7,MATCH('Filtr dle měsíce'!A21,'Filtr dle měsíce'!$AC$6:$AC$297,0),0,1,1)*OFFSET('Filtr dle měsíce'!$AA$5,MATCH('Filtr dle měsíce'!A21,'Filtr dle měsíce'!$AC$6:$AC$297,0),0,1,1),""),"")</f>
        <v/>
      </c>
      <c r="N21" s="78" t="str">
        <f t="shared" ca="1" si="0"/>
        <v/>
      </c>
      <c r="Q21" s="51">
        <f>IF('Tabulka klientů 2023'!R23='Filtr dle měsíce'!$C$1,1,0)</f>
        <v>0</v>
      </c>
      <c r="R21" s="51">
        <f>IF('Tabulka klientů 2023'!U23='Filtr dle měsíce'!$C$1,1,0)</f>
        <v>0</v>
      </c>
      <c r="S21" s="51">
        <f>IF('Tabulka klientů 2023'!X23='Filtr dle měsíce'!$C$1,1,0)</f>
        <v>0</v>
      </c>
      <c r="T21" s="51">
        <f>IF('Tabulka klientů 2023'!AA23='Filtr dle měsíce'!$C$1,1,0)</f>
        <v>0</v>
      </c>
      <c r="U21" s="51">
        <f>IF('Tabulka klientů 2023'!AD23='Filtr dle měsíce'!$C$1,1,0)</f>
        <v>0</v>
      </c>
      <c r="V21" s="51">
        <f>IF('Tabulka klientů 2023'!AG23='Filtr dle měsíce'!$C$1,1,0)</f>
        <v>0</v>
      </c>
      <c r="W21" s="51">
        <f>IF('Tabulka klientů 2023'!AJ23='Filtr dle měsíce'!$C$1,1,0)</f>
        <v>0</v>
      </c>
      <c r="X21" s="1">
        <f>IF('Tabulka klientů 2023'!AM23='Filtr dle měsíce'!$C$1,1,0)</f>
        <v>0</v>
      </c>
      <c r="Y21" s="1">
        <f>IF('Tabulka klientů 2023'!AP23='Filtr dle měsíce'!$C$1,1,0)</f>
        <v>0</v>
      </c>
      <c r="Z21" s="1">
        <f>IF('Tabulka klientů 2023'!AS23='Filtr dle měsíce'!$C$1,1,0)</f>
        <v>0</v>
      </c>
      <c r="AA21" s="1">
        <f>IF('Tabulka klientů 2023'!AV23='Filtr dle měsíce'!$C$1,1,0)</f>
        <v>0</v>
      </c>
      <c r="AB21" s="1">
        <f t="shared" si="1"/>
        <v>0</v>
      </c>
      <c r="AC21" s="1">
        <f t="shared" si="2"/>
        <v>0</v>
      </c>
      <c r="AE21" s="51">
        <f>IF('Tabulka klientů 2023'!S23="ANO",1,0)</f>
        <v>0</v>
      </c>
      <c r="AF21" s="51">
        <f>IF('Tabulka klientů 2023'!V23="ANO",1,0)</f>
        <v>0</v>
      </c>
      <c r="AG21" s="51">
        <f>IF('Tabulka klientů 2023'!Y23="ANO",1,0)</f>
        <v>0</v>
      </c>
      <c r="AH21" s="51">
        <f>IF('Tabulka klientů 2023'!AB23="ANO",1,0)</f>
        <v>0</v>
      </c>
      <c r="AI21" s="51">
        <f>IF('Tabulka klientů 2023'!AE23="ANO",1,0)</f>
        <v>0</v>
      </c>
      <c r="AJ21" s="51">
        <f>IF('Tabulka klientů 2023'!AH23="ANO",1,0)</f>
        <v>0</v>
      </c>
      <c r="AK21" s="51">
        <f>IF('Tabulka klientů 2023'!AK23="ANO",1,0)</f>
        <v>0</v>
      </c>
      <c r="AL21" s="51">
        <f>IF('Tabulka klientů 2023'!AN23="ANO",1,0)</f>
        <v>0</v>
      </c>
      <c r="AM21" s="51">
        <f>IF('Tabulka klientů 2023'!AQ23="ANO",1,0)</f>
        <v>0</v>
      </c>
      <c r="AN21" s="51">
        <f>IF('Tabulka klientů 2023'!AT23="ANO",1,0)</f>
        <v>0</v>
      </c>
      <c r="AO21" s="51">
        <f>IF('Tabulka klientů 2023'!AW23="ANO",1,0)</f>
        <v>0</v>
      </c>
      <c r="AP21" s="51" t="e">
        <f t="shared" ref="AP21:AQ21" si="32">#N/A</f>
        <v>#N/A</v>
      </c>
      <c r="AQ21" s="51" t="e">
        <f t="shared" si="32"/>
        <v>#N/A</v>
      </c>
      <c r="AR21" s="51"/>
      <c r="AS21" s="1">
        <f t="shared" ref="AS21:BC21" si="33">SUM(Q21+AE21)</f>
        <v>0</v>
      </c>
      <c r="AT21" s="1">
        <f t="shared" si="33"/>
        <v>0</v>
      </c>
      <c r="AU21" s="1">
        <f t="shared" si="33"/>
        <v>0</v>
      </c>
      <c r="AV21" s="1">
        <f t="shared" si="33"/>
        <v>0</v>
      </c>
      <c r="AW21" s="1">
        <f t="shared" si="33"/>
        <v>0</v>
      </c>
      <c r="AX21" s="1">
        <f t="shared" si="33"/>
        <v>0</v>
      </c>
      <c r="AY21" s="1">
        <f t="shared" si="33"/>
        <v>0</v>
      </c>
      <c r="AZ21" s="1">
        <f t="shared" si="33"/>
        <v>0</v>
      </c>
      <c r="BA21" s="1">
        <f t="shared" si="33"/>
        <v>0</v>
      </c>
      <c r="BB21" s="1">
        <f t="shared" si="33"/>
        <v>0</v>
      </c>
      <c r="BC21" s="1">
        <f t="shared" si="33"/>
        <v>0</v>
      </c>
      <c r="BD21" s="1"/>
      <c r="BE21" s="79" t="str">
        <f ca="1">IF(IFERROR(OFFSET('Filtr dle měsíce'!AS$5,MATCH('Filtr dle měsíce'!$A20,'Filtr dle měsíce'!$AC$6:$AC$297,0),0,1,1)*OFFSET('Filtr dle měsíce'!AS$5,MATCH('Filtr dle měsíce'!$A20,'Filtr dle měsíce'!$AC$6:$AC$297,0),0,1,1),"")&gt;0,IFERROR(OFFSET('Filtr dle měsíce'!AS$5,MATCH('Filtr dle měsíce'!$A20,'Filtr dle měsíce'!$AC$6:$AC$297,0),0,1,1)*OFFSET('Filtr dle měsíce'!AS$5,MATCH('Filtr dle měsíce'!$A20,'Filtr dle měsíce'!$AC$6:$AC$297,0),0,1,1),""),"")</f>
        <v/>
      </c>
      <c r="BF21" s="79" t="str">
        <f ca="1">IF(IFERROR(OFFSET('Filtr dle měsíce'!AT$5,MATCH('Filtr dle měsíce'!$A20,'Filtr dle měsíce'!$AC$6:$AC$297,0),0,1,1)*OFFSET('Filtr dle měsíce'!AT$5,MATCH('Filtr dle měsíce'!$A20,'Filtr dle měsíce'!$AC$6:$AC$297,0),0,1,1),"")&gt;0,IFERROR(OFFSET('Filtr dle měsíce'!AT$5,MATCH('Filtr dle měsíce'!$A20,'Filtr dle měsíce'!$AC$6:$AC$297,0),0,1,1)*OFFSET('Filtr dle měsíce'!AT$5,MATCH('Filtr dle měsíce'!$A20,'Filtr dle měsíce'!$AC$6:$AC$297,0),0,1,1),""),"")</f>
        <v/>
      </c>
      <c r="BG21" s="79" t="str">
        <f ca="1">IF(IFERROR(OFFSET('Filtr dle měsíce'!AU$5,MATCH('Filtr dle měsíce'!$A20,'Filtr dle měsíce'!$AC$6:$AC$297,0),0,1,1)*OFFSET('Filtr dle měsíce'!AU$5,MATCH('Filtr dle měsíce'!$A20,'Filtr dle měsíce'!$AC$6:$AC$297,0),0,1,1),"")&gt;0,IFERROR(OFFSET('Filtr dle měsíce'!AU$5,MATCH('Filtr dle měsíce'!$A20,'Filtr dle měsíce'!$AC$6:$AC$297,0),0,1,1)*OFFSET('Filtr dle měsíce'!AU$5,MATCH('Filtr dle měsíce'!$A20,'Filtr dle měsíce'!$AC$6:$AC$297,0),0,1,1),""),"")</f>
        <v/>
      </c>
      <c r="BH21" s="79" t="str">
        <f ca="1">IF(IFERROR(OFFSET('Filtr dle měsíce'!AV$5,MATCH('Filtr dle měsíce'!$A20,'Filtr dle měsíce'!$AC$6:$AC$297,0),0,1,1)*OFFSET('Filtr dle měsíce'!AV$5,MATCH('Filtr dle měsíce'!$A20,'Filtr dle měsíce'!$AC$6:$AC$297,0),0,1,1),"")&gt;0,IFERROR(OFFSET('Filtr dle měsíce'!AV$5,MATCH('Filtr dle měsíce'!$A20,'Filtr dle měsíce'!$AC$6:$AC$297,0),0,1,1)*OFFSET('Filtr dle měsíce'!AV$5,MATCH('Filtr dle měsíce'!$A20,'Filtr dle měsíce'!$AC$6:$AC$297,0),0,1,1),""),"")</f>
        <v/>
      </c>
      <c r="BI21" s="79" t="str">
        <f ca="1">IF(IFERROR(OFFSET('Filtr dle měsíce'!AW$5,MATCH('Filtr dle měsíce'!$A20,'Filtr dle měsíce'!$AC$6:$AC$297,0),0,1,1)*OFFSET('Filtr dle měsíce'!AW$5,MATCH('Filtr dle měsíce'!$A20,'Filtr dle měsíce'!$AC$6:$AC$297,0),0,1,1),"")&gt;0,IFERROR(OFFSET('Filtr dle měsíce'!AW$5,MATCH('Filtr dle měsíce'!$A20,'Filtr dle měsíce'!$AC$6:$AC$297,0),0,1,1)*OFFSET('Filtr dle měsíce'!AW$5,MATCH('Filtr dle měsíce'!$A20,'Filtr dle měsíce'!$AC$6:$AC$297,0),0,1,1),""),"")</f>
        <v/>
      </c>
      <c r="BJ21" s="79" t="str">
        <f ca="1">IF(IFERROR(OFFSET('Filtr dle měsíce'!AX$5,MATCH('Filtr dle měsíce'!$A20,'Filtr dle měsíce'!$AC$6:$AC$297,0),0,1,1)*OFFSET('Filtr dle měsíce'!AX$5,MATCH('Filtr dle měsíce'!$A20,'Filtr dle měsíce'!$AC$6:$AC$297,0),0,1,1),"")&gt;0,IFERROR(OFFSET('Filtr dle měsíce'!AX$5,MATCH('Filtr dle měsíce'!$A20,'Filtr dle měsíce'!$AC$6:$AC$297,0),0,1,1)*OFFSET('Filtr dle měsíce'!AX$5,MATCH('Filtr dle měsíce'!$A20,'Filtr dle měsíce'!$AC$6:$AC$297,0),0,1,1),""),"")</f>
        <v/>
      </c>
      <c r="BK21" s="79" t="str">
        <f ca="1">IF(IFERROR(OFFSET('Filtr dle měsíce'!AY$5,MATCH('Filtr dle měsíce'!$A20,'Filtr dle měsíce'!$AC$6:$AC$297,0),0,1,1)*OFFSET('Filtr dle měsíce'!AY$5,MATCH('Filtr dle měsíce'!$A20,'Filtr dle měsíce'!$AC$6:$AC$297,0),0,1,1),"")&gt;0,IFERROR(OFFSET('Filtr dle měsíce'!AY$5,MATCH('Filtr dle měsíce'!$A20,'Filtr dle měsíce'!$AC$6:$AC$297,0),0,1,1)*OFFSET('Filtr dle měsíce'!AY$5,MATCH('Filtr dle měsíce'!$A20,'Filtr dle měsíce'!$AC$6:$AC$297,0),0,1,1),""),"")</f>
        <v/>
      </c>
      <c r="BL21" s="79" t="str">
        <f ca="1">IF(IFERROR(OFFSET('Filtr dle měsíce'!AZ$5,MATCH('Filtr dle měsíce'!$A20,'Filtr dle měsíce'!$AC$6:$AC$297,0),0,1,1)*OFFSET('Filtr dle měsíce'!AZ$5,MATCH('Filtr dle měsíce'!$A20,'Filtr dle měsíce'!$AC$6:$AC$297,0),0,1,1),"")&gt;0,IFERROR(OFFSET('Filtr dle měsíce'!AZ$5,MATCH('Filtr dle měsíce'!$A20,'Filtr dle měsíce'!$AC$6:$AC$297,0),0,1,1)*OFFSET('Filtr dle měsíce'!AZ$5,MATCH('Filtr dle měsíce'!$A20,'Filtr dle měsíce'!$AC$6:$AC$297,0),0,1,1),""),"")</f>
        <v/>
      </c>
      <c r="BM21" s="79" t="str">
        <f ca="1">IF(IFERROR(OFFSET('Filtr dle měsíce'!BA$5,MATCH('Filtr dle měsíce'!$A20,'Filtr dle měsíce'!$AC$6:$AC$297,0),0,1,1)*OFFSET('Filtr dle měsíce'!BA$5,MATCH('Filtr dle měsíce'!$A20,'Filtr dle měsíce'!$AC$6:$AC$297,0),0,1,1),"")&gt;0,IFERROR(OFFSET('Filtr dle měsíce'!BA$5,MATCH('Filtr dle měsíce'!$A20,'Filtr dle měsíce'!$AC$6:$AC$297,0),0,1,1)*OFFSET('Filtr dle měsíce'!BA$5,MATCH('Filtr dle měsíce'!$A20,'Filtr dle měsíce'!$AC$6:$AC$297,0),0,1,1),""),"")</f>
        <v/>
      </c>
      <c r="BN21" s="79" t="str">
        <f ca="1">IF(IFERROR(OFFSET('Filtr dle měsíce'!BB$5,MATCH('Filtr dle měsíce'!$A20,'Filtr dle měsíce'!$AC$6:$AC$297,0),0,1,1)*OFFSET('Filtr dle měsíce'!BB$5,MATCH('Filtr dle měsíce'!$A20,'Filtr dle měsíce'!$AC$6:$AC$297,0),0,1,1),"")&gt;0,IFERROR(OFFSET('Filtr dle měsíce'!BB$5,MATCH('Filtr dle měsíce'!$A20,'Filtr dle měsíce'!$AC$6:$AC$297,0),0,1,1)*OFFSET('Filtr dle měsíce'!BB$5,MATCH('Filtr dle měsíce'!$A20,'Filtr dle měsíce'!$AC$6:$AC$297,0),0,1,1),""),"")</f>
        <v/>
      </c>
      <c r="BO21" s="79" t="str">
        <f ca="1">IF(IFERROR(OFFSET('Filtr dle měsíce'!BC$5,MATCH('Filtr dle měsíce'!$A20,'Filtr dle měsíce'!$AC$6:$AC$297,0),0,1,1)*OFFSET('Filtr dle měsíce'!BC$5,MATCH('Filtr dle měsíce'!$A20,'Filtr dle měsíce'!$AC$6:$AC$297,0),0,1,1),"")&gt;0,IFERROR(OFFSET('Filtr dle měsíce'!BC$5,MATCH('Filtr dle měsíce'!$A20,'Filtr dle měsíce'!$AC$6:$AC$297,0),0,1,1)*OFFSET('Filtr dle měsíce'!BC$5,MATCH('Filtr dle měsíce'!$A20,'Filtr dle měsíce'!$AC$6:$AC$297,0),0,1,1),""),"")</f>
        <v/>
      </c>
      <c r="BP21" s="79"/>
      <c r="BQ21" s="79"/>
    </row>
    <row r="22" spans="1:69" ht="14.25" customHeight="1" x14ac:dyDescent="0.4">
      <c r="A22" s="51">
        <v>18</v>
      </c>
      <c r="B22" s="74" t="str">
        <f ca="1">IFERROR(TEXT(OFFSET('Tabulka klientů 2023'!$C$7,MATCH('Filtr dle měsíce'!A22,'Filtr dle měsíce'!$AC$6:$AC$297,0),0,1,1),""),"")</f>
        <v/>
      </c>
      <c r="C22" s="75" t="str">
        <f ca="1">IF(IFERROR(OFFSET('Tabulka klientů 2023'!$Q$7,MATCH('Filtr dle měsíce'!A22,'Filtr dle měsíce'!$AC$6:$AC$297,0),0,1,1)*OFFSET('Filtr dle měsíce'!$Q$5,MATCH('Filtr dle měsíce'!A22,'Filtr dle měsíce'!$AC$6:$AC$297,0),0,1,1),"")&gt;0,IFERROR(OFFSET('Tabulka klientů 2023'!$Q$7,MATCH('Filtr dle měsíce'!A22,'Filtr dle měsíce'!$AC$6:$AC$297,0),0,1,1)*OFFSET('Filtr dle měsíce'!$Q$5,MATCH('Filtr dle měsíce'!A22,'Filtr dle měsíce'!$AC$6:$AC$297,0),0,1,1),""),"")</f>
        <v/>
      </c>
      <c r="D22" s="76" t="str">
        <f ca="1">IF(IFERROR(OFFSET('Tabulka klientů 2023'!$T$7,MATCH('Filtr dle měsíce'!A22,'Filtr dle měsíce'!$AC$6:$AC$297,0),0,1,1)*OFFSET('Filtr dle měsíce'!$R$5,MATCH('Filtr dle měsíce'!A22,'Filtr dle měsíce'!$AC$6:$AC$297,0),0,1,1),"")&gt;0,IFERROR(OFFSET('Tabulka klientů 2023'!$T$7,MATCH('Filtr dle měsíce'!A22,'Filtr dle měsíce'!$AC$6:$AC$297,0),0,1,1)*OFFSET('Filtr dle měsíce'!$R$5,MATCH('Filtr dle měsíce'!A22,'Filtr dle měsíce'!$AC$6:$AC$297,0),0,1,1),""),"")</f>
        <v/>
      </c>
      <c r="E22" s="75" t="str">
        <f ca="1">IF(IFERROR(OFFSET('Tabulka klientů 2023'!$W$7,MATCH('Filtr dle měsíce'!A22,'Filtr dle měsíce'!$AC$6:$AC$297,0),0,1,1)*OFFSET('Filtr dle měsíce'!$S$5,MATCH('Filtr dle měsíce'!A22,'Filtr dle měsíce'!$AC$6:$AC$297,0),0,1,1),"")&gt;0,IFERROR(OFFSET('Tabulka klientů 2023'!$W$7,MATCH('Filtr dle měsíce'!A22,'Filtr dle měsíce'!$AC$6:$AC$297,0),0,1,1)*OFFSET('Filtr dle měsíce'!$S$5,MATCH('Filtr dle měsíce'!A22,'Filtr dle měsíce'!$AC$6:$AC$297,0),0,1,1),""),"")</f>
        <v/>
      </c>
      <c r="F22" s="76" t="str">
        <f ca="1">IF(IFERROR(OFFSET('Tabulka klientů 2023'!$Z$7,MATCH('Filtr dle měsíce'!A22,'Filtr dle měsíce'!$AC$6:$AC$297,0),0,1,1)*OFFSET('Filtr dle měsíce'!$T$5,MATCH('Filtr dle měsíce'!A22,'Filtr dle měsíce'!$AC$6:$AC$297,0),0,1,1),"")&gt;0,IFERROR(OFFSET('Tabulka klientů 2023'!$Z$7,MATCH('Filtr dle měsíce'!A22,'Filtr dle měsíce'!$AC$6:$AC$297,0),0,1,1)*OFFSET('Filtr dle měsíce'!$T$5,MATCH('Filtr dle měsíce'!A22,'Filtr dle měsíce'!$AC$6:$AC$297,0),0,1,1),""),"")</f>
        <v/>
      </c>
      <c r="G22" s="75" t="str">
        <f ca="1">IF(IFERROR(OFFSET('Tabulka klientů 2023'!$AC$7,MATCH('Filtr dle měsíce'!A22,'Filtr dle měsíce'!$AC$6:$AC$297,0),0,1,1)*OFFSET('Filtr dle měsíce'!$U$5,MATCH('Filtr dle měsíce'!A22,'Filtr dle měsíce'!$AC$6:$AC$297,0),0,1,1),"")&gt;0,IFERROR(OFFSET('Tabulka klientů 2023'!$AC$7,MATCH('Filtr dle měsíce'!A22,'Filtr dle měsíce'!$AC$6:$AC$297,0),0,1,1)*OFFSET('Filtr dle měsíce'!$U$5,MATCH('Filtr dle měsíce'!A22,'Filtr dle měsíce'!$AC$6:$AC$297,0),0,1,1),""),"")</f>
        <v/>
      </c>
      <c r="H22" s="76" t="str">
        <f ca="1">IF(IFERROR(OFFSET('Tabulka klientů 2023'!$AF$7,MATCH('Filtr dle měsíce'!A22,'Filtr dle měsíce'!$AC$6:$AC$297,0),0,1,1)*OFFSET('Filtr dle měsíce'!$V$5,MATCH('Filtr dle měsíce'!A22,'Filtr dle měsíce'!$AC$6:$AC$297,0),0,1,1),"")&gt;0,IFERROR(OFFSET('Tabulka klientů 2023'!$AF$7,MATCH('Filtr dle měsíce'!A22,'Filtr dle měsíce'!$AC$6:$AC$297,0),0,1,1)*OFFSET('Filtr dle měsíce'!$V$5,MATCH('Filtr dle měsíce'!A22,'Filtr dle měsíce'!$AC$6:$AC$297,0),0,1,1),""),"")</f>
        <v/>
      </c>
      <c r="I22" s="75" t="str">
        <f ca="1">IF(IFERROR(OFFSET('Tabulka klientů 2023'!$AI$7,MATCH('Filtr dle měsíce'!A22,'Filtr dle měsíce'!$AC$6:$AC$297,0),0,1,1)*OFFSET('Filtr dle měsíce'!$W$5,MATCH('Filtr dle měsíce'!A22,'Filtr dle měsíce'!$AC$6:$AC$297,0),0,1,1),"")&gt;0,IFERROR(OFFSET('Tabulka klientů 2023'!$AI$7,MATCH('Filtr dle měsíce'!A22,'Filtr dle měsíce'!$AC$6:$AC$297,0),0,1,1)*OFFSET('Filtr dle měsíce'!$W$5,MATCH('Filtr dle měsíce'!A22,'Filtr dle měsíce'!$AC$6:$AC$297,0),0,1,1),""),"")</f>
        <v/>
      </c>
      <c r="J22" s="76" t="str">
        <f ca="1">IF(IFERROR(OFFSET('Tabulka klientů 2023'!$AL$7,MATCH('Filtr dle měsíce'!A22,'Filtr dle měsíce'!$AC$6:$AC$297,0),0,1,1)*OFFSET('Filtr dle měsíce'!$X$5,MATCH('Filtr dle měsíce'!A22,'Filtr dle měsíce'!$AC$6:$AC$297,0),0,1,1),"")&gt;0,IFERROR(OFFSET('Tabulka klientů 2023'!$AL$7,MATCH('Filtr dle měsíce'!A22,'Filtr dle měsíce'!$AC$6:$AC$297,0),0,1,1)*OFFSET('Filtr dle měsíce'!$X$5,MATCH('Filtr dle měsíce'!A22,'Filtr dle měsíce'!$AC$6:$AC$297,0),0,1,1),""),"")</f>
        <v/>
      </c>
      <c r="K22" s="75" t="str">
        <f ca="1">IF(IFERROR(OFFSET('Tabulka klientů 2023'!$AO$7,MATCH('Filtr dle měsíce'!A22,'Filtr dle měsíce'!$AC$6:$AC$297,0),0,1,1)*OFFSET('Filtr dle měsíce'!$Y$5,MATCH('Filtr dle měsíce'!A22,'Filtr dle měsíce'!$AC$6:$AC$297,0),0,1,1),"")&gt;0,IFERROR(OFFSET('Tabulka klientů 2023'!$AO$7,MATCH('Filtr dle měsíce'!A22,'Filtr dle měsíce'!$AC$6:$AC$297,0),0,1,1)*OFFSET('Filtr dle měsíce'!$Y$5,MATCH('Filtr dle měsíce'!A22,'Filtr dle měsíce'!$AC$6:$AC$297,0),0,1,1),""),"")</f>
        <v/>
      </c>
      <c r="L22" s="76" t="str">
        <f ca="1">IF(IFERROR(OFFSET('Tabulka klientů 2023'!$AR$7,MATCH('Filtr dle měsíce'!A22,'Filtr dle měsíce'!$AC$6:$AC$297,0),0,1,1)*OFFSET('Filtr dle měsíce'!$Z$5,MATCH('Filtr dle měsíce'!A22,'Filtr dle měsíce'!$AC$6:$AC$297,0),0,1,1),"")&gt;0,IFERROR(OFFSET('Tabulka klientů 2023'!$AR$7,MATCH('Filtr dle měsíce'!A22,'Filtr dle měsíce'!$AC$6:$AC$297,0),0,1,1)*OFFSET('Filtr dle měsíce'!$Z$5,MATCH('Filtr dle měsíce'!A22,'Filtr dle měsíce'!$AC$6:$AC$297,0),0,1,1),""),"")</f>
        <v/>
      </c>
      <c r="M22" s="77" t="str">
        <f ca="1">IF(IFERROR(OFFSET('Tabulka klientů 2023'!$AU$7,MATCH('Filtr dle měsíce'!A22,'Filtr dle měsíce'!$AC$6:$AC$297,0),0,1,1)*OFFSET('Filtr dle měsíce'!$AA$5,MATCH('Filtr dle měsíce'!A22,'Filtr dle měsíce'!$AC$6:$AC$297,0),0,1,1),"")&gt;0,IFERROR(OFFSET('Tabulka klientů 2023'!$AU$7,MATCH('Filtr dle měsíce'!A22,'Filtr dle měsíce'!$AC$6:$AC$297,0),0,1,1)*OFFSET('Filtr dle měsíce'!$AA$5,MATCH('Filtr dle měsíce'!A22,'Filtr dle měsíce'!$AC$6:$AC$297,0),0,1,1),""),"")</f>
        <v/>
      </c>
      <c r="N22" s="78" t="str">
        <f t="shared" ca="1" si="0"/>
        <v/>
      </c>
      <c r="Q22" s="51">
        <f>IF('Tabulka klientů 2023'!R24='Filtr dle měsíce'!$C$1,1,0)</f>
        <v>0</v>
      </c>
      <c r="R22" s="51">
        <f>IF('Tabulka klientů 2023'!U24='Filtr dle měsíce'!$C$1,1,0)</f>
        <v>0</v>
      </c>
      <c r="S22" s="51">
        <f>IF('Tabulka klientů 2023'!X24='Filtr dle měsíce'!$C$1,1,0)</f>
        <v>0</v>
      </c>
      <c r="T22" s="51">
        <f>IF('Tabulka klientů 2023'!AA24='Filtr dle měsíce'!$C$1,1,0)</f>
        <v>0</v>
      </c>
      <c r="U22" s="51">
        <f>IF('Tabulka klientů 2023'!AD24='Filtr dle měsíce'!$C$1,1,0)</f>
        <v>0</v>
      </c>
      <c r="V22" s="51">
        <f>IF('Tabulka klientů 2023'!AG24='Filtr dle měsíce'!$C$1,1,0)</f>
        <v>0</v>
      </c>
      <c r="W22" s="51">
        <f>IF('Tabulka klientů 2023'!AJ24='Filtr dle měsíce'!$C$1,1,0)</f>
        <v>0</v>
      </c>
      <c r="X22" s="1">
        <f>IF('Tabulka klientů 2023'!AM24='Filtr dle měsíce'!$C$1,1,0)</f>
        <v>0</v>
      </c>
      <c r="Y22" s="1">
        <f>IF('Tabulka klientů 2023'!AP24='Filtr dle měsíce'!$C$1,1,0)</f>
        <v>0</v>
      </c>
      <c r="Z22" s="1">
        <f>IF('Tabulka klientů 2023'!AS24='Filtr dle měsíce'!$C$1,1,0)</f>
        <v>0</v>
      </c>
      <c r="AA22" s="1">
        <f>IF('Tabulka klientů 2023'!AV24='Filtr dle měsíce'!$C$1,1,0)</f>
        <v>0</v>
      </c>
      <c r="AB22" s="1">
        <f t="shared" si="1"/>
        <v>0</v>
      </c>
      <c r="AC22" s="1">
        <f t="shared" si="2"/>
        <v>0</v>
      </c>
      <c r="AE22" s="51">
        <f>IF('Tabulka klientů 2023'!S24="ANO",1,0)</f>
        <v>0</v>
      </c>
      <c r="AF22" s="51">
        <f>IF('Tabulka klientů 2023'!V24="ANO",1,0)</f>
        <v>0</v>
      </c>
      <c r="AG22" s="51">
        <f>IF('Tabulka klientů 2023'!Y24="ANO",1,0)</f>
        <v>0</v>
      </c>
      <c r="AH22" s="51">
        <f>IF('Tabulka klientů 2023'!AB24="ANO",1,0)</f>
        <v>0</v>
      </c>
      <c r="AI22" s="51">
        <f>IF('Tabulka klientů 2023'!AE24="ANO",1,0)</f>
        <v>0</v>
      </c>
      <c r="AJ22" s="51">
        <f>IF('Tabulka klientů 2023'!AH24="ANO",1,0)</f>
        <v>0</v>
      </c>
      <c r="AK22" s="51">
        <f>IF('Tabulka klientů 2023'!AK24="ANO",1,0)</f>
        <v>0</v>
      </c>
      <c r="AL22" s="51">
        <f>IF('Tabulka klientů 2023'!AN24="ANO",1,0)</f>
        <v>0</v>
      </c>
      <c r="AM22" s="51">
        <f>IF('Tabulka klientů 2023'!AQ24="ANO",1,0)</f>
        <v>0</v>
      </c>
      <c r="AN22" s="51">
        <f>IF('Tabulka klientů 2023'!AT24="ANO",1,0)</f>
        <v>0</v>
      </c>
      <c r="AO22" s="51">
        <f>IF('Tabulka klientů 2023'!AW24="ANO",1,0)</f>
        <v>0</v>
      </c>
      <c r="AP22" s="51" t="e">
        <f t="shared" ref="AP22:AQ22" si="34">#N/A</f>
        <v>#N/A</v>
      </c>
      <c r="AQ22" s="51" t="e">
        <f t="shared" si="34"/>
        <v>#N/A</v>
      </c>
      <c r="AR22" s="51"/>
      <c r="AS22" s="1">
        <f t="shared" ref="AS22:BC22" si="35">SUM(Q22+AE22)</f>
        <v>0</v>
      </c>
      <c r="AT22" s="1">
        <f t="shared" si="35"/>
        <v>0</v>
      </c>
      <c r="AU22" s="1">
        <f t="shared" si="35"/>
        <v>0</v>
      </c>
      <c r="AV22" s="1">
        <f t="shared" si="35"/>
        <v>0</v>
      </c>
      <c r="AW22" s="1">
        <f t="shared" si="35"/>
        <v>0</v>
      </c>
      <c r="AX22" s="1">
        <f t="shared" si="35"/>
        <v>0</v>
      </c>
      <c r="AY22" s="1">
        <f t="shared" si="35"/>
        <v>0</v>
      </c>
      <c r="AZ22" s="1">
        <f t="shared" si="35"/>
        <v>0</v>
      </c>
      <c r="BA22" s="1">
        <f t="shared" si="35"/>
        <v>0</v>
      </c>
      <c r="BB22" s="1">
        <f t="shared" si="35"/>
        <v>0</v>
      </c>
      <c r="BC22" s="1">
        <f t="shared" si="35"/>
        <v>0</v>
      </c>
      <c r="BD22" s="1"/>
      <c r="BE22" s="79" t="str">
        <f ca="1">IF(IFERROR(OFFSET('Filtr dle měsíce'!AS$5,MATCH('Filtr dle měsíce'!$A21,'Filtr dle měsíce'!$AC$6:$AC$297,0),0,1,1)*OFFSET('Filtr dle měsíce'!AS$5,MATCH('Filtr dle měsíce'!$A21,'Filtr dle měsíce'!$AC$6:$AC$297,0),0,1,1),"")&gt;0,IFERROR(OFFSET('Filtr dle měsíce'!AS$5,MATCH('Filtr dle měsíce'!$A21,'Filtr dle měsíce'!$AC$6:$AC$297,0),0,1,1)*OFFSET('Filtr dle měsíce'!AS$5,MATCH('Filtr dle měsíce'!$A21,'Filtr dle měsíce'!$AC$6:$AC$297,0),0,1,1),""),"")</f>
        <v/>
      </c>
      <c r="BF22" s="79" t="str">
        <f ca="1">IF(IFERROR(OFFSET('Filtr dle měsíce'!AT$5,MATCH('Filtr dle měsíce'!$A21,'Filtr dle měsíce'!$AC$6:$AC$297,0),0,1,1)*OFFSET('Filtr dle měsíce'!AT$5,MATCH('Filtr dle měsíce'!$A21,'Filtr dle měsíce'!$AC$6:$AC$297,0),0,1,1),"")&gt;0,IFERROR(OFFSET('Filtr dle měsíce'!AT$5,MATCH('Filtr dle měsíce'!$A21,'Filtr dle měsíce'!$AC$6:$AC$297,0),0,1,1)*OFFSET('Filtr dle měsíce'!AT$5,MATCH('Filtr dle měsíce'!$A21,'Filtr dle měsíce'!$AC$6:$AC$297,0),0,1,1),""),"")</f>
        <v/>
      </c>
      <c r="BG22" s="79" t="str">
        <f ca="1">IF(IFERROR(OFFSET('Filtr dle měsíce'!AU$5,MATCH('Filtr dle měsíce'!$A21,'Filtr dle měsíce'!$AC$6:$AC$297,0),0,1,1)*OFFSET('Filtr dle měsíce'!AU$5,MATCH('Filtr dle měsíce'!$A21,'Filtr dle měsíce'!$AC$6:$AC$297,0),0,1,1),"")&gt;0,IFERROR(OFFSET('Filtr dle měsíce'!AU$5,MATCH('Filtr dle měsíce'!$A21,'Filtr dle měsíce'!$AC$6:$AC$297,0),0,1,1)*OFFSET('Filtr dle měsíce'!AU$5,MATCH('Filtr dle měsíce'!$A21,'Filtr dle měsíce'!$AC$6:$AC$297,0),0,1,1),""),"")</f>
        <v/>
      </c>
      <c r="BH22" s="79" t="str">
        <f ca="1">IF(IFERROR(OFFSET('Filtr dle měsíce'!AV$5,MATCH('Filtr dle měsíce'!$A21,'Filtr dle měsíce'!$AC$6:$AC$297,0),0,1,1)*OFFSET('Filtr dle měsíce'!AV$5,MATCH('Filtr dle měsíce'!$A21,'Filtr dle měsíce'!$AC$6:$AC$297,0),0,1,1),"")&gt;0,IFERROR(OFFSET('Filtr dle měsíce'!AV$5,MATCH('Filtr dle měsíce'!$A21,'Filtr dle měsíce'!$AC$6:$AC$297,0),0,1,1)*OFFSET('Filtr dle měsíce'!AV$5,MATCH('Filtr dle měsíce'!$A21,'Filtr dle měsíce'!$AC$6:$AC$297,0),0,1,1),""),"")</f>
        <v/>
      </c>
      <c r="BI22" s="79" t="str">
        <f ca="1">IF(IFERROR(OFFSET('Filtr dle měsíce'!AW$5,MATCH('Filtr dle měsíce'!$A21,'Filtr dle měsíce'!$AC$6:$AC$297,0),0,1,1)*OFFSET('Filtr dle měsíce'!AW$5,MATCH('Filtr dle měsíce'!$A21,'Filtr dle měsíce'!$AC$6:$AC$297,0),0,1,1),"")&gt;0,IFERROR(OFFSET('Filtr dle měsíce'!AW$5,MATCH('Filtr dle měsíce'!$A21,'Filtr dle měsíce'!$AC$6:$AC$297,0),0,1,1)*OFFSET('Filtr dle měsíce'!AW$5,MATCH('Filtr dle měsíce'!$A21,'Filtr dle měsíce'!$AC$6:$AC$297,0),0,1,1),""),"")</f>
        <v/>
      </c>
      <c r="BJ22" s="79" t="str">
        <f ca="1">IF(IFERROR(OFFSET('Filtr dle měsíce'!AX$5,MATCH('Filtr dle měsíce'!$A21,'Filtr dle měsíce'!$AC$6:$AC$297,0),0,1,1)*OFFSET('Filtr dle měsíce'!AX$5,MATCH('Filtr dle měsíce'!$A21,'Filtr dle měsíce'!$AC$6:$AC$297,0),0,1,1),"")&gt;0,IFERROR(OFFSET('Filtr dle měsíce'!AX$5,MATCH('Filtr dle měsíce'!$A21,'Filtr dle měsíce'!$AC$6:$AC$297,0),0,1,1)*OFFSET('Filtr dle měsíce'!AX$5,MATCH('Filtr dle měsíce'!$A21,'Filtr dle měsíce'!$AC$6:$AC$297,0),0,1,1),""),"")</f>
        <v/>
      </c>
      <c r="BK22" s="79" t="str">
        <f ca="1">IF(IFERROR(OFFSET('Filtr dle měsíce'!AY$5,MATCH('Filtr dle měsíce'!$A21,'Filtr dle měsíce'!$AC$6:$AC$297,0),0,1,1)*OFFSET('Filtr dle měsíce'!AY$5,MATCH('Filtr dle měsíce'!$A21,'Filtr dle měsíce'!$AC$6:$AC$297,0),0,1,1),"")&gt;0,IFERROR(OFFSET('Filtr dle měsíce'!AY$5,MATCH('Filtr dle měsíce'!$A21,'Filtr dle měsíce'!$AC$6:$AC$297,0),0,1,1)*OFFSET('Filtr dle měsíce'!AY$5,MATCH('Filtr dle měsíce'!$A21,'Filtr dle měsíce'!$AC$6:$AC$297,0),0,1,1),""),"")</f>
        <v/>
      </c>
      <c r="BL22" s="79" t="str">
        <f ca="1">IF(IFERROR(OFFSET('Filtr dle měsíce'!AZ$5,MATCH('Filtr dle měsíce'!$A21,'Filtr dle měsíce'!$AC$6:$AC$297,0),0,1,1)*OFFSET('Filtr dle měsíce'!AZ$5,MATCH('Filtr dle měsíce'!$A21,'Filtr dle měsíce'!$AC$6:$AC$297,0),0,1,1),"")&gt;0,IFERROR(OFFSET('Filtr dle měsíce'!AZ$5,MATCH('Filtr dle měsíce'!$A21,'Filtr dle měsíce'!$AC$6:$AC$297,0),0,1,1)*OFFSET('Filtr dle měsíce'!AZ$5,MATCH('Filtr dle měsíce'!$A21,'Filtr dle měsíce'!$AC$6:$AC$297,0),0,1,1),""),"")</f>
        <v/>
      </c>
      <c r="BM22" s="79" t="str">
        <f ca="1">IF(IFERROR(OFFSET('Filtr dle měsíce'!BA$5,MATCH('Filtr dle měsíce'!$A21,'Filtr dle měsíce'!$AC$6:$AC$297,0),0,1,1)*OFFSET('Filtr dle měsíce'!BA$5,MATCH('Filtr dle měsíce'!$A21,'Filtr dle měsíce'!$AC$6:$AC$297,0),0,1,1),"")&gt;0,IFERROR(OFFSET('Filtr dle měsíce'!BA$5,MATCH('Filtr dle měsíce'!$A21,'Filtr dle měsíce'!$AC$6:$AC$297,0),0,1,1)*OFFSET('Filtr dle měsíce'!BA$5,MATCH('Filtr dle měsíce'!$A21,'Filtr dle měsíce'!$AC$6:$AC$297,0),0,1,1),""),"")</f>
        <v/>
      </c>
      <c r="BN22" s="79" t="str">
        <f ca="1">IF(IFERROR(OFFSET('Filtr dle měsíce'!BB$5,MATCH('Filtr dle měsíce'!$A21,'Filtr dle měsíce'!$AC$6:$AC$297,0),0,1,1)*OFFSET('Filtr dle měsíce'!BB$5,MATCH('Filtr dle měsíce'!$A21,'Filtr dle měsíce'!$AC$6:$AC$297,0),0,1,1),"")&gt;0,IFERROR(OFFSET('Filtr dle měsíce'!BB$5,MATCH('Filtr dle měsíce'!$A21,'Filtr dle měsíce'!$AC$6:$AC$297,0),0,1,1)*OFFSET('Filtr dle měsíce'!BB$5,MATCH('Filtr dle měsíce'!$A21,'Filtr dle měsíce'!$AC$6:$AC$297,0),0,1,1),""),"")</f>
        <v/>
      </c>
      <c r="BO22" s="79" t="str">
        <f ca="1">IF(IFERROR(OFFSET('Filtr dle měsíce'!BC$5,MATCH('Filtr dle měsíce'!$A21,'Filtr dle měsíce'!$AC$6:$AC$297,0),0,1,1)*OFFSET('Filtr dle měsíce'!BC$5,MATCH('Filtr dle měsíce'!$A21,'Filtr dle měsíce'!$AC$6:$AC$297,0),0,1,1),"")&gt;0,IFERROR(OFFSET('Filtr dle měsíce'!BC$5,MATCH('Filtr dle měsíce'!$A21,'Filtr dle měsíce'!$AC$6:$AC$297,0),0,1,1)*OFFSET('Filtr dle měsíce'!BC$5,MATCH('Filtr dle měsíce'!$A21,'Filtr dle měsíce'!$AC$6:$AC$297,0),0,1,1),""),"")</f>
        <v/>
      </c>
      <c r="BP22" s="79"/>
      <c r="BQ22" s="79"/>
    </row>
    <row r="23" spans="1:69" ht="14.25" customHeight="1" x14ac:dyDescent="0.4">
      <c r="A23" s="51">
        <v>19</v>
      </c>
      <c r="B23" s="74" t="str">
        <f ca="1">IFERROR(TEXT(OFFSET('Tabulka klientů 2023'!$C$7,MATCH('Filtr dle měsíce'!A23,'Filtr dle měsíce'!$AC$6:$AC$297,0),0,1,1),""),"")</f>
        <v/>
      </c>
      <c r="C23" s="75" t="str">
        <f ca="1">IF(IFERROR(OFFSET('Tabulka klientů 2023'!$Q$7,MATCH('Filtr dle měsíce'!A23,'Filtr dle měsíce'!$AC$6:$AC$297,0),0,1,1)*OFFSET('Filtr dle měsíce'!$Q$5,MATCH('Filtr dle měsíce'!A23,'Filtr dle měsíce'!$AC$6:$AC$297,0),0,1,1),"")&gt;0,IFERROR(OFFSET('Tabulka klientů 2023'!$Q$7,MATCH('Filtr dle měsíce'!A23,'Filtr dle měsíce'!$AC$6:$AC$297,0),0,1,1)*OFFSET('Filtr dle měsíce'!$Q$5,MATCH('Filtr dle měsíce'!A23,'Filtr dle měsíce'!$AC$6:$AC$297,0),0,1,1),""),"")</f>
        <v/>
      </c>
      <c r="D23" s="76" t="str">
        <f ca="1">IF(IFERROR(OFFSET('Tabulka klientů 2023'!$T$7,MATCH('Filtr dle měsíce'!A23,'Filtr dle měsíce'!$AC$6:$AC$297,0),0,1,1)*OFFSET('Filtr dle měsíce'!$R$5,MATCH('Filtr dle měsíce'!A23,'Filtr dle měsíce'!$AC$6:$AC$297,0),0,1,1),"")&gt;0,IFERROR(OFFSET('Tabulka klientů 2023'!$T$7,MATCH('Filtr dle měsíce'!A23,'Filtr dle měsíce'!$AC$6:$AC$297,0),0,1,1)*OFFSET('Filtr dle měsíce'!$R$5,MATCH('Filtr dle měsíce'!A23,'Filtr dle měsíce'!$AC$6:$AC$297,0),0,1,1),""),"")</f>
        <v/>
      </c>
      <c r="E23" s="75" t="str">
        <f ca="1">IF(IFERROR(OFFSET('Tabulka klientů 2023'!$W$7,MATCH('Filtr dle měsíce'!A23,'Filtr dle měsíce'!$AC$6:$AC$297,0),0,1,1)*OFFSET('Filtr dle měsíce'!$S$5,MATCH('Filtr dle měsíce'!A23,'Filtr dle měsíce'!$AC$6:$AC$297,0),0,1,1),"")&gt;0,IFERROR(OFFSET('Tabulka klientů 2023'!$W$7,MATCH('Filtr dle měsíce'!A23,'Filtr dle měsíce'!$AC$6:$AC$297,0),0,1,1)*OFFSET('Filtr dle měsíce'!$S$5,MATCH('Filtr dle měsíce'!A23,'Filtr dle měsíce'!$AC$6:$AC$297,0),0,1,1),""),"")</f>
        <v/>
      </c>
      <c r="F23" s="76" t="str">
        <f ca="1">IF(IFERROR(OFFSET('Tabulka klientů 2023'!$Z$7,MATCH('Filtr dle měsíce'!A23,'Filtr dle měsíce'!$AC$6:$AC$297,0),0,1,1)*OFFSET('Filtr dle měsíce'!$T$5,MATCH('Filtr dle měsíce'!A23,'Filtr dle měsíce'!$AC$6:$AC$297,0),0,1,1),"")&gt;0,IFERROR(OFFSET('Tabulka klientů 2023'!$Z$7,MATCH('Filtr dle měsíce'!A23,'Filtr dle měsíce'!$AC$6:$AC$297,0),0,1,1)*OFFSET('Filtr dle měsíce'!$T$5,MATCH('Filtr dle měsíce'!A23,'Filtr dle měsíce'!$AC$6:$AC$297,0),0,1,1),""),"")</f>
        <v/>
      </c>
      <c r="G23" s="75" t="str">
        <f ca="1">IF(IFERROR(OFFSET('Tabulka klientů 2023'!$AC$7,MATCH('Filtr dle měsíce'!A23,'Filtr dle měsíce'!$AC$6:$AC$297,0),0,1,1)*OFFSET('Filtr dle měsíce'!$U$5,MATCH('Filtr dle měsíce'!A23,'Filtr dle měsíce'!$AC$6:$AC$297,0),0,1,1),"")&gt;0,IFERROR(OFFSET('Tabulka klientů 2023'!$AC$7,MATCH('Filtr dle měsíce'!A23,'Filtr dle měsíce'!$AC$6:$AC$297,0),0,1,1)*OFFSET('Filtr dle měsíce'!$U$5,MATCH('Filtr dle měsíce'!A23,'Filtr dle měsíce'!$AC$6:$AC$297,0),0,1,1),""),"")</f>
        <v/>
      </c>
      <c r="H23" s="76" t="str">
        <f ca="1">IF(IFERROR(OFFSET('Tabulka klientů 2023'!$AF$7,MATCH('Filtr dle měsíce'!A23,'Filtr dle měsíce'!$AC$6:$AC$297,0),0,1,1)*OFFSET('Filtr dle měsíce'!$V$5,MATCH('Filtr dle měsíce'!A23,'Filtr dle měsíce'!$AC$6:$AC$297,0),0,1,1),"")&gt;0,IFERROR(OFFSET('Tabulka klientů 2023'!$AF$7,MATCH('Filtr dle měsíce'!A23,'Filtr dle měsíce'!$AC$6:$AC$297,0),0,1,1)*OFFSET('Filtr dle měsíce'!$V$5,MATCH('Filtr dle měsíce'!A23,'Filtr dle měsíce'!$AC$6:$AC$297,0),0,1,1),""),"")</f>
        <v/>
      </c>
      <c r="I23" s="75" t="str">
        <f ca="1">IF(IFERROR(OFFSET('Tabulka klientů 2023'!$AI$7,MATCH('Filtr dle měsíce'!A23,'Filtr dle měsíce'!$AC$6:$AC$297,0),0,1,1)*OFFSET('Filtr dle měsíce'!$W$5,MATCH('Filtr dle měsíce'!A23,'Filtr dle měsíce'!$AC$6:$AC$297,0),0,1,1),"")&gt;0,IFERROR(OFFSET('Tabulka klientů 2023'!$AI$7,MATCH('Filtr dle měsíce'!A23,'Filtr dle měsíce'!$AC$6:$AC$297,0),0,1,1)*OFFSET('Filtr dle měsíce'!$W$5,MATCH('Filtr dle měsíce'!A23,'Filtr dle měsíce'!$AC$6:$AC$297,0),0,1,1),""),"")</f>
        <v/>
      </c>
      <c r="J23" s="76" t="str">
        <f ca="1">IF(IFERROR(OFFSET('Tabulka klientů 2023'!$AL$7,MATCH('Filtr dle měsíce'!A23,'Filtr dle měsíce'!$AC$6:$AC$297,0),0,1,1)*OFFSET('Filtr dle měsíce'!$X$5,MATCH('Filtr dle měsíce'!A23,'Filtr dle měsíce'!$AC$6:$AC$297,0),0,1,1),"")&gt;0,IFERROR(OFFSET('Tabulka klientů 2023'!$AL$7,MATCH('Filtr dle měsíce'!A23,'Filtr dle měsíce'!$AC$6:$AC$297,0),0,1,1)*OFFSET('Filtr dle měsíce'!$X$5,MATCH('Filtr dle měsíce'!A23,'Filtr dle měsíce'!$AC$6:$AC$297,0),0,1,1),""),"")</f>
        <v/>
      </c>
      <c r="K23" s="75" t="str">
        <f ca="1">IF(IFERROR(OFFSET('Tabulka klientů 2023'!$AO$7,MATCH('Filtr dle měsíce'!A23,'Filtr dle měsíce'!$AC$6:$AC$297,0),0,1,1)*OFFSET('Filtr dle měsíce'!$Y$5,MATCH('Filtr dle měsíce'!A23,'Filtr dle měsíce'!$AC$6:$AC$297,0),0,1,1),"")&gt;0,IFERROR(OFFSET('Tabulka klientů 2023'!$AO$7,MATCH('Filtr dle měsíce'!A23,'Filtr dle měsíce'!$AC$6:$AC$297,0),0,1,1)*OFFSET('Filtr dle měsíce'!$Y$5,MATCH('Filtr dle měsíce'!A23,'Filtr dle měsíce'!$AC$6:$AC$297,0),0,1,1),""),"")</f>
        <v/>
      </c>
      <c r="L23" s="76" t="str">
        <f ca="1">IF(IFERROR(OFFSET('Tabulka klientů 2023'!$AR$7,MATCH('Filtr dle měsíce'!A23,'Filtr dle měsíce'!$AC$6:$AC$297,0),0,1,1)*OFFSET('Filtr dle měsíce'!$Z$5,MATCH('Filtr dle měsíce'!A23,'Filtr dle měsíce'!$AC$6:$AC$297,0),0,1,1),"")&gt;0,IFERROR(OFFSET('Tabulka klientů 2023'!$AR$7,MATCH('Filtr dle měsíce'!A23,'Filtr dle měsíce'!$AC$6:$AC$297,0),0,1,1)*OFFSET('Filtr dle měsíce'!$Z$5,MATCH('Filtr dle měsíce'!A23,'Filtr dle měsíce'!$AC$6:$AC$297,0),0,1,1),""),"")</f>
        <v/>
      </c>
      <c r="M23" s="77" t="str">
        <f ca="1">IF(IFERROR(OFFSET('Tabulka klientů 2023'!$AU$7,MATCH('Filtr dle měsíce'!A23,'Filtr dle měsíce'!$AC$6:$AC$297,0),0,1,1)*OFFSET('Filtr dle měsíce'!$AA$5,MATCH('Filtr dle měsíce'!A23,'Filtr dle měsíce'!$AC$6:$AC$297,0),0,1,1),"")&gt;0,IFERROR(OFFSET('Tabulka klientů 2023'!$AU$7,MATCH('Filtr dle měsíce'!A23,'Filtr dle měsíce'!$AC$6:$AC$297,0),0,1,1)*OFFSET('Filtr dle měsíce'!$AA$5,MATCH('Filtr dle měsíce'!A23,'Filtr dle měsíce'!$AC$6:$AC$297,0),0,1,1),""),"")</f>
        <v/>
      </c>
      <c r="N23" s="78" t="str">
        <f t="shared" ca="1" si="0"/>
        <v/>
      </c>
      <c r="Q23" s="51">
        <f>IF('Tabulka klientů 2023'!R25='Filtr dle měsíce'!$C$1,1,0)</f>
        <v>0</v>
      </c>
      <c r="R23" s="51">
        <f>IF('Tabulka klientů 2023'!U25='Filtr dle měsíce'!$C$1,1,0)</f>
        <v>0</v>
      </c>
      <c r="S23" s="51">
        <f>IF('Tabulka klientů 2023'!X25='Filtr dle měsíce'!$C$1,1,0)</f>
        <v>0</v>
      </c>
      <c r="T23" s="51">
        <f>IF('Tabulka klientů 2023'!AA25='Filtr dle měsíce'!$C$1,1,0)</f>
        <v>0</v>
      </c>
      <c r="U23" s="51">
        <f>IF('Tabulka klientů 2023'!AD25='Filtr dle měsíce'!$C$1,1,0)</f>
        <v>0</v>
      </c>
      <c r="V23" s="51">
        <f>IF('Tabulka klientů 2023'!AG25='Filtr dle měsíce'!$C$1,1,0)</f>
        <v>0</v>
      </c>
      <c r="W23" s="51">
        <f>IF('Tabulka klientů 2023'!AJ25='Filtr dle měsíce'!$C$1,1,0)</f>
        <v>0</v>
      </c>
      <c r="X23" s="1">
        <f>IF('Tabulka klientů 2023'!AM25='Filtr dle měsíce'!$C$1,1,0)</f>
        <v>0</v>
      </c>
      <c r="Y23" s="1">
        <f>IF('Tabulka klientů 2023'!AP25='Filtr dle měsíce'!$C$1,1,0)</f>
        <v>0</v>
      </c>
      <c r="Z23" s="1">
        <f>IF('Tabulka klientů 2023'!AS25='Filtr dle měsíce'!$C$1,1,0)</f>
        <v>0</v>
      </c>
      <c r="AA23" s="1">
        <f>IF('Tabulka klientů 2023'!AV25='Filtr dle měsíce'!$C$1,1,0)</f>
        <v>0</v>
      </c>
      <c r="AB23" s="1">
        <f t="shared" si="1"/>
        <v>0</v>
      </c>
      <c r="AC23" s="1">
        <f t="shared" si="2"/>
        <v>0</v>
      </c>
      <c r="AE23" s="51">
        <f>IF('Tabulka klientů 2023'!S25="ANO",1,0)</f>
        <v>0</v>
      </c>
      <c r="AF23" s="51">
        <f>IF('Tabulka klientů 2023'!V25="ANO",1,0)</f>
        <v>0</v>
      </c>
      <c r="AG23" s="51">
        <f>IF('Tabulka klientů 2023'!Y25="ANO",1,0)</f>
        <v>0</v>
      </c>
      <c r="AH23" s="51">
        <f>IF('Tabulka klientů 2023'!AB25="ANO",1,0)</f>
        <v>0</v>
      </c>
      <c r="AI23" s="51">
        <f>IF('Tabulka klientů 2023'!AE25="ANO",1,0)</f>
        <v>0</v>
      </c>
      <c r="AJ23" s="51">
        <f>IF('Tabulka klientů 2023'!AH25="ANO",1,0)</f>
        <v>0</v>
      </c>
      <c r="AK23" s="51">
        <f>IF('Tabulka klientů 2023'!AK25="ANO",1,0)</f>
        <v>0</v>
      </c>
      <c r="AL23" s="51">
        <f>IF('Tabulka klientů 2023'!AN25="ANO",1,0)</f>
        <v>0</v>
      </c>
      <c r="AM23" s="51">
        <f>IF('Tabulka klientů 2023'!AQ25="ANO",1,0)</f>
        <v>0</v>
      </c>
      <c r="AN23" s="51">
        <f>IF('Tabulka klientů 2023'!AT25="ANO",1,0)</f>
        <v>0</v>
      </c>
      <c r="AO23" s="51">
        <f>IF('Tabulka klientů 2023'!AW25="ANO",1,0)</f>
        <v>0</v>
      </c>
      <c r="AP23" s="51" t="e">
        <f t="shared" ref="AP23:AQ23" si="36">#N/A</f>
        <v>#N/A</v>
      </c>
      <c r="AQ23" s="51" t="e">
        <f t="shared" si="36"/>
        <v>#N/A</v>
      </c>
      <c r="AR23" s="51"/>
      <c r="AS23" s="1">
        <f t="shared" ref="AS23:BC23" si="37">SUM(Q23+AE23)</f>
        <v>0</v>
      </c>
      <c r="AT23" s="1">
        <f t="shared" si="37"/>
        <v>0</v>
      </c>
      <c r="AU23" s="1">
        <f t="shared" si="37"/>
        <v>0</v>
      </c>
      <c r="AV23" s="1">
        <f t="shared" si="37"/>
        <v>0</v>
      </c>
      <c r="AW23" s="1">
        <f t="shared" si="37"/>
        <v>0</v>
      </c>
      <c r="AX23" s="1">
        <f t="shared" si="37"/>
        <v>0</v>
      </c>
      <c r="AY23" s="1">
        <f t="shared" si="37"/>
        <v>0</v>
      </c>
      <c r="AZ23" s="1">
        <f t="shared" si="37"/>
        <v>0</v>
      </c>
      <c r="BA23" s="1">
        <f t="shared" si="37"/>
        <v>0</v>
      </c>
      <c r="BB23" s="1">
        <f t="shared" si="37"/>
        <v>0</v>
      </c>
      <c r="BC23" s="1">
        <f t="shared" si="37"/>
        <v>0</v>
      </c>
      <c r="BD23" s="1"/>
      <c r="BE23" s="79" t="str">
        <f ca="1">IF(IFERROR(OFFSET('Filtr dle měsíce'!AS$5,MATCH('Filtr dle měsíce'!$A22,'Filtr dle měsíce'!$AC$6:$AC$297,0),0,1,1)*OFFSET('Filtr dle měsíce'!AS$5,MATCH('Filtr dle měsíce'!$A22,'Filtr dle měsíce'!$AC$6:$AC$297,0),0,1,1),"")&gt;0,IFERROR(OFFSET('Filtr dle měsíce'!AS$5,MATCH('Filtr dle měsíce'!$A22,'Filtr dle měsíce'!$AC$6:$AC$297,0),0,1,1)*OFFSET('Filtr dle měsíce'!AS$5,MATCH('Filtr dle měsíce'!$A22,'Filtr dle měsíce'!$AC$6:$AC$297,0),0,1,1),""),"")</f>
        <v/>
      </c>
      <c r="BF23" s="79" t="str">
        <f ca="1">IF(IFERROR(OFFSET('Filtr dle měsíce'!AT$5,MATCH('Filtr dle měsíce'!$A22,'Filtr dle měsíce'!$AC$6:$AC$297,0),0,1,1)*OFFSET('Filtr dle měsíce'!AT$5,MATCH('Filtr dle měsíce'!$A22,'Filtr dle měsíce'!$AC$6:$AC$297,0),0,1,1),"")&gt;0,IFERROR(OFFSET('Filtr dle měsíce'!AT$5,MATCH('Filtr dle měsíce'!$A22,'Filtr dle měsíce'!$AC$6:$AC$297,0),0,1,1)*OFFSET('Filtr dle měsíce'!AT$5,MATCH('Filtr dle měsíce'!$A22,'Filtr dle měsíce'!$AC$6:$AC$297,0),0,1,1),""),"")</f>
        <v/>
      </c>
      <c r="BG23" s="79" t="str">
        <f ca="1">IF(IFERROR(OFFSET('Filtr dle měsíce'!AU$5,MATCH('Filtr dle měsíce'!$A22,'Filtr dle měsíce'!$AC$6:$AC$297,0),0,1,1)*OFFSET('Filtr dle měsíce'!AU$5,MATCH('Filtr dle měsíce'!$A22,'Filtr dle měsíce'!$AC$6:$AC$297,0),0,1,1),"")&gt;0,IFERROR(OFFSET('Filtr dle měsíce'!AU$5,MATCH('Filtr dle měsíce'!$A22,'Filtr dle měsíce'!$AC$6:$AC$297,0),0,1,1)*OFFSET('Filtr dle měsíce'!AU$5,MATCH('Filtr dle měsíce'!$A22,'Filtr dle měsíce'!$AC$6:$AC$297,0),0,1,1),""),"")</f>
        <v/>
      </c>
      <c r="BH23" s="79" t="str">
        <f ca="1">IF(IFERROR(OFFSET('Filtr dle měsíce'!AV$5,MATCH('Filtr dle měsíce'!$A22,'Filtr dle měsíce'!$AC$6:$AC$297,0),0,1,1)*OFFSET('Filtr dle měsíce'!AV$5,MATCH('Filtr dle měsíce'!$A22,'Filtr dle měsíce'!$AC$6:$AC$297,0),0,1,1),"")&gt;0,IFERROR(OFFSET('Filtr dle měsíce'!AV$5,MATCH('Filtr dle měsíce'!$A22,'Filtr dle měsíce'!$AC$6:$AC$297,0),0,1,1)*OFFSET('Filtr dle měsíce'!AV$5,MATCH('Filtr dle měsíce'!$A22,'Filtr dle měsíce'!$AC$6:$AC$297,0),0,1,1),""),"")</f>
        <v/>
      </c>
      <c r="BI23" s="79" t="str">
        <f ca="1">IF(IFERROR(OFFSET('Filtr dle měsíce'!AW$5,MATCH('Filtr dle měsíce'!$A22,'Filtr dle měsíce'!$AC$6:$AC$297,0),0,1,1)*OFFSET('Filtr dle měsíce'!AW$5,MATCH('Filtr dle měsíce'!$A22,'Filtr dle měsíce'!$AC$6:$AC$297,0),0,1,1),"")&gt;0,IFERROR(OFFSET('Filtr dle měsíce'!AW$5,MATCH('Filtr dle měsíce'!$A22,'Filtr dle měsíce'!$AC$6:$AC$297,0),0,1,1)*OFFSET('Filtr dle měsíce'!AW$5,MATCH('Filtr dle měsíce'!$A22,'Filtr dle měsíce'!$AC$6:$AC$297,0),0,1,1),""),"")</f>
        <v/>
      </c>
      <c r="BJ23" s="79" t="str">
        <f ca="1">IF(IFERROR(OFFSET('Filtr dle měsíce'!AX$5,MATCH('Filtr dle měsíce'!$A22,'Filtr dle měsíce'!$AC$6:$AC$297,0),0,1,1)*OFFSET('Filtr dle měsíce'!AX$5,MATCH('Filtr dle měsíce'!$A22,'Filtr dle měsíce'!$AC$6:$AC$297,0),0,1,1),"")&gt;0,IFERROR(OFFSET('Filtr dle měsíce'!AX$5,MATCH('Filtr dle měsíce'!$A22,'Filtr dle měsíce'!$AC$6:$AC$297,0),0,1,1)*OFFSET('Filtr dle měsíce'!AX$5,MATCH('Filtr dle měsíce'!$A22,'Filtr dle měsíce'!$AC$6:$AC$297,0),0,1,1),""),"")</f>
        <v/>
      </c>
      <c r="BK23" s="79" t="str">
        <f ca="1">IF(IFERROR(OFFSET('Filtr dle měsíce'!AY$5,MATCH('Filtr dle měsíce'!$A22,'Filtr dle měsíce'!$AC$6:$AC$297,0),0,1,1)*OFFSET('Filtr dle měsíce'!AY$5,MATCH('Filtr dle měsíce'!$A22,'Filtr dle měsíce'!$AC$6:$AC$297,0),0,1,1),"")&gt;0,IFERROR(OFFSET('Filtr dle měsíce'!AY$5,MATCH('Filtr dle měsíce'!$A22,'Filtr dle měsíce'!$AC$6:$AC$297,0),0,1,1)*OFFSET('Filtr dle měsíce'!AY$5,MATCH('Filtr dle měsíce'!$A22,'Filtr dle měsíce'!$AC$6:$AC$297,0),0,1,1),""),"")</f>
        <v/>
      </c>
      <c r="BL23" s="79" t="str">
        <f ca="1">IF(IFERROR(OFFSET('Filtr dle měsíce'!AZ$5,MATCH('Filtr dle měsíce'!$A22,'Filtr dle měsíce'!$AC$6:$AC$297,0),0,1,1)*OFFSET('Filtr dle měsíce'!AZ$5,MATCH('Filtr dle měsíce'!$A22,'Filtr dle měsíce'!$AC$6:$AC$297,0),0,1,1),"")&gt;0,IFERROR(OFFSET('Filtr dle měsíce'!AZ$5,MATCH('Filtr dle měsíce'!$A22,'Filtr dle měsíce'!$AC$6:$AC$297,0),0,1,1)*OFFSET('Filtr dle měsíce'!AZ$5,MATCH('Filtr dle měsíce'!$A22,'Filtr dle měsíce'!$AC$6:$AC$297,0),0,1,1),""),"")</f>
        <v/>
      </c>
      <c r="BM23" s="79" t="str">
        <f ca="1">IF(IFERROR(OFFSET('Filtr dle měsíce'!BA$5,MATCH('Filtr dle měsíce'!$A22,'Filtr dle měsíce'!$AC$6:$AC$297,0),0,1,1)*OFFSET('Filtr dle měsíce'!BA$5,MATCH('Filtr dle měsíce'!$A22,'Filtr dle měsíce'!$AC$6:$AC$297,0),0,1,1),"")&gt;0,IFERROR(OFFSET('Filtr dle měsíce'!BA$5,MATCH('Filtr dle měsíce'!$A22,'Filtr dle měsíce'!$AC$6:$AC$297,0),0,1,1)*OFFSET('Filtr dle měsíce'!BA$5,MATCH('Filtr dle měsíce'!$A22,'Filtr dle měsíce'!$AC$6:$AC$297,0),0,1,1),""),"")</f>
        <v/>
      </c>
      <c r="BN23" s="79" t="str">
        <f ca="1">IF(IFERROR(OFFSET('Filtr dle měsíce'!BB$5,MATCH('Filtr dle měsíce'!$A22,'Filtr dle měsíce'!$AC$6:$AC$297,0),0,1,1)*OFFSET('Filtr dle měsíce'!BB$5,MATCH('Filtr dle měsíce'!$A22,'Filtr dle měsíce'!$AC$6:$AC$297,0),0,1,1),"")&gt;0,IFERROR(OFFSET('Filtr dle měsíce'!BB$5,MATCH('Filtr dle měsíce'!$A22,'Filtr dle měsíce'!$AC$6:$AC$297,0),0,1,1)*OFFSET('Filtr dle měsíce'!BB$5,MATCH('Filtr dle měsíce'!$A22,'Filtr dle měsíce'!$AC$6:$AC$297,0),0,1,1),""),"")</f>
        <v/>
      </c>
      <c r="BO23" s="79" t="str">
        <f ca="1">IF(IFERROR(OFFSET('Filtr dle měsíce'!BC$5,MATCH('Filtr dle měsíce'!$A22,'Filtr dle měsíce'!$AC$6:$AC$297,0),0,1,1)*OFFSET('Filtr dle měsíce'!BC$5,MATCH('Filtr dle měsíce'!$A22,'Filtr dle měsíce'!$AC$6:$AC$297,0),0,1,1),"")&gt;0,IFERROR(OFFSET('Filtr dle měsíce'!BC$5,MATCH('Filtr dle měsíce'!$A22,'Filtr dle měsíce'!$AC$6:$AC$297,0),0,1,1)*OFFSET('Filtr dle měsíce'!BC$5,MATCH('Filtr dle měsíce'!$A22,'Filtr dle měsíce'!$AC$6:$AC$297,0),0,1,1),""),"")</f>
        <v/>
      </c>
      <c r="BP23" s="79"/>
      <c r="BQ23" s="79"/>
    </row>
    <row r="24" spans="1:69" ht="14.25" customHeight="1" x14ac:dyDescent="0.4">
      <c r="A24" s="51">
        <v>20</v>
      </c>
      <c r="B24" s="74" t="str">
        <f ca="1">IFERROR(TEXT(OFFSET('Tabulka klientů 2023'!$C$7,MATCH('Filtr dle měsíce'!A24,'Filtr dle měsíce'!$AC$6:$AC$297,0),0,1,1),""),"")</f>
        <v/>
      </c>
      <c r="C24" s="75" t="str">
        <f ca="1">IF(IFERROR(OFFSET('Tabulka klientů 2023'!$Q$7,MATCH('Filtr dle měsíce'!A24,'Filtr dle měsíce'!$AC$6:$AC$297,0),0,1,1)*OFFSET('Filtr dle měsíce'!$Q$5,MATCH('Filtr dle měsíce'!A24,'Filtr dle měsíce'!$AC$6:$AC$297,0),0,1,1),"")&gt;0,IFERROR(OFFSET('Tabulka klientů 2023'!$Q$7,MATCH('Filtr dle měsíce'!A24,'Filtr dle měsíce'!$AC$6:$AC$297,0),0,1,1)*OFFSET('Filtr dle měsíce'!$Q$5,MATCH('Filtr dle měsíce'!A24,'Filtr dle měsíce'!$AC$6:$AC$297,0),0,1,1),""),"")</f>
        <v/>
      </c>
      <c r="D24" s="76" t="str">
        <f ca="1">IF(IFERROR(OFFSET('Tabulka klientů 2023'!$T$7,MATCH('Filtr dle měsíce'!A24,'Filtr dle měsíce'!$AC$6:$AC$297,0),0,1,1)*OFFSET('Filtr dle měsíce'!$R$5,MATCH('Filtr dle měsíce'!A24,'Filtr dle měsíce'!$AC$6:$AC$297,0),0,1,1),"")&gt;0,IFERROR(OFFSET('Tabulka klientů 2023'!$T$7,MATCH('Filtr dle měsíce'!A24,'Filtr dle měsíce'!$AC$6:$AC$297,0),0,1,1)*OFFSET('Filtr dle měsíce'!$R$5,MATCH('Filtr dle měsíce'!A24,'Filtr dle měsíce'!$AC$6:$AC$297,0),0,1,1),""),"")</f>
        <v/>
      </c>
      <c r="E24" s="75" t="str">
        <f ca="1">IF(IFERROR(OFFSET('Tabulka klientů 2023'!$W$7,MATCH('Filtr dle měsíce'!A24,'Filtr dle měsíce'!$AC$6:$AC$297,0),0,1,1)*OFFSET('Filtr dle měsíce'!$S$5,MATCH('Filtr dle měsíce'!A24,'Filtr dle měsíce'!$AC$6:$AC$297,0),0,1,1),"")&gt;0,IFERROR(OFFSET('Tabulka klientů 2023'!$W$7,MATCH('Filtr dle měsíce'!A24,'Filtr dle měsíce'!$AC$6:$AC$297,0),0,1,1)*OFFSET('Filtr dle měsíce'!$S$5,MATCH('Filtr dle měsíce'!A24,'Filtr dle měsíce'!$AC$6:$AC$297,0),0,1,1),""),"")</f>
        <v/>
      </c>
      <c r="F24" s="76" t="str">
        <f ca="1">IF(IFERROR(OFFSET('Tabulka klientů 2023'!$Z$7,MATCH('Filtr dle měsíce'!A24,'Filtr dle měsíce'!$AC$6:$AC$297,0),0,1,1)*OFFSET('Filtr dle měsíce'!$T$5,MATCH('Filtr dle měsíce'!A24,'Filtr dle měsíce'!$AC$6:$AC$297,0),0,1,1),"")&gt;0,IFERROR(OFFSET('Tabulka klientů 2023'!$Z$7,MATCH('Filtr dle měsíce'!A24,'Filtr dle měsíce'!$AC$6:$AC$297,0),0,1,1)*OFFSET('Filtr dle měsíce'!$T$5,MATCH('Filtr dle měsíce'!A24,'Filtr dle měsíce'!$AC$6:$AC$297,0),0,1,1),""),"")</f>
        <v/>
      </c>
      <c r="G24" s="75" t="str">
        <f ca="1">IF(IFERROR(OFFSET('Tabulka klientů 2023'!$AC$7,MATCH('Filtr dle měsíce'!A24,'Filtr dle měsíce'!$AC$6:$AC$297,0),0,1,1)*OFFSET('Filtr dle měsíce'!$U$5,MATCH('Filtr dle měsíce'!A24,'Filtr dle měsíce'!$AC$6:$AC$297,0),0,1,1),"")&gt;0,IFERROR(OFFSET('Tabulka klientů 2023'!$AC$7,MATCH('Filtr dle měsíce'!A24,'Filtr dle měsíce'!$AC$6:$AC$297,0),0,1,1)*OFFSET('Filtr dle měsíce'!$U$5,MATCH('Filtr dle měsíce'!A24,'Filtr dle měsíce'!$AC$6:$AC$297,0),0,1,1),""),"")</f>
        <v/>
      </c>
      <c r="H24" s="76" t="str">
        <f ca="1">IF(IFERROR(OFFSET('Tabulka klientů 2023'!$AF$7,MATCH('Filtr dle měsíce'!A24,'Filtr dle měsíce'!$AC$6:$AC$297,0),0,1,1)*OFFSET('Filtr dle měsíce'!$V$5,MATCH('Filtr dle měsíce'!A24,'Filtr dle měsíce'!$AC$6:$AC$297,0),0,1,1),"")&gt;0,IFERROR(OFFSET('Tabulka klientů 2023'!$AF$7,MATCH('Filtr dle měsíce'!A24,'Filtr dle měsíce'!$AC$6:$AC$297,0),0,1,1)*OFFSET('Filtr dle měsíce'!$V$5,MATCH('Filtr dle měsíce'!A24,'Filtr dle měsíce'!$AC$6:$AC$297,0),0,1,1),""),"")</f>
        <v/>
      </c>
      <c r="I24" s="75" t="str">
        <f ca="1">IF(IFERROR(OFFSET('Tabulka klientů 2023'!$AI$7,MATCH('Filtr dle měsíce'!A24,'Filtr dle měsíce'!$AC$6:$AC$297,0),0,1,1)*OFFSET('Filtr dle měsíce'!$W$5,MATCH('Filtr dle měsíce'!A24,'Filtr dle měsíce'!$AC$6:$AC$297,0),0,1,1),"")&gt;0,IFERROR(OFFSET('Tabulka klientů 2023'!$AI$7,MATCH('Filtr dle měsíce'!A24,'Filtr dle měsíce'!$AC$6:$AC$297,0),0,1,1)*OFFSET('Filtr dle měsíce'!$W$5,MATCH('Filtr dle měsíce'!A24,'Filtr dle měsíce'!$AC$6:$AC$297,0),0,1,1),""),"")</f>
        <v/>
      </c>
      <c r="J24" s="76" t="str">
        <f ca="1">IF(IFERROR(OFFSET('Tabulka klientů 2023'!$AL$7,MATCH('Filtr dle měsíce'!A24,'Filtr dle měsíce'!$AC$6:$AC$297,0),0,1,1)*OFFSET('Filtr dle měsíce'!$X$5,MATCH('Filtr dle měsíce'!A24,'Filtr dle měsíce'!$AC$6:$AC$297,0),0,1,1),"")&gt;0,IFERROR(OFFSET('Tabulka klientů 2023'!$AL$7,MATCH('Filtr dle měsíce'!A24,'Filtr dle měsíce'!$AC$6:$AC$297,0),0,1,1)*OFFSET('Filtr dle měsíce'!$X$5,MATCH('Filtr dle měsíce'!A24,'Filtr dle měsíce'!$AC$6:$AC$297,0),0,1,1),""),"")</f>
        <v/>
      </c>
      <c r="K24" s="75" t="str">
        <f ca="1">IF(IFERROR(OFFSET('Tabulka klientů 2023'!$AO$7,MATCH('Filtr dle měsíce'!A24,'Filtr dle měsíce'!$AC$6:$AC$297,0),0,1,1)*OFFSET('Filtr dle měsíce'!$Y$5,MATCH('Filtr dle měsíce'!A24,'Filtr dle měsíce'!$AC$6:$AC$297,0),0,1,1),"")&gt;0,IFERROR(OFFSET('Tabulka klientů 2023'!$AO$7,MATCH('Filtr dle měsíce'!A24,'Filtr dle měsíce'!$AC$6:$AC$297,0),0,1,1)*OFFSET('Filtr dle měsíce'!$Y$5,MATCH('Filtr dle měsíce'!A24,'Filtr dle měsíce'!$AC$6:$AC$297,0),0,1,1),""),"")</f>
        <v/>
      </c>
      <c r="L24" s="76" t="str">
        <f ca="1">IF(IFERROR(OFFSET('Tabulka klientů 2023'!$AR$7,MATCH('Filtr dle měsíce'!A24,'Filtr dle měsíce'!$AC$6:$AC$297,0),0,1,1)*OFFSET('Filtr dle měsíce'!$Z$5,MATCH('Filtr dle měsíce'!A24,'Filtr dle měsíce'!$AC$6:$AC$297,0),0,1,1),"")&gt;0,IFERROR(OFFSET('Tabulka klientů 2023'!$AR$7,MATCH('Filtr dle měsíce'!A24,'Filtr dle měsíce'!$AC$6:$AC$297,0),0,1,1)*OFFSET('Filtr dle měsíce'!$Z$5,MATCH('Filtr dle měsíce'!A24,'Filtr dle měsíce'!$AC$6:$AC$297,0),0,1,1),""),"")</f>
        <v/>
      </c>
      <c r="M24" s="77" t="str">
        <f ca="1">IF(IFERROR(OFFSET('Tabulka klientů 2023'!$AU$7,MATCH('Filtr dle měsíce'!A24,'Filtr dle měsíce'!$AC$6:$AC$297,0),0,1,1)*OFFSET('Filtr dle měsíce'!$AA$5,MATCH('Filtr dle měsíce'!A24,'Filtr dle měsíce'!$AC$6:$AC$297,0),0,1,1),"")&gt;0,IFERROR(OFFSET('Tabulka klientů 2023'!$AU$7,MATCH('Filtr dle měsíce'!A24,'Filtr dle měsíce'!$AC$6:$AC$297,0),0,1,1)*OFFSET('Filtr dle měsíce'!$AA$5,MATCH('Filtr dle měsíce'!A24,'Filtr dle měsíce'!$AC$6:$AC$297,0),0,1,1),""),"")</f>
        <v/>
      </c>
      <c r="N24" s="78" t="str">
        <f t="shared" ca="1" si="0"/>
        <v/>
      </c>
      <c r="Q24" s="51">
        <f>IF('Tabulka klientů 2023'!R26='Filtr dle měsíce'!$C$1,1,0)</f>
        <v>0</v>
      </c>
      <c r="R24" s="51">
        <f>IF('Tabulka klientů 2023'!U26='Filtr dle měsíce'!$C$1,1,0)</f>
        <v>0</v>
      </c>
      <c r="S24" s="51">
        <f>IF('Tabulka klientů 2023'!X26='Filtr dle měsíce'!$C$1,1,0)</f>
        <v>0</v>
      </c>
      <c r="T24" s="51">
        <f>IF('Tabulka klientů 2023'!AA26='Filtr dle měsíce'!$C$1,1,0)</f>
        <v>0</v>
      </c>
      <c r="U24" s="51">
        <f>IF('Tabulka klientů 2023'!AD26='Filtr dle měsíce'!$C$1,1,0)</f>
        <v>0</v>
      </c>
      <c r="V24" s="51">
        <f>IF('Tabulka klientů 2023'!AG26='Filtr dle měsíce'!$C$1,1,0)</f>
        <v>0</v>
      </c>
      <c r="W24" s="51">
        <f>IF('Tabulka klientů 2023'!AJ26='Filtr dle měsíce'!$C$1,1,0)</f>
        <v>0</v>
      </c>
      <c r="X24" s="1">
        <f>IF('Tabulka klientů 2023'!AM26='Filtr dle měsíce'!$C$1,1,0)</f>
        <v>0</v>
      </c>
      <c r="Y24" s="1">
        <f>IF('Tabulka klientů 2023'!AP26='Filtr dle měsíce'!$C$1,1,0)</f>
        <v>0</v>
      </c>
      <c r="Z24" s="1">
        <f>IF('Tabulka klientů 2023'!AS26='Filtr dle měsíce'!$C$1,1,0)</f>
        <v>0</v>
      </c>
      <c r="AA24" s="1">
        <f>IF('Tabulka klientů 2023'!AV26='Filtr dle měsíce'!$C$1,1,0)</f>
        <v>0</v>
      </c>
      <c r="AB24" s="1">
        <f t="shared" si="1"/>
        <v>0</v>
      </c>
      <c r="AC24" s="1">
        <f t="shared" si="2"/>
        <v>0</v>
      </c>
      <c r="AE24" s="51">
        <f>IF('Tabulka klientů 2023'!S26="ANO",1,0)</f>
        <v>0</v>
      </c>
      <c r="AF24" s="51">
        <f>IF('Tabulka klientů 2023'!V26="ANO",1,0)</f>
        <v>0</v>
      </c>
      <c r="AG24" s="51">
        <f>IF('Tabulka klientů 2023'!Y26="ANO",1,0)</f>
        <v>0</v>
      </c>
      <c r="AH24" s="51">
        <f>IF('Tabulka klientů 2023'!AB26="ANO",1,0)</f>
        <v>0</v>
      </c>
      <c r="AI24" s="51">
        <f>IF('Tabulka klientů 2023'!AE26="ANO",1,0)</f>
        <v>0</v>
      </c>
      <c r="AJ24" s="51">
        <f>IF('Tabulka klientů 2023'!AH26="ANO",1,0)</f>
        <v>0</v>
      </c>
      <c r="AK24" s="51">
        <f>IF('Tabulka klientů 2023'!AK26="ANO",1,0)</f>
        <v>0</v>
      </c>
      <c r="AL24" s="51">
        <f>IF('Tabulka klientů 2023'!AN26="ANO",1,0)</f>
        <v>0</v>
      </c>
      <c r="AM24" s="51">
        <f>IF('Tabulka klientů 2023'!AQ26="ANO",1,0)</f>
        <v>0</v>
      </c>
      <c r="AN24" s="51">
        <f>IF('Tabulka klientů 2023'!AT26="ANO",1,0)</f>
        <v>0</v>
      </c>
      <c r="AO24" s="51">
        <f>IF('Tabulka klientů 2023'!AW26="ANO",1,0)</f>
        <v>0</v>
      </c>
      <c r="AP24" s="51" t="e">
        <f t="shared" ref="AP24:AQ24" si="38">#N/A</f>
        <v>#N/A</v>
      </c>
      <c r="AQ24" s="51" t="e">
        <f t="shared" si="38"/>
        <v>#N/A</v>
      </c>
      <c r="AR24" s="51"/>
      <c r="AS24" s="1">
        <f t="shared" ref="AS24:BC24" si="39">SUM(Q24+AE24)</f>
        <v>0</v>
      </c>
      <c r="AT24" s="1">
        <f t="shared" si="39"/>
        <v>0</v>
      </c>
      <c r="AU24" s="1">
        <f t="shared" si="39"/>
        <v>0</v>
      </c>
      <c r="AV24" s="1">
        <f t="shared" si="39"/>
        <v>0</v>
      </c>
      <c r="AW24" s="1">
        <f t="shared" si="39"/>
        <v>0</v>
      </c>
      <c r="AX24" s="1">
        <f t="shared" si="39"/>
        <v>0</v>
      </c>
      <c r="AY24" s="1">
        <f t="shared" si="39"/>
        <v>0</v>
      </c>
      <c r="AZ24" s="1">
        <f t="shared" si="39"/>
        <v>0</v>
      </c>
      <c r="BA24" s="1">
        <f t="shared" si="39"/>
        <v>0</v>
      </c>
      <c r="BB24" s="1">
        <f t="shared" si="39"/>
        <v>0</v>
      </c>
      <c r="BC24" s="1">
        <f t="shared" si="39"/>
        <v>0</v>
      </c>
      <c r="BD24" s="1"/>
      <c r="BE24" s="79" t="str">
        <f ca="1">IF(IFERROR(OFFSET('Filtr dle měsíce'!AS$5,MATCH('Filtr dle měsíce'!$A23,'Filtr dle měsíce'!$AC$6:$AC$297,0),0,1,1)*OFFSET('Filtr dle měsíce'!AS$5,MATCH('Filtr dle měsíce'!$A23,'Filtr dle měsíce'!$AC$6:$AC$297,0),0,1,1),"")&gt;0,IFERROR(OFFSET('Filtr dle měsíce'!AS$5,MATCH('Filtr dle měsíce'!$A23,'Filtr dle měsíce'!$AC$6:$AC$297,0),0,1,1)*OFFSET('Filtr dle měsíce'!AS$5,MATCH('Filtr dle měsíce'!$A23,'Filtr dle měsíce'!$AC$6:$AC$297,0),0,1,1),""),"")</f>
        <v/>
      </c>
      <c r="BF24" s="79" t="str">
        <f ca="1">IF(IFERROR(OFFSET('Filtr dle měsíce'!AT$5,MATCH('Filtr dle měsíce'!$A23,'Filtr dle měsíce'!$AC$6:$AC$297,0),0,1,1)*OFFSET('Filtr dle měsíce'!AT$5,MATCH('Filtr dle měsíce'!$A23,'Filtr dle měsíce'!$AC$6:$AC$297,0),0,1,1),"")&gt;0,IFERROR(OFFSET('Filtr dle měsíce'!AT$5,MATCH('Filtr dle měsíce'!$A23,'Filtr dle měsíce'!$AC$6:$AC$297,0),0,1,1)*OFFSET('Filtr dle měsíce'!AT$5,MATCH('Filtr dle měsíce'!$A23,'Filtr dle měsíce'!$AC$6:$AC$297,0),0,1,1),""),"")</f>
        <v/>
      </c>
      <c r="BG24" s="79" t="str">
        <f ca="1">IF(IFERROR(OFFSET('Filtr dle měsíce'!AU$5,MATCH('Filtr dle měsíce'!$A23,'Filtr dle měsíce'!$AC$6:$AC$297,0),0,1,1)*OFFSET('Filtr dle měsíce'!AU$5,MATCH('Filtr dle měsíce'!$A23,'Filtr dle měsíce'!$AC$6:$AC$297,0),0,1,1),"")&gt;0,IFERROR(OFFSET('Filtr dle měsíce'!AU$5,MATCH('Filtr dle měsíce'!$A23,'Filtr dle měsíce'!$AC$6:$AC$297,0),0,1,1)*OFFSET('Filtr dle měsíce'!AU$5,MATCH('Filtr dle měsíce'!$A23,'Filtr dle měsíce'!$AC$6:$AC$297,0),0,1,1),""),"")</f>
        <v/>
      </c>
      <c r="BH24" s="79" t="str">
        <f ca="1">IF(IFERROR(OFFSET('Filtr dle měsíce'!AV$5,MATCH('Filtr dle měsíce'!$A23,'Filtr dle měsíce'!$AC$6:$AC$297,0),0,1,1)*OFFSET('Filtr dle měsíce'!AV$5,MATCH('Filtr dle měsíce'!$A23,'Filtr dle měsíce'!$AC$6:$AC$297,0),0,1,1),"")&gt;0,IFERROR(OFFSET('Filtr dle měsíce'!AV$5,MATCH('Filtr dle měsíce'!$A23,'Filtr dle měsíce'!$AC$6:$AC$297,0),0,1,1)*OFFSET('Filtr dle měsíce'!AV$5,MATCH('Filtr dle měsíce'!$A23,'Filtr dle měsíce'!$AC$6:$AC$297,0),0,1,1),""),"")</f>
        <v/>
      </c>
      <c r="BI24" s="79" t="str">
        <f ca="1">IF(IFERROR(OFFSET('Filtr dle měsíce'!AW$5,MATCH('Filtr dle měsíce'!$A23,'Filtr dle měsíce'!$AC$6:$AC$297,0),0,1,1)*OFFSET('Filtr dle měsíce'!AW$5,MATCH('Filtr dle měsíce'!$A23,'Filtr dle měsíce'!$AC$6:$AC$297,0),0,1,1),"")&gt;0,IFERROR(OFFSET('Filtr dle měsíce'!AW$5,MATCH('Filtr dle měsíce'!$A23,'Filtr dle měsíce'!$AC$6:$AC$297,0),0,1,1)*OFFSET('Filtr dle měsíce'!AW$5,MATCH('Filtr dle měsíce'!$A23,'Filtr dle měsíce'!$AC$6:$AC$297,0),0,1,1),""),"")</f>
        <v/>
      </c>
      <c r="BJ24" s="79" t="str">
        <f ca="1">IF(IFERROR(OFFSET('Filtr dle měsíce'!AX$5,MATCH('Filtr dle měsíce'!$A23,'Filtr dle měsíce'!$AC$6:$AC$297,0),0,1,1)*OFFSET('Filtr dle měsíce'!AX$5,MATCH('Filtr dle měsíce'!$A23,'Filtr dle měsíce'!$AC$6:$AC$297,0),0,1,1),"")&gt;0,IFERROR(OFFSET('Filtr dle měsíce'!AX$5,MATCH('Filtr dle měsíce'!$A23,'Filtr dle měsíce'!$AC$6:$AC$297,0),0,1,1)*OFFSET('Filtr dle měsíce'!AX$5,MATCH('Filtr dle měsíce'!$A23,'Filtr dle měsíce'!$AC$6:$AC$297,0),0,1,1),""),"")</f>
        <v/>
      </c>
      <c r="BK24" s="79" t="str">
        <f ca="1">IF(IFERROR(OFFSET('Filtr dle měsíce'!AY$5,MATCH('Filtr dle měsíce'!$A23,'Filtr dle měsíce'!$AC$6:$AC$297,0),0,1,1)*OFFSET('Filtr dle měsíce'!AY$5,MATCH('Filtr dle měsíce'!$A23,'Filtr dle měsíce'!$AC$6:$AC$297,0),0,1,1),"")&gt;0,IFERROR(OFFSET('Filtr dle měsíce'!AY$5,MATCH('Filtr dle měsíce'!$A23,'Filtr dle měsíce'!$AC$6:$AC$297,0),0,1,1)*OFFSET('Filtr dle měsíce'!AY$5,MATCH('Filtr dle měsíce'!$A23,'Filtr dle měsíce'!$AC$6:$AC$297,0),0,1,1),""),"")</f>
        <v/>
      </c>
      <c r="BL24" s="79" t="str">
        <f ca="1">IF(IFERROR(OFFSET('Filtr dle měsíce'!AZ$5,MATCH('Filtr dle měsíce'!$A23,'Filtr dle měsíce'!$AC$6:$AC$297,0),0,1,1)*OFFSET('Filtr dle měsíce'!AZ$5,MATCH('Filtr dle měsíce'!$A23,'Filtr dle měsíce'!$AC$6:$AC$297,0),0,1,1),"")&gt;0,IFERROR(OFFSET('Filtr dle měsíce'!AZ$5,MATCH('Filtr dle měsíce'!$A23,'Filtr dle měsíce'!$AC$6:$AC$297,0),0,1,1)*OFFSET('Filtr dle měsíce'!AZ$5,MATCH('Filtr dle měsíce'!$A23,'Filtr dle měsíce'!$AC$6:$AC$297,0),0,1,1),""),"")</f>
        <v/>
      </c>
      <c r="BM24" s="79" t="str">
        <f ca="1">IF(IFERROR(OFFSET('Filtr dle měsíce'!BA$5,MATCH('Filtr dle měsíce'!$A23,'Filtr dle měsíce'!$AC$6:$AC$297,0),0,1,1)*OFFSET('Filtr dle měsíce'!BA$5,MATCH('Filtr dle měsíce'!$A23,'Filtr dle měsíce'!$AC$6:$AC$297,0),0,1,1),"")&gt;0,IFERROR(OFFSET('Filtr dle měsíce'!BA$5,MATCH('Filtr dle měsíce'!$A23,'Filtr dle měsíce'!$AC$6:$AC$297,0),0,1,1)*OFFSET('Filtr dle měsíce'!BA$5,MATCH('Filtr dle měsíce'!$A23,'Filtr dle měsíce'!$AC$6:$AC$297,0),0,1,1),""),"")</f>
        <v/>
      </c>
      <c r="BN24" s="79" t="str">
        <f ca="1">IF(IFERROR(OFFSET('Filtr dle měsíce'!BB$5,MATCH('Filtr dle měsíce'!$A23,'Filtr dle měsíce'!$AC$6:$AC$297,0),0,1,1)*OFFSET('Filtr dle měsíce'!BB$5,MATCH('Filtr dle měsíce'!$A23,'Filtr dle měsíce'!$AC$6:$AC$297,0),0,1,1),"")&gt;0,IFERROR(OFFSET('Filtr dle měsíce'!BB$5,MATCH('Filtr dle měsíce'!$A23,'Filtr dle měsíce'!$AC$6:$AC$297,0),0,1,1)*OFFSET('Filtr dle měsíce'!BB$5,MATCH('Filtr dle měsíce'!$A23,'Filtr dle měsíce'!$AC$6:$AC$297,0),0,1,1),""),"")</f>
        <v/>
      </c>
      <c r="BO24" s="79" t="str">
        <f ca="1">IF(IFERROR(OFFSET('Filtr dle měsíce'!BC$5,MATCH('Filtr dle měsíce'!$A23,'Filtr dle měsíce'!$AC$6:$AC$297,0),0,1,1)*OFFSET('Filtr dle měsíce'!BC$5,MATCH('Filtr dle měsíce'!$A23,'Filtr dle měsíce'!$AC$6:$AC$297,0),0,1,1),"")&gt;0,IFERROR(OFFSET('Filtr dle měsíce'!BC$5,MATCH('Filtr dle měsíce'!$A23,'Filtr dle měsíce'!$AC$6:$AC$297,0),0,1,1)*OFFSET('Filtr dle měsíce'!BC$5,MATCH('Filtr dle měsíce'!$A23,'Filtr dle měsíce'!$AC$6:$AC$297,0),0,1,1),""),"")</f>
        <v/>
      </c>
      <c r="BP24" s="79"/>
      <c r="BQ24" s="79"/>
    </row>
    <row r="25" spans="1:69" ht="14.25" customHeight="1" x14ac:dyDescent="0.4">
      <c r="A25" s="51">
        <v>21</v>
      </c>
      <c r="B25" s="74" t="str">
        <f ca="1">IFERROR(TEXT(OFFSET('Tabulka klientů 2023'!$C$7,MATCH('Filtr dle měsíce'!A25,'Filtr dle měsíce'!$AC$6:$AC$297,0),0,1,1),""),"")</f>
        <v/>
      </c>
      <c r="C25" s="75" t="str">
        <f ca="1">IF(IFERROR(OFFSET('Tabulka klientů 2023'!$Q$7,MATCH('Filtr dle měsíce'!A25,'Filtr dle měsíce'!$AC$6:$AC$297,0),0,1,1)*OFFSET('Filtr dle měsíce'!$Q$5,MATCH('Filtr dle měsíce'!A25,'Filtr dle měsíce'!$AC$6:$AC$297,0),0,1,1),"")&gt;0,IFERROR(OFFSET('Tabulka klientů 2023'!$Q$7,MATCH('Filtr dle měsíce'!A25,'Filtr dle měsíce'!$AC$6:$AC$297,0),0,1,1)*OFFSET('Filtr dle měsíce'!$Q$5,MATCH('Filtr dle měsíce'!A25,'Filtr dle měsíce'!$AC$6:$AC$297,0),0,1,1),""),"")</f>
        <v/>
      </c>
      <c r="D25" s="76" t="str">
        <f ca="1">IF(IFERROR(OFFSET('Tabulka klientů 2023'!$T$7,MATCH('Filtr dle měsíce'!A25,'Filtr dle měsíce'!$AC$6:$AC$297,0),0,1,1)*OFFSET('Filtr dle měsíce'!$R$5,MATCH('Filtr dle měsíce'!A25,'Filtr dle měsíce'!$AC$6:$AC$297,0),0,1,1),"")&gt;0,IFERROR(OFFSET('Tabulka klientů 2023'!$T$7,MATCH('Filtr dle měsíce'!A25,'Filtr dle měsíce'!$AC$6:$AC$297,0),0,1,1)*OFFSET('Filtr dle měsíce'!$R$5,MATCH('Filtr dle měsíce'!A25,'Filtr dle měsíce'!$AC$6:$AC$297,0),0,1,1),""),"")</f>
        <v/>
      </c>
      <c r="E25" s="75" t="str">
        <f ca="1">IF(IFERROR(OFFSET('Tabulka klientů 2023'!$W$7,MATCH('Filtr dle měsíce'!A25,'Filtr dle měsíce'!$AC$6:$AC$297,0),0,1,1)*OFFSET('Filtr dle měsíce'!$S$5,MATCH('Filtr dle měsíce'!A25,'Filtr dle měsíce'!$AC$6:$AC$297,0),0,1,1),"")&gt;0,IFERROR(OFFSET('Tabulka klientů 2023'!$W$7,MATCH('Filtr dle měsíce'!A25,'Filtr dle měsíce'!$AC$6:$AC$297,0),0,1,1)*OFFSET('Filtr dle měsíce'!$S$5,MATCH('Filtr dle měsíce'!A25,'Filtr dle měsíce'!$AC$6:$AC$297,0),0,1,1),""),"")</f>
        <v/>
      </c>
      <c r="F25" s="76" t="str">
        <f ca="1">IF(IFERROR(OFFSET('Tabulka klientů 2023'!$Z$7,MATCH('Filtr dle měsíce'!A25,'Filtr dle měsíce'!$AC$6:$AC$297,0),0,1,1)*OFFSET('Filtr dle měsíce'!$T$5,MATCH('Filtr dle měsíce'!A25,'Filtr dle měsíce'!$AC$6:$AC$297,0),0,1,1),"")&gt;0,IFERROR(OFFSET('Tabulka klientů 2023'!$Z$7,MATCH('Filtr dle měsíce'!A25,'Filtr dle měsíce'!$AC$6:$AC$297,0),0,1,1)*OFFSET('Filtr dle měsíce'!$T$5,MATCH('Filtr dle měsíce'!A25,'Filtr dle měsíce'!$AC$6:$AC$297,0),0,1,1),""),"")</f>
        <v/>
      </c>
      <c r="G25" s="75" t="str">
        <f ca="1">IF(IFERROR(OFFSET('Tabulka klientů 2023'!$AC$7,MATCH('Filtr dle měsíce'!A25,'Filtr dle měsíce'!$AC$6:$AC$297,0),0,1,1)*OFFSET('Filtr dle měsíce'!$U$5,MATCH('Filtr dle měsíce'!A25,'Filtr dle měsíce'!$AC$6:$AC$297,0),0,1,1),"")&gt;0,IFERROR(OFFSET('Tabulka klientů 2023'!$AC$7,MATCH('Filtr dle měsíce'!A25,'Filtr dle měsíce'!$AC$6:$AC$297,0),0,1,1)*OFFSET('Filtr dle měsíce'!$U$5,MATCH('Filtr dle měsíce'!A25,'Filtr dle měsíce'!$AC$6:$AC$297,0),0,1,1),""),"")</f>
        <v/>
      </c>
      <c r="H25" s="76" t="str">
        <f ca="1">IF(IFERROR(OFFSET('Tabulka klientů 2023'!$AF$7,MATCH('Filtr dle měsíce'!A25,'Filtr dle měsíce'!$AC$6:$AC$297,0),0,1,1)*OFFSET('Filtr dle měsíce'!$V$5,MATCH('Filtr dle měsíce'!A25,'Filtr dle měsíce'!$AC$6:$AC$297,0),0,1,1),"")&gt;0,IFERROR(OFFSET('Tabulka klientů 2023'!$AF$7,MATCH('Filtr dle měsíce'!A25,'Filtr dle měsíce'!$AC$6:$AC$297,0),0,1,1)*OFFSET('Filtr dle měsíce'!$V$5,MATCH('Filtr dle měsíce'!A25,'Filtr dle měsíce'!$AC$6:$AC$297,0),0,1,1),""),"")</f>
        <v/>
      </c>
      <c r="I25" s="75" t="str">
        <f ca="1">IF(IFERROR(OFFSET('Tabulka klientů 2023'!$AI$7,MATCH('Filtr dle měsíce'!A25,'Filtr dle měsíce'!$AC$6:$AC$297,0),0,1,1)*OFFSET('Filtr dle měsíce'!$W$5,MATCH('Filtr dle měsíce'!A25,'Filtr dle měsíce'!$AC$6:$AC$297,0),0,1,1),"")&gt;0,IFERROR(OFFSET('Tabulka klientů 2023'!$AI$7,MATCH('Filtr dle měsíce'!A25,'Filtr dle měsíce'!$AC$6:$AC$297,0),0,1,1)*OFFSET('Filtr dle měsíce'!$W$5,MATCH('Filtr dle měsíce'!A25,'Filtr dle měsíce'!$AC$6:$AC$297,0),0,1,1),""),"")</f>
        <v/>
      </c>
      <c r="J25" s="76" t="str">
        <f ca="1">IF(IFERROR(OFFSET('Tabulka klientů 2023'!$AL$7,MATCH('Filtr dle měsíce'!A25,'Filtr dle měsíce'!$AC$6:$AC$297,0),0,1,1)*OFFSET('Filtr dle měsíce'!$X$5,MATCH('Filtr dle měsíce'!A25,'Filtr dle měsíce'!$AC$6:$AC$297,0),0,1,1),"")&gt;0,IFERROR(OFFSET('Tabulka klientů 2023'!$AL$7,MATCH('Filtr dle měsíce'!A25,'Filtr dle měsíce'!$AC$6:$AC$297,0),0,1,1)*OFFSET('Filtr dle měsíce'!$X$5,MATCH('Filtr dle měsíce'!A25,'Filtr dle měsíce'!$AC$6:$AC$297,0),0,1,1),""),"")</f>
        <v/>
      </c>
      <c r="K25" s="75" t="str">
        <f ca="1">IF(IFERROR(OFFSET('Tabulka klientů 2023'!$AO$7,MATCH('Filtr dle měsíce'!A25,'Filtr dle měsíce'!$AC$6:$AC$297,0),0,1,1)*OFFSET('Filtr dle měsíce'!$Y$5,MATCH('Filtr dle měsíce'!A25,'Filtr dle měsíce'!$AC$6:$AC$297,0),0,1,1),"")&gt;0,IFERROR(OFFSET('Tabulka klientů 2023'!$AO$7,MATCH('Filtr dle měsíce'!A25,'Filtr dle měsíce'!$AC$6:$AC$297,0),0,1,1)*OFFSET('Filtr dle měsíce'!$Y$5,MATCH('Filtr dle měsíce'!A25,'Filtr dle měsíce'!$AC$6:$AC$297,0),0,1,1),""),"")</f>
        <v/>
      </c>
      <c r="L25" s="76" t="str">
        <f ca="1">IF(IFERROR(OFFSET('Tabulka klientů 2023'!$AR$7,MATCH('Filtr dle měsíce'!A25,'Filtr dle měsíce'!$AC$6:$AC$297,0),0,1,1)*OFFSET('Filtr dle měsíce'!$Z$5,MATCH('Filtr dle měsíce'!A25,'Filtr dle měsíce'!$AC$6:$AC$297,0),0,1,1),"")&gt;0,IFERROR(OFFSET('Tabulka klientů 2023'!$AR$7,MATCH('Filtr dle měsíce'!A25,'Filtr dle měsíce'!$AC$6:$AC$297,0),0,1,1)*OFFSET('Filtr dle měsíce'!$Z$5,MATCH('Filtr dle měsíce'!A25,'Filtr dle měsíce'!$AC$6:$AC$297,0),0,1,1),""),"")</f>
        <v/>
      </c>
      <c r="M25" s="77" t="str">
        <f ca="1">IF(IFERROR(OFFSET('Tabulka klientů 2023'!$AU$7,MATCH('Filtr dle měsíce'!A25,'Filtr dle měsíce'!$AC$6:$AC$297,0),0,1,1)*OFFSET('Filtr dle měsíce'!$AA$5,MATCH('Filtr dle měsíce'!A25,'Filtr dle měsíce'!$AC$6:$AC$297,0),0,1,1),"")&gt;0,IFERROR(OFFSET('Tabulka klientů 2023'!$AU$7,MATCH('Filtr dle měsíce'!A25,'Filtr dle měsíce'!$AC$6:$AC$297,0),0,1,1)*OFFSET('Filtr dle měsíce'!$AA$5,MATCH('Filtr dle měsíce'!A25,'Filtr dle měsíce'!$AC$6:$AC$297,0),0,1,1),""),"")</f>
        <v/>
      </c>
      <c r="N25" s="78" t="str">
        <f t="shared" ca="1" si="0"/>
        <v/>
      </c>
      <c r="Q25" s="51">
        <f>IF('Tabulka klientů 2023'!R27='Filtr dle měsíce'!$C$1,1,0)</f>
        <v>0</v>
      </c>
      <c r="R25" s="51">
        <f>IF('Tabulka klientů 2023'!U27='Filtr dle měsíce'!$C$1,1,0)</f>
        <v>0</v>
      </c>
      <c r="S25" s="51">
        <f>IF('Tabulka klientů 2023'!X27='Filtr dle měsíce'!$C$1,1,0)</f>
        <v>0</v>
      </c>
      <c r="T25" s="51">
        <f>IF('Tabulka klientů 2023'!AA27='Filtr dle měsíce'!$C$1,1,0)</f>
        <v>0</v>
      </c>
      <c r="U25" s="51">
        <f>IF('Tabulka klientů 2023'!AD27='Filtr dle měsíce'!$C$1,1,0)</f>
        <v>0</v>
      </c>
      <c r="V25" s="51">
        <f>IF('Tabulka klientů 2023'!AG27='Filtr dle měsíce'!$C$1,1,0)</f>
        <v>0</v>
      </c>
      <c r="W25" s="51">
        <f>IF('Tabulka klientů 2023'!AJ27='Filtr dle měsíce'!$C$1,1,0)</f>
        <v>0</v>
      </c>
      <c r="X25" s="1">
        <f>IF('Tabulka klientů 2023'!AM27='Filtr dle měsíce'!$C$1,1,0)</f>
        <v>0</v>
      </c>
      <c r="Y25" s="1">
        <f>IF('Tabulka klientů 2023'!AP27='Filtr dle měsíce'!$C$1,1,0)</f>
        <v>0</v>
      </c>
      <c r="Z25" s="1">
        <f>IF('Tabulka klientů 2023'!AS27='Filtr dle měsíce'!$C$1,1,0)</f>
        <v>0</v>
      </c>
      <c r="AA25" s="1">
        <f>IF('Tabulka klientů 2023'!AV27='Filtr dle měsíce'!$C$1,1,0)</f>
        <v>0</v>
      </c>
      <c r="AB25" s="1">
        <f t="shared" si="1"/>
        <v>0</v>
      </c>
      <c r="AC25" s="1">
        <f t="shared" si="2"/>
        <v>0</v>
      </c>
      <c r="AE25" s="51">
        <f>IF('Tabulka klientů 2023'!S27="ANO",1,0)</f>
        <v>0</v>
      </c>
      <c r="AF25" s="51">
        <f>IF('Tabulka klientů 2023'!V27="ANO",1,0)</f>
        <v>0</v>
      </c>
      <c r="AG25" s="51">
        <f>IF('Tabulka klientů 2023'!Y27="ANO",1,0)</f>
        <v>0</v>
      </c>
      <c r="AH25" s="51">
        <f>IF('Tabulka klientů 2023'!AB27="ANO",1,0)</f>
        <v>0</v>
      </c>
      <c r="AI25" s="51">
        <f>IF('Tabulka klientů 2023'!AE27="ANO",1,0)</f>
        <v>0</v>
      </c>
      <c r="AJ25" s="51">
        <f>IF('Tabulka klientů 2023'!AH27="ANO",1,0)</f>
        <v>0</v>
      </c>
      <c r="AK25" s="51">
        <f>IF('Tabulka klientů 2023'!AK27="ANO",1,0)</f>
        <v>0</v>
      </c>
      <c r="AL25" s="51">
        <f>IF('Tabulka klientů 2023'!AN27="ANO",1,0)</f>
        <v>0</v>
      </c>
      <c r="AM25" s="51">
        <f>IF('Tabulka klientů 2023'!AQ27="ANO",1,0)</f>
        <v>0</v>
      </c>
      <c r="AN25" s="51">
        <f>IF('Tabulka klientů 2023'!AT27="ANO",1,0)</f>
        <v>0</v>
      </c>
      <c r="AO25" s="51">
        <f>IF('Tabulka klientů 2023'!AW27="ANO",1,0)</f>
        <v>0</v>
      </c>
      <c r="AP25" s="51" t="e">
        <f t="shared" ref="AP25:AQ25" si="40">#N/A</f>
        <v>#N/A</v>
      </c>
      <c r="AQ25" s="51" t="e">
        <f t="shared" si="40"/>
        <v>#N/A</v>
      </c>
      <c r="AR25" s="51"/>
      <c r="AS25" s="1">
        <f t="shared" ref="AS25:BC25" si="41">SUM(Q25+AE25)</f>
        <v>0</v>
      </c>
      <c r="AT25" s="1">
        <f t="shared" si="41"/>
        <v>0</v>
      </c>
      <c r="AU25" s="1">
        <f t="shared" si="41"/>
        <v>0</v>
      </c>
      <c r="AV25" s="1">
        <f t="shared" si="41"/>
        <v>0</v>
      </c>
      <c r="AW25" s="1">
        <f t="shared" si="41"/>
        <v>0</v>
      </c>
      <c r="AX25" s="1">
        <f t="shared" si="41"/>
        <v>0</v>
      </c>
      <c r="AY25" s="1">
        <f t="shared" si="41"/>
        <v>0</v>
      </c>
      <c r="AZ25" s="1">
        <f t="shared" si="41"/>
        <v>0</v>
      </c>
      <c r="BA25" s="1">
        <f t="shared" si="41"/>
        <v>0</v>
      </c>
      <c r="BB25" s="1">
        <f t="shared" si="41"/>
        <v>0</v>
      </c>
      <c r="BC25" s="1">
        <f t="shared" si="41"/>
        <v>0</v>
      </c>
      <c r="BD25" s="1"/>
      <c r="BE25" s="79" t="str">
        <f ca="1">IF(IFERROR(OFFSET('Filtr dle měsíce'!AS$5,MATCH('Filtr dle měsíce'!$A24,'Filtr dle měsíce'!$AC$6:$AC$297,0),0,1,1)*OFFSET('Filtr dle měsíce'!AS$5,MATCH('Filtr dle měsíce'!$A24,'Filtr dle měsíce'!$AC$6:$AC$297,0),0,1,1),"")&gt;0,IFERROR(OFFSET('Filtr dle měsíce'!AS$5,MATCH('Filtr dle měsíce'!$A24,'Filtr dle měsíce'!$AC$6:$AC$297,0),0,1,1)*OFFSET('Filtr dle měsíce'!AS$5,MATCH('Filtr dle měsíce'!$A24,'Filtr dle měsíce'!$AC$6:$AC$297,0),0,1,1),""),"")</f>
        <v/>
      </c>
      <c r="BF25" s="79" t="str">
        <f ca="1">IF(IFERROR(OFFSET('Filtr dle měsíce'!AT$5,MATCH('Filtr dle měsíce'!$A24,'Filtr dle měsíce'!$AC$6:$AC$297,0),0,1,1)*OFFSET('Filtr dle měsíce'!AT$5,MATCH('Filtr dle měsíce'!$A24,'Filtr dle měsíce'!$AC$6:$AC$297,0),0,1,1),"")&gt;0,IFERROR(OFFSET('Filtr dle měsíce'!AT$5,MATCH('Filtr dle měsíce'!$A24,'Filtr dle měsíce'!$AC$6:$AC$297,0),0,1,1)*OFFSET('Filtr dle měsíce'!AT$5,MATCH('Filtr dle měsíce'!$A24,'Filtr dle měsíce'!$AC$6:$AC$297,0),0,1,1),""),"")</f>
        <v/>
      </c>
      <c r="BG25" s="79" t="str">
        <f ca="1">IF(IFERROR(OFFSET('Filtr dle měsíce'!AU$5,MATCH('Filtr dle měsíce'!$A24,'Filtr dle měsíce'!$AC$6:$AC$297,0),0,1,1)*OFFSET('Filtr dle měsíce'!AU$5,MATCH('Filtr dle měsíce'!$A24,'Filtr dle měsíce'!$AC$6:$AC$297,0),0,1,1),"")&gt;0,IFERROR(OFFSET('Filtr dle měsíce'!AU$5,MATCH('Filtr dle měsíce'!$A24,'Filtr dle měsíce'!$AC$6:$AC$297,0),0,1,1)*OFFSET('Filtr dle měsíce'!AU$5,MATCH('Filtr dle měsíce'!$A24,'Filtr dle měsíce'!$AC$6:$AC$297,0),0,1,1),""),"")</f>
        <v/>
      </c>
      <c r="BH25" s="79" t="str">
        <f ca="1">IF(IFERROR(OFFSET('Filtr dle měsíce'!AV$5,MATCH('Filtr dle měsíce'!$A24,'Filtr dle měsíce'!$AC$6:$AC$297,0),0,1,1)*OFFSET('Filtr dle měsíce'!AV$5,MATCH('Filtr dle měsíce'!$A24,'Filtr dle měsíce'!$AC$6:$AC$297,0),0,1,1),"")&gt;0,IFERROR(OFFSET('Filtr dle měsíce'!AV$5,MATCH('Filtr dle měsíce'!$A24,'Filtr dle měsíce'!$AC$6:$AC$297,0),0,1,1)*OFFSET('Filtr dle měsíce'!AV$5,MATCH('Filtr dle měsíce'!$A24,'Filtr dle měsíce'!$AC$6:$AC$297,0),0,1,1),""),"")</f>
        <v/>
      </c>
      <c r="BI25" s="79" t="str">
        <f ca="1">IF(IFERROR(OFFSET('Filtr dle měsíce'!AW$5,MATCH('Filtr dle měsíce'!$A24,'Filtr dle měsíce'!$AC$6:$AC$297,0),0,1,1)*OFFSET('Filtr dle měsíce'!AW$5,MATCH('Filtr dle měsíce'!$A24,'Filtr dle měsíce'!$AC$6:$AC$297,0),0,1,1),"")&gt;0,IFERROR(OFFSET('Filtr dle měsíce'!AW$5,MATCH('Filtr dle měsíce'!$A24,'Filtr dle měsíce'!$AC$6:$AC$297,0),0,1,1)*OFFSET('Filtr dle měsíce'!AW$5,MATCH('Filtr dle měsíce'!$A24,'Filtr dle měsíce'!$AC$6:$AC$297,0),0,1,1),""),"")</f>
        <v/>
      </c>
      <c r="BJ25" s="79" t="str">
        <f ca="1">IF(IFERROR(OFFSET('Filtr dle měsíce'!AX$5,MATCH('Filtr dle měsíce'!$A24,'Filtr dle měsíce'!$AC$6:$AC$297,0),0,1,1)*OFFSET('Filtr dle měsíce'!AX$5,MATCH('Filtr dle měsíce'!$A24,'Filtr dle měsíce'!$AC$6:$AC$297,0),0,1,1),"")&gt;0,IFERROR(OFFSET('Filtr dle měsíce'!AX$5,MATCH('Filtr dle měsíce'!$A24,'Filtr dle měsíce'!$AC$6:$AC$297,0),0,1,1)*OFFSET('Filtr dle měsíce'!AX$5,MATCH('Filtr dle měsíce'!$A24,'Filtr dle měsíce'!$AC$6:$AC$297,0),0,1,1),""),"")</f>
        <v/>
      </c>
      <c r="BK25" s="79" t="str">
        <f ca="1">IF(IFERROR(OFFSET('Filtr dle měsíce'!AY$5,MATCH('Filtr dle měsíce'!$A24,'Filtr dle měsíce'!$AC$6:$AC$297,0),0,1,1)*OFFSET('Filtr dle měsíce'!AY$5,MATCH('Filtr dle měsíce'!$A24,'Filtr dle měsíce'!$AC$6:$AC$297,0),0,1,1),"")&gt;0,IFERROR(OFFSET('Filtr dle měsíce'!AY$5,MATCH('Filtr dle měsíce'!$A24,'Filtr dle měsíce'!$AC$6:$AC$297,0),0,1,1)*OFFSET('Filtr dle měsíce'!AY$5,MATCH('Filtr dle měsíce'!$A24,'Filtr dle měsíce'!$AC$6:$AC$297,0),0,1,1),""),"")</f>
        <v/>
      </c>
      <c r="BL25" s="79" t="str">
        <f ca="1">IF(IFERROR(OFFSET('Filtr dle měsíce'!AZ$5,MATCH('Filtr dle měsíce'!$A24,'Filtr dle měsíce'!$AC$6:$AC$297,0),0,1,1)*OFFSET('Filtr dle měsíce'!AZ$5,MATCH('Filtr dle měsíce'!$A24,'Filtr dle měsíce'!$AC$6:$AC$297,0),0,1,1),"")&gt;0,IFERROR(OFFSET('Filtr dle měsíce'!AZ$5,MATCH('Filtr dle měsíce'!$A24,'Filtr dle měsíce'!$AC$6:$AC$297,0),0,1,1)*OFFSET('Filtr dle měsíce'!AZ$5,MATCH('Filtr dle měsíce'!$A24,'Filtr dle měsíce'!$AC$6:$AC$297,0),0,1,1),""),"")</f>
        <v/>
      </c>
      <c r="BM25" s="79" t="str">
        <f ca="1">IF(IFERROR(OFFSET('Filtr dle měsíce'!BA$5,MATCH('Filtr dle měsíce'!$A24,'Filtr dle měsíce'!$AC$6:$AC$297,0),0,1,1)*OFFSET('Filtr dle měsíce'!BA$5,MATCH('Filtr dle měsíce'!$A24,'Filtr dle měsíce'!$AC$6:$AC$297,0),0,1,1),"")&gt;0,IFERROR(OFFSET('Filtr dle měsíce'!BA$5,MATCH('Filtr dle měsíce'!$A24,'Filtr dle měsíce'!$AC$6:$AC$297,0),0,1,1)*OFFSET('Filtr dle měsíce'!BA$5,MATCH('Filtr dle měsíce'!$A24,'Filtr dle měsíce'!$AC$6:$AC$297,0),0,1,1),""),"")</f>
        <v/>
      </c>
      <c r="BN25" s="79" t="str">
        <f ca="1">IF(IFERROR(OFFSET('Filtr dle měsíce'!BB$5,MATCH('Filtr dle měsíce'!$A24,'Filtr dle měsíce'!$AC$6:$AC$297,0),0,1,1)*OFFSET('Filtr dle měsíce'!BB$5,MATCH('Filtr dle měsíce'!$A24,'Filtr dle měsíce'!$AC$6:$AC$297,0),0,1,1),"")&gt;0,IFERROR(OFFSET('Filtr dle měsíce'!BB$5,MATCH('Filtr dle měsíce'!$A24,'Filtr dle měsíce'!$AC$6:$AC$297,0),0,1,1)*OFFSET('Filtr dle měsíce'!BB$5,MATCH('Filtr dle měsíce'!$A24,'Filtr dle měsíce'!$AC$6:$AC$297,0),0,1,1),""),"")</f>
        <v/>
      </c>
      <c r="BO25" s="79" t="str">
        <f ca="1">IF(IFERROR(OFFSET('Filtr dle měsíce'!BC$5,MATCH('Filtr dle měsíce'!$A24,'Filtr dle měsíce'!$AC$6:$AC$297,0),0,1,1)*OFFSET('Filtr dle měsíce'!BC$5,MATCH('Filtr dle měsíce'!$A24,'Filtr dle měsíce'!$AC$6:$AC$297,0),0,1,1),"")&gt;0,IFERROR(OFFSET('Filtr dle měsíce'!BC$5,MATCH('Filtr dle měsíce'!$A24,'Filtr dle měsíce'!$AC$6:$AC$297,0),0,1,1)*OFFSET('Filtr dle měsíce'!BC$5,MATCH('Filtr dle měsíce'!$A24,'Filtr dle měsíce'!$AC$6:$AC$297,0),0,1,1),""),"")</f>
        <v/>
      </c>
      <c r="BP25" s="79"/>
      <c r="BQ25" s="79"/>
    </row>
    <row r="26" spans="1:69" ht="14.25" customHeight="1" x14ac:dyDescent="0.4">
      <c r="A26" s="51">
        <v>22</v>
      </c>
      <c r="B26" s="74" t="str">
        <f ca="1">IFERROR(TEXT(OFFSET('Tabulka klientů 2023'!$C$7,MATCH('Filtr dle měsíce'!A26,'Filtr dle měsíce'!$AC$6:$AC$297,0),0,1,1),""),"")</f>
        <v/>
      </c>
      <c r="C26" s="75" t="str">
        <f ca="1">IF(IFERROR(OFFSET('Tabulka klientů 2023'!$Q$7,MATCH('Filtr dle měsíce'!A26,'Filtr dle měsíce'!$AC$6:$AC$297,0),0,1,1)*OFFSET('Filtr dle měsíce'!$Q$5,MATCH('Filtr dle měsíce'!A26,'Filtr dle měsíce'!$AC$6:$AC$297,0),0,1,1),"")&gt;0,IFERROR(OFFSET('Tabulka klientů 2023'!$Q$7,MATCH('Filtr dle měsíce'!A26,'Filtr dle měsíce'!$AC$6:$AC$297,0),0,1,1)*OFFSET('Filtr dle měsíce'!$Q$5,MATCH('Filtr dle měsíce'!A26,'Filtr dle měsíce'!$AC$6:$AC$297,0),0,1,1),""),"")</f>
        <v/>
      </c>
      <c r="D26" s="76" t="str">
        <f ca="1">IF(IFERROR(OFFSET('Tabulka klientů 2023'!$T$7,MATCH('Filtr dle měsíce'!A26,'Filtr dle měsíce'!$AC$6:$AC$297,0),0,1,1)*OFFSET('Filtr dle měsíce'!$R$5,MATCH('Filtr dle měsíce'!A26,'Filtr dle měsíce'!$AC$6:$AC$297,0),0,1,1),"")&gt;0,IFERROR(OFFSET('Tabulka klientů 2023'!$T$7,MATCH('Filtr dle měsíce'!A26,'Filtr dle měsíce'!$AC$6:$AC$297,0),0,1,1)*OFFSET('Filtr dle měsíce'!$R$5,MATCH('Filtr dle měsíce'!A26,'Filtr dle měsíce'!$AC$6:$AC$297,0),0,1,1),""),"")</f>
        <v/>
      </c>
      <c r="E26" s="75" t="str">
        <f ca="1">IF(IFERROR(OFFSET('Tabulka klientů 2023'!$W$7,MATCH('Filtr dle měsíce'!A26,'Filtr dle měsíce'!$AC$6:$AC$297,0),0,1,1)*OFFSET('Filtr dle měsíce'!$S$5,MATCH('Filtr dle měsíce'!A26,'Filtr dle měsíce'!$AC$6:$AC$297,0),0,1,1),"")&gt;0,IFERROR(OFFSET('Tabulka klientů 2023'!$W$7,MATCH('Filtr dle měsíce'!A26,'Filtr dle měsíce'!$AC$6:$AC$297,0),0,1,1)*OFFSET('Filtr dle měsíce'!$S$5,MATCH('Filtr dle měsíce'!A26,'Filtr dle měsíce'!$AC$6:$AC$297,0),0,1,1),""),"")</f>
        <v/>
      </c>
      <c r="F26" s="76" t="str">
        <f ca="1">IF(IFERROR(OFFSET('Tabulka klientů 2023'!$Z$7,MATCH('Filtr dle měsíce'!A26,'Filtr dle měsíce'!$AC$6:$AC$297,0),0,1,1)*OFFSET('Filtr dle měsíce'!$T$5,MATCH('Filtr dle měsíce'!A26,'Filtr dle měsíce'!$AC$6:$AC$297,0),0,1,1),"")&gt;0,IFERROR(OFFSET('Tabulka klientů 2023'!$Z$7,MATCH('Filtr dle měsíce'!A26,'Filtr dle měsíce'!$AC$6:$AC$297,0),0,1,1)*OFFSET('Filtr dle měsíce'!$T$5,MATCH('Filtr dle měsíce'!A26,'Filtr dle měsíce'!$AC$6:$AC$297,0),0,1,1),""),"")</f>
        <v/>
      </c>
      <c r="G26" s="75" t="str">
        <f ca="1">IF(IFERROR(OFFSET('Tabulka klientů 2023'!$AC$7,MATCH('Filtr dle měsíce'!A26,'Filtr dle měsíce'!$AC$6:$AC$297,0),0,1,1)*OFFSET('Filtr dle měsíce'!$U$5,MATCH('Filtr dle měsíce'!A26,'Filtr dle měsíce'!$AC$6:$AC$297,0),0,1,1),"")&gt;0,IFERROR(OFFSET('Tabulka klientů 2023'!$AC$7,MATCH('Filtr dle měsíce'!A26,'Filtr dle měsíce'!$AC$6:$AC$297,0),0,1,1)*OFFSET('Filtr dle měsíce'!$U$5,MATCH('Filtr dle měsíce'!A26,'Filtr dle měsíce'!$AC$6:$AC$297,0),0,1,1),""),"")</f>
        <v/>
      </c>
      <c r="H26" s="76" t="str">
        <f ca="1">IF(IFERROR(OFFSET('Tabulka klientů 2023'!$AF$7,MATCH('Filtr dle měsíce'!A26,'Filtr dle měsíce'!$AC$6:$AC$297,0),0,1,1)*OFFSET('Filtr dle měsíce'!$V$5,MATCH('Filtr dle měsíce'!A26,'Filtr dle měsíce'!$AC$6:$AC$297,0),0,1,1),"")&gt;0,IFERROR(OFFSET('Tabulka klientů 2023'!$AF$7,MATCH('Filtr dle měsíce'!A26,'Filtr dle měsíce'!$AC$6:$AC$297,0),0,1,1)*OFFSET('Filtr dle měsíce'!$V$5,MATCH('Filtr dle měsíce'!A26,'Filtr dle měsíce'!$AC$6:$AC$297,0),0,1,1),""),"")</f>
        <v/>
      </c>
      <c r="I26" s="75" t="str">
        <f ca="1">IF(IFERROR(OFFSET('Tabulka klientů 2023'!$AI$7,MATCH('Filtr dle měsíce'!A26,'Filtr dle měsíce'!$AC$6:$AC$297,0),0,1,1)*OFFSET('Filtr dle měsíce'!$W$5,MATCH('Filtr dle měsíce'!A26,'Filtr dle měsíce'!$AC$6:$AC$297,0),0,1,1),"")&gt;0,IFERROR(OFFSET('Tabulka klientů 2023'!$AI$7,MATCH('Filtr dle měsíce'!A26,'Filtr dle měsíce'!$AC$6:$AC$297,0),0,1,1)*OFFSET('Filtr dle měsíce'!$W$5,MATCH('Filtr dle měsíce'!A26,'Filtr dle měsíce'!$AC$6:$AC$297,0),0,1,1),""),"")</f>
        <v/>
      </c>
      <c r="J26" s="76" t="str">
        <f ca="1">IF(IFERROR(OFFSET('Tabulka klientů 2023'!$AL$7,MATCH('Filtr dle měsíce'!A26,'Filtr dle měsíce'!$AC$6:$AC$297,0),0,1,1)*OFFSET('Filtr dle měsíce'!$X$5,MATCH('Filtr dle měsíce'!A26,'Filtr dle měsíce'!$AC$6:$AC$297,0),0,1,1),"")&gt;0,IFERROR(OFFSET('Tabulka klientů 2023'!$AL$7,MATCH('Filtr dle měsíce'!A26,'Filtr dle měsíce'!$AC$6:$AC$297,0),0,1,1)*OFFSET('Filtr dle měsíce'!$X$5,MATCH('Filtr dle měsíce'!A26,'Filtr dle měsíce'!$AC$6:$AC$297,0),0,1,1),""),"")</f>
        <v/>
      </c>
      <c r="K26" s="75" t="str">
        <f ca="1">IF(IFERROR(OFFSET('Tabulka klientů 2023'!$AO$7,MATCH('Filtr dle měsíce'!A26,'Filtr dle měsíce'!$AC$6:$AC$297,0),0,1,1)*OFFSET('Filtr dle měsíce'!$Y$5,MATCH('Filtr dle měsíce'!A26,'Filtr dle měsíce'!$AC$6:$AC$297,0),0,1,1),"")&gt;0,IFERROR(OFFSET('Tabulka klientů 2023'!$AO$7,MATCH('Filtr dle měsíce'!A26,'Filtr dle měsíce'!$AC$6:$AC$297,0),0,1,1)*OFFSET('Filtr dle měsíce'!$Y$5,MATCH('Filtr dle měsíce'!A26,'Filtr dle měsíce'!$AC$6:$AC$297,0),0,1,1),""),"")</f>
        <v/>
      </c>
      <c r="L26" s="76" t="str">
        <f ca="1">IF(IFERROR(OFFSET('Tabulka klientů 2023'!$AR$7,MATCH('Filtr dle měsíce'!A26,'Filtr dle měsíce'!$AC$6:$AC$297,0),0,1,1)*OFFSET('Filtr dle měsíce'!$Z$5,MATCH('Filtr dle měsíce'!A26,'Filtr dle měsíce'!$AC$6:$AC$297,0),0,1,1),"")&gt;0,IFERROR(OFFSET('Tabulka klientů 2023'!$AR$7,MATCH('Filtr dle měsíce'!A26,'Filtr dle měsíce'!$AC$6:$AC$297,0),0,1,1)*OFFSET('Filtr dle měsíce'!$Z$5,MATCH('Filtr dle měsíce'!A26,'Filtr dle měsíce'!$AC$6:$AC$297,0),0,1,1),""),"")</f>
        <v/>
      </c>
      <c r="M26" s="77" t="str">
        <f ca="1">IF(IFERROR(OFFSET('Tabulka klientů 2023'!$AU$7,MATCH('Filtr dle měsíce'!A26,'Filtr dle měsíce'!$AC$6:$AC$297,0),0,1,1)*OFFSET('Filtr dle měsíce'!$AA$5,MATCH('Filtr dle měsíce'!A26,'Filtr dle měsíce'!$AC$6:$AC$297,0),0,1,1),"")&gt;0,IFERROR(OFFSET('Tabulka klientů 2023'!$AU$7,MATCH('Filtr dle měsíce'!A26,'Filtr dle měsíce'!$AC$6:$AC$297,0),0,1,1)*OFFSET('Filtr dle měsíce'!$AA$5,MATCH('Filtr dle měsíce'!A26,'Filtr dle měsíce'!$AC$6:$AC$297,0),0,1,1),""),"")</f>
        <v/>
      </c>
      <c r="N26" s="78" t="str">
        <f t="shared" ca="1" si="0"/>
        <v/>
      </c>
      <c r="Q26" s="51">
        <f>IF('Tabulka klientů 2023'!R28='Filtr dle měsíce'!$C$1,1,0)</f>
        <v>0</v>
      </c>
      <c r="R26" s="51">
        <f>IF('Tabulka klientů 2023'!U28='Filtr dle měsíce'!$C$1,1,0)</f>
        <v>0</v>
      </c>
      <c r="S26" s="51">
        <f>IF('Tabulka klientů 2023'!X28='Filtr dle měsíce'!$C$1,1,0)</f>
        <v>0</v>
      </c>
      <c r="T26" s="51">
        <f>IF('Tabulka klientů 2023'!AA28='Filtr dle měsíce'!$C$1,1,0)</f>
        <v>0</v>
      </c>
      <c r="U26" s="51">
        <f>IF('Tabulka klientů 2023'!AD28='Filtr dle měsíce'!$C$1,1,0)</f>
        <v>0</v>
      </c>
      <c r="V26" s="51">
        <f>IF('Tabulka klientů 2023'!AG28='Filtr dle měsíce'!$C$1,1,0)</f>
        <v>0</v>
      </c>
      <c r="W26" s="51">
        <f>IF('Tabulka klientů 2023'!AJ28='Filtr dle měsíce'!$C$1,1,0)</f>
        <v>0</v>
      </c>
      <c r="X26" s="1">
        <f>IF('Tabulka klientů 2023'!AM28='Filtr dle měsíce'!$C$1,1,0)</f>
        <v>0</v>
      </c>
      <c r="Y26" s="1">
        <f>IF('Tabulka klientů 2023'!AP28='Filtr dle měsíce'!$C$1,1,0)</f>
        <v>0</v>
      </c>
      <c r="Z26" s="1">
        <f>IF('Tabulka klientů 2023'!AS28='Filtr dle měsíce'!$C$1,1,0)</f>
        <v>0</v>
      </c>
      <c r="AA26" s="1">
        <f>IF('Tabulka klientů 2023'!AV28='Filtr dle měsíce'!$C$1,1,0)</f>
        <v>0</v>
      </c>
      <c r="AB26" s="1">
        <f t="shared" si="1"/>
        <v>0</v>
      </c>
      <c r="AC26" s="1">
        <f t="shared" si="2"/>
        <v>0</v>
      </c>
      <c r="AE26" s="51">
        <f>IF('Tabulka klientů 2023'!S28="ANO",1,0)</f>
        <v>0</v>
      </c>
      <c r="AF26" s="51">
        <f>IF('Tabulka klientů 2023'!V28="ANO",1,0)</f>
        <v>0</v>
      </c>
      <c r="AG26" s="51">
        <f>IF('Tabulka klientů 2023'!Y28="ANO",1,0)</f>
        <v>0</v>
      </c>
      <c r="AH26" s="51">
        <f>IF('Tabulka klientů 2023'!AB28="ANO",1,0)</f>
        <v>0</v>
      </c>
      <c r="AI26" s="51">
        <f>IF('Tabulka klientů 2023'!AE28="ANO",1,0)</f>
        <v>0</v>
      </c>
      <c r="AJ26" s="51">
        <f>IF('Tabulka klientů 2023'!AH28="ANO",1,0)</f>
        <v>0</v>
      </c>
      <c r="AK26" s="51">
        <f>IF('Tabulka klientů 2023'!AK28="ANO",1,0)</f>
        <v>0</v>
      </c>
      <c r="AL26" s="51">
        <f>IF('Tabulka klientů 2023'!AN28="ANO",1,0)</f>
        <v>0</v>
      </c>
      <c r="AM26" s="51">
        <f>IF('Tabulka klientů 2023'!AQ28="ANO",1,0)</f>
        <v>0</v>
      </c>
      <c r="AN26" s="51">
        <f>IF('Tabulka klientů 2023'!AT28="ANO",1,0)</f>
        <v>0</v>
      </c>
      <c r="AO26" s="51">
        <f>IF('Tabulka klientů 2023'!AW28="ANO",1,0)</f>
        <v>0</v>
      </c>
      <c r="AP26" s="51" t="e">
        <f t="shared" ref="AP26:AQ26" si="42">#N/A</f>
        <v>#N/A</v>
      </c>
      <c r="AQ26" s="51" t="e">
        <f t="shared" si="42"/>
        <v>#N/A</v>
      </c>
      <c r="AR26" s="51"/>
      <c r="AS26" s="1">
        <f t="shared" ref="AS26:BC26" si="43">SUM(Q26+AE26)</f>
        <v>0</v>
      </c>
      <c r="AT26" s="1">
        <f t="shared" si="43"/>
        <v>0</v>
      </c>
      <c r="AU26" s="1">
        <f t="shared" si="43"/>
        <v>0</v>
      </c>
      <c r="AV26" s="1">
        <f t="shared" si="43"/>
        <v>0</v>
      </c>
      <c r="AW26" s="1">
        <f t="shared" si="43"/>
        <v>0</v>
      </c>
      <c r="AX26" s="1">
        <f t="shared" si="43"/>
        <v>0</v>
      </c>
      <c r="AY26" s="1">
        <f t="shared" si="43"/>
        <v>0</v>
      </c>
      <c r="AZ26" s="1">
        <f t="shared" si="43"/>
        <v>0</v>
      </c>
      <c r="BA26" s="1">
        <f t="shared" si="43"/>
        <v>0</v>
      </c>
      <c r="BB26" s="1">
        <f t="shared" si="43"/>
        <v>0</v>
      </c>
      <c r="BC26" s="1">
        <f t="shared" si="43"/>
        <v>0</v>
      </c>
      <c r="BD26" s="1"/>
      <c r="BE26" s="79" t="str">
        <f ca="1">IF(IFERROR(OFFSET('Filtr dle měsíce'!AS$5,MATCH('Filtr dle měsíce'!$A25,'Filtr dle měsíce'!$AC$6:$AC$297,0),0,1,1)*OFFSET('Filtr dle měsíce'!AS$5,MATCH('Filtr dle měsíce'!$A25,'Filtr dle měsíce'!$AC$6:$AC$297,0),0,1,1),"")&gt;0,IFERROR(OFFSET('Filtr dle měsíce'!AS$5,MATCH('Filtr dle měsíce'!$A25,'Filtr dle měsíce'!$AC$6:$AC$297,0),0,1,1)*OFFSET('Filtr dle měsíce'!AS$5,MATCH('Filtr dle měsíce'!$A25,'Filtr dle měsíce'!$AC$6:$AC$297,0),0,1,1),""),"")</f>
        <v/>
      </c>
      <c r="BF26" s="79" t="str">
        <f ca="1">IF(IFERROR(OFFSET('Filtr dle měsíce'!AT$5,MATCH('Filtr dle měsíce'!$A25,'Filtr dle měsíce'!$AC$6:$AC$297,0),0,1,1)*OFFSET('Filtr dle měsíce'!AT$5,MATCH('Filtr dle měsíce'!$A25,'Filtr dle měsíce'!$AC$6:$AC$297,0),0,1,1),"")&gt;0,IFERROR(OFFSET('Filtr dle měsíce'!AT$5,MATCH('Filtr dle měsíce'!$A25,'Filtr dle měsíce'!$AC$6:$AC$297,0),0,1,1)*OFFSET('Filtr dle měsíce'!AT$5,MATCH('Filtr dle měsíce'!$A25,'Filtr dle měsíce'!$AC$6:$AC$297,0),0,1,1),""),"")</f>
        <v/>
      </c>
      <c r="BG26" s="79" t="str">
        <f ca="1">IF(IFERROR(OFFSET('Filtr dle měsíce'!AU$5,MATCH('Filtr dle měsíce'!$A25,'Filtr dle měsíce'!$AC$6:$AC$297,0),0,1,1)*OFFSET('Filtr dle měsíce'!AU$5,MATCH('Filtr dle měsíce'!$A25,'Filtr dle měsíce'!$AC$6:$AC$297,0),0,1,1),"")&gt;0,IFERROR(OFFSET('Filtr dle měsíce'!AU$5,MATCH('Filtr dle měsíce'!$A25,'Filtr dle měsíce'!$AC$6:$AC$297,0),0,1,1)*OFFSET('Filtr dle měsíce'!AU$5,MATCH('Filtr dle měsíce'!$A25,'Filtr dle měsíce'!$AC$6:$AC$297,0),0,1,1),""),"")</f>
        <v/>
      </c>
      <c r="BH26" s="79" t="str">
        <f ca="1">IF(IFERROR(OFFSET('Filtr dle měsíce'!AV$5,MATCH('Filtr dle měsíce'!$A25,'Filtr dle měsíce'!$AC$6:$AC$297,0),0,1,1)*OFFSET('Filtr dle měsíce'!AV$5,MATCH('Filtr dle měsíce'!$A25,'Filtr dle měsíce'!$AC$6:$AC$297,0),0,1,1),"")&gt;0,IFERROR(OFFSET('Filtr dle měsíce'!AV$5,MATCH('Filtr dle měsíce'!$A25,'Filtr dle měsíce'!$AC$6:$AC$297,0),0,1,1)*OFFSET('Filtr dle měsíce'!AV$5,MATCH('Filtr dle měsíce'!$A25,'Filtr dle měsíce'!$AC$6:$AC$297,0),0,1,1),""),"")</f>
        <v/>
      </c>
      <c r="BI26" s="79" t="str">
        <f ca="1">IF(IFERROR(OFFSET('Filtr dle měsíce'!AW$5,MATCH('Filtr dle měsíce'!$A25,'Filtr dle měsíce'!$AC$6:$AC$297,0),0,1,1)*OFFSET('Filtr dle měsíce'!AW$5,MATCH('Filtr dle měsíce'!$A25,'Filtr dle měsíce'!$AC$6:$AC$297,0),0,1,1),"")&gt;0,IFERROR(OFFSET('Filtr dle měsíce'!AW$5,MATCH('Filtr dle měsíce'!$A25,'Filtr dle měsíce'!$AC$6:$AC$297,0),0,1,1)*OFFSET('Filtr dle měsíce'!AW$5,MATCH('Filtr dle měsíce'!$A25,'Filtr dle měsíce'!$AC$6:$AC$297,0),0,1,1),""),"")</f>
        <v/>
      </c>
      <c r="BJ26" s="79" t="str">
        <f ca="1">IF(IFERROR(OFFSET('Filtr dle měsíce'!AX$5,MATCH('Filtr dle měsíce'!$A25,'Filtr dle měsíce'!$AC$6:$AC$297,0),0,1,1)*OFFSET('Filtr dle měsíce'!AX$5,MATCH('Filtr dle měsíce'!$A25,'Filtr dle měsíce'!$AC$6:$AC$297,0),0,1,1),"")&gt;0,IFERROR(OFFSET('Filtr dle měsíce'!AX$5,MATCH('Filtr dle měsíce'!$A25,'Filtr dle měsíce'!$AC$6:$AC$297,0),0,1,1)*OFFSET('Filtr dle měsíce'!AX$5,MATCH('Filtr dle měsíce'!$A25,'Filtr dle měsíce'!$AC$6:$AC$297,0),0,1,1),""),"")</f>
        <v/>
      </c>
      <c r="BK26" s="79" t="str">
        <f ca="1">IF(IFERROR(OFFSET('Filtr dle měsíce'!AY$5,MATCH('Filtr dle měsíce'!$A25,'Filtr dle měsíce'!$AC$6:$AC$297,0),0,1,1)*OFFSET('Filtr dle měsíce'!AY$5,MATCH('Filtr dle měsíce'!$A25,'Filtr dle měsíce'!$AC$6:$AC$297,0),0,1,1),"")&gt;0,IFERROR(OFFSET('Filtr dle měsíce'!AY$5,MATCH('Filtr dle měsíce'!$A25,'Filtr dle měsíce'!$AC$6:$AC$297,0),0,1,1)*OFFSET('Filtr dle měsíce'!AY$5,MATCH('Filtr dle měsíce'!$A25,'Filtr dle měsíce'!$AC$6:$AC$297,0),0,1,1),""),"")</f>
        <v/>
      </c>
      <c r="BL26" s="79" t="str">
        <f ca="1">IF(IFERROR(OFFSET('Filtr dle měsíce'!AZ$5,MATCH('Filtr dle měsíce'!$A25,'Filtr dle měsíce'!$AC$6:$AC$297,0),0,1,1)*OFFSET('Filtr dle měsíce'!AZ$5,MATCH('Filtr dle měsíce'!$A25,'Filtr dle měsíce'!$AC$6:$AC$297,0),0,1,1),"")&gt;0,IFERROR(OFFSET('Filtr dle měsíce'!AZ$5,MATCH('Filtr dle měsíce'!$A25,'Filtr dle měsíce'!$AC$6:$AC$297,0),0,1,1)*OFFSET('Filtr dle měsíce'!AZ$5,MATCH('Filtr dle měsíce'!$A25,'Filtr dle měsíce'!$AC$6:$AC$297,0),0,1,1),""),"")</f>
        <v/>
      </c>
      <c r="BM26" s="79" t="str">
        <f ca="1">IF(IFERROR(OFFSET('Filtr dle měsíce'!BA$5,MATCH('Filtr dle měsíce'!$A25,'Filtr dle měsíce'!$AC$6:$AC$297,0),0,1,1)*OFFSET('Filtr dle měsíce'!BA$5,MATCH('Filtr dle měsíce'!$A25,'Filtr dle měsíce'!$AC$6:$AC$297,0),0,1,1),"")&gt;0,IFERROR(OFFSET('Filtr dle měsíce'!BA$5,MATCH('Filtr dle měsíce'!$A25,'Filtr dle měsíce'!$AC$6:$AC$297,0),0,1,1)*OFFSET('Filtr dle měsíce'!BA$5,MATCH('Filtr dle měsíce'!$A25,'Filtr dle měsíce'!$AC$6:$AC$297,0),0,1,1),""),"")</f>
        <v/>
      </c>
      <c r="BN26" s="79" t="str">
        <f ca="1">IF(IFERROR(OFFSET('Filtr dle měsíce'!BB$5,MATCH('Filtr dle měsíce'!$A25,'Filtr dle měsíce'!$AC$6:$AC$297,0),0,1,1)*OFFSET('Filtr dle měsíce'!BB$5,MATCH('Filtr dle měsíce'!$A25,'Filtr dle měsíce'!$AC$6:$AC$297,0),0,1,1),"")&gt;0,IFERROR(OFFSET('Filtr dle měsíce'!BB$5,MATCH('Filtr dle měsíce'!$A25,'Filtr dle měsíce'!$AC$6:$AC$297,0),0,1,1)*OFFSET('Filtr dle měsíce'!BB$5,MATCH('Filtr dle měsíce'!$A25,'Filtr dle měsíce'!$AC$6:$AC$297,0),0,1,1),""),"")</f>
        <v/>
      </c>
      <c r="BO26" s="79" t="str">
        <f ca="1">IF(IFERROR(OFFSET('Filtr dle měsíce'!BC$5,MATCH('Filtr dle měsíce'!$A25,'Filtr dle měsíce'!$AC$6:$AC$297,0),0,1,1)*OFFSET('Filtr dle měsíce'!BC$5,MATCH('Filtr dle měsíce'!$A25,'Filtr dle měsíce'!$AC$6:$AC$297,0),0,1,1),"")&gt;0,IFERROR(OFFSET('Filtr dle měsíce'!BC$5,MATCH('Filtr dle měsíce'!$A25,'Filtr dle měsíce'!$AC$6:$AC$297,0),0,1,1)*OFFSET('Filtr dle měsíce'!BC$5,MATCH('Filtr dle měsíce'!$A25,'Filtr dle měsíce'!$AC$6:$AC$297,0),0,1,1),""),"")</f>
        <v/>
      </c>
      <c r="BP26" s="79"/>
      <c r="BQ26" s="79"/>
    </row>
    <row r="27" spans="1:69" ht="14.25" customHeight="1" x14ac:dyDescent="0.4">
      <c r="A27" s="51">
        <v>23</v>
      </c>
      <c r="B27" s="74" t="str">
        <f ca="1">IFERROR(TEXT(OFFSET('Tabulka klientů 2023'!$C$7,MATCH('Filtr dle měsíce'!A27,'Filtr dle měsíce'!$AC$6:$AC$297,0),0,1,1),""),"")</f>
        <v/>
      </c>
      <c r="C27" s="75" t="str">
        <f ca="1">IF(IFERROR(OFFSET('Tabulka klientů 2023'!$Q$7,MATCH('Filtr dle měsíce'!A27,'Filtr dle měsíce'!$AC$6:$AC$297,0),0,1,1)*OFFSET('Filtr dle měsíce'!$Q$5,MATCH('Filtr dle měsíce'!A27,'Filtr dle měsíce'!$AC$6:$AC$297,0),0,1,1),"")&gt;0,IFERROR(OFFSET('Tabulka klientů 2023'!$Q$7,MATCH('Filtr dle měsíce'!A27,'Filtr dle měsíce'!$AC$6:$AC$297,0),0,1,1)*OFFSET('Filtr dle měsíce'!$Q$5,MATCH('Filtr dle měsíce'!A27,'Filtr dle měsíce'!$AC$6:$AC$297,0),0,1,1),""),"")</f>
        <v/>
      </c>
      <c r="D27" s="76" t="str">
        <f ca="1">IF(IFERROR(OFFSET('Tabulka klientů 2023'!$T$7,MATCH('Filtr dle měsíce'!A27,'Filtr dle měsíce'!$AC$6:$AC$297,0),0,1,1)*OFFSET('Filtr dle měsíce'!$R$5,MATCH('Filtr dle měsíce'!A27,'Filtr dle měsíce'!$AC$6:$AC$297,0),0,1,1),"")&gt;0,IFERROR(OFFSET('Tabulka klientů 2023'!$T$7,MATCH('Filtr dle měsíce'!A27,'Filtr dle měsíce'!$AC$6:$AC$297,0),0,1,1)*OFFSET('Filtr dle měsíce'!$R$5,MATCH('Filtr dle měsíce'!A27,'Filtr dle měsíce'!$AC$6:$AC$297,0),0,1,1),""),"")</f>
        <v/>
      </c>
      <c r="E27" s="75" t="str">
        <f ca="1">IF(IFERROR(OFFSET('Tabulka klientů 2023'!$W$7,MATCH('Filtr dle měsíce'!A27,'Filtr dle měsíce'!$AC$6:$AC$297,0),0,1,1)*OFFSET('Filtr dle měsíce'!$S$5,MATCH('Filtr dle měsíce'!A27,'Filtr dle měsíce'!$AC$6:$AC$297,0),0,1,1),"")&gt;0,IFERROR(OFFSET('Tabulka klientů 2023'!$W$7,MATCH('Filtr dle měsíce'!A27,'Filtr dle měsíce'!$AC$6:$AC$297,0),0,1,1)*OFFSET('Filtr dle měsíce'!$S$5,MATCH('Filtr dle měsíce'!A27,'Filtr dle měsíce'!$AC$6:$AC$297,0),0,1,1),""),"")</f>
        <v/>
      </c>
      <c r="F27" s="76" t="str">
        <f ca="1">IF(IFERROR(OFFSET('Tabulka klientů 2023'!$Z$7,MATCH('Filtr dle měsíce'!A27,'Filtr dle měsíce'!$AC$6:$AC$297,0),0,1,1)*OFFSET('Filtr dle měsíce'!$T$5,MATCH('Filtr dle měsíce'!A27,'Filtr dle měsíce'!$AC$6:$AC$297,0),0,1,1),"")&gt;0,IFERROR(OFFSET('Tabulka klientů 2023'!$Z$7,MATCH('Filtr dle měsíce'!A27,'Filtr dle měsíce'!$AC$6:$AC$297,0),0,1,1)*OFFSET('Filtr dle měsíce'!$T$5,MATCH('Filtr dle měsíce'!A27,'Filtr dle měsíce'!$AC$6:$AC$297,0),0,1,1),""),"")</f>
        <v/>
      </c>
      <c r="G27" s="75" t="str">
        <f ca="1">IF(IFERROR(OFFSET('Tabulka klientů 2023'!$AC$7,MATCH('Filtr dle měsíce'!A27,'Filtr dle měsíce'!$AC$6:$AC$297,0),0,1,1)*OFFSET('Filtr dle měsíce'!$U$5,MATCH('Filtr dle měsíce'!A27,'Filtr dle měsíce'!$AC$6:$AC$297,0),0,1,1),"")&gt;0,IFERROR(OFFSET('Tabulka klientů 2023'!$AC$7,MATCH('Filtr dle měsíce'!A27,'Filtr dle měsíce'!$AC$6:$AC$297,0),0,1,1)*OFFSET('Filtr dle měsíce'!$U$5,MATCH('Filtr dle měsíce'!A27,'Filtr dle měsíce'!$AC$6:$AC$297,0),0,1,1),""),"")</f>
        <v/>
      </c>
      <c r="H27" s="76" t="str">
        <f ca="1">IF(IFERROR(OFFSET('Tabulka klientů 2023'!$AF$7,MATCH('Filtr dle měsíce'!A27,'Filtr dle měsíce'!$AC$6:$AC$297,0),0,1,1)*OFFSET('Filtr dle měsíce'!$V$5,MATCH('Filtr dle měsíce'!A27,'Filtr dle měsíce'!$AC$6:$AC$297,0),0,1,1),"")&gt;0,IFERROR(OFFSET('Tabulka klientů 2023'!$AF$7,MATCH('Filtr dle měsíce'!A27,'Filtr dle měsíce'!$AC$6:$AC$297,0),0,1,1)*OFFSET('Filtr dle měsíce'!$V$5,MATCH('Filtr dle měsíce'!A27,'Filtr dle měsíce'!$AC$6:$AC$297,0),0,1,1),""),"")</f>
        <v/>
      </c>
      <c r="I27" s="75" t="str">
        <f ca="1">IF(IFERROR(OFFSET('Tabulka klientů 2023'!$AI$7,MATCH('Filtr dle měsíce'!A27,'Filtr dle měsíce'!$AC$6:$AC$297,0),0,1,1)*OFFSET('Filtr dle měsíce'!$W$5,MATCH('Filtr dle měsíce'!A27,'Filtr dle měsíce'!$AC$6:$AC$297,0),0,1,1),"")&gt;0,IFERROR(OFFSET('Tabulka klientů 2023'!$AI$7,MATCH('Filtr dle měsíce'!A27,'Filtr dle měsíce'!$AC$6:$AC$297,0),0,1,1)*OFFSET('Filtr dle měsíce'!$W$5,MATCH('Filtr dle měsíce'!A27,'Filtr dle měsíce'!$AC$6:$AC$297,0),0,1,1),""),"")</f>
        <v/>
      </c>
      <c r="J27" s="76" t="str">
        <f ca="1">IF(IFERROR(OFFSET('Tabulka klientů 2023'!$AL$7,MATCH('Filtr dle měsíce'!A27,'Filtr dle měsíce'!$AC$6:$AC$297,0),0,1,1)*OFFSET('Filtr dle měsíce'!$X$5,MATCH('Filtr dle měsíce'!A27,'Filtr dle měsíce'!$AC$6:$AC$297,0),0,1,1),"")&gt;0,IFERROR(OFFSET('Tabulka klientů 2023'!$AL$7,MATCH('Filtr dle měsíce'!A27,'Filtr dle měsíce'!$AC$6:$AC$297,0),0,1,1)*OFFSET('Filtr dle měsíce'!$X$5,MATCH('Filtr dle měsíce'!A27,'Filtr dle měsíce'!$AC$6:$AC$297,0),0,1,1),""),"")</f>
        <v/>
      </c>
      <c r="K27" s="75" t="str">
        <f ca="1">IF(IFERROR(OFFSET('Tabulka klientů 2023'!$AO$7,MATCH('Filtr dle měsíce'!A27,'Filtr dle měsíce'!$AC$6:$AC$297,0),0,1,1)*OFFSET('Filtr dle měsíce'!$Y$5,MATCH('Filtr dle měsíce'!A27,'Filtr dle měsíce'!$AC$6:$AC$297,0),0,1,1),"")&gt;0,IFERROR(OFFSET('Tabulka klientů 2023'!$AO$7,MATCH('Filtr dle měsíce'!A27,'Filtr dle měsíce'!$AC$6:$AC$297,0),0,1,1)*OFFSET('Filtr dle měsíce'!$Y$5,MATCH('Filtr dle měsíce'!A27,'Filtr dle měsíce'!$AC$6:$AC$297,0),0,1,1),""),"")</f>
        <v/>
      </c>
      <c r="L27" s="76" t="str">
        <f ca="1">IF(IFERROR(OFFSET('Tabulka klientů 2023'!$AR$7,MATCH('Filtr dle měsíce'!A27,'Filtr dle měsíce'!$AC$6:$AC$297,0),0,1,1)*OFFSET('Filtr dle měsíce'!$Z$5,MATCH('Filtr dle měsíce'!A27,'Filtr dle měsíce'!$AC$6:$AC$297,0),0,1,1),"")&gt;0,IFERROR(OFFSET('Tabulka klientů 2023'!$AR$7,MATCH('Filtr dle měsíce'!A27,'Filtr dle měsíce'!$AC$6:$AC$297,0),0,1,1)*OFFSET('Filtr dle měsíce'!$Z$5,MATCH('Filtr dle měsíce'!A27,'Filtr dle měsíce'!$AC$6:$AC$297,0),0,1,1),""),"")</f>
        <v/>
      </c>
      <c r="M27" s="77" t="str">
        <f ca="1">IF(IFERROR(OFFSET('Tabulka klientů 2023'!$AU$7,MATCH('Filtr dle měsíce'!A27,'Filtr dle měsíce'!$AC$6:$AC$297,0),0,1,1)*OFFSET('Filtr dle měsíce'!$AA$5,MATCH('Filtr dle měsíce'!A27,'Filtr dle měsíce'!$AC$6:$AC$297,0),0,1,1),"")&gt;0,IFERROR(OFFSET('Tabulka klientů 2023'!$AU$7,MATCH('Filtr dle měsíce'!A27,'Filtr dle měsíce'!$AC$6:$AC$297,0),0,1,1)*OFFSET('Filtr dle měsíce'!$AA$5,MATCH('Filtr dle měsíce'!A27,'Filtr dle měsíce'!$AC$6:$AC$297,0),0,1,1),""),"")</f>
        <v/>
      </c>
      <c r="N27" s="78" t="str">
        <f t="shared" ca="1" si="0"/>
        <v/>
      </c>
      <c r="Q27" s="51">
        <f>IF('Tabulka klientů 2023'!R29='Filtr dle měsíce'!$C$1,1,0)</f>
        <v>0</v>
      </c>
      <c r="R27" s="51">
        <f>IF('Tabulka klientů 2023'!U29='Filtr dle měsíce'!$C$1,1,0)</f>
        <v>0</v>
      </c>
      <c r="S27" s="51">
        <f>IF('Tabulka klientů 2023'!X29='Filtr dle měsíce'!$C$1,1,0)</f>
        <v>0</v>
      </c>
      <c r="T27" s="51">
        <f>IF('Tabulka klientů 2023'!AA29='Filtr dle měsíce'!$C$1,1,0)</f>
        <v>0</v>
      </c>
      <c r="U27" s="51">
        <f>IF('Tabulka klientů 2023'!AD29='Filtr dle měsíce'!$C$1,1,0)</f>
        <v>0</v>
      </c>
      <c r="V27" s="51">
        <f>IF('Tabulka klientů 2023'!AG29='Filtr dle měsíce'!$C$1,1,0)</f>
        <v>0</v>
      </c>
      <c r="W27" s="51">
        <f>IF('Tabulka klientů 2023'!AJ29='Filtr dle měsíce'!$C$1,1,0)</f>
        <v>0</v>
      </c>
      <c r="X27" s="1">
        <f>IF('Tabulka klientů 2023'!AM29='Filtr dle měsíce'!$C$1,1,0)</f>
        <v>0</v>
      </c>
      <c r="Y27" s="1">
        <f>IF('Tabulka klientů 2023'!AP29='Filtr dle měsíce'!$C$1,1,0)</f>
        <v>0</v>
      </c>
      <c r="Z27" s="1">
        <f>IF('Tabulka klientů 2023'!AS29='Filtr dle měsíce'!$C$1,1,0)</f>
        <v>0</v>
      </c>
      <c r="AA27" s="1">
        <f>IF('Tabulka klientů 2023'!AV29='Filtr dle měsíce'!$C$1,1,0)</f>
        <v>0</v>
      </c>
      <c r="AB27" s="1">
        <f t="shared" si="1"/>
        <v>0</v>
      </c>
      <c r="AC27" s="1">
        <f t="shared" si="2"/>
        <v>0</v>
      </c>
      <c r="AE27" s="51">
        <f>IF('Tabulka klientů 2023'!S29="ANO",1,0)</f>
        <v>0</v>
      </c>
      <c r="AF27" s="51">
        <f>IF('Tabulka klientů 2023'!V29="ANO",1,0)</f>
        <v>0</v>
      </c>
      <c r="AG27" s="51">
        <f>IF('Tabulka klientů 2023'!Y29="ANO",1,0)</f>
        <v>0</v>
      </c>
      <c r="AH27" s="51">
        <f>IF('Tabulka klientů 2023'!AB29="ANO",1,0)</f>
        <v>0</v>
      </c>
      <c r="AI27" s="51">
        <f>IF('Tabulka klientů 2023'!AE29="ANO",1,0)</f>
        <v>0</v>
      </c>
      <c r="AJ27" s="51">
        <f>IF('Tabulka klientů 2023'!AH29="ANO",1,0)</f>
        <v>0</v>
      </c>
      <c r="AK27" s="51">
        <f>IF('Tabulka klientů 2023'!AK29="ANO",1,0)</f>
        <v>0</v>
      </c>
      <c r="AL27" s="51">
        <f>IF('Tabulka klientů 2023'!AN29="ANO",1,0)</f>
        <v>0</v>
      </c>
      <c r="AM27" s="51">
        <f>IF('Tabulka klientů 2023'!AQ29="ANO",1,0)</f>
        <v>0</v>
      </c>
      <c r="AN27" s="51">
        <f>IF('Tabulka klientů 2023'!AT29="ANO",1,0)</f>
        <v>0</v>
      </c>
      <c r="AO27" s="51">
        <f>IF('Tabulka klientů 2023'!AW29="ANO",1,0)</f>
        <v>0</v>
      </c>
      <c r="AP27" s="51" t="e">
        <f t="shared" ref="AP27:AQ27" si="44">#N/A</f>
        <v>#N/A</v>
      </c>
      <c r="AQ27" s="51" t="e">
        <f t="shared" si="44"/>
        <v>#N/A</v>
      </c>
      <c r="AR27" s="51"/>
      <c r="AS27" s="1">
        <f t="shared" ref="AS27:BC27" si="45">SUM(Q27+AE27)</f>
        <v>0</v>
      </c>
      <c r="AT27" s="1">
        <f t="shared" si="45"/>
        <v>0</v>
      </c>
      <c r="AU27" s="1">
        <f t="shared" si="45"/>
        <v>0</v>
      </c>
      <c r="AV27" s="1">
        <f t="shared" si="45"/>
        <v>0</v>
      </c>
      <c r="AW27" s="1">
        <f t="shared" si="45"/>
        <v>0</v>
      </c>
      <c r="AX27" s="1">
        <f t="shared" si="45"/>
        <v>0</v>
      </c>
      <c r="AY27" s="1">
        <f t="shared" si="45"/>
        <v>0</v>
      </c>
      <c r="AZ27" s="1">
        <f t="shared" si="45"/>
        <v>0</v>
      </c>
      <c r="BA27" s="1">
        <f t="shared" si="45"/>
        <v>0</v>
      </c>
      <c r="BB27" s="1">
        <f t="shared" si="45"/>
        <v>0</v>
      </c>
      <c r="BC27" s="1">
        <f t="shared" si="45"/>
        <v>0</v>
      </c>
      <c r="BD27" s="1"/>
      <c r="BE27" s="79" t="str">
        <f ca="1">IF(IFERROR(OFFSET('Filtr dle měsíce'!AS$5,MATCH('Filtr dle měsíce'!$A26,'Filtr dle měsíce'!$AC$6:$AC$297,0),0,1,1)*OFFSET('Filtr dle měsíce'!AS$5,MATCH('Filtr dle měsíce'!$A26,'Filtr dle měsíce'!$AC$6:$AC$297,0),0,1,1),"")&gt;0,IFERROR(OFFSET('Filtr dle měsíce'!AS$5,MATCH('Filtr dle měsíce'!$A26,'Filtr dle měsíce'!$AC$6:$AC$297,0),0,1,1)*OFFSET('Filtr dle měsíce'!AS$5,MATCH('Filtr dle měsíce'!$A26,'Filtr dle měsíce'!$AC$6:$AC$297,0),0,1,1),""),"")</f>
        <v/>
      </c>
      <c r="BF27" s="79" t="str">
        <f ca="1">IF(IFERROR(OFFSET('Filtr dle měsíce'!AT$5,MATCH('Filtr dle měsíce'!$A26,'Filtr dle měsíce'!$AC$6:$AC$297,0),0,1,1)*OFFSET('Filtr dle měsíce'!AT$5,MATCH('Filtr dle měsíce'!$A26,'Filtr dle měsíce'!$AC$6:$AC$297,0),0,1,1),"")&gt;0,IFERROR(OFFSET('Filtr dle měsíce'!AT$5,MATCH('Filtr dle měsíce'!$A26,'Filtr dle měsíce'!$AC$6:$AC$297,0),0,1,1)*OFFSET('Filtr dle měsíce'!AT$5,MATCH('Filtr dle měsíce'!$A26,'Filtr dle měsíce'!$AC$6:$AC$297,0),0,1,1),""),"")</f>
        <v/>
      </c>
      <c r="BG27" s="79" t="str">
        <f ca="1">IF(IFERROR(OFFSET('Filtr dle měsíce'!AU$5,MATCH('Filtr dle měsíce'!$A26,'Filtr dle měsíce'!$AC$6:$AC$297,0),0,1,1)*OFFSET('Filtr dle měsíce'!AU$5,MATCH('Filtr dle měsíce'!$A26,'Filtr dle měsíce'!$AC$6:$AC$297,0),0,1,1),"")&gt;0,IFERROR(OFFSET('Filtr dle měsíce'!AU$5,MATCH('Filtr dle měsíce'!$A26,'Filtr dle měsíce'!$AC$6:$AC$297,0),0,1,1)*OFFSET('Filtr dle měsíce'!AU$5,MATCH('Filtr dle měsíce'!$A26,'Filtr dle měsíce'!$AC$6:$AC$297,0),0,1,1),""),"")</f>
        <v/>
      </c>
      <c r="BH27" s="79" t="str">
        <f ca="1">IF(IFERROR(OFFSET('Filtr dle měsíce'!AV$5,MATCH('Filtr dle měsíce'!$A26,'Filtr dle měsíce'!$AC$6:$AC$297,0),0,1,1)*OFFSET('Filtr dle měsíce'!AV$5,MATCH('Filtr dle měsíce'!$A26,'Filtr dle měsíce'!$AC$6:$AC$297,0),0,1,1),"")&gt;0,IFERROR(OFFSET('Filtr dle měsíce'!AV$5,MATCH('Filtr dle měsíce'!$A26,'Filtr dle měsíce'!$AC$6:$AC$297,0),0,1,1)*OFFSET('Filtr dle měsíce'!AV$5,MATCH('Filtr dle měsíce'!$A26,'Filtr dle měsíce'!$AC$6:$AC$297,0),0,1,1),""),"")</f>
        <v/>
      </c>
      <c r="BI27" s="79" t="str">
        <f ca="1">IF(IFERROR(OFFSET('Filtr dle měsíce'!AW$5,MATCH('Filtr dle měsíce'!$A26,'Filtr dle měsíce'!$AC$6:$AC$297,0),0,1,1)*OFFSET('Filtr dle měsíce'!AW$5,MATCH('Filtr dle měsíce'!$A26,'Filtr dle měsíce'!$AC$6:$AC$297,0),0,1,1),"")&gt;0,IFERROR(OFFSET('Filtr dle měsíce'!AW$5,MATCH('Filtr dle měsíce'!$A26,'Filtr dle měsíce'!$AC$6:$AC$297,0),0,1,1)*OFFSET('Filtr dle měsíce'!AW$5,MATCH('Filtr dle měsíce'!$A26,'Filtr dle měsíce'!$AC$6:$AC$297,0),0,1,1),""),"")</f>
        <v/>
      </c>
      <c r="BJ27" s="79" t="str">
        <f ca="1">IF(IFERROR(OFFSET('Filtr dle měsíce'!AX$5,MATCH('Filtr dle měsíce'!$A26,'Filtr dle měsíce'!$AC$6:$AC$297,0),0,1,1)*OFFSET('Filtr dle měsíce'!AX$5,MATCH('Filtr dle měsíce'!$A26,'Filtr dle měsíce'!$AC$6:$AC$297,0),0,1,1),"")&gt;0,IFERROR(OFFSET('Filtr dle měsíce'!AX$5,MATCH('Filtr dle měsíce'!$A26,'Filtr dle měsíce'!$AC$6:$AC$297,0),0,1,1)*OFFSET('Filtr dle měsíce'!AX$5,MATCH('Filtr dle měsíce'!$A26,'Filtr dle měsíce'!$AC$6:$AC$297,0),0,1,1),""),"")</f>
        <v/>
      </c>
      <c r="BK27" s="79" t="str">
        <f ca="1">IF(IFERROR(OFFSET('Filtr dle měsíce'!AY$5,MATCH('Filtr dle měsíce'!$A26,'Filtr dle měsíce'!$AC$6:$AC$297,0),0,1,1)*OFFSET('Filtr dle měsíce'!AY$5,MATCH('Filtr dle měsíce'!$A26,'Filtr dle měsíce'!$AC$6:$AC$297,0),0,1,1),"")&gt;0,IFERROR(OFFSET('Filtr dle měsíce'!AY$5,MATCH('Filtr dle měsíce'!$A26,'Filtr dle měsíce'!$AC$6:$AC$297,0),0,1,1)*OFFSET('Filtr dle měsíce'!AY$5,MATCH('Filtr dle měsíce'!$A26,'Filtr dle měsíce'!$AC$6:$AC$297,0),0,1,1),""),"")</f>
        <v/>
      </c>
      <c r="BL27" s="79" t="str">
        <f ca="1">IF(IFERROR(OFFSET('Filtr dle měsíce'!AZ$5,MATCH('Filtr dle měsíce'!$A26,'Filtr dle měsíce'!$AC$6:$AC$297,0),0,1,1)*OFFSET('Filtr dle měsíce'!AZ$5,MATCH('Filtr dle měsíce'!$A26,'Filtr dle měsíce'!$AC$6:$AC$297,0),0,1,1),"")&gt;0,IFERROR(OFFSET('Filtr dle měsíce'!AZ$5,MATCH('Filtr dle měsíce'!$A26,'Filtr dle měsíce'!$AC$6:$AC$297,0),0,1,1)*OFFSET('Filtr dle měsíce'!AZ$5,MATCH('Filtr dle měsíce'!$A26,'Filtr dle měsíce'!$AC$6:$AC$297,0),0,1,1),""),"")</f>
        <v/>
      </c>
      <c r="BM27" s="79" t="str">
        <f ca="1">IF(IFERROR(OFFSET('Filtr dle měsíce'!BA$5,MATCH('Filtr dle měsíce'!$A26,'Filtr dle měsíce'!$AC$6:$AC$297,0),0,1,1)*OFFSET('Filtr dle měsíce'!BA$5,MATCH('Filtr dle měsíce'!$A26,'Filtr dle měsíce'!$AC$6:$AC$297,0),0,1,1),"")&gt;0,IFERROR(OFFSET('Filtr dle měsíce'!BA$5,MATCH('Filtr dle měsíce'!$A26,'Filtr dle měsíce'!$AC$6:$AC$297,0),0,1,1)*OFFSET('Filtr dle měsíce'!BA$5,MATCH('Filtr dle měsíce'!$A26,'Filtr dle měsíce'!$AC$6:$AC$297,0),0,1,1),""),"")</f>
        <v/>
      </c>
      <c r="BN27" s="79" t="str">
        <f ca="1">IF(IFERROR(OFFSET('Filtr dle měsíce'!BB$5,MATCH('Filtr dle měsíce'!$A26,'Filtr dle měsíce'!$AC$6:$AC$297,0),0,1,1)*OFFSET('Filtr dle měsíce'!BB$5,MATCH('Filtr dle měsíce'!$A26,'Filtr dle měsíce'!$AC$6:$AC$297,0),0,1,1),"")&gt;0,IFERROR(OFFSET('Filtr dle měsíce'!BB$5,MATCH('Filtr dle měsíce'!$A26,'Filtr dle měsíce'!$AC$6:$AC$297,0),0,1,1)*OFFSET('Filtr dle měsíce'!BB$5,MATCH('Filtr dle měsíce'!$A26,'Filtr dle měsíce'!$AC$6:$AC$297,0),0,1,1),""),"")</f>
        <v/>
      </c>
      <c r="BO27" s="79" t="str">
        <f ca="1">IF(IFERROR(OFFSET('Filtr dle měsíce'!BC$5,MATCH('Filtr dle měsíce'!$A26,'Filtr dle měsíce'!$AC$6:$AC$297,0),0,1,1)*OFFSET('Filtr dle měsíce'!BC$5,MATCH('Filtr dle měsíce'!$A26,'Filtr dle měsíce'!$AC$6:$AC$297,0),0,1,1),"")&gt;0,IFERROR(OFFSET('Filtr dle měsíce'!BC$5,MATCH('Filtr dle měsíce'!$A26,'Filtr dle měsíce'!$AC$6:$AC$297,0),0,1,1)*OFFSET('Filtr dle měsíce'!BC$5,MATCH('Filtr dle měsíce'!$A26,'Filtr dle měsíce'!$AC$6:$AC$297,0),0,1,1),""),"")</f>
        <v/>
      </c>
      <c r="BP27" s="79"/>
      <c r="BQ27" s="79"/>
    </row>
    <row r="28" spans="1:69" ht="14.25" customHeight="1" x14ac:dyDescent="0.4">
      <c r="A28" s="51">
        <v>24</v>
      </c>
      <c r="B28" s="74" t="str">
        <f ca="1">IFERROR(TEXT(OFFSET('Tabulka klientů 2023'!$C$7,MATCH('Filtr dle měsíce'!A28,'Filtr dle měsíce'!$AC$6:$AC$297,0),0,1,1),""),"")</f>
        <v/>
      </c>
      <c r="C28" s="75" t="str">
        <f ca="1">IF(IFERROR(OFFSET('Tabulka klientů 2023'!$Q$7,MATCH('Filtr dle měsíce'!A28,'Filtr dle měsíce'!$AC$6:$AC$297,0),0,1,1)*OFFSET('Filtr dle měsíce'!$Q$5,MATCH('Filtr dle měsíce'!A28,'Filtr dle měsíce'!$AC$6:$AC$297,0),0,1,1),"")&gt;0,IFERROR(OFFSET('Tabulka klientů 2023'!$Q$7,MATCH('Filtr dle měsíce'!A28,'Filtr dle měsíce'!$AC$6:$AC$297,0),0,1,1)*OFFSET('Filtr dle měsíce'!$Q$5,MATCH('Filtr dle měsíce'!A28,'Filtr dle měsíce'!$AC$6:$AC$297,0),0,1,1),""),"")</f>
        <v/>
      </c>
      <c r="D28" s="76" t="str">
        <f ca="1">IF(IFERROR(OFFSET('Tabulka klientů 2023'!$T$7,MATCH('Filtr dle měsíce'!A28,'Filtr dle měsíce'!$AC$6:$AC$297,0),0,1,1)*OFFSET('Filtr dle měsíce'!$R$5,MATCH('Filtr dle měsíce'!A28,'Filtr dle měsíce'!$AC$6:$AC$297,0),0,1,1),"")&gt;0,IFERROR(OFFSET('Tabulka klientů 2023'!$T$7,MATCH('Filtr dle měsíce'!A28,'Filtr dle měsíce'!$AC$6:$AC$297,0),0,1,1)*OFFSET('Filtr dle měsíce'!$R$5,MATCH('Filtr dle měsíce'!A28,'Filtr dle měsíce'!$AC$6:$AC$297,0),0,1,1),""),"")</f>
        <v/>
      </c>
      <c r="E28" s="75" t="str">
        <f ca="1">IF(IFERROR(OFFSET('Tabulka klientů 2023'!$W$7,MATCH('Filtr dle měsíce'!A28,'Filtr dle měsíce'!$AC$6:$AC$297,0),0,1,1)*OFFSET('Filtr dle měsíce'!$S$5,MATCH('Filtr dle měsíce'!A28,'Filtr dle měsíce'!$AC$6:$AC$297,0),0,1,1),"")&gt;0,IFERROR(OFFSET('Tabulka klientů 2023'!$W$7,MATCH('Filtr dle měsíce'!A28,'Filtr dle měsíce'!$AC$6:$AC$297,0),0,1,1)*OFFSET('Filtr dle měsíce'!$S$5,MATCH('Filtr dle měsíce'!A28,'Filtr dle měsíce'!$AC$6:$AC$297,0),0,1,1),""),"")</f>
        <v/>
      </c>
      <c r="F28" s="76" t="str">
        <f ca="1">IF(IFERROR(OFFSET('Tabulka klientů 2023'!$Z$7,MATCH('Filtr dle měsíce'!A28,'Filtr dle měsíce'!$AC$6:$AC$297,0),0,1,1)*OFFSET('Filtr dle měsíce'!$T$5,MATCH('Filtr dle měsíce'!A28,'Filtr dle měsíce'!$AC$6:$AC$297,0),0,1,1),"")&gt;0,IFERROR(OFFSET('Tabulka klientů 2023'!$Z$7,MATCH('Filtr dle měsíce'!A28,'Filtr dle měsíce'!$AC$6:$AC$297,0),0,1,1)*OFFSET('Filtr dle měsíce'!$T$5,MATCH('Filtr dle měsíce'!A28,'Filtr dle měsíce'!$AC$6:$AC$297,0),0,1,1),""),"")</f>
        <v/>
      </c>
      <c r="G28" s="75" t="str">
        <f ca="1">IF(IFERROR(OFFSET('Tabulka klientů 2023'!$AC$7,MATCH('Filtr dle měsíce'!A28,'Filtr dle měsíce'!$AC$6:$AC$297,0),0,1,1)*OFFSET('Filtr dle měsíce'!$U$5,MATCH('Filtr dle měsíce'!A28,'Filtr dle měsíce'!$AC$6:$AC$297,0),0,1,1),"")&gt;0,IFERROR(OFFSET('Tabulka klientů 2023'!$AC$7,MATCH('Filtr dle měsíce'!A28,'Filtr dle měsíce'!$AC$6:$AC$297,0),0,1,1)*OFFSET('Filtr dle měsíce'!$U$5,MATCH('Filtr dle měsíce'!A28,'Filtr dle měsíce'!$AC$6:$AC$297,0),0,1,1),""),"")</f>
        <v/>
      </c>
      <c r="H28" s="76" t="str">
        <f ca="1">IF(IFERROR(OFFSET('Tabulka klientů 2023'!$AF$7,MATCH('Filtr dle měsíce'!A28,'Filtr dle měsíce'!$AC$6:$AC$297,0),0,1,1)*OFFSET('Filtr dle měsíce'!$V$5,MATCH('Filtr dle měsíce'!A28,'Filtr dle měsíce'!$AC$6:$AC$297,0),0,1,1),"")&gt;0,IFERROR(OFFSET('Tabulka klientů 2023'!$AF$7,MATCH('Filtr dle měsíce'!A28,'Filtr dle měsíce'!$AC$6:$AC$297,0),0,1,1)*OFFSET('Filtr dle měsíce'!$V$5,MATCH('Filtr dle měsíce'!A28,'Filtr dle měsíce'!$AC$6:$AC$297,0),0,1,1),""),"")</f>
        <v/>
      </c>
      <c r="I28" s="75" t="str">
        <f ca="1">IF(IFERROR(OFFSET('Tabulka klientů 2023'!$AI$7,MATCH('Filtr dle měsíce'!A28,'Filtr dle měsíce'!$AC$6:$AC$297,0),0,1,1)*OFFSET('Filtr dle měsíce'!$W$5,MATCH('Filtr dle měsíce'!A28,'Filtr dle měsíce'!$AC$6:$AC$297,0),0,1,1),"")&gt;0,IFERROR(OFFSET('Tabulka klientů 2023'!$AI$7,MATCH('Filtr dle měsíce'!A28,'Filtr dle měsíce'!$AC$6:$AC$297,0),0,1,1)*OFFSET('Filtr dle měsíce'!$W$5,MATCH('Filtr dle měsíce'!A28,'Filtr dle měsíce'!$AC$6:$AC$297,0),0,1,1),""),"")</f>
        <v/>
      </c>
      <c r="J28" s="76" t="str">
        <f ca="1">IF(IFERROR(OFFSET('Tabulka klientů 2023'!$AL$7,MATCH('Filtr dle měsíce'!A28,'Filtr dle měsíce'!$AC$6:$AC$297,0),0,1,1)*OFFSET('Filtr dle měsíce'!$X$5,MATCH('Filtr dle měsíce'!A28,'Filtr dle měsíce'!$AC$6:$AC$297,0),0,1,1),"")&gt;0,IFERROR(OFFSET('Tabulka klientů 2023'!$AL$7,MATCH('Filtr dle měsíce'!A28,'Filtr dle měsíce'!$AC$6:$AC$297,0),0,1,1)*OFFSET('Filtr dle měsíce'!$X$5,MATCH('Filtr dle měsíce'!A28,'Filtr dle měsíce'!$AC$6:$AC$297,0),0,1,1),""),"")</f>
        <v/>
      </c>
      <c r="K28" s="75" t="str">
        <f ca="1">IF(IFERROR(OFFSET('Tabulka klientů 2023'!$AO$7,MATCH('Filtr dle měsíce'!A28,'Filtr dle měsíce'!$AC$6:$AC$297,0),0,1,1)*OFFSET('Filtr dle měsíce'!$Y$5,MATCH('Filtr dle měsíce'!A28,'Filtr dle měsíce'!$AC$6:$AC$297,0),0,1,1),"")&gt;0,IFERROR(OFFSET('Tabulka klientů 2023'!$AO$7,MATCH('Filtr dle měsíce'!A28,'Filtr dle měsíce'!$AC$6:$AC$297,0),0,1,1)*OFFSET('Filtr dle měsíce'!$Y$5,MATCH('Filtr dle měsíce'!A28,'Filtr dle měsíce'!$AC$6:$AC$297,0),0,1,1),""),"")</f>
        <v/>
      </c>
      <c r="L28" s="76" t="str">
        <f ca="1">IF(IFERROR(OFFSET('Tabulka klientů 2023'!$AR$7,MATCH('Filtr dle měsíce'!A28,'Filtr dle měsíce'!$AC$6:$AC$297,0),0,1,1)*OFFSET('Filtr dle měsíce'!$Z$5,MATCH('Filtr dle měsíce'!A28,'Filtr dle měsíce'!$AC$6:$AC$297,0),0,1,1),"")&gt;0,IFERROR(OFFSET('Tabulka klientů 2023'!$AR$7,MATCH('Filtr dle měsíce'!A28,'Filtr dle měsíce'!$AC$6:$AC$297,0),0,1,1)*OFFSET('Filtr dle měsíce'!$Z$5,MATCH('Filtr dle měsíce'!A28,'Filtr dle měsíce'!$AC$6:$AC$297,0),0,1,1),""),"")</f>
        <v/>
      </c>
      <c r="M28" s="77" t="str">
        <f ca="1">IF(IFERROR(OFFSET('Tabulka klientů 2023'!$AU$7,MATCH('Filtr dle měsíce'!A28,'Filtr dle měsíce'!$AC$6:$AC$297,0),0,1,1)*OFFSET('Filtr dle měsíce'!$AA$5,MATCH('Filtr dle měsíce'!A28,'Filtr dle měsíce'!$AC$6:$AC$297,0),0,1,1),"")&gt;0,IFERROR(OFFSET('Tabulka klientů 2023'!$AU$7,MATCH('Filtr dle měsíce'!A28,'Filtr dle měsíce'!$AC$6:$AC$297,0),0,1,1)*OFFSET('Filtr dle měsíce'!$AA$5,MATCH('Filtr dle měsíce'!A28,'Filtr dle měsíce'!$AC$6:$AC$297,0),0,1,1),""),"")</f>
        <v/>
      </c>
      <c r="N28" s="78" t="str">
        <f t="shared" ca="1" si="0"/>
        <v/>
      </c>
      <c r="Q28" s="51">
        <f>IF('Tabulka klientů 2023'!R30='Filtr dle měsíce'!$C$1,1,0)</f>
        <v>0</v>
      </c>
      <c r="R28" s="51">
        <f>IF('Tabulka klientů 2023'!U30='Filtr dle měsíce'!$C$1,1,0)</f>
        <v>0</v>
      </c>
      <c r="S28" s="51">
        <f>IF('Tabulka klientů 2023'!X30='Filtr dle měsíce'!$C$1,1,0)</f>
        <v>0</v>
      </c>
      <c r="T28" s="51">
        <f>IF('Tabulka klientů 2023'!AA30='Filtr dle měsíce'!$C$1,1,0)</f>
        <v>0</v>
      </c>
      <c r="U28" s="51">
        <f>IF('Tabulka klientů 2023'!AD30='Filtr dle měsíce'!$C$1,1,0)</f>
        <v>0</v>
      </c>
      <c r="V28" s="51">
        <f>IF('Tabulka klientů 2023'!AG30='Filtr dle měsíce'!$C$1,1,0)</f>
        <v>0</v>
      </c>
      <c r="W28" s="51">
        <f>IF('Tabulka klientů 2023'!AJ30='Filtr dle měsíce'!$C$1,1,0)</f>
        <v>0</v>
      </c>
      <c r="X28" s="1">
        <f>IF('Tabulka klientů 2023'!AM30='Filtr dle měsíce'!$C$1,1,0)</f>
        <v>0</v>
      </c>
      <c r="Y28" s="1">
        <f>IF('Tabulka klientů 2023'!AP30='Filtr dle měsíce'!$C$1,1,0)</f>
        <v>0</v>
      </c>
      <c r="Z28" s="1">
        <f>IF('Tabulka klientů 2023'!AS30='Filtr dle měsíce'!$C$1,1,0)</f>
        <v>0</v>
      </c>
      <c r="AA28" s="1">
        <f>IF('Tabulka klientů 2023'!AV30='Filtr dle měsíce'!$C$1,1,0)</f>
        <v>0</v>
      </c>
      <c r="AB28" s="1">
        <f t="shared" si="1"/>
        <v>0</v>
      </c>
      <c r="AC28" s="1">
        <f t="shared" si="2"/>
        <v>0</v>
      </c>
      <c r="AE28" s="51">
        <f>IF('Tabulka klientů 2023'!S30="ANO",1,0)</f>
        <v>0</v>
      </c>
      <c r="AF28" s="51">
        <f>IF('Tabulka klientů 2023'!V30="ANO",1,0)</f>
        <v>0</v>
      </c>
      <c r="AG28" s="51">
        <f>IF('Tabulka klientů 2023'!Y30="ANO",1,0)</f>
        <v>0</v>
      </c>
      <c r="AH28" s="51">
        <f>IF('Tabulka klientů 2023'!AB30="ANO",1,0)</f>
        <v>0</v>
      </c>
      <c r="AI28" s="51">
        <f>IF('Tabulka klientů 2023'!AE30="ANO",1,0)</f>
        <v>0</v>
      </c>
      <c r="AJ28" s="51">
        <f>IF('Tabulka klientů 2023'!AH30="ANO",1,0)</f>
        <v>0</v>
      </c>
      <c r="AK28" s="51">
        <f>IF('Tabulka klientů 2023'!AK30="ANO",1,0)</f>
        <v>0</v>
      </c>
      <c r="AL28" s="51">
        <f>IF('Tabulka klientů 2023'!AN30="ANO",1,0)</f>
        <v>0</v>
      </c>
      <c r="AM28" s="51">
        <f>IF('Tabulka klientů 2023'!AQ30="ANO",1,0)</f>
        <v>0</v>
      </c>
      <c r="AN28" s="51">
        <f>IF('Tabulka klientů 2023'!AT30="ANO",1,0)</f>
        <v>0</v>
      </c>
      <c r="AO28" s="51">
        <f>IF('Tabulka klientů 2023'!AW30="ANO",1,0)</f>
        <v>0</v>
      </c>
      <c r="AP28" s="51" t="e">
        <f t="shared" ref="AP28:AQ28" si="46">#N/A</f>
        <v>#N/A</v>
      </c>
      <c r="AQ28" s="51" t="e">
        <f t="shared" si="46"/>
        <v>#N/A</v>
      </c>
      <c r="AR28" s="51"/>
      <c r="AS28" s="1">
        <f t="shared" ref="AS28:BC28" si="47">SUM(Q28+AE28)</f>
        <v>0</v>
      </c>
      <c r="AT28" s="1">
        <f t="shared" si="47"/>
        <v>0</v>
      </c>
      <c r="AU28" s="1">
        <f t="shared" si="47"/>
        <v>0</v>
      </c>
      <c r="AV28" s="1">
        <f t="shared" si="47"/>
        <v>0</v>
      </c>
      <c r="AW28" s="1">
        <f t="shared" si="47"/>
        <v>0</v>
      </c>
      <c r="AX28" s="1">
        <f t="shared" si="47"/>
        <v>0</v>
      </c>
      <c r="AY28" s="1">
        <f t="shared" si="47"/>
        <v>0</v>
      </c>
      <c r="AZ28" s="1">
        <f t="shared" si="47"/>
        <v>0</v>
      </c>
      <c r="BA28" s="1">
        <f t="shared" si="47"/>
        <v>0</v>
      </c>
      <c r="BB28" s="1">
        <f t="shared" si="47"/>
        <v>0</v>
      </c>
      <c r="BC28" s="1">
        <f t="shared" si="47"/>
        <v>0</v>
      </c>
      <c r="BD28" s="1"/>
      <c r="BE28" s="79" t="str">
        <f ca="1">IF(IFERROR(OFFSET('Filtr dle měsíce'!AS$5,MATCH('Filtr dle měsíce'!$A27,'Filtr dle měsíce'!$AC$6:$AC$297,0),0,1,1)*OFFSET('Filtr dle měsíce'!AS$5,MATCH('Filtr dle měsíce'!$A27,'Filtr dle měsíce'!$AC$6:$AC$297,0),0,1,1),"")&gt;0,IFERROR(OFFSET('Filtr dle měsíce'!AS$5,MATCH('Filtr dle měsíce'!$A27,'Filtr dle měsíce'!$AC$6:$AC$297,0),0,1,1)*OFFSET('Filtr dle měsíce'!AS$5,MATCH('Filtr dle měsíce'!$A27,'Filtr dle měsíce'!$AC$6:$AC$297,0),0,1,1),""),"")</f>
        <v/>
      </c>
      <c r="BF28" s="79" t="str">
        <f ca="1">IF(IFERROR(OFFSET('Filtr dle měsíce'!AT$5,MATCH('Filtr dle měsíce'!$A27,'Filtr dle měsíce'!$AC$6:$AC$297,0),0,1,1)*OFFSET('Filtr dle měsíce'!AT$5,MATCH('Filtr dle měsíce'!$A27,'Filtr dle měsíce'!$AC$6:$AC$297,0),0,1,1),"")&gt;0,IFERROR(OFFSET('Filtr dle měsíce'!AT$5,MATCH('Filtr dle měsíce'!$A27,'Filtr dle měsíce'!$AC$6:$AC$297,0),0,1,1)*OFFSET('Filtr dle měsíce'!AT$5,MATCH('Filtr dle měsíce'!$A27,'Filtr dle měsíce'!$AC$6:$AC$297,0),0,1,1),""),"")</f>
        <v/>
      </c>
      <c r="BG28" s="79" t="str">
        <f ca="1">IF(IFERROR(OFFSET('Filtr dle měsíce'!AU$5,MATCH('Filtr dle měsíce'!$A27,'Filtr dle měsíce'!$AC$6:$AC$297,0),0,1,1)*OFFSET('Filtr dle měsíce'!AU$5,MATCH('Filtr dle měsíce'!$A27,'Filtr dle měsíce'!$AC$6:$AC$297,0),0,1,1),"")&gt;0,IFERROR(OFFSET('Filtr dle měsíce'!AU$5,MATCH('Filtr dle měsíce'!$A27,'Filtr dle měsíce'!$AC$6:$AC$297,0),0,1,1)*OFFSET('Filtr dle měsíce'!AU$5,MATCH('Filtr dle měsíce'!$A27,'Filtr dle měsíce'!$AC$6:$AC$297,0),0,1,1),""),"")</f>
        <v/>
      </c>
      <c r="BH28" s="79" t="str">
        <f ca="1">IF(IFERROR(OFFSET('Filtr dle měsíce'!AV$5,MATCH('Filtr dle měsíce'!$A27,'Filtr dle měsíce'!$AC$6:$AC$297,0),0,1,1)*OFFSET('Filtr dle měsíce'!AV$5,MATCH('Filtr dle měsíce'!$A27,'Filtr dle měsíce'!$AC$6:$AC$297,0),0,1,1),"")&gt;0,IFERROR(OFFSET('Filtr dle měsíce'!AV$5,MATCH('Filtr dle měsíce'!$A27,'Filtr dle měsíce'!$AC$6:$AC$297,0),0,1,1)*OFFSET('Filtr dle měsíce'!AV$5,MATCH('Filtr dle měsíce'!$A27,'Filtr dle měsíce'!$AC$6:$AC$297,0),0,1,1),""),"")</f>
        <v/>
      </c>
      <c r="BI28" s="79" t="str">
        <f ca="1">IF(IFERROR(OFFSET('Filtr dle měsíce'!AW$5,MATCH('Filtr dle měsíce'!$A27,'Filtr dle měsíce'!$AC$6:$AC$297,0),0,1,1)*OFFSET('Filtr dle měsíce'!AW$5,MATCH('Filtr dle měsíce'!$A27,'Filtr dle měsíce'!$AC$6:$AC$297,0),0,1,1),"")&gt;0,IFERROR(OFFSET('Filtr dle měsíce'!AW$5,MATCH('Filtr dle měsíce'!$A27,'Filtr dle měsíce'!$AC$6:$AC$297,0),0,1,1)*OFFSET('Filtr dle měsíce'!AW$5,MATCH('Filtr dle měsíce'!$A27,'Filtr dle měsíce'!$AC$6:$AC$297,0),0,1,1),""),"")</f>
        <v/>
      </c>
      <c r="BJ28" s="79" t="str">
        <f ca="1">IF(IFERROR(OFFSET('Filtr dle měsíce'!AX$5,MATCH('Filtr dle měsíce'!$A27,'Filtr dle měsíce'!$AC$6:$AC$297,0),0,1,1)*OFFSET('Filtr dle měsíce'!AX$5,MATCH('Filtr dle měsíce'!$A27,'Filtr dle měsíce'!$AC$6:$AC$297,0),0,1,1),"")&gt;0,IFERROR(OFFSET('Filtr dle měsíce'!AX$5,MATCH('Filtr dle měsíce'!$A27,'Filtr dle měsíce'!$AC$6:$AC$297,0),0,1,1)*OFFSET('Filtr dle měsíce'!AX$5,MATCH('Filtr dle měsíce'!$A27,'Filtr dle měsíce'!$AC$6:$AC$297,0),0,1,1),""),"")</f>
        <v/>
      </c>
      <c r="BK28" s="79" t="str">
        <f ca="1">IF(IFERROR(OFFSET('Filtr dle měsíce'!AY$5,MATCH('Filtr dle měsíce'!$A27,'Filtr dle měsíce'!$AC$6:$AC$297,0),0,1,1)*OFFSET('Filtr dle měsíce'!AY$5,MATCH('Filtr dle měsíce'!$A27,'Filtr dle měsíce'!$AC$6:$AC$297,0),0,1,1),"")&gt;0,IFERROR(OFFSET('Filtr dle měsíce'!AY$5,MATCH('Filtr dle měsíce'!$A27,'Filtr dle měsíce'!$AC$6:$AC$297,0),0,1,1)*OFFSET('Filtr dle měsíce'!AY$5,MATCH('Filtr dle měsíce'!$A27,'Filtr dle měsíce'!$AC$6:$AC$297,0),0,1,1),""),"")</f>
        <v/>
      </c>
      <c r="BL28" s="79" t="str">
        <f ca="1">IF(IFERROR(OFFSET('Filtr dle měsíce'!AZ$5,MATCH('Filtr dle měsíce'!$A27,'Filtr dle měsíce'!$AC$6:$AC$297,0),0,1,1)*OFFSET('Filtr dle měsíce'!AZ$5,MATCH('Filtr dle měsíce'!$A27,'Filtr dle měsíce'!$AC$6:$AC$297,0),0,1,1),"")&gt;0,IFERROR(OFFSET('Filtr dle měsíce'!AZ$5,MATCH('Filtr dle měsíce'!$A27,'Filtr dle měsíce'!$AC$6:$AC$297,0),0,1,1)*OFFSET('Filtr dle měsíce'!AZ$5,MATCH('Filtr dle měsíce'!$A27,'Filtr dle měsíce'!$AC$6:$AC$297,0),0,1,1),""),"")</f>
        <v/>
      </c>
      <c r="BM28" s="79" t="str">
        <f ca="1">IF(IFERROR(OFFSET('Filtr dle měsíce'!BA$5,MATCH('Filtr dle měsíce'!$A27,'Filtr dle měsíce'!$AC$6:$AC$297,0),0,1,1)*OFFSET('Filtr dle měsíce'!BA$5,MATCH('Filtr dle měsíce'!$A27,'Filtr dle měsíce'!$AC$6:$AC$297,0),0,1,1),"")&gt;0,IFERROR(OFFSET('Filtr dle měsíce'!BA$5,MATCH('Filtr dle měsíce'!$A27,'Filtr dle měsíce'!$AC$6:$AC$297,0),0,1,1)*OFFSET('Filtr dle měsíce'!BA$5,MATCH('Filtr dle měsíce'!$A27,'Filtr dle měsíce'!$AC$6:$AC$297,0),0,1,1),""),"")</f>
        <v/>
      </c>
      <c r="BN28" s="79" t="str">
        <f ca="1">IF(IFERROR(OFFSET('Filtr dle měsíce'!BB$5,MATCH('Filtr dle měsíce'!$A27,'Filtr dle měsíce'!$AC$6:$AC$297,0),0,1,1)*OFFSET('Filtr dle měsíce'!BB$5,MATCH('Filtr dle měsíce'!$A27,'Filtr dle měsíce'!$AC$6:$AC$297,0),0,1,1),"")&gt;0,IFERROR(OFFSET('Filtr dle měsíce'!BB$5,MATCH('Filtr dle měsíce'!$A27,'Filtr dle měsíce'!$AC$6:$AC$297,0),0,1,1)*OFFSET('Filtr dle měsíce'!BB$5,MATCH('Filtr dle měsíce'!$A27,'Filtr dle měsíce'!$AC$6:$AC$297,0),0,1,1),""),"")</f>
        <v/>
      </c>
      <c r="BO28" s="79" t="str">
        <f ca="1">IF(IFERROR(OFFSET('Filtr dle měsíce'!BC$5,MATCH('Filtr dle měsíce'!$A27,'Filtr dle měsíce'!$AC$6:$AC$297,0),0,1,1)*OFFSET('Filtr dle měsíce'!BC$5,MATCH('Filtr dle měsíce'!$A27,'Filtr dle měsíce'!$AC$6:$AC$297,0),0,1,1),"")&gt;0,IFERROR(OFFSET('Filtr dle měsíce'!BC$5,MATCH('Filtr dle měsíce'!$A27,'Filtr dle měsíce'!$AC$6:$AC$297,0),0,1,1)*OFFSET('Filtr dle měsíce'!BC$5,MATCH('Filtr dle měsíce'!$A27,'Filtr dle měsíce'!$AC$6:$AC$297,0),0,1,1),""),"")</f>
        <v/>
      </c>
      <c r="BP28" s="79"/>
      <c r="BQ28" s="79"/>
    </row>
    <row r="29" spans="1:69" ht="14.25" customHeight="1" x14ac:dyDescent="0.4">
      <c r="A29" s="51">
        <v>25</v>
      </c>
      <c r="B29" s="74" t="str">
        <f ca="1">IFERROR(TEXT(OFFSET('Tabulka klientů 2023'!$C$7,MATCH('Filtr dle měsíce'!A29,'Filtr dle měsíce'!$AC$6:$AC$297,0),0,1,1),""),"")</f>
        <v/>
      </c>
      <c r="C29" s="75" t="str">
        <f ca="1">IF(IFERROR(OFFSET('Tabulka klientů 2023'!$Q$7,MATCH('Filtr dle měsíce'!A29,'Filtr dle měsíce'!$AC$6:$AC$297,0),0,1,1)*OFFSET('Filtr dle měsíce'!$Q$5,MATCH('Filtr dle měsíce'!A29,'Filtr dle měsíce'!$AC$6:$AC$297,0),0,1,1),"")&gt;0,IFERROR(OFFSET('Tabulka klientů 2023'!$Q$7,MATCH('Filtr dle měsíce'!A29,'Filtr dle měsíce'!$AC$6:$AC$297,0),0,1,1)*OFFSET('Filtr dle měsíce'!$Q$5,MATCH('Filtr dle měsíce'!A29,'Filtr dle měsíce'!$AC$6:$AC$297,0),0,1,1),""),"")</f>
        <v/>
      </c>
      <c r="D29" s="76" t="str">
        <f ca="1">IF(IFERROR(OFFSET('Tabulka klientů 2023'!$T$7,MATCH('Filtr dle měsíce'!A29,'Filtr dle měsíce'!$AC$6:$AC$297,0),0,1,1)*OFFSET('Filtr dle měsíce'!$R$5,MATCH('Filtr dle měsíce'!A29,'Filtr dle měsíce'!$AC$6:$AC$297,0),0,1,1),"")&gt;0,IFERROR(OFFSET('Tabulka klientů 2023'!$T$7,MATCH('Filtr dle měsíce'!A29,'Filtr dle měsíce'!$AC$6:$AC$297,0),0,1,1)*OFFSET('Filtr dle měsíce'!$R$5,MATCH('Filtr dle měsíce'!A29,'Filtr dle měsíce'!$AC$6:$AC$297,0),0,1,1),""),"")</f>
        <v/>
      </c>
      <c r="E29" s="75" t="str">
        <f ca="1">IF(IFERROR(OFFSET('Tabulka klientů 2023'!$W$7,MATCH('Filtr dle měsíce'!A29,'Filtr dle měsíce'!$AC$6:$AC$297,0),0,1,1)*OFFSET('Filtr dle měsíce'!$S$5,MATCH('Filtr dle měsíce'!A29,'Filtr dle měsíce'!$AC$6:$AC$297,0),0,1,1),"")&gt;0,IFERROR(OFFSET('Tabulka klientů 2023'!$W$7,MATCH('Filtr dle měsíce'!A29,'Filtr dle měsíce'!$AC$6:$AC$297,0),0,1,1)*OFFSET('Filtr dle měsíce'!$S$5,MATCH('Filtr dle měsíce'!A29,'Filtr dle měsíce'!$AC$6:$AC$297,0),0,1,1),""),"")</f>
        <v/>
      </c>
      <c r="F29" s="76" t="str">
        <f ca="1">IF(IFERROR(OFFSET('Tabulka klientů 2023'!$Z$7,MATCH('Filtr dle měsíce'!A29,'Filtr dle měsíce'!$AC$6:$AC$297,0),0,1,1)*OFFSET('Filtr dle měsíce'!$T$5,MATCH('Filtr dle měsíce'!A29,'Filtr dle měsíce'!$AC$6:$AC$297,0),0,1,1),"")&gt;0,IFERROR(OFFSET('Tabulka klientů 2023'!$Z$7,MATCH('Filtr dle měsíce'!A29,'Filtr dle měsíce'!$AC$6:$AC$297,0),0,1,1)*OFFSET('Filtr dle měsíce'!$T$5,MATCH('Filtr dle měsíce'!A29,'Filtr dle měsíce'!$AC$6:$AC$297,0),0,1,1),""),"")</f>
        <v/>
      </c>
      <c r="G29" s="75" t="str">
        <f ca="1">IF(IFERROR(OFFSET('Tabulka klientů 2023'!$AC$7,MATCH('Filtr dle měsíce'!A29,'Filtr dle měsíce'!$AC$6:$AC$297,0),0,1,1)*OFFSET('Filtr dle měsíce'!$U$5,MATCH('Filtr dle měsíce'!A29,'Filtr dle měsíce'!$AC$6:$AC$297,0),0,1,1),"")&gt;0,IFERROR(OFFSET('Tabulka klientů 2023'!$AC$7,MATCH('Filtr dle měsíce'!A29,'Filtr dle měsíce'!$AC$6:$AC$297,0),0,1,1)*OFFSET('Filtr dle měsíce'!$U$5,MATCH('Filtr dle měsíce'!A29,'Filtr dle měsíce'!$AC$6:$AC$297,0),0,1,1),""),"")</f>
        <v/>
      </c>
      <c r="H29" s="76" t="str">
        <f ca="1">IF(IFERROR(OFFSET('Tabulka klientů 2023'!$AF$7,MATCH('Filtr dle měsíce'!A29,'Filtr dle měsíce'!$AC$6:$AC$297,0),0,1,1)*OFFSET('Filtr dle měsíce'!$V$5,MATCH('Filtr dle měsíce'!A29,'Filtr dle měsíce'!$AC$6:$AC$297,0),0,1,1),"")&gt;0,IFERROR(OFFSET('Tabulka klientů 2023'!$AF$7,MATCH('Filtr dle měsíce'!A29,'Filtr dle měsíce'!$AC$6:$AC$297,0),0,1,1)*OFFSET('Filtr dle měsíce'!$V$5,MATCH('Filtr dle měsíce'!A29,'Filtr dle měsíce'!$AC$6:$AC$297,0),0,1,1),""),"")</f>
        <v/>
      </c>
      <c r="I29" s="75" t="str">
        <f ca="1">IF(IFERROR(OFFSET('Tabulka klientů 2023'!$AI$7,MATCH('Filtr dle měsíce'!A29,'Filtr dle měsíce'!$AC$6:$AC$297,0),0,1,1)*OFFSET('Filtr dle měsíce'!$W$5,MATCH('Filtr dle měsíce'!A29,'Filtr dle měsíce'!$AC$6:$AC$297,0),0,1,1),"")&gt;0,IFERROR(OFFSET('Tabulka klientů 2023'!$AI$7,MATCH('Filtr dle měsíce'!A29,'Filtr dle měsíce'!$AC$6:$AC$297,0),0,1,1)*OFFSET('Filtr dle měsíce'!$W$5,MATCH('Filtr dle měsíce'!A29,'Filtr dle měsíce'!$AC$6:$AC$297,0),0,1,1),""),"")</f>
        <v/>
      </c>
      <c r="J29" s="76" t="str">
        <f ca="1">IF(IFERROR(OFFSET('Tabulka klientů 2023'!$AL$7,MATCH('Filtr dle měsíce'!A29,'Filtr dle měsíce'!$AC$6:$AC$297,0),0,1,1)*OFFSET('Filtr dle měsíce'!$X$5,MATCH('Filtr dle měsíce'!A29,'Filtr dle měsíce'!$AC$6:$AC$297,0),0,1,1),"")&gt;0,IFERROR(OFFSET('Tabulka klientů 2023'!$AL$7,MATCH('Filtr dle měsíce'!A29,'Filtr dle měsíce'!$AC$6:$AC$297,0),0,1,1)*OFFSET('Filtr dle měsíce'!$X$5,MATCH('Filtr dle měsíce'!A29,'Filtr dle měsíce'!$AC$6:$AC$297,0),0,1,1),""),"")</f>
        <v/>
      </c>
      <c r="K29" s="75" t="str">
        <f ca="1">IF(IFERROR(OFFSET('Tabulka klientů 2023'!$AO$7,MATCH('Filtr dle měsíce'!A29,'Filtr dle měsíce'!$AC$6:$AC$297,0),0,1,1)*OFFSET('Filtr dle měsíce'!$Y$5,MATCH('Filtr dle měsíce'!A29,'Filtr dle měsíce'!$AC$6:$AC$297,0),0,1,1),"")&gt;0,IFERROR(OFFSET('Tabulka klientů 2023'!$AO$7,MATCH('Filtr dle měsíce'!A29,'Filtr dle měsíce'!$AC$6:$AC$297,0),0,1,1)*OFFSET('Filtr dle měsíce'!$Y$5,MATCH('Filtr dle měsíce'!A29,'Filtr dle měsíce'!$AC$6:$AC$297,0),0,1,1),""),"")</f>
        <v/>
      </c>
      <c r="L29" s="76" t="str">
        <f ca="1">IF(IFERROR(OFFSET('Tabulka klientů 2023'!$AR$7,MATCH('Filtr dle měsíce'!A29,'Filtr dle měsíce'!$AC$6:$AC$297,0),0,1,1)*OFFSET('Filtr dle měsíce'!$Z$5,MATCH('Filtr dle měsíce'!A29,'Filtr dle měsíce'!$AC$6:$AC$297,0),0,1,1),"")&gt;0,IFERROR(OFFSET('Tabulka klientů 2023'!$AR$7,MATCH('Filtr dle měsíce'!A29,'Filtr dle měsíce'!$AC$6:$AC$297,0),0,1,1)*OFFSET('Filtr dle měsíce'!$Z$5,MATCH('Filtr dle měsíce'!A29,'Filtr dle měsíce'!$AC$6:$AC$297,0),0,1,1),""),"")</f>
        <v/>
      </c>
      <c r="M29" s="77" t="str">
        <f ca="1">IF(IFERROR(OFFSET('Tabulka klientů 2023'!$AU$7,MATCH('Filtr dle měsíce'!A29,'Filtr dle měsíce'!$AC$6:$AC$297,0),0,1,1)*OFFSET('Filtr dle měsíce'!$AA$5,MATCH('Filtr dle měsíce'!A29,'Filtr dle měsíce'!$AC$6:$AC$297,0),0,1,1),"")&gt;0,IFERROR(OFFSET('Tabulka klientů 2023'!$AU$7,MATCH('Filtr dle měsíce'!A29,'Filtr dle měsíce'!$AC$6:$AC$297,0),0,1,1)*OFFSET('Filtr dle měsíce'!$AA$5,MATCH('Filtr dle měsíce'!A29,'Filtr dle měsíce'!$AC$6:$AC$297,0),0,1,1),""),"")</f>
        <v/>
      </c>
      <c r="N29" s="78" t="str">
        <f t="shared" ca="1" si="0"/>
        <v/>
      </c>
      <c r="Q29" s="51">
        <f>IF('Tabulka klientů 2023'!R31='Filtr dle měsíce'!$C$1,1,0)</f>
        <v>0</v>
      </c>
      <c r="R29" s="51">
        <f>IF('Tabulka klientů 2023'!U31='Filtr dle měsíce'!$C$1,1,0)</f>
        <v>0</v>
      </c>
      <c r="S29" s="51">
        <f>IF('Tabulka klientů 2023'!X31='Filtr dle měsíce'!$C$1,1,0)</f>
        <v>0</v>
      </c>
      <c r="T29" s="51">
        <f>IF('Tabulka klientů 2023'!AA31='Filtr dle měsíce'!$C$1,1,0)</f>
        <v>0</v>
      </c>
      <c r="U29" s="51">
        <f>IF('Tabulka klientů 2023'!AD31='Filtr dle měsíce'!$C$1,1,0)</f>
        <v>0</v>
      </c>
      <c r="V29" s="51">
        <f>IF('Tabulka klientů 2023'!AG31='Filtr dle měsíce'!$C$1,1,0)</f>
        <v>0</v>
      </c>
      <c r="W29" s="51">
        <f>IF('Tabulka klientů 2023'!AJ31='Filtr dle měsíce'!$C$1,1,0)</f>
        <v>0</v>
      </c>
      <c r="X29" s="1">
        <f>IF('Tabulka klientů 2023'!AM31='Filtr dle měsíce'!$C$1,1,0)</f>
        <v>0</v>
      </c>
      <c r="Y29" s="1">
        <f>IF('Tabulka klientů 2023'!AP31='Filtr dle měsíce'!$C$1,1,0)</f>
        <v>0</v>
      </c>
      <c r="Z29" s="1">
        <f>IF('Tabulka klientů 2023'!AS31='Filtr dle měsíce'!$C$1,1,0)</f>
        <v>0</v>
      </c>
      <c r="AA29" s="1">
        <f>IF('Tabulka klientů 2023'!AV31='Filtr dle měsíce'!$C$1,1,0)</f>
        <v>0</v>
      </c>
      <c r="AB29" s="1">
        <f t="shared" si="1"/>
        <v>0</v>
      </c>
      <c r="AC29" s="1">
        <f t="shared" si="2"/>
        <v>0</v>
      </c>
      <c r="AE29" s="51">
        <f>IF('Tabulka klientů 2023'!S31="ANO",1,0)</f>
        <v>0</v>
      </c>
      <c r="AF29" s="51">
        <f>IF('Tabulka klientů 2023'!V31="ANO",1,0)</f>
        <v>0</v>
      </c>
      <c r="AG29" s="51">
        <f>IF('Tabulka klientů 2023'!Y31="ANO",1,0)</f>
        <v>0</v>
      </c>
      <c r="AH29" s="51">
        <f>IF('Tabulka klientů 2023'!AB31="ANO",1,0)</f>
        <v>0</v>
      </c>
      <c r="AI29" s="51">
        <f>IF('Tabulka klientů 2023'!AE31="ANO",1,0)</f>
        <v>0</v>
      </c>
      <c r="AJ29" s="51">
        <f>IF('Tabulka klientů 2023'!AH31="ANO",1,0)</f>
        <v>0</v>
      </c>
      <c r="AK29" s="51">
        <f>IF('Tabulka klientů 2023'!AK31="ANO",1,0)</f>
        <v>0</v>
      </c>
      <c r="AL29" s="51">
        <f>IF('Tabulka klientů 2023'!AN31="ANO",1,0)</f>
        <v>0</v>
      </c>
      <c r="AM29" s="51">
        <f>IF('Tabulka klientů 2023'!AQ31="ANO",1,0)</f>
        <v>0</v>
      </c>
      <c r="AN29" s="51">
        <f>IF('Tabulka klientů 2023'!AT31="ANO",1,0)</f>
        <v>0</v>
      </c>
      <c r="AO29" s="51">
        <f>IF('Tabulka klientů 2023'!AW31="ANO",1,0)</f>
        <v>0</v>
      </c>
      <c r="AP29" s="51" t="e">
        <f t="shared" ref="AP29:AQ29" si="48">#N/A</f>
        <v>#N/A</v>
      </c>
      <c r="AQ29" s="51" t="e">
        <f t="shared" si="48"/>
        <v>#N/A</v>
      </c>
      <c r="AR29" s="51"/>
      <c r="AS29" s="1">
        <f t="shared" ref="AS29:BC29" si="49">SUM(Q29+AE29)</f>
        <v>0</v>
      </c>
      <c r="AT29" s="1">
        <f t="shared" si="49"/>
        <v>0</v>
      </c>
      <c r="AU29" s="1">
        <f t="shared" si="49"/>
        <v>0</v>
      </c>
      <c r="AV29" s="1">
        <f t="shared" si="49"/>
        <v>0</v>
      </c>
      <c r="AW29" s="1">
        <f t="shared" si="49"/>
        <v>0</v>
      </c>
      <c r="AX29" s="1">
        <f t="shared" si="49"/>
        <v>0</v>
      </c>
      <c r="AY29" s="1">
        <f t="shared" si="49"/>
        <v>0</v>
      </c>
      <c r="AZ29" s="1">
        <f t="shared" si="49"/>
        <v>0</v>
      </c>
      <c r="BA29" s="1">
        <f t="shared" si="49"/>
        <v>0</v>
      </c>
      <c r="BB29" s="1">
        <f t="shared" si="49"/>
        <v>0</v>
      </c>
      <c r="BC29" s="1">
        <f t="shared" si="49"/>
        <v>0</v>
      </c>
      <c r="BD29" s="1"/>
      <c r="BE29" s="79" t="str">
        <f ca="1">IF(IFERROR(OFFSET('Filtr dle měsíce'!AS$5,MATCH('Filtr dle měsíce'!$A28,'Filtr dle měsíce'!$AC$6:$AC$297,0),0,1,1)*OFFSET('Filtr dle měsíce'!AS$5,MATCH('Filtr dle měsíce'!$A28,'Filtr dle měsíce'!$AC$6:$AC$297,0),0,1,1),"")&gt;0,IFERROR(OFFSET('Filtr dle měsíce'!AS$5,MATCH('Filtr dle měsíce'!$A28,'Filtr dle měsíce'!$AC$6:$AC$297,0),0,1,1)*OFFSET('Filtr dle měsíce'!AS$5,MATCH('Filtr dle měsíce'!$A28,'Filtr dle měsíce'!$AC$6:$AC$297,0),0,1,1),""),"")</f>
        <v/>
      </c>
      <c r="BF29" s="79" t="str">
        <f ca="1">IF(IFERROR(OFFSET('Filtr dle měsíce'!AT$5,MATCH('Filtr dle měsíce'!$A28,'Filtr dle měsíce'!$AC$6:$AC$297,0),0,1,1)*OFFSET('Filtr dle měsíce'!AT$5,MATCH('Filtr dle měsíce'!$A28,'Filtr dle měsíce'!$AC$6:$AC$297,0),0,1,1),"")&gt;0,IFERROR(OFFSET('Filtr dle měsíce'!AT$5,MATCH('Filtr dle měsíce'!$A28,'Filtr dle měsíce'!$AC$6:$AC$297,0),0,1,1)*OFFSET('Filtr dle měsíce'!AT$5,MATCH('Filtr dle měsíce'!$A28,'Filtr dle měsíce'!$AC$6:$AC$297,0),0,1,1),""),"")</f>
        <v/>
      </c>
      <c r="BG29" s="79" t="str">
        <f ca="1">IF(IFERROR(OFFSET('Filtr dle měsíce'!AU$5,MATCH('Filtr dle měsíce'!$A28,'Filtr dle měsíce'!$AC$6:$AC$297,0),0,1,1)*OFFSET('Filtr dle měsíce'!AU$5,MATCH('Filtr dle měsíce'!$A28,'Filtr dle měsíce'!$AC$6:$AC$297,0),0,1,1),"")&gt;0,IFERROR(OFFSET('Filtr dle měsíce'!AU$5,MATCH('Filtr dle měsíce'!$A28,'Filtr dle měsíce'!$AC$6:$AC$297,0),0,1,1)*OFFSET('Filtr dle měsíce'!AU$5,MATCH('Filtr dle měsíce'!$A28,'Filtr dle měsíce'!$AC$6:$AC$297,0),0,1,1),""),"")</f>
        <v/>
      </c>
      <c r="BH29" s="79" t="str">
        <f ca="1">IF(IFERROR(OFFSET('Filtr dle měsíce'!AV$5,MATCH('Filtr dle měsíce'!$A28,'Filtr dle měsíce'!$AC$6:$AC$297,0),0,1,1)*OFFSET('Filtr dle měsíce'!AV$5,MATCH('Filtr dle měsíce'!$A28,'Filtr dle měsíce'!$AC$6:$AC$297,0),0,1,1),"")&gt;0,IFERROR(OFFSET('Filtr dle měsíce'!AV$5,MATCH('Filtr dle měsíce'!$A28,'Filtr dle měsíce'!$AC$6:$AC$297,0),0,1,1)*OFFSET('Filtr dle měsíce'!AV$5,MATCH('Filtr dle měsíce'!$A28,'Filtr dle měsíce'!$AC$6:$AC$297,0),0,1,1),""),"")</f>
        <v/>
      </c>
      <c r="BI29" s="79" t="str">
        <f ca="1">IF(IFERROR(OFFSET('Filtr dle měsíce'!AW$5,MATCH('Filtr dle měsíce'!$A28,'Filtr dle měsíce'!$AC$6:$AC$297,0),0,1,1)*OFFSET('Filtr dle měsíce'!AW$5,MATCH('Filtr dle měsíce'!$A28,'Filtr dle měsíce'!$AC$6:$AC$297,0),0,1,1),"")&gt;0,IFERROR(OFFSET('Filtr dle měsíce'!AW$5,MATCH('Filtr dle měsíce'!$A28,'Filtr dle měsíce'!$AC$6:$AC$297,0),0,1,1)*OFFSET('Filtr dle měsíce'!AW$5,MATCH('Filtr dle měsíce'!$A28,'Filtr dle měsíce'!$AC$6:$AC$297,0),0,1,1),""),"")</f>
        <v/>
      </c>
      <c r="BJ29" s="79" t="str">
        <f ca="1">IF(IFERROR(OFFSET('Filtr dle měsíce'!AX$5,MATCH('Filtr dle měsíce'!$A28,'Filtr dle měsíce'!$AC$6:$AC$297,0),0,1,1)*OFFSET('Filtr dle měsíce'!AX$5,MATCH('Filtr dle měsíce'!$A28,'Filtr dle měsíce'!$AC$6:$AC$297,0),0,1,1),"")&gt;0,IFERROR(OFFSET('Filtr dle měsíce'!AX$5,MATCH('Filtr dle měsíce'!$A28,'Filtr dle měsíce'!$AC$6:$AC$297,0),0,1,1)*OFFSET('Filtr dle měsíce'!AX$5,MATCH('Filtr dle měsíce'!$A28,'Filtr dle měsíce'!$AC$6:$AC$297,0),0,1,1),""),"")</f>
        <v/>
      </c>
      <c r="BK29" s="79" t="str">
        <f ca="1">IF(IFERROR(OFFSET('Filtr dle měsíce'!AY$5,MATCH('Filtr dle měsíce'!$A28,'Filtr dle měsíce'!$AC$6:$AC$297,0),0,1,1)*OFFSET('Filtr dle měsíce'!AY$5,MATCH('Filtr dle měsíce'!$A28,'Filtr dle měsíce'!$AC$6:$AC$297,0),0,1,1),"")&gt;0,IFERROR(OFFSET('Filtr dle měsíce'!AY$5,MATCH('Filtr dle měsíce'!$A28,'Filtr dle měsíce'!$AC$6:$AC$297,0),0,1,1)*OFFSET('Filtr dle měsíce'!AY$5,MATCH('Filtr dle měsíce'!$A28,'Filtr dle měsíce'!$AC$6:$AC$297,0),0,1,1),""),"")</f>
        <v/>
      </c>
      <c r="BL29" s="79" t="str">
        <f ca="1">IF(IFERROR(OFFSET('Filtr dle měsíce'!AZ$5,MATCH('Filtr dle měsíce'!$A28,'Filtr dle měsíce'!$AC$6:$AC$297,0),0,1,1)*OFFSET('Filtr dle měsíce'!AZ$5,MATCH('Filtr dle měsíce'!$A28,'Filtr dle měsíce'!$AC$6:$AC$297,0),0,1,1),"")&gt;0,IFERROR(OFFSET('Filtr dle měsíce'!AZ$5,MATCH('Filtr dle měsíce'!$A28,'Filtr dle měsíce'!$AC$6:$AC$297,0),0,1,1)*OFFSET('Filtr dle měsíce'!AZ$5,MATCH('Filtr dle měsíce'!$A28,'Filtr dle měsíce'!$AC$6:$AC$297,0),0,1,1),""),"")</f>
        <v/>
      </c>
      <c r="BM29" s="79" t="str">
        <f ca="1">IF(IFERROR(OFFSET('Filtr dle měsíce'!BA$5,MATCH('Filtr dle měsíce'!$A28,'Filtr dle měsíce'!$AC$6:$AC$297,0),0,1,1)*OFFSET('Filtr dle měsíce'!BA$5,MATCH('Filtr dle měsíce'!$A28,'Filtr dle měsíce'!$AC$6:$AC$297,0),0,1,1),"")&gt;0,IFERROR(OFFSET('Filtr dle měsíce'!BA$5,MATCH('Filtr dle měsíce'!$A28,'Filtr dle měsíce'!$AC$6:$AC$297,0),0,1,1)*OFFSET('Filtr dle měsíce'!BA$5,MATCH('Filtr dle měsíce'!$A28,'Filtr dle měsíce'!$AC$6:$AC$297,0),0,1,1),""),"")</f>
        <v/>
      </c>
      <c r="BN29" s="79" t="str">
        <f ca="1">IF(IFERROR(OFFSET('Filtr dle měsíce'!BB$5,MATCH('Filtr dle měsíce'!$A28,'Filtr dle měsíce'!$AC$6:$AC$297,0),0,1,1)*OFFSET('Filtr dle měsíce'!BB$5,MATCH('Filtr dle měsíce'!$A28,'Filtr dle měsíce'!$AC$6:$AC$297,0),0,1,1),"")&gt;0,IFERROR(OFFSET('Filtr dle měsíce'!BB$5,MATCH('Filtr dle měsíce'!$A28,'Filtr dle měsíce'!$AC$6:$AC$297,0),0,1,1)*OFFSET('Filtr dle měsíce'!BB$5,MATCH('Filtr dle měsíce'!$A28,'Filtr dle měsíce'!$AC$6:$AC$297,0),0,1,1),""),"")</f>
        <v/>
      </c>
      <c r="BO29" s="79" t="str">
        <f ca="1">IF(IFERROR(OFFSET('Filtr dle měsíce'!BC$5,MATCH('Filtr dle měsíce'!$A28,'Filtr dle měsíce'!$AC$6:$AC$297,0),0,1,1)*OFFSET('Filtr dle měsíce'!BC$5,MATCH('Filtr dle měsíce'!$A28,'Filtr dle měsíce'!$AC$6:$AC$297,0),0,1,1),"")&gt;0,IFERROR(OFFSET('Filtr dle měsíce'!BC$5,MATCH('Filtr dle měsíce'!$A28,'Filtr dle měsíce'!$AC$6:$AC$297,0),0,1,1)*OFFSET('Filtr dle měsíce'!BC$5,MATCH('Filtr dle měsíce'!$A28,'Filtr dle měsíce'!$AC$6:$AC$297,0),0,1,1),""),"")</f>
        <v/>
      </c>
      <c r="BP29" s="79"/>
      <c r="BQ29" s="79"/>
    </row>
    <row r="30" spans="1:69" ht="14.25" customHeight="1" x14ac:dyDescent="0.4">
      <c r="A30" s="51">
        <v>26</v>
      </c>
      <c r="B30" s="74" t="str">
        <f ca="1">IFERROR(TEXT(OFFSET('Tabulka klientů 2023'!$C$7,MATCH('Filtr dle měsíce'!A30,'Filtr dle měsíce'!$AC$6:$AC$297,0),0,1,1),""),"")</f>
        <v/>
      </c>
      <c r="C30" s="75" t="str">
        <f ca="1">IF(IFERROR(OFFSET('Tabulka klientů 2023'!$Q$7,MATCH('Filtr dle měsíce'!A30,'Filtr dle měsíce'!$AC$6:$AC$297,0),0,1,1)*OFFSET('Filtr dle měsíce'!$Q$5,MATCH('Filtr dle měsíce'!A30,'Filtr dle měsíce'!$AC$6:$AC$297,0),0,1,1),"")&gt;0,IFERROR(OFFSET('Tabulka klientů 2023'!$Q$7,MATCH('Filtr dle měsíce'!A30,'Filtr dle měsíce'!$AC$6:$AC$297,0),0,1,1)*OFFSET('Filtr dle měsíce'!$Q$5,MATCH('Filtr dle měsíce'!A30,'Filtr dle měsíce'!$AC$6:$AC$297,0),0,1,1),""),"")</f>
        <v/>
      </c>
      <c r="D30" s="76" t="str">
        <f ca="1">IF(IFERROR(OFFSET('Tabulka klientů 2023'!$T$7,MATCH('Filtr dle měsíce'!A30,'Filtr dle měsíce'!$AC$6:$AC$297,0),0,1,1)*OFFSET('Filtr dle měsíce'!$R$5,MATCH('Filtr dle měsíce'!A30,'Filtr dle měsíce'!$AC$6:$AC$297,0),0,1,1),"")&gt;0,IFERROR(OFFSET('Tabulka klientů 2023'!$T$7,MATCH('Filtr dle měsíce'!A30,'Filtr dle měsíce'!$AC$6:$AC$297,0),0,1,1)*OFFSET('Filtr dle měsíce'!$R$5,MATCH('Filtr dle měsíce'!A30,'Filtr dle měsíce'!$AC$6:$AC$297,0),0,1,1),""),"")</f>
        <v/>
      </c>
      <c r="E30" s="75" t="str">
        <f ca="1">IF(IFERROR(OFFSET('Tabulka klientů 2023'!$W$7,MATCH('Filtr dle měsíce'!A30,'Filtr dle měsíce'!$AC$6:$AC$297,0),0,1,1)*OFFSET('Filtr dle měsíce'!$S$5,MATCH('Filtr dle měsíce'!A30,'Filtr dle měsíce'!$AC$6:$AC$297,0),0,1,1),"")&gt;0,IFERROR(OFFSET('Tabulka klientů 2023'!$W$7,MATCH('Filtr dle měsíce'!A30,'Filtr dle měsíce'!$AC$6:$AC$297,0),0,1,1)*OFFSET('Filtr dle měsíce'!$S$5,MATCH('Filtr dle měsíce'!A30,'Filtr dle měsíce'!$AC$6:$AC$297,0),0,1,1),""),"")</f>
        <v/>
      </c>
      <c r="F30" s="76" t="str">
        <f ca="1">IF(IFERROR(OFFSET('Tabulka klientů 2023'!$Z$7,MATCH('Filtr dle měsíce'!A30,'Filtr dle měsíce'!$AC$6:$AC$297,0),0,1,1)*OFFSET('Filtr dle měsíce'!$T$5,MATCH('Filtr dle měsíce'!A30,'Filtr dle měsíce'!$AC$6:$AC$297,0),0,1,1),"")&gt;0,IFERROR(OFFSET('Tabulka klientů 2023'!$Z$7,MATCH('Filtr dle měsíce'!A30,'Filtr dle měsíce'!$AC$6:$AC$297,0),0,1,1)*OFFSET('Filtr dle měsíce'!$T$5,MATCH('Filtr dle měsíce'!A30,'Filtr dle měsíce'!$AC$6:$AC$297,0),0,1,1),""),"")</f>
        <v/>
      </c>
      <c r="G30" s="75" t="str">
        <f ca="1">IF(IFERROR(OFFSET('Tabulka klientů 2023'!$AC$7,MATCH('Filtr dle měsíce'!A30,'Filtr dle měsíce'!$AC$6:$AC$297,0),0,1,1)*OFFSET('Filtr dle měsíce'!$U$5,MATCH('Filtr dle měsíce'!A30,'Filtr dle měsíce'!$AC$6:$AC$297,0),0,1,1),"")&gt;0,IFERROR(OFFSET('Tabulka klientů 2023'!$AC$7,MATCH('Filtr dle měsíce'!A30,'Filtr dle měsíce'!$AC$6:$AC$297,0),0,1,1)*OFFSET('Filtr dle měsíce'!$U$5,MATCH('Filtr dle měsíce'!A30,'Filtr dle měsíce'!$AC$6:$AC$297,0),0,1,1),""),"")</f>
        <v/>
      </c>
      <c r="H30" s="76" t="str">
        <f ca="1">IF(IFERROR(OFFSET('Tabulka klientů 2023'!$AF$7,MATCH('Filtr dle měsíce'!A30,'Filtr dle měsíce'!$AC$6:$AC$297,0),0,1,1)*OFFSET('Filtr dle měsíce'!$V$5,MATCH('Filtr dle měsíce'!A30,'Filtr dle měsíce'!$AC$6:$AC$297,0),0,1,1),"")&gt;0,IFERROR(OFFSET('Tabulka klientů 2023'!$AF$7,MATCH('Filtr dle měsíce'!A30,'Filtr dle měsíce'!$AC$6:$AC$297,0),0,1,1)*OFFSET('Filtr dle měsíce'!$V$5,MATCH('Filtr dle měsíce'!A30,'Filtr dle měsíce'!$AC$6:$AC$297,0),0,1,1),""),"")</f>
        <v/>
      </c>
      <c r="I30" s="75" t="str">
        <f ca="1">IF(IFERROR(OFFSET('Tabulka klientů 2023'!$AI$7,MATCH('Filtr dle měsíce'!A30,'Filtr dle měsíce'!$AC$6:$AC$297,0),0,1,1)*OFFSET('Filtr dle měsíce'!$W$5,MATCH('Filtr dle měsíce'!A30,'Filtr dle měsíce'!$AC$6:$AC$297,0),0,1,1),"")&gt;0,IFERROR(OFFSET('Tabulka klientů 2023'!$AI$7,MATCH('Filtr dle měsíce'!A30,'Filtr dle měsíce'!$AC$6:$AC$297,0),0,1,1)*OFFSET('Filtr dle měsíce'!$W$5,MATCH('Filtr dle měsíce'!A30,'Filtr dle měsíce'!$AC$6:$AC$297,0),0,1,1),""),"")</f>
        <v/>
      </c>
      <c r="J30" s="76" t="str">
        <f ca="1">IF(IFERROR(OFFSET('Tabulka klientů 2023'!$AL$7,MATCH('Filtr dle měsíce'!A30,'Filtr dle měsíce'!$AC$6:$AC$297,0),0,1,1)*OFFSET('Filtr dle měsíce'!$X$5,MATCH('Filtr dle měsíce'!A30,'Filtr dle měsíce'!$AC$6:$AC$297,0),0,1,1),"")&gt;0,IFERROR(OFFSET('Tabulka klientů 2023'!$AL$7,MATCH('Filtr dle měsíce'!A30,'Filtr dle měsíce'!$AC$6:$AC$297,0),0,1,1)*OFFSET('Filtr dle měsíce'!$X$5,MATCH('Filtr dle měsíce'!A30,'Filtr dle měsíce'!$AC$6:$AC$297,0),0,1,1),""),"")</f>
        <v/>
      </c>
      <c r="K30" s="75" t="str">
        <f ca="1">IF(IFERROR(OFFSET('Tabulka klientů 2023'!$AO$7,MATCH('Filtr dle měsíce'!A30,'Filtr dle měsíce'!$AC$6:$AC$297,0),0,1,1)*OFFSET('Filtr dle měsíce'!$Y$5,MATCH('Filtr dle měsíce'!A30,'Filtr dle měsíce'!$AC$6:$AC$297,0),0,1,1),"")&gt;0,IFERROR(OFFSET('Tabulka klientů 2023'!$AO$7,MATCH('Filtr dle měsíce'!A30,'Filtr dle měsíce'!$AC$6:$AC$297,0),0,1,1)*OFFSET('Filtr dle měsíce'!$Y$5,MATCH('Filtr dle měsíce'!A30,'Filtr dle měsíce'!$AC$6:$AC$297,0),0,1,1),""),"")</f>
        <v/>
      </c>
      <c r="L30" s="76" t="str">
        <f ca="1">IF(IFERROR(OFFSET('Tabulka klientů 2023'!$AR$7,MATCH('Filtr dle měsíce'!A30,'Filtr dle měsíce'!$AC$6:$AC$297,0),0,1,1)*OFFSET('Filtr dle měsíce'!$Z$5,MATCH('Filtr dle měsíce'!A30,'Filtr dle měsíce'!$AC$6:$AC$297,0),0,1,1),"")&gt;0,IFERROR(OFFSET('Tabulka klientů 2023'!$AR$7,MATCH('Filtr dle měsíce'!A30,'Filtr dle měsíce'!$AC$6:$AC$297,0),0,1,1)*OFFSET('Filtr dle měsíce'!$Z$5,MATCH('Filtr dle měsíce'!A30,'Filtr dle měsíce'!$AC$6:$AC$297,0),0,1,1),""),"")</f>
        <v/>
      </c>
      <c r="M30" s="77" t="str">
        <f ca="1">IF(IFERROR(OFFSET('Tabulka klientů 2023'!$AU$7,MATCH('Filtr dle měsíce'!A30,'Filtr dle měsíce'!$AC$6:$AC$297,0),0,1,1)*OFFSET('Filtr dle měsíce'!$AA$5,MATCH('Filtr dle měsíce'!A30,'Filtr dle měsíce'!$AC$6:$AC$297,0),0,1,1),"")&gt;0,IFERROR(OFFSET('Tabulka klientů 2023'!$AU$7,MATCH('Filtr dle měsíce'!A30,'Filtr dle měsíce'!$AC$6:$AC$297,0),0,1,1)*OFFSET('Filtr dle měsíce'!$AA$5,MATCH('Filtr dle měsíce'!A30,'Filtr dle měsíce'!$AC$6:$AC$297,0),0,1,1),""),"")</f>
        <v/>
      </c>
      <c r="N30" s="78" t="str">
        <f t="shared" ca="1" si="0"/>
        <v/>
      </c>
      <c r="Q30" s="51">
        <f>IF('Tabulka klientů 2023'!R32='Filtr dle měsíce'!$C$1,1,0)</f>
        <v>0</v>
      </c>
      <c r="R30" s="51">
        <f>IF('Tabulka klientů 2023'!U32='Filtr dle měsíce'!$C$1,1,0)</f>
        <v>0</v>
      </c>
      <c r="S30" s="51">
        <f>IF('Tabulka klientů 2023'!X32='Filtr dle měsíce'!$C$1,1,0)</f>
        <v>0</v>
      </c>
      <c r="T30" s="51">
        <f>IF('Tabulka klientů 2023'!AA32='Filtr dle měsíce'!$C$1,1,0)</f>
        <v>0</v>
      </c>
      <c r="U30" s="51">
        <f>IF('Tabulka klientů 2023'!AD32='Filtr dle měsíce'!$C$1,1,0)</f>
        <v>0</v>
      </c>
      <c r="V30" s="51">
        <f>IF('Tabulka klientů 2023'!AG32='Filtr dle měsíce'!$C$1,1,0)</f>
        <v>0</v>
      </c>
      <c r="W30" s="51">
        <f>IF('Tabulka klientů 2023'!AJ32='Filtr dle měsíce'!$C$1,1,0)</f>
        <v>0</v>
      </c>
      <c r="X30" s="1">
        <f>IF('Tabulka klientů 2023'!AM32='Filtr dle měsíce'!$C$1,1,0)</f>
        <v>0</v>
      </c>
      <c r="Y30" s="1">
        <f>IF('Tabulka klientů 2023'!AP32='Filtr dle měsíce'!$C$1,1,0)</f>
        <v>0</v>
      </c>
      <c r="Z30" s="1">
        <f>IF('Tabulka klientů 2023'!AS32='Filtr dle měsíce'!$C$1,1,0)</f>
        <v>0</v>
      </c>
      <c r="AA30" s="1">
        <f>IF('Tabulka klientů 2023'!AV32='Filtr dle měsíce'!$C$1,1,0)</f>
        <v>0</v>
      </c>
      <c r="AB30" s="1">
        <f t="shared" si="1"/>
        <v>0</v>
      </c>
      <c r="AC30" s="1">
        <f t="shared" si="2"/>
        <v>0</v>
      </c>
      <c r="AE30" s="51">
        <f>IF('Tabulka klientů 2023'!S32="ANO",1,0)</f>
        <v>0</v>
      </c>
      <c r="AF30" s="51">
        <f>IF('Tabulka klientů 2023'!V32="ANO",1,0)</f>
        <v>0</v>
      </c>
      <c r="AG30" s="51">
        <f>IF('Tabulka klientů 2023'!Y32="ANO",1,0)</f>
        <v>0</v>
      </c>
      <c r="AH30" s="51">
        <f>IF('Tabulka klientů 2023'!AB32="ANO",1,0)</f>
        <v>0</v>
      </c>
      <c r="AI30" s="51">
        <f>IF('Tabulka klientů 2023'!AE32="ANO",1,0)</f>
        <v>0</v>
      </c>
      <c r="AJ30" s="51">
        <f>IF('Tabulka klientů 2023'!AH32="ANO",1,0)</f>
        <v>0</v>
      </c>
      <c r="AK30" s="51">
        <f>IF('Tabulka klientů 2023'!AK32="ANO",1,0)</f>
        <v>0</v>
      </c>
      <c r="AL30" s="51">
        <f>IF('Tabulka klientů 2023'!AN32="ANO",1,0)</f>
        <v>0</v>
      </c>
      <c r="AM30" s="51">
        <f>IF('Tabulka klientů 2023'!AQ32="ANO",1,0)</f>
        <v>0</v>
      </c>
      <c r="AN30" s="51">
        <f>IF('Tabulka klientů 2023'!AT32="ANO",1,0)</f>
        <v>0</v>
      </c>
      <c r="AO30" s="51">
        <f>IF('Tabulka klientů 2023'!AW32="ANO",1,0)</f>
        <v>0</v>
      </c>
      <c r="AP30" s="51" t="e">
        <f t="shared" ref="AP30:AQ30" si="50">#N/A</f>
        <v>#N/A</v>
      </c>
      <c r="AQ30" s="51" t="e">
        <f t="shared" si="50"/>
        <v>#N/A</v>
      </c>
      <c r="AR30" s="51"/>
      <c r="AS30" s="1">
        <f t="shared" ref="AS30:BC30" si="51">SUM(Q30+AE30)</f>
        <v>0</v>
      </c>
      <c r="AT30" s="1">
        <f t="shared" si="51"/>
        <v>0</v>
      </c>
      <c r="AU30" s="1">
        <f t="shared" si="51"/>
        <v>0</v>
      </c>
      <c r="AV30" s="1">
        <f t="shared" si="51"/>
        <v>0</v>
      </c>
      <c r="AW30" s="1">
        <f t="shared" si="51"/>
        <v>0</v>
      </c>
      <c r="AX30" s="1">
        <f t="shared" si="51"/>
        <v>0</v>
      </c>
      <c r="AY30" s="1">
        <f t="shared" si="51"/>
        <v>0</v>
      </c>
      <c r="AZ30" s="1">
        <f t="shared" si="51"/>
        <v>0</v>
      </c>
      <c r="BA30" s="1">
        <f t="shared" si="51"/>
        <v>0</v>
      </c>
      <c r="BB30" s="1">
        <f t="shared" si="51"/>
        <v>0</v>
      </c>
      <c r="BC30" s="1">
        <f t="shared" si="51"/>
        <v>0</v>
      </c>
      <c r="BD30" s="1"/>
      <c r="BE30" s="79" t="str">
        <f ca="1">IF(IFERROR(OFFSET('Filtr dle měsíce'!AS$5,MATCH('Filtr dle měsíce'!$A29,'Filtr dle měsíce'!$AC$6:$AC$297,0),0,1,1)*OFFSET('Filtr dle měsíce'!AS$5,MATCH('Filtr dle měsíce'!$A29,'Filtr dle měsíce'!$AC$6:$AC$297,0),0,1,1),"")&gt;0,IFERROR(OFFSET('Filtr dle měsíce'!AS$5,MATCH('Filtr dle měsíce'!$A29,'Filtr dle měsíce'!$AC$6:$AC$297,0),0,1,1)*OFFSET('Filtr dle měsíce'!AS$5,MATCH('Filtr dle měsíce'!$A29,'Filtr dle měsíce'!$AC$6:$AC$297,0),0,1,1),""),"")</f>
        <v/>
      </c>
      <c r="BF30" s="79" t="str">
        <f ca="1">IF(IFERROR(OFFSET('Filtr dle měsíce'!AT$5,MATCH('Filtr dle měsíce'!$A29,'Filtr dle měsíce'!$AC$6:$AC$297,0),0,1,1)*OFFSET('Filtr dle měsíce'!AT$5,MATCH('Filtr dle měsíce'!$A29,'Filtr dle měsíce'!$AC$6:$AC$297,0),0,1,1),"")&gt;0,IFERROR(OFFSET('Filtr dle měsíce'!AT$5,MATCH('Filtr dle měsíce'!$A29,'Filtr dle měsíce'!$AC$6:$AC$297,0),0,1,1)*OFFSET('Filtr dle měsíce'!AT$5,MATCH('Filtr dle měsíce'!$A29,'Filtr dle měsíce'!$AC$6:$AC$297,0),0,1,1),""),"")</f>
        <v/>
      </c>
      <c r="BG30" s="79" t="str">
        <f ca="1">IF(IFERROR(OFFSET('Filtr dle měsíce'!AU$5,MATCH('Filtr dle měsíce'!$A29,'Filtr dle měsíce'!$AC$6:$AC$297,0),0,1,1)*OFFSET('Filtr dle měsíce'!AU$5,MATCH('Filtr dle měsíce'!$A29,'Filtr dle měsíce'!$AC$6:$AC$297,0),0,1,1),"")&gt;0,IFERROR(OFFSET('Filtr dle měsíce'!AU$5,MATCH('Filtr dle měsíce'!$A29,'Filtr dle měsíce'!$AC$6:$AC$297,0),0,1,1)*OFFSET('Filtr dle měsíce'!AU$5,MATCH('Filtr dle měsíce'!$A29,'Filtr dle měsíce'!$AC$6:$AC$297,0),0,1,1),""),"")</f>
        <v/>
      </c>
      <c r="BH30" s="79" t="str">
        <f ca="1">IF(IFERROR(OFFSET('Filtr dle měsíce'!AV$5,MATCH('Filtr dle měsíce'!$A29,'Filtr dle měsíce'!$AC$6:$AC$297,0),0,1,1)*OFFSET('Filtr dle měsíce'!AV$5,MATCH('Filtr dle měsíce'!$A29,'Filtr dle měsíce'!$AC$6:$AC$297,0),0,1,1),"")&gt;0,IFERROR(OFFSET('Filtr dle měsíce'!AV$5,MATCH('Filtr dle měsíce'!$A29,'Filtr dle měsíce'!$AC$6:$AC$297,0),0,1,1)*OFFSET('Filtr dle měsíce'!AV$5,MATCH('Filtr dle měsíce'!$A29,'Filtr dle měsíce'!$AC$6:$AC$297,0),0,1,1),""),"")</f>
        <v/>
      </c>
      <c r="BI30" s="79" t="str">
        <f ca="1">IF(IFERROR(OFFSET('Filtr dle měsíce'!AW$5,MATCH('Filtr dle měsíce'!$A29,'Filtr dle měsíce'!$AC$6:$AC$297,0),0,1,1)*OFFSET('Filtr dle měsíce'!AW$5,MATCH('Filtr dle měsíce'!$A29,'Filtr dle měsíce'!$AC$6:$AC$297,0),0,1,1),"")&gt;0,IFERROR(OFFSET('Filtr dle měsíce'!AW$5,MATCH('Filtr dle měsíce'!$A29,'Filtr dle měsíce'!$AC$6:$AC$297,0),0,1,1)*OFFSET('Filtr dle měsíce'!AW$5,MATCH('Filtr dle měsíce'!$A29,'Filtr dle měsíce'!$AC$6:$AC$297,0),0,1,1),""),"")</f>
        <v/>
      </c>
      <c r="BJ30" s="79" t="str">
        <f ca="1">IF(IFERROR(OFFSET('Filtr dle měsíce'!AX$5,MATCH('Filtr dle měsíce'!$A29,'Filtr dle měsíce'!$AC$6:$AC$297,0),0,1,1)*OFFSET('Filtr dle měsíce'!AX$5,MATCH('Filtr dle měsíce'!$A29,'Filtr dle měsíce'!$AC$6:$AC$297,0),0,1,1),"")&gt;0,IFERROR(OFFSET('Filtr dle měsíce'!AX$5,MATCH('Filtr dle měsíce'!$A29,'Filtr dle měsíce'!$AC$6:$AC$297,0),0,1,1)*OFFSET('Filtr dle měsíce'!AX$5,MATCH('Filtr dle měsíce'!$A29,'Filtr dle měsíce'!$AC$6:$AC$297,0),0,1,1),""),"")</f>
        <v/>
      </c>
      <c r="BK30" s="79" t="str">
        <f ca="1">IF(IFERROR(OFFSET('Filtr dle měsíce'!AY$5,MATCH('Filtr dle měsíce'!$A29,'Filtr dle měsíce'!$AC$6:$AC$297,0),0,1,1)*OFFSET('Filtr dle měsíce'!AY$5,MATCH('Filtr dle měsíce'!$A29,'Filtr dle měsíce'!$AC$6:$AC$297,0),0,1,1),"")&gt;0,IFERROR(OFFSET('Filtr dle měsíce'!AY$5,MATCH('Filtr dle měsíce'!$A29,'Filtr dle měsíce'!$AC$6:$AC$297,0),0,1,1)*OFFSET('Filtr dle měsíce'!AY$5,MATCH('Filtr dle měsíce'!$A29,'Filtr dle měsíce'!$AC$6:$AC$297,0),0,1,1),""),"")</f>
        <v/>
      </c>
      <c r="BL30" s="79" t="str">
        <f ca="1">IF(IFERROR(OFFSET('Filtr dle měsíce'!AZ$5,MATCH('Filtr dle měsíce'!$A29,'Filtr dle měsíce'!$AC$6:$AC$297,0),0,1,1)*OFFSET('Filtr dle měsíce'!AZ$5,MATCH('Filtr dle měsíce'!$A29,'Filtr dle měsíce'!$AC$6:$AC$297,0),0,1,1),"")&gt;0,IFERROR(OFFSET('Filtr dle měsíce'!AZ$5,MATCH('Filtr dle měsíce'!$A29,'Filtr dle měsíce'!$AC$6:$AC$297,0),0,1,1)*OFFSET('Filtr dle měsíce'!AZ$5,MATCH('Filtr dle měsíce'!$A29,'Filtr dle měsíce'!$AC$6:$AC$297,0),0,1,1),""),"")</f>
        <v/>
      </c>
      <c r="BM30" s="79" t="str">
        <f ca="1">IF(IFERROR(OFFSET('Filtr dle měsíce'!BA$5,MATCH('Filtr dle měsíce'!$A29,'Filtr dle měsíce'!$AC$6:$AC$297,0),0,1,1)*OFFSET('Filtr dle měsíce'!BA$5,MATCH('Filtr dle měsíce'!$A29,'Filtr dle měsíce'!$AC$6:$AC$297,0),0,1,1),"")&gt;0,IFERROR(OFFSET('Filtr dle měsíce'!BA$5,MATCH('Filtr dle měsíce'!$A29,'Filtr dle měsíce'!$AC$6:$AC$297,0),0,1,1)*OFFSET('Filtr dle měsíce'!BA$5,MATCH('Filtr dle měsíce'!$A29,'Filtr dle měsíce'!$AC$6:$AC$297,0),0,1,1),""),"")</f>
        <v/>
      </c>
      <c r="BN30" s="79" t="str">
        <f ca="1">IF(IFERROR(OFFSET('Filtr dle měsíce'!BB$5,MATCH('Filtr dle měsíce'!$A29,'Filtr dle měsíce'!$AC$6:$AC$297,0),0,1,1)*OFFSET('Filtr dle měsíce'!BB$5,MATCH('Filtr dle měsíce'!$A29,'Filtr dle měsíce'!$AC$6:$AC$297,0),0,1,1),"")&gt;0,IFERROR(OFFSET('Filtr dle měsíce'!BB$5,MATCH('Filtr dle měsíce'!$A29,'Filtr dle měsíce'!$AC$6:$AC$297,0),0,1,1)*OFFSET('Filtr dle měsíce'!BB$5,MATCH('Filtr dle měsíce'!$A29,'Filtr dle měsíce'!$AC$6:$AC$297,0),0,1,1),""),"")</f>
        <v/>
      </c>
      <c r="BO30" s="79" t="str">
        <f ca="1">IF(IFERROR(OFFSET('Filtr dle měsíce'!BC$5,MATCH('Filtr dle měsíce'!$A29,'Filtr dle měsíce'!$AC$6:$AC$297,0),0,1,1)*OFFSET('Filtr dle měsíce'!BC$5,MATCH('Filtr dle měsíce'!$A29,'Filtr dle měsíce'!$AC$6:$AC$297,0),0,1,1),"")&gt;0,IFERROR(OFFSET('Filtr dle měsíce'!BC$5,MATCH('Filtr dle měsíce'!$A29,'Filtr dle měsíce'!$AC$6:$AC$297,0),0,1,1)*OFFSET('Filtr dle měsíce'!BC$5,MATCH('Filtr dle měsíce'!$A29,'Filtr dle měsíce'!$AC$6:$AC$297,0),0,1,1),""),"")</f>
        <v/>
      </c>
      <c r="BP30" s="79"/>
      <c r="BQ30" s="79"/>
    </row>
    <row r="31" spans="1:69" ht="14.25" customHeight="1" x14ac:dyDescent="0.4">
      <c r="A31" s="51">
        <v>27</v>
      </c>
      <c r="B31" s="74" t="str">
        <f ca="1">IFERROR(TEXT(OFFSET('Tabulka klientů 2023'!$C$7,MATCH('Filtr dle měsíce'!A31,'Filtr dle měsíce'!$AC$6:$AC$297,0),0,1,1),""),"")</f>
        <v/>
      </c>
      <c r="C31" s="75" t="str">
        <f ca="1">IF(IFERROR(OFFSET('Tabulka klientů 2023'!$Q$7,MATCH('Filtr dle měsíce'!A31,'Filtr dle měsíce'!$AC$6:$AC$297,0),0,1,1)*OFFSET('Filtr dle měsíce'!$Q$5,MATCH('Filtr dle měsíce'!A31,'Filtr dle měsíce'!$AC$6:$AC$297,0),0,1,1),"")&gt;0,IFERROR(OFFSET('Tabulka klientů 2023'!$Q$7,MATCH('Filtr dle měsíce'!A31,'Filtr dle měsíce'!$AC$6:$AC$297,0),0,1,1)*OFFSET('Filtr dle měsíce'!$Q$5,MATCH('Filtr dle měsíce'!A31,'Filtr dle měsíce'!$AC$6:$AC$297,0),0,1,1),""),"")</f>
        <v/>
      </c>
      <c r="D31" s="76" t="str">
        <f ca="1">IF(IFERROR(OFFSET('Tabulka klientů 2023'!$T$7,MATCH('Filtr dle měsíce'!A31,'Filtr dle měsíce'!$AC$6:$AC$297,0),0,1,1)*OFFSET('Filtr dle měsíce'!$R$5,MATCH('Filtr dle měsíce'!A31,'Filtr dle měsíce'!$AC$6:$AC$297,0),0,1,1),"")&gt;0,IFERROR(OFFSET('Tabulka klientů 2023'!$T$7,MATCH('Filtr dle měsíce'!A31,'Filtr dle měsíce'!$AC$6:$AC$297,0),0,1,1)*OFFSET('Filtr dle měsíce'!$R$5,MATCH('Filtr dle měsíce'!A31,'Filtr dle měsíce'!$AC$6:$AC$297,0),0,1,1),""),"")</f>
        <v/>
      </c>
      <c r="E31" s="75" t="str">
        <f ca="1">IF(IFERROR(OFFSET('Tabulka klientů 2023'!$W$7,MATCH('Filtr dle měsíce'!A31,'Filtr dle měsíce'!$AC$6:$AC$297,0),0,1,1)*OFFSET('Filtr dle měsíce'!$S$5,MATCH('Filtr dle měsíce'!A31,'Filtr dle měsíce'!$AC$6:$AC$297,0),0,1,1),"")&gt;0,IFERROR(OFFSET('Tabulka klientů 2023'!$W$7,MATCH('Filtr dle měsíce'!A31,'Filtr dle měsíce'!$AC$6:$AC$297,0),0,1,1)*OFFSET('Filtr dle měsíce'!$S$5,MATCH('Filtr dle měsíce'!A31,'Filtr dle měsíce'!$AC$6:$AC$297,0),0,1,1),""),"")</f>
        <v/>
      </c>
      <c r="F31" s="76" t="str">
        <f ca="1">IF(IFERROR(OFFSET('Tabulka klientů 2023'!$Z$7,MATCH('Filtr dle měsíce'!A31,'Filtr dle měsíce'!$AC$6:$AC$297,0),0,1,1)*OFFSET('Filtr dle měsíce'!$T$5,MATCH('Filtr dle měsíce'!A31,'Filtr dle měsíce'!$AC$6:$AC$297,0),0,1,1),"")&gt;0,IFERROR(OFFSET('Tabulka klientů 2023'!$Z$7,MATCH('Filtr dle měsíce'!A31,'Filtr dle měsíce'!$AC$6:$AC$297,0),0,1,1)*OFFSET('Filtr dle měsíce'!$T$5,MATCH('Filtr dle měsíce'!A31,'Filtr dle měsíce'!$AC$6:$AC$297,0),0,1,1),""),"")</f>
        <v/>
      </c>
      <c r="G31" s="75" t="str">
        <f ca="1">IF(IFERROR(OFFSET('Tabulka klientů 2023'!$AC$7,MATCH('Filtr dle měsíce'!A31,'Filtr dle měsíce'!$AC$6:$AC$297,0),0,1,1)*OFFSET('Filtr dle měsíce'!$U$5,MATCH('Filtr dle měsíce'!A31,'Filtr dle měsíce'!$AC$6:$AC$297,0),0,1,1),"")&gt;0,IFERROR(OFFSET('Tabulka klientů 2023'!$AC$7,MATCH('Filtr dle měsíce'!A31,'Filtr dle měsíce'!$AC$6:$AC$297,0),0,1,1)*OFFSET('Filtr dle měsíce'!$U$5,MATCH('Filtr dle měsíce'!A31,'Filtr dle měsíce'!$AC$6:$AC$297,0),0,1,1),""),"")</f>
        <v/>
      </c>
      <c r="H31" s="76" t="str">
        <f ca="1">IF(IFERROR(OFFSET('Tabulka klientů 2023'!$AF$7,MATCH('Filtr dle měsíce'!A31,'Filtr dle měsíce'!$AC$6:$AC$297,0),0,1,1)*OFFSET('Filtr dle měsíce'!$V$5,MATCH('Filtr dle měsíce'!A31,'Filtr dle měsíce'!$AC$6:$AC$297,0),0,1,1),"")&gt;0,IFERROR(OFFSET('Tabulka klientů 2023'!$AF$7,MATCH('Filtr dle měsíce'!A31,'Filtr dle měsíce'!$AC$6:$AC$297,0),0,1,1)*OFFSET('Filtr dle měsíce'!$V$5,MATCH('Filtr dle měsíce'!A31,'Filtr dle měsíce'!$AC$6:$AC$297,0),0,1,1),""),"")</f>
        <v/>
      </c>
      <c r="I31" s="75" t="str">
        <f ca="1">IF(IFERROR(OFFSET('Tabulka klientů 2023'!$AI$7,MATCH('Filtr dle měsíce'!A31,'Filtr dle měsíce'!$AC$6:$AC$297,0),0,1,1)*OFFSET('Filtr dle měsíce'!$W$5,MATCH('Filtr dle měsíce'!A31,'Filtr dle měsíce'!$AC$6:$AC$297,0),0,1,1),"")&gt;0,IFERROR(OFFSET('Tabulka klientů 2023'!$AI$7,MATCH('Filtr dle měsíce'!A31,'Filtr dle měsíce'!$AC$6:$AC$297,0),0,1,1)*OFFSET('Filtr dle měsíce'!$W$5,MATCH('Filtr dle měsíce'!A31,'Filtr dle měsíce'!$AC$6:$AC$297,0),0,1,1),""),"")</f>
        <v/>
      </c>
      <c r="J31" s="76" t="str">
        <f ca="1">IF(IFERROR(OFFSET('Tabulka klientů 2023'!$AL$7,MATCH('Filtr dle měsíce'!A31,'Filtr dle měsíce'!$AC$6:$AC$297,0),0,1,1)*OFFSET('Filtr dle měsíce'!$X$5,MATCH('Filtr dle měsíce'!A31,'Filtr dle měsíce'!$AC$6:$AC$297,0),0,1,1),"")&gt;0,IFERROR(OFFSET('Tabulka klientů 2023'!$AL$7,MATCH('Filtr dle měsíce'!A31,'Filtr dle měsíce'!$AC$6:$AC$297,0),0,1,1)*OFFSET('Filtr dle měsíce'!$X$5,MATCH('Filtr dle měsíce'!A31,'Filtr dle měsíce'!$AC$6:$AC$297,0),0,1,1),""),"")</f>
        <v/>
      </c>
      <c r="K31" s="75" t="str">
        <f ca="1">IF(IFERROR(OFFSET('Tabulka klientů 2023'!$AO$7,MATCH('Filtr dle měsíce'!A31,'Filtr dle měsíce'!$AC$6:$AC$297,0),0,1,1)*OFFSET('Filtr dle měsíce'!$Y$5,MATCH('Filtr dle měsíce'!A31,'Filtr dle měsíce'!$AC$6:$AC$297,0),0,1,1),"")&gt;0,IFERROR(OFFSET('Tabulka klientů 2023'!$AO$7,MATCH('Filtr dle měsíce'!A31,'Filtr dle měsíce'!$AC$6:$AC$297,0),0,1,1)*OFFSET('Filtr dle měsíce'!$Y$5,MATCH('Filtr dle měsíce'!A31,'Filtr dle měsíce'!$AC$6:$AC$297,0),0,1,1),""),"")</f>
        <v/>
      </c>
      <c r="L31" s="76" t="str">
        <f ca="1">IF(IFERROR(OFFSET('Tabulka klientů 2023'!$AR$7,MATCH('Filtr dle měsíce'!A31,'Filtr dle měsíce'!$AC$6:$AC$297,0),0,1,1)*OFFSET('Filtr dle měsíce'!$Z$5,MATCH('Filtr dle měsíce'!A31,'Filtr dle měsíce'!$AC$6:$AC$297,0),0,1,1),"")&gt;0,IFERROR(OFFSET('Tabulka klientů 2023'!$AR$7,MATCH('Filtr dle měsíce'!A31,'Filtr dle měsíce'!$AC$6:$AC$297,0),0,1,1)*OFFSET('Filtr dle měsíce'!$Z$5,MATCH('Filtr dle měsíce'!A31,'Filtr dle měsíce'!$AC$6:$AC$297,0),0,1,1),""),"")</f>
        <v/>
      </c>
      <c r="M31" s="77" t="str">
        <f ca="1">IF(IFERROR(OFFSET('Tabulka klientů 2023'!$AU$7,MATCH('Filtr dle měsíce'!A31,'Filtr dle měsíce'!$AC$6:$AC$297,0),0,1,1)*OFFSET('Filtr dle měsíce'!$AA$5,MATCH('Filtr dle měsíce'!A31,'Filtr dle měsíce'!$AC$6:$AC$297,0),0,1,1),"")&gt;0,IFERROR(OFFSET('Tabulka klientů 2023'!$AU$7,MATCH('Filtr dle měsíce'!A31,'Filtr dle měsíce'!$AC$6:$AC$297,0),0,1,1)*OFFSET('Filtr dle měsíce'!$AA$5,MATCH('Filtr dle měsíce'!A31,'Filtr dle měsíce'!$AC$6:$AC$297,0),0,1,1),""),"")</f>
        <v/>
      </c>
      <c r="N31" s="78" t="str">
        <f t="shared" ca="1" si="0"/>
        <v/>
      </c>
      <c r="Q31" s="51">
        <f>IF('Tabulka klientů 2023'!R33='Filtr dle měsíce'!$C$1,1,0)</f>
        <v>0</v>
      </c>
      <c r="R31" s="51">
        <f>IF('Tabulka klientů 2023'!U33='Filtr dle měsíce'!$C$1,1,0)</f>
        <v>0</v>
      </c>
      <c r="S31" s="51">
        <f>IF('Tabulka klientů 2023'!X33='Filtr dle měsíce'!$C$1,1,0)</f>
        <v>0</v>
      </c>
      <c r="T31" s="51">
        <f>IF('Tabulka klientů 2023'!AA33='Filtr dle měsíce'!$C$1,1,0)</f>
        <v>0</v>
      </c>
      <c r="U31" s="51">
        <f>IF('Tabulka klientů 2023'!AD33='Filtr dle měsíce'!$C$1,1,0)</f>
        <v>0</v>
      </c>
      <c r="V31" s="51">
        <f>IF('Tabulka klientů 2023'!AG33='Filtr dle měsíce'!$C$1,1,0)</f>
        <v>0</v>
      </c>
      <c r="W31" s="51">
        <f>IF('Tabulka klientů 2023'!AJ33='Filtr dle měsíce'!$C$1,1,0)</f>
        <v>0</v>
      </c>
      <c r="X31" s="1">
        <f>IF('Tabulka klientů 2023'!AM33='Filtr dle měsíce'!$C$1,1,0)</f>
        <v>0</v>
      </c>
      <c r="Y31" s="1">
        <f>IF('Tabulka klientů 2023'!AP33='Filtr dle měsíce'!$C$1,1,0)</f>
        <v>0</v>
      </c>
      <c r="Z31" s="1">
        <f>IF('Tabulka klientů 2023'!AS33='Filtr dle měsíce'!$C$1,1,0)</f>
        <v>0</v>
      </c>
      <c r="AA31" s="1">
        <f>IF('Tabulka klientů 2023'!AV33='Filtr dle měsíce'!$C$1,1,0)</f>
        <v>0</v>
      </c>
      <c r="AB31" s="1">
        <f t="shared" si="1"/>
        <v>0</v>
      </c>
      <c r="AC31" s="1">
        <f t="shared" si="2"/>
        <v>0</v>
      </c>
      <c r="AE31" s="51">
        <f>IF('Tabulka klientů 2023'!S33="ANO",1,0)</f>
        <v>0</v>
      </c>
      <c r="AF31" s="51">
        <f>IF('Tabulka klientů 2023'!V33="ANO",1,0)</f>
        <v>0</v>
      </c>
      <c r="AG31" s="51">
        <f>IF('Tabulka klientů 2023'!Y33="ANO",1,0)</f>
        <v>0</v>
      </c>
      <c r="AH31" s="51">
        <f>IF('Tabulka klientů 2023'!AB33="ANO",1,0)</f>
        <v>0</v>
      </c>
      <c r="AI31" s="51">
        <f>IF('Tabulka klientů 2023'!AE33="ANO",1,0)</f>
        <v>0</v>
      </c>
      <c r="AJ31" s="51">
        <f>IF('Tabulka klientů 2023'!AH33="ANO",1,0)</f>
        <v>0</v>
      </c>
      <c r="AK31" s="51">
        <f>IF('Tabulka klientů 2023'!AK33="ANO",1,0)</f>
        <v>0</v>
      </c>
      <c r="AL31" s="51">
        <f>IF('Tabulka klientů 2023'!AN33="ANO",1,0)</f>
        <v>0</v>
      </c>
      <c r="AM31" s="51">
        <f>IF('Tabulka klientů 2023'!AQ33="ANO",1,0)</f>
        <v>0</v>
      </c>
      <c r="AN31" s="51">
        <f>IF('Tabulka klientů 2023'!AT33="ANO",1,0)</f>
        <v>0</v>
      </c>
      <c r="AO31" s="51">
        <f>IF('Tabulka klientů 2023'!AW33="ANO",1,0)</f>
        <v>0</v>
      </c>
      <c r="AP31" s="51" t="e">
        <f t="shared" ref="AP31:AQ31" si="52">#N/A</f>
        <v>#N/A</v>
      </c>
      <c r="AQ31" s="51" t="e">
        <f t="shared" si="52"/>
        <v>#N/A</v>
      </c>
      <c r="AR31" s="51"/>
      <c r="AS31" s="1">
        <f t="shared" ref="AS31:BC31" si="53">SUM(Q31+AE31)</f>
        <v>0</v>
      </c>
      <c r="AT31" s="1">
        <f t="shared" si="53"/>
        <v>0</v>
      </c>
      <c r="AU31" s="1">
        <f t="shared" si="53"/>
        <v>0</v>
      </c>
      <c r="AV31" s="1">
        <f t="shared" si="53"/>
        <v>0</v>
      </c>
      <c r="AW31" s="1">
        <f t="shared" si="53"/>
        <v>0</v>
      </c>
      <c r="AX31" s="1">
        <f t="shared" si="53"/>
        <v>0</v>
      </c>
      <c r="AY31" s="1">
        <f t="shared" si="53"/>
        <v>0</v>
      </c>
      <c r="AZ31" s="1">
        <f t="shared" si="53"/>
        <v>0</v>
      </c>
      <c r="BA31" s="1">
        <f t="shared" si="53"/>
        <v>0</v>
      </c>
      <c r="BB31" s="1">
        <f t="shared" si="53"/>
        <v>0</v>
      </c>
      <c r="BC31" s="1">
        <f t="shared" si="53"/>
        <v>0</v>
      </c>
      <c r="BD31" s="1"/>
      <c r="BE31" s="79" t="str">
        <f ca="1">IF(IFERROR(OFFSET('Filtr dle měsíce'!AS$5,MATCH('Filtr dle měsíce'!$A30,'Filtr dle měsíce'!$AC$6:$AC$297,0),0,1,1)*OFFSET('Filtr dle měsíce'!AS$5,MATCH('Filtr dle měsíce'!$A30,'Filtr dle měsíce'!$AC$6:$AC$297,0),0,1,1),"")&gt;0,IFERROR(OFFSET('Filtr dle měsíce'!AS$5,MATCH('Filtr dle měsíce'!$A30,'Filtr dle měsíce'!$AC$6:$AC$297,0),0,1,1)*OFFSET('Filtr dle měsíce'!AS$5,MATCH('Filtr dle měsíce'!$A30,'Filtr dle měsíce'!$AC$6:$AC$297,0),0,1,1),""),"")</f>
        <v/>
      </c>
      <c r="BF31" s="79" t="str">
        <f ca="1">IF(IFERROR(OFFSET('Filtr dle měsíce'!AT$5,MATCH('Filtr dle měsíce'!$A30,'Filtr dle měsíce'!$AC$6:$AC$297,0),0,1,1)*OFFSET('Filtr dle měsíce'!AT$5,MATCH('Filtr dle měsíce'!$A30,'Filtr dle měsíce'!$AC$6:$AC$297,0),0,1,1),"")&gt;0,IFERROR(OFFSET('Filtr dle měsíce'!AT$5,MATCH('Filtr dle měsíce'!$A30,'Filtr dle měsíce'!$AC$6:$AC$297,0),0,1,1)*OFFSET('Filtr dle měsíce'!AT$5,MATCH('Filtr dle měsíce'!$A30,'Filtr dle měsíce'!$AC$6:$AC$297,0),0,1,1),""),"")</f>
        <v/>
      </c>
      <c r="BG31" s="79" t="str">
        <f ca="1">IF(IFERROR(OFFSET('Filtr dle měsíce'!AU$5,MATCH('Filtr dle měsíce'!$A30,'Filtr dle měsíce'!$AC$6:$AC$297,0),0,1,1)*OFFSET('Filtr dle měsíce'!AU$5,MATCH('Filtr dle měsíce'!$A30,'Filtr dle měsíce'!$AC$6:$AC$297,0),0,1,1),"")&gt;0,IFERROR(OFFSET('Filtr dle měsíce'!AU$5,MATCH('Filtr dle měsíce'!$A30,'Filtr dle měsíce'!$AC$6:$AC$297,0),0,1,1)*OFFSET('Filtr dle měsíce'!AU$5,MATCH('Filtr dle měsíce'!$A30,'Filtr dle měsíce'!$AC$6:$AC$297,0),0,1,1),""),"")</f>
        <v/>
      </c>
      <c r="BH31" s="79" t="str">
        <f ca="1">IF(IFERROR(OFFSET('Filtr dle měsíce'!AV$5,MATCH('Filtr dle měsíce'!$A30,'Filtr dle měsíce'!$AC$6:$AC$297,0),0,1,1)*OFFSET('Filtr dle měsíce'!AV$5,MATCH('Filtr dle měsíce'!$A30,'Filtr dle měsíce'!$AC$6:$AC$297,0),0,1,1),"")&gt;0,IFERROR(OFFSET('Filtr dle měsíce'!AV$5,MATCH('Filtr dle měsíce'!$A30,'Filtr dle měsíce'!$AC$6:$AC$297,0),0,1,1)*OFFSET('Filtr dle měsíce'!AV$5,MATCH('Filtr dle měsíce'!$A30,'Filtr dle měsíce'!$AC$6:$AC$297,0),0,1,1),""),"")</f>
        <v/>
      </c>
      <c r="BI31" s="79" t="str">
        <f ca="1">IF(IFERROR(OFFSET('Filtr dle měsíce'!AW$5,MATCH('Filtr dle měsíce'!$A30,'Filtr dle měsíce'!$AC$6:$AC$297,0),0,1,1)*OFFSET('Filtr dle měsíce'!AW$5,MATCH('Filtr dle měsíce'!$A30,'Filtr dle měsíce'!$AC$6:$AC$297,0),0,1,1),"")&gt;0,IFERROR(OFFSET('Filtr dle měsíce'!AW$5,MATCH('Filtr dle měsíce'!$A30,'Filtr dle měsíce'!$AC$6:$AC$297,0),0,1,1)*OFFSET('Filtr dle měsíce'!AW$5,MATCH('Filtr dle měsíce'!$A30,'Filtr dle měsíce'!$AC$6:$AC$297,0),0,1,1),""),"")</f>
        <v/>
      </c>
      <c r="BJ31" s="79" t="str">
        <f ca="1">IF(IFERROR(OFFSET('Filtr dle měsíce'!AX$5,MATCH('Filtr dle měsíce'!$A30,'Filtr dle měsíce'!$AC$6:$AC$297,0),0,1,1)*OFFSET('Filtr dle měsíce'!AX$5,MATCH('Filtr dle měsíce'!$A30,'Filtr dle měsíce'!$AC$6:$AC$297,0),0,1,1),"")&gt;0,IFERROR(OFFSET('Filtr dle měsíce'!AX$5,MATCH('Filtr dle měsíce'!$A30,'Filtr dle měsíce'!$AC$6:$AC$297,0),0,1,1)*OFFSET('Filtr dle měsíce'!AX$5,MATCH('Filtr dle měsíce'!$A30,'Filtr dle měsíce'!$AC$6:$AC$297,0),0,1,1),""),"")</f>
        <v/>
      </c>
      <c r="BK31" s="79" t="str">
        <f ca="1">IF(IFERROR(OFFSET('Filtr dle měsíce'!AY$5,MATCH('Filtr dle měsíce'!$A30,'Filtr dle měsíce'!$AC$6:$AC$297,0),0,1,1)*OFFSET('Filtr dle měsíce'!AY$5,MATCH('Filtr dle měsíce'!$A30,'Filtr dle měsíce'!$AC$6:$AC$297,0),0,1,1),"")&gt;0,IFERROR(OFFSET('Filtr dle měsíce'!AY$5,MATCH('Filtr dle měsíce'!$A30,'Filtr dle měsíce'!$AC$6:$AC$297,0),0,1,1)*OFFSET('Filtr dle měsíce'!AY$5,MATCH('Filtr dle měsíce'!$A30,'Filtr dle měsíce'!$AC$6:$AC$297,0),0,1,1),""),"")</f>
        <v/>
      </c>
      <c r="BL31" s="79" t="str">
        <f ca="1">IF(IFERROR(OFFSET('Filtr dle měsíce'!AZ$5,MATCH('Filtr dle měsíce'!$A30,'Filtr dle měsíce'!$AC$6:$AC$297,0),0,1,1)*OFFSET('Filtr dle měsíce'!AZ$5,MATCH('Filtr dle měsíce'!$A30,'Filtr dle měsíce'!$AC$6:$AC$297,0),0,1,1),"")&gt;0,IFERROR(OFFSET('Filtr dle měsíce'!AZ$5,MATCH('Filtr dle měsíce'!$A30,'Filtr dle měsíce'!$AC$6:$AC$297,0),0,1,1)*OFFSET('Filtr dle měsíce'!AZ$5,MATCH('Filtr dle měsíce'!$A30,'Filtr dle měsíce'!$AC$6:$AC$297,0),0,1,1),""),"")</f>
        <v/>
      </c>
      <c r="BM31" s="79" t="str">
        <f ca="1">IF(IFERROR(OFFSET('Filtr dle měsíce'!BA$5,MATCH('Filtr dle měsíce'!$A30,'Filtr dle měsíce'!$AC$6:$AC$297,0),0,1,1)*OFFSET('Filtr dle měsíce'!BA$5,MATCH('Filtr dle měsíce'!$A30,'Filtr dle měsíce'!$AC$6:$AC$297,0),0,1,1),"")&gt;0,IFERROR(OFFSET('Filtr dle měsíce'!BA$5,MATCH('Filtr dle měsíce'!$A30,'Filtr dle měsíce'!$AC$6:$AC$297,0),0,1,1)*OFFSET('Filtr dle měsíce'!BA$5,MATCH('Filtr dle měsíce'!$A30,'Filtr dle měsíce'!$AC$6:$AC$297,0),0,1,1),""),"")</f>
        <v/>
      </c>
      <c r="BN31" s="79" t="str">
        <f ca="1">IF(IFERROR(OFFSET('Filtr dle měsíce'!BB$5,MATCH('Filtr dle měsíce'!$A30,'Filtr dle měsíce'!$AC$6:$AC$297,0),0,1,1)*OFFSET('Filtr dle měsíce'!BB$5,MATCH('Filtr dle měsíce'!$A30,'Filtr dle měsíce'!$AC$6:$AC$297,0),0,1,1),"")&gt;0,IFERROR(OFFSET('Filtr dle měsíce'!BB$5,MATCH('Filtr dle měsíce'!$A30,'Filtr dle měsíce'!$AC$6:$AC$297,0),0,1,1)*OFFSET('Filtr dle měsíce'!BB$5,MATCH('Filtr dle měsíce'!$A30,'Filtr dle měsíce'!$AC$6:$AC$297,0),0,1,1),""),"")</f>
        <v/>
      </c>
      <c r="BO31" s="79" t="str">
        <f ca="1">IF(IFERROR(OFFSET('Filtr dle měsíce'!BC$5,MATCH('Filtr dle měsíce'!$A30,'Filtr dle měsíce'!$AC$6:$AC$297,0),0,1,1)*OFFSET('Filtr dle měsíce'!BC$5,MATCH('Filtr dle měsíce'!$A30,'Filtr dle měsíce'!$AC$6:$AC$297,0),0,1,1),"")&gt;0,IFERROR(OFFSET('Filtr dle měsíce'!BC$5,MATCH('Filtr dle měsíce'!$A30,'Filtr dle měsíce'!$AC$6:$AC$297,0),0,1,1)*OFFSET('Filtr dle měsíce'!BC$5,MATCH('Filtr dle měsíce'!$A30,'Filtr dle měsíce'!$AC$6:$AC$297,0),0,1,1),""),"")</f>
        <v/>
      </c>
      <c r="BP31" s="79"/>
      <c r="BQ31" s="79"/>
    </row>
    <row r="32" spans="1:69" ht="14.25" customHeight="1" x14ac:dyDescent="0.4">
      <c r="A32" s="51">
        <v>28</v>
      </c>
      <c r="B32" s="74" t="str">
        <f ca="1">IFERROR(TEXT(OFFSET('Tabulka klientů 2023'!$C$7,MATCH('Filtr dle měsíce'!A32,'Filtr dle měsíce'!$AC$6:$AC$297,0),0,1,1),""),"")</f>
        <v/>
      </c>
      <c r="C32" s="75" t="str">
        <f ca="1">IF(IFERROR(OFFSET('Tabulka klientů 2023'!$Q$7,MATCH('Filtr dle měsíce'!A32,'Filtr dle měsíce'!$AC$6:$AC$297,0),0,1,1)*OFFSET('Filtr dle měsíce'!$Q$5,MATCH('Filtr dle měsíce'!A32,'Filtr dle měsíce'!$AC$6:$AC$297,0),0,1,1),"")&gt;0,IFERROR(OFFSET('Tabulka klientů 2023'!$Q$7,MATCH('Filtr dle měsíce'!A32,'Filtr dle měsíce'!$AC$6:$AC$297,0),0,1,1)*OFFSET('Filtr dle měsíce'!$Q$5,MATCH('Filtr dle měsíce'!A32,'Filtr dle měsíce'!$AC$6:$AC$297,0),0,1,1),""),"")</f>
        <v/>
      </c>
      <c r="D32" s="76" t="str">
        <f ca="1">IF(IFERROR(OFFSET('Tabulka klientů 2023'!$T$7,MATCH('Filtr dle měsíce'!A32,'Filtr dle měsíce'!$AC$6:$AC$297,0),0,1,1)*OFFSET('Filtr dle měsíce'!$R$5,MATCH('Filtr dle měsíce'!A32,'Filtr dle měsíce'!$AC$6:$AC$297,0),0,1,1),"")&gt;0,IFERROR(OFFSET('Tabulka klientů 2023'!$T$7,MATCH('Filtr dle měsíce'!A32,'Filtr dle měsíce'!$AC$6:$AC$297,0),0,1,1)*OFFSET('Filtr dle měsíce'!$R$5,MATCH('Filtr dle měsíce'!A32,'Filtr dle měsíce'!$AC$6:$AC$297,0),0,1,1),""),"")</f>
        <v/>
      </c>
      <c r="E32" s="75" t="str">
        <f ca="1">IF(IFERROR(OFFSET('Tabulka klientů 2023'!$W$7,MATCH('Filtr dle měsíce'!A32,'Filtr dle měsíce'!$AC$6:$AC$297,0),0,1,1)*OFFSET('Filtr dle měsíce'!$S$5,MATCH('Filtr dle měsíce'!A32,'Filtr dle měsíce'!$AC$6:$AC$297,0),0,1,1),"")&gt;0,IFERROR(OFFSET('Tabulka klientů 2023'!$W$7,MATCH('Filtr dle měsíce'!A32,'Filtr dle měsíce'!$AC$6:$AC$297,0),0,1,1)*OFFSET('Filtr dle měsíce'!$S$5,MATCH('Filtr dle měsíce'!A32,'Filtr dle měsíce'!$AC$6:$AC$297,0),0,1,1),""),"")</f>
        <v/>
      </c>
      <c r="F32" s="76" t="str">
        <f ca="1">IF(IFERROR(OFFSET('Tabulka klientů 2023'!$Z$7,MATCH('Filtr dle měsíce'!A32,'Filtr dle měsíce'!$AC$6:$AC$297,0),0,1,1)*OFFSET('Filtr dle měsíce'!$T$5,MATCH('Filtr dle měsíce'!A32,'Filtr dle měsíce'!$AC$6:$AC$297,0),0,1,1),"")&gt;0,IFERROR(OFFSET('Tabulka klientů 2023'!$Z$7,MATCH('Filtr dle měsíce'!A32,'Filtr dle měsíce'!$AC$6:$AC$297,0),0,1,1)*OFFSET('Filtr dle měsíce'!$T$5,MATCH('Filtr dle měsíce'!A32,'Filtr dle měsíce'!$AC$6:$AC$297,0),0,1,1),""),"")</f>
        <v/>
      </c>
      <c r="G32" s="75" t="str">
        <f ca="1">IF(IFERROR(OFFSET('Tabulka klientů 2023'!$AC$7,MATCH('Filtr dle měsíce'!A32,'Filtr dle měsíce'!$AC$6:$AC$297,0),0,1,1)*OFFSET('Filtr dle měsíce'!$U$5,MATCH('Filtr dle měsíce'!A32,'Filtr dle měsíce'!$AC$6:$AC$297,0),0,1,1),"")&gt;0,IFERROR(OFFSET('Tabulka klientů 2023'!$AC$7,MATCH('Filtr dle měsíce'!A32,'Filtr dle měsíce'!$AC$6:$AC$297,0),0,1,1)*OFFSET('Filtr dle měsíce'!$U$5,MATCH('Filtr dle měsíce'!A32,'Filtr dle měsíce'!$AC$6:$AC$297,0),0,1,1),""),"")</f>
        <v/>
      </c>
      <c r="H32" s="76" t="str">
        <f ca="1">IF(IFERROR(OFFSET('Tabulka klientů 2023'!$AF$7,MATCH('Filtr dle měsíce'!A32,'Filtr dle měsíce'!$AC$6:$AC$297,0),0,1,1)*OFFSET('Filtr dle měsíce'!$V$5,MATCH('Filtr dle měsíce'!A32,'Filtr dle měsíce'!$AC$6:$AC$297,0),0,1,1),"")&gt;0,IFERROR(OFFSET('Tabulka klientů 2023'!$AF$7,MATCH('Filtr dle měsíce'!A32,'Filtr dle měsíce'!$AC$6:$AC$297,0),0,1,1)*OFFSET('Filtr dle měsíce'!$V$5,MATCH('Filtr dle měsíce'!A32,'Filtr dle měsíce'!$AC$6:$AC$297,0),0,1,1),""),"")</f>
        <v/>
      </c>
      <c r="I32" s="75" t="str">
        <f ca="1">IF(IFERROR(OFFSET('Tabulka klientů 2023'!$AI$7,MATCH('Filtr dle měsíce'!A32,'Filtr dle měsíce'!$AC$6:$AC$297,0),0,1,1)*OFFSET('Filtr dle měsíce'!$W$5,MATCH('Filtr dle měsíce'!A32,'Filtr dle měsíce'!$AC$6:$AC$297,0),0,1,1),"")&gt;0,IFERROR(OFFSET('Tabulka klientů 2023'!$AI$7,MATCH('Filtr dle měsíce'!A32,'Filtr dle měsíce'!$AC$6:$AC$297,0),0,1,1)*OFFSET('Filtr dle měsíce'!$W$5,MATCH('Filtr dle měsíce'!A32,'Filtr dle měsíce'!$AC$6:$AC$297,0),0,1,1),""),"")</f>
        <v/>
      </c>
      <c r="J32" s="76" t="str">
        <f ca="1">IF(IFERROR(OFFSET('Tabulka klientů 2023'!$AL$7,MATCH('Filtr dle měsíce'!A32,'Filtr dle měsíce'!$AC$6:$AC$297,0),0,1,1)*OFFSET('Filtr dle měsíce'!$X$5,MATCH('Filtr dle měsíce'!A32,'Filtr dle měsíce'!$AC$6:$AC$297,0),0,1,1),"")&gt;0,IFERROR(OFFSET('Tabulka klientů 2023'!$AL$7,MATCH('Filtr dle měsíce'!A32,'Filtr dle měsíce'!$AC$6:$AC$297,0),0,1,1)*OFFSET('Filtr dle měsíce'!$X$5,MATCH('Filtr dle měsíce'!A32,'Filtr dle měsíce'!$AC$6:$AC$297,0),0,1,1),""),"")</f>
        <v/>
      </c>
      <c r="K32" s="75" t="str">
        <f ca="1">IF(IFERROR(OFFSET('Tabulka klientů 2023'!$AO$7,MATCH('Filtr dle měsíce'!A32,'Filtr dle měsíce'!$AC$6:$AC$297,0),0,1,1)*OFFSET('Filtr dle měsíce'!$Y$5,MATCH('Filtr dle měsíce'!A32,'Filtr dle měsíce'!$AC$6:$AC$297,0),0,1,1),"")&gt;0,IFERROR(OFFSET('Tabulka klientů 2023'!$AO$7,MATCH('Filtr dle měsíce'!A32,'Filtr dle měsíce'!$AC$6:$AC$297,0),0,1,1)*OFFSET('Filtr dle měsíce'!$Y$5,MATCH('Filtr dle měsíce'!A32,'Filtr dle měsíce'!$AC$6:$AC$297,0),0,1,1),""),"")</f>
        <v/>
      </c>
      <c r="L32" s="76" t="str">
        <f ca="1">IF(IFERROR(OFFSET('Tabulka klientů 2023'!$AR$7,MATCH('Filtr dle měsíce'!A32,'Filtr dle měsíce'!$AC$6:$AC$297,0),0,1,1)*OFFSET('Filtr dle měsíce'!$Z$5,MATCH('Filtr dle měsíce'!A32,'Filtr dle měsíce'!$AC$6:$AC$297,0),0,1,1),"")&gt;0,IFERROR(OFFSET('Tabulka klientů 2023'!$AR$7,MATCH('Filtr dle měsíce'!A32,'Filtr dle měsíce'!$AC$6:$AC$297,0),0,1,1)*OFFSET('Filtr dle měsíce'!$Z$5,MATCH('Filtr dle měsíce'!A32,'Filtr dle měsíce'!$AC$6:$AC$297,0),0,1,1),""),"")</f>
        <v/>
      </c>
      <c r="M32" s="77" t="str">
        <f ca="1">IF(IFERROR(OFFSET('Tabulka klientů 2023'!$AU$7,MATCH('Filtr dle měsíce'!A32,'Filtr dle měsíce'!$AC$6:$AC$297,0),0,1,1)*OFFSET('Filtr dle měsíce'!$AA$5,MATCH('Filtr dle měsíce'!A32,'Filtr dle měsíce'!$AC$6:$AC$297,0),0,1,1),"")&gt;0,IFERROR(OFFSET('Tabulka klientů 2023'!$AU$7,MATCH('Filtr dle měsíce'!A32,'Filtr dle měsíce'!$AC$6:$AC$297,0),0,1,1)*OFFSET('Filtr dle měsíce'!$AA$5,MATCH('Filtr dle měsíce'!A32,'Filtr dle měsíce'!$AC$6:$AC$297,0),0,1,1),""),"")</f>
        <v/>
      </c>
      <c r="N32" s="78" t="str">
        <f t="shared" ca="1" si="0"/>
        <v/>
      </c>
      <c r="Q32" s="51">
        <f>IF('Tabulka klientů 2023'!R34='Filtr dle měsíce'!$C$1,1,0)</f>
        <v>0</v>
      </c>
      <c r="R32" s="51">
        <f>IF('Tabulka klientů 2023'!U34='Filtr dle měsíce'!$C$1,1,0)</f>
        <v>0</v>
      </c>
      <c r="S32" s="51">
        <f>IF('Tabulka klientů 2023'!X34='Filtr dle měsíce'!$C$1,1,0)</f>
        <v>0</v>
      </c>
      <c r="T32" s="51">
        <f>IF('Tabulka klientů 2023'!AA34='Filtr dle měsíce'!$C$1,1,0)</f>
        <v>0</v>
      </c>
      <c r="U32" s="51">
        <f>IF('Tabulka klientů 2023'!AD34='Filtr dle měsíce'!$C$1,1,0)</f>
        <v>0</v>
      </c>
      <c r="V32" s="51">
        <f>IF('Tabulka klientů 2023'!AG34='Filtr dle měsíce'!$C$1,1,0)</f>
        <v>0</v>
      </c>
      <c r="W32" s="51">
        <f>IF('Tabulka klientů 2023'!AJ34='Filtr dle měsíce'!$C$1,1,0)</f>
        <v>0</v>
      </c>
      <c r="X32" s="1">
        <f>IF('Tabulka klientů 2023'!AM34='Filtr dle měsíce'!$C$1,1,0)</f>
        <v>0</v>
      </c>
      <c r="Y32" s="1">
        <f>IF('Tabulka klientů 2023'!AP34='Filtr dle měsíce'!$C$1,1,0)</f>
        <v>0</v>
      </c>
      <c r="Z32" s="1">
        <f>IF('Tabulka klientů 2023'!AS34='Filtr dle měsíce'!$C$1,1,0)</f>
        <v>0</v>
      </c>
      <c r="AA32" s="1">
        <f>IF('Tabulka klientů 2023'!AV34='Filtr dle měsíce'!$C$1,1,0)</f>
        <v>0</v>
      </c>
      <c r="AB32" s="1">
        <f t="shared" si="1"/>
        <v>0</v>
      </c>
      <c r="AC32" s="1">
        <f t="shared" si="2"/>
        <v>0</v>
      </c>
      <c r="AE32" s="51">
        <f>IF('Tabulka klientů 2023'!S34="ANO",1,0)</f>
        <v>0</v>
      </c>
      <c r="AF32" s="51">
        <f>IF('Tabulka klientů 2023'!V34="ANO",1,0)</f>
        <v>0</v>
      </c>
      <c r="AG32" s="51">
        <f>IF('Tabulka klientů 2023'!Y34="ANO",1,0)</f>
        <v>0</v>
      </c>
      <c r="AH32" s="51">
        <f>IF('Tabulka klientů 2023'!AB34="ANO",1,0)</f>
        <v>0</v>
      </c>
      <c r="AI32" s="51">
        <f>IF('Tabulka klientů 2023'!AE34="ANO",1,0)</f>
        <v>0</v>
      </c>
      <c r="AJ32" s="51">
        <f>IF('Tabulka klientů 2023'!AH34="ANO",1,0)</f>
        <v>0</v>
      </c>
      <c r="AK32" s="51">
        <f>IF('Tabulka klientů 2023'!AK34="ANO",1,0)</f>
        <v>0</v>
      </c>
      <c r="AL32" s="51">
        <f>IF('Tabulka klientů 2023'!AN34="ANO",1,0)</f>
        <v>0</v>
      </c>
      <c r="AM32" s="51">
        <f>IF('Tabulka klientů 2023'!AQ34="ANO",1,0)</f>
        <v>0</v>
      </c>
      <c r="AN32" s="51">
        <f>IF('Tabulka klientů 2023'!AT34="ANO",1,0)</f>
        <v>0</v>
      </c>
      <c r="AO32" s="51">
        <f>IF('Tabulka klientů 2023'!AW34="ANO",1,0)</f>
        <v>0</v>
      </c>
      <c r="AP32" s="51" t="e">
        <f t="shared" ref="AP32:AQ32" si="54">#N/A</f>
        <v>#N/A</v>
      </c>
      <c r="AQ32" s="51" t="e">
        <f t="shared" si="54"/>
        <v>#N/A</v>
      </c>
      <c r="AR32" s="51"/>
      <c r="AS32" s="1">
        <f t="shared" ref="AS32:BC32" si="55">SUM(Q32+AE32)</f>
        <v>0</v>
      </c>
      <c r="AT32" s="1">
        <f t="shared" si="55"/>
        <v>0</v>
      </c>
      <c r="AU32" s="1">
        <f t="shared" si="55"/>
        <v>0</v>
      </c>
      <c r="AV32" s="1">
        <f t="shared" si="55"/>
        <v>0</v>
      </c>
      <c r="AW32" s="1">
        <f t="shared" si="55"/>
        <v>0</v>
      </c>
      <c r="AX32" s="1">
        <f t="shared" si="55"/>
        <v>0</v>
      </c>
      <c r="AY32" s="1">
        <f t="shared" si="55"/>
        <v>0</v>
      </c>
      <c r="AZ32" s="1">
        <f t="shared" si="55"/>
        <v>0</v>
      </c>
      <c r="BA32" s="1">
        <f t="shared" si="55"/>
        <v>0</v>
      </c>
      <c r="BB32" s="1">
        <f t="shared" si="55"/>
        <v>0</v>
      </c>
      <c r="BC32" s="1">
        <f t="shared" si="55"/>
        <v>0</v>
      </c>
      <c r="BD32" s="1"/>
      <c r="BE32" s="79" t="str">
        <f ca="1">IF(IFERROR(OFFSET('Filtr dle měsíce'!AS$5,MATCH('Filtr dle měsíce'!$A31,'Filtr dle měsíce'!$AC$6:$AC$297,0),0,1,1)*OFFSET('Filtr dle měsíce'!AS$5,MATCH('Filtr dle měsíce'!$A31,'Filtr dle měsíce'!$AC$6:$AC$297,0),0,1,1),"")&gt;0,IFERROR(OFFSET('Filtr dle měsíce'!AS$5,MATCH('Filtr dle měsíce'!$A31,'Filtr dle měsíce'!$AC$6:$AC$297,0),0,1,1)*OFFSET('Filtr dle měsíce'!AS$5,MATCH('Filtr dle měsíce'!$A31,'Filtr dle měsíce'!$AC$6:$AC$297,0),0,1,1),""),"")</f>
        <v/>
      </c>
      <c r="BF32" s="79" t="str">
        <f ca="1">IF(IFERROR(OFFSET('Filtr dle měsíce'!AT$5,MATCH('Filtr dle měsíce'!$A31,'Filtr dle měsíce'!$AC$6:$AC$297,0),0,1,1)*OFFSET('Filtr dle měsíce'!AT$5,MATCH('Filtr dle měsíce'!$A31,'Filtr dle měsíce'!$AC$6:$AC$297,0),0,1,1),"")&gt;0,IFERROR(OFFSET('Filtr dle měsíce'!AT$5,MATCH('Filtr dle měsíce'!$A31,'Filtr dle měsíce'!$AC$6:$AC$297,0),0,1,1)*OFFSET('Filtr dle měsíce'!AT$5,MATCH('Filtr dle měsíce'!$A31,'Filtr dle měsíce'!$AC$6:$AC$297,0),0,1,1),""),"")</f>
        <v/>
      </c>
      <c r="BG32" s="79" t="str">
        <f ca="1">IF(IFERROR(OFFSET('Filtr dle měsíce'!AU$5,MATCH('Filtr dle měsíce'!$A31,'Filtr dle měsíce'!$AC$6:$AC$297,0),0,1,1)*OFFSET('Filtr dle měsíce'!AU$5,MATCH('Filtr dle měsíce'!$A31,'Filtr dle měsíce'!$AC$6:$AC$297,0),0,1,1),"")&gt;0,IFERROR(OFFSET('Filtr dle měsíce'!AU$5,MATCH('Filtr dle měsíce'!$A31,'Filtr dle měsíce'!$AC$6:$AC$297,0),0,1,1)*OFFSET('Filtr dle měsíce'!AU$5,MATCH('Filtr dle měsíce'!$A31,'Filtr dle měsíce'!$AC$6:$AC$297,0),0,1,1),""),"")</f>
        <v/>
      </c>
      <c r="BH32" s="79" t="str">
        <f ca="1">IF(IFERROR(OFFSET('Filtr dle měsíce'!AV$5,MATCH('Filtr dle měsíce'!$A31,'Filtr dle měsíce'!$AC$6:$AC$297,0),0,1,1)*OFFSET('Filtr dle měsíce'!AV$5,MATCH('Filtr dle měsíce'!$A31,'Filtr dle měsíce'!$AC$6:$AC$297,0),0,1,1),"")&gt;0,IFERROR(OFFSET('Filtr dle měsíce'!AV$5,MATCH('Filtr dle měsíce'!$A31,'Filtr dle měsíce'!$AC$6:$AC$297,0),0,1,1)*OFFSET('Filtr dle měsíce'!AV$5,MATCH('Filtr dle měsíce'!$A31,'Filtr dle měsíce'!$AC$6:$AC$297,0),0,1,1),""),"")</f>
        <v/>
      </c>
      <c r="BI32" s="79" t="str">
        <f ca="1">IF(IFERROR(OFFSET('Filtr dle měsíce'!AW$5,MATCH('Filtr dle měsíce'!$A31,'Filtr dle měsíce'!$AC$6:$AC$297,0),0,1,1)*OFFSET('Filtr dle měsíce'!AW$5,MATCH('Filtr dle měsíce'!$A31,'Filtr dle měsíce'!$AC$6:$AC$297,0),0,1,1),"")&gt;0,IFERROR(OFFSET('Filtr dle měsíce'!AW$5,MATCH('Filtr dle měsíce'!$A31,'Filtr dle měsíce'!$AC$6:$AC$297,0),0,1,1)*OFFSET('Filtr dle měsíce'!AW$5,MATCH('Filtr dle měsíce'!$A31,'Filtr dle měsíce'!$AC$6:$AC$297,0),0,1,1),""),"")</f>
        <v/>
      </c>
      <c r="BJ32" s="79" t="str">
        <f ca="1">IF(IFERROR(OFFSET('Filtr dle měsíce'!AX$5,MATCH('Filtr dle měsíce'!$A31,'Filtr dle měsíce'!$AC$6:$AC$297,0),0,1,1)*OFFSET('Filtr dle měsíce'!AX$5,MATCH('Filtr dle měsíce'!$A31,'Filtr dle měsíce'!$AC$6:$AC$297,0),0,1,1),"")&gt;0,IFERROR(OFFSET('Filtr dle měsíce'!AX$5,MATCH('Filtr dle měsíce'!$A31,'Filtr dle měsíce'!$AC$6:$AC$297,0),0,1,1)*OFFSET('Filtr dle měsíce'!AX$5,MATCH('Filtr dle měsíce'!$A31,'Filtr dle měsíce'!$AC$6:$AC$297,0),0,1,1),""),"")</f>
        <v/>
      </c>
      <c r="BK32" s="79" t="str">
        <f ca="1">IF(IFERROR(OFFSET('Filtr dle měsíce'!AY$5,MATCH('Filtr dle měsíce'!$A31,'Filtr dle měsíce'!$AC$6:$AC$297,0),0,1,1)*OFFSET('Filtr dle měsíce'!AY$5,MATCH('Filtr dle měsíce'!$A31,'Filtr dle měsíce'!$AC$6:$AC$297,0),0,1,1),"")&gt;0,IFERROR(OFFSET('Filtr dle měsíce'!AY$5,MATCH('Filtr dle měsíce'!$A31,'Filtr dle měsíce'!$AC$6:$AC$297,0),0,1,1)*OFFSET('Filtr dle měsíce'!AY$5,MATCH('Filtr dle měsíce'!$A31,'Filtr dle měsíce'!$AC$6:$AC$297,0),0,1,1),""),"")</f>
        <v/>
      </c>
      <c r="BL32" s="79" t="str">
        <f ca="1">IF(IFERROR(OFFSET('Filtr dle měsíce'!AZ$5,MATCH('Filtr dle měsíce'!$A31,'Filtr dle měsíce'!$AC$6:$AC$297,0),0,1,1)*OFFSET('Filtr dle měsíce'!AZ$5,MATCH('Filtr dle měsíce'!$A31,'Filtr dle měsíce'!$AC$6:$AC$297,0),0,1,1),"")&gt;0,IFERROR(OFFSET('Filtr dle měsíce'!AZ$5,MATCH('Filtr dle měsíce'!$A31,'Filtr dle měsíce'!$AC$6:$AC$297,0),0,1,1)*OFFSET('Filtr dle měsíce'!AZ$5,MATCH('Filtr dle měsíce'!$A31,'Filtr dle měsíce'!$AC$6:$AC$297,0),0,1,1),""),"")</f>
        <v/>
      </c>
      <c r="BM32" s="79" t="str">
        <f ca="1">IF(IFERROR(OFFSET('Filtr dle měsíce'!BA$5,MATCH('Filtr dle měsíce'!$A31,'Filtr dle měsíce'!$AC$6:$AC$297,0),0,1,1)*OFFSET('Filtr dle měsíce'!BA$5,MATCH('Filtr dle měsíce'!$A31,'Filtr dle měsíce'!$AC$6:$AC$297,0),0,1,1),"")&gt;0,IFERROR(OFFSET('Filtr dle měsíce'!BA$5,MATCH('Filtr dle měsíce'!$A31,'Filtr dle měsíce'!$AC$6:$AC$297,0),0,1,1)*OFFSET('Filtr dle měsíce'!BA$5,MATCH('Filtr dle měsíce'!$A31,'Filtr dle měsíce'!$AC$6:$AC$297,0),0,1,1),""),"")</f>
        <v/>
      </c>
      <c r="BN32" s="79" t="str">
        <f ca="1">IF(IFERROR(OFFSET('Filtr dle měsíce'!BB$5,MATCH('Filtr dle měsíce'!$A31,'Filtr dle měsíce'!$AC$6:$AC$297,0),0,1,1)*OFFSET('Filtr dle měsíce'!BB$5,MATCH('Filtr dle měsíce'!$A31,'Filtr dle měsíce'!$AC$6:$AC$297,0),0,1,1),"")&gt;0,IFERROR(OFFSET('Filtr dle měsíce'!BB$5,MATCH('Filtr dle měsíce'!$A31,'Filtr dle měsíce'!$AC$6:$AC$297,0),0,1,1)*OFFSET('Filtr dle měsíce'!BB$5,MATCH('Filtr dle měsíce'!$A31,'Filtr dle měsíce'!$AC$6:$AC$297,0),0,1,1),""),"")</f>
        <v/>
      </c>
      <c r="BO32" s="79" t="str">
        <f ca="1">IF(IFERROR(OFFSET('Filtr dle měsíce'!BC$5,MATCH('Filtr dle měsíce'!$A31,'Filtr dle měsíce'!$AC$6:$AC$297,0),0,1,1)*OFFSET('Filtr dle měsíce'!BC$5,MATCH('Filtr dle měsíce'!$A31,'Filtr dle měsíce'!$AC$6:$AC$297,0),0,1,1),"")&gt;0,IFERROR(OFFSET('Filtr dle měsíce'!BC$5,MATCH('Filtr dle měsíce'!$A31,'Filtr dle měsíce'!$AC$6:$AC$297,0),0,1,1)*OFFSET('Filtr dle měsíce'!BC$5,MATCH('Filtr dle měsíce'!$A31,'Filtr dle měsíce'!$AC$6:$AC$297,0),0,1,1),""),"")</f>
        <v/>
      </c>
      <c r="BP32" s="79"/>
      <c r="BQ32" s="79"/>
    </row>
    <row r="33" spans="1:69" ht="14.25" customHeight="1" x14ac:dyDescent="0.4">
      <c r="A33" s="51">
        <v>29</v>
      </c>
      <c r="B33" s="74" t="str">
        <f ca="1">IFERROR(TEXT(OFFSET('Tabulka klientů 2023'!$C$7,MATCH('Filtr dle měsíce'!A33,'Filtr dle měsíce'!$AC$6:$AC$297,0),0,1,1),""),"")</f>
        <v/>
      </c>
      <c r="C33" s="75" t="str">
        <f ca="1">IF(IFERROR(OFFSET('Tabulka klientů 2023'!$Q$7,MATCH('Filtr dle měsíce'!A33,'Filtr dle měsíce'!$AC$6:$AC$297,0),0,1,1)*OFFSET('Filtr dle měsíce'!$Q$5,MATCH('Filtr dle měsíce'!A33,'Filtr dle měsíce'!$AC$6:$AC$297,0),0,1,1),"")&gt;0,IFERROR(OFFSET('Tabulka klientů 2023'!$Q$7,MATCH('Filtr dle měsíce'!A33,'Filtr dle měsíce'!$AC$6:$AC$297,0),0,1,1)*OFFSET('Filtr dle měsíce'!$Q$5,MATCH('Filtr dle měsíce'!A33,'Filtr dle měsíce'!$AC$6:$AC$297,0),0,1,1),""),"")</f>
        <v/>
      </c>
      <c r="D33" s="76" t="str">
        <f ca="1">IF(IFERROR(OFFSET('Tabulka klientů 2023'!$T$7,MATCH('Filtr dle měsíce'!A33,'Filtr dle měsíce'!$AC$6:$AC$297,0),0,1,1)*OFFSET('Filtr dle měsíce'!$R$5,MATCH('Filtr dle měsíce'!A33,'Filtr dle měsíce'!$AC$6:$AC$297,0),0,1,1),"")&gt;0,IFERROR(OFFSET('Tabulka klientů 2023'!$T$7,MATCH('Filtr dle měsíce'!A33,'Filtr dle měsíce'!$AC$6:$AC$297,0),0,1,1)*OFFSET('Filtr dle měsíce'!$R$5,MATCH('Filtr dle měsíce'!A33,'Filtr dle měsíce'!$AC$6:$AC$297,0),0,1,1),""),"")</f>
        <v/>
      </c>
      <c r="E33" s="75" t="str">
        <f ca="1">IF(IFERROR(OFFSET('Tabulka klientů 2023'!$W$7,MATCH('Filtr dle měsíce'!A33,'Filtr dle měsíce'!$AC$6:$AC$297,0),0,1,1)*OFFSET('Filtr dle měsíce'!$S$5,MATCH('Filtr dle měsíce'!A33,'Filtr dle měsíce'!$AC$6:$AC$297,0),0,1,1),"")&gt;0,IFERROR(OFFSET('Tabulka klientů 2023'!$W$7,MATCH('Filtr dle měsíce'!A33,'Filtr dle měsíce'!$AC$6:$AC$297,0),0,1,1)*OFFSET('Filtr dle měsíce'!$S$5,MATCH('Filtr dle měsíce'!A33,'Filtr dle měsíce'!$AC$6:$AC$297,0),0,1,1),""),"")</f>
        <v/>
      </c>
      <c r="F33" s="76" t="str">
        <f ca="1">IF(IFERROR(OFFSET('Tabulka klientů 2023'!$Z$7,MATCH('Filtr dle měsíce'!A33,'Filtr dle měsíce'!$AC$6:$AC$297,0),0,1,1)*OFFSET('Filtr dle měsíce'!$T$5,MATCH('Filtr dle měsíce'!A33,'Filtr dle měsíce'!$AC$6:$AC$297,0),0,1,1),"")&gt;0,IFERROR(OFFSET('Tabulka klientů 2023'!$Z$7,MATCH('Filtr dle měsíce'!A33,'Filtr dle měsíce'!$AC$6:$AC$297,0),0,1,1)*OFFSET('Filtr dle měsíce'!$T$5,MATCH('Filtr dle měsíce'!A33,'Filtr dle měsíce'!$AC$6:$AC$297,0),0,1,1),""),"")</f>
        <v/>
      </c>
      <c r="G33" s="75" t="str">
        <f ca="1">IF(IFERROR(OFFSET('Tabulka klientů 2023'!$AC$7,MATCH('Filtr dle měsíce'!A33,'Filtr dle měsíce'!$AC$6:$AC$297,0),0,1,1)*OFFSET('Filtr dle měsíce'!$U$5,MATCH('Filtr dle měsíce'!A33,'Filtr dle měsíce'!$AC$6:$AC$297,0),0,1,1),"")&gt;0,IFERROR(OFFSET('Tabulka klientů 2023'!$AC$7,MATCH('Filtr dle měsíce'!A33,'Filtr dle měsíce'!$AC$6:$AC$297,0),0,1,1)*OFFSET('Filtr dle měsíce'!$U$5,MATCH('Filtr dle měsíce'!A33,'Filtr dle měsíce'!$AC$6:$AC$297,0),0,1,1),""),"")</f>
        <v/>
      </c>
      <c r="H33" s="76" t="str">
        <f ca="1">IF(IFERROR(OFFSET('Tabulka klientů 2023'!$AF$7,MATCH('Filtr dle měsíce'!A33,'Filtr dle měsíce'!$AC$6:$AC$297,0),0,1,1)*OFFSET('Filtr dle měsíce'!$V$5,MATCH('Filtr dle měsíce'!A33,'Filtr dle měsíce'!$AC$6:$AC$297,0),0,1,1),"")&gt;0,IFERROR(OFFSET('Tabulka klientů 2023'!$AF$7,MATCH('Filtr dle měsíce'!A33,'Filtr dle měsíce'!$AC$6:$AC$297,0),0,1,1)*OFFSET('Filtr dle měsíce'!$V$5,MATCH('Filtr dle měsíce'!A33,'Filtr dle měsíce'!$AC$6:$AC$297,0),0,1,1),""),"")</f>
        <v/>
      </c>
      <c r="I33" s="75" t="str">
        <f ca="1">IF(IFERROR(OFFSET('Tabulka klientů 2023'!$AI$7,MATCH('Filtr dle měsíce'!A33,'Filtr dle měsíce'!$AC$6:$AC$297,0),0,1,1)*OFFSET('Filtr dle měsíce'!$W$5,MATCH('Filtr dle měsíce'!A33,'Filtr dle měsíce'!$AC$6:$AC$297,0),0,1,1),"")&gt;0,IFERROR(OFFSET('Tabulka klientů 2023'!$AI$7,MATCH('Filtr dle měsíce'!A33,'Filtr dle měsíce'!$AC$6:$AC$297,0),0,1,1)*OFFSET('Filtr dle měsíce'!$W$5,MATCH('Filtr dle měsíce'!A33,'Filtr dle měsíce'!$AC$6:$AC$297,0),0,1,1),""),"")</f>
        <v/>
      </c>
      <c r="J33" s="76" t="str">
        <f ca="1">IF(IFERROR(OFFSET('Tabulka klientů 2023'!$AL$7,MATCH('Filtr dle měsíce'!A33,'Filtr dle měsíce'!$AC$6:$AC$297,0),0,1,1)*OFFSET('Filtr dle měsíce'!$X$5,MATCH('Filtr dle měsíce'!A33,'Filtr dle měsíce'!$AC$6:$AC$297,0),0,1,1),"")&gt;0,IFERROR(OFFSET('Tabulka klientů 2023'!$AL$7,MATCH('Filtr dle měsíce'!A33,'Filtr dle měsíce'!$AC$6:$AC$297,0),0,1,1)*OFFSET('Filtr dle měsíce'!$X$5,MATCH('Filtr dle měsíce'!A33,'Filtr dle měsíce'!$AC$6:$AC$297,0),0,1,1),""),"")</f>
        <v/>
      </c>
      <c r="K33" s="75" t="str">
        <f ca="1">IF(IFERROR(OFFSET('Tabulka klientů 2023'!$AO$7,MATCH('Filtr dle měsíce'!A33,'Filtr dle měsíce'!$AC$6:$AC$297,0),0,1,1)*OFFSET('Filtr dle měsíce'!$Y$5,MATCH('Filtr dle měsíce'!A33,'Filtr dle měsíce'!$AC$6:$AC$297,0),0,1,1),"")&gt;0,IFERROR(OFFSET('Tabulka klientů 2023'!$AO$7,MATCH('Filtr dle měsíce'!A33,'Filtr dle měsíce'!$AC$6:$AC$297,0),0,1,1)*OFFSET('Filtr dle měsíce'!$Y$5,MATCH('Filtr dle měsíce'!A33,'Filtr dle měsíce'!$AC$6:$AC$297,0),0,1,1),""),"")</f>
        <v/>
      </c>
      <c r="L33" s="76" t="str">
        <f ca="1">IF(IFERROR(OFFSET('Tabulka klientů 2023'!$AR$7,MATCH('Filtr dle měsíce'!A33,'Filtr dle měsíce'!$AC$6:$AC$297,0),0,1,1)*OFFSET('Filtr dle měsíce'!$Z$5,MATCH('Filtr dle měsíce'!A33,'Filtr dle měsíce'!$AC$6:$AC$297,0),0,1,1),"")&gt;0,IFERROR(OFFSET('Tabulka klientů 2023'!$AR$7,MATCH('Filtr dle měsíce'!A33,'Filtr dle měsíce'!$AC$6:$AC$297,0),0,1,1)*OFFSET('Filtr dle měsíce'!$Z$5,MATCH('Filtr dle měsíce'!A33,'Filtr dle měsíce'!$AC$6:$AC$297,0),0,1,1),""),"")</f>
        <v/>
      </c>
      <c r="M33" s="77" t="str">
        <f ca="1">IF(IFERROR(OFFSET('Tabulka klientů 2023'!$AU$7,MATCH('Filtr dle měsíce'!A33,'Filtr dle měsíce'!$AC$6:$AC$297,0),0,1,1)*OFFSET('Filtr dle měsíce'!$AA$5,MATCH('Filtr dle měsíce'!A33,'Filtr dle měsíce'!$AC$6:$AC$297,0),0,1,1),"")&gt;0,IFERROR(OFFSET('Tabulka klientů 2023'!$AU$7,MATCH('Filtr dle měsíce'!A33,'Filtr dle měsíce'!$AC$6:$AC$297,0),0,1,1)*OFFSET('Filtr dle měsíce'!$AA$5,MATCH('Filtr dle měsíce'!A33,'Filtr dle měsíce'!$AC$6:$AC$297,0),0,1,1),""),"")</f>
        <v/>
      </c>
      <c r="N33" s="78" t="str">
        <f t="shared" ca="1" si="0"/>
        <v/>
      </c>
      <c r="Q33" s="51">
        <f>IF('Tabulka klientů 2023'!R35='Filtr dle měsíce'!$C$1,1,0)</f>
        <v>0</v>
      </c>
      <c r="R33" s="51">
        <f>IF('Tabulka klientů 2023'!U35='Filtr dle měsíce'!$C$1,1,0)</f>
        <v>0</v>
      </c>
      <c r="S33" s="51">
        <f>IF('Tabulka klientů 2023'!X35='Filtr dle měsíce'!$C$1,1,0)</f>
        <v>0</v>
      </c>
      <c r="T33" s="51">
        <f>IF('Tabulka klientů 2023'!AA35='Filtr dle měsíce'!$C$1,1,0)</f>
        <v>0</v>
      </c>
      <c r="U33" s="51">
        <f>IF('Tabulka klientů 2023'!AD35='Filtr dle měsíce'!$C$1,1,0)</f>
        <v>0</v>
      </c>
      <c r="V33" s="51">
        <f>IF('Tabulka klientů 2023'!AG35='Filtr dle měsíce'!$C$1,1,0)</f>
        <v>0</v>
      </c>
      <c r="W33" s="51">
        <f>IF('Tabulka klientů 2023'!AJ35='Filtr dle měsíce'!$C$1,1,0)</f>
        <v>0</v>
      </c>
      <c r="X33" s="1">
        <f>IF('Tabulka klientů 2023'!AM35='Filtr dle měsíce'!$C$1,1,0)</f>
        <v>0</v>
      </c>
      <c r="Y33" s="1">
        <f>IF('Tabulka klientů 2023'!AP35='Filtr dle měsíce'!$C$1,1,0)</f>
        <v>0</v>
      </c>
      <c r="Z33" s="1">
        <f>IF('Tabulka klientů 2023'!AS35='Filtr dle měsíce'!$C$1,1,0)</f>
        <v>0</v>
      </c>
      <c r="AA33" s="1">
        <f>IF('Tabulka klientů 2023'!AV35='Filtr dle měsíce'!$C$1,1,0)</f>
        <v>0</v>
      </c>
      <c r="AB33" s="1">
        <f t="shared" si="1"/>
        <v>0</v>
      </c>
      <c r="AC33" s="1">
        <f t="shared" si="2"/>
        <v>0</v>
      </c>
      <c r="AE33" s="51">
        <f>IF('Tabulka klientů 2023'!S35="ANO",1,0)</f>
        <v>0</v>
      </c>
      <c r="AF33" s="51">
        <f>IF('Tabulka klientů 2023'!V35="ANO",1,0)</f>
        <v>0</v>
      </c>
      <c r="AG33" s="51">
        <f>IF('Tabulka klientů 2023'!Y35="ANO",1,0)</f>
        <v>0</v>
      </c>
      <c r="AH33" s="51">
        <f>IF('Tabulka klientů 2023'!AB35="ANO",1,0)</f>
        <v>0</v>
      </c>
      <c r="AI33" s="51">
        <f>IF('Tabulka klientů 2023'!AE35="ANO",1,0)</f>
        <v>0</v>
      </c>
      <c r="AJ33" s="51">
        <f>IF('Tabulka klientů 2023'!AH35="ANO",1,0)</f>
        <v>0</v>
      </c>
      <c r="AK33" s="51">
        <f>IF('Tabulka klientů 2023'!AK35="ANO",1,0)</f>
        <v>0</v>
      </c>
      <c r="AL33" s="51">
        <f>IF('Tabulka klientů 2023'!AN35="ANO",1,0)</f>
        <v>0</v>
      </c>
      <c r="AM33" s="51">
        <f>IF('Tabulka klientů 2023'!AQ35="ANO",1,0)</f>
        <v>0</v>
      </c>
      <c r="AN33" s="51">
        <f>IF('Tabulka klientů 2023'!AT35="ANO",1,0)</f>
        <v>0</v>
      </c>
      <c r="AO33" s="51">
        <f>IF('Tabulka klientů 2023'!AW35="ANO",1,0)</f>
        <v>0</v>
      </c>
      <c r="AP33" s="51" t="e">
        <f t="shared" ref="AP33:AQ33" si="56">#N/A</f>
        <v>#N/A</v>
      </c>
      <c r="AQ33" s="51" t="e">
        <f t="shared" si="56"/>
        <v>#N/A</v>
      </c>
      <c r="AR33" s="51"/>
      <c r="AS33" s="1">
        <f t="shared" ref="AS33:BC33" si="57">SUM(Q33+AE33)</f>
        <v>0</v>
      </c>
      <c r="AT33" s="1">
        <f t="shared" si="57"/>
        <v>0</v>
      </c>
      <c r="AU33" s="1">
        <f t="shared" si="57"/>
        <v>0</v>
      </c>
      <c r="AV33" s="1">
        <f t="shared" si="57"/>
        <v>0</v>
      </c>
      <c r="AW33" s="1">
        <f t="shared" si="57"/>
        <v>0</v>
      </c>
      <c r="AX33" s="1">
        <f t="shared" si="57"/>
        <v>0</v>
      </c>
      <c r="AY33" s="1">
        <f t="shared" si="57"/>
        <v>0</v>
      </c>
      <c r="AZ33" s="1">
        <f t="shared" si="57"/>
        <v>0</v>
      </c>
      <c r="BA33" s="1">
        <f t="shared" si="57"/>
        <v>0</v>
      </c>
      <c r="BB33" s="1">
        <f t="shared" si="57"/>
        <v>0</v>
      </c>
      <c r="BC33" s="1">
        <f t="shared" si="57"/>
        <v>0</v>
      </c>
      <c r="BD33" s="1"/>
      <c r="BE33" s="79" t="str">
        <f ca="1">IF(IFERROR(OFFSET('Filtr dle měsíce'!AS$5,MATCH('Filtr dle měsíce'!$A32,'Filtr dle měsíce'!$AC$6:$AC$297,0),0,1,1)*OFFSET('Filtr dle měsíce'!AS$5,MATCH('Filtr dle měsíce'!$A32,'Filtr dle měsíce'!$AC$6:$AC$297,0),0,1,1),"")&gt;0,IFERROR(OFFSET('Filtr dle měsíce'!AS$5,MATCH('Filtr dle měsíce'!$A32,'Filtr dle měsíce'!$AC$6:$AC$297,0),0,1,1)*OFFSET('Filtr dle měsíce'!AS$5,MATCH('Filtr dle měsíce'!$A32,'Filtr dle měsíce'!$AC$6:$AC$297,0),0,1,1),""),"")</f>
        <v/>
      </c>
      <c r="BF33" s="79" t="str">
        <f ca="1">IF(IFERROR(OFFSET('Filtr dle měsíce'!AT$5,MATCH('Filtr dle měsíce'!$A32,'Filtr dle měsíce'!$AC$6:$AC$297,0),0,1,1)*OFFSET('Filtr dle měsíce'!AT$5,MATCH('Filtr dle měsíce'!$A32,'Filtr dle měsíce'!$AC$6:$AC$297,0),0,1,1),"")&gt;0,IFERROR(OFFSET('Filtr dle měsíce'!AT$5,MATCH('Filtr dle měsíce'!$A32,'Filtr dle měsíce'!$AC$6:$AC$297,0),0,1,1)*OFFSET('Filtr dle měsíce'!AT$5,MATCH('Filtr dle měsíce'!$A32,'Filtr dle měsíce'!$AC$6:$AC$297,0),0,1,1),""),"")</f>
        <v/>
      </c>
      <c r="BG33" s="79" t="str">
        <f ca="1">IF(IFERROR(OFFSET('Filtr dle měsíce'!AU$5,MATCH('Filtr dle měsíce'!$A32,'Filtr dle měsíce'!$AC$6:$AC$297,0),0,1,1)*OFFSET('Filtr dle měsíce'!AU$5,MATCH('Filtr dle měsíce'!$A32,'Filtr dle měsíce'!$AC$6:$AC$297,0),0,1,1),"")&gt;0,IFERROR(OFFSET('Filtr dle měsíce'!AU$5,MATCH('Filtr dle měsíce'!$A32,'Filtr dle měsíce'!$AC$6:$AC$297,0),0,1,1)*OFFSET('Filtr dle měsíce'!AU$5,MATCH('Filtr dle měsíce'!$A32,'Filtr dle měsíce'!$AC$6:$AC$297,0),0,1,1),""),"")</f>
        <v/>
      </c>
      <c r="BH33" s="79" t="str">
        <f ca="1">IF(IFERROR(OFFSET('Filtr dle měsíce'!AV$5,MATCH('Filtr dle měsíce'!$A32,'Filtr dle měsíce'!$AC$6:$AC$297,0),0,1,1)*OFFSET('Filtr dle měsíce'!AV$5,MATCH('Filtr dle měsíce'!$A32,'Filtr dle měsíce'!$AC$6:$AC$297,0),0,1,1),"")&gt;0,IFERROR(OFFSET('Filtr dle měsíce'!AV$5,MATCH('Filtr dle měsíce'!$A32,'Filtr dle měsíce'!$AC$6:$AC$297,0),0,1,1)*OFFSET('Filtr dle měsíce'!AV$5,MATCH('Filtr dle měsíce'!$A32,'Filtr dle měsíce'!$AC$6:$AC$297,0),0,1,1),""),"")</f>
        <v/>
      </c>
      <c r="BI33" s="79" t="str">
        <f ca="1">IF(IFERROR(OFFSET('Filtr dle měsíce'!AW$5,MATCH('Filtr dle měsíce'!$A32,'Filtr dle měsíce'!$AC$6:$AC$297,0),0,1,1)*OFFSET('Filtr dle měsíce'!AW$5,MATCH('Filtr dle měsíce'!$A32,'Filtr dle měsíce'!$AC$6:$AC$297,0),0,1,1),"")&gt;0,IFERROR(OFFSET('Filtr dle měsíce'!AW$5,MATCH('Filtr dle měsíce'!$A32,'Filtr dle měsíce'!$AC$6:$AC$297,0),0,1,1)*OFFSET('Filtr dle měsíce'!AW$5,MATCH('Filtr dle měsíce'!$A32,'Filtr dle měsíce'!$AC$6:$AC$297,0),0,1,1),""),"")</f>
        <v/>
      </c>
      <c r="BJ33" s="79" t="str">
        <f ca="1">IF(IFERROR(OFFSET('Filtr dle měsíce'!AX$5,MATCH('Filtr dle měsíce'!$A32,'Filtr dle měsíce'!$AC$6:$AC$297,0),0,1,1)*OFFSET('Filtr dle měsíce'!AX$5,MATCH('Filtr dle měsíce'!$A32,'Filtr dle měsíce'!$AC$6:$AC$297,0),0,1,1),"")&gt;0,IFERROR(OFFSET('Filtr dle měsíce'!AX$5,MATCH('Filtr dle měsíce'!$A32,'Filtr dle měsíce'!$AC$6:$AC$297,0),0,1,1)*OFFSET('Filtr dle měsíce'!AX$5,MATCH('Filtr dle měsíce'!$A32,'Filtr dle měsíce'!$AC$6:$AC$297,0),0,1,1),""),"")</f>
        <v/>
      </c>
      <c r="BK33" s="79" t="str">
        <f ca="1">IF(IFERROR(OFFSET('Filtr dle měsíce'!AY$5,MATCH('Filtr dle měsíce'!$A32,'Filtr dle měsíce'!$AC$6:$AC$297,0),0,1,1)*OFFSET('Filtr dle měsíce'!AY$5,MATCH('Filtr dle měsíce'!$A32,'Filtr dle měsíce'!$AC$6:$AC$297,0),0,1,1),"")&gt;0,IFERROR(OFFSET('Filtr dle měsíce'!AY$5,MATCH('Filtr dle měsíce'!$A32,'Filtr dle měsíce'!$AC$6:$AC$297,0),0,1,1)*OFFSET('Filtr dle měsíce'!AY$5,MATCH('Filtr dle měsíce'!$A32,'Filtr dle měsíce'!$AC$6:$AC$297,0),0,1,1),""),"")</f>
        <v/>
      </c>
      <c r="BL33" s="79" t="str">
        <f ca="1">IF(IFERROR(OFFSET('Filtr dle měsíce'!AZ$5,MATCH('Filtr dle měsíce'!$A32,'Filtr dle měsíce'!$AC$6:$AC$297,0),0,1,1)*OFFSET('Filtr dle měsíce'!AZ$5,MATCH('Filtr dle měsíce'!$A32,'Filtr dle měsíce'!$AC$6:$AC$297,0),0,1,1),"")&gt;0,IFERROR(OFFSET('Filtr dle měsíce'!AZ$5,MATCH('Filtr dle měsíce'!$A32,'Filtr dle měsíce'!$AC$6:$AC$297,0),0,1,1)*OFFSET('Filtr dle měsíce'!AZ$5,MATCH('Filtr dle měsíce'!$A32,'Filtr dle měsíce'!$AC$6:$AC$297,0),0,1,1),""),"")</f>
        <v/>
      </c>
      <c r="BM33" s="79" t="str">
        <f ca="1">IF(IFERROR(OFFSET('Filtr dle měsíce'!BA$5,MATCH('Filtr dle měsíce'!$A32,'Filtr dle měsíce'!$AC$6:$AC$297,0),0,1,1)*OFFSET('Filtr dle měsíce'!BA$5,MATCH('Filtr dle měsíce'!$A32,'Filtr dle měsíce'!$AC$6:$AC$297,0),0,1,1),"")&gt;0,IFERROR(OFFSET('Filtr dle měsíce'!BA$5,MATCH('Filtr dle měsíce'!$A32,'Filtr dle měsíce'!$AC$6:$AC$297,0),0,1,1)*OFFSET('Filtr dle měsíce'!BA$5,MATCH('Filtr dle měsíce'!$A32,'Filtr dle měsíce'!$AC$6:$AC$297,0),0,1,1),""),"")</f>
        <v/>
      </c>
      <c r="BN33" s="79" t="str">
        <f ca="1">IF(IFERROR(OFFSET('Filtr dle měsíce'!BB$5,MATCH('Filtr dle měsíce'!$A32,'Filtr dle měsíce'!$AC$6:$AC$297,0),0,1,1)*OFFSET('Filtr dle měsíce'!BB$5,MATCH('Filtr dle měsíce'!$A32,'Filtr dle měsíce'!$AC$6:$AC$297,0),0,1,1),"")&gt;0,IFERROR(OFFSET('Filtr dle měsíce'!BB$5,MATCH('Filtr dle měsíce'!$A32,'Filtr dle měsíce'!$AC$6:$AC$297,0),0,1,1)*OFFSET('Filtr dle měsíce'!BB$5,MATCH('Filtr dle měsíce'!$A32,'Filtr dle měsíce'!$AC$6:$AC$297,0),0,1,1),""),"")</f>
        <v/>
      </c>
      <c r="BO33" s="79" t="str">
        <f ca="1">IF(IFERROR(OFFSET('Filtr dle měsíce'!BC$5,MATCH('Filtr dle měsíce'!$A32,'Filtr dle měsíce'!$AC$6:$AC$297,0),0,1,1)*OFFSET('Filtr dle měsíce'!BC$5,MATCH('Filtr dle měsíce'!$A32,'Filtr dle měsíce'!$AC$6:$AC$297,0),0,1,1),"")&gt;0,IFERROR(OFFSET('Filtr dle měsíce'!BC$5,MATCH('Filtr dle měsíce'!$A32,'Filtr dle měsíce'!$AC$6:$AC$297,0),0,1,1)*OFFSET('Filtr dle měsíce'!BC$5,MATCH('Filtr dle měsíce'!$A32,'Filtr dle měsíce'!$AC$6:$AC$297,0),0,1,1),""),"")</f>
        <v/>
      </c>
      <c r="BP33" s="79"/>
      <c r="BQ33" s="79"/>
    </row>
    <row r="34" spans="1:69" ht="14.25" customHeight="1" x14ac:dyDescent="0.4">
      <c r="A34" s="51">
        <v>30</v>
      </c>
      <c r="B34" s="74" t="str">
        <f ca="1">IFERROR(TEXT(OFFSET('Tabulka klientů 2023'!$C$7,MATCH('Filtr dle měsíce'!A34,'Filtr dle měsíce'!$AC$6:$AC$297,0),0,1,1),""),"")</f>
        <v/>
      </c>
      <c r="C34" s="75" t="str">
        <f ca="1">IF(IFERROR(OFFSET('Tabulka klientů 2023'!$Q$7,MATCH('Filtr dle měsíce'!A34,'Filtr dle měsíce'!$AC$6:$AC$297,0),0,1,1)*OFFSET('Filtr dle měsíce'!$Q$5,MATCH('Filtr dle měsíce'!A34,'Filtr dle měsíce'!$AC$6:$AC$297,0),0,1,1),"")&gt;0,IFERROR(OFFSET('Tabulka klientů 2023'!$Q$7,MATCH('Filtr dle měsíce'!A34,'Filtr dle měsíce'!$AC$6:$AC$297,0),0,1,1)*OFFSET('Filtr dle měsíce'!$Q$5,MATCH('Filtr dle měsíce'!A34,'Filtr dle měsíce'!$AC$6:$AC$297,0),0,1,1),""),"")</f>
        <v/>
      </c>
      <c r="D34" s="76" t="str">
        <f ca="1">IF(IFERROR(OFFSET('Tabulka klientů 2023'!$T$7,MATCH('Filtr dle měsíce'!A34,'Filtr dle měsíce'!$AC$6:$AC$297,0),0,1,1)*OFFSET('Filtr dle měsíce'!$R$5,MATCH('Filtr dle měsíce'!A34,'Filtr dle měsíce'!$AC$6:$AC$297,0),0,1,1),"")&gt;0,IFERROR(OFFSET('Tabulka klientů 2023'!$T$7,MATCH('Filtr dle měsíce'!A34,'Filtr dle měsíce'!$AC$6:$AC$297,0),0,1,1)*OFFSET('Filtr dle měsíce'!$R$5,MATCH('Filtr dle měsíce'!A34,'Filtr dle měsíce'!$AC$6:$AC$297,0),0,1,1),""),"")</f>
        <v/>
      </c>
      <c r="E34" s="75" t="str">
        <f ca="1">IF(IFERROR(OFFSET('Tabulka klientů 2023'!$W$7,MATCH('Filtr dle měsíce'!A34,'Filtr dle měsíce'!$AC$6:$AC$297,0),0,1,1)*OFFSET('Filtr dle měsíce'!$S$5,MATCH('Filtr dle měsíce'!A34,'Filtr dle měsíce'!$AC$6:$AC$297,0),0,1,1),"")&gt;0,IFERROR(OFFSET('Tabulka klientů 2023'!$W$7,MATCH('Filtr dle měsíce'!A34,'Filtr dle měsíce'!$AC$6:$AC$297,0),0,1,1)*OFFSET('Filtr dle měsíce'!$S$5,MATCH('Filtr dle měsíce'!A34,'Filtr dle měsíce'!$AC$6:$AC$297,0),0,1,1),""),"")</f>
        <v/>
      </c>
      <c r="F34" s="76" t="str">
        <f ca="1">IF(IFERROR(OFFSET('Tabulka klientů 2023'!$Z$7,MATCH('Filtr dle měsíce'!A34,'Filtr dle měsíce'!$AC$6:$AC$297,0),0,1,1)*OFFSET('Filtr dle měsíce'!$T$5,MATCH('Filtr dle měsíce'!A34,'Filtr dle měsíce'!$AC$6:$AC$297,0),0,1,1),"")&gt;0,IFERROR(OFFSET('Tabulka klientů 2023'!$Z$7,MATCH('Filtr dle měsíce'!A34,'Filtr dle měsíce'!$AC$6:$AC$297,0),0,1,1)*OFFSET('Filtr dle měsíce'!$T$5,MATCH('Filtr dle měsíce'!A34,'Filtr dle měsíce'!$AC$6:$AC$297,0),0,1,1),""),"")</f>
        <v/>
      </c>
      <c r="G34" s="75" t="str">
        <f ca="1">IF(IFERROR(OFFSET('Tabulka klientů 2023'!$AC$7,MATCH('Filtr dle měsíce'!A34,'Filtr dle měsíce'!$AC$6:$AC$297,0),0,1,1)*OFFSET('Filtr dle měsíce'!$U$5,MATCH('Filtr dle měsíce'!A34,'Filtr dle měsíce'!$AC$6:$AC$297,0),0,1,1),"")&gt;0,IFERROR(OFFSET('Tabulka klientů 2023'!$AC$7,MATCH('Filtr dle měsíce'!A34,'Filtr dle měsíce'!$AC$6:$AC$297,0),0,1,1)*OFFSET('Filtr dle měsíce'!$U$5,MATCH('Filtr dle měsíce'!A34,'Filtr dle měsíce'!$AC$6:$AC$297,0),0,1,1),""),"")</f>
        <v/>
      </c>
      <c r="H34" s="76" t="str">
        <f ca="1">IF(IFERROR(OFFSET('Tabulka klientů 2023'!$AF$7,MATCH('Filtr dle měsíce'!A34,'Filtr dle měsíce'!$AC$6:$AC$297,0),0,1,1)*OFFSET('Filtr dle měsíce'!$V$5,MATCH('Filtr dle měsíce'!A34,'Filtr dle měsíce'!$AC$6:$AC$297,0),0,1,1),"")&gt;0,IFERROR(OFFSET('Tabulka klientů 2023'!$AF$7,MATCH('Filtr dle měsíce'!A34,'Filtr dle měsíce'!$AC$6:$AC$297,0),0,1,1)*OFFSET('Filtr dle měsíce'!$V$5,MATCH('Filtr dle měsíce'!A34,'Filtr dle měsíce'!$AC$6:$AC$297,0),0,1,1),""),"")</f>
        <v/>
      </c>
      <c r="I34" s="75" t="str">
        <f ca="1">IF(IFERROR(OFFSET('Tabulka klientů 2023'!$AI$7,MATCH('Filtr dle měsíce'!A34,'Filtr dle měsíce'!$AC$6:$AC$297,0),0,1,1)*OFFSET('Filtr dle měsíce'!$W$5,MATCH('Filtr dle měsíce'!A34,'Filtr dle měsíce'!$AC$6:$AC$297,0),0,1,1),"")&gt;0,IFERROR(OFFSET('Tabulka klientů 2023'!$AI$7,MATCH('Filtr dle měsíce'!A34,'Filtr dle měsíce'!$AC$6:$AC$297,0),0,1,1)*OFFSET('Filtr dle měsíce'!$W$5,MATCH('Filtr dle měsíce'!A34,'Filtr dle měsíce'!$AC$6:$AC$297,0),0,1,1),""),"")</f>
        <v/>
      </c>
      <c r="J34" s="76" t="str">
        <f ca="1">IF(IFERROR(OFFSET('Tabulka klientů 2023'!$AL$7,MATCH('Filtr dle měsíce'!A34,'Filtr dle měsíce'!$AC$6:$AC$297,0),0,1,1)*OFFSET('Filtr dle měsíce'!$X$5,MATCH('Filtr dle měsíce'!A34,'Filtr dle měsíce'!$AC$6:$AC$297,0),0,1,1),"")&gt;0,IFERROR(OFFSET('Tabulka klientů 2023'!$AL$7,MATCH('Filtr dle měsíce'!A34,'Filtr dle měsíce'!$AC$6:$AC$297,0),0,1,1)*OFFSET('Filtr dle měsíce'!$X$5,MATCH('Filtr dle měsíce'!A34,'Filtr dle měsíce'!$AC$6:$AC$297,0),0,1,1),""),"")</f>
        <v/>
      </c>
      <c r="K34" s="75" t="str">
        <f ca="1">IF(IFERROR(OFFSET('Tabulka klientů 2023'!$AO$7,MATCH('Filtr dle měsíce'!A34,'Filtr dle měsíce'!$AC$6:$AC$297,0),0,1,1)*OFFSET('Filtr dle měsíce'!$Y$5,MATCH('Filtr dle měsíce'!A34,'Filtr dle měsíce'!$AC$6:$AC$297,0),0,1,1),"")&gt;0,IFERROR(OFFSET('Tabulka klientů 2023'!$AO$7,MATCH('Filtr dle měsíce'!A34,'Filtr dle měsíce'!$AC$6:$AC$297,0),0,1,1)*OFFSET('Filtr dle měsíce'!$Y$5,MATCH('Filtr dle měsíce'!A34,'Filtr dle měsíce'!$AC$6:$AC$297,0),0,1,1),""),"")</f>
        <v/>
      </c>
      <c r="L34" s="76" t="str">
        <f ca="1">IF(IFERROR(OFFSET('Tabulka klientů 2023'!$AR$7,MATCH('Filtr dle měsíce'!A34,'Filtr dle měsíce'!$AC$6:$AC$297,0),0,1,1)*OFFSET('Filtr dle měsíce'!$Z$5,MATCH('Filtr dle měsíce'!A34,'Filtr dle měsíce'!$AC$6:$AC$297,0),0,1,1),"")&gt;0,IFERROR(OFFSET('Tabulka klientů 2023'!$AR$7,MATCH('Filtr dle měsíce'!A34,'Filtr dle měsíce'!$AC$6:$AC$297,0),0,1,1)*OFFSET('Filtr dle měsíce'!$Z$5,MATCH('Filtr dle měsíce'!A34,'Filtr dle měsíce'!$AC$6:$AC$297,0),0,1,1),""),"")</f>
        <v/>
      </c>
      <c r="M34" s="77" t="str">
        <f ca="1">IF(IFERROR(OFFSET('Tabulka klientů 2023'!$AU$7,MATCH('Filtr dle měsíce'!A34,'Filtr dle měsíce'!$AC$6:$AC$297,0),0,1,1)*OFFSET('Filtr dle měsíce'!$AA$5,MATCH('Filtr dle měsíce'!A34,'Filtr dle měsíce'!$AC$6:$AC$297,0),0,1,1),"")&gt;0,IFERROR(OFFSET('Tabulka klientů 2023'!$AU$7,MATCH('Filtr dle měsíce'!A34,'Filtr dle měsíce'!$AC$6:$AC$297,0),0,1,1)*OFFSET('Filtr dle měsíce'!$AA$5,MATCH('Filtr dle měsíce'!A34,'Filtr dle měsíce'!$AC$6:$AC$297,0),0,1,1),""),"")</f>
        <v/>
      </c>
      <c r="N34" s="78" t="str">
        <f t="shared" ca="1" si="0"/>
        <v/>
      </c>
      <c r="Q34" s="51">
        <f>IF('Tabulka klientů 2023'!R36='Filtr dle měsíce'!$C$1,1,0)</f>
        <v>0</v>
      </c>
      <c r="R34" s="51">
        <f>IF('Tabulka klientů 2023'!U36='Filtr dle měsíce'!$C$1,1,0)</f>
        <v>0</v>
      </c>
      <c r="S34" s="51">
        <f>IF('Tabulka klientů 2023'!X36='Filtr dle měsíce'!$C$1,1,0)</f>
        <v>0</v>
      </c>
      <c r="T34" s="51">
        <f>IF('Tabulka klientů 2023'!AA36='Filtr dle měsíce'!$C$1,1,0)</f>
        <v>0</v>
      </c>
      <c r="U34" s="51">
        <f>IF('Tabulka klientů 2023'!AD36='Filtr dle měsíce'!$C$1,1,0)</f>
        <v>0</v>
      </c>
      <c r="V34" s="51">
        <f>IF('Tabulka klientů 2023'!AG36='Filtr dle měsíce'!$C$1,1,0)</f>
        <v>0</v>
      </c>
      <c r="W34" s="51">
        <f>IF('Tabulka klientů 2023'!AJ36='Filtr dle měsíce'!$C$1,1,0)</f>
        <v>0</v>
      </c>
      <c r="X34" s="1">
        <f>IF('Tabulka klientů 2023'!AM36='Filtr dle měsíce'!$C$1,1,0)</f>
        <v>0</v>
      </c>
      <c r="Y34" s="1">
        <f>IF('Tabulka klientů 2023'!AP36='Filtr dle měsíce'!$C$1,1,0)</f>
        <v>0</v>
      </c>
      <c r="Z34" s="1">
        <f>IF('Tabulka klientů 2023'!AS36='Filtr dle měsíce'!$C$1,1,0)</f>
        <v>0</v>
      </c>
      <c r="AA34" s="1">
        <f>IF('Tabulka klientů 2023'!AV36='Filtr dle měsíce'!$C$1,1,0)</f>
        <v>0</v>
      </c>
      <c r="AB34" s="1">
        <f t="shared" si="1"/>
        <v>0</v>
      </c>
      <c r="AC34" s="1">
        <f t="shared" si="2"/>
        <v>0</v>
      </c>
      <c r="AE34" s="51">
        <f>IF('Tabulka klientů 2023'!S36="ANO",1,0)</f>
        <v>0</v>
      </c>
      <c r="AF34" s="51">
        <f>IF('Tabulka klientů 2023'!V36="ANO",1,0)</f>
        <v>0</v>
      </c>
      <c r="AG34" s="51">
        <f>IF('Tabulka klientů 2023'!Y36="ANO",1,0)</f>
        <v>0</v>
      </c>
      <c r="AH34" s="51">
        <f>IF('Tabulka klientů 2023'!AB36="ANO",1,0)</f>
        <v>0</v>
      </c>
      <c r="AI34" s="51">
        <f>IF('Tabulka klientů 2023'!AE36="ANO",1,0)</f>
        <v>0</v>
      </c>
      <c r="AJ34" s="51">
        <f>IF('Tabulka klientů 2023'!AH36="ANO",1,0)</f>
        <v>0</v>
      </c>
      <c r="AK34" s="51">
        <f>IF('Tabulka klientů 2023'!AK36="ANO",1,0)</f>
        <v>0</v>
      </c>
      <c r="AL34" s="51">
        <f>IF('Tabulka klientů 2023'!AN36="ANO",1,0)</f>
        <v>0</v>
      </c>
      <c r="AM34" s="51">
        <f>IF('Tabulka klientů 2023'!AQ36="ANO",1,0)</f>
        <v>0</v>
      </c>
      <c r="AN34" s="51">
        <f>IF('Tabulka klientů 2023'!AT36="ANO",1,0)</f>
        <v>0</v>
      </c>
      <c r="AO34" s="51">
        <f>IF('Tabulka klientů 2023'!AW36="ANO",1,0)</f>
        <v>0</v>
      </c>
      <c r="AP34" s="51" t="e">
        <f t="shared" ref="AP34:AQ34" si="58">#N/A</f>
        <v>#N/A</v>
      </c>
      <c r="AQ34" s="51" t="e">
        <f t="shared" si="58"/>
        <v>#N/A</v>
      </c>
      <c r="AR34" s="51"/>
      <c r="AS34" s="1">
        <f t="shared" ref="AS34:BC34" si="59">SUM(Q34+AE34)</f>
        <v>0</v>
      </c>
      <c r="AT34" s="1">
        <f t="shared" si="59"/>
        <v>0</v>
      </c>
      <c r="AU34" s="1">
        <f t="shared" si="59"/>
        <v>0</v>
      </c>
      <c r="AV34" s="1">
        <f t="shared" si="59"/>
        <v>0</v>
      </c>
      <c r="AW34" s="1">
        <f t="shared" si="59"/>
        <v>0</v>
      </c>
      <c r="AX34" s="1">
        <f t="shared" si="59"/>
        <v>0</v>
      </c>
      <c r="AY34" s="1">
        <f t="shared" si="59"/>
        <v>0</v>
      </c>
      <c r="AZ34" s="1">
        <f t="shared" si="59"/>
        <v>0</v>
      </c>
      <c r="BA34" s="1">
        <f t="shared" si="59"/>
        <v>0</v>
      </c>
      <c r="BB34" s="1">
        <f t="shared" si="59"/>
        <v>0</v>
      </c>
      <c r="BC34" s="1">
        <f t="shared" si="59"/>
        <v>0</v>
      </c>
      <c r="BD34" s="1"/>
      <c r="BE34" s="79" t="str">
        <f ca="1">IF(IFERROR(OFFSET('Filtr dle měsíce'!AS$5,MATCH('Filtr dle měsíce'!$A33,'Filtr dle měsíce'!$AC$6:$AC$297,0),0,1,1)*OFFSET('Filtr dle měsíce'!AS$5,MATCH('Filtr dle měsíce'!$A33,'Filtr dle měsíce'!$AC$6:$AC$297,0),0,1,1),"")&gt;0,IFERROR(OFFSET('Filtr dle měsíce'!AS$5,MATCH('Filtr dle měsíce'!$A33,'Filtr dle měsíce'!$AC$6:$AC$297,0),0,1,1)*OFFSET('Filtr dle měsíce'!AS$5,MATCH('Filtr dle měsíce'!$A33,'Filtr dle měsíce'!$AC$6:$AC$297,0),0,1,1),""),"")</f>
        <v/>
      </c>
      <c r="BF34" s="79" t="str">
        <f ca="1">IF(IFERROR(OFFSET('Filtr dle měsíce'!AT$5,MATCH('Filtr dle měsíce'!$A33,'Filtr dle měsíce'!$AC$6:$AC$297,0),0,1,1)*OFFSET('Filtr dle měsíce'!AT$5,MATCH('Filtr dle měsíce'!$A33,'Filtr dle měsíce'!$AC$6:$AC$297,0),0,1,1),"")&gt;0,IFERROR(OFFSET('Filtr dle měsíce'!AT$5,MATCH('Filtr dle měsíce'!$A33,'Filtr dle měsíce'!$AC$6:$AC$297,0),0,1,1)*OFFSET('Filtr dle měsíce'!AT$5,MATCH('Filtr dle měsíce'!$A33,'Filtr dle měsíce'!$AC$6:$AC$297,0),0,1,1),""),"")</f>
        <v/>
      </c>
      <c r="BG34" s="79" t="str">
        <f ca="1">IF(IFERROR(OFFSET('Filtr dle měsíce'!AU$5,MATCH('Filtr dle měsíce'!$A33,'Filtr dle měsíce'!$AC$6:$AC$297,0),0,1,1)*OFFSET('Filtr dle měsíce'!AU$5,MATCH('Filtr dle měsíce'!$A33,'Filtr dle měsíce'!$AC$6:$AC$297,0),0,1,1),"")&gt;0,IFERROR(OFFSET('Filtr dle měsíce'!AU$5,MATCH('Filtr dle měsíce'!$A33,'Filtr dle měsíce'!$AC$6:$AC$297,0),0,1,1)*OFFSET('Filtr dle měsíce'!AU$5,MATCH('Filtr dle měsíce'!$A33,'Filtr dle měsíce'!$AC$6:$AC$297,0),0,1,1),""),"")</f>
        <v/>
      </c>
      <c r="BH34" s="79" t="str">
        <f ca="1">IF(IFERROR(OFFSET('Filtr dle měsíce'!AV$5,MATCH('Filtr dle měsíce'!$A33,'Filtr dle měsíce'!$AC$6:$AC$297,0),0,1,1)*OFFSET('Filtr dle měsíce'!AV$5,MATCH('Filtr dle měsíce'!$A33,'Filtr dle měsíce'!$AC$6:$AC$297,0),0,1,1),"")&gt;0,IFERROR(OFFSET('Filtr dle měsíce'!AV$5,MATCH('Filtr dle měsíce'!$A33,'Filtr dle měsíce'!$AC$6:$AC$297,0),0,1,1)*OFFSET('Filtr dle měsíce'!AV$5,MATCH('Filtr dle měsíce'!$A33,'Filtr dle měsíce'!$AC$6:$AC$297,0),0,1,1),""),"")</f>
        <v/>
      </c>
      <c r="BI34" s="79" t="str">
        <f ca="1">IF(IFERROR(OFFSET('Filtr dle měsíce'!AW$5,MATCH('Filtr dle měsíce'!$A33,'Filtr dle měsíce'!$AC$6:$AC$297,0),0,1,1)*OFFSET('Filtr dle měsíce'!AW$5,MATCH('Filtr dle měsíce'!$A33,'Filtr dle měsíce'!$AC$6:$AC$297,0),0,1,1),"")&gt;0,IFERROR(OFFSET('Filtr dle měsíce'!AW$5,MATCH('Filtr dle měsíce'!$A33,'Filtr dle měsíce'!$AC$6:$AC$297,0),0,1,1)*OFFSET('Filtr dle měsíce'!AW$5,MATCH('Filtr dle měsíce'!$A33,'Filtr dle měsíce'!$AC$6:$AC$297,0),0,1,1),""),"")</f>
        <v/>
      </c>
      <c r="BJ34" s="79" t="str">
        <f ca="1">IF(IFERROR(OFFSET('Filtr dle měsíce'!AX$5,MATCH('Filtr dle měsíce'!$A33,'Filtr dle měsíce'!$AC$6:$AC$297,0),0,1,1)*OFFSET('Filtr dle měsíce'!AX$5,MATCH('Filtr dle měsíce'!$A33,'Filtr dle měsíce'!$AC$6:$AC$297,0),0,1,1),"")&gt;0,IFERROR(OFFSET('Filtr dle měsíce'!AX$5,MATCH('Filtr dle měsíce'!$A33,'Filtr dle měsíce'!$AC$6:$AC$297,0),0,1,1)*OFFSET('Filtr dle měsíce'!AX$5,MATCH('Filtr dle měsíce'!$A33,'Filtr dle měsíce'!$AC$6:$AC$297,0),0,1,1),""),"")</f>
        <v/>
      </c>
      <c r="BK34" s="79" t="str">
        <f ca="1">IF(IFERROR(OFFSET('Filtr dle měsíce'!AY$5,MATCH('Filtr dle měsíce'!$A33,'Filtr dle měsíce'!$AC$6:$AC$297,0),0,1,1)*OFFSET('Filtr dle měsíce'!AY$5,MATCH('Filtr dle měsíce'!$A33,'Filtr dle měsíce'!$AC$6:$AC$297,0),0,1,1),"")&gt;0,IFERROR(OFFSET('Filtr dle měsíce'!AY$5,MATCH('Filtr dle měsíce'!$A33,'Filtr dle měsíce'!$AC$6:$AC$297,0),0,1,1)*OFFSET('Filtr dle měsíce'!AY$5,MATCH('Filtr dle měsíce'!$A33,'Filtr dle měsíce'!$AC$6:$AC$297,0),0,1,1),""),"")</f>
        <v/>
      </c>
      <c r="BL34" s="79" t="str">
        <f ca="1">IF(IFERROR(OFFSET('Filtr dle měsíce'!AZ$5,MATCH('Filtr dle měsíce'!$A33,'Filtr dle měsíce'!$AC$6:$AC$297,0),0,1,1)*OFFSET('Filtr dle měsíce'!AZ$5,MATCH('Filtr dle měsíce'!$A33,'Filtr dle měsíce'!$AC$6:$AC$297,0),0,1,1),"")&gt;0,IFERROR(OFFSET('Filtr dle měsíce'!AZ$5,MATCH('Filtr dle měsíce'!$A33,'Filtr dle měsíce'!$AC$6:$AC$297,0),0,1,1)*OFFSET('Filtr dle měsíce'!AZ$5,MATCH('Filtr dle měsíce'!$A33,'Filtr dle měsíce'!$AC$6:$AC$297,0),0,1,1),""),"")</f>
        <v/>
      </c>
      <c r="BM34" s="79" t="str">
        <f ca="1">IF(IFERROR(OFFSET('Filtr dle měsíce'!BA$5,MATCH('Filtr dle měsíce'!$A33,'Filtr dle měsíce'!$AC$6:$AC$297,0),0,1,1)*OFFSET('Filtr dle měsíce'!BA$5,MATCH('Filtr dle měsíce'!$A33,'Filtr dle měsíce'!$AC$6:$AC$297,0),0,1,1),"")&gt;0,IFERROR(OFFSET('Filtr dle měsíce'!BA$5,MATCH('Filtr dle měsíce'!$A33,'Filtr dle měsíce'!$AC$6:$AC$297,0),0,1,1)*OFFSET('Filtr dle měsíce'!BA$5,MATCH('Filtr dle měsíce'!$A33,'Filtr dle měsíce'!$AC$6:$AC$297,0),0,1,1),""),"")</f>
        <v/>
      </c>
      <c r="BN34" s="79" t="str">
        <f ca="1">IF(IFERROR(OFFSET('Filtr dle měsíce'!BB$5,MATCH('Filtr dle měsíce'!$A33,'Filtr dle měsíce'!$AC$6:$AC$297,0),0,1,1)*OFFSET('Filtr dle měsíce'!BB$5,MATCH('Filtr dle měsíce'!$A33,'Filtr dle měsíce'!$AC$6:$AC$297,0),0,1,1),"")&gt;0,IFERROR(OFFSET('Filtr dle měsíce'!BB$5,MATCH('Filtr dle měsíce'!$A33,'Filtr dle měsíce'!$AC$6:$AC$297,0),0,1,1)*OFFSET('Filtr dle měsíce'!BB$5,MATCH('Filtr dle měsíce'!$A33,'Filtr dle měsíce'!$AC$6:$AC$297,0),0,1,1),""),"")</f>
        <v/>
      </c>
      <c r="BO34" s="79" t="str">
        <f ca="1">IF(IFERROR(OFFSET('Filtr dle měsíce'!BC$5,MATCH('Filtr dle měsíce'!$A33,'Filtr dle měsíce'!$AC$6:$AC$297,0),0,1,1)*OFFSET('Filtr dle měsíce'!BC$5,MATCH('Filtr dle měsíce'!$A33,'Filtr dle měsíce'!$AC$6:$AC$297,0),0,1,1),"")&gt;0,IFERROR(OFFSET('Filtr dle měsíce'!BC$5,MATCH('Filtr dle měsíce'!$A33,'Filtr dle měsíce'!$AC$6:$AC$297,0),0,1,1)*OFFSET('Filtr dle měsíce'!BC$5,MATCH('Filtr dle měsíce'!$A33,'Filtr dle měsíce'!$AC$6:$AC$297,0),0,1,1),""),"")</f>
        <v/>
      </c>
      <c r="BP34" s="79"/>
      <c r="BQ34" s="79"/>
    </row>
    <row r="35" spans="1:69" ht="14.25" customHeight="1" x14ac:dyDescent="0.4">
      <c r="A35" s="51">
        <v>31</v>
      </c>
      <c r="B35" s="74" t="str">
        <f ca="1">IFERROR(TEXT(OFFSET('Tabulka klientů 2023'!$C$7,MATCH('Filtr dle měsíce'!A35,'Filtr dle měsíce'!$AC$6:$AC$297,0),0,1,1),""),"")</f>
        <v/>
      </c>
      <c r="C35" s="75" t="str">
        <f ca="1">IF(IFERROR(OFFSET('Tabulka klientů 2023'!$Q$7,MATCH('Filtr dle měsíce'!A35,'Filtr dle měsíce'!$AC$6:$AC$297,0),0,1,1)*OFFSET('Filtr dle měsíce'!$Q$5,MATCH('Filtr dle měsíce'!A35,'Filtr dle měsíce'!$AC$6:$AC$297,0),0,1,1),"")&gt;0,IFERROR(OFFSET('Tabulka klientů 2023'!$Q$7,MATCH('Filtr dle měsíce'!A35,'Filtr dle měsíce'!$AC$6:$AC$297,0),0,1,1)*OFFSET('Filtr dle měsíce'!$Q$5,MATCH('Filtr dle měsíce'!A35,'Filtr dle měsíce'!$AC$6:$AC$297,0),0,1,1),""),"")</f>
        <v/>
      </c>
      <c r="D35" s="76" t="str">
        <f ca="1">IF(IFERROR(OFFSET('Tabulka klientů 2023'!$T$7,MATCH('Filtr dle měsíce'!A35,'Filtr dle měsíce'!$AC$6:$AC$297,0),0,1,1)*OFFSET('Filtr dle měsíce'!$R$5,MATCH('Filtr dle měsíce'!A35,'Filtr dle měsíce'!$AC$6:$AC$297,0),0,1,1),"")&gt;0,IFERROR(OFFSET('Tabulka klientů 2023'!$T$7,MATCH('Filtr dle měsíce'!A35,'Filtr dle měsíce'!$AC$6:$AC$297,0),0,1,1)*OFFSET('Filtr dle měsíce'!$R$5,MATCH('Filtr dle měsíce'!A35,'Filtr dle měsíce'!$AC$6:$AC$297,0),0,1,1),""),"")</f>
        <v/>
      </c>
      <c r="E35" s="75" t="str">
        <f ca="1">IF(IFERROR(OFFSET('Tabulka klientů 2023'!$W$7,MATCH('Filtr dle měsíce'!A35,'Filtr dle měsíce'!$AC$6:$AC$297,0),0,1,1)*OFFSET('Filtr dle měsíce'!$S$5,MATCH('Filtr dle měsíce'!A35,'Filtr dle měsíce'!$AC$6:$AC$297,0),0,1,1),"")&gt;0,IFERROR(OFFSET('Tabulka klientů 2023'!$W$7,MATCH('Filtr dle měsíce'!A35,'Filtr dle měsíce'!$AC$6:$AC$297,0),0,1,1)*OFFSET('Filtr dle měsíce'!$S$5,MATCH('Filtr dle měsíce'!A35,'Filtr dle měsíce'!$AC$6:$AC$297,0),0,1,1),""),"")</f>
        <v/>
      </c>
      <c r="F35" s="76" t="str">
        <f ca="1">IF(IFERROR(OFFSET('Tabulka klientů 2023'!$Z$7,MATCH('Filtr dle měsíce'!A35,'Filtr dle měsíce'!$AC$6:$AC$297,0),0,1,1)*OFFSET('Filtr dle měsíce'!$T$5,MATCH('Filtr dle měsíce'!A35,'Filtr dle měsíce'!$AC$6:$AC$297,0),0,1,1),"")&gt;0,IFERROR(OFFSET('Tabulka klientů 2023'!$Z$7,MATCH('Filtr dle měsíce'!A35,'Filtr dle měsíce'!$AC$6:$AC$297,0),0,1,1)*OFFSET('Filtr dle měsíce'!$T$5,MATCH('Filtr dle měsíce'!A35,'Filtr dle měsíce'!$AC$6:$AC$297,0),0,1,1),""),"")</f>
        <v/>
      </c>
      <c r="G35" s="75" t="str">
        <f ca="1">IF(IFERROR(OFFSET('Tabulka klientů 2023'!$AC$7,MATCH('Filtr dle měsíce'!A35,'Filtr dle měsíce'!$AC$6:$AC$297,0),0,1,1)*OFFSET('Filtr dle měsíce'!$U$5,MATCH('Filtr dle měsíce'!A35,'Filtr dle měsíce'!$AC$6:$AC$297,0),0,1,1),"")&gt;0,IFERROR(OFFSET('Tabulka klientů 2023'!$AC$7,MATCH('Filtr dle měsíce'!A35,'Filtr dle měsíce'!$AC$6:$AC$297,0),0,1,1)*OFFSET('Filtr dle měsíce'!$U$5,MATCH('Filtr dle měsíce'!A35,'Filtr dle měsíce'!$AC$6:$AC$297,0),0,1,1),""),"")</f>
        <v/>
      </c>
      <c r="H35" s="76" t="str">
        <f ca="1">IF(IFERROR(OFFSET('Tabulka klientů 2023'!$AF$7,MATCH('Filtr dle měsíce'!A35,'Filtr dle měsíce'!$AC$6:$AC$297,0),0,1,1)*OFFSET('Filtr dle měsíce'!$V$5,MATCH('Filtr dle měsíce'!A35,'Filtr dle měsíce'!$AC$6:$AC$297,0),0,1,1),"")&gt;0,IFERROR(OFFSET('Tabulka klientů 2023'!$AF$7,MATCH('Filtr dle měsíce'!A35,'Filtr dle měsíce'!$AC$6:$AC$297,0),0,1,1)*OFFSET('Filtr dle měsíce'!$V$5,MATCH('Filtr dle měsíce'!A35,'Filtr dle měsíce'!$AC$6:$AC$297,0),0,1,1),""),"")</f>
        <v/>
      </c>
      <c r="I35" s="75" t="str">
        <f ca="1">IF(IFERROR(OFFSET('Tabulka klientů 2023'!$AI$7,MATCH('Filtr dle měsíce'!A35,'Filtr dle měsíce'!$AC$6:$AC$297,0),0,1,1)*OFFSET('Filtr dle měsíce'!$W$5,MATCH('Filtr dle měsíce'!A35,'Filtr dle měsíce'!$AC$6:$AC$297,0),0,1,1),"")&gt;0,IFERROR(OFFSET('Tabulka klientů 2023'!$AI$7,MATCH('Filtr dle měsíce'!A35,'Filtr dle měsíce'!$AC$6:$AC$297,0),0,1,1)*OFFSET('Filtr dle měsíce'!$W$5,MATCH('Filtr dle měsíce'!A35,'Filtr dle měsíce'!$AC$6:$AC$297,0),0,1,1),""),"")</f>
        <v/>
      </c>
      <c r="J35" s="76" t="str">
        <f ca="1">IF(IFERROR(OFFSET('Tabulka klientů 2023'!$AL$7,MATCH('Filtr dle měsíce'!A35,'Filtr dle měsíce'!$AC$6:$AC$297,0),0,1,1)*OFFSET('Filtr dle měsíce'!$X$5,MATCH('Filtr dle měsíce'!A35,'Filtr dle měsíce'!$AC$6:$AC$297,0),0,1,1),"")&gt;0,IFERROR(OFFSET('Tabulka klientů 2023'!$AL$7,MATCH('Filtr dle měsíce'!A35,'Filtr dle měsíce'!$AC$6:$AC$297,0),0,1,1)*OFFSET('Filtr dle měsíce'!$X$5,MATCH('Filtr dle měsíce'!A35,'Filtr dle měsíce'!$AC$6:$AC$297,0),0,1,1),""),"")</f>
        <v/>
      </c>
      <c r="K35" s="75" t="str">
        <f ca="1">IF(IFERROR(OFFSET('Tabulka klientů 2023'!$AO$7,MATCH('Filtr dle měsíce'!A35,'Filtr dle měsíce'!$AC$6:$AC$297,0),0,1,1)*OFFSET('Filtr dle měsíce'!$Y$5,MATCH('Filtr dle měsíce'!A35,'Filtr dle měsíce'!$AC$6:$AC$297,0),0,1,1),"")&gt;0,IFERROR(OFFSET('Tabulka klientů 2023'!$AO$7,MATCH('Filtr dle měsíce'!A35,'Filtr dle měsíce'!$AC$6:$AC$297,0),0,1,1)*OFFSET('Filtr dle měsíce'!$Y$5,MATCH('Filtr dle měsíce'!A35,'Filtr dle měsíce'!$AC$6:$AC$297,0),0,1,1),""),"")</f>
        <v/>
      </c>
      <c r="L35" s="76" t="str">
        <f ca="1">IF(IFERROR(OFFSET('Tabulka klientů 2023'!$AR$7,MATCH('Filtr dle měsíce'!A35,'Filtr dle měsíce'!$AC$6:$AC$297,0),0,1,1)*OFFSET('Filtr dle měsíce'!$Z$5,MATCH('Filtr dle měsíce'!A35,'Filtr dle měsíce'!$AC$6:$AC$297,0),0,1,1),"")&gt;0,IFERROR(OFFSET('Tabulka klientů 2023'!$AR$7,MATCH('Filtr dle měsíce'!A35,'Filtr dle měsíce'!$AC$6:$AC$297,0),0,1,1)*OFFSET('Filtr dle měsíce'!$Z$5,MATCH('Filtr dle měsíce'!A35,'Filtr dle měsíce'!$AC$6:$AC$297,0),0,1,1),""),"")</f>
        <v/>
      </c>
      <c r="M35" s="77" t="str">
        <f ca="1">IF(IFERROR(OFFSET('Tabulka klientů 2023'!$AU$7,MATCH('Filtr dle měsíce'!A35,'Filtr dle měsíce'!$AC$6:$AC$297,0),0,1,1)*OFFSET('Filtr dle měsíce'!$AA$5,MATCH('Filtr dle měsíce'!A35,'Filtr dle měsíce'!$AC$6:$AC$297,0),0,1,1),"")&gt;0,IFERROR(OFFSET('Tabulka klientů 2023'!$AU$7,MATCH('Filtr dle měsíce'!A35,'Filtr dle měsíce'!$AC$6:$AC$297,0),0,1,1)*OFFSET('Filtr dle měsíce'!$AA$5,MATCH('Filtr dle měsíce'!A35,'Filtr dle měsíce'!$AC$6:$AC$297,0),0,1,1),""),"")</f>
        <v/>
      </c>
      <c r="N35" s="78" t="str">
        <f t="shared" ca="1" si="0"/>
        <v/>
      </c>
      <c r="Q35" s="51">
        <f>IF('Tabulka klientů 2023'!R37='Filtr dle měsíce'!$C$1,1,0)</f>
        <v>0</v>
      </c>
      <c r="R35" s="51">
        <f>IF('Tabulka klientů 2023'!U37='Filtr dle měsíce'!$C$1,1,0)</f>
        <v>0</v>
      </c>
      <c r="S35" s="51">
        <f>IF('Tabulka klientů 2023'!X37='Filtr dle měsíce'!$C$1,1,0)</f>
        <v>0</v>
      </c>
      <c r="T35" s="51">
        <f>IF('Tabulka klientů 2023'!AA37='Filtr dle měsíce'!$C$1,1,0)</f>
        <v>0</v>
      </c>
      <c r="U35" s="51">
        <f>IF('Tabulka klientů 2023'!AD37='Filtr dle měsíce'!$C$1,1,0)</f>
        <v>0</v>
      </c>
      <c r="V35" s="51">
        <f>IF('Tabulka klientů 2023'!AG37='Filtr dle měsíce'!$C$1,1,0)</f>
        <v>0</v>
      </c>
      <c r="W35" s="51">
        <f>IF('Tabulka klientů 2023'!AJ37='Filtr dle měsíce'!$C$1,1,0)</f>
        <v>0</v>
      </c>
      <c r="X35" s="1">
        <f>IF('Tabulka klientů 2023'!AM37='Filtr dle měsíce'!$C$1,1,0)</f>
        <v>0</v>
      </c>
      <c r="Y35" s="1">
        <f>IF('Tabulka klientů 2023'!AP37='Filtr dle měsíce'!$C$1,1,0)</f>
        <v>0</v>
      </c>
      <c r="Z35" s="1">
        <f>IF('Tabulka klientů 2023'!AS37='Filtr dle měsíce'!$C$1,1,0)</f>
        <v>0</v>
      </c>
      <c r="AA35" s="1">
        <f>IF('Tabulka klientů 2023'!AV37='Filtr dle měsíce'!$C$1,1,0)</f>
        <v>0</v>
      </c>
      <c r="AB35" s="1">
        <f t="shared" si="1"/>
        <v>0</v>
      </c>
      <c r="AC35" s="1">
        <f t="shared" si="2"/>
        <v>0</v>
      </c>
      <c r="AE35" s="51">
        <f>IF('Tabulka klientů 2023'!S37="ANO",1,0)</f>
        <v>0</v>
      </c>
      <c r="AF35" s="51">
        <f>IF('Tabulka klientů 2023'!V37="ANO",1,0)</f>
        <v>0</v>
      </c>
      <c r="AG35" s="51">
        <f>IF('Tabulka klientů 2023'!Y37="ANO",1,0)</f>
        <v>0</v>
      </c>
      <c r="AH35" s="51">
        <f>IF('Tabulka klientů 2023'!AB37="ANO",1,0)</f>
        <v>0</v>
      </c>
      <c r="AI35" s="51">
        <f>IF('Tabulka klientů 2023'!AE37="ANO",1,0)</f>
        <v>0</v>
      </c>
      <c r="AJ35" s="51">
        <f>IF('Tabulka klientů 2023'!AH37="ANO",1,0)</f>
        <v>0</v>
      </c>
      <c r="AK35" s="51">
        <f>IF('Tabulka klientů 2023'!AK37="ANO",1,0)</f>
        <v>0</v>
      </c>
      <c r="AL35" s="51">
        <f>IF('Tabulka klientů 2023'!AN37="ANO",1,0)</f>
        <v>0</v>
      </c>
      <c r="AM35" s="51">
        <f>IF('Tabulka klientů 2023'!AQ37="ANO",1,0)</f>
        <v>0</v>
      </c>
      <c r="AN35" s="51">
        <f>IF('Tabulka klientů 2023'!AT37="ANO",1,0)</f>
        <v>0</v>
      </c>
      <c r="AO35" s="51">
        <f>IF('Tabulka klientů 2023'!AW37="ANO",1,0)</f>
        <v>0</v>
      </c>
      <c r="AP35" s="51" t="e">
        <f t="shared" ref="AP35:AQ35" si="60">#N/A</f>
        <v>#N/A</v>
      </c>
      <c r="AQ35" s="51" t="e">
        <f t="shared" si="60"/>
        <v>#N/A</v>
      </c>
      <c r="AR35" s="51"/>
      <c r="AS35" s="1">
        <f t="shared" ref="AS35:BC35" si="61">SUM(Q35+AE35)</f>
        <v>0</v>
      </c>
      <c r="AT35" s="1">
        <f t="shared" si="61"/>
        <v>0</v>
      </c>
      <c r="AU35" s="1">
        <f t="shared" si="61"/>
        <v>0</v>
      </c>
      <c r="AV35" s="1">
        <f t="shared" si="61"/>
        <v>0</v>
      </c>
      <c r="AW35" s="1">
        <f t="shared" si="61"/>
        <v>0</v>
      </c>
      <c r="AX35" s="1">
        <f t="shared" si="61"/>
        <v>0</v>
      </c>
      <c r="AY35" s="1">
        <f t="shared" si="61"/>
        <v>0</v>
      </c>
      <c r="AZ35" s="1">
        <f t="shared" si="61"/>
        <v>0</v>
      </c>
      <c r="BA35" s="1">
        <f t="shared" si="61"/>
        <v>0</v>
      </c>
      <c r="BB35" s="1">
        <f t="shared" si="61"/>
        <v>0</v>
      </c>
      <c r="BC35" s="1">
        <f t="shared" si="61"/>
        <v>0</v>
      </c>
      <c r="BD35" s="1"/>
      <c r="BE35" s="79" t="str">
        <f ca="1">IF(IFERROR(OFFSET('Filtr dle měsíce'!AS$5,MATCH('Filtr dle měsíce'!$A34,'Filtr dle měsíce'!$AC$6:$AC$297,0),0,1,1)*OFFSET('Filtr dle měsíce'!AS$5,MATCH('Filtr dle měsíce'!$A34,'Filtr dle měsíce'!$AC$6:$AC$297,0),0,1,1),"")&gt;0,IFERROR(OFFSET('Filtr dle měsíce'!AS$5,MATCH('Filtr dle měsíce'!$A34,'Filtr dle měsíce'!$AC$6:$AC$297,0),0,1,1)*OFFSET('Filtr dle měsíce'!AS$5,MATCH('Filtr dle měsíce'!$A34,'Filtr dle měsíce'!$AC$6:$AC$297,0),0,1,1),""),"")</f>
        <v/>
      </c>
      <c r="BF35" s="79" t="str">
        <f ca="1">IF(IFERROR(OFFSET('Filtr dle měsíce'!AT$5,MATCH('Filtr dle měsíce'!$A34,'Filtr dle měsíce'!$AC$6:$AC$297,0),0,1,1)*OFFSET('Filtr dle měsíce'!AT$5,MATCH('Filtr dle měsíce'!$A34,'Filtr dle měsíce'!$AC$6:$AC$297,0),0,1,1),"")&gt;0,IFERROR(OFFSET('Filtr dle měsíce'!AT$5,MATCH('Filtr dle měsíce'!$A34,'Filtr dle měsíce'!$AC$6:$AC$297,0),0,1,1)*OFFSET('Filtr dle měsíce'!AT$5,MATCH('Filtr dle měsíce'!$A34,'Filtr dle měsíce'!$AC$6:$AC$297,0),0,1,1),""),"")</f>
        <v/>
      </c>
      <c r="BG35" s="79" t="str">
        <f ca="1">IF(IFERROR(OFFSET('Filtr dle měsíce'!AU$5,MATCH('Filtr dle měsíce'!$A34,'Filtr dle měsíce'!$AC$6:$AC$297,0),0,1,1)*OFFSET('Filtr dle měsíce'!AU$5,MATCH('Filtr dle měsíce'!$A34,'Filtr dle měsíce'!$AC$6:$AC$297,0),0,1,1),"")&gt;0,IFERROR(OFFSET('Filtr dle měsíce'!AU$5,MATCH('Filtr dle měsíce'!$A34,'Filtr dle měsíce'!$AC$6:$AC$297,0),0,1,1)*OFFSET('Filtr dle měsíce'!AU$5,MATCH('Filtr dle měsíce'!$A34,'Filtr dle měsíce'!$AC$6:$AC$297,0),0,1,1),""),"")</f>
        <v/>
      </c>
      <c r="BH35" s="79" t="str">
        <f ca="1">IF(IFERROR(OFFSET('Filtr dle měsíce'!AV$5,MATCH('Filtr dle měsíce'!$A34,'Filtr dle měsíce'!$AC$6:$AC$297,0),0,1,1)*OFFSET('Filtr dle měsíce'!AV$5,MATCH('Filtr dle měsíce'!$A34,'Filtr dle měsíce'!$AC$6:$AC$297,0),0,1,1),"")&gt;0,IFERROR(OFFSET('Filtr dle měsíce'!AV$5,MATCH('Filtr dle měsíce'!$A34,'Filtr dle měsíce'!$AC$6:$AC$297,0),0,1,1)*OFFSET('Filtr dle měsíce'!AV$5,MATCH('Filtr dle měsíce'!$A34,'Filtr dle měsíce'!$AC$6:$AC$297,0),0,1,1),""),"")</f>
        <v/>
      </c>
      <c r="BI35" s="79" t="str">
        <f ca="1">IF(IFERROR(OFFSET('Filtr dle měsíce'!AW$5,MATCH('Filtr dle měsíce'!$A34,'Filtr dle měsíce'!$AC$6:$AC$297,0),0,1,1)*OFFSET('Filtr dle měsíce'!AW$5,MATCH('Filtr dle měsíce'!$A34,'Filtr dle měsíce'!$AC$6:$AC$297,0),0,1,1),"")&gt;0,IFERROR(OFFSET('Filtr dle měsíce'!AW$5,MATCH('Filtr dle měsíce'!$A34,'Filtr dle měsíce'!$AC$6:$AC$297,0),0,1,1)*OFFSET('Filtr dle měsíce'!AW$5,MATCH('Filtr dle měsíce'!$A34,'Filtr dle měsíce'!$AC$6:$AC$297,0),0,1,1),""),"")</f>
        <v/>
      </c>
      <c r="BJ35" s="79" t="str">
        <f ca="1">IF(IFERROR(OFFSET('Filtr dle měsíce'!AX$5,MATCH('Filtr dle měsíce'!$A34,'Filtr dle měsíce'!$AC$6:$AC$297,0),0,1,1)*OFFSET('Filtr dle měsíce'!AX$5,MATCH('Filtr dle měsíce'!$A34,'Filtr dle měsíce'!$AC$6:$AC$297,0),0,1,1),"")&gt;0,IFERROR(OFFSET('Filtr dle měsíce'!AX$5,MATCH('Filtr dle měsíce'!$A34,'Filtr dle měsíce'!$AC$6:$AC$297,0),0,1,1)*OFFSET('Filtr dle měsíce'!AX$5,MATCH('Filtr dle měsíce'!$A34,'Filtr dle měsíce'!$AC$6:$AC$297,0),0,1,1),""),"")</f>
        <v/>
      </c>
      <c r="BK35" s="79" t="str">
        <f ca="1">IF(IFERROR(OFFSET('Filtr dle měsíce'!AY$5,MATCH('Filtr dle měsíce'!$A34,'Filtr dle měsíce'!$AC$6:$AC$297,0),0,1,1)*OFFSET('Filtr dle měsíce'!AY$5,MATCH('Filtr dle měsíce'!$A34,'Filtr dle měsíce'!$AC$6:$AC$297,0),0,1,1),"")&gt;0,IFERROR(OFFSET('Filtr dle měsíce'!AY$5,MATCH('Filtr dle měsíce'!$A34,'Filtr dle měsíce'!$AC$6:$AC$297,0),0,1,1)*OFFSET('Filtr dle měsíce'!AY$5,MATCH('Filtr dle měsíce'!$A34,'Filtr dle měsíce'!$AC$6:$AC$297,0),0,1,1),""),"")</f>
        <v/>
      </c>
      <c r="BL35" s="79" t="str">
        <f ca="1">IF(IFERROR(OFFSET('Filtr dle měsíce'!AZ$5,MATCH('Filtr dle měsíce'!$A34,'Filtr dle měsíce'!$AC$6:$AC$297,0),0,1,1)*OFFSET('Filtr dle měsíce'!AZ$5,MATCH('Filtr dle měsíce'!$A34,'Filtr dle měsíce'!$AC$6:$AC$297,0),0,1,1),"")&gt;0,IFERROR(OFFSET('Filtr dle měsíce'!AZ$5,MATCH('Filtr dle měsíce'!$A34,'Filtr dle měsíce'!$AC$6:$AC$297,0),0,1,1)*OFFSET('Filtr dle měsíce'!AZ$5,MATCH('Filtr dle měsíce'!$A34,'Filtr dle měsíce'!$AC$6:$AC$297,0),0,1,1),""),"")</f>
        <v/>
      </c>
      <c r="BM35" s="79" t="str">
        <f ca="1">IF(IFERROR(OFFSET('Filtr dle měsíce'!BA$5,MATCH('Filtr dle měsíce'!$A34,'Filtr dle měsíce'!$AC$6:$AC$297,0),0,1,1)*OFFSET('Filtr dle měsíce'!BA$5,MATCH('Filtr dle měsíce'!$A34,'Filtr dle měsíce'!$AC$6:$AC$297,0),0,1,1),"")&gt;0,IFERROR(OFFSET('Filtr dle měsíce'!BA$5,MATCH('Filtr dle měsíce'!$A34,'Filtr dle měsíce'!$AC$6:$AC$297,0),0,1,1)*OFFSET('Filtr dle měsíce'!BA$5,MATCH('Filtr dle měsíce'!$A34,'Filtr dle měsíce'!$AC$6:$AC$297,0),0,1,1),""),"")</f>
        <v/>
      </c>
      <c r="BN35" s="79" t="str">
        <f ca="1">IF(IFERROR(OFFSET('Filtr dle měsíce'!BB$5,MATCH('Filtr dle měsíce'!$A34,'Filtr dle měsíce'!$AC$6:$AC$297,0),0,1,1)*OFFSET('Filtr dle měsíce'!BB$5,MATCH('Filtr dle měsíce'!$A34,'Filtr dle měsíce'!$AC$6:$AC$297,0),0,1,1),"")&gt;0,IFERROR(OFFSET('Filtr dle měsíce'!BB$5,MATCH('Filtr dle měsíce'!$A34,'Filtr dle měsíce'!$AC$6:$AC$297,0),0,1,1)*OFFSET('Filtr dle měsíce'!BB$5,MATCH('Filtr dle měsíce'!$A34,'Filtr dle měsíce'!$AC$6:$AC$297,0),0,1,1),""),"")</f>
        <v/>
      </c>
      <c r="BO35" s="79" t="str">
        <f ca="1">IF(IFERROR(OFFSET('Filtr dle měsíce'!BC$5,MATCH('Filtr dle měsíce'!$A34,'Filtr dle měsíce'!$AC$6:$AC$297,0),0,1,1)*OFFSET('Filtr dle měsíce'!BC$5,MATCH('Filtr dle měsíce'!$A34,'Filtr dle měsíce'!$AC$6:$AC$297,0),0,1,1),"")&gt;0,IFERROR(OFFSET('Filtr dle měsíce'!BC$5,MATCH('Filtr dle měsíce'!$A34,'Filtr dle měsíce'!$AC$6:$AC$297,0),0,1,1)*OFFSET('Filtr dle měsíce'!BC$5,MATCH('Filtr dle měsíce'!$A34,'Filtr dle měsíce'!$AC$6:$AC$297,0),0,1,1),""),"")</f>
        <v/>
      </c>
      <c r="BP35" s="79"/>
      <c r="BQ35" s="79"/>
    </row>
    <row r="36" spans="1:69" ht="14.25" customHeight="1" x14ac:dyDescent="0.4">
      <c r="A36" s="51">
        <v>32</v>
      </c>
      <c r="B36" s="74" t="str">
        <f ca="1">IFERROR(TEXT(OFFSET('Tabulka klientů 2023'!$C$7,MATCH('Filtr dle měsíce'!A36,'Filtr dle měsíce'!$AC$6:$AC$297,0),0,1,1),""),"")</f>
        <v/>
      </c>
      <c r="C36" s="75" t="str">
        <f ca="1">IF(IFERROR(OFFSET('Tabulka klientů 2023'!$Q$7,MATCH('Filtr dle měsíce'!A36,'Filtr dle měsíce'!$AC$6:$AC$297,0),0,1,1)*OFFSET('Filtr dle měsíce'!$Q$5,MATCH('Filtr dle měsíce'!A36,'Filtr dle měsíce'!$AC$6:$AC$297,0),0,1,1),"")&gt;0,IFERROR(OFFSET('Tabulka klientů 2023'!$Q$7,MATCH('Filtr dle měsíce'!A36,'Filtr dle měsíce'!$AC$6:$AC$297,0),0,1,1)*OFFSET('Filtr dle měsíce'!$Q$5,MATCH('Filtr dle měsíce'!A36,'Filtr dle měsíce'!$AC$6:$AC$297,0),0,1,1),""),"")</f>
        <v/>
      </c>
      <c r="D36" s="76" t="str">
        <f ca="1">IF(IFERROR(OFFSET('Tabulka klientů 2023'!$T$7,MATCH('Filtr dle měsíce'!A36,'Filtr dle měsíce'!$AC$6:$AC$297,0),0,1,1)*OFFSET('Filtr dle měsíce'!$R$5,MATCH('Filtr dle měsíce'!A36,'Filtr dle měsíce'!$AC$6:$AC$297,0),0,1,1),"")&gt;0,IFERROR(OFFSET('Tabulka klientů 2023'!$T$7,MATCH('Filtr dle měsíce'!A36,'Filtr dle měsíce'!$AC$6:$AC$297,0),0,1,1)*OFFSET('Filtr dle měsíce'!$R$5,MATCH('Filtr dle měsíce'!A36,'Filtr dle měsíce'!$AC$6:$AC$297,0),0,1,1),""),"")</f>
        <v/>
      </c>
      <c r="E36" s="75" t="str">
        <f ca="1">IF(IFERROR(OFFSET('Tabulka klientů 2023'!$W$7,MATCH('Filtr dle měsíce'!A36,'Filtr dle měsíce'!$AC$6:$AC$297,0),0,1,1)*OFFSET('Filtr dle měsíce'!$S$5,MATCH('Filtr dle měsíce'!A36,'Filtr dle měsíce'!$AC$6:$AC$297,0),0,1,1),"")&gt;0,IFERROR(OFFSET('Tabulka klientů 2023'!$W$7,MATCH('Filtr dle měsíce'!A36,'Filtr dle měsíce'!$AC$6:$AC$297,0),0,1,1)*OFFSET('Filtr dle měsíce'!$S$5,MATCH('Filtr dle měsíce'!A36,'Filtr dle měsíce'!$AC$6:$AC$297,0),0,1,1),""),"")</f>
        <v/>
      </c>
      <c r="F36" s="76" t="str">
        <f ca="1">IF(IFERROR(OFFSET('Tabulka klientů 2023'!$Z$7,MATCH('Filtr dle měsíce'!A36,'Filtr dle měsíce'!$AC$6:$AC$297,0),0,1,1)*OFFSET('Filtr dle měsíce'!$T$5,MATCH('Filtr dle měsíce'!A36,'Filtr dle měsíce'!$AC$6:$AC$297,0),0,1,1),"")&gt;0,IFERROR(OFFSET('Tabulka klientů 2023'!$Z$7,MATCH('Filtr dle měsíce'!A36,'Filtr dle měsíce'!$AC$6:$AC$297,0),0,1,1)*OFFSET('Filtr dle měsíce'!$T$5,MATCH('Filtr dle měsíce'!A36,'Filtr dle měsíce'!$AC$6:$AC$297,0),0,1,1),""),"")</f>
        <v/>
      </c>
      <c r="G36" s="75" t="str">
        <f ca="1">IF(IFERROR(OFFSET('Tabulka klientů 2023'!$AC$7,MATCH('Filtr dle měsíce'!A36,'Filtr dle měsíce'!$AC$6:$AC$297,0),0,1,1)*OFFSET('Filtr dle měsíce'!$U$5,MATCH('Filtr dle měsíce'!A36,'Filtr dle měsíce'!$AC$6:$AC$297,0),0,1,1),"")&gt;0,IFERROR(OFFSET('Tabulka klientů 2023'!$AC$7,MATCH('Filtr dle měsíce'!A36,'Filtr dle měsíce'!$AC$6:$AC$297,0),0,1,1)*OFFSET('Filtr dle měsíce'!$U$5,MATCH('Filtr dle měsíce'!A36,'Filtr dle měsíce'!$AC$6:$AC$297,0),0,1,1),""),"")</f>
        <v/>
      </c>
      <c r="H36" s="76" t="str">
        <f ca="1">IF(IFERROR(OFFSET('Tabulka klientů 2023'!$AF$7,MATCH('Filtr dle měsíce'!A36,'Filtr dle měsíce'!$AC$6:$AC$297,0),0,1,1)*OFFSET('Filtr dle měsíce'!$V$5,MATCH('Filtr dle měsíce'!A36,'Filtr dle měsíce'!$AC$6:$AC$297,0),0,1,1),"")&gt;0,IFERROR(OFFSET('Tabulka klientů 2023'!$AF$7,MATCH('Filtr dle měsíce'!A36,'Filtr dle měsíce'!$AC$6:$AC$297,0),0,1,1)*OFFSET('Filtr dle měsíce'!$V$5,MATCH('Filtr dle měsíce'!A36,'Filtr dle měsíce'!$AC$6:$AC$297,0),0,1,1),""),"")</f>
        <v/>
      </c>
      <c r="I36" s="75" t="str">
        <f ca="1">IF(IFERROR(OFFSET('Tabulka klientů 2023'!$AI$7,MATCH('Filtr dle měsíce'!A36,'Filtr dle měsíce'!$AC$6:$AC$297,0),0,1,1)*OFFSET('Filtr dle měsíce'!$W$5,MATCH('Filtr dle měsíce'!A36,'Filtr dle měsíce'!$AC$6:$AC$297,0),0,1,1),"")&gt;0,IFERROR(OFFSET('Tabulka klientů 2023'!$AI$7,MATCH('Filtr dle měsíce'!A36,'Filtr dle měsíce'!$AC$6:$AC$297,0),0,1,1)*OFFSET('Filtr dle měsíce'!$W$5,MATCH('Filtr dle měsíce'!A36,'Filtr dle měsíce'!$AC$6:$AC$297,0),0,1,1),""),"")</f>
        <v/>
      </c>
      <c r="J36" s="76" t="str">
        <f ca="1">IF(IFERROR(OFFSET('Tabulka klientů 2023'!$AL$7,MATCH('Filtr dle měsíce'!A36,'Filtr dle měsíce'!$AC$6:$AC$297,0),0,1,1)*OFFSET('Filtr dle měsíce'!$X$5,MATCH('Filtr dle měsíce'!A36,'Filtr dle měsíce'!$AC$6:$AC$297,0),0,1,1),"")&gt;0,IFERROR(OFFSET('Tabulka klientů 2023'!$AL$7,MATCH('Filtr dle měsíce'!A36,'Filtr dle měsíce'!$AC$6:$AC$297,0),0,1,1)*OFFSET('Filtr dle měsíce'!$X$5,MATCH('Filtr dle měsíce'!A36,'Filtr dle měsíce'!$AC$6:$AC$297,0),0,1,1),""),"")</f>
        <v/>
      </c>
      <c r="K36" s="75" t="str">
        <f ca="1">IF(IFERROR(OFFSET('Tabulka klientů 2023'!$AO$7,MATCH('Filtr dle měsíce'!A36,'Filtr dle měsíce'!$AC$6:$AC$297,0),0,1,1)*OFFSET('Filtr dle měsíce'!$Y$5,MATCH('Filtr dle měsíce'!A36,'Filtr dle měsíce'!$AC$6:$AC$297,0),0,1,1),"")&gt;0,IFERROR(OFFSET('Tabulka klientů 2023'!$AO$7,MATCH('Filtr dle měsíce'!A36,'Filtr dle měsíce'!$AC$6:$AC$297,0),0,1,1)*OFFSET('Filtr dle měsíce'!$Y$5,MATCH('Filtr dle měsíce'!A36,'Filtr dle měsíce'!$AC$6:$AC$297,0),0,1,1),""),"")</f>
        <v/>
      </c>
      <c r="L36" s="76" t="str">
        <f ca="1">IF(IFERROR(OFFSET('Tabulka klientů 2023'!$AR$7,MATCH('Filtr dle měsíce'!A36,'Filtr dle měsíce'!$AC$6:$AC$297,0),0,1,1)*OFFSET('Filtr dle měsíce'!$Z$5,MATCH('Filtr dle měsíce'!A36,'Filtr dle měsíce'!$AC$6:$AC$297,0),0,1,1),"")&gt;0,IFERROR(OFFSET('Tabulka klientů 2023'!$AR$7,MATCH('Filtr dle měsíce'!A36,'Filtr dle měsíce'!$AC$6:$AC$297,0),0,1,1)*OFFSET('Filtr dle měsíce'!$Z$5,MATCH('Filtr dle měsíce'!A36,'Filtr dle měsíce'!$AC$6:$AC$297,0),0,1,1),""),"")</f>
        <v/>
      </c>
      <c r="M36" s="77" t="str">
        <f ca="1">IF(IFERROR(OFFSET('Tabulka klientů 2023'!$AU$7,MATCH('Filtr dle měsíce'!A36,'Filtr dle měsíce'!$AC$6:$AC$297,0),0,1,1)*OFFSET('Filtr dle měsíce'!$AA$5,MATCH('Filtr dle měsíce'!A36,'Filtr dle měsíce'!$AC$6:$AC$297,0),0,1,1),"")&gt;0,IFERROR(OFFSET('Tabulka klientů 2023'!$AU$7,MATCH('Filtr dle měsíce'!A36,'Filtr dle měsíce'!$AC$6:$AC$297,0),0,1,1)*OFFSET('Filtr dle měsíce'!$AA$5,MATCH('Filtr dle měsíce'!A36,'Filtr dle měsíce'!$AC$6:$AC$297,0),0,1,1),""),"")</f>
        <v/>
      </c>
      <c r="N36" s="78" t="str">
        <f t="shared" ca="1" si="0"/>
        <v/>
      </c>
      <c r="Q36" s="51">
        <f>IF('Tabulka klientů 2023'!R38='Filtr dle měsíce'!$C$1,1,0)</f>
        <v>0</v>
      </c>
      <c r="R36" s="51">
        <f>IF('Tabulka klientů 2023'!U38='Filtr dle měsíce'!$C$1,1,0)</f>
        <v>0</v>
      </c>
      <c r="S36" s="51">
        <f>IF('Tabulka klientů 2023'!X38='Filtr dle měsíce'!$C$1,1,0)</f>
        <v>0</v>
      </c>
      <c r="T36" s="51">
        <f>IF('Tabulka klientů 2023'!AA38='Filtr dle měsíce'!$C$1,1,0)</f>
        <v>0</v>
      </c>
      <c r="U36" s="51">
        <f>IF('Tabulka klientů 2023'!AD38='Filtr dle měsíce'!$C$1,1,0)</f>
        <v>0</v>
      </c>
      <c r="V36" s="51">
        <f>IF('Tabulka klientů 2023'!AG38='Filtr dle měsíce'!$C$1,1,0)</f>
        <v>0</v>
      </c>
      <c r="W36" s="51">
        <f>IF('Tabulka klientů 2023'!AJ38='Filtr dle měsíce'!$C$1,1,0)</f>
        <v>0</v>
      </c>
      <c r="X36" s="1">
        <f>IF('Tabulka klientů 2023'!AM38='Filtr dle měsíce'!$C$1,1,0)</f>
        <v>0</v>
      </c>
      <c r="Y36" s="1">
        <f>IF('Tabulka klientů 2023'!AP38='Filtr dle měsíce'!$C$1,1,0)</f>
        <v>0</v>
      </c>
      <c r="Z36" s="1">
        <f>IF('Tabulka klientů 2023'!AS38='Filtr dle měsíce'!$C$1,1,0)</f>
        <v>0</v>
      </c>
      <c r="AA36" s="1">
        <f>IF('Tabulka klientů 2023'!AV38='Filtr dle měsíce'!$C$1,1,0)</f>
        <v>0</v>
      </c>
      <c r="AB36" s="1">
        <f t="shared" si="1"/>
        <v>0</v>
      </c>
      <c r="AC36" s="1">
        <f t="shared" si="2"/>
        <v>0</v>
      </c>
      <c r="AE36" s="51">
        <f>IF('Tabulka klientů 2023'!S38="ANO",1,0)</f>
        <v>0</v>
      </c>
      <c r="AF36" s="51">
        <f>IF('Tabulka klientů 2023'!V38="ANO",1,0)</f>
        <v>0</v>
      </c>
      <c r="AG36" s="51">
        <f>IF('Tabulka klientů 2023'!Y38="ANO",1,0)</f>
        <v>0</v>
      </c>
      <c r="AH36" s="51">
        <f>IF('Tabulka klientů 2023'!AB38="ANO",1,0)</f>
        <v>0</v>
      </c>
      <c r="AI36" s="51">
        <f>IF('Tabulka klientů 2023'!AE38="ANO",1,0)</f>
        <v>0</v>
      </c>
      <c r="AJ36" s="51">
        <f>IF('Tabulka klientů 2023'!AH38="ANO",1,0)</f>
        <v>0</v>
      </c>
      <c r="AK36" s="51">
        <f>IF('Tabulka klientů 2023'!AK38="ANO",1,0)</f>
        <v>0</v>
      </c>
      <c r="AL36" s="51">
        <f>IF('Tabulka klientů 2023'!AN38="ANO",1,0)</f>
        <v>0</v>
      </c>
      <c r="AM36" s="51">
        <f>IF('Tabulka klientů 2023'!AQ38="ANO",1,0)</f>
        <v>0</v>
      </c>
      <c r="AN36" s="51">
        <f>IF('Tabulka klientů 2023'!AT38="ANO",1,0)</f>
        <v>0</v>
      </c>
      <c r="AO36" s="51">
        <f>IF('Tabulka klientů 2023'!AW38="ANO",1,0)</f>
        <v>0</v>
      </c>
      <c r="AP36" s="51" t="e">
        <f t="shared" ref="AP36:AQ36" si="62">#N/A</f>
        <v>#N/A</v>
      </c>
      <c r="AQ36" s="51" t="e">
        <f t="shared" si="62"/>
        <v>#N/A</v>
      </c>
      <c r="AR36" s="51"/>
      <c r="AS36" s="1">
        <f t="shared" ref="AS36:BC36" si="63">SUM(Q36+AE36)</f>
        <v>0</v>
      </c>
      <c r="AT36" s="1">
        <f t="shared" si="63"/>
        <v>0</v>
      </c>
      <c r="AU36" s="1">
        <f t="shared" si="63"/>
        <v>0</v>
      </c>
      <c r="AV36" s="1">
        <f t="shared" si="63"/>
        <v>0</v>
      </c>
      <c r="AW36" s="1">
        <f t="shared" si="63"/>
        <v>0</v>
      </c>
      <c r="AX36" s="1">
        <f t="shared" si="63"/>
        <v>0</v>
      </c>
      <c r="AY36" s="1">
        <f t="shared" si="63"/>
        <v>0</v>
      </c>
      <c r="AZ36" s="1">
        <f t="shared" si="63"/>
        <v>0</v>
      </c>
      <c r="BA36" s="1">
        <f t="shared" si="63"/>
        <v>0</v>
      </c>
      <c r="BB36" s="1">
        <f t="shared" si="63"/>
        <v>0</v>
      </c>
      <c r="BC36" s="1">
        <f t="shared" si="63"/>
        <v>0</v>
      </c>
      <c r="BD36" s="1"/>
      <c r="BE36" s="79" t="str">
        <f ca="1">IF(IFERROR(OFFSET('Filtr dle měsíce'!AS$5,MATCH('Filtr dle měsíce'!$A35,'Filtr dle měsíce'!$AC$6:$AC$297,0),0,1,1)*OFFSET('Filtr dle měsíce'!AS$5,MATCH('Filtr dle měsíce'!$A35,'Filtr dle měsíce'!$AC$6:$AC$297,0),0,1,1),"")&gt;0,IFERROR(OFFSET('Filtr dle měsíce'!AS$5,MATCH('Filtr dle měsíce'!$A35,'Filtr dle měsíce'!$AC$6:$AC$297,0),0,1,1)*OFFSET('Filtr dle měsíce'!AS$5,MATCH('Filtr dle měsíce'!$A35,'Filtr dle měsíce'!$AC$6:$AC$297,0),0,1,1),""),"")</f>
        <v/>
      </c>
      <c r="BF36" s="79" t="str">
        <f ca="1">IF(IFERROR(OFFSET('Filtr dle měsíce'!AT$5,MATCH('Filtr dle měsíce'!$A35,'Filtr dle měsíce'!$AC$6:$AC$297,0),0,1,1)*OFFSET('Filtr dle měsíce'!AT$5,MATCH('Filtr dle měsíce'!$A35,'Filtr dle měsíce'!$AC$6:$AC$297,0),0,1,1),"")&gt;0,IFERROR(OFFSET('Filtr dle měsíce'!AT$5,MATCH('Filtr dle měsíce'!$A35,'Filtr dle měsíce'!$AC$6:$AC$297,0),0,1,1)*OFFSET('Filtr dle měsíce'!AT$5,MATCH('Filtr dle měsíce'!$A35,'Filtr dle měsíce'!$AC$6:$AC$297,0),0,1,1),""),"")</f>
        <v/>
      </c>
      <c r="BG36" s="79" t="str">
        <f ca="1">IF(IFERROR(OFFSET('Filtr dle měsíce'!AU$5,MATCH('Filtr dle měsíce'!$A35,'Filtr dle měsíce'!$AC$6:$AC$297,0),0,1,1)*OFFSET('Filtr dle měsíce'!AU$5,MATCH('Filtr dle měsíce'!$A35,'Filtr dle měsíce'!$AC$6:$AC$297,0),0,1,1),"")&gt;0,IFERROR(OFFSET('Filtr dle měsíce'!AU$5,MATCH('Filtr dle měsíce'!$A35,'Filtr dle měsíce'!$AC$6:$AC$297,0),0,1,1)*OFFSET('Filtr dle měsíce'!AU$5,MATCH('Filtr dle měsíce'!$A35,'Filtr dle měsíce'!$AC$6:$AC$297,0),0,1,1),""),"")</f>
        <v/>
      </c>
      <c r="BH36" s="79" t="str">
        <f ca="1">IF(IFERROR(OFFSET('Filtr dle měsíce'!AV$5,MATCH('Filtr dle měsíce'!$A35,'Filtr dle měsíce'!$AC$6:$AC$297,0),0,1,1)*OFFSET('Filtr dle měsíce'!AV$5,MATCH('Filtr dle měsíce'!$A35,'Filtr dle měsíce'!$AC$6:$AC$297,0),0,1,1),"")&gt;0,IFERROR(OFFSET('Filtr dle měsíce'!AV$5,MATCH('Filtr dle měsíce'!$A35,'Filtr dle měsíce'!$AC$6:$AC$297,0),0,1,1)*OFFSET('Filtr dle měsíce'!AV$5,MATCH('Filtr dle měsíce'!$A35,'Filtr dle měsíce'!$AC$6:$AC$297,0),0,1,1),""),"")</f>
        <v/>
      </c>
      <c r="BI36" s="79" t="str">
        <f ca="1">IF(IFERROR(OFFSET('Filtr dle měsíce'!AW$5,MATCH('Filtr dle měsíce'!$A35,'Filtr dle měsíce'!$AC$6:$AC$297,0),0,1,1)*OFFSET('Filtr dle měsíce'!AW$5,MATCH('Filtr dle měsíce'!$A35,'Filtr dle měsíce'!$AC$6:$AC$297,0),0,1,1),"")&gt;0,IFERROR(OFFSET('Filtr dle měsíce'!AW$5,MATCH('Filtr dle měsíce'!$A35,'Filtr dle měsíce'!$AC$6:$AC$297,0),0,1,1)*OFFSET('Filtr dle měsíce'!AW$5,MATCH('Filtr dle měsíce'!$A35,'Filtr dle měsíce'!$AC$6:$AC$297,0),0,1,1),""),"")</f>
        <v/>
      </c>
      <c r="BJ36" s="79" t="str">
        <f ca="1">IF(IFERROR(OFFSET('Filtr dle měsíce'!AX$5,MATCH('Filtr dle měsíce'!$A35,'Filtr dle měsíce'!$AC$6:$AC$297,0),0,1,1)*OFFSET('Filtr dle měsíce'!AX$5,MATCH('Filtr dle měsíce'!$A35,'Filtr dle měsíce'!$AC$6:$AC$297,0),0,1,1),"")&gt;0,IFERROR(OFFSET('Filtr dle měsíce'!AX$5,MATCH('Filtr dle měsíce'!$A35,'Filtr dle měsíce'!$AC$6:$AC$297,0),0,1,1)*OFFSET('Filtr dle měsíce'!AX$5,MATCH('Filtr dle měsíce'!$A35,'Filtr dle měsíce'!$AC$6:$AC$297,0),0,1,1),""),"")</f>
        <v/>
      </c>
      <c r="BK36" s="79" t="str">
        <f ca="1">IF(IFERROR(OFFSET('Filtr dle měsíce'!AY$5,MATCH('Filtr dle měsíce'!$A35,'Filtr dle měsíce'!$AC$6:$AC$297,0),0,1,1)*OFFSET('Filtr dle měsíce'!AY$5,MATCH('Filtr dle měsíce'!$A35,'Filtr dle měsíce'!$AC$6:$AC$297,0),0,1,1),"")&gt;0,IFERROR(OFFSET('Filtr dle měsíce'!AY$5,MATCH('Filtr dle měsíce'!$A35,'Filtr dle měsíce'!$AC$6:$AC$297,0),0,1,1)*OFFSET('Filtr dle měsíce'!AY$5,MATCH('Filtr dle měsíce'!$A35,'Filtr dle měsíce'!$AC$6:$AC$297,0),0,1,1),""),"")</f>
        <v/>
      </c>
      <c r="BL36" s="79" t="str">
        <f ca="1">IF(IFERROR(OFFSET('Filtr dle měsíce'!AZ$5,MATCH('Filtr dle měsíce'!$A35,'Filtr dle měsíce'!$AC$6:$AC$297,0),0,1,1)*OFFSET('Filtr dle měsíce'!AZ$5,MATCH('Filtr dle měsíce'!$A35,'Filtr dle měsíce'!$AC$6:$AC$297,0),0,1,1),"")&gt;0,IFERROR(OFFSET('Filtr dle měsíce'!AZ$5,MATCH('Filtr dle měsíce'!$A35,'Filtr dle měsíce'!$AC$6:$AC$297,0),0,1,1)*OFFSET('Filtr dle měsíce'!AZ$5,MATCH('Filtr dle měsíce'!$A35,'Filtr dle měsíce'!$AC$6:$AC$297,0),0,1,1),""),"")</f>
        <v/>
      </c>
      <c r="BM36" s="79" t="str">
        <f ca="1">IF(IFERROR(OFFSET('Filtr dle měsíce'!BA$5,MATCH('Filtr dle měsíce'!$A35,'Filtr dle měsíce'!$AC$6:$AC$297,0),0,1,1)*OFFSET('Filtr dle měsíce'!BA$5,MATCH('Filtr dle měsíce'!$A35,'Filtr dle měsíce'!$AC$6:$AC$297,0),0,1,1),"")&gt;0,IFERROR(OFFSET('Filtr dle měsíce'!BA$5,MATCH('Filtr dle měsíce'!$A35,'Filtr dle měsíce'!$AC$6:$AC$297,0),0,1,1)*OFFSET('Filtr dle měsíce'!BA$5,MATCH('Filtr dle měsíce'!$A35,'Filtr dle měsíce'!$AC$6:$AC$297,0),0,1,1),""),"")</f>
        <v/>
      </c>
      <c r="BN36" s="79" t="str">
        <f ca="1">IF(IFERROR(OFFSET('Filtr dle měsíce'!BB$5,MATCH('Filtr dle měsíce'!$A35,'Filtr dle měsíce'!$AC$6:$AC$297,0),0,1,1)*OFFSET('Filtr dle měsíce'!BB$5,MATCH('Filtr dle měsíce'!$A35,'Filtr dle měsíce'!$AC$6:$AC$297,0),0,1,1),"")&gt;0,IFERROR(OFFSET('Filtr dle měsíce'!BB$5,MATCH('Filtr dle měsíce'!$A35,'Filtr dle měsíce'!$AC$6:$AC$297,0),0,1,1)*OFFSET('Filtr dle měsíce'!BB$5,MATCH('Filtr dle měsíce'!$A35,'Filtr dle měsíce'!$AC$6:$AC$297,0),0,1,1),""),"")</f>
        <v/>
      </c>
      <c r="BO36" s="79" t="str">
        <f ca="1">IF(IFERROR(OFFSET('Filtr dle měsíce'!BC$5,MATCH('Filtr dle měsíce'!$A35,'Filtr dle měsíce'!$AC$6:$AC$297,0),0,1,1)*OFFSET('Filtr dle měsíce'!BC$5,MATCH('Filtr dle měsíce'!$A35,'Filtr dle měsíce'!$AC$6:$AC$297,0),0,1,1),"")&gt;0,IFERROR(OFFSET('Filtr dle měsíce'!BC$5,MATCH('Filtr dle měsíce'!$A35,'Filtr dle měsíce'!$AC$6:$AC$297,0),0,1,1)*OFFSET('Filtr dle měsíce'!BC$5,MATCH('Filtr dle měsíce'!$A35,'Filtr dle měsíce'!$AC$6:$AC$297,0),0,1,1),""),"")</f>
        <v/>
      </c>
      <c r="BP36" s="79"/>
      <c r="BQ36" s="79"/>
    </row>
    <row r="37" spans="1:69" ht="14.25" customHeight="1" x14ac:dyDescent="0.4">
      <c r="A37" s="51">
        <v>33</v>
      </c>
      <c r="B37" s="74" t="str">
        <f ca="1">IFERROR(TEXT(OFFSET('Tabulka klientů 2023'!$C$7,MATCH('Filtr dle měsíce'!A37,'Filtr dle měsíce'!$AC$6:$AC$297,0),0,1,1),""),"")</f>
        <v/>
      </c>
      <c r="C37" s="75" t="str">
        <f ca="1">IF(IFERROR(OFFSET('Tabulka klientů 2023'!$Q$7,MATCH('Filtr dle měsíce'!A37,'Filtr dle měsíce'!$AC$6:$AC$297,0),0,1,1)*OFFSET('Filtr dle měsíce'!$Q$5,MATCH('Filtr dle měsíce'!A37,'Filtr dle měsíce'!$AC$6:$AC$297,0),0,1,1),"")&gt;0,IFERROR(OFFSET('Tabulka klientů 2023'!$Q$7,MATCH('Filtr dle měsíce'!A37,'Filtr dle měsíce'!$AC$6:$AC$297,0),0,1,1)*OFFSET('Filtr dle měsíce'!$Q$5,MATCH('Filtr dle měsíce'!A37,'Filtr dle měsíce'!$AC$6:$AC$297,0),0,1,1),""),"")</f>
        <v/>
      </c>
      <c r="D37" s="76" t="str">
        <f ca="1">IF(IFERROR(OFFSET('Tabulka klientů 2023'!$T$7,MATCH('Filtr dle měsíce'!A37,'Filtr dle měsíce'!$AC$6:$AC$297,0),0,1,1)*OFFSET('Filtr dle měsíce'!$R$5,MATCH('Filtr dle měsíce'!A37,'Filtr dle měsíce'!$AC$6:$AC$297,0),0,1,1),"")&gt;0,IFERROR(OFFSET('Tabulka klientů 2023'!$T$7,MATCH('Filtr dle měsíce'!A37,'Filtr dle měsíce'!$AC$6:$AC$297,0),0,1,1)*OFFSET('Filtr dle měsíce'!$R$5,MATCH('Filtr dle měsíce'!A37,'Filtr dle měsíce'!$AC$6:$AC$297,0),0,1,1),""),"")</f>
        <v/>
      </c>
      <c r="E37" s="75" t="str">
        <f ca="1">IF(IFERROR(OFFSET('Tabulka klientů 2023'!$W$7,MATCH('Filtr dle měsíce'!A37,'Filtr dle měsíce'!$AC$6:$AC$297,0),0,1,1)*OFFSET('Filtr dle měsíce'!$S$5,MATCH('Filtr dle měsíce'!A37,'Filtr dle měsíce'!$AC$6:$AC$297,0),0,1,1),"")&gt;0,IFERROR(OFFSET('Tabulka klientů 2023'!$W$7,MATCH('Filtr dle měsíce'!A37,'Filtr dle měsíce'!$AC$6:$AC$297,0),0,1,1)*OFFSET('Filtr dle měsíce'!$S$5,MATCH('Filtr dle měsíce'!A37,'Filtr dle měsíce'!$AC$6:$AC$297,0),0,1,1),""),"")</f>
        <v/>
      </c>
      <c r="F37" s="76" t="str">
        <f ca="1">IF(IFERROR(OFFSET('Tabulka klientů 2023'!$Z$7,MATCH('Filtr dle měsíce'!A37,'Filtr dle měsíce'!$AC$6:$AC$297,0),0,1,1)*OFFSET('Filtr dle měsíce'!$T$5,MATCH('Filtr dle měsíce'!A37,'Filtr dle měsíce'!$AC$6:$AC$297,0),0,1,1),"")&gt;0,IFERROR(OFFSET('Tabulka klientů 2023'!$Z$7,MATCH('Filtr dle měsíce'!A37,'Filtr dle měsíce'!$AC$6:$AC$297,0),0,1,1)*OFFSET('Filtr dle měsíce'!$T$5,MATCH('Filtr dle měsíce'!A37,'Filtr dle měsíce'!$AC$6:$AC$297,0),0,1,1),""),"")</f>
        <v/>
      </c>
      <c r="G37" s="75" t="str">
        <f ca="1">IF(IFERROR(OFFSET('Tabulka klientů 2023'!$AC$7,MATCH('Filtr dle měsíce'!A37,'Filtr dle měsíce'!$AC$6:$AC$297,0),0,1,1)*OFFSET('Filtr dle měsíce'!$U$5,MATCH('Filtr dle měsíce'!A37,'Filtr dle měsíce'!$AC$6:$AC$297,0),0,1,1),"")&gt;0,IFERROR(OFFSET('Tabulka klientů 2023'!$AC$7,MATCH('Filtr dle měsíce'!A37,'Filtr dle měsíce'!$AC$6:$AC$297,0),0,1,1)*OFFSET('Filtr dle měsíce'!$U$5,MATCH('Filtr dle měsíce'!A37,'Filtr dle měsíce'!$AC$6:$AC$297,0),0,1,1),""),"")</f>
        <v/>
      </c>
      <c r="H37" s="76" t="str">
        <f ca="1">IF(IFERROR(OFFSET('Tabulka klientů 2023'!$AF$7,MATCH('Filtr dle měsíce'!A37,'Filtr dle měsíce'!$AC$6:$AC$297,0),0,1,1)*OFFSET('Filtr dle měsíce'!$V$5,MATCH('Filtr dle měsíce'!A37,'Filtr dle měsíce'!$AC$6:$AC$297,0),0,1,1),"")&gt;0,IFERROR(OFFSET('Tabulka klientů 2023'!$AF$7,MATCH('Filtr dle měsíce'!A37,'Filtr dle měsíce'!$AC$6:$AC$297,0),0,1,1)*OFFSET('Filtr dle měsíce'!$V$5,MATCH('Filtr dle měsíce'!A37,'Filtr dle měsíce'!$AC$6:$AC$297,0),0,1,1),""),"")</f>
        <v/>
      </c>
      <c r="I37" s="75" t="str">
        <f ca="1">IF(IFERROR(OFFSET('Tabulka klientů 2023'!$AI$7,MATCH('Filtr dle měsíce'!A37,'Filtr dle měsíce'!$AC$6:$AC$297,0),0,1,1)*OFFSET('Filtr dle měsíce'!$W$5,MATCH('Filtr dle měsíce'!A37,'Filtr dle měsíce'!$AC$6:$AC$297,0),0,1,1),"")&gt;0,IFERROR(OFFSET('Tabulka klientů 2023'!$AI$7,MATCH('Filtr dle měsíce'!A37,'Filtr dle měsíce'!$AC$6:$AC$297,0),0,1,1)*OFFSET('Filtr dle měsíce'!$W$5,MATCH('Filtr dle měsíce'!A37,'Filtr dle měsíce'!$AC$6:$AC$297,0),0,1,1),""),"")</f>
        <v/>
      </c>
      <c r="J37" s="76" t="str">
        <f ca="1">IF(IFERROR(OFFSET('Tabulka klientů 2023'!$AL$7,MATCH('Filtr dle měsíce'!A37,'Filtr dle měsíce'!$AC$6:$AC$297,0),0,1,1)*OFFSET('Filtr dle měsíce'!$X$5,MATCH('Filtr dle měsíce'!A37,'Filtr dle měsíce'!$AC$6:$AC$297,0),0,1,1),"")&gt;0,IFERROR(OFFSET('Tabulka klientů 2023'!$AL$7,MATCH('Filtr dle měsíce'!A37,'Filtr dle měsíce'!$AC$6:$AC$297,0),0,1,1)*OFFSET('Filtr dle měsíce'!$X$5,MATCH('Filtr dle měsíce'!A37,'Filtr dle měsíce'!$AC$6:$AC$297,0),0,1,1),""),"")</f>
        <v/>
      </c>
      <c r="K37" s="75" t="str">
        <f ca="1">IF(IFERROR(OFFSET('Tabulka klientů 2023'!$AO$7,MATCH('Filtr dle měsíce'!A37,'Filtr dle měsíce'!$AC$6:$AC$297,0),0,1,1)*OFFSET('Filtr dle měsíce'!$Y$5,MATCH('Filtr dle měsíce'!A37,'Filtr dle měsíce'!$AC$6:$AC$297,0),0,1,1),"")&gt;0,IFERROR(OFFSET('Tabulka klientů 2023'!$AO$7,MATCH('Filtr dle měsíce'!A37,'Filtr dle měsíce'!$AC$6:$AC$297,0),0,1,1)*OFFSET('Filtr dle měsíce'!$Y$5,MATCH('Filtr dle měsíce'!A37,'Filtr dle měsíce'!$AC$6:$AC$297,0),0,1,1),""),"")</f>
        <v/>
      </c>
      <c r="L37" s="76" t="str">
        <f ca="1">IF(IFERROR(OFFSET('Tabulka klientů 2023'!$AR$7,MATCH('Filtr dle měsíce'!A37,'Filtr dle měsíce'!$AC$6:$AC$297,0),0,1,1)*OFFSET('Filtr dle měsíce'!$Z$5,MATCH('Filtr dle měsíce'!A37,'Filtr dle měsíce'!$AC$6:$AC$297,0),0,1,1),"")&gt;0,IFERROR(OFFSET('Tabulka klientů 2023'!$AR$7,MATCH('Filtr dle měsíce'!A37,'Filtr dle měsíce'!$AC$6:$AC$297,0),0,1,1)*OFFSET('Filtr dle měsíce'!$Z$5,MATCH('Filtr dle měsíce'!A37,'Filtr dle měsíce'!$AC$6:$AC$297,0),0,1,1),""),"")</f>
        <v/>
      </c>
      <c r="M37" s="77" t="str">
        <f ca="1">IF(IFERROR(OFFSET('Tabulka klientů 2023'!$AU$7,MATCH('Filtr dle měsíce'!A37,'Filtr dle měsíce'!$AC$6:$AC$297,0),0,1,1)*OFFSET('Filtr dle měsíce'!$AA$5,MATCH('Filtr dle měsíce'!A37,'Filtr dle měsíce'!$AC$6:$AC$297,0),0,1,1),"")&gt;0,IFERROR(OFFSET('Tabulka klientů 2023'!$AU$7,MATCH('Filtr dle měsíce'!A37,'Filtr dle měsíce'!$AC$6:$AC$297,0),0,1,1)*OFFSET('Filtr dle měsíce'!$AA$5,MATCH('Filtr dle měsíce'!A37,'Filtr dle měsíce'!$AC$6:$AC$297,0),0,1,1),""),"")</f>
        <v/>
      </c>
      <c r="N37" s="78" t="str">
        <f t="shared" ca="1" si="0"/>
        <v/>
      </c>
      <c r="Q37" s="51">
        <f>IF('Tabulka klientů 2023'!R39='Filtr dle měsíce'!$C$1,1,0)</f>
        <v>0</v>
      </c>
      <c r="R37" s="51">
        <f>IF('Tabulka klientů 2023'!U39='Filtr dle měsíce'!$C$1,1,0)</f>
        <v>0</v>
      </c>
      <c r="S37" s="51">
        <f>IF('Tabulka klientů 2023'!X39='Filtr dle měsíce'!$C$1,1,0)</f>
        <v>0</v>
      </c>
      <c r="T37" s="51">
        <f>IF('Tabulka klientů 2023'!AA39='Filtr dle měsíce'!$C$1,1,0)</f>
        <v>0</v>
      </c>
      <c r="U37" s="51">
        <f>IF('Tabulka klientů 2023'!AD39='Filtr dle měsíce'!$C$1,1,0)</f>
        <v>0</v>
      </c>
      <c r="V37" s="51">
        <f>IF('Tabulka klientů 2023'!AG39='Filtr dle měsíce'!$C$1,1,0)</f>
        <v>0</v>
      </c>
      <c r="W37" s="51">
        <f>IF('Tabulka klientů 2023'!AJ39='Filtr dle měsíce'!$C$1,1,0)</f>
        <v>0</v>
      </c>
      <c r="X37" s="1">
        <f>IF('Tabulka klientů 2023'!AM39='Filtr dle měsíce'!$C$1,1,0)</f>
        <v>0</v>
      </c>
      <c r="Y37" s="1">
        <f>IF('Tabulka klientů 2023'!AP39='Filtr dle měsíce'!$C$1,1,0)</f>
        <v>0</v>
      </c>
      <c r="Z37" s="1">
        <f>IF('Tabulka klientů 2023'!AS39='Filtr dle měsíce'!$C$1,1,0)</f>
        <v>0</v>
      </c>
      <c r="AA37" s="1">
        <f>IF('Tabulka klientů 2023'!AV39='Filtr dle měsíce'!$C$1,1,0)</f>
        <v>0</v>
      </c>
      <c r="AB37" s="1">
        <f t="shared" si="1"/>
        <v>0</v>
      </c>
      <c r="AC37" s="1">
        <f t="shared" si="2"/>
        <v>0</v>
      </c>
      <c r="AE37" s="51">
        <f>IF('Tabulka klientů 2023'!S39="ANO",1,0)</f>
        <v>0</v>
      </c>
      <c r="AF37" s="51">
        <f>IF('Tabulka klientů 2023'!V39="ANO",1,0)</f>
        <v>0</v>
      </c>
      <c r="AG37" s="51">
        <f>IF('Tabulka klientů 2023'!Y39="ANO",1,0)</f>
        <v>0</v>
      </c>
      <c r="AH37" s="51">
        <f>IF('Tabulka klientů 2023'!AB39="ANO",1,0)</f>
        <v>0</v>
      </c>
      <c r="AI37" s="51">
        <f>IF('Tabulka klientů 2023'!AE39="ANO",1,0)</f>
        <v>0</v>
      </c>
      <c r="AJ37" s="51">
        <f>IF('Tabulka klientů 2023'!AH39="ANO",1,0)</f>
        <v>0</v>
      </c>
      <c r="AK37" s="51">
        <f>IF('Tabulka klientů 2023'!AK39="ANO",1,0)</f>
        <v>0</v>
      </c>
      <c r="AL37" s="51">
        <f>IF('Tabulka klientů 2023'!AN39="ANO",1,0)</f>
        <v>0</v>
      </c>
      <c r="AM37" s="51">
        <f>IF('Tabulka klientů 2023'!AQ39="ANO",1,0)</f>
        <v>0</v>
      </c>
      <c r="AN37" s="51">
        <f>IF('Tabulka klientů 2023'!AT39="ANO",1,0)</f>
        <v>0</v>
      </c>
      <c r="AO37" s="51">
        <f>IF('Tabulka klientů 2023'!AW39="ANO",1,0)</f>
        <v>0</v>
      </c>
      <c r="AP37" s="51" t="e">
        <f t="shared" ref="AP37:AQ37" si="64">#N/A</f>
        <v>#N/A</v>
      </c>
      <c r="AQ37" s="51" t="e">
        <f t="shared" si="64"/>
        <v>#N/A</v>
      </c>
      <c r="AR37" s="51"/>
      <c r="AS37" s="1">
        <f t="shared" ref="AS37:BC37" si="65">SUM(Q37+AE37)</f>
        <v>0</v>
      </c>
      <c r="AT37" s="1">
        <f t="shared" si="65"/>
        <v>0</v>
      </c>
      <c r="AU37" s="1">
        <f t="shared" si="65"/>
        <v>0</v>
      </c>
      <c r="AV37" s="1">
        <f t="shared" si="65"/>
        <v>0</v>
      </c>
      <c r="AW37" s="1">
        <f t="shared" si="65"/>
        <v>0</v>
      </c>
      <c r="AX37" s="1">
        <f t="shared" si="65"/>
        <v>0</v>
      </c>
      <c r="AY37" s="1">
        <f t="shared" si="65"/>
        <v>0</v>
      </c>
      <c r="AZ37" s="1">
        <f t="shared" si="65"/>
        <v>0</v>
      </c>
      <c r="BA37" s="1">
        <f t="shared" si="65"/>
        <v>0</v>
      </c>
      <c r="BB37" s="1">
        <f t="shared" si="65"/>
        <v>0</v>
      </c>
      <c r="BC37" s="1">
        <f t="shared" si="65"/>
        <v>0</v>
      </c>
      <c r="BD37" s="1"/>
      <c r="BE37" s="79" t="str">
        <f ca="1">IF(IFERROR(OFFSET('Filtr dle měsíce'!AS$5,MATCH('Filtr dle měsíce'!$A36,'Filtr dle měsíce'!$AC$6:$AC$297,0),0,1,1)*OFFSET('Filtr dle měsíce'!AS$5,MATCH('Filtr dle měsíce'!$A36,'Filtr dle měsíce'!$AC$6:$AC$297,0),0,1,1),"")&gt;0,IFERROR(OFFSET('Filtr dle měsíce'!AS$5,MATCH('Filtr dle měsíce'!$A36,'Filtr dle měsíce'!$AC$6:$AC$297,0),0,1,1)*OFFSET('Filtr dle měsíce'!AS$5,MATCH('Filtr dle měsíce'!$A36,'Filtr dle měsíce'!$AC$6:$AC$297,0),0,1,1),""),"")</f>
        <v/>
      </c>
      <c r="BF37" s="79" t="str">
        <f ca="1">IF(IFERROR(OFFSET('Filtr dle měsíce'!AT$5,MATCH('Filtr dle měsíce'!$A36,'Filtr dle měsíce'!$AC$6:$AC$297,0),0,1,1)*OFFSET('Filtr dle měsíce'!AT$5,MATCH('Filtr dle měsíce'!$A36,'Filtr dle měsíce'!$AC$6:$AC$297,0),0,1,1),"")&gt;0,IFERROR(OFFSET('Filtr dle měsíce'!AT$5,MATCH('Filtr dle měsíce'!$A36,'Filtr dle měsíce'!$AC$6:$AC$297,0),0,1,1)*OFFSET('Filtr dle měsíce'!AT$5,MATCH('Filtr dle měsíce'!$A36,'Filtr dle měsíce'!$AC$6:$AC$297,0),0,1,1),""),"")</f>
        <v/>
      </c>
      <c r="BG37" s="79" t="str">
        <f ca="1">IF(IFERROR(OFFSET('Filtr dle měsíce'!AU$5,MATCH('Filtr dle měsíce'!$A36,'Filtr dle měsíce'!$AC$6:$AC$297,0),0,1,1)*OFFSET('Filtr dle měsíce'!AU$5,MATCH('Filtr dle měsíce'!$A36,'Filtr dle měsíce'!$AC$6:$AC$297,0),0,1,1),"")&gt;0,IFERROR(OFFSET('Filtr dle měsíce'!AU$5,MATCH('Filtr dle měsíce'!$A36,'Filtr dle měsíce'!$AC$6:$AC$297,0),0,1,1)*OFFSET('Filtr dle měsíce'!AU$5,MATCH('Filtr dle měsíce'!$A36,'Filtr dle měsíce'!$AC$6:$AC$297,0),0,1,1),""),"")</f>
        <v/>
      </c>
      <c r="BH37" s="79" t="str">
        <f ca="1">IF(IFERROR(OFFSET('Filtr dle měsíce'!AV$5,MATCH('Filtr dle měsíce'!$A36,'Filtr dle měsíce'!$AC$6:$AC$297,0),0,1,1)*OFFSET('Filtr dle měsíce'!AV$5,MATCH('Filtr dle měsíce'!$A36,'Filtr dle měsíce'!$AC$6:$AC$297,0),0,1,1),"")&gt;0,IFERROR(OFFSET('Filtr dle měsíce'!AV$5,MATCH('Filtr dle měsíce'!$A36,'Filtr dle měsíce'!$AC$6:$AC$297,0),0,1,1)*OFFSET('Filtr dle měsíce'!AV$5,MATCH('Filtr dle měsíce'!$A36,'Filtr dle měsíce'!$AC$6:$AC$297,0),0,1,1),""),"")</f>
        <v/>
      </c>
      <c r="BI37" s="79" t="str">
        <f ca="1">IF(IFERROR(OFFSET('Filtr dle měsíce'!AW$5,MATCH('Filtr dle měsíce'!$A36,'Filtr dle měsíce'!$AC$6:$AC$297,0),0,1,1)*OFFSET('Filtr dle měsíce'!AW$5,MATCH('Filtr dle měsíce'!$A36,'Filtr dle měsíce'!$AC$6:$AC$297,0),0,1,1),"")&gt;0,IFERROR(OFFSET('Filtr dle měsíce'!AW$5,MATCH('Filtr dle měsíce'!$A36,'Filtr dle měsíce'!$AC$6:$AC$297,0),0,1,1)*OFFSET('Filtr dle měsíce'!AW$5,MATCH('Filtr dle měsíce'!$A36,'Filtr dle měsíce'!$AC$6:$AC$297,0),0,1,1),""),"")</f>
        <v/>
      </c>
      <c r="BJ37" s="79" t="str">
        <f ca="1">IF(IFERROR(OFFSET('Filtr dle měsíce'!AX$5,MATCH('Filtr dle měsíce'!$A36,'Filtr dle měsíce'!$AC$6:$AC$297,0),0,1,1)*OFFSET('Filtr dle měsíce'!AX$5,MATCH('Filtr dle měsíce'!$A36,'Filtr dle měsíce'!$AC$6:$AC$297,0),0,1,1),"")&gt;0,IFERROR(OFFSET('Filtr dle měsíce'!AX$5,MATCH('Filtr dle měsíce'!$A36,'Filtr dle měsíce'!$AC$6:$AC$297,0),0,1,1)*OFFSET('Filtr dle měsíce'!AX$5,MATCH('Filtr dle měsíce'!$A36,'Filtr dle měsíce'!$AC$6:$AC$297,0),0,1,1),""),"")</f>
        <v/>
      </c>
      <c r="BK37" s="79" t="str">
        <f ca="1">IF(IFERROR(OFFSET('Filtr dle měsíce'!AY$5,MATCH('Filtr dle měsíce'!$A36,'Filtr dle měsíce'!$AC$6:$AC$297,0),0,1,1)*OFFSET('Filtr dle měsíce'!AY$5,MATCH('Filtr dle měsíce'!$A36,'Filtr dle měsíce'!$AC$6:$AC$297,0),0,1,1),"")&gt;0,IFERROR(OFFSET('Filtr dle měsíce'!AY$5,MATCH('Filtr dle měsíce'!$A36,'Filtr dle měsíce'!$AC$6:$AC$297,0),0,1,1)*OFFSET('Filtr dle měsíce'!AY$5,MATCH('Filtr dle měsíce'!$A36,'Filtr dle měsíce'!$AC$6:$AC$297,0),0,1,1),""),"")</f>
        <v/>
      </c>
      <c r="BL37" s="79" t="str">
        <f ca="1">IF(IFERROR(OFFSET('Filtr dle měsíce'!AZ$5,MATCH('Filtr dle měsíce'!$A36,'Filtr dle měsíce'!$AC$6:$AC$297,0),0,1,1)*OFFSET('Filtr dle měsíce'!AZ$5,MATCH('Filtr dle měsíce'!$A36,'Filtr dle měsíce'!$AC$6:$AC$297,0),0,1,1),"")&gt;0,IFERROR(OFFSET('Filtr dle měsíce'!AZ$5,MATCH('Filtr dle měsíce'!$A36,'Filtr dle měsíce'!$AC$6:$AC$297,0),0,1,1)*OFFSET('Filtr dle měsíce'!AZ$5,MATCH('Filtr dle měsíce'!$A36,'Filtr dle měsíce'!$AC$6:$AC$297,0),0,1,1),""),"")</f>
        <v/>
      </c>
      <c r="BM37" s="79" t="str">
        <f ca="1">IF(IFERROR(OFFSET('Filtr dle měsíce'!BA$5,MATCH('Filtr dle měsíce'!$A36,'Filtr dle měsíce'!$AC$6:$AC$297,0),0,1,1)*OFFSET('Filtr dle měsíce'!BA$5,MATCH('Filtr dle měsíce'!$A36,'Filtr dle měsíce'!$AC$6:$AC$297,0),0,1,1),"")&gt;0,IFERROR(OFFSET('Filtr dle měsíce'!BA$5,MATCH('Filtr dle měsíce'!$A36,'Filtr dle měsíce'!$AC$6:$AC$297,0),0,1,1)*OFFSET('Filtr dle měsíce'!BA$5,MATCH('Filtr dle měsíce'!$A36,'Filtr dle měsíce'!$AC$6:$AC$297,0),0,1,1),""),"")</f>
        <v/>
      </c>
      <c r="BN37" s="79" t="str">
        <f ca="1">IF(IFERROR(OFFSET('Filtr dle měsíce'!BB$5,MATCH('Filtr dle měsíce'!$A36,'Filtr dle měsíce'!$AC$6:$AC$297,0),0,1,1)*OFFSET('Filtr dle měsíce'!BB$5,MATCH('Filtr dle měsíce'!$A36,'Filtr dle měsíce'!$AC$6:$AC$297,0),0,1,1),"")&gt;0,IFERROR(OFFSET('Filtr dle měsíce'!BB$5,MATCH('Filtr dle měsíce'!$A36,'Filtr dle měsíce'!$AC$6:$AC$297,0),0,1,1)*OFFSET('Filtr dle měsíce'!BB$5,MATCH('Filtr dle měsíce'!$A36,'Filtr dle měsíce'!$AC$6:$AC$297,0),0,1,1),""),"")</f>
        <v/>
      </c>
      <c r="BO37" s="79" t="str">
        <f ca="1">IF(IFERROR(OFFSET('Filtr dle měsíce'!BC$5,MATCH('Filtr dle měsíce'!$A36,'Filtr dle měsíce'!$AC$6:$AC$297,0),0,1,1)*OFFSET('Filtr dle měsíce'!BC$5,MATCH('Filtr dle měsíce'!$A36,'Filtr dle měsíce'!$AC$6:$AC$297,0),0,1,1),"")&gt;0,IFERROR(OFFSET('Filtr dle měsíce'!BC$5,MATCH('Filtr dle měsíce'!$A36,'Filtr dle měsíce'!$AC$6:$AC$297,0),0,1,1)*OFFSET('Filtr dle měsíce'!BC$5,MATCH('Filtr dle měsíce'!$A36,'Filtr dle měsíce'!$AC$6:$AC$297,0),0,1,1),""),"")</f>
        <v/>
      </c>
      <c r="BP37" s="79"/>
      <c r="BQ37" s="79"/>
    </row>
    <row r="38" spans="1:69" ht="14.25" customHeight="1" x14ac:dyDescent="0.4">
      <c r="A38" s="51">
        <v>34</v>
      </c>
      <c r="B38" s="74" t="str">
        <f ca="1">IFERROR(TEXT(OFFSET('Tabulka klientů 2023'!$C$7,MATCH('Filtr dle měsíce'!A38,'Filtr dle měsíce'!$AC$6:$AC$297,0),0,1,1),""),"")</f>
        <v/>
      </c>
      <c r="C38" s="75" t="str">
        <f ca="1">IF(IFERROR(OFFSET('Tabulka klientů 2023'!$Q$7,MATCH('Filtr dle měsíce'!A38,'Filtr dle měsíce'!$AC$6:$AC$297,0),0,1,1)*OFFSET('Filtr dle měsíce'!$Q$5,MATCH('Filtr dle měsíce'!A38,'Filtr dle měsíce'!$AC$6:$AC$297,0),0,1,1),"")&gt;0,IFERROR(OFFSET('Tabulka klientů 2023'!$Q$7,MATCH('Filtr dle měsíce'!A38,'Filtr dle měsíce'!$AC$6:$AC$297,0),0,1,1)*OFFSET('Filtr dle měsíce'!$Q$5,MATCH('Filtr dle měsíce'!A38,'Filtr dle měsíce'!$AC$6:$AC$297,0),0,1,1),""),"")</f>
        <v/>
      </c>
      <c r="D38" s="76" t="str">
        <f ca="1">IF(IFERROR(OFFSET('Tabulka klientů 2023'!$T$7,MATCH('Filtr dle měsíce'!A38,'Filtr dle měsíce'!$AC$6:$AC$297,0),0,1,1)*OFFSET('Filtr dle měsíce'!$R$5,MATCH('Filtr dle měsíce'!A38,'Filtr dle měsíce'!$AC$6:$AC$297,0),0,1,1),"")&gt;0,IFERROR(OFFSET('Tabulka klientů 2023'!$T$7,MATCH('Filtr dle měsíce'!A38,'Filtr dle měsíce'!$AC$6:$AC$297,0),0,1,1)*OFFSET('Filtr dle měsíce'!$R$5,MATCH('Filtr dle měsíce'!A38,'Filtr dle měsíce'!$AC$6:$AC$297,0),0,1,1),""),"")</f>
        <v/>
      </c>
      <c r="E38" s="75" t="str">
        <f ca="1">IF(IFERROR(OFFSET('Tabulka klientů 2023'!$W$7,MATCH('Filtr dle měsíce'!A38,'Filtr dle měsíce'!$AC$6:$AC$297,0),0,1,1)*OFFSET('Filtr dle měsíce'!$S$5,MATCH('Filtr dle měsíce'!A38,'Filtr dle měsíce'!$AC$6:$AC$297,0),0,1,1),"")&gt;0,IFERROR(OFFSET('Tabulka klientů 2023'!$W$7,MATCH('Filtr dle měsíce'!A38,'Filtr dle měsíce'!$AC$6:$AC$297,0),0,1,1)*OFFSET('Filtr dle měsíce'!$S$5,MATCH('Filtr dle měsíce'!A38,'Filtr dle měsíce'!$AC$6:$AC$297,0),0,1,1),""),"")</f>
        <v/>
      </c>
      <c r="F38" s="76" t="str">
        <f ca="1">IF(IFERROR(OFFSET('Tabulka klientů 2023'!$Z$7,MATCH('Filtr dle měsíce'!A38,'Filtr dle měsíce'!$AC$6:$AC$297,0),0,1,1)*OFFSET('Filtr dle měsíce'!$T$5,MATCH('Filtr dle měsíce'!A38,'Filtr dle měsíce'!$AC$6:$AC$297,0),0,1,1),"")&gt;0,IFERROR(OFFSET('Tabulka klientů 2023'!$Z$7,MATCH('Filtr dle měsíce'!A38,'Filtr dle měsíce'!$AC$6:$AC$297,0),0,1,1)*OFFSET('Filtr dle měsíce'!$T$5,MATCH('Filtr dle měsíce'!A38,'Filtr dle měsíce'!$AC$6:$AC$297,0),0,1,1),""),"")</f>
        <v/>
      </c>
      <c r="G38" s="75" t="str">
        <f ca="1">IF(IFERROR(OFFSET('Tabulka klientů 2023'!$AC$7,MATCH('Filtr dle měsíce'!A38,'Filtr dle měsíce'!$AC$6:$AC$297,0),0,1,1)*OFFSET('Filtr dle měsíce'!$U$5,MATCH('Filtr dle měsíce'!A38,'Filtr dle měsíce'!$AC$6:$AC$297,0),0,1,1),"")&gt;0,IFERROR(OFFSET('Tabulka klientů 2023'!$AC$7,MATCH('Filtr dle měsíce'!A38,'Filtr dle měsíce'!$AC$6:$AC$297,0),0,1,1)*OFFSET('Filtr dle měsíce'!$U$5,MATCH('Filtr dle měsíce'!A38,'Filtr dle měsíce'!$AC$6:$AC$297,0),0,1,1),""),"")</f>
        <v/>
      </c>
      <c r="H38" s="76" t="str">
        <f ca="1">IF(IFERROR(OFFSET('Tabulka klientů 2023'!$AF$7,MATCH('Filtr dle měsíce'!A38,'Filtr dle měsíce'!$AC$6:$AC$297,0),0,1,1)*OFFSET('Filtr dle měsíce'!$V$5,MATCH('Filtr dle měsíce'!A38,'Filtr dle měsíce'!$AC$6:$AC$297,0),0,1,1),"")&gt;0,IFERROR(OFFSET('Tabulka klientů 2023'!$AF$7,MATCH('Filtr dle měsíce'!A38,'Filtr dle měsíce'!$AC$6:$AC$297,0),0,1,1)*OFFSET('Filtr dle měsíce'!$V$5,MATCH('Filtr dle měsíce'!A38,'Filtr dle měsíce'!$AC$6:$AC$297,0),0,1,1),""),"")</f>
        <v/>
      </c>
      <c r="I38" s="75" t="str">
        <f ca="1">IF(IFERROR(OFFSET('Tabulka klientů 2023'!$AI$7,MATCH('Filtr dle měsíce'!A38,'Filtr dle měsíce'!$AC$6:$AC$297,0),0,1,1)*OFFSET('Filtr dle měsíce'!$W$5,MATCH('Filtr dle měsíce'!A38,'Filtr dle měsíce'!$AC$6:$AC$297,0),0,1,1),"")&gt;0,IFERROR(OFFSET('Tabulka klientů 2023'!$AI$7,MATCH('Filtr dle měsíce'!A38,'Filtr dle měsíce'!$AC$6:$AC$297,0),0,1,1)*OFFSET('Filtr dle měsíce'!$W$5,MATCH('Filtr dle měsíce'!A38,'Filtr dle měsíce'!$AC$6:$AC$297,0),0,1,1),""),"")</f>
        <v/>
      </c>
      <c r="J38" s="76" t="str">
        <f ca="1">IF(IFERROR(OFFSET('Tabulka klientů 2023'!$AL$7,MATCH('Filtr dle měsíce'!A38,'Filtr dle měsíce'!$AC$6:$AC$297,0),0,1,1)*OFFSET('Filtr dle měsíce'!$X$5,MATCH('Filtr dle měsíce'!A38,'Filtr dle měsíce'!$AC$6:$AC$297,0),0,1,1),"")&gt;0,IFERROR(OFFSET('Tabulka klientů 2023'!$AL$7,MATCH('Filtr dle měsíce'!A38,'Filtr dle měsíce'!$AC$6:$AC$297,0),0,1,1)*OFFSET('Filtr dle měsíce'!$X$5,MATCH('Filtr dle měsíce'!A38,'Filtr dle měsíce'!$AC$6:$AC$297,0),0,1,1),""),"")</f>
        <v/>
      </c>
      <c r="K38" s="75" t="str">
        <f ca="1">IF(IFERROR(OFFSET('Tabulka klientů 2023'!$AO$7,MATCH('Filtr dle měsíce'!A38,'Filtr dle měsíce'!$AC$6:$AC$297,0),0,1,1)*OFFSET('Filtr dle měsíce'!$Y$5,MATCH('Filtr dle měsíce'!A38,'Filtr dle měsíce'!$AC$6:$AC$297,0),0,1,1),"")&gt;0,IFERROR(OFFSET('Tabulka klientů 2023'!$AO$7,MATCH('Filtr dle měsíce'!A38,'Filtr dle měsíce'!$AC$6:$AC$297,0),0,1,1)*OFFSET('Filtr dle měsíce'!$Y$5,MATCH('Filtr dle měsíce'!A38,'Filtr dle měsíce'!$AC$6:$AC$297,0),0,1,1),""),"")</f>
        <v/>
      </c>
      <c r="L38" s="76" t="str">
        <f ca="1">IF(IFERROR(OFFSET('Tabulka klientů 2023'!$AR$7,MATCH('Filtr dle měsíce'!A38,'Filtr dle měsíce'!$AC$6:$AC$297,0),0,1,1)*OFFSET('Filtr dle měsíce'!$Z$5,MATCH('Filtr dle měsíce'!A38,'Filtr dle měsíce'!$AC$6:$AC$297,0),0,1,1),"")&gt;0,IFERROR(OFFSET('Tabulka klientů 2023'!$AR$7,MATCH('Filtr dle měsíce'!A38,'Filtr dle měsíce'!$AC$6:$AC$297,0),0,1,1)*OFFSET('Filtr dle měsíce'!$Z$5,MATCH('Filtr dle měsíce'!A38,'Filtr dle měsíce'!$AC$6:$AC$297,0),0,1,1),""),"")</f>
        <v/>
      </c>
      <c r="M38" s="77" t="str">
        <f ca="1">IF(IFERROR(OFFSET('Tabulka klientů 2023'!$AU$7,MATCH('Filtr dle měsíce'!A38,'Filtr dle měsíce'!$AC$6:$AC$297,0),0,1,1)*OFFSET('Filtr dle měsíce'!$AA$5,MATCH('Filtr dle měsíce'!A38,'Filtr dle měsíce'!$AC$6:$AC$297,0),0,1,1),"")&gt;0,IFERROR(OFFSET('Tabulka klientů 2023'!$AU$7,MATCH('Filtr dle měsíce'!A38,'Filtr dle měsíce'!$AC$6:$AC$297,0),0,1,1)*OFFSET('Filtr dle měsíce'!$AA$5,MATCH('Filtr dle měsíce'!A38,'Filtr dle měsíce'!$AC$6:$AC$297,0),0,1,1),""),"")</f>
        <v/>
      </c>
      <c r="N38" s="78" t="str">
        <f t="shared" ca="1" si="0"/>
        <v/>
      </c>
      <c r="Q38" s="51">
        <f>IF('Tabulka klientů 2023'!R40='Filtr dle měsíce'!$C$1,1,0)</f>
        <v>0</v>
      </c>
      <c r="R38" s="51">
        <f>IF('Tabulka klientů 2023'!U40='Filtr dle měsíce'!$C$1,1,0)</f>
        <v>0</v>
      </c>
      <c r="S38" s="51">
        <f>IF('Tabulka klientů 2023'!X40='Filtr dle měsíce'!$C$1,1,0)</f>
        <v>0</v>
      </c>
      <c r="T38" s="51">
        <f>IF('Tabulka klientů 2023'!AA40='Filtr dle měsíce'!$C$1,1,0)</f>
        <v>0</v>
      </c>
      <c r="U38" s="51">
        <f>IF('Tabulka klientů 2023'!AD40='Filtr dle měsíce'!$C$1,1,0)</f>
        <v>0</v>
      </c>
      <c r="V38" s="51">
        <f>IF('Tabulka klientů 2023'!AG40='Filtr dle měsíce'!$C$1,1,0)</f>
        <v>0</v>
      </c>
      <c r="W38" s="51">
        <f>IF('Tabulka klientů 2023'!AJ40='Filtr dle měsíce'!$C$1,1,0)</f>
        <v>0</v>
      </c>
      <c r="X38" s="1">
        <f>IF('Tabulka klientů 2023'!AM40='Filtr dle měsíce'!$C$1,1,0)</f>
        <v>0</v>
      </c>
      <c r="Y38" s="1">
        <f>IF('Tabulka klientů 2023'!AP40='Filtr dle měsíce'!$C$1,1,0)</f>
        <v>0</v>
      </c>
      <c r="Z38" s="1">
        <f>IF('Tabulka klientů 2023'!AS40='Filtr dle měsíce'!$C$1,1,0)</f>
        <v>0</v>
      </c>
      <c r="AA38" s="1">
        <f>IF('Tabulka klientů 2023'!AV40='Filtr dle měsíce'!$C$1,1,0)</f>
        <v>0</v>
      </c>
      <c r="AB38" s="1">
        <f t="shared" si="1"/>
        <v>0</v>
      </c>
      <c r="AC38" s="1">
        <f t="shared" si="2"/>
        <v>0</v>
      </c>
      <c r="AE38" s="51">
        <f>IF('Tabulka klientů 2023'!S40="ANO",1,0)</f>
        <v>0</v>
      </c>
      <c r="AF38" s="51">
        <f>IF('Tabulka klientů 2023'!V40="ANO",1,0)</f>
        <v>0</v>
      </c>
      <c r="AG38" s="51">
        <f>IF('Tabulka klientů 2023'!Y40="ANO",1,0)</f>
        <v>0</v>
      </c>
      <c r="AH38" s="51">
        <f>IF('Tabulka klientů 2023'!AB40="ANO",1,0)</f>
        <v>0</v>
      </c>
      <c r="AI38" s="51">
        <f>IF('Tabulka klientů 2023'!AE40="ANO",1,0)</f>
        <v>0</v>
      </c>
      <c r="AJ38" s="51">
        <f>IF('Tabulka klientů 2023'!AH40="ANO",1,0)</f>
        <v>0</v>
      </c>
      <c r="AK38" s="51">
        <f>IF('Tabulka klientů 2023'!AK40="ANO",1,0)</f>
        <v>0</v>
      </c>
      <c r="AL38" s="51">
        <f>IF('Tabulka klientů 2023'!AN40="ANO",1,0)</f>
        <v>0</v>
      </c>
      <c r="AM38" s="51">
        <f>IF('Tabulka klientů 2023'!AQ40="ANO",1,0)</f>
        <v>0</v>
      </c>
      <c r="AN38" s="51">
        <f>IF('Tabulka klientů 2023'!AT40="ANO",1,0)</f>
        <v>0</v>
      </c>
      <c r="AO38" s="51">
        <f>IF('Tabulka klientů 2023'!AW40="ANO",1,0)</f>
        <v>0</v>
      </c>
      <c r="AP38" s="51" t="e">
        <f t="shared" ref="AP38:AQ38" si="66">#N/A</f>
        <v>#N/A</v>
      </c>
      <c r="AQ38" s="51" t="e">
        <f t="shared" si="66"/>
        <v>#N/A</v>
      </c>
      <c r="AR38" s="51"/>
      <c r="AS38" s="1">
        <f t="shared" ref="AS38:BC38" si="67">SUM(Q38+AE38)</f>
        <v>0</v>
      </c>
      <c r="AT38" s="1">
        <f t="shared" si="67"/>
        <v>0</v>
      </c>
      <c r="AU38" s="1">
        <f t="shared" si="67"/>
        <v>0</v>
      </c>
      <c r="AV38" s="1">
        <f t="shared" si="67"/>
        <v>0</v>
      </c>
      <c r="AW38" s="1">
        <f t="shared" si="67"/>
        <v>0</v>
      </c>
      <c r="AX38" s="1">
        <f t="shared" si="67"/>
        <v>0</v>
      </c>
      <c r="AY38" s="1">
        <f t="shared" si="67"/>
        <v>0</v>
      </c>
      <c r="AZ38" s="1">
        <f t="shared" si="67"/>
        <v>0</v>
      </c>
      <c r="BA38" s="1">
        <f t="shared" si="67"/>
        <v>0</v>
      </c>
      <c r="BB38" s="1">
        <f t="shared" si="67"/>
        <v>0</v>
      </c>
      <c r="BC38" s="1">
        <f t="shared" si="67"/>
        <v>0</v>
      </c>
      <c r="BD38" s="1"/>
      <c r="BE38" s="79" t="str">
        <f ca="1">IF(IFERROR(OFFSET('Filtr dle měsíce'!AS$5,MATCH('Filtr dle měsíce'!$A37,'Filtr dle měsíce'!$AC$6:$AC$297,0),0,1,1)*OFFSET('Filtr dle měsíce'!AS$5,MATCH('Filtr dle měsíce'!$A37,'Filtr dle měsíce'!$AC$6:$AC$297,0),0,1,1),"")&gt;0,IFERROR(OFFSET('Filtr dle měsíce'!AS$5,MATCH('Filtr dle měsíce'!$A37,'Filtr dle měsíce'!$AC$6:$AC$297,0),0,1,1)*OFFSET('Filtr dle měsíce'!AS$5,MATCH('Filtr dle měsíce'!$A37,'Filtr dle měsíce'!$AC$6:$AC$297,0),0,1,1),""),"")</f>
        <v/>
      </c>
      <c r="BF38" s="79" t="str">
        <f ca="1">IF(IFERROR(OFFSET('Filtr dle měsíce'!AT$5,MATCH('Filtr dle měsíce'!$A37,'Filtr dle měsíce'!$AC$6:$AC$297,0),0,1,1)*OFFSET('Filtr dle měsíce'!AT$5,MATCH('Filtr dle měsíce'!$A37,'Filtr dle měsíce'!$AC$6:$AC$297,0),0,1,1),"")&gt;0,IFERROR(OFFSET('Filtr dle měsíce'!AT$5,MATCH('Filtr dle měsíce'!$A37,'Filtr dle měsíce'!$AC$6:$AC$297,0),0,1,1)*OFFSET('Filtr dle měsíce'!AT$5,MATCH('Filtr dle měsíce'!$A37,'Filtr dle měsíce'!$AC$6:$AC$297,0),0,1,1),""),"")</f>
        <v/>
      </c>
      <c r="BG38" s="79" t="str">
        <f ca="1">IF(IFERROR(OFFSET('Filtr dle měsíce'!AU$5,MATCH('Filtr dle měsíce'!$A37,'Filtr dle měsíce'!$AC$6:$AC$297,0),0,1,1)*OFFSET('Filtr dle měsíce'!AU$5,MATCH('Filtr dle měsíce'!$A37,'Filtr dle měsíce'!$AC$6:$AC$297,0),0,1,1),"")&gt;0,IFERROR(OFFSET('Filtr dle měsíce'!AU$5,MATCH('Filtr dle měsíce'!$A37,'Filtr dle měsíce'!$AC$6:$AC$297,0),0,1,1)*OFFSET('Filtr dle měsíce'!AU$5,MATCH('Filtr dle měsíce'!$A37,'Filtr dle měsíce'!$AC$6:$AC$297,0),0,1,1),""),"")</f>
        <v/>
      </c>
      <c r="BH38" s="79" t="str">
        <f ca="1">IF(IFERROR(OFFSET('Filtr dle měsíce'!AV$5,MATCH('Filtr dle měsíce'!$A37,'Filtr dle měsíce'!$AC$6:$AC$297,0),0,1,1)*OFFSET('Filtr dle měsíce'!AV$5,MATCH('Filtr dle měsíce'!$A37,'Filtr dle měsíce'!$AC$6:$AC$297,0),0,1,1),"")&gt;0,IFERROR(OFFSET('Filtr dle měsíce'!AV$5,MATCH('Filtr dle měsíce'!$A37,'Filtr dle měsíce'!$AC$6:$AC$297,0),0,1,1)*OFFSET('Filtr dle měsíce'!AV$5,MATCH('Filtr dle měsíce'!$A37,'Filtr dle měsíce'!$AC$6:$AC$297,0),0,1,1),""),"")</f>
        <v/>
      </c>
      <c r="BI38" s="79" t="str">
        <f ca="1">IF(IFERROR(OFFSET('Filtr dle měsíce'!AW$5,MATCH('Filtr dle měsíce'!$A37,'Filtr dle měsíce'!$AC$6:$AC$297,0),0,1,1)*OFFSET('Filtr dle měsíce'!AW$5,MATCH('Filtr dle měsíce'!$A37,'Filtr dle měsíce'!$AC$6:$AC$297,0),0,1,1),"")&gt;0,IFERROR(OFFSET('Filtr dle měsíce'!AW$5,MATCH('Filtr dle měsíce'!$A37,'Filtr dle měsíce'!$AC$6:$AC$297,0),0,1,1)*OFFSET('Filtr dle měsíce'!AW$5,MATCH('Filtr dle měsíce'!$A37,'Filtr dle měsíce'!$AC$6:$AC$297,0),0,1,1),""),"")</f>
        <v/>
      </c>
      <c r="BJ38" s="79" t="str">
        <f ca="1">IF(IFERROR(OFFSET('Filtr dle měsíce'!AX$5,MATCH('Filtr dle měsíce'!$A37,'Filtr dle měsíce'!$AC$6:$AC$297,0),0,1,1)*OFFSET('Filtr dle měsíce'!AX$5,MATCH('Filtr dle měsíce'!$A37,'Filtr dle měsíce'!$AC$6:$AC$297,0),0,1,1),"")&gt;0,IFERROR(OFFSET('Filtr dle měsíce'!AX$5,MATCH('Filtr dle měsíce'!$A37,'Filtr dle měsíce'!$AC$6:$AC$297,0),0,1,1)*OFFSET('Filtr dle měsíce'!AX$5,MATCH('Filtr dle měsíce'!$A37,'Filtr dle měsíce'!$AC$6:$AC$297,0),0,1,1),""),"")</f>
        <v/>
      </c>
      <c r="BK38" s="79" t="str">
        <f ca="1">IF(IFERROR(OFFSET('Filtr dle měsíce'!AY$5,MATCH('Filtr dle měsíce'!$A37,'Filtr dle měsíce'!$AC$6:$AC$297,0),0,1,1)*OFFSET('Filtr dle měsíce'!AY$5,MATCH('Filtr dle měsíce'!$A37,'Filtr dle měsíce'!$AC$6:$AC$297,0),0,1,1),"")&gt;0,IFERROR(OFFSET('Filtr dle měsíce'!AY$5,MATCH('Filtr dle měsíce'!$A37,'Filtr dle měsíce'!$AC$6:$AC$297,0),0,1,1)*OFFSET('Filtr dle měsíce'!AY$5,MATCH('Filtr dle měsíce'!$A37,'Filtr dle měsíce'!$AC$6:$AC$297,0),0,1,1),""),"")</f>
        <v/>
      </c>
      <c r="BL38" s="79" t="str">
        <f ca="1">IF(IFERROR(OFFSET('Filtr dle měsíce'!AZ$5,MATCH('Filtr dle měsíce'!$A37,'Filtr dle měsíce'!$AC$6:$AC$297,0),0,1,1)*OFFSET('Filtr dle měsíce'!AZ$5,MATCH('Filtr dle měsíce'!$A37,'Filtr dle měsíce'!$AC$6:$AC$297,0),0,1,1),"")&gt;0,IFERROR(OFFSET('Filtr dle měsíce'!AZ$5,MATCH('Filtr dle měsíce'!$A37,'Filtr dle měsíce'!$AC$6:$AC$297,0),0,1,1)*OFFSET('Filtr dle měsíce'!AZ$5,MATCH('Filtr dle měsíce'!$A37,'Filtr dle měsíce'!$AC$6:$AC$297,0),0,1,1),""),"")</f>
        <v/>
      </c>
      <c r="BM38" s="79" t="str">
        <f ca="1">IF(IFERROR(OFFSET('Filtr dle měsíce'!BA$5,MATCH('Filtr dle měsíce'!$A37,'Filtr dle měsíce'!$AC$6:$AC$297,0),0,1,1)*OFFSET('Filtr dle měsíce'!BA$5,MATCH('Filtr dle měsíce'!$A37,'Filtr dle měsíce'!$AC$6:$AC$297,0),0,1,1),"")&gt;0,IFERROR(OFFSET('Filtr dle měsíce'!BA$5,MATCH('Filtr dle měsíce'!$A37,'Filtr dle měsíce'!$AC$6:$AC$297,0),0,1,1)*OFFSET('Filtr dle měsíce'!BA$5,MATCH('Filtr dle měsíce'!$A37,'Filtr dle měsíce'!$AC$6:$AC$297,0),0,1,1),""),"")</f>
        <v/>
      </c>
      <c r="BN38" s="79" t="str">
        <f ca="1">IF(IFERROR(OFFSET('Filtr dle měsíce'!BB$5,MATCH('Filtr dle měsíce'!$A37,'Filtr dle měsíce'!$AC$6:$AC$297,0),0,1,1)*OFFSET('Filtr dle měsíce'!BB$5,MATCH('Filtr dle měsíce'!$A37,'Filtr dle měsíce'!$AC$6:$AC$297,0),0,1,1),"")&gt;0,IFERROR(OFFSET('Filtr dle měsíce'!BB$5,MATCH('Filtr dle měsíce'!$A37,'Filtr dle měsíce'!$AC$6:$AC$297,0),0,1,1)*OFFSET('Filtr dle měsíce'!BB$5,MATCH('Filtr dle měsíce'!$A37,'Filtr dle měsíce'!$AC$6:$AC$297,0),0,1,1),""),"")</f>
        <v/>
      </c>
      <c r="BO38" s="79" t="str">
        <f ca="1">IF(IFERROR(OFFSET('Filtr dle měsíce'!BC$5,MATCH('Filtr dle měsíce'!$A37,'Filtr dle měsíce'!$AC$6:$AC$297,0),0,1,1)*OFFSET('Filtr dle měsíce'!BC$5,MATCH('Filtr dle měsíce'!$A37,'Filtr dle měsíce'!$AC$6:$AC$297,0),0,1,1),"")&gt;0,IFERROR(OFFSET('Filtr dle měsíce'!BC$5,MATCH('Filtr dle měsíce'!$A37,'Filtr dle měsíce'!$AC$6:$AC$297,0),0,1,1)*OFFSET('Filtr dle měsíce'!BC$5,MATCH('Filtr dle měsíce'!$A37,'Filtr dle měsíce'!$AC$6:$AC$297,0),0,1,1),""),"")</f>
        <v/>
      </c>
      <c r="BP38" s="79"/>
      <c r="BQ38" s="79"/>
    </row>
    <row r="39" spans="1:69" ht="14.25" customHeight="1" x14ac:dyDescent="0.4">
      <c r="A39" s="51">
        <v>35</v>
      </c>
      <c r="B39" s="74" t="str">
        <f ca="1">IFERROR(TEXT(OFFSET('Tabulka klientů 2023'!$C$7,MATCH('Filtr dle měsíce'!A39,'Filtr dle měsíce'!$AC$6:$AC$297,0),0,1,1),""),"")</f>
        <v/>
      </c>
      <c r="C39" s="75" t="str">
        <f ca="1">IF(IFERROR(OFFSET('Tabulka klientů 2023'!$Q$7,MATCH('Filtr dle měsíce'!A39,'Filtr dle měsíce'!$AC$6:$AC$297,0),0,1,1)*OFFSET('Filtr dle měsíce'!$Q$5,MATCH('Filtr dle měsíce'!A39,'Filtr dle měsíce'!$AC$6:$AC$297,0),0,1,1),"")&gt;0,IFERROR(OFFSET('Tabulka klientů 2023'!$Q$7,MATCH('Filtr dle měsíce'!A39,'Filtr dle měsíce'!$AC$6:$AC$297,0),0,1,1)*OFFSET('Filtr dle měsíce'!$Q$5,MATCH('Filtr dle měsíce'!A39,'Filtr dle měsíce'!$AC$6:$AC$297,0),0,1,1),""),"")</f>
        <v/>
      </c>
      <c r="D39" s="76" t="str">
        <f ca="1">IF(IFERROR(OFFSET('Tabulka klientů 2023'!$T$7,MATCH('Filtr dle měsíce'!A39,'Filtr dle měsíce'!$AC$6:$AC$297,0),0,1,1)*OFFSET('Filtr dle měsíce'!$R$5,MATCH('Filtr dle měsíce'!A39,'Filtr dle měsíce'!$AC$6:$AC$297,0),0,1,1),"")&gt;0,IFERROR(OFFSET('Tabulka klientů 2023'!$T$7,MATCH('Filtr dle měsíce'!A39,'Filtr dle měsíce'!$AC$6:$AC$297,0),0,1,1)*OFFSET('Filtr dle měsíce'!$R$5,MATCH('Filtr dle měsíce'!A39,'Filtr dle měsíce'!$AC$6:$AC$297,0),0,1,1),""),"")</f>
        <v/>
      </c>
      <c r="E39" s="75" t="str">
        <f ca="1">IF(IFERROR(OFFSET('Tabulka klientů 2023'!$W$7,MATCH('Filtr dle měsíce'!A39,'Filtr dle měsíce'!$AC$6:$AC$297,0),0,1,1)*OFFSET('Filtr dle měsíce'!$S$5,MATCH('Filtr dle měsíce'!A39,'Filtr dle měsíce'!$AC$6:$AC$297,0),0,1,1),"")&gt;0,IFERROR(OFFSET('Tabulka klientů 2023'!$W$7,MATCH('Filtr dle měsíce'!A39,'Filtr dle měsíce'!$AC$6:$AC$297,0),0,1,1)*OFFSET('Filtr dle měsíce'!$S$5,MATCH('Filtr dle měsíce'!A39,'Filtr dle měsíce'!$AC$6:$AC$297,0),0,1,1),""),"")</f>
        <v/>
      </c>
      <c r="F39" s="76" t="str">
        <f ca="1">IF(IFERROR(OFFSET('Tabulka klientů 2023'!$Z$7,MATCH('Filtr dle měsíce'!A39,'Filtr dle měsíce'!$AC$6:$AC$297,0),0,1,1)*OFFSET('Filtr dle měsíce'!$T$5,MATCH('Filtr dle měsíce'!A39,'Filtr dle měsíce'!$AC$6:$AC$297,0),0,1,1),"")&gt;0,IFERROR(OFFSET('Tabulka klientů 2023'!$Z$7,MATCH('Filtr dle měsíce'!A39,'Filtr dle měsíce'!$AC$6:$AC$297,0),0,1,1)*OFFSET('Filtr dle měsíce'!$T$5,MATCH('Filtr dle měsíce'!A39,'Filtr dle měsíce'!$AC$6:$AC$297,0),0,1,1),""),"")</f>
        <v/>
      </c>
      <c r="G39" s="75" t="str">
        <f ca="1">IF(IFERROR(OFFSET('Tabulka klientů 2023'!$AC$7,MATCH('Filtr dle měsíce'!A39,'Filtr dle měsíce'!$AC$6:$AC$297,0),0,1,1)*OFFSET('Filtr dle měsíce'!$U$5,MATCH('Filtr dle měsíce'!A39,'Filtr dle měsíce'!$AC$6:$AC$297,0),0,1,1),"")&gt;0,IFERROR(OFFSET('Tabulka klientů 2023'!$AC$7,MATCH('Filtr dle měsíce'!A39,'Filtr dle měsíce'!$AC$6:$AC$297,0),0,1,1)*OFFSET('Filtr dle měsíce'!$U$5,MATCH('Filtr dle měsíce'!A39,'Filtr dle měsíce'!$AC$6:$AC$297,0),0,1,1),""),"")</f>
        <v/>
      </c>
      <c r="H39" s="76" t="str">
        <f ca="1">IF(IFERROR(OFFSET('Tabulka klientů 2023'!$AF$7,MATCH('Filtr dle měsíce'!A39,'Filtr dle měsíce'!$AC$6:$AC$297,0),0,1,1)*OFFSET('Filtr dle měsíce'!$V$5,MATCH('Filtr dle měsíce'!A39,'Filtr dle měsíce'!$AC$6:$AC$297,0),0,1,1),"")&gt;0,IFERROR(OFFSET('Tabulka klientů 2023'!$AF$7,MATCH('Filtr dle měsíce'!A39,'Filtr dle měsíce'!$AC$6:$AC$297,0),0,1,1)*OFFSET('Filtr dle měsíce'!$V$5,MATCH('Filtr dle měsíce'!A39,'Filtr dle měsíce'!$AC$6:$AC$297,0),0,1,1),""),"")</f>
        <v/>
      </c>
      <c r="I39" s="75" t="str">
        <f ca="1">IF(IFERROR(OFFSET('Tabulka klientů 2023'!$AI$7,MATCH('Filtr dle měsíce'!A39,'Filtr dle měsíce'!$AC$6:$AC$297,0),0,1,1)*OFFSET('Filtr dle měsíce'!$W$5,MATCH('Filtr dle měsíce'!A39,'Filtr dle měsíce'!$AC$6:$AC$297,0),0,1,1),"")&gt;0,IFERROR(OFFSET('Tabulka klientů 2023'!$AI$7,MATCH('Filtr dle měsíce'!A39,'Filtr dle měsíce'!$AC$6:$AC$297,0),0,1,1)*OFFSET('Filtr dle měsíce'!$W$5,MATCH('Filtr dle měsíce'!A39,'Filtr dle měsíce'!$AC$6:$AC$297,0),0,1,1),""),"")</f>
        <v/>
      </c>
      <c r="J39" s="76" t="str">
        <f ca="1">IF(IFERROR(OFFSET('Tabulka klientů 2023'!$AL$7,MATCH('Filtr dle měsíce'!A39,'Filtr dle měsíce'!$AC$6:$AC$297,0),0,1,1)*OFFSET('Filtr dle měsíce'!$X$5,MATCH('Filtr dle měsíce'!A39,'Filtr dle měsíce'!$AC$6:$AC$297,0),0,1,1),"")&gt;0,IFERROR(OFFSET('Tabulka klientů 2023'!$AL$7,MATCH('Filtr dle měsíce'!A39,'Filtr dle měsíce'!$AC$6:$AC$297,0),0,1,1)*OFFSET('Filtr dle měsíce'!$X$5,MATCH('Filtr dle měsíce'!A39,'Filtr dle měsíce'!$AC$6:$AC$297,0),0,1,1),""),"")</f>
        <v/>
      </c>
      <c r="K39" s="75" t="str">
        <f ca="1">IF(IFERROR(OFFSET('Tabulka klientů 2023'!$AO$7,MATCH('Filtr dle měsíce'!A39,'Filtr dle měsíce'!$AC$6:$AC$297,0),0,1,1)*OFFSET('Filtr dle měsíce'!$Y$5,MATCH('Filtr dle měsíce'!A39,'Filtr dle měsíce'!$AC$6:$AC$297,0),0,1,1),"")&gt;0,IFERROR(OFFSET('Tabulka klientů 2023'!$AO$7,MATCH('Filtr dle měsíce'!A39,'Filtr dle měsíce'!$AC$6:$AC$297,0),0,1,1)*OFFSET('Filtr dle měsíce'!$Y$5,MATCH('Filtr dle měsíce'!A39,'Filtr dle měsíce'!$AC$6:$AC$297,0),0,1,1),""),"")</f>
        <v/>
      </c>
      <c r="L39" s="76" t="str">
        <f ca="1">IF(IFERROR(OFFSET('Tabulka klientů 2023'!$AR$7,MATCH('Filtr dle měsíce'!A39,'Filtr dle měsíce'!$AC$6:$AC$297,0),0,1,1)*OFFSET('Filtr dle měsíce'!$Z$5,MATCH('Filtr dle měsíce'!A39,'Filtr dle měsíce'!$AC$6:$AC$297,0),0,1,1),"")&gt;0,IFERROR(OFFSET('Tabulka klientů 2023'!$AR$7,MATCH('Filtr dle měsíce'!A39,'Filtr dle měsíce'!$AC$6:$AC$297,0),0,1,1)*OFFSET('Filtr dle měsíce'!$Z$5,MATCH('Filtr dle měsíce'!A39,'Filtr dle měsíce'!$AC$6:$AC$297,0),0,1,1),""),"")</f>
        <v/>
      </c>
      <c r="M39" s="77" t="str">
        <f ca="1">IF(IFERROR(OFFSET('Tabulka klientů 2023'!$AU$7,MATCH('Filtr dle měsíce'!A39,'Filtr dle měsíce'!$AC$6:$AC$297,0),0,1,1)*OFFSET('Filtr dle měsíce'!$AA$5,MATCH('Filtr dle měsíce'!A39,'Filtr dle měsíce'!$AC$6:$AC$297,0),0,1,1),"")&gt;0,IFERROR(OFFSET('Tabulka klientů 2023'!$AU$7,MATCH('Filtr dle měsíce'!A39,'Filtr dle měsíce'!$AC$6:$AC$297,0),0,1,1)*OFFSET('Filtr dle měsíce'!$AA$5,MATCH('Filtr dle měsíce'!A39,'Filtr dle měsíce'!$AC$6:$AC$297,0),0,1,1),""),"")</f>
        <v/>
      </c>
      <c r="N39" s="78" t="str">
        <f t="shared" ca="1" si="0"/>
        <v/>
      </c>
      <c r="Q39" s="51">
        <f>IF('Tabulka klientů 2023'!R41='Filtr dle měsíce'!$C$1,1,0)</f>
        <v>0</v>
      </c>
      <c r="R39" s="51">
        <f>IF('Tabulka klientů 2023'!U41='Filtr dle měsíce'!$C$1,1,0)</f>
        <v>0</v>
      </c>
      <c r="S39" s="51">
        <f>IF('Tabulka klientů 2023'!X41='Filtr dle měsíce'!$C$1,1,0)</f>
        <v>0</v>
      </c>
      <c r="T39" s="51">
        <f>IF('Tabulka klientů 2023'!AA41='Filtr dle měsíce'!$C$1,1,0)</f>
        <v>0</v>
      </c>
      <c r="U39" s="51">
        <f>IF('Tabulka klientů 2023'!AD41='Filtr dle měsíce'!$C$1,1,0)</f>
        <v>0</v>
      </c>
      <c r="V39" s="51">
        <f>IF('Tabulka klientů 2023'!AG41='Filtr dle měsíce'!$C$1,1,0)</f>
        <v>0</v>
      </c>
      <c r="W39" s="51">
        <f>IF('Tabulka klientů 2023'!AJ41='Filtr dle měsíce'!$C$1,1,0)</f>
        <v>0</v>
      </c>
      <c r="X39" s="1">
        <f>IF('Tabulka klientů 2023'!AM41='Filtr dle měsíce'!$C$1,1,0)</f>
        <v>0</v>
      </c>
      <c r="Y39" s="1">
        <f>IF('Tabulka klientů 2023'!AP41='Filtr dle měsíce'!$C$1,1,0)</f>
        <v>0</v>
      </c>
      <c r="Z39" s="1">
        <f>IF('Tabulka klientů 2023'!AS41='Filtr dle měsíce'!$C$1,1,0)</f>
        <v>0</v>
      </c>
      <c r="AA39" s="1">
        <f>IF('Tabulka klientů 2023'!AV41='Filtr dle měsíce'!$C$1,1,0)</f>
        <v>0</v>
      </c>
      <c r="AB39" s="1">
        <f t="shared" si="1"/>
        <v>0</v>
      </c>
      <c r="AC39" s="1">
        <f t="shared" si="2"/>
        <v>0</v>
      </c>
      <c r="AE39" s="51">
        <f>IF('Tabulka klientů 2023'!S41="ANO",1,0)</f>
        <v>0</v>
      </c>
      <c r="AF39" s="51">
        <f>IF('Tabulka klientů 2023'!V41="ANO",1,0)</f>
        <v>0</v>
      </c>
      <c r="AG39" s="51">
        <f>IF('Tabulka klientů 2023'!Y41="ANO",1,0)</f>
        <v>0</v>
      </c>
      <c r="AH39" s="51">
        <f>IF('Tabulka klientů 2023'!AB41="ANO",1,0)</f>
        <v>0</v>
      </c>
      <c r="AI39" s="51">
        <f>IF('Tabulka klientů 2023'!AE41="ANO",1,0)</f>
        <v>0</v>
      </c>
      <c r="AJ39" s="51">
        <f>IF('Tabulka klientů 2023'!AH41="ANO",1,0)</f>
        <v>0</v>
      </c>
      <c r="AK39" s="51">
        <f>IF('Tabulka klientů 2023'!AK41="ANO",1,0)</f>
        <v>0</v>
      </c>
      <c r="AL39" s="51">
        <f>IF('Tabulka klientů 2023'!AN41="ANO",1,0)</f>
        <v>0</v>
      </c>
      <c r="AM39" s="51">
        <f>IF('Tabulka klientů 2023'!AQ41="ANO",1,0)</f>
        <v>0</v>
      </c>
      <c r="AN39" s="51">
        <f>IF('Tabulka klientů 2023'!AT41="ANO",1,0)</f>
        <v>0</v>
      </c>
      <c r="AO39" s="51">
        <f>IF('Tabulka klientů 2023'!AW41="ANO",1,0)</f>
        <v>0</v>
      </c>
      <c r="AP39" s="51" t="e">
        <f t="shared" ref="AP39:AQ39" si="68">#N/A</f>
        <v>#N/A</v>
      </c>
      <c r="AQ39" s="51" t="e">
        <f t="shared" si="68"/>
        <v>#N/A</v>
      </c>
      <c r="AR39" s="51"/>
      <c r="AS39" s="1">
        <f t="shared" ref="AS39:BC39" si="69">SUM(Q39+AE39)</f>
        <v>0</v>
      </c>
      <c r="AT39" s="1">
        <f t="shared" si="69"/>
        <v>0</v>
      </c>
      <c r="AU39" s="1">
        <f t="shared" si="69"/>
        <v>0</v>
      </c>
      <c r="AV39" s="1">
        <f t="shared" si="69"/>
        <v>0</v>
      </c>
      <c r="AW39" s="1">
        <f t="shared" si="69"/>
        <v>0</v>
      </c>
      <c r="AX39" s="1">
        <f t="shared" si="69"/>
        <v>0</v>
      </c>
      <c r="AY39" s="1">
        <f t="shared" si="69"/>
        <v>0</v>
      </c>
      <c r="AZ39" s="1">
        <f t="shared" si="69"/>
        <v>0</v>
      </c>
      <c r="BA39" s="1">
        <f t="shared" si="69"/>
        <v>0</v>
      </c>
      <c r="BB39" s="1">
        <f t="shared" si="69"/>
        <v>0</v>
      </c>
      <c r="BC39" s="1">
        <f t="shared" si="69"/>
        <v>0</v>
      </c>
      <c r="BD39" s="1"/>
      <c r="BE39" s="79" t="str">
        <f ca="1">IF(IFERROR(OFFSET('Filtr dle měsíce'!AS$5,MATCH('Filtr dle měsíce'!$A38,'Filtr dle měsíce'!$AC$6:$AC$297,0),0,1,1)*OFFSET('Filtr dle měsíce'!AS$5,MATCH('Filtr dle měsíce'!$A38,'Filtr dle měsíce'!$AC$6:$AC$297,0),0,1,1),"")&gt;0,IFERROR(OFFSET('Filtr dle měsíce'!AS$5,MATCH('Filtr dle měsíce'!$A38,'Filtr dle měsíce'!$AC$6:$AC$297,0),0,1,1)*OFFSET('Filtr dle měsíce'!AS$5,MATCH('Filtr dle měsíce'!$A38,'Filtr dle měsíce'!$AC$6:$AC$297,0),0,1,1),""),"")</f>
        <v/>
      </c>
      <c r="BF39" s="79" t="str">
        <f ca="1">IF(IFERROR(OFFSET('Filtr dle měsíce'!AT$5,MATCH('Filtr dle měsíce'!$A38,'Filtr dle měsíce'!$AC$6:$AC$297,0),0,1,1)*OFFSET('Filtr dle měsíce'!AT$5,MATCH('Filtr dle měsíce'!$A38,'Filtr dle měsíce'!$AC$6:$AC$297,0),0,1,1),"")&gt;0,IFERROR(OFFSET('Filtr dle měsíce'!AT$5,MATCH('Filtr dle měsíce'!$A38,'Filtr dle měsíce'!$AC$6:$AC$297,0),0,1,1)*OFFSET('Filtr dle měsíce'!AT$5,MATCH('Filtr dle měsíce'!$A38,'Filtr dle měsíce'!$AC$6:$AC$297,0),0,1,1),""),"")</f>
        <v/>
      </c>
      <c r="BG39" s="79" t="str">
        <f ca="1">IF(IFERROR(OFFSET('Filtr dle měsíce'!AU$5,MATCH('Filtr dle měsíce'!$A38,'Filtr dle měsíce'!$AC$6:$AC$297,0),0,1,1)*OFFSET('Filtr dle měsíce'!AU$5,MATCH('Filtr dle měsíce'!$A38,'Filtr dle měsíce'!$AC$6:$AC$297,0),0,1,1),"")&gt;0,IFERROR(OFFSET('Filtr dle měsíce'!AU$5,MATCH('Filtr dle měsíce'!$A38,'Filtr dle měsíce'!$AC$6:$AC$297,0),0,1,1)*OFFSET('Filtr dle měsíce'!AU$5,MATCH('Filtr dle měsíce'!$A38,'Filtr dle měsíce'!$AC$6:$AC$297,0),0,1,1),""),"")</f>
        <v/>
      </c>
      <c r="BH39" s="79" t="str">
        <f ca="1">IF(IFERROR(OFFSET('Filtr dle měsíce'!AV$5,MATCH('Filtr dle měsíce'!$A38,'Filtr dle měsíce'!$AC$6:$AC$297,0),0,1,1)*OFFSET('Filtr dle měsíce'!AV$5,MATCH('Filtr dle měsíce'!$A38,'Filtr dle měsíce'!$AC$6:$AC$297,0),0,1,1),"")&gt;0,IFERROR(OFFSET('Filtr dle měsíce'!AV$5,MATCH('Filtr dle měsíce'!$A38,'Filtr dle měsíce'!$AC$6:$AC$297,0),0,1,1)*OFFSET('Filtr dle měsíce'!AV$5,MATCH('Filtr dle měsíce'!$A38,'Filtr dle měsíce'!$AC$6:$AC$297,0),0,1,1),""),"")</f>
        <v/>
      </c>
      <c r="BI39" s="79" t="str">
        <f ca="1">IF(IFERROR(OFFSET('Filtr dle měsíce'!AW$5,MATCH('Filtr dle měsíce'!$A38,'Filtr dle měsíce'!$AC$6:$AC$297,0),0,1,1)*OFFSET('Filtr dle měsíce'!AW$5,MATCH('Filtr dle měsíce'!$A38,'Filtr dle měsíce'!$AC$6:$AC$297,0),0,1,1),"")&gt;0,IFERROR(OFFSET('Filtr dle měsíce'!AW$5,MATCH('Filtr dle měsíce'!$A38,'Filtr dle měsíce'!$AC$6:$AC$297,0),0,1,1)*OFFSET('Filtr dle měsíce'!AW$5,MATCH('Filtr dle měsíce'!$A38,'Filtr dle měsíce'!$AC$6:$AC$297,0),0,1,1),""),"")</f>
        <v/>
      </c>
      <c r="BJ39" s="79" t="str">
        <f ca="1">IF(IFERROR(OFFSET('Filtr dle měsíce'!AX$5,MATCH('Filtr dle měsíce'!$A38,'Filtr dle měsíce'!$AC$6:$AC$297,0),0,1,1)*OFFSET('Filtr dle měsíce'!AX$5,MATCH('Filtr dle měsíce'!$A38,'Filtr dle měsíce'!$AC$6:$AC$297,0),0,1,1),"")&gt;0,IFERROR(OFFSET('Filtr dle měsíce'!AX$5,MATCH('Filtr dle měsíce'!$A38,'Filtr dle měsíce'!$AC$6:$AC$297,0),0,1,1)*OFFSET('Filtr dle měsíce'!AX$5,MATCH('Filtr dle měsíce'!$A38,'Filtr dle měsíce'!$AC$6:$AC$297,0),0,1,1),""),"")</f>
        <v/>
      </c>
      <c r="BK39" s="79" t="str">
        <f ca="1">IF(IFERROR(OFFSET('Filtr dle měsíce'!AY$5,MATCH('Filtr dle měsíce'!$A38,'Filtr dle měsíce'!$AC$6:$AC$297,0),0,1,1)*OFFSET('Filtr dle měsíce'!AY$5,MATCH('Filtr dle měsíce'!$A38,'Filtr dle měsíce'!$AC$6:$AC$297,0),0,1,1),"")&gt;0,IFERROR(OFFSET('Filtr dle měsíce'!AY$5,MATCH('Filtr dle měsíce'!$A38,'Filtr dle měsíce'!$AC$6:$AC$297,0),0,1,1)*OFFSET('Filtr dle měsíce'!AY$5,MATCH('Filtr dle měsíce'!$A38,'Filtr dle měsíce'!$AC$6:$AC$297,0),0,1,1),""),"")</f>
        <v/>
      </c>
      <c r="BL39" s="79" t="str">
        <f ca="1">IF(IFERROR(OFFSET('Filtr dle měsíce'!AZ$5,MATCH('Filtr dle měsíce'!$A38,'Filtr dle měsíce'!$AC$6:$AC$297,0),0,1,1)*OFFSET('Filtr dle měsíce'!AZ$5,MATCH('Filtr dle měsíce'!$A38,'Filtr dle měsíce'!$AC$6:$AC$297,0),0,1,1),"")&gt;0,IFERROR(OFFSET('Filtr dle měsíce'!AZ$5,MATCH('Filtr dle měsíce'!$A38,'Filtr dle měsíce'!$AC$6:$AC$297,0),0,1,1)*OFFSET('Filtr dle měsíce'!AZ$5,MATCH('Filtr dle měsíce'!$A38,'Filtr dle měsíce'!$AC$6:$AC$297,0),0,1,1),""),"")</f>
        <v/>
      </c>
      <c r="BM39" s="79" t="str">
        <f ca="1">IF(IFERROR(OFFSET('Filtr dle měsíce'!BA$5,MATCH('Filtr dle měsíce'!$A38,'Filtr dle měsíce'!$AC$6:$AC$297,0),0,1,1)*OFFSET('Filtr dle měsíce'!BA$5,MATCH('Filtr dle měsíce'!$A38,'Filtr dle měsíce'!$AC$6:$AC$297,0),0,1,1),"")&gt;0,IFERROR(OFFSET('Filtr dle měsíce'!BA$5,MATCH('Filtr dle měsíce'!$A38,'Filtr dle měsíce'!$AC$6:$AC$297,0),0,1,1)*OFFSET('Filtr dle měsíce'!BA$5,MATCH('Filtr dle měsíce'!$A38,'Filtr dle měsíce'!$AC$6:$AC$297,0),0,1,1),""),"")</f>
        <v/>
      </c>
      <c r="BN39" s="79" t="str">
        <f ca="1">IF(IFERROR(OFFSET('Filtr dle měsíce'!BB$5,MATCH('Filtr dle měsíce'!$A38,'Filtr dle měsíce'!$AC$6:$AC$297,0),0,1,1)*OFFSET('Filtr dle měsíce'!BB$5,MATCH('Filtr dle měsíce'!$A38,'Filtr dle měsíce'!$AC$6:$AC$297,0),0,1,1),"")&gt;0,IFERROR(OFFSET('Filtr dle měsíce'!BB$5,MATCH('Filtr dle měsíce'!$A38,'Filtr dle měsíce'!$AC$6:$AC$297,0),0,1,1)*OFFSET('Filtr dle měsíce'!BB$5,MATCH('Filtr dle měsíce'!$A38,'Filtr dle měsíce'!$AC$6:$AC$297,0),0,1,1),""),"")</f>
        <v/>
      </c>
      <c r="BO39" s="79" t="str">
        <f ca="1">IF(IFERROR(OFFSET('Filtr dle měsíce'!BC$5,MATCH('Filtr dle měsíce'!$A38,'Filtr dle měsíce'!$AC$6:$AC$297,0),0,1,1)*OFFSET('Filtr dle měsíce'!BC$5,MATCH('Filtr dle měsíce'!$A38,'Filtr dle měsíce'!$AC$6:$AC$297,0),0,1,1),"")&gt;0,IFERROR(OFFSET('Filtr dle měsíce'!BC$5,MATCH('Filtr dle měsíce'!$A38,'Filtr dle měsíce'!$AC$6:$AC$297,0),0,1,1)*OFFSET('Filtr dle měsíce'!BC$5,MATCH('Filtr dle měsíce'!$A38,'Filtr dle měsíce'!$AC$6:$AC$297,0),0,1,1),""),"")</f>
        <v/>
      </c>
      <c r="BP39" s="79"/>
      <c r="BQ39" s="79"/>
    </row>
    <row r="40" spans="1:69" ht="14.25" customHeight="1" x14ac:dyDescent="0.4">
      <c r="A40" s="51">
        <v>36</v>
      </c>
      <c r="B40" s="74" t="str">
        <f ca="1">IFERROR(TEXT(OFFSET('Tabulka klientů 2023'!$C$7,MATCH('Filtr dle měsíce'!A40,'Filtr dle měsíce'!$AC$6:$AC$297,0),0,1,1),""),"")</f>
        <v/>
      </c>
      <c r="C40" s="75" t="str">
        <f ca="1">IF(IFERROR(OFFSET('Tabulka klientů 2023'!$Q$7,MATCH('Filtr dle měsíce'!A40,'Filtr dle měsíce'!$AC$6:$AC$297,0),0,1,1)*OFFSET('Filtr dle měsíce'!$Q$5,MATCH('Filtr dle měsíce'!A40,'Filtr dle měsíce'!$AC$6:$AC$297,0),0,1,1),"")&gt;0,IFERROR(OFFSET('Tabulka klientů 2023'!$Q$7,MATCH('Filtr dle měsíce'!A40,'Filtr dle měsíce'!$AC$6:$AC$297,0),0,1,1)*OFFSET('Filtr dle měsíce'!$Q$5,MATCH('Filtr dle měsíce'!A40,'Filtr dle měsíce'!$AC$6:$AC$297,0),0,1,1),""),"")</f>
        <v/>
      </c>
      <c r="D40" s="76" t="str">
        <f ca="1">IF(IFERROR(OFFSET('Tabulka klientů 2023'!$T$7,MATCH('Filtr dle měsíce'!A40,'Filtr dle měsíce'!$AC$6:$AC$297,0),0,1,1)*OFFSET('Filtr dle měsíce'!$R$5,MATCH('Filtr dle měsíce'!A40,'Filtr dle měsíce'!$AC$6:$AC$297,0),0,1,1),"")&gt;0,IFERROR(OFFSET('Tabulka klientů 2023'!$T$7,MATCH('Filtr dle měsíce'!A40,'Filtr dle měsíce'!$AC$6:$AC$297,0),0,1,1)*OFFSET('Filtr dle měsíce'!$R$5,MATCH('Filtr dle měsíce'!A40,'Filtr dle měsíce'!$AC$6:$AC$297,0),0,1,1),""),"")</f>
        <v/>
      </c>
      <c r="E40" s="75" t="str">
        <f ca="1">IF(IFERROR(OFFSET('Tabulka klientů 2023'!$W$7,MATCH('Filtr dle měsíce'!A40,'Filtr dle měsíce'!$AC$6:$AC$297,0),0,1,1)*OFFSET('Filtr dle měsíce'!$S$5,MATCH('Filtr dle měsíce'!A40,'Filtr dle měsíce'!$AC$6:$AC$297,0),0,1,1),"")&gt;0,IFERROR(OFFSET('Tabulka klientů 2023'!$W$7,MATCH('Filtr dle měsíce'!A40,'Filtr dle měsíce'!$AC$6:$AC$297,0),0,1,1)*OFFSET('Filtr dle měsíce'!$S$5,MATCH('Filtr dle měsíce'!A40,'Filtr dle měsíce'!$AC$6:$AC$297,0),0,1,1),""),"")</f>
        <v/>
      </c>
      <c r="F40" s="76" t="str">
        <f ca="1">IF(IFERROR(OFFSET('Tabulka klientů 2023'!$Z$7,MATCH('Filtr dle měsíce'!A40,'Filtr dle měsíce'!$AC$6:$AC$297,0),0,1,1)*OFFSET('Filtr dle měsíce'!$T$5,MATCH('Filtr dle měsíce'!A40,'Filtr dle měsíce'!$AC$6:$AC$297,0),0,1,1),"")&gt;0,IFERROR(OFFSET('Tabulka klientů 2023'!$Z$7,MATCH('Filtr dle měsíce'!A40,'Filtr dle měsíce'!$AC$6:$AC$297,0),0,1,1)*OFFSET('Filtr dle měsíce'!$T$5,MATCH('Filtr dle měsíce'!A40,'Filtr dle měsíce'!$AC$6:$AC$297,0),0,1,1),""),"")</f>
        <v/>
      </c>
      <c r="G40" s="75" t="str">
        <f ca="1">IF(IFERROR(OFFSET('Tabulka klientů 2023'!$AC$7,MATCH('Filtr dle měsíce'!A40,'Filtr dle měsíce'!$AC$6:$AC$297,0),0,1,1)*OFFSET('Filtr dle měsíce'!$U$5,MATCH('Filtr dle měsíce'!A40,'Filtr dle měsíce'!$AC$6:$AC$297,0),0,1,1),"")&gt;0,IFERROR(OFFSET('Tabulka klientů 2023'!$AC$7,MATCH('Filtr dle měsíce'!A40,'Filtr dle měsíce'!$AC$6:$AC$297,0),0,1,1)*OFFSET('Filtr dle měsíce'!$U$5,MATCH('Filtr dle měsíce'!A40,'Filtr dle měsíce'!$AC$6:$AC$297,0),0,1,1),""),"")</f>
        <v/>
      </c>
      <c r="H40" s="76" t="str">
        <f ca="1">IF(IFERROR(OFFSET('Tabulka klientů 2023'!$AF$7,MATCH('Filtr dle měsíce'!A40,'Filtr dle měsíce'!$AC$6:$AC$297,0),0,1,1)*OFFSET('Filtr dle měsíce'!$V$5,MATCH('Filtr dle měsíce'!A40,'Filtr dle měsíce'!$AC$6:$AC$297,0),0,1,1),"")&gt;0,IFERROR(OFFSET('Tabulka klientů 2023'!$AF$7,MATCH('Filtr dle měsíce'!A40,'Filtr dle měsíce'!$AC$6:$AC$297,0),0,1,1)*OFFSET('Filtr dle měsíce'!$V$5,MATCH('Filtr dle měsíce'!A40,'Filtr dle měsíce'!$AC$6:$AC$297,0),0,1,1),""),"")</f>
        <v/>
      </c>
      <c r="I40" s="75" t="str">
        <f ca="1">IF(IFERROR(OFFSET('Tabulka klientů 2023'!$AI$7,MATCH('Filtr dle měsíce'!A40,'Filtr dle měsíce'!$AC$6:$AC$297,0),0,1,1)*OFFSET('Filtr dle měsíce'!$W$5,MATCH('Filtr dle měsíce'!A40,'Filtr dle měsíce'!$AC$6:$AC$297,0),0,1,1),"")&gt;0,IFERROR(OFFSET('Tabulka klientů 2023'!$AI$7,MATCH('Filtr dle měsíce'!A40,'Filtr dle měsíce'!$AC$6:$AC$297,0),0,1,1)*OFFSET('Filtr dle měsíce'!$W$5,MATCH('Filtr dle měsíce'!A40,'Filtr dle měsíce'!$AC$6:$AC$297,0),0,1,1),""),"")</f>
        <v/>
      </c>
      <c r="J40" s="76" t="str">
        <f ca="1">IF(IFERROR(OFFSET('Tabulka klientů 2023'!$AL$7,MATCH('Filtr dle měsíce'!A40,'Filtr dle měsíce'!$AC$6:$AC$297,0),0,1,1)*OFFSET('Filtr dle měsíce'!$X$5,MATCH('Filtr dle měsíce'!A40,'Filtr dle měsíce'!$AC$6:$AC$297,0),0,1,1),"")&gt;0,IFERROR(OFFSET('Tabulka klientů 2023'!$AL$7,MATCH('Filtr dle měsíce'!A40,'Filtr dle měsíce'!$AC$6:$AC$297,0),0,1,1)*OFFSET('Filtr dle měsíce'!$X$5,MATCH('Filtr dle měsíce'!A40,'Filtr dle měsíce'!$AC$6:$AC$297,0),0,1,1),""),"")</f>
        <v/>
      </c>
      <c r="K40" s="75" t="str">
        <f ca="1">IF(IFERROR(OFFSET('Tabulka klientů 2023'!$AO$7,MATCH('Filtr dle měsíce'!A40,'Filtr dle měsíce'!$AC$6:$AC$297,0),0,1,1)*OFFSET('Filtr dle měsíce'!$Y$5,MATCH('Filtr dle měsíce'!A40,'Filtr dle měsíce'!$AC$6:$AC$297,0),0,1,1),"")&gt;0,IFERROR(OFFSET('Tabulka klientů 2023'!$AO$7,MATCH('Filtr dle měsíce'!A40,'Filtr dle měsíce'!$AC$6:$AC$297,0),0,1,1)*OFFSET('Filtr dle měsíce'!$Y$5,MATCH('Filtr dle měsíce'!A40,'Filtr dle měsíce'!$AC$6:$AC$297,0),0,1,1),""),"")</f>
        <v/>
      </c>
      <c r="L40" s="76" t="str">
        <f ca="1">IF(IFERROR(OFFSET('Tabulka klientů 2023'!$AR$7,MATCH('Filtr dle měsíce'!A40,'Filtr dle měsíce'!$AC$6:$AC$297,0),0,1,1)*OFFSET('Filtr dle měsíce'!$Z$5,MATCH('Filtr dle měsíce'!A40,'Filtr dle měsíce'!$AC$6:$AC$297,0),0,1,1),"")&gt;0,IFERROR(OFFSET('Tabulka klientů 2023'!$AR$7,MATCH('Filtr dle měsíce'!A40,'Filtr dle měsíce'!$AC$6:$AC$297,0),0,1,1)*OFFSET('Filtr dle měsíce'!$Z$5,MATCH('Filtr dle měsíce'!A40,'Filtr dle měsíce'!$AC$6:$AC$297,0),0,1,1),""),"")</f>
        <v/>
      </c>
      <c r="M40" s="77" t="str">
        <f ca="1">IF(IFERROR(OFFSET('Tabulka klientů 2023'!$AU$7,MATCH('Filtr dle měsíce'!A40,'Filtr dle měsíce'!$AC$6:$AC$297,0),0,1,1)*OFFSET('Filtr dle měsíce'!$AA$5,MATCH('Filtr dle měsíce'!A40,'Filtr dle měsíce'!$AC$6:$AC$297,0),0,1,1),"")&gt;0,IFERROR(OFFSET('Tabulka klientů 2023'!$AU$7,MATCH('Filtr dle měsíce'!A40,'Filtr dle měsíce'!$AC$6:$AC$297,0),0,1,1)*OFFSET('Filtr dle měsíce'!$AA$5,MATCH('Filtr dle měsíce'!A40,'Filtr dle měsíce'!$AC$6:$AC$297,0),0,1,1),""),"")</f>
        <v/>
      </c>
      <c r="N40" s="78" t="str">
        <f t="shared" ca="1" si="0"/>
        <v/>
      </c>
      <c r="Q40" s="51">
        <f>IF('Tabulka klientů 2023'!R42='Filtr dle měsíce'!$C$1,1,0)</f>
        <v>0</v>
      </c>
      <c r="R40" s="51">
        <f>IF('Tabulka klientů 2023'!U42='Filtr dle měsíce'!$C$1,1,0)</f>
        <v>0</v>
      </c>
      <c r="S40" s="51">
        <f>IF('Tabulka klientů 2023'!X42='Filtr dle měsíce'!$C$1,1,0)</f>
        <v>0</v>
      </c>
      <c r="T40" s="51">
        <f>IF('Tabulka klientů 2023'!AA42='Filtr dle měsíce'!$C$1,1,0)</f>
        <v>0</v>
      </c>
      <c r="U40" s="51">
        <f>IF('Tabulka klientů 2023'!AD42='Filtr dle měsíce'!$C$1,1,0)</f>
        <v>0</v>
      </c>
      <c r="V40" s="51">
        <f>IF('Tabulka klientů 2023'!AG42='Filtr dle měsíce'!$C$1,1,0)</f>
        <v>0</v>
      </c>
      <c r="W40" s="51">
        <f>IF('Tabulka klientů 2023'!AJ42='Filtr dle měsíce'!$C$1,1,0)</f>
        <v>0</v>
      </c>
      <c r="X40" s="1">
        <f>IF('Tabulka klientů 2023'!AM42='Filtr dle měsíce'!$C$1,1,0)</f>
        <v>0</v>
      </c>
      <c r="Y40" s="1">
        <f>IF('Tabulka klientů 2023'!AP42='Filtr dle měsíce'!$C$1,1,0)</f>
        <v>0</v>
      </c>
      <c r="Z40" s="1">
        <f>IF('Tabulka klientů 2023'!AS42='Filtr dle měsíce'!$C$1,1,0)</f>
        <v>0</v>
      </c>
      <c r="AA40" s="1">
        <f>IF('Tabulka klientů 2023'!AV42='Filtr dle měsíce'!$C$1,1,0)</f>
        <v>0</v>
      </c>
      <c r="AB40" s="1">
        <f t="shared" si="1"/>
        <v>0</v>
      </c>
      <c r="AC40" s="1">
        <f t="shared" si="2"/>
        <v>0</v>
      </c>
      <c r="AE40" s="51">
        <f>IF('Tabulka klientů 2023'!S42="ANO",1,0)</f>
        <v>0</v>
      </c>
      <c r="AF40" s="51">
        <f>IF('Tabulka klientů 2023'!V42="ANO",1,0)</f>
        <v>0</v>
      </c>
      <c r="AG40" s="51">
        <f>IF('Tabulka klientů 2023'!Y42="ANO",1,0)</f>
        <v>0</v>
      </c>
      <c r="AH40" s="51">
        <f>IF('Tabulka klientů 2023'!AB42="ANO",1,0)</f>
        <v>0</v>
      </c>
      <c r="AI40" s="51">
        <f>IF('Tabulka klientů 2023'!AE42="ANO",1,0)</f>
        <v>0</v>
      </c>
      <c r="AJ40" s="51">
        <f>IF('Tabulka klientů 2023'!AH42="ANO",1,0)</f>
        <v>0</v>
      </c>
      <c r="AK40" s="51">
        <f>IF('Tabulka klientů 2023'!AK42="ANO",1,0)</f>
        <v>0</v>
      </c>
      <c r="AL40" s="51">
        <f>IF('Tabulka klientů 2023'!AN42="ANO",1,0)</f>
        <v>0</v>
      </c>
      <c r="AM40" s="51">
        <f>IF('Tabulka klientů 2023'!AQ42="ANO",1,0)</f>
        <v>0</v>
      </c>
      <c r="AN40" s="51">
        <f>IF('Tabulka klientů 2023'!AT42="ANO",1,0)</f>
        <v>0</v>
      </c>
      <c r="AO40" s="51">
        <f>IF('Tabulka klientů 2023'!AW42="ANO",1,0)</f>
        <v>0</v>
      </c>
      <c r="AP40" s="51" t="e">
        <f t="shared" ref="AP40:AQ40" si="70">#N/A</f>
        <v>#N/A</v>
      </c>
      <c r="AQ40" s="51" t="e">
        <f t="shared" si="70"/>
        <v>#N/A</v>
      </c>
      <c r="AR40" s="51"/>
      <c r="AS40" s="1">
        <f t="shared" ref="AS40:BC40" si="71">SUM(Q40+AE40)</f>
        <v>0</v>
      </c>
      <c r="AT40" s="1">
        <f t="shared" si="71"/>
        <v>0</v>
      </c>
      <c r="AU40" s="1">
        <f t="shared" si="71"/>
        <v>0</v>
      </c>
      <c r="AV40" s="1">
        <f t="shared" si="71"/>
        <v>0</v>
      </c>
      <c r="AW40" s="1">
        <f t="shared" si="71"/>
        <v>0</v>
      </c>
      <c r="AX40" s="1">
        <f t="shared" si="71"/>
        <v>0</v>
      </c>
      <c r="AY40" s="1">
        <f t="shared" si="71"/>
        <v>0</v>
      </c>
      <c r="AZ40" s="1">
        <f t="shared" si="71"/>
        <v>0</v>
      </c>
      <c r="BA40" s="1">
        <f t="shared" si="71"/>
        <v>0</v>
      </c>
      <c r="BB40" s="1">
        <f t="shared" si="71"/>
        <v>0</v>
      </c>
      <c r="BC40" s="1">
        <f t="shared" si="71"/>
        <v>0</v>
      </c>
      <c r="BD40" s="1"/>
      <c r="BE40" s="79" t="str">
        <f ca="1">IF(IFERROR(OFFSET('Filtr dle měsíce'!AS$5,MATCH('Filtr dle měsíce'!$A39,'Filtr dle měsíce'!$AC$6:$AC$297,0),0,1,1)*OFFSET('Filtr dle měsíce'!AS$5,MATCH('Filtr dle měsíce'!$A39,'Filtr dle měsíce'!$AC$6:$AC$297,0),0,1,1),"")&gt;0,IFERROR(OFFSET('Filtr dle měsíce'!AS$5,MATCH('Filtr dle měsíce'!$A39,'Filtr dle měsíce'!$AC$6:$AC$297,0),0,1,1)*OFFSET('Filtr dle měsíce'!AS$5,MATCH('Filtr dle měsíce'!$A39,'Filtr dle měsíce'!$AC$6:$AC$297,0),0,1,1),""),"")</f>
        <v/>
      </c>
      <c r="BF40" s="79" t="str">
        <f ca="1">IF(IFERROR(OFFSET('Filtr dle měsíce'!AT$5,MATCH('Filtr dle měsíce'!$A39,'Filtr dle měsíce'!$AC$6:$AC$297,0),0,1,1)*OFFSET('Filtr dle měsíce'!AT$5,MATCH('Filtr dle měsíce'!$A39,'Filtr dle měsíce'!$AC$6:$AC$297,0),0,1,1),"")&gt;0,IFERROR(OFFSET('Filtr dle měsíce'!AT$5,MATCH('Filtr dle měsíce'!$A39,'Filtr dle měsíce'!$AC$6:$AC$297,0),0,1,1)*OFFSET('Filtr dle měsíce'!AT$5,MATCH('Filtr dle měsíce'!$A39,'Filtr dle měsíce'!$AC$6:$AC$297,0),0,1,1),""),"")</f>
        <v/>
      </c>
      <c r="BG40" s="79" t="str">
        <f ca="1">IF(IFERROR(OFFSET('Filtr dle měsíce'!AU$5,MATCH('Filtr dle měsíce'!$A39,'Filtr dle měsíce'!$AC$6:$AC$297,0),0,1,1)*OFFSET('Filtr dle měsíce'!AU$5,MATCH('Filtr dle měsíce'!$A39,'Filtr dle měsíce'!$AC$6:$AC$297,0),0,1,1),"")&gt;0,IFERROR(OFFSET('Filtr dle měsíce'!AU$5,MATCH('Filtr dle měsíce'!$A39,'Filtr dle měsíce'!$AC$6:$AC$297,0),0,1,1)*OFFSET('Filtr dle měsíce'!AU$5,MATCH('Filtr dle měsíce'!$A39,'Filtr dle měsíce'!$AC$6:$AC$297,0),0,1,1),""),"")</f>
        <v/>
      </c>
      <c r="BH40" s="79" t="str">
        <f ca="1">IF(IFERROR(OFFSET('Filtr dle měsíce'!AV$5,MATCH('Filtr dle měsíce'!$A39,'Filtr dle měsíce'!$AC$6:$AC$297,0),0,1,1)*OFFSET('Filtr dle měsíce'!AV$5,MATCH('Filtr dle měsíce'!$A39,'Filtr dle měsíce'!$AC$6:$AC$297,0),0,1,1),"")&gt;0,IFERROR(OFFSET('Filtr dle měsíce'!AV$5,MATCH('Filtr dle měsíce'!$A39,'Filtr dle měsíce'!$AC$6:$AC$297,0),0,1,1)*OFFSET('Filtr dle měsíce'!AV$5,MATCH('Filtr dle měsíce'!$A39,'Filtr dle měsíce'!$AC$6:$AC$297,0),0,1,1),""),"")</f>
        <v/>
      </c>
      <c r="BI40" s="79" t="str">
        <f ca="1">IF(IFERROR(OFFSET('Filtr dle měsíce'!AW$5,MATCH('Filtr dle měsíce'!$A39,'Filtr dle měsíce'!$AC$6:$AC$297,0),0,1,1)*OFFSET('Filtr dle měsíce'!AW$5,MATCH('Filtr dle měsíce'!$A39,'Filtr dle měsíce'!$AC$6:$AC$297,0),0,1,1),"")&gt;0,IFERROR(OFFSET('Filtr dle měsíce'!AW$5,MATCH('Filtr dle měsíce'!$A39,'Filtr dle měsíce'!$AC$6:$AC$297,0),0,1,1)*OFFSET('Filtr dle měsíce'!AW$5,MATCH('Filtr dle měsíce'!$A39,'Filtr dle měsíce'!$AC$6:$AC$297,0),0,1,1),""),"")</f>
        <v/>
      </c>
      <c r="BJ40" s="79" t="str">
        <f ca="1">IF(IFERROR(OFFSET('Filtr dle měsíce'!AX$5,MATCH('Filtr dle měsíce'!$A39,'Filtr dle měsíce'!$AC$6:$AC$297,0),0,1,1)*OFFSET('Filtr dle měsíce'!AX$5,MATCH('Filtr dle měsíce'!$A39,'Filtr dle měsíce'!$AC$6:$AC$297,0),0,1,1),"")&gt;0,IFERROR(OFFSET('Filtr dle měsíce'!AX$5,MATCH('Filtr dle měsíce'!$A39,'Filtr dle měsíce'!$AC$6:$AC$297,0),0,1,1)*OFFSET('Filtr dle měsíce'!AX$5,MATCH('Filtr dle měsíce'!$A39,'Filtr dle měsíce'!$AC$6:$AC$297,0),0,1,1),""),"")</f>
        <v/>
      </c>
      <c r="BK40" s="79" t="str">
        <f ca="1">IF(IFERROR(OFFSET('Filtr dle měsíce'!AY$5,MATCH('Filtr dle měsíce'!$A39,'Filtr dle měsíce'!$AC$6:$AC$297,0),0,1,1)*OFFSET('Filtr dle měsíce'!AY$5,MATCH('Filtr dle měsíce'!$A39,'Filtr dle měsíce'!$AC$6:$AC$297,0),0,1,1),"")&gt;0,IFERROR(OFFSET('Filtr dle měsíce'!AY$5,MATCH('Filtr dle měsíce'!$A39,'Filtr dle měsíce'!$AC$6:$AC$297,0),0,1,1)*OFFSET('Filtr dle měsíce'!AY$5,MATCH('Filtr dle měsíce'!$A39,'Filtr dle měsíce'!$AC$6:$AC$297,0),0,1,1),""),"")</f>
        <v/>
      </c>
      <c r="BL40" s="79" t="str">
        <f ca="1">IF(IFERROR(OFFSET('Filtr dle měsíce'!AZ$5,MATCH('Filtr dle měsíce'!$A39,'Filtr dle měsíce'!$AC$6:$AC$297,0),0,1,1)*OFFSET('Filtr dle měsíce'!AZ$5,MATCH('Filtr dle měsíce'!$A39,'Filtr dle měsíce'!$AC$6:$AC$297,0),0,1,1),"")&gt;0,IFERROR(OFFSET('Filtr dle měsíce'!AZ$5,MATCH('Filtr dle měsíce'!$A39,'Filtr dle měsíce'!$AC$6:$AC$297,0),0,1,1)*OFFSET('Filtr dle měsíce'!AZ$5,MATCH('Filtr dle měsíce'!$A39,'Filtr dle měsíce'!$AC$6:$AC$297,0),0,1,1),""),"")</f>
        <v/>
      </c>
      <c r="BM40" s="79" t="str">
        <f ca="1">IF(IFERROR(OFFSET('Filtr dle měsíce'!BA$5,MATCH('Filtr dle měsíce'!$A39,'Filtr dle měsíce'!$AC$6:$AC$297,0),0,1,1)*OFFSET('Filtr dle měsíce'!BA$5,MATCH('Filtr dle měsíce'!$A39,'Filtr dle měsíce'!$AC$6:$AC$297,0),0,1,1),"")&gt;0,IFERROR(OFFSET('Filtr dle měsíce'!BA$5,MATCH('Filtr dle měsíce'!$A39,'Filtr dle měsíce'!$AC$6:$AC$297,0),0,1,1)*OFFSET('Filtr dle měsíce'!BA$5,MATCH('Filtr dle měsíce'!$A39,'Filtr dle měsíce'!$AC$6:$AC$297,0),0,1,1),""),"")</f>
        <v/>
      </c>
      <c r="BN40" s="79" t="str">
        <f ca="1">IF(IFERROR(OFFSET('Filtr dle měsíce'!BB$5,MATCH('Filtr dle měsíce'!$A39,'Filtr dle měsíce'!$AC$6:$AC$297,0),0,1,1)*OFFSET('Filtr dle měsíce'!BB$5,MATCH('Filtr dle měsíce'!$A39,'Filtr dle měsíce'!$AC$6:$AC$297,0),0,1,1),"")&gt;0,IFERROR(OFFSET('Filtr dle měsíce'!BB$5,MATCH('Filtr dle měsíce'!$A39,'Filtr dle měsíce'!$AC$6:$AC$297,0),0,1,1)*OFFSET('Filtr dle měsíce'!BB$5,MATCH('Filtr dle měsíce'!$A39,'Filtr dle měsíce'!$AC$6:$AC$297,0),0,1,1),""),"")</f>
        <v/>
      </c>
      <c r="BO40" s="79" t="str">
        <f ca="1">IF(IFERROR(OFFSET('Filtr dle měsíce'!BC$5,MATCH('Filtr dle měsíce'!$A39,'Filtr dle měsíce'!$AC$6:$AC$297,0),0,1,1)*OFFSET('Filtr dle měsíce'!BC$5,MATCH('Filtr dle měsíce'!$A39,'Filtr dle měsíce'!$AC$6:$AC$297,0),0,1,1),"")&gt;0,IFERROR(OFFSET('Filtr dle měsíce'!BC$5,MATCH('Filtr dle měsíce'!$A39,'Filtr dle měsíce'!$AC$6:$AC$297,0),0,1,1)*OFFSET('Filtr dle měsíce'!BC$5,MATCH('Filtr dle měsíce'!$A39,'Filtr dle měsíce'!$AC$6:$AC$297,0),0,1,1),""),"")</f>
        <v/>
      </c>
      <c r="BP40" s="79"/>
      <c r="BQ40" s="79"/>
    </row>
    <row r="41" spans="1:69" ht="14.25" customHeight="1" x14ac:dyDescent="0.4">
      <c r="A41" s="51">
        <v>37</v>
      </c>
      <c r="B41" s="74" t="str">
        <f ca="1">IFERROR(TEXT(OFFSET('Tabulka klientů 2023'!$C$7,MATCH('Filtr dle měsíce'!A41,'Filtr dle měsíce'!$AC$6:$AC$297,0),0,1,1),""),"")</f>
        <v/>
      </c>
      <c r="C41" s="75" t="str">
        <f ca="1">IF(IFERROR(OFFSET('Tabulka klientů 2023'!$Q$7,MATCH('Filtr dle měsíce'!A41,'Filtr dle měsíce'!$AC$6:$AC$297,0),0,1,1)*OFFSET('Filtr dle měsíce'!$Q$5,MATCH('Filtr dle měsíce'!A41,'Filtr dle měsíce'!$AC$6:$AC$297,0),0,1,1),"")&gt;0,IFERROR(OFFSET('Tabulka klientů 2023'!$Q$7,MATCH('Filtr dle měsíce'!A41,'Filtr dle měsíce'!$AC$6:$AC$297,0),0,1,1)*OFFSET('Filtr dle měsíce'!$Q$5,MATCH('Filtr dle měsíce'!A41,'Filtr dle měsíce'!$AC$6:$AC$297,0),0,1,1),""),"")</f>
        <v/>
      </c>
      <c r="D41" s="76" t="str">
        <f ca="1">IF(IFERROR(OFFSET('Tabulka klientů 2023'!$T$7,MATCH('Filtr dle měsíce'!A41,'Filtr dle měsíce'!$AC$6:$AC$297,0),0,1,1)*OFFSET('Filtr dle měsíce'!$R$5,MATCH('Filtr dle měsíce'!A41,'Filtr dle měsíce'!$AC$6:$AC$297,0),0,1,1),"")&gt;0,IFERROR(OFFSET('Tabulka klientů 2023'!$T$7,MATCH('Filtr dle měsíce'!A41,'Filtr dle měsíce'!$AC$6:$AC$297,0),0,1,1)*OFFSET('Filtr dle měsíce'!$R$5,MATCH('Filtr dle měsíce'!A41,'Filtr dle měsíce'!$AC$6:$AC$297,0),0,1,1),""),"")</f>
        <v/>
      </c>
      <c r="E41" s="75" t="str">
        <f ca="1">IF(IFERROR(OFFSET('Tabulka klientů 2023'!$W$7,MATCH('Filtr dle měsíce'!A41,'Filtr dle měsíce'!$AC$6:$AC$297,0),0,1,1)*OFFSET('Filtr dle měsíce'!$S$5,MATCH('Filtr dle měsíce'!A41,'Filtr dle měsíce'!$AC$6:$AC$297,0),0,1,1),"")&gt;0,IFERROR(OFFSET('Tabulka klientů 2023'!$W$7,MATCH('Filtr dle měsíce'!A41,'Filtr dle měsíce'!$AC$6:$AC$297,0),0,1,1)*OFFSET('Filtr dle měsíce'!$S$5,MATCH('Filtr dle měsíce'!A41,'Filtr dle měsíce'!$AC$6:$AC$297,0),0,1,1),""),"")</f>
        <v/>
      </c>
      <c r="F41" s="76" t="str">
        <f ca="1">IF(IFERROR(OFFSET('Tabulka klientů 2023'!$Z$7,MATCH('Filtr dle měsíce'!A41,'Filtr dle měsíce'!$AC$6:$AC$297,0),0,1,1)*OFFSET('Filtr dle měsíce'!$T$5,MATCH('Filtr dle měsíce'!A41,'Filtr dle měsíce'!$AC$6:$AC$297,0),0,1,1),"")&gt;0,IFERROR(OFFSET('Tabulka klientů 2023'!$Z$7,MATCH('Filtr dle měsíce'!A41,'Filtr dle měsíce'!$AC$6:$AC$297,0),0,1,1)*OFFSET('Filtr dle měsíce'!$T$5,MATCH('Filtr dle měsíce'!A41,'Filtr dle měsíce'!$AC$6:$AC$297,0),0,1,1),""),"")</f>
        <v/>
      </c>
      <c r="G41" s="75" t="str">
        <f ca="1">IF(IFERROR(OFFSET('Tabulka klientů 2023'!$AC$7,MATCH('Filtr dle měsíce'!A41,'Filtr dle měsíce'!$AC$6:$AC$297,0),0,1,1)*OFFSET('Filtr dle měsíce'!$U$5,MATCH('Filtr dle měsíce'!A41,'Filtr dle měsíce'!$AC$6:$AC$297,0),0,1,1),"")&gt;0,IFERROR(OFFSET('Tabulka klientů 2023'!$AC$7,MATCH('Filtr dle měsíce'!A41,'Filtr dle měsíce'!$AC$6:$AC$297,0),0,1,1)*OFFSET('Filtr dle měsíce'!$U$5,MATCH('Filtr dle měsíce'!A41,'Filtr dle měsíce'!$AC$6:$AC$297,0),0,1,1),""),"")</f>
        <v/>
      </c>
      <c r="H41" s="76" t="str">
        <f ca="1">IF(IFERROR(OFFSET('Tabulka klientů 2023'!$AF$7,MATCH('Filtr dle měsíce'!A41,'Filtr dle měsíce'!$AC$6:$AC$297,0),0,1,1)*OFFSET('Filtr dle měsíce'!$V$5,MATCH('Filtr dle měsíce'!A41,'Filtr dle měsíce'!$AC$6:$AC$297,0),0,1,1),"")&gt;0,IFERROR(OFFSET('Tabulka klientů 2023'!$AF$7,MATCH('Filtr dle měsíce'!A41,'Filtr dle měsíce'!$AC$6:$AC$297,0),0,1,1)*OFFSET('Filtr dle měsíce'!$V$5,MATCH('Filtr dle měsíce'!A41,'Filtr dle měsíce'!$AC$6:$AC$297,0),0,1,1),""),"")</f>
        <v/>
      </c>
      <c r="I41" s="75" t="str">
        <f ca="1">IF(IFERROR(OFFSET('Tabulka klientů 2023'!$AI$7,MATCH('Filtr dle měsíce'!A41,'Filtr dle měsíce'!$AC$6:$AC$297,0),0,1,1)*OFFSET('Filtr dle měsíce'!$W$5,MATCH('Filtr dle měsíce'!A41,'Filtr dle měsíce'!$AC$6:$AC$297,0),0,1,1),"")&gt;0,IFERROR(OFFSET('Tabulka klientů 2023'!$AI$7,MATCH('Filtr dle měsíce'!A41,'Filtr dle měsíce'!$AC$6:$AC$297,0),0,1,1)*OFFSET('Filtr dle měsíce'!$W$5,MATCH('Filtr dle měsíce'!A41,'Filtr dle měsíce'!$AC$6:$AC$297,0),0,1,1),""),"")</f>
        <v/>
      </c>
      <c r="J41" s="76" t="str">
        <f ca="1">IF(IFERROR(OFFSET('Tabulka klientů 2023'!$AL$7,MATCH('Filtr dle měsíce'!A41,'Filtr dle měsíce'!$AC$6:$AC$297,0),0,1,1)*OFFSET('Filtr dle měsíce'!$X$5,MATCH('Filtr dle měsíce'!A41,'Filtr dle měsíce'!$AC$6:$AC$297,0),0,1,1),"")&gt;0,IFERROR(OFFSET('Tabulka klientů 2023'!$AL$7,MATCH('Filtr dle měsíce'!A41,'Filtr dle měsíce'!$AC$6:$AC$297,0),0,1,1)*OFFSET('Filtr dle měsíce'!$X$5,MATCH('Filtr dle měsíce'!A41,'Filtr dle měsíce'!$AC$6:$AC$297,0),0,1,1),""),"")</f>
        <v/>
      </c>
      <c r="K41" s="75" t="str">
        <f ca="1">IF(IFERROR(OFFSET('Tabulka klientů 2023'!$AO$7,MATCH('Filtr dle měsíce'!A41,'Filtr dle měsíce'!$AC$6:$AC$297,0),0,1,1)*OFFSET('Filtr dle měsíce'!$Y$5,MATCH('Filtr dle měsíce'!A41,'Filtr dle měsíce'!$AC$6:$AC$297,0),0,1,1),"")&gt;0,IFERROR(OFFSET('Tabulka klientů 2023'!$AO$7,MATCH('Filtr dle měsíce'!A41,'Filtr dle měsíce'!$AC$6:$AC$297,0),0,1,1)*OFFSET('Filtr dle měsíce'!$Y$5,MATCH('Filtr dle měsíce'!A41,'Filtr dle měsíce'!$AC$6:$AC$297,0),0,1,1),""),"")</f>
        <v/>
      </c>
      <c r="L41" s="76" t="str">
        <f ca="1">IF(IFERROR(OFFSET('Tabulka klientů 2023'!$AR$7,MATCH('Filtr dle měsíce'!A41,'Filtr dle měsíce'!$AC$6:$AC$297,0),0,1,1)*OFFSET('Filtr dle měsíce'!$Z$5,MATCH('Filtr dle měsíce'!A41,'Filtr dle měsíce'!$AC$6:$AC$297,0),0,1,1),"")&gt;0,IFERROR(OFFSET('Tabulka klientů 2023'!$AR$7,MATCH('Filtr dle měsíce'!A41,'Filtr dle měsíce'!$AC$6:$AC$297,0),0,1,1)*OFFSET('Filtr dle měsíce'!$Z$5,MATCH('Filtr dle měsíce'!A41,'Filtr dle měsíce'!$AC$6:$AC$297,0),0,1,1),""),"")</f>
        <v/>
      </c>
      <c r="M41" s="77" t="str">
        <f ca="1">IF(IFERROR(OFFSET('Tabulka klientů 2023'!$AU$7,MATCH('Filtr dle měsíce'!A41,'Filtr dle měsíce'!$AC$6:$AC$297,0),0,1,1)*OFFSET('Filtr dle měsíce'!$AA$5,MATCH('Filtr dle měsíce'!A41,'Filtr dle měsíce'!$AC$6:$AC$297,0),0,1,1),"")&gt;0,IFERROR(OFFSET('Tabulka klientů 2023'!$AU$7,MATCH('Filtr dle měsíce'!A41,'Filtr dle měsíce'!$AC$6:$AC$297,0),0,1,1)*OFFSET('Filtr dle měsíce'!$AA$5,MATCH('Filtr dle měsíce'!A41,'Filtr dle měsíce'!$AC$6:$AC$297,0),0,1,1),""),"")</f>
        <v/>
      </c>
      <c r="N41" s="78" t="str">
        <f t="shared" ca="1" si="0"/>
        <v/>
      </c>
      <c r="Q41" s="51">
        <f>IF('Tabulka klientů 2023'!R43='Filtr dle měsíce'!$C$1,1,0)</f>
        <v>0</v>
      </c>
      <c r="R41" s="51">
        <f>IF('Tabulka klientů 2023'!U43='Filtr dle měsíce'!$C$1,1,0)</f>
        <v>0</v>
      </c>
      <c r="S41" s="51">
        <f>IF('Tabulka klientů 2023'!X43='Filtr dle měsíce'!$C$1,1,0)</f>
        <v>0</v>
      </c>
      <c r="T41" s="51">
        <f>IF('Tabulka klientů 2023'!AA43='Filtr dle měsíce'!$C$1,1,0)</f>
        <v>0</v>
      </c>
      <c r="U41" s="51">
        <f>IF('Tabulka klientů 2023'!AD43='Filtr dle měsíce'!$C$1,1,0)</f>
        <v>0</v>
      </c>
      <c r="V41" s="51">
        <f>IF('Tabulka klientů 2023'!AG43='Filtr dle měsíce'!$C$1,1,0)</f>
        <v>0</v>
      </c>
      <c r="W41" s="51">
        <f>IF('Tabulka klientů 2023'!AJ43='Filtr dle měsíce'!$C$1,1,0)</f>
        <v>0</v>
      </c>
      <c r="X41" s="1">
        <f>IF('Tabulka klientů 2023'!AM43='Filtr dle měsíce'!$C$1,1,0)</f>
        <v>0</v>
      </c>
      <c r="Y41" s="1">
        <f>IF('Tabulka klientů 2023'!AP43='Filtr dle měsíce'!$C$1,1,0)</f>
        <v>0</v>
      </c>
      <c r="Z41" s="1">
        <f>IF('Tabulka klientů 2023'!AS43='Filtr dle měsíce'!$C$1,1,0)</f>
        <v>0</v>
      </c>
      <c r="AA41" s="1">
        <f>IF('Tabulka klientů 2023'!AV43='Filtr dle měsíce'!$C$1,1,0)</f>
        <v>0</v>
      </c>
      <c r="AB41" s="1">
        <f t="shared" si="1"/>
        <v>0</v>
      </c>
      <c r="AC41" s="1">
        <f t="shared" si="2"/>
        <v>0</v>
      </c>
      <c r="AE41" s="51">
        <f>IF('Tabulka klientů 2023'!S43="ANO",1,0)</f>
        <v>0</v>
      </c>
      <c r="AF41" s="51">
        <f>IF('Tabulka klientů 2023'!V43="ANO",1,0)</f>
        <v>0</v>
      </c>
      <c r="AG41" s="51">
        <f>IF('Tabulka klientů 2023'!Y43="ANO",1,0)</f>
        <v>0</v>
      </c>
      <c r="AH41" s="51">
        <f>IF('Tabulka klientů 2023'!AB43="ANO",1,0)</f>
        <v>0</v>
      </c>
      <c r="AI41" s="51">
        <f>IF('Tabulka klientů 2023'!AE43="ANO",1,0)</f>
        <v>0</v>
      </c>
      <c r="AJ41" s="51">
        <f>IF('Tabulka klientů 2023'!AH43="ANO",1,0)</f>
        <v>0</v>
      </c>
      <c r="AK41" s="51">
        <f>IF('Tabulka klientů 2023'!AK43="ANO",1,0)</f>
        <v>0</v>
      </c>
      <c r="AL41" s="51">
        <f>IF('Tabulka klientů 2023'!AN43="ANO",1,0)</f>
        <v>0</v>
      </c>
      <c r="AM41" s="51">
        <f>IF('Tabulka klientů 2023'!AQ43="ANO",1,0)</f>
        <v>0</v>
      </c>
      <c r="AN41" s="51">
        <f>IF('Tabulka klientů 2023'!AT43="ANO",1,0)</f>
        <v>0</v>
      </c>
      <c r="AO41" s="51">
        <f>IF('Tabulka klientů 2023'!AW43="ANO",1,0)</f>
        <v>0</v>
      </c>
      <c r="AP41" s="51" t="e">
        <f t="shared" ref="AP41:AQ41" si="72">#N/A</f>
        <v>#N/A</v>
      </c>
      <c r="AQ41" s="51" t="e">
        <f t="shared" si="72"/>
        <v>#N/A</v>
      </c>
      <c r="AR41" s="51"/>
      <c r="AS41" s="1">
        <f t="shared" ref="AS41:BC41" si="73">SUM(Q41+AE41)</f>
        <v>0</v>
      </c>
      <c r="AT41" s="1">
        <f t="shared" si="73"/>
        <v>0</v>
      </c>
      <c r="AU41" s="1">
        <f t="shared" si="73"/>
        <v>0</v>
      </c>
      <c r="AV41" s="1">
        <f t="shared" si="73"/>
        <v>0</v>
      </c>
      <c r="AW41" s="1">
        <f t="shared" si="73"/>
        <v>0</v>
      </c>
      <c r="AX41" s="1">
        <f t="shared" si="73"/>
        <v>0</v>
      </c>
      <c r="AY41" s="1">
        <f t="shared" si="73"/>
        <v>0</v>
      </c>
      <c r="AZ41" s="1">
        <f t="shared" si="73"/>
        <v>0</v>
      </c>
      <c r="BA41" s="1">
        <f t="shared" si="73"/>
        <v>0</v>
      </c>
      <c r="BB41" s="1">
        <f t="shared" si="73"/>
        <v>0</v>
      </c>
      <c r="BC41" s="1">
        <f t="shared" si="73"/>
        <v>0</v>
      </c>
      <c r="BD41" s="1"/>
      <c r="BE41" s="79" t="str">
        <f ca="1">IF(IFERROR(OFFSET('Filtr dle měsíce'!AS$5,MATCH('Filtr dle měsíce'!$A40,'Filtr dle měsíce'!$AC$6:$AC$297,0),0,1,1)*OFFSET('Filtr dle měsíce'!AS$5,MATCH('Filtr dle měsíce'!$A40,'Filtr dle měsíce'!$AC$6:$AC$297,0),0,1,1),"")&gt;0,IFERROR(OFFSET('Filtr dle měsíce'!AS$5,MATCH('Filtr dle měsíce'!$A40,'Filtr dle měsíce'!$AC$6:$AC$297,0),0,1,1)*OFFSET('Filtr dle měsíce'!AS$5,MATCH('Filtr dle měsíce'!$A40,'Filtr dle měsíce'!$AC$6:$AC$297,0),0,1,1),""),"")</f>
        <v/>
      </c>
      <c r="BF41" s="79" t="str">
        <f ca="1">IF(IFERROR(OFFSET('Filtr dle měsíce'!AT$5,MATCH('Filtr dle měsíce'!$A40,'Filtr dle měsíce'!$AC$6:$AC$297,0),0,1,1)*OFFSET('Filtr dle měsíce'!AT$5,MATCH('Filtr dle měsíce'!$A40,'Filtr dle měsíce'!$AC$6:$AC$297,0),0,1,1),"")&gt;0,IFERROR(OFFSET('Filtr dle měsíce'!AT$5,MATCH('Filtr dle měsíce'!$A40,'Filtr dle měsíce'!$AC$6:$AC$297,0),0,1,1)*OFFSET('Filtr dle měsíce'!AT$5,MATCH('Filtr dle měsíce'!$A40,'Filtr dle měsíce'!$AC$6:$AC$297,0),0,1,1),""),"")</f>
        <v/>
      </c>
      <c r="BG41" s="79" t="str">
        <f ca="1">IF(IFERROR(OFFSET('Filtr dle měsíce'!AU$5,MATCH('Filtr dle měsíce'!$A40,'Filtr dle měsíce'!$AC$6:$AC$297,0),0,1,1)*OFFSET('Filtr dle měsíce'!AU$5,MATCH('Filtr dle měsíce'!$A40,'Filtr dle měsíce'!$AC$6:$AC$297,0),0,1,1),"")&gt;0,IFERROR(OFFSET('Filtr dle měsíce'!AU$5,MATCH('Filtr dle měsíce'!$A40,'Filtr dle měsíce'!$AC$6:$AC$297,0),0,1,1)*OFFSET('Filtr dle měsíce'!AU$5,MATCH('Filtr dle měsíce'!$A40,'Filtr dle měsíce'!$AC$6:$AC$297,0),0,1,1),""),"")</f>
        <v/>
      </c>
      <c r="BH41" s="79" t="str">
        <f ca="1">IF(IFERROR(OFFSET('Filtr dle měsíce'!AV$5,MATCH('Filtr dle měsíce'!$A40,'Filtr dle měsíce'!$AC$6:$AC$297,0),0,1,1)*OFFSET('Filtr dle měsíce'!AV$5,MATCH('Filtr dle měsíce'!$A40,'Filtr dle měsíce'!$AC$6:$AC$297,0),0,1,1),"")&gt;0,IFERROR(OFFSET('Filtr dle měsíce'!AV$5,MATCH('Filtr dle měsíce'!$A40,'Filtr dle měsíce'!$AC$6:$AC$297,0),0,1,1)*OFFSET('Filtr dle měsíce'!AV$5,MATCH('Filtr dle měsíce'!$A40,'Filtr dle měsíce'!$AC$6:$AC$297,0),0,1,1),""),"")</f>
        <v/>
      </c>
      <c r="BI41" s="79" t="str">
        <f ca="1">IF(IFERROR(OFFSET('Filtr dle měsíce'!AW$5,MATCH('Filtr dle měsíce'!$A40,'Filtr dle měsíce'!$AC$6:$AC$297,0),0,1,1)*OFFSET('Filtr dle měsíce'!AW$5,MATCH('Filtr dle měsíce'!$A40,'Filtr dle měsíce'!$AC$6:$AC$297,0),0,1,1),"")&gt;0,IFERROR(OFFSET('Filtr dle měsíce'!AW$5,MATCH('Filtr dle měsíce'!$A40,'Filtr dle měsíce'!$AC$6:$AC$297,0),0,1,1)*OFFSET('Filtr dle měsíce'!AW$5,MATCH('Filtr dle měsíce'!$A40,'Filtr dle měsíce'!$AC$6:$AC$297,0),0,1,1),""),"")</f>
        <v/>
      </c>
      <c r="BJ41" s="79" t="str">
        <f ca="1">IF(IFERROR(OFFSET('Filtr dle měsíce'!AX$5,MATCH('Filtr dle měsíce'!$A40,'Filtr dle měsíce'!$AC$6:$AC$297,0),0,1,1)*OFFSET('Filtr dle měsíce'!AX$5,MATCH('Filtr dle měsíce'!$A40,'Filtr dle měsíce'!$AC$6:$AC$297,0),0,1,1),"")&gt;0,IFERROR(OFFSET('Filtr dle měsíce'!AX$5,MATCH('Filtr dle měsíce'!$A40,'Filtr dle měsíce'!$AC$6:$AC$297,0),0,1,1)*OFFSET('Filtr dle měsíce'!AX$5,MATCH('Filtr dle měsíce'!$A40,'Filtr dle měsíce'!$AC$6:$AC$297,0),0,1,1),""),"")</f>
        <v/>
      </c>
      <c r="BK41" s="79" t="str">
        <f ca="1">IF(IFERROR(OFFSET('Filtr dle měsíce'!AY$5,MATCH('Filtr dle měsíce'!$A40,'Filtr dle měsíce'!$AC$6:$AC$297,0),0,1,1)*OFFSET('Filtr dle měsíce'!AY$5,MATCH('Filtr dle měsíce'!$A40,'Filtr dle měsíce'!$AC$6:$AC$297,0),0,1,1),"")&gt;0,IFERROR(OFFSET('Filtr dle měsíce'!AY$5,MATCH('Filtr dle měsíce'!$A40,'Filtr dle měsíce'!$AC$6:$AC$297,0),0,1,1)*OFFSET('Filtr dle měsíce'!AY$5,MATCH('Filtr dle měsíce'!$A40,'Filtr dle měsíce'!$AC$6:$AC$297,0),0,1,1),""),"")</f>
        <v/>
      </c>
      <c r="BL41" s="79" t="str">
        <f ca="1">IF(IFERROR(OFFSET('Filtr dle měsíce'!AZ$5,MATCH('Filtr dle měsíce'!$A40,'Filtr dle měsíce'!$AC$6:$AC$297,0),0,1,1)*OFFSET('Filtr dle měsíce'!AZ$5,MATCH('Filtr dle měsíce'!$A40,'Filtr dle měsíce'!$AC$6:$AC$297,0),0,1,1),"")&gt;0,IFERROR(OFFSET('Filtr dle měsíce'!AZ$5,MATCH('Filtr dle měsíce'!$A40,'Filtr dle měsíce'!$AC$6:$AC$297,0),0,1,1)*OFFSET('Filtr dle měsíce'!AZ$5,MATCH('Filtr dle měsíce'!$A40,'Filtr dle měsíce'!$AC$6:$AC$297,0),0,1,1),""),"")</f>
        <v/>
      </c>
      <c r="BM41" s="79" t="str">
        <f ca="1">IF(IFERROR(OFFSET('Filtr dle měsíce'!BA$5,MATCH('Filtr dle měsíce'!$A40,'Filtr dle měsíce'!$AC$6:$AC$297,0),0,1,1)*OFFSET('Filtr dle měsíce'!BA$5,MATCH('Filtr dle měsíce'!$A40,'Filtr dle měsíce'!$AC$6:$AC$297,0),0,1,1),"")&gt;0,IFERROR(OFFSET('Filtr dle měsíce'!BA$5,MATCH('Filtr dle měsíce'!$A40,'Filtr dle měsíce'!$AC$6:$AC$297,0),0,1,1)*OFFSET('Filtr dle měsíce'!BA$5,MATCH('Filtr dle měsíce'!$A40,'Filtr dle měsíce'!$AC$6:$AC$297,0),0,1,1),""),"")</f>
        <v/>
      </c>
      <c r="BN41" s="79" t="str">
        <f ca="1">IF(IFERROR(OFFSET('Filtr dle měsíce'!BB$5,MATCH('Filtr dle měsíce'!$A40,'Filtr dle měsíce'!$AC$6:$AC$297,0),0,1,1)*OFFSET('Filtr dle měsíce'!BB$5,MATCH('Filtr dle měsíce'!$A40,'Filtr dle měsíce'!$AC$6:$AC$297,0),0,1,1),"")&gt;0,IFERROR(OFFSET('Filtr dle měsíce'!BB$5,MATCH('Filtr dle měsíce'!$A40,'Filtr dle měsíce'!$AC$6:$AC$297,0),0,1,1)*OFFSET('Filtr dle měsíce'!BB$5,MATCH('Filtr dle měsíce'!$A40,'Filtr dle měsíce'!$AC$6:$AC$297,0),0,1,1),""),"")</f>
        <v/>
      </c>
      <c r="BO41" s="79" t="str">
        <f ca="1">IF(IFERROR(OFFSET('Filtr dle měsíce'!BC$5,MATCH('Filtr dle měsíce'!$A40,'Filtr dle měsíce'!$AC$6:$AC$297,0),0,1,1)*OFFSET('Filtr dle měsíce'!BC$5,MATCH('Filtr dle měsíce'!$A40,'Filtr dle měsíce'!$AC$6:$AC$297,0),0,1,1),"")&gt;0,IFERROR(OFFSET('Filtr dle měsíce'!BC$5,MATCH('Filtr dle měsíce'!$A40,'Filtr dle měsíce'!$AC$6:$AC$297,0),0,1,1)*OFFSET('Filtr dle měsíce'!BC$5,MATCH('Filtr dle měsíce'!$A40,'Filtr dle měsíce'!$AC$6:$AC$297,0),0,1,1),""),"")</f>
        <v/>
      </c>
      <c r="BP41" s="79"/>
      <c r="BQ41" s="79"/>
    </row>
    <row r="42" spans="1:69" ht="14.25" customHeight="1" x14ac:dyDescent="0.4">
      <c r="A42" s="51">
        <v>38</v>
      </c>
      <c r="B42" s="74" t="str">
        <f ca="1">IFERROR(TEXT(OFFSET('Tabulka klientů 2023'!$C$7,MATCH('Filtr dle měsíce'!A42,'Filtr dle měsíce'!$AC$6:$AC$297,0),0,1,1),""),"")</f>
        <v/>
      </c>
      <c r="C42" s="75" t="str">
        <f ca="1">IF(IFERROR(OFFSET('Tabulka klientů 2023'!$Q$7,MATCH('Filtr dle měsíce'!A42,'Filtr dle měsíce'!$AC$6:$AC$297,0),0,1,1)*OFFSET('Filtr dle měsíce'!$Q$5,MATCH('Filtr dle měsíce'!A42,'Filtr dle měsíce'!$AC$6:$AC$297,0),0,1,1),"")&gt;0,IFERROR(OFFSET('Tabulka klientů 2023'!$Q$7,MATCH('Filtr dle měsíce'!A42,'Filtr dle měsíce'!$AC$6:$AC$297,0),0,1,1)*OFFSET('Filtr dle měsíce'!$Q$5,MATCH('Filtr dle měsíce'!A42,'Filtr dle měsíce'!$AC$6:$AC$297,0),0,1,1),""),"")</f>
        <v/>
      </c>
      <c r="D42" s="76" t="str">
        <f ca="1">IF(IFERROR(OFFSET('Tabulka klientů 2023'!$T$7,MATCH('Filtr dle měsíce'!A42,'Filtr dle měsíce'!$AC$6:$AC$297,0),0,1,1)*OFFSET('Filtr dle měsíce'!$R$5,MATCH('Filtr dle měsíce'!A42,'Filtr dle měsíce'!$AC$6:$AC$297,0),0,1,1),"")&gt;0,IFERROR(OFFSET('Tabulka klientů 2023'!$T$7,MATCH('Filtr dle měsíce'!A42,'Filtr dle měsíce'!$AC$6:$AC$297,0),0,1,1)*OFFSET('Filtr dle měsíce'!$R$5,MATCH('Filtr dle měsíce'!A42,'Filtr dle měsíce'!$AC$6:$AC$297,0),0,1,1),""),"")</f>
        <v/>
      </c>
      <c r="E42" s="75" t="str">
        <f ca="1">IF(IFERROR(OFFSET('Tabulka klientů 2023'!$W$7,MATCH('Filtr dle měsíce'!A42,'Filtr dle měsíce'!$AC$6:$AC$297,0),0,1,1)*OFFSET('Filtr dle měsíce'!$S$5,MATCH('Filtr dle měsíce'!A42,'Filtr dle měsíce'!$AC$6:$AC$297,0),0,1,1),"")&gt;0,IFERROR(OFFSET('Tabulka klientů 2023'!$W$7,MATCH('Filtr dle měsíce'!A42,'Filtr dle měsíce'!$AC$6:$AC$297,0),0,1,1)*OFFSET('Filtr dle měsíce'!$S$5,MATCH('Filtr dle měsíce'!A42,'Filtr dle měsíce'!$AC$6:$AC$297,0),0,1,1),""),"")</f>
        <v/>
      </c>
      <c r="F42" s="76" t="str">
        <f ca="1">IF(IFERROR(OFFSET('Tabulka klientů 2023'!$Z$7,MATCH('Filtr dle měsíce'!A42,'Filtr dle měsíce'!$AC$6:$AC$297,0),0,1,1)*OFFSET('Filtr dle měsíce'!$T$5,MATCH('Filtr dle měsíce'!A42,'Filtr dle měsíce'!$AC$6:$AC$297,0),0,1,1),"")&gt;0,IFERROR(OFFSET('Tabulka klientů 2023'!$Z$7,MATCH('Filtr dle měsíce'!A42,'Filtr dle měsíce'!$AC$6:$AC$297,0),0,1,1)*OFFSET('Filtr dle měsíce'!$T$5,MATCH('Filtr dle měsíce'!A42,'Filtr dle měsíce'!$AC$6:$AC$297,0),0,1,1),""),"")</f>
        <v/>
      </c>
      <c r="G42" s="75" t="str">
        <f ca="1">IF(IFERROR(OFFSET('Tabulka klientů 2023'!$AC$7,MATCH('Filtr dle měsíce'!A42,'Filtr dle měsíce'!$AC$6:$AC$297,0),0,1,1)*OFFSET('Filtr dle měsíce'!$U$5,MATCH('Filtr dle měsíce'!A42,'Filtr dle měsíce'!$AC$6:$AC$297,0),0,1,1),"")&gt;0,IFERROR(OFFSET('Tabulka klientů 2023'!$AC$7,MATCH('Filtr dle měsíce'!A42,'Filtr dle měsíce'!$AC$6:$AC$297,0),0,1,1)*OFFSET('Filtr dle měsíce'!$U$5,MATCH('Filtr dle měsíce'!A42,'Filtr dle měsíce'!$AC$6:$AC$297,0),0,1,1),""),"")</f>
        <v/>
      </c>
      <c r="H42" s="76" t="str">
        <f ca="1">IF(IFERROR(OFFSET('Tabulka klientů 2023'!$AF$7,MATCH('Filtr dle měsíce'!A42,'Filtr dle měsíce'!$AC$6:$AC$297,0),0,1,1)*OFFSET('Filtr dle měsíce'!$V$5,MATCH('Filtr dle měsíce'!A42,'Filtr dle měsíce'!$AC$6:$AC$297,0),0,1,1),"")&gt;0,IFERROR(OFFSET('Tabulka klientů 2023'!$AF$7,MATCH('Filtr dle měsíce'!A42,'Filtr dle měsíce'!$AC$6:$AC$297,0),0,1,1)*OFFSET('Filtr dle měsíce'!$V$5,MATCH('Filtr dle měsíce'!A42,'Filtr dle měsíce'!$AC$6:$AC$297,0),0,1,1),""),"")</f>
        <v/>
      </c>
      <c r="I42" s="75" t="str">
        <f ca="1">IF(IFERROR(OFFSET('Tabulka klientů 2023'!$AI$7,MATCH('Filtr dle měsíce'!A42,'Filtr dle měsíce'!$AC$6:$AC$297,0),0,1,1)*OFFSET('Filtr dle měsíce'!$W$5,MATCH('Filtr dle měsíce'!A42,'Filtr dle měsíce'!$AC$6:$AC$297,0),0,1,1),"")&gt;0,IFERROR(OFFSET('Tabulka klientů 2023'!$AI$7,MATCH('Filtr dle měsíce'!A42,'Filtr dle měsíce'!$AC$6:$AC$297,0),0,1,1)*OFFSET('Filtr dle měsíce'!$W$5,MATCH('Filtr dle měsíce'!A42,'Filtr dle měsíce'!$AC$6:$AC$297,0),0,1,1),""),"")</f>
        <v/>
      </c>
      <c r="J42" s="76" t="str">
        <f ca="1">IF(IFERROR(OFFSET('Tabulka klientů 2023'!$AL$7,MATCH('Filtr dle měsíce'!A42,'Filtr dle měsíce'!$AC$6:$AC$297,0),0,1,1)*OFFSET('Filtr dle měsíce'!$X$5,MATCH('Filtr dle měsíce'!A42,'Filtr dle měsíce'!$AC$6:$AC$297,0),0,1,1),"")&gt;0,IFERROR(OFFSET('Tabulka klientů 2023'!$AL$7,MATCH('Filtr dle měsíce'!A42,'Filtr dle měsíce'!$AC$6:$AC$297,0),0,1,1)*OFFSET('Filtr dle měsíce'!$X$5,MATCH('Filtr dle měsíce'!A42,'Filtr dle měsíce'!$AC$6:$AC$297,0),0,1,1),""),"")</f>
        <v/>
      </c>
      <c r="K42" s="75" t="str">
        <f ca="1">IF(IFERROR(OFFSET('Tabulka klientů 2023'!$AO$7,MATCH('Filtr dle měsíce'!A42,'Filtr dle měsíce'!$AC$6:$AC$297,0),0,1,1)*OFFSET('Filtr dle měsíce'!$Y$5,MATCH('Filtr dle měsíce'!A42,'Filtr dle měsíce'!$AC$6:$AC$297,0),0,1,1),"")&gt;0,IFERROR(OFFSET('Tabulka klientů 2023'!$AO$7,MATCH('Filtr dle měsíce'!A42,'Filtr dle měsíce'!$AC$6:$AC$297,0),0,1,1)*OFFSET('Filtr dle měsíce'!$Y$5,MATCH('Filtr dle měsíce'!A42,'Filtr dle měsíce'!$AC$6:$AC$297,0),0,1,1),""),"")</f>
        <v/>
      </c>
      <c r="L42" s="76" t="str">
        <f ca="1">IF(IFERROR(OFFSET('Tabulka klientů 2023'!$AR$7,MATCH('Filtr dle měsíce'!A42,'Filtr dle měsíce'!$AC$6:$AC$297,0),0,1,1)*OFFSET('Filtr dle měsíce'!$Z$5,MATCH('Filtr dle měsíce'!A42,'Filtr dle měsíce'!$AC$6:$AC$297,0),0,1,1),"")&gt;0,IFERROR(OFFSET('Tabulka klientů 2023'!$AR$7,MATCH('Filtr dle měsíce'!A42,'Filtr dle měsíce'!$AC$6:$AC$297,0),0,1,1)*OFFSET('Filtr dle měsíce'!$Z$5,MATCH('Filtr dle měsíce'!A42,'Filtr dle měsíce'!$AC$6:$AC$297,0),0,1,1),""),"")</f>
        <v/>
      </c>
      <c r="M42" s="77" t="str">
        <f ca="1">IF(IFERROR(OFFSET('Tabulka klientů 2023'!$AU$7,MATCH('Filtr dle měsíce'!A42,'Filtr dle měsíce'!$AC$6:$AC$297,0),0,1,1)*OFFSET('Filtr dle měsíce'!$AA$5,MATCH('Filtr dle měsíce'!A42,'Filtr dle měsíce'!$AC$6:$AC$297,0),0,1,1),"")&gt;0,IFERROR(OFFSET('Tabulka klientů 2023'!$AU$7,MATCH('Filtr dle měsíce'!A42,'Filtr dle měsíce'!$AC$6:$AC$297,0),0,1,1)*OFFSET('Filtr dle měsíce'!$AA$5,MATCH('Filtr dle měsíce'!A42,'Filtr dle měsíce'!$AC$6:$AC$297,0),0,1,1),""),"")</f>
        <v/>
      </c>
      <c r="N42" s="78" t="str">
        <f t="shared" ca="1" si="0"/>
        <v/>
      </c>
      <c r="Q42" s="51">
        <f>IF('Tabulka klientů 2023'!R44='Filtr dle měsíce'!$C$1,1,0)</f>
        <v>0</v>
      </c>
      <c r="R42" s="51">
        <f>IF('Tabulka klientů 2023'!U44='Filtr dle měsíce'!$C$1,1,0)</f>
        <v>0</v>
      </c>
      <c r="S42" s="51">
        <f>IF('Tabulka klientů 2023'!X44='Filtr dle měsíce'!$C$1,1,0)</f>
        <v>0</v>
      </c>
      <c r="T42" s="51">
        <f>IF('Tabulka klientů 2023'!AA44='Filtr dle měsíce'!$C$1,1,0)</f>
        <v>0</v>
      </c>
      <c r="U42" s="51">
        <f>IF('Tabulka klientů 2023'!AD44='Filtr dle měsíce'!$C$1,1,0)</f>
        <v>0</v>
      </c>
      <c r="V42" s="51">
        <f>IF('Tabulka klientů 2023'!AG44='Filtr dle měsíce'!$C$1,1,0)</f>
        <v>0</v>
      </c>
      <c r="W42" s="51">
        <f>IF('Tabulka klientů 2023'!AJ44='Filtr dle měsíce'!$C$1,1,0)</f>
        <v>0</v>
      </c>
      <c r="X42" s="1">
        <f>IF('Tabulka klientů 2023'!AM44='Filtr dle měsíce'!$C$1,1,0)</f>
        <v>0</v>
      </c>
      <c r="Y42" s="1">
        <f>IF('Tabulka klientů 2023'!AP44='Filtr dle měsíce'!$C$1,1,0)</f>
        <v>0</v>
      </c>
      <c r="Z42" s="1">
        <f>IF('Tabulka klientů 2023'!AS44='Filtr dle měsíce'!$C$1,1,0)</f>
        <v>0</v>
      </c>
      <c r="AA42" s="1">
        <f>IF('Tabulka klientů 2023'!AV44='Filtr dle měsíce'!$C$1,1,0)</f>
        <v>0</v>
      </c>
      <c r="AB42" s="1">
        <f t="shared" si="1"/>
        <v>0</v>
      </c>
      <c r="AC42" s="1">
        <f t="shared" si="2"/>
        <v>0</v>
      </c>
      <c r="AE42" s="51">
        <f>IF('Tabulka klientů 2023'!S44="ANO",1,0)</f>
        <v>0</v>
      </c>
      <c r="AF42" s="51">
        <f>IF('Tabulka klientů 2023'!V44="ANO",1,0)</f>
        <v>0</v>
      </c>
      <c r="AG42" s="51">
        <f>IF('Tabulka klientů 2023'!Y44="ANO",1,0)</f>
        <v>0</v>
      </c>
      <c r="AH42" s="51">
        <f>IF('Tabulka klientů 2023'!AB44="ANO",1,0)</f>
        <v>0</v>
      </c>
      <c r="AI42" s="51">
        <f>IF('Tabulka klientů 2023'!AE44="ANO",1,0)</f>
        <v>0</v>
      </c>
      <c r="AJ42" s="51">
        <f>IF('Tabulka klientů 2023'!AH44="ANO",1,0)</f>
        <v>0</v>
      </c>
      <c r="AK42" s="51">
        <f>IF('Tabulka klientů 2023'!AK44="ANO",1,0)</f>
        <v>0</v>
      </c>
      <c r="AL42" s="51">
        <f>IF('Tabulka klientů 2023'!AN44="ANO",1,0)</f>
        <v>0</v>
      </c>
      <c r="AM42" s="51">
        <f>IF('Tabulka klientů 2023'!AQ44="ANO",1,0)</f>
        <v>0</v>
      </c>
      <c r="AN42" s="51">
        <f>IF('Tabulka klientů 2023'!AT44="ANO",1,0)</f>
        <v>0</v>
      </c>
      <c r="AO42" s="51">
        <f>IF('Tabulka klientů 2023'!AW44="ANO",1,0)</f>
        <v>0</v>
      </c>
      <c r="AP42" s="51" t="e">
        <f t="shared" ref="AP42:AQ42" si="74">#N/A</f>
        <v>#N/A</v>
      </c>
      <c r="AQ42" s="51" t="e">
        <f t="shared" si="74"/>
        <v>#N/A</v>
      </c>
      <c r="AR42" s="51"/>
      <c r="AS42" s="1">
        <f t="shared" ref="AS42:BC42" si="75">SUM(Q42+AE42)</f>
        <v>0</v>
      </c>
      <c r="AT42" s="1">
        <f t="shared" si="75"/>
        <v>0</v>
      </c>
      <c r="AU42" s="1">
        <f t="shared" si="75"/>
        <v>0</v>
      </c>
      <c r="AV42" s="1">
        <f t="shared" si="75"/>
        <v>0</v>
      </c>
      <c r="AW42" s="1">
        <f t="shared" si="75"/>
        <v>0</v>
      </c>
      <c r="AX42" s="1">
        <f t="shared" si="75"/>
        <v>0</v>
      </c>
      <c r="AY42" s="1">
        <f t="shared" si="75"/>
        <v>0</v>
      </c>
      <c r="AZ42" s="1">
        <f t="shared" si="75"/>
        <v>0</v>
      </c>
      <c r="BA42" s="1">
        <f t="shared" si="75"/>
        <v>0</v>
      </c>
      <c r="BB42" s="1">
        <f t="shared" si="75"/>
        <v>0</v>
      </c>
      <c r="BC42" s="1">
        <f t="shared" si="75"/>
        <v>0</v>
      </c>
      <c r="BD42" s="1"/>
      <c r="BE42" s="79" t="str">
        <f ca="1">IF(IFERROR(OFFSET('Filtr dle měsíce'!AS$5,MATCH('Filtr dle měsíce'!$A41,'Filtr dle měsíce'!$AC$6:$AC$297,0),0,1,1)*OFFSET('Filtr dle měsíce'!AS$5,MATCH('Filtr dle měsíce'!$A41,'Filtr dle měsíce'!$AC$6:$AC$297,0),0,1,1),"")&gt;0,IFERROR(OFFSET('Filtr dle měsíce'!AS$5,MATCH('Filtr dle měsíce'!$A41,'Filtr dle měsíce'!$AC$6:$AC$297,0),0,1,1)*OFFSET('Filtr dle měsíce'!AS$5,MATCH('Filtr dle měsíce'!$A41,'Filtr dle měsíce'!$AC$6:$AC$297,0),0,1,1),""),"")</f>
        <v/>
      </c>
      <c r="BF42" s="79" t="str">
        <f ca="1">IF(IFERROR(OFFSET('Filtr dle měsíce'!AT$5,MATCH('Filtr dle měsíce'!$A41,'Filtr dle měsíce'!$AC$6:$AC$297,0),0,1,1)*OFFSET('Filtr dle měsíce'!AT$5,MATCH('Filtr dle měsíce'!$A41,'Filtr dle měsíce'!$AC$6:$AC$297,0),0,1,1),"")&gt;0,IFERROR(OFFSET('Filtr dle měsíce'!AT$5,MATCH('Filtr dle měsíce'!$A41,'Filtr dle měsíce'!$AC$6:$AC$297,0),0,1,1)*OFFSET('Filtr dle měsíce'!AT$5,MATCH('Filtr dle měsíce'!$A41,'Filtr dle měsíce'!$AC$6:$AC$297,0),0,1,1),""),"")</f>
        <v/>
      </c>
      <c r="BG42" s="79" t="str">
        <f ca="1">IF(IFERROR(OFFSET('Filtr dle měsíce'!AU$5,MATCH('Filtr dle měsíce'!$A41,'Filtr dle měsíce'!$AC$6:$AC$297,0),0,1,1)*OFFSET('Filtr dle měsíce'!AU$5,MATCH('Filtr dle měsíce'!$A41,'Filtr dle měsíce'!$AC$6:$AC$297,0),0,1,1),"")&gt;0,IFERROR(OFFSET('Filtr dle měsíce'!AU$5,MATCH('Filtr dle měsíce'!$A41,'Filtr dle měsíce'!$AC$6:$AC$297,0),0,1,1)*OFFSET('Filtr dle měsíce'!AU$5,MATCH('Filtr dle měsíce'!$A41,'Filtr dle měsíce'!$AC$6:$AC$297,0),0,1,1),""),"")</f>
        <v/>
      </c>
      <c r="BH42" s="79" t="str">
        <f ca="1">IF(IFERROR(OFFSET('Filtr dle měsíce'!AV$5,MATCH('Filtr dle měsíce'!$A41,'Filtr dle měsíce'!$AC$6:$AC$297,0),0,1,1)*OFFSET('Filtr dle měsíce'!AV$5,MATCH('Filtr dle měsíce'!$A41,'Filtr dle měsíce'!$AC$6:$AC$297,0),0,1,1),"")&gt;0,IFERROR(OFFSET('Filtr dle měsíce'!AV$5,MATCH('Filtr dle měsíce'!$A41,'Filtr dle měsíce'!$AC$6:$AC$297,0),0,1,1)*OFFSET('Filtr dle měsíce'!AV$5,MATCH('Filtr dle měsíce'!$A41,'Filtr dle měsíce'!$AC$6:$AC$297,0),0,1,1),""),"")</f>
        <v/>
      </c>
      <c r="BI42" s="79" t="str">
        <f ca="1">IF(IFERROR(OFFSET('Filtr dle měsíce'!AW$5,MATCH('Filtr dle měsíce'!$A41,'Filtr dle měsíce'!$AC$6:$AC$297,0),0,1,1)*OFFSET('Filtr dle měsíce'!AW$5,MATCH('Filtr dle měsíce'!$A41,'Filtr dle měsíce'!$AC$6:$AC$297,0),0,1,1),"")&gt;0,IFERROR(OFFSET('Filtr dle měsíce'!AW$5,MATCH('Filtr dle měsíce'!$A41,'Filtr dle měsíce'!$AC$6:$AC$297,0),0,1,1)*OFFSET('Filtr dle měsíce'!AW$5,MATCH('Filtr dle měsíce'!$A41,'Filtr dle měsíce'!$AC$6:$AC$297,0),0,1,1),""),"")</f>
        <v/>
      </c>
      <c r="BJ42" s="79" t="str">
        <f ca="1">IF(IFERROR(OFFSET('Filtr dle měsíce'!AX$5,MATCH('Filtr dle měsíce'!$A41,'Filtr dle měsíce'!$AC$6:$AC$297,0),0,1,1)*OFFSET('Filtr dle měsíce'!AX$5,MATCH('Filtr dle měsíce'!$A41,'Filtr dle měsíce'!$AC$6:$AC$297,0),0,1,1),"")&gt;0,IFERROR(OFFSET('Filtr dle měsíce'!AX$5,MATCH('Filtr dle měsíce'!$A41,'Filtr dle měsíce'!$AC$6:$AC$297,0),0,1,1)*OFFSET('Filtr dle měsíce'!AX$5,MATCH('Filtr dle měsíce'!$A41,'Filtr dle měsíce'!$AC$6:$AC$297,0),0,1,1),""),"")</f>
        <v/>
      </c>
      <c r="BK42" s="79" t="str">
        <f ca="1">IF(IFERROR(OFFSET('Filtr dle měsíce'!AY$5,MATCH('Filtr dle měsíce'!$A41,'Filtr dle měsíce'!$AC$6:$AC$297,0),0,1,1)*OFFSET('Filtr dle měsíce'!AY$5,MATCH('Filtr dle měsíce'!$A41,'Filtr dle měsíce'!$AC$6:$AC$297,0),0,1,1),"")&gt;0,IFERROR(OFFSET('Filtr dle měsíce'!AY$5,MATCH('Filtr dle měsíce'!$A41,'Filtr dle měsíce'!$AC$6:$AC$297,0),0,1,1)*OFFSET('Filtr dle měsíce'!AY$5,MATCH('Filtr dle měsíce'!$A41,'Filtr dle měsíce'!$AC$6:$AC$297,0),0,1,1),""),"")</f>
        <v/>
      </c>
      <c r="BL42" s="79" t="str">
        <f ca="1">IF(IFERROR(OFFSET('Filtr dle měsíce'!AZ$5,MATCH('Filtr dle měsíce'!$A41,'Filtr dle měsíce'!$AC$6:$AC$297,0),0,1,1)*OFFSET('Filtr dle měsíce'!AZ$5,MATCH('Filtr dle měsíce'!$A41,'Filtr dle měsíce'!$AC$6:$AC$297,0),0,1,1),"")&gt;0,IFERROR(OFFSET('Filtr dle měsíce'!AZ$5,MATCH('Filtr dle měsíce'!$A41,'Filtr dle měsíce'!$AC$6:$AC$297,0),0,1,1)*OFFSET('Filtr dle měsíce'!AZ$5,MATCH('Filtr dle měsíce'!$A41,'Filtr dle měsíce'!$AC$6:$AC$297,0),0,1,1),""),"")</f>
        <v/>
      </c>
      <c r="BM42" s="79" t="str">
        <f ca="1">IF(IFERROR(OFFSET('Filtr dle měsíce'!BA$5,MATCH('Filtr dle měsíce'!$A41,'Filtr dle měsíce'!$AC$6:$AC$297,0),0,1,1)*OFFSET('Filtr dle měsíce'!BA$5,MATCH('Filtr dle měsíce'!$A41,'Filtr dle měsíce'!$AC$6:$AC$297,0),0,1,1),"")&gt;0,IFERROR(OFFSET('Filtr dle měsíce'!BA$5,MATCH('Filtr dle měsíce'!$A41,'Filtr dle měsíce'!$AC$6:$AC$297,0),0,1,1)*OFFSET('Filtr dle měsíce'!BA$5,MATCH('Filtr dle měsíce'!$A41,'Filtr dle měsíce'!$AC$6:$AC$297,0),0,1,1),""),"")</f>
        <v/>
      </c>
      <c r="BN42" s="79" t="str">
        <f ca="1">IF(IFERROR(OFFSET('Filtr dle měsíce'!BB$5,MATCH('Filtr dle měsíce'!$A41,'Filtr dle měsíce'!$AC$6:$AC$297,0),0,1,1)*OFFSET('Filtr dle měsíce'!BB$5,MATCH('Filtr dle měsíce'!$A41,'Filtr dle měsíce'!$AC$6:$AC$297,0),0,1,1),"")&gt;0,IFERROR(OFFSET('Filtr dle měsíce'!BB$5,MATCH('Filtr dle měsíce'!$A41,'Filtr dle měsíce'!$AC$6:$AC$297,0),0,1,1)*OFFSET('Filtr dle měsíce'!BB$5,MATCH('Filtr dle měsíce'!$A41,'Filtr dle měsíce'!$AC$6:$AC$297,0),0,1,1),""),"")</f>
        <v/>
      </c>
      <c r="BO42" s="79" t="str">
        <f ca="1">IF(IFERROR(OFFSET('Filtr dle měsíce'!BC$5,MATCH('Filtr dle měsíce'!$A41,'Filtr dle měsíce'!$AC$6:$AC$297,0),0,1,1)*OFFSET('Filtr dle měsíce'!BC$5,MATCH('Filtr dle měsíce'!$A41,'Filtr dle měsíce'!$AC$6:$AC$297,0),0,1,1),"")&gt;0,IFERROR(OFFSET('Filtr dle měsíce'!BC$5,MATCH('Filtr dle měsíce'!$A41,'Filtr dle měsíce'!$AC$6:$AC$297,0),0,1,1)*OFFSET('Filtr dle měsíce'!BC$5,MATCH('Filtr dle měsíce'!$A41,'Filtr dle měsíce'!$AC$6:$AC$297,0),0,1,1),""),"")</f>
        <v/>
      </c>
      <c r="BP42" s="79"/>
      <c r="BQ42" s="79"/>
    </row>
    <row r="43" spans="1:69" ht="14.25" customHeight="1" x14ac:dyDescent="0.4">
      <c r="A43" s="51">
        <v>39</v>
      </c>
      <c r="B43" s="74" t="str">
        <f ca="1">IFERROR(TEXT(OFFSET('Tabulka klientů 2023'!$C$7,MATCH('Filtr dle měsíce'!A43,'Filtr dle měsíce'!$AC$6:$AC$297,0),0,1,1),""),"")</f>
        <v/>
      </c>
      <c r="C43" s="75" t="str">
        <f ca="1">IF(IFERROR(OFFSET('Tabulka klientů 2023'!$Q$7,MATCH('Filtr dle měsíce'!A43,'Filtr dle měsíce'!$AC$6:$AC$297,0),0,1,1)*OFFSET('Filtr dle měsíce'!$Q$5,MATCH('Filtr dle měsíce'!A43,'Filtr dle měsíce'!$AC$6:$AC$297,0),0,1,1),"")&gt;0,IFERROR(OFFSET('Tabulka klientů 2023'!$Q$7,MATCH('Filtr dle měsíce'!A43,'Filtr dle měsíce'!$AC$6:$AC$297,0),0,1,1)*OFFSET('Filtr dle měsíce'!$Q$5,MATCH('Filtr dle měsíce'!A43,'Filtr dle měsíce'!$AC$6:$AC$297,0),0,1,1),""),"")</f>
        <v/>
      </c>
      <c r="D43" s="76" t="str">
        <f ca="1">IF(IFERROR(OFFSET('Tabulka klientů 2023'!$T$7,MATCH('Filtr dle měsíce'!A43,'Filtr dle měsíce'!$AC$6:$AC$297,0),0,1,1)*OFFSET('Filtr dle měsíce'!$R$5,MATCH('Filtr dle měsíce'!A43,'Filtr dle měsíce'!$AC$6:$AC$297,0),0,1,1),"")&gt;0,IFERROR(OFFSET('Tabulka klientů 2023'!$T$7,MATCH('Filtr dle měsíce'!A43,'Filtr dle měsíce'!$AC$6:$AC$297,0),0,1,1)*OFFSET('Filtr dle měsíce'!$R$5,MATCH('Filtr dle měsíce'!A43,'Filtr dle měsíce'!$AC$6:$AC$297,0),0,1,1),""),"")</f>
        <v/>
      </c>
      <c r="E43" s="75" t="str">
        <f ca="1">IF(IFERROR(OFFSET('Tabulka klientů 2023'!$W$7,MATCH('Filtr dle měsíce'!A43,'Filtr dle měsíce'!$AC$6:$AC$297,0),0,1,1)*OFFSET('Filtr dle měsíce'!$S$5,MATCH('Filtr dle měsíce'!A43,'Filtr dle měsíce'!$AC$6:$AC$297,0),0,1,1),"")&gt;0,IFERROR(OFFSET('Tabulka klientů 2023'!$W$7,MATCH('Filtr dle měsíce'!A43,'Filtr dle měsíce'!$AC$6:$AC$297,0),0,1,1)*OFFSET('Filtr dle měsíce'!$S$5,MATCH('Filtr dle měsíce'!A43,'Filtr dle měsíce'!$AC$6:$AC$297,0),0,1,1),""),"")</f>
        <v/>
      </c>
      <c r="F43" s="76" t="str">
        <f ca="1">IF(IFERROR(OFFSET('Tabulka klientů 2023'!$Z$7,MATCH('Filtr dle měsíce'!A43,'Filtr dle měsíce'!$AC$6:$AC$297,0),0,1,1)*OFFSET('Filtr dle měsíce'!$T$5,MATCH('Filtr dle měsíce'!A43,'Filtr dle měsíce'!$AC$6:$AC$297,0),0,1,1),"")&gt;0,IFERROR(OFFSET('Tabulka klientů 2023'!$Z$7,MATCH('Filtr dle měsíce'!A43,'Filtr dle měsíce'!$AC$6:$AC$297,0),0,1,1)*OFFSET('Filtr dle měsíce'!$T$5,MATCH('Filtr dle měsíce'!A43,'Filtr dle měsíce'!$AC$6:$AC$297,0),0,1,1),""),"")</f>
        <v/>
      </c>
      <c r="G43" s="75" t="str">
        <f ca="1">IF(IFERROR(OFFSET('Tabulka klientů 2023'!$AC$7,MATCH('Filtr dle měsíce'!A43,'Filtr dle měsíce'!$AC$6:$AC$297,0),0,1,1)*OFFSET('Filtr dle měsíce'!$U$5,MATCH('Filtr dle měsíce'!A43,'Filtr dle měsíce'!$AC$6:$AC$297,0),0,1,1),"")&gt;0,IFERROR(OFFSET('Tabulka klientů 2023'!$AC$7,MATCH('Filtr dle měsíce'!A43,'Filtr dle měsíce'!$AC$6:$AC$297,0),0,1,1)*OFFSET('Filtr dle měsíce'!$U$5,MATCH('Filtr dle měsíce'!A43,'Filtr dle měsíce'!$AC$6:$AC$297,0),0,1,1),""),"")</f>
        <v/>
      </c>
      <c r="H43" s="76" t="str">
        <f ca="1">IF(IFERROR(OFFSET('Tabulka klientů 2023'!$AF$7,MATCH('Filtr dle měsíce'!A43,'Filtr dle měsíce'!$AC$6:$AC$297,0),0,1,1)*OFFSET('Filtr dle měsíce'!$V$5,MATCH('Filtr dle měsíce'!A43,'Filtr dle měsíce'!$AC$6:$AC$297,0),0,1,1),"")&gt;0,IFERROR(OFFSET('Tabulka klientů 2023'!$AF$7,MATCH('Filtr dle měsíce'!A43,'Filtr dle měsíce'!$AC$6:$AC$297,0),0,1,1)*OFFSET('Filtr dle měsíce'!$V$5,MATCH('Filtr dle měsíce'!A43,'Filtr dle měsíce'!$AC$6:$AC$297,0),0,1,1),""),"")</f>
        <v/>
      </c>
      <c r="I43" s="75" t="str">
        <f ca="1">IF(IFERROR(OFFSET('Tabulka klientů 2023'!$AI$7,MATCH('Filtr dle měsíce'!A43,'Filtr dle měsíce'!$AC$6:$AC$297,0),0,1,1)*OFFSET('Filtr dle měsíce'!$W$5,MATCH('Filtr dle měsíce'!A43,'Filtr dle měsíce'!$AC$6:$AC$297,0),0,1,1),"")&gt;0,IFERROR(OFFSET('Tabulka klientů 2023'!$AI$7,MATCH('Filtr dle měsíce'!A43,'Filtr dle měsíce'!$AC$6:$AC$297,0),0,1,1)*OFFSET('Filtr dle měsíce'!$W$5,MATCH('Filtr dle měsíce'!A43,'Filtr dle měsíce'!$AC$6:$AC$297,0),0,1,1),""),"")</f>
        <v/>
      </c>
      <c r="J43" s="76" t="str">
        <f ca="1">IF(IFERROR(OFFSET('Tabulka klientů 2023'!$AL$7,MATCH('Filtr dle měsíce'!A43,'Filtr dle měsíce'!$AC$6:$AC$297,0),0,1,1)*OFFSET('Filtr dle měsíce'!$X$5,MATCH('Filtr dle měsíce'!A43,'Filtr dle měsíce'!$AC$6:$AC$297,0),0,1,1),"")&gt;0,IFERROR(OFFSET('Tabulka klientů 2023'!$AL$7,MATCH('Filtr dle měsíce'!A43,'Filtr dle měsíce'!$AC$6:$AC$297,0),0,1,1)*OFFSET('Filtr dle měsíce'!$X$5,MATCH('Filtr dle měsíce'!A43,'Filtr dle měsíce'!$AC$6:$AC$297,0),0,1,1),""),"")</f>
        <v/>
      </c>
      <c r="K43" s="75" t="str">
        <f ca="1">IF(IFERROR(OFFSET('Tabulka klientů 2023'!$AO$7,MATCH('Filtr dle měsíce'!A43,'Filtr dle měsíce'!$AC$6:$AC$297,0),0,1,1)*OFFSET('Filtr dle měsíce'!$Y$5,MATCH('Filtr dle měsíce'!A43,'Filtr dle měsíce'!$AC$6:$AC$297,0),0,1,1),"")&gt;0,IFERROR(OFFSET('Tabulka klientů 2023'!$AO$7,MATCH('Filtr dle měsíce'!A43,'Filtr dle měsíce'!$AC$6:$AC$297,0),0,1,1)*OFFSET('Filtr dle měsíce'!$Y$5,MATCH('Filtr dle měsíce'!A43,'Filtr dle měsíce'!$AC$6:$AC$297,0),0,1,1),""),"")</f>
        <v/>
      </c>
      <c r="L43" s="76" t="str">
        <f ca="1">IF(IFERROR(OFFSET('Tabulka klientů 2023'!$AR$7,MATCH('Filtr dle měsíce'!A43,'Filtr dle měsíce'!$AC$6:$AC$297,0),0,1,1)*OFFSET('Filtr dle měsíce'!$Z$5,MATCH('Filtr dle měsíce'!A43,'Filtr dle měsíce'!$AC$6:$AC$297,0),0,1,1),"")&gt;0,IFERROR(OFFSET('Tabulka klientů 2023'!$AR$7,MATCH('Filtr dle měsíce'!A43,'Filtr dle měsíce'!$AC$6:$AC$297,0),0,1,1)*OFFSET('Filtr dle měsíce'!$Z$5,MATCH('Filtr dle měsíce'!A43,'Filtr dle měsíce'!$AC$6:$AC$297,0),0,1,1),""),"")</f>
        <v/>
      </c>
      <c r="M43" s="77" t="str">
        <f ca="1">IF(IFERROR(OFFSET('Tabulka klientů 2023'!$AU$7,MATCH('Filtr dle měsíce'!A43,'Filtr dle měsíce'!$AC$6:$AC$297,0),0,1,1)*OFFSET('Filtr dle měsíce'!$AA$5,MATCH('Filtr dle měsíce'!A43,'Filtr dle měsíce'!$AC$6:$AC$297,0),0,1,1),"")&gt;0,IFERROR(OFFSET('Tabulka klientů 2023'!$AU$7,MATCH('Filtr dle měsíce'!A43,'Filtr dle měsíce'!$AC$6:$AC$297,0),0,1,1)*OFFSET('Filtr dle měsíce'!$AA$5,MATCH('Filtr dle měsíce'!A43,'Filtr dle měsíce'!$AC$6:$AC$297,0),0,1,1),""),"")</f>
        <v/>
      </c>
      <c r="N43" s="78" t="str">
        <f t="shared" ca="1" si="0"/>
        <v/>
      </c>
      <c r="Q43" s="51">
        <f>IF('Tabulka klientů 2023'!R45='Filtr dle měsíce'!$C$1,1,0)</f>
        <v>0</v>
      </c>
      <c r="R43" s="51">
        <f>IF('Tabulka klientů 2023'!U45='Filtr dle měsíce'!$C$1,1,0)</f>
        <v>0</v>
      </c>
      <c r="S43" s="51">
        <f>IF('Tabulka klientů 2023'!X45='Filtr dle měsíce'!$C$1,1,0)</f>
        <v>0</v>
      </c>
      <c r="T43" s="51">
        <f>IF('Tabulka klientů 2023'!AA45='Filtr dle měsíce'!$C$1,1,0)</f>
        <v>0</v>
      </c>
      <c r="U43" s="51">
        <f>IF('Tabulka klientů 2023'!AD45='Filtr dle měsíce'!$C$1,1,0)</f>
        <v>0</v>
      </c>
      <c r="V43" s="51">
        <f>IF('Tabulka klientů 2023'!AG45='Filtr dle měsíce'!$C$1,1,0)</f>
        <v>0</v>
      </c>
      <c r="W43" s="51">
        <f>IF('Tabulka klientů 2023'!AJ45='Filtr dle měsíce'!$C$1,1,0)</f>
        <v>0</v>
      </c>
      <c r="X43" s="1">
        <f>IF('Tabulka klientů 2023'!AM45='Filtr dle měsíce'!$C$1,1,0)</f>
        <v>0</v>
      </c>
      <c r="Y43" s="1">
        <f>IF('Tabulka klientů 2023'!AP45='Filtr dle měsíce'!$C$1,1,0)</f>
        <v>0</v>
      </c>
      <c r="Z43" s="1">
        <f>IF('Tabulka klientů 2023'!AS45='Filtr dle měsíce'!$C$1,1,0)</f>
        <v>0</v>
      </c>
      <c r="AA43" s="1">
        <f>IF('Tabulka klientů 2023'!AV45='Filtr dle měsíce'!$C$1,1,0)</f>
        <v>0</v>
      </c>
      <c r="AB43" s="1">
        <f t="shared" si="1"/>
        <v>0</v>
      </c>
      <c r="AC43" s="1">
        <f t="shared" si="2"/>
        <v>0</v>
      </c>
      <c r="AE43" s="51">
        <f>IF('Tabulka klientů 2023'!S45="ANO",1,0)</f>
        <v>0</v>
      </c>
      <c r="AF43" s="51">
        <f>IF('Tabulka klientů 2023'!V45="ANO",1,0)</f>
        <v>0</v>
      </c>
      <c r="AG43" s="51">
        <f>IF('Tabulka klientů 2023'!Y45="ANO",1,0)</f>
        <v>0</v>
      </c>
      <c r="AH43" s="51">
        <f>IF('Tabulka klientů 2023'!AB45="ANO",1,0)</f>
        <v>0</v>
      </c>
      <c r="AI43" s="51">
        <f>IF('Tabulka klientů 2023'!AE45="ANO",1,0)</f>
        <v>0</v>
      </c>
      <c r="AJ43" s="51">
        <f>IF('Tabulka klientů 2023'!AH45="ANO",1,0)</f>
        <v>0</v>
      </c>
      <c r="AK43" s="51">
        <f>IF('Tabulka klientů 2023'!AK45="ANO",1,0)</f>
        <v>0</v>
      </c>
      <c r="AL43" s="51">
        <f>IF('Tabulka klientů 2023'!AN45="ANO",1,0)</f>
        <v>0</v>
      </c>
      <c r="AM43" s="51">
        <f>IF('Tabulka klientů 2023'!AQ45="ANO",1,0)</f>
        <v>0</v>
      </c>
      <c r="AN43" s="51">
        <f>IF('Tabulka klientů 2023'!AT45="ANO",1,0)</f>
        <v>0</v>
      </c>
      <c r="AO43" s="51">
        <f>IF('Tabulka klientů 2023'!AW45="ANO",1,0)</f>
        <v>0</v>
      </c>
      <c r="AP43" s="51" t="e">
        <f t="shared" ref="AP43:AQ43" si="76">#N/A</f>
        <v>#N/A</v>
      </c>
      <c r="AQ43" s="51" t="e">
        <f t="shared" si="76"/>
        <v>#N/A</v>
      </c>
      <c r="AR43" s="51"/>
      <c r="AS43" s="1">
        <f t="shared" ref="AS43:BC43" si="77">SUM(Q43+AE43)</f>
        <v>0</v>
      </c>
      <c r="AT43" s="1">
        <f t="shared" si="77"/>
        <v>0</v>
      </c>
      <c r="AU43" s="1">
        <f t="shared" si="77"/>
        <v>0</v>
      </c>
      <c r="AV43" s="1">
        <f t="shared" si="77"/>
        <v>0</v>
      </c>
      <c r="AW43" s="1">
        <f t="shared" si="77"/>
        <v>0</v>
      </c>
      <c r="AX43" s="1">
        <f t="shared" si="77"/>
        <v>0</v>
      </c>
      <c r="AY43" s="1">
        <f t="shared" si="77"/>
        <v>0</v>
      </c>
      <c r="AZ43" s="1">
        <f t="shared" si="77"/>
        <v>0</v>
      </c>
      <c r="BA43" s="1">
        <f t="shared" si="77"/>
        <v>0</v>
      </c>
      <c r="BB43" s="1">
        <f t="shared" si="77"/>
        <v>0</v>
      </c>
      <c r="BC43" s="1">
        <f t="shared" si="77"/>
        <v>0</v>
      </c>
      <c r="BD43" s="1"/>
      <c r="BE43" s="79" t="str">
        <f ca="1">IF(IFERROR(OFFSET('Filtr dle měsíce'!AS$5,MATCH('Filtr dle měsíce'!$A42,'Filtr dle měsíce'!$AC$6:$AC$297,0),0,1,1)*OFFSET('Filtr dle měsíce'!AS$5,MATCH('Filtr dle měsíce'!$A42,'Filtr dle měsíce'!$AC$6:$AC$297,0),0,1,1),"")&gt;0,IFERROR(OFFSET('Filtr dle měsíce'!AS$5,MATCH('Filtr dle měsíce'!$A42,'Filtr dle měsíce'!$AC$6:$AC$297,0),0,1,1)*OFFSET('Filtr dle měsíce'!AS$5,MATCH('Filtr dle měsíce'!$A42,'Filtr dle měsíce'!$AC$6:$AC$297,0),0,1,1),""),"")</f>
        <v/>
      </c>
      <c r="BF43" s="79" t="str">
        <f ca="1">IF(IFERROR(OFFSET('Filtr dle měsíce'!AT$5,MATCH('Filtr dle měsíce'!$A42,'Filtr dle měsíce'!$AC$6:$AC$297,0),0,1,1)*OFFSET('Filtr dle měsíce'!AT$5,MATCH('Filtr dle měsíce'!$A42,'Filtr dle měsíce'!$AC$6:$AC$297,0),0,1,1),"")&gt;0,IFERROR(OFFSET('Filtr dle měsíce'!AT$5,MATCH('Filtr dle měsíce'!$A42,'Filtr dle měsíce'!$AC$6:$AC$297,0),0,1,1)*OFFSET('Filtr dle měsíce'!AT$5,MATCH('Filtr dle měsíce'!$A42,'Filtr dle měsíce'!$AC$6:$AC$297,0),0,1,1),""),"")</f>
        <v/>
      </c>
      <c r="BG43" s="79" t="str">
        <f ca="1">IF(IFERROR(OFFSET('Filtr dle měsíce'!AU$5,MATCH('Filtr dle měsíce'!$A42,'Filtr dle měsíce'!$AC$6:$AC$297,0),0,1,1)*OFFSET('Filtr dle měsíce'!AU$5,MATCH('Filtr dle měsíce'!$A42,'Filtr dle měsíce'!$AC$6:$AC$297,0),0,1,1),"")&gt;0,IFERROR(OFFSET('Filtr dle měsíce'!AU$5,MATCH('Filtr dle měsíce'!$A42,'Filtr dle měsíce'!$AC$6:$AC$297,0),0,1,1)*OFFSET('Filtr dle měsíce'!AU$5,MATCH('Filtr dle měsíce'!$A42,'Filtr dle měsíce'!$AC$6:$AC$297,0),0,1,1),""),"")</f>
        <v/>
      </c>
      <c r="BH43" s="79" t="str">
        <f ca="1">IF(IFERROR(OFFSET('Filtr dle měsíce'!AV$5,MATCH('Filtr dle měsíce'!$A42,'Filtr dle měsíce'!$AC$6:$AC$297,0),0,1,1)*OFFSET('Filtr dle měsíce'!AV$5,MATCH('Filtr dle měsíce'!$A42,'Filtr dle měsíce'!$AC$6:$AC$297,0),0,1,1),"")&gt;0,IFERROR(OFFSET('Filtr dle měsíce'!AV$5,MATCH('Filtr dle měsíce'!$A42,'Filtr dle měsíce'!$AC$6:$AC$297,0),0,1,1)*OFFSET('Filtr dle měsíce'!AV$5,MATCH('Filtr dle měsíce'!$A42,'Filtr dle měsíce'!$AC$6:$AC$297,0),0,1,1),""),"")</f>
        <v/>
      </c>
      <c r="BI43" s="79" t="str">
        <f ca="1">IF(IFERROR(OFFSET('Filtr dle měsíce'!AW$5,MATCH('Filtr dle měsíce'!$A42,'Filtr dle měsíce'!$AC$6:$AC$297,0),0,1,1)*OFFSET('Filtr dle měsíce'!AW$5,MATCH('Filtr dle měsíce'!$A42,'Filtr dle měsíce'!$AC$6:$AC$297,0),0,1,1),"")&gt;0,IFERROR(OFFSET('Filtr dle měsíce'!AW$5,MATCH('Filtr dle měsíce'!$A42,'Filtr dle měsíce'!$AC$6:$AC$297,0),0,1,1)*OFFSET('Filtr dle měsíce'!AW$5,MATCH('Filtr dle měsíce'!$A42,'Filtr dle měsíce'!$AC$6:$AC$297,0),0,1,1),""),"")</f>
        <v/>
      </c>
      <c r="BJ43" s="79" t="str">
        <f ca="1">IF(IFERROR(OFFSET('Filtr dle měsíce'!AX$5,MATCH('Filtr dle měsíce'!$A42,'Filtr dle měsíce'!$AC$6:$AC$297,0),0,1,1)*OFFSET('Filtr dle měsíce'!AX$5,MATCH('Filtr dle měsíce'!$A42,'Filtr dle měsíce'!$AC$6:$AC$297,0),0,1,1),"")&gt;0,IFERROR(OFFSET('Filtr dle měsíce'!AX$5,MATCH('Filtr dle měsíce'!$A42,'Filtr dle měsíce'!$AC$6:$AC$297,0),0,1,1)*OFFSET('Filtr dle měsíce'!AX$5,MATCH('Filtr dle měsíce'!$A42,'Filtr dle měsíce'!$AC$6:$AC$297,0),0,1,1),""),"")</f>
        <v/>
      </c>
      <c r="BK43" s="79" t="str">
        <f ca="1">IF(IFERROR(OFFSET('Filtr dle měsíce'!AY$5,MATCH('Filtr dle měsíce'!$A42,'Filtr dle měsíce'!$AC$6:$AC$297,0),0,1,1)*OFFSET('Filtr dle měsíce'!AY$5,MATCH('Filtr dle měsíce'!$A42,'Filtr dle měsíce'!$AC$6:$AC$297,0),0,1,1),"")&gt;0,IFERROR(OFFSET('Filtr dle měsíce'!AY$5,MATCH('Filtr dle měsíce'!$A42,'Filtr dle měsíce'!$AC$6:$AC$297,0),0,1,1)*OFFSET('Filtr dle měsíce'!AY$5,MATCH('Filtr dle měsíce'!$A42,'Filtr dle měsíce'!$AC$6:$AC$297,0),0,1,1),""),"")</f>
        <v/>
      </c>
      <c r="BL43" s="79" t="str">
        <f ca="1">IF(IFERROR(OFFSET('Filtr dle měsíce'!AZ$5,MATCH('Filtr dle měsíce'!$A42,'Filtr dle měsíce'!$AC$6:$AC$297,0),0,1,1)*OFFSET('Filtr dle měsíce'!AZ$5,MATCH('Filtr dle měsíce'!$A42,'Filtr dle měsíce'!$AC$6:$AC$297,0),0,1,1),"")&gt;0,IFERROR(OFFSET('Filtr dle měsíce'!AZ$5,MATCH('Filtr dle měsíce'!$A42,'Filtr dle měsíce'!$AC$6:$AC$297,0),0,1,1)*OFFSET('Filtr dle měsíce'!AZ$5,MATCH('Filtr dle měsíce'!$A42,'Filtr dle měsíce'!$AC$6:$AC$297,0),0,1,1),""),"")</f>
        <v/>
      </c>
      <c r="BM43" s="79" t="str">
        <f ca="1">IF(IFERROR(OFFSET('Filtr dle měsíce'!BA$5,MATCH('Filtr dle měsíce'!$A42,'Filtr dle měsíce'!$AC$6:$AC$297,0),0,1,1)*OFFSET('Filtr dle měsíce'!BA$5,MATCH('Filtr dle měsíce'!$A42,'Filtr dle měsíce'!$AC$6:$AC$297,0),0,1,1),"")&gt;0,IFERROR(OFFSET('Filtr dle měsíce'!BA$5,MATCH('Filtr dle měsíce'!$A42,'Filtr dle měsíce'!$AC$6:$AC$297,0),0,1,1)*OFFSET('Filtr dle měsíce'!BA$5,MATCH('Filtr dle měsíce'!$A42,'Filtr dle měsíce'!$AC$6:$AC$297,0),0,1,1),""),"")</f>
        <v/>
      </c>
      <c r="BN43" s="79" t="str">
        <f ca="1">IF(IFERROR(OFFSET('Filtr dle měsíce'!BB$5,MATCH('Filtr dle měsíce'!$A42,'Filtr dle měsíce'!$AC$6:$AC$297,0),0,1,1)*OFFSET('Filtr dle měsíce'!BB$5,MATCH('Filtr dle měsíce'!$A42,'Filtr dle měsíce'!$AC$6:$AC$297,0),0,1,1),"")&gt;0,IFERROR(OFFSET('Filtr dle měsíce'!BB$5,MATCH('Filtr dle měsíce'!$A42,'Filtr dle měsíce'!$AC$6:$AC$297,0),0,1,1)*OFFSET('Filtr dle měsíce'!BB$5,MATCH('Filtr dle měsíce'!$A42,'Filtr dle měsíce'!$AC$6:$AC$297,0),0,1,1),""),"")</f>
        <v/>
      </c>
      <c r="BO43" s="79" t="str">
        <f ca="1">IF(IFERROR(OFFSET('Filtr dle měsíce'!BC$5,MATCH('Filtr dle měsíce'!$A42,'Filtr dle měsíce'!$AC$6:$AC$297,0),0,1,1)*OFFSET('Filtr dle měsíce'!BC$5,MATCH('Filtr dle měsíce'!$A42,'Filtr dle měsíce'!$AC$6:$AC$297,0),0,1,1),"")&gt;0,IFERROR(OFFSET('Filtr dle měsíce'!BC$5,MATCH('Filtr dle měsíce'!$A42,'Filtr dle měsíce'!$AC$6:$AC$297,0),0,1,1)*OFFSET('Filtr dle měsíce'!BC$5,MATCH('Filtr dle měsíce'!$A42,'Filtr dle měsíce'!$AC$6:$AC$297,0),0,1,1),""),"")</f>
        <v/>
      </c>
      <c r="BP43" s="79"/>
      <c r="BQ43" s="79"/>
    </row>
    <row r="44" spans="1:69" ht="14.25" customHeight="1" x14ac:dyDescent="0.4">
      <c r="A44" s="51">
        <v>40</v>
      </c>
      <c r="B44" s="74" t="str">
        <f ca="1">IFERROR(TEXT(OFFSET('Tabulka klientů 2023'!$C$7,MATCH('Filtr dle měsíce'!A44,'Filtr dle měsíce'!$AC$6:$AC$297,0),0,1,1),""),"")</f>
        <v/>
      </c>
      <c r="C44" s="75" t="str">
        <f ca="1">IF(IFERROR(OFFSET('Tabulka klientů 2023'!$Q$7,MATCH('Filtr dle měsíce'!A44,'Filtr dle měsíce'!$AC$6:$AC$297,0),0,1,1)*OFFSET('Filtr dle měsíce'!$Q$5,MATCH('Filtr dle měsíce'!A44,'Filtr dle měsíce'!$AC$6:$AC$297,0),0,1,1),"")&gt;0,IFERROR(OFFSET('Tabulka klientů 2023'!$Q$7,MATCH('Filtr dle měsíce'!A44,'Filtr dle měsíce'!$AC$6:$AC$297,0),0,1,1)*OFFSET('Filtr dle měsíce'!$Q$5,MATCH('Filtr dle měsíce'!A44,'Filtr dle měsíce'!$AC$6:$AC$297,0),0,1,1),""),"")</f>
        <v/>
      </c>
      <c r="D44" s="76" t="str">
        <f ca="1">IF(IFERROR(OFFSET('Tabulka klientů 2023'!$T$7,MATCH('Filtr dle měsíce'!A44,'Filtr dle měsíce'!$AC$6:$AC$297,0),0,1,1)*OFFSET('Filtr dle měsíce'!$R$5,MATCH('Filtr dle měsíce'!A44,'Filtr dle měsíce'!$AC$6:$AC$297,0),0,1,1),"")&gt;0,IFERROR(OFFSET('Tabulka klientů 2023'!$T$7,MATCH('Filtr dle měsíce'!A44,'Filtr dle měsíce'!$AC$6:$AC$297,0),0,1,1)*OFFSET('Filtr dle měsíce'!$R$5,MATCH('Filtr dle měsíce'!A44,'Filtr dle měsíce'!$AC$6:$AC$297,0),0,1,1),""),"")</f>
        <v/>
      </c>
      <c r="E44" s="75" t="str">
        <f ca="1">IF(IFERROR(OFFSET('Tabulka klientů 2023'!$W$7,MATCH('Filtr dle měsíce'!A44,'Filtr dle měsíce'!$AC$6:$AC$297,0),0,1,1)*OFFSET('Filtr dle měsíce'!$S$5,MATCH('Filtr dle měsíce'!A44,'Filtr dle měsíce'!$AC$6:$AC$297,0),0,1,1),"")&gt;0,IFERROR(OFFSET('Tabulka klientů 2023'!$W$7,MATCH('Filtr dle měsíce'!A44,'Filtr dle měsíce'!$AC$6:$AC$297,0),0,1,1)*OFFSET('Filtr dle měsíce'!$S$5,MATCH('Filtr dle měsíce'!A44,'Filtr dle měsíce'!$AC$6:$AC$297,0),0,1,1),""),"")</f>
        <v/>
      </c>
      <c r="F44" s="76" t="str">
        <f ca="1">IF(IFERROR(OFFSET('Tabulka klientů 2023'!$Z$7,MATCH('Filtr dle měsíce'!A44,'Filtr dle měsíce'!$AC$6:$AC$297,0),0,1,1)*OFFSET('Filtr dle měsíce'!$T$5,MATCH('Filtr dle měsíce'!A44,'Filtr dle měsíce'!$AC$6:$AC$297,0),0,1,1),"")&gt;0,IFERROR(OFFSET('Tabulka klientů 2023'!$Z$7,MATCH('Filtr dle měsíce'!A44,'Filtr dle měsíce'!$AC$6:$AC$297,0),0,1,1)*OFFSET('Filtr dle měsíce'!$T$5,MATCH('Filtr dle měsíce'!A44,'Filtr dle měsíce'!$AC$6:$AC$297,0),0,1,1),""),"")</f>
        <v/>
      </c>
      <c r="G44" s="75" t="str">
        <f ca="1">IF(IFERROR(OFFSET('Tabulka klientů 2023'!$AC$7,MATCH('Filtr dle měsíce'!A44,'Filtr dle měsíce'!$AC$6:$AC$297,0),0,1,1)*OFFSET('Filtr dle měsíce'!$U$5,MATCH('Filtr dle měsíce'!A44,'Filtr dle měsíce'!$AC$6:$AC$297,0),0,1,1),"")&gt;0,IFERROR(OFFSET('Tabulka klientů 2023'!$AC$7,MATCH('Filtr dle měsíce'!A44,'Filtr dle měsíce'!$AC$6:$AC$297,0),0,1,1)*OFFSET('Filtr dle měsíce'!$U$5,MATCH('Filtr dle měsíce'!A44,'Filtr dle měsíce'!$AC$6:$AC$297,0),0,1,1),""),"")</f>
        <v/>
      </c>
      <c r="H44" s="76" t="str">
        <f ca="1">IF(IFERROR(OFFSET('Tabulka klientů 2023'!$AF$7,MATCH('Filtr dle měsíce'!A44,'Filtr dle měsíce'!$AC$6:$AC$297,0),0,1,1)*OFFSET('Filtr dle měsíce'!$V$5,MATCH('Filtr dle měsíce'!A44,'Filtr dle měsíce'!$AC$6:$AC$297,0),0,1,1),"")&gt;0,IFERROR(OFFSET('Tabulka klientů 2023'!$AF$7,MATCH('Filtr dle měsíce'!A44,'Filtr dle měsíce'!$AC$6:$AC$297,0),0,1,1)*OFFSET('Filtr dle měsíce'!$V$5,MATCH('Filtr dle měsíce'!A44,'Filtr dle měsíce'!$AC$6:$AC$297,0),0,1,1),""),"")</f>
        <v/>
      </c>
      <c r="I44" s="75" t="str">
        <f ca="1">IF(IFERROR(OFFSET('Tabulka klientů 2023'!$AI$7,MATCH('Filtr dle měsíce'!A44,'Filtr dle měsíce'!$AC$6:$AC$297,0),0,1,1)*OFFSET('Filtr dle měsíce'!$W$5,MATCH('Filtr dle měsíce'!A44,'Filtr dle měsíce'!$AC$6:$AC$297,0),0,1,1),"")&gt;0,IFERROR(OFFSET('Tabulka klientů 2023'!$AI$7,MATCH('Filtr dle měsíce'!A44,'Filtr dle měsíce'!$AC$6:$AC$297,0),0,1,1)*OFFSET('Filtr dle měsíce'!$W$5,MATCH('Filtr dle měsíce'!A44,'Filtr dle měsíce'!$AC$6:$AC$297,0),0,1,1),""),"")</f>
        <v/>
      </c>
      <c r="J44" s="76" t="str">
        <f ca="1">IF(IFERROR(OFFSET('Tabulka klientů 2023'!$AL$7,MATCH('Filtr dle měsíce'!A44,'Filtr dle měsíce'!$AC$6:$AC$297,0),0,1,1)*OFFSET('Filtr dle měsíce'!$X$5,MATCH('Filtr dle měsíce'!A44,'Filtr dle měsíce'!$AC$6:$AC$297,0),0,1,1),"")&gt;0,IFERROR(OFFSET('Tabulka klientů 2023'!$AL$7,MATCH('Filtr dle měsíce'!A44,'Filtr dle měsíce'!$AC$6:$AC$297,0),0,1,1)*OFFSET('Filtr dle měsíce'!$X$5,MATCH('Filtr dle měsíce'!A44,'Filtr dle měsíce'!$AC$6:$AC$297,0),0,1,1),""),"")</f>
        <v/>
      </c>
      <c r="K44" s="75" t="str">
        <f ca="1">IF(IFERROR(OFFSET('Tabulka klientů 2023'!$AO$7,MATCH('Filtr dle měsíce'!A44,'Filtr dle měsíce'!$AC$6:$AC$297,0),0,1,1)*OFFSET('Filtr dle měsíce'!$Y$5,MATCH('Filtr dle měsíce'!A44,'Filtr dle měsíce'!$AC$6:$AC$297,0),0,1,1),"")&gt;0,IFERROR(OFFSET('Tabulka klientů 2023'!$AO$7,MATCH('Filtr dle měsíce'!A44,'Filtr dle měsíce'!$AC$6:$AC$297,0),0,1,1)*OFFSET('Filtr dle měsíce'!$Y$5,MATCH('Filtr dle měsíce'!A44,'Filtr dle měsíce'!$AC$6:$AC$297,0),0,1,1),""),"")</f>
        <v/>
      </c>
      <c r="L44" s="76" t="str">
        <f ca="1">IF(IFERROR(OFFSET('Tabulka klientů 2023'!$AR$7,MATCH('Filtr dle měsíce'!A44,'Filtr dle měsíce'!$AC$6:$AC$297,0),0,1,1)*OFFSET('Filtr dle měsíce'!$Z$5,MATCH('Filtr dle měsíce'!A44,'Filtr dle měsíce'!$AC$6:$AC$297,0),0,1,1),"")&gt;0,IFERROR(OFFSET('Tabulka klientů 2023'!$AR$7,MATCH('Filtr dle měsíce'!A44,'Filtr dle měsíce'!$AC$6:$AC$297,0),0,1,1)*OFFSET('Filtr dle měsíce'!$Z$5,MATCH('Filtr dle měsíce'!A44,'Filtr dle měsíce'!$AC$6:$AC$297,0),0,1,1),""),"")</f>
        <v/>
      </c>
      <c r="M44" s="77" t="str">
        <f ca="1">IF(IFERROR(OFFSET('Tabulka klientů 2023'!$AU$7,MATCH('Filtr dle měsíce'!A44,'Filtr dle měsíce'!$AC$6:$AC$297,0),0,1,1)*OFFSET('Filtr dle měsíce'!$AA$5,MATCH('Filtr dle měsíce'!A44,'Filtr dle měsíce'!$AC$6:$AC$297,0),0,1,1),"")&gt;0,IFERROR(OFFSET('Tabulka klientů 2023'!$AU$7,MATCH('Filtr dle měsíce'!A44,'Filtr dle měsíce'!$AC$6:$AC$297,0),0,1,1)*OFFSET('Filtr dle měsíce'!$AA$5,MATCH('Filtr dle měsíce'!A44,'Filtr dle měsíce'!$AC$6:$AC$297,0),0,1,1),""),"")</f>
        <v/>
      </c>
      <c r="N44" s="78" t="str">
        <f t="shared" ca="1" si="0"/>
        <v/>
      </c>
      <c r="Q44" s="51">
        <f>IF('Tabulka klientů 2023'!R46='Filtr dle měsíce'!$C$1,1,0)</f>
        <v>0</v>
      </c>
      <c r="R44" s="51">
        <f>IF('Tabulka klientů 2023'!U46='Filtr dle měsíce'!$C$1,1,0)</f>
        <v>0</v>
      </c>
      <c r="S44" s="51">
        <f>IF('Tabulka klientů 2023'!X46='Filtr dle měsíce'!$C$1,1,0)</f>
        <v>0</v>
      </c>
      <c r="T44" s="51">
        <f>IF('Tabulka klientů 2023'!AA46='Filtr dle měsíce'!$C$1,1,0)</f>
        <v>0</v>
      </c>
      <c r="U44" s="51">
        <f>IF('Tabulka klientů 2023'!AD46='Filtr dle měsíce'!$C$1,1,0)</f>
        <v>0</v>
      </c>
      <c r="V44" s="51">
        <f>IF('Tabulka klientů 2023'!AG46='Filtr dle měsíce'!$C$1,1,0)</f>
        <v>0</v>
      </c>
      <c r="W44" s="51">
        <f>IF('Tabulka klientů 2023'!AJ46='Filtr dle měsíce'!$C$1,1,0)</f>
        <v>0</v>
      </c>
      <c r="X44" s="1">
        <f>IF('Tabulka klientů 2023'!AM46='Filtr dle měsíce'!$C$1,1,0)</f>
        <v>0</v>
      </c>
      <c r="Y44" s="1">
        <f>IF('Tabulka klientů 2023'!AP46='Filtr dle měsíce'!$C$1,1,0)</f>
        <v>0</v>
      </c>
      <c r="Z44" s="1">
        <f>IF('Tabulka klientů 2023'!AS46='Filtr dle měsíce'!$C$1,1,0)</f>
        <v>0</v>
      </c>
      <c r="AA44" s="1">
        <f>IF('Tabulka klientů 2023'!AV46='Filtr dle měsíce'!$C$1,1,0)</f>
        <v>0</v>
      </c>
      <c r="AB44" s="1">
        <f t="shared" si="1"/>
        <v>0</v>
      </c>
      <c r="AC44" s="1">
        <f t="shared" si="2"/>
        <v>0</v>
      </c>
      <c r="AE44" s="51">
        <f>IF('Tabulka klientů 2023'!S46="ANO",1,0)</f>
        <v>0</v>
      </c>
      <c r="AF44" s="51">
        <f>IF('Tabulka klientů 2023'!V46="ANO",1,0)</f>
        <v>0</v>
      </c>
      <c r="AG44" s="51">
        <f>IF('Tabulka klientů 2023'!Y46="ANO",1,0)</f>
        <v>0</v>
      </c>
      <c r="AH44" s="51">
        <f>IF('Tabulka klientů 2023'!AB46="ANO",1,0)</f>
        <v>0</v>
      </c>
      <c r="AI44" s="51">
        <f>IF('Tabulka klientů 2023'!AE46="ANO",1,0)</f>
        <v>0</v>
      </c>
      <c r="AJ44" s="51">
        <f>IF('Tabulka klientů 2023'!AH46="ANO",1,0)</f>
        <v>0</v>
      </c>
      <c r="AK44" s="51">
        <f>IF('Tabulka klientů 2023'!AK46="ANO",1,0)</f>
        <v>0</v>
      </c>
      <c r="AL44" s="51">
        <f>IF('Tabulka klientů 2023'!AN46="ANO",1,0)</f>
        <v>0</v>
      </c>
      <c r="AM44" s="51">
        <f>IF('Tabulka klientů 2023'!AQ46="ANO",1,0)</f>
        <v>0</v>
      </c>
      <c r="AN44" s="51">
        <f>IF('Tabulka klientů 2023'!AT46="ANO",1,0)</f>
        <v>0</v>
      </c>
      <c r="AO44" s="51">
        <f>IF('Tabulka klientů 2023'!AW46="ANO",1,0)</f>
        <v>0</v>
      </c>
      <c r="AP44" s="51" t="e">
        <f t="shared" ref="AP44:AQ44" si="78">#N/A</f>
        <v>#N/A</v>
      </c>
      <c r="AQ44" s="51" t="e">
        <f t="shared" si="78"/>
        <v>#N/A</v>
      </c>
      <c r="AR44" s="51"/>
      <c r="AS44" s="1">
        <f t="shared" ref="AS44:BC44" si="79">SUM(Q44+AE44)</f>
        <v>0</v>
      </c>
      <c r="AT44" s="1">
        <f t="shared" si="79"/>
        <v>0</v>
      </c>
      <c r="AU44" s="1">
        <f t="shared" si="79"/>
        <v>0</v>
      </c>
      <c r="AV44" s="1">
        <f t="shared" si="79"/>
        <v>0</v>
      </c>
      <c r="AW44" s="1">
        <f t="shared" si="79"/>
        <v>0</v>
      </c>
      <c r="AX44" s="1">
        <f t="shared" si="79"/>
        <v>0</v>
      </c>
      <c r="AY44" s="1">
        <f t="shared" si="79"/>
        <v>0</v>
      </c>
      <c r="AZ44" s="1">
        <f t="shared" si="79"/>
        <v>0</v>
      </c>
      <c r="BA44" s="1">
        <f t="shared" si="79"/>
        <v>0</v>
      </c>
      <c r="BB44" s="1">
        <f t="shared" si="79"/>
        <v>0</v>
      </c>
      <c r="BC44" s="1">
        <f t="shared" si="79"/>
        <v>0</v>
      </c>
      <c r="BD44" s="1"/>
      <c r="BE44" s="79" t="str">
        <f ca="1">IF(IFERROR(OFFSET('Filtr dle měsíce'!AS$5,MATCH('Filtr dle měsíce'!$A43,'Filtr dle měsíce'!$AC$6:$AC$297,0),0,1,1)*OFFSET('Filtr dle měsíce'!AS$5,MATCH('Filtr dle měsíce'!$A43,'Filtr dle měsíce'!$AC$6:$AC$297,0),0,1,1),"")&gt;0,IFERROR(OFFSET('Filtr dle měsíce'!AS$5,MATCH('Filtr dle měsíce'!$A43,'Filtr dle měsíce'!$AC$6:$AC$297,0),0,1,1)*OFFSET('Filtr dle měsíce'!AS$5,MATCH('Filtr dle měsíce'!$A43,'Filtr dle měsíce'!$AC$6:$AC$297,0),0,1,1),""),"")</f>
        <v/>
      </c>
      <c r="BF44" s="79" t="str">
        <f ca="1">IF(IFERROR(OFFSET('Filtr dle měsíce'!AT$5,MATCH('Filtr dle měsíce'!$A43,'Filtr dle měsíce'!$AC$6:$AC$297,0),0,1,1)*OFFSET('Filtr dle měsíce'!AT$5,MATCH('Filtr dle měsíce'!$A43,'Filtr dle měsíce'!$AC$6:$AC$297,0),0,1,1),"")&gt;0,IFERROR(OFFSET('Filtr dle měsíce'!AT$5,MATCH('Filtr dle měsíce'!$A43,'Filtr dle měsíce'!$AC$6:$AC$297,0),0,1,1)*OFFSET('Filtr dle měsíce'!AT$5,MATCH('Filtr dle měsíce'!$A43,'Filtr dle měsíce'!$AC$6:$AC$297,0),0,1,1),""),"")</f>
        <v/>
      </c>
      <c r="BG44" s="79" t="str">
        <f ca="1">IF(IFERROR(OFFSET('Filtr dle měsíce'!AU$5,MATCH('Filtr dle měsíce'!$A43,'Filtr dle měsíce'!$AC$6:$AC$297,0),0,1,1)*OFFSET('Filtr dle měsíce'!AU$5,MATCH('Filtr dle měsíce'!$A43,'Filtr dle měsíce'!$AC$6:$AC$297,0),0,1,1),"")&gt;0,IFERROR(OFFSET('Filtr dle měsíce'!AU$5,MATCH('Filtr dle měsíce'!$A43,'Filtr dle měsíce'!$AC$6:$AC$297,0),0,1,1)*OFFSET('Filtr dle měsíce'!AU$5,MATCH('Filtr dle měsíce'!$A43,'Filtr dle měsíce'!$AC$6:$AC$297,0),0,1,1),""),"")</f>
        <v/>
      </c>
      <c r="BH44" s="79" t="str">
        <f ca="1">IF(IFERROR(OFFSET('Filtr dle měsíce'!AV$5,MATCH('Filtr dle měsíce'!$A43,'Filtr dle měsíce'!$AC$6:$AC$297,0),0,1,1)*OFFSET('Filtr dle měsíce'!AV$5,MATCH('Filtr dle měsíce'!$A43,'Filtr dle měsíce'!$AC$6:$AC$297,0),0,1,1),"")&gt;0,IFERROR(OFFSET('Filtr dle měsíce'!AV$5,MATCH('Filtr dle měsíce'!$A43,'Filtr dle měsíce'!$AC$6:$AC$297,0),0,1,1)*OFFSET('Filtr dle měsíce'!AV$5,MATCH('Filtr dle měsíce'!$A43,'Filtr dle měsíce'!$AC$6:$AC$297,0),0,1,1),""),"")</f>
        <v/>
      </c>
      <c r="BI44" s="79" t="str">
        <f ca="1">IF(IFERROR(OFFSET('Filtr dle měsíce'!AW$5,MATCH('Filtr dle měsíce'!$A43,'Filtr dle měsíce'!$AC$6:$AC$297,0),0,1,1)*OFFSET('Filtr dle měsíce'!AW$5,MATCH('Filtr dle měsíce'!$A43,'Filtr dle měsíce'!$AC$6:$AC$297,0),0,1,1),"")&gt;0,IFERROR(OFFSET('Filtr dle měsíce'!AW$5,MATCH('Filtr dle měsíce'!$A43,'Filtr dle měsíce'!$AC$6:$AC$297,0),0,1,1)*OFFSET('Filtr dle měsíce'!AW$5,MATCH('Filtr dle měsíce'!$A43,'Filtr dle měsíce'!$AC$6:$AC$297,0),0,1,1),""),"")</f>
        <v/>
      </c>
      <c r="BJ44" s="79" t="str">
        <f ca="1">IF(IFERROR(OFFSET('Filtr dle měsíce'!AX$5,MATCH('Filtr dle měsíce'!$A43,'Filtr dle měsíce'!$AC$6:$AC$297,0),0,1,1)*OFFSET('Filtr dle měsíce'!AX$5,MATCH('Filtr dle měsíce'!$A43,'Filtr dle měsíce'!$AC$6:$AC$297,0),0,1,1),"")&gt;0,IFERROR(OFFSET('Filtr dle měsíce'!AX$5,MATCH('Filtr dle měsíce'!$A43,'Filtr dle měsíce'!$AC$6:$AC$297,0),0,1,1)*OFFSET('Filtr dle měsíce'!AX$5,MATCH('Filtr dle měsíce'!$A43,'Filtr dle měsíce'!$AC$6:$AC$297,0),0,1,1),""),"")</f>
        <v/>
      </c>
      <c r="BK44" s="79" t="str">
        <f ca="1">IF(IFERROR(OFFSET('Filtr dle měsíce'!AY$5,MATCH('Filtr dle měsíce'!$A43,'Filtr dle měsíce'!$AC$6:$AC$297,0),0,1,1)*OFFSET('Filtr dle měsíce'!AY$5,MATCH('Filtr dle měsíce'!$A43,'Filtr dle měsíce'!$AC$6:$AC$297,0),0,1,1),"")&gt;0,IFERROR(OFFSET('Filtr dle měsíce'!AY$5,MATCH('Filtr dle měsíce'!$A43,'Filtr dle měsíce'!$AC$6:$AC$297,0),0,1,1)*OFFSET('Filtr dle měsíce'!AY$5,MATCH('Filtr dle měsíce'!$A43,'Filtr dle měsíce'!$AC$6:$AC$297,0),0,1,1),""),"")</f>
        <v/>
      </c>
      <c r="BL44" s="79" t="str">
        <f ca="1">IF(IFERROR(OFFSET('Filtr dle měsíce'!AZ$5,MATCH('Filtr dle měsíce'!$A43,'Filtr dle měsíce'!$AC$6:$AC$297,0),0,1,1)*OFFSET('Filtr dle měsíce'!AZ$5,MATCH('Filtr dle měsíce'!$A43,'Filtr dle měsíce'!$AC$6:$AC$297,0),0,1,1),"")&gt;0,IFERROR(OFFSET('Filtr dle měsíce'!AZ$5,MATCH('Filtr dle měsíce'!$A43,'Filtr dle měsíce'!$AC$6:$AC$297,0),0,1,1)*OFFSET('Filtr dle měsíce'!AZ$5,MATCH('Filtr dle měsíce'!$A43,'Filtr dle měsíce'!$AC$6:$AC$297,0),0,1,1),""),"")</f>
        <v/>
      </c>
      <c r="BM44" s="79" t="str">
        <f ca="1">IF(IFERROR(OFFSET('Filtr dle měsíce'!BA$5,MATCH('Filtr dle měsíce'!$A43,'Filtr dle měsíce'!$AC$6:$AC$297,0),0,1,1)*OFFSET('Filtr dle měsíce'!BA$5,MATCH('Filtr dle měsíce'!$A43,'Filtr dle měsíce'!$AC$6:$AC$297,0),0,1,1),"")&gt;0,IFERROR(OFFSET('Filtr dle měsíce'!BA$5,MATCH('Filtr dle měsíce'!$A43,'Filtr dle měsíce'!$AC$6:$AC$297,0),0,1,1)*OFFSET('Filtr dle měsíce'!BA$5,MATCH('Filtr dle měsíce'!$A43,'Filtr dle měsíce'!$AC$6:$AC$297,0),0,1,1),""),"")</f>
        <v/>
      </c>
      <c r="BN44" s="79" t="str">
        <f ca="1">IF(IFERROR(OFFSET('Filtr dle měsíce'!BB$5,MATCH('Filtr dle měsíce'!$A43,'Filtr dle měsíce'!$AC$6:$AC$297,0),0,1,1)*OFFSET('Filtr dle měsíce'!BB$5,MATCH('Filtr dle měsíce'!$A43,'Filtr dle měsíce'!$AC$6:$AC$297,0),0,1,1),"")&gt;0,IFERROR(OFFSET('Filtr dle měsíce'!BB$5,MATCH('Filtr dle měsíce'!$A43,'Filtr dle měsíce'!$AC$6:$AC$297,0),0,1,1)*OFFSET('Filtr dle měsíce'!BB$5,MATCH('Filtr dle měsíce'!$A43,'Filtr dle měsíce'!$AC$6:$AC$297,0),0,1,1),""),"")</f>
        <v/>
      </c>
      <c r="BO44" s="79" t="str">
        <f ca="1">IF(IFERROR(OFFSET('Filtr dle měsíce'!BC$5,MATCH('Filtr dle měsíce'!$A43,'Filtr dle měsíce'!$AC$6:$AC$297,0),0,1,1)*OFFSET('Filtr dle měsíce'!BC$5,MATCH('Filtr dle měsíce'!$A43,'Filtr dle měsíce'!$AC$6:$AC$297,0),0,1,1),"")&gt;0,IFERROR(OFFSET('Filtr dle měsíce'!BC$5,MATCH('Filtr dle měsíce'!$A43,'Filtr dle měsíce'!$AC$6:$AC$297,0),0,1,1)*OFFSET('Filtr dle měsíce'!BC$5,MATCH('Filtr dle měsíce'!$A43,'Filtr dle měsíce'!$AC$6:$AC$297,0),0,1,1),""),"")</f>
        <v/>
      </c>
      <c r="BP44" s="79"/>
      <c r="BQ44" s="79"/>
    </row>
    <row r="45" spans="1:69" ht="14.25" customHeight="1" x14ac:dyDescent="0.4">
      <c r="A45" s="51">
        <v>41</v>
      </c>
      <c r="B45" s="74" t="str">
        <f ca="1">IFERROR(TEXT(OFFSET('Tabulka klientů 2023'!$C$7,MATCH('Filtr dle měsíce'!A45,'Filtr dle měsíce'!$AC$6:$AC$297,0),0,1,1),""),"")</f>
        <v/>
      </c>
      <c r="C45" s="75" t="str">
        <f ca="1">IF(IFERROR(OFFSET('Tabulka klientů 2023'!$Q$7,MATCH('Filtr dle měsíce'!A45,'Filtr dle měsíce'!$AC$6:$AC$297,0),0,1,1)*OFFSET('Filtr dle měsíce'!$Q$5,MATCH('Filtr dle měsíce'!A45,'Filtr dle měsíce'!$AC$6:$AC$297,0),0,1,1),"")&gt;0,IFERROR(OFFSET('Tabulka klientů 2023'!$Q$7,MATCH('Filtr dle měsíce'!A45,'Filtr dle měsíce'!$AC$6:$AC$297,0),0,1,1)*OFFSET('Filtr dle měsíce'!$Q$5,MATCH('Filtr dle měsíce'!A45,'Filtr dle měsíce'!$AC$6:$AC$297,0),0,1,1),""),"")</f>
        <v/>
      </c>
      <c r="D45" s="76" t="str">
        <f ca="1">IF(IFERROR(OFFSET('Tabulka klientů 2023'!$T$7,MATCH('Filtr dle měsíce'!A45,'Filtr dle měsíce'!$AC$6:$AC$297,0),0,1,1)*OFFSET('Filtr dle měsíce'!$R$5,MATCH('Filtr dle měsíce'!A45,'Filtr dle měsíce'!$AC$6:$AC$297,0),0,1,1),"")&gt;0,IFERROR(OFFSET('Tabulka klientů 2023'!$T$7,MATCH('Filtr dle měsíce'!A45,'Filtr dle měsíce'!$AC$6:$AC$297,0),0,1,1)*OFFSET('Filtr dle měsíce'!$R$5,MATCH('Filtr dle měsíce'!A45,'Filtr dle měsíce'!$AC$6:$AC$297,0),0,1,1),""),"")</f>
        <v/>
      </c>
      <c r="E45" s="75" t="str">
        <f ca="1">IF(IFERROR(OFFSET('Tabulka klientů 2023'!$W$7,MATCH('Filtr dle měsíce'!A45,'Filtr dle měsíce'!$AC$6:$AC$297,0),0,1,1)*OFFSET('Filtr dle měsíce'!$S$5,MATCH('Filtr dle měsíce'!A45,'Filtr dle měsíce'!$AC$6:$AC$297,0),0,1,1),"")&gt;0,IFERROR(OFFSET('Tabulka klientů 2023'!$W$7,MATCH('Filtr dle měsíce'!A45,'Filtr dle měsíce'!$AC$6:$AC$297,0),0,1,1)*OFFSET('Filtr dle měsíce'!$S$5,MATCH('Filtr dle měsíce'!A45,'Filtr dle měsíce'!$AC$6:$AC$297,0),0,1,1),""),"")</f>
        <v/>
      </c>
      <c r="F45" s="76" t="str">
        <f ca="1">IF(IFERROR(OFFSET('Tabulka klientů 2023'!$Z$7,MATCH('Filtr dle měsíce'!A45,'Filtr dle měsíce'!$AC$6:$AC$297,0),0,1,1)*OFFSET('Filtr dle měsíce'!$T$5,MATCH('Filtr dle měsíce'!A45,'Filtr dle měsíce'!$AC$6:$AC$297,0),0,1,1),"")&gt;0,IFERROR(OFFSET('Tabulka klientů 2023'!$Z$7,MATCH('Filtr dle měsíce'!A45,'Filtr dle měsíce'!$AC$6:$AC$297,0),0,1,1)*OFFSET('Filtr dle měsíce'!$T$5,MATCH('Filtr dle měsíce'!A45,'Filtr dle měsíce'!$AC$6:$AC$297,0),0,1,1),""),"")</f>
        <v/>
      </c>
      <c r="G45" s="75" t="str">
        <f ca="1">IF(IFERROR(OFFSET('Tabulka klientů 2023'!$AC$7,MATCH('Filtr dle měsíce'!A45,'Filtr dle měsíce'!$AC$6:$AC$297,0),0,1,1)*OFFSET('Filtr dle měsíce'!$U$5,MATCH('Filtr dle měsíce'!A45,'Filtr dle měsíce'!$AC$6:$AC$297,0),0,1,1),"")&gt;0,IFERROR(OFFSET('Tabulka klientů 2023'!$AC$7,MATCH('Filtr dle měsíce'!A45,'Filtr dle měsíce'!$AC$6:$AC$297,0),0,1,1)*OFFSET('Filtr dle měsíce'!$U$5,MATCH('Filtr dle měsíce'!A45,'Filtr dle měsíce'!$AC$6:$AC$297,0),0,1,1),""),"")</f>
        <v/>
      </c>
      <c r="H45" s="76" t="str">
        <f ca="1">IF(IFERROR(OFFSET('Tabulka klientů 2023'!$AF$7,MATCH('Filtr dle měsíce'!A45,'Filtr dle měsíce'!$AC$6:$AC$297,0),0,1,1)*OFFSET('Filtr dle měsíce'!$V$5,MATCH('Filtr dle měsíce'!A45,'Filtr dle měsíce'!$AC$6:$AC$297,0),0,1,1),"")&gt;0,IFERROR(OFFSET('Tabulka klientů 2023'!$AF$7,MATCH('Filtr dle měsíce'!A45,'Filtr dle měsíce'!$AC$6:$AC$297,0),0,1,1)*OFFSET('Filtr dle měsíce'!$V$5,MATCH('Filtr dle měsíce'!A45,'Filtr dle měsíce'!$AC$6:$AC$297,0),0,1,1),""),"")</f>
        <v/>
      </c>
      <c r="I45" s="75" t="str">
        <f ca="1">IF(IFERROR(OFFSET('Tabulka klientů 2023'!$AI$7,MATCH('Filtr dle měsíce'!A45,'Filtr dle měsíce'!$AC$6:$AC$297,0),0,1,1)*OFFSET('Filtr dle měsíce'!$W$5,MATCH('Filtr dle měsíce'!A45,'Filtr dle měsíce'!$AC$6:$AC$297,0),0,1,1),"")&gt;0,IFERROR(OFFSET('Tabulka klientů 2023'!$AI$7,MATCH('Filtr dle měsíce'!A45,'Filtr dle měsíce'!$AC$6:$AC$297,0),0,1,1)*OFFSET('Filtr dle měsíce'!$W$5,MATCH('Filtr dle měsíce'!A45,'Filtr dle měsíce'!$AC$6:$AC$297,0),0,1,1),""),"")</f>
        <v/>
      </c>
      <c r="J45" s="76" t="str">
        <f ca="1">IF(IFERROR(OFFSET('Tabulka klientů 2023'!$AL$7,MATCH('Filtr dle měsíce'!A45,'Filtr dle měsíce'!$AC$6:$AC$297,0),0,1,1)*OFFSET('Filtr dle měsíce'!$X$5,MATCH('Filtr dle měsíce'!A45,'Filtr dle měsíce'!$AC$6:$AC$297,0),0,1,1),"")&gt;0,IFERROR(OFFSET('Tabulka klientů 2023'!$AL$7,MATCH('Filtr dle měsíce'!A45,'Filtr dle měsíce'!$AC$6:$AC$297,0),0,1,1)*OFFSET('Filtr dle měsíce'!$X$5,MATCH('Filtr dle měsíce'!A45,'Filtr dle měsíce'!$AC$6:$AC$297,0),0,1,1),""),"")</f>
        <v/>
      </c>
      <c r="K45" s="75" t="str">
        <f ca="1">IF(IFERROR(OFFSET('Tabulka klientů 2023'!$AO$7,MATCH('Filtr dle měsíce'!A45,'Filtr dle měsíce'!$AC$6:$AC$297,0),0,1,1)*OFFSET('Filtr dle měsíce'!$Y$5,MATCH('Filtr dle měsíce'!A45,'Filtr dle měsíce'!$AC$6:$AC$297,0),0,1,1),"")&gt;0,IFERROR(OFFSET('Tabulka klientů 2023'!$AO$7,MATCH('Filtr dle měsíce'!A45,'Filtr dle měsíce'!$AC$6:$AC$297,0),0,1,1)*OFFSET('Filtr dle měsíce'!$Y$5,MATCH('Filtr dle měsíce'!A45,'Filtr dle měsíce'!$AC$6:$AC$297,0),0,1,1),""),"")</f>
        <v/>
      </c>
      <c r="L45" s="76" t="str">
        <f ca="1">IF(IFERROR(OFFSET('Tabulka klientů 2023'!$AR$7,MATCH('Filtr dle měsíce'!A45,'Filtr dle měsíce'!$AC$6:$AC$297,0),0,1,1)*OFFSET('Filtr dle měsíce'!$Z$5,MATCH('Filtr dle měsíce'!A45,'Filtr dle měsíce'!$AC$6:$AC$297,0),0,1,1),"")&gt;0,IFERROR(OFFSET('Tabulka klientů 2023'!$AR$7,MATCH('Filtr dle měsíce'!A45,'Filtr dle měsíce'!$AC$6:$AC$297,0),0,1,1)*OFFSET('Filtr dle měsíce'!$Z$5,MATCH('Filtr dle měsíce'!A45,'Filtr dle měsíce'!$AC$6:$AC$297,0),0,1,1),""),"")</f>
        <v/>
      </c>
      <c r="M45" s="77" t="str">
        <f ca="1">IF(IFERROR(OFFSET('Tabulka klientů 2023'!$AU$7,MATCH('Filtr dle měsíce'!A45,'Filtr dle měsíce'!$AC$6:$AC$297,0),0,1,1)*OFFSET('Filtr dle měsíce'!$AA$5,MATCH('Filtr dle měsíce'!A45,'Filtr dle měsíce'!$AC$6:$AC$297,0),0,1,1),"")&gt;0,IFERROR(OFFSET('Tabulka klientů 2023'!$AU$7,MATCH('Filtr dle měsíce'!A45,'Filtr dle měsíce'!$AC$6:$AC$297,0),0,1,1)*OFFSET('Filtr dle měsíce'!$AA$5,MATCH('Filtr dle měsíce'!A45,'Filtr dle měsíce'!$AC$6:$AC$297,0),0,1,1),""),"")</f>
        <v/>
      </c>
      <c r="N45" s="78" t="str">
        <f t="shared" ca="1" si="0"/>
        <v/>
      </c>
      <c r="Q45" s="51">
        <f>IF('Tabulka klientů 2023'!R47='Filtr dle měsíce'!$C$1,1,0)</f>
        <v>0</v>
      </c>
      <c r="R45" s="51">
        <f>IF('Tabulka klientů 2023'!U47='Filtr dle měsíce'!$C$1,1,0)</f>
        <v>0</v>
      </c>
      <c r="S45" s="51">
        <f>IF('Tabulka klientů 2023'!X47='Filtr dle měsíce'!$C$1,1,0)</f>
        <v>0</v>
      </c>
      <c r="T45" s="51">
        <f>IF('Tabulka klientů 2023'!AA47='Filtr dle měsíce'!$C$1,1,0)</f>
        <v>0</v>
      </c>
      <c r="U45" s="51">
        <f>IF('Tabulka klientů 2023'!AD47='Filtr dle měsíce'!$C$1,1,0)</f>
        <v>0</v>
      </c>
      <c r="V45" s="51">
        <f>IF('Tabulka klientů 2023'!AG47='Filtr dle měsíce'!$C$1,1,0)</f>
        <v>0</v>
      </c>
      <c r="W45" s="51">
        <f>IF('Tabulka klientů 2023'!AJ47='Filtr dle měsíce'!$C$1,1,0)</f>
        <v>0</v>
      </c>
      <c r="X45" s="1">
        <f>IF('Tabulka klientů 2023'!AM47='Filtr dle měsíce'!$C$1,1,0)</f>
        <v>0</v>
      </c>
      <c r="Y45" s="1">
        <f>IF('Tabulka klientů 2023'!AP47='Filtr dle měsíce'!$C$1,1,0)</f>
        <v>0</v>
      </c>
      <c r="Z45" s="1">
        <f>IF('Tabulka klientů 2023'!AS47='Filtr dle měsíce'!$C$1,1,0)</f>
        <v>0</v>
      </c>
      <c r="AA45" s="1">
        <f>IF('Tabulka klientů 2023'!AV47='Filtr dle měsíce'!$C$1,1,0)</f>
        <v>0</v>
      </c>
      <c r="AB45" s="1">
        <f t="shared" si="1"/>
        <v>0</v>
      </c>
      <c r="AC45" s="1">
        <f t="shared" si="2"/>
        <v>0</v>
      </c>
      <c r="AE45" s="51">
        <f>IF('Tabulka klientů 2023'!S47="ANO",1,0)</f>
        <v>0</v>
      </c>
      <c r="AF45" s="51">
        <f>IF('Tabulka klientů 2023'!V47="ANO",1,0)</f>
        <v>0</v>
      </c>
      <c r="AG45" s="51">
        <f>IF('Tabulka klientů 2023'!Y47="ANO",1,0)</f>
        <v>0</v>
      </c>
      <c r="AH45" s="51">
        <f>IF('Tabulka klientů 2023'!AB47="ANO",1,0)</f>
        <v>0</v>
      </c>
      <c r="AI45" s="51">
        <f>IF('Tabulka klientů 2023'!AE47="ANO",1,0)</f>
        <v>0</v>
      </c>
      <c r="AJ45" s="51">
        <f>IF('Tabulka klientů 2023'!AH47="ANO",1,0)</f>
        <v>0</v>
      </c>
      <c r="AK45" s="51">
        <f>IF('Tabulka klientů 2023'!AK47="ANO",1,0)</f>
        <v>0</v>
      </c>
      <c r="AL45" s="51">
        <f>IF('Tabulka klientů 2023'!AN47="ANO",1,0)</f>
        <v>0</v>
      </c>
      <c r="AM45" s="51">
        <f>IF('Tabulka klientů 2023'!AQ47="ANO",1,0)</f>
        <v>0</v>
      </c>
      <c r="AN45" s="51">
        <f>IF('Tabulka klientů 2023'!AT47="ANO",1,0)</f>
        <v>0</v>
      </c>
      <c r="AO45" s="51">
        <f>IF('Tabulka klientů 2023'!AW47="ANO",1,0)</f>
        <v>0</v>
      </c>
      <c r="AP45" s="51" t="e">
        <f t="shared" ref="AP45:AQ45" si="80">#N/A</f>
        <v>#N/A</v>
      </c>
      <c r="AQ45" s="51" t="e">
        <f t="shared" si="80"/>
        <v>#N/A</v>
      </c>
      <c r="AR45" s="51"/>
      <c r="AS45" s="1">
        <f t="shared" ref="AS45:BC45" si="81">SUM(Q45+AE45)</f>
        <v>0</v>
      </c>
      <c r="AT45" s="1">
        <f t="shared" si="81"/>
        <v>0</v>
      </c>
      <c r="AU45" s="1">
        <f t="shared" si="81"/>
        <v>0</v>
      </c>
      <c r="AV45" s="1">
        <f t="shared" si="81"/>
        <v>0</v>
      </c>
      <c r="AW45" s="1">
        <f t="shared" si="81"/>
        <v>0</v>
      </c>
      <c r="AX45" s="1">
        <f t="shared" si="81"/>
        <v>0</v>
      </c>
      <c r="AY45" s="1">
        <f t="shared" si="81"/>
        <v>0</v>
      </c>
      <c r="AZ45" s="1">
        <f t="shared" si="81"/>
        <v>0</v>
      </c>
      <c r="BA45" s="1">
        <f t="shared" si="81"/>
        <v>0</v>
      </c>
      <c r="BB45" s="1">
        <f t="shared" si="81"/>
        <v>0</v>
      </c>
      <c r="BC45" s="1">
        <f t="shared" si="81"/>
        <v>0</v>
      </c>
      <c r="BD45" s="1"/>
      <c r="BE45" s="79" t="str">
        <f ca="1">IF(IFERROR(OFFSET('Filtr dle měsíce'!AS$5,MATCH('Filtr dle měsíce'!$A44,'Filtr dle měsíce'!$AC$6:$AC$297,0),0,1,1)*OFFSET('Filtr dle měsíce'!AS$5,MATCH('Filtr dle měsíce'!$A44,'Filtr dle měsíce'!$AC$6:$AC$297,0),0,1,1),"")&gt;0,IFERROR(OFFSET('Filtr dle měsíce'!AS$5,MATCH('Filtr dle měsíce'!$A44,'Filtr dle měsíce'!$AC$6:$AC$297,0),0,1,1)*OFFSET('Filtr dle měsíce'!AS$5,MATCH('Filtr dle měsíce'!$A44,'Filtr dle měsíce'!$AC$6:$AC$297,0),0,1,1),""),"")</f>
        <v/>
      </c>
      <c r="BF45" s="79" t="str">
        <f ca="1">IF(IFERROR(OFFSET('Filtr dle měsíce'!AT$5,MATCH('Filtr dle měsíce'!$A44,'Filtr dle měsíce'!$AC$6:$AC$297,0),0,1,1)*OFFSET('Filtr dle měsíce'!AT$5,MATCH('Filtr dle měsíce'!$A44,'Filtr dle měsíce'!$AC$6:$AC$297,0),0,1,1),"")&gt;0,IFERROR(OFFSET('Filtr dle měsíce'!AT$5,MATCH('Filtr dle měsíce'!$A44,'Filtr dle měsíce'!$AC$6:$AC$297,0),0,1,1)*OFFSET('Filtr dle měsíce'!AT$5,MATCH('Filtr dle měsíce'!$A44,'Filtr dle měsíce'!$AC$6:$AC$297,0),0,1,1),""),"")</f>
        <v/>
      </c>
      <c r="BG45" s="79" t="str">
        <f ca="1">IF(IFERROR(OFFSET('Filtr dle měsíce'!AU$5,MATCH('Filtr dle měsíce'!$A44,'Filtr dle měsíce'!$AC$6:$AC$297,0),0,1,1)*OFFSET('Filtr dle měsíce'!AU$5,MATCH('Filtr dle měsíce'!$A44,'Filtr dle měsíce'!$AC$6:$AC$297,0),0,1,1),"")&gt;0,IFERROR(OFFSET('Filtr dle měsíce'!AU$5,MATCH('Filtr dle měsíce'!$A44,'Filtr dle měsíce'!$AC$6:$AC$297,0),0,1,1)*OFFSET('Filtr dle měsíce'!AU$5,MATCH('Filtr dle měsíce'!$A44,'Filtr dle měsíce'!$AC$6:$AC$297,0),0,1,1),""),"")</f>
        <v/>
      </c>
      <c r="BH45" s="79" t="str">
        <f ca="1">IF(IFERROR(OFFSET('Filtr dle měsíce'!AV$5,MATCH('Filtr dle měsíce'!$A44,'Filtr dle měsíce'!$AC$6:$AC$297,0),0,1,1)*OFFSET('Filtr dle měsíce'!AV$5,MATCH('Filtr dle měsíce'!$A44,'Filtr dle měsíce'!$AC$6:$AC$297,0),0,1,1),"")&gt;0,IFERROR(OFFSET('Filtr dle měsíce'!AV$5,MATCH('Filtr dle měsíce'!$A44,'Filtr dle měsíce'!$AC$6:$AC$297,0),0,1,1)*OFFSET('Filtr dle měsíce'!AV$5,MATCH('Filtr dle měsíce'!$A44,'Filtr dle měsíce'!$AC$6:$AC$297,0),0,1,1),""),"")</f>
        <v/>
      </c>
      <c r="BI45" s="79" t="str">
        <f ca="1">IF(IFERROR(OFFSET('Filtr dle měsíce'!AW$5,MATCH('Filtr dle měsíce'!$A44,'Filtr dle měsíce'!$AC$6:$AC$297,0),0,1,1)*OFFSET('Filtr dle měsíce'!AW$5,MATCH('Filtr dle měsíce'!$A44,'Filtr dle měsíce'!$AC$6:$AC$297,0),0,1,1),"")&gt;0,IFERROR(OFFSET('Filtr dle měsíce'!AW$5,MATCH('Filtr dle měsíce'!$A44,'Filtr dle měsíce'!$AC$6:$AC$297,0),0,1,1)*OFFSET('Filtr dle měsíce'!AW$5,MATCH('Filtr dle měsíce'!$A44,'Filtr dle měsíce'!$AC$6:$AC$297,0),0,1,1),""),"")</f>
        <v/>
      </c>
      <c r="BJ45" s="79" t="str">
        <f ca="1">IF(IFERROR(OFFSET('Filtr dle měsíce'!AX$5,MATCH('Filtr dle měsíce'!$A44,'Filtr dle měsíce'!$AC$6:$AC$297,0),0,1,1)*OFFSET('Filtr dle měsíce'!AX$5,MATCH('Filtr dle měsíce'!$A44,'Filtr dle měsíce'!$AC$6:$AC$297,0),0,1,1),"")&gt;0,IFERROR(OFFSET('Filtr dle měsíce'!AX$5,MATCH('Filtr dle měsíce'!$A44,'Filtr dle měsíce'!$AC$6:$AC$297,0),0,1,1)*OFFSET('Filtr dle měsíce'!AX$5,MATCH('Filtr dle měsíce'!$A44,'Filtr dle měsíce'!$AC$6:$AC$297,0),0,1,1),""),"")</f>
        <v/>
      </c>
      <c r="BK45" s="79" t="str">
        <f ca="1">IF(IFERROR(OFFSET('Filtr dle měsíce'!AY$5,MATCH('Filtr dle měsíce'!$A44,'Filtr dle měsíce'!$AC$6:$AC$297,0),0,1,1)*OFFSET('Filtr dle měsíce'!AY$5,MATCH('Filtr dle měsíce'!$A44,'Filtr dle měsíce'!$AC$6:$AC$297,0),0,1,1),"")&gt;0,IFERROR(OFFSET('Filtr dle měsíce'!AY$5,MATCH('Filtr dle měsíce'!$A44,'Filtr dle měsíce'!$AC$6:$AC$297,0),0,1,1)*OFFSET('Filtr dle měsíce'!AY$5,MATCH('Filtr dle měsíce'!$A44,'Filtr dle měsíce'!$AC$6:$AC$297,0),0,1,1),""),"")</f>
        <v/>
      </c>
      <c r="BL45" s="79" t="str">
        <f ca="1">IF(IFERROR(OFFSET('Filtr dle měsíce'!AZ$5,MATCH('Filtr dle měsíce'!$A44,'Filtr dle měsíce'!$AC$6:$AC$297,0),0,1,1)*OFFSET('Filtr dle měsíce'!AZ$5,MATCH('Filtr dle měsíce'!$A44,'Filtr dle měsíce'!$AC$6:$AC$297,0),0,1,1),"")&gt;0,IFERROR(OFFSET('Filtr dle měsíce'!AZ$5,MATCH('Filtr dle měsíce'!$A44,'Filtr dle měsíce'!$AC$6:$AC$297,0),0,1,1)*OFFSET('Filtr dle měsíce'!AZ$5,MATCH('Filtr dle měsíce'!$A44,'Filtr dle měsíce'!$AC$6:$AC$297,0),0,1,1),""),"")</f>
        <v/>
      </c>
      <c r="BM45" s="79" t="str">
        <f ca="1">IF(IFERROR(OFFSET('Filtr dle měsíce'!BA$5,MATCH('Filtr dle měsíce'!$A44,'Filtr dle měsíce'!$AC$6:$AC$297,0),0,1,1)*OFFSET('Filtr dle měsíce'!BA$5,MATCH('Filtr dle měsíce'!$A44,'Filtr dle měsíce'!$AC$6:$AC$297,0),0,1,1),"")&gt;0,IFERROR(OFFSET('Filtr dle měsíce'!BA$5,MATCH('Filtr dle měsíce'!$A44,'Filtr dle měsíce'!$AC$6:$AC$297,0),0,1,1)*OFFSET('Filtr dle měsíce'!BA$5,MATCH('Filtr dle měsíce'!$A44,'Filtr dle měsíce'!$AC$6:$AC$297,0),0,1,1),""),"")</f>
        <v/>
      </c>
      <c r="BN45" s="79" t="str">
        <f ca="1">IF(IFERROR(OFFSET('Filtr dle měsíce'!BB$5,MATCH('Filtr dle měsíce'!$A44,'Filtr dle měsíce'!$AC$6:$AC$297,0),0,1,1)*OFFSET('Filtr dle měsíce'!BB$5,MATCH('Filtr dle měsíce'!$A44,'Filtr dle měsíce'!$AC$6:$AC$297,0),0,1,1),"")&gt;0,IFERROR(OFFSET('Filtr dle měsíce'!BB$5,MATCH('Filtr dle měsíce'!$A44,'Filtr dle měsíce'!$AC$6:$AC$297,0),0,1,1)*OFFSET('Filtr dle měsíce'!BB$5,MATCH('Filtr dle měsíce'!$A44,'Filtr dle měsíce'!$AC$6:$AC$297,0),0,1,1),""),"")</f>
        <v/>
      </c>
      <c r="BO45" s="79" t="str">
        <f ca="1">IF(IFERROR(OFFSET('Filtr dle měsíce'!BC$5,MATCH('Filtr dle měsíce'!$A44,'Filtr dle měsíce'!$AC$6:$AC$297,0),0,1,1)*OFFSET('Filtr dle měsíce'!BC$5,MATCH('Filtr dle měsíce'!$A44,'Filtr dle měsíce'!$AC$6:$AC$297,0),0,1,1),"")&gt;0,IFERROR(OFFSET('Filtr dle měsíce'!BC$5,MATCH('Filtr dle měsíce'!$A44,'Filtr dle měsíce'!$AC$6:$AC$297,0),0,1,1)*OFFSET('Filtr dle měsíce'!BC$5,MATCH('Filtr dle měsíce'!$A44,'Filtr dle měsíce'!$AC$6:$AC$297,0),0,1,1),""),"")</f>
        <v/>
      </c>
      <c r="BP45" s="79"/>
      <c r="BQ45" s="79"/>
    </row>
    <row r="46" spans="1:69" ht="14.25" customHeight="1" x14ac:dyDescent="0.4">
      <c r="A46" s="51">
        <v>42</v>
      </c>
      <c r="B46" s="74" t="str">
        <f ca="1">IFERROR(TEXT(OFFSET('Tabulka klientů 2023'!$C$7,MATCH('Filtr dle měsíce'!A46,'Filtr dle měsíce'!$AC$6:$AC$297,0),0,1,1),""),"")</f>
        <v/>
      </c>
      <c r="C46" s="75" t="str">
        <f ca="1">IF(IFERROR(OFFSET('Tabulka klientů 2023'!$Q$7,MATCH('Filtr dle měsíce'!A46,'Filtr dle měsíce'!$AC$6:$AC$297,0),0,1,1)*OFFSET('Filtr dle měsíce'!$Q$5,MATCH('Filtr dle měsíce'!A46,'Filtr dle měsíce'!$AC$6:$AC$297,0),0,1,1),"")&gt;0,IFERROR(OFFSET('Tabulka klientů 2023'!$Q$7,MATCH('Filtr dle měsíce'!A46,'Filtr dle měsíce'!$AC$6:$AC$297,0),0,1,1)*OFFSET('Filtr dle měsíce'!$Q$5,MATCH('Filtr dle měsíce'!A46,'Filtr dle měsíce'!$AC$6:$AC$297,0),0,1,1),""),"")</f>
        <v/>
      </c>
      <c r="D46" s="76" t="str">
        <f ca="1">IF(IFERROR(OFFSET('Tabulka klientů 2023'!$T$7,MATCH('Filtr dle měsíce'!A46,'Filtr dle měsíce'!$AC$6:$AC$297,0),0,1,1)*OFFSET('Filtr dle měsíce'!$R$5,MATCH('Filtr dle měsíce'!A46,'Filtr dle měsíce'!$AC$6:$AC$297,0),0,1,1),"")&gt;0,IFERROR(OFFSET('Tabulka klientů 2023'!$T$7,MATCH('Filtr dle měsíce'!A46,'Filtr dle měsíce'!$AC$6:$AC$297,0),0,1,1)*OFFSET('Filtr dle měsíce'!$R$5,MATCH('Filtr dle měsíce'!A46,'Filtr dle měsíce'!$AC$6:$AC$297,0),0,1,1),""),"")</f>
        <v/>
      </c>
      <c r="E46" s="75" t="str">
        <f ca="1">IF(IFERROR(OFFSET('Tabulka klientů 2023'!$W$7,MATCH('Filtr dle měsíce'!A46,'Filtr dle měsíce'!$AC$6:$AC$297,0),0,1,1)*OFFSET('Filtr dle měsíce'!$S$5,MATCH('Filtr dle měsíce'!A46,'Filtr dle měsíce'!$AC$6:$AC$297,0),0,1,1),"")&gt;0,IFERROR(OFFSET('Tabulka klientů 2023'!$W$7,MATCH('Filtr dle měsíce'!A46,'Filtr dle měsíce'!$AC$6:$AC$297,0),0,1,1)*OFFSET('Filtr dle měsíce'!$S$5,MATCH('Filtr dle měsíce'!A46,'Filtr dle měsíce'!$AC$6:$AC$297,0),0,1,1),""),"")</f>
        <v/>
      </c>
      <c r="F46" s="76" t="str">
        <f ca="1">IF(IFERROR(OFFSET('Tabulka klientů 2023'!$Z$7,MATCH('Filtr dle měsíce'!A46,'Filtr dle měsíce'!$AC$6:$AC$297,0),0,1,1)*OFFSET('Filtr dle měsíce'!$T$5,MATCH('Filtr dle měsíce'!A46,'Filtr dle měsíce'!$AC$6:$AC$297,0),0,1,1),"")&gt;0,IFERROR(OFFSET('Tabulka klientů 2023'!$Z$7,MATCH('Filtr dle měsíce'!A46,'Filtr dle měsíce'!$AC$6:$AC$297,0),0,1,1)*OFFSET('Filtr dle měsíce'!$T$5,MATCH('Filtr dle měsíce'!A46,'Filtr dle měsíce'!$AC$6:$AC$297,0),0,1,1),""),"")</f>
        <v/>
      </c>
      <c r="G46" s="75" t="str">
        <f ca="1">IF(IFERROR(OFFSET('Tabulka klientů 2023'!$AC$7,MATCH('Filtr dle měsíce'!A46,'Filtr dle měsíce'!$AC$6:$AC$297,0),0,1,1)*OFFSET('Filtr dle měsíce'!$U$5,MATCH('Filtr dle měsíce'!A46,'Filtr dle měsíce'!$AC$6:$AC$297,0),0,1,1),"")&gt;0,IFERROR(OFFSET('Tabulka klientů 2023'!$AC$7,MATCH('Filtr dle měsíce'!A46,'Filtr dle měsíce'!$AC$6:$AC$297,0),0,1,1)*OFFSET('Filtr dle měsíce'!$U$5,MATCH('Filtr dle měsíce'!A46,'Filtr dle měsíce'!$AC$6:$AC$297,0),0,1,1),""),"")</f>
        <v/>
      </c>
      <c r="H46" s="76" t="str">
        <f ca="1">IF(IFERROR(OFFSET('Tabulka klientů 2023'!$AF$7,MATCH('Filtr dle měsíce'!A46,'Filtr dle měsíce'!$AC$6:$AC$297,0),0,1,1)*OFFSET('Filtr dle měsíce'!$V$5,MATCH('Filtr dle měsíce'!A46,'Filtr dle měsíce'!$AC$6:$AC$297,0),0,1,1),"")&gt;0,IFERROR(OFFSET('Tabulka klientů 2023'!$AF$7,MATCH('Filtr dle měsíce'!A46,'Filtr dle měsíce'!$AC$6:$AC$297,0),0,1,1)*OFFSET('Filtr dle měsíce'!$V$5,MATCH('Filtr dle měsíce'!A46,'Filtr dle měsíce'!$AC$6:$AC$297,0),0,1,1),""),"")</f>
        <v/>
      </c>
      <c r="I46" s="75" t="str">
        <f ca="1">IF(IFERROR(OFFSET('Tabulka klientů 2023'!$AI$7,MATCH('Filtr dle měsíce'!A46,'Filtr dle měsíce'!$AC$6:$AC$297,0),0,1,1)*OFFSET('Filtr dle měsíce'!$W$5,MATCH('Filtr dle měsíce'!A46,'Filtr dle měsíce'!$AC$6:$AC$297,0),0,1,1),"")&gt;0,IFERROR(OFFSET('Tabulka klientů 2023'!$AI$7,MATCH('Filtr dle měsíce'!A46,'Filtr dle měsíce'!$AC$6:$AC$297,0),0,1,1)*OFFSET('Filtr dle měsíce'!$W$5,MATCH('Filtr dle měsíce'!A46,'Filtr dle měsíce'!$AC$6:$AC$297,0),0,1,1),""),"")</f>
        <v/>
      </c>
      <c r="J46" s="76" t="str">
        <f ca="1">IF(IFERROR(OFFSET('Tabulka klientů 2023'!$AL$7,MATCH('Filtr dle měsíce'!A46,'Filtr dle měsíce'!$AC$6:$AC$297,0),0,1,1)*OFFSET('Filtr dle měsíce'!$X$5,MATCH('Filtr dle měsíce'!A46,'Filtr dle měsíce'!$AC$6:$AC$297,0),0,1,1),"")&gt;0,IFERROR(OFFSET('Tabulka klientů 2023'!$AL$7,MATCH('Filtr dle měsíce'!A46,'Filtr dle měsíce'!$AC$6:$AC$297,0),0,1,1)*OFFSET('Filtr dle měsíce'!$X$5,MATCH('Filtr dle měsíce'!A46,'Filtr dle měsíce'!$AC$6:$AC$297,0),0,1,1),""),"")</f>
        <v/>
      </c>
      <c r="K46" s="75" t="str">
        <f ca="1">IF(IFERROR(OFFSET('Tabulka klientů 2023'!$AO$7,MATCH('Filtr dle měsíce'!A46,'Filtr dle měsíce'!$AC$6:$AC$297,0),0,1,1)*OFFSET('Filtr dle měsíce'!$Y$5,MATCH('Filtr dle měsíce'!A46,'Filtr dle měsíce'!$AC$6:$AC$297,0),0,1,1),"")&gt;0,IFERROR(OFFSET('Tabulka klientů 2023'!$AO$7,MATCH('Filtr dle měsíce'!A46,'Filtr dle měsíce'!$AC$6:$AC$297,0),0,1,1)*OFFSET('Filtr dle měsíce'!$Y$5,MATCH('Filtr dle měsíce'!A46,'Filtr dle měsíce'!$AC$6:$AC$297,0),0,1,1),""),"")</f>
        <v/>
      </c>
      <c r="L46" s="76" t="str">
        <f ca="1">IF(IFERROR(OFFSET('Tabulka klientů 2023'!$AR$7,MATCH('Filtr dle měsíce'!A46,'Filtr dle měsíce'!$AC$6:$AC$297,0),0,1,1)*OFFSET('Filtr dle měsíce'!$Z$5,MATCH('Filtr dle měsíce'!A46,'Filtr dle měsíce'!$AC$6:$AC$297,0),0,1,1),"")&gt;0,IFERROR(OFFSET('Tabulka klientů 2023'!$AR$7,MATCH('Filtr dle měsíce'!A46,'Filtr dle měsíce'!$AC$6:$AC$297,0),0,1,1)*OFFSET('Filtr dle měsíce'!$Z$5,MATCH('Filtr dle měsíce'!A46,'Filtr dle měsíce'!$AC$6:$AC$297,0),0,1,1),""),"")</f>
        <v/>
      </c>
      <c r="M46" s="77" t="str">
        <f ca="1">IF(IFERROR(OFFSET('Tabulka klientů 2023'!$AU$7,MATCH('Filtr dle měsíce'!A46,'Filtr dle měsíce'!$AC$6:$AC$297,0),0,1,1)*OFFSET('Filtr dle měsíce'!$AA$5,MATCH('Filtr dle měsíce'!A46,'Filtr dle měsíce'!$AC$6:$AC$297,0),0,1,1),"")&gt;0,IFERROR(OFFSET('Tabulka klientů 2023'!$AU$7,MATCH('Filtr dle měsíce'!A46,'Filtr dle měsíce'!$AC$6:$AC$297,0),0,1,1)*OFFSET('Filtr dle měsíce'!$AA$5,MATCH('Filtr dle měsíce'!A46,'Filtr dle měsíce'!$AC$6:$AC$297,0),0,1,1),""),"")</f>
        <v/>
      </c>
      <c r="N46" s="78" t="str">
        <f t="shared" ca="1" si="0"/>
        <v/>
      </c>
      <c r="Q46" s="51">
        <f>IF('Tabulka klientů 2023'!R48='Filtr dle měsíce'!$C$1,1,0)</f>
        <v>0</v>
      </c>
      <c r="R46" s="51">
        <f>IF('Tabulka klientů 2023'!U48='Filtr dle měsíce'!$C$1,1,0)</f>
        <v>0</v>
      </c>
      <c r="S46" s="51">
        <f>IF('Tabulka klientů 2023'!X48='Filtr dle měsíce'!$C$1,1,0)</f>
        <v>0</v>
      </c>
      <c r="T46" s="51">
        <f>IF('Tabulka klientů 2023'!AA48='Filtr dle měsíce'!$C$1,1,0)</f>
        <v>0</v>
      </c>
      <c r="U46" s="51">
        <f>IF('Tabulka klientů 2023'!AD48='Filtr dle měsíce'!$C$1,1,0)</f>
        <v>0</v>
      </c>
      <c r="V46" s="51">
        <f>IF('Tabulka klientů 2023'!AG48='Filtr dle měsíce'!$C$1,1,0)</f>
        <v>0</v>
      </c>
      <c r="W46" s="51">
        <f>IF('Tabulka klientů 2023'!AJ48='Filtr dle měsíce'!$C$1,1,0)</f>
        <v>0</v>
      </c>
      <c r="X46" s="1">
        <f>IF('Tabulka klientů 2023'!AM48='Filtr dle měsíce'!$C$1,1,0)</f>
        <v>0</v>
      </c>
      <c r="Y46" s="1">
        <f>IF('Tabulka klientů 2023'!AP48='Filtr dle měsíce'!$C$1,1,0)</f>
        <v>0</v>
      </c>
      <c r="Z46" s="1">
        <f>IF('Tabulka klientů 2023'!AS48='Filtr dle měsíce'!$C$1,1,0)</f>
        <v>0</v>
      </c>
      <c r="AA46" s="1">
        <f>IF('Tabulka klientů 2023'!AV48='Filtr dle měsíce'!$C$1,1,0)</f>
        <v>0</v>
      </c>
      <c r="AB46" s="1">
        <f t="shared" si="1"/>
        <v>0</v>
      </c>
      <c r="AC46" s="1">
        <f t="shared" si="2"/>
        <v>0</v>
      </c>
      <c r="AE46" s="51">
        <f>IF('Tabulka klientů 2023'!S48="ANO",1,0)</f>
        <v>0</v>
      </c>
      <c r="AF46" s="51">
        <f>IF('Tabulka klientů 2023'!V48="ANO",1,0)</f>
        <v>0</v>
      </c>
      <c r="AG46" s="51">
        <f>IF('Tabulka klientů 2023'!Y48="ANO",1,0)</f>
        <v>0</v>
      </c>
      <c r="AH46" s="51">
        <f>IF('Tabulka klientů 2023'!AB48="ANO",1,0)</f>
        <v>0</v>
      </c>
      <c r="AI46" s="51">
        <f>IF('Tabulka klientů 2023'!AE48="ANO",1,0)</f>
        <v>0</v>
      </c>
      <c r="AJ46" s="51">
        <f>IF('Tabulka klientů 2023'!AH48="ANO",1,0)</f>
        <v>0</v>
      </c>
      <c r="AK46" s="51">
        <f>IF('Tabulka klientů 2023'!AK48="ANO",1,0)</f>
        <v>0</v>
      </c>
      <c r="AL46" s="51">
        <f>IF('Tabulka klientů 2023'!AN48="ANO",1,0)</f>
        <v>0</v>
      </c>
      <c r="AM46" s="51">
        <f>IF('Tabulka klientů 2023'!AQ48="ANO",1,0)</f>
        <v>0</v>
      </c>
      <c r="AN46" s="51">
        <f>IF('Tabulka klientů 2023'!AT48="ANO",1,0)</f>
        <v>0</v>
      </c>
      <c r="AO46" s="51">
        <f>IF('Tabulka klientů 2023'!AW48="ANO",1,0)</f>
        <v>0</v>
      </c>
      <c r="AP46" s="51" t="e">
        <f t="shared" ref="AP46:AQ46" si="82">#N/A</f>
        <v>#N/A</v>
      </c>
      <c r="AQ46" s="51" t="e">
        <f t="shared" si="82"/>
        <v>#N/A</v>
      </c>
      <c r="AR46" s="51"/>
      <c r="AS46" s="1">
        <f t="shared" ref="AS46:BC46" si="83">SUM(Q46+AE46)</f>
        <v>0</v>
      </c>
      <c r="AT46" s="1">
        <f t="shared" si="83"/>
        <v>0</v>
      </c>
      <c r="AU46" s="1">
        <f t="shared" si="83"/>
        <v>0</v>
      </c>
      <c r="AV46" s="1">
        <f t="shared" si="83"/>
        <v>0</v>
      </c>
      <c r="AW46" s="1">
        <f t="shared" si="83"/>
        <v>0</v>
      </c>
      <c r="AX46" s="1">
        <f t="shared" si="83"/>
        <v>0</v>
      </c>
      <c r="AY46" s="1">
        <f t="shared" si="83"/>
        <v>0</v>
      </c>
      <c r="AZ46" s="1">
        <f t="shared" si="83"/>
        <v>0</v>
      </c>
      <c r="BA46" s="1">
        <f t="shared" si="83"/>
        <v>0</v>
      </c>
      <c r="BB46" s="1">
        <f t="shared" si="83"/>
        <v>0</v>
      </c>
      <c r="BC46" s="1">
        <f t="shared" si="83"/>
        <v>0</v>
      </c>
      <c r="BD46" s="1"/>
      <c r="BE46" s="79" t="str">
        <f ca="1">IF(IFERROR(OFFSET('Filtr dle měsíce'!AS$5,MATCH('Filtr dle měsíce'!$A45,'Filtr dle měsíce'!$AC$6:$AC$297,0),0,1,1)*OFFSET('Filtr dle měsíce'!AS$5,MATCH('Filtr dle měsíce'!$A45,'Filtr dle měsíce'!$AC$6:$AC$297,0),0,1,1),"")&gt;0,IFERROR(OFFSET('Filtr dle měsíce'!AS$5,MATCH('Filtr dle měsíce'!$A45,'Filtr dle měsíce'!$AC$6:$AC$297,0),0,1,1)*OFFSET('Filtr dle měsíce'!AS$5,MATCH('Filtr dle měsíce'!$A45,'Filtr dle měsíce'!$AC$6:$AC$297,0),0,1,1),""),"")</f>
        <v/>
      </c>
      <c r="BF46" s="79" t="str">
        <f ca="1">IF(IFERROR(OFFSET('Filtr dle měsíce'!AT$5,MATCH('Filtr dle měsíce'!$A45,'Filtr dle měsíce'!$AC$6:$AC$297,0),0,1,1)*OFFSET('Filtr dle měsíce'!AT$5,MATCH('Filtr dle měsíce'!$A45,'Filtr dle měsíce'!$AC$6:$AC$297,0),0,1,1),"")&gt;0,IFERROR(OFFSET('Filtr dle měsíce'!AT$5,MATCH('Filtr dle měsíce'!$A45,'Filtr dle měsíce'!$AC$6:$AC$297,0),0,1,1)*OFFSET('Filtr dle měsíce'!AT$5,MATCH('Filtr dle měsíce'!$A45,'Filtr dle měsíce'!$AC$6:$AC$297,0),0,1,1),""),"")</f>
        <v/>
      </c>
      <c r="BG46" s="79" t="str">
        <f ca="1">IF(IFERROR(OFFSET('Filtr dle měsíce'!AU$5,MATCH('Filtr dle měsíce'!$A45,'Filtr dle měsíce'!$AC$6:$AC$297,0),0,1,1)*OFFSET('Filtr dle měsíce'!AU$5,MATCH('Filtr dle měsíce'!$A45,'Filtr dle měsíce'!$AC$6:$AC$297,0),0,1,1),"")&gt;0,IFERROR(OFFSET('Filtr dle měsíce'!AU$5,MATCH('Filtr dle měsíce'!$A45,'Filtr dle měsíce'!$AC$6:$AC$297,0),0,1,1)*OFFSET('Filtr dle měsíce'!AU$5,MATCH('Filtr dle měsíce'!$A45,'Filtr dle měsíce'!$AC$6:$AC$297,0),0,1,1),""),"")</f>
        <v/>
      </c>
      <c r="BH46" s="79" t="str">
        <f ca="1">IF(IFERROR(OFFSET('Filtr dle měsíce'!AV$5,MATCH('Filtr dle měsíce'!$A45,'Filtr dle měsíce'!$AC$6:$AC$297,0),0,1,1)*OFFSET('Filtr dle měsíce'!AV$5,MATCH('Filtr dle měsíce'!$A45,'Filtr dle měsíce'!$AC$6:$AC$297,0),0,1,1),"")&gt;0,IFERROR(OFFSET('Filtr dle měsíce'!AV$5,MATCH('Filtr dle měsíce'!$A45,'Filtr dle měsíce'!$AC$6:$AC$297,0),0,1,1)*OFFSET('Filtr dle měsíce'!AV$5,MATCH('Filtr dle měsíce'!$A45,'Filtr dle měsíce'!$AC$6:$AC$297,0),0,1,1),""),"")</f>
        <v/>
      </c>
      <c r="BI46" s="79" t="str">
        <f ca="1">IF(IFERROR(OFFSET('Filtr dle měsíce'!AW$5,MATCH('Filtr dle měsíce'!$A45,'Filtr dle měsíce'!$AC$6:$AC$297,0),0,1,1)*OFFSET('Filtr dle měsíce'!AW$5,MATCH('Filtr dle měsíce'!$A45,'Filtr dle měsíce'!$AC$6:$AC$297,0),0,1,1),"")&gt;0,IFERROR(OFFSET('Filtr dle měsíce'!AW$5,MATCH('Filtr dle měsíce'!$A45,'Filtr dle měsíce'!$AC$6:$AC$297,0),0,1,1)*OFFSET('Filtr dle měsíce'!AW$5,MATCH('Filtr dle měsíce'!$A45,'Filtr dle měsíce'!$AC$6:$AC$297,0),0,1,1),""),"")</f>
        <v/>
      </c>
      <c r="BJ46" s="79" t="str">
        <f ca="1">IF(IFERROR(OFFSET('Filtr dle měsíce'!AX$5,MATCH('Filtr dle měsíce'!$A45,'Filtr dle měsíce'!$AC$6:$AC$297,0),0,1,1)*OFFSET('Filtr dle měsíce'!AX$5,MATCH('Filtr dle měsíce'!$A45,'Filtr dle měsíce'!$AC$6:$AC$297,0),0,1,1),"")&gt;0,IFERROR(OFFSET('Filtr dle měsíce'!AX$5,MATCH('Filtr dle měsíce'!$A45,'Filtr dle měsíce'!$AC$6:$AC$297,0),0,1,1)*OFFSET('Filtr dle měsíce'!AX$5,MATCH('Filtr dle měsíce'!$A45,'Filtr dle měsíce'!$AC$6:$AC$297,0),0,1,1),""),"")</f>
        <v/>
      </c>
      <c r="BK46" s="79" t="str">
        <f ca="1">IF(IFERROR(OFFSET('Filtr dle měsíce'!AY$5,MATCH('Filtr dle měsíce'!$A45,'Filtr dle měsíce'!$AC$6:$AC$297,0),0,1,1)*OFFSET('Filtr dle měsíce'!AY$5,MATCH('Filtr dle měsíce'!$A45,'Filtr dle měsíce'!$AC$6:$AC$297,0),0,1,1),"")&gt;0,IFERROR(OFFSET('Filtr dle měsíce'!AY$5,MATCH('Filtr dle měsíce'!$A45,'Filtr dle měsíce'!$AC$6:$AC$297,0),0,1,1)*OFFSET('Filtr dle měsíce'!AY$5,MATCH('Filtr dle měsíce'!$A45,'Filtr dle měsíce'!$AC$6:$AC$297,0),0,1,1),""),"")</f>
        <v/>
      </c>
      <c r="BL46" s="79" t="str">
        <f ca="1">IF(IFERROR(OFFSET('Filtr dle měsíce'!AZ$5,MATCH('Filtr dle měsíce'!$A45,'Filtr dle měsíce'!$AC$6:$AC$297,0),0,1,1)*OFFSET('Filtr dle měsíce'!AZ$5,MATCH('Filtr dle měsíce'!$A45,'Filtr dle měsíce'!$AC$6:$AC$297,0),0,1,1),"")&gt;0,IFERROR(OFFSET('Filtr dle měsíce'!AZ$5,MATCH('Filtr dle měsíce'!$A45,'Filtr dle měsíce'!$AC$6:$AC$297,0),0,1,1)*OFFSET('Filtr dle měsíce'!AZ$5,MATCH('Filtr dle měsíce'!$A45,'Filtr dle měsíce'!$AC$6:$AC$297,0),0,1,1),""),"")</f>
        <v/>
      </c>
      <c r="BM46" s="79" t="str">
        <f ca="1">IF(IFERROR(OFFSET('Filtr dle měsíce'!BA$5,MATCH('Filtr dle měsíce'!$A45,'Filtr dle měsíce'!$AC$6:$AC$297,0),0,1,1)*OFFSET('Filtr dle měsíce'!BA$5,MATCH('Filtr dle měsíce'!$A45,'Filtr dle měsíce'!$AC$6:$AC$297,0),0,1,1),"")&gt;0,IFERROR(OFFSET('Filtr dle měsíce'!BA$5,MATCH('Filtr dle měsíce'!$A45,'Filtr dle měsíce'!$AC$6:$AC$297,0),0,1,1)*OFFSET('Filtr dle měsíce'!BA$5,MATCH('Filtr dle měsíce'!$A45,'Filtr dle měsíce'!$AC$6:$AC$297,0),0,1,1),""),"")</f>
        <v/>
      </c>
      <c r="BN46" s="79" t="str">
        <f ca="1">IF(IFERROR(OFFSET('Filtr dle měsíce'!BB$5,MATCH('Filtr dle měsíce'!$A45,'Filtr dle měsíce'!$AC$6:$AC$297,0),0,1,1)*OFFSET('Filtr dle měsíce'!BB$5,MATCH('Filtr dle měsíce'!$A45,'Filtr dle měsíce'!$AC$6:$AC$297,0),0,1,1),"")&gt;0,IFERROR(OFFSET('Filtr dle měsíce'!BB$5,MATCH('Filtr dle měsíce'!$A45,'Filtr dle měsíce'!$AC$6:$AC$297,0),0,1,1)*OFFSET('Filtr dle měsíce'!BB$5,MATCH('Filtr dle měsíce'!$A45,'Filtr dle měsíce'!$AC$6:$AC$297,0),0,1,1),""),"")</f>
        <v/>
      </c>
      <c r="BO46" s="79" t="str">
        <f ca="1">IF(IFERROR(OFFSET('Filtr dle měsíce'!BC$5,MATCH('Filtr dle měsíce'!$A45,'Filtr dle měsíce'!$AC$6:$AC$297,0),0,1,1)*OFFSET('Filtr dle měsíce'!BC$5,MATCH('Filtr dle měsíce'!$A45,'Filtr dle měsíce'!$AC$6:$AC$297,0),0,1,1),"")&gt;0,IFERROR(OFFSET('Filtr dle měsíce'!BC$5,MATCH('Filtr dle měsíce'!$A45,'Filtr dle měsíce'!$AC$6:$AC$297,0),0,1,1)*OFFSET('Filtr dle měsíce'!BC$5,MATCH('Filtr dle měsíce'!$A45,'Filtr dle měsíce'!$AC$6:$AC$297,0),0,1,1),""),"")</f>
        <v/>
      </c>
      <c r="BP46" s="79"/>
      <c r="BQ46" s="79"/>
    </row>
    <row r="47" spans="1:69" ht="14.25" customHeight="1" x14ac:dyDescent="0.4">
      <c r="A47" s="51">
        <v>43</v>
      </c>
      <c r="B47" s="74" t="str">
        <f ca="1">IFERROR(TEXT(OFFSET('Tabulka klientů 2023'!$C$7,MATCH('Filtr dle měsíce'!A47,'Filtr dle měsíce'!$AC$6:$AC$297,0),0,1,1),""),"")</f>
        <v/>
      </c>
      <c r="C47" s="75" t="str">
        <f ca="1">IF(IFERROR(OFFSET('Tabulka klientů 2023'!$Q$7,MATCH('Filtr dle měsíce'!A47,'Filtr dle měsíce'!$AC$6:$AC$297,0),0,1,1)*OFFSET('Filtr dle měsíce'!$Q$5,MATCH('Filtr dle měsíce'!A47,'Filtr dle měsíce'!$AC$6:$AC$297,0),0,1,1),"")&gt;0,IFERROR(OFFSET('Tabulka klientů 2023'!$Q$7,MATCH('Filtr dle měsíce'!A47,'Filtr dle měsíce'!$AC$6:$AC$297,0),0,1,1)*OFFSET('Filtr dle měsíce'!$Q$5,MATCH('Filtr dle měsíce'!A47,'Filtr dle měsíce'!$AC$6:$AC$297,0),0,1,1),""),"")</f>
        <v/>
      </c>
      <c r="D47" s="76" t="str">
        <f ca="1">IF(IFERROR(OFFSET('Tabulka klientů 2023'!$T$7,MATCH('Filtr dle měsíce'!A47,'Filtr dle měsíce'!$AC$6:$AC$297,0),0,1,1)*OFFSET('Filtr dle měsíce'!$R$5,MATCH('Filtr dle měsíce'!A47,'Filtr dle měsíce'!$AC$6:$AC$297,0),0,1,1),"")&gt;0,IFERROR(OFFSET('Tabulka klientů 2023'!$T$7,MATCH('Filtr dle měsíce'!A47,'Filtr dle měsíce'!$AC$6:$AC$297,0),0,1,1)*OFFSET('Filtr dle měsíce'!$R$5,MATCH('Filtr dle měsíce'!A47,'Filtr dle měsíce'!$AC$6:$AC$297,0),0,1,1),""),"")</f>
        <v/>
      </c>
      <c r="E47" s="75" t="str">
        <f ca="1">IF(IFERROR(OFFSET('Tabulka klientů 2023'!$W$7,MATCH('Filtr dle měsíce'!A47,'Filtr dle měsíce'!$AC$6:$AC$297,0),0,1,1)*OFFSET('Filtr dle měsíce'!$S$5,MATCH('Filtr dle měsíce'!A47,'Filtr dle měsíce'!$AC$6:$AC$297,0),0,1,1),"")&gt;0,IFERROR(OFFSET('Tabulka klientů 2023'!$W$7,MATCH('Filtr dle měsíce'!A47,'Filtr dle měsíce'!$AC$6:$AC$297,0),0,1,1)*OFFSET('Filtr dle měsíce'!$S$5,MATCH('Filtr dle měsíce'!A47,'Filtr dle měsíce'!$AC$6:$AC$297,0),0,1,1),""),"")</f>
        <v/>
      </c>
      <c r="F47" s="76" t="str">
        <f ca="1">IF(IFERROR(OFFSET('Tabulka klientů 2023'!$Z$7,MATCH('Filtr dle měsíce'!A47,'Filtr dle měsíce'!$AC$6:$AC$297,0),0,1,1)*OFFSET('Filtr dle měsíce'!$T$5,MATCH('Filtr dle měsíce'!A47,'Filtr dle měsíce'!$AC$6:$AC$297,0),0,1,1),"")&gt;0,IFERROR(OFFSET('Tabulka klientů 2023'!$Z$7,MATCH('Filtr dle měsíce'!A47,'Filtr dle měsíce'!$AC$6:$AC$297,0),0,1,1)*OFFSET('Filtr dle měsíce'!$T$5,MATCH('Filtr dle měsíce'!A47,'Filtr dle měsíce'!$AC$6:$AC$297,0),0,1,1),""),"")</f>
        <v/>
      </c>
      <c r="G47" s="75" t="str">
        <f ca="1">IF(IFERROR(OFFSET('Tabulka klientů 2023'!$AC$7,MATCH('Filtr dle měsíce'!A47,'Filtr dle měsíce'!$AC$6:$AC$297,0),0,1,1)*OFFSET('Filtr dle měsíce'!$U$5,MATCH('Filtr dle měsíce'!A47,'Filtr dle měsíce'!$AC$6:$AC$297,0),0,1,1),"")&gt;0,IFERROR(OFFSET('Tabulka klientů 2023'!$AC$7,MATCH('Filtr dle měsíce'!A47,'Filtr dle měsíce'!$AC$6:$AC$297,0),0,1,1)*OFFSET('Filtr dle měsíce'!$U$5,MATCH('Filtr dle měsíce'!A47,'Filtr dle měsíce'!$AC$6:$AC$297,0),0,1,1),""),"")</f>
        <v/>
      </c>
      <c r="H47" s="76" t="str">
        <f ca="1">IF(IFERROR(OFFSET('Tabulka klientů 2023'!$AF$7,MATCH('Filtr dle měsíce'!A47,'Filtr dle měsíce'!$AC$6:$AC$297,0),0,1,1)*OFFSET('Filtr dle měsíce'!$V$5,MATCH('Filtr dle měsíce'!A47,'Filtr dle měsíce'!$AC$6:$AC$297,0),0,1,1),"")&gt;0,IFERROR(OFFSET('Tabulka klientů 2023'!$AF$7,MATCH('Filtr dle měsíce'!A47,'Filtr dle měsíce'!$AC$6:$AC$297,0),0,1,1)*OFFSET('Filtr dle měsíce'!$V$5,MATCH('Filtr dle měsíce'!A47,'Filtr dle měsíce'!$AC$6:$AC$297,0),0,1,1),""),"")</f>
        <v/>
      </c>
      <c r="I47" s="75" t="str">
        <f ca="1">IF(IFERROR(OFFSET('Tabulka klientů 2023'!$AI$7,MATCH('Filtr dle měsíce'!A47,'Filtr dle měsíce'!$AC$6:$AC$297,0),0,1,1)*OFFSET('Filtr dle měsíce'!$W$5,MATCH('Filtr dle měsíce'!A47,'Filtr dle měsíce'!$AC$6:$AC$297,0),0,1,1),"")&gt;0,IFERROR(OFFSET('Tabulka klientů 2023'!$AI$7,MATCH('Filtr dle měsíce'!A47,'Filtr dle měsíce'!$AC$6:$AC$297,0),0,1,1)*OFFSET('Filtr dle měsíce'!$W$5,MATCH('Filtr dle měsíce'!A47,'Filtr dle měsíce'!$AC$6:$AC$297,0),0,1,1),""),"")</f>
        <v/>
      </c>
      <c r="J47" s="76" t="str">
        <f ca="1">IF(IFERROR(OFFSET('Tabulka klientů 2023'!$AL$7,MATCH('Filtr dle měsíce'!A47,'Filtr dle měsíce'!$AC$6:$AC$297,0),0,1,1)*OFFSET('Filtr dle měsíce'!$X$5,MATCH('Filtr dle měsíce'!A47,'Filtr dle měsíce'!$AC$6:$AC$297,0),0,1,1),"")&gt;0,IFERROR(OFFSET('Tabulka klientů 2023'!$AL$7,MATCH('Filtr dle měsíce'!A47,'Filtr dle měsíce'!$AC$6:$AC$297,0),0,1,1)*OFFSET('Filtr dle měsíce'!$X$5,MATCH('Filtr dle měsíce'!A47,'Filtr dle měsíce'!$AC$6:$AC$297,0),0,1,1),""),"")</f>
        <v/>
      </c>
      <c r="K47" s="75" t="str">
        <f ca="1">IF(IFERROR(OFFSET('Tabulka klientů 2023'!$AO$7,MATCH('Filtr dle měsíce'!A47,'Filtr dle měsíce'!$AC$6:$AC$297,0),0,1,1)*OFFSET('Filtr dle měsíce'!$Y$5,MATCH('Filtr dle měsíce'!A47,'Filtr dle měsíce'!$AC$6:$AC$297,0),0,1,1),"")&gt;0,IFERROR(OFFSET('Tabulka klientů 2023'!$AO$7,MATCH('Filtr dle měsíce'!A47,'Filtr dle měsíce'!$AC$6:$AC$297,0),0,1,1)*OFFSET('Filtr dle měsíce'!$Y$5,MATCH('Filtr dle měsíce'!A47,'Filtr dle měsíce'!$AC$6:$AC$297,0),0,1,1),""),"")</f>
        <v/>
      </c>
      <c r="L47" s="76" t="str">
        <f ca="1">IF(IFERROR(OFFSET('Tabulka klientů 2023'!$AR$7,MATCH('Filtr dle měsíce'!A47,'Filtr dle měsíce'!$AC$6:$AC$297,0),0,1,1)*OFFSET('Filtr dle měsíce'!$Z$5,MATCH('Filtr dle měsíce'!A47,'Filtr dle měsíce'!$AC$6:$AC$297,0),0,1,1),"")&gt;0,IFERROR(OFFSET('Tabulka klientů 2023'!$AR$7,MATCH('Filtr dle měsíce'!A47,'Filtr dle měsíce'!$AC$6:$AC$297,0),0,1,1)*OFFSET('Filtr dle měsíce'!$Z$5,MATCH('Filtr dle měsíce'!A47,'Filtr dle měsíce'!$AC$6:$AC$297,0),0,1,1),""),"")</f>
        <v/>
      </c>
      <c r="M47" s="77" t="str">
        <f ca="1">IF(IFERROR(OFFSET('Tabulka klientů 2023'!$AU$7,MATCH('Filtr dle měsíce'!A47,'Filtr dle měsíce'!$AC$6:$AC$297,0),0,1,1)*OFFSET('Filtr dle měsíce'!$AA$5,MATCH('Filtr dle měsíce'!A47,'Filtr dle měsíce'!$AC$6:$AC$297,0),0,1,1),"")&gt;0,IFERROR(OFFSET('Tabulka klientů 2023'!$AU$7,MATCH('Filtr dle měsíce'!A47,'Filtr dle měsíce'!$AC$6:$AC$297,0),0,1,1)*OFFSET('Filtr dle měsíce'!$AA$5,MATCH('Filtr dle měsíce'!A47,'Filtr dle měsíce'!$AC$6:$AC$297,0),0,1,1),""),"")</f>
        <v/>
      </c>
      <c r="N47" s="78" t="str">
        <f t="shared" ca="1" si="0"/>
        <v/>
      </c>
      <c r="Q47" s="51">
        <f>IF('Tabulka klientů 2023'!R49='Filtr dle měsíce'!$C$1,1,0)</f>
        <v>0</v>
      </c>
      <c r="R47" s="51">
        <f>IF('Tabulka klientů 2023'!U49='Filtr dle měsíce'!$C$1,1,0)</f>
        <v>0</v>
      </c>
      <c r="S47" s="51">
        <f>IF('Tabulka klientů 2023'!X49='Filtr dle měsíce'!$C$1,1,0)</f>
        <v>0</v>
      </c>
      <c r="T47" s="51">
        <f>IF('Tabulka klientů 2023'!AA49='Filtr dle měsíce'!$C$1,1,0)</f>
        <v>0</v>
      </c>
      <c r="U47" s="51">
        <f>IF('Tabulka klientů 2023'!AD49='Filtr dle měsíce'!$C$1,1,0)</f>
        <v>0</v>
      </c>
      <c r="V47" s="51">
        <f>IF('Tabulka klientů 2023'!AG49='Filtr dle měsíce'!$C$1,1,0)</f>
        <v>0</v>
      </c>
      <c r="W47" s="51">
        <f>IF('Tabulka klientů 2023'!AJ49='Filtr dle měsíce'!$C$1,1,0)</f>
        <v>0</v>
      </c>
      <c r="X47" s="1">
        <f>IF('Tabulka klientů 2023'!AM49='Filtr dle měsíce'!$C$1,1,0)</f>
        <v>0</v>
      </c>
      <c r="Y47" s="1">
        <f>IF('Tabulka klientů 2023'!AP49='Filtr dle měsíce'!$C$1,1,0)</f>
        <v>0</v>
      </c>
      <c r="Z47" s="1">
        <f>IF('Tabulka klientů 2023'!AS49='Filtr dle měsíce'!$C$1,1,0)</f>
        <v>0</v>
      </c>
      <c r="AA47" s="1">
        <f>IF('Tabulka klientů 2023'!AV49='Filtr dle měsíce'!$C$1,1,0)</f>
        <v>0</v>
      </c>
      <c r="AB47" s="1">
        <f t="shared" si="1"/>
        <v>0</v>
      </c>
      <c r="AC47" s="1">
        <f t="shared" si="2"/>
        <v>0</v>
      </c>
      <c r="AE47" s="51">
        <f>IF('Tabulka klientů 2023'!S49="ANO",1,0)</f>
        <v>0</v>
      </c>
      <c r="AF47" s="51">
        <f>IF('Tabulka klientů 2023'!V49="ANO",1,0)</f>
        <v>0</v>
      </c>
      <c r="AG47" s="51">
        <f>IF('Tabulka klientů 2023'!Y49="ANO",1,0)</f>
        <v>0</v>
      </c>
      <c r="AH47" s="51">
        <f>IF('Tabulka klientů 2023'!AB49="ANO",1,0)</f>
        <v>0</v>
      </c>
      <c r="AI47" s="51">
        <f>IF('Tabulka klientů 2023'!AE49="ANO",1,0)</f>
        <v>0</v>
      </c>
      <c r="AJ47" s="51">
        <f>IF('Tabulka klientů 2023'!AH49="ANO",1,0)</f>
        <v>0</v>
      </c>
      <c r="AK47" s="51">
        <f>IF('Tabulka klientů 2023'!AK49="ANO",1,0)</f>
        <v>0</v>
      </c>
      <c r="AL47" s="51">
        <f>IF('Tabulka klientů 2023'!AN49="ANO",1,0)</f>
        <v>0</v>
      </c>
      <c r="AM47" s="51">
        <f>IF('Tabulka klientů 2023'!AQ49="ANO",1,0)</f>
        <v>0</v>
      </c>
      <c r="AN47" s="51">
        <f>IF('Tabulka klientů 2023'!AT49="ANO",1,0)</f>
        <v>0</v>
      </c>
      <c r="AO47" s="51">
        <f>IF('Tabulka klientů 2023'!AW49="ANO",1,0)</f>
        <v>0</v>
      </c>
      <c r="AP47" s="51" t="e">
        <f t="shared" ref="AP47:AQ47" si="84">#N/A</f>
        <v>#N/A</v>
      </c>
      <c r="AQ47" s="51" t="e">
        <f t="shared" si="84"/>
        <v>#N/A</v>
      </c>
      <c r="AR47" s="51"/>
      <c r="AS47" s="1">
        <f t="shared" ref="AS47:BC47" si="85">SUM(Q47+AE47)</f>
        <v>0</v>
      </c>
      <c r="AT47" s="1">
        <f t="shared" si="85"/>
        <v>0</v>
      </c>
      <c r="AU47" s="1">
        <f t="shared" si="85"/>
        <v>0</v>
      </c>
      <c r="AV47" s="1">
        <f t="shared" si="85"/>
        <v>0</v>
      </c>
      <c r="AW47" s="1">
        <f t="shared" si="85"/>
        <v>0</v>
      </c>
      <c r="AX47" s="1">
        <f t="shared" si="85"/>
        <v>0</v>
      </c>
      <c r="AY47" s="1">
        <f t="shared" si="85"/>
        <v>0</v>
      </c>
      <c r="AZ47" s="1">
        <f t="shared" si="85"/>
        <v>0</v>
      </c>
      <c r="BA47" s="1">
        <f t="shared" si="85"/>
        <v>0</v>
      </c>
      <c r="BB47" s="1">
        <f t="shared" si="85"/>
        <v>0</v>
      </c>
      <c r="BC47" s="1">
        <f t="shared" si="85"/>
        <v>0</v>
      </c>
      <c r="BD47" s="1"/>
      <c r="BE47" s="79" t="str">
        <f ca="1">IF(IFERROR(OFFSET('Filtr dle měsíce'!AS$5,MATCH('Filtr dle měsíce'!$A46,'Filtr dle měsíce'!$AC$6:$AC$297,0),0,1,1)*OFFSET('Filtr dle měsíce'!AS$5,MATCH('Filtr dle měsíce'!$A46,'Filtr dle měsíce'!$AC$6:$AC$297,0),0,1,1),"")&gt;0,IFERROR(OFFSET('Filtr dle měsíce'!AS$5,MATCH('Filtr dle měsíce'!$A46,'Filtr dle měsíce'!$AC$6:$AC$297,0),0,1,1)*OFFSET('Filtr dle měsíce'!AS$5,MATCH('Filtr dle měsíce'!$A46,'Filtr dle měsíce'!$AC$6:$AC$297,0),0,1,1),""),"")</f>
        <v/>
      </c>
      <c r="BF47" s="79" t="str">
        <f ca="1">IF(IFERROR(OFFSET('Filtr dle měsíce'!AT$5,MATCH('Filtr dle měsíce'!$A46,'Filtr dle měsíce'!$AC$6:$AC$297,0),0,1,1)*OFFSET('Filtr dle měsíce'!AT$5,MATCH('Filtr dle měsíce'!$A46,'Filtr dle měsíce'!$AC$6:$AC$297,0),0,1,1),"")&gt;0,IFERROR(OFFSET('Filtr dle měsíce'!AT$5,MATCH('Filtr dle měsíce'!$A46,'Filtr dle měsíce'!$AC$6:$AC$297,0),0,1,1)*OFFSET('Filtr dle měsíce'!AT$5,MATCH('Filtr dle měsíce'!$A46,'Filtr dle měsíce'!$AC$6:$AC$297,0),0,1,1),""),"")</f>
        <v/>
      </c>
      <c r="BG47" s="79" t="str">
        <f ca="1">IF(IFERROR(OFFSET('Filtr dle měsíce'!AU$5,MATCH('Filtr dle měsíce'!$A46,'Filtr dle měsíce'!$AC$6:$AC$297,0),0,1,1)*OFFSET('Filtr dle měsíce'!AU$5,MATCH('Filtr dle měsíce'!$A46,'Filtr dle měsíce'!$AC$6:$AC$297,0),0,1,1),"")&gt;0,IFERROR(OFFSET('Filtr dle měsíce'!AU$5,MATCH('Filtr dle měsíce'!$A46,'Filtr dle měsíce'!$AC$6:$AC$297,0),0,1,1)*OFFSET('Filtr dle měsíce'!AU$5,MATCH('Filtr dle měsíce'!$A46,'Filtr dle měsíce'!$AC$6:$AC$297,0),0,1,1),""),"")</f>
        <v/>
      </c>
      <c r="BH47" s="79" t="str">
        <f ca="1">IF(IFERROR(OFFSET('Filtr dle měsíce'!AV$5,MATCH('Filtr dle měsíce'!$A46,'Filtr dle měsíce'!$AC$6:$AC$297,0),0,1,1)*OFFSET('Filtr dle měsíce'!AV$5,MATCH('Filtr dle měsíce'!$A46,'Filtr dle měsíce'!$AC$6:$AC$297,0),0,1,1),"")&gt;0,IFERROR(OFFSET('Filtr dle měsíce'!AV$5,MATCH('Filtr dle měsíce'!$A46,'Filtr dle měsíce'!$AC$6:$AC$297,0),0,1,1)*OFFSET('Filtr dle měsíce'!AV$5,MATCH('Filtr dle měsíce'!$A46,'Filtr dle měsíce'!$AC$6:$AC$297,0),0,1,1),""),"")</f>
        <v/>
      </c>
      <c r="BI47" s="79" t="str">
        <f ca="1">IF(IFERROR(OFFSET('Filtr dle měsíce'!AW$5,MATCH('Filtr dle měsíce'!$A46,'Filtr dle měsíce'!$AC$6:$AC$297,0),0,1,1)*OFFSET('Filtr dle měsíce'!AW$5,MATCH('Filtr dle měsíce'!$A46,'Filtr dle měsíce'!$AC$6:$AC$297,0),0,1,1),"")&gt;0,IFERROR(OFFSET('Filtr dle měsíce'!AW$5,MATCH('Filtr dle měsíce'!$A46,'Filtr dle měsíce'!$AC$6:$AC$297,0),0,1,1)*OFFSET('Filtr dle měsíce'!AW$5,MATCH('Filtr dle měsíce'!$A46,'Filtr dle měsíce'!$AC$6:$AC$297,0),0,1,1),""),"")</f>
        <v/>
      </c>
      <c r="BJ47" s="79" t="str">
        <f ca="1">IF(IFERROR(OFFSET('Filtr dle měsíce'!AX$5,MATCH('Filtr dle měsíce'!$A46,'Filtr dle měsíce'!$AC$6:$AC$297,0),0,1,1)*OFFSET('Filtr dle měsíce'!AX$5,MATCH('Filtr dle měsíce'!$A46,'Filtr dle měsíce'!$AC$6:$AC$297,0),0,1,1),"")&gt;0,IFERROR(OFFSET('Filtr dle měsíce'!AX$5,MATCH('Filtr dle měsíce'!$A46,'Filtr dle měsíce'!$AC$6:$AC$297,0),0,1,1)*OFFSET('Filtr dle měsíce'!AX$5,MATCH('Filtr dle měsíce'!$A46,'Filtr dle měsíce'!$AC$6:$AC$297,0),0,1,1),""),"")</f>
        <v/>
      </c>
      <c r="BK47" s="79" t="str">
        <f ca="1">IF(IFERROR(OFFSET('Filtr dle měsíce'!AY$5,MATCH('Filtr dle měsíce'!$A46,'Filtr dle měsíce'!$AC$6:$AC$297,0),0,1,1)*OFFSET('Filtr dle měsíce'!AY$5,MATCH('Filtr dle měsíce'!$A46,'Filtr dle měsíce'!$AC$6:$AC$297,0),0,1,1),"")&gt;0,IFERROR(OFFSET('Filtr dle měsíce'!AY$5,MATCH('Filtr dle měsíce'!$A46,'Filtr dle měsíce'!$AC$6:$AC$297,0),0,1,1)*OFFSET('Filtr dle měsíce'!AY$5,MATCH('Filtr dle měsíce'!$A46,'Filtr dle měsíce'!$AC$6:$AC$297,0),0,1,1),""),"")</f>
        <v/>
      </c>
      <c r="BL47" s="79" t="str">
        <f ca="1">IF(IFERROR(OFFSET('Filtr dle měsíce'!AZ$5,MATCH('Filtr dle měsíce'!$A46,'Filtr dle měsíce'!$AC$6:$AC$297,0),0,1,1)*OFFSET('Filtr dle měsíce'!AZ$5,MATCH('Filtr dle měsíce'!$A46,'Filtr dle měsíce'!$AC$6:$AC$297,0),0,1,1),"")&gt;0,IFERROR(OFFSET('Filtr dle měsíce'!AZ$5,MATCH('Filtr dle měsíce'!$A46,'Filtr dle měsíce'!$AC$6:$AC$297,0),0,1,1)*OFFSET('Filtr dle měsíce'!AZ$5,MATCH('Filtr dle měsíce'!$A46,'Filtr dle měsíce'!$AC$6:$AC$297,0),0,1,1),""),"")</f>
        <v/>
      </c>
      <c r="BM47" s="79" t="str">
        <f ca="1">IF(IFERROR(OFFSET('Filtr dle měsíce'!BA$5,MATCH('Filtr dle měsíce'!$A46,'Filtr dle měsíce'!$AC$6:$AC$297,0),0,1,1)*OFFSET('Filtr dle měsíce'!BA$5,MATCH('Filtr dle měsíce'!$A46,'Filtr dle měsíce'!$AC$6:$AC$297,0),0,1,1),"")&gt;0,IFERROR(OFFSET('Filtr dle měsíce'!BA$5,MATCH('Filtr dle měsíce'!$A46,'Filtr dle měsíce'!$AC$6:$AC$297,0),0,1,1)*OFFSET('Filtr dle měsíce'!BA$5,MATCH('Filtr dle měsíce'!$A46,'Filtr dle měsíce'!$AC$6:$AC$297,0),0,1,1),""),"")</f>
        <v/>
      </c>
      <c r="BN47" s="79" t="str">
        <f ca="1">IF(IFERROR(OFFSET('Filtr dle měsíce'!BB$5,MATCH('Filtr dle měsíce'!$A46,'Filtr dle měsíce'!$AC$6:$AC$297,0),0,1,1)*OFFSET('Filtr dle měsíce'!BB$5,MATCH('Filtr dle měsíce'!$A46,'Filtr dle měsíce'!$AC$6:$AC$297,0),0,1,1),"")&gt;0,IFERROR(OFFSET('Filtr dle měsíce'!BB$5,MATCH('Filtr dle měsíce'!$A46,'Filtr dle měsíce'!$AC$6:$AC$297,0),0,1,1)*OFFSET('Filtr dle měsíce'!BB$5,MATCH('Filtr dle měsíce'!$A46,'Filtr dle měsíce'!$AC$6:$AC$297,0),0,1,1),""),"")</f>
        <v/>
      </c>
      <c r="BO47" s="79" t="str">
        <f ca="1">IF(IFERROR(OFFSET('Filtr dle měsíce'!BC$5,MATCH('Filtr dle měsíce'!$A46,'Filtr dle měsíce'!$AC$6:$AC$297,0),0,1,1)*OFFSET('Filtr dle měsíce'!BC$5,MATCH('Filtr dle měsíce'!$A46,'Filtr dle měsíce'!$AC$6:$AC$297,0),0,1,1),"")&gt;0,IFERROR(OFFSET('Filtr dle měsíce'!BC$5,MATCH('Filtr dle měsíce'!$A46,'Filtr dle měsíce'!$AC$6:$AC$297,0),0,1,1)*OFFSET('Filtr dle měsíce'!BC$5,MATCH('Filtr dle měsíce'!$A46,'Filtr dle měsíce'!$AC$6:$AC$297,0),0,1,1),""),"")</f>
        <v/>
      </c>
      <c r="BP47" s="79"/>
      <c r="BQ47" s="79"/>
    </row>
    <row r="48" spans="1:69" ht="14.25" customHeight="1" x14ac:dyDescent="0.4">
      <c r="A48" s="51">
        <v>44</v>
      </c>
      <c r="B48" s="74" t="str">
        <f ca="1">IFERROR(TEXT(OFFSET('Tabulka klientů 2023'!$C$7,MATCH('Filtr dle měsíce'!A48,'Filtr dle měsíce'!$AC$6:$AC$297,0),0,1,1),""),"")</f>
        <v/>
      </c>
      <c r="C48" s="75" t="str">
        <f ca="1">IF(IFERROR(OFFSET('Tabulka klientů 2023'!$Q$7,MATCH('Filtr dle měsíce'!A48,'Filtr dle měsíce'!$AC$6:$AC$297,0),0,1,1)*OFFSET('Filtr dle měsíce'!$Q$5,MATCH('Filtr dle měsíce'!A48,'Filtr dle měsíce'!$AC$6:$AC$297,0),0,1,1),"")&gt;0,IFERROR(OFFSET('Tabulka klientů 2023'!$Q$7,MATCH('Filtr dle měsíce'!A48,'Filtr dle měsíce'!$AC$6:$AC$297,0),0,1,1)*OFFSET('Filtr dle měsíce'!$Q$5,MATCH('Filtr dle měsíce'!A48,'Filtr dle měsíce'!$AC$6:$AC$297,0),0,1,1),""),"")</f>
        <v/>
      </c>
      <c r="D48" s="76" t="str">
        <f ca="1">IF(IFERROR(OFFSET('Tabulka klientů 2023'!$T$7,MATCH('Filtr dle měsíce'!A48,'Filtr dle měsíce'!$AC$6:$AC$297,0),0,1,1)*OFFSET('Filtr dle měsíce'!$R$5,MATCH('Filtr dle měsíce'!A48,'Filtr dle měsíce'!$AC$6:$AC$297,0),0,1,1),"")&gt;0,IFERROR(OFFSET('Tabulka klientů 2023'!$T$7,MATCH('Filtr dle měsíce'!A48,'Filtr dle měsíce'!$AC$6:$AC$297,0),0,1,1)*OFFSET('Filtr dle měsíce'!$R$5,MATCH('Filtr dle měsíce'!A48,'Filtr dle měsíce'!$AC$6:$AC$297,0),0,1,1),""),"")</f>
        <v/>
      </c>
      <c r="E48" s="75" t="str">
        <f ca="1">IF(IFERROR(OFFSET('Tabulka klientů 2023'!$W$7,MATCH('Filtr dle měsíce'!A48,'Filtr dle měsíce'!$AC$6:$AC$297,0),0,1,1)*OFFSET('Filtr dle měsíce'!$S$5,MATCH('Filtr dle měsíce'!A48,'Filtr dle měsíce'!$AC$6:$AC$297,0),0,1,1),"")&gt;0,IFERROR(OFFSET('Tabulka klientů 2023'!$W$7,MATCH('Filtr dle měsíce'!A48,'Filtr dle měsíce'!$AC$6:$AC$297,0),0,1,1)*OFFSET('Filtr dle měsíce'!$S$5,MATCH('Filtr dle měsíce'!A48,'Filtr dle měsíce'!$AC$6:$AC$297,0),0,1,1),""),"")</f>
        <v/>
      </c>
      <c r="F48" s="76" t="str">
        <f ca="1">IF(IFERROR(OFFSET('Tabulka klientů 2023'!$Z$7,MATCH('Filtr dle měsíce'!A48,'Filtr dle měsíce'!$AC$6:$AC$297,0),0,1,1)*OFFSET('Filtr dle měsíce'!$T$5,MATCH('Filtr dle měsíce'!A48,'Filtr dle měsíce'!$AC$6:$AC$297,0),0,1,1),"")&gt;0,IFERROR(OFFSET('Tabulka klientů 2023'!$Z$7,MATCH('Filtr dle měsíce'!A48,'Filtr dle měsíce'!$AC$6:$AC$297,0),0,1,1)*OFFSET('Filtr dle měsíce'!$T$5,MATCH('Filtr dle měsíce'!A48,'Filtr dle měsíce'!$AC$6:$AC$297,0),0,1,1),""),"")</f>
        <v/>
      </c>
      <c r="G48" s="75" t="str">
        <f ca="1">IF(IFERROR(OFFSET('Tabulka klientů 2023'!$AC$7,MATCH('Filtr dle měsíce'!A48,'Filtr dle měsíce'!$AC$6:$AC$297,0),0,1,1)*OFFSET('Filtr dle měsíce'!$U$5,MATCH('Filtr dle měsíce'!A48,'Filtr dle měsíce'!$AC$6:$AC$297,0),0,1,1),"")&gt;0,IFERROR(OFFSET('Tabulka klientů 2023'!$AC$7,MATCH('Filtr dle měsíce'!A48,'Filtr dle měsíce'!$AC$6:$AC$297,0),0,1,1)*OFFSET('Filtr dle měsíce'!$U$5,MATCH('Filtr dle měsíce'!A48,'Filtr dle měsíce'!$AC$6:$AC$297,0),0,1,1),""),"")</f>
        <v/>
      </c>
      <c r="H48" s="76" t="str">
        <f ca="1">IF(IFERROR(OFFSET('Tabulka klientů 2023'!$AF$7,MATCH('Filtr dle měsíce'!A48,'Filtr dle měsíce'!$AC$6:$AC$297,0),0,1,1)*OFFSET('Filtr dle měsíce'!$V$5,MATCH('Filtr dle měsíce'!A48,'Filtr dle měsíce'!$AC$6:$AC$297,0),0,1,1),"")&gt;0,IFERROR(OFFSET('Tabulka klientů 2023'!$AF$7,MATCH('Filtr dle měsíce'!A48,'Filtr dle měsíce'!$AC$6:$AC$297,0),0,1,1)*OFFSET('Filtr dle měsíce'!$V$5,MATCH('Filtr dle měsíce'!A48,'Filtr dle měsíce'!$AC$6:$AC$297,0),0,1,1),""),"")</f>
        <v/>
      </c>
      <c r="I48" s="75" t="str">
        <f ca="1">IF(IFERROR(OFFSET('Tabulka klientů 2023'!$AI$7,MATCH('Filtr dle měsíce'!A48,'Filtr dle měsíce'!$AC$6:$AC$297,0),0,1,1)*OFFSET('Filtr dle měsíce'!$W$5,MATCH('Filtr dle měsíce'!A48,'Filtr dle měsíce'!$AC$6:$AC$297,0),0,1,1),"")&gt;0,IFERROR(OFFSET('Tabulka klientů 2023'!$AI$7,MATCH('Filtr dle měsíce'!A48,'Filtr dle měsíce'!$AC$6:$AC$297,0),0,1,1)*OFFSET('Filtr dle měsíce'!$W$5,MATCH('Filtr dle měsíce'!A48,'Filtr dle měsíce'!$AC$6:$AC$297,0),0,1,1),""),"")</f>
        <v/>
      </c>
      <c r="J48" s="76" t="str">
        <f ca="1">IF(IFERROR(OFFSET('Tabulka klientů 2023'!$AL$7,MATCH('Filtr dle měsíce'!A48,'Filtr dle měsíce'!$AC$6:$AC$297,0),0,1,1)*OFFSET('Filtr dle měsíce'!$X$5,MATCH('Filtr dle měsíce'!A48,'Filtr dle měsíce'!$AC$6:$AC$297,0),0,1,1),"")&gt;0,IFERROR(OFFSET('Tabulka klientů 2023'!$AL$7,MATCH('Filtr dle měsíce'!A48,'Filtr dle měsíce'!$AC$6:$AC$297,0),0,1,1)*OFFSET('Filtr dle měsíce'!$X$5,MATCH('Filtr dle měsíce'!A48,'Filtr dle měsíce'!$AC$6:$AC$297,0),0,1,1),""),"")</f>
        <v/>
      </c>
      <c r="K48" s="75" t="str">
        <f ca="1">IF(IFERROR(OFFSET('Tabulka klientů 2023'!$AO$7,MATCH('Filtr dle měsíce'!A48,'Filtr dle měsíce'!$AC$6:$AC$297,0),0,1,1)*OFFSET('Filtr dle měsíce'!$Y$5,MATCH('Filtr dle měsíce'!A48,'Filtr dle měsíce'!$AC$6:$AC$297,0),0,1,1),"")&gt;0,IFERROR(OFFSET('Tabulka klientů 2023'!$AO$7,MATCH('Filtr dle měsíce'!A48,'Filtr dle měsíce'!$AC$6:$AC$297,0),0,1,1)*OFFSET('Filtr dle měsíce'!$Y$5,MATCH('Filtr dle měsíce'!A48,'Filtr dle měsíce'!$AC$6:$AC$297,0),0,1,1),""),"")</f>
        <v/>
      </c>
      <c r="L48" s="76" t="str">
        <f ca="1">IF(IFERROR(OFFSET('Tabulka klientů 2023'!$AR$7,MATCH('Filtr dle měsíce'!A48,'Filtr dle měsíce'!$AC$6:$AC$297,0),0,1,1)*OFFSET('Filtr dle měsíce'!$Z$5,MATCH('Filtr dle měsíce'!A48,'Filtr dle měsíce'!$AC$6:$AC$297,0),0,1,1),"")&gt;0,IFERROR(OFFSET('Tabulka klientů 2023'!$AR$7,MATCH('Filtr dle měsíce'!A48,'Filtr dle měsíce'!$AC$6:$AC$297,0),0,1,1)*OFFSET('Filtr dle měsíce'!$Z$5,MATCH('Filtr dle měsíce'!A48,'Filtr dle měsíce'!$AC$6:$AC$297,0),0,1,1),""),"")</f>
        <v/>
      </c>
      <c r="M48" s="77" t="str">
        <f ca="1">IF(IFERROR(OFFSET('Tabulka klientů 2023'!$AU$7,MATCH('Filtr dle měsíce'!A48,'Filtr dle měsíce'!$AC$6:$AC$297,0),0,1,1)*OFFSET('Filtr dle měsíce'!$AA$5,MATCH('Filtr dle měsíce'!A48,'Filtr dle měsíce'!$AC$6:$AC$297,0),0,1,1),"")&gt;0,IFERROR(OFFSET('Tabulka klientů 2023'!$AU$7,MATCH('Filtr dle měsíce'!A48,'Filtr dle měsíce'!$AC$6:$AC$297,0),0,1,1)*OFFSET('Filtr dle měsíce'!$AA$5,MATCH('Filtr dle měsíce'!A48,'Filtr dle měsíce'!$AC$6:$AC$297,0),0,1,1),""),"")</f>
        <v/>
      </c>
      <c r="N48" s="78" t="str">
        <f t="shared" ca="1" si="0"/>
        <v/>
      </c>
      <c r="Q48" s="51">
        <f>IF('Tabulka klientů 2023'!R50='Filtr dle měsíce'!$C$1,1,0)</f>
        <v>0</v>
      </c>
      <c r="R48" s="51">
        <f>IF('Tabulka klientů 2023'!U50='Filtr dle měsíce'!$C$1,1,0)</f>
        <v>0</v>
      </c>
      <c r="S48" s="51">
        <f>IF('Tabulka klientů 2023'!X50='Filtr dle měsíce'!$C$1,1,0)</f>
        <v>0</v>
      </c>
      <c r="T48" s="51">
        <f>IF('Tabulka klientů 2023'!AA50='Filtr dle měsíce'!$C$1,1,0)</f>
        <v>0</v>
      </c>
      <c r="U48" s="51">
        <f>IF('Tabulka klientů 2023'!AD50='Filtr dle měsíce'!$C$1,1,0)</f>
        <v>0</v>
      </c>
      <c r="V48" s="51">
        <f>IF('Tabulka klientů 2023'!AG50='Filtr dle měsíce'!$C$1,1,0)</f>
        <v>0</v>
      </c>
      <c r="W48" s="51">
        <f>IF('Tabulka klientů 2023'!AJ50='Filtr dle měsíce'!$C$1,1,0)</f>
        <v>0</v>
      </c>
      <c r="X48" s="1">
        <f>IF('Tabulka klientů 2023'!AM50='Filtr dle měsíce'!$C$1,1,0)</f>
        <v>0</v>
      </c>
      <c r="Y48" s="1">
        <f>IF('Tabulka klientů 2023'!AP50='Filtr dle měsíce'!$C$1,1,0)</f>
        <v>0</v>
      </c>
      <c r="Z48" s="1">
        <f>IF('Tabulka klientů 2023'!AS50='Filtr dle měsíce'!$C$1,1,0)</f>
        <v>0</v>
      </c>
      <c r="AA48" s="1">
        <f>IF('Tabulka klientů 2023'!AV50='Filtr dle měsíce'!$C$1,1,0)</f>
        <v>0</v>
      </c>
      <c r="AB48" s="1">
        <f t="shared" si="1"/>
        <v>0</v>
      </c>
      <c r="AC48" s="1">
        <f t="shared" si="2"/>
        <v>0</v>
      </c>
      <c r="AE48" s="51">
        <f>IF('Tabulka klientů 2023'!S50="ANO",1,0)</f>
        <v>0</v>
      </c>
      <c r="AF48" s="51">
        <f>IF('Tabulka klientů 2023'!V50="ANO",1,0)</f>
        <v>0</v>
      </c>
      <c r="AG48" s="51">
        <f>IF('Tabulka klientů 2023'!Y50="ANO",1,0)</f>
        <v>0</v>
      </c>
      <c r="AH48" s="51">
        <f>IF('Tabulka klientů 2023'!AB50="ANO",1,0)</f>
        <v>0</v>
      </c>
      <c r="AI48" s="51">
        <f>IF('Tabulka klientů 2023'!AE50="ANO",1,0)</f>
        <v>0</v>
      </c>
      <c r="AJ48" s="51">
        <f>IF('Tabulka klientů 2023'!AH50="ANO",1,0)</f>
        <v>0</v>
      </c>
      <c r="AK48" s="51">
        <f>IF('Tabulka klientů 2023'!AK50="ANO",1,0)</f>
        <v>0</v>
      </c>
      <c r="AL48" s="51">
        <f>IF('Tabulka klientů 2023'!AN50="ANO",1,0)</f>
        <v>0</v>
      </c>
      <c r="AM48" s="51">
        <f>IF('Tabulka klientů 2023'!AQ50="ANO",1,0)</f>
        <v>0</v>
      </c>
      <c r="AN48" s="51">
        <f>IF('Tabulka klientů 2023'!AT50="ANO",1,0)</f>
        <v>0</v>
      </c>
      <c r="AO48" s="51">
        <f>IF('Tabulka klientů 2023'!AW50="ANO",1,0)</f>
        <v>0</v>
      </c>
      <c r="AP48" s="51" t="e">
        <f t="shared" ref="AP48:AQ48" si="86">#N/A</f>
        <v>#N/A</v>
      </c>
      <c r="AQ48" s="51" t="e">
        <f t="shared" si="86"/>
        <v>#N/A</v>
      </c>
      <c r="AR48" s="51"/>
      <c r="AS48" s="1">
        <f t="shared" ref="AS48:BC48" si="87">SUM(Q48+AE48)</f>
        <v>0</v>
      </c>
      <c r="AT48" s="1">
        <f t="shared" si="87"/>
        <v>0</v>
      </c>
      <c r="AU48" s="1">
        <f t="shared" si="87"/>
        <v>0</v>
      </c>
      <c r="AV48" s="1">
        <f t="shared" si="87"/>
        <v>0</v>
      </c>
      <c r="AW48" s="1">
        <f t="shared" si="87"/>
        <v>0</v>
      </c>
      <c r="AX48" s="1">
        <f t="shared" si="87"/>
        <v>0</v>
      </c>
      <c r="AY48" s="1">
        <f t="shared" si="87"/>
        <v>0</v>
      </c>
      <c r="AZ48" s="1">
        <f t="shared" si="87"/>
        <v>0</v>
      </c>
      <c r="BA48" s="1">
        <f t="shared" si="87"/>
        <v>0</v>
      </c>
      <c r="BB48" s="1">
        <f t="shared" si="87"/>
        <v>0</v>
      </c>
      <c r="BC48" s="1">
        <f t="shared" si="87"/>
        <v>0</v>
      </c>
      <c r="BD48" s="1"/>
      <c r="BE48" s="79" t="str">
        <f ca="1">IF(IFERROR(OFFSET('Filtr dle měsíce'!AS$5,MATCH('Filtr dle měsíce'!$A47,'Filtr dle měsíce'!$AC$6:$AC$297,0),0,1,1)*OFFSET('Filtr dle měsíce'!AS$5,MATCH('Filtr dle měsíce'!$A47,'Filtr dle měsíce'!$AC$6:$AC$297,0),0,1,1),"")&gt;0,IFERROR(OFFSET('Filtr dle měsíce'!AS$5,MATCH('Filtr dle měsíce'!$A47,'Filtr dle měsíce'!$AC$6:$AC$297,0),0,1,1)*OFFSET('Filtr dle měsíce'!AS$5,MATCH('Filtr dle měsíce'!$A47,'Filtr dle měsíce'!$AC$6:$AC$297,0),0,1,1),""),"")</f>
        <v/>
      </c>
      <c r="BF48" s="79" t="str">
        <f ca="1">IF(IFERROR(OFFSET('Filtr dle měsíce'!AT$5,MATCH('Filtr dle měsíce'!$A47,'Filtr dle měsíce'!$AC$6:$AC$297,0),0,1,1)*OFFSET('Filtr dle měsíce'!AT$5,MATCH('Filtr dle měsíce'!$A47,'Filtr dle měsíce'!$AC$6:$AC$297,0),0,1,1),"")&gt;0,IFERROR(OFFSET('Filtr dle měsíce'!AT$5,MATCH('Filtr dle měsíce'!$A47,'Filtr dle měsíce'!$AC$6:$AC$297,0),0,1,1)*OFFSET('Filtr dle měsíce'!AT$5,MATCH('Filtr dle měsíce'!$A47,'Filtr dle měsíce'!$AC$6:$AC$297,0),0,1,1),""),"")</f>
        <v/>
      </c>
      <c r="BG48" s="79" t="str">
        <f ca="1">IF(IFERROR(OFFSET('Filtr dle měsíce'!AU$5,MATCH('Filtr dle měsíce'!$A47,'Filtr dle měsíce'!$AC$6:$AC$297,0),0,1,1)*OFFSET('Filtr dle měsíce'!AU$5,MATCH('Filtr dle měsíce'!$A47,'Filtr dle měsíce'!$AC$6:$AC$297,0),0,1,1),"")&gt;0,IFERROR(OFFSET('Filtr dle měsíce'!AU$5,MATCH('Filtr dle měsíce'!$A47,'Filtr dle měsíce'!$AC$6:$AC$297,0),0,1,1)*OFFSET('Filtr dle měsíce'!AU$5,MATCH('Filtr dle měsíce'!$A47,'Filtr dle měsíce'!$AC$6:$AC$297,0),0,1,1),""),"")</f>
        <v/>
      </c>
      <c r="BH48" s="79" t="str">
        <f ca="1">IF(IFERROR(OFFSET('Filtr dle měsíce'!AV$5,MATCH('Filtr dle měsíce'!$A47,'Filtr dle měsíce'!$AC$6:$AC$297,0),0,1,1)*OFFSET('Filtr dle měsíce'!AV$5,MATCH('Filtr dle měsíce'!$A47,'Filtr dle měsíce'!$AC$6:$AC$297,0),0,1,1),"")&gt;0,IFERROR(OFFSET('Filtr dle měsíce'!AV$5,MATCH('Filtr dle měsíce'!$A47,'Filtr dle měsíce'!$AC$6:$AC$297,0),0,1,1)*OFFSET('Filtr dle měsíce'!AV$5,MATCH('Filtr dle měsíce'!$A47,'Filtr dle měsíce'!$AC$6:$AC$297,0),0,1,1),""),"")</f>
        <v/>
      </c>
      <c r="BI48" s="79" t="str">
        <f ca="1">IF(IFERROR(OFFSET('Filtr dle měsíce'!AW$5,MATCH('Filtr dle měsíce'!$A47,'Filtr dle měsíce'!$AC$6:$AC$297,0),0,1,1)*OFFSET('Filtr dle měsíce'!AW$5,MATCH('Filtr dle měsíce'!$A47,'Filtr dle měsíce'!$AC$6:$AC$297,0),0,1,1),"")&gt;0,IFERROR(OFFSET('Filtr dle měsíce'!AW$5,MATCH('Filtr dle měsíce'!$A47,'Filtr dle měsíce'!$AC$6:$AC$297,0),0,1,1)*OFFSET('Filtr dle měsíce'!AW$5,MATCH('Filtr dle měsíce'!$A47,'Filtr dle měsíce'!$AC$6:$AC$297,0),0,1,1),""),"")</f>
        <v/>
      </c>
      <c r="BJ48" s="79" t="str">
        <f ca="1">IF(IFERROR(OFFSET('Filtr dle měsíce'!AX$5,MATCH('Filtr dle měsíce'!$A47,'Filtr dle měsíce'!$AC$6:$AC$297,0),0,1,1)*OFFSET('Filtr dle měsíce'!AX$5,MATCH('Filtr dle měsíce'!$A47,'Filtr dle měsíce'!$AC$6:$AC$297,0),0,1,1),"")&gt;0,IFERROR(OFFSET('Filtr dle měsíce'!AX$5,MATCH('Filtr dle měsíce'!$A47,'Filtr dle měsíce'!$AC$6:$AC$297,0),0,1,1)*OFFSET('Filtr dle měsíce'!AX$5,MATCH('Filtr dle měsíce'!$A47,'Filtr dle měsíce'!$AC$6:$AC$297,0),0,1,1),""),"")</f>
        <v/>
      </c>
      <c r="BK48" s="79" t="str">
        <f ca="1">IF(IFERROR(OFFSET('Filtr dle měsíce'!AY$5,MATCH('Filtr dle měsíce'!$A47,'Filtr dle měsíce'!$AC$6:$AC$297,0),0,1,1)*OFFSET('Filtr dle měsíce'!AY$5,MATCH('Filtr dle měsíce'!$A47,'Filtr dle měsíce'!$AC$6:$AC$297,0),0,1,1),"")&gt;0,IFERROR(OFFSET('Filtr dle měsíce'!AY$5,MATCH('Filtr dle měsíce'!$A47,'Filtr dle měsíce'!$AC$6:$AC$297,0),0,1,1)*OFFSET('Filtr dle měsíce'!AY$5,MATCH('Filtr dle měsíce'!$A47,'Filtr dle měsíce'!$AC$6:$AC$297,0),0,1,1),""),"")</f>
        <v/>
      </c>
      <c r="BL48" s="79" t="str">
        <f ca="1">IF(IFERROR(OFFSET('Filtr dle měsíce'!AZ$5,MATCH('Filtr dle měsíce'!$A47,'Filtr dle měsíce'!$AC$6:$AC$297,0),0,1,1)*OFFSET('Filtr dle měsíce'!AZ$5,MATCH('Filtr dle měsíce'!$A47,'Filtr dle měsíce'!$AC$6:$AC$297,0),0,1,1),"")&gt;0,IFERROR(OFFSET('Filtr dle měsíce'!AZ$5,MATCH('Filtr dle měsíce'!$A47,'Filtr dle měsíce'!$AC$6:$AC$297,0),0,1,1)*OFFSET('Filtr dle měsíce'!AZ$5,MATCH('Filtr dle měsíce'!$A47,'Filtr dle měsíce'!$AC$6:$AC$297,0),0,1,1),""),"")</f>
        <v/>
      </c>
      <c r="BM48" s="79" t="str">
        <f ca="1">IF(IFERROR(OFFSET('Filtr dle měsíce'!BA$5,MATCH('Filtr dle měsíce'!$A47,'Filtr dle měsíce'!$AC$6:$AC$297,0),0,1,1)*OFFSET('Filtr dle měsíce'!BA$5,MATCH('Filtr dle měsíce'!$A47,'Filtr dle měsíce'!$AC$6:$AC$297,0),0,1,1),"")&gt;0,IFERROR(OFFSET('Filtr dle měsíce'!BA$5,MATCH('Filtr dle měsíce'!$A47,'Filtr dle měsíce'!$AC$6:$AC$297,0),0,1,1)*OFFSET('Filtr dle měsíce'!BA$5,MATCH('Filtr dle měsíce'!$A47,'Filtr dle měsíce'!$AC$6:$AC$297,0),0,1,1),""),"")</f>
        <v/>
      </c>
      <c r="BN48" s="79" t="str">
        <f ca="1">IF(IFERROR(OFFSET('Filtr dle měsíce'!BB$5,MATCH('Filtr dle měsíce'!$A47,'Filtr dle měsíce'!$AC$6:$AC$297,0),0,1,1)*OFFSET('Filtr dle měsíce'!BB$5,MATCH('Filtr dle měsíce'!$A47,'Filtr dle měsíce'!$AC$6:$AC$297,0),0,1,1),"")&gt;0,IFERROR(OFFSET('Filtr dle měsíce'!BB$5,MATCH('Filtr dle měsíce'!$A47,'Filtr dle měsíce'!$AC$6:$AC$297,0),0,1,1)*OFFSET('Filtr dle měsíce'!BB$5,MATCH('Filtr dle měsíce'!$A47,'Filtr dle měsíce'!$AC$6:$AC$297,0),0,1,1),""),"")</f>
        <v/>
      </c>
      <c r="BO48" s="79" t="str">
        <f ca="1">IF(IFERROR(OFFSET('Filtr dle měsíce'!BC$5,MATCH('Filtr dle měsíce'!$A47,'Filtr dle měsíce'!$AC$6:$AC$297,0),0,1,1)*OFFSET('Filtr dle měsíce'!BC$5,MATCH('Filtr dle měsíce'!$A47,'Filtr dle měsíce'!$AC$6:$AC$297,0),0,1,1),"")&gt;0,IFERROR(OFFSET('Filtr dle měsíce'!BC$5,MATCH('Filtr dle měsíce'!$A47,'Filtr dle měsíce'!$AC$6:$AC$297,0),0,1,1)*OFFSET('Filtr dle měsíce'!BC$5,MATCH('Filtr dle měsíce'!$A47,'Filtr dle měsíce'!$AC$6:$AC$297,0),0,1,1),""),"")</f>
        <v/>
      </c>
      <c r="BP48" s="79"/>
      <c r="BQ48" s="79"/>
    </row>
    <row r="49" spans="1:69" ht="14.25" customHeight="1" x14ac:dyDescent="0.4">
      <c r="A49" s="51">
        <v>45</v>
      </c>
      <c r="B49" s="74" t="str">
        <f ca="1">IFERROR(TEXT(OFFSET('Tabulka klientů 2023'!$C$7,MATCH('Filtr dle měsíce'!A49,'Filtr dle měsíce'!$AC$6:$AC$297,0),0,1,1),""),"")</f>
        <v/>
      </c>
      <c r="C49" s="75" t="str">
        <f ca="1">IF(IFERROR(OFFSET('Tabulka klientů 2023'!$Q$7,MATCH('Filtr dle měsíce'!A49,'Filtr dle měsíce'!$AC$6:$AC$297,0),0,1,1)*OFFSET('Filtr dle měsíce'!$Q$5,MATCH('Filtr dle měsíce'!A49,'Filtr dle měsíce'!$AC$6:$AC$297,0),0,1,1),"")&gt;0,IFERROR(OFFSET('Tabulka klientů 2023'!$Q$7,MATCH('Filtr dle měsíce'!A49,'Filtr dle měsíce'!$AC$6:$AC$297,0),0,1,1)*OFFSET('Filtr dle měsíce'!$Q$5,MATCH('Filtr dle měsíce'!A49,'Filtr dle měsíce'!$AC$6:$AC$297,0),0,1,1),""),"")</f>
        <v/>
      </c>
      <c r="D49" s="76" t="str">
        <f ca="1">IF(IFERROR(OFFSET('Tabulka klientů 2023'!$T$7,MATCH('Filtr dle měsíce'!A49,'Filtr dle měsíce'!$AC$6:$AC$297,0),0,1,1)*OFFSET('Filtr dle měsíce'!$R$5,MATCH('Filtr dle měsíce'!A49,'Filtr dle měsíce'!$AC$6:$AC$297,0),0,1,1),"")&gt;0,IFERROR(OFFSET('Tabulka klientů 2023'!$T$7,MATCH('Filtr dle měsíce'!A49,'Filtr dle měsíce'!$AC$6:$AC$297,0),0,1,1)*OFFSET('Filtr dle měsíce'!$R$5,MATCH('Filtr dle měsíce'!A49,'Filtr dle měsíce'!$AC$6:$AC$297,0),0,1,1),""),"")</f>
        <v/>
      </c>
      <c r="E49" s="75" t="str">
        <f ca="1">IF(IFERROR(OFFSET('Tabulka klientů 2023'!$W$7,MATCH('Filtr dle měsíce'!A49,'Filtr dle měsíce'!$AC$6:$AC$297,0),0,1,1)*OFFSET('Filtr dle měsíce'!$S$5,MATCH('Filtr dle měsíce'!A49,'Filtr dle měsíce'!$AC$6:$AC$297,0),0,1,1),"")&gt;0,IFERROR(OFFSET('Tabulka klientů 2023'!$W$7,MATCH('Filtr dle měsíce'!A49,'Filtr dle měsíce'!$AC$6:$AC$297,0),0,1,1)*OFFSET('Filtr dle měsíce'!$S$5,MATCH('Filtr dle měsíce'!A49,'Filtr dle měsíce'!$AC$6:$AC$297,0),0,1,1),""),"")</f>
        <v/>
      </c>
      <c r="F49" s="76" t="str">
        <f ca="1">IF(IFERROR(OFFSET('Tabulka klientů 2023'!$Z$7,MATCH('Filtr dle měsíce'!A49,'Filtr dle měsíce'!$AC$6:$AC$297,0),0,1,1)*OFFSET('Filtr dle měsíce'!$T$5,MATCH('Filtr dle měsíce'!A49,'Filtr dle měsíce'!$AC$6:$AC$297,0),0,1,1),"")&gt;0,IFERROR(OFFSET('Tabulka klientů 2023'!$Z$7,MATCH('Filtr dle měsíce'!A49,'Filtr dle měsíce'!$AC$6:$AC$297,0),0,1,1)*OFFSET('Filtr dle měsíce'!$T$5,MATCH('Filtr dle měsíce'!A49,'Filtr dle měsíce'!$AC$6:$AC$297,0),0,1,1),""),"")</f>
        <v/>
      </c>
      <c r="G49" s="75" t="str">
        <f ca="1">IF(IFERROR(OFFSET('Tabulka klientů 2023'!$AC$7,MATCH('Filtr dle měsíce'!A49,'Filtr dle měsíce'!$AC$6:$AC$297,0),0,1,1)*OFFSET('Filtr dle měsíce'!$U$5,MATCH('Filtr dle měsíce'!A49,'Filtr dle měsíce'!$AC$6:$AC$297,0),0,1,1),"")&gt;0,IFERROR(OFFSET('Tabulka klientů 2023'!$AC$7,MATCH('Filtr dle měsíce'!A49,'Filtr dle měsíce'!$AC$6:$AC$297,0),0,1,1)*OFFSET('Filtr dle měsíce'!$U$5,MATCH('Filtr dle měsíce'!A49,'Filtr dle měsíce'!$AC$6:$AC$297,0),0,1,1),""),"")</f>
        <v/>
      </c>
      <c r="H49" s="76" t="str">
        <f ca="1">IF(IFERROR(OFFSET('Tabulka klientů 2023'!$AF$7,MATCH('Filtr dle měsíce'!A49,'Filtr dle měsíce'!$AC$6:$AC$297,0),0,1,1)*OFFSET('Filtr dle měsíce'!$V$5,MATCH('Filtr dle měsíce'!A49,'Filtr dle měsíce'!$AC$6:$AC$297,0),0,1,1),"")&gt;0,IFERROR(OFFSET('Tabulka klientů 2023'!$AF$7,MATCH('Filtr dle měsíce'!A49,'Filtr dle měsíce'!$AC$6:$AC$297,0),0,1,1)*OFFSET('Filtr dle měsíce'!$V$5,MATCH('Filtr dle měsíce'!A49,'Filtr dle měsíce'!$AC$6:$AC$297,0),0,1,1),""),"")</f>
        <v/>
      </c>
      <c r="I49" s="75" t="str">
        <f ca="1">IF(IFERROR(OFFSET('Tabulka klientů 2023'!$AI$7,MATCH('Filtr dle měsíce'!A49,'Filtr dle měsíce'!$AC$6:$AC$297,0),0,1,1)*OFFSET('Filtr dle měsíce'!$W$5,MATCH('Filtr dle měsíce'!A49,'Filtr dle měsíce'!$AC$6:$AC$297,0),0,1,1),"")&gt;0,IFERROR(OFFSET('Tabulka klientů 2023'!$AI$7,MATCH('Filtr dle měsíce'!A49,'Filtr dle měsíce'!$AC$6:$AC$297,0),0,1,1)*OFFSET('Filtr dle měsíce'!$W$5,MATCH('Filtr dle měsíce'!A49,'Filtr dle měsíce'!$AC$6:$AC$297,0),0,1,1),""),"")</f>
        <v/>
      </c>
      <c r="J49" s="76" t="str">
        <f ca="1">IF(IFERROR(OFFSET('Tabulka klientů 2023'!$AL$7,MATCH('Filtr dle měsíce'!A49,'Filtr dle měsíce'!$AC$6:$AC$297,0),0,1,1)*OFFSET('Filtr dle měsíce'!$X$5,MATCH('Filtr dle měsíce'!A49,'Filtr dle měsíce'!$AC$6:$AC$297,0),0,1,1),"")&gt;0,IFERROR(OFFSET('Tabulka klientů 2023'!$AL$7,MATCH('Filtr dle měsíce'!A49,'Filtr dle měsíce'!$AC$6:$AC$297,0),0,1,1)*OFFSET('Filtr dle měsíce'!$X$5,MATCH('Filtr dle měsíce'!A49,'Filtr dle měsíce'!$AC$6:$AC$297,0),0,1,1),""),"")</f>
        <v/>
      </c>
      <c r="K49" s="75" t="str">
        <f ca="1">IF(IFERROR(OFFSET('Tabulka klientů 2023'!$AO$7,MATCH('Filtr dle měsíce'!A49,'Filtr dle měsíce'!$AC$6:$AC$297,0),0,1,1)*OFFSET('Filtr dle měsíce'!$Y$5,MATCH('Filtr dle měsíce'!A49,'Filtr dle měsíce'!$AC$6:$AC$297,0),0,1,1),"")&gt;0,IFERROR(OFFSET('Tabulka klientů 2023'!$AO$7,MATCH('Filtr dle měsíce'!A49,'Filtr dle měsíce'!$AC$6:$AC$297,0),0,1,1)*OFFSET('Filtr dle měsíce'!$Y$5,MATCH('Filtr dle měsíce'!A49,'Filtr dle měsíce'!$AC$6:$AC$297,0),0,1,1),""),"")</f>
        <v/>
      </c>
      <c r="L49" s="76" t="str">
        <f ca="1">IF(IFERROR(OFFSET('Tabulka klientů 2023'!$AR$7,MATCH('Filtr dle měsíce'!A49,'Filtr dle měsíce'!$AC$6:$AC$297,0),0,1,1)*OFFSET('Filtr dle měsíce'!$Z$5,MATCH('Filtr dle měsíce'!A49,'Filtr dle měsíce'!$AC$6:$AC$297,0),0,1,1),"")&gt;0,IFERROR(OFFSET('Tabulka klientů 2023'!$AR$7,MATCH('Filtr dle měsíce'!A49,'Filtr dle měsíce'!$AC$6:$AC$297,0),0,1,1)*OFFSET('Filtr dle měsíce'!$Z$5,MATCH('Filtr dle měsíce'!A49,'Filtr dle měsíce'!$AC$6:$AC$297,0),0,1,1),""),"")</f>
        <v/>
      </c>
      <c r="M49" s="77" t="str">
        <f ca="1">IF(IFERROR(OFFSET('Tabulka klientů 2023'!$AU$7,MATCH('Filtr dle měsíce'!A49,'Filtr dle měsíce'!$AC$6:$AC$297,0),0,1,1)*OFFSET('Filtr dle měsíce'!$AA$5,MATCH('Filtr dle měsíce'!A49,'Filtr dle měsíce'!$AC$6:$AC$297,0),0,1,1),"")&gt;0,IFERROR(OFFSET('Tabulka klientů 2023'!$AU$7,MATCH('Filtr dle měsíce'!A49,'Filtr dle měsíce'!$AC$6:$AC$297,0),0,1,1)*OFFSET('Filtr dle měsíce'!$AA$5,MATCH('Filtr dle měsíce'!A49,'Filtr dle měsíce'!$AC$6:$AC$297,0),0,1,1),""),"")</f>
        <v/>
      </c>
      <c r="N49" s="78" t="str">
        <f t="shared" ca="1" si="0"/>
        <v/>
      </c>
      <c r="Q49" s="51">
        <f>IF('Tabulka klientů 2023'!R51='Filtr dle měsíce'!$C$1,1,0)</f>
        <v>0</v>
      </c>
      <c r="R49" s="51">
        <f>IF('Tabulka klientů 2023'!U51='Filtr dle měsíce'!$C$1,1,0)</f>
        <v>0</v>
      </c>
      <c r="S49" s="51">
        <f>IF('Tabulka klientů 2023'!X51='Filtr dle měsíce'!$C$1,1,0)</f>
        <v>0</v>
      </c>
      <c r="T49" s="51">
        <f>IF('Tabulka klientů 2023'!AA51='Filtr dle měsíce'!$C$1,1,0)</f>
        <v>0</v>
      </c>
      <c r="U49" s="51">
        <f>IF('Tabulka klientů 2023'!AD51='Filtr dle měsíce'!$C$1,1,0)</f>
        <v>0</v>
      </c>
      <c r="V49" s="51">
        <f>IF('Tabulka klientů 2023'!AG51='Filtr dle měsíce'!$C$1,1,0)</f>
        <v>0</v>
      </c>
      <c r="W49" s="51">
        <f>IF('Tabulka klientů 2023'!AJ51='Filtr dle měsíce'!$C$1,1,0)</f>
        <v>0</v>
      </c>
      <c r="X49" s="1">
        <f>IF('Tabulka klientů 2023'!AM51='Filtr dle měsíce'!$C$1,1,0)</f>
        <v>0</v>
      </c>
      <c r="Y49" s="1">
        <f>IF('Tabulka klientů 2023'!AP51='Filtr dle měsíce'!$C$1,1,0)</f>
        <v>0</v>
      </c>
      <c r="Z49" s="1">
        <f>IF('Tabulka klientů 2023'!AS51='Filtr dle měsíce'!$C$1,1,0)</f>
        <v>0</v>
      </c>
      <c r="AA49" s="1">
        <f>IF('Tabulka klientů 2023'!AV51='Filtr dle měsíce'!$C$1,1,0)</f>
        <v>0</v>
      </c>
      <c r="AB49" s="1">
        <f t="shared" si="1"/>
        <v>0</v>
      </c>
      <c r="AC49" s="1">
        <f t="shared" si="2"/>
        <v>0</v>
      </c>
      <c r="AE49" s="51">
        <f>IF('Tabulka klientů 2023'!S51="ANO",1,0)</f>
        <v>0</v>
      </c>
      <c r="AF49" s="51">
        <f>IF('Tabulka klientů 2023'!V51="ANO",1,0)</f>
        <v>0</v>
      </c>
      <c r="AG49" s="51">
        <f>IF('Tabulka klientů 2023'!Y51="ANO",1,0)</f>
        <v>0</v>
      </c>
      <c r="AH49" s="51">
        <f>IF('Tabulka klientů 2023'!AB51="ANO",1,0)</f>
        <v>0</v>
      </c>
      <c r="AI49" s="51">
        <f>IF('Tabulka klientů 2023'!AE51="ANO",1,0)</f>
        <v>0</v>
      </c>
      <c r="AJ49" s="51">
        <f>IF('Tabulka klientů 2023'!AH51="ANO",1,0)</f>
        <v>0</v>
      </c>
      <c r="AK49" s="51">
        <f>IF('Tabulka klientů 2023'!AK51="ANO",1,0)</f>
        <v>0</v>
      </c>
      <c r="AL49" s="51">
        <f>IF('Tabulka klientů 2023'!AN51="ANO",1,0)</f>
        <v>0</v>
      </c>
      <c r="AM49" s="51">
        <f>IF('Tabulka klientů 2023'!AQ51="ANO",1,0)</f>
        <v>0</v>
      </c>
      <c r="AN49" s="51">
        <f>IF('Tabulka klientů 2023'!AT51="ANO",1,0)</f>
        <v>0</v>
      </c>
      <c r="AO49" s="51">
        <f>IF('Tabulka klientů 2023'!AW51="ANO",1,0)</f>
        <v>0</v>
      </c>
      <c r="AP49" s="51" t="e">
        <f t="shared" ref="AP49:AQ49" si="88">#N/A</f>
        <v>#N/A</v>
      </c>
      <c r="AQ49" s="51" t="e">
        <f t="shared" si="88"/>
        <v>#N/A</v>
      </c>
      <c r="AR49" s="51"/>
      <c r="AS49" s="1">
        <f t="shared" ref="AS49:BC49" si="89">SUM(Q49+AE49)</f>
        <v>0</v>
      </c>
      <c r="AT49" s="1">
        <f t="shared" si="89"/>
        <v>0</v>
      </c>
      <c r="AU49" s="1">
        <f t="shared" si="89"/>
        <v>0</v>
      </c>
      <c r="AV49" s="1">
        <f t="shared" si="89"/>
        <v>0</v>
      </c>
      <c r="AW49" s="1">
        <f t="shared" si="89"/>
        <v>0</v>
      </c>
      <c r="AX49" s="1">
        <f t="shared" si="89"/>
        <v>0</v>
      </c>
      <c r="AY49" s="1">
        <f t="shared" si="89"/>
        <v>0</v>
      </c>
      <c r="AZ49" s="1">
        <f t="shared" si="89"/>
        <v>0</v>
      </c>
      <c r="BA49" s="1">
        <f t="shared" si="89"/>
        <v>0</v>
      </c>
      <c r="BB49" s="1">
        <f t="shared" si="89"/>
        <v>0</v>
      </c>
      <c r="BC49" s="1">
        <f t="shared" si="89"/>
        <v>0</v>
      </c>
      <c r="BD49" s="1"/>
      <c r="BE49" s="79" t="str">
        <f ca="1">IF(IFERROR(OFFSET('Filtr dle měsíce'!AS$5,MATCH('Filtr dle měsíce'!$A48,'Filtr dle měsíce'!$AC$6:$AC$297,0),0,1,1)*OFFSET('Filtr dle měsíce'!AS$5,MATCH('Filtr dle měsíce'!$A48,'Filtr dle měsíce'!$AC$6:$AC$297,0),0,1,1),"")&gt;0,IFERROR(OFFSET('Filtr dle měsíce'!AS$5,MATCH('Filtr dle měsíce'!$A48,'Filtr dle měsíce'!$AC$6:$AC$297,0),0,1,1)*OFFSET('Filtr dle měsíce'!AS$5,MATCH('Filtr dle měsíce'!$A48,'Filtr dle měsíce'!$AC$6:$AC$297,0),0,1,1),""),"")</f>
        <v/>
      </c>
      <c r="BF49" s="79" t="str">
        <f ca="1">IF(IFERROR(OFFSET('Filtr dle měsíce'!AT$5,MATCH('Filtr dle měsíce'!$A48,'Filtr dle měsíce'!$AC$6:$AC$297,0),0,1,1)*OFFSET('Filtr dle měsíce'!AT$5,MATCH('Filtr dle měsíce'!$A48,'Filtr dle měsíce'!$AC$6:$AC$297,0),0,1,1),"")&gt;0,IFERROR(OFFSET('Filtr dle měsíce'!AT$5,MATCH('Filtr dle měsíce'!$A48,'Filtr dle měsíce'!$AC$6:$AC$297,0),0,1,1)*OFFSET('Filtr dle měsíce'!AT$5,MATCH('Filtr dle měsíce'!$A48,'Filtr dle měsíce'!$AC$6:$AC$297,0),0,1,1),""),"")</f>
        <v/>
      </c>
      <c r="BG49" s="79" t="str">
        <f ca="1">IF(IFERROR(OFFSET('Filtr dle měsíce'!AU$5,MATCH('Filtr dle měsíce'!$A48,'Filtr dle měsíce'!$AC$6:$AC$297,0),0,1,1)*OFFSET('Filtr dle měsíce'!AU$5,MATCH('Filtr dle měsíce'!$A48,'Filtr dle měsíce'!$AC$6:$AC$297,0),0,1,1),"")&gt;0,IFERROR(OFFSET('Filtr dle měsíce'!AU$5,MATCH('Filtr dle měsíce'!$A48,'Filtr dle měsíce'!$AC$6:$AC$297,0),0,1,1)*OFFSET('Filtr dle měsíce'!AU$5,MATCH('Filtr dle měsíce'!$A48,'Filtr dle měsíce'!$AC$6:$AC$297,0),0,1,1),""),"")</f>
        <v/>
      </c>
      <c r="BH49" s="79" t="str">
        <f ca="1">IF(IFERROR(OFFSET('Filtr dle měsíce'!AV$5,MATCH('Filtr dle měsíce'!$A48,'Filtr dle měsíce'!$AC$6:$AC$297,0),0,1,1)*OFFSET('Filtr dle měsíce'!AV$5,MATCH('Filtr dle měsíce'!$A48,'Filtr dle měsíce'!$AC$6:$AC$297,0),0,1,1),"")&gt;0,IFERROR(OFFSET('Filtr dle měsíce'!AV$5,MATCH('Filtr dle měsíce'!$A48,'Filtr dle měsíce'!$AC$6:$AC$297,0),0,1,1)*OFFSET('Filtr dle měsíce'!AV$5,MATCH('Filtr dle měsíce'!$A48,'Filtr dle měsíce'!$AC$6:$AC$297,0),0,1,1),""),"")</f>
        <v/>
      </c>
      <c r="BI49" s="79" t="str">
        <f ca="1">IF(IFERROR(OFFSET('Filtr dle měsíce'!AW$5,MATCH('Filtr dle měsíce'!$A48,'Filtr dle měsíce'!$AC$6:$AC$297,0),0,1,1)*OFFSET('Filtr dle měsíce'!AW$5,MATCH('Filtr dle měsíce'!$A48,'Filtr dle měsíce'!$AC$6:$AC$297,0),0,1,1),"")&gt;0,IFERROR(OFFSET('Filtr dle měsíce'!AW$5,MATCH('Filtr dle měsíce'!$A48,'Filtr dle měsíce'!$AC$6:$AC$297,0),0,1,1)*OFFSET('Filtr dle měsíce'!AW$5,MATCH('Filtr dle měsíce'!$A48,'Filtr dle měsíce'!$AC$6:$AC$297,0),0,1,1),""),"")</f>
        <v/>
      </c>
      <c r="BJ49" s="79" t="str">
        <f ca="1">IF(IFERROR(OFFSET('Filtr dle měsíce'!AX$5,MATCH('Filtr dle měsíce'!$A48,'Filtr dle měsíce'!$AC$6:$AC$297,0),0,1,1)*OFFSET('Filtr dle měsíce'!AX$5,MATCH('Filtr dle měsíce'!$A48,'Filtr dle měsíce'!$AC$6:$AC$297,0),0,1,1),"")&gt;0,IFERROR(OFFSET('Filtr dle měsíce'!AX$5,MATCH('Filtr dle měsíce'!$A48,'Filtr dle měsíce'!$AC$6:$AC$297,0),0,1,1)*OFFSET('Filtr dle měsíce'!AX$5,MATCH('Filtr dle měsíce'!$A48,'Filtr dle měsíce'!$AC$6:$AC$297,0),0,1,1),""),"")</f>
        <v/>
      </c>
      <c r="BK49" s="79" t="str">
        <f ca="1">IF(IFERROR(OFFSET('Filtr dle měsíce'!AY$5,MATCH('Filtr dle měsíce'!$A48,'Filtr dle měsíce'!$AC$6:$AC$297,0),0,1,1)*OFFSET('Filtr dle měsíce'!AY$5,MATCH('Filtr dle měsíce'!$A48,'Filtr dle měsíce'!$AC$6:$AC$297,0),0,1,1),"")&gt;0,IFERROR(OFFSET('Filtr dle měsíce'!AY$5,MATCH('Filtr dle měsíce'!$A48,'Filtr dle měsíce'!$AC$6:$AC$297,0),0,1,1)*OFFSET('Filtr dle měsíce'!AY$5,MATCH('Filtr dle měsíce'!$A48,'Filtr dle měsíce'!$AC$6:$AC$297,0),0,1,1),""),"")</f>
        <v/>
      </c>
      <c r="BL49" s="79" t="str">
        <f ca="1">IF(IFERROR(OFFSET('Filtr dle měsíce'!AZ$5,MATCH('Filtr dle měsíce'!$A48,'Filtr dle měsíce'!$AC$6:$AC$297,0),0,1,1)*OFFSET('Filtr dle měsíce'!AZ$5,MATCH('Filtr dle měsíce'!$A48,'Filtr dle měsíce'!$AC$6:$AC$297,0),0,1,1),"")&gt;0,IFERROR(OFFSET('Filtr dle měsíce'!AZ$5,MATCH('Filtr dle měsíce'!$A48,'Filtr dle měsíce'!$AC$6:$AC$297,0),0,1,1)*OFFSET('Filtr dle měsíce'!AZ$5,MATCH('Filtr dle měsíce'!$A48,'Filtr dle měsíce'!$AC$6:$AC$297,0),0,1,1),""),"")</f>
        <v/>
      </c>
      <c r="BM49" s="79" t="str">
        <f ca="1">IF(IFERROR(OFFSET('Filtr dle měsíce'!BA$5,MATCH('Filtr dle měsíce'!$A48,'Filtr dle měsíce'!$AC$6:$AC$297,0),0,1,1)*OFFSET('Filtr dle měsíce'!BA$5,MATCH('Filtr dle měsíce'!$A48,'Filtr dle měsíce'!$AC$6:$AC$297,0),0,1,1),"")&gt;0,IFERROR(OFFSET('Filtr dle měsíce'!BA$5,MATCH('Filtr dle měsíce'!$A48,'Filtr dle měsíce'!$AC$6:$AC$297,0),0,1,1)*OFFSET('Filtr dle měsíce'!BA$5,MATCH('Filtr dle měsíce'!$A48,'Filtr dle měsíce'!$AC$6:$AC$297,0),0,1,1),""),"")</f>
        <v/>
      </c>
      <c r="BN49" s="79" t="str">
        <f ca="1">IF(IFERROR(OFFSET('Filtr dle měsíce'!BB$5,MATCH('Filtr dle měsíce'!$A48,'Filtr dle měsíce'!$AC$6:$AC$297,0),0,1,1)*OFFSET('Filtr dle měsíce'!BB$5,MATCH('Filtr dle měsíce'!$A48,'Filtr dle měsíce'!$AC$6:$AC$297,0),0,1,1),"")&gt;0,IFERROR(OFFSET('Filtr dle měsíce'!BB$5,MATCH('Filtr dle měsíce'!$A48,'Filtr dle měsíce'!$AC$6:$AC$297,0),0,1,1)*OFFSET('Filtr dle měsíce'!BB$5,MATCH('Filtr dle měsíce'!$A48,'Filtr dle měsíce'!$AC$6:$AC$297,0),0,1,1),""),"")</f>
        <v/>
      </c>
      <c r="BO49" s="79" t="str">
        <f ca="1">IF(IFERROR(OFFSET('Filtr dle měsíce'!BC$5,MATCH('Filtr dle měsíce'!$A48,'Filtr dle měsíce'!$AC$6:$AC$297,0),0,1,1)*OFFSET('Filtr dle měsíce'!BC$5,MATCH('Filtr dle měsíce'!$A48,'Filtr dle měsíce'!$AC$6:$AC$297,0),0,1,1),"")&gt;0,IFERROR(OFFSET('Filtr dle měsíce'!BC$5,MATCH('Filtr dle měsíce'!$A48,'Filtr dle měsíce'!$AC$6:$AC$297,0),0,1,1)*OFFSET('Filtr dle měsíce'!BC$5,MATCH('Filtr dle měsíce'!$A48,'Filtr dle měsíce'!$AC$6:$AC$297,0),0,1,1),""),"")</f>
        <v/>
      </c>
      <c r="BP49" s="79"/>
      <c r="BQ49" s="79"/>
    </row>
    <row r="50" spans="1:69" ht="14.25" customHeight="1" x14ac:dyDescent="0.4">
      <c r="A50" s="51">
        <v>46</v>
      </c>
      <c r="B50" s="74" t="str">
        <f ca="1">IFERROR(TEXT(OFFSET('Tabulka klientů 2023'!$C$7,MATCH('Filtr dle měsíce'!A50,'Filtr dle měsíce'!$AC$6:$AC$297,0),0,1,1),""),"")</f>
        <v/>
      </c>
      <c r="C50" s="75" t="str">
        <f ca="1">IF(IFERROR(OFFSET('Tabulka klientů 2023'!$Q$7,MATCH('Filtr dle měsíce'!A50,'Filtr dle měsíce'!$AC$6:$AC$297,0),0,1,1)*OFFSET('Filtr dle měsíce'!$Q$5,MATCH('Filtr dle měsíce'!A50,'Filtr dle měsíce'!$AC$6:$AC$297,0),0,1,1),"")&gt;0,IFERROR(OFFSET('Tabulka klientů 2023'!$Q$7,MATCH('Filtr dle měsíce'!A50,'Filtr dle měsíce'!$AC$6:$AC$297,0),0,1,1)*OFFSET('Filtr dle měsíce'!$Q$5,MATCH('Filtr dle měsíce'!A50,'Filtr dle měsíce'!$AC$6:$AC$297,0),0,1,1),""),"")</f>
        <v/>
      </c>
      <c r="D50" s="76" t="str">
        <f ca="1">IF(IFERROR(OFFSET('Tabulka klientů 2023'!$T$7,MATCH('Filtr dle měsíce'!A50,'Filtr dle měsíce'!$AC$6:$AC$297,0),0,1,1)*OFFSET('Filtr dle měsíce'!$R$5,MATCH('Filtr dle měsíce'!A50,'Filtr dle měsíce'!$AC$6:$AC$297,0),0,1,1),"")&gt;0,IFERROR(OFFSET('Tabulka klientů 2023'!$T$7,MATCH('Filtr dle měsíce'!A50,'Filtr dle měsíce'!$AC$6:$AC$297,0),0,1,1)*OFFSET('Filtr dle měsíce'!$R$5,MATCH('Filtr dle měsíce'!A50,'Filtr dle měsíce'!$AC$6:$AC$297,0),0,1,1),""),"")</f>
        <v/>
      </c>
      <c r="E50" s="75" t="str">
        <f ca="1">IF(IFERROR(OFFSET('Tabulka klientů 2023'!$W$7,MATCH('Filtr dle měsíce'!A50,'Filtr dle měsíce'!$AC$6:$AC$297,0),0,1,1)*OFFSET('Filtr dle měsíce'!$S$5,MATCH('Filtr dle měsíce'!A50,'Filtr dle měsíce'!$AC$6:$AC$297,0),0,1,1),"")&gt;0,IFERROR(OFFSET('Tabulka klientů 2023'!$W$7,MATCH('Filtr dle měsíce'!A50,'Filtr dle měsíce'!$AC$6:$AC$297,0),0,1,1)*OFFSET('Filtr dle měsíce'!$S$5,MATCH('Filtr dle měsíce'!A50,'Filtr dle měsíce'!$AC$6:$AC$297,0),0,1,1),""),"")</f>
        <v/>
      </c>
      <c r="F50" s="76" t="str">
        <f ca="1">IF(IFERROR(OFFSET('Tabulka klientů 2023'!$Z$7,MATCH('Filtr dle měsíce'!A50,'Filtr dle měsíce'!$AC$6:$AC$297,0),0,1,1)*OFFSET('Filtr dle měsíce'!$T$5,MATCH('Filtr dle měsíce'!A50,'Filtr dle měsíce'!$AC$6:$AC$297,0),0,1,1),"")&gt;0,IFERROR(OFFSET('Tabulka klientů 2023'!$Z$7,MATCH('Filtr dle měsíce'!A50,'Filtr dle měsíce'!$AC$6:$AC$297,0),0,1,1)*OFFSET('Filtr dle měsíce'!$T$5,MATCH('Filtr dle měsíce'!A50,'Filtr dle měsíce'!$AC$6:$AC$297,0),0,1,1),""),"")</f>
        <v/>
      </c>
      <c r="G50" s="75" t="str">
        <f ca="1">IF(IFERROR(OFFSET('Tabulka klientů 2023'!$AC$7,MATCH('Filtr dle měsíce'!A50,'Filtr dle měsíce'!$AC$6:$AC$297,0),0,1,1)*OFFSET('Filtr dle měsíce'!$U$5,MATCH('Filtr dle měsíce'!A50,'Filtr dle měsíce'!$AC$6:$AC$297,0),0,1,1),"")&gt;0,IFERROR(OFFSET('Tabulka klientů 2023'!$AC$7,MATCH('Filtr dle měsíce'!A50,'Filtr dle měsíce'!$AC$6:$AC$297,0),0,1,1)*OFFSET('Filtr dle měsíce'!$U$5,MATCH('Filtr dle měsíce'!A50,'Filtr dle měsíce'!$AC$6:$AC$297,0),0,1,1),""),"")</f>
        <v/>
      </c>
      <c r="H50" s="76" t="str">
        <f ca="1">IF(IFERROR(OFFSET('Tabulka klientů 2023'!$AF$7,MATCH('Filtr dle měsíce'!A50,'Filtr dle měsíce'!$AC$6:$AC$297,0),0,1,1)*OFFSET('Filtr dle měsíce'!$V$5,MATCH('Filtr dle měsíce'!A50,'Filtr dle měsíce'!$AC$6:$AC$297,0),0,1,1),"")&gt;0,IFERROR(OFFSET('Tabulka klientů 2023'!$AF$7,MATCH('Filtr dle měsíce'!A50,'Filtr dle měsíce'!$AC$6:$AC$297,0),0,1,1)*OFFSET('Filtr dle měsíce'!$V$5,MATCH('Filtr dle měsíce'!A50,'Filtr dle měsíce'!$AC$6:$AC$297,0),0,1,1),""),"")</f>
        <v/>
      </c>
      <c r="I50" s="75" t="str">
        <f ca="1">IF(IFERROR(OFFSET('Tabulka klientů 2023'!$AI$7,MATCH('Filtr dle měsíce'!A50,'Filtr dle měsíce'!$AC$6:$AC$297,0),0,1,1)*OFFSET('Filtr dle měsíce'!$W$5,MATCH('Filtr dle měsíce'!A50,'Filtr dle měsíce'!$AC$6:$AC$297,0),0,1,1),"")&gt;0,IFERROR(OFFSET('Tabulka klientů 2023'!$AI$7,MATCH('Filtr dle měsíce'!A50,'Filtr dle měsíce'!$AC$6:$AC$297,0),0,1,1)*OFFSET('Filtr dle měsíce'!$W$5,MATCH('Filtr dle měsíce'!A50,'Filtr dle měsíce'!$AC$6:$AC$297,0),0,1,1),""),"")</f>
        <v/>
      </c>
      <c r="J50" s="76" t="str">
        <f ca="1">IF(IFERROR(OFFSET('Tabulka klientů 2023'!$AL$7,MATCH('Filtr dle měsíce'!A50,'Filtr dle měsíce'!$AC$6:$AC$297,0),0,1,1)*OFFSET('Filtr dle měsíce'!$X$5,MATCH('Filtr dle měsíce'!A50,'Filtr dle měsíce'!$AC$6:$AC$297,0),0,1,1),"")&gt;0,IFERROR(OFFSET('Tabulka klientů 2023'!$AL$7,MATCH('Filtr dle měsíce'!A50,'Filtr dle měsíce'!$AC$6:$AC$297,0),0,1,1)*OFFSET('Filtr dle měsíce'!$X$5,MATCH('Filtr dle měsíce'!A50,'Filtr dle měsíce'!$AC$6:$AC$297,0),0,1,1),""),"")</f>
        <v/>
      </c>
      <c r="K50" s="75" t="str">
        <f ca="1">IF(IFERROR(OFFSET('Tabulka klientů 2023'!$AO$7,MATCH('Filtr dle měsíce'!A50,'Filtr dle měsíce'!$AC$6:$AC$297,0),0,1,1)*OFFSET('Filtr dle měsíce'!$Y$5,MATCH('Filtr dle měsíce'!A50,'Filtr dle měsíce'!$AC$6:$AC$297,0),0,1,1),"")&gt;0,IFERROR(OFFSET('Tabulka klientů 2023'!$AO$7,MATCH('Filtr dle měsíce'!A50,'Filtr dle měsíce'!$AC$6:$AC$297,0),0,1,1)*OFFSET('Filtr dle měsíce'!$Y$5,MATCH('Filtr dle měsíce'!A50,'Filtr dle měsíce'!$AC$6:$AC$297,0),0,1,1),""),"")</f>
        <v/>
      </c>
      <c r="L50" s="76" t="str">
        <f ca="1">IF(IFERROR(OFFSET('Tabulka klientů 2023'!$AR$7,MATCH('Filtr dle měsíce'!A50,'Filtr dle měsíce'!$AC$6:$AC$297,0),0,1,1)*OFFSET('Filtr dle měsíce'!$Z$5,MATCH('Filtr dle měsíce'!A50,'Filtr dle měsíce'!$AC$6:$AC$297,0),0,1,1),"")&gt;0,IFERROR(OFFSET('Tabulka klientů 2023'!$AR$7,MATCH('Filtr dle měsíce'!A50,'Filtr dle měsíce'!$AC$6:$AC$297,0),0,1,1)*OFFSET('Filtr dle měsíce'!$Z$5,MATCH('Filtr dle měsíce'!A50,'Filtr dle měsíce'!$AC$6:$AC$297,0),0,1,1),""),"")</f>
        <v/>
      </c>
      <c r="M50" s="77" t="str">
        <f ca="1">IF(IFERROR(OFFSET('Tabulka klientů 2023'!$AU$7,MATCH('Filtr dle měsíce'!A50,'Filtr dle měsíce'!$AC$6:$AC$297,0),0,1,1)*OFFSET('Filtr dle měsíce'!$AA$5,MATCH('Filtr dle měsíce'!A50,'Filtr dle měsíce'!$AC$6:$AC$297,0),0,1,1),"")&gt;0,IFERROR(OFFSET('Tabulka klientů 2023'!$AU$7,MATCH('Filtr dle měsíce'!A50,'Filtr dle měsíce'!$AC$6:$AC$297,0),0,1,1)*OFFSET('Filtr dle měsíce'!$AA$5,MATCH('Filtr dle měsíce'!A50,'Filtr dle měsíce'!$AC$6:$AC$297,0),0,1,1),""),"")</f>
        <v/>
      </c>
      <c r="N50" s="78" t="str">
        <f t="shared" ca="1" si="0"/>
        <v/>
      </c>
      <c r="Q50" s="51">
        <f>IF('Tabulka klientů 2023'!R52='Filtr dle měsíce'!$C$1,1,0)</f>
        <v>0</v>
      </c>
      <c r="R50" s="51">
        <f>IF('Tabulka klientů 2023'!U52='Filtr dle měsíce'!$C$1,1,0)</f>
        <v>0</v>
      </c>
      <c r="S50" s="51">
        <f>IF('Tabulka klientů 2023'!X52='Filtr dle měsíce'!$C$1,1,0)</f>
        <v>0</v>
      </c>
      <c r="T50" s="51">
        <f>IF('Tabulka klientů 2023'!AA52='Filtr dle měsíce'!$C$1,1,0)</f>
        <v>0</v>
      </c>
      <c r="U50" s="51">
        <f>IF('Tabulka klientů 2023'!AD52='Filtr dle měsíce'!$C$1,1,0)</f>
        <v>0</v>
      </c>
      <c r="V50" s="51">
        <f>IF('Tabulka klientů 2023'!AG52='Filtr dle měsíce'!$C$1,1,0)</f>
        <v>0</v>
      </c>
      <c r="W50" s="51">
        <f>IF('Tabulka klientů 2023'!AJ52='Filtr dle měsíce'!$C$1,1,0)</f>
        <v>0</v>
      </c>
      <c r="X50" s="1">
        <f>IF('Tabulka klientů 2023'!AM52='Filtr dle měsíce'!$C$1,1,0)</f>
        <v>0</v>
      </c>
      <c r="Y50" s="1">
        <f>IF('Tabulka klientů 2023'!AP52='Filtr dle měsíce'!$C$1,1,0)</f>
        <v>0</v>
      </c>
      <c r="Z50" s="1">
        <f>IF('Tabulka klientů 2023'!AS52='Filtr dle měsíce'!$C$1,1,0)</f>
        <v>0</v>
      </c>
      <c r="AA50" s="1">
        <f>IF('Tabulka klientů 2023'!AV52='Filtr dle měsíce'!$C$1,1,0)</f>
        <v>0</v>
      </c>
      <c r="AB50" s="1">
        <f t="shared" si="1"/>
        <v>0</v>
      </c>
      <c r="AC50" s="1">
        <f t="shared" si="2"/>
        <v>0</v>
      </c>
      <c r="AE50" s="51">
        <f>IF('Tabulka klientů 2023'!S52="ANO",1,0)</f>
        <v>0</v>
      </c>
      <c r="AF50" s="51">
        <f>IF('Tabulka klientů 2023'!V52="ANO",1,0)</f>
        <v>0</v>
      </c>
      <c r="AG50" s="51">
        <f>IF('Tabulka klientů 2023'!Y52="ANO",1,0)</f>
        <v>0</v>
      </c>
      <c r="AH50" s="51">
        <f>IF('Tabulka klientů 2023'!AB52="ANO",1,0)</f>
        <v>0</v>
      </c>
      <c r="AI50" s="51">
        <f>IF('Tabulka klientů 2023'!AE52="ANO",1,0)</f>
        <v>0</v>
      </c>
      <c r="AJ50" s="51">
        <f>IF('Tabulka klientů 2023'!AH52="ANO",1,0)</f>
        <v>0</v>
      </c>
      <c r="AK50" s="51">
        <f>IF('Tabulka klientů 2023'!AK52="ANO",1,0)</f>
        <v>0</v>
      </c>
      <c r="AL50" s="51">
        <f>IF('Tabulka klientů 2023'!AN52="ANO",1,0)</f>
        <v>0</v>
      </c>
      <c r="AM50" s="51">
        <f>IF('Tabulka klientů 2023'!AQ52="ANO",1,0)</f>
        <v>0</v>
      </c>
      <c r="AN50" s="51">
        <f>IF('Tabulka klientů 2023'!AT52="ANO",1,0)</f>
        <v>0</v>
      </c>
      <c r="AO50" s="51">
        <f>IF('Tabulka klientů 2023'!AW52="ANO",1,0)</f>
        <v>0</v>
      </c>
      <c r="AP50" s="51" t="e">
        <f t="shared" ref="AP50:AQ50" si="90">#N/A</f>
        <v>#N/A</v>
      </c>
      <c r="AQ50" s="51" t="e">
        <f t="shared" si="90"/>
        <v>#N/A</v>
      </c>
      <c r="AR50" s="51"/>
      <c r="AS50" s="1">
        <f t="shared" ref="AS50:BC50" si="91">SUM(Q50+AE50)</f>
        <v>0</v>
      </c>
      <c r="AT50" s="1">
        <f t="shared" si="91"/>
        <v>0</v>
      </c>
      <c r="AU50" s="1">
        <f t="shared" si="91"/>
        <v>0</v>
      </c>
      <c r="AV50" s="1">
        <f t="shared" si="91"/>
        <v>0</v>
      </c>
      <c r="AW50" s="1">
        <f t="shared" si="91"/>
        <v>0</v>
      </c>
      <c r="AX50" s="1">
        <f t="shared" si="91"/>
        <v>0</v>
      </c>
      <c r="AY50" s="1">
        <f t="shared" si="91"/>
        <v>0</v>
      </c>
      <c r="AZ50" s="1">
        <f t="shared" si="91"/>
        <v>0</v>
      </c>
      <c r="BA50" s="1">
        <f t="shared" si="91"/>
        <v>0</v>
      </c>
      <c r="BB50" s="1">
        <f t="shared" si="91"/>
        <v>0</v>
      </c>
      <c r="BC50" s="1">
        <f t="shared" si="91"/>
        <v>0</v>
      </c>
      <c r="BD50" s="1"/>
      <c r="BE50" s="79" t="str">
        <f ca="1">IF(IFERROR(OFFSET('Filtr dle měsíce'!AS$5,MATCH('Filtr dle měsíce'!$A49,'Filtr dle měsíce'!$AC$6:$AC$297,0),0,1,1)*OFFSET('Filtr dle měsíce'!AS$5,MATCH('Filtr dle měsíce'!$A49,'Filtr dle měsíce'!$AC$6:$AC$297,0),0,1,1),"")&gt;0,IFERROR(OFFSET('Filtr dle měsíce'!AS$5,MATCH('Filtr dle měsíce'!$A49,'Filtr dle měsíce'!$AC$6:$AC$297,0),0,1,1)*OFFSET('Filtr dle měsíce'!AS$5,MATCH('Filtr dle měsíce'!$A49,'Filtr dle měsíce'!$AC$6:$AC$297,0),0,1,1),""),"")</f>
        <v/>
      </c>
      <c r="BF50" s="79" t="str">
        <f ca="1">IF(IFERROR(OFFSET('Filtr dle měsíce'!AT$5,MATCH('Filtr dle měsíce'!$A49,'Filtr dle měsíce'!$AC$6:$AC$297,0),0,1,1)*OFFSET('Filtr dle měsíce'!AT$5,MATCH('Filtr dle měsíce'!$A49,'Filtr dle měsíce'!$AC$6:$AC$297,0),0,1,1),"")&gt;0,IFERROR(OFFSET('Filtr dle měsíce'!AT$5,MATCH('Filtr dle měsíce'!$A49,'Filtr dle měsíce'!$AC$6:$AC$297,0),0,1,1)*OFFSET('Filtr dle měsíce'!AT$5,MATCH('Filtr dle měsíce'!$A49,'Filtr dle měsíce'!$AC$6:$AC$297,0),0,1,1),""),"")</f>
        <v/>
      </c>
      <c r="BG50" s="79" t="str">
        <f ca="1">IF(IFERROR(OFFSET('Filtr dle měsíce'!AU$5,MATCH('Filtr dle měsíce'!$A49,'Filtr dle měsíce'!$AC$6:$AC$297,0),0,1,1)*OFFSET('Filtr dle měsíce'!AU$5,MATCH('Filtr dle měsíce'!$A49,'Filtr dle měsíce'!$AC$6:$AC$297,0),0,1,1),"")&gt;0,IFERROR(OFFSET('Filtr dle měsíce'!AU$5,MATCH('Filtr dle měsíce'!$A49,'Filtr dle měsíce'!$AC$6:$AC$297,0),0,1,1)*OFFSET('Filtr dle měsíce'!AU$5,MATCH('Filtr dle měsíce'!$A49,'Filtr dle měsíce'!$AC$6:$AC$297,0),0,1,1),""),"")</f>
        <v/>
      </c>
      <c r="BH50" s="79" t="str">
        <f ca="1">IF(IFERROR(OFFSET('Filtr dle měsíce'!AV$5,MATCH('Filtr dle měsíce'!$A49,'Filtr dle měsíce'!$AC$6:$AC$297,0),0,1,1)*OFFSET('Filtr dle měsíce'!AV$5,MATCH('Filtr dle měsíce'!$A49,'Filtr dle měsíce'!$AC$6:$AC$297,0),0,1,1),"")&gt;0,IFERROR(OFFSET('Filtr dle měsíce'!AV$5,MATCH('Filtr dle měsíce'!$A49,'Filtr dle měsíce'!$AC$6:$AC$297,0),0,1,1)*OFFSET('Filtr dle měsíce'!AV$5,MATCH('Filtr dle měsíce'!$A49,'Filtr dle měsíce'!$AC$6:$AC$297,0),0,1,1),""),"")</f>
        <v/>
      </c>
      <c r="BI50" s="79" t="str">
        <f ca="1">IF(IFERROR(OFFSET('Filtr dle měsíce'!AW$5,MATCH('Filtr dle měsíce'!$A49,'Filtr dle měsíce'!$AC$6:$AC$297,0),0,1,1)*OFFSET('Filtr dle měsíce'!AW$5,MATCH('Filtr dle měsíce'!$A49,'Filtr dle měsíce'!$AC$6:$AC$297,0),0,1,1),"")&gt;0,IFERROR(OFFSET('Filtr dle měsíce'!AW$5,MATCH('Filtr dle měsíce'!$A49,'Filtr dle měsíce'!$AC$6:$AC$297,0),0,1,1)*OFFSET('Filtr dle měsíce'!AW$5,MATCH('Filtr dle měsíce'!$A49,'Filtr dle měsíce'!$AC$6:$AC$297,0),0,1,1),""),"")</f>
        <v/>
      </c>
      <c r="BJ50" s="79" t="str">
        <f ca="1">IF(IFERROR(OFFSET('Filtr dle měsíce'!AX$5,MATCH('Filtr dle měsíce'!$A49,'Filtr dle měsíce'!$AC$6:$AC$297,0),0,1,1)*OFFSET('Filtr dle měsíce'!AX$5,MATCH('Filtr dle měsíce'!$A49,'Filtr dle měsíce'!$AC$6:$AC$297,0),0,1,1),"")&gt;0,IFERROR(OFFSET('Filtr dle měsíce'!AX$5,MATCH('Filtr dle měsíce'!$A49,'Filtr dle měsíce'!$AC$6:$AC$297,0),0,1,1)*OFFSET('Filtr dle měsíce'!AX$5,MATCH('Filtr dle měsíce'!$A49,'Filtr dle měsíce'!$AC$6:$AC$297,0),0,1,1),""),"")</f>
        <v/>
      </c>
      <c r="BK50" s="79" t="str">
        <f ca="1">IF(IFERROR(OFFSET('Filtr dle měsíce'!AY$5,MATCH('Filtr dle měsíce'!$A49,'Filtr dle měsíce'!$AC$6:$AC$297,0),0,1,1)*OFFSET('Filtr dle měsíce'!AY$5,MATCH('Filtr dle měsíce'!$A49,'Filtr dle měsíce'!$AC$6:$AC$297,0),0,1,1),"")&gt;0,IFERROR(OFFSET('Filtr dle měsíce'!AY$5,MATCH('Filtr dle měsíce'!$A49,'Filtr dle měsíce'!$AC$6:$AC$297,0),0,1,1)*OFFSET('Filtr dle měsíce'!AY$5,MATCH('Filtr dle měsíce'!$A49,'Filtr dle měsíce'!$AC$6:$AC$297,0),0,1,1),""),"")</f>
        <v/>
      </c>
      <c r="BL50" s="79" t="str">
        <f ca="1">IF(IFERROR(OFFSET('Filtr dle měsíce'!AZ$5,MATCH('Filtr dle měsíce'!$A49,'Filtr dle měsíce'!$AC$6:$AC$297,0),0,1,1)*OFFSET('Filtr dle měsíce'!AZ$5,MATCH('Filtr dle měsíce'!$A49,'Filtr dle měsíce'!$AC$6:$AC$297,0),0,1,1),"")&gt;0,IFERROR(OFFSET('Filtr dle měsíce'!AZ$5,MATCH('Filtr dle měsíce'!$A49,'Filtr dle měsíce'!$AC$6:$AC$297,0),0,1,1)*OFFSET('Filtr dle měsíce'!AZ$5,MATCH('Filtr dle měsíce'!$A49,'Filtr dle měsíce'!$AC$6:$AC$297,0),0,1,1),""),"")</f>
        <v/>
      </c>
      <c r="BM50" s="79" t="str">
        <f ca="1">IF(IFERROR(OFFSET('Filtr dle měsíce'!BA$5,MATCH('Filtr dle měsíce'!$A49,'Filtr dle měsíce'!$AC$6:$AC$297,0),0,1,1)*OFFSET('Filtr dle měsíce'!BA$5,MATCH('Filtr dle měsíce'!$A49,'Filtr dle měsíce'!$AC$6:$AC$297,0),0,1,1),"")&gt;0,IFERROR(OFFSET('Filtr dle měsíce'!BA$5,MATCH('Filtr dle měsíce'!$A49,'Filtr dle měsíce'!$AC$6:$AC$297,0),0,1,1)*OFFSET('Filtr dle měsíce'!BA$5,MATCH('Filtr dle měsíce'!$A49,'Filtr dle měsíce'!$AC$6:$AC$297,0),0,1,1),""),"")</f>
        <v/>
      </c>
      <c r="BN50" s="79" t="str">
        <f ca="1">IF(IFERROR(OFFSET('Filtr dle měsíce'!BB$5,MATCH('Filtr dle měsíce'!$A49,'Filtr dle měsíce'!$AC$6:$AC$297,0),0,1,1)*OFFSET('Filtr dle měsíce'!BB$5,MATCH('Filtr dle měsíce'!$A49,'Filtr dle měsíce'!$AC$6:$AC$297,0),0,1,1),"")&gt;0,IFERROR(OFFSET('Filtr dle měsíce'!BB$5,MATCH('Filtr dle měsíce'!$A49,'Filtr dle měsíce'!$AC$6:$AC$297,0),0,1,1)*OFFSET('Filtr dle měsíce'!BB$5,MATCH('Filtr dle měsíce'!$A49,'Filtr dle měsíce'!$AC$6:$AC$297,0),0,1,1),""),"")</f>
        <v/>
      </c>
      <c r="BO50" s="79" t="str">
        <f ca="1">IF(IFERROR(OFFSET('Filtr dle měsíce'!BC$5,MATCH('Filtr dle měsíce'!$A49,'Filtr dle měsíce'!$AC$6:$AC$297,0),0,1,1)*OFFSET('Filtr dle měsíce'!BC$5,MATCH('Filtr dle měsíce'!$A49,'Filtr dle měsíce'!$AC$6:$AC$297,0),0,1,1),"")&gt;0,IFERROR(OFFSET('Filtr dle měsíce'!BC$5,MATCH('Filtr dle měsíce'!$A49,'Filtr dle měsíce'!$AC$6:$AC$297,0),0,1,1)*OFFSET('Filtr dle měsíce'!BC$5,MATCH('Filtr dle měsíce'!$A49,'Filtr dle měsíce'!$AC$6:$AC$297,0),0,1,1),""),"")</f>
        <v/>
      </c>
      <c r="BP50" s="79"/>
      <c r="BQ50" s="79"/>
    </row>
    <row r="51" spans="1:69" ht="14.25" customHeight="1" x14ac:dyDescent="0.4">
      <c r="A51" s="51">
        <v>47</v>
      </c>
      <c r="B51" s="74" t="str">
        <f ca="1">IFERROR(TEXT(OFFSET('Tabulka klientů 2023'!$C$7,MATCH('Filtr dle měsíce'!A51,'Filtr dle měsíce'!$AC$6:$AC$297,0),0,1,1),""),"")</f>
        <v/>
      </c>
      <c r="C51" s="75" t="str">
        <f ca="1">IF(IFERROR(OFFSET('Tabulka klientů 2023'!$Q$7,MATCH('Filtr dle měsíce'!A51,'Filtr dle měsíce'!$AC$6:$AC$297,0),0,1,1)*OFFSET('Filtr dle měsíce'!$Q$5,MATCH('Filtr dle měsíce'!A51,'Filtr dle měsíce'!$AC$6:$AC$297,0),0,1,1),"")&gt;0,IFERROR(OFFSET('Tabulka klientů 2023'!$Q$7,MATCH('Filtr dle měsíce'!A51,'Filtr dle měsíce'!$AC$6:$AC$297,0),0,1,1)*OFFSET('Filtr dle měsíce'!$Q$5,MATCH('Filtr dle měsíce'!A51,'Filtr dle měsíce'!$AC$6:$AC$297,0),0,1,1),""),"")</f>
        <v/>
      </c>
      <c r="D51" s="76" t="str">
        <f ca="1">IF(IFERROR(OFFSET('Tabulka klientů 2023'!$T$7,MATCH('Filtr dle měsíce'!A51,'Filtr dle měsíce'!$AC$6:$AC$297,0),0,1,1)*OFFSET('Filtr dle měsíce'!$R$5,MATCH('Filtr dle měsíce'!A51,'Filtr dle měsíce'!$AC$6:$AC$297,0),0,1,1),"")&gt;0,IFERROR(OFFSET('Tabulka klientů 2023'!$T$7,MATCH('Filtr dle měsíce'!A51,'Filtr dle měsíce'!$AC$6:$AC$297,0),0,1,1)*OFFSET('Filtr dle měsíce'!$R$5,MATCH('Filtr dle měsíce'!A51,'Filtr dle měsíce'!$AC$6:$AC$297,0),0,1,1),""),"")</f>
        <v/>
      </c>
      <c r="E51" s="75" t="str">
        <f ca="1">IF(IFERROR(OFFSET('Tabulka klientů 2023'!$W$7,MATCH('Filtr dle měsíce'!A51,'Filtr dle měsíce'!$AC$6:$AC$297,0),0,1,1)*OFFSET('Filtr dle měsíce'!$S$5,MATCH('Filtr dle měsíce'!A51,'Filtr dle měsíce'!$AC$6:$AC$297,0),0,1,1),"")&gt;0,IFERROR(OFFSET('Tabulka klientů 2023'!$W$7,MATCH('Filtr dle měsíce'!A51,'Filtr dle měsíce'!$AC$6:$AC$297,0),0,1,1)*OFFSET('Filtr dle měsíce'!$S$5,MATCH('Filtr dle měsíce'!A51,'Filtr dle měsíce'!$AC$6:$AC$297,0),0,1,1),""),"")</f>
        <v/>
      </c>
      <c r="F51" s="76" t="str">
        <f ca="1">IF(IFERROR(OFFSET('Tabulka klientů 2023'!$Z$7,MATCH('Filtr dle měsíce'!A51,'Filtr dle měsíce'!$AC$6:$AC$297,0),0,1,1)*OFFSET('Filtr dle měsíce'!$T$5,MATCH('Filtr dle měsíce'!A51,'Filtr dle měsíce'!$AC$6:$AC$297,0),0,1,1),"")&gt;0,IFERROR(OFFSET('Tabulka klientů 2023'!$Z$7,MATCH('Filtr dle měsíce'!A51,'Filtr dle měsíce'!$AC$6:$AC$297,0),0,1,1)*OFFSET('Filtr dle měsíce'!$T$5,MATCH('Filtr dle měsíce'!A51,'Filtr dle měsíce'!$AC$6:$AC$297,0),0,1,1),""),"")</f>
        <v/>
      </c>
      <c r="G51" s="75" t="str">
        <f ca="1">IF(IFERROR(OFFSET('Tabulka klientů 2023'!$AC$7,MATCH('Filtr dle měsíce'!A51,'Filtr dle měsíce'!$AC$6:$AC$297,0),0,1,1)*OFFSET('Filtr dle měsíce'!$U$5,MATCH('Filtr dle měsíce'!A51,'Filtr dle měsíce'!$AC$6:$AC$297,0),0,1,1),"")&gt;0,IFERROR(OFFSET('Tabulka klientů 2023'!$AC$7,MATCH('Filtr dle měsíce'!A51,'Filtr dle měsíce'!$AC$6:$AC$297,0),0,1,1)*OFFSET('Filtr dle měsíce'!$U$5,MATCH('Filtr dle měsíce'!A51,'Filtr dle měsíce'!$AC$6:$AC$297,0),0,1,1),""),"")</f>
        <v/>
      </c>
      <c r="H51" s="76" t="str">
        <f ca="1">IF(IFERROR(OFFSET('Tabulka klientů 2023'!$AF$7,MATCH('Filtr dle měsíce'!A51,'Filtr dle měsíce'!$AC$6:$AC$297,0),0,1,1)*OFFSET('Filtr dle měsíce'!$V$5,MATCH('Filtr dle měsíce'!A51,'Filtr dle měsíce'!$AC$6:$AC$297,0),0,1,1),"")&gt;0,IFERROR(OFFSET('Tabulka klientů 2023'!$AF$7,MATCH('Filtr dle měsíce'!A51,'Filtr dle měsíce'!$AC$6:$AC$297,0),0,1,1)*OFFSET('Filtr dle měsíce'!$V$5,MATCH('Filtr dle měsíce'!A51,'Filtr dle měsíce'!$AC$6:$AC$297,0),0,1,1),""),"")</f>
        <v/>
      </c>
      <c r="I51" s="75" t="str">
        <f ca="1">IF(IFERROR(OFFSET('Tabulka klientů 2023'!$AI$7,MATCH('Filtr dle měsíce'!A51,'Filtr dle měsíce'!$AC$6:$AC$297,0),0,1,1)*OFFSET('Filtr dle měsíce'!$W$5,MATCH('Filtr dle měsíce'!A51,'Filtr dle měsíce'!$AC$6:$AC$297,0),0,1,1),"")&gt;0,IFERROR(OFFSET('Tabulka klientů 2023'!$AI$7,MATCH('Filtr dle měsíce'!A51,'Filtr dle měsíce'!$AC$6:$AC$297,0),0,1,1)*OFFSET('Filtr dle měsíce'!$W$5,MATCH('Filtr dle měsíce'!A51,'Filtr dle měsíce'!$AC$6:$AC$297,0),0,1,1),""),"")</f>
        <v/>
      </c>
      <c r="J51" s="76" t="str">
        <f ca="1">IF(IFERROR(OFFSET('Tabulka klientů 2023'!$AL$7,MATCH('Filtr dle měsíce'!A51,'Filtr dle měsíce'!$AC$6:$AC$297,0),0,1,1)*OFFSET('Filtr dle měsíce'!$X$5,MATCH('Filtr dle měsíce'!A51,'Filtr dle měsíce'!$AC$6:$AC$297,0),0,1,1),"")&gt;0,IFERROR(OFFSET('Tabulka klientů 2023'!$AL$7,MATCH('Filtr dle měsíce'!A51,'Filtr dle měsíce'!$AC$6:$AC$297,0),0,1,1)*OFFSET('Filtr dle měsíce'!$X$5,MATCH('Filtr dle měsíce'!A51,'Filtr dle měsíce'!$AC$6:$AC$297,0),0,1,1),""),"")</f>
        <v/>
      </c>
      <c r="K51" s="75" t="str">
        <f ca="1">IF(IFERROR(OFFSET('Tabulka klientů 2023'!$AO$7,MATCH('Filtr dle měsíce'!A51,'Filtr dle měsíce'!$AC$6:$AC$297,0),0,1,1)*OFFSET('Filtr dle měsíce'!$Y$5,MATCH('Filtr dle měsíce'!A51,'Filtr dle měsíce'!$AC$6:$AC$297,0),0,1,1),"")&gt;0,IFERROR(OFFSET('Tabulka klientů 2023'!$AO$7,MATCH('Filtr dle měsíce'!A51,'Filtr dle měsíce'!$AC$6:$AC$297,0),0,1,1)*OFFSET('Filtr dle měsíce'!$Y$5,MATCH('Filtr dle měsíce'!A51,'Filtr dle měsíce'!$AC$6:$AC$297,0),0,1,1),""),"")</f>
        <v/>
      </c>
      <c r="L51" s="76" t="str">
        <f ca="1">IF(IFERROR(OFFSET('Tabulka klientů 2023'!$AR$7,MATCH('Filtr dle měsíce'!A51,'Filtr dle měsíce'!$AC$6:$AC$297,0),0,1,1)*OFFSET('Filtr dle měsíce'!$Z$5,MATCH('Filtr dle měsíce'!A51,'Filtr dle měsíce'!$AC$6:$AC$297,0),0,1,1),"")&gt;0,IFERROR(OFFSET('Tabulka klientů 2023'!$AR$7,MATCH('Filtr dle měsíce'!A51,'Filtr dle měsíce'!$AC$6:$AC$297,0),0,1,1)*OFFSET('Filtr dle měsíce'!$Z$5,MATCH('Filtr dle měsíce'!A51,'Filtr dle měsíce'!$AC$6:$AC$297,0),0,1,1),""),"")</f>
        <v/>
      </c>
      <c r="M51" s="77" t="str">
        <f ca="1">IF(IFERROR(OFFSET('Tabulka klientů 2023'!$AU$7,MATCH('Filtr dle měsíce'!A51,'Filtr dle měsíce'!$AC$6:$AC$297,0),0,1,1)*OFFSET('Filtr dle měsíce'!$AA$5,MATCH('Filtr dle měsíce'!A51,'Filtr dle měsíce'!$AC$6:$AC$297,0),0,1,1),"")&gt;0,IFERROR(OFFSET('Tabulka klientů 2023'!$AU$7,MATCH('Filtr dle měsíce'!A51,'Filtr dle měsíce'!$AC$6:$AC$297,0),0,1,1)*OFFSET('Filtr dle měsíce'!$AA$5,MATCH('Filtr dle měsíce'!A51,'Filtr dle měsíce'!$AC$6:$AC$297,0),0,1,1),""),"")</f>
        <v/>
      </c>
      <c r="N51" s="78" t="str">
        <f t="shared" ca="1" si="0"/>
        <v/>
      </c>
      <c r="Q51" s="51">
        <f>IF('Tabulka klientů 2023'!R53='Filtr dle měsíce'!$C$1,1,0)</f>
        <v>0</v>
      </c>
      <c r="R51" s="51">
        <f>IF('Tabulka klientů 2023'!U53='Filtr dle měsíce'!$C$1,1,0)</f>
        <v>0</v>
      </c>
      <c r="S51" s="51">
        <f>IF('Tabulka klientů 2023'!X53='Filtr dle měsíce'!$C$1,1,0)</f>
        <v>0</v>
      </c>
      <c r="T51" s="51">
        <f>IF('Tabulka klientů 2023'!AA53='Filtr dle měsíce'!$C$1,1,0)</f>
        <v>0</v>
      </c>
      <c r="U51" s="51">
        <f>IF('Tabulka klientů 2023'!AD53='Filtr dle měsíce'!$C$1,1,0)</f>
        <v>0</v>
      </c>
      <c r="V51" s="51">
        <f>IF('Tabulka klientů 2023'!AG53='Filtr dle měsíce'!$C$1,1,0)</f>
        <v>0</v>
      </c>
      <c r="W51" s="51">
        <f>IF('Tabulka klientů 2023'!AJ53='Filtr dle měsíce'!$C$1,1,0)</f>
        <v>0</v>
      </c>
      <c r="X51" s="1">
        <f>IF('Tabulka klientů 2023'!AM53='Filtr dle měsíce'!$C$1,1,0)</f>
        <v>0</v>
      </c>
      <c r="Y51" s="1">
        <f>IF('Tabulka klientů 2023'!AP53='Filtr dle měsíce'!$C$1,1,0)</f>
        <v>0</v>
      </c>
      <c r="Z51" s="1">
        <f>IF('Tabulka klientů 2023'!AS53='Filtr dle měsíce'!$C$1,1,0)</f>
        <v>0</v>
      </c>
      <c r="AA51" s="1">
        <f>IF('Tabulka klientů 2023'!AV53='Filtr dle měsíce'!$C$1,1,0)</f>
        <v>0</v>
      </c>
      <c r="AB51" s="1">
        <f t="shared" si="1"/>
        <v>0</v>
      </c>
      <c r="AC51" s="1">
        <f t="shared" si="2"/>
        <v>0</v>
      </c>
      <c r="AE51" s="51">
        <f>IF('Tabulka klientů 2023'!S53="ANO",1,0)</f>
        <v>0</v>
      </c>
      <c r="AF51" s="51">
        <f>IF('Tabulka klientů 2023'!V53="ANO",1,0)</f>
        <v>0</v>
      </c>
      <c r="AG51" s="51">
        <f>IF('Tabulka klientů 2023'!Y53="ANO",1,0)</f>
        <v>0</v>
      </c>
      <c r="AH51" s="51">
        <f>IF('Tabulka klientů 2023'!AB53="ANO",1,0)</f>
        <v>0</v>
      </c>
      <c r="AI51" s="51">
        <f>IF('Tabulka klientů 2023'!AE53="ANO",1,0)</f>
        <v>0</v>
      </c>
      <c r="AJ51" s="51">
        <f>IF('Tabulka klientů 2023'!AH53="ANO",1,0)</f>
        <v>0</v>
      </c>
      <c r="AK51" s="51">
        <f>IF('Tabulka klientů 2023'!AK53="ANO",1,0)</f>
        <v>0</v>
      </c>
      <c r="AL51" s="51">
        <f>IF('Tabulka klientů 2023'!AN53="ANO",1,0)</f>
        <v>0</v>
      </c>
      <c r="AM51" s="51">
        <f>IF('Tabulka klientů 2023'!AQ53="ANO",1,0)</f>
        <v>0</v>
      </c>
      <c r="AN51" s="51">
        <f>IF('Tabulka klientů 2023'!AT53="ANO",1,0)</f>
        <v>0</v>
      </c>
      <c r="AO51" s="51">
        <f>IF('Tabulka klientů 2023'!AW53="ANO",1,0)</f>
        <v>0</v>
      </c>
      <c r="AP51" s="51" t="e">
        <f t="shared" ref="AP51:AQ51" si="92">#N/A</f>
        <v>#N/A</v>
      </c>
      <c r="AQ51" s="51" t="e">
        <f t="shared" si="92"/>
        <v>#N/A</v>
      </c>
      <c r="AR51" s="51"/>
      <c r="AS51" s="1">
        <f t="shared" ref="AS51:BC51" si="93">SUM(Q51+AE51)</f>
        <v>0</v>
      </c>
      <c r="AT51" s="1">
        <f t="shared" si="93"/>
        <v>0</v>
      </c>
      <c r="AU51" s="1">
        <f t="shared" si="93"/>
        <v>0</v>
      </c>
      <c r="AV51" s="1">
        <f t="shared" si="93"/>
        <v>0</v>
      </c>
      <c r="AW51" s="1">
        <f t="shared" si="93"/>
        <v>0</v>
      </c>
      <c r="AX51" s="1">
        <f t="shared" si="93"/>
        <v>0</v>
      </c>
      <c r="AY51" s="1">
        <f t="shared" si="93"/>
        <v>0</v>
      </c>
      <c r="AZ51" s="1">
        <f t="shared" si="93"/>
        <v>0</v>
      </c>
      <c r="BA51" s="1">
        <f t="shared" si="93"/>
        <v>0</v>
      </c>
      <c r="BB51" s="1">
        <f t="shared" si="93"/>
        <v>0</v>
      </c>
      <c r="BC51" s="1">
        <f t="shared" si="93"/>
        <v>0</v>
      </c>
      <c r="BD51" s="1"/>
      <c r="BE51" s="79" t="str">
        <f ca="1">IF(IFERROR(OFFSET('Filtr dle měsíce'!AS$5,MATCH('Filtr dle měsíce'!$A50,'Filtr dle měsíce'!$AC$6:$AC$297,0),0,1,1)*OFFSET('Filtr dle měsíce'!AS$5,MATCH('Filtr dle měsíce'!$A50,'Filtr dle měsíce'!$AC$6:$AC$297,0),0,1,1),"")&gt;0,IFERROR(OFFSET('Filtr dle měsíce'!AS$5,MATCH('Filtr dle měsíce'!$A50,'Filtr dle měsíce'!$AC$6:$AC$297,0),0,1,1)*OFFSET('Filtr dle měsíce'!AS$5,MATCH('Filtr dle měsíce'!$A50,'Filtr dle měsíce'!$AC$6:$AC$297,0),0,1,1),""),"")</f>
        <v/>
      </c>
      <c r="BF51" s="79" t="str">
        <f ca="1">IF(IFERROR(OFFSET('Filtr dle měsíce'!AT$5,MATCH('Filtr dle měsíce'!$A50,'Filtr dle měsíce'!$AC$6:$AC$297,0),0,1,1)*OFFSET('Filtr dle měsíce'!AT$5,MATCH('Filtr dle měsíce'!$A50,'Filtr dle měsíce'!$AC$6:$AC$297,0),0,1,1),"")&gt;0,IFERROR(OFFSET('Filtr dle měsíce'!AT$5,MATCH('Filtr dle měsíce'!$A50,'Filtr dle měsíce'!$AC$6:$AC$297,0),0,1,1)*OFFSET('Filtr dle měsíce'!AT$5,MATCH('Filtr dle měsíce'!$A50,'Filtr dle měsíce'!$AC$6:$AC$297,0),0,1,1),""),"")</f>
        <v/>
      </c>
      <c r="BG51" s="79" t="str">
        <f ca="1">IF(IFERROR(OFFSET('Filtr dle měsíce'!AU$5,MATCH('Filtr dle měsíce'!$A50,'Filtr dle měsíce'!$AC$6:$AC$297,0),0,1,1)*OFFSET('Filtr dle měsíce'!AU$5,MATCH('Filtr dle měsíce'!$A50,'Filtr dle měsíce'!$AC$6:$AC$297,0),0,1,1),"")&gt;0,IFERROR(OFFSET('Filtr dle měsíce'!AU$5,MATCH('Filtr dle měsíce'!$A50,'Filtr dle měsíce'!$AC$6:$AC$297,0),0,1,1)*OFFSET('Filtr dle měsíce'!AU$5,MATCH('Filtr dle měsíce'!$A50,'Filtr dle měsíce'!$AC$6:$AC$297,0),0,1,1),""),"")</f>
        <v/>
      </c>
      <c r="BH51" s="79" t="str">
        <f ca="1">IF(IFERROR(OFFSET('Filtr dle měsíce'!AV$5,MATCH('Filtr dle měsíce'!$A50,'Filtr dle měsíce'!$AC$6:$AC$297,0),0,1,1)*OFFSET('Filtr dle měsíce'!AV$5,MATCH('Filtr dle měsíce'!$A50,'Filtr dle měsíce'!$AC$6:$AC$297,0),0,1,1),"")&gt;0,IFERROR(OFFSET('Filtr dle měsíce'!AV$5,MATCH('Filtr dle měsíce'!$A50,'Filtr dle měsíce'!$AC$6:$AC$297,0),0,1,1)*OFFSET('Filtr dle měsíce'!AV$5,MATCH('Filtr dle měsíce'!$A50,'Filtr dle měsíce'!$AC$6:$AC$297,0),0,1,1),""),"")</f>
        <v/>
      </c>
      <c r="BI51" s="79" t="str">
        <f ca="1">IF(IFERROR(OFFSET('Filtr dle měsíce'!AW$5,MATCH('Filtr dle měsíce'!$A50,'Filtr dle měsíce'!$AC$6:$AC$297,0),0,1,1)*OFFSET('Filtr dle měsíce'!AW$5,MATCH('Filtr dle měsíce'!$A50,'Filtr dle měsíce'!$AC$6:$AC$297,0),0,1,1),"")&gt;0,IFERROR(OFFSET('Filtr dle měsíce'!AW$5,MATCH('Filtr dle měsíce'!$A50,'Filtr dle měsíce'!$AC$6:$AC$297,0),0,1,1)*OFFSET('Filtr dle měsíce'!AW$5,MATCH('Filtr dle měsíce'!$A50,'Filtr dle měsíce'!$AC$6:$AC$297,0),0,1,1),""),"")</f>
        <v/>
      </c>
      <c r="BJ51" s="79" t="str">
        <f ca="1">IF(IFERROR(OFFSET('Filtr dle měsíce'!AX$5,MATCH('Filtr dle měsíce'!$A50,'Filtr dle měsíce'!$AC$6:$AC$297,0),0,1,1)*OFFSET('Filtr dle měsíce'!AX$5,MATCH('Filtr dle měsíce'!$A50,'Filtr dle měsíce'!$AC$6:$AC$297,0),0,1,1),"")&gt;0,IFERROR(OFFSET('Filtr dle měsíce'!AX$5,MATCH('Filtr dle měsíce'!$A50,'Filtr dle měsíce'!$AC$6:$AC$297,0),0,1,1)*OFFSET('Filtr dle měsíce'!AX$5,MATCH('Filtr dle měsíce'!$A50,'Filtr dle měsíce'!$AC$6:$AC$297,0),0,1,1),""),"")</f>
        <v/>
      </c>
      <c r="BK51" s="79" t="str">
        <f ca="1">IF(IFERROR(OFFSET('Filtr dle měsíce'!AY$5,MATCH('Filtr dle měsíce'!$A50,'Filtr dle měsíce'!$AC$6:$AC$297,0),0,1,1)*OFFSET('Filtr dle měsíce'!AY$5,MATCH('Filtr dle měsíce'!$A50,'Filtr dle měsíce'!$AC$6:$AC$297,0),0,1,1),"")&gt;0,IFERROR(OFFSET('Filtr dle měsíce'!AY$5,MATCH('Filtr dle měsíce'!$A50,'Filtr dle měsíce'!$AC$6:$AC$297,0),0,1,1)*OFFSET('Filtr dle měsíce'!AY$5,MATCH('Filtr dle měsíce'!$A50,'Filtr dle měsíce'!$AC$6:$AC$297,0),0,1,1),""),"")</f>
        <v/>
      </c>
      <c r="BL51" s="79" t="str">
        <f ca="1">IF(IFERROR(OFFSET('Filtr dle měsíce'!AZ$5,MATCH('Filtr dle měsíce'!$A50,'Filtr dle měsíce'!$AC$6:$AC$297,0),0,1,1)*OFFSET('Filtr dle měsíce'!AZ$5,MATCH('Filtr dle měsíce'!$A50,'Filtr dle měsíce'!$AC$6:$AC$297,0),0,1,1),"")&gt;0,IFERROR(OFFSET('Filtr dle měsíce'!AZ$5,MATCH('Filtr dle měsíce'!$A50,'Filtr dle měsíce'!$AC$6:$AC$297,0),0,1,1)*OFFSET('Filtr dle měsíce'!AZ$5,MATCH('Filtr dle měsíce'!$A50,'Filtr dle měsíce'!$AC$6:$AC$297,0),0,1,1),""),"")</f>
        <v/>
      </c>
      <c r="BM51" s="79" t="str">
        <f ca="1">IF(IFERROR(OFFSET('Filtr dle měsíce'!BA$5,MATCH('Filtr dle měsíce'!$A50,'Filtr dle měsíce'!$AC$6:$AC$297,0),0,1,1)*OFFSET('Filtr dle měsíce'!BA$5,MATCH('Filtr dle měsíce'!$A50,'Filtr dle měsíce'!$AC$6:$AC$297,0),0,1,1),"")&gt;0,IFERROR(OFFSET('Filtr dle měsíce'!BA$5,MATCH('Filtr dle měsíce'!$A50,'Filtr dle měsíce'!$AC$6:$AC$297,0),0,1,1)*OFFSET('Filtr dle měsíce'!BA$5,MATCH('Filtr dle měsíce'!$A50,'Filtr dle měsíce'!$AC$6:$AC$297,0),0,1,1),""),"")</f>
        <v/>
      </c>
      <c r="BN51" s="79" t="str">
        <f ca="1">IF(IFERROR(OFFSET('Filtr dle měsíce'!BB$5,MATCH('Filtr dle měsíce'!$A50,'Filtr dle měsíce'!$AC$6:$AC$297,0),0,1,1)*OFFSET('Filtr dle měsíce'!BB$5,MATCH('Filtr dle měsíce'!$A50,'Filtr dle měsíce'!$AC$6:$AC$297,0),0,1,1),"")&gt;0,IFERROR(OFFSET('Filtr dle měsíce'!BB$5,MATCH('Filtr dle měsíce'!$A50,'Filtr dle měsíce'!$AC$6:$AC$297,0),0,1,1)*OFFSET('Filtr dle měsíce'!BB$5,MATCH('Filtr dle měsíce'!$A50,'Filtr dle měsíce'!$AC$6:$AC$297,0),0,1,1),""),"")</f>
        <v/>
      </c>
      <c r="BO51" s="79" t="str">
        <f ca="1">IF(IFERROR(OFFSET('Filtr dle měsíce'!BC$5,MATCH('Filtr dle měsíce'!$A50,'Filtr dle měsíce'!$AC$6:$AC$297,0),0,1,1)*OFFSET('Filtr dle měsíce'!BC$5,MATCH('Filtr dle měsíce'!$A50,'Filtr dle měsíce'!$AC$6:$AC$297,0),0,1,1),"")&gt;0,IFERROR(OFFSET('Filtr dle měsíce'!BC$5,MATCH('Filtr dle měsíce'!$A50,'Filtr dle měsíce'!$AC$6:$AC$297,0),0,1,1)*OFFSET('Filtr dle měsíce'!BC$5,MATCH('Filtr dle měsíce'!$A50,'Filtr dle měsíce'!$AC$6:$AC$297,0),0,1,1),""),"")</f>
        <v/>
      </c>
      <c r="BP51" s="79"/>
      <c r="BQ51" s="79"/>
    </row>
    <row r="52" spans="1:69" ht="14.25" customHeight="1" x14ac:dyDescent="0.4">
      <c r="A52" s="51">
        <v>48</v>
      </c>
      <c r="B52" s="74" t="str">
        <f ca="1">IFERROR(TEXT(OFFSET('Tabulka klientů 2023'!$C$7,MATCH('Filtr dle měsíce'!A52,'Filtr dle měsíce'!$AC$6:$AC$297,0),0,1,1),""),"")</f>
        <v/>
      </c>
      <c r="C52" s="75" t="str">
        <f ca="1">IF(IFERROR(OFFSET('Tabulka klientů 2023'!$Q$7,MATCH('Filtr dle měsíce'!A52,'Filtr dle měsíce'!$AC$6:$AC$297,0),0,1,1)*OFFSET('Filtr dle měsíce'!$Q$5,MATCH('Filtr dle měsíce'!A52,'Filtr dle měsíce'!$AC$6:$AC$297,0),0,1,1),"")&gt;0,IFERROR(OFFSET('Tabulka klientů 2023'!$Q$7,MATCH('Filtr dle měsíce'!A52,'Filtr dle měsíce'!$AC$6:$AC$297,0),0,1,1)*OFFSET('Filtr dle měsíce'!$Q$5,MATCH('Filtr dle měsíce'!A52,'Filtr dle měsíce'!$AC$6:$AC$297,0),0,1,1),""),"")</f>
        <v/>
      </c>
      <c r="D52" s="76" t="str">
        <f ca="1">IF(IFERROR(OFFSET('Tabulka klientů 2023'!$T$7,MATCH('Filtr dle měsíce'!A52,'Filtr dle měsíce'!$AC$6:$AC$297,0),0,1,1)*OFFSET('Filtr dle měsíce'!$R$5,MATCH('Filtr dle měsíce'!A52,'Filtr dle měsíce'!$AC$6:$AC$297,0),0,1,1),"")&gt;0,IFERROR(OFFSET('Tabulka klientů 2023'!$T$7,MATCH('Filtr dle měsíce'!A52,'Filtr dle měsíce'!$AC$6:$AC$297,0),0,1,1)*OFFSET('Filtr dle měsíce'!$R$5,MATCH('Filtr dle měsíce'!A52,'Filtr dle měsíce'!$AC$6:$AC$297,0),0,1,1),""),"")</f>
        <v/>
      </c>
      <c r="E52" s="75" t="str">
        <f ca="1">IF(IFERROR(OFFSET('Tabulka klientů 2023'!$W$7,MATCH('Filtr dle měsíce'!A52,'Filtr dle měsíce'!$AC$6:$AC$297,0),0,1,1)*OFFSET('Filtr dle měsíce'!$S$5,MATCH('Filtr dle měsíce'!A52,'Filtr dle měsíce'!$AC$6:$AC$297,0),0,1,1),"")&gt;0,IFERROR(OFFSET('Tabulka klientů 2023'!$W$7,MATCH('Filtr dle měsíce'!A52,'Filtr dle měsíce'!$AC$6:$AC$297,0),0,1,1)*OFFSET('Filtr dle měsíce'!$S$5,MATCH('Filtr dle měsíce'!A52,'Filtr dle měsíce'!$AC$6:$AC$297,0),0,1,1),""),"")</f>
        <v/>
      </c>
      <c r="F52" s="76" t="str">
        <f ca="1">IF(IFERROR(OFFSET('Tabulka klientů 2023'!$Z$7,MATCH('Filtr dle měsíce'!A52,'Filtr dle měsíce'!$AC$6:$AC$297,0),0,1,1)*OFFSET('Filtr dle měsíce'!$T$5,MATCH('Filtr dle měsíce'!A52,'Filtr dle měsíce'!$AC$6:$AC$297,0),0,1,1),"")&gt;0,IFERROR(OFFSET('Tabulka klientů 2023'!$Z$7,MATCH('Filtr dle měsíce'!A52,'Filtr dle měsíce'!$AC$6:$AC$297,0),0,1,1)*OFFSET('Filtr dle měsíce'!$T$5,MATCH('Filtr dle měsíce'!A52,'Filtr dle měsíce'!$AC$6:$AC$297,0),0,1,1),""),"")</f>
        <v/>
      </c>
      <c r="G52" s="75" t="str">
        <f ca="1">IF(IFERROR(OFFSET('Tabulka klientů 2023'!$AC$7,MATCH('Filtr dle měsíce'!A52,'Filtr dle měsíce'!$AC$6:$AC$297,0),0,1,1)*OFFSET('Filtr dle měsíce'!$U$5,MATCH('Filtr dle měsíce'!A52,'Filtr dle měsíce'!$AC$6:$AC$297,0),0,1,1),"")&gt;0,IFERROR(OFFSET('Tabulka klientů 2023'!$AC$7,MATCH('Filtr dle měsíce'!A52,'Filtr dle měsíce'!$AC$6:$AC$297,0),0,1,1)*OFFSET('Filtr dle měsíce'!$U$5,MATCH('Filtr dle měsíce'!A52,'Filtr dle měsíce'!$AC$6:$AC$297,0),0,1,1),""),"")</f>
        <v/>
      </c>
      <c r="H52" s="76" t="str">
        <f ca="1">IF(IFERROR(OFFSET('Tabulka klientů 2023'!$AF$7,MATCH('Filtr dle měsíce'!A52,'Filtr dle měsíce'!$AC$6:$AC$297,0),0,1,1)*OFFSET('Filtr dle měsíce'!$V$5,MATCH('Filtr dle měsíce'!A52,'Filtr dle měsíce'!$AC$6:$AC$297,0),0,1,1),"")&gt;0,IFERROR(OFFSET('Tabulka klientů 2023'!$AF$7,MATCH('Filtr dle měsíce'!A52,'Filtr dle měsíce'!$AC$6:$AC$297,0),0,1,1)*OFFSET('Filtr dle měsíce'!$V$5,MATCH('Filtr dle měsíce'!A52,'Filtr dle měsíce'!$AC$6:$AC$297,0),0,1,1),""),"")</f>
        <v/>
      </c>
      <c r="I52" s="75" t="str">
        <f ca="1">IF(IFERROR(OFFSET('Tabulka klientů 2023'!$AI$7,MATCH('Filtr dle měsíce'!A52,'Filtr dle měsíce'!$AC$6:$AC$297,0),0,1,1)*OFFSET('Filtr dle měsíce'!$W$5,MATCH('Filtr dle měsíce'!A52,'Filtr dle měsíce'!$AC$6:$AC$297,0),0,1,1),"")&gt;0,IFERROR(OFFSET('Tabulka klientů 2023'!$AI$7,MATCH('Filtr dle měsíce'!A52,'Filtr dle měsíce'!$AC$6:$AC$297,0),0,1,1)*OFFSET('Filtr dle měsíce'!$W$5,MATCH('Filtr dle měsíce'!A52,'Filtr dle měsíce'!$AC$6:$AC$297,0),0,1,1),""),"")</f>
        <v/>
      </c>
      <c r="J52" s="76" t="str">
        <f ca="1">IF(IFERROR(OFFSET('Tabulka klientů 2023'!$AL$7,MATCH('Filtr dle měsíce'!A52,'Filtr dle měsíce'!$AC$6:$AC$297,0),0,1,1)*OFFSET('Filtr dle měsíce'!$X$5,MATCH('Filtr dle měsíce'!A52,'Filtr dle měsíce'!$AC$6:$AC$297,0),0,1,1),"")&gt;0,IFERROR(OFFSET('Tabulka klientů 2023'!$AL$7,MATCH('Filtr dle měsíce'!A52,'Filtr dle měsíce'!$AC$6:$AC$297,0),0,1,1)*OFFSET('Filtr dle měsíce'!$X$5,MATCH('Filtr dle měsíce'!A52,'Filtr dle měsíce'!$AC$6:$AC$297,0),0,1,1),""),"")</f>
        <v/>
      </c>
      <c r="K52" s="75" t="str">
        <f ca="1">IF(IFERROR(OFFSET('Tabulka klientů 2023'!$AO$7,MATCH('Filtr dle měsíce'!A52,'Filtr dle měsíce'!$AC$6:$AC$297,0),0,1,1)*OFFSET('Filtr dle měsíce'!$Y$5,MATCH('Filtr dle měsíce'!A52,'Filtr dle měsíce'!$AC$6:$AC$297,0),0,1,1),"")&gt;0,IFERROR(OFFSET('Tabulka klientů 2023'!$AO$7,MATCH('Filtr dle měsíce'!A52,'Filtr dle měsíce'!$AC$6:$AC$297,0),0,1,1)*OFFSET('Filtr dle měsíce'!$Y$5,MATCH('Filtr dle měsíce'!A52,'Filtr dle měsíce'!$AC$6:$AC$297,0),0,1,1),""),"")</f>
        <v/>
      </c>
      <c r="L52" s="76" t="str">
        <f ca="1">IF(IFERROR(OFFSET('Tabulka klientů 2023'!$AR$7,MATCH('Filtr dle měsíce'!A52,'Filtr dle měsíce'!$AC$6:$AC$297,0),0,1,1)*OFFSET('Filtr dle měsíce'!$Z$5,MATCH('Filtr dle měsíce'!A52,'Filtr dle měsíce'!$AC$6:$AC$297,0),0,1,1),"")&gt;0,IFERROR(OFFSET('Tabulka klientů 2023'!$AR$7,MATCH('Filtr dle měsíce'!A52,'Filtr dle měsíce'!$AC$6:$AC$297,0),0,1,1)*OFFSET('Filtr dle měsíce'!$Z$5,MATCH('Filtr dle měsíce'!A52,'Filtr dle měsíce'!$AC$6:$AC$297,0),0,1,1),""),"")</f>
        <v/>
      </c>
      <c r="M52" s="77" t="str">
        <f ca="1">IF(IFERROR(OFFSET('Tabulka klientů 2023'!$AU$7,MATCH('Filtr dle měsíce'!A52,'Filtr dle měsíce'!$AC$6:$AC$297,0),0,1,1)*OFFSET('Filtr dle měsíce'!$AA$5,MATCH('Filtr dle měsíce'!A52,'Filtr dle měsíce'!$AC$6:$AC$297,0),0,1,1),"")&gt;0,IFERROR(OFFSET('Tabulka klientů 2023'!$AU$7,MATCH('Filtr dle měsíce'!A52,'Filtr dle měsíce'!$AC$6:$AC$297,0),0,1,1)*OFFSET('Filtr dle měsíce'!$AA$5,MATCH('Filtr dle měsíce'!A52,'Filtr dle měsíce'!$AC$6:$AC$297,0),0,1,1),""),"")</f>
        <v/>
      </c>
      <c r="N52" s="78" t="str">
        <f t="shared" ca="1" si="0"/>
        <v/>
      </c>
      <c r="Q52" s="51">
        <f>IF('Tabulka klientů 2023'!R54='Filtr dle měsíce'!$C$1,1,0)</f>
        <v>0</v>
      </c>
      <c r="R52" s="51">
        <f>IF('Tabulka klientů 2023'!U54='Filtr dle měsíce'!$C$1,1,0)</f>
        <v>0</v>
      </c>
      <c r="S52" s="51">
        <f>IF('Tabulka klientů 2023'!X54='Filtr dle měsíce'!$C$1,1,0)</f>
        <v>0</v>
      </c>
      <c r="T52" s="51">
        <f>IF('Tabulka klientů 2023'!AA54='Filtr dle měsíce'!$C$1,1,0)</f>
        <v>0</v>
      </c>
      <c r="U52" s="51">
        <f>IF('Tabulka klientů 2023'!AD54='Filtr dle měsíce'!$C$1,1,0)</f>
        <v>0</v>
      </c>
      <c r="V52" s="51">
        <f>IF('Tabulka klientů 2023'!AG54='Filtr dle měsíce'!$C$1,1,0)</f>
        <v>0</v>
      </c>
      <c r="W52" s="51">
        <f>IF('Tabulka klientů 2023'!AJ54='Filtr dle měsíce'!$C$1,1,0)</f>
        <v>0</v>
      </c>
      <c r="X52" s="1">
        <f>IF('Tabulka klientů 2023'!AM54='Filtr dle měsíce'!$C$1,1,0)</f>
        <v>0</v>
      </c>
      <c r="Y52" s="1">
        <f>IF('Tabulka klientů 2023'!AP54='Filtr dle měsíce'!$C$1,1,0)</f>
        <v>0</v>
      </c>
      <c r="Z52" s="1">
        <f>IF('Tabulka klientů 2023'!AS54='Filtr dle měsíce'!$C$1,1,0)</f>
        <v>0</v>
      </c>
      <c r="AA52" s="1">
        <f>IF('Tabulka klientů 2023'!AV54='Filtr dle měsíce'!$C$1,1,0)</f>
        <v>0</v>
      </c>
      <c r="AB52" s="1">
        <f t="shared" si="1"/>
        <v>0</v>
      </c>
      <c r="AC52" s="1">
        <f t="shared" si="2"/>
        <v>0</v>
      </c>
      <c r="AE52" s="51">
        <f>IF('Tabulka klientů 2023'!S54="ANO",1,0)</f>
        <v>0</v>
      </c>
      <c r="AF52" s="51">
        <f>IF('Tabulka klientů 2023'!V54="ANO",1,0)</f>
        <v>0</v>
      </c>
      <c r="AG52" s="51">
        <f>IF('Tabulka klientů 2023'!Y54="ANO",1,0)</f>
        <v>0</v>
      </c>
      <c r="AH52" s="51">
        <f>IF('Tabulka klientů 2023'!AB54="ANO",1,0)</f>
        <v>0</v>
      </c>
      <c r="AI52" s="51">
        <f>IF('Tabulka klientů 2023'!AE54="ANO",1,0)</f>
        <v>0</v>
      </c>
      <c r="AJ52" s="51">
        <f>IF('Tabulka klientů 2023'!AH54="ANO",1,0)</f>
        <v>0</v>
      </c>
      <c r="AK52" s="51">
        <f>IF('Tabulka klientů 2023'!AK54="ANO",1,0)</f>
        <v>0</v>
      </c>
      <c r="AL52" s="51">
        <f>IF('Tabulka klientů 2023'!AN54="ANO",1,0)</f>
        <v>0</v>
      </c>
      <c r="AM52" s="51">
        <f>IF('Tabulka klientů 2023'!AQ54="ANO",1,0)</f>
        <v>0</v>
      </c>
      <c r="AN52" s="51">
        <f>IF('Tabulka klientů 2023'!AT54="ANO",1,0)</f>
        <v>0</v>
      </c>
      <c r="AO52" s="51">
        <f>IF('Tabulka klientů 2023'!AW54="ANO",1,0)</f>
        <v>0</v>
      </c>
      <c r="AP52" s="51" t="e">
        <f t="shared" ref="AP52:AQ52" si="94">#N/A</f>
        <v>#N/A</v>
      </c>
      <c r="AQ52" s="51" t="e">
        <f t="shared" si="94"/>
        <v>#N/A</v>
      </c>
      <c r="AR52" s="51"/>
      <c r="AS52" s="1">
        <f t="shared" ref="AS52:BC52" si="95">SUM(Q52+AE52)</f>
        <v>0</v>
      </c>
      <c r="AT52" s="1">
        <f t="shared" si="95"/>
        <v>0</v>
      </c>
      <c r="AU52" s="1">
        <f t="shared" si="95"/>
        <v>0</v>
      </c>
      <c r="AV52" s="1">
        <f t="shared" si="95"/>
        <v>0</v>
      </c>
      <c r="AW52" s="1">
        <f t="shared" si="95"/>
        <v>0</v>
      </c>
      <c r="AX52" s="1">
        <f t="shared" si="95"/>
        <v>0</v>
      </c>
      <c r="AY52" s="1">
        <f t="shared" si="95"/>
        <v>0</v>
      </c>
      <c r="AZ52" s="1">
        <f t="shared" si="95"/>
        <v>0</v>
      </c>
      <c r="BA52" s="1">
        <f t="shared" si="95"/>
        <v>0</v>
      </c>
      <c r="BB52" s="1">
        <f t="shared" si="95"/>
        <v>0</v>
      </c>
      <c r="BC52" s="1">
        <f t="shared" si="95"/>
        <v>0</v>
      </c>
      <c r="BD52" s="1"/>
      <c r="BE52" s="79" t="str">
        <f ca="1">IF(IFERROR(OFFSET('Filtr dle měsíce'!AS$5,MATCH('Filtr dle měsíce'!$A51,'Filtr dle měsíce'!$AC$6:$AC$297,0),0,1,1)*OFFSET('Filtr dle měsíce'!AS$5,MATCH('Filtr dle měsíce'!$A51,'Filtr dle měsíce'!$AC$6:$AC$297,0),0,1,1),"")&gt;0,IFERROR(OFFSET('Filtr dle měsíce'!AS$5,MATCH('Filtr dle měsíce'!$A51,'Filtr dle měsíce'!$AC$6:$AC$297,0),0,1,1)*OFFSET('Filtr dle měsíce'!AS$5,MATCH('Filtr dle měsíce'!$A51,'Filtr dle měsíce'!$AC$6:$AC$297,0),0,1,1),""),"")</f>
        <v/>
      </c>
      <c r="BF52" s="79" t="str">
        <f ca="1">IF(IFERROR(OFFSET('Filtr dle měsíce'!AT$5,MATCH('Filtr dle měsíce'!$A51,'Filtr dle měsíce'!$AC$6:$AC$297,0),0,1,1)*OFFSET('Filtr dle měsíce'!AT$5,MATCH('Filtr dle měsíce'!$A51,'Filtr dle měsíce'!$AC$6:$AC$297,0),0,1,1),"")&gt;0,IFERROR(OFFSET('Filtr dle měsíce'!AT$5,MATCH('Filtr dle měsíce'!$A51,'Filtr dle měsíce'!$AC$6:$AC$297,0),0,1,1)*OFFSET('Filtr dle měsíce'!AT$5,MATCH('Filtr dle měsíce'!$A51,'Filtr dle měsíce'!$AC$6:$AC$297,0),0,1,1),""),"")</f>
        <v/>
      </c>
      <c r="BG52" s="79" t="str">
        <f ca="1">IF(IFERROR(OFFSET('Filtr dle měsíce'!AU$5,MATCH('Filtr dle měsíce'!$A51,'Filtr dle měsíce'!$AC$6:$AC$297,0),0,1,1)*OFFSET('Filtr dle měsíce'!AU$5,MATCH('Filtr dle měsíce'!$A51,'Filtr dle měsíce'!$AC$6:$AC$297,0),0,1,1),"")&gt;0,IFERROR(OFFSET('Filtr dle měsíce'!AU$5,MATCH('Filtr dle měsíce'!$A51,'Filtr dle měsíce'!$AC$6:$AC$297,0),0,1,1)*OFFSET('Filtr dle měsíce'!AU$5,MATCH('Filtr dle měsíce'!$A51,'Filtr dle měsíce'!$AC$6:$AC$297,0),0,1,1),""),"")</f>
        <v/>
      </c>
      <c r="BH52" s="79" t="str">
        <f ca="1">IF(IFERROR(OFFSET('Filtr dle měsíce'!AV$5,MATCH('Filtr dle měsíce'!$A51,'Filtr dle měsíce'!$AC$6:$AC$297,0),0,1,1)*OFFSET('Filtr dle měsíce'!AV$5,MATCH('Filtr dle měsíce'!$A51,'Filtr dle měsíce'!$AC$6:$AC$297,0),0,1,1),"")&gt;0,IFERROR(OFFSET('Filtr dle měsíce'!AV$5,MATCH('Filtr dle měsíce'!$A51,'Filtr dle měsíce'!$AC$6:$AC$297,0),0,1,1)*OFFSET('Filtr dle měsíce'!AV$5,MATCH('Filtr dle měsíce'!$A51,'Filtr dle měsíce'!$AC$6:$AC$297,0),0,1,1),""),"")</f>
        <v/>
      </c>
      <c r="BI52" s="79" t="str">
        <f ca="1">IF(IFERROR(OFFSET('Filtr dle měsíce'!AW$5,MATCH('Filtr dle měsíce'!$A51,'Filtr dle měsíce'!$AC$6:$AC$297,0),0,1,1)*OFFSET('Filtr dle měsíce'!AW$5,MATCH('Filtr dle měsíce'!$A51,'Filtr dle měsíce'!$AC$6:$AC$297,0),0,1,1),"")&gt;0,IFERROR(OFFSET('Filtr dle měsíce'!AW$5,MATCH('Filtr dle měsíce'!$A51,'Filtr dle měsíce'!$AC$6:$AC$297,0),0,1,1)*OFFSET('Filtr dle měsíce'!AW$5,MATCH('Filtr dle měsíce'!$A51,'Filtr dle měsíce'!$AC$6:$AC$297,0),0,1,1),""),"")</f>
        <v/>
      </c>
      <c r="BJ52" s="79" t="str">
        <f ca="1">IF(IFERROR(OFFSET('Filtr dle měsíce'!AX$5,MATCH('Filtr dle měsíce'!$A51,'Filtr dle měsíce'!$AC$6:$AC$297,0),0,1,1)*OFFSET('Filtr dle měsíce'!AX$5,MATCH('Filtr dle měsíce'!$A51,'Filtr dle měsíce'!$AC$6:$AC$297,0),0,1,1),"")&gt;0,IFERROR(OFFSET('Filtr dle měsíce'!AX$5,MATCH('Filtr dle měsíce'!$A51,'Filtr dle měsíce'!$AC$6:$AC$297,0),0,1,1)*OFFSET('Filtr dle měsíce'!AX$5,MATCH('Filtr dle měsíce'!$A51,'Filtr dle měsíce'!$AC$6:$AC$297,0),0,1,1),""),"")</f>
        <v/>
      </c>
      <c r="BK52" s="79" t="str">
        <f ca="1">IF(IFERROR(OFFSET('Filtr dle měsíce'!AY$5,MATCH('Filtr dle měsíce'!$A51,'Filtr dle měsíce'!$AC$6:$AC$297,0),0,1,1)*OFFSET('Filtr dle měsíce'!AY$5,MATCH('Filtr dle měsíce'!$A51,'Filtr dle měsíce'!$AC$6:$AC$297,0),0,1,1),"")&gt;0,IFERROR(OFFSET('Filtr dle měsíce'!AY$5,MATCH('Filtr dle měsíce'!$A51,'Filtr dle měsíce'!$AC$6:$AC$297,0),0,1,1)*OFFSET('Filtr dle měsíce'!AY$5,MATCH('Filtr dle měsíce'!$A51,'Filtr dle měsíce'!$AC$6:$AC$297,0),0,1,1),""),"")</f>
        <v/>
      </c>
      <c r="BL52" s="79" t="str">
        <f ca="1">IF(IFERROR(OFFSET('Filtr dle měsíce'!AZ$5,MATCH('Filtr dle měsíce'!$A51,'Filtr dle měsíce'!$AC$6:$AC$297,0),0,1,1)*OFFSET('Filtr dle měsíce'!AZ$5,MATCH('Filtr dle měsíce'!$A51,'Filtr dle měsíce'!$AC$6:$AC$297,0),0,1,1),"")&gt;0,IFERROR(OFFSET('Filtr dle měsíce'!AZ$5,MATCH('Filtr dle měsíce'!$A51,'Filtr dle měsíce'!$AC$6:$AC$297,0),0,1,1)*OFFSET('Filtr dle měsíce'!AZ$5,MATCH('Filtr dle měsíce'!$A51,'Filtr dle měsíce'!$AC$6:$AC$297,0),0,1,1),""),"")</f>
        <v/>
      </c>
      <c r="BM52" s="79" t="str">
        <f ca="1">IF(IFERROR(OFFSET('Filtr dle měsíce'!BA$5,MATCH('Filtr dle měsíce'!$A51,'Filtr dle měsíce'!$AC$6:$AC$297,0),0,1,1)*OFFSET('Filtr dle měsíce'!BA$5,MATCH('Filtr dle měsíce'!$A51,'Filtr dle měsíce'!$AC$6:$AC$297,0),0,1,1),"")&gt;0,IFERROR(OFFSET('Filtr dle měsíce'!BA$5,MATCH('Filtr dle měsíce'!$A51,'Filtr dle měsíce'!$AC$6:$AC$297,0),0,1,1)*OFFSET('Filtr dle měsíce'!BA$5,MATCH('Filtr dle měsíce'!$A51,'Filtr dle měsíce'!$AC$6:$AC$297,0),0,1,1),""),"")</f>
        <v/>
      </c>
      <c r="BN52" s="79" t="str">
        <f ca="1">IF(IFERROR(OFFSET('Filtr dle měsíce'!BB$5,MATCH('Filtr dle měsíce'!$A51,'Filtr dle měsíce'!$AC$6:$AC$297,0),0,1,1)*OFFSET('Filtr dle měsíce'!BB$5,MATCH('Filtr dle měsíce'!$A51,'Filtr dle měsíce'!$AC$6:$AC$297,0),0,1,1),"")&gt;0,IFERROR(OFFSET('Filtr dle měsíce'!BB$5,MATCH('Filtr dle měsíce'!$A51,'Filtr dle měsíce'!$AC$6:$AC$297,0),0,1,1)*OFFSET('Filtr dle měsíce'!BB$5,MATCH('Filtr dle měsíce'!$A51,'Filtr dle měsíce'!$AC$6:$AC$297,0),0,1,1),""),"")</f>
        <v/>
      </c>
      <c r="BO52" s="79" t="str">
        <f ca="1">IF(IFERROR(OFFSET('Filtr dle měsíce'!BC$5,MATCH('Filtr dle měsíce'!$A51,'Filtr dle měsíce'!$AC$6:$AC$297,0),0,1,1)*OFFSET('Filtr dle měsíce'!BC$5,MATCH('Filtr dle měsíce'!$A51,'Filtr dle měsíce'!$AC$6:$AC$297,0),0,1,1),"")&gt;0,IFERROR(OFFSET('Filtr dle měsíce'!BC$5,MATCH('Filtr dle měsíce'!$A51,'Filtr dle měsíce'!$AC$6:$AC$297,0),0,1,1)*OFFSET('Filtr dle měsíce'!BC$5,MATCH('Filtr dle měsíce'!$A51,'Filtr dle měsíce'!$AC$6:$AC$297,0),0,1,1),""),"")</f>
        <v/>
      </c>
      <c r="BP52" s="79"/>
      <c r="BQ52" s="79"/>
    </row>
    <row r="53" spans="1:69" ht="14.25" customHeight="1" x14ac:dyDescent="0.4">
      <c r="A53" s="51">
        <v>49</v>
      </c>
      <c r="B53" s="74" t="str">
        <f ca="1">IFERROR(TEXT(OFFSET('Tabulka klientů 2023'!$C$7,MATCH('Filtr dle měsíce'!A53,'Filtr dle měsíce'!$AC$6:$AC$297,0),0,1,1),""),"")</f>
        <v/>
      </c>
      <c r="C53" s="75" t="str">
        <f ca="1">IF(IFERROR(OFFSET('Tabulka klientů 2023'!$Q$7,MATCH('Filtr dle měsíce'!A53,'Filtr dle měsíce'!$AC$6:$AC$297,0),0,1,1)*OFFSET('Filtr dle měsíce'!$Q$5,MATCH('Filtr dle měsíce'!A53,'Filtr dle měsíce'!$AC$6:$AC$297,0),0,1,1),"")&gt;0,IFERROR(OFFSET('Tabulka klientů 2023'!$Q$7,MATCH('Filtr dle měsíce'!A53,'Filtr dle měsíce'!$AC$6:$AC$297,0),0,1,1)*OFFSET('Filtr dle měsíce'!$Q$5,MATCH('Filtr dle měsíce'!A53,'Filtr dle měsíce'!$AC$6:$AC$297,0),0,1,1),""),"")</f>
        <v/>
      </c>
      <c r="D53" s="76" t="str">
        <f ca="1">IF(IFERROR(OFFSET('Tabulka klientů 2023'!$T$7,MATCH('Filtr dle měsíce'!A53,'Filtr dle měsíce'!$AC$6:$AC$297,0),0,1,1)*OFFSET('Filtr dle měsíce'!$R$5,MATCH('Filtr dle měsíce'!A53,'Filtr dle měsíce'!$AC$6:$AC$297,0),0,1,1),"")&gt;0,IFERROR(OFFSET('Tabulka klientů 2023'!$T$7,MATCH('Filtr dle měsíce'!A53,'Filtr dle měsíce'!$AC$6:$AC$297,0),0,1,1)*OFFSET('Filtr dle měsíce'!$R$5,MATCH('Filtr dle měsíce'!A53,'Filtr dle měsíce'!$AC$6:$AC$297,0),0,1,1),""),"")</f>
        <v/>
      </c>
      <c r="E53" s="75" t="str">
        <f ca="1">IF(IFERROR(OFFSET('Tabulka klientů 2023'!$W$7,MATCH('Filtr dle měsíce'!A53,'Filtr dle měsíce'!$AC$6:$AC$297,0),0,1,1)*OFFSET('Filtr dle měsíce'!$S$5,MATCH('Filtr dle měsíce'!A53,'Filtr dle měsíce'!$AC$6:$AC$297,0),0,1,1),"")&gt;0,IFERROR(OFFSET('Tabulka klientů 2023'!$W$7,MATCH('Filtr dle měsíce'!A53,'Filtr dle měsíce'!$AC$6:$AC$297,0),0,1,1)*OFFSET('Filtr dle měsíce'!$S$5,MATCH('Filtr dle měsíce'!A53,'Filtr dle měsíce'!$AC$6:$AC$297,0),0,1,1),""),"")</f>
        <v/>
      </c>
      <c r="F53" s="76" t="str">
        <f ca="1">IF(IFERROR(OFFSET('Tabulka klientů 2023'!$Z$7,MATCH('Filtr dle měsíce'!A53,'Filtr dle měsíce'!$AC$6:$AC$297,0),0,1,1)*OFFSET('Filtr dle měsíce'!$T$5,MATCH('Filtr dle měsíce'!A53,'Filtr dle měsíce'!$AC$6:$AC$297,0),0,1,1),"")&gt;0,IFERROR(OFFSET('Tabulka klientů 2023'!$Z$7,MATCH('Filtr dle měsíce'!A53,'Filtr dle měsíce'!$AC$6:$AC$297,0),0,1,1)*OFFSET('Filtr dle měsíce'!$T$5,MATCH('Filtr dle měsíce'!A53,'Filtr dle měsíce'!$AC$6:$AC$297,0),0,1,1),""),"")</f>
        <v/>
      </c>
      <c r="G53" s="75" t="str">
        <f ca="1">IF(IFERROR(OFFSET('Tabulka klientů 2023'!$AC$7,MATCH('Filtr dle měsíce'!A53,'Filtr dle měsíce'!$AC$6:$AC$297,0),0,1,1)*OFFSET('Filtr dle měsíce'!$U$5,MATCH('Filtr dle měsíce'!A53,'Filtr dle měsíce'!$AC$6:$AC$297,0),0,1,1),"")&gt;0,IFERROR(OFFSET('Tabulka klientů 2023'!$AC$7,MATCH('Filtr dle měsíce'!A53,'Filtr dle měsíce'!$AC$6:$AC$297,0),0,1,1)*OFFSET('Filtr dle měsíce'!$U$5,MATCH('Filtr dle měsíce'!A53,'Filtr dle měsíce'!$AC$6:$AC$297,0),0,1,1),""),"")</f>
        <v/>
      </c>
      <c r="H53" s="76" t="str">
        <f ca="1">IF(IFERROR(OFFSET('Tabulka klientů 2023'!$AF$7,MATCH('Filtr dle měsíce'!A53,'Filtr dle měsíce'!$AC$6:$AC$297,0),0,1,1)*OFFSET('Filtr dle měsíce'!$V$5,MATCH('Filtr dle měsíce'!A53,'Filtr dle měsíce'!$AC$6:$AC$297,0),0,1,1),"")&gt;0,IFERROR(OFFSET('Tabulka klientů 2023'!$AF$7,MATCH('Filtr dle měsíce'!A53,'Filtr dle měsíce'!$AC$6:$AC$297,0),0,1,1)*OFFSET('Filtr dle měsíce'!$V$5,MATCH('Filtr dle měsíce'!A53,'Filtr dle měsíce'!$AC$6:$AC$297,0),0,1,1),""),"")</f>
        <v/>
      </c>
      <c r="I53" s="75" t="str">
        <f ca="1">IF(IFERROR(OFFSET('Tabulka klientů 2023'!$AI$7,MATCH('Filtr dle měsíce'!A53,'Filtr dle měsíce'!$AC$6:$AC$297,0),0,1,1)*OFFSET('Filtr dle měsíce'!$W$5,MATCH('Filtr dle měsíce'!A53,'Filtr dle měsíce'!$AC$6:$AC$297,0),0,1,1),"")&gt;0,IFERROR(OFFSET('Tabulka klientů 2023'!$AI$7,MATCH('Filtr dle měsíce'!A53,'Filtr dle měsíce'!$AC$6:$AC$297,0),0,1,1)*OFFSET('Filtr dle měsíce'!$W$5,MATCH('Filtr dle měsíce'!A53,'Filtr dle měsíce'!$AC$6:$AC$297,0),0,1,1),""),"")</f>
        <v/>
      </c>
      <c r="J53" s="76" t="str">
        <f ca="1">IF(IFERROR(OFFSET('Tabulka klientů 2023'!$AL$7,MATCH('Filtr dle měsíce'!A53,'Filtr dle měsíce'!$AC$6:$AC$297,0),0,1,1)*OFFSET('Filtr dle měsíce'!$X$5,MATCH('Filtr dle měsíce'!A53,'Filtr dle měsíce'!$AC$6:$AC$297,0),0,1,1),"")&gt;0,IFERROR(OFFSET('Tabulka klientů 2023'!$AL$7,MATCH('Filtr dle měsíce'!A53,'Filtr dle měsíce'!$AC$6:$AC$297,0),0,1,1)*OFFSET('Filtr dle měsíce'!$X$5,MATCH('Filtr dle měsíce'!A53,'Filtr dle měsíce'!$AC$6:$AC$297,0),0,1,1),""),"")</f>
        <v/>
      </c>
      <c r="K53" s="75" t="str">
        <f ca="1">IF(IFERROR(OFFSET('Tabulka klientů 2023'!$AO$7,MATCH('Filtr dle měsíce'!A53,'Filtr dle měsíce'!$AC$6:$AC$297,0),0,1,1)*OFFSET('Filtr dle měsíce'!$Y$5,MATCH('Filtr dle měsíce'!A53,'Filtr dle měsíce'!$AC$6:$AC$297,0),0,1,1),"")&gt;0,IFERROR(OFFSET('Tabulka klientů 2023'!$AO$7,MATCH('Filtr dle měsíce'!A53,'Filtr dle měsíce'!$AC$6:$AC$297,0),0,1,1)*OFFSET('Filtr dle měsíce'!$Y$5,MATCH('Filtr dle měsíce'!A53,'Filtr dle měsíce'!$AC$6:$AC$297,0),0,1,1),""),"")</f>
        <v/>
      </c>
      <c r="L53" s="76" t="str">
        <f ca="1">IF(IFERROR(OFFSET('Tabulka klientů 2023'!$AR$7,MATCH('Filtr dle měsíce'!A53,'Filtr dle měsíce'!$AC$6:$AC$297,0),0,1,1)*OFFSET('Filtr dle měsíce'!$Z$5,MATCH('Filtr dle měsíce'!A53,'Filtr dle měsíce'!$AC$6:$AC$297,0),0,1,1),"")&gt;0,IFERROR(OFFSET('Tabulka klientů 2023'!$AR$7,MATCH('Filtr dle měsíce'!A53,'Filtr dle měsíce'!$AC$6:$AC$297,0),0,1,1)*OFFSET('Filtr dle měsíce'!$Z$5,MATCH('Filtr dle měsíce'!A53,'Filtr dle měsíce'!$AC$6:$AC$297,0),0,1,1),""),"")</f>
        <v/>
      </c>
      <c r="M53" s="77" t="str">
        <f ca="1">IF(IFERROR(OFFSET('Tabulka klientů 2023'!$AU$7,MATCH('Filtr dle měsíce'!A53,'Filtr dle měsíce'!$AC$6:$AC$297,0),0,1,1)*OFFSET('Filtr dle měsíce'!$AA$5,MATCH('Filtr dle měsíce'!A53,'Filtr dle měsíce'!$AC$6:$AC$297,0),0,1,1),"")&gt;0,IFERROR(OFFSET('Tabulka klientů 2023'!$AU$7,MATCH('Filtr dle měsíce'!A53,'Filtr dle měsíce'!$AC$6:$AC$297,0),0,1,1)*OFFSET('Filtr dle měsíce'!$AA$5,MATCH('Filtr dle měsíce'!A53,'Filtr dle měsíce'!$AC$6:$AC$297,0),0,1,1),""),"")</f>
        <v/>
      </c>
      <c r="N53" s="78" t="str">
        <f t="shared" ca="1" si="0"/>
        <v/>
      </c>
      <c r="Q53" s="51">
        <f>IF('Tabulka klientů 2023'!R55='Filtr dle měsíce'!$C$1,1,0)</f>
        <v>0</v>
      </c>
      <c r="R53" s="51">
        <f>IF('Tabulka klientů 2023'!U55='Filtr dle měsíce'!$C$1,1,0)</f>
        <v>0</v>
      </c>
      <c r="S53" s="51">
        <f>IF('Tabulka klientů 2023'!X55='Filtr dle měsíce'!$C$1,1,0)</f>
        <v>0</v>
      </c>
      <c r="T53" s="51">
        <f>IF('Tabulka klientů 2023'!AA55='Filtr dle měsíce'!$C$1,1,0)</f>
        <v>0</v>
      </c>
      <c r="U53" s="51">
        <f>IF('Tabulka klientů 2023'!AD55='Filtr dle měsíce'!$C$1,1,0)</f>
        <v>0</v>
      </c>
      <c r="V53" s="51">
        <f>IF('Tabulka klientů 2023'!AG55='Filtr dle měsíce'!$C$1,1,0)</f>
        <v>0</v>
      </c>
      <c r="W53" s="51">
        <f>IF('Tabulka klientů 2023'!AJ55='Filtr dle měsíce'!$C$1,1,0)</f>
        <v>0</v>
      </c>
      <c r="X53" s="1">
        <f>IF('Tabulka klientů 2023'!AM55='Filtr dle měsíce'!$C$1,1,0)</f>
        <v>0</v>
      </c>
      <c r="Y53" s="1">
        <f>IF('Tabulka klientů 2023'!AP55='Filtr dle měsíce'!$C$1,1,0)</f>
        <v>0</v>
      </c>
      <c r="Z53" s="1">
        <f>IF('Tabulka klientů 2023'!AS55='Filtr dle měsíce'!$C$1,1,0)</f>
        <v>0</v>
      </c>
      <c r="AA53" s="1">
        <f>IF('Tabulka klientů 2023'!AV55='Filtr dle měsíce'!$C$1,1,0)</f>
        <v>0</v>
      </c>
      <c r="AB53" s="1">
        <f t="shared" si="1"/>
        <v>0</v>
      </c>
      <c r="AC53" s="1">
        <f t="shared" si="2"/>
        <v>0</v>
      </c>
      <c r="AE53" s="51">
        <f>IF('Tabulka klientů 2023'!S55="ANO",1,0)</f>
        <v>0</v>
      </c>
      <c r="AF53" s="51">
        <f>IF('Tabulka klientů 2023'!V55="ANO",1,0)</f>
        <v>0</v>
      </c>
      <c r="AG53" s="51">
        <f>IF('Tabulka klientů 2023'!Y55="ANO",1,0)</f>
        <v>0</v>
      </c>
      <c r="AH53" s="51">
        <f>IF('Tabulka klientů 2023'!AB55="ANO",1,0)</f>
        <v>0</v>
      </c>
      <c r="AI53" s="51">
        <f>IF('Tabulka klientů 2023'!AE55="ANO",1,0)</f>
        <v>0</v>
      </c>
      <c r="AJ53" s="51">
        <f>IF('Tabulka klientů 2023'!AH55="ANO",1,0)</f>
        <v>0</v>
      </c>
      <c r="AK53" s="51">
        <f>IF('Tabulka klientů 2023'!AK55="ANO",1,0)</f>
        <v>0</v>
      </c>
      <c r="AL53" s="51">
        <f>IF('Tabulka klientů 2023'!AN55="ANO",1,0)</f>
        <v>0</v>
      </c>
      <c r="AM53" s="51">
        <f>IF('Tabulka klientů 2023'!AQ55="ANO",1,0)</f>
        <v>0</v>
      </c>
      <c r="AN53" s="51">
        <f>IF('Tabulka klientů 2023'!AT55="ANO",1,0)</f>
        <v>0</v>
      </c>
      <c r="AO53" s="51">
        <f>IF('Tabulka klientů 2023'!AW55="ANO",1,0)</f>
        <v>0</v>
      </c>
      <c r="AP53" s="51" t="e">
        <f t="shared" ref="AP53:AQ53" si="96">#N/A</f>
        <v>#N/A</v>
      </c>
      <c r="AQ53" s="51" t="e">
        <f t="shared" si="96"/>
        <v>#N/A</v>
      </c>
      <c r="AR53" s="51"/>
      <c r="AS53" s="1">
        <f t="shared" ref="AS53:BC53" si="97">SUM(Q53+AE53)</f>
        <v>0</v>
      </c>
      <c r="AT53" s="1">
        <f t="shared" si="97"/>
        <v>0</v>
      </c>
      <c r="AU53" s="1">
        <f t="shared" si="97"/>
        <v>0</v>
      </c>
      <c r="AV53" s="1">
        <f t="shared" si="97"/>
        <v>0</v>
      </c>
      <c r="AW53" s="1">
        <f t="shared" si="97"/>
        <v>0</v>
      </c>
      <c r="AX53" s="1">
        <f t="shared" si="97"/>
        <v>0</v>
      </c>
      <c r="AY53" s="1">
        <f t="shared" si="97"/>
        <v>0</v>
      </c>
      <c r="AZ53" s="1">
        <f t="shared" si="97"/>
        <v>0</v>
      </c>
      <c r="BA53" s="1">
        <f t="shared" si="97"/>
        <v>0</v>
      </c>
      <c r="BB53" s="1">
        <f t="shared" si="97"/>
        <v>0</v>
      </c>
      <c r="BC53" s="1">
        <f t="shared" si="97"/>
        <v>0</v>
      </c>
      <c r="BD53" s="1"/>
      <c r="BE53" s="79" t="str">
        <f ca="1">IF(IFERROR(OFFSET('Filtr dle měsíce'!AS$5,MATCH('Filtr dle měsíce'!$A52,'Filtr dle měsíce'!$AC$6:$AC$297,0),0,1,1)*OFFSET('Filtr dle měsíce'!AS$5,MATCH('Filtr dle měsíce'!$A52,'Filtr dle měsíce'!$AC$6:$AC$297,0),0,1,1),"")&gt;0,IFERROR(OFFSET('Filtr dle měsíce'!AS$5,MATCH('Filtr dle měsíce'!$A52,'Filtr dle měsíce'!$AC$6:$AC$297,0),0,1,1)*OFFSET('Filtr dle měsíce'!AS$5,MATCH('Filtr dle měsíce'!$A52,'Filtr dle měsíce'!$AC$6:$AC$297,0),0,1,1),""),"")</f>
        <v/>
      </c>
      <c r="BF53" s="79" t="str">
        <f ca="1">IF(IFERROR(OFFSET('Filtr dle měsíce'!AT$5,MATCH('Filtr dle měsíce'!$A52,'Filtr dle měsíce'!$AC$6:$AC$297,0),0,1,1)*OFFSET('Filtr dle měsíce'!AT$5,MATCH('Filtr dle měsíce'!$A52,'Filtr dle měsíce'!$AC$6:$AC$297,0),0,1,1),"")&gt;0,IFERROR(OFFSET('Filtr dle měsíce'!AT$5,MATCH('Filtr dle měsíce'!$A52,'Filtr dle měsíce'!$AC$6:$AC$297,0),0,1,1)*OFFSET('Filtr dle měsíce'!AT$5,MATCH('Filtr dle měsíce'!$A52,'Filtr dle měsíce'!$AC$6:$AC$297,0),0,1,1),""),"")</f>
        <v/>
      </c>
      <c r="BG53" s="79" t="str">
        <f ca="1">IF(IFERROR(OFFSET('Filtr dle měsíce'!AU$5,MATCH('Filtr dle měsíce'!$A52,'Filtr dle měsíce'!$AC$6:$AC$297,0),0,1,1)*OFFSET('Filtr dle měsíce'!AU$5,MATCH('Filtr dle měsíce'!$A52,'Filtr dle měsíce'!$AC$6:$AC$297,0),0,1,1),"")&gt;0,IFERROR(OFFSET('Filtr dle měsíce'!AU$5,MATCH('Filtr dle měsíce'!$A52,'Filtr dle měsíce'!$AC$6:$AC$297,0),0,1,1)*OFFSET('Filtr dle měsíce'!AU$5,MATCH('Filtr dle měsíce'!$A52,'Filtr dle měsíce'!$AC$6:$AC$297,0),0,1,1),""),"")</f>
        <v/>
      </c>
      <c r="BH53" s="79" t="str">
        <f ca="1">IF(IFERROR(OFFSET('Filtr dle měsíce'!AV$5,MATCH('Filtr dle měsíce'!$A52,'Filtr dle měsíce'!$AC$6:$AC$297,0),0,1,1)*OFFSET('Filtr dle měsíce'!AV$5,MATCH('Filtr dle měsíce'!$A52,'Filtr dle měsíce'!$AC$6:$AC$297,0),0,1,1),"")&gt;0,IFERROR(OFFSET('Filtr dle měsíce'!AV$5,MATCH('Filtr dle měsíce'!$A52,'Filtr dle měsíce'!$AC$6:$AC$297,0),0,1,1)*OFFSET('Filtr dle měsíce'!AV$5,MATCH('Filtr dle měsíce'!$A52,'Filtr dle měsíce'!$AC$6:$AC$297,0),0,1,1),""),"")</f>
        <v/>
      </c>
      <c r="BI53" s="79" t="str">
        <f ca="1">IF(IFERROR(OFFSET('Filtr dle měsíce'!AW$5,MATCH('Filtr dle měsíce'!$A52,'Filtr dle měsíce'!$AC$6:$AC$297,0),0,1,1)*OFFSET('Filtr dle měsíce'!AW$5,MATCH('Filtr dle měsíce'!$A52,'Filtr dle měsíce'!$AC$6:$AC$297,0),0,1,1),"")&gt;0,IFERROR(OFFSET('Filtr dle měsíce'!AW$5,MATCH('Filtr dle měsíce'!$A52,'Filtr dle měsíce'!$AC$6:$AC$297,0),0,1,1)*OFFSET('Filtr dle měsíce'!AW$5,MATCH('Filtr dle měsíce'!$A52,'Filtr dle měsíce'!$AC$6:$AC$297,0),0,1,1),""),"")</f>
        <v/>
      </c>
      <c r="BJ53" s="79" t="str">
        <f ca="1">IF(IFERROR(OFFSET('Filtr dle měsíce'!AX$5,MATCH('Filtr dle měsíce'!$A52,'Filtr dle měsíce'!$AC$6:$AC$297,0),0,1,1)*OFFSET('Filtr dle měsíce'!AX$5,MATCH('Filtr dle měsíce'!$A52,'Filtr dle měsíce'!$AC$6:$AC$297,0),0,1,1),"")&gt;0,IFERROR(OFFSET('Filtr dle měsíce'!AX$5,MATCH('Filtr dle měsíce'!$A52,'Filtr dle měsíce'!$AC$6:$AC$297,0),0,1,1)*OFFSET('Filtr dle měsíce'!AX$5,MATCH('Filtr dle měsíce'!$A52,'Filtr dle měsíce'!$AC$6:$AC$297,0),0,1,1),""),"")</f>
        <v/>
      </c>
      <c r="BK53" s="79" t="str">
        <f ca="1">IF(IFERROR(OFFSET('Filtr dle měsíce'!AY$5,MATCH('Filtr dle měsíce'!$A52,'Filtr dle měsíce'!$AC$6:$AC$297,0),0,1,1)*OFFSET('Filtr dle měsíce'!AY$5,MATCH('Filtr dle měsíce'!$A52,'Filtr dle měsíce'!$AC$6:$AC$297,0),0,1,1),"")&gt;0,IFERROR(OFFSET('Filtr dle měsíce'!AY$5,MATCH('Filtr dle měsíce'!$A52,'Filtr dle měsíce'!$AC$6:$AC$297,0),0,1,1)*OFFSET('Filtr dle měsíce'!AY$5,MATCH('Filtr dle měsíce'!$A52,'Filtr dle měsíce'!$AC$6:$AC$297,0),0,1,1),""),"")</f>
        <v/>
      </c>
      <c r="BL53" s="79" t="str">
        <f ca="1">IF(IFERROR(OFFSET('Filtr dle měsíce'!AZ$5,MATCH('Filtr dle měsíce'!$A52,'Filtr dle měsíce'!$AC$6:$AC$297,0),0,1,1)*OFFSET('Filtr dle měsíce'!AZ$5,MATCH('Filtr dle měsíce'!$A52,'Filtr dle měsíce'!$AC$6:$AC$297,0),0,1,1),"")&gt;0,IFERROR(OFFSET('Filtr dle měsíce'!AZ$5,MATCH('Filtr dle měsíce'!$A52,'Filtr dle měsíce'!$AC$6:$AC$297,0),0,1,1)*OFFSET('Filtr dle měsíce'!AZ$5,MATCH('Filtr dle měsíce'!$A52,'Filtr dle měsíce'!$AC$6:$AC$297,0),0,1,1),""),"")</f>
        <v/>
      </c>
      <c r="BM53" s="79" t="str">
        <f ca="1">IF(IFERROR(OFFSET('Filtr dle měsíce'!BA$5,MATCH('Filtr dle měsíce'!$A52,'Filtr dle měsíce'!$AC$6:$AC$297,0),0,1,1)*OFFSET('Filtr dle měsíce'!BA$5,MATCH('Filtr dle měsíce'!$A52,'Filtr dle měsíce'!$AC$6:$AC$297,0),0,1,1),"")&gt;0,IFERROR(OFFSET('Filtr dle měsíce'!BA$5,MATCH('Filtr dle měsíce'!$A52,'Filtr dle měsíce'!$AC$6:$AC$297,0),0,1,1)*OFFSET('Filtr dle měsíce'!BA$5,MATCH('Filtr dle měsíce'!$A52,'Filtr dle měsíce'!$AC$6:$AC$297,0),0,1,1),""),"")</f>
        <v/>
      </c>
      <c r="BN53" s="79" t="str">
        <f ca="1">IF(IFERROR(OFFSET('Filtr dle měsíce'!BB$5,MATCH('Filtr dle měsíce'!$A52,'Filtr dle měsíce'!$AC$6:$AC$297,0),0,1,1)*OFFSET('Filtr dle měsíce'!BB$5,MATCH('Filtr dle měsíce'!$A52,'Filtr dle měsíce'!$AC$6:$AC$297,0),0,1,1),"")&gt;0,IFERROR(OFFSET('Filtr dle měsíce'!BB$5,MATCH('Filtr dle měsíce'!$A52,'Filtr dle měsíce'!$AC$6:$AC$297,0),0,1,1)*OFFSET('Filtr dle měsíce'!BB$5,MATCH('Filtr dle měsíce'!$A52,'Filtr dle měsíce'!$AC$6:$AC$297,0),0,1,1),""),"")</f>
        <v/>
      </c>
      <c r="BO53" s="79" t="str">
        <f ca="1">IF(IFERROR(OFFSET('Filtr dle měsíce'!BC$5,MATCH('Filtr dle měsíce'!$A52,'Filtr dle měsíce'!$AC$6:$AC$297,0),0,1,1)*OFFSET('Filtr dle měsíce'!BC$5,MATCH('Filtr dle měsíce'!$A52,'Filtr dle měsíce'!$AC$6:$AC$297,0),0,1,1),"")&gt;0,IFERROR(OFFSET('Filtr dle měsíce'!BC$5,MATCH('Filtr dle měsíce'!$A52,'Filtr dle měsíce'!$AC$6:$AC$297,0),0,1,1)*OFFSET('Filtr dle měsíce'!BC$5,MATCH('Filtr dle měsíce'!$A52,'Filtr dle měsíce'!$AC$6:$AC$297,0),0,1,1),""),"")</f>
        <v/>
      </c>
      <c r="BP53" s="79"/>
      <c r="BQ53" s="79"/>
    </row>
    <row r="54" spans="1:69" ht="14.25" customHeight="1" x14ac:dyDescent="0.4">
      <c r="A54" s="51">
        <v>50</v>
      </c>
      <c r="B54" s="74" t="str">
        <f ca="1">IFERROR(TEXT(OFFSET('Tabulka klientů 2023'!$C$7,MATCH('Filtr dle měsíce'!A54,'Filtr dle měsíce'!$AC$6:$AC$297,0),0,1,1),""),"")</f>
        <v/>
      </c>
      <c r="C54" s="75" t="str">
        <f ca="1">IF(IFERROR(OFFSET('Tabulka klientů 2023'!$Q$7,MATCH('Filtr dle měsíce'!A54,'Filtr dle měsíce'!$AC$6:$AC$297,0),0,1,1)*OFFSET('Filtr dle měsíce'!$Q$5,MATCH('Filtr dle měsíce'!A54,'Filtr dle měsíce'!$AC$6:$AC$297,0),0,1,1),"")&gt;0,IFERROR(OFFSET('Tabulka klientů 2023'!$Q$7,MATCH('Filtr dle měsíce'!A54,'Filtr dle měsíce'!$AC$6:$AC$297,0),0,1,1)*OFFSET('Filtr dle měsíce'!$Q$5,MATCH('Filtr dle měsíce'!A54,'Filtr dle měsíce'!$AC$6:$AC$297,0),0,1,1),""),"")</f>
        <v/>
      </c>
      <c r="D54" s="76" t="str">
        <f ca="1">IF(IFERROR(OFFSET('Tabulka klientů 2023'!$T$7,MATCH('Filtr dle měsíce'!A54,'Filtr dle měsíce'!$AC$6:$AC$297,0),0,1,1)*OFFSET('Filtr dle měsíce'!$R$5,MATCH('Filtr dle měsíce'!A54,'Filtr dle měsíce'!$AC$6:$AC$297,0),0,1,1),"")&gt;0,IFERROR(OFFSET('Tabulka klientů 2023'!$T$7,MATCH('Filtr dle měsíce'!A54,'Filtr dle měsíce'!$AC$6:$AC$297,0),0,1,1)*OFFSET('Filtr dle měsíce'!$R$5,MATCH('Filtr dle měsíce'!A54,'Filtr dle měsíce'!$AC$6:$AC$297,0),0,1,1),""),"")</f>
        <v/>
      </c>
      <c r="E54" s="75" t="str">
        <f ca="1">IF(IFERROR(OFFSET('Tabulka klientů 2023'!$W$7,MATCH('Filtr dle měsíce'!A54,'Filtr dle měsíce'!$AC$6:$AC$297,0),0,1,1)*OFFSET('Filtr dle měsíce'!$S$5,MATCH('Filtr dle měsíce'!A54,'Filtr dle měsíce'!$AC$6:$AC$297,0),0,1,1),"")&gt;0,IFERROR(OFFSET('Tabulka klientů 2023'!$W$7,MATCH('Filtr dle měsíce'!A54,'Filtr dle měsíce'!$AC$6:$AC$297,0),0,1,1)*OFFSET('Filtr dle měsíce'!$S$5,MATCH('Filtr dle měsíce'!A54,'Filtr dle měsíce'!$AC$6:$AC$297,0),0,1,1),""),"")</f>
        <v/>
      </c>
      <c r="F54" s="76" t="str">
        <f ca="1">IF(IFERROR(OFFSET('Tabulka klientů 2023'!$Z$7,MATCH('Filtr dle měsíce'!A54,'Filtr dle měsíce'!$AC$6:$AC$297,0),0,1,1)*OFFSET('Filtr dle měsíce'!$T$5,MATCH('Filtr dle měsíce'!A54,'Filtr dle měsíce'!$AC$6:$AC$297,0),0,1,1),"")&gt;0,IFERROR(OFFSET('Tabulka klientů 2023'!$Z$7,MATCH('Filtr dle měsíce'!A54,'Filtr dle měsíce'!$AC$6:$AC$297,0),0,1,1)*OFFSET('Filtr dle měsíce'!$T$5,MATCH('Filtr dle měsíce'!A54,'Filtr dle měsíce'!$AC$6:$AC$297,0),0,1,1),""),"")</f>
        <v/>
      </c>
      <c r="G54" s="75" t="str">
        <f ca="1">IF(IFERROR(OFFSET('Tabulka klientů 2023'!$AC$7,MATCH('Filtr dle měsíce'!A54,'Filtr dle měsíce'!$AC$6:$AC$297,0),0,1,1)*OFFSET('Filtr dle měsíce'!$U$5,MATCH('Filtr dle měsíce'!A54,'Filtr dle měsíce'!$AC$6:$AC$297,0),0,1,1),"")&gt;0,IFERROR(OFFSET('Tabulka klientů 2023'!$AC$7,MATCH('Filtr dle měsíce'!A54,'Filtr dle měsíce'!$AC$6:$AC$297,0),0,1,1)*OFFSET('Filtr dle měsíce'!$U$5,MATCH('Filtr dle měsíce'!A54,'Filtr dle měsíce'!$AC$6:$AC$297,0),0,1,1),""),"")</f>
        <v/>
      </c>
      <c r="H54" s="76" t="str">
        <f ca="1">IF(IFERROR(OFFSET('Tabulka klientů 2023'!$AF$7,MATCH('Filtr dle měsíce'!A54,'Filtr dle měsíce'!$AC$6:$AC$297,0),0,1,1)*OFFSET('Filtr dle měsíce'!$V$5,MATCH('Filtr dle měsíce'!A54,'Filtr dle měsíce'!$AC$6:$AC$297,0),0,1,1),"")&gt;0,IFERROR(OFFSET('Tabulka klientů 2023'!$AF$7,MATCH('Filtr dle měsíce'!A54,'Filtr dle měsíce'!$AC$6:$AC$297,0),0,1,1)*OFFSET('Filtr dle měsíce'!$V$5,MATCH('Filtr dle měsíce'!A54,'Filtr dle měsíce'!$AC$6:$AC$297,0),0,1,1),""),"")</f>
        <v/>
      </c>
      <c r="I54" s="75" t="str">
        <f ca="1">IF(IFERROR(OFFSET('Tabulka klientů 2023'!$AI$7,MATCH('Filtr dle měsíce'!A54,'Filtr dle měsíce'!$AC$6:$AC$297,0),0,1,1)*OFFSET('Filtr dle měsíce'!$W$5,MATCH('Filtr dle měsíce'!A54,'Filtr dle měsíce'!$AC$6:$AC$297,0),0,1,1),"")&gt;0,IFERROR(OFFSET('Tabulka klientů 2023'!$AI$7,MATCH('Filtr dle měsíce'!A54,'Filtr dle měsíce'!$AC$6:$AC$297,0),0,1,1)*OFFSET('Filtr dle měsíce'!$W$5,MATCH('Filtr dle měsíce'!A54,'Filtr dle měsíce'!$AC$6:$AC$297,0),0,1,1),""),"")</f>
        <v/>
      </c>
      <c r="J54" s="76" t="str">
        <f ca="1">IF(IFERROR(OFFSET('Tabulka klientů 2023'!$AL$7,MATCH('Filtr dle měsíce'!A54,'Filtr dle měsíce'!$AC$6:$AC$297,0),0,1,1)*OFFSET('Filtr dle měsíce'!$X$5,MATCH('Filtr dle měsíce'!A54,'Filtr dle měsíce'!$AC$6:$AC$297,0),0,1,1),"")&gt;0,IFERROR(OFFSET('Tabulka klientů 2023'!$AL$7,MATCH('Filtr dle měsíce'!A54,'Filtr dle měsíce'!$AC$6:$AC$297,0),0,1,1)*OFFSET('Filtr dle měsíce'!$X$5,MATCH('Filtr dle měsíce'!A54,'Filtr dle měsíce'!$AC$6:$AC$297,0),0,1,1),""),"")</f>
        <v/>
      </c>
      <c r="K54" s="75" t="str">
        <f ca="1">IF(IFERROR(OFFSET('Tabulka klientů 2023'!$AO$7,MATCH('Filtr dle měsíce'!A54,'Filtr dle měsíce'!$AC$6:$AC$297,0),0,1,1)*OFFSET('Filtr dle měsíce'!$Y$5,MATCH('Filtr dle měsíce'!A54,'Filtr dle měsíce'!$AC$6:$AC$297,0),0,1,1),"")&gt;0,IFERROR(OFFSET('Tabulka klientů 2023'!$AO$7,MATCH('Filtr dle měsíce'!A54,'Filtr dle měsíce'!$AC$6:$AC$297,0),0,1,1)*OFFSET('Filtr dle měsíce'!$Y$5,MATCH('Filtr dle měsíce'!A54,'Filtr dle měsíce'!$AC$6:$AC$297,0),0,1,1),""),"")</f>
        <v/>
      </c>
      <c r="L54" s="76" t="str">
        <f ca="1">IF(IFERROR(OFFSET('Tabulka klientů 2023'!$AR$7,MATCH('Filtr dle měsíce'!A54,'Filtr dle měsíce'!$AC$6:$AC$297,0),0,1,1)*OFFSET('Filtr dle měsíce'!$Z$5,MATCH('Filtr dle měsíce'!A54,'Filtr dle měsíce'!$AC$6:$AC$297,0),0,1,1),"")&gt;0,IFERROR(OFFSET('Tabulka klientů 2023'!$AR$7,MATCH('Filtr dle měsíce'!A54,'Filtr dle měsíce'!$AC$6:$AC$297,0),0,1,1)*OFFSET('Filtr dle měsíce'!$Z$5,MATCH('Filtr dle měsíce'!A54,'Filtr dle měsíce'!$AC$6:$AC$297,0),0,1,1),""),"")</f>
        <v/>
      </c>
      <c r="M54" s="77" t="str">
        <f ca="1">IF(IFERROR(OFFSET('Tabulka klientů 2023'!$AU$7,MATCH('Filtr dle měsíce'!A54,'Filtr dle měsíce'!$AC$6:$AC$297,0),0,1,1)*OFFSET('Filtr dle měsíce'!$AA$5,MATCH('Filtr dle měsíce'!A54,'Filtr dle měsíce'!$AC$6:$AC$297,0),0,1,1),"")&gt;0,IFERROR(OFFSET('Tabulka klientů 2023'!$AU$7,MATCH('Filtr dle měsíce'!A54,'Filtr dle měsíce'!$AC$6:$AC$297,0),0,1,1)*OFFSET('Filtr dle měsíce'!$AA$5,MATCH('Filtr dle měsíce'!A54,'Filtr dle měsíce'!$AC$6:$AC$297,0),0,1,1),""),"")</f>
        <v/>
      </c>
      <c r="N54" s="78" t="str">
        <f t="shared" ca="1" si="0"/>
        <v/>
      </c>
      <c r="Q54" s="51">
        <f>IF('Tabulka klientů 2023'!R56='Filtr dle měsíce'!$C$1,1,0)</f>
        <v>0</v>
      </c>
      <c r="R54" s="51">
        <f>IF('Tabulka klientů 2023'!U56='Filtr dle měsíce'!$C$1,1,0)</f>
        <v>0</v>
      </c>
      <c r="S54" s="51">
        <f>IF('Tabulka klientů 2023'!X56='Filtr dle měsíce'!$C$1,1,0)</f>
        <v>0</v>
      </c>
      <c r="T54" s="51">
        <f>IF('Tabulka klientů 2023'!AA56='Filtr dle měsíce'!$C$1,1,0)</f>
        <v>0</v>
      </c>
      <c r="U54" s="51">
        <f>IF('Tabulka klientů 2023'!AD56='Filtr dle měsíce'!$C$1,1,0)</f>
        <v>0</v>
      </c>
      <c r="V54" s="51">
        <f>IF('Tabulka klientů 2023'!AG56='Filtr dle měsíce'!$C$1,1,0)</f>
        <v>0</v>
      </c>
      <c r="W54" s="51">
        <f>IF('Tabulka klientů 2023'!AJ56='Filtr dle měsíce'!$C$1,1,0)</f>
        <v>0</v>
      </c>
      <c r="X54" s="1">
        <f>IF('Tabulka klientů 2023'!AM56='Filtr dle měsíce'!$C$1,1,0)</f>
        <v>0</v>
      </c>
      <c r="Y54" s="1">
        <f>IF('Tabulka klientů 2023'!AP56='Filtr dle měsíce'!$C$1,1,0)</f>
        <v>0</v>
      </c>
      <c r="Z54" s="1">
        <f>IF('Tabulka klientů 2023'!AS56='Filtr dle měsíce'!$C$1,1,0)</f>
        <v>0</v>
      </c>
      <c r="AA54" s="1">
        <f>IF('Tabulka klientů 2023'!AV56='Filtr dle měsíce'!$C$1,1,0)</f>
        <v>0</v>
      </c>
      <c r="AB54" s="1">
        <f t="shared" si="1"/>
        <v>0</v>
      </c>
      <c r="AC54" s="1">
        <f t="shared" si="2"/>
        <v>0</v>
      </c>
      <c r="AE54" s="51">
        <f>IF('Tabulka klientů 2023'!S56="ANO",1,0)</f>
        <v>0</v>
      </c>
      <c r="AF54" s="51">
        <f>IF('Tabulka klientů 2023'!V56="ANO",1,0)</f>
        <v>0</v>
      </c>
      <c r="AG54" s="51">
        <f>IF('Tabulka klientů 2023'!Y56="ANO",1,0)</f>
        <v>0</v>
      </c>
      <c r="AH54" s="51">
        <f>IF('Tabulka klientů 2023'!AB56="ANO",1,0)</f>
        <v>0</v>
      </c>
      <c r="AI54" s="51">
        <f>IF('Tabulka klientů 2023'!AE56="ANO",1,0)</f>
        <v>0</v>
      </c>
      <c r="AJ54" s="51">
        <f>IF('Tabulka klientů 2023'!AH56="ANO",1,0)</f>
        <v>0</v>
      </c>
      <c r="AK54" s="51">
        <f>IF('Tabulka klientů 2023'!AK56="ANO",1,0)</f>
        <v>0</v>
      </c>
      <c r="AL54" s="51">
        <f>IF('Tabulka klientů 2023'!AN56="ANO",1,0)</f>
        <v>0</v>
      </c>
      <c r="AM54" s="51">
        <f>IF('Tabulka klientů 2023'!AQ56="ANO",1,0)</f>
        <v>0</v>
      </c>
      <c r="AN54" s="51">
        <f>IF('Tabulka klientů 2023'!AT56="ANO",1,0)</f>
        <v>0</v>
      </c>
      <c r="AO54" s="51">
        <f>IF('Tabulka klientů 2023'!AW56="ANO",1,0)</f>
        <v>0</v>
      </c>
      <c r="AP54" s="51" t="e">
        <f t="shared" ref="AP54:AQ54" si="98">#N/A</f>
        <v>#N/A</v>
      </c>
      <c r="AQ54" s="51" t="e">
        <f t="shared" si="98"/>
        <v>#N/A</v>
      </c>
      <c r="AR54" s="51"/>
      <c r="AS54" s="1">
        <f t="shared" ref="AS54:BC54" si="99">SUM(Q54+AE54)</f>
        <v>0</v>
      </c>
      <c r="AT54" s="1">
        <f t="shared" si="99"/>
        <v>0</v>
      </c>
      <c r="AU54" s="1">
        <f t="shared" si="99"/>
        <v>0</v>
      </c>
      <c r="AV54" s="1">
        <f t="shared" si="99"/>
        <v>0</v>
      </c>
      <c r="AW54" s="1">
        <f t="shared" si="99"/>
        <v>0</v>
      </c>
      <c r="AX54" s="1">
        <f t="shared" si="99"/>
        <v>0</v>
      </c>
      <c r="AY54" s="1">
        <f t="shared" si="99"/>
        <v>0</v>
      </c>
      <c r="AZ54" s="1">
        <f t="shared" si="99"/>
        <v>0</v>
      </c>
      <c r="BA54" s="1">
        <f t="shared" si="99"/>
        <v>0</v>
      </c>
      <c r="BB54" s="1">
        <f t="shared" si="99"/>
        <v>0</v>
      </c>
      <c r="BC54" s="1">
        <f t="shared" si="99"/>
        <v>0</v>
      </c>
      <c r="BD54" s="1"/>
      <c r="BE54" s="79" t="str">
        <f ca="1">IF(IFERROR(OFFSET('Filtr dle měsíce'!AS$5,MATCH('Filtr dle měsíce'!$A53,'Filtr dle měsíce'!$AC$6:$AC$297,0),0,1,1)*OFFSET('Filtr dle měsíce'!AS$5,MATCH('Filtr dle měsíce'!$A53,'Filtr dle měsíce'!$AC$6:$AC$297,0),0,1,1),"")&gt;0,IFERROR(OFFSET('Filtr dle měsíce'!AS$5,MATCH('Filtr dle měsíce'!$A53,'Filtr dle měsíce'!$AC$6:$AC$297,0),0,1,1)*OFFSET('Filtr dle měsíce'!AS$5,MATCH('Filtr dle měsíce'!$A53,'Filtr dle měsíce'!$AC$6:$AC$297,0),0,1,1),""),"")</f>
        <v/>
      </c>
      <c r="BF54" s="79" t="str">
        <f ca="1">IF(IFERROR(OFFSET('Filtr dle měsíce'!AT$5,MATCH('Filtr dle měsíce'!$A53,'Filtr dle měsíce'!$AC$6:$AC$297,0),0,1,1)*OFFSET('Filtr dle měsíce'!AT$5,MATCH('Filtr dle měsíce'!$A53,'Filtr dle měsíce'!$AC$6:$AC$297,0),0,1,1),"")&gt;0,IFERROR(OFFSET('Filtr dle měsíce'!AT$5,MATCH('Filtr dle měsíce'!$A53,'Filtr dle měsíce'!$AC$6:$AC$297,0),0,1,1)*OFFSET('Filtr dle měsíce'!AT$5,MATCH('Filtr dle měsíce'!$A53,'Filtr dle měsíce'!$AC$6:$AC$297,0),0,1,1),""),"")</f>
        <v/>
      </c>
      <c r="BG54" s="79" t="str">
        <f ca="1">IF(IFERROR(OFFSET('Filtr dle měsíce'!AU$5,MATCH('Filtr dle měsíce'!$A53,'Filtr dle měsíce'!$AC$6:$AC$297,0),0,1,1)*OFFSET('Filtr dle měsíce'!AU$5,MATCH('Filtr dle měsíce'!$A53,'Filtr dle měsíce'!$AC$6:$AC$297,0),0,1,1),"")&gt;0,IFERROR(OFFSET('Filtr dle měsíce'!AU$5,MATCH('Filtr dle měsíce'!$A53,'Filtr dle měsíce'!$AC$6:$AC$297,0),0,1,1)*OFFSET('Filtr dle měsíce'!AU$5,MATCH('Filtr dle měsíce'!$A53,'Filtr dle měsíce'!$AC$6:$AC$297,0),0,1,1),""),"")</f>
        <v/>
      </c>
      <c r="BH54" s="79" t="str">
        <f ca="1">IF(IFERROR(OFFSET('Filtr dle měsíce'!AV$5,MATCH('Filtr dle měsíce'!$A53,'Filtr dle měsíce'!$AC$6:$AC$297,0),0,1,1)*OFFSET('Filtr dle měsíce'!AV$5,MATCH('Filtr dle měsíce'!$A53,'Filtr dle měsíce'!$AC$6:$AC$297,0),0,1,1),"")&gt;0,IFERROR(OFFSET('Filtr dle měsíce'!AV$5,MATCH('Filtr dle měsíce'!$A53,'Filtr dle měsíce'!$AC$6:$AC$297,0),0,1,1)*OFFSET('Filtr dle měsíce'!AV$5,MATCH('Filtr dle měsíce'!$A53,'Filtr dle měsíce'!$AC$6:$AC$297,0),0,1,1),""),"")</f>
        <v/>
      </c>
      <c r="BI54" s="79" t="str">
        <f ca="1">IF(IFERROR(OFFSET('Filtr dle měsíce'!AW$5,MATCH('Filtr dle měsíce'!$A53,'Filtr dle měsíce'!$AC$6:$AC$297,0),0,1,1)*OFFSET('Filtr dle měsíce'!AW$5,MATCH('Filtr dle měsíce'!$A53,'Filtr dle měsíce'!$AC$6:$AC$297,0),0,1,1),"")&gt;0,IFERROR(OFFSET('Filtr dle měsíce'!AW$5,MATCH('Filtr dle měsíce'!$A53,'Filtr dle měsíce'!$AC$6:$AC$297,0),0,1,1)*OFFSET('Filtr dle měsíce'!AW$5,MATCH('Filtr dle měsíce'!$A53,'Filtr dle měsíce'!$AC$6:$AC$297,0),0,1,1),""),"")</f>
        <v/>
      </c>
      <c r="BJ54" s="79" t="str">
        <f ca="1">IF(IFERROR(OFFSET('Filtr dle měsíce'!AX$5,MATCH('Filtr dle měsíce'!$A53,'Filtr dle měsíce'!$AC$6:$AC$297,0),0,1,1)*OFFSET('Filtr dle měsíce'!AX$5,MATCH('Filtr dle měsíce'!$A53,'Filtr dle měsíce'!$AC$6:$AC$297,0),0,1,1),"")&gt;0,IFERROR(OFFSET('Filtr dle měsíce'!AX$5,MATCH('Filtr dle měsíce'!$A53,'Filtr dle měsíce'!$AC$6:$AC$297,0),0,1,1)*OFFSET('Filtr dle měsíce'!AX$5,MATCH('Filtr dle měsíce'!$A53,'Filtr dle měsíce'!$AC$6:$AC$297,0),0,1,1),""),"")</f>
        <v/>
      </c>
      <c r="BK54" s="79" t="str">
        <f ca="1">IF(IFERROR(OFFSET('Filtr dle měsíce'!AY$5,MATCH('Filtr dle měsíce'!$A53,'Filtr dle měsíce'!$AC$6:$AC$297,0),0,1,1)*OFFSET('Filtr dle měsíce'!AY$5,MATCH('Filtr dle měsíce'!$A53,'Filtr dle měsíce'!$AC$6:$AC$297,0),0,1,1),"")&gt;0,IFERROR(OFFSET('Filtr dle měsíce'!AY$5,MATCH('Filtr dle měsíce'!$A53,'Filtr dle měsíce'!$AC$6:$AC$297,0),0,1,1)*OFFSET('Filtr dle měsíce'!AY$5,MATCH('Filtr dle měsíce'!$A53,'Filtr dle měsíce'!$AC$6:$AC$297,0),0,1,1),""),"")</f>
        <v/>
      </c>
      <c r="BL54" s="79" t="str">
        <f ca="1">IF(IFERROR(OFFSET('Filtr dle měsíce'!AZ$5,MATCH('Filtr dle měsíce'!$A53,'Filtr dle měsíce'!$AC$6:$AC$297,0),0,1,1)*OFFSET('Filtr dle měsíce'!AZ$5,MATCH('Filtr dle měsíce'!$A53,'Filtr dle měsíce'!$AC$6:$AC$297,0),0,1,1),"")&gt;0,IFERROR(OFFSET('Filtr dle měsíce'!AZ$5,MATCH('Filtr dle měsíce'!$A53,'Filtr dle měsíce'!$AC$6:$AC$297,0),0,1,1)*OFFSET('Filtr dle měsíce'!AZ$5,MATCH('Filtr dle měsíce'!$A53,'Filtr dle měsíce'!$AC$6:$AC$297,0),0,1,1),""),"")</f>
        <v/>
      </c>
      <c r="BM54" s="79" t="str">
        <f ca="1">IF(IFERROR(OFFSET('Filtr dle měsíce'!BA$5,MATCH('Filtr dle měsíce'!$A53,'Filtr dle měsíce'!$AC$6:$AC$297,0),0,1,1)*OFFSET('Filtr dle měsíce'!BA$5,MATCH('Filtr dle měsíce'!$A53,'Filtr dle měsíce'!$AC$6:$AC$297,0),0,1,1),"")&gt;0,IFERROR(OFFSET('Filtr dle měsíce'!BA$5,MATCH('Filtr dle měsíce'!$A53,'Filtr dle měsíce'!$AC$6:$AC$297,0),0,1,1)*OFFSET('Filtr dle měsíce'!BA$5,MATCH('Filtr dle měsíce'!$A53,'Filtr dle měsíce'!$AC$6:$AC$297,0),0,1,1),""),"")</f>
        <v/>
      </c>
      <c r="BN54" s="79" t="str">
        <f ca="1">IF(IFERROR(OFFSET('Filtr dle měsíce'!BB$5,MATCH('Filtr dle měsíce'!$A53,'Filtr dle měsíce'!$AC$6:$AC$297,0),0,1,1)*OFFSET('Filtr dle měsíce'!BB$5,MATCH('Filtr dle měsíce'!$A53,'Filtr dle měsíce'!$AC$6:$AC$297,0),0,1,1),"")&gt;0,IFERROR(OFFSET('Filtr dle měsíce'!BB$5,MATCH('Filtr dle měsíce'!$A53,'Filtr dle měsíce'!$AC$6:$AC$297,0),0,1,1)*OFFSET('Filtr dle měsíce'!BB$5,MATCH('Filtr dle měsíce'!$A53,'Filtr dle měsíce'!$AC$6:$AC$297,0),0,1,1),""),"")</f>
        <v/>
      </c>
      <c r="BO54" s="79" t="str">
        <f ca="1">IF(IFERROR(OFFSET('Filtr dle měsíce'!BC$5,MATCH('Filtr dle měsíce'!$A53,'Filtr dle měsíce'!$AC$6:$AC$297,0),0,1,1)*OFFSET('Filtr dle měsíce'!BC$5,MATCH('Filtr dle měsíce'!$A53,'Filtr dle měsíce'!$AC$6:$AC$297,0),0,1,1),"")&gt;0,IFERROR(OFFSET('Filtr dle měsíce'!BC$5,MATCH('Filtr dle měsíce'!$A53,'Filtr dle měsíce'!$AC$6:$AC$297,0),0,1,1)*OFFSET('Filtr dle měsíce'!BC$5,MATCH('Filtr dle měsíce'!$A53,'Filtr dle měsíce'!$AC$6:$AC$297,0),0,1,1),""),"")</f>
        <v/>
      </c>
      <c r="BP54" s="79"/>
      <c r="BQ54" s="79"/>
    </row>
    <row r="55" spans="1:69" ht="14.25" customHeight="1" x14ac:dyDescent="0.4">
      <c r="A55" s="51">
        <v>51</v>
      </c>
      <c r="B55" s="74" t="str">
        <f ca="1">IFERROR(TEXT(OFFSET('Tabulka klientů 2023'!$C$7,MATCH('Filtr dle měsíce'!A55,'Filtr dle měsíce'!$AC$6:$AC$297,0),0,1,1),""),"")</f>
        <v/>
      </c>
      <c r="C55" s="75" t="str">
        <f ca="1">IF(IFERROR(OFFSET('Tabulka klientů 2023'!$Q$7,MATCH('Filtr dle měsíce'!A55,'Filtr dle měsíce'!$AC$6:$AC$297,0),0,1,1)*OFFSET('Filtr dle měsíce'!$Q$5,MATCH('Filtr dle měsíce'!A55,'Filtr dle měsíce'!$AC$6:$AC$297,0),0,1,1),"")&gt;0,IFERROR(OFFSET('Tabulka klientů 2023'!$Q$7,MATCH('Filtr dle měsíce'!A55,'Filtr dle měsíce'!$AC$6:$AC$297,0),0,1,1)*OFFSET('Filtr dle měsíce'!$Q$5,MATCH('Filtr dle měsíce'!A55,'Filtr dle měsíce'!$AC$6:$AC$297,0),0,1,1),""),"")</f>
        <v/>
      </c>
      <c r="D55" s="76" t="str">
        <f ca="1">IF(IFERROR(OFFSET('Tabulka klientů 2023'!$T$7,MATCH('Filtr dle měsíce'!A55,'Filtr dle měsíce'!$AC$6:$AC$297,0),0,1,1)*OFFSET('Filtr dle měsíce'!$R$5,MATCH('Filtr dle měsíce'!A55,'Filtr dle měsíce'!$AC$6:$AC$297,0),0,1,1),"")&gt;0,IFERROR(OFFSET('Tabulka klientů 2023'!$T$7,MATCH('Filtr dle měsíce'!A55,'Filtr dle měsíce'!$AC$6:$AC$297,0),0,1,1)*OFFSET('Filtr dle měsíce'!$R$5,MATCH('Filtr dle měsíce'!A55,'Filtr dle měsíce'!$AC$6:$AC$297,0),0,1,1),""),"")</f>
        <v/>
      </c>
      <c r="E55" s="75" t="str">
        <f ca="1">IF(IFERROR(OFFSET('Tabulka klientů 2023'!$W$7,MATCH('Filtr dle měsíce'!A55,'Filtr dle měsíce'!$AC$6:$AC$297,0),0,1,1)*OFFSET('Filtr dle měsíce'!$S$5,MATCH('Filtr dle měsíce'!A55,'Filtr dle měsíce'!$AC$6:$AC$297,0),0,1,1),"")&gt;0,IFERROR(OFFSET('Tabulka klientů 2023'!$W$7,MATCH('Filtr dle měsíce'!A55,'Filtr dle měsíce'!$AC$6:$AC$297,0),0,1,1)*OFFSET('Filtr dle měsíce'!$S$5,MATCH('Filtr dle měsíce'!A55,'Filtr dle měsíce'!$AC$6:$AC$297,0),0,1,1),""),"")</f>
        <v/>
      </c>
      <c r="F55" s="76" t="str">
        <f ca="1">IF(IFERROR(OFFSET('Tabulka klientů 2023'!$Z$7,MATCH('Filtr dle měsíce'!A55,'Filtr dle měsíce'!$AC$6:$AC$297,0),0,1,1)*OFFSET('Filtr dle měsíce'!$T$5,MATCH('Filtr dle měsíce'!A55,'Filtr dle měsíce'!$AC$6:$AC$297,0),0,1,1),"")&gt;0,IFERROR(OFFSET('Tabulka klientů 2023'!$Z$7,MATCH('Filtr dle měsíce'!A55,'Filtr dle měsíce'!$AC$6:$AC$297,0),0,1,1)*OFFSET('Filtr dle měsíce'!$T$5,MATCH('Filtr dle měsíce'!A55,'Filtr dle měsíce'!$AC$6:$AC$297,0),0,1,1),""),"")</f>
        <v/>
      </c>
      <c r="G55" s="75" t="str">
        <f ca="1">IF(IFERROR(OFFSET('Tabulka klientů 2023'!$AC$7,MATCH('Filtr dle měsíce'!A55,'Filtr dle měsíce'!$AC$6:$AC$297,0),0,1,1)*OFFSET('Filtr dle měsíce'!$U$5,MATCH('Filtr dle měsíce'!A55,'Filtr dle měsíce'!$AC$6:$AC$297,0),0,1,1),"")&gt;0,IFERROR(OFFSET('Tabulka klientů 2023'!$AC$7,MATCH('Filtr dle měsíce'!A55,'Filtr dle měsíce'!$AC$6:$AC$297,0),0,1,1)*OFFSET('Filtr dle měsíce'!$U$5,MATCH('Filtr dle měsíce'!A55,'Filtr dle měsíce'!$AC$6:$AC$297,0),0,1,1),""),"")</f>
        <v/>
      </c>
      <c r="H55" s="76" t="str">
        <f ca="1">IF(IFERROR(OFFSET('Tabulka klientů 2023'!$AF$7,MATCH('Filtr dle měsíce'!A55,'Filtr dle měsíce'!$AC$6:$AC$297,0),0,1,1)*OFFSET('Filtr dle měsíce'!$V$5,MATCH('Filtr dle měsíce'!A55,'Filtr dle měsíce'!$AC$6:$AC$297,0),0,1,1),"")&gt;0,IFERROR(OFFSET('Tabulka klientů 2023'!$AF$7,MATCH('Filtr dle měsíce'!A55,'Filtr dle měsíce'!$AC$6:$AC$297,0),0,1,1)*OFFSET('Filtr dle měsíce'!$V$5,MATCH('Filtr dle měsíce'!A55,'Filtr dle měsíce'!$AC$6:$AC$297,0),0,1,1),""),"")</f>
        <v/>
      </c>
      <c r="I55" s="75" t="str">
        <f ca="1">IF(IFERROR(OFFSET('Tabulka klientů 2023'!$AI$7,MATCH('Filtr dle měsíce'!A55,'Filtr dle měsíce'!$AC$6:$AC$297,0),0,1,1)*OFFSET('Filtr dle měsíce'!$W$5,MATCH('Filtr dle měsíce'!A55,'Filtr dle měsíce'!$AC$6:$AC$297,0),0,1,1),"")&gt;0,IFERROR(OFFSET('Tabulka klientů 2023'!$AI$7,MATCH('Filtr dle měsíce'!A55,'Filtr dle měsíce'!$AC$6:$AC$297,0),0,1,1)*OFFSET('Filtr dle měsíce'!$W$5,MATCH('Filtr dle měsíce'!A55,'Filtr dle měsíce'!$AC$6:$AC$297,0),0,1,1),""),"")</f>
        <v/>
      </c>
      <c r="J55" s="76" t="str">
        <f ca="1">IF(IFERROR(OFFSET('Tabulka klientů 2023'!$AL$7,MATCH('Filtr dle měsíce'!A55,'Filtr dle měsíce'!$AC$6:$AC$297,0),0,1,1)*OFFSET('Filtr dle měsíce'!$X$5,MATCH('Filtr dle měsíce'!A55,'Filtr dle měsíce'!$AC$6:$AC$297,0),0,1,1),"")&gt;0,IFERROR(OFFSET('Tabulka klientů 2023'!$AL$7,MATCH('Filtr dle měsíce'!A55,'Filtr dle měsíce'!$AC$6:$AC$297,0),0,1,1)*OFFSET('Filtr dle měsíce'!$X$5,MATCH('Filtr dle měsíce'!A55,'Filtr dle měsíce'!$AC$6:$AC$297,0),0,1,1),""),"")</f>
        <v/>
      </c>
      <c r="K55" s="75" t="str">
        <f ca="1">IF(IFERROR(OFFSET('Tabulka klientů 2023'!$AO$7,MATCH('Filtr dle měsíce'!A55,'Filtr dle měsíce'!$AC$6:$AC$297,0),0,1,1)*OFFSET('Filtr dle měsíce'!$Y$5,MATCH('Filtr dle měsíce'!A55,'Filtr dle měsíce'!$AC$6:$AC$297,0),0,1,1),"")&gt;0,IFERROR(OFFSET('Tabulka klientů 2023'!$AO$7,MATCH('Filtr dle měsíce'!A55,'Filtr dle měsíce'!$AC$6:$AC$297,0),0,1,1)*OFFSET('Filtr dle měsíce'!$Y$5,MATCH('Filtr dle měsíce'!A55,'Filtr dle měsíce'!$AC$6:$AC$297,0),0,1,1),""),"")</f>
        <v/>
      </c>
      <c r="L55" s="76" t="str">
        <f ca="1">IF(IFERROR(OFFSET('Tabulka klientů 2023'!$AR$7,MATCH('Filtr dle měsíce'!A55,'Filtr dle měsíce'!$AC$6:$AC$297,0),0,1,1)*OFFSET('Filtr dle měsíce'!$Z$5,MATCH('Filtr dle měsíce'!A55,'Filtr dle měsíce'!$AC$6:$AC$297,0),0,1,1),"")&gt;0,IFERROR(OFFSET('Tabulka klientů 2023'!$AR$7,MATCH('Filtr dle měsíce'!A55,'Filtr dle měsíce'!$AC$6:$AC$297,0),0,1,1)*OFFSET('Filtr dle měsíce'!$Z$5,MATCH('Filtr dle měsíce'!A55,'Filtr dle měsíce'!$AC$6:$AC$297,0),0,1,1),""),"")</f>
        <v/>
      </c>
      <c r="M55" s="77" t="str">
        <f ca="1">IF(IFERROR(OFFSET('Tabulka klientů 2023'!$AU$7,MATCH('Filtr dle měsíce'!A55,'Filtr dle měsíce'!$AC$6:$AC$297,0),0,1,1)*OFFSET('Filtr dle měsíce'!$AA$5,MATCH('Filtr dle měsíce'!A55,'Filtr dle měsíce'!$AC$6:$AC$297,0),0,1,1),"")&gt;0,IFERROR(OFFSET('Tabulka klientů 2023'!$AU$7,MATCH('Filtr dle měsíce'!A55,'Filtr dle měsíce'!$AC$6:$AC$297,0),0,1,1)*OFFSET('Filtr dle měsíce'!$AA$5,MATCH('Filtr dle měsíce'!A55,'Filtr dle měsíce'!$AC$6:$AC$297,0),0,1,1),""),"")</f>
        <v/>
      </c>
      <c r="N55" s="78" t="str">
        <f t="shared" ca="1" si="0"/>
        <v/>
      </c>
      <c r="Q55" s="51">
        <f>IF('Tabulka klientů 2023'!R57='Filtr dle měsíce'!$C$1,1,0)</f>
        <v>0</v>
      </c>
      <c r="R55" s="51">
        <f>IF('Tabulka klientů 2023'!U57='Filtr dle měsíce'!$C$1,1,0)</f>
        <v>0</v>
      </c>
      <c r="S55" s="51">
        <f>IF('Tabulka klientů 2023'!X57='Filtr dle měsíce'!$C$1,1,0)</f>
        <v>0</v>
      </c>
      <c r="T55" s="51">
        <f>IF('Tabulka klientů 2023'!AA57='Filtr dle měsíce'!$C$1,1,0)</f>
        <v>0</v>
      </c>
      <c r="U55" s="51">
        <f>IF('Tabulka klientů 2023'!AD57='Filtr dle měsíce'!$C$1,1,0)</f>
        <v>0</v>
      </c>
      <c r="V55" s="51">
        <f>IF('Tabulka klientů 2023'!AG57='Filtr dle měsíce'!$C$1,1,0)</f>
        <v>0</v>
      </c>
      <c r="W55" s="51">
        <f>IF('Tabulka klientů 2023'!AJ57='Filtr dle měsíce'!$C$1,1,0)</f>
        <v>0</v>
      </c>
      <c r="X55" s="1">
        <f>IF('Tabulka klientů 2023'!AM57='Filtr dle měsíce'!$C$1,1,0)</f>
        <v>0</v>
      </c>
      <c r="Y55" s="1">
        <f>IF('Tabulka klientů 2023'!AP57='Filtr dle měsíce'!$C$1,1,0)</f>
        <v>0</v>
      </c>
      <c r="Z55" s="1">
        <f>IF('Tabulka klientů 2023'!AS57='Filtr dle měsíce'!$C$1,1,0)</f>
        <v>0</v>
      </c>
      <c r="AA55" s="1">
        <f>IF('Tabulka klientů 2023'!AV57='Filtr dle měsíce'!$C$1,1,0)</f>
        <v>0</v>
      </c>
      <c r="AB55" s="1">
        <f t="shared" si="1"/>
        <v>0</v>
      </c>
      <c r="AC55" s="1">
        <f t="shared" si="2"/>
        <v>0</v>
      </c>
      <c r="AE55" s="51">
        <f>IF('Tabulka klientů 2023'!S57="ANO",1,0)</f>
        <v>0</v>
      </c>
      <c r="AF55" s="51">
        <f>IF('Tabulka klientů 2023'!V57="ANO",1,0)</f>
        <v>0</v>
      </c>
      <c r="AG55" s="51">
        <f>IF('Tabulka klientů 2023'!Y57="ANO",1,0)</f>
        <v>0</v>
      </c>
      <c r="AH55" s="51">
        <f>IF('Tabulka klientů 2023'!AB57="ANO",1,0)</f>
        <v>0</v>
      </c>
      <c r="AI55" s="51">
        <f>IF('Tabulka klientů 2023'!AE57="ANO",1,0)</f>
        <v>0</v>
      </c>
      <c r="AJ55" s="51">
        <f>IF('Tabulka klientů 2023'!AH57="ANO",1,0)</f>
        <v>0</v>
      </c>
      <c r="AK55" s="51">
        <f>IF('Tabulka klientů 2023'!AK57="ANO",1,0)</f>
        <v>0</v>
      </c>
      <c r="AL55" s="51">
        <f>IF('Tabulka klientů 2023'!AN57="ANO",1,0)</f>
        <v>0</v>
      </c>
      <c r="AM55" s="51">
        <f>IF('Tabulka klientů 2023'!AQ57="ANO",1,0)</f>
        <v>0</v>
      </c>
      <c r="AN55" s="51">
        <f>IF('Tabulka klientů 2023'!AT57="ANO",1,0)</f>
        <v>0</v>
      </c>
      <c r="AO55" s="51">
        <f>IF('Tabulka klientů 2023'!AW57="ANO",1,0)</f>
        <v>0</v>
      </c>
      <c r="AP55" s="51" t="e">
        <f t="shared" ref="AP55:AQ55" si="100">#N/A</f>
        <v>#N/A</v>
      </c>
      <c r="AQ55" s="51" t="e">
        <f t="shared" si="100"/>
        <v>#N/A</v>
      </c>
      <c r="AR55" s="51"/>
      <c r="AS55" s="1">
        <f t="shared" ref="AS55:BC55" si="101">SUM(Q55+AE55)</f>
        <v>0</v>
      </c>
      <c r="AT55" s="1">
        <f t="shared" si="101"/>
        <v>0</v>
      </c>
      <c r="AU55" s="1">
        <f t="shared" si="101"/>
        <v>0</v>
      </c>
      <c r="AV55" s="1">
        <f t="shared" si="101"/>
        <v>0</v>
      </c>
      <c r="AW55" s="1">
        <f t="shared" si="101"/>
        <v>0</v>
      </c>
      <c r="AX55" s="1">
        <f t="shared" si="101"/>
        <v>0</v>
      </c>
      <c r="AY55" s="1">
        <f t="shared" si="101"/>
        <v>0</v>
      </c>
      <c r="AZ55" s="1">
        <f t="shared" si="101"/>
        <v>0</v>
      </c>
      <c r="BA55" s="1">
        <f t="shared" si="101"/>
        <v>0</v>
      </c>
      <c r="BB55" s="1">
        <f t="shared" si="101"/>
        <v>0</v>
      </c>
      <c r="BC55" s="1">
        <f t="shared" si="101"/>
        <v>0</v>
      </c>
      <c r="BD55" s="1"/>
      <c r="BE55" s="79" t="str">
        <f ca="1">IF(IFERROR(OFFSET('Filtr dle měsíce'!AS$5,MATCH('Filtr dle měsíce'!$A54,'Filtr dle měsíce'!$AC$6:$AC$297,0),0,1,1)*OFFSET('Filtr dle měsíce'!AS$5,MATCH('Filtr dle měsíce'!$A54,'Filtr dle měsíce'!$AC$6:$AC$297,0),0,1,1),"")&gt;0,IFERROR(OFFSET('Filtr dle měsíce'!AS$5,MATCH('Filtr dle měsíce'!$A54,'Filtr dle měsíce'!$AC$6:$AC$297,0),0,1,1)*OFFSET('Filtr dle měsíce'!AS$5,MATCH('Filtr dle měsíce'!$A54,'Filtr dle měsíce'!$AC$6:$AC$297,0),0,1,1),""),"")</f>
        <v/>
      </c>
      <c r="BF55" s="79" t="str">
        <f ca="1">IF(IFERROR(OFFSET('Filtr dle měsíce'!AT$5,MATCH('Filtr dle měsíce'!$A54,'Filtr dle měsíce'!$AC$6:$AC$297,0),0,1,1)*OFFSET('Filtr dle měsíce'!AT$5,MATCH('Filtr dle měsíce'!$A54,'Filtr dle měsíce'!$AC$6:$AC$297,0),0,1,1),"")&gt;0,IFERROR(OFFSET('Filtr dle měsíce'!AT$5,MATCH('Filtr dle měsíce'!$A54,'Filtr dle měsíce'!$AC$6:$AC$297,0),0,1,1)*OFFSET('Filtr dle měsíce'!AT$5,MATCH('Filtr dle měsíce'!$A54,'Filtr dle měsíce'!$AC$6:$AC$297,0),0,1,1),""),"")</f>
        <v/>
      </c>
      <c r="BG55" s="79" t="str">
        <f ca="1">IF(IFERROR(OFFSET('Filtr dle měsíce'!AU$5,MATCH('Filtr dle měsíce'!$A54,'Filtr dle měsíce'!$AC$6:$AC$297,0),0,1,1)*OFFSET('Filtr dle měsíce'!AU$5,MATCH('Filtr dle měsíce'!$A54,'Filtr dle měsíce'!$AC$6:$AC$297,0),0,1,1),"")&gt;0,IFERROR(OFFSET('Filtr dle měsíce'!AU$5,MATCH('Filtr dle měsíce'!$A54,'Filtr dle měsíce'!$AC$6:$AC$297,0),0,1,1)*OFFSET('Filtr dle měsíce'!AU$5,MATCH('Filtr dle měsíce'!$A54,'Filtr dle měsíce'!$AC$6:$AC$297,0),0,1,1),""),"")</f>
        <v/>
      </c>
      <c r="BH55" s="79" t="str">
        <f ca="1">IF(IFERROR(OFFSET('Filtr dle měsíce'!AV$5,MATCH('Filtr dle měsíce'!$A54,'Filtr dle měsíce'!$AC$6:$AC$297,0),0,1,1)*OFFSET('Filtr dle měsíce'!AV$5,MATCH('Filtr dle měsíce'!$A54,'Filtr dle měsíce'!$AC$6:$AC$297,0),0,1,1),"")&gt;0,IFERROR(OFFSET('Filtr dle měsíce'!AV$5,MATCH('Filtr dle měsíce'!$A54,'Filtr dle měsíce'!$AC$6:$AC$297,0),0,1,1)*OFFSET('Filtr dle měsíce'!AV$5,MATCH('Filtr dle měsíce'!$A54,'Filtr dle měsíce'!$AC$6:$AC$297,0),0,1,1),""),"")</f>
        <v/>
      </c>
      <c r="BI55" s="79" t="str">
        <f ca="1">IF(IFERROR(OFFSET('Filtr dle měsíce'!AW$5,MATCH('Filtr dle měsíce'!$A54,'Filtr dle měsíce'!$AC$6:$AC$297,0),0,1,1)*OFFSET('Filtr dle měsíce'!AW$5,MATCH('Filtr dle měsíce'!$A54,'Filtr dle měsíce'!$AC$6:$AC$297,0),0,1,1),"")&gt;0,IFERROR(OFFSET('Filtr dle měsíce'!AW$5,MATCH('Filtr dle měsíce'!$A54,'Filtr dle měsíce'!$AC$6:$AC$297,0),0,1,1)*OFFSET('Filtr dle měsíce'!AW$5,MATCH('Filtr dle měsíce'!$A54,'Filtr dle měsíce'!$AC$6:$AC$297,0),0,1,1),""),"")</f>
        <v/>
      </c>
      <c r="BJ55" s="79" t="str">
        <f ca="1">IF(IFERROR(OFFSET('Filtr dle měsíce'!AX$5,MATCH('Filtr dle měsíce'!$A54,'Filtr dle měsíce'!$AC$6:$AC$297,0),0,1,1)*OFFSET('Filtr dle měsíce'!AX$5,MATCH('Filtr dle měsíce'!$A54,'Filtr dle měsíce'!$AC$6:$AC$297,0),0,1,1),"")&gt;0,IFERROR(OFFSET('Filtr dle měsíce'!AX$5,MATCH('Filtr dle měsíce'!$A54,'Filtr dle měsíce'!$AC$6:$AC$297,0),0,1,1)*OFFSET('Filtr dle měsíce'!AX$5,MATCH('Filtr dle měsíce'!$A54,'Filtr dle měsíce'!$AC$6:$AC$297,0),0,1,1),""),"")</f>
        <v/>
      </c>
      <c r="BK55" s="79" t="str">
        <f ca="1">IF(IFERROR(OFFSET('Filtr dle měsíce'!AY$5,MATCH('Filtr dle měsíce'!$A54,'Filtr dle měsíce'!$AC$6:$AC$297,0),0,1,1)*OFFSET('Filtr dle měsíce'!AY$5,MATCH('Filtr dle měsíce'!$A54,'Filtr dle měsíce'!$AC$6:$AC$297,0),0,1,1),"")&gt;0,IFERROR(OFFSET('Filtr dle měsíce'!AY$5,MATCH('Filtr dle měsíce'!$A54,'Filtr dle měsíce'!$AC$6:$AC$297,0),0,1,1)*OFFSET('Filtr dle měsíce'!AY$5,MATCH('Filtr dle měsíce'!$A54,'Filtr dle měsíce'!$AC$6:$AC$297,0),0,1,1),""),"")</f>
        <v/>
      </c>
      <c r="BL55" s="79" t="str">
        <f ca="1">IF(IFERROR(OFFSET('Filtr dle měsíce'!AZ$5,MATCH('Filtr dle měsíce'!$A54,'Filtr dle měsíce'!$AC$6:$AC$297,0),0,1,1)*OFFSET('Filtr dle měsíce'!AZ$5,MATCH('Filtr dle měsíce'!$A54,'Filtr dle měsíce'!$AC$6:$AC$297,0),0,1,1),"")&gt;0,IFERROR(OFFSET('Filtr dle měsíce'!AZ$5,MATCH('Filtr dle měsíce'!$A54,'Filtr dle měsíce'!$AC$6:$AC$297,0),0,1,1)*OFFSET('Filtr dle měsíce'!AZ$5,MATCH('Filtr dle měsíce'!$A54,'Filtr dle měsíce'!$AC$6:$AC$297,0),0,1,1),""),"")</f>
        <v/>
      </c>
      <c r="BM55" s="79" t="str">
        <f ca="1">IF(IFERROR(OFFSET('Filtr dle měsíce'!BA$5,MATCH('Filtr dle měsíce'!$A54,'Filtr dle měsíce'!$AC$6:$AC$297,0),0,1,1)*OFFSET('Filtr dle měsíce'!BA$5,MATCH('Filtr dle měsíce'!$A54,'Filtr dle měsíce'!$AC$6:$AC$297,0),0,1,1),"")&gt;0,IFERROR(OFFSET('Filtr dle měsíce'!BA$5,MATCH('Filtr dle měsíce'!$A54,'Filtr dle měsíce'!$AC$6:$AC$297,0),0,1,1)*OFFSET('Filtr dle měsíce'!BA$5,MATCH('Filtr dle měsíce'!$A54,'Filtr dle měsíce'!$AC$6:$AC$297,0),0,1,1),""),"")</f>
        <v/>
      </c>
      <c r="BN55" s="79" t="str">
        <f ca="1">IF(IFERROR(OFFSET('Filtr dle měsíce'!BB$5,MATCH('Filtr dle měsíce'!$A54,'Filtr dle měsíce'!$AC$6:$AC$297,0),0,1,1)*OFFSET('Filtr dle měsíce'!BB$5,MATCH('Filtr dle měsíce'!$A54,'Filtr dle měsíce'!$AC$6:$AC$297,0),0,1,1),"")&gt;0,IFERROR(OFFSET('Filtr dle měsíce'!BB$5,MATCH('Filtr dle měsíce'!$A54,'Filtr dle měsíce'!$AC$6:$AC$297,0),0,1,1)*OFFSET('Filtr dle měsíce'!BB$5,MATCH('Filtr dle měsíce'!$A54,'Filtr dle měsíce'!$AC$6:$AC$297,0),0,1,1),""),"")</f>
        <v/>
      </c>
      <c r="BO55" s="79" t="str">
        <f ca="1">IF(IFERROR(OFFSET('Filtr dle měsíce'!BC$5,MATCH('Filtr dle měsíce'!$A54,'Filtr dle měsíce'!$AC$6:$AC$297,0),0,1,1)*OFFSET('Filtr dle měsíce'!BC$5,MATCH('Filtr dle měsíce'!$A54,'Filtr dle měsíce'!$AC$6:$AC$297,0),0,1,1),"")&gt;0,IFERROR(OFFSET('Filtr dle měsíce'!BC$5,MATCH('Filtr dle měsíce'!$A54,'Filtr dle měsíce'!$AC$6:$AC$297,0),0,1,1)*OFFSET('Filtr dle měsíce'!BC$5,MATCH('Filtr dle měsíce'!$A54,'Filtr dle měsíce'!$AC$6:$AC$297,0),0,1,1),""),"")</f>
        <v/>
      </c>
      <c r="BP55" s="79"/>
      <c r="BQ55" s="79"/>
    </row>
    <row r="56" spans="1:69" ht="14.25" customHeight="1" x14ac:dyDescent="0.4">
      <c r="A56" s="51">
        <v>52</v>
      </c>
      <c r="B56" s="74" t="str">
        <f ca="1">IFERROR(TEXT(OFFSET('Tabulka klientů 2023'!$C$7,MATCH('Filtr dle měsíce'!A56,'Filtr dle měsíce'!$AC$6:$AC$297,0),0,1,1),""),"")</f>
        <v/>
      </c>
      <c r="C56" s="75" t="str">
        <f ca="1">IF(IFERROR(OFFSET('Tabulka klientů 2023'!$Q$7,MATCH('Filtr dle měsíce'!A56,'Filtr dle měsíce'!$AC$6:$AC$297,0),0,1,1)*OFFSET('Filtr dle měsíce'!$Q$5,MATCH('Filtr dle měsíce'!A56,'Filtr dle měsíce'!$AC$6:$AC$297,0),0,1,1),"")&gt;0,IFERROR(OFFSET('Tabulka klientů 2023'!$Q$7,MATCH('Filtr dle měsíce'!A56,'Filtr dle měsíce'!$AC$6:$AC$297,0),0,1,1)*OFFSET('Filtr dle měsíce'!$Q$5,MATCH('Filtr dle měsíce'!A56,'Filtr dle měsíce'!$AC$6:$AC$297,0),0,1,1),""),"")</f>
        <v/>
      </c>
      <c r="D56" s="76" t="str">
        <f ca="1">IF(IFERROR(OFFSET('Tabulka klientů 2023'!$T$7,MATCH('Filtr dle měsíce'!A56,'Filtr dle měsíce'!$AC$6:$AC$297,0),0,1,1)*OFFSET('Filtr dle měsíce'!$R$5,MATCH('Filtr dle měsíce'!A56,'Filtr dle měsíce'!$AC$6:$AC$297,0),0,1,1),"")&gt;0,IFERROR(OFFSET('Tabulka klientů 2023'!$T$7,MATCH('Filtr dle měsíce'!A56,'Filtr dle měsíce'!$AC$6:$AC$297,0),0,1,1)*OFFSET('Filtr dle měsíce'!$R$5,MATCH('Filtr dle měsíce'!A56,'Filtr dle měsíce'!$AC$6:$AC$297,0),0,1,1),""),"")</f>
        <v/>
      </c>
      <c r="E56" s="75" t="str">
        <f ca="1">IF(IFERROR(OFFSET('Tabulka klientů 2023'!$W$7,MATCH('Filtr dle měsíce'!A56,'Filtr dle měsíce'!$AC$6:$AC$297,0),0,1,1)*OFFSET('Filtr dle měsíce'!$S$5,MATCH('Filtr dle měsíce'!A56,'Filtr dle měsíce'!$AC$6:$AC$297,0),0,1,1),"")&gt;0,IFERROR(OFFSET('Tabulka klientů 2023'!$W$7,MATCH('Filtr dle měsíce'!A56,'Filtr dle měsíce'!$AC$6:$AC$297,0),0,1,1)*OFFSET('Filtr dle měsíce'!$S$5,MATCH('Filtr dle měsíce'!A56,'Filtr dle měsíce'!$AC$6:$AC$297,0),0,1,1),""),"")</f>
        <v/>
      </c>
      <c r="F56" s="76" t="str">
        <f ca="1">IF(IFERROR(OFFSET('Tabulka klientů 2023'!$Z$7,MATCH('Filtr dle měsíce'!A56,'Filtr dle měsíce'!$AC$6:$AC$297,0),0,1,1)*OFFSET('Filtr dle měsíce'!$T$5,MATCH('Filtr dle měsíce'!A56,'Filtr dle měsíce'!$AC$6:$AC$297,0),0,1,1),"")&gt;0,IFERROR(OFFSET('Tabulka klientů 2023'!$Z$7,MATCH('Filtr dle měsíce'!A56,'Filtr dle měsíce'!$AC$6:$AC$297,0),0,1,1)*OFFSET('Filtr dle měsíce'!$T$5,MATCH('Filtr dle měsíce'!A56,'Filtr dle měsíce'!$AC$6:$AC$297,0),0,1,1),""),"")</f>
        <v/>
      </c>
      <c r="G56" s="75" t="str">
        <f ca="1">IF(IFERROR(OFFSET('Tabulka klientů 2023'!$AC$7,MATCH('Filtr dle měsíce'!A56,'Filtr dle měsíce'!$AC$6:$AC$297,0),0,1,1)*OFFSET('Filtr dle měsíce'!$U$5,MATCH('Filtr dle měsíce'!A56,'Filtr dle měsíce'!$AC$6:$AC$297,0),0,1,1),"")&gt;0,IFERROR(OFFSET('Tabulka klientů 2023'!$AC$7,MATCH('Filtr dle měsíce'!A56,'Filtr dle měsíce'!$AC$6:$AC$297,0),0,1,1)*OFFSET('Filtr dle měsíce'!$U$5,MATCH('Filtr dle měsíce'!A56,'Filtr dle měsíce'!$AC$6:$AC$297,0),0,1,1),""),"")</f>
        <v/>
      </c>
      <c r="H56" s="76" t="str">
        <f ca="1">IF(IFERROR(OFFSET('Tabulka klientů 2023'!$AF$7,MATCH('Filtr dle měsíce'!A56,'Filtr dle měsíce'!$AC$6:$AC$297,0),0,1,1)*OFFSET('Filtr dle měsíce'!$V$5,MATCH('Filtr dle měsíce'!A56,'Filtr dle měsíce'!$AC$6:$AC$297,0),0,1,1),"")&gt;0,IFERROR(OFFSET('Tabulka klientů 2023'!$AF$7,MATCH('Filtr dle měsíce'!A56,'Filtr dle měsíce'!$AC$6:$AC$297,0),0,1,1)*OFFSET('Filtr dle měsíce'!$V$5,MATCH('Filtr dle měsíce'!A56,'Filtr dle měsíce'!$AC$6:$AC$297,0),0,1,1),""),"")</f>
        <v/>
      </c>
      <c r="I56" s="75" t="str">
        <f ca="1">IF(IFERROR(OFFSET('Tabulka klientů 2023'!$AI$7,MATCH('Filtr dle měsíce'!A56,'Filtr dle měsíce'!$AC$6:$AC$297,0),0,1,1)*OFFSET('Filtr dle měsíce'!$W$5,MATCH('Filtr dle měsíce'!A56,'Filtr dle měsíce'!$AC$6:$AC$297,0),0,1,1),"")&gt;0,IFERROR(OFFSET('Tabulka klientů 2023'!$AI$7,MATCH('Filtr dle měsíce'!A56,'Filtr dle měsíce'!$AC$6:$AC$297,0),0,1,1)*OFFSET('Filtr dle měsíce'!$W$5,MATCH('Filtr dle měsíce'!A56,'Filtr dle měsíce'!$AC$6:$AC$297,0),0,1,1),""),"")</f>
        <v/>
      </c>
      <c r="J56" s="76" t="str">
        <f ca="1">IF(IFERROR(OFFSET('Tabulka klientů 2023'!$AL$7,MATCH('Filtr dle měsíce'!A56,'Filtr dle měsíce'!$AC$6:$AC$297,0),0,1,1)*OFFSET('Filtr dle měsíce'!$X$5,MATCH('Filtr dle měsíce'!A56,'Filtr dle měsíce'!$AC$6:$AC$297,0),0,1,1),"")&gt;0,IFERROR(OFFSET('Tabulka klientů 2023'!$AL$7,MATCH('Filtr dle měsíce'!A56,'Filtr dle měsíce'!$AC$6:$AC$297,0),0,1,1)*OFFSET('Filtr dle měsíce'!$X$5,MATCH('Filtr dle měsíce'!A56,'Filtr dle měsíce'!$AC$6:$AC$297,0),0,1,1),""),"")</f>
        <v/>
      </c>
      <c r="K56" s="75" t="str">
        <f ca="1">IF(IFERROR(OFFSET('Tabulka klientů 2023'!$AO$7,MATCH('Filtr dle měsíce'!A56,'Filtr dle měsíce'!$AC$6:$AC$297,0),0,1,1)*OFFSET('Filtr dle měsíce'!$Y$5,MATCH('Filtr dle měsíce'!A56,'Filtr dle měsíce'!$AC$6:$AC$297,0),0,1,1),"")&gt;0,IFERROR(OFFSET('Tabulka klientů 2023'!$AO$7,MATCH('Filtr dle měsíce'!A56,'Filtr dle měsíce'!$AC$6:$AC$297,0),0,1,1)*OFFSET('Filtr dle měsíce'!$Y$5,MATCH('Filtr dle měsíce'!A56,'Filtr dle měsíce'!$AC$6:$AC$297,0),0,1,1),""),"")</f>
        <v/>
      </c>
      <c r="L56" s="76" t="str">
        <f ca="1">IF(IFERROR(OFFSET('Tabulka klientů 2023'!$AR$7,MATCH('Filtr dle měsíce'!A56,'Filtr dle měsíce'!$AC$6:$AC$297,0),0,1,1)*OFFSET('Filtr dle měsíce'!$Z$5,MATCH('Filtr dle měsíce'!A56,'Filtr dle měsíce'!$AC$6:$AC$297,0),0,1,1),"")&gt;0,IFERROR(OFFSET('Tabulka klientů 2023'!$AR$7,MATCH('Filtr dle měsíce'!A56,'Filtr dle měsíce'!$AC$6:$AC$297,0),0,1,1)*OFFSET('Filtr dle měsíce'!$Z$5,MATCH('Filtr dle měsíce'!A56,'Filtr dle měsíce'!$AC$6:$AC$297,0),0,1,1),""),"")</f>
        <v/>
      </c>
      <c r="M56" s="77" t="str">
        <f ca="1">IF(IFERROR(OFFSET('Tabulka klientů 2023'!$AU$7,MATCH('Filtr dle měsíce'!A56,'Filtr dle měsíce'!$AC$6:$AC$297,0),0,1,1)*OFFSET('Filtr dle měsíce'!$AA$5,MATCH('Filtr dle měsíce'!A56,'Filtr dle měsíce'!$AC$6:$AC$297,0),0,1,1),"")&gt;0,IFERROR(OFFSET('Tabulka klientů 2023'!$AU$7,MATCH('Filtr dle měsíce'!A56,'Filtr dle měsíce'!$AC$6:$AC$297,0),0,1,1)*OFFSET('Filtr dle měsíce'!$AA$5,MATCH('Filtr dle měsíce'!A56,'Filtr dle měsíce'!$AC$6:$AC$297,0),0,1,1),""),"")</f>
        <v/>
      </c>
      <c r="N56" s="78" t="str">
        <f t="shared" ca="1" si="0"/>
        <v/>
      </c>
      <c r="Q56" s="51">
        <f>IF('Tabulka klientů 2023'!R58='Filtr dle měsíce'!$C$1,1,0)</f>
        <v>0</v>
      </c>
      <c r="R56" s="51">
        <f>IF('Tabulka klientů 2023'!U58='Filtr dle měsíce'!$C$1,1,0)</f>
        <v>0</v>
      </c>
      <c r="S56" s="51">
        <f>IF('Tabulka klientů 2023'!X58='Filtr dle měsíce'!$C$1,1,0)</f>
        <v>0</v>
      </c>
      <c r="T56" s="51">
        <f>IF('Tabulka klientů 2023'!AA58='Filtr dle měsíce'!$C$1,1,0)</f>
        <v>0</v>
      </c>
      <c r="U56" s="51">
        <f>IF('Tabulka klientů 2023'!AD58='Filtr dle měsíce'!$C$1,1,0)</f>
        <v>0</v>
      </c>
      <c r="V56" s="51">
        <f>IF('Tabulka klientů 2023'!AG58='Filtr dle měsíce'!$C$1,1,0)</f>
        <v>0</v>
      </c>
      <c r="W56" s="51">
        <f>IF('Tabulka klientů 2023'!AJ58='Filtr dle měsíce'!$C$1,1,0)</f>
        <v>0</v>
      </c>
      <c r="X56" s="1">
        <f>IF('Tabulka klientů 2023'!AM58='Filtr dle měsíce'!$C$1,1,0)</f>
        <v>0</v>
      </c>
      <c r="Y56" s="1">
        <f>IF('Tabulka klientů 2023'!AP58='Filtr dle měsíce'!$C$1,1,0)</f>
        <v>0</v>
      </c>
      <c r="Z56" s="1">
        <f>IF('Tabulka klientů 2023'!AS58='Filtr dle měsíce'!$C$1,1,0)</f>
        <v>0</v>
      </c>
      <c r="AA56" s="1">
        <f>IF('Tabulka klientů 2023'!AV58='Filtr dle měsíce'!$C$1,1,0)</f>
        <v>0</v>
      </c>
      <c r="AB56" s="1">
        <f t="shared" si="1"/>
        <v>0</v>
      </c>
      <c r="AC56" s="1">
        <f t="shared" si="2"/>
        <v>0</v>
      </c>
      <c r="AE56" s="51">
        <f>IF('Tabulka klientů 2023'!S58="ANO",1,0)</f>
        <v>0</v>
      </c>
      <c r="AF56" s="51">
        <f>IF('Tabulka klientů 2023'!V58="ANO",1,0)</f>
        <v>0</v>
      </c>
      <c r="AG56" s="51">
        <f>IF('Tabulka klientů 2023'!Y58="ANO",1,0)</f>
        <v>0</v>
      </c>
      <c r="AH56" s="51">
        <f>IF('Tabulka klientů 2023'!AB58="ANO",1,0)</f>
        <v>0</v>
      </c>
      <c r="AI56" s="51">
        <f>IF('Tabulka klientů 2023'!AE58="ANO",1,0)</f>
        <v>0</v>
      </c>
      <c r="AJ56" s="51">
        <f>IF('Tabulka klientů 2023'!AH58="ANO",1,0)</f>
        <v>0</v>
      </c>
      <c r="AK56" s="51">
        <f>IF('Tabulka klientů 2023'!AK58="ANO",1,0)</f>
        <v>0</v>
      </c>
      <c r="AL56" s="51">
        <f>IF('Tabulka klientů 2023'!AN58="ANO",1,0)</f>
        <v>0</v>
      </c>
      <c r="AM56" s="51">
        <f>IF('Tabulka klientů 2023'!AQ58="ANO",1,0)</f>
        <v>0</v>
      </c>
      <c r="AN56" s="51">
        <f>IF('Tabulka klientů 2023'!AT58="ANO",1,0)</f>
        <v>0</v>
      </c>
      <c r="AO56" s="51">
        <f>IF('Tabulka klientů 2023'!AW58="ANO",1,0)</f>
        <v>0</v>
      </c>
      <c r="AP56" s="51" t="e">
        <f t="shared" ref="AP56:AQ56" si="102">#N/A</f>
        <v>#N/A</v>
      </c>
      <c r="AQ56" s="51" t="e">
        <f t="shared" si="102"/>
        <v>#N/A</v>
      </c>
      <c r="AR56" s="51"/>
      <c r="AS56" s="1">
        <f t="shared" ref="AS56:BC56" si="103">SUM(Q56+AE56)</f>
        <v>0</v>
      </c>
      <c r="AT56" s="1">
        <f t="shared" si="103"/>
        <v>0</v>
      </c>
      <c r="AU56" s="1">
        <f t="shared" si="103"/>
        <v>0</v>
      </c>
      <c r="AV56" s="1">
        <f t="shared" si="103"/>
        <v>0</v>
      </c>
      <c r="AW56" s="1">
        <f t="shared" si="103"/>
        <v>0</v>
      </c>
      <c r="AX56" s="1">
        <f t="shared" si="103"/>
        <v>0</v>
      </c>
      <c r="AY56" s="1">
        <f t="shared" si="103"/>
        <v>0</v>
      </c>
      <c r="AZ56" s="1">
        <f t="shared" si="103"/>
        <v>0</v>
      </c>
      <c r="BA56" s="1">
        <f t="shared" si="103"/>
        <v>0</v>
      </c>
      <c r="BB56" s="1">
        <f t="shared" si="103"/>
        <v>0</v>
      </c>
      <c r="BC56" s="1">
        <f t="shared" si="103"/>
        <v>0</v>
      </c>
      <c r="BD56" s="1"/>
      <c r="BE56" s="79" t="str">
        <f ca="1">IF(IFERROR(OFFSET('Filtr dle měsíce'!AS$5,MATCH('Filtr dle měsíce'!$A55,'Filtr dle měsíce'!$AC$6:$AC$297,0),0,1,1)*OFFSET('Filtr dle měsíce'!AS$5,MATCH('Filtr dle měsíce'!$A55,'Filtr dle měsíce'!$AC$6:$AC$297,0),0,1,1),"")&gt;0,IFERROR(OFFSET('Filtr dle měsíce'!AS$5,MATCH('Filtr dle měsíce'!$A55,'Filtr dle měsíce'!$AC$6:$AC$297,0),0,1,1)*OFFSET('Filtr dle měsíce'!AS$5,MATCH('Filtr dle měsíce'!$A55,'Filtr dle měsíce'!$AC$6:$AC$297,0),0,1,1),""),"")</f>
        <v/>
      </c>
      <c r="BF56" s="79" t="str">
        <f ca="1">IF(IFERROR(OFFSET('Filtr dle měsíce'!AT$5,MATCH('Filtr dle měsíce'!$A55,'Filtr dle měsíce'!$AC$6:$AC$297,0),0,1,1)*OFFSET('Filtr dle měsíce'!AT$5,MATCH('Filtr dle měsíce'!$A55,'Filtr dle měsíce'!$AC$6:$AC$297,0),0,1,1),"")&gt;0,IFERROR(OFFSET('Filtr dle měsíce'!AT$5,MATCH('Filtr dle měsíce'!$A55,'Filtr dle měsíce'!$AC$6:$AC$297,0),0,1,1)*OFFSET('Filtr dle měsíce'!AT$5,MATCH('Filtr dle měsíce'!$A55,'Filtr dle měsíce'!$AC$6:$AC$297,0),0,1,1),""),"")</f>
        <v/>
      </c>
      <c r="BG56" s="79" t="str">
        <f ca="1">IF(IFERROR(OFFSET('Filtr dle měsíce'!AU$5,MATCH('Filtr dle měsíce'!$A55,'Filtr dle měsíce'!$AC$6:$AC$297,0),0,1,1)*OFFSET('Filtr dle měsíce'!AU$5,MATCH('Filtr dle měsíce'!$A55,'Filtr dle měsíce'!$AC$6:$AC$297,0),0,1,1),"")&gt;0,IFERROR(OFFSET('Filtr dle měsíce'!AU$5,MATCH('Filtr dle měsíce'!$A55,'Filtr dle měsíce'!$AC$6:$AC$297,0),0,1,1)*OFFSET('Filtr dle měsíce'!AU$5,MATCH('Filtr dle měsíce'!$A55,'Filtr dle měsíce'!$AC$6:$AC$297,0),0,1,1),""),"")</f>
        <v/>
      </c>
      <c r="BH56" s="79" t="str">
        <f ca="1">IF(IFERROR(OFFSET('Filtr dle měsíce'!AV$5,MATCH('Filtr dle měsíce'!$A55,'Filtr dle měsíce'!$AC$6:$AC$297,0),0,1,1)*OFFSET('Filtr dle měsíce'!AV$5,MATCH('Filtr dle měsíce'!$A55,'Filtr dle měsíce'!$AC$6:$AC$297,0),0,1,1),"")&gt;0,IFERROR(OFFSET('Filtr dle měsíce'!AV$5,MATCH('Filtr dle měsíce'!$A55,'Filtr dle měsíce'!$AC$6:$AC$297,0),0,1,1)*OFFSET('Filtr dle měsíce'!AV$5,MATCH('Filtr dle měsíce'!$A55,'Filtr dle měsíce'!$AC$6:$AC$297,0),0,1,1),""),"")</f>
        <v/>
      </c>
      <c r="BI56" s="79" t="str">
        <f ca="1">IF(IFERROR(OFFSET('Filtr dle měsíce'!AW$5,MATCH('Filtr dle měsíce'!$A55,'Filtr dle měsíce'!$AC$6:$AC$297,0),0,1,1)*OFFSET('Filtr dle měsíce'!AW$5,MATCH('Filtr dle měsíce'!$A55,'Filtr dle měsíce'!$AC$6:$AC$297,0),0,1,1),"")&gt;0,IFERROR(OFFSET('Filtr dle měsíce'!AW$5,MATCH('Filtr dle měsíce'!$A55,'Filtr dle měsíce'!$AC$6:$AC$297,0),0,1,1)*OFFSET('Filtr dle měsíce'!AW$5,MATCH('Filtr dle měsíce'!$A55,'Filtr dle měsíce'!$AC$6:$AC$297,0),0,1,1),""),"")</f>
        <v/>
      </c>
      <c r="BJ56" s="79" t="str">
        <f ca="1">IF(IFERROR(OFFSET('Filtr dle měsíce'!AX$5,MATCH('Filtr dle měsíce'!$A55,'Filtr dle měsíce'!$AC$6:$AC$297,0),0,1,1)*OFFSET('Filtr dle měsíce'!AX$5,MATCH('Filtr dle měsíce'!$A55,'Filtr dle měsíce'!$AC$6:$AC$297,0),0,1,1),"")&gt;0,IFERROR(OFFSET('Filtr dle měsíce'!AX$5,MATCH('Filtr dle měsíce'!$A55,'Filtr dle měsíce'!$AC$6:$AC$297,0),0,1,1)*OFFSET('Filtr dle měsíce'!AX$5,MATCH('Filtr dle měsíce'!$A55,'Filtr dle měsíce'!$AC$6:$AC$297,0),0,1,1),""),"")</f>
        <v/>
      </c>
      <c r="BK56" s="79" t="str">
        <f ca="1">IF(IFERROR(OFFSET('Filtr dle měsíce'!AY$5,MATCH('Filtr dle měsíce'!$A55,'Filtr dle měsíce'!$AC$6:$AC$297,0),0,1,1)*OFFSET('Filtr dle měsíce'!AY$5,MATCH('Filtr dle měsíce'!$A55,'Filtr dle měsíce'!$AC$6:$AC$297,0),0,1,1),"")&gt;0,IFERROR(OFFSET('Filtr dle měsíce'!AY$5,MATCH('Filtr dle měsíce'!$A55,'Filtr dle měsíce'!$AC$6:$AC$297,0),0,1,1)*OFFSET('Filtr dle měsíce'!AY$5,MATCH('Filtr dle měsíce'!$A55,'Filtr dle měsíce'!$AC$6:$AC$297,0),0,1,1),""),"")</f>
        <v/>
      </c>
      <c r="BL56" s="79" t="str">
        <f ca="1">IF(IFERROR(OFFSET('Filtr dle měsíce'!AZ$5,MATCH('Filtr dle měsíce'!$A55,'Filtr dle měsíce'!$AC$6:$AC$297,0),0,1,1)*OFFSET('Filtr dle měsíce'!AZ$5,MATCH('Filtr dle měsíce'!$A55,'Filtr dle měsíce'!$AC$6:$AC$297,0),0,1,1),"")&gt;0,IFERROR(OFFSET('Filtr dle měsíce'!AZ$5,MATCH('Filtr dle měsíce'!$A55,'Filtr dle měsíce'!$AC$6:$AC$297,0),0,1,1)*OFFSET('Filtr dle měsíce'!AZ$5,MATCH('Filtr dle měsíce'!$A55,'Filtr dle měsíce'!$AC$6:$AC$297,0),0,1,1),""),"")</f>
        <v/>
      </c>
      <c r="BM56" s="79" t="str">
        <f ca="1">IF(IFERROR(OFFSET('Filtr dle měsíce'!BA$5,MATCH('Filtr dle měsíce'!$A55,'Filtr dle měsíce'!$AC$6:$AC$297,0),0,1,1)*OFFSET('Filtr dle měsíce'!BA$5,MATCH('Filtr dle měsíce'!$A55,'Filtr dle měsíce'!$AC$6:$AC$297,0),0,1,1),"")&gt;0,IFERROR(OFFSET('Filtr dle měsíce'!BA$5,MATCH('Filtr dle měsíce'!$A55,'Filtr dle měsíce'!$AC$6:$AC$297,0),0,1,1)*OFFSET('Filtr dle měsíce'!BA$5,MATCH('Filtr dle měsíce'!$A55,'Filtr dle měsíce'!$AC$6:$AC$297,0),0,1,1),""),"")</f>
        <v/>
      </c>
      <c r="BN56" s="79" t="str">
        <f ca="1">IF(IFERROR(OFFSET('Filtr dle měsíce'!BB$5,MATCH('Filtr dle měsíce'!$A55,'Filtr dle měsíce'!$AC$6:$AC$297,0),0,1,1)*OFFSET('Filtr dle měsíce'!BB$5,MATCH('Filtr dle měsíce'!$A55,'Filtr dle měsíce'!$AC$6:$AC$297,0),0,1,1),"")&gt;0,IFERROR(OFFSET('Filtr dle měsíce'!BB$5,MATCH('Filtr dle měsíce'!$A55,'Filtr dle měsíce'!$AC$6:$AC$297,0),0,1,1)*OFFSET('Filtr dle měsíce'!BB$5,MATCH('Filtr dle měsíce'!$A55,'Filtr dle měsíce'!$AC$6:$AC$297,0),0,1,1),""),"")</f>
        <v/>
      </c>
      <c r="BO56" s="79" t="str">
        <f ca="1">IF(IFERROR(OFFSET('Filtr dle měsíce'!BC$5,MATCH('Filtr dle měsíce'!$A55,'Filtr dle měsíce'!$AC$6:$AC$297,0),0,1,1)*OFFSET('Filtr dle měsíce'!BC$5,MATCH('Filtr dle měsíce'!$A55,'Filtr dle měsíce'!$AC$6:$AC$297,0),0,1,1),"")&gt;0,IFERROR(OFFSET('Filtr dle měsíce'!BC$5,MATCH('Filtr dle měsíce'!$A55,'Filtr dle měsíce'!$AC$6:$AC$297,0),0,1,1)*OFFSET('Filtr dle měsíce'!BC$5,MATCH('Filtr dle měsíce'!$A55,'Filtr dle měsíce'!$AC$6:$AC$297,0),0,1,1),""),"")</f>
        <v/>
      </c>
      <c r="BP56" s="79"/>
      <c r="BQ56" s="79"/>
    </row>
    <row r="57" spans="1:69" ht="14.25" customHeight="1" x14ac:dyDescent="0.4">
      <c r="A57" s="51">
        <v>53</v>
      </c>
      <c r="B57" s="74" t="str">
        <f ca="1">IFERROR(TEXT(OFFSET('Tabulka klientů 2023'!$C$7,MATCH('Filtr dle měsíce'!A57,'Filtr dle měsíce'!$AC$6:$AC$297,0),0,1,1),""),"")</f>
        <v/>
      </c>
      <c r="C57" s="75" t="str">
        <f ca="1">IF(IFERROR(OFFSET('Tabulka klientů 2023'!$Q$7,MATCH('Filtr dle měsíce'!A57,'Filtr dle měsíce'!$AC$6:$AC$297,0),0,1,1)*OFFSET('Filtr dle měsíce'!$Q$5,MATCH('Filtr dle měsíce'!A57,'Filtr dle měsíce'!$AC$6:$AC$297,0),0,1,1),"")&gt;0,IFERROR(OFFSET('Tabulka klientů 2023'!$Q$7,MATCH('Filtr dle měsíce'!A57,'Filtr dle měsíce'!$AC$6:$AC$297,0),0,1,1)*OFFSET('Filtr dle měsíce'!$Q$5,MATCH('Filtr dle měsíce'!A57,'Filtr dle měsíce'!$AC$6:$AC$297,0),0,1,1),""),"")</f>
        <v/>
      </c>
      <c r="D57" s="76" t="str">
        <f ca="1">IF(IFERROR(OFFSET('Tabulka klientů 2023'!$T$7,MATCH('Filtr dle měsíce'!A57,'Filtr dle měsíce'!$AC$6:$AC$297,0),0,1,1)*OFFSET('Filtr dle měsíce'!$R$5,MATCH('Filtr dle měsíce'!A57,'Filtr dle měsíce'!$AC$6:$AC$297,0),0,1,1),"")&gt;0,IFERROR(OFFSET('Tabulka klientů 2023'!$T$7,MATCH('Filtr dle měsíce'!A57,'Filtr dle měsíce'!$AC$6:$AC$297,0),0,1,1)*OFFSET('Filtr dle měsíce'!$R$5,MATCH('Filtr dle měsíce'!A57,'Filtr dle měsíce'!$AC$6:$AC$297,0),0,1,1),""),"")</f>
        <v/>
      </c>
      <c r="E57" s="75" t="str">
        <f ca="1">IF(IFERROR(OFFSET('Tabulka klientů 2023'!$W$7,MATCH('Filtr dle měsíce'!A57,'Filtr dle měsíce'!$AC$6:$AC$297,0),0,1,1)*OFFSET('Filtr dle měsíce'!$S$5,MATCH('Filtr dle měsíce'!A57,'Filtr dle měsíce'!$AC$6:$AC$297,0),0,1,1),"")&gt;0,IFERROR(OFFSET('Tabulka klientů 2023'!$W$7,MATCH('Filtr dle měsíce'!A57,'Filtr dle měsíce'!$AC$6:$AC$297,0),0,1,1)*OFFSET('Filtr dle měsíce'!$S$5,MATCH('Filtr dle měsíce'!A57,'Filtr dle měsíce'!$AC$6:$AC$297,0),0,1,1),""),"")</f>
        <v/>
      </c>
      <c r="F57" s="76" t="str">
        <f ca="1">IF(IFERROR(OFFSET('Tabulka klientů 2023'!$Z$7,MATCH('Filtr dle měsíce'!A57,'Filtr dle měsíce'!$AC$6:$AC$297,0),0,1,1)*OFFSET('Filtr dle měsíce'!$T$5,MATCH('Filtr dle měsíce'!A57,'Filtr dle měsíce'!$AC$6:$AC$297,0),0,1,1),"")&gt;0,IFERROR(OFFSET('Tabulka klientů 2023'!$Z$7,MATCH('Filtr dle měsíce'!A57,'Filtr dle měsíce'!$AC$6:$AC$297,0),0,1,1)*OFFSET('Filtr dle měsíce'!$T$5,MATCH('Filtr dle měsíce'!A57,'Filtr dle měsíce'!$AC$6:$AC$297,0),0,1,1),""),"")</f>
        <v/>
      </c>
      <c r="G57" s="75" t="str">
        <f ca="1">IF(IFERROR(OFFSET('Tabulka klientů 2023'!$AC$7,MATCH('Filtr dle měsíce'!A57,'Filtr dle měsíce'!$AC$6:$AC$297,0),0,1,1)*OFFSET('Filtr dle měsíce'!$U$5,MATCH('Filtr dle měsíce'!A57,'Filtr dle měsíce'!$AC$6:$AC$297,0),0,1,1),"")&gt;0,IFERROR(OFFSET('Tabulka klientů 2023'!$AC$7,MATCH('Filtr dle měsíce'!A57,'Filtr dle měsíce'!$AC$6:$AC$297,0),0,1,1)*OFFSET('Filtr dle měsíce'!$U$5,MATCH('Filtr dle měsíce'!A57,'Filtr dle měsíce'!$AC$6:$AC$297,0),0,1,1),""),"")</f>
        <v/>
      </c>
      <c r="H57" s="76" t="str">
        <f ca="1">IF(IFERROR(OFFSET('Tabulka klientů 2023'!$AF$7,MATCH('Filtr dle měsíce'!A57,'Filtr dle měsíce'!$AC$6:$AC$297,0),0,1,1)*OFFSET('Filtr dle měsíce'!$V$5,MATCH('Filtr dle měsíce'!A57,'Filtr dle měsíce'!$AC$6:$AC$297,0),0,1,1),"")&gt;0,IFERROR(OFFSET('Tabulka klientů 2023'!$AF$7,MATCH('Filtr dle měsíce'!A57,'Filtr dle měsíce'!$AC$6:$AC$297,0),0,1,1)*OFFSET('Filtr dle měsíce'!$V$5,MATCH('Filtr dle měsíce'!A57,'Filtr dle měsíce'!$AC$6:$AC$297,0),0,1,1),""),"")</f>
        <v/>
      </c>
      <c r="I57" s="75" t="str">
        <f ca="1">IF(IFERROR(OFFSET('Tabulka klientů 2023'!$AI$7,MATCH('Filtr dle měsíce'!A57,'Filtr dle měsíce'!$AC$6:$AC$297,0),0,1,1)*OFFSET('Filtr dle měsíce'!$W$5,MATCH('Filtr dle měsíce'!A57,'Filtr dle měsíce'!$AC$6:$AC$297,0),0,1,1),"")&gt;0,IFERROR(OFFSET('Tabulka klientů 2023'!$AI$7,MATCH('Filtr dle měsíce'!A57,'Filtr dle měsíce'!$AC$6:$AC$297,0),0,1,1)*OFFSET('Filtr dle měsíce'!$W$5,MATCH('Filtr dle měsíce'!A57,'Filtr dle měsíce'!$AC$6:$AC$297,0),0,1,1),""),"")</f>
        <v/>
      </c>
      <c r="J57" s="76" t="str">
        <f ca="1">IF(IFERROR(OFFSET('Tabulka klientů 2023'!$AL$7,MATCH('Filtr dle měsíce'!A57,'Filtr dle měsíce'!$AC$6:$AC$297,0),0,1,1)*OFFSET('Filtr dle měsíce'!$X$5,MATCH('Filtr dle měsíce'!A57,'Filtr dle měsíce'!$AC$6:$AC$297,0),0,1,1),"")&gt;0,IFERROR(OFFSET('Tabulka klientů 2023'!$AL$7,MATCH('Filtr dle měsíce'!A57,'Filtr dle měsíce'!$AC$6:$AC$297,0),0,1,1)*OFFSET('Filtr dle měsíce'!$X$5,MATCH('Filtr dle měsíce'!A57,'Filtr dle měsíce'!$AC$6:$AC$297,0),0,1,1),""),"")</f>
        <v/>
      </c>
      <c r="K57" s="75" t="str">
        <f ca="1">IF(IFERROR(OFFSET('Tabulka klientů 2023'!$AO$7,MATCH('Filtr dle měsíce'!A57,'Filtr dle měsíce'!$AC$6:$AC$297,0),0,1,1)*OFFSET('Filtr dle měsíce'!$Y$5,MATCH('Filtr dle měsíce'!A57,'Filtr dle měsíce'!$AC$6:$AC$297,0),0,1,1),"")&gt;0,IFERROR(OFFSET('Tabulka klientů 2023'!$AO$7,MATCH('Filtr dle měsíce'!A57,'Filtr dle měsíce'!$AC$6:$AC$297,0),0,1,1)*OFFSET('Filtr dle měsíce'!$Y$5,MATCH('Filtr dle měsíce'!A57,'Filtr dle měsíce'!$AC$6:$AC$297,0),0,1,1),""),"")</f>
        <v/>
      </c>
      <c r="L57" s="76" t="str">
        <f ca="1">IF(IFERROR(OFFSET('Tabulka klientů 2023'!$AR$7,MATCH('Filtr dle měsíce'!A57,'Filtr dle měsíce'!$AC$6:$AC$297,0),0,1,1)*OFFSET('Filtr dle měsíce'!$Z$5,MATCH('Filtr dle měsíce'!A57,'Filtr dle měsíce'!$AC$6:$AC$297,0),0,1,1),"")&gt;0,IFERROR(OFFSET('Tabulka klientů 2023'!$AR$7,MATCH('Filtr dle měsíce'!A57,'Filtr dle měsíce'!$AC$6:$AC$297,0),0,1,1)*OFFSET('Filtr dle měsíce'!$Z$5,MATCH('Filtr dle měsíce'!A57,'Filtr dle měsíce'!$AC$6:$AC$297,0),0,1,1),""),"")</f>
        <v/>
      </c>
      <c r="M57" s="77" t="str">
        <f ca="1">IF(IFERROR(OFFSET('Tabulka klientů 2023'!$AU$7,MATCH('Filtr dle měsíce'!A57,'Filtr dle měsíce'!$AC$6:$AC$297,0),0,1,1)*OFFSET('Filtr dle měsíce'!$AA$5,MATCH('Filtr dle měsíce'!A57,'Filtr dle měsíce'!$AC$6:$AC$297,0),0,1,1),"")&gt;0,IFERROR(OFFSET('Tabulka klientů 2023'!$AU$7,MATCH('Filtr dle měsíce'!A57,'Filtr dle měsíce'!$AC$6:$AC$297,0),0,1,1)*OFFSET('Filtr dle měsíce'!$AA$5,MATCH('Filtr dle měsíce'!A57,'Filtr dle měsíce'!$AC$6:$AC$297,0),0,1,1),""),"")</f>
        <v/>
      </c>
      <c r="N57" s="78" t="str">
        <f t="shared" ca="1" si="0"/>
        <v/>
      </c>
      <c r="Q57" s="51">
        <f>IF('Tabulka klientů 2023'!R59='Filtr dle měsíce'!$C$1,1,0)</f>
        <v>0</v>
      </c>
      <c r="R57" s="51">
        <f>IF('Tabulka klientů 2023'!U59='Filtr dle měsíce'!$C$1,1,0)</f>
        <v>0</v>
      </c>
      <c r="S57" s="51">
        <f>IF('Tabulka klientů 2023'!X59='Filtr dle měsíce'!$C$1,1,0)</f>
        <v>0</v>
      </c>
      <c r="T57" s="51">
        <f>IF('Tabulka klientů 2023'!AA59='Filtr dle měsíce'!$C$1,1,0)</f>
        <v>0</v>
      </c>
      <c r="U57" s="51">
        <f>IF('Tabulka klientů 2023'!AD59='Filtr dle měsíce'!$C$1,1,0)</f>
        <v>0</v>
      </c>
      <c r="V57" s="51">
        <f>IF('Tabulka klientů 2023'!AG59='Filtr dle měsíce'!$C$1,1,0)</f>
        <v>0</v>
      </c>
      <c r="W57" s="51">
        <f>IF('Tabulka klientů 2023'!AJ59='Filtr dle měsíce'!$C$1,1,0)</f>
        <v>0</v>
      </c>
      <c r="X57" s="1">
        <f>IF('Tabulka klientů 2023'!AM59='Filtr dle měsíce'!$C$1,1,0)</f>
        <v>0</v>
      </c>
      <c r="Y57" s="1">
        <f>IF('Tabulka klientů 2023'!AP59='Filtr dle měsíce'!$C$1,1,0)</f>
        <v>0</v>
      </c>
      <c r="Z57" s="1">
        <f>IF('Tabulka klientů 2023'!AS59='Filtr dle měsíce'!$C$1,1,0)</f>
        <v>0</v>
      </c>
      <c r="AA57" s="1">
        <f>IF('Tabulka klientů 2023'!AV59='Filtr dle měsíce'!$C$1,1,0)</f>
        <v>0</v>
      </c>
      <c r="AB57" s="1">
        <f t="shared" si="1"/>
        <v>0</v>
      </c>
      <c r="AC57" s="1">
        <f t="shared" si="2"/>
        <v>0</v>
      </c>
      <c r="AE57" s="51">
        <f>IF('Tabulka klientů 2023'!S59="ANO",1,0)</f>
        <v>0</v>
      </c>
      <c r="AF57" s="51">
        <f>IF('Tabulka klientů 2023'!V59="ANO",1,0)</f>
        <v>0</v>
      </c>
      <c r="AG57" s="51">
        <f>IF('Tabulka klientů 2023'!Y59="ANO",1,0)</f>
        <v>0</v>
      </c>
      <c r="AH57" s="51">
        <f>IF('Tabulka klientů 2023'!AB59="ANO",1,0)</f>
        <v>0</v>
      </c>
      <c r="AI57" s="51">
        <f>IF('Tabulka klientů 2023'!AE59="ANO",1,0)</f>
        <v>0</v>
      </c>
      <c r="AJ57" s="51">
        <f>IF('Tabulka klientů 2023'!AH59="ANO",1,0)</f>
        <v>0</v>
      </c>
      <c r="AK57" s="51">
        <f>IF('Tabulka klientů 2023'!AK59="ANO",1,0)</f>
        <v>0</v>
      </c>
      <c r="AL57" s="51">
        <f>IF('Tabulka klientů 2023'!AN59="ANO",1,0)</f>
        <v>0</v>
      </c>
      <c r="AM57" s="51">
        <f>IF('Tabulka klientů 2023'!AQ59="ANO",1,0)</f>
        <v>0</v>
      </c>
      <c r="AN57" s="51">
        <f>IF('Tabulka klientů 2023'!AT59="ANO",1,0)</f>
        <v>0</v>
      </c>
      <c r="AO57" s="51">
        <f>IF('Tabulka klientů 2023'!AW59="ANO",1,0)</f>
        <v>0</v>
      </c>
      <c r="AP57" s="51" t="e">
        <f t="shared" ref="AP57:AQ57" si="104">#N/A</f>
        <v>#N/A</v>
      </c>
      <c r="AQ57" s="51" t="e">
        <f t="shared" si="104"/>
        <v>#N/A</v>
      </c>
      <c r="AR57" s="51"/>
      <c r="AS57" s="1">
        <f t="shared" ref="AS57:BC57" si="105">SUM(Q57+AE57)</f>
        <v>0</v>
      </c>
      <c r="AT57" s="1">
        <f t="shared" si="105"/>
        <v>0</v>
      </c>
      <c r="AU57" s="1">
        <f t="shared" si="105"/>
        <v>0</v>
      </c>
      <c r="AV57" s="1">
        <f t="shared" si="105"/>
        <v>0</v>
      </c>
      <c r="AW57" s="1">
        <f t="shared" si="105"/>
        <v>0</v>
      </c>
      <c r="AX57" s="1">
        <f t="shared" si="105"/>
        <v>0</v>
      </c>
      <c r="AY57" s="1">
        <f t="shared" si="105"/>
        <v>0</v>
      </c>
      <c r="AZ57" s="1">
        <f t="shared" si="105"/>
        <v>0</v>
      </c>
      <c r="BA57" s="1">
        <f t="shared" si="105"/>
        <v>0</v>
      </c>
      <c r="BB57" s="1">
        <f t="shared" si="105"/>
        <v>0</v>
      </c>
      <c r="BC57" s="1">
        <f t="shared" si="105"/>
        <v>0</v>
      </c>
      <c r="BD57" s="1"/>
      <c r="BE57" s="79" t="str">
        <f ca="1">IF(IFERROR(OFFSET('Filtr dle měsíce'!AS$5,MATCH('Filtr dle měsíce'!$A56,'Filtr dle měsíce'!$AC$6:$AC$297,0),0,1,1)*OFFSET('Filtr dle měsíce'!AS$5,MATCH('Filtr dle měsíce'!$A56,'Filtr dle měsíce'!$AC$6:$AC$297,0),0,1,1),"")&gt;0,IFERROR(OFFSET('Filtr dle měsíce'!AS$5,MATCH('Filtr dle měsíce'!$A56,'Filtr dle měsíce'!$AC$6:$AC$297,0),0,1,1)*OFFSET('Filtr dle měsíce'!AS$5,MATCH('Filtr dle měsíce'!$A56,'Filtr dle měsíce'!$AC$6:$AC$297,0),0,1,1),""),"")</f>
        <v/>
      </c>
      <c r="BF57" s="79" t="str">
        <f ca="1">IF(IFERROR(OFFSET('Filtr dle měsíce'!AT$5,MATCH('Filtr dle měsíce'!$A56,'Filtr dle měsíce'!$AC$6:$AC$297,0),0,1,1)*OFFSET('Filtr dle měsíce'!AT$5,MATCH('Filtr dle měsíce'!$A56,'Filtr dle měsíce'!$AC$6:$AC$297,0),0,1,1),"")&gt;0,IFERROR(OFFSET('Filtr dle měsíce'!AT$5,MATCH('Filtr dle měsíce'!$A56,'Filtr dle měsíce'!$AC$6:$AC$297,0),0,1,1)*OFFSET('Filtr dle měsíce'!AT$5,MATCH('Filtr dle měsíce'!$A56,'Filtr dle měsíce'!$AC$6:$AC$297,0),0,1,1),""),"")</f>
        <v/>
      </c>
      <c r="BG57" s="79" t="str">
        <f ca="1">IF(IFERROR(OFFSET('Filtr dle měsíce'!AU$5,MATCH('Filtr dle měsíce'!$A56,'Filtr dle měsíce'!$AC$6:$AC$297,0),0,1,1)*OFFSET('Filtr dle měsíce'!AU$5,MATCH('Filtr dle měsíce'!$A56,'Filtr dle měsíce'!$AC$6:$AC$297,0),0,1,1),"")&gt;0,IFERROR(OFFSET('Filtr dle měsíce'!AU$5,MATCH('Filtr dle měsíce'!$A56,'Filtr dle měsíce'!$AC$6:$AC$297,0),0,1,1)*OFFSET('Filtr dle měsíce'!AU$5,MATCH('Filtr dle měsíce'!$A56,'Filtr dle měsíce'!$AC$6:$AC$297,0),0,1,1),""),"")</f>
        <v/>
      </c>
      <c r="BH57" s="79" t="str">
        <f ca="1">IF(IFERROR(OFFSET('Filtr dle měsíce'!AV$5,MATCH('Filtr dle měsíce'!$A56,'Filtr dle měsíce'!$AC$6:$AC$297,0),0,1,1)*OFFSET('Filtr dle měsíce'!AV$5,MATCH('Filtr dle měsíce'!$A56,'Filtr dle měsíce'!$AC$6:$AC$297,0),0,1,1),"")&gt;0,IFERROR(OFFSET('Filtr dle měsíce'!AV$5,MATCH('Filtr dle měsíce'!$A56,'Filtr dle měsíce'!$AC$6:$AC$297,0),0,1,1)*OFFSET('Filtr dle měsíce'!AV$5,MATCH('Filtr dle měsíce'!$A56,'Filtr dle měsíce'!$AC$6:$AC$297,0),0,1,1),""),"")</f>
        <v/>
      </c>
      <c r="BI57" s="79" t="str">
        <f ca="1">IF(IFERROR(OFFSET('Filtr dle měsíce'!AW$5,MATCH('Filtr dle měsíce'!$A56,'Filtr dle měsíce'!$AC$6:$AC$297,0),0,1,1)*OFFSET('Filtr dle měsíce'!AW$5,MATCH('Filtr dle měsíce'!$A56,'Filtr dle měsíce'!$AC$6:$AC$297,0),0,1,1),"")&gt;0,IFERROR(OFFSET('Filtr dle měsíce'!AW$5,MATCH('Filtr dle měsíce'!$A56,'Filtr dle měsíce'!$AC$6:$AC$297,0),0,1,1)*OFFSET('Filtr dle měsíce'!AW$5,MATCH('Filtr dle měsíce'!$A56,'Filtr dle měsíce'!$AC$6:$AC$297,0),0,1,1),""),"")</f>
        <v/>
      </c>
      <c r="BJ57" s="79" t="str">
        <f ca="1">IF(IFERROR(OFFSET('Filtr dle měsíce'!AX$5,MATCH('Filtr dle měsíce'!$A56,'Filtr dle měsíce'!$AC$6:$AC$297,0),0,1,1)*OFFSET('Filtr dle měsíce'!AX$5,MATCH('Filtr dle měsíce'!$A56,'Filtr dle měsíce'!$AC$6:$AC$297,0),0,1,1),"")&gt;0,IFERROR(OFFSET('Filtr dle měsíce'!AX$5,MATCH('Filtr dle měsíce'!$A56,'Filtr dle měsíce'!$AC$6:$AC$297,0),0,1,1)*OFFSET('Filtr dle měsíce'!AX$5,MATCH('Filtr dle měsíce'!$A56,'Filtr dle měsíce'!$AC$6:$AC$297,0),0,1,1),""),"")</f>
        <v/>
      </c>
      <c r="BK57" s="79" t="str">
        <f ca="1">IF(IFERROR(OFFSET('Filtr dle měsíce'!AY$5,MATCH('Filtr dle měsíce'!$A56,'Filtr dle měsíce'!$AC$6:$AC$297,0),0,1,1)*OFFSET('Filtr dle měsíce'!AY$5,MATCH('Filtr dle měsíce'!$A56,'Filtr dle měsíce'!$AC$6:$AC$297,0),0,1,1),"")&gt;0,IFERROR(OFFSET('Filtr dle měsíce'!AY$5,MATCH('Filtr dle měsíce'!$A56,'Filtr dle měsíce'!$AC$6:$AC$297,0),0,1,1)*OFFSET('Filtr dle měsíce'!AY$5,MATCH('Filtr dle měsíce'!$A56,'Filtr dle měsíce'!$AC$6:$AC$297,0),0,1,1),""),"")</f>
        <v/>
      </c>
      <c r="BL57" s="79" t="str">
        <f ca="1">IF(IFERROR(OFFSET('Filtr dle měsíce'!AZ$5,MATCH('Filtr dle měsíce'!$A56,'Filtr dle měsíce'!$AC$6:$AC$297,0),0,1,1)*OFFSET('Filtr dle měsíce'!AZ$5,MATCH('Filtr dle měsíce'!$A56,'Filtr dle měsíce'!$AC$6:$AC$297,0),0,1,1),"")&gt;0,IFERROR(OFFSET('Filtr dle měsíce'!AZ$5,MATCH('Filtr dle měsíce'!$A56,'Filtr dle měsíce'!$AC$6:$AC$297,0),0,1,1)*OFFSET('Filtr dle měsíce'!AZ$5,MATCH('Filtr dle měsíce'!$A56,'Filtr dle měsíce'!$AC$6:$AC$297,0),0,1,1),""),"")</f>
        <v/>
      </c>
      <c r="BM57" s="79" t="str">
        <f ca="1">IF(IFERROR(OFFSET('Filtr dle měsíce'!BA$5,MATCH('Filtr dle měsíce'!$A56,'Filtr dle měsíce'!$AC$6:$AC$297,0),0,1,1)*OFFSET('Filtr dle měsíce'!BA$5,MATCH('Filtr dle měsíce'!$A56,'Filtr dle měsíce'!$AC$6:$AC$297,0),0,1,1),"")&gt;0,IFERROR(OFFSET('Filtr dle měsíce'!BA$5,MATCH('Filtr dle měsíce'!$A56,'Filtr dle měsíce'!$AC$6:$AC$297,0),0,1,1)*OFFSET('Filtr dle měsíce'!BA$5,MATCH('Filtr dle měsíce'!$A56,'Filtr dle měsíce'!$AC$6:$AC$297,0),0,1,1),""),"")</f>
        <v/>
      </c>
      <c r="BN57" s="79" t="str">
        <f ca="1">IF(IFERROR(OFFSET('Filtr dle měsíce'!BB$5,MATCH('Filtr dle měsíce'!$A56,'Filtr dle měsíce'!$AC$6:$AC$297,0),0,1,1)*OFFSET('Filtr dle měsíce'!BB$5,MATCH('Filtr dle měsíce'!$A56,'Filtr dle měsíce'!$AC$6:$AC$297,0),0,1,1),"")&gt;0,IFERROR(OFFSET('Filtr dle měsíce'!BB$5,MATCH('Filtr dle měsíce'!$A56,'Filtr dle měsíce'!$AC$6:$AC$297,0),0,1,1)*OFFSET('Filtr dle měsíce'!BB$5,MATCH('Filtr dle měsíce'!$A56,'Filtr dle měsíce'!$AC$6:$AC$297,0),0,1,1),""),"")</f>
        <v/>
      </c>
      <c r="BO57" s="79" t="str">
        <f ca="1">IF(IFERROR(OFFSET('Filtr dle měsíce'!BC$5,MATCH('Filtr dle měsíce'!$A56,'Filtr dle měsíce'!$AC$6:$AC$297,0),0,1,1)*OFFSET('Filtr dle měsíce'!BC$5,MATCH('Filtr dle měsíce'!$A56,'Filtr dle měsíce'!$AC$6:$AC$297,0),0,1,1),"")&gt;0,IFERROR(OFFSET('Filtr dle měsíce'!BC$5,MATCH('Filtr dle měsíce'!$A56,'Filtr dle měsíce'!$AC$6:$AC$297,0),0,1,1)*OFFSET('Filtr dle měsíce'!BC$5,MATCH('Filtr dle měsíce'!$A56,'Filtr dle měsíce'!$AC$6:$AC$297,0),0,1,1),""),"")</f>
        <v/>
      </c>
      <c r="BP57" s="79"/>
      <c r="BQ57" s="79"/>
    </row>
    <row r="58" spans="1:69" ht="14.25" customHeight="1" x14ac:dyDescent="0.4">
      <c r="A58" s="51">
        <v>54</v>
      </c>
      <c r="B58" s="74" t="str">
        <f ca="1">IFERROR(TEXT(OFFSET('Tabulka klientů 2023'!$C$7,MATCH('Filtr dle měsíce'!A58,'Filtr dle měsíce'!$AC$6:$AC$297,0),0,1,1),""),"")</f>
        <v/>
      </c>
      <c r="C58" s="75" t="str">
        <f ca="1">IF(IFERROR(OFFSET('Tabulka klientů 2023'!$Q$7,MATCH('Filtr dle měsíce'!A58,'Filtr dle měsíce'!$AC$6:$AC$297,0),0,1,1)*OFFSET('Filtr dle měsíce'!$Q$5,MATCH('Filtr dle měsíce'!A58,'Filtr dle měsíce'!$AC$6:$AC$297,0),0,1,1),"")&gt;0,IFERROR(OFFSET('Tabulka klientů 2023'!$Q$7,MATCH('Filtr dle měsíce'!A58,'Filtr dle měsíce'!$AC$6:$AC$297,0),0,1,1)*OFFSET('Filtr dle měsíce'!$Q$5,MATCH('Filtr dle měsíce'!A58,'Filtr dle měsíce'!$AC$6:$AC$297,0),0,1,1),""),"")</f>
        <v/>
      </c>
      <c r="D58" s="76" t="str">
        <f ca="1">IF(IFERROR(OFFSET('Tabulka klientů 2023'!$T$7,MATCH('Filtr dle měsíce'!A58,'Filtr dle měsíce'!$AC$6:$AC$297,0),0,1,1)*OFFSET('Filtr dle měsíce'!$R$5,MATCH('Filtr dle měsíce'!A58,'Filtr dle měsíce'!$AC$6:$AC$297,0),0,1,1),"")&gt;0,IFERROR(OFFSET('Tabulka klientů 2023'!$T$7,MATCH('Filtr dle měsíce'!A58,'Filtr dle měsíce'!$AC$6:$AC$297,0),0,1,1)*OFFSET('Filtr dle měsíce'!$R$5,MATCH('Filtr dle měsíce'!A58,'Filtr dle měsíce'!$AC$6:$AC$297,0),0,1,1),""),"")</f>
        <v/>
      </c>
      <c r="E58" s="75" t="str">
        <f ca="1">IF(IFERROR(OFFSET('Tabulka klientů 2023'!$W$7,MATCH('Filtr dle měsíce'!A58,'Filtr dle měsíce'!$AC$6:$AC$297,0),0,1,1)*OFFSET('Filtr dle měsíce'!$S$5,MATCH('Filtr dle měsíce'!A58,'Filtr dle měsíce'!$AC$6:$AC$297,0),0,1,1),"")&gt;0,IFERROR(OFFSET('Tabulka klientů 2023'!$W$7,MATCH('Filtr dle měsíce'!A58,'Filtr dle měsíce'!$AC$6:$AC$297,0),0,1,1)*OFFSET('Filtr dle měsíce'!$S$5,MATCH('Filtr dle měsíce'!A58,'Filtr dle měsíce'!$AC$6:$AC$297,0),0,1,1),""),"")</f>
        <v/>
      </c>
      <c r="F58" s="76" t="str">
        <f ca="1">IF(IFERROR(OFFSET('Tabulka klientů 2023'!$Z$7,MATCH('Filtr dle měsíce'!A58,'Filtr dle měsíce'!$AC$6:$AC$297,0),0,1,1)*OFFSET('Filtr dle měsíce'!$T$5,MATCH('Filtr dle měsíce'!A58,'Filtr dle měsíce'!$AC$6:$AC$297,0),0,1,1),"")&gt;0,IFERROR(OFFSET('Tabulka klientů 2023'!$Z$7,MATCH('Filtr dle měsíce'!A58,'Filtr dle měsíce'!$AC$6:$AC$297,0),0,1,1)*OFFSET('Filtr dle měsíce'!$T$5,MATCH('Filtr dle měsíce'!A58,'Filtr dle měsíce'!$AC$6:$AC$297,0),0,1,1),""),"")</f>
        <v/>
      </c>
      <c r="G58" s="75" t="str">
        <f ca="1">IF(IFERROR(OFFSET('Tabulka klientů 2023'!$AC$7,MATCH('Filtr dle měsíce'!A58,'Filtr dle měsíce'!$AC$6:$AC$297,0),0,1,1)*OFFSET('Filtr dle měsíce'!$U$5,MATCH('Filtr dle měsíce'!A58,'Filtr dle měsíce'!$AC$6:$AC$297,0),0,1,1),"")&gt;0,IFERROR(OFFSET('Tabulka klientů 2023'!$AC$7,MATCH('Filtr dle měsíce'!A58,'Filtr dle měsíce'!$AC$6:$AC$297,0),0,1,1)*OFFSET('Filtr dle měsíce'!$U$5,MATCH('Filtr dle měsíce'!A58,'Filtr dle měsíce'!$AC$6:$AC$297,0),0,1,1),""),"")</f>
        <v/>
      </c>
      <c r="H58" s="76" t="str">
        <f ca="1">IF(IFERROR(OFFSET('Tabulka klientů 2023'!$AF$7,MATCH('Filtr dle měsíce'!A58,'Filtr dle měsíce'!$AC$6:$AC$297,0),0,1,1)*OFFSET('Filtr dle měsíce'!$V$5,MATCH('Filtr dle měsíce'!A58,'Filtr dle měsíce'!$AC$6:$AC$297,0),0,1,1),"")&gt;0,IFERROR(OFFSET('Tabulka klientů 2023'!$AF$7,MATCH('Filtr dle měsíce'!A58,'Filtr dle měsíce'!$AC$6:$AC$297,0),0,1,1)*OFFSET('Filtr dle měsíce'!$V$5,MATCH('Filtr dle měsíce'!A58,'Filtr dle měsíce'!$AC$6:$AC$297,0),0,1,1),""),"")</f>
        <v/>
      </c>
      <c r="I58" s="75" t="str">
        <f ca="1">IF(IFERROR(OFFSET('Tabulka klientů 2023'!$AI$7,MATCH('Filtr dle měsíce'!A58,'Filtr dle měsíce'!$AC$6:$AC$297,0),0,1,1)*OFFSET('Filtr dle měsíce'!$W$5,MATCH('Filtr dle měsíce'!A58,'Filtr dle měsíce'!$AC$6:$AC$297,0),0,1,1),"")&gt;0,IFERROR(OFFSET('Tabulka klientů 2023'!$AI$7,MATCH('Filtr dle měsíce'!A58,'Filtr dle měsíce'!$AC$6:$AC$297,0),0,1,1)*OFFSET('Filtr dle měsíce'!$W$5,MATCH('Filtr dle měsíce'!A58,'Filtr dle měsíce'!$AC$6:$AC$297,0),0,1,1),""),"")</f>
        <v/>
      </c>
      <c r="J58" s="76" t="str">
        <f ca="1">IF(IFERROR(OFFSET('Tabulka klientů 2023'!$AL$7,MATCH('Filtr dle měsíce'!A58,'Filtr dle měsíce'!$AC$6:$AC$297,0),0,1,1)*OFFSET('Filtr dle měsíce'!$X$5,MATCH('Filtr dle měsíce'!A58,'Filtr dle měsíce'!$AC$6:$AC$297,0),0,1,1),"")&gt;0,IFERROR(OFFSET('Tabulka klientů 2023'!$AL$7,MATCH('Filtr dle měsíce'!A58,'Filtr dle měsíce'!$AC$6:$AC$297,0),0,1,1)*OFFSET('Filtr dle měsíce'!$X$5,MATCH('Filtr dle měsíce'!A58,'Filtr dle měsíce'!$AC$6:$AC$297,0),0,1,1),""),"")</f>
        <v/>
      </c>
      <c r="K58" s="75" t="str">
        <f ca="1">IF(IFERROR(OFFSET('Tabulka klientů 2023'!$AO$7,MATCH('Filtr dle měsíce'!A58,'Filtr dle měsíce'!$AC$6:$AC$297,0),0,1,1)*OFFSET('Filtr dle měsíce'!$Y$5,MATCH('Filtr dle měsíce'!A58,'Filtr dle měsíce'!$AC$6:$AC$297,0),0,1,1),"")&gt;0,IFERROR(OFFSET('Tabulka klientů 2023'!$AO$7,MATCH('Filtr dle měsíce'!A58,'Filtr dle měsíce'!$AC$6:$AC$297,0),0,1,1)*OFFSET('Filtr dle měsíce'!$Y$5,MATCH('Filtr dle měsíce'!A58,'Filtr dle měsíce'!$AC$6:$AC$297,0),0,1,1),""),"")</f>
        <v/>
      </c>
      <c r="L58" s="76" t="str">
        <f ca="1">IF(IFERROR(OFFSET('Tabulka klientů 2023'!$AR$7,MATCH('Filtr dle měsíce'!A58,'Filtr dle měsíce'!$AC$6:$AC$297,0),0,1,1)*OFFSET('Filtr dle měsíce'!$Z$5,MATCH('Filtr dle měsíce'!A58,'Filtr dle měsíce'!$AC$6:$AC$297,0),0,1,1),"")&gt;0,IFERROR(OFFSET('Tabulka klientů 2023'!$AR$7,MATCH('Filtr dle měsíce'!A58,'Filtr dle měsíce'!$AC$6:$AC$297,0),0,1,1)*OFFSET('Filtr dle měsíce'!$Z$5,MATCH('Filtr dle měsíce'!A58,'Filtr dle měsíce'!$AC$6:$AC$297,0),0,1,1),""),"")</f>
        <v/>
      </c>
      <c r="M58" s="77" t="str">
        <f ca="1">IF(IFERROR(OFFSET('Tabulka klientů 2023'!$AU$7,MATCH('Filtr dle měsíce'!A58,'Filtr dle měsíce'!$AC$6:$AC$297,0),0,1,1)*OFFSET('Filtr dle měsíce'!$AA$5,MATCH('Filtr dle měsíce'!A58,'Filtr dle měsíce'!$AC$6:$AC$297,0),0,1,1),"")&gt;0,IFERROR(OFFSET('Tabulka klientů 2023'!$AU$7,MATCH('Filtr dle měsíce'!A58,'Filtr dle měsíce'!$AC$6:$AC$297,0),0,1,1)*OFFSET('Filtr dle měsíce'!$AA$5,MATCH('Filtr dle měsíce'!A58,'Filtr dle měsíce'!$AC$6:$AC$297,0),0,1,1),""),"")</f>
        <v/>
      </c>
      <c r="N58" s="78" t="str">
        <f t="shared" ca="1" si="0"/>
        <v/>
      </c>
      <c r="Q58" s="51">
        <f>IF('Tabulka klientů 2023'!R60='Filtr dle měsíce'!$C$1,1,0)</f>
        <v>0</v>
      </c>
      <c r="R58" s="51">
        <f>IF('Tabulka klientů 2023'!U60='Filtr dle měsíce'!$C$1,1,0)</f>
        <v>0</v>
      </c>
      <c r="S58" s="51">
        <f>IF('Tabulka klientů 2023'!X60='Filtr dle měsíce'!$C$1,1,0)</f>
        <v>0</v>
      </c>
      <c r="T58" s="51">
        <f>IF('Tabulka klientů 2023'!AA60='Filtr dle měsíce'!$C$1,1,0)</f>
        <v>0</v>
      </c>
      <c r="U58" s="51">
        <f>IF('Tabulka klientů 2023'!AD60='Filtr dle měsíce'!$C$1,1,0)</f>
        <v>0</v>
      </c>
      <c r="V58" s="51">
        <f>IF('Tabulka klientů 2023'!AG60='Filtr dle měsíce'!$C$1,1,0)</f>
        <v>0</v>
      </c>
      <c r="W58" s="51">
        <f>IF('Tabulka klientů 2023'!AJ60='Filtr dle měsíce'!$C$1,1,0)</f>
        <v>0</v>
      </c>
      <c r="X58" s="1">
        <f>IF('Tabulka klientů 2023'!AM60='Filtr dle měsíce'!$C$1,1,0)</f>
        <v>0</v>
      </c>
      <c r="Y58" s="1">
        <f>IF('Tabulka klientů 2023'!AP60='Filtr dle měsíce'!$C$1,1,0)</f>
        <v>0</v>
      </c>
      <c r="Z58" s="1">
        <f>IF('Tabulka klientů 2023'!AS60='Filtr dle měsíce'!$C$1,1,0)</f>
        <v>0</v>
      </c>
      <c r="AA58" s="1">
        <f>IF('Tabulka klientů 2023'!AV60='Filtr dle měsíce'!$C$1,1,0)</f>
        <v>0</v>
      </c>
      <c r="AB58" s="1">
        <f t="shared" si="1"/>
        <v>0</v>
      </c>
      <c r="AC58" s="1">
        <f t="shared" si="2"/>
        <v>0</v>
      </c>
      <c r="AE58" s="51">
        <f>IF('Tabulka klientů 2023'!S60="ANO",1,0)</f>
        <v>0</v>
      </c>
      <c r="AF58" s="51">
        <f>IF('Tabulka klientů 2023'!V60="ANO",1,0)</f>
        <v>0</v>
      </c>
      <c r="AG58" s="51">
        <f>IF('Tabulka klientů 2023'!Y60="ANO",1,0)</f>
        <v>0</v>
      </c>
      <c r="AH58" s="51">
        <f>IF('Tabulka klientů 2023'!AB60="ANO",1,0)</f>
        <v>0</v>
      </c>
      <c r="AI58" s="51">
        <f>IF('Tabulka klientů 2023'!AE60="ANO",1,0)</f>
        <v>0</v>
      </c>
      <c r="AJ58" s="51">
        <f>IF('Tabulka klientů 2023'!AH60="ANO",1,0)</f>
        <v>0</v>
      </c>
      <c r="AK58" s="51">
        <f>IF('Tabulka klientů 2023'!AK60="ANO",1,0)</f>
        <v>0</v>
      </c>
      <c r="AL58" s="51">
        <f>IF('Tabulka klientů 2023'!AN60="ANO",1,0)</f>
        <v>0</v>
      </c>
      <c r="AM58" s="51">
        <f>IF('Tabulka klientů 2023'!AQ60="ANO",1,0)</f>
        <v>0</v>
      </c>
      <c r="AN58" s="51">
        <f>IF('Tabulka klientů 2023'!AT60="ANO",1,0)</f>
        <v>0</v>
      </c>
      <c r="AO58" s="51">
        <f>IF('Tabulka klientů 2023'!AW60="ANO",1,0)</f>
        <v>0</v>
      </c>
      <c r="AP58" s="51" t="e">
        <f t="shared" ref="AP58:AQ58" si="106">#N/A</f>
        <v>#N/A</v>
      </c>
      <c r="AQ58" s="51" t="e">
        <f t="shared" si="106"/>
        <v>#N/A</v>
      </c>
      <c r="AR58" s="51"/>
      <c r="AS58" s="1">
        <f t="shared" ref="AS58:BC58" si="107">SUM(Q58+AE58)</f>
        <v>0</v>
      </c>
      <c r="AT58" s="1">
        <f t="shared" si="107"/>
        <v>0</v>
      </c>
      <c r="AU58" s="1">
        <f t="shared" si="107"/>
        <v>0</v>
      </c>
      <c r="AV58" s="1">
        <f t="shared" si="107"/>
        <v>0</v>
      </c>
      <c r="AW58" s="1">
        <f t="shared" si="107"/>
        <v>0</v>
      </c>
      <c r="AX58" s="1">
        <f t="shared" si="107"/>
        <v>0</v>
      </c>
      <c r="AY58" s="1">
        <f t="shared" si="107"/>
        <v>0</v>
      </c>
      <c r="AZ58" s="1">
        <f t="shared" si="107"/>
        <v>0</v>
      </c>
      <c r="BA58" s="1">
        <f t="shared" si="107"/>
        <v>0</v>
      </c>
      <c r="BB58" s="1">
        <f t="shared" si="107"/>
        <v>0</v>
      </c>
      <c r="BC58" s="1">
        <f t="shared" si="107"/>
        <v>0</v>
      </c>
      <c r="BD58" s="1"/>
      <c r="BE58" s="79" t="str">
        <f ca="1">IF(IFERROR(OFFSET('Filtr dle měsíce'!AS$5,MATCH('Filtr dle měsíce'!$A57,'Filtr dle měsíce'!$AC$6:$AC$297,0),0,1,1)*OFFSET('Filtr dle měsíce'!AS$5,MATCH('Filtr dle měsíce'!$A57,'Filtr dle měsíce'!$AC$6:$AC$297,0),0,1,1),"")&gt;0,IFERROR(OFFSET('Filtr dle měsíce'!AS$5,MATCH('Filtr dle měsíce'!$A57,'Filtr dle měsíce'!$AC$6:$AC$297,0),0,1,1)*OFFSET('Filtr dle měsíce'!AS$5,MATCH('Filtr dle měsíce'!$A57,'Filtr dle měsíce'!$AC$6:$AC$297,0),0,1,1),""),"")</f>
        <v/>
      </c>
      <c r="BF58" s="79" t="str">
        <f ca="1">IF(IFERROR(OFFSET('Filtr dle měsíce'!AT$5,MATCH('Filtr dle měsíce'!$A57,'Filtr dle měsíce'!$AC$6:$AC$297,0),0,1,1)*OFFSET('Filtr dle měsíce'!AT$5,MATCH('Filtr dle měsíce'!$A57,'Filtr dle měsíce'!$AC$6:$AC$297,0),0,1,1),"")&gt;0,IFERROR(OFFSET('Filtr dle měsíce'!AT$5,MATCH('Filtr dle měsíce'!$A57,'Filtr dle měsíce'!$AC$6:$AC$297,0),0,1,1)*OFFSET('Filtr dle měsíce'!AT$5,MATCH('Filtr dle měsíce'!$A57,'Filtr dle měsíce'!$AC$6:$AC$297,0),0,1,1),""),"")</f>
        <v/>
      </c>
      <c r="BG58" s="79" t="str">
        <f ca="1">IF(IFERROR(OFFSET('Filtr dle měsíce'!AU$5,MATCH('Filtr dle měsíce'!$A57,'Filtr dle měsíce'!$AC$6:$AC$297,0),0,1,1)*OFFSET('Filtr dle měsíce'!AU$5,MATCH('Filtr dle měsíce'!$A57,'Filtr dle měsíce'!$AC$6:$AC$297,0),0,1,1),"")&gt;0,IFERROR(OFFSET('Filtr dle měsíce'!AU$5,MATCH('Filtr dle měsíce'!$A57,'Filtr dle měsíce'!$AC$6:$AC$297,0),0,1,1)*OFFSET('Filtr dle měsíce'!AU$5,MATCH('Filtr dle měsíce'!$A57,'Filtr dle měsíce'!$AC$6:$AC$297,0),0,1,1),""),"")</f>
        <v/>
      </c>
      <c r="BH58" s="79" t="str">
        <f ca="1">IF(IFERROR(OFFSET('Filtr dle měsíce'!AV$5,MATCH('Filtr dle měsíce'!$A57,'Filtr dle měsíce'!$AC$6:$AC$297,0),0,1,1)*OFFSET('Filtr dle měsíce'!AV$5,MATCH('Filtr dle měsíce'!$A57,'Filtr dle měsíce'!$AC$6:$AC$297,0),0,1,1),"")&gt;0,IFERROR(OFFSET('Filtr dle měsíce'!AV$5,MATCH('Filtr dle měsíce'!$A57,'Filtr dle měsíce'!$AC$6:$AC$297,0),0,1,1)*OFFSET('Filtr dle měsíce'!AV$5,MATCH('Filtr dle měsíce'!$A57,'Filtr dle měsíce'!$AC$6:$AC$297,0),0,1,1),""),"")</f>
        <v/>
      </c>
      <c r="BI58" s="79" t="str">
        <f ca="1">IF(IFERROR(OFFSET('Filtr dle měsíce'!AW$5,MATCH('Filtr dle měsíce'!$A57,'Filtr dle měsíce'!$AC$6:$AC$297,0),0,1,1)*OFFSET('Filtr dle měsíce'!AW$5,MATCH('Filtr dle měsíce'!$A57,'Filtr dle měsíce'!$AC$6:$AC$297,0),0,1,1),"")&gt;0,IFERROR(OFFSET('Filtr dle měsíce'!AW$5,MATCH('Filtr dle měsíce'!$A57,'Filtr dle měsíce'!$AC$6:$AC$297,0),0,1,1)*OFFSET('Filtr dle měsíce'!AW$5,MATCH('Filtr dle měsíce'!$A57,'Filtr dle měsíce'!$AC$6:$AC$297,0),0,1,1),""),"")</f>
        <v/>
      </c>
      <c r="BJ58" s="79" t="str">
        <f ca="1">IF(IFERROR(OFFSET('Filtr dle měsíce'!AX$5,MATCH('Filtr dle měsíce'!$A57,'Filtr dle měsíce'!$AC$6:$AC$297,0),0,1,1)*OFFSET('Filtr dle měsíce'!AX$5,MATCH('Filtr dle měsíce'!$A57,'Filtr dle měsíce'!$AC$6:$AC$297,0),0,1,1),"")&gt;0,IFERROR(OFFSET('Filtr dle měsíce'!AX$5,MATCH('Filtr dle měsíce'!$A57,'Filtr dle měsíce'!$AC$6:$AC$297,0),0,1,1)*OFFSET('Filtr dle měsíce'!AX$5,MATCH('Filtr dle měsíce'!$A57,'Filtr dle měsíce'!$AC$6:$AC$297,0),0,1,1),""),"")</f>
        <v/>
      </c>
      <c r="BK58" s="79" t="str">
        <f ca="1">IF(IFERROR(OFFSET('Filtr dle měsíce'!AY$5,MATCH('Filtr dle měsíce'!$A57,'Filtr dle měsíce'!$AC$6:$AC$297,0),0,1,1)*OFFSET('Filtr dle měsíce'!AY$5,MATCH('Filtr dle měsíce'!$A57,'Filtr dle měsíce'!$AC$6:$AC$297,0),0,1,1),"")&gt;0,IFERROR(OFFSET('Filtr dle měsíce'!AY$5,MATCH('Filtr dle měsíce'!$A57,'Filtr dle měsíce'!$AC$6:$AC$297,0),0,1,1)*OFFSET('Filtr dle měsíce'!AY$5,MATCH('Filtr dle měsíce'!$A57,'Filtr dle měsíce'!$AC$6:$AC$297,0),0,1,1),""),"")</f>
        <v/>
      </c>
      <c r="BL58" s="79" t="str">
        <f ca="1">IF(IFERROR(OFFSET('Filtr dle měsíce'!AZ$5,MATCH('Filtr dle měsíce'!$A57,'Filtr dle měsíce'!$AC$6:$AC$297,0),0,1,1)*OFFSET('Filtr dle měsíce'!AZ$5,MATCH('Filtr dle měsíce'!$A57,'Filtr dle měsíce'!$AC$6:$AC$297,0),0,1,1),"")&gt;0,IFERROR(OFFSET('Filtr dle měsíce'!AZ$5,MATCH('Filtr dle měsíce'!$A57,'Filtr dle měsíce'!$AC$6:$AC$297,0),0,1,1)*OFFSET('Filtr dle měsíce'!AZ$5,MATCH('Filtr dle měsíce'!$A57,'Filtr dle měsíce'!$AC$6:$AC$297,0),0,1,1),""),"")</f>
        <v/>
      </c>
      <c r="BM58" s="79" t="str">
        <f ca="1">IF(IFERROR(OFFSET('Filtr dle měsíce'!BA$5,MATCH('Filtr dle měsíce'!$A57,'Filtr dle měsíce'!$AC$6:$AC$297,0),0,1,1)*OFFSET('Filtr dle měsíce'!BA$5,MATCH('Filtr dle měsíce'!$A57,'Filtr dle měsíce'!$AC$6:$AC$297,0),0,1,1),"")&gt;0,IFERROR(OFFSET('Filtr dle měsíce'!BA$5,MATCH('Filtr dle měsíce'!$A57,'Filtr dle měsíce'!$AC$6:$AC$297,0),0,1,1)*OFFSET('Filtr dle měsíce'!BA$5,MATCH('Filtr dle měsíce'!$A57,'Filtr dle měsíce'!$AC$6:$AC$297,0),0,1,1),""),"")</f>
        <v/>
      </c>
      <c r="BN58" s="79" t="str">
        <f ca="1">IF(IFERROR(OFFSET('Filtr dle měsíce'!BB$5,MATCH('Filtr dle měsíce'!$A57,'Filtr dle měsíce'!$AC$6:$AC$297,0),0,1,1)*OFFSET('Filtr dle měsíce'!BB$5,MATCH('Filtr dle měsíce'!$A57,'Filtr dle měsíce'!$AC$6:$AC$297,0),0,1,1),"")&gt;0,IFERROR(OFFSET('Filtr dle měsíce'!BB$5,MATCH('Filtr dle měsíce'!$A57,'Filtr dle měsíce'!$AC$6:$AC$297,0),0,1,1)*OFFSET('Filtr dle měsíce'!BB$5,MATCH('Filtr dle měsíce'!$A57,'Filtr dle měsíce'!$AC$6:$AC$297,0),0,1,1),""),"")</f>
        <v/>
      </c>
      <c r="BO58" s="79" t="str">
        <f ca="1">IF(IFERROR(OFFSET('Filtr dle měsíce'!BC$5,MATCH('Filtr dle měsíce'!$A57,'Filtr dle měsíce'!$AC$6:$AC$297,0),0,1,1)*OFFSET('Filtr dle měsíce'!BC$5,MATCH('Filtr dle měsíce'!$A57,'Filtr dle měsíce'!$AC$6:$AC$297,0),0,1,1),"")&gt;0,IFERROR(OFFSET('Filtr dle měsíce'!BC$5,MATCH('Filtr dle měsíce'!$A57,'Filtr dle měsíce'!$AC$6:$AC$297,0),0,1,1)*OFFSET('Filtr dle měsíce'!BC$5,MATCH('Filtr dle měsíce'!$A57,'Filtr dle měsíce'!$AC$6:$AC$297,0),0,1,1),""),"")</f>
        <v/>
      </c>
      <c r="BP58" s="79"/>
      <c r="BQ58" s="79"/>
    </row>
    <row r="59" spans="1:69" ht="14.25" customHeight="1" x14ac:dyDescent="0.4">
      <c r="A59" s="51">
        <v>55</v>
      </c>
      <c r="B59" s="74" t="str">
        <f ca="1">IFERROR(TEXT(OFFSET('Tabulka klientů 2023'!$C$7,MATCH('Filtr dle měsíce'!A59,'Filtr dle měsíce'!$AC$6:$AC$297,0),0,1,1),""),"")</f>
        <v/>
      </c>
      <c r="C59" s="75" t="str">
        <f ca="1">IF(IFERROR(OFFSET('Tabulka klientů 2023'!$Q$7,MATCH('Filtr dle měsíce'!A59,'Filtr dle měsíce'!$AC$6:$AC$297,0),0,1,1)*OFFSET('Filtr dle měsíce'!$Q$5,MATCH('Filtr dle měsíce'!A59,'Filtr dle měsíce'!$AC$6:$AC$297,0),0,1,1),"")&gt;0,IFERROR(OFFSET('Tabulka klientů 2023'!$Q$7,MATCH('Filtr dle měsíce'!A59,'Filtr dle měsíce'!$AC$6:$AC$297,0),0,1,1)*OFFSET('Filtr dle měsíce'!$Q$5,MATCH('Filtr dle měsíce'!A59,'Filtr dle měsíce'!$AC$6:$AC$297,0),0,1,1),""),"")</f>
        <v/>
      </c>
      <c r="D59" s="76" t="str">
        <f ca="1">IF(IFERROR(OFFSET('Tabulka klientů 2023'!$T$7,MATCH('Filtr dle měsíce'!A59,'Filtr dle měsíce'!$AC$6:$AC$297,0),0,1,1)*OFFSET('Filtr dle měsíce'!$R$5,MATCH('Filtr dle měsíce'!A59,'Filtr dle měsíce'!$AC$6:$AC$297,0),0,1,1),"")&gt;0,IFERROR(OFFSET('Tabulka klientů 2023'!$T$7,MATCH('Filtr dle měsíce'!A59,'Filtr dle měsíce'!$AC$6:$AC$297,0),0,1,1)*OFFSET('Filtr dle měsíce'!$R$5,MATCH('Filtr dle měsíce'!A59,'Filtr dle měsíce'!$AC$6:$AC$297,0),0,1,1),""),"")</f>
        <v/>
      </c>
      <c r="E59" s="75" t="str">
        <f ca="1">IF(IFERROR(OFFSET('Tabulka klientů 2023'!$W$7,MATCH('Filtr dle měsíce'!A59,'Filtr dle měsíce'!$AC$6:$AC$297,0),0,1,1)*OFFSET('Filtr dle měsíce'!$S$5,MATCH('Filtr dle měsíce'!A59,'Filtr dle měsíce'!$AC$6:$AC$297,0),0,1,1),"")&gt;0,IFERROR(OFFSET('Tabulka klientů 2023'!$W$7,MATCH('Filtr dle měsíce'!A59,'Filtr dle měsíce'!$AC$6:$AC$297,0),0,1,1)*OFFSET('Filtr dle měsíce'!$S$5,MATCH('Filtr dle měsíce'!A59,'Filtr dle měsíce'!$AC$6:$AC$297,0),0,1,1),""),"")</f>
        <v/>
      </c>
      <c r="F59" s="76" t="str">
        <f ca="1">IF(IFERROR(OFFSET('Tabulka klientů 2023'!$Z$7,MATCH('Filtr dle měsíce'!A59,'Filtr dle měsíce'!$AC$6:$AC$297,0),0,1,1)*OFFSET('Filtr dle měsíce'!$T$5,MATCH('Filtr dle měsíce'!A59,'Filtr dle měsíce'!$AC$6:$AC$297,0),0,1,1),"")&gt;0,IFERROR(OFFSET('Tabulka klientů 2023'!$Z$7,MATCH('Filtr dle měsíce'!A59,'Filtr dle měsíce'!$AC$6:$AC$297,0),0,1,1)*OFFSET('Filtr dle měsíce'!$T$5,MATCH('Filtr dle měsíce'!A59,'Filtr dle měsíce'!$AC$6:$AC$297,0),0,1,1),""),"")</f>
        <v/>
      </c>
      <c r="G59" s="75" t="str">
        <f ca="1">IF(IFERROR(OFFSET('Tabulka klientů 2023'!$AC$7,MATCH('Filtr dle měsíce'!A59,'Filtr dle měsíce'!$AC$6:$AC$297,0),0,1,1)*OFFSET('Filtr dle měsíce'!$U$5,MATCH('Filtr dle měsíce'!A59,'Filtr dle měsíce'!$AC$6:$AC$297,0),0,1,1),"")&gt;0,IFERROR(OFFSET('Tabulka klientů 2023'!$AC$7,MATCH('Filtr dle měsíce'!A59,'Filtr dle měsíce'!$AC$6:$AC$297,0),0,1,1)*OFFSET('Filtr dle měsíce'!$U$5,MATCH('Filtr dle měsíce'!A59,'Filtr dle měsíce'!$AC$6:$AC$297,0),0,1,1),""),"")</f>
        <v/>
      </c>
      <c r="H59" s="76" t="str">
        <f ca="1">IF(IFERROR(OFFSET('Tabulka klientů 2023'!$AF$7,MATCH('Filtr dle měsíce'!A59,'Filtr dle měsíce'!$AC$6:$AC$297,0),0,1,1)*OFFSET('Filtr dle měsíce'!$V$5,MATCH('Filtr dle měsíce'!A59,'Filtr dle měsíce'!$AC$6:$AC$297,0),0,1,1),"")&gt;0,IFERROR(OFFSET('Tabulka klientů 2023'!$AF$7,MATCH('Filtr dle měsíce'!A59,'Filtr dle měsíce'!$AC$6:$AC$297,0),0,1,1)*OFFSET('Filtr dle měsíce'!$V$5,MATCH('Filtr dle měsíce'!A59,'Filtr dle měsíce'!$AC$6:$AC$297,0),0,1,1),""),"")</f>
        <v/>
      </c>
      <c r="I59" s="75" t="str">
        <f ca="1">IF(IFERROR(OFFSET('Tabulka klientů 2023'!$AI$7,MATCH('Filtr dle měsíce'!A59,'Filtr dle měsíce'!$AC$6:$AC$297,0),0,1,1)*OFFSET('Filtr dle měsíce'!$W$5,MATCH('Filtr dle měsíce'!A59,'Filtr dle měsíce'!$AC$6:$AC$297,0),0,1,1),"")&gt;0,IFERROR(OFFSET('Tabulka klientů 2023'!$AI$7,MATCH('Filtr dle měsíce'!A59,'Filtr dle měsíce'!$AC$6:$AC$297,0),0,1,1)*OFFSET('Filtr dle měsíce'!$W$5,MATCH('Filtr dle měsíce'!A59,'Filtr dle měsíce'!$AC$6:$AC$297,0),0,1,1),""),"")</f>
        <v/>
      </c>
      <c r="J59" s="76" t="str">
        <f ca="1">IF(IFERROR(OFFSET('Tabulka klientů 2023'!$AL$7,MATCH('Filtr dle měsíce'!A59,'Filtr dle měsíce'!$AC$6:$AC$297,0),0,1,1)*OFFSET('Filtr dle měsíce'!$X$5,MATCH('Filtr dle měsíce'!A59,'Filtr dle měsíce'!$AC$6:$AC$297,0),0,1,1),"")&gt;0,IFERROR(OFFSET('Tabulka klientů 2023'!$AL$7,MATCH('Filtr dle měsíce'!A59,'Filtr dle měsíce'!$AC$6:$AC$297,0),0,1,1)*OFFSET('Filtr dle měsíce'!$X$5,MATCH('Filtr dle měsíce'!A59,'Filtr dle měsíce'!$AC$6:$AC$297,0),0,1,1),""),"")</f>
        <v/>
      </c>
      <c r="K59" s="75" t="str">
        <f ca="1">IF(IFERROR(OFFSET('Tabulka klientů 2023'!$AO$7,MATCH('Filtr dle měsíce'!A59,'Filtr dle měsíce'!$AC$6:$AC$297,0),0,1,1)*OFFSET('Filtr dle měsíce'!$Y$5,MATCH('Filtr dle měsíce'!A59,'Filtr dle měsíce'!$AC$6:$AC$297,0),0,1,1),"")&gt;0,IFERROR(OFFSET('Tabulka klientů 2023'!$AO$7,MATCH('Filtr dle měsíce'!A59,'Filtr dle měsíce'!$AC$6:$AC$297,0),0,1,1)*OFFSET('Filtr dle měsíce'!$Y$5,MATCH('Filtr dle měsíce'!A59,'Filtr dle měsíce'!$AC$6:$AC$297,0),0,1,1),""),"")</f>
        <v/>
      </c>
      <c r="L59" s="76" t="str">
        <f ca="1">IF(IFERROR(OFFSET('Tabulka klientů 2023'!$AR$7,MATCH('Filtr dle měsíce'!A59,'Filtr dle měsíce'!$AC$6:$AC$297,0),0,1,1)*OFFSET('Filtr dle měsíce'!$Z$5,MATCH('Filtr dle měsíce'!A59,'Filtr dle měsíce'!$AC$6:$AC$297,0),0,1,1),"")&gt;0,IFERROR(OFFSET('Tabulka klientů 2023'!$AR$7,MATCH('Filtr dle měsíce'!A59,'Filtr dle měsíce'!$AC$6:$AC$297,0),0,1,1)*OFFSET('Filtr dle měsíce'!$Z$5,MATCH('Filtr dle měsíce'!A59,'Filtr dle měsíce'!$AC$6:$AC$297,0),0,1,1),""),"")</f>
        <v/>
      </c>
      <c r="M59" s="77" t="str">
        <f ca="1">IF(IFERROR(OFFSET('Tabulka klientů 2023'!$AU$7,MATCH('Filtr dle měsíce'!A59,'Filtr dle měsíce'!$AC$6:$AC$297,0),0,1,1)*OFFSET('Filtr dle měsíce'!$AA$5,MATCH('Filtr dle měsíce'!A59,'Filtr dle měsíce'!$AC$6:$AC$297,0),0,1,1),"")&gt;0,IFERROR(OFFSET('Tabulka klientů 2023'!$AU$7,MATCH('Filtr dle měsíce'!A59,'Filtr dle měsíce'!$AC$6:$AC$297,0),0,1,1)*OFFSET('Filtr dle měsíce'!$AA$5,MATCH('Filtr dle měsíce'!A59,'Filtr dle měsíce'!$AC$6:$AC$297,0),0,1,1),""),"")</f>
        <v/>
      </c>
      <c r="N59" s="78" t="str">
        <f t="shared" ca="1" si="0"/>
        <v/>
      </c>
      <c r="Q59" s="51">
        <f>IF('Tabulka klientů 2023'!R61='Filtr dle měsíce'!$C$1,1,0)</f>
        <v>0</v>
      </c>
      <c r="R59" s="51">
        <f>IF('Tabulka klientů 2023'!U61='Filtr dle měsíce'!$C$1,1,0)</f>
        <v>0</v>
      </c>
      <c r="S59" s="51">
        <f>IF('Tabulka klientů 2023'!X61='Filtr dle měsíce'!$C$1,1,0)</f>
        <v>0</v>
      </c>
      <c r="T59" s="51">
        <f>IF('Tabulka klientů 2023'!AA61='Filtr dle měsíce'!$C$1,1,0)</f>
        <v>0</v>
      </c>
      <c r="U59" s="51">
        <f>IF('Tabulka klientů 2023'!AD61='Filtr dle měsíce'!$C$1,1,0)</f>
        <v>0</v>
      </c>
      <c r="V59" s="51">
        <f>IF('Tabulka klientů 2023'!AG61='Filtr dle měsíce'!$C$1,1,0)</f>
        <v>0</v>
      </c>
      <c r="W59" s="51">
        <f>IF('Tabulka klientů 2023'!AJ61='Filtr dle měsíce'!$C$1,1,0)</f>
        <v>0</v>
      </c>
      <c r="X59" s="1">
        <f>IF('Tabulka klientů 2023'!AM61='Filtr dle měsíce'!$C$1,1,0)</f>
        <v>0</v>
      </c>
      <c r="Y59" s="1">
        <f>IF('Tabulka klientů 2023'!AP61='Filtr dle měsíce'!$C$1,1,0)</f>
        <v>0</v>
      </c>
      <c r="Z59" s="1">
        <f>IF('Tabulka klientů 2023'!AS61='Filtr dle měsíce'!$C$1,1,0)</f>
        <v>0</v>
      </c>
      <c r="AA59" s="1">
        <f>IF('Tabulka klientů 2023'!AV61='Filtr dle měsíce'!$C$1,1,0)</f>
        <v>0</v>
      </c>
      <c r="AB59" s="1">
        <f t="shared" si="1"/>
        <v>0</v>
      </c>
      <c r="AC59" s="1">
        <f t="shared" si="2"/>
        <v>0</v>
      </c>
      <c r="AE59" s="51">
        <f>IF('Tabulka klientů 2023'!S61="ANO",1,0)</f>
        <v>0</v>
      </c>
      <c r="AF59" s="51">
        <f>IF('Tabulka klientů 2023'!V61="ANO",1,0)</f>
        <v>0</v>
      </c>
      <c r="AG59" s="51">
        <f>IF('Tabulka klientů 2023'!Y61="ANO",1,0)</f>
        <v>0</v>
      </c>
      <c r="AH59" s="51">
        <f>IF('Tabulka klientů 2023'!AB61="ANO",1,0)</f>
        <v>0</v>
      </c>
      <c r="AI59" s="51">
        <f>IF('Tabulka klientů 2023'!AE61="ANO",1,0)</f>
        <v>0</v>
      </c>
      <c r="AJ59" s="51">
        <f>IF('Tabulka klientů 2023'!AH61="ANO",1,0)</f>
        <v>0</v>
      </c>
      <c r="AK59" s="51">
        <f>IF('Tabulka klientů 2023'!AK61="ANO",1,0)</f>
        <v>0</v>
      </c>
      <c r="AL59" s="51">
        <f>IF('Tabulka klientů 2023'!AN61="ANO",1,0)</f>
        <v>0</v>
      </c>
      <c r="AM59" s="51">
        <f>IF('Tabulka klientů 2023'!AQ61="ANO",1,0)</f>
        <v>0</v>
      </c>
      <c r="AN59" s="51">
        <f>IF('Tabulka klientů 2023'!AT61="ANO",1,0)</f>
        <v>0</v>
      </c>
      <c r="AO59" s="51">
        <f>IF('Tabulka klientů 2023'!AW61="ANO",1,0)</f>
        <v>0</v>
      </c>
      <c r="AP59" s="51" t="e">
        <f t="shared" ref="AP59:AQ59" si="108">#N/A</f>
        <v>#N/A</v>
      </c>
      <c r="AQ59" s="51" t="e">
        <f t="shared" si="108"/>
        <v>#N/A</v>
      </c>
      <c r="AR59" s="51"/>
      <c r="AS59" s="1">
        <f t="shared" ref="AS59:BC59" si="109">SUM(Q59+AE59)</f>
        <v>0</v>
      </c>
      <c r="AT59" s="1">
        <f t="shared" si="109"/>
        <v>0</v>
      </c>
      <c r="AU59" s="1">
        <f t="shared" si="109"/>
        <v>0</v>
      </c>
      <c r="AV59" s="1">
        <f t="shared" si="109"/>
        <v>0</v>
      </c>
      <c r="AW59" s="1">
        <f t="shared" si="109"/>
        <v>0</v>
      </c>
      <c r="AX59" s="1">
        <f t="shared" si="109"/>
        <v>0</v>
      </c>
      <c r="AY59" s="1">
        <f t="shared" si="109"/>
        <v>0</v>
      </c>
      <c r="AZ59" s="1">
        <f t="shared" si="109"/>
        <v>0</v>
      </c>
      <c r="BA59" s="1">
        <f t="shared" si="109"/>
        <v>0</v>
      </c>
      <c r="BB59" s="1">
        <f t="shared" si="109"/>
        <v>0</v>
      </c>
      <c r="BC59" s="1">
        <f t="shared" si="109"/>
        <v>0</v>
      </c>
      <c r="BD59" s="1"/>
      <c r="BE59" s="79" t="str">
        <f ca="1">IF(IFERROR(OFFSET('Filtr dle měsíce'!AS$5,MATCH('Filtr dle měsíce'!$A58,'Filtr dle měsíce'!$AC$6:$AC$297,0),0,1,1)*OFFSET('Filtr dle měsíce'!AS$5,MATCH('Filtr dle měsíce'!$A58,'Filtr dle měsíce'!$AC$6:$AC$297,0),0,1,1),"")&gt;0,IFERROR(OFFSET('Filtr dle měsíce'!AS$5,MATCH('Filtr dle měsíce'!$A58,'Filtr dle měsíce'!$AC$6:$AC$297,0),0,1,1)*OFFSET('Filtr dle měsíce'!AS$5,MATCH('Filtr dle měsíce'!$A58,'Filtr dle měsíce'!$AC$6:$AC$297,0),0,1,1),""),"")</f>
        <v/>
      </c>
      <c r="BF59" s="79" t="str">
        <f ca="1">IF(IFERROR(OFFSET('Filtr dle měsíce'!AT$5,MATCH('Filtr dle měsíce'!$A58,'Filtr dle měsíce'!$AC$6:$AC$297,0),0,1,1)*OFFSET('Filtr dle měsíce'!AT$5,MATCH('Filtr dle měsíce'!$A58,'Filtr dle měsíce'!$AC$6:$AC$297,0),0,1,1),"")&gt;0,IFERROR(OFFSET('Filtr dle měsíce'!AT$5,MATCH('Filtr dle měsíce'!$A58,'Filtr dle měsíce'!$AC$6:$AC$297,0),0,1,1)*OFFSET('Filtr dle měsíce'!AT$5,MATCH('Filtr dle měsíce'!$A58,'Filtr dle měsíce'!$AC$6:$AC$297,0),0,1,1),""),"")</f>
        <v/>
      </c>
      <c r="BG59" s="79" t="str">
        <f ca="1">IF(IFERROR(OFFSET('Filtr dle měsíce'!AU$5,MATCH('Filtr dle měsíce'!$A58,'Filtr dle měsíce'!$AC$6:$AC$297,0),0,1,1)*OFFSET('Filtr dle měsíce'!AU$5,MATCH('Filtr dle měsíce'!$A58,'Filtr dle měsíce'!$AC$6:$AC$297,0),0,1,1),"")&gt;0,IFERROR(OFFSET('Filtr dle měsíce'!AU$5,MATCH('Filtr dle měsíce'!$A58,'Filtr dle měsíce'!$AC$6:$AC$297,0),0,1,1)*OFFSET('Filtr dle měsíce'!AU$5,MATCH('Filtr dle měsíce'!$A58,'Filtr dle měsíce'!$AC$6:$AC$297,0),0,1,1),""),"")</f>
        <v/>
      </c>
      <c r="BH59" s="79" t="str">
        <f ca="1">IF(IFERROR(OFFSET('Filtr dle měsíce'!AV$5,MATCH('Filtr dle měsíce'!$A58,'Filtr dle měsíce'!$AC$6:$AC$297,0),0,1,1)*OFFSET('Filtr dle měsíce'!AV$5,MATCH('Filtr dle měsíce'!$A58,'Filtr dle měsíce'!$AC$6:$AC$297,0),0,1,1),"")&gt;0,IFERROR(OFFSET('Filtr dle měsíce'!AV$5,MATCH('Filtr dle měsíce'!$A58,'Filtr dle měsíce'!$AC$6:$AC$297,0),0,1,1)*OFFSET('Filtr dle měsíce'!AV$5,MATCH('Filtr dle měsíce'!$A58,'Filtr dle měsíce'!$AC$6:$AC$297,0),0,1,1),""),"")</f>
        <v/>
      </c>
      <c r="BI59" s="79" t="str">
        <f ca="1">IF(IFERROR(OFFSET('Filtr dle měsíce'!AW$5,MATCH('Filtr dle měsíce'!$A58,'Filtr dle měsíce'!$AC$6:$AC$297,0),0,1,1)*OFFSET('Filtr dle měsíce'!AW$5,MATCH('Filtr dle měsíce'!$A58,'Filtr dle měsíce'!$AC$6:$AC$297,0),0,1,1),"")&gt;0,IFERROR(OFFSET('Filtr dle měsíce'!AW$5,MATCH('Filtr dle měsíce'!$A58,'Filtr dle měsíce'!$AC$6:$AC$297,0),0,1,1)*OFFSET('Filtr dle měsíce'!AW$5,MATCH('Filtr dle měsíce'!$A58,'Filtr dle měsíce'!$AC$6:$AC$297,0),0,1,1),""),"")</f>
        <v/>
      </c>
      <c r="BJ59" s="79" t="str">
        <f ca="1">IF(IFERROR(OFFSET('Filtr dle měsíce'!AX$5,MATCH('Filtr dle měsíce'!$A58,'Filtr dle měsíce'!$AC$6:$AC$297,0),0,1,1)*OFFSET('Filtr dle měsíce'!AX$5,MATCH('Filtr dle měsíce'!$A58,'Filtr dle měsíce'!$AC$6:$AC$297,0),0,1,1),"")&gt;0,IFERROR(OFFSET('Filtr dle měsíce'!AX$5,MATCH('Filtr dle měsíce'!$A58,'Filtr dle měsíce'!$AC$6:$AC$297,0),0,1,1)*OFFSET('Filtr dle měsíce'!AX$5,MATCH('Filtr dle měsíce'!$A58,'Filtr dle měsíce'!$AC$6:$AC$297,0),0,1,1),""),"")</f>
        <v/>
      </c>
      <c r="BK59" s="79" t="str">
        <f ca="1">IF(IFERROR(OFFSET('Filtr dle měsíce'!AY$5,MATCH('Filtr dle měsíce'!$A58,'Filtr dle měsíce'!$AC$6:$AC$297,0),0,1,1)*OFFSET('Filtr dle měsíce'!AY$5,MATCH('Filtr dle měsíce'!$A58,'Filtr dle měsíce'!$AC$6:$AC$297,0),0,1,1),"")&gt;0,IFERROR(OFFSET('Filtr dle měsíce'!AY$5,MATCH('Filtr dle měsíce'!$A58,'Filtr dle měsíce'!$AC$6:$AC$297,0),0,1,1)*OFFSET('Filtr dle měsíce'!AY$5,MATCH('Filtr dle měsíce'!$A58,'Filtr dle měsíce'!$AC$6:$AC$297,0),0,1,1),""),"")</f>
        <v/>
      </c>
      <c r="BL59" s="79" t="str">
        <f ca="1">IF(IFERROR(OFFSET('Filtr dle měsíce'!AZ$5,MATCH('Filtr dle měsíce'!$A58,'Filtr dle měsíce'!$AC$6:$AC$297,0),0,1,1)*OFFSET('Filtr dle měsíce'!AZ$5,MATCH('Filtr dle měsíce'!$A58,'Filtr dle měsíce'!$AC$6:$AC$297,0),0,1,1),"")&gt;0,IFERROR(OFFSET('Filtr dle měsíce'!AZ$5,MATCH('Filtr dle měsíce'!$A58,'Filtr dle měsíce'!$AC$6:$AC$297,0),0,1,1)*OFFSET('Filtr dle měsíce'!AZ$5,MATCH('Filtr dle měsíce'!$A58,'Filtr dle měsíce'!$AC$6:$AC$297,0),0,1,1),""),"")</f>
        <v/>
      </c>
      <c r="BM59" s="79" t="str">
        <f ca="1">IF(IFERROR(OFFSET('Filtr dle měsíce'!BA$5,MATCH('Filtr dle měsíce'!$A58,'Filtr dle měsíce'!$AC$6:$AC$297,0),0,1,1)*OFFSET('Filtr dle měsíce'!BA$5,MATCH('Filtr dle měsíce'!$A58,'Filtr dle měsíce'!$AC$6:$AC$297,0),0,1,1),"")&gt;0,IFERROR(OFFSET('Filtr dle měsíce'!BA$5,MATCH('Filtr dle měsíce'!$A58,'Filtr dle měsíce'!$AC$6:$AC$297,0),0,1,1)*OFFSET('Filtr dle měsíce'!BA$5,MATCH('Filtr dle měsíce'!$A58,'Filtr dle měsíce'!$AC$6:$AC$297,0),0,1,1),""),"")</f>
        <v/>
      </c>
      <c r="BN59" s="79" t="str">
        <f ca="1">IF(IFERROR(OFFSET('Filtr dle měsíce'!BB$5,MATCH('Filtr dle měsíce'!$A58,'Filtr dle měsíce'!$AC$6:$AC$297,0),0,1,1)*OFFSET('Filtr dle měsíce'!BB$5,MATCH('Filtr dle měsíce'!$A58,'Filtr dle měsíce'!$AC$6:$AC$297,0),0,1,1),"")&gt;0,IFERROR(OFFSET('Filtr dle měsíce'!BB$5,MATCH('Filtr dle měsíce'!$A58,'Filtr dle měsíce'!$AC$6:$AC$297,0),0,1,1)*OFFSET('Filtr dle měsíce'!BB$5,MATCH('Filtr dle měsíce'!$A58,'Filtr dle měsíce'!$AC$6:$AC$297,0),0,1,1),""),"")</f>
        <v/>
      </c>
      <c r="BO59" s="79" t="str">
        <f ca="1">IF(IFERROR(OFFSET('Filtr dle měsíce'!BC$5,MATCH('Filtr dle měsíce'!$A58,'Filtr dle měsíce'!$AC$6:$AC$297,0),0,1,1)*OFFSET('Filtr dle měsíce'!BC$5,MATCH('Filtr dle měsíce'!$A58,'Filtr dle měsíce'!$AC$6:$AC$297,0),0,1,1),"")&gt;0,IFERROR(OFFSET('Filtr dle měsíce'!BC$5,MATCH('Filtr dle měsíce'!$A58,'Filtr dle měsíce'!$AC$6:$AC$297,0),0,1,1)*OFFSET('Filtr dle měsíce'!BC$5,MATCH('Filtr dle měsíce'!$A58,'Filtr dle měsíce'!$AC$6:$AC$297,0),0,1,1),""),"")</f>
        <v/>
      </c>
      <c r="BP59" s="79"/>
      <c r="BQ59" s="79"/>
    </row>
    <row r="60" spans="1:69" ht="14.25" customHeight="1" x14ac:dyDescent="0.4">
      <c r="A60" s="51">
        <v>56</v>
      </c>
      <c r="B60" s="74" t="str">
        <f ca="1">IFERROR(TEXT(OFFSET('Tabulka klientů 2023'!$C$7,MATCH('Filtr dle měsíce'!A60,'Filtr dle měsíce'!$AC$6:$AC$297,0),0,1,1),""),"")</f>
        <v/>
      </c>
      <c r="C60" s="75" t="str">
        <f ca="1">IF(IFERROR(OFFSET('Tabulka klientů 2023'!$Q$7,MATCH('Filtr dle měsíce'!A60,'Filtr dle měsíce'!$AC$6:$AC$297,0),0,1,1)*OFFSET('Filtr dle měsíce'!$Q$5,MATCH('Filtr dle měsíce'!A60,'Filtr dle měsíce'!$AC$6:$AC$297,0),0,1,1),"")&gt;0,IFERROR(OFFSET('Tabulka klientů 2023'!$Q$7,MATCH('Filtr dle měsíce'!A60,'Filtr dle měsíce'!$AC$6:$AC$297,0),0,1,1)*OFFSET('Filtr dle měsíce'!$Q$5,MATCH('Filtr dle měsíce'!A60,'Filtr dle měsíce'!$AC$6:$AC$297,0),0,1,1),""),"")</f>
        <v/>
      </c>
      <c r="D60" s="76" t="str">
        <f ca="1">IF(IFERROR(OFFSET('Tabulka klientů 2023'!$T$7,MATCH('Filtr dle měsíce'!A60,'Filtr dle měsíce'!$AC$6:$AC$297,0),0,1,1)*OFFSET('Filtr dle měsíce'!$R$5,MATCH('Filtr dle měsíce'!A60,'Filtr dle měsíce'!$AC$6:$AC$297,0),0,1,1),"")&gt;0,IFERROR(OFFSET('Tabulka klientů 2023'!$T$7,MATCH('Filtr dle měsíce'!A60,'Filtr dle měsíce'!$AC$6:$AC$297,0),0,1,1)*OFFSET('Filtr dle měsíce'!$R$5,MATCH('Filtr dle měsíce'!A60,'Filtr dle měsíce'!$AC$6:$AC$297,0),0,1,1),""),"")</f>
        <v/>
      </c>
      <c r="E60" s="75" t="str">
        <f ca="1">IF(IFERROR(OFFSET('Tabulka klientů 2023'!$W$7,MATCH('Filtr dle měsíce'!A60,'Filtr dle měsíce'!$AC$6:$AC$297,0),0,1,1)*OFFSET('Filtr dle měsíce'!$S$5,MATCH('Filtr dle měsíce'!A60,'Filtr dle měsíce'!$AC$6:$AC$297,0),0,1,1),"")&gt;0,IFERROR(OFFSET('Tabulka klientů 2023'!$W$7,MATCH('Filtr dle měsíce'!A60,'Filtr dle měsíce'!$AC$6:$AC$297,0),0,1,1)*OFFSET('Filtr dle měsíce'!$S$5,MATCH('Filtr dle měsíce'!A60,'Filtr dle měsíce'!$AC$6:$AC$297,0),0,1,1),""),"")</f>
        <v/>
      </c>
      <c r="F60" s="76" t="str">
        <f ca="1">IF(IFERROR(OFFSET('Tabulka klientů 2023'!$Z$7,MATCH('Filtr dle měsíce'!A60,'Filtr dle měsíce'!$AC$6:$AC$297,0),0,1,1)*OFFSET('Filtr dle měsíce'!$T$5,MATCH('Filtr dle měsíce'!A60,'Filtr dle měsíce'!$AC$6:$AC$297,0),0,1,1),"")&gt;0,IFERROR(OFFSET('Tabulka klientů 2023'!$Z$7,MATCH('Filtr dle měsíce'!A60,'Filtr dle měsíce'!$AC$6:$AC$297,0),0,1,1)*OFFSET('Filtr dle měsíce'!$T$5,MATCH('Filtr dle měsíce'!A60,'Filtr dle měsíce'!$AC$6:$AC$297,0),0,1,1),""),"")</f>
        <v/>
      </c>
      <c r="G60" s="75" t="str">
        <f ca="1">IF(IFERROR(OFFSET('Tabulka klientů 2023'!$AC$7,MATCH('Filtr dle měsíce'!A60,'Filtr dle měsíce'!$AC$6:$AC$297,0),0,1,1)*OFFSET('Filtr dle měsíce'!$U$5,MATCH('Filtr dle měsíce'!A60,'Filtr dle měsíce'!$AC$6:$AC$297,0),0,1,1),"")&gt;0,IFERROR(OFFSET('Tabulka klientů 2023'!$AC$7,MATCH('Filtr dle měsíce'!A60,'Filtr dle měsíce'!$AC$6:$AC$297,0),0,1,1)*OFFSET('Filtr dle měsíce'!$U$5,MATCH('Filtr dle měsíce'!A60,'Filtr dle měsíce'!$AC$6:$AC$297,0),0,1,1),""),"")</f>
        <v/>
      </c>
      <c r="H60" s="76" t="str">
        <f ca="1">IF(IFERROR(OFFSET('Tabulka klientů 2023'!$AF$7,MATCH('Filtr dle měsíce'!A60,'Filtr dle měsíce'!$AC$6:$AC$297,0),0,1,1)*OFFSET('Filtr dle měsíce'!$V$5,MATCH('Filtr dle měsíce'!A60,'Filtr dle měsíce'!$AC$6:$AC$297,0),0,1,1),"")&gt;0,IFERROR(OFFSET('Tabulka klientů 2023'!$AF$7,MATCH('Filtr dle měsíce'!A60,'Filtr dle měsíce'!$AC$6:$AC$297,0),0,1,1)*OFFSET('Filtr dle měsíce'!$V$5,MATCH('Filtr dle měsíce'!A60,'Filtr dle měsíce'!$AC$6:$AC$297,0),0,1,1),""),"")</f>
        <v/>
      </c>
      <c r="I60" s="75" t="str">
        <f ca="1">IF(IFERROR(OFFSET('Tabulka klientů 2023'!$AI$7,MATCH('Filtr dle měsíce'!A60,'Filtr dle měsíce'!$AC$6:$AC$297,0),0,1,1)*OFFSET('Filtr dle měsíce'!$W$5,MATCH('Filtr dle měsíce'!A60,'Filtr dle měsíce'!$AC$6:$AC$297,0),0,1,1),"")&gt;0,IFERROR(OFFSET('Tabulka klientů 2023'!$AI$7,MATCH('Filtr dle měsíce'!A60,'Filtr dle měsíce'!$AC$6:$AC$297,0),0,1,1)*OFFSET('Filtr dle měsíce'!$W$5,MATCH('Filtr dle měsíce'!A60,'Filtr dle měsíce'!$AC$6:$AC$297,0),0,1,1),""),"")</f>
        <v/>
      </c>
      <c r="J60" s="76" t="str">
        <f ca="1">IF(IFERROR(OFFSET('Tabulka klientů 2023'!$AL$7,MATCH('Filtr dle měsíce'!A60,'Filtr dle měsíce'!$AC$6:$AC$297,0),0,1,1)*OFFSET('Filtr dle měsíce'!$X$5,MATCH('Filtr dle měsíce'!A60,'Filtr dle měsíce'!$AC$6:$AC$297,0),0,1,1),"")&gt;0,IFERROR(OFFSET('Tabulka klientů 2023'!$AL$7,MATCH('Filtr dle měsíce'!A60,'Filtr dle měsíce'!$AC$6:$AC$297,0),0,1,1)*OFFSET('Filtr dle měsíce'!$X$5,MATCH('Filtr dle měsíce'!A60,'Filtr dle měsíce'!$AC$6:$AC$297,0),0,1,1),""),"")</f>
        <v/>
      </c>
      <c r="K60" s="75" t="str">
        <f ca="1">IF(IFERROR(OFFSET('Tabulka klientů 2023'!$AO$7,MATCH('Filtr dle měsíce'!A60,'Filtr dle měsíce'!$AC$6:$AC$297,0),0,1,1)*OFFSET('Filtr dle měsíce'!$Y$5,MATCH('Filtr dle měsíce'!A60,'Filtr dle měsíce'!$AC$6:$AC$297,0),0,1,1),"")&gt;0,IFERROR(OFFSET('Tabulka klientů 2023'!$AO$7,MATCH('Filtr dle měsíce'!A60,'Filtr dle měsíce'!$AC$6:$AC$297,0),0,1,1)*OFFSET('Filtr dle měsíce'!$Y$5,MATCH('Filtr dle měsíce'!A60,'Filtr dle měsíce'!$AC$6:$AC$297,0),0,1,1),""),"")</f>
        <v/>
      </c>
      <c r="L60" s="76" t="str">
        <f ca="1">IF(IFERROR(OFFSET('Tabulka klientů 2023'!$AR$7,MATCH('Filtr dle měsíce'!A60,'Filtr dle měsíce'!$AC$6:$AC$297,0),0,1,1)*OFFSET('Filtr dle měsíce'!$Z$5,MATCH('Filtr dle měsíce'!A60,'Filtr dle měsíce'!$AC$6:$AC$297,0),0,1,1),"")&gt;0,IFERROR(OFFSET('Tabulka klientů 2023'!$AR$7,MATCH('Filtr dle měsíce'!A60,'Filtr dle měsíce'!$AC$6:$AC$297,0),0,1,1)*OFFSET('Filtr dle měsíce'!$Z$5,MATCH('Filtr dle měsíce'!A60,'Filtr dle měsíce'!$AC$6:$AC$297,0),0,1,1),""),"")</f>
        <v/>
      </c>
      <c r="M60" s="77" t="str">
        <f ca="1">IF(IFERROR(OFFSET('Tabulka klientů 2023'!$AU$7,MATCH('Filtr dle měsíce'!A60,'Filtr dle měsíce'!$AC$6:$AC$297,0),0,1,1)*OFFSET('Filtr dle měsíce'!$AA$5,MATCH('Filtr dle měsíce'!A60,'Filtr dle měsíce'!$AC$6:$AC$297,0),0,1,1),"")&gt;0,IFERROR(OFFSET('Tabulka klientů 2023'!$AU$7,MATCH('Filtr dle měsíce'!A60,'Filtr dle měsíce'!$AC$6:$AC$297,0),0,1,1)*OFFSET('Filtr dle měsíce'!$AA$5,MATCH('Filtr dle měsíce'!A60,'Filtr dle měsíce'!$AC$6:$AC$297,0),0,1,1),""),"")</f>
        <v/>
      </c>
      <c r="N60" s="78" t="str">
        <f t="shared" ca="1" si="0"/>
        <v/>
      </c>
      <c r="Q60" s="51">
        <f>IF('Tabulka klientů 2023'!R62='Filtr dle měsíce'!$C$1,1,0)</f>
        <v>0</v>
      </c>
      <c r="R60" s="51">
        <f>IF('Tabulka klientů 2023'!U62='Filtr dle měsíce'!$C$1,1,0)</f>
        <v>0</v>
      </c>
      <c r="S60" s="51">
        <f>IF('Tabulka klientů 2023'!X62='Filtr dle měsíce'!$C$1,1,0)</f>
        <v>0</v>
      </c>
      <c r="T60" s="51">
        <f>IF('Tabulka klientů 2023'!AA62='Filtr dle měsíce'!$C$1,1,0)</f>
        <v>0</v>
      </c>
      <c r="U60" s="51">
        <f>IF('Tabulka klientů 2023'!AD62='Filtr dle měsíce'!$C$1,1,0)</f>
        <v>0</v>
      </c>
      <c r="V60" s="51">
        <f>IF('Tabulka klientů 2023'!AG62='Filtr dle měsíce'!$C$1,1,0)</f>
        <v>0</v>
      </c>
      <c r="W60" s="51">
        <f>IF('Tabulka klientů 2023'!AJ62='Filtr dle měsíce'!$C$1,1,0)</f>
        <v>0</v>
      </c>
      <c r="X60" s="1">
        <f>IF('Tabulka klientů 2023'!AM62='Filtr dle měsíce'!$C$1,1,0)</f>
        <v>0</v>
      </c>
      <c r="Y60" s="1">
        <f>IF('Tabulka klientů 2023'!AP62='Filtr dle měsíce'!$C$1,1,0)</f>
        <v>0</v>
      </c>
      <c r="Z60" s="1">
        <f>IF('Tabulka klientů 2023'!AS62='Filtr dle měsíce'!$C$1,1,0)</f>
        <v>0</v>
      </c>
      <c r="AA60" s="1">
        <f>IF('Tabulka klientů 2023'!AV62='Filtr dle měsíce'!$C$1,1,0)</f>
        <v>0</v>
      </c>
      <c r="AB60" s="1">
        <f t="shared" si="1"/>
        <v>0</v>
      </c>
      <c r="AC60" s="1">
        <f t="shared" si="2"/>
        <v>0</v>
      </c>
      <c r="AE60" s="51">
        <f>IF('Tabulka klientů 2023'!S62="ANO",1,0)</f>
        <v>0</v>
      </c>
      <c r="AF60" s="51">
        <f>IF('Tabulka klientů 2023'!V62="ANO",1,0)</f>
        <v>0</v>
      </c>
      <c r="AG60" s="51">
        <f>IF('Tabulka klientů 2023'!Y62="ANO",1,0)</f>
        <v>0</v>
      </c>
      <c r="AH60" s="51">
        <f>IF('Tabulka klientů 2023'!AB62="ANO",1,0)</f>
        <v>0</v>
      </c>
      <c r="AI60" s="51">
        <f>IF('Tabulka klientů 2023'!AE62="ANO",1,0)</f>
        <v>0</v>
      </c>
      <c r="AJ60" s="51">
        <f>IF('Tabulka klientů 2023'!AH62="ANO",1,0)</f>
        <v>0</v>
      </c>
      <c r="AK60" s="51">
        <f>IF('Tabulka klientů 2023'!AK62="ANO",1,0)</f>
        <v>0</v>
      </c>
      <c r="AL60" s="51">
        <f>IF('Tabulka klientů 2023'!AN62="ANO",1,0)</f>
        <v>0</v>
      </c>
      <c r="AM60" s="51">
        <f>IF('Tabulka klientů 2023'!AQ62="ANO",1,0)</f>
        <v>0</v>
      </c>
      <c r="AN60" s="51">
        <f>IF('Tabulka klientů 2023'!AT62="ANO",1,0)</f>
        <v>0</v>
      </c>
      <c r="AO60" s="51">
        <f>IF('Tabulka klientů 2023'!AW62="ANO",1,0)</f>
        <v>0</v>
      </c>
      <c r="AP60" s="51" t="e">
        <f t="shared" ref="AP60:AQ60" si="110">#N/A</f>
        <v>#N/A</v>
      </c>
      <c r="AQ60" s="51" t="e">
        <f t="shared" si="110"/>
        <v>#N/A</v>
      </c>
      <c r="AR60" s="51"/>
      <c r="AS60" s="1">
        <f t="shared" ref="AS60:BC60" si="111">SUM(Q60+AE60)</f>
        <v>0</v>
      </c>
      <c r="AT60" s="1">
        <f t="shared" si="111"/>
        <v>0</v>
      </c>
      <c r="AU60" s="1">
        <f t="shared" si="111"/>
        <v>0</v>
      </c>
      <c r="AV60" s="1">
        <f t="shared" si="111"/>
        <v>0</v>
      </c>
      <c r="AW60" s="1">
        <f t="shared" si="111"/>
        <v>0</v>
      </c>
      <c r="AX60" s="1">
        <f t="shared" si="111"/>
        <v>0</v>
      </c>
      <c r="AY60" s="1">
        <f t="shared" si="111"/>
        <v>0</v>
      </c>
      <c r="AZ60" s="1">
        <f t="shared" si="111"/>
        <v>0</v>
      </c>
      <c r="BA60" s="1">
        <f t="shared" si="111"/>
        <v>0</v>
      </c>
      <c r="BB60" s="1">
        <f t="shared" si="111"/>
        <v>0</v>
      </c>
      <c r="BC60" s="1">
        <f t="shared" si="111"/>
        <v>0</v>
      </c>
      <c r="BD60" s="1"/>
      <c r="BE60" s="79" t="str">
        <f ca="1">IF(IFERROR(OFFSET('Filtr dle měsíce'!AS$5,MATCH('Filtr dle měsíce'!$A59,'Filtr dle měsíce'!$AC$6:$AC$297,0),0,1,1)*OFFSET('Filtr dle měsíce'!AS$5,MATCH('Filtr dle měsíce'!$A59,'Filtr dle měsíce'!$AC$6:$AC$297,0),0,1,1),"")&gt;0,IFERROR(OFFSET('Filtr dle měsíce'!AS$5,MATCH('Filtr dle měsíce'!$A59,'Filtr dle měsíce'!$AC$6:$AC$297,0),0,1,1)*OFFSET('Filtr dle měsíce'!AS$5,MATCH('Filtr dle měsíce'!$A59,'Filtr dle měsíce'!$AC$6:$AC$297,0),0,1,1),""),"")</f>
        <v/>
      </c>
      <c r="BF60" s="79" t="str">
        <f ca="1">IF(IFERROR(OFFSET('Filtr dle měsíce'!AT$5,MATCH('Filtr dle měsíce'!$A59,'Filtr dle měsíce'!$AC$6:$AC$297,0),0,1,1)*OFFSET('Filtr dle měsíce'!AT$5,MATCH('Filtr dle měsíce'!$A59,'Filtr dle měsíce'!$AC$6:$AC$297,0),0,1,1),"")&gt;0,IFERROR(OFFSET('Filtr dle měsíce'!AT$5,MATCH('Filtr dle měsíce'!$A59,'Filtr dle měsíce'!$AC$6:$AC$297,0),0,1,1)*OFFSET('Filtr dle měsíce'!AT$5,MATCH('Filtr dle měsíce'!$A59,'Filtr dle měsíce'!$AC$6:$AC$297,0),0,1,1),""),"")</f>
        <v/>
      </c>
      <c r="BG60" s="79" t="str">
        <f ca="1">IF(IFERROR(OFFSET('Filtr dle měsíce'!AU$5,MATCH('Filtr dle měsíce'!$A59,'Filtr dle měsíce'!$AC$6:$AC$297,0),0,1,1)*OFFSET('Filtr dle měsíce'!AU$5,MATCH('Filtr dle měsíce'!$A59,'Filtr dle měsíce'!$AC$6:$AC$297,0),0,1,1),"")&gt;0,IFERROR(OFFSET('Filtr dle měsíce'!AU$5,MATCH('Filtr dle měsíce'!$A59,'Filtr dle měsíce'!$AC$6:$AC$297,0),0,1,1)*OFFSET('Filtr dle měsíce'!AU$5,MATCH('Filtr dle měsíce'!$A59,'Filtr dle měsíce'!$AC$6:$AC$297,0),0,1,1),""),"")</f>
        <v/>
      </c>
      <c r="BH60" s="79" t="str">
        <f ca="1">IF(IFERROR(OFFSET('Filtr dle měsíce'!AV$5,MATCH('Filtr dle měsíce'!$A59,'Filtr dle měsíce'!$AC$6:$AC$297,0),0,1,1)*OFFSET('Filtr dle měsíce'!AV$5,MATCH('Filtr dle měsíce'!$A59,'Filtr dle měsíce'!$AC$6:$AC$297,0),0,1,1),"")&gt;0,IFERROR(OFFSET('Filtr dle měsíce'!AV$5,MATCH('Filtr dle měsíce'!$A59,'Filtr dle měsíce'!$AC$6:$AC$297,0),0,1,1)*OFFSET('Filtr dle měsíce'!AV$5,MATCH('Filtr dle měsíce'!$A59,'Filtr dle měsíce'!$AC$6:$AC$297,0),0,1,1),""),"")</f>
        <v/>
      </c>
      <c r="BI60" s="79" t="str">
        <f ca="1">IF(IFERROR(OFFSET('Filtr dle měsíce'!AW$5,MATCH('Filtr dle měsíce'!$A59,'Filtr dle měsíce'!$AC$6:$AC$297,0),0,1,1)*OFFSET('Filtr dle měsíce'!AW$5,MATCH('Filtr dle měsíce'!$A59,'Filtr dle měsíce'!$AC$6:$AC$297,0),0,1,1),"")&gt;0,IFERROR(OFFSET('Filtr dle měsíce'!AW$5,MATCH('Filtr dle měsíce'!$A59,'Filtr dle měsíce'!$AC$6:$AC$297,0),0,1,1)*OFFSET('Filtr dle měsíce'!AW$5,MATCH('Filtr dle měsíce'!$A59,'Filtr dle měsíce'!$AC$6:$AC$297,0),0,1,1),""),"")</f>
        <v/>
      </c>
      <c r="BJ60" s="79" t="str">
        <f ca="1">IF(IFERROR(OFFSET('Filtr dle měsíce'!AX$5,MATCH('Filtr dle měsíce'!$A59,'Filtr dle měsíce'!$AC$6:$AC$297,0),0,1,1)*OFFSET('Filtr dle měsíce'!AX$5,MATCH('Filtr dle měsíce'!$A59,'Filtr dle měsíce'!$AC$6:$AC$297,0),0,1,1),"")&gt;0,IFERROR(OFFSET('Filtr dle měsíce'!AX$5,MATCH('Filtr dle měsíce'!$A59,'Filtr dle měsíce'!$AC$6:$AC$297,0),0,1,1)*OFFSET('Filtr dle měsíce'!AX$5,MATCH('Filtr dle měsíce'!$A59,'Filtr dle měsíce'!$AC$6:$AC$297,0),0,1,1),""),"")</f>
        <v/>
      </c>
      <c r="BK60" s="79" t="str">
        <f ca="1">IF(IFERROR(OFFSET('Filtr dle měsíce'!AY$5,MATCH('Filtr dle měsíce'!$A59,'Filtr dle měsíce'!$AC$6:$AC$297,0),0,1,1)*OFFSET('Filtr dle měsíce'!AY$5,MATCH('Filtr dle měsíce'!$A59,'Filtr dle měsíce'!$AC$6:$AC$297,0),0,1,1),"")&gt;0,IFERROR(OFFSET('Filtr dle měsíce'!AY$5,MATCH('Filtr dle měsíce'!$A59,'Filtr dle měsíce'!$AC$6:$AC$297,0),0,1,1)*OFFSET('Filtr dle měsíce'!AY$5,MATCH('Filtr dle měsíce'!$A59,'Filtr dle měsíce'!$AC$6:$AC$297,0),0,1,1),""),"")</f>
        <v/>
      </c>
      <c r="BL60" s="79" t="str">
        <f ca="1">IF(IFERROR(OFFSET('Filtr dle měsíce'!AZ$5,MATCH('Filtr dle měsíce'!$A59,'Filtr dle měsíce'!$AC$6:$AC$297,0),0,1,1)*OFFSET('Filtr dle měsíce'!AZ$5,MATCH('Filtr dle měsíce'!$A59,'Filtr dle měsíce'!$AC$6:$AC$297,0),0,1,1),"")&gt;0,IFERROR(OFFSET('Filtr dle měsíce'!AZ$5,MATCH('Filtr dle měsíce'!$A59,'Filtr dle měsíce'!$AC$6:$AC$297,0),0,1,1)*OFFSET('Filtr dle měsíce'!AZ$5,MATCH('Filtr dle měsíce'!$A59,'Filtr dle měsíce'!$AC$6:$AC$297,0),0,1,1),""),"")</f>
        <v/>
      </c>
      <c r="BM60" s="79" t="str">
        <f ca="1">IF(IFERROR(OFFSET('Filtr dle měsíce'!BA$5,MATCH('Filtr dle měsíce'!$A59,'Filtr dle měsíce'!$AC$6:$AC$297,0),0,1,1)*OFFSET('Filtr dle měsíce'!BA$5,MATCH('Filtr dle měsíce'!$A59,'Filtr dle měsíce'!$AC$6:$AC$297,0),0,1,1),"")&gt;0,IFERROR(OFFSET('Filtr dle měsíce'!BA$5,MATCH('Filtr dle měsíce'!$A59,'Filtr dle měsíce'!$AC$6:$AC$297,0),0,1,1)*OFFSET('Filtr dle měsíce'!BA$5,MATCH('Filtr dle měsíce'!$A59,'Filtr dle měsíce'!$AC$6:$AC$297,0),0,1,1),""),"")</f>
        <v/>
      </c>
      <c r="BN60" s="79" t="str">
        <f ca="1">IF(IFERROR(OFFSET('Filtr dle měsíce'!BB$5,MATCH('Filtr dle měsíce'!$A59,'Filtr dle měsíce'!$AC$6:$AC$297,0),0,1,1)*OFFSET('Filtr dle měsíce'!BB$5,MATCH('Filtr dle měsíce'!$A59,'Filtr dle měsíce'!$AC$6:$AC$297,0),0,1,1),"")&gt;0,IFERROR(OFFSET('Filtr dle měsíce'!BB$5,MATCH('Filtr dle měsíce'!$A59,'Filtr dle měsíce'!$AC$6:$AC$297,0),0,1,1)*OFFSET('Filtr dle měsíce'!BB$5,MATCH('Filtr dle měsíce'!$A59,'Filtr dle měsíce'!$AC$6:$AC$297,0),0,1,1),""),"")</f>
        <v/>
      </c>
      <c r="BO60" s="79" t="str">
        <f ca="1">IF(IFERROR(OFFSET('Filtr dle měsíce'!BC$5,MATCH('Filtr dle měsíce'!$A59,'Filtr dle měsíce'!$AC$6:$AC$297,0),0,1,1)*OFFSET('Filtr dle měsíce'!BC$5,MATCH('Filtr dle měsíce'!$A59,'Filtr dle měsíce'!$AC$6:$AC$297,0),0,1,1),"")&gt;0,IFERROR(OFFSET('Filtr dle měsíce'!BC$5,MATCH('Filtr dle měsíce'!$A59,'Filtr dle měsíce'!$AC$6:$AC$297,0),0,1,1)*OFFSET('Filtr dle měsíce'!BC$5,MATCH('Filtr dle měsíce'!$A59,'Filtr dle měsíce'!$AC$6:$AC$297,0),0,1,1),""),"")</f>
        <v/>
      </c>
      <c r="BP60" s="79"/>
      <c r="BQ60" s="79"/>
    </row>
    <row r="61" spans="1:69" ht="14.25" customHeight="1" x14ac:dyDescent="0.4">
      <c r="A61" s="51">
        <v>57</v>
      </c>
      <c r="B61" s="74" t="str">
        <f ca="1">IFERROR(TEXT(OFFSET('Tabulka klientů 2023'!$C$7,MATCH('Filtr dle měsíce'!A61,'Filtr dle měsíce'!$AC$6:$AC$297,0),0,1,1),""),"")</f>
        <v/>
      </c>
      <c r="C61" s="75" t="str">
        <f ca="1">IF(IFERROR(OFFSET('Tabulka klientů 2023'!$Q$7,MATCH('Filtr dle měsíce'!A61,'Filtr dle měsíce'!$AC$6:$AC$297,0),0,1,1)*OFFSET('Filtr dle měsíce'!$Q$5,MATCH('Filtr dle měsíce'!A61,'Filtr dle měsíce'!$AC$6:$AC$297,0),0,1,1),"")&gt;0,IFERROR(OFFSET('Tabulka klientů 2023'!$Q$7,MATCH('Filtr dle měsíce'!A61,'Filtr dle měsíce'!$AC$6:$AC$297,0),0,1,1)*OFFSET('Filtr dle měsíce'!$Q$5,MATCH('Filtr dle měsíce'!A61,'Filtr dle měsíce'!$AC$6:$AC$297,0),0,1,1),""),"")</f>
        <v/>
      </c>
      <c r="D61" s="76" t="str">
        <f ca="1">IF(IFERROR(OFFSET('Tabulka klientů 2023'!$T$7,MATCH('Filtr dle měsíce'!A61,'Filtr dle měsíce'!$AC$6:$AC$297,0),0,1,1)*OFFSET('Filtr dle měsíce'!$R$5,MATCH('Filtr dle měsíce'!A61,'Filtr dle měsíce'!$AC$6:$AC$297,0),0,1,1),"")&gt;0,IFERROR(OFFSET('Tabulka klientů 2023'!$T$7,MATCH('Filtr dle měsíce'!A61,'Filtr dle měsíce'!$AC$6:$AC$297,0),0,1,1)*OFFSET('Filtr dle měsíce'!$R$5,MATCH('Filtr dle měsíce'!A61,'Filtr dle měsíce'!$AC$6:$AC$297,0),0,1,1),""),"")</f>
        <v/>
      </c>
      <c r="E61" s="75" t="str">
        <f ca="1">IF(IFERROR(OFFSET('Tabulka klientů 2023'!$W$7,MATCH('Filtr dle měsíce'!A61,'Filtr dle měsíce'!$AC$6:$AC$297,0),0,1,1)*OFFSET('Filtr dle měsíce'!$S$5,MATCH('Filtr dle měsíce'!A61,'Filtr dle měsíce'!$AC$6:$AC$297,0),0,1,1),"")&gt;0,IFERROR(OFFSET('Tabulka klientů 2023'!$W$7,MATCH('Filtr dle měsíce'!A61,'Filtr dle měsíce'!$AC$6:$AC$297,0),0,1,1)*OFFSET('Filtr dle měsíce'!$S$5,MATCH('Filtr dle měsíce'!A61,'Filtr dle měsíce'!$AC$6:$AC$297,0),0,1,1),""),"")</f>
        <v/>
      </c>
      <c r="F61" s="76" t="str">
        <f ca="1">IF(IFERROR(OFFSET('Tabulka klientů 2023'!$Z$7,MATCH('Filtr dle měsíce'!A61,'Filtr dle měsíce'!$AC$6:$AC$297,0),0,1,1)*OFFSET('Filtr dle měsíce'!$T$5,MATCH('Filtr dle měsíce'!A61,'Filtr dle měsíce'!$AC$6:$AC$297,0),0,1,1),"")&gt;0,IFERROR(OFFSET('Tabulka klientů 2023'!$Z$7,MATCH('Filtr dle měsíce'!A61,'Filtr dle měsíce'!$AC$6:$AC$297,0),0,1,1)*OFFSET('Filtr dle měsíce'!$T$5,MATCH('Filtr dle měsíce'!A61,'Filtr dle měsíce'!$AC$6:$AC$297,0),0,1,1),""),"")</f>
        <v/>
      </c>
      <c r="G61" s="75" t="str">
        <f ca="1">IF(IFERROR(OFFSET('Tabulka klientů 2023'!$AC$7,MATCH('Filtr dle měsíce'!A61,'Filtr dle měsíce'!$AC$6:$AC$297,0),0,1,1)*OFFSET('Filtr dle měsíce'!$U$5,MATCH('Filtr dle měsíce'!A61,'Filtr dle měsíce'!$AC$6:$AC$297,0),0,1,1),"")&gt;0,IFERROR(OFFSET('Tabulka klientů 2023'!$AC$7,MATCH('Filtr dle měsíce'!A61,'Filtr dle měsíce'!$AC$6:$AC$297,0),0,1,1)*OFFSET('Filtr dle měsíce'!$U$5,MATCH('Filtr dle měsíce'!A61,'Filtr dle měsíce'!$AC$6:$AC$297,0),0,1,1),""),"")</f>
        <v/>
      </c>
      <c r="H61" s="76" t="str">
        <f ca="1">IF(IFERROR(OFFSET('Tabulka klientů 2023'!$AF$7,MATCH('Filtr dle měsíce'!A61,'Filtr dle měsíce'!$AC$6:$AC$297,0),0,1,1)*OFFSET('Filtr dle měsíce'!$V$5,MATCH('Filtr dle měsíce'!A61,'Filtr dle měsíce'!$AC$6:$AC$297,0),0,1,1),"")&gt;0,IFERROR(OFFSET('Tabulka klientů 2023'!$AF$7,MATCH('Filtr dle měsíce'!A61,'Filtr dle měsíce'!$AC$6:$AC$297,0),0,1,1)*OFFSET('Filtr dle měsíce'!$V$5,MATCH('Filtr dle měsíce'!A61,'Filtr dle měsíce'!$AC$6:$AC$297,0),0,1,1),""),"")</f>
        <v/>
      </c>
      <c r="I61" s="75" t="str">
        <f ca="1">IF(IFERROR(OFFSET('Tabulka klientů 2023'!$AI$7,MATCH('Filtr dle měsíce'!A61,'Filtr dle měsíce'!$AC$6:$AC$297,0),0,1,1)*OFFSET('Filtr dle měsíce'!$W$5,MATCH('Filtr dle měsíce'!A61,'Filtr dle měsíce'!$AC$6:$AC$297,0),0,1,1),"")&gt;0,IFERROR(OFFSET('Tabulka klientů 2023'!$AI$7,MATCH('Filtr dle měsíce'!A61,'Filtr dle měsíce'!$AC$6:$AC$297,0),0,1,1)*OFFSET('Filtr dle měsíce'!$W$5,MATCH('Filtr dle měsíce'!A61,'Filtr dle měsíce'!$AC$6:$AC$297,0),0,1,1),""),"")</f>
        <v/>
      </c>
      <c r="J61" s="76" t="str">
        <f ca="1">IF(IFERROR(OFFSET('Tabulka klientů 2023'!$AL$7,MATCH('Filtr dle měsíce'!A61,'Filtr dle měsíce'!$AC$6:$AC$297,0),0,1,1)*OFFSET('Filtr dle měsíce'!$X$5,MATCH('Filtr dle měsíce'!A61,'Filtr dle měsíce'!$AC$6:$AC$297,0),0,1,1),"")&gt;0,IFERROR(OFFSET('Tabulka klientů 2023'!$AL$7,MATCH('Filtr dle měsíce'!A61,'Filtr dle měsíce'!$AC$6:$AC$297,0),0,1,1)*OFFSET('Filtr dle měsíce'!$X$5,MATCH('Filtr dle měsíce'!A61,'Filtr dle měsíce'!$AC$6:$AC$297,0),0,1,1),""),"")</f>
        <v/>
      </c>
      <c r="K61" s="75" t="str">
        <f ca="1">IF(IFERROR(OFFSET('Tabulka klientů 2023'!$AO$7,MATCH('Filtr dle měsíce'!A61,'Filtr dle měsíce'!$AC$6:$AC$297,0),0,1,1)*OFFSET('Filtr dle měsíce'!$Y$5,MATCH('Filtr dle měsíce'!A61,'Filtr dle měsíce'!$AC$6:$AC$297,0),0,1,1),"")&gt;0,IFERROR(OFFSET('Tabulka klientů 2023'!$AO$7,MATCH('Filtr dle měsíce'!A61,'Filtr dle měsíce'!$AC$6:$AC$297,0),0,1,1)*OFFSET('Filtr dle měsíce'!$Y$5,MATCH('Filtr dle měsíce'!A61,'Filtr dle měsíce'!$AC$6:$AC$297,0),0,1,1),""),"")</f>
        <v/>
      </c>
      <c r="L61" s="76" t="str">
        <f ca="1">IF(IFERROR(OFFSET('Tabulka klientů 2023'!$AR$7,MATCH('Filtr dle měsíce'!A61,'Filtr dle měsíce'!$AC$6:$AC$297,0),0,1,1)*OFFSET('Filtr dle měsíce'!$Z$5,MATCH('Filtr dle měsíce'!A61,'Filtr dle měsíce'!$AC$6:$AC$297,0),0,1,1),"")&gt;0,IFERROR(OFFSET('Tabulka klientů 2023'!$AR$7,MATCH('Filtr dle měsíce'!A61,'Filtr dle měsíce'!$AC$6:$AC$297,0),0,1,1)*OFFSET('Filtr dle měsíce'!$Z$5,MATCH('Filtr dle měsíce'!A61,'Filtr dle měsíce'!$AC$6:$AC$297,0),0,1,1),""),"")</f>
        <v/>
      </c>
      <c r="M61" s="77" t="str">
        <f ca="1">IF(IFERROR(OFFSET('Tabulka klientů 2023'!$AU$7,MATCH('Filtr dle měsíce'!A61,'Filtr dle měsíce'!$AC$6:$AC$297,0),0,1,1)*OFFSET('Filtr dle měsíce'!$AA$5,MATCH('Filtr dle měsíce'!A61,'Filtr dle měsíce'!$AC$6:$AC$297,0),0,1,1),"")&gt;0,IFERROR(OFFSET('Tabulka klientů 2023'!$AU$7,MATCH('Filtr dle měsíce'!A61,'Filtr dle měsíce'!$AC$6:$AC$297,0),0,1,1)*OFFSET('Filtr dle měsíce'!$AA$5,MATCH('Filtr dle měsíce'!A61,'Filtr dle měsíce'!$AC$6:$AC$297,0),0,1,1),""),"")</f>
        <v/>
      </c>
      <c r="N61" s="78" t="str">
        <f t="shared" ca="1" si="0"/>
        <v/>
      </c>
      <c r="Q61" s="51">
        <f>IF('Tabulka klientů 2023'!R63='Filtr dle měsíce'!$C$1,1,0)</f>
        <v>0</v>
      </c>
      <c r="R61" s="51">
        <f>IF('Tabulka klientů 2023'!U63='Filtr dle měsíce'!$C$1,1,0)</f>
        <v>0</v>
      </c>
      <c r="S61" s="51">
        <f>IF('Tabulka klientů 2023'!X63='Filtr dle měsíce'!$C$1,1,0)</f>
        <v>0</v>
      </c>
      <c r="T61" s="51">
        <f>IF('Tabulka klientů 2023'!AA63='Filtr dle měsíce'!$C$1,1,0)</f>
        <v>0</v>
      </c>
      <c r="U61" s="51">
        <f>IF('Tabulka klientů 2023'!AD63='Filtr dle měsíce'!$C$1,1,0)</f>
        <v>0</v>
      </c>
      <c r="V61" s="51">
        <f>IF('Tabulka klientů 2023'!AG63='Filtr dle měsíce'!$C$1,1,0)</f>
        <v>0</v>
      </c>
      <c r="W61" s="51">
        <f>IF('Tabulka klientů 2023'!AJ63='Filtr dle měsíce'!$C$1,1,0)</f>
        <v>0</v>
      </c>
      <c r="X61" s="1">
        <f>IF('Tabulka klientů 2023'!AM63='Filtr dle měsíce'!$C$1,1,0)</f>
        <v>0</v>
      </c>
      <c r="Y61" s="1">
        <f>IF('Tabulka klientů 2023'!AP63='Filtr dle měsíce'!$C$1,1,0)</f>
        <v>0</v>
      </c>
      <c r="Z61" s="1">
        <f>IF('Tabulka klientů 2023'!AS63='Filtr dle měsíce'!$C$1,1,0)</f>
        <v>0</v>
      </c>
      <c r="AA61" s="1">
        <f>IF('Tabulka klientů 2023'!AV63='Filtr dle měsíce'!$C$1,1,0)</f>
        <v>0</v>
      </c>
      <c r="AB61" s="1">
        <f t="shared" si="1"/>
        <v>0</v>
      </c>
      <c r="AC61" s="1">
        <f t="shared" si="2"/>
        <v>0</v>
      </c>
      <c r="AE61" s="51">
        <f>IF('Tabulka klientů 2023'!S63="ANO",1,0)</f>
        <v>0</v>
      </c>
      <c r="AF61" s="51">
        <f>IF('Tabulka klientů 2023'!V63="ANO",1,0)</f>
        <v>0</v>
      </c>
      <c r="AG61" s="51">
        <f>IF('Tabulka klientů 2023'!Y63="ANO",1,0)</f>
        <v>0</v>
      </c>
      <c r="AH61" s="51">
        <f>IF('Tabulka klientů 2023'!AB63="ANO",1,0)</f>
        <v>0</v>
      </c>
      <c r="AI61" s="51">
        <f>IF('Tabulka klientů 2023'!AE63="ANO",1,0)</f>
        <v>0</v>
      </c>
      <c r="AJ61" s="51">
        <f>IF('Tabulka klientů 2023'!AH63="ANO",1,0)</f>
        <v>0</v>
      </c>
      <c r="AK61" s="51">
        <f>IF('Tabulka klientů 2023'!AK63="ANO",1,0)</f>
        <v>0</v>
      </c>
      <c r="AL61" s="51">
        <f>IF('Tabulka klientů 2023'!AN63="ANO",1,0)</f>
        <v>0</v>
      </c>
      <c r="AM61" s="51">
        <f>IF('Tabulka klientů 2023'!AQ63="ANO",1,0)</f>
        <v>0</v>
      </c>
      <c r="AN61" s="51">
        <f>IF('Tabulka klientů 2023'!AT63="ANO",1,0)</f>
        <v>0</v>
      </c>
      <c r="AO61" s="51">
        <f>IF('Tabulka klientů 2023'!AW63="ANO",1,0)</f>
        <v>0</v>
      </c>
      <c r="AP61" s="51" t="e">
        <f t="shared" ref="AP61:AQ61" si="112">#N/A</f>
        <v>#N/A</v>
      </c>
      <c r="AQ61" s="51" t="e">
        <f t="shared" si="112"/>
        <v>#N/A</v>
      </c>
      <c r="AR61" s="51"/>
      <c r="AS61" s="1">
        <f t="shared" ref="AS61:BC61" si="113">SUM(Q61+AE61)</f>
        <v>0</v>
      </c>
      <c r="AT61" s="1">
        <f t="shared" si="113"/>
        <v>0</v>
      </c>
      <c r="AU61" s="1">
        <f t="shared" si="113"/>
        <v>0</v>
      </c>
      <c r="AV61" s="1">
        <f t="shared" si="113"/>
        <v>0</v>
      </c>
      <c r="AW61" s="1">
        <f t="shared" si="113"/>
        <v>0</v>
      </c>
      <c r="AX61" s="1">
        <f t="shared" si="113"/>
        <v>0</v>
      </c>
      <c r="AY61" s="1">
        <f t="shared" si="113"/>
        <v>0</v>
      </c>
      <c r="AZ61" s="1">
        <f t="shared" si="113"/>
        <v>0</v>
      </c>
      <c r="BA61" s="1">
        <f t="shared" si="113"/>
        <v>0</v>
      </c>
      <c r="BB61" s="1">
        <f t="shared" si="113"/>
        <v>0</v>
      </c>
      <c r="BC61" s="1">
        <f t="shared" si="113"/>
        <v>0</v>
      </c>
      <c r="BD61" s="1"/>
      <c r="BE61" s="79" t="str">
        <f ca="1">IF(IFERROR(OFFSET('Filtr dle měsíce'!AS$5,MATCH('Filtr dle měsíce'!$A60,'Filtr dle měsíce'!$AC$6:$AC$297,0),0,1,1)*OFFSET('Filtr dle měsíce'!AS$5,MATCH('Filtr dle měsíce'!$A60,'Filtr dle měsíce'!$AC$6:$AC$297,0),0,1,1),"")&gt;0,IFERROR(OFFSET('Filtr dle měsíce'!AS$5,MATCH('Filtr dle měsíce'!$A60,'Filtr dle měsíce'!$AC$6:$AC$297,0),0,1,1)*OFFSET('Filtr dle měsíce'!AS$5,MATCH('Filtr dle měsíce'!$A60,'Filtr dle měsíce'!$AC$6:$AC$297,0),0,1,1),""),"")</f>
        <v/>
      </c>
      <c r="BF61" s="79" t="str">
        <f ca="1">IF(IFERROR(OFFSET('Filtr dle měsíce'!AT$5,MATCH('Filtr dle měsíce'!$A60,'Filtr dle měsíce'!$AC$6:$AC$297,0),0,1,1)*OFFSET('Filtr dle měsíce'!AT$5,MATCH('Filtr dle měsíce'!$A60,'Filtr dle měsíce'!$AC$6:$AC$297,0),0,1,1),"")&gt;0,IFERROR(OFFSET('Filtr dle měsíce'!AT$5,MATCH('Filtr dle měsíce'!$A60,'Filtr dle měsíce'!$AC$6:$AC$297,0),0,1,1)*OFFSET('Filtr dle měsíce'!AT$5,MATCH('Filtr dle měsíce'!$A60,'Filtr dle měsíce'!$AC$6:$AC$297,0),0,1,1),""),"")</f>
        <v/>
      </c>
      <c r="BG61" s="79" t="str">
        <f ca="1">IF(IFERROR(OFFSET('Filtr dle měsíce'!AU$5,MATCH('Filtr dle měsíce'!$A60,'Filtr dle měsíce'!$AC$6:$AC$297,0),0,1,1)*OFFSET('Filtr dle měsíce'!AU$5,MATCH('Filtr dle měsíce'!$A60,'Filtr dle měsíce'!$AC$6:$AC$297,0),0,1,1),"")&gt;0,IFERROR(OFFSET('Filtr dle měsíce'!AU$5,MATCH('Filtr dle měsíce'!$A60,'Filtr dle měsíce'!$AC$6:$AC$297,0),0,1,1)*OFFSET('Filtr dle měsíce'!AU$5,MATCH('Filtr dle měsíce'!$A60,'Filtr dle měsíce'!$AC$6:$AC$297,0),0,1,1),""),"")</f>
        <v/>
      </c>
      <c r="BH61" s="79" t="str">
        <f ca="1">IF(IFERROR(OFFSET('Filtr dle měsíce'!AV$5,MATCH('Filtr dle měsíce'!$A60,'Filtr dle měsíce'!$AC$6:$AC$297,0),0,1,1)*OFFSET('Filtr dle měsíce'!AV$5,MATCH('Filtr dle měsíce'!$A60,'Filtr dle měsíce'!$AC$6:$AC$297,0),0,1,1),"")&gt;0,IFERROR(OFFSET('Filtr dle měsíce'!AV$5,MATCH('Filtr dle měsíce'!$A60,'Filtr dle měsíce'!$AC$6:$AC$297,0),0,1,1)*OFFSET('Filtr dle měsíce'!AV$5,MATCH('Filtr dle měsíce'!$A60,'Filtr dle měsíce'!$AC$6:$AC$297,0),0,1,1),""),"")</f>
        <v/>
      </c>
      <c r="BI61" s="79" t="str">
        <f ca="1">IF(IFERROR(OFFSET('Filtr dle měsíce'!AW$5,MATCH('Filtr dle měsíce'!$A60,'Filtr dle měsíce'!$AC$6:$AC$297,0),0,1,1)*OFFSET('Filtr dle měsíce'!AW$5,MATCH('Filtr dle měsíce'!$A60,'Filtr dle měsíce'!$AC$6:$AC$297,0),0,1,1),"")&gt;0,IFERROR(OFFSET('Filtr dle měsíce'!AW$5,MATCH('Filtr dle měsíce'!$A60,'Filtr dle měsíce'!$AC$6:$AC$297,0),0,1,1)*OFFSET('Filtr dle měsíce'!AW$5,MATCH('Filtr dle měsíce'!$A60,'Filtr dle měsíce'!$AC$6:$AC$297,0),0,1,1),""),"")</f>
        <v/>
      </c>
      <c r="BJ61" s="79" t="str">
        <f ca="1">IF(IFERROR(OFFSET('Filtr dle měsíce'!AX$5,MATCH('Filtr dle měsíce'!$A60,'Filtr dle měsíce'!$AC$6:$AC$297,0),0,1,1)*OFFSET('Filtr dle měsíce'!AX$5,MATCH('Filtr dle měsíce'!$A60,'Filtr dle měsíce'!$AC$6:$AC$297,0),0,1,1),"")&gt;0,IFERROR(OFFSET('Filtr dle měsíce'!AX$5,MATCH('Filtr dle měsíce'!$A60,'Filtr dle měsíce'!$AC$6:$AC$297,0),0,1,1)*OFFSET('Filtr dle měsíce'!AX$5,MATCH('Filtr dle měsíce'!$A60,'Filtr dle měsíce'!$AC$6:$AC$297,0),0,1,1),""),"")</f>
        <v/>
      </c>
      <c r="BK61" s="79" t="str">
        <f ca="1">IF(IFERROR(OFFSET('Filtr dle měsíce'!AY$5,MATCH('Filtr dle měsíce'!$A60,'Filtr dle měsíce'!$AC$6:$AC$297,0),0,1,1)*OFFSET('Filtr dle měsíce'!AY$5,MATCH('Filtr dle měsíce'!$A60,'Filtr dle měsíce'!$AC$6:$AC$297,0),0,1,1),"")&gt;0,IFERROR(OFFSET('Filtr dle měsíce'!AY$5,MATCH('Filtr dle měsíce'!$A60,'Filtr dle měsíce'!$AC$6:$AC$297,0),0,1,1)*OFFSET('Filtr dle měsíce'!AY$5,MATCH('Filtr dle měsíce'!$A60,'Filtr dle měsíce'!$AC$6:$AC$297,0),0,1,1),""),"")</f>
        <v/>
      </c>
      <c r="BL61" s="79" t="str">
        <f ca="1">IF(IFERROR(OFFSET('Filtr dle měsíce'!AZ$5,MATCH('Filtr dle měsíce'!$A60,'Filtr dle měsíce'!$AC$6:$AC$297,0),0,1,1)*OFFSET('Filtr dle měsíce'!AZ$5,MATCH('Filtr dle měsíce'!$A60,'Filtr dle měsíce'!$AC$6:$AC$297,0),0,1,1),"")&gt;0,IFERROR(OFFSET('Filtr dle měsíce'!AZ$5,MATCH('Filtr dle měsíce'!$A60,'Filtr dle měsíce'!$AC$6:$AC$297,0),0,1,1)*OFFSET('Filtr dle měsíce'!AZ$5,MATCH('Filtr dle měsíce'!$A60,'Filtr dle měsíce'!$AC$6:$AC$297,0),0,1,1),""),"")</f>
        <v/>
      </c>
      <c r="BM61" s="79" t="str">
        <f ca="1">IF(IFERROR(OFFSET('Filtr dle měsíce'!BA$5,MATCH('Filtr dle měsíce'!$A60,'Filtr dle měsíce'!$AC$6:$AC$297,0),0,1,1)*OFFSET('Filtr dle měsíce'!BA$5,MATCH('Filtr dle měsíce'!$A60,'Filtr dle měsíce'!$AC$6:$AC$297,0),0,1,1),"")&gt;0,IFERROR(OFFSET('Filtr dle měsíce'!BA$5,MATCH('Filtr dle měsíce'!$A60,'Filtr dle měsíce'!$AC$6:$AC$297,0),0,1,1)*OFFSET('Filtr dle měsíce'!BA$5,MATCH('Filtr dle měsíce'!$A60,'Filtr dle měsíce'!$AC$6:$AC$297,0),0,1,1),""),"")</f>
        <v/>
      </c>
      <c r="BN61" s="79" t="str">
        <f ca="1">IF(IFERROR(OFFSET('Filtr dle měsíce'!BB$5,MATCH('Filtr dle měsíce'!$A60,'Filtr dle měsíce'!$AC$6:$AC$297,0),0,1,1)*OFFSET('Filtr dle měsíce'!BB$5,MATCH('Filtr dle měsíce'!$A60,'Filtr dle měsíce'!$AC$6:$AC$297,0),0,1,1),"")&gt;0,IFERROR(OFFSET('Filtr dle měsíce'!BB$5,MATCH('Filtr dle měsíce'!$A60,'Filtr dle měsíce'!$AC$6:$AC$297,0),0,1,1)*OFFSET('Filtr dle měsíce'!BB$5,MATCH('Filtr dle měsíce'!$A60,'Filtr dle měsíce'!$AC$6:$AC$297,0),0,1,1),""),"")</f>
        <v/>
      </c>
      <c r="BO61" s="79" t="str">
        <f ca="1">IF(IFERROR(OFFSET('Filtr dle měsíce'!BC$5,MATCH('Filtr dle měsíce'!$A60,'Filtr dle měsíce'!$AC$6:$AC$297,0),0,1,1)*OFFSET('Filtr dle měsíce'!BC$5,MATCH('Filtr dle měsíce'!$A60,'Filtr dle měsíce'!$AC$6:$AC$297,0),0,1,1),"")&gt;0,IFERROR(OFFSET('Filtr dle měsíce'!BC$5,MATCH('Filtr dle měsíce'!$A60,'Filtr dle měsíce'!$AC$6:$AC$297,0),0,1,1)*OFFSET('Filtr dle měsíce'!BC$5,MATCH('Filtr dle měsíce'!$A60,'Filtr dle měsíce'!$AC$6:$AC$297,0),0,1,1),""),"")</f>
        <v/>
      </c>
      <c r="BP61" s="79"/>
      <c r="BQ61" s="79"/>
    </row>
    <row r="62" spans="1:69" ht="14.25" customHeight="1" x14ac:dyDescent="0.4">
      <c r="A62" s="51">
        <v>58</v>
      </c>
      <c r="B62" s="74" t="str">
        <f ca="1">IFERROR(TEXT(OFFSET('Tabulka klientů 2023'!$C$7,MATCH('Filtr dle měsíce'!A62,'Filtr dle měsíce'!$AC$6:$AC$297,0),0,1,1),""),"")</f>
        <v/>
      </c>
      <c r="C62" s="75" t="str">
        <f ca="1">IF(IFERROR(OFFSET('Tabulka klientů 2023'!$Q$7,MATCH('Filtr dle měsíce'!A62,'Filtr dle měsíce'!$AC$6:$AC$297,0),0,1,1)*OFFSET('Filtr dle měsíce'!$Q$5,MATCH('Filtr dle měsíce'!A62,'Filtr dle měsíce'!$AC$6:$AC$297,0),0,1,1),"")&gt;0,IFERROR(OFFSET('Tabulka klientů 2023'!$Q$7,MATCH('Filtr dle měsíce'!A62,'Filtr dle měsíce'!$AC$6:$AC$297,0),0,1,1)*OFFSET('Filtr dle měsíce'!$Q$5,MATCH('Filtr dle měsíce'!A62,'Filtr dle měsíce'!$AC$6:$AC$297,0),0,1,1),""),"")</f>
        <v/>
      </c>
      <c r="D62" s="76" t="str">
        <f ca="1">IF(IFERROR(OFFSET('Tabulka klientů 2023'!$T$7,MATCH('Filtr dle měsíce'!A62,'Filtr dle měsíce'!$AC$6:$AC$297,0),0,1,1)*OFFSET('Filtr dle měsíce'!$R$5,MATCH('Filtr dle měsíce'!A62,'Filtr dle měsíce'!$AC$6:$AC$297,0),0,1,1),"")&gt;0,IFERROR(OFFSET('Tabulka klientů 2023'!$T$7,MATCH('Filtr dle měsíce'!A62,'Filtr dle měsíce'!$AC$6:$AC$297,0),0,1,1)*OFFSET('Filtr dle měsíce'!$R$5,MATCH('Filtr dle měsíce'!A62,'Filtr dle měsíce'!$AC$6:$AC$297,0),0,1,1),""),"")</f>
        <v/>
      </c>
      <c r="E62" s="75" t="str">
        <f ca="1">IF(IFERROR(OFFSET('Tabulka klientů 2023'!$W$7,MATCH('Filtr dle měsíce'!A62,'Filtr dle měsíce'!$AC$6:$AC$297,0),0,1,1)*OFFSET('Filtr dle měsíce'!$S$5,MATCH('Filtr dle měsíce'!A62,'Filtr dle měsíce'!$AC$6:$AC$297,0),0,1,1),"")&gt;0,IFERROR(OFFSET('Tabulka klientů 2023'!$W$7,MATCH('Filtr dle měsíce'!A62,'Filtr dle měsíce'!$AC$6:$AC$297,0),0,1,1)*OFFSET('Filtr dle měsíce'!$S$5,MATCH('Filtr dle měsíce'!A62,'Filtr dle měsíce'!$AC$6:$AC$297,0),0,1,1),""),"")</f>
        <v/>
      </c>
      <c r="F62" s="76" t="str">
        <f ca="1">IF(IFERROR(OFFSET('Tabulka klientů 2023'!$Z$7,MATCH('Filtr dle měsíce'!A62,'Filtr dle měsíce'!$AC$6:$AC$297,0),0,1,1)*OFFSET('Filtr dle měsíce'!$T$5,MATCH('Filtr dle měsíce'!A62,'Filtr dle měsíce'!$AC$6:$AC$297,0),0,1,1),"")&gt;0,IFERROR(OFFSET('Tabulka klientů 2023'!$Z$7,MATCH('Filtr dle měsíce'!A62,'Filtr dle měsíce'!$AC$6:$AC$297,0),0,1,1)*OFFSET('Filtr dle měsíce'!$T$5,MATCH('Filtr dle měsíce'!A62,'Filtr dle měsíce'!$AC$6:$AC$297,0),0,1,1),""),"")</f>
        <v/>
      </c>
      <c r="G62" s="75" t="str">
        <f ca="1">IF(IFERROR(OFFSET('Tabulka klientů 2023'!$AC$7,MATCH('Filtr dle měsíce'!A62,'Filtr dle měsíce'!$AC$6:$AC$297,0),0,1,1)*OFFSET('Filtr dle měsíce'!$U$5,MATCH('Filtr dle měsíce'!A62,'Filtr dle měsíce'!$AC$6:$AC$297,0),0,1,1),"")&gt;0,IFERROR(OFFSET('Tabulka klientů 2023'!$AC$7,MATCH('Filtr dle měsíce'!A62,'Filtr dle měsíce'!$AC$6:$AC$297,0),0,1,1)*OFFSET('Filtr dle měsíce'!$U$5,MATCH('Filtr dle měsíce'!A62,'Filtr dle měsíce'!$AC$6:$AC$297,0),0,1,1),""),"")</f>
        <v/>
      </c>
      <c r="H62" s="76" t="str">
        <f ca="1">IF(IFERROR(OFFSET('Tabulka klientů 2023'!$AF$7,MATCH('Filtr dle měsíce'!A62,'Filtr dle měsíce'!$AC$6:$AC$297,0),0,1,1)*OFFSET('Filtr dle měsíce'!$V$5,MATCH('Filtr dle měsíce'!A62,'Filtr dle měsíce'!$AC$6:$AC$297,0),0,1,1),"")&gt;0,IFERROR(OFFSET('Tabulka klientů 2023'!$AF$7,MATCH('Filtr dle měsíce'!A62,'Filtr dle měsíce'!$AC$6:$AC$297,0),0,1,1)*OFFSET('Filtr dle měsíce'!$V$5,MATCH('Filtr dle měsíce'!A62,'Filtr dle měsíce'!$AC$6:$AC$297,0),0,1,1),""),"")</f>
        <v/>
      </c>
      <c r="I62" s="75" t="str">
        <f ca="1">IF(IFERROR(OFFSET('Tabulka klientů 2023'!$AI$7,MATCH('Filtr dle měsíce'!A62,'Filtr dle měsíce'!$AC$6:$AC$297,0),0,1,1)*OFFSET('Filtr dle měsíce'!$W$5,MATCH('Filtr dle měsíce'!A62,'Filtr dle měsíce'!$AC$6:$AC$297,0),0,1,1),"")&gt;0,IFERROR(OFFSET('Tabulka klientů 2023'!$AI$7,MATCH('Filtr dle měsíce'!A62,'Filtr dle měsíce'!$AC$6:$AC$297,0),0,1,1)*OFFSET('Filtr dle měsíce'!$W$5,MATCH('Filtr dle měsíce'!A62,'Filtr dle měsíce'!$AC$6:$AC$297,0),0,1,1),""),"")</f>
        <v/>
      </c>
      <c r="J62" s="76" t="str">
        <f ca="1">IF(IFERROR(OFFSET('Tabulka klientů 2023'!$AL$7,MATCH('Filtr dle měsíce'!A62,'Filtr dle měsíce'!$AC$6:$AC$297,0),0,1,1)*OFFSET('Filtr dle měsíce'!$X$5,MATCH('Filtr dle měsíce'!A62,'Filtr dle měsíce'!$AC$6:$AC$297,0),0,1,1),"")&gt;0,IFERROR(OFFSET('Tabulka klientů 2023'!$AL$7,MATCH('Filtr dle měsíce'!A62,'Filtr dle měsíce'!$AC$6:$AC$297,0),0,1,1)*OFFSET('Filtr dle měsíce'!$X$5,MATCH('Filtr dle měsíce'!A62,'Filtr dle měsíce'!$AC$6:$AC$297,0),0,1,1),""),"")</f>
        <v/>
      </c>
      <c r="K62" s="75" t="str">
        <f ca="1">IF(IFERROR(OFFSET('Tabulka klientů 2023'!$AO$7,MATCH('Filtr dle měsíce'!A62,'Filtr dle měsíce'!$AC$6:$AC$297,0),0,1,1)*OFFSET('Filtr dle měsíce'!$Y$5,MATCH('Filtr dle měsíce'!A62,'Filtr dle měsíce'!$AC$6:$AC$297,0),0,1,1),"")&gt;0,IFERROR(OFFSET('Tabulka klientů 2023'!$AO$7,MATCH('Filtr dle měsíce'!A62,'Filtr dle měsíce'!$AC$6:$AC$297,0),0,1,1)*OFFSET('Filtr dle měsíce'!$Y$5,MATCH('Filtr dle měsíce'!A62,'Filtr dle měsíce'!$AC$6:$AC$297,0),0,1,1),""),"")</f>
        <v/>
      </c>
      <c r="L62" s="76" t="str">
        <f ca="1">IF(IFERROR(OFFSET('Tabulka klientů 2023'!$AR$7,MATCH('Filtr dle měsíce'!A62,'Filtr dle měsíce'!$AC$6:$AC$297,0),0,1,1)*OFFSET('Filtr dle měsíce'!$Z$5,MATCH('Filtr dle měsíce'!A62,'Filtr dle měsíce'!$AC$6:$AC$297,0),0,1,1),"")&gt;0,IFERROR(OFFSET('Tabulka klientů 2023'!$AR$7,MATCH('Filtr dle měsíce'!A62,'Filtr dle měsíce'!$AC$6:$AC$297,0),0,1,1)*OFFSET('Filtr dle měsíce'!$Z$5,MATCH('Filtr dle měsíce'!A62,'Filtr dle měsíce'!$AC$6:$AC$297,0),0,1,1),""),"")</f>
        <v/>
      </c>
      <c r="M62" s="77" t="str">
        <f ca="1">IF(IFERROR(OFFSET('Tabulka klientů 2023'!$AU$7,MATCH('Filtr dle měsíce'!A62,'Filtr dle měsíce'!$AC$6:$AC$297,0),0,1,1)*OFFSET('Filtr dle měsíce'!$AA$5,MATCH('Filtr dle měsíce'!A62,'Filtr dle měsíce'!$AC$6:$AC$297,0),0,1,1),"")&gt;0,IFERROR(OFFSET('Tabulka klientů 2023'!$AU$7,MATCH('Filtr dle měsíce'!A62,'Filtr dle měsíce'!$AC$6:$AC$297,0),0,1,1)*OFFSET('Filtr dle měsíce'!$AA$5,MATCH('Filtr dle měsíce'!A62,'Filtr dle měsíce'!$AC$6:$AC$297,0),0,1,1),""),"")</f>
        <v/>
      </c>
      <c r="N62" s="78" t="str">
        <f t="shared" ca="1" si="0"/>
        <v/>
      </c>
      <c r="Q62" s="51">
        <f>IF('Tabulka klientů 2023'!R64='Filtr dle měsíce'!$C$1,1,0)</f>
        <v>0</v>
      </c>
      <c r="R62" s="51">
        <f>IF('Tabulka klientů 2023'!U64='Filtr dle měsíce'!$C$1,1,0)</f>
        <v>0</v>
      </c>
      <c r="S62" s="51">
        <f>IF('Tabulka klientů 2023'!X64='Filtr dle měsíce'!$C$1,1,0)</f>
        <v>0</v>
      </c>
      <c r="T62" s="51">
        <f>IF('Tabulka klientů 2023'!AA64='Filtr dle měsíce'!$C$1,1,0)</f>
        <v>0</v>
      </c>
      <c r="U62" s="51">
        <f>IF('Tabulka klientů 2023'!AD64='Filtr dle měsíce'!$C$1,1,0)</f>
        <v>0</v>
      </c>
      <c r="V62" s="51">
        <f>IF('Tabulka klientů 2023'!AG64='Filtr dle měsíce'!$C$1,1,0)</f>
        <v>0</v>
      </c>
      <c r="W62" s="51">
        <f>IF('Tabulka klientů 2023'!AJ64='Filtr dle měsíce'!$C$1,1,0)</f>
        <v>0</v>
      </c>
      <c r="X62" s="1">
        <f>IF('Tabulka klientů 2023'!AM64='Filtr dle měsíce'!$C$1,1,0)</f>
        <v>0</v>
      </c>
      <c r="Y62" s="1">
        <f>IF('Tabulka klientů 2023'!AP64='Filtr dle měsíce'!$C$1,1,0)</f>
        <v>0</v>
      </c>
      <c r="Z62" s="1">
        <f>IF('Tabulka klientů 2023'!AS64='Filtr dle měsíce'!$C$1,1,0)</f>
        <v>0</v>
      </c>
      <c r="AA62" s="1">
        <f>IF('Tabulka klientů 2023'!AV64='Filtr dle měsíce'!$C$1,1,0)</f>
        <v>0</v>
      </c>
      <c r="AB62" s="1">
        <f t="shared" si="1"/>
        <v>0</v>
      </c>
      <c r="AC62" s="1">
        <f t="shared" si="2"/>
        <v>0</v>
      </c>
      <c r="AE62" s="51">
        <f>IF('Tabulka klientů 2023'!S64="ANO",1,0)</f>
        <v>0</v>
      </c>
      <c r="AF62" s="51">
        <f>IF('Tabulka klientů 2023'!V64="ANO",1,0)</f>
        <v>0</v>
      </c>
      <c r="AG62" s="51">
        <f>IF('Tabulka klientů 2023'!Y64="ANO",1,0)</f>
        <v>0</v>
      </c>
      <c r="AH62" s="51">
        <f>IF('Tabulka klientů 2023'!AB64="ANO",1,0)</f>
        <v>0</v>
      </c>
      <c r="AI62" s="51">
        <f>IF('Tabulka klientů 2023'!AE64="ANO",1,0)</f>
        <v>0</v>
      </c>
      <c r="AJ62" s="51">
        <f>IF('Tabulka klientů 2023'!AH64="ANO",1,0)</f>
        <v>0</v>
      </c>
      <c r="AK62" s="51">
        <f>IF('Tabulka klientů 2023'!AK64="ANO",1,0)</f>
        <v>0</v>
      </c>
      <c r="AL62" s="51">
        <f>IF('Tabulka klientů 2023'!AN64="ANO",1,0)</f>
        <v>0</v>
      </c>
      <c r="AM62" s="51">
        <f>IF('Tabulka klientů 2023'!AQ64="ANO",1,0)</f>
        <v>0</v>
      </c>
      <c r="AN62" s="51">
        <f>IF('Tabulka klientů 2023'!AT64="ANO",1,0)</f>
        <v>0</v>
      </c>
      <c r="AO62" s="51">
        <f>IF('Tabulka klientů 2023'!AW64="ANO",1,0)</f>
        <v>0</v>
      </c>
      <c r="AP62" s="51" t="e">
        <f t="shared" ref="AP62:AQ62" si="114">#N/A</f>
        <v>#N/A</v>
      </c>
      <c r="AQ62" s="51" t="e">
        <f t="shared" si="114"/>
        <v>#N/A</v>
      </c>
      <c r="AR62" s="51"/>
      <c r="AS62" s="1">
        <f t="shared" ref="AS62:BC62" si="115">SUM(Q62+AE62)</f>
        <v>0</v>
      </c>
      <c r="AT62" s="1">
        <f t="shared" si="115"/>
        <v>0</v>
      </c>
      <c r="AU62" s="1">
        <f t="shared" si="115"/>
        <v>0</v>
      </c>
      <c r="AV62" s="1">
        <f t="shared" si="115"/>
        <v>0</v>
      </c>
      <c r="AW62" s="1">
        <f t="shared" si="115"/>
        <v>0</v>
      </c>
      <c r="AX62" s="1">
        <f t="shared" si="115"/>
        <v>0</v>
      </c>
      <c r="AY62" s="1">
        <f t="shared" si="115"/>
        <v>0</v>
      </c>
      <c r="AZ62" s="1">
        <f t="shared" si="115"/>
        <v>0</v>
      </c>
      <c r="BA62" s="1">
        <f t="shared" si="115"/>
        <v>0</v>
      </c>
      <c r="BB62" s="1">
        <f t="shared" si="115"/>
        <v>0</v>
      </c>
      <c r="BC62" s="1">
        <f t="shared" si="115"/>
        <v>0</v>
      </c>
      <c r="BD62" s="1"/>
      <c r="BE62" s="79" t="str">
        <f ca="1">IF(IFERROR(OFFSET('Filtr dle měsíce'!AS$5,MATCH('Filtr dle měsíce'!$A61,'Filtr dle měsíce'!$AC$6:$AC$297,0),0,1,1)*OFFSET('Filtr dle měsíce'!AS$5,MATCH('Filtr dle měsíce'!$A61,'Filtr dle měsíce'!$AC$6:$AC$297,0),0,1,1),"")&gt;0,IFERROR(OFFSET('Filtr dle měsíce'!AS$5,MATCH('Filtr dle měsíce'!$A61,'Filtr dle měsíce'!$AC$6:$AC$297,0),0,1,1)*OFFSET('Filtr dle měsíce'!AS$5,MATCH('Filtr dle měsíce'!$A61,'Filtr dle měsíce'!$AC$6:$AC$297,0),0,1,1),""),"")</f>
        <v/>
      </c>
      <c r="BF62" s="79" t="str">
        <f ca="1">IF(IFERROR(OFFSET('Filtr dle měsíce'!AT$5,MATCH('Filtr dle měsíce'!$A61,'Filtr dle měsíce'!$AC$6:$AC$297,0),0,1,1)*OFFSET('Filtr dle měsíce'!AT$5,MATCH('Filtr dle měsíce'!$A61,'Filtr dle měsíce'!$AC$6:$AC$297,0),0,1,1),"")&gt;0,IFERROR(OFFSET('Filtr dle měsíce'!AT$5,MATCH('Filtr dle měsíce'!$A61,'Filtr dle měsíce'!$AC$6:$AC$297,0),0,1,1)*OFFSET('Filtr dle měsíce'!AT$5,MATCH('Filtr dle měsíce'!$A61,'Filtr dle měsíce'!$AC$6:$AC$297,0),0,1,1),""),"")</f>
        <v/>
      </c>
      <c r="BG62" s="79" t="str">
        <f ca="1">IF(IFERROR(OFFSET('Filtr dle měsíce'!AU$5,MATCH('Filtr dle měsíce'!$A61,'Filtr dle měsíce'!$AC$6:$AC$297,0),0,1,1)*OFFSET('Filtr dle měsíce'!AU$5,MATCH('Filtr dle měsíce'!$A61,'Filtr dle měsíce'!$AC$6:$AC$297,0),0,1,1),"")&gt;0,IFERROR(OFFSET('Filtr dle měsíce'!AU$5,MATCH('Filtr dle měsíce'!$A61,'Filtr dle měsíce'!$AC$6:$AC$297,0),0,1,1)*OFFSET('Filtr dle měsíce'!AU$5,MATCH('Filtr dle měsíce'!$A61,'Filtr dle měsíce'!$AC$6:$AC$297,0),0,1,1),""),"")</f>
        <v/>
      </c>
      <c r="BH62" s="79" t="str">
        <f ca="1">IF(IFERROR(OFFSET('Filtr dle měsíce'!AV$5,MATCH('Filtr dle měsíce'!$A61,'Filtr dle měsíce'!$AC$6:$AC$297,0),0,1,1)*OFFSET('Filtr dle měsíce'!AV$5,MATCH('Filtr dle měsíce'!$A61,'Filtr dle měsíce'!$AC$6:$AC$297,0),0,1,1),"")&gt;0,IFERROR(OFFSET('Filtr dle měsíce'!AV$5,MATCH('Filtr dle měsíce'!$A61,'Filtr dle měsíce'!$AC$6:$AC$297,0),0,1,1)*OFFSET('Filtr dle měsíce'!AV$5,MATCH('Filtr dle měsíce'!$A61,'Filtr dle měsíce'!$AC$6:$AC$297,0),0,1,1),""),"")</f>
        <v/>
      </c>
      <c r="BI62" s="79" t="str">
        <f ca="1">IF(IFERROR(OFFSET('Filtr dle měsíce'!AW$5,MATCH('Filtr dle měsíce'!$A61,'Filtr dle měsíce'!$AC$6:$AC$297,0),0,1,1)*OFFSET('Filtr dle měsíce'!AW$5,MATCH('Filtr dle měsíce'!$A61,'Filtr dle měsíce'!$AC$6:$AC$297,0),0,1,1),"")&gt;0,IFERROR(OFFSET('Filtr dle měsíce'!AW$5,MATCH('Filtr dle měsíce'!$A61,'Filtr dle měsíce'!$AC$6:$AC$297,0),0,1,1)*OFFSET('Filtr dle měsíce'!AW$5,MATCH('Filtr dle měsíce'!$A61,'Filtr dle měsíce'!$AC$6:$AC$297,0),0,1,1),""),"")</f>
        <v/>
      </c>
      <c r="BJ62" s="79" t="str">
        <f ca="1">IF(IFERROR(OFFSET('Filtr dle měsíce'!AX$5,MATCH('Filtr dle měsíce'!$A61,'Filtr dle měsíce'!$AC$6:$AC$297,0),0,1,1)*OFFSET('Filtr dle měsíce'!AX$5,MATCH('Filtr dle měsíce'!$A61,'Filtr dle měsíce'!$AC$6:$AC$297,0),0,1,1),"")&gt;0,IFERROR(OFFSET('Filtr dle měsíce'!AX$5,MATCH('Filtr dle měsíce'!$A61,'Filtr dle měsíce'!$AC$6:$AC$297,0),0,1,1)*OFFSET('Filtr dle měsíce'!AX$5,MATCH('Filtr dle měsíce'!$A61,'Filtr dle měsíce'!$AC$6:$AC$297,0),0,1,1),""),"")</f>
        <v/>
      </c>
      <c r="BK62" s="79" t="str">
        <f ca="1">IF(IFERROR(OFFSET('Filtr dle měsíce'!AY$5,MATCH('Filtr dle měsíce'!$A61,'Filtr dle měsíce'!$AC$6:$AC$297,0),0,1,1)*OFFSET('Filtr dle měsíce'!AY$5,MATCH('Filtr dle měsíce'!$A61,'Filtr dle měsíce'!$AC$6:$AC$297,0),0,1,1),"")&gt;0,IFERROR(OFFSET('Filtr dle měsíce'!AY$5,MATCH('Filtr dle měsíce'!$A61,'Filtr dle měsíce'!$AC$6:$AC$297,0),0,1,1)*OFFSET('Filtr dle měsíce'!AY$5,MATCH('Filtr dle měsíce'!$A61,'Filtr dle měsíce'!$AC$6:$AC$297,0),0,1,1),""),"")</f>
        <v/>
      </c>
      <c r="BL62" s="79" t="str">
        <f ca="1">IF(IFERROR(OFFSET('Filtr dle měsíce'!AZ$5,MATCH('Filtr dle měsíce'!$A61,'Filtr dle měsíce'!$AC$6:$AC$297,0),0,1,1)*OFFSET('Filtr dle měsíce'!AZ$5,MATCH('Filtr dle měsíce'!$A61,'Filtr dle měsíce'!$AC$6:$AC$297,0),0,1,1),"")&gt;0,IFERROR(OFFSET('Filtr dle měsíce'!AZ$5,MATCH('Filtr dle měsíce'!$A61,'Filtr dle měsíce'!$AC$6:$AC$297,0),0,1,1)*OFFSET('Filtr dle měsíce'!AZ$5,MATCH('Filtr dle měsíce'!$A61,'Filtr dle měsíce'!$AC$6:$AC$297,0),0,1,1),""),"")</f>
        <v/>
      </c>
      <c r="BM62" s="79" t="str">
        <f ca="1">IF(IFERROR(OFFSET('Filtr dle měsíce'!BA$5,MATCH('Filtr dle měsíce'!$A61,'Filtr dle měsíce'!$AC$6:$AC$297,0),0,1,1)*OFFSET('Filtr dle měsíce'!BA$5,MATCH('Filtr dle měsíce'!$A61,'Filtr dle měsíce'!$AC$6:$AC$297,0),0,1,1),"")&gt;0,IFERROR(OFFSET('Filtr dle měsíce'!BA$5,MATCH('Filtr dle měsíce'!$A61,'Filtr dle měsíce'!$AC$6:$AC$297,0),0,1,1)*OFFSET('Filtr dle měsíce'!BA$5,MATCH('Filtr dle měsíce'!$A61,'Filtr dle měsíce'!$AC$6:$AC$297,0),0,1,1),""),"")</f>
        <v/>
      </c>
      <c r="BN62" s="79" t="str">
        <f ca="1">IF(IFERROR(OFFSET('Filtr dle měsíce'!BB$5,MATCH('Filtr dle měsíce'!$A61,'Filtr dle měsíce'!$AC$6:$AC$297,0),0,1,1)*OFFSET('Filtr dle měsíce'!BB$5,MATCH('Filtr dle měsíce'!$A61,'Filtr dle měsíce'!$AC$6:$AC$297,0),0,1,1),"")&gt;0,IFERROR(OFFSET('Filtr dle měsíce'!BB$5,MATCH('Filtr dle měsíce'!$A61,'Filtr dle měsíce'!$AC$6:$AC$297,0),0,1,1)*OFFSET('Filtr dle měsíce'!BB$5,MATCH('Filtr dle měsíce'!$A61,'Filtr dle měsíce'!$AC$6:$AC$297,0),0,1,1),""),"")</f>
        <v/>
      </c>
      <c r="BO62" s="79" t="str">
        <f ca="1">IF(IFERROR(OFFSET('Filtr dle měsíce'!BC$5,MATCH('Filtr dle měsíce'!$A61,'Filtr dle měsíce'!$AC$6:$AC$297,0),0,1,1)*OFFSET('Filtr dle měsíce'!BC$5,MATCH('Filtr dle měsíce'!$A61,'Filtr dle měsíce'!$AC$6:$AC$297,0),0,1,1),"")&gt;0,IFERROR(OFFSET('Filtr dle měsíce'!BC$5,MATCH('Filtr dle měsíce'!$A61,'Filtr dle měsíce'!$AC$6:$AC$297,0),0,1,1)*OFFSET('Filtr dle měsíce'!BC$5,MATCH('Filtr dle měsíce'!$A61,'Filtr dle měsíce'!$AC$6:$AC$297,0),0,1,1),""),"")</f>
        <v/>
      </c>
      <c r="BP62" s="79"/>
      <c r="BQ62" s="79"/>
    </row>
    <row r="63" spans="1:69" ht="14.25" customHeight="1" x14ac:dyDescent="0.4">
      <c r="A63" s="51">
        <v>59</v>
      </c>
      <c r="B63" s="74" t="str">
        <f ca="1">IFERROR(TEXT(OFFSET('Tabulka klientů 2023'!$C$7,MATCH('Filtr dle měsíce'!A63,'Filtr dle měsíce'!$AC$6:$AC$297,0),0,1,1),""),"")</f>
        <v/>
      </c>
      <c r="C63" s="75" t="str">
        <f ca="1">IF(IFERROR(OFFSET('Tabulka klientů 2023'!$Q$7,MATCH('Filtr dle měsíce'!A63,'Filtr dle měsíce'!$AC$6:$AC$297,0),0,1,1)*OFFSET('Filtr dle měsíce'!$Q$5,MATCH('Filtr dle měsíce'!A63,'Filtr dle měsíce'!$AC$6:$AC$297,0),0,1,1),"")&gt;0,IFERROR(OFFSET('Tabulka klientů 2023'!$Q$7,MATCH('Filtr dle měsíce'!A63,'Filtr dle měsíce'!$AC$6:$AC$297,0),0,1,1)*OFFSET('Filtr dle měsíce'!$Q$5,MATCH('Filtr dle měsíce'!A63,'Filtr dle měsíce'!$AC$6:$AC$297,0),0,1,1),""),"")</f>
        <v/>
      </c>
      <c r="D63" s="76" t="str">
        <f ca="1">IF(IFERROR(OFFSET('Tabulka klientů 2023'!$T$7,MATCH('Filtr dle měsíce'!A63,'Filtr dle měsíce'!$AC$6:$AC$297,0),0,1,1)*OFFSET('Filtr dle měsíce'!$R$5,MATCH('Filtr dle měsíce'!A63,'Filtr dle měsíce'!$AC$6:$AC$297,0),0,1,1),"")&gt;0,IFERROR(OFFSET('Tabulka klientů 2023'!$T$7,MATCH('Filtr dle měsíce'!A63,'Filtr dle měsíce'!$AC$6:$AC$297,0),0,1,1)*OFFSET('Filtr dle měsíce'!$R$5,MATCH('Filtr dle měsíce'!A63,'Filtr dle měsíce'!$AC$6:$AC$297,0),0,1,1),""),"")</f>
        <v/>
      </c>
      <c r="E63" s="75" t="str">
        <f ca="1">IF(IFERROR(OFFSET('Tabulka klientů 2023'!$W$7,MATCH('Filtr dle měsíce'!A63,'Filtr dle měsíce'!$AC$6:$AC$297,0),0,1,1)*OFFSET('Filtr dle měsíce'!$S$5,MATCH('Filtr dle měsíce'!A63,'Filtr dle měsíce'!$AC$6:$AC$297,0),0,1,1),"")&gt;0,IFERROR(OFFSET('Tabulka klientů 2023'!$W$7,MATCH('Filtr dle měsíce'!A63,'Filtr dle měsíce'!$AC$6:$AC$297,0),0,1,1)*OFFSET('Filtr dle měsíce'!$S$5,MATCH('Filtr dle měsíce'!A63,'Filtr dle měsíce'!$AC$6:$AC$297,0),0,1,1),""),"")</f>
        <v/>
      </c>
      <c r="F63" s="76" t="str">
        <f ca="1">IF(IFERROR(OFFSET('Tabulka klientů 2023'!$Z$7,MATCH('Filtr dle měsíce'!A63,'Filtr dle měsíce'!$AC$6:$AC$297,0),0,1,1)*OFFSET('Filtr dle měsíce'!$T$5,MATCH('Filtr dle měsíce'!A63,'Filtr dle měsíce'!$AC$6:$AC$297,0),0,1,1),"")&gt;0,IFERROR(OFFSET('Tabulka klientů 2023'!$Z$7,MATCH('Filtr dle měsíce'!A63,'Filtr dle měsíce'!$AC$6:$AC$297,0),0,1,1)*OFFSET('Filtr dle měsíce'!$T$5,MATCH('Filtr dle měsíce'!A63,'Filtr dle měsíce'!$AC$6:$AC$297,0),0,1,1),""),"")</f>
        <v/>
      </c>
      <c r="G63" s="75" t="str">
        <f ca="1">IF(IFERROR(OFFSET('Tabulka klientů 2023'!$AC$7,MATCH('Filtr dle měsíce'!A63,'Filtr dle měsíce'!$AC$6:$AC$297,0),0,1,1)*OFFSET('Filtr dle měsíce'!$U$5,MATCH('Filtr dle měsíce'!A63,'Filtr dle měsíce'!$AC$6:$AC$297,0),0,1,1),"")&gt;0,IFERROR(OFFSET('Tabulka klientů 2023'!$AC$7,MATCH('Filtr dle měsíce'!A63,'Filtr dle měsíce'!$AC$6:$AC$297,0),0,1,1)*OFFSET('Filtr dle měsíce'!$U$5,MATCH('Filtr dle měsíce'!A63,'Filtr dle měsíce'!$AC$6:$AC$297,0),0,1,1),""),"")</f>
        <v/>
      </c>
      <c r="H63" s="76" t="str">
        <f ca="1">IF(IFERROR(OFFSET('Tabulka klientů 2023'!$AF$7,MATCH('Filtr dle měsíce'!A63,'Filtr dle měsíce'!$AC$6:$AC$297,0),0,1,1)*OFFSET('Filtr dle měsíce'!$V$5,MATCH('Filtr dle měsíce'!A63,'Filtr dle měsíce'!$AC$6:$AC$297,0),0,1,1),"")&gt;0,IFERROR(OFFSET('Tabulka klientů 2023'!$AF$7,MATCH('Filtr dle měsíce'!A63,'Filtr dle měsíce'!$AC$6:$AC$297,0),0,1,1)*OFFSET('Filtr dle měsíce'!$V$5,MATCH('Filtr dle měsíce'!A63,'Filtr dle měsíce'!$AC$6:$AC$297,0),0,1,1),""),"")</f>
        <v/>
      </c>
      <c r="I63" s="75" t="str">
        <f ca="1">IF(IFERROR(OFFSET('Tabulka klientů 2023'!$AI$7,MATCH('Filtr dle měsíce'!A63,'Filtr dle měsíce'!$AC$6:$AC$297,0),0,1,1)*OFFSET('Filtr dle měsíce'!$W$5,MATCH('Filtr dle měsíce'!A63,'Filtr dle měsíce'!$AC$6:$AC$297,0),0,1,1),"")&gt;0,IFERROR(OFFSET('Tabulka klientů 2023'!$AI$7,MATCH('Filtr dle měsíce'!A63,'Filtr dle měsíce'!$AC$6:$AC$297,0),0,1,1)*OFFSET('Filtr dle měsíce'!$W$5,MATCH('Filtr dle měsíce'!A63,'Filtr dle měsíce'!$AC$6:$AC$297,0),0,1,1),""),"")</f>
        <v/>
      </c>
      <c r="J63" s="76" t="str">
        <f ca="1">IF(IFERROR(OFFSET('Tabulka klientů 2023'!$AL$7,MATCH('Filtr dle měsíce'!A63,'Filtr dle měsíce'!$AC$6:$AC$297,0),0,1,1)*OFFSET('Filtr dle měsíce'!$X$5,MATCH('Filtr dle měsíce'!A63,'Filtr dle měsíce'!$AC$6:$AC$297,0),0,1,1),"")&gt;0,IFERROR(OFFSET('Tabulka klientů 2023'!$AL$7,MATCH('Filtr dle měsíce'!A63,'Filtr dle měsíce'!$AC$6:$AC$297,0),0,1,1)*OFFSET('Filtr dle měsíce'!$X$5,MATCH('Filtr dle měsíce'!A63,'Filtr dle měsíce'!$AC$6:$AC$297,0),0,1,1),""),"")</f>
        <v/>
      </c>
      <c r="K63" s="75" t="str">
        <f ca="1">IF(IFERROR(OFFSET('Tabulka klientů 2023'!$AO$7,MATCH('Filtr dle měsíce'!A63,'Filtr dle měsíce'!$AC$6:$AC$297,0),0,1,1)*OFFSET('Filtr dle měsíce'!$Y$5,MATCH('Filtr dle měsíce'!A63,'Filtr dle měsíce'!$AC$6:$AC$297,0),0,1,1),"")&gt;0,IFERROR(OFFSET('Tabulka klientů 2023'!$AO$7,MATCH('Filtr dle měsíce'!A63,'Filtr dle měsíce'!$AC$6:$AC$297,0),0,1,1)*OFFSET('Filtr dle měsíce'!$Y$5,MATCH('Filtr dle měsíce'!A63,'Filtr dle měsíce'!$AC$6:$AC$297,0),0,1,1),""),"")</f>
        <v/>
      </c>
      <c r="L63" s="76" t="str">
        <f ca="1">IF(IFERROR(OFFSET('Tabulka klientů 2023'!$AR$7,MATCH('Filtr dle měsíce'!A63,'Filtr dle měsíce'!$AC$6:$AC$297,0),0,1,1)*OFFSET('Filtr dle měsíce'!$Z$5,MATCH('Filtr dle měsíce'!A63,'Filtr dle měsíce'!$AC$6:$AC$297,0),0,1,1),"")&gt;0,IFERROR(OFFSET('Tabulka klientů 2023'!$AR$7,MATCH('Filtr dle měsíce'!A63,'Filtr dle měsíce'!$AC$6:$AC$297,0),0,1,1)*OFFSET('Filtr dle měsíce'!$Z$5,MATCH('Filtr dle měsíce'!A63,'Filtr dle měsíce'!$AC$6:$AC$297,0),0,1,1),""),"")</f>
        <v/>
      </c>
      <c r="M63" s="77" t="str">
        <f ca="1">IF(IFERROR(OFFSET('Tabulka klientů 2023'!$AU$7,MATCH('Filtr dle měsíce'!A63,'Filtr dle měsíce'!$AC$6:$AC$297,0),0,1,1)*OFFSET('Filtr dle měsíce'!$AA$5,MATCH('Filtr dle měsíce'!A63,'Filtr dle měsíce'!$AC$6:$AC$297,0),0,1,1),"")&gt;0,IFERROR(OFFSET('Tabulka klientů 2023'!$AU$7,MATCH('Filtr dle měsíce'!A63,'Filtr dle měsíce'!$AC$6:$AC$297,0),0,1,1)*OFFSET('Filtr dle měsíce'!$AA$5,MATCH('Filtr dle měsíce'!A63,'Filtr dle měsíce'!$AC$6:$AC$297,0),0,1,1),""),"")</f>
        <v/>
      </c>
      <c r="N63" s="78" t="str">
        <f t="shared" ca="1" si="0"/>
        <v/>
      </c>
      <c r="Q63" s="51">
        <f>IF('Tabulka klientů 2023'!R65='Filtr dle měsíce'!$C$1,1,0)</f>
        <v>0</v>
      </c>
      <c r="R63" s="51">
        <f>IF('Tabulka klientů 2023'!U65='Filtr dle měsíce'!$C$1,1,0)</f>
        <v>0</v>
      </c>
      <c r="S63" s="51">
        <f>IF('Tabulka klientů 2023'!X65='Filtr dle měsíce'!$C$1,1,0)</f>
        <v>0</v>
      </c>
      <c r="T63" s="51">
        <f>IF('Tabulka klientů 2023'!AA65='Filtr dle měsíce'!$C$1,1,0)</f>
        <v>0</v>
      </c>
      <c r="U63" s="51">
        <f>IF('Tabulka klientů 2023'!AD65='Filtr dle měsíce'!$C$1,1,0)</f>
        <v>0</v>
      </c>
      <c r="V63" s="51">
        <f>IF('Tabulka klientů 2023'!AG65='Filtr dle měsíce'!$C$1,1,0)</f>
        <v>0</v>
      </c>
      <c r="W63" s="51">
        <f>IF('Tabulka klientů 2023'!AJ65='Filtr dle měsíce'!$C$1,1,0)</f>
        <v>0</v>
      </c>
      <c r="X63" s="1">
        <f>IF('Tabulka klientů 2023'!AM65='Filtr dle měsíce'!$C$1,1,0)</f>
        <v>0</v>
      </c>
      <c r="Y63" s="1">
        <f>IF('Tabulka klientů 2023'!AP65='Filtr dle měsíce'!$C$1,1,0)</f>
        <v>0</v>
      </c>
      <c r="Z63" s="1">
        <f>IF('Tabulka klientů 2023'!AS65='Filtr dle měsíce'!$C$1,1,0)</f>
        <v>0</v>
      </c>
      <c r="AA63" s="1">
        <f>IF('Tabulka klientů 2023'!AV65='Filtr dle měsíce'!$C$1,1,0)</f>
        <v>0</v>
      </c>
      <c r="AB63" s="1">
        <f t="shared" si="1"/>
        <v>0</v>
      </c>
      <c r="AC63" s="1">
        <f t="shared" si="2"/>
        <v>0</v>
      </c>
      <c r="AE63" s="51">
        <f>IF('Tabulka klientů 2023'!S65="ANO",1,0)</f>
        <v>0</v>
      </c>
      <c r="AF63" s="51">
        <f>IF('Tabulka klientů 2023'!V65="ANO",1,0)</f>
        <v>0</v>
      </c>
      <c r="AG63" s="51">
        <f>IF('Tabulka klientů 2023'!Y65="ANO",1,0)</f>
        <v>0</v>
      </c>
      <c r="AH63" s="51">
        <f>IF('Tabulka klientů 2023'!AB65="ANO",1,0)</f>
        <v>0</v>
      </c>
      <c r="AI63" s="51">
        <f>IF('Tabulka klientů 2023'!AE65="ANO",1,0)</f>
        <v>0</v>
      </c>
      <c r="AJ63" s="51">
        <f>IF('Tabulka klientů 2023'!AH65="ANO",1,0)</f>
        <v>0</v>
      </c>
      <c r="AK63" s="51">
        <f>IF('Tabulka klientů 2023'!AK65="ANO",1,0)</f>
        <v>0</v>
      </c>
      <c r="AL63" s="51">
        <f>IF('Tabulka klientů 2023'!AN65="ANO",1,0)</f>
        <v>0</v>
      </c>
      <c r="AM63" s="51">
        <f>IF('Tabulka klientů 2023'!AQ65="ANO",1,0)</f>
        <v>0</v>
      </c>
      <c r="AN63" s="51">
        <f>IF('Tabulka klientů 2023'!AT65="ANO",1,0)</f>
        <v>0</v>
      </c>
      <c r="AO63" s="51">
        <f>IF('Tabulka klientů 2023'!AW65="ANO",1,0)</f>
        <v>0</v>
      </c>
      <c r="AP63" s="51" t="e">
        <f t="shared" ref="AP63:AQ63" si="116">#N/A</f>
        <v>#N/A</v>
      </c>
      <c r="AQ63" s="51" t="e">
        <f t="shared" si="116"/>
        <v>#N/A</v>
      </c>
      <c r="AR63" s="51"/>
      <c r="AS63" s="1">
        <f t="shared" ref="AS63:BC63" si="117">SUM(Q63+AE63)</f>
        <v>0</v>
      </c>
      <c r="AT63" s="1">
        <f t="shared" si="117"/>
        <v>0</v>
      </c>
      <c r="AU63" s="1">
        <f t="shared" si="117"/>
        <v>0</v>
      </c>
      <c r="AV63" s="1">
        <f t="shared" si="117"/>
        <v>0</v>
      </c>
      <c r="AW63" s="1">
        <f t="shared" si="117"/>
        <v>0</v>
      </c>
      <c r="AX63" s="1">
        <f t="shared" si="117"/>
        <v>0</v>
      </c>
      <c r="AY63" s="1">
        <f t="shared" si="117"/>
        <v>0</v>
      </c>
      <c r="AZ63" s="1">
        <f t="shared" si="117"/>
        <v>0</v>
      </c>
      <c r="BA63" s="1">
        <f t="shared" si="117"/>
        <v>0</v>
      </c>
      <c r="BB63" s="1">
        <f t="shared" si="117"/>
        <v>0</v>
      </c>
      <c r="BC63" s="1">
        <f t="shared" si="117"/>
        <v>0</v>
      </c>
      <c r="BD63" s="1"/>
      <c r="BE63" s="79" t="str">
        <f ca="1">IF(IFERROR(OFFSET('Filtr dle měsíce'!AS$5,MATCH('Filtr dle měsíce'!$A62,'Filtr dle měsíce'!$AC$6:$AC$297,0),0,1,1)*OFFSET('Filtr dle měsíce'!AS$5,MATCH('Filtr dle měsíce'!$A62,'Filtr dle měsíce'!$AC$6:$AC$297,0),0,1,1),"")&gt;0,IFERROR(OFFSET('Filtr dle měsíce'!AS$5,MATCH('Filtr dle měsíce'!$A62,'Filtr dle měsíce'!$AC$6:$AC$297,0),0,1,1)*OFFSET('Filtr dle měsíce'!AS$5,MATCH('Filtr dle měsíce'!$A62,'Filtr dle měsíce'!$AC$6:$AC$297,0),0,1,1),""),"")</f>
        <v/>
      </c>
      <c r="BF63" s="79" t="str">
        <f ca="1">IF(IFERROR(OFFSET('Filtr dle měsíce'!AT$5,MATCH('Filtr dle měsíce'!$A62,'Filtr dle měsíce'!$AC$6:$AC$297,0),0,1,1)*OFFSET('Filtr dle měsíce'!AT$5,MATCH('Filtr dle měsíce'!$A62,'Filtr dle měsíce'!$AC$6:$AC$297,0),0,1,1),"")&gt;0,IFERROR(OFFSET('Filtr dle měsíce'!AT$5,MATCH('Filtr dle měsíce'!$A62,'Filtr dle měsíce'!$AC$6:$AC$297,0),0,1,1)*OFFSET('Filtr dle měsíce'!AT$5,MATCH('Filtr dle měsíce'!$A62,'Filtr dle měsíce'!$AC$6:$AC$297,0),0,1,1),""),"")</f>
        <v/>
      </c>
      <c r="BG63" s="79" t="str">
        <f ca="1">IF(IFERROR(OFFSET('Filtr dle měsíce'!AU$5,MATCH('Filtr dle měsíce'!$A62,'Filtr dle měsíce'!$AC$6:$AC$297,0),0,1,1)*OFFSET('Filtr dle měsíce'!AU$5,MATCH('Filtr dle měsíce'!$A62,'Filtr dle měsíce'!$AC$6:$AC$297,0),0,1,1),"")&gt;0,IFERROR(OFFSET('Filtr dle měsíce'!AU$5,MATCH('Filtr dle měsíce'!$A62,'Filtr dle měsíce'!$AC$6:$AC$297,0),0,1,1)*OFFSET('Filtr dle měsíce'!AU$5,MATCH('Filtr dle měsíce'!$A62,'Filtr dle měsíce'!$AC$6:$AC$297,0),0,1,1),""),"")</f>
        <v/>
      </c>
      <c r="BH63" s="79" t="str">
        <f ca="1">IF(IFERROR(OFFSET('Filtr dle měsíce'!AV$5,MATCH('Filtr dle měsíce'!$A62,'Filtr dle měsíce'!$AC$6:$AC$297,0),0,1,1)*OFFSET('Filtr dle měsíce'!AV$5,MATCH('Filtr dle měsíce'!$A62,'Filtr dle měsíce'!$AC$6:$AC$297,0),0,1,1),"")&gt;0,IFERROR(OFFSET('Filtr dle měsíce'!AV$5,MATCH('Filtr dle měsíce'!$A62,'Filtr dle měsíce'!$AC$6:$AC$297,0),0,1,1)*OFFSET('Filtr dle měsíce'!AV$5,MATCH('Filtr dle měsíce'!$A62,'Filtr dle měsíce'!$AC$6:$AC$297,0),0,1,1),""),"")</f>
        <v/>
      </c>
      <c r="BI63" s="79" t="str">
        <f ca="1">IF(IFERROR(OFFSET('Filtr dle měsíce'!AW$5,MATCH('Filtr dle měsíce'!$A62,'Filtr dle měsíce'!$AC$6:$AC$297,0),0,1,1)*OFFSET('Filtr dle měsíce'!AW$5,MATCH('Filtr dle měsíce'!$A62,'Filtr dle měsíce'!$AC$6:$AC$297,0),0,1,1),"")&gt;0,IFERROR(OFFSET('Filtr dle měsíce'!AW$5,MATCH('Filtr dle měsíce'!$A62,'Filtr dle měsíce'!$AC$6:$AC$297,0),0,1,1)*OFFSET('Filtr dle měsíce'!AW$5,MATCH('Filtr dle měsíce'!$A62,'Filtr dle měsíce'!$AC$6:$AC$297,0),0,1,1),""),"")</f>
        <v/>
      </c>
      <c r="BJ63" s="79" t="str">
        <f ca="1">IF(IFERROR(OFFSET('Filtr dle měsíce'!AX$5,MATCH('Filtr dle měsíce'!$A62,'Filtr dle měsíce'!$AC$6:$AC$297,0),0,1,1)*OFFSET('Filtr dle měsíce'!AX$5,MATCH('Filtr dle měsíce'!$A62,'Filtr dle měsíce'!$AC$6:$AC$297,0),0,1,1),"")&gt;0,IFERROR(OFFSET('Filtr dle měsíce'!AX$5,MATCH('Filtr dle měsíce'!$A62,'Filtr dle měsíce'!$AC$6:$AC$297,0),0,1,1)*OFFSET('Filtr dle měsíce'!AX$5,MATCH('Filtr dle měsíce'!$A62,'Filtr dle měsíce'!$AC$6:$AC$297,0),0,1,1),""),"")</f>
        <v/>
      </c>
      <c r="BK63" s="79" t="str">
        <f ca="1">IF(IFERROR(OFFSET('Filtr dle měsíce'!AY$5,MATCH('Filtr dle měsíce'!$A62,'Filtr dle měsíce'!$AC$6:$AC$297,0),0,1,1)*OFFSET('Filtr dle měsíce'!AY$5,MATCH('Filtr dle měsíce'!$A62,'Filtr dle měsíce'!$AC$6:$AC$297,0),0,1,1),"")&gt;0,IFERROR(OFFSET('Filtr dle měsíce'!AY$5,MATCH('Filtr dle měsíce'!$A62,'Filtr dle měsíce'!$AC$6:$AC$297,0),0,1,1)*OFFSET('Filtr dle měsíce'!AY$5,MATCH('Filtr dle měsíce'!$A62,'Filtr dle měsíce'!$AC$6:$AC$297,0),0,1,1),""),"")</f>
        <v/>
      </c>
      <c r="BL63" s="79" t="str">
        <f ca="1">IF(IFERROR(OFFSET('Filtr dle měsíce'!AZ$5,MATCH('Filtr dle měsíce'!$A62,'Filtr dle měsíce'!$AC$6:$AC$297,0),0,1,1)*OFFSET('Filtr dle měsíce'!AZ$5,MATCH('Filtr dle měsíce'!$A62,'Filtr dle měsíce'!$AC$6:$AC$297,0),0,1,1),"")&gt;0,IFERROR(OFFSET('Filtr dle měsíce'!AZ$5,MATCH('Filtr dle měsíce'!$A62,'Filtr dle měsíce'!$AC$6:$AC$297,0),0,1,1)*OFFSET('Filtr dle měsíce'!AZ$5,MATCH('Filtr dle měsíce'!$A62,'Filtr dle měsíce'!$AC$6:$AC$297,0),0,1,1),""),"")</f>
        <v/>
      </c>
      <c r="BM63" s="79" t="str">
        <f ca="1">IF(IFERROR(OFFSET('Filtr dle měsíce'!BA$5,MATCH('Filtr dle měsíce'!$A62,'Filtr dle měsíce'!$AC$6:$AC$297,0),0,1,1)*OFFSET('Filtr dle měsíce'!BA$5,MATCH('Filtr dle měsíce'!$A62,'Filtr dle měsíce'!$AC$6:$AC$297,0),0,1,1),"")&gt;0,IFERROR(OFFSET('Filtr dle měsíce'!BA$5,MATCH('Filtr dle měsíce'!$A62,'Filtr dle měsíce'!$AC$6:$AC$297,0),0,1,1)*OFFSET('Filtr dle měsíce'!BA$5,MATCH('Filtr dle měsíce'!$A62,'Filtr dle měsíce'!$AC$6:$AC$297,0),0,1,1),""),"")</f>
        <v/>
      </c>
      <c r="BN63" s="79" t="str">
        <f ca="1">IF(IFERROR(OFFSET('Filtr dle měsíce'!BB$5,MATCH('Filtr dle měsíce'!$A62,'Filtr dle měsíce'!$AC$6:$AC$297,0),0,1,1)*OFFSET('Filtr dle měsíce'!BB$5,MATCH('Filtr dle měsíce'!$A62,'Filtr dle měsíce'!$AC$6:$AC$297,0),0,1,1),"")&gt;0,IFERROR(OFFSET('Filtr dle měsíce'!BB$5,MATCH('Filtr dle měsíce'!$A62,'Filtr dle měsíce'!$AC$6:$AC$297,0),0,1,1)*OFFSET('Filtr dle měsíce'!BB$5,MATCH('Filtr dle měsíce'!$A62,'Filtr dle měsíce'!$AC$6:$AC$297,0),0,1,1),""),"")</f>
        <v/>
      </c>
      <c r="BO63" s="79" t="str">
        <f ca="1">IF(IFERROR(OFFSET('Filtr dle měsíce'!BC$5,MATCH('Filtr dle měsíce'!$A62,'Filtr dle měsíce'!$AC$6:$AC$297,0),0,1,1)*OFFSET('Filtr dle měsíce'!BC$5,MATCH('Filtr dle měsíce'!$A62,'Filtr dle měsíce'!$AC$6:$AC$297,0),0,1,1),"")&gt;0,IFERROR(OFFSET('Filtr dle měsíce'!BC$5,MATCH('Filtr dle měsíce'!$A62,'Filtr dle měsíce'!$AC$6:$AC$297,0),0,1,1)*OFFSET('Filtr dle měsíce'!BC$5,MATCH('Filtr dle měsíce'!$A62,'Filtr dle měsíce'!$AC$6:$AC$297,0),0,1,1),""),"")</f>
        <v/>
      </c>
      <c r="BP63" s="79"/>
      <c r="BQ63" s="79"/>
    </row>
    <row r="64" spans="1:69" ht="14.25" customHeight="1" x14ac:dyDescent="0.4">
      <c r="A64" s="51">
        <v>60</v>
      </c>
      <c r="B64" s="74" t="str">
        <f ca="1">IFERROR(TEXT(OFFSET('Tabulka klientů 2023'!$C$7,MATCH('Filtr dle měsíce'!A64,'Filtr dle měsíce'!$AC$6:$AC$297,0),0,1,1),""),"")</f>
        <v/>
      </c>
      <c r="C64" s="75" t="str">
        <f ca="1">IF(IFERROR(OFFSET('Tabulka klientů 2023'!$Q$7,MATCH('Filtr dle měsíce'!A64,'Filtr dle měsíce'!$AC$6:$AC$297,0),0,1,1)*OFFSET('Filtr dle měsíce'!$Q$5,MATCH('Filtr dle měsíce'!A64,'Filtr dle měsíce'!$AC$6:$AC$297,0),0,1,1),"")&gt;0,IFERROR(OFFSET('Tabulka klientů 2023'!$Q$7,MATCH('Filtr dle měsíce'!A64,'Filtr dle měsíce'!$AC$6:$AC$297,0),0,1,1)*OFFSET('Filtr dle měsíce'!$Q$5,MATCH('Filtr dle měsíce'!A64,'Filtr dle měsíce'!$AC$6:$AC$297,0),0,1,1),""),"")</f>
        <v/>
      </c>
      <c r="D64" s="76" t="str">
        <f ca="1">IF(IFERROR(OFFSET('Tabulka klientů 2023'!$T$7,MATCH('Filtr dle měsíce'!A64,'Filtr dle měsíce'!$AC$6:$AC$297,0),0,1,1)*OFFSET('Filtr dle měsíce'!$R$5,MATCH('Filtr dle měsíce'!A64,'Filtr dle měsíce'!$AC$6:$AC$297,0),0,1,1),"")&gt;0,IFERROR(OFFSET('Tabulka klientů 2023'!$T$7,MATCH('Filtr dle měsíce'!A64,'Filtr dle měsíce'!$AC$6:$AC$297,0),0,1,1)*OFFSET('Filtr dle měsíce'!$R$5,MATCH('Filtr dle měsíce'!A64,'Filtr dle měsíce'!$AC$6:$AC$297,0),0,1,1),""),"")</f>
        <v/>
      </c>
      <c r="E64" s="75" t="str">
        <f ca="1">IF(IFERROR(OFFSET('Tabulka klientů 2023'!$W$7,MATCH('Filtr dle měsíce'!A64,'Filtr dle měsíce'!$AC$6:$AC$297,0),0,1,1)*OFFSET('Filtr dle měsíce'!$S$5,MATCH('Filtr dle měsíce'!A64,'Filtr dle měsíce'!$AC$6:$AC$297,0),0,1,1),"")&gt;0,IFERROR(OFFSET('Tabulka klientů 2023'!$W$7,MATCH('Filtr dle měsíce'!A64,'Filtr dle měsíce'!$AC$6:$AC$297,0),0,1,1)*OFFSET('Filtr dle měsíce'!$S$5,MATCH('Filtr dle měsíce'!A64,'Filtr dle měsíce'!$AC$6:$AC$297,0),0,1,1),""),"")</f>
        <v/>
      </c>
      <c r="F64" s="76" t="str">
        <f ca="1">IF(IFERROR(OFFSET('Tabulka klientů 2023'!$Z$7,MATCH('Filtr dle měsíce'!A64,'Filtr dle měsíce'!$AC$6:$AC$297,0),0,1,1)*OFFSET('Filtr dle měsíce'!$T$5,MATCH('Filtr dle měsíce'!A64,'Filtr dle měsíce'!$AC$6:$AC$297,0),0,1,1),"")&gt;0,IFERROR(OFFSET('Tabulka klientů 2023'!$Z$7,MATCH('Filtr dle měsíce'!A64,'Filtr dle měsíce'!$AC$6:$AC$297,0),0,1,1)*OFFSET('Filtr dle měsíce'!$T$5,MATCH('Filtr dle měsíce'!A64,'Filtr dle měsíce'!$AC$6:$AC$297,0),0,1,1),""),"")</f>
        <v/>
      </c>
      <c r="G64" s="75" t="str">
        <f ca="1">IF(IFERROR(OFFSET('Tabulka klientů 2023'!$AC$7,MATCH('Filtr dle měsíce'!A64,'Filtr dle měsíce'!$AC$6:$AC$297,0),0,1,1)*OFFSET('Filtr dle měsíce'!$U$5,MATCH('Filtr dle měsíce'!A64,'Filtr dle měsíce'!$AC$6:$AC$297,0),0,1,1),"")&gt;0,IFERROR(OFFSET('Tabulka klientů 2023'!$AC$7,MATCH('Filtr dle měsíce'!A64,'Filtr dle měsíce'!$AC$6:$AC$297,0),0,1,1)*OFFSET('Filtr dle měsíce'!$U$5,MATCH('Filtr dle měsíce'!A64,'Filtr dle měsíce'!$AC$6:$AC$297,0),0,1,1),""),"")</f>
        <v/>
      </c>
      <c r="H64" s="76" t="str">
        <f ca="1">IF(IFERROR(OFFSET('Tabulka klientů 2023'!$AF$7,MATCH('Filtr dle měsíce'!A64,'Filtr dle měsíce'!$AC$6:$AC$297,0),0,1,1)*OFFSET('Filtr dle měsíce'!$V$5,MATCH('Filtr dle měsíce'!A64,'Filtr dle měsíce'!$AC$6:$AC$297,0),0,1,1),"")&gt;0,IFERROR(OFFSET('Tabulka klientů 2023'!$AF$7,MATCH('Filtr dle měsíce'!A64,'Filtr dle měsíce'!$AC$6:$AC$297,0),0,1,1)*OFFSET('Filtr dle měsíce'!$V$5,MATCH('Filtr dle měsíce'!A64,'Filtr dle měsíce'!$AC$6:$AC$297,0),0,1,1),""),"")</f>
        <v/>
      </c>
      <c r="I64" s="75" t="str">
        <f ca="1">IF(IFERROR(OFFSET('Tabulka klientů 2023'!$AI$7,MATCH('Filtr dle měsíce'!A64,'Filtr dle měsíce'!$AC$6:$AC$297,0),0,1,1)*OFFSET('Filtr dle měsíce'!$W$5,MATCH('Filtr dle měsíce'!A64,'Filtr dle měsíce'!$AC$6:$AC$297,0),0,1,1),"")&gt;0,IFERROR(OFFSET('Tabulka klientů 2023'!$AI$7,MATCH('Filtr dle měsíce'!A64,'Filtr dle měsíce'!$AC$6:$AC$297,0),0,1,1)*OFFSET('Filtr dle měsíce'!$W$5,MATCH('Filtr dle měsíce'!A64,'Filtr dle měsíce'!$AC$6:$AC$297,0),0,1,1),""),"")</f>
        <v/>
      </c>
      <c r="J64" s="76" t="str">
        <f ca="1">IF(IFERROR(OFFSET('Tabulka klientů 2023'!$AL$7,MATCH('Filtr dle měsíce'!A64,'Filtr dle měsíce'!$AC$6:$AC$297,0),0,1,1)*OFFSET('Filtr dle měsíce'!$X$5,MATCH('Filtr dle měsíce'!A64,'Filtr dle měsíce'!$AC$6:$AC$297,0),0,1,1),"")&gt;0,IFERROR(OFFSET('Tabulka klientů 2023'!$AL$7,MATCH('Filtr dle měsíce'!A64,'Filtr dle měsíce'!$AC$6:$AC$297,0),0,1,1)*OFFSET('Filtr dle měsíce'!$X$5,MATCH('Filtr dle měsíce'!A64,'Filtr dle měsíce'!$AC$6:$AC$297,0),0,1,1),""),"")</f>
        <v/>
      </c>
      <c r="K64" s="75" t="str">
        <f ca="1">IF(IFERROR(OFFSET('Tabulka klientů 2023'!$AO$7,MATCH('Filtr dle měsíce'!A64,'Filtr dle měsíce'!$AC$6:$AC$297,0),0,1,1)*OFFSET('Filtr dle měsíce'!$Y$5,MATCH('Filtr dle měsíce'!A64,'Filtr dle měsíce'!$AC$6:$AC$297,0),0,1,1),"")&gt;0,IFERROR(OFFSET('Tabulka klientů 2023'!$AO$7,MATCH('Filtr dle měsíce'!A64,'Filtr dle měsíce'!$AC$6:$AC$297,0),0,1,1)*OFFSET('Filtr dle měsíce'!$Y$5,MATCH('Filtr dle měsíce'!A64,'Filtr dle měsíce'!$AC$6:$AC$297,0),0,1,1),""),"")</f>
        <v/>
      </c>
      <c r="L64" s="76" t="str">
        <f ca="1">IF(IFERROR(OFFSET('Tabulka klientů 2023'!$AR$7,MATCH('Filtr dle měsíce'!A64,'Filtr dle měsíce'!$AC$6:$AC$297,0),0,1,1)*OFFSET('Filtr dle měsíce'!$Z$5,MATCH('Filtr dle měsíce'!A64,'Filtr dle měsíce'!$AC$6:$AC$297,0),0,1,1),"")&gt;0,IFERROR(OFFSET('Tabulka klientů 2023'!$AR$7,MATCH('Filtr dle měsíce'!A64,'Filtr dle měsíce'!$AC$6:$AC$297,0),0,1,1)*OFFSET('Filtr dle měsíce'!$Z$5,MATCH('Filtr dle měsíce'!A64,'Filtr dle měsíce'!$AC$6:$AC$297,0),0,1,1),""),"")</f>
        <v/>
      </c>
      <c r="M64" s="77" t="str">
        <f ca="1">IF(IFERROR(OFFSET('Tabulka klientů 2023'!$AU$7,MATCH('Filtr dle měsíce'!A64,'Filtr dle měsíce'!$AC$6:$AC$297,0),0,1,1)*OFFSET('Filtr dle měsíce'!$AA$5,MATCH('Filtr dle měsíce'!A64,'Filtr dle měsíce'!$AC$6:$AC$297,0),0,1,1),"")&gt;0,IFERROR(OFFSET('Tabulka klientů 2023'!$AU$7,MATCH('Filtr dle měsíce'!A64,'Filtr dle měsíce'!$AC$6:$AC$297,0),0,1,1)*OFFSET('Filtr dle měsíce'!$AA$5,MATCH('Filtr dle měsíce'!A64,'Filtr dle měsíce'!$AC$6:$AC$297,0),0,1,1),""),"")</f>
        <v/>
      </c>
      <c r="N64" s="78" t="str">
        <f t="shared" ca="1" si="0"/>
        <v/>
      </c>
      <c r="Q64" s="51">
        <f>IF('Tabulka klientů 2023'!R66='Filtr dle měsíce'!$C$1,1,0)</f>
        <v>0</v>
      </c>
      <c r="R64" s="51">
        <f>IF('Tabulka klientů 2023'!U66='Filtr dle měsíce'!$C$1,1,0)</f>
        <v>0</v>
      </c>
      <c r="S64" s="51">
        <f>IF('Tabulka klientů 2023'!X66='Filtr dle měsíce'!$C$1,1,0)</f>
        <v>0</v>
      </c>
      <c r="T64" s="51">
        <f>IF('Tabulka klientů 2023'!AA66='Filtr dle měsíce'!$C$1,1,0)</f>
        <v>0</v>
      </c>
      <c r="U64" s="51">
        <f>IF('Tabulka klientů 2023'!AD66='Filtr dle měsíce'!$C$1,1,0)</f>
        <v>0</v>
      </c>
      <c r="V64" s="51">
        <f>IF('Tabulka klientů 2023'!AG66='Filtr dle měsíce'!$C$1,1,0)</f>
        <v>0</v>
      </c>
      <c r="W64" s="51">
        <f>IF('Tabulka klientů 2023'!AJ66='Filtr dle měsíce'!$C$1,1,0)</f>
        <v>0</v>
      </c>
      <c r="X64" s="1">
        <f>IF('Tabulka klientů 2023'!AM66='Filtr dle měsíce'!$C$1,1,0)</f>
        <v>0</v>
      </c>
      <c r="Y64" s="1">
        <f>IF('Tabulka klientů 2023'!AP66='Filtr dle měsíce'!$C$1,1,0)</f>
        <v>0</v>
      </c>
      <c r="Z64" s="1">
        <f>IF('Tabulka klientů 2023'!AS66='Filtr dle měsíce'!$C$1,1,0)</f>
        <v>0</v>
      </c>
      <c r="AA64" s="1">
        <f>IF('Tabulka klientů 2023'!AV66='Filtr dle měsíce'!$C$1,1,0)</f>
        <v>0</v>
      </c>
      <c r="AB64" s="1">
        <f t="shared" si="1"/>
        <v>0</v>
      </c>
      <c r="AC64" s="1">
        <f t="shared" si="2"/>
        <v>0</v>
      </c>
      <c r="AE64" s="51">
        <f>IF('Tabulka klientů 2023'!S66="ANO",1,0)</f>
        <v>0</v>
      </c>
      <c r="AF64" s="51">
        <f>IF('Tabulka klientů 2023'!V66="ANO",1,0)</f>
        <v>0</v>
      </c>
      <c r="AG64" s="51">
        <f>IF('Tabulka klientů 2023'!Y66="ANO",1,0)</f>
        <v>0</v>
      </c>
      <c r="AH64" s="51">
        <f>IF('Tabulka klientů 2023'!AB66="ANO",1,0)</f>
        <v>0</v>
      </c>
      <c r="AI64" s="51">
        <f>IF('Tabulka klientů 2023'!AE66="ANO",1,0)</f>
        <v>0</v>
      </c>
      <c r="AJ64" s="51">
        <f>IF('Tabulka klientů 2023'!AH66="ANO",1,0)</f>
        <v>0</v>
      </c>
      <c r="AK64" s="51">
        <f>IF('Tabulka klientů 2023'!AK66="ANO",1,0)</f>
        <v>0</v>
      </c>
      <c r="AL64" s="51">
        <f>IF('Tabulka klientů 2023'!AN66="ANO",1,0)</f>
        <v>0</v>
      </c>
      <c r="AM64" s="51">
        <f>IF('Tabulka klientů 2023'!AQ66="ANO",1,0)</f>
        <v>0</v>
      </c>
      <c r="AN64" s="51">
        <f>IF('Tabulka klientů 2023'!AT66="ANO",1,0)</f>
        <v>0</v>
      </c>
      <c r="AO64" s="51">
        <f>IF('Tabulka klientů 2023'!AW66="ANO",1,0)</f>
        <v>0</v>
      </c>
      <c r="AP64" s="51" t="e">
        <f t="shared" ref="AP64:AQ64" si="118">#N/A</f>
        <v>#N/A</v>
      </c>
      <c r="AQ64" s="51" t="e">
        <f t="shared" si="118"/>
        <v>#N/A</v>
      </c>
      <c r="AR64" s="51"/>
      <c r="AS64" s="1">
        <f t="shared" ref="AS64:BC64" si="119">SUM(Q64+AE64)</f>
        <v>0</v>
      </c>
      <c r="AT64" s="1">
        <f t="shared" si="119"/>
        <v>0</v>
      </c>
      <c r="AU64" s="1">
        <f t="shared" si="119"/>
        <v>0</v>
      </c>
      <c r="AV64" s="1">
        <f t="shared" si="119"/>
        <v>0</v>
      </c>
      <c r="AW64" s="1">
        <f t="shared" si="119"/>
        <v>0</v>
      </c>
      <c r="AX64" s="1">
        <f t="shared" si="119"/>
        <v>0</v>
      </c>
      <c r="AY64" s="1">
        <f t="shared" si="119"/>
        <v>0</v>
      </c>
      <c r="AZ64" s="1">
        <f t="shared" si="119"/>
        <v>0</v>
      </c>
      <c r="BA64" s="1">
        <f t="shared" si="119"/>
        <v>0</v>
      </c>
      <c r="BB64" s="1">
        <f t="shared" si="119"/>
        <v>0</v>
      </c>
      <c r="BC64" s="1">
        <f t="shared" si="119"/>
        <v>0</v>
      </c>
      <c r="BD64" s="1"/>
      <c r="BE64" s="79" t="str">
        <f ca="1">IF(IFERROR(OFFSET('Filtr dle měsíce'!AS$5,MATCH('Filtr dle měsíce'!$A63,'Filtr dle měsíce'!$AC$6:$AC$297,0),0,1,1)*OFFSET('Filtr dle měsíce'!AS$5,MATCH('Filtr dle měsíce'!$A63,'Filtr dle měsíce'!$AC$6:$AC$297,0),0,1,1),"")&gt;0,IFERROR(OFFSET('Filtr dle měsíce'!AS$5,MATCH('Filtr dle měsíce'!$A63,'Filtr dle měsíce'!$AC$6:$AC$297,0),0,1,1)*OFFSET('Filtr dle měsíce'!AS$5,MATCH('Filtr dle měsíce'!$A63,'Filtr dle měsíce'!$AC$6:$AC$297,0),0,1,1),""),"")</f>
        <v/>
      </c>
      <c r="BF64" s="79" t="str">
        <f ca="1">IF(IFERROR(OFFSET('Filtr dle měsíce'!AT$5,MATCH('Filtr dle měsíce'!$A63,'Filtr dle měsíce'!$AC$6:$AC$297,0),0,1,1)*OFFSET('Filtr dle měsíce'!AT$5,MATCH('Filtr dle měsíce'!$A63,'Filtr dle měsíce'!$AC$6:$AC$297,0),0,1,1),"")&gt;0,IFERROR(OFFSET('Filtr dle měsíce'!AT$5,MATCH('Filtr dle měsíce'!$A63,'Filtr dle měsíce'!$AC$6:$AC$297,0),0,1,1)*OFFSET('Filtr dle měsíce'!AT$5,MATCH('Filtr dle měsíce'!$A63,'Filtr dle měsíce'!$AC$6:$AC$297,0),0,1,1),""),"")</f>
        <v/>
      </c>
      <c r="BG64" s="79" t="str">
        <f ca="1">IF(IFERROR(OFFSET('Filtr dle měsíce'!AU$5,MATCH('Filtr dle měsíce'!$A63,'Filtr dle měsíce'!$AC$6:$AC$297,0),0,1,1)*OFFSET('Filtr dle měsíce'!AU$5,MATCH('Filtr dle měsíce'!$A63,'Filtr dle měsíce'!$AC$6:$AC$297,0),0,1,1),"")&gt;0,IFERROR(OFFSET('Filtr dle měsíce'!AU$5,MATCH('Filtr dle měsíce'!$A63,'Filtr dle měsíce'!$AC$6:$AC$297,0),0,1,1)*OFFSET('Filtr dle měsíce'!AU$5,MATCH('Filtr dle měsíce'!$A63,'Filtr dle měsíce'!$AC$6:$AC$297,0),0,1,1),""),"")</f>
        <v/>
      </c>
      <c r="BH64" s="79" t="str">
        <f ca="1">IF(IFERROR(OFFSET('Filtr dle měsíce'!AV$5,MATCH('Filtr dle měsíce'!$A63,'Filtr dle měsíce'!$AC$6:$AC$297,0),0,1,1)*OFFSET('Filtr dle měsíce'!AV$5,MATCH('Filtr dle měsíce'!$A63,'Filtr dle měsíce'!$AC$6:$AC$297,0),0,1,1),"")&gt;0,IFERROR(OFFSET('Filtr dle měsíce'!AV$5,MATCH('Filtr dle měsíce'!$A63,'Filtr dle měsíce'!$AC$6:$AC$297,0),0,1,1)*OFFSET('Filtr dle měsíce'!AV$5,MATCH('Filtr dle měsíce'!$A63,'Filtr dle měsíce'!$AC$6:$AC$297,0),0,1,1),""),"")</f>
        <v/>
      </c>
      <c r="BI64" s="79" t="str">
        <f ca="1">IF(IFERROR(OFFSET('Filtr dle měsíce'!AW$5,MATCH('Filtr dle měsíce'!$A63,'Filtr dle měsíce'!$AC$6:$AC$297,0),0,1,1)*OFFSET('Filtr dle měsíce'!AW$5,MATCH('Filtr dle měsíce'!$A63,'Filtr dle měsíce'!$AC$6:$AC$297,0),0,1,1),"")&gt;0,IFERROR(OFFSET('Filtr dle měsíce'!AW$5,MATCH('Filtr dle měsíce'!$A63,'Filtr dle měsíce'!$AC$6:$AC$297,0),0,1,1)*OFFSET('Filtr dle měsíce'!AW$5,MATCH('Filtr dle měsíce'!$A63,'Filtr dle měsíce'!$AC$6:$AC$297,0),0,1,1),""),"")</f>
        <v/>
      </c>
      <c r="BJ64" s="79" t="str">
        <f ca="1">IF(IFERROR(OFFSET('Filtr dle měsíce'!AX$5,MATCH('Filtr dle měsíce'!$A63,'Filtr dle měsíce'!$AC$6:$AC$297,0),0,1,1)*OFFSET('Filtr dle měsíce'!AX$5,MATCH('Filtr dle měsíce'!$A63,'Filtr dle měsíce'!$AC$6:$AC$297,0),0,1,1),"")&gt;0,IFERROR(OFFSET('Filtr dle měsíce'!AX$5,MATCH('Filtr dle měsíce'!$A63,'Filtr dle měsíce'!$AC$6:$AC$297,0),0,1,1)*OFFSET('Filtr dle měsíce'!AX$5,MATCH('Filtr dle měsíce'!$A63,'Filtr dle měsíce'!$AC$6:$AC$297,0),0,1,1),""),"")</f>
        <v/>
      </c>
      <c r="BK64" s="79" t="str">
        <f ca="1">IF(IFERROR(OFFSET('Filtr dle měsíce'!AY$5,MATCH('Filtr dle měsíce'!$A63,'Filtr dle měsíce'!$AC$6:$AC$297,0),0,1,1)*OFFSET('Filtr dle měsíce'!AY$5,MATCH('Filtr dle měsíce'!$A63,'Filtr dle měsíce'!$AC$6:$AC$297,0),0,1,1),"")&gt;0,IFERROR(OFFSET('Filtr dle měsíce'!AY$5,MATCH('Filtr dle měsíce'!$A63,'Filtr dle měsíce'!$AC$6:$AC$297,0),0,1,1)*OFFSET('Filtr dle měsíce'!AY$5,MATCH('Filtr dle měsíce'!$A63,'Filtr dle měsíce'!$AC$6:$AC$297,0),0,1,1),""),"")</f>
        <v/>
      </c>
      <c r="BL64" s="79" t="str">
        <f ca="1">IF(IFERROR(OFFSET('Filtr dle měsíce'!AZ$5,MATCH('Filtr dle měsíce'!$A63,'Filtr dle měsíce'!$AC$6:$AC$297,0),0,1,1)*OFFSET('Filtr dle měsíce'!AZ$5,MATCH('Filtr dle měsíce'!$A63,'Filtr dle měsíce'!$AC$6:$AC$297,0),0,1,1),"")&gt;0,IFERROR(OFFSET('Filtr dle měsíce'!AZ$5,MATCH('Filtr dle měsíce'!$A63,'Filtr dle měsíce'!$AC$6:$AC$297,0),0,1,1)*OFFSET('Filtr dle měsíce'!AZ$5,MATCH('Filtr dle měsíce'!$A63,'Filtr dle měsíce'!$AC$6:$AC$297,0),0,1,1),""),"")</f>
        <v/>
      </c>
      <c r="BM64" s="79" t="str">
        <f ca="1">IF(IFERROR(OFFSET('Filtr dle měsíce'!BA$5,MATCH('Filtr dle měsíce'!$A63,'Filtr dle měsíce'!$AC$6:$AC$297,0),0,1,1)*OFFSET('Filtr dle měsíce'!BA$5,MATCH('Filtr dle měsíce'!$A63,'Filtr dle měsíce'!$AC$6:$AC$297,0),0,1,1),"")&gt;0,IFERROR(OFFSET('Filtr dle měsíce'!BA$5,MATCH('Filtr dle měsíce'!$A63,'Filtr dle měsíce'!$AC$6:$AC$297,0),0,1,1)*OFFSET('Filtr dle měsíce'!BA$5,MATCH('Filtr dle měsíce'!$A63,'Filtr dle měsíce'!$AC$6:$AC$297,0),0,1,1),""),"")</f>
        <v/>
      </c>
      <c r="BN64" s="79" t="str">
        <f ca="1">IF(IFERROR(OFFSET('Filtr dle měsíce'!BB$5,MATCH('Filtr dle měsíce'!$A63,'Filtr dle měsíce'!$AC$6:$AC$297,0),0,1,1)*OFFSET('Filtr dle měsíce'!BB$5,MATCH('Filtr dle měsíce'!$A63,'Filtr dle měsíce'!$AC$6:$AC$297,0),0,1,1),"")&gt;0,IFERROR(OFFSET('Filtr dle měsíce'!BB$5,MATCH('Filtr dle měsíce'!$A63,'Filtr dle měsíce'!$AC$6:$AC$297,0),0,1,1)*OFFSET('Filtr dle měsíce'!BB$5,MATCH('Filtr dle měsíce'!$A63,'Filtr dle měsíce'!$AC$6:$AC$297,0),0,1,1),""),"")</f>
        <v/>
      </c>
      <c r="BO64" s="79" t="str">
        <f ca="1">IF(IFERROR(OFFSET('Filtr dle měsíce'!BC$5,MATCH('Filtr dle měsíce'!$A63,'Filtr dle měsíce'!$AC$6:$AC$297,0),0,1,1)*OFFSET('Filtr dle měsíce'!BC$5,MATCH('Filtr dle měsíce'!$A63,'Filtr dle měsíce'!$AC$6:$AC$297,0),0,1,1),"")&gt;0,IFERROR(OFFSET('Filtr dle měsíce'!BC$5,MATCH('Filtr dle měsíce'!$A63,'Filtr dle měsíce'!$AC$6:$AC$297,0),0,1,1)*OFFSET('Filtr dle měsíce'!BC$5,MATCH('Filtr dle měsíce'!$A63,'Filtr dle měsíce'!$AC$6:$AC$297,0),0,1,1),""),"")</f>
        <v/>
      </c>
      <c r="BP64" s="79"/>
      <c r="BQ64" s="79"/>
    </row>
    <row r="65" spans="1:69" ht="14.25" customHeight="1" x14ac:dyDescent="0.4">
      <c r="A65" s="51">
        <v>61</v>
      </c>
      <c r="B65" s="74" t="str">
        <f ca="1">IFERROR(TEXT(OFFSET('Tabulka klientů 2023'!$C$7,MATCH('Filtr dle měsíce'!A65,'Filtr dle měsíce'!$AC$6:$AC$297,0),0,1,1),""),"")</f>
        <v/>
      </c>
      <c r="C65" s="75" t="str">
        <f ca="1">IF(IFERROR(OFFSET('Tabulka klientů 2023'!$Q$7,MATCH('Filtr dle měsíce'!A65,'Filtr dle měsíce'!$AC$6:$AC$297,0),0,1,1)*OFFSET('Filtr dle měsíce'!$Q$5,MATCH('Filtr dle měsíce'!A65,'Filtr dle měsíce'!$AC$6:$AC$297,0),0,1,1),"")&gt;0,IFERROR(OFFSET('Tabulka klientů 2023'!$Q$7,MATCH('Filtr dle měsíce'!A65,'Filtr dle měsíce'!$AC$6:$AC$297,0),0,1,1)*OFFSET('Filtr dle měsíce'!$Q$5,MATCH('Filtr dle měsíce'!A65,'Filtr dle měsíce'!$AC$6:$AC$297,0),0,1,1),""),"")</f>
        <v/>
      </c>
      <c r="D65" s="76" t="str">
        <f ca="1">IF(IFERROR(OFFSET('Tabulka klientů 2023'!$T$7,MATCH('Filtr dle měsíce'!A65,'Filtr dle měsíce'!$AC$6:$AC$297,0),0,1,1)*OFFSET('Filtr dle měsíce'!$R$5,MATCH('Filtr dle měsíce'!A65,'Filtr dle měsíce'!$AC$6:$AC$297,0),0,1,1),"")&gt;0,IFERROR(OFFSET('Tabulka klientů 2023'!$T$7,MATCH('Filtr dle měsíce'!A65,'Filtr dle měsíce'!$AC$6:$AC$297,0),0,1,1)*OFFSET('Filtr dle měsíce'!$R$5,MATCH('Filtr dle měsíce'!A65,'Filtr dle měsíce'!$AC$6:$AC$297,0),0,1,1),""),"")</f>
        <v/>
      </c>
      <c r="E65" s="75" t="str">
        <f ca="1">IF(IFERROR(OFFSET('Tabulka klientů 2023'!$W$7,MATCH('Filtr dle měsíce'!A65,'Filtr dle měsíce'!$AC$6:$AC$297,0),0,1,1)*OFFSET('Filtr dle měsíce'!$S$5,MATCH('Filtr dle měsíce'!A65,'Filtr dle měsíce'!$AC$6:$AC$297,0),0,1,1),"")&gt;0,IFERROR(OFFSET('Tabulka klientů 2023'!$W$7,MATCH('Filtr dle měsíce'!A65,'Filtr dle měsíce'!$AC$6:$AC$297,0),0,1,1)*OFFSET('Filtr dle měsíce'!$S$5,MATCH('Filtr dle měsíce'!A65,'Filtr dle měsíce'!$AC$6:$AC$297,0),0,1,1),""),"")</f>
        <v/>
      </c>
      <c r="F65" s="76" t="str">
        <f ca="1">IF(IFERROR(OFFSET('Tabulka klientů 2023'!$Z$7,MATCH('Filtr dle měsíce'!A65,'Filtr dle měsíce'!$AC$6:$AC$297,0),0,1,1)*OFFSET('Filtr dle měsíce'!$T$5,MATCH('Filtr dle měsíce'!A65,'Filtr dle měsíce'!$AC$6:$AC$297,0),0,1,1),"")&gt;0,IFERROR(OFFSET('Tabulka klientů 2023'!$Z$7,MATCH('Filtr dle měsíce'!A65,'Filtr dle měsíce'!$AC$6:$AC$297,0),0,1,1)*OFFSET('Filtr dle měsíce'!$T$5,MATCH('Filtr dle měsíce'!A65,'Filtr dle měsíce'!$AC$6:$AC$297,0),0,1,1),""),"")</f>
        <v/>
      </c>
      <c r="G65" s="75" t="str">
        <f ca="1">IF(IFERROR(OFFSET('Tabulka klientů 2023'!$AC$7,MATCH('Filtr dle měsíce'!A65,'Filtr dle měsíce'!$AC$6:$AC$297,0),0,1,1)*OFFSET('Filtr dle měsíce'!$U$5,MATCH('Filtr dle měsíce'!A65,'Filtr dle měsíce'!$AC$6:$AC$297,0),0,1,1),"")&gt;0,IFERROR(OFFSET('Tabulka klientů 2023'!$AC$7,MATCH('Filtr dle měsíce'!A65,'Filtr dle měsíce'!$AC$6:$AC$297,0),0,1,1)*OFFSET('Filtr dle měsíce'!$U$5,MATCH('Filtr dle měsíce'!A65,'Filtr dle měsíce'!$AC$6:$AC$297,0),0,1,1),""),"")</f>
        <v/>
      </c>
      <c r="H65" s="76" t="str">
        <f ca="1">IF(IFERROR(OFFSET('Tabulka klientů 2023'!$AF$7,MATCH('Filtr dle měsíce'!A65,'Filtr dle měsíce'!$AC$6:$AC$297,0),0,1,1)*OFFSET('Filtr dle měsíce'!$V$5,MATCH('Filtr dle měsíce'!A65,'Filtr dle měsíce'!$AC$6:$AC$297,0),0,1,1),"")&gt;0,IFERROR(OFFSET('Tabulka klientů 2023'!$AF$7,MATCH('Filtr dle měsíce'!A65,'Filtr dle měsíce'!$AC$6:$AC$297,0),0,1,1)*OFFSET('Filtr dle měsíce'!$V$5,MATCH('Filtr dle měsíce'!A65,'Filtr dle měsíce'!$AC$6:$AC$297,0),0,1,1),""),"")</f>
        <v/>
      </c>
      <c r="I65" s="75" t="str">
        <f ca="1">IF(IFERROR(OFFSET('Tabulka klientů 2023'!$AI$7,MATCH('Filtr dle měsíce'!A65,'Filtr dle měsíce'!$AC$6:$AC$297,0),0,1,1)*OFFSET('Filtr dle měsíce'!$W$5,MATCH('Filtr dle měsíce'!A65,'Filtr dle měsíce'!$AC$6:$AC$297,0),0,1,1),"")&gt;0,IFERROR(OFFSET('Tabulka klientů 2023'!$AI$7,MATCH('Filtr dle měsíce'!A65,'Filtr dle měsíce'!$AC$6:$AC$297,0),0,1,1)*OFFSET('Filtr dle měsíce'!$W$5,MATCH('Filtr dle měsíce'!A65,'Filtr dle měsíce'!$AC$6:$AC$297,0),0,1,1),""),"")</f>
        <v/>
      </c>
      <c r="J65" s="76" t="str">
        <f ca="1">IF(IFERROR(OFFSET('Tabulka klientů 2023'!$AL$7,MATCH('Filtr dle měsíce'!A65,'Filtr dle měsíce'!$AC$6:$AC$297,0),0,1,1)*OFFSET('Filtr dle měsíce'!$X$5,MATCH('Filtr dle měsíce'!A65,'Filtr dle měsíce'!$AC$6:$AC$297,0),0,1,1),"")&gt;0,IFERROR(OFFSET('Tabulka klientů 2023'!$AL$7,MATCH('Filtr dle měsíce'!A65,'Filtr dle měsíce'!$AC$6:$AC$297,0),0,1,1)*OFFSET('Filtr dle měsíce'!$X$5,MATCH('Filtr dle měsíce'!A65,'Filtr dle měsíce'!$AC$6:$AC$297,0),0,1,1),""),"")</f>
        <v/>
      </c>
      <c r="K65" s="75" t="str">
        <f ca="1">IF(IFERROR(OFFSET('Tabulka klientů 2023'!$AO$7,MATCH('Filtr dle měsíce'!A65,'Filtr dle měsíce'!$AC$6:$AC$297,0),0,1,1)*OFFSET('Filtr dle měsíce'!$Y$5,MATCH('Filtr dle měsíce'!A65,'Filtr dle měsíce'!$AC$6:$AC$297,0),0,1,1),"")&gt;0,IFERROR(OFFSET('Tabulka klientů 2023'!$AO$7,MATCH('Filtr dle měsíce'!A65,'Filtr dle měsíce'!$AC$6:$AC$297,0),0,1,1)*OFFSET('Filtr dle měsíce'!$Y$5,MATCH('Filtr dle měsíce'!A65,'Filtr dle měsíce'!$AC$6:$AC$297,0),0,1,1),""),"")</f>
        <v/>
      </c>
      <c r="L65" s="76" t="str">
        <f ca="1">IF(IFERROR(OFFSET('Tabulka klientů 2023'!$AR$7,MATCH('Filtr dle měsíce'!A65,'Filtr dle měsíce'!$AC$6:$AC$297,0),0,1,1)*OFFSET('Filtr dle měsíce'!$Z$5,MATCH('Filtr dle měsíce'!A65,'Filtr dle měsíce'!$AC$6:$AC$297,0),0,1,1),"")&gt;0,IFERROR(OFFSET('Tabulka klientů 2023'!$AR$7,MATCH('Filtr dle měsíce'!A65,'Filtr dle měsíce'!$AC$6:$AC$297,0),0,1,1)*OFFSET('Filtr dle měsíce'!$Z$5,MATCH('Filtr dle měsíce'!A65,'Filtr dle měsíce'!$AC$6:$AC$297,0),0,1,1),""),"")</f>
        <v/>
      </c>
      <c r="M65" s="77" t="str">
        <f ca="1">IF(IFERROR(OFFSET('Tabulka klientů 2023'!$AU$7,MATCH('Filtr dle měsíce'!A65,'Filtr dle měsíce'!$AC$6:$AC$297,0),0,1,1)*OFFSET('Filtr dle měsíce'!$AA$5,MATCH('Filtr dle měsíce'!A65,'Filtr dle měsíce'!$AC$6:$AC$297,0),0,1,1),"")&gt;0,IFERROR(OFFSET('Tabulka klientů 2023'!$AU$7,MATCH('Filtr dle měsíce'!A65,'Filtr dle měsíce'!$AC$6:$AC$297,0),0,1,1)*OFFSET('Filtr dle měsíce'!$AA$5,MATCH('Filtr dle měsíce'!A65,'Filtr dle měsíce'!$AC$6:$AC$297,0),0,1,1),""),"")</f>
        <v/>
      </c>
      <c r="N65" s="78" t="str">
        <f t="shared" ca="1" si="0"/>
        <v/>
      </c>
      <c r="Q65" s="51">
        <f>IF('Tabulka klientů 2023'!R67='Filtr dle měsíce'!$C$1,1,0)</f>
        <v>0</v>
      </c>
      <c r="R65" s="51">
        <f>IF('Tabulka klientů 2023'!U67='Filtr dle měsíce'!$C$1,1,0)</f>
        <v>0</v>
      </c>
      <c r="S65" s="51">
        <f>IF('Tabulka klientů 2023'!X67='Filtr dle měsíce'!$C$1,1,0)</f>
        <v>0</v>
      </c>
      <c r="T65" s="51">
        <f>IF('Tabulka klientů 2023'!AA67='Filtr dle měsíce'!$C$1,1,0)</f>
        <v>0</v>
      </c>
      <c r="U65" s="51">
        <f>IF('Tabulka klientů 2023'!AD67='Filtr dle měsíce'!$C$1,1,0)</f>
        <v>0</v>
      </c>
      <c r="V65" s="51">
        <f>IF('Tabulka klientů 2023'!AG67='Filtr dle měsíce'!$C$1,1,0)</f>
        <v>0</v>
      </c>
      <c r="W65" s="51">
        <f>IF('Tabulka klientů 2023'!AJ67='Filtr dle měsíce'!$C$1,1,0)</f>
        <v>0</v>
      </c>
      <c r="X65" s="1">
        <f>IF('Tabulka klientů 2023'!AM67='Filtr dle měsíce'!$C$1,1,0)</f>
        <v>0</v>
      </c>
      <c r="Y65" s="1">
        <f>IF('Tabulka klientů 2023'!AP67='Filtr dle měsíce'!$C$1,1,0)</f>
        <v>0</v>
      </c>
      <c r="Z65" s="1">
        <f>IF('Tabulka klientů 2023'!AS67='Filtr dle měsíce'!$C$1,1,0)</f>
        <v>0</v>
      </c>
      <c r="AA65" s="1">
        <f>IF('Tabulka klientů 2023'!AV67='Filtr dle měsíce'!$C$1,1,0)</f>
        <v>0</v>
      </c>
      <c r="AB65" s="1">
        <f t="shared" si="1"/>
        <v>0</v>
      </c>
      <c r="AC65" s="1">
        <f t="shared" si="2"/>
        <v>0</v>
      </c>
      <c r="AE65" s="51">
        <f>IF('Tabulka klientů 2023'!S67="ANO",1,0)</f>
        <v>0</v>
      </c>
      <c r="AF65" s="51">
        <f>IF('Tabulka klientů 2023'!V67="ANO",1,0)</f>
        <v>0</v>
      </c>
      <c r="AG65" s="51">
        <f>IF('Tabulka klientů 2023'!Y67="ANO",1,0)</f>
        <v>0</v>
      </c>
      <c r="AH65" s="51">
        <f>IF('Tabulka klientů 2023'!AB67="ANO",1,0)</f>
        <v>0</v>
      </c>
      <c r="AI65" s="51">
        <f>IF('Tabulka klientů 2023'!AE67="ANO",1,0)</f>
        <v>0</v>
      </c>
      <c r="AJ65" s="51">
        <f>IF('Tabulka klientů 2023'!AH67="ANO",1,0)</f>
        <v>0</v>
      </c>
      <c r="AK65" s="51">
        <f>IF('Tabulka klientů 2023'!AK67="ANO",1,0)</f>
        <v>0</v>
      </c>
      <c r="AL65" s="51">
        <f>IF('Tabulka klientů 2023'!AN67="ANO",1,0)</f>
        <v>0</v>
      </c>
      <c r="AM65" s="51">
        <f>IF('Tabulka klientů 2023'!AQ67="ANO",1,0)</f>
        <v>0</v>
      </c>
      <c r="AN65" s="51">
        <f>IF('Tabulka klientů 2023'!AT67="ANO",1,0)</f>
        <v>0</v>
      </c>
      <c r="AO65" s="51">
        <f>IF('Tabulka klientů 2023'!AW67="ANO",1,0)</f>
        <v>0</v>
      </c>
      <c r="AP65" s="51" t="e">
        <f t="shared" ref="AP65:AQ65" si="120">#N/A</f>
        <v>#N/A</v>
      </c>
      <c r="AQ65" s="51" t="e">
        <f t="shared" si="120"/>
        <v>#N/A</v>
      </c>
      <c r="AR65" s="51"/>
      <c r="AS65" s="1">
        <f t="shared" ref="AS65:BC65" si="121">SUM(Q65+AE65)</f>
        <v>0</v>
      </c>
      <c r="AT65" s="1">
        <f t="shared" si="121"/>
        <v>0</v>
      </c>
      <c r="AU65" s="1">
        <f t="shared" si="121"/>
        <v>0</v>
      </c>
      <c r="AV65" s="1">
        <f t="shared" si="121"/>
        <v>0</v>
      </c>
      <c r="AW65" s="1">
        <f t="shared" si="121"/>
        <v>0</v>
      </c>
      <c r="AX65" s="1">
        <f t="shared" si="121"/>
        <v>0</v>
      </c>
      <c r="AY65" s="1">
        <f t="shared" si="121"/>
        <v>0</v>
      </c>
      <c r="AZ65" s="1">
        <f t="shared" si="121"/>
        <v>0</v>
      </c>
      <c r="BA65" s="1">
        <f t="shared" si="121"/>
        <v>0</v>
      </c>
      <c r="BB65" s="1">
        <f t="shared" si="121"/>
        <v>0</v>
      </c>
      <c r="BC65" s="1">
        <f t="shared" si="121"/>
        <v>0</v>
      </c>
      <c r="BD65" s="1"/>
      <c r="BE65" s="79" t="str">
        <f ca="1">IF(IFERROR(OFFSET('Filtr dle měsíce'!AS$5,MATCH('Filtr dle měsíce'!$A64,'Filtr dle měsíce'!$AC$6:$AC$297,0),0,1,1)*OFFSET('Filtr dle měsíce'!AS$5,MATCH('Filtr dle měsíce'!$A64,'Filtr dle měsíce'!$AC$6:$AC$297,0),0,1,1),"")&gt;0,IFERROR(OFFSET('Filtr dle měsíce'!AS$5,MATCH('Filtr dle měsíce'!$A64,'Filtr dle měsíce'!$AC$6:$AC$297,0),0,1,1)*OFFSET('Filtr dle měsíce'!AS$5,MATCH('Filtr dle měsíce'!$A64,'Filtr dle měsíce'!$AC$6:$AC$297,0),0,1,1),""),"")</f>
        <v/>
      </c>
      <c r="BF65" s="79" t="str">
        <f ca="1">IF(IFERROR(OFFSET('Filtr dle měsíce'!AT$5,MATCH('Filtr dle měsíce'!$A64,'Filtr dle měsíce'!$AC$6:$AC$297,0),0,1,1)*OFFSET('Filtr dle měsíce'!AT$5,MATCH('Filtr dle měsíce'!$A64,'Filtr dle měsíce'!$AC$6:$AC$297,0),0,1,1),"")&gt;0,IFERROR(OFFSET('Filtr dle měsíce'!AT$5,MATCH('Filtr dle měsíce'!$A64,'Filtr dle měsíce'!$AC$6:$AC$297,0),0,1,1)*OFFSET('Filtr dle měsíce'!AT$5,MATCH('Filtr dle měsíce'!$A64,'Filtr dle měsíce'!$AC$6:$AC$297,0),0,1,1),""),"")</f>
        <v/>
      </c>
      <c r="BG65" s="79" t="str">
        <f ca="1">IF(IFERROR(OFFSET('Filtr dle měsíce'!AU$5,MATCH('Filtr dle měsíce'!$A64,'Filtr dle měsíce'!$AC$6:$AC$297,0),0,1,1)*OFFSET('Filtr dle měsíce'!AU$5,MATCH('Filtr dle měsíce'!$A64,'Filtr dle měsíce'!$AC$6:$AC$297,0),0,1,1),"")&gt;0,IFERROR(OFFSET('Filtr dle měsíce'!AU$5,MATCH('Filtr dle měsíce'!$A64,'Filtr dle měsíce'!$AC$6:$AC$297,0),0,1,1)*OFFSET('Filtr dle měsíce'!AU$5,MATCH('Filtr dle měsíce'!$A64,'Filtr dle měsíce'!$AC$6:$AC$297,0),0,1,1),""),"")</f>
        <v/>
      </c>
      <c r="BH65" s="79" t="str">
        <f ca="1">IF(IFERROR(OFFSET('Filtr dle měsíce'!AV$5,MATCH('Filtr dle měsíce'!$A64,'Filtr dle měsíce'!$AC$6:$AC$297,0),0,1,1)*OFFSET('Filtr dle měsíce'!AV$5,MATCH('Filtr dle měsíce'!$A64,'Filtr dle měsíce'!$AC$6:$AC$297,0),0,1,1),"")&gt;0,IFERROR(OFFSET('Filtr dle měsíce'!AV$5,MATCH('Filtr dle měsíce'!$A64,'Filtr dle měsíce'!$AC$6:$AC$297,0),0,1,1)*OFFSET('Filtr dle měsíce'!AV$5,MATCH('Filtr dle měsíce'!$A64,'Filtr dle měsíce'!$AC$6:$AC$297,0),0,1,1),""),"")</f>
        <v/>
      </c>
      <c r="BI65" s="79" t="str">
        <f ca="1">IF(IFERROR(OFFSET('Filtr dle měsíce'!AW$5,MATCH('Filtr dle měsíce'!$A64,'Filtr dle měsíce'!$AC$6:$AC$297,0),0,1,1)*OFFSET('Filtr dle měsíce'!AW$5,MATCH('Filtr dle měsíce'!$A64,'Filtr dle měsíce'!$AC$6:$AC$297,0),0,1,1),"")&gt;0,IFERROR(OFFSET('Filtr dle měsíce'!AW$5,MATCH('Filtr dle měsíce'!$A64,'Filtr dle měsíce'!$AC$6:$AC$297,0),0,1,1)*OFFSET('Filtr dle měsíce'!AW$5,MATCH('Filtr dle měsíce'!$A64,'Filtr dle měsíce'!$AC$6:$AC$297,0),0,1,1),""),"")</f>
        <v/>
      </c>
      <c r="BJ65" s="79" t="str">
        <f ca="1">IF(IFERROR(OFFSET('Filtr dle měsíce'!AX$5,MATCH('Filtr dle měsíce'!$A64,'Filtr dle měsíce'!$AC$6:$AC$297,0),0,1,1)*OFFSET('Filtr dle měsíce'!AX$5,MATCH('Filtr dle měsíce'!$A64,'Filtr dle měsíce'!$AC$6:$AC$297,0),0,1,1),"")&gt;0,IFERROR(OFFSET('Filtr dle měsíce'!AX$5,MATCH('Filtr dle měsíce'!$A64,'Filtr dle měsíce'!$AC$6:$AC$297,0),0,1,1)*OFFSET('Filtr dle měsíce'!AX$5,MATCH('Filtr dle měsíce'!$A64,'Filtr dle měsíce'!$AC$6:$AC$297,0),0,1,1),""),"")</f>
        <v/>
      </c>
      <c r="BK65" s="79" t="str">
        <f ca="1">IF(IFERROR(OFFSET('Filtr dle měsíce'!AY$5,MATCH('Filtr dle měsíce'!$A64,'Filtr dle měsíce'!$AC$6:$AC$297,0),0,1,1)*OFFSET('Filtr dle měsíce'!AY$5,MATCH('Filtr dle měsíce'!$A64,'Filtr dle měsíce'!$AC$6:$AC$297,0),0,1,1),"")&gt;0,IFERROR(OFFSET('Filtr dle měsíce'!AY$5,MATCH('Filtr dle měsíce'!$A64,'Filtr dle měsíce'!$AC$6:$AC$297,0),0,1,1)*OFFSET('Filtr dle měsíce'!AY$5,MATCH('Filtr dle měsíce'!$A64,'Filtr dle měsíce'!$AC$6:$AC$297,0),0,1,1),""),"")</f>
        <v/>
      </c>
      <c r="BL65" s="79" t="str">
        <f ca="1">IF(IFERROR(OFFSET('Filtr dle měsíce'!AZ$5,MATCH('Filtr dle měsíce'!$A64,'Filtr dle měsíce'!$AC$6:$AC$297,0),0,1,1)*OFFSET('Filtr dle měsíce'!AZ$5,MATCH('Filtr dle měsíce'!$A64,'Filtr dle měsíce'!$AC$6:$AC$297,0),0,1,1),"")&gt;0,IFERROR(OFFSET('Filtr dle měsíce'!AZ$5,MATCH('Filtr dle měsíce'!$A64,'Filtr dle měsíce'!$AC$6:$AC$297,0),0,1,1)*OFFSET('Filtr dle měsíce'!AZ$5,MATCH('Filtr dle měsíce'!$A64,'Filtr dle měsíce'!$AC$6:$AC$297,0),0,1,1),""),"")</f>
        <v/>
      </c>
      <c r="BM65" s="79" t="str">
        <f ca="1">IF(IFERROR(OFFSET('Filtr dle měsíce'!BA$5,MATCH('Filtr dle měsíce'!$A64,'Filtr dle měsíce'!$AC$6:$AC$297,0),0,1,1)*OFFSET('Filtr dle měsíce'!BA$5,MATCH('Filtr dle měsíce'!$A64,'Filtr dle měsíce'!$AC$6:$AC$297,0),0,1,1),"")&gt;0,IFERROR(OFFSET('Filtr dle měsíce'!BA$5,MATCH('Filtr dle měsíce'!$A64,'Filtr dle měsíce'!$AC$6:$AC$297,0),0,1,1)*OFFSET('Filtr dle měsíce'!BA$5,MATCH('Filtr dle měsíce'!$A64,'Filtr dle měsíce'!$AC$6:$AC$297,0),0,1,1),""),"")</f>
        <v/>
      </c>
      <c r="BN65" s="79" t="str">
        <f ca="1">IF(IFERROR(OFFSET('Filtr dle měsíce'!BB$5,MATCH('Filtr dle měsíce'!$A64,'Filtr dle měsíce'!$AC$6:$AC$297,0),0,1,1)*OFFSET('Filtr dle měsíce'!BB$5,MATCH('Filtr dle měsíce'!$A64,'Filtr dle měsíce'!$AC$6:$AC$297,0),0,1,1),"")&gt;0,IFERROR(OFFSET('Filtr dle měsíce'!BB$5,MATCH('Filtr dle měsíce'!$A64,'Filtr dle měsíce'!$AC$6:$AC$297,0),0,1,1)*OFFSET('Filtr dle měsíce'!BB$5,MATCH('Filtr dle měsíce'!$A64,'Filtr dle měsíce'!$AC$6:$AC$297,0),0,1,1),""),"")</f>
        <v/>
      </c>
      <c r="BO65" s="79" t="str">
        <f ca="1">IF(IFERROR(OFFSET('Filtr dle měsíce'!BC$5,MATCH('Filtr dle měsíce'!$A64,'Filtr dle měsíce'!$AC$6:$AC$297,0),0,1,1)*OFFSET('Filtr dle měsíce'!BC$5,MATCH('Filtr dle měsíce'!$A64,'Filtr dle měsíce'!$AC$6:$AC$297,0),0,1,1),"")&gt;0,IFERROR(OFFSET('Filtr dle měsíce'!BC$5,MATCH('Filtr dle měsíce'!$A64,'Filtr dle měsíce'!$AC$6:$AC$297,0),0,1,1)*OFFSET('Filtr dle měsíce'!BC$5,MATCH('Filtr dle měsíce'!$A64,'Filtr dle měsíce'!$AC$6:$AC$297,0),0,1,1),""),"")</f>
        <v/>
      </c>
      <c r="BP65" s="79"/>
      <c r="BQ65" s="79"/>
    </row>
    <row r="66" spans="1:69" ht="14.25" customHeight="1" x14ac:dyDescent="0.4">
      <c r="A66" s="51">
        <v>62</v>
      </c>
      <c r="B66" s="74" t="str">
        <f ca="1">IFERROR(TEXT(OFFSET('Tabulka klientů 2023'!$C$7,MATCH('Filtr dle měsíce'!A66,'Filtr dle měsíce'!$AC$6:$AC$297,0),0,1,1),""),"")</f>
        <v/>
      </c>
      <c r="C66" s="75" t="str">
        <f ca="1">IF(IFERROR(OFFSET('Tabulka klientů 2023'!$Q$7,MATCH('Filtr dle měsíce'!A66,'Filtr dle měsíce'!$AC$6:$AC$297,0),0,1,1)*OFFSET('Filtr dle měsíce'!$Q$5,MATCH('Filtr dle měsíce'!A66,'Filtr dle měsíce'!$AC$6:$AC$297,0),0,1,1),"")&gt;0,IFERROR(OFFSET('Tabulka klientů 2023'!$Q$7,MATCH('Filtr dle měsíce'!A66,'Filtr dle měsíce'!$AC$6:$AC$297,0),0,1,1)*OFFSET('Filtr dle měsíce'!$Q$5,MATCH('Filtr dle měsíce'!A66,'Filtr dle měsíce'!$AC$6:$AC$297,0),0,1,1),""),"")</f>
        <v/>
      </c>
      <c r="D66" s="76" t="str">
        <f ca="1">IF(IFERROR(OFFSET('Tabulka klientů 2023'!$T$7,MATCH('Filtr dle měsíce'!A66,'Filtr dle měsíce'!$AC$6:$AC$297,0),0,1,1)*OFFSET('Filtr dle měsíce'!$R$5,MATCH('Filtr dle měsíce'!A66,'Filtr dle měsíce'!$AC$6:$AC$297,0),0,1,1),"")&gt;0,IFERROR(OFFSET('Tabulka klientů 2023'!$T$7,MATCH('Filtr dle měsíce'!A66,'Filtr dle měsíce'!$AC$6:$AC$297,0),0,1,1)*OFFSET('Filtr dle měsíce'!$R$5,MATCH('Filtr dle měsíce'!A66,'Filtr dle měsíce'!$AC$6:$AC$297,0),0,1,1),""),"")</f>
        <v/>
      </c>
      <c r="E66" s="75" t="str">
        <f ca="1">IF(IFERROR(OFFSET('Tabulka klientů 2023'!$W$7,MATCH('Filtr dle měsíce'!A66,'Filtr dle měsíce'!$AC$6:$AC$297,0),0,1,1)*OFFSET('Filtr dle měsíce'!$S$5,MATCH('Filtr dle měsíce'!A66,'Filtr dle měsíce'!$AC$6:$AC$297,0),0,1,1),"")&gt;0,IFERROR(OFFSET('Tabulka klientů 2023'!$W$7,MATCH('Filtr dle měsíce'!A66,'Filtr dle měsíce'!$AC$6:$AC$297,0),0,1,1)*OFFSET('Filtr dle měsíce'!$S$5,MATCH('Filtr dle měsíce'!A66,'Filtr dle měsíce'!$AC$6:$AC$297,0),0,1,1),""),"")</f>
        <v/>
      </c>
      <c r="F66" s="76" t="str">
        <f ca="1">IF(IFERROR(OFFSET('Tabulka klientů 2023'!$Z$7,MATCH('Filtr dle měsíce'!A66,'Filtr dle měsíce'!$AC$6:$AC$297,0),0,1,1)*OFFSET('Filtr dle měsíce'!$T$5,MATCH('Filtr dle měsíce'!A66,'Filtr dle měsíce'!$AC$6:$AC$297,0),0,1,1),"")&gt;0,IFERROR(OFFSET('Tabulka klientů 2023'!$Z$7,MATCH('Filtr dle měsíce'!A66,'Filtr dle měsíce'!$AC$6:$AC$297,0),0,1,1)*OFFSET('Filtr dle měsíce'!$T$5,MATCH('Filtr dle měsíce'!A66,'Filtr dle měsíce'!$AC$6:$AC$297,0),0,1,1),""),"")</f>
        <v/>
      </c>
      <c r="G66" s="75" t="str">
        <f ca="1">IF(IFERROR(OFFSET('Tabulka klientů 2023'!$AC$7,MATCH('Filtr dle měsíce'!A66,'Filtr dle měsíce'!$AC$6:$AC$297,0),0,1,1)*OFFSET('Filtr dle měsíce'!$U$5,MATCH('Filtr dle měsíce'!A66,'Filtr dle měsíce'!$AC$6:$AC$297,0),0,1,1),"")&gt;0,IFERROR(OFFSET('Tabulka klientů 2023'!$AC$7,MATCH('Filtr dle měsíce'!A66,'Filtr dle měsíce'!$AC$6:$AC$297,0),0,1,1)*OFFSET('Filtr dle měsíce'!$U$5,MATCH('Filtr dle měsíce'!A66,'Filtr dle měsíce'!$AC$6:$AC$297,0),0,1,1),""),"")</f>
        <v/>
      </c>
      <c r="H66" s="76" t="str">
        <f ca="1">IF(IFERROR(OFFSET('Tabulka klientů 2023'!$AF$7,MATCH('Filtr dle měsíce'!A66,'Filtr dle měsíce'!$AC$6:$AC$297,0),0,1,1)*OFFSET('Filtr dle měsíce'!$V$5,MATCH('Filtr dle měsíce'!A66,'Filtr dle měsíce'!$AC$6:$AC$297,0),0,1,1),"")&gt;0,IFERROR(OFFSET('Tabulka klientů 2023'!$AF$7,MATCH('Filtr dle měsíce'!A66,'Filtr dle měsíce'!$AC$6:$AC$297,0),0,1,1)*OFFSET('Filtr dle měsíce'!$V$5,MATCH('Filtr dle měsíce'!A66,'Filtr dle měsíce'!$AC$6:$AC$297,0),0,1,1),""),"")</f>
        <v/>
      </c>
      <c r="I66" s="75" t="str">
        <f ca="1">IF(IFERROR(OFFSET('Tabulka klientů 2023'!$AI$7,MATCH('Filtr dle měsíce'!A66,'Filtr dle měsíce'!$AC$6:$AC$297,0),0,1,1)*OFFSET('Filtr dle měsíce'!$W$5,MATCH('Filtr dle měsíce'!A66,'Filtr dle měsíce'!$AC$6:$AC$297,0),0,1,1),"")&gt;0,IFERROR(OFFSET('Tabulka klientů 2023'!$AI$7,MATCH('Filtr dle měsíce'!A66,'Filtr dle měsíce'!$AC$6:$AC$297,0),0,1,1)*OFFSET('Filtr dle měsíce'!$W$5,MATCH('Filtr dle měsíce'!A66,'Filtr dle měsíce'!$AC$6:$AC$297,0),0,1,1),""),"")</f>
        <v/>
      </c>
      <c r="J66" s="76" t="str">
        <f ca="1">IF(IFERROR(OFFSET('Tabulka klientů 2023'!$AL$7,MATCH('Filtr dle měsíce'!A66,'Filtr dle měsíce'!$AC$6:$AC$297,0),0,1,1)*OFFSET('Filtr dle měsíce'!$X$5,MATCH('Filtr dle měsíce'!A66,'Filtr dle měsíce'!$AC$6:$AC$297,0),0,1,1),"")&gt;0,IFERROR(OFFSET('Tabulka klientů 2023'!$AL$7,MATCH('Filtr dle měsíce'!A66,'Filtr dle měsíce'!$AC$6:$AC$297,0),0,1,1)*OFFSET('Filtr dle měsíce'!$X$5,MATCH('Filtr dle měsíce'!A66,'Filtr dle měsíce'!$AC$6:$AC$297,0),0,1,1),""),"")</f>
        <v/>
      </c>
      <c r="K66" s="75" t="str">
        <f ca="1">IF(IFERROR(OFFSET('Tabulka klientů 2023'!$AO$7,MATCH('Filtr dle měsíce'!A66,'Filtr dle měsíce'!$AC$6:$AC$297,0),0,1,1)*OFFSET('Filtr dle měsíce'!$Y$5,MATCH('Filtr dle měsíce'!A66,'Filtr dle měsíce'!$AC$6:$AC$297,0),0,1,1),"")&gt;0,IFERROR(OFFSET('Tabulka klientů 2023'!$AO$7,MATCH('Filtr dle měsíce'!A66,'Filtr dle měsíce'!$AC$6:$AC$297,0),0,1,1)*OFFSET('Filtr dle měsíce'!$Y$5,MATCH('Filtr dle měsíce'!A66,'Filtr dle měsíce'!$AC$6:$AC$297,0),0,1,1),""),"")</f>
        <v/>
      </c>
      <c r="L66" s="76" t="str">
        <f ca="1">IF(IFERROR(OFFSET('Tabulka klientů 2023'!$AR$7,MATCH('Filtr dle měsíce'!A66,'Filtr dle měsíce'!$AC$6:$AC$297,0),0,1,1)*OFFSET('Filtr dle měsíce'!$Z$5,MATCH('Filtr dle měsíce'!A66,'Filtr dle měsíce'!$AC$6:$AC$297,0),0,1,1),"")&gt;0,IFERROR(OFFSET('Tabulka klientů 2023'!$AR$7,MATCH('Filtr dle měsíce'!A66,'Filtr dle měsíce'!$AC$6:$AC$297,0),0,1,1)*OFFSET('Filtr dle měsíce'!$Z$5,MATCH('Filtr dle měsíce'!A66,'Filtr dle měsíce'!$AC$6:$AC$297,0),0,1,1),""),"")</f>
        <v/>
      </c>
      <c r="M66" s="77" t="str">
        <f ca="1">IF(IFERROR(OFFSET('Tabulka klientů 2023'!$AU$7,MATCH('Filtr dle měsíce'!A66,'Filtr dle měsíce'!$AC$6:$AC$297,0),0,1,1)*OFFSET('Filtr dle měsíce'!$AA$5,MATCH('Filtr dle měsíce'!A66,'Filtr dle měsíce'!$AC$6:$AC$297,0),0,1,1),"")&gt;0,IFERROR(OFFSET('Tabulka klientů 2023'!$AU$7,MATCH('Filtr dle měsíce'!A66,'Filtr dle měsíce'!$AC$6:$AC$297,0),0,1,1)*OFFSET('Filtr dle měsíce'!$AA$5,MATCH('Filtr dle měsíce'!A66,'Filtr dle měsíce'!$AC$6:$AC$297,0),0,1,1),""),"")</f>
        <v/>
      </c>
      <c r="N66" s="78" t="str">
        <f t="shared" ca="1" si="0"/>
        <v/>
      </c>
      <c r="Q66" s="51">
        <f>IF('Tabulka klientů 2023'!R68='Filtr dle měsíce'!$C$1,1,0)</f>
        <v>0</v>
      </c>
      <c r="R66" s="51">
        <f>IF('Tabulka klientů 2023'!U68='Filtr dle měsíce'!$C$1,1,0)</f>
        <v>0</v>
      </c>
      <c r="S66" s="51">
        <f>IF('Tabulka klientů 2023'!X68='Filtr dle měsíce'!$C$1,1,0)</f>
        <v>0</v>
      </c>
      <c r="T66" s="51">
        <f>IF('Tabulka klientů 2023'!AA68='Filtr dle měsíce'!$C$1,1,0)</f>
        <v>0</v>
      </c>
      <c r="U66" s="51">
        <f>IF('Tabulka klientů 2023'!AD68='Filtr dle měsíce'!$C$1,1,0)</f>
        <v>0</v>
      </c>
      <c r="V66" s="51">
        <f>IF('Tabulka klientů 2023'!AG68='Filtr dle měsíce'!$C$1,1,0)</f>
        <v>0</v>
      </c>
      <c r="W66" s="51">
        <f>IF('Tabulka klientů 2023'!AJ68='Filtr dle měsíce'!$C$1,1,0)</f>
        <v>0</v>
      </c>
      <c r="X66" s="1">
        <f>IF('Tabulka klientů 2023'!AM68='Filtr dle měsíce'!$C$1,1,0)</f>
        <v>0</v>
      </c>
      <c r="Y66" s="1">
        <f>IF('Tabulka klientů 2023'!AP68='Filtr dle měsíce'!$C$1,1,0)</f>
        <v>0</v>
      </c>
      <c r="Z66" s="1">
        <f>IF('Tabulka klientů 2023'!AS68='Filtr dle měsíce'!$C$1,1,0)</f>
        <v>0</v>
      </c>
      <c r="AA66" s="1">
        <f>IF('Tabulka klientů 2023'!AV68='Filtr dle měsíce'!$C$1,1,0)</f>
        <v>0</v>
      </c>
      <c r="AB66" s="1">
        <f t="shared" si="1"/>
        <v>0</v>
      </c>
      <c r="AC66" s="1">
        <f t="shared" si="2"/>
        <v>0</v>
      </c>
      <c r="AE66" s="51">
        <f>IF('Tabulka klientů 2023'!S68="ANO",1,0)</f>
        <v>0</v>
      </c>
      <c r="AF66" s="51">
        <f>IF('Tabulka klientů 2023'!V68="ANO",1,0)</f>
        <v>0</v>
      </c>
      <c r="AG66" s="51">
        <f>IF('Tabulka klientů 2023'!Y68="ANO",1,0)</f>
        <v>0</v>
      </c>
      <c r="AH66" s="51">
        <f>IF('Tabulka klientů 2023'!AB68="ANO",1,0)</f>
        <v>0</v>
      </c>
      <c r="AI66" s="51">
        <f>IF('Tabulka klientů 2023'!AE68="ANO",1,0)</f>
        <v>0</v>
      </c>
      <c r="AJ66" s="51">
        <f>IF('Tabulka klientů 2023'!AH68="ANO",1,0)</f>
        <v>0</v>
      </c>
      <c r="AK66" s="51">
        <f>IF('Tabulka klientů 2023'!AK68="ANO",1,0)</f>
        <v>0</v>
      </c>
      <c r="AL66" s="51">
        <f>IF('Tabulka klientů 2023'!AN68="ANO",1,0)</f>
        <v>0</v>
      </c>
      <c r="AM66" s="51">
        <f>IF('Tabulka klientů 2023'!AQ68="ANO",1,0)</f>
        <v>0</v>
      </c>
      <c r="AN66" s="51">
        <f>IF('Tabulka klientů 2023'!AT68="ANO",1,0)</f>
        <v>0</v>
      </c>
      <c r="AO66" s="51">
        <f>IF('Tabulka klientů 2023'!AW68="ANO",1,0)</f>
        <v>0</v>
      </c>
      <c r="AP66" s="51" t="e">
        <f t="shared" ref="AP66:AQ66" si="122">#N/A</f>
        <v>#N/A</v>
      </c>
      <c r="AQ66" s="51" t="e">
        <f t="shared" si="122"/>
        <v>#N/A</v>
      </c>
      <c r="AR66" s="51"/>
      <c r="AS66" s="1">
        <f t="shared" ref="AS66:BC66" si="123">SUM(Q66+AE66)</f>
        <v>0</v>
      </c>
      <c r="AT66" s="1">
        <f t="shared" si="123"/>
        <v>0</v>
      </c>
      <c r="AU66" s="1">
        <f t="shared" si="123"/>
        <v>0</v>
      </c>
      <c r="AV66" s="1">
        <f t="shared" si="123"/>
        <v>0</v>
      </c>
      <c r="AW66" s="1">
        <f t="shared" si="123"/>
        <v>0</v>
      </c>
      <c r="AX66" s="1">
        <f t="shared" si="123"/>
        <v>0</v>
      </c>
      <c r="AY66" s="1">
        <f t="shared" si="123"/>
        <v>0</v>
      </c>
      <c r="AZ66" s="1">
        <f t="shared" si="123"/>
        <v>0</v>
      </c>
      <c r="BA66" s="1">
        <f t="shared" si="123"/>
        <v>0</v>
      </c>
      <c r="BB66" s="1">
        <f t="shared" si="123"/>
        <v>0</v>
      </c>
      <c r="BC66" s="1">
        <f t="shared" si="123"/>
        <v>0</v>
      </c>
      <c r="BD66" s="1"/>
      <c r="BE66" s="79" t="str">
        <f ca="1">IF(IFERROR(OFFSET('Filtr dle měsíce'!AS$5,MATCH('Filtr dle měsíce'!$A65,'Filtr dle měsíce'!$AC$6:$AC$297,0),0,1,1)*OFFSET('Filtr dle měsíce'!AS$5,MATCH('Filtr dle měsíce'!$A65,'Filtr dle měsíce'!$AC$6:$AC$297,0),0,1,1),"")&gt;0,IFERROR(OFFSET('Filtr dle měsíce'!AS$5,MATCH('Filtr dle měsíce'!$A65,'Filtr dle měsíce'!$AC$6:$AC$297,0),0,1,1)*OFFSET('Filtr dle měsíce'!AS$5,MATCH('Filtr dle měsíce'!$A65,'Filtr dle měsíce'!$AC$6:$AC$297,0),0,1,1),""),"")</f>
        <v/>
      </c>
      <c r="BF66" s="79" t="str">
        <f ca="1">IF(IFERROR(OFFSET('Filtr dle měsíce'!AT$5,MATCH('Filtr dle měsíce'!$A65,'Filtr dle měsíce'!$AC$6:$AC$297,0),0,1,1)*OFFSET('Filtr dle měsíce'!AT$5,MATCH('Filtr dle měsíce'!$A65,'Filtr dle měsíce'!$AC$6:$AC$297,0),0,1,1),"")&gt;0,IFERROR(OFFSET('Filtr dle měsíce'!AT$5,MATCH('Filtr dle měsíce'!$A65,'Filtr dle měsíce'!$AC$6:$AC$297,0),0,1,1)*OFFSET('Filtr dle měsíce'!AT$5,MATCH('Filtr dle měsíce'!$A65,'Filtr dle měsíce'!$AC$6:$AC$297,0),0,1,1),""),"")</f>
        <v/>
      </c>
      <c r="BG66" s="79" t="str">
        <f ca="1">IF(IFERROR(OFFSET('Filtr dle měsíce'!AU$5,MATCH('Filtr dle měsíce'!$A65,'Filtr dle měsíce'!$AC$6:$AC$297,0),0,1,1)*OFFSET('Filtr dle měsíce'!AU$5,MATCH('Filtr dle měsíce'!$A65,'Filtr dle měsíce'!$AC$6:$AC$297,0),0,1,1),"")&gt;0,IFERROR(OFFSET('Filtr dle měsíce'!AU$5,MATCH('Filtr dle měsíce'!$A65,'Filtr dle měsíce'!$AC$6:$AC$297,0),0,1,1)*OFFSET('Filtr dle měsíce'!AU$5,MATCH('Filtr dle měsíce'!$A65,'Filtr dle měsíce'!$AC$6:$AC$297,0),0,1,1),""),"")</f>
        <v/>
      </c>
      <c r="BH66" s="79" t="str">
        <f ca="1">IF(IFERROR(OFFSET('Filtr dle měsíce'!AV$5,MATCH('Filtr dle měsíce'!$A65,'Filtr dle měsíce'!$AC$6:$AC$297,0),0,1,1)*OFFSET('Filtr dle měsíce'!AV$5,MATCH('Filtr dle měsíce'!$A65,'Filtr dle měsíce'!$AC$6:$AC$297,0),0,1,1),"")&gt;0,IFERROR(OFFSET('Filtr dle měsíce'!AV$5,MATCH('Filtr dle měsíce'!$A65,'Filtr dle měsíce'!$AC$6:$AC$297,0),0,1,1)*OFFSET('Filtr dle měsíce'!AV$5,MATCH('Filtr dle měsíce'!$A65,'Filtr dle měsíce'!$AC$6:$AC$297,0),0,1,1),""),"")</f>
        <v/>
      </c>
      <c r="BI66" s="79" t="str">
        <f ca="1">IF(IFERROR(OFFSET('Filtr dle měsíce'!AW$5,MATCH('Filtr dle měsíce'!$A65,'Filtr dle měsíce'!$AC$6:$AC$297,0),0,1,1)*OFFSET('Filtr dle měsíce'!AW$5,MATCH('Filtr dle měsíce'!$A65,'Filtr dle měsíce'!$AC$6:$AC$297,0),0,1,1),"")&gt;0,IFERROR(OFFSET('Filtr dle měsíce'!AW$5,MATCH('Filtr dle měsíce'!$A65,'Filtr dle měsíce'!$AC$6:$AC$297,0),0,1,1)*OFFSET('Filtr dle měsíce'!AW$5,MATCH('Filtr dle měsíce'!$A65,'Filtr dle měsíce'!$AC$6:$AC$297,0),0,1,1),""),"")</f>
        <v/>
      </c>
      <c r="BJ66" s="79" t="str">
        <f ca="1">IF(IFERROR(OFFSET('Filtr dle měsíce'!AX$5,MATCH('Filtr dle měsíce'!$A65,'Filtr dle měsíce'!$AC$6:$AC$297,0),0,1,1)*OFFSET('Filtr dle měsíce'!AX$5,MATCH('Filtr dle měsíce'!$A65,'Filtr dle měsíce'!$AC$6:$AC$297,0),0,1,1),"")&gt;0,IFERROR(OFFSET('Filtr dle měsíce'!AX$5,MATCH('Filtr dle měsíce'!$A65,'Filtr dle měsíce'!$AC$6:$AC$297,0),0,1,1)*OFFSET('Filtr dle měsíce'!AX$5,MATCH('Filtr dle měsíce'!$A65,'Filtr dle měsíce'!$AC$6:$AC$297,0),0,1,1),""),"")</f>
        <v/>
      </c>
      <c r="BK66" s="79" t="str">
        <f ca="1">IF(IFERROR(OFFSET('Filtr dle měsíce'!AY$5,MATCH('Filtr dle měsíce'!$A65,'Filtr dle měsíce'!$AC$6:$AC$297,0),0,1,1)*OFFSET('Filtr dle měsíce'!AY$5,MATCH('Filtr dle měsíce'!$A65,'Filtr dle měsíce'!$AC$6:$AC$297,0),0,1,1),"")&gt;0,IFERROR(OFFSET('Filtr dle měsíce'!AY$5,MATCH('Filtr dle měsíce'!$A65,'Filtr dle měsíce'!$AC$6:$AC$297,0),0,1,1)*OFFSET('Filtr dle měsíce'!AY$5,MATCH('Filtr dle měsíce'!$A65,'Filtr dle měsíce'!$AC$6:$AC$297,0),0,1,1),""),"")</f>
        <v/>
      </c>
      <c r="BL66" s="79" t="str">
        <f ca="1">IF(IFERROR(OFFSET('Filtr dle měsíce'!AZ$5,MATCH('Filtr dle měsíce'!$A65,'Filtr dle měsíce'!$AC$6:$AC$297,0),0,1,1)*OFFSET('Filtr dle měsíce'!AZ$5,MATCH('Filtr dle měsíce'!$A65,'Filtr dle měsíce'!$AC$6:$AC$297,0),0,1,1),"")&gt;0,IFERROR(OFFSET('Filtr dle měsíce'!AZ$5,MATCH('Filtr dle měsíce'!$A65,'Filtr dle měsíce'!$AC$6:$AC$297,0),0,1,1)*OFFSET('Filtr dle měsíce'!AZ$5,MATCH('Filtr dle měsíce'!$A65,'Filtr dle měsíce'!$AC$6:$AC$297,0),0,1,1),""),"")</f>
        <v/>
      </c>
      <c r="BM66" s="79" t="str">
        <f ca="1">IF(IFERROR(OFFSET('Filtr dle měsíce'!BA$5,MATCH('Filtr dle měsíce'!$A65,'Filtr dle měsíce'!$AC$6:$AC$297,0),0,1,1)*OFFSET('Filtr dle měsíce'!BA$5,MATCH('Filtr dle měsíce'!$A65,'Filtr dle měsíce'!$AC$6:$AC$297,0),0,1,1),"")&gt;0,IFERROR(OFFSET('Filtr dle měsíce'!BA$5,MATCH('Filtr dle měsíce'!$A65,'Filtr dle měsíce'!$AC$6:$AC$297,0),0,1,1)*OFFSET('Filtr dle měsíce'!BA$5,MATCH('Filtr dle měsíce'!$A65,'Filtr dle měsíce'!$AC$6:$AC$297,0),0,1,1),""),"")</f>
        <v/>
      </c>
      <c r="BN66" s="79" t="str">
        <f ca="1">IF(IFERROR(OFFSET('Filtr dle měsíce'!BB$5,MATCH('Filtr dle měsíce'!$A65,'Filtr dle měsíce'!$AC$6:$AC$297,0),0,1,1)*OFFSET('Filtr dle měsíce'!BB$5,MATCH('Filtr dle měsíce'!$A65,'Filtr dle měsíce'!$AC$6:$AC$297,0),0,1,1),"")&gt;0,IFERROR(OFFSET('Filtr dle měsíce'!BB$5,MATCH('Filtr dle měsíce'!$A65,'Filtr dle měsíce'!$AC$6:$AC$297,0),0,1,1)*OFFSET('Filtr dle měsíce'!BB$5,MATCH('Filtr dle měsíce'!$A65,'Filtr dle měsíce'!$AC$6:$AC$297,0),0,1,1),""),"")</f>
        <v/>
      </c>
      <c r="BO66" s="79" t="str">
        <f ca="1">IF(IFERROR(OFFSET('Filtr dle měsíce'!BC$5,MATCH('Filtr dle měsíce'!$A65,'Filtr dle měsíce'!$AC$6:$AC$297,0),0,1,1)*OFFSET('Filtr dle měsíce'!BC$5,MATCH('Filtr dle měsíce'!$A65,'Filtr dle měsíce'!$AC$6:$AC$297,0),0,1,1),"")&gt;0,IFERROR(OFFSET('Filtr dle měsíce'!BC$5,MATCH('Filtr dle měsíce'!$A65,'Filtr dle měsíce'!$AC$6:$AC$297,0),0,1,1)*OFFSET('Filtr dle měsíce'!BC$5,MATCH('Filtr dle měsíce'!$A65,'Filtr dle měsíce'!$AC$6:$AC$297,0),0,1,1),""),"")</f>
        <v/>
      </c>
      <c r="BP66" s="79"/>
      <c r="BQ66" s="79"/>
    </row>
    <row r="67" spans="1:69" ht="14.25" customHeight="1" x14ac:dyDescent="0.4">
      <c r="A67" s="51">
        <v>63</v>
      </c>
      <c r="B67" s="74" t="str">
        <f ca="1">IFERROR(TEXT(OFFSET('Tabulka klientů 2023'!$C$7,MATCH('Filtr dle měsíce'!A67,'Filtr dle měsíce'!$AC$6:$AC$297,0),0,1,1),""),"")</f>
        <v/>
      </c>
      <c r="C67" s="75" t="str">
        <f ca="1">IF(IFERROR(OFFSET('Tabulka klientů 2023'!$Q$7,MATCH('Filtr dle měsíce'!A67,'Filtr dle měsíce'!$AC$6:$AC$297,0),0,1,1)*OFFSET('Filtr dle měsíce'!$Q$5,MATCH('Filtr dle měsíce'!A67,'Filtr dle měsíce'!$AC$6:$AC$297,0),0,1,1),"")&gt;0,IFERROR(OFFSET('Tabulka klientů 2023'!$Q$7,MATCH('Filtr dle měsíce'!A67,'Filtr dle měsíce'!$AC$6:$AC$297,0),0,1,1)*OFFSET('Filtr dle měsíce'!$Q$5,MATCH('Filtr dle měsíce'!A67,'Filtr dle měsíce'!$AC$6:$AC$297,0),0,1,1),""),"")</f>
        <v/>
      </c>
      <c r="D67" s="76" t="str">
        <f ca="1">IF(IFERROR(OFFSET('Tabulka klientů 2023'!$T$7,MATCH('Filtr dle měsíce'!A67,'Filtr dle měsíce'!$AC$6:$AC$297,0),0,1,1)*OFFSET('Filtr dle měsíce'!$R$5,MATCH('Filtr dle měsíce'!A67,'Filtr dle měsíce'!$AC$6:$AC$297,0),0,1,1),"")&gt;0,IFERROR(OFFSET('Tabulka klientů 2023'!$T$7,MATCH('Filtr dle měsíce'!A67,'Filtr dle měsíce'!$AC$6:$AC$297,0),0,1,1)*OFFSET('Filtr dle měsíce'!$R$5,MATCH('Filtr dle měsíce'!A67,'Filtr dle měsíce'!$AC$6:$AC$297,0),0,1,1),""),"")</f>
        <v/>
      </c>
      <c r="E67" s="75" t="str">
        <f ca="1">IF(IFERROR(OFFSET('Tabulka klientů 2023'!$W$7,MATCH('Filtr dle měsíce'!A67,'Filtr dle měsíce'!$AC$6:$AC$297,0),0,1,1)*OFFSET('Filtr dle měsíce'!$S$5,MATCH('Filtr dle měsíce'!A67,'Filtr dle měsíce'!$AC$6:$AC$297,0),0,1,1),"")&gt;0,IFERROR(OFFSET('Tabulka klientů 2023'!$W$7,MATCH('Filtr dle měsíce'!A67,'Filtr dle měsíce'!$AC$6:$AC$297,0),0,1,1)*OFFSET('Filtr dle měsíce'!$S$5,MATCH('Filtr dle měsíce'!A67,'Filtr dle měsíce'!$AC$6:$AC$297,0),0,1,1),""),"")</f>
        <v/>
      </c>
      <c r="F67" s="76" t="str">
        <f ca="1">IF(IFERROR(OFFSET('Tabulka klientů 2023'!$Z$7,MATCH('Filtr dle měsíce'!A67,'Filtr dle měsíce'!$AC$6:$AC$297,0),0,1,1)*OFFSET('Filtr dle měsíce'!$T$5,MATCH('Filtr dle měsíce'!A67,'Filtr dle měsíce'!$AC$6:$AC$297,0),0,1,1),"")&gt;0,IFERROR(OFFSET('Tabulka klientů 2023'!$Z$7,MATCH('Filtr dle měsíce'!A67,'Filtr dle měsíce'!$AC$6:$AC$297,0),0,1,1)*OFFSET('Filtr dle měsíce'!$T$5,MATCH('Filtr dle měsíce'!A67,'Filtr dle měsíce'!$AC$6:$AC$297,0),0,1,1),""),"")</f>
        <v/>
      </c>
      <c r="G67" s="75" t="str">
        <f ca="1">IF(IFERROR(OFFSET('Tabulka klientů 2023'!$AC$7,MATCH('Filtr dle měsíce'!A67,'Filtr dle měsíce'!$AC$6:$AC$297,0),0,1,1)*OFFSET('Filtr dle měsíce'!$U$5,MATCH('Filtr dle měsíce'!A67,'Filtr dle měsíce'!$AC$6:$AC$297,0),0,1,1),"")&gt;0,IFERROR(OFFSET('Tabulka klientů 2023'!$AC$7,MATCH('Filtr dle měsíce'!A67,'Filtr dle měsíce'!$AC$6:$AC$297,0),0,1,1)*OFFSET('Filtr dle měsíce'!$U$5,MATCH('Filtr dle měsíce'!A67,'Filtr dle měsíce'!$AC$6:$AC$297,0),0,1,1),""),"")</f>
        <v/>
      </c>
      <c r="H67" s="76" t="str">
        <f ca="1">IF(IFERROR(OFFSET('Tabulka klientů 2023'!$AF$7,MATCH('Filtr dle měsíce'!A67,'Filtr dle měsíce'!$AC$6:$AC$297,0),0,1,1)*OFFSET('Filtr dle měsíce'!$V$5,MATCH('Filtr dle měsíce'!A67,'Filtr dle měsíce'!$AC$6:$AC$297,0),0,1,1),"")&gt;0,IFERROR(OFFSET('Tabulka klientů 2023'!$AF$7,MATCH('Filtr dle měsíce'!A67,'Filtr dle měsíce'!$AC$6:$AC$297,0),0,1,1)*OFFSET('Filtr dle měsíce'!$V$5,MATCH('Filtr dle měsíce'!A67,'Filtr dle měsíce'!$AC$6:$AC$297,0),0,1,1),""),"")</f>
        <v/>
      </c>
      <c r="I67" s="75" t="str">
        <f ca="1">IF(IFERROR(OFFSET('Tabulka klientů 2023'!$AI$7,MATCH('Filtr dle měsíce'!A67,'Filtr dle měsíce'!$AC$6:$AC$297,0),0,1,1)*OFFSET('Filtr dle měsíce'!$W$5,MATCH('Filtr dle měsíce'!A67,'Filtr dle měsíce'!$AC$6:$AC$297,0),0,1,1),"")&gt;0,IFERROR(OFFSET('Tabulka klientů 2023'!$AI$7,MATCH('Filtr dle měsíce'!A67,'Filtr dle měsíce'!$AC$6:$AC$297,0),0,1,1)*OFFSET('Filtr dle měsíce'!$W$5,MATCH('Filtr dle měsíce'!A67,'Filtr dle měsíce'!$AC$6:$AC$297,0),0,1,1),""),"")</f>
        <v/>
      </c>
      <c r="J67" s="76" t="str">
        <f ca="1">IF(IFERROR(OFFSET('Tabulka klientů 2023'!$AL$7,MATCH('Filtr dle měsíce'!A67,'Filtr dle měsíce'!$AC$6:$AC$297,0),0,1,1)*OFFSET('Filtr dle měsíce'!$X$5,MATCH('Filtr dle měsíce'!A67,'Filtr dle měsíce'!$AC$6:$AC$297,0),0,1,1),"")&gt;0,IFERROR(OFFSET('Tabulka klientů 2023'!$AL$7,MATCH('Filtr dle měsíce'!A67,'Filtr dle měsíce'!$AC$6:$AC$297,0),0,1,1)*OFFSET('Filtr dle měsíce'!$X$5,MATCH('Filtr dle měsíce'!A67,'Filtr dle měsíce'!$AC$6:$AC$297,0),0,1,1),""),"")</f>
        <v/>
      </c>
      <c r="K67" s="75" t="str">
        <f ca="1">IF(IFERROR(OFFSET('Tabulka klientů 2023'!$AO$7,MATCH('Filtr dle měsíce'!A67,'Filtr dle měsíce'!$AC$6:$AC$297,0),0,1,1)*OFFSET('Filtr dle měsíce'!$Y$5,MATCH('Filtr dle měsíce'!A67,'Filtr dle měsíce'!$AC$6:$AC$297,0),0,1,1),"")&gt;0,IFERROR(OFFSET('Tabulka klientů 2023'!$AO$7,MATCH('Filtr dle měsíce'!A67,'Filtr dle měsíce'!$AC$6:$AC$297,0),0,1,1)*OFFSET('Filtr dle měsíce'!$Y$5,MATCH('Filtr dle měsíce'!A67,'Filtr dle měsíce'!$AC$6:$AC$297,0),0,1,1),""),"")</f>
        <v/>
      </c>
      <c r="L67" s="76" t="str">
        <f ca="1">IF(IFERROR(OFFSET('Tabulka klientů 2023'!$AR$7,MATCH('Filtr dle měsíce'!A67,'Filtr dle měsíce'!$AC$6:$AC$297,0),0,1,1)*OFFSET('Filtr dle měsíce'!$Z$5,MATCH('Filtr dle měsíce'!A67,'Filtr dle měsíce'!$AC$6:$AC$297,0),0,1,1),"")&gt;0,IFERROR(OFFSET('Tabulka klientů 2023'!$AR$7,MATCH('Filtr dle měsíce'!A67,'Filtr dle měsíce'!$AC$6:$AC$297,0),0,1,1)*OFFSET('Filtr dle měsíce'!$Z$5,MATCH('Filtr dle měsíce'!A67,'Filtr dle měsíce'!$AC$6:$AC$297,0),0,1,1),""),"")</f>
        <v/>
      </c>
      <c r="M67" s="77" t="str">
        <f ca="1">IF(IFERROR(OFFSET('Tabulka klientů 2023'!$AU$7,MATCH('Filtr dle měsíce'!A67,'Filtr dle měsíce'!$AC$6:$AC$297,0),0,1,1)*OFFSET('Filtr dle měsíce'!$AA$5,MATCH('Filtr dle měsíce'!A67,'Filtr dle měsíce'!$AC$6:$AC$297,0),0,1,1),"")&gt;0,IFERROR(OFFSET('Tabulka klientů 2023'!$AU$7,MATCH('Filtr dle měsíce'!A67,'Filtr dle měsíce'!$AC$6:$AC$297,0),0,1,1)*OFFSET('Filtr dle měsíce'!$AA$5,MATCH('Filtr dle měsíce'!A67,'Filtr dle měsíce'!$AC$6:$AC$297,0),0,1,1),""),"")</f>
        <v/>
      </c>
      <c r="N67" s="78" t="str">
        <f t="shared" ca="1" si="0"/>
        <v/>
      </c>
      <c r="Q67" s="51">
        <f>IF('Tabulka klientů 2023'!R69='Filtr dle měsíce'!$C$1,1,0)</f>
        <v>0</v>
      </c>
      <c r="R67" s="51">
        <f>IF('Tabulka klientů 2023'!U69='Filtr dle měsíce'!$C$1,1,0)</f>
        <v>0</v>
      </c>
      <c r="S67" s="51">
        <f>IF('Tabulka klientů 2023'!X69='Filtr dle měsíce'!$C$1,1,0)</f>
        <v>0</v>
      </c>
      <c r="T67" s="51">
        <f>IF('Tabulka klientů 2023'!AA69='Filtr dle měsíce'!$C$1,1,0)</f>
        <v>0</v>
      </c>
      <c r="U67" s="51">
        <f>IF('Tabulka klientů 2023'!AD69='Filtr dle měsíce'!$C$1,1,0)</f>
        <v>0</v>
      </c>
      <c r="V67" s="51">
        <f>IF('Tabulka klientů 2023'!AG69='Filtr dle měsíce'!$C$1,1,0)</f>
        <v>0</v>
      </c>
      <c r="W67" s="51">
        <f>IF('Tabulka klientů 2023'!AJ69='Filtr dle měsíce'!$C$1,1,0)</f>
        <v>0</v>
      </c>
      <c r="X67" s="1">
        <f>IF('Tabulka klientů 2023'!AM69='Filtr dle měsíce'!$C$1,1,0)</f>
        <v>0</v>
      </c>
      <c r="Y67" s="1">
        <f>IF('Tabulka klientů 2023'!AP69='Filtr dle měsíce'!$C$1,1,0)</f>
        <v>0</v>
      </c>
      <c r="Z67" s="1">
        <f>IF('Tabulka klientů 2023'!AS69='Filtr dle měsíce'!$C$1,1,0)</f>
        <v>0</v>
      </c>
      <c r="AA67" s="1">
        <f>IF('Tabulka klientů 2023'!AV69='Filtr dle měsíce'!$C$1,1,0)</f>
        <v>0</v>
      </c>
      <c r="AB67" s="1">
        <f t="shared" si="1"/>
        <v>0</v>
      </c>
      <c r="AC67" s="1">
        <f t="shared" si="2"/>
        <v>0</v>
      </c>
      <c r="AE67" s="51">
        <f>IF('Tabulka klientů 2023'!S69="ANO",1,0)</f>
        <v>0</v>
      </c>
      <c r="AF67" s="51">
        <f>IF('Tabulka klientů 2023'!V69="ANO",1,0)</f>
        <v>0</v>
      </c>
      <c r="AG67" s="51">
        <f>IF('Tabulka klientů 2023'!Y69="ANO",1,0)</f>
        <v>0</v>
      </c>
      <c r="AH67" s="51">
        <f>IF('Tabulka klientů 2023'!AB69="ANO",1,0)</f>
        <v>0</v>
      </c>
      <c r="AI67" s="51">
        <f>IF('Tabulka klientů 2023'!AE69="ANO",1,0)</f>
        <v>0</v>
      </c>
      <c r="AJ67" s="51">
        <f>IF('Tabulka klientů 2023'!AH69="ANO",1,0)</f>
        <v>0</v>
      </c>
      <c r="AK67" s="51">
        <f>IF('Tabulka klientů 2023'!AK69="ANO",1,0)</f>
        <v>0</v>
      </c>
      <c r="AL67" s="51">
        <f>IF('Tabulka klientů 2023'!AN69="ANO",1,0)</f>
        <v>0</v>
      </c>
      <c r="AM67" s="51">
        <f>IF('Tabulka klientů 2023'!AQ69="ANO",1,0)</f>
        <v>0</v>
      </c>
      <c r="AN67" s="51">
        <f>IF('Tabulka klientů 2023'!AT69="ANO",1,0)</f>
        <v>0</v>
      </c>
      <c r="AO67" s="51">
        <f>IF('Tabulka klientů 2023'!AW69="ANO",1,0)</f>
        <v>0</v>
      </c>
      <c r="AP67" s="51" t="e">
        <f t="shared" ref="AP67:AQ67" si="124">#N/A</f>
        <v>#N/A</v>
      </c>
      <c r="AQ67" s="51" t="e">
        <f t="shared" si="124"/>
        <v>#N/A</v>
      </c>
      <c r="AR67" s="51"/>
      <c r="AS67" s="1">
        <f t="shared" ref="AS67:BC67" si="125">SUM(Q67+AE67)</f>
        <v>0</v>
      </c>
      <c r="AT67" s="1">
        <f t="shared" si="125"/>
        <v>0</v>
      </c>
      <c r="AU67" s="1">
        <f t="shared" si="125"/>
        <v>0</v>
      </c>
      <c r="AV67" s="1">
        <f t="shared" si="125"/>
        <v>0</v>
      </c>
      <c r="AW67" s="1">
        <f t="shared" si="125"/>
        <v>0</v>
      </c>
      <c r="AX67" s="1">
        <f t="shared" si="125"/>
        <v>0</v>
      </c>
      <c r="AY67" s="1">
        <f t="shared" si="125"/>
        <v>0</v>
      </c>
      <c r="AZ67" s="1">
        <f t="shared" si="125"/>
        <v>0</v>
      </c>
      <c r="BA67" s="1">
        <f t="shared" si="125"/>
        <v>0</v>
      </c>
      <c r="BB67" s="1">
        <f t="shared" si="125"/>
        <v>0</v>
      </c>
      <c r="BC67" s="1">
        <f t="shared" si="125"/>
        <v>0</v>
      </c>
      <c r="BD67" s="1"/>
      <c r="BE67" s="79" t="str">
        <f ca="1">IF(IFERROR(OFFSET('Filtr dle měsíce'!AS$5,MATCH('Filtr dle měsíce'!$A66,'Filtr dle měsíce'!$AC$6:$AC$297,0),0,1,1)*OFFSET('Filtr dle měsíce'!AS$5,MATCH('Filtr dle měsíce'!$A66,'Filtr dle měsíce'!$AC$6:$AC$297,0),0,1,1),"")&gt;0,IFERROR(OFFSET('Filtr dle měsíce'!AS$5,MATCH('Filtr dle měsíce'!$A66,'Filtr dle měsíce'!$AC$6:$AC$297,0),0,1,1)*OFFSET('Filtr dle měsíce'!AS$5,MATCH('Filtr dle měsíce'!$A66,'Filtr dle měsíce'!$AC$6:$AC$297,0),0,1,1),""),"")</f>
        <v/>
      </c>
      <c r="BF67" s="79" t="str">
        <f ca="1">IF(IFERROR(OFFSET('Filtr dle měsíce'!AT$5,MATCH('Filtr dle měsíce'!$A66,'Filtr dle měsíce'!$AC$6:$AC$297,0),0,1,1)*OFFSET('Filtr dle měsíce'!AT$5,MATCH('Filtr dle měsíce'!$A66,'Filtr dle měsíce'!$AC$6:$AC$297,0),0,1,1),"")&gt;0,IFERROR(OFFSET('Filtr dle měsíce'!AT$5,MATCH('Filtr dle měsíce'!$A66,'Filtr dle měsíce'!$AC$6:$AC$297,0),0,1,1)*OFFSET('Filtr dle měsíce'!AT$5,MATCH('Filtr dle měsíce'!$A66,'Filtr dle měsíce'!$AC$6:$AC$297,0),0,1,1),""),"")</f>
        <v/>
      </c>
      <c r="BG67" s="79" t="str">
        <f ca="1">IF(IFERROR(OFFSET('Filtr dle měsíce'!AU$5,MATCH('Filtr dle měsíce'!$A66,'Filtr dle měsíce'!$AC$6:$AC$297,0),0,1,1)*OFFSET('Filtr dle měsíce'!AU$5,MATCH('Filtr dle měsíce'!$A66,'Filtr dle měsíce'!$AC$6:$AC$297,0),0,1,1),"")&gt;0,IFERROR(OFFSET('Filtr dle měsíce'!AU$5,MATCH('Filtr dle měsíce'!$A66,'Filtr dle měsíce'!$AC$6:$AC$297,0),0,1,1)*OFFSET('Filtr dle měsíce'!AU$5,MATCH('Filtr dle měsíce'!$A66,'Filtr dle měsíce'!$AC$6:$AC$297,0),0,1,1),""),"")</f>
        <v/>
      </c>
      <c r="BH67" s="79" t="str">
        <f ca="1">IF(IFERROR(OFFSET('Filtr dle měsíce'!AV$5,MATCH('Filtr dle měsíce'!$A66,'Filtr dle měsíce'!$AC$6:$AC$297,0),0,1,1)*OFFSET('Filtr dle měsíce'!AV$5,MATCH('Filtr dle měsíce'!$A66,'Filtr dle měsíce'!$AC$6:$AC$297,0),0,1,1),"")&gt;0,IFERROR(OFFSET('Filtr dle měsíce'!AV$5,MATCH('Filtr dle měsíce'!$A66,'Filtr dle měsíce'!$AC$6:$AC$297,0),0,1,1)*OFFSET('Filtr dle měsíce'!AV$5,MATCH('Filtr dle měsíce'!$A66,'Filtr dle měsíce'!$AC$6:$AC$297,0),0,1,1),""),"")</f>
        <v/>
      </c>
      <c r="BI67" s="79" t="str">
        <f ca="1">IF(IFERROR(OFFSET('Filtr dle měsíce'!AW$5,MATCH('Filtr dle měsíce'!$A66,'Filtr dle měsíce'!$AC$6:$AC$297,0),0,1,1)*OFFSET('Filtr dle měsíce'!AW$5,MATCH('Filtr dle měsíce'!$A66,'Filtr dle měsíce'!$AC$6:$AC$297,0),0,1,1),"")&gt;0,IFERROR(OFFSET('Filtr dle měsíce'!AW$5,MATCH('Filtr dle měsíce'!$A66,'Filtr dle měsíce'!$AC$6:$AC$297,0),0,1,1)*OFFSET('Filtr dle měsíce'!AW$5,MATCH('Filtr dle měsíce'!$A66,'Filtr dle měsíce'!$AC$6:$AC$297,0),0,1,1),""),"")</f>
        <v/>
      </c>
      <c r="BJ67" s="79" t="str">
        <f ca="1">IF(IFERROR(OFFSET('Filtr dle měsíce'!AX$5,MATCH('Filtr dle měsíce'!$A66,'Filtr dle měsíce'!$AC$6:$AC$297,0),0,1,1)*OFFSET('Filtr dle měsíce'!AX$5,MATCH('Filtr dle měsíce'!$A66,'Filtr dle měsíce'!$AC$6:$AC$297,0),0,1,1),"")&gt;0,IFERROR(OFFSET('Filtr dle měsíce'!AX$5,MATCH('Filtr dle měsíce'!$A66,'Filtr dle měsíce'!$AC$6:$AC$297,0),0,1,1)*OFFSET('Filtr dle měsíce'!AX$5,MATCH('Filtr dle měsíce'!$A66,'Filtr dle měsíce'!$AC$6:$AC$297,0),0,1,1),""),"")</f>
        <v/>
      </c>
      <c r="BK67" s="79" t="str">
        <f ca="1">IF(IFERROR(OFFSET('Filtr dle měsíce'!AY$5,MATCH('Filtr dle měsíce'!$A66,'Filtr dle měsíce'!$AC$6:$AC$297,0),0,1,1)*OFFSET('Filtr dle měsíce'!AY$5,MATCH('Filtr dle měsíce'!$A66,'Filtr dle měsíce'!$AC$6:$AC$297,0),0,1,1),"")&gt;0,IFERROR(OFFSET('Filtr dle měsíce'!AY$5,MATCH('Filtr dle měsíce'!$A66,'Filtr dle měsíce'!$AC$6:$AC$297,0),0,1,1)*OFFSET('Filtr dle měsíce'!AY$5,MATCH('Filtr dle měsíce'!$A66,'Filtr dle měsíce'!$AC$6:$AC$297,0),0,1,1),""),"")</f>
        <v/>
      </c>
      <c r="BL67" s="79" t="str">
        <f ca="1">IF(IFERROR(OFFSET('Filtr dle měsíce'!AZ$5,MATCH('Filtr dle měsíce'!$A66,'Filtr dle měsíce'!$AC$6:$AC$297,0),0,1,1)*OFFSET('Filtr dle měsíce'!AZ$5,MATCH('Filtr dle měsíce'!$A66,'Filtr dle měsíce'!$AC$6:$AC$297,0),0,1,1),"")&gt;0,IFERROR(OFFSET('Filtr dle měsíce'!AZ$5,MATCH('Filtr dle měsíce'!$A66,'Filtr dle měsíce'!$AC$6:$AC$297,0),0,1,1)*OFFSET('Filtr dle měsíce'!AZ$5,MATCH('Filtr dle měsíce'!$A66,'Filtr dle měsíce'!$AC$6:$AC$297,0),0,1,1),""),"")</f>
        <v/>
      </c>
      <c r="BM67" s="79" t="str">
        <f ca="1">IF(IFERROR(OFFSET('Filtr dle měsíce'!BA$5,MATCH('Filtr dle měsíce'!$A66,'Filtr dle měsíce'!$AC$6:$AC$297,0),0,1,1)*OFFSET('Filtr dle měsíce'!BA$5,MATCH('Filtr dle měsíce'!$A66,'Filtr dle měsíce'!$AC$6:$AC$297,0),0,1,1),"")&gt;0,IFERROR(OFFSET('Filtr dle měsíce'!BA$5,MATCH('Filtr dle měsíce'!$A66,'Filtr dle měsíce'!$AC$6:$AC$297,0),0,1,1)*OFFSET('Filtr dle měsíce'!BA$5,MATCH('Filtr dle měsíce'!$A66,'Filtr dle měsíce'!$AC$6:$AC$297,0),0,1,1),""),"")</f>
        <v/>
      </c>
      <c r="BN67" s="79" t="str">
        <f ca="1">IF(IFERROR(OFFSET('Filtr dle měsíce'!BB$5,MATCH('Filtr dle měsíce'!$A66,'Filtr dle měsíce'!$AC$6:$AC$297,0),0,1,1)*OFFSET('Filtr dle měsíce'!BB$5,MATCH('Filtr dle měsíce'!$A66,'Filtr dle měsíce'!$AC$6:$AC$297,0),0,1,1),"")&gt;0,IFERROR(OFFSET('Filtr dle měsíce'!BB$5,MATCH('Filtr dle měsíce'!$A66,'Filtr dle měsíce'!$AC$6:$AC$297,0),0,1,1)*OFFSET('Filtr dle měsíce'!BB$5,MATCH('Filtr dle měsíce'!$A66,'Filtr dle měsíce'!$AC$6:$AC$297,0),0,1,1),""),"")</f>
        <v/>
      </c>
      <c r="BO67" s="79" t="str">
        <f ca="1">IF(IFERROR(OFFSET('Filtr dle měsíce'!BC$5,MATCH('Filtr dle měsíce'!$A66,'Filtr dle měsíce'!$AC$6:$AC$297,0),0,1,1)*OFFSET('Filtr dle měsíce'!BC$5,MATCH('Filtr dle měsíce'!$A66,'Filtr dle měsíce'!$AC$6:$AC$297,0),0,1,1),"")&gt;0,IFERROR(OFFSET('Filtr dle měsíce'!BC$5,MATCH('Filtr dle měsíce'!$A66,'Filtr dle měsíce'!$AC$6:$AC$297,0),0,1,1)*OFFSET('Filtr dle měsíce'!BC$5,MATCH('Filtr dle měsíce'!$A66,'Filtr dle měsíce'!$AC$6:$AC$297,0),0,1,1),""),"")</f>
        <v/>
      </c>
      <c r="BP67" s="79"/>
      <c r="BQ67" s="79"/>
    </row>
    <row r="68" spans="1:69" ht="14.25" customHeight="1" x14ac:dyDescent="0.4">
      <c r="A68" s="51">
        <v>64</v>
      </c>
      <c r="B68" s="74" t="str">
        <f ca="1">IFERROR(TEXT(OFFSET('Tabulka klientů 2023'!$C$7,MATCH('Filtr dle měsíce'!A68,'Filtr dle měsíce'!$AC$6:$AC$297,0),0,1,1),""),"")</f>
        <v/>
      </c>
      <c r="C68" s="75" t="str">
        <f ca="1">IF(IFERROR(OFFSET('Tabulka klientů 2023'!$Q$7,MATCH('Filtr dle měsíce'!A68,'Filtr dle měsíce'!$AC$6:$AC$297,0),0,1,1)*OFFSET('Filtr dle měsíce'!$Q$5,MATCH('Filtr dle měsíce'!A68,'Filtr dle měsíce'!$AC$6:$AC$297,0),0,1,1),"")&gt;0,IFERROR(OFFSET('Tabulka klientů 2023'!$Q$7,MATCH('Filtr dle měsíce'!A68,'Filtr dle měsíce'!$AC$6:$AC$297,0),0,1,1)*OFFSET('Filtr dle měsíce'!$Q$5,MATCH('Filtr dle měsíce'!A68,'Filtr dle měsíce'!$AC$6:$AC$297,0),0,1,1),""),"")</f>
        <v/>
      </c>
      <c r="D68" s="76" t="str">
        <f ca="1">IF(IFERROR(OFFSET('Tabulka klientů 2023'!$T$7,MATCH('Filtr dle měsíce'!A68,'Filtr dle měsíce'!$AC$6:$AC$297,0),0,1,1)*OFFSET('Filtr dle měsíce'!$R$5,MATCH('Filtr dle měsíce'!A68,'Filtr dle měsíce'!$AC$6:$AC$297,0),0,1,1),"")&gt;0,IFERROR(OFFSET('Tabulka klientů 2023'!$T$7,MATCH('Filtr dle měsíce'!A68,'Filtr dle měsíce'!$AC$6:$AC$297,0),0,1,1)*OFFSET('Filtr dle měsíce'!$R$5,MATCH('Filtr dle měsíce'!A68,'Filtr dle měsíce'!$AC$6:$AC$297,0),0,1,1),""),"")</f>
        <v/>
      </c>
      <c r="E68" s="75" t="str">
        <f ca="1">IF(IFERROR(OFFSET('Tabulka klientů 2023'!$W$7,MATCH('Filtr dle měsíce'!A68,'Filtr dle měsíce'!$AC$6:$AC$297,0),0,1,1)*OFFSET('Filtr dle měsíce'!$S$5,MATCH('Filtr dle měsíce'!A68,'Filtr dle měsíce'!$AC$6:$AC$297,0),0,1,1),"")&gt;0,IFERROR(OFFSET('Tabulka klientů 2023'!$W$7,MATCH('Filtr dle měsíce'!A68,'Filtr dle měsíce'!$AC$6:$AC$297,0),0,1,1)*OFFSET('Filtr dle měsíce'!$S$5,MATCH('Filtr dle měsíce'!A68,'Filtr dle měsíce'!$AC$6:$AC$297,0),0,1,1),""),"")</f>
        <v/>
      </c>
      <c r="F68" s="76" t="str">
        <f ca="1">IF(IFERROR(OFFSET('Tabulka klientů 2023'!$Z$7,MATCH('Filtr dle měsíce'!A68,'Filtr dle měsíce'!$AC$6:$AC$297,0),0,1,1)*OFFSET('Filtr dle měsíce'!$T$5,MATCH('Filtr dle měsíce'!A68,'Filtr dle měsíce'!$AC$6:$AC$297,0),0,1,1),"")&gt;0,IFERROR(OFFSET('Tabulka klientů 2023'!$Z$7,MATCH('Filtr dle měsíce'!A68,'Filtr dle měsíce'!$AC$6:$AC$297,0),0,1,1)*OFFSET('Filtr dle měsíce'!$T$5,MATCH('Filtr dle měsíce'!A68,'Filtr dle měsíce'!$AC$6:$AC$297,0),0,1,1),""),"")</f>
        <v/>
      </c>
      <c r="G68" s="75" t="str">
        <f ca="1">IF(IFERROR(OFFSET('Tabulka klientů 2023'!$AC$7,MATCH('Filtr dle měsíce'!A68,'Filtr dle měsíce'!$AC$6:$AC$297,0),0,1,1)*OFFSET('Filtr dle měsíce'!$U$5,MATCH('Filtr dle měsíce'!A68,'Filtr dle měsíce'!$AC$6:$AC$297,0),0,1,1),"")&gt;0,IFERROR(OFFSET('Tabulka klientů 2023'!$AC$7,MATCH('Filtr dle měsíce'!A68,'Filtr dle měsíce'!$AC$6:$AC$297,0),0,1,1)*OFFSET('Filtr dle měsíce'!$U$5,MATCH('Filtr dle měsíce'!A68,'Filtr dle měsíce'!$AC$6:$AC$297,0),0,1,1),""),"")</f>
        <v/>
      </c>
      <c r="H68" s="76" t="str">
        <f ca="1">IF(IFERROR(OFFSET('Tabulka klientů 2023'!$AF$7,MATCH('Filtr dle měsíce'!A68,'Filtr dle měsíce'!$AC$6:$AC$297,0),0,1,1)*OFFSET('Filtr dle měsíce'!$V$5,MATCH('Filtr dle měsíce'!A68,'Filtr dle měsíce'!$AC$6:$AC$297,0),0,1,1),"")&gt;0,IFERROR(OFFSET('Tabulka klientů 2023'!$AF$7,MATCH('Filtr dle měsíce'!A68,'Filtr dle měsíce'!$AC$6:$AC$297,0),0,1,1)*OFFSET('Filtr dle měsíce'!$V$5,MATCH('Filtr dle měsíce'!A68,'Filtr dle měsíce'!$AC$6:$AC$297,0),0,1,1),""),"")</f>
        <v/>
      </c>
      <c r="I68" s="75" t="str">
        <f ca="1">IF(IFERROR(OFFSET('Tabulka klientů 2023'!$AI$7,MATCH('Filtr dle měsíce'!A68,'Filtr dle měsíce'!$AC$6:$AC$297,0),0,1,1)*OFFSET('Filtr dle měsíce'!$W$5,MATCH('Filtr dle měsíce'!A68,'Filtr dle měsíce'!$AC$6:$AC$297,0),0,1,1),"")&gt;0,IFERROR(OFFSET('Tabulka klientů 2023'!$AI$7,MATCH('Filtr dle měsíce'!A68,'Filtr dle měsíce'!$AC$6:$AC$297,0),0,1,1)*OFFSET('Filtr dle měsíce'!$W$5,MATCH('Filtr dle měsíce'!A68,'Filtr dle měsíce'!$AC$6:$AC$297,0),0,1,1),""),"")</f>
        <v/>
      </c>
      <c r="J68" s="76" t="str">
        <f ca="1">IF(IFERROR(OFFSET('Tabulka klientů 2023'!$AL$7,MATCH('Filtr dle měsíce'!A68,'Filtr dle měsíce'!$AC$6:$AC$297,0),0,1,1)*OFFSET('Filtr dle měsíce'!$X$5,MATCH('Filtr dle měsíce'!A68,'Filtr dle měsíce'!$AC$6:$AC$297,0),0,1,1),"")&gt;0,IFERROR(OFFSET('Tabulka klientů 2023'!$AL$7,MATCH('Filtr dle měsíce'!A68,'Filtr dle měsíce'!$AC$6:$AC$297,0),0,1,1)*OFFSET('Filtr dle měsíce'!$X$5,MATCH('Filtr dle měsíce'!A68,'Filtr dle měsíce'!$AC$6:$AC$297,0),0,1,1),""),"")</f>
        <v/>
      </c>
      <c r="K68" s="75" t="str">
        <f ca="1">IF(IFERROR(OFFSET('Tabulka klientů 2023'!$AO$7,MATCH('Filtr dle měsíce'!A68,'Filtr dle měsíce'!$AC$6:$AC$297,0),0,1,1)*OFFSET('Filtr dle měsíce'!$Y$5,MATCH('Filtr dle měsíce'!A68,'Filtr dle měsíce'!$AC$6:$AC$297,0),0,1,1),"")&gt;0,IFERROR(OFFSET('Tabulka klientů 2023'!$AO$7,MATCH('Filtr dle měsíce'!A68,'Filtr dle měsíce'!$AC$6:$AC$297,0),0,1,1)*OFFSET('Filtr dle měsíce'!$Y$5,MATCH('Filtr dle měsíce'!A68,'Filtr dle měsíce'!$AC$6:$AC$297,0),0,1,1),""),"")</f>
        <v/>
      </c>
      <c r="L68" s="76" t="str">
        <f ca="1">IF(IFERROR(OFFSET('Tabulka klientů 2023'!$AR$7,MATCH('Filtr dle měsíce'!A68,'Filtr dle měsíce'!$AC$6:$AC$297,0),0,1,1)*OFFSET('Filtr dle měsíce'!$Z$5,MATCH('Filtr dle měsíce'!A68,'Filtr dle měsíce'!$AC$6:$AC$297,0),0,1,1),"")&gt;0,IFERROR(OFFSET('Tabulka klientů 2023'!$AR$7,MATCH('Filtr dle měsíce'!A68,'Filtr dle měsíce'!$AC$6:$AC$297,0),0,1,1)*OFFSET('Filtr dle měsíce'!$Z$5,MATCH('Filtr dle měsíce'!A68,'Filtr dle měsíce'!$AC$6:$AC$297,0),0,1,1),""),"")</f>
        <v/>
      </c>
      <c r="M68" s="77" t="str">
        <f ca="1">IF(IFERROR(OFFSET('Tabulka klientů 2023'!$AU$7,MATCH('Filtr dle měsíce'!A68,'Filtr dle měsíce'!$AC$6:$AC$297,0),0,1,1)*OFFSET('Filtr dle měsíce'!$AA$5,MATCH('Filtr dle měsíce'!A68,'Filtr dle měsíce'!$AC$6:$AC$297,0),0,1,1),"")&gt;0,IFERROR(OFFSET('Tabulka klientů 2023'!$AU$7,MATCH('Filtr dle měsíce'!A68,'Filtr dle měsíce'!$AC$6:$AC$297,0),0,1,1)*OFFSET('Filtr dle měsíce'!$AA$5,MATCH('Filtr dle měsíce'!A68,'Filtr dle měsíce'!$AC$6:$AC$297,0),0,1,1),""),"")</f>
        <v/>
      </c>
      <c r="N68" s="78" t="str">
        <f t="shared" ca="1" si="0"/>
        <v/>
      </c>
      <c r="Q68" s="51">
        <f>IF('Tabulka klientů 2023'!R70='Filtr dle měsíce'!$C$1,1,0)</f>
        <v>0</v>
      </c>
      <c r="R68" s="51">
        <f>IF('Tabulka klientů 2023'!U70='Filtr dle měsíce'!$C$1,1,0)</f>
        <v>0</v>
      </c>
      <c r="S68" s="51">
        <f>IF('Tabulka klientů 2023'!X70='Filtr dle měsíce'!$C$1,1,0)</f>
        <v>0</v>
      </c>
      <c r="T68" s="51">
        <f>IF('Tabulka klientů 2023'!AA70='Filtr dle měsíce'!$C$1,1,0)</f>
        <v>0</v>
      </c>
      <c r="U68" s="51">
        <f>IF('Tabulka klientů 2023'!AD70='Filtr dle měsíce'!$C$1,1,0)</f>
        <v>0</v>
      </c>
      <c r="V68" s="51">
        <f>IF('Tabulka klientů 2023'!AG70='Filtr dle měsíce'!$C$1,1,0)</f>
        <v>0</v>
      </c>
      <c r="W68" s="51">
        <f>IF('Tabulka klientů 2023'!AJ70='Filtr dle měsíce'!$C$1,1,0)</f>
        <v>0</v>
      </c>
      <c r="X68" s="1">
        <f>IF('Tabulka klientů 2023'!AM70='Filtr dle měsíce'!$C$1,1,0)</f>
        <v>0</v>
      </c>
      <c r="Y68" s="1">
        <f>IF('Tabulka klientů 2023'!AP70='Filtr dle měsíce'!$C$1,1,0)</f>
        <v>0</v>
      </c>
      <c r="Z68" s="1">
        <f>IF('Tabulka klientů 2023'!AS70='Filtr dle měsíce'!$C$1,1,0)</f>
        <v>0</v>
      </c>
      <c r="AA68" s="1">
        <f>IF('Tabulka klientů 2023'!AV70='Filtr dle měsíce'!$C$1,1,0)</f>
        <v>0</v>
      </c>
      <c r="AB68" s="1">
        <f t="shared" si="1"/>
        <v>0</v>
      </c>
      <c r="AC68" s="1">
        <f t="shared" si="2"/>
        <v>0</v>
      </c>
      <c r="AE68" s="51">
        <f>IF('Tabulka klientů 2023'!S70="ANO",1,0)</f>
        <v>0</v>
      </c>
      <c r="AF68" s="51">
        <f>IF('Tabulka klientů 2023'!V70="ANO",1,0)</f>
        <v>0</v>
      </c>
      <c r="AG68" s="51">
        <f>IF('Tabulka klientů 2023'!Y70="ANO",1,0)</f>
        <v>0</v>
      </c>
      <c r="AH68" s="51">
        <f>IF('Tabulka klientů 2023'!AB70="ANO",1,0)</f>
        <v>0</v>
      </c>
      <c r="AI68" s="51">
        <f>IF('Tabulka klientů 2023'!AE70="ANO",1,0)</f>
        <v>0</v>
      </c>
      <c r="AJ68" s="51">
        <f>IF('Tabulka klientů 2023'!AH70="ANO",1,0)</f>
        <v>0</v>
      </c>
      <c r="AK68" s="51">
        <f>IF('Tabulka klientů 2023'!AK70="ANO",1,0)</f>
        <v>0</v>
      </c>
      <c r="AL68" s="51">
        <f>IF('Tabulka klientů 2023'!AN70="ANO",1,0)</f>
        <v>0</v>
      </c>
      <c r="AM68" s="51">
        <f>IF('Tabulka klientů 2023'!AQ70="ANO",1,0)</f>
        <v>0</v>
      </c>
      <c r="AN68" s="51">
        <f>IF('Tabulka klientů 2023'!AT70="ANO",1,0)</f>
        <v>0</v>
      </c>
      <c r="AO68" s="51">
        <f>IF('Tabulka klientů 2023'!AW70="ANO",1,0)</f>
        <v>0</v>
      </c>
      <c r="AP68" s="51" t="e">
        <f t="shared" ref="AP68:AQ68" si="126">#N/A</f>
        <v>#N/A</v>
      </c>
      <c r="AQ68" s="51" t="e">
        <f t="shared" si="126"/>
        <v>#N/A</v>
      </c>
      <c r="AR68" s="51"/>
      <c r="AS68" s="1">
        <f t="shared" ref="AS68:BC68" si="127">SUM(Q68+AE68)</f>
        <v>0</v>
      </c>
      <c r="AT68" s="1">
        <f t="shared" si="127"/>
        <v>0</v>
      </c>
      <c r="AU68" s="1">
        <f t="shared" si="127"/>
        <v>0</v>
      </c>
      <c r="AV68" s="1">
        <f t="shared" si="127"/>
        <v>0</v>
      </c>
      <c r="AW68" s="1">
        <f t="shared" si="127"/>
        <v>0</v>
      </c>
      <c r="AX68" s="1">
        <f t="shared" si="127"/>
        <v>0</v>
      </c>
      <c r="AY68" s="1">
        <f t="shared" si="127"/>
        <v>0</v>
      </c>
      <c r="AZ68" s="1">
        <f t="shared" si="127"/>
        <v>0</v>
      </c>
      <c r="BA68" s="1">
        <f t="shared" si="127"/>
        <v>0</v>
      </c>
      <c r="BB68" s="1">
        <f t="shared" si="127"/>
        <v>0</v>
      </c>
      <c r="BC68" s="1">
        <f t="shared" si="127"/>
        <v>0</v>
      </c>
      <c r="BD68" s="1"/>
      <c r="BE68" s="79" t="str">
        <f ca="1">IF(IFERROR(OFFSET('Filtr dle měsíce'!AS$5,MATCH('Filtr dle měsíce'!$A67,'Filtr dle měsíce'!$AC$6:$AC$297,0),0,1,1)*OFFSET('Filtr dle měsíce'!AS$5,MATCH('Filtr dle měsíce'!$A67,'Filtr dle měsíce'!$AC$6:$AC$297,0),0,1,1),"")&gt;0,IFERROR(OFFSET('Filtr dle měsíce'!AS$5,MATCH('Filtr dle měsíce'!$A67,'Filtr dle měsíce'!$AC$6:$AC$297,0),0,1,1)*OFFSET('Filtr dle měsíce'!AS$5,MATCH('Filtr dle měsíce'!$A67,'Filtr dle měsíce'!$AC$6:$AC$297,0),0,1,1),""),"")</f>
        <v/>
      </c>
      <c r="BF68" s="79" t="str">
        <f ca="1">IF(IFERROR(OFFSET('Filtr dle měsíce'!AT$5,MATCH('Filtr dle měsíce'!$A67,'Filtr dle měsíce'!$AC$6:$AC$297,0),0,1,1)*OFFSET('Filtr dle měsíce'!AT$5,MATCH('Filtr dle měsíce'!$A67,'Filtr dle měsíce'!$AC$6:$AC$297,0),0,1,1),"")&gt;0,IFERROR(OFFSET('Filtr dle měsíce'!AT$5,MATCH('Filtr dle měsíce'!$A67,'Filtr dle měsíce'!$AC$6:$AC$297,0),0,1,1)*OFFSET('Filtr dle měsíce'!AT$5,MATCH('Filtr dle měsíce'!$A67,'Filtr dle měsíce'!$AC$6:$AC$297,0),0,1,1),""),"")</f>
        <v/>
      </c>
      <c r="BG68" s="79" t="str">
        <f ca="1">IF(IFERROR(OFFSET('Filtr dle měsíce'!AU$5,MATCH('Filtr dle měsíce'!$A67,'Filtr dle měsíce'!$AC$6:$AC$297,0),0,1,1)*OFFSET('Filtr dle měsíce'!AU$5,MATCH('Filtr dle měsíce'!$A67,'Filtr dle měsíce'!$AC$6:$AC$297,0),0,1,1),"")&gt;0,IFERROR(OFFSET('Filtr dle měsíce'!AU$5,MATCH('Filtr dle měsíce'!$A67,'Filtr dle měsíce'!$AC$6:$AC$297,0),0,1,1)*OFFSET('Filtr dle měsíce'!AU$5,MATCH('Filtr dle měsíce'!$A67,'Filtr dle měsíce'!$AC$6:$AC$297,0),0,1,1),""),"")</f>
        <v/>
      </c>
      <c r="BH68" s="79" t="str">
        <f ca="1">IF(IFERROR(OFFSET('Filtr dle měsíce'!AV$5,MATCH('Filtr dle měsíce'!$A67,'Filtr dle měsíce'!$AC$6:$AC$297,0),0,1,1)*OFFSET('Filtr dle měsíce'!AV$5,MATCH('Filtr dle měsíce'!$A67,'Filtr dle měsíce'!$AC$6:$AC$297,0),0,1,1),"")&gt;0,IFERROR(OFFSET('Filtr dle měsíce'!AV$5,MATCH('Filtr dle měsíce'!$A67,'Filtr dle měsíce'!$AC$6:$AC$297,0),0,1,1)*OFFSET('Filtr dle měsíce'!AV$5,MATCH('Filtr dle měsíce'!$A67,'Filtr dle měsíce'!$AC$6:$AC$297,0),0,1,1),""),"")</f>
        <v/>
      </c>
      <c r="BI68" s="79" t="str">
        <f ca="1">IF(IFERROR(OFFSET('Filtr dle měsíce'!AW$5,MATCH('Filtr dle měsíce'!$A67,'Filtr dle měsíce'!$AC$6:$AC$297,0),0,1,1)*OFFSET('Filtr dle měsíce'!AW$5,MATCH('Filtr dle měsíce'!$A67,'Filtr dle měsíce'!$AC$6:$AC$297,0),0,1,1),"")&gt;0,IFERROR(OFFSET('Filtr dle měsíce'!AW$5,MATCH('Filtr dle měsíce'!$A67,'Filtr dle měsíce'!$AC$6:$AC$297,0),0,1,1)*OFFSET('Filtr dle měsíce'!AW$5,MATCH('Filtr dle měsíce'!$A67,'Filtr dle měsíce'!$AC$6:$AC$297,0),0,1,1),""),"")</f>
        <v/>
      </c>
      <c r="BJ68" s="79" t="str">
        <f ca="1">IF(IFERROR(OFFSET('Filtr dle měsíce'!AX$5,MATCH('Filtr dle měsíce'!$A67,'Filtr dle měsíce'!$AC$6:$AC$297,0),0,1,1)*OFFSET('Filtr dle měsíce'!AX$5,MATCH('Filtr dle měsíce'!$A67,'Filtr dle měsíce'!$AC$6:$AC$297,0),0,1,1),"")&gt;0,IFERROR(OFFSET('Filtr dle měsíce'!AX$5,MATCH('Filtr dle měsíce'!$A67,'Filtr dle měsíce'!$AC$6:$AC$297,0),0,1,1)*OFFSET('Filtr dle měsíce'!AX$5,MATCH('Filtr dle měsíce'!$A67,'Filtr dle měsíce'!$AC$6:$AC$297,0),0,1,1),""),"")</f>
        <v/>
      </c>
      <c r="BK68" s="79" t="str">
        <f ca="1">IF(IFERROR(OFFSET('Filtr dle měsíce'!AY$5,MATCH('Filtr dle měsíce'!$A67,'Filtr dle měsíce'!$AC$6:$AC$297,0),0,1,1)*OFFSET('Filtr dle měsíce'!AY$5,MATCH('Filtr dle měsíce'!$A67,'Filtr dle měsíce'!$AC$6:$AC$297,0),0,1,1),"")&gt;0,IFERROR(OFFSET('Filtr dle měsíce'!AY$5,MATCH('Filtr dle měsíce'!$A67,'Filtr dle měsíce'!$AC$6:$AC$297,0),0,1,1)*OFFSET('Filtr dle měsíce'!AY$5,MATCH('Filtr dle měsíce'!$A67,'Filtr dle měsíce'!$AC$6:$AC$297,0),0,1,1),""),"")</f>
        <v/>
      </c>
      <c r="BL68" s="79" t="str">
        <f ca="1">IF(IFERROR(OFFSET('Filtr dle měsíce'!AZ$5,MATCH('Filtr dle měsíce'!$A67,'Filtr dle měsíce'!$AC$6:$AC$297,0),0,1,1)*OFFSET('Filtr dle měsíce'!AZ$5,MATCH('Filtr dle měsíce'!$A67,'Filtr dle měsíce'!$AC$6:$AC$297,0),0,1,1),"")&gt;0,IFERROR(OFFSET('Filtr dle měsíce'!AZ$5,MATCH('Filtr dle měsíce'!$A67,'Filtr dle měsíce'!$AC$6:$AC$297,0),0,1,1)*OFFSET('Filtr dle měsíce'!AZ$5,MATCH('Filtr dle měsíce'!$A67,'Filtr dle měsíce'!$AC$6:$AC$297,0),0,1,1),""),"")</f>
        <v/>
      </c>
      <c r="BM68" s="79" t="str">
        <f ca="1">IF(IFERROR(OFFSET('Filtr dle měsíce'!BA$5,MATCH('Filtr dle měsíce'!$A67,'Filtr dle měsíce'!$AC$6:$AC$297,0),0,1,1)*OFFSET('Filtr dle měsíce'!BA$5,MATCH('Filtr dle měsíce'!$A67,'Filtr dle měsíce'!$AC$6:$AC$297,0),0,1,1),"")&gt;0,IFERROR(OFFSET('Filtr dle měsíce'!BA$5,MATCH('Filtr dle měsíce'!$A67,'Filtr dle měsíce'!$AC$6:$AC$297,0),0,1,1)*OFFSET('Filtr dle měsíce'!BA$5,MATCH('Filtr dle měsíce'!$A67,'Filtr dle měsíce'!$AC$6:$AC$297,0),0,1,1),""),"")</f>
        <v/>
      </c>
      <c r="BN68" s="79" t="str">
        <f ca="1">IF(IFERROR(OFFSET('Filtr dle měsíce'!BB$5,MATCH('Filtr dle měsíce'!$A67,'Filtr dle měsíce'!$AC$6:$AC$297,0),0,1,1)*OFFSET('Filtr dle měsíce'!BB$5,MATCH('Filtr dle měsíce'!$A67,'Filtr dle měsíce'!$AC$6:$AC$297,0),0,1,1),"")&gt;0,IFERROR(OFFSET('Filtr dle měsíce'!BB$5,MATCH('Filtr dle měsíce'!$A67,'Filtr dle měsíce'!$AC$6:$AC$297,0),0,1,1)*OFFSET('Filtr dle měsíce'!BB$5,MATCH('Filtr dle měsíce'!$A67,'Filtr dle měsíce'!$AC$6:$AC$297,0),0,1,1),""),"")</f>
        <v/>
      </c>
      <c r="BO68" s="79" t="str">
        <f ca="1">IF(IFERROR(OFFSET('Filtr dle měsíce'!BC$5,MATCH('Filtr dle měsíce'!$A67,'Filtr dle měsíce'!$AC$6:$AC$297,0),0,1,1)*OFFSET('Filtr dle měsíce'!BC$5,MATCH('Filtr dle měsíce'!$A67,'Filtr dle měsíce'!$AC$6:$AC$297,0),0,1,1),"")&gt;0,IFERROR(OFFSET('Filtr dle měsíce'!BC$5,MATCH('Filtr dle měsíce'!$A67,'Filtr dle měsíce'!$AC$6:$AC$297,0),0,1,1)*OFFSET('Filtr dle měsíce'!BC$5,MATCH('Filtr dle měsíce'!$A67,'Filtr dle měsíce'!$AC$6:$AC$297,0),0,1,1),""),"")</f>
        <v/>
      </c>
      <c r="BP68" s="79"/>
      <c r="BQ68" s="79"/>
    </row>
    <row r="69" spans="1:69" ht="14.25" customHeight="1" x14ac:dyDescent="0.4">
      <c r="A69" s="51">
        <v>65</v>
      </c>
      <c r="B69" s="74" t="str">
        <f ca="1">IFERROR(TEXT(OFFSET('Tabulka klientů 2023'!$C$7,MATCH('Filtr dle měsíce'!A69,'Filtr dle měsíce'!$AC$6:$AC$297,0),0,1,1),""),"")</f>
        <v/>
      </c>
      <c r="C69" s="75" t="str">
        <f ca="1">IF(IFERROR(OFFSET('Tabulka klientů 2023'!$Q$7,MATCH('Filtr dle měsíce'!A69,'Filtr dle měsíce'!$AC$6:$AC$297,0),0,1,1)*OFFSET('Filtr dle měsíce'!$Q$5,MATCH('Filtr dle měsíce'!A69,'Filtr dle měsíce'!$AC$6:$AC$297,0),0,1,1),"")&gt;0,IFERROR(OFFSET('Tabulka klientů 2023'!$Q$7,MATCH('Filtr dle měsíce'!A69,'Filtr dle měsíce'!$AC$6:$AC$297,0),0,1,1)*OFFSET('Filtr dle měsíce'!$Q$5,MATCH('Filtr dle měsíce'!A69,'Filtr dle měsíce'!$AC$6:$AC$297,0),0,1,1),""),"")</f>
        <v/>
      </c>
      <c r="D69" s="76" t="str">
        <f ca="1">IF(IFERROR(OFFSET('Tabulka klientů 2023'!$T$7,MATCH('Filtr dle měsíce'!A69,'Filtr dle měsíce'!$AC$6:$AC$297,0),0,1,1)*OFFSET('Filtr dle měsíce'!$R$5,MATCH('Filtr dle měsíce'!A69,'Filtr dle měsíce'!$AC$6:$AC$297,0),0,1,1),"")&gt;0,IFERROR(OFFSET('Tabulka klientů 2023'!$T$7,MATCH('Filtr dle měsíce'!A69,'Filtr dle měsíce'!$AC$6:$AC$297,0),0,1,1)*OFFSET('Filtr dle měsíce'!$R$5,MATCH('Filtr dle měsíce'!A69,'Filtr dle měsíce'!$AC$6:$AC$297,0),0,1,1),""),"")</f>
        <v/>
      </c>
      <c r="E69" s="75" t="str">
        <f ca="1">IF(IFERROR(OFFSET('Tabulka klientů 2023'!$W$7,MATCH('Filtr dle měsíce'!A69,'Filtr dle měsíce'!$AC$6:$AC$297,0),0,1,1)*OFFSET('Filtr dle měsíce'!$S$5,MATCH('Filtr dle měsíce'!A69,'Filtr dle měsíce'!$AC$6:$AC$297,0),0,1,1),"")&gt;0,IFERROR(OFFSET('Tabulka klientů 2023'!$W$7,MATCH('Filtr dle měsíce'!A69,'Filtr dle měsíce'!$AC$6:$AC$297,0),0,1,1)*OFFSET('Filtr dle měsíce'!$S$5,MATCH('Filtr dle měsíce'!A69,'Filtr dle měsíce'!$AC$6:$AC$297,0),0,1,1),""),"")</f>
        <v/>
      </c>
      <c r="F69" s="76" t="str">
        <f ca="1">IF(IFERROR(OFFSET('Tabulka klientů 2023'!$Z$7,MATCH('Filtr dle měsíce'!A69,'Filtr dle měsíce'!$AC$6:$AC$297,0),0,1,1)*OFFSET('Filtr dle měsíce'!$T$5,MATCH('Filtr dle měsíce'!A69,'Filtr dle měsíce'!$AC$6:$AC$297,0),0,1,1),"")&gt;0,IFERROR(OFFSET('Tabulka klientů 2023'!$Z$7,MATCH('Filtr dle měsíce'!A69,'Filtr dle měsíce'!$AC$6:$AC$297,0),0,1,1)*OFFSET('Filtr dle měsíce'!$T$5,MATCH('Filtr dle měsíce'!A69,'Filtr dle měsíce'!$AC$6:$AC$297,0),0,1,1),""),"")</f>
        <v/>
      </c>
      <c r="G69" s="75" t="str">
        <f ca="1">IF(IFERROR(OFFSET('Tabulka klientů 2023'!$AC$7,MATCH('Filtr dle měsíce'!A69,'Filtr dle měsíce'!$AC$6:$AC$297,0),0,1,1)*OFFSET('Filtr dle měsíce'!$U$5,MATCH('Filtr dle měsíce'!A69,'Filtr dle měsíce'!$AC$6:$AC$297,0),0,1,1),"")&gt;0,IFERROR(OFFSET('Tabulka klientů 2023'!$AC$7,MATCH('Filtr dle měsíce'!A69,'Filtr dle měsíce'!$AC$6:$AC$297,0),0,1,1)*OFFSET('Filtr dle měsíce'!$U$5,MATCH('Filtr dle měsíce'!A69,'Filtr dle měsíce'!$AC$6:$AC$297,0),0,1,1),""),"")</f>
        <v/>
      </c>
      <c r="H69" s="76" t="str">
        <f ca="1">IF(IFERROR(OFFSET('Tabulka klientů 2023'!$AF$7,MATCH('Filtr dle měsíce'!A69,'Filtr dle měsíce'!$AC$6:$AC$297,0),0,1,1)*OFFSET('Filtr dle měsíce'!$V$5,MATCH('Filtr dle měsíce'!A69,'Filtr dle měsíce'!$AC$6:$AC$297,0),0,1,1),"")&gt;0,IFERROR(OFFSET('Tabulka klientů 2023'!$AF$7,MATCH('Filtr dle měsíce'!A69,'Filtr dle měsíce'!$AC$6:$AC$297,0),0,1,1)*OFFSET('Filtr dle měsíce'!$V$5,MATCH('Filtr dle měsíce'!A69,'Filtr dle měsíce'!$AC$6:$AC$297,0),0,1,1),""),"")</f>
        <v/>
      </c>
      <c r="I69" s="75" t="str">
        <f ca="1">IF(IFERROR(OFFSET('Tabulka klientů 2023'!$AI$7,MATCH('Filtr dle měsíce'!A69,'Filtr dle měsíce'!$AC$6:$AC$297,0),0,1,1)*OFFSET('Filtr dle měsíce'!$W$5,MATCH('Filtr dle měsíce'!A69,'Filtr dle měsíce'!$AC$6:$AC$297,0),0,1,1),"")&gt;0,IFERROR(OFFSET('Tabulka klientů 2023'!$AI$7,MATCH('Filtr dle měsíce'!A69,'Filtr dle měsíce'!$AC$6:$AC$297,0),0,1,1)*OFFSET('Filtr dle měsíce'!$W$5,MATCH('Filtr dle měsíce'!A69,'Filtr dle měsíce'!$AC$6:$AC$297,0),0,1,1),""),"")</f>
        <v/>
      </c>
      <c r="J69" s="76" t="str">
        <f ca="1">IF(IFERROR(OFFSET('Tabulka klientů 2023'!$AL$7,MATCH('Filtr dle měsíce'!A69,'Filtr dle měsíce'!$AC$6:$AC$297,0),0,1,1)*OFFSET('Filtr dle měsíce'!$X$5,MATCH('Filtr dle měsíce'!A69,'Filtr dle měsíce'!$AC$6:$AC$297,0),0,1,1),"")&gt;0,IFERROR(OFFSET('Tabulka klientů 2023'!$AL$7,MATCH('Filtr dle měsíce'!A69,'Filtr dle měsíce'!$AC$6:$AC$297,0),0,1,1)*OFFSET('Filtr dle měsíce'!$X$5,MATCH('Filtr dle měsíce'!A69,'Filtr dle měsíce'!$AC$6:$AC$297,0),0,1,1),""),"")</f>
        <v/>
      </c>
      <c r="K69" s="75" t="str">
        <f ca="1">IF(IFERROR(OFFSET('Tabulka klientů 2023'!$AO$7,MATCH('Filtr dle měsíce'!A69,'Filtr dle měsíce'!$AC$6:$AC$297,0),0,1,1)*OFFSET('Filtr dle měsíce'!$Y$5,MATCH('Filtr dle měsíce'!A69,'Filtr dle měsíce'!$AC$6:$AC$297,0),0,1,1),"")&gt;0,IFERROR(OFFSET('Tabulka klientů 2023'!$AO$7,MATCH('Filtr dle měsíce'!A69,'Filtr dle měsíce'!$AC$6:$AC$297,0),0,1,1)*OFFSET('Filtr dle měsíce'!$Y$5,MATCH('Filtr dle měsíce'!A69,'Filtr dle měsíce'!$AC$6:$AC$297,0),0,1,1),""),"")</f>
        <v/>
      </c>
      <c r="L69" s="76" t="str">
        <f ca="1">IF(IFERROR(OFFSET('Tabulka klientů 2023'!$AR$7,MATCH('Filtr dle měsíce'!A69,'Filtr dle měsíce'!$AC$6:$AC$297,0),0,1,1)*OFFSET('Filtr dle měsíce'!$Z$5,MATCH('Filtr dle měsíce'!A69,'Filtr dle měsíce'!$AC$6:$AC$297,0),0,1,1),"")&gt;0,IFERROR(OFFSET('Tabulka klientů 2023'!$AR$7,MATCH('Filtr dle měsíce'!A69,'Filtr dle měsíce'!$AC$6:$AC$297,0),0,1,1)*OFFSET('Filtr dle měsíce'!$Z$5,MATCH('Filtr dle měsíce'!A69,'Filtr dle měsíce'!$AC$6:$AC$297,0),0,1,1),""),"")</f>
        <v/>
      </c>
      <c r="M69" s="77" t="str">
        <f ca="1">IF(IFERROR(OFFSET('Tabulka klientů 2023'!$AU$7,MATCH('Filtr dle měsíce'!A69,'Filtr dle měsíce'!$AC$6:$AC$297,0),0,1,1)*OFFSET('Filtr dle měsíce'!$AA$5,MATCH('Filtr dle měsíce'!A69,'Filtr dle měsíce'!$AC$6:$AC$297,0),0,1,1),"")&gt;0,IFERROR(OFFSET('Tabulka klientů 2023'!$AU$7,MATCH('Filtr dle měsíce'!A69,'Filtr dle měsíce'!$AC$6:$AC$297,0),0,1,1)*OFFSET('Filtr dle měsíce'!$AA$5,MATCH('Filtr dle měsíce'!A69,'Filtr dle měsíce'!$AC$6:$AC$297,0),0,1,1),""),"")</f>
        <v/>
      </c>
      <c r="N69" s="78" t="str">
        <f t="shared" ca="1" si="0"/>
        <v/>
      </c>
      <c r="Q69" s="51">
        <f>IF('Tabulka klientů 2023'!R71='Filtr dle měsíce'!$C$1,1,0)</f>
        <v>0</v>
      </c>
      <c r="R69" s="51">
        <f>IF('Tabulka klientů 2023'!U71='Filtr dle měsíce'!$C$1,1,0)</f>
        <v>0</v>
      </c>
      <c r="S69" s="51">
        <f>IF('Tabulka klientů 2023'!X71='Filtr dle měsíce'!$C$1,1,0)</f>
        <v>0</v>
      </c>
      <c r="T69" s="51">
        <f>IF('Tabulka klientů 2023'!AA71='Filtr dle měsíce'!$C$1,1,0)</f>
        <v>0</v>
      </c>
      <c r="U69" s="51">
        <f>IF('Tabulka klientů 2023'!AD71='Filtr dle měsíce'!$C$1,1,0)</f>
        <v>0</v>
      </c>
      <c r="V69" s="51">
        <f>IF('Tabulka klientů 2023'!AG71='Filtr dle měsíce'!$C$1,1,0)</f>
        <v>0</v>
      </c>
      <c r="W69" s="51">
        <f>IF('Tabulka klientů 2023'!AJ71='Filtr dle měsíce'!$C$1,1,0)</f>
        <v>0</v>
      </c>
      <c r="X69" s="1">
        <f>IF('Tabulka klientů 2023'!AM71='Filtr dle měsíce'!$C$1,1,0)</f>
        <v>0</v>
      </c>
      <c r="Y69" s="1">
        <f>IF('Tabulka klientů 2023'!AP71='Filtr dle měsíce'!$C$1,1,0)</f>
        <v>0</v>
      </c>
      <c r="Z69" s="1">
        <f>IF('Tabulka klientů 2023'!AS71='Filtr dle měsíce'!$C$1,1,0)</f>
        <v>0</v>
      </c>
      <c r="AA69" s="1">
        <f>IF('Tabulka klientů 2023'!AV71='Filtr dle měsíce'!$C$1,1,0)</f>
        <v>0</v>
      </c>
      <c r="AB69" s="1">
        <f t="shared" si="1"/>
        <v>0</v>
      </c>
      <c r="AC69" s="1">
        <f t="shared" si="2"/>
        <v>0</v>
      </c>
      <c r="AE69" s="51">
        <f>IF('Tabulka klientů 2023'!S71="ANO",1,0)</f>
        <v>0</v>
      </c>
      <c r="AF69" s="51">
        <f>IF('Tabulka klientů 2023'!V71="ANO",1,0)</f>
        <v>0</v>
      </c>
      <c r="AG69" s="51">
        <f>IF('Tabulka klientů 2023'!Y71="ANO",1,0)</f>
        <v>0</v>
      </c>
      <c r="AH69" s="51">
        <f>IF('Tabulka klientů 2023'!AB71="ANO",1,0)</f>
        <v>0</v>
      </c>
      <c r="AI69" s="51">
        <f>IF('Tabulka klientů 2023'!AE71="ANO",1,0)</f>
        <v>0</v>
      </c>
      <c r="AJ69" s="51">
        <f>IF('Tabulka klientů 2023'!AH71="ANO",1,0)</f>
        <v>0</v>
      </c>
      <c r="AK69" s="51">
        <f>IF('Tabulka klientů 2023'!AK71="ANO",1,0)</f>
        <v>0</v>
      </c>
      <c r="AL69" s="51">
        <f>IF('Tabulka klientů 2023'!AN71="ANO",1,0)</f>
        <v>0</v>
      </c>
      <c r="AM69" s="51">
        <f>IF('Tabulka klientů 2023'!AQ71="ANO",1,0)</f>
        <v>0</v>
      </c>
      <c r="AN69" s="51">
        <f>IF('Tabulka klientů 2023'!AT71="ANO",1,0)</f>
        <v>0</v>
      </c>
      <c r="AO69" s="51">
        <f>IF('Tabulka klientů 2023'!AW71="ANO",1,0)</f>
        <v>0</v>
      </c>
      <c r="AP69" s="51" t="e">
        <f t="shared" ref="AP69:AQ69" si="128">#N/A</f>
        <v>#N/A</v>
      </c>
      <c r="AQ69" s="51" t="e">
        <f t="shared" si="128"/>
        <v>#N/A</v>
      </c>
      <c r="AR69" s="51"/>
      <c r="AS69" s="1">
        <f t="shared" ref="AS69:BC69" si="129">SUM(Q69+AE69)</f>
        <v>0</v>
      </c>
      <c r="AT69" s="1">
        <f t="shared" si="129"/>
        <v>0</v>
      </c>
      <c r="AU69" s="1">
        <f t="shared" si="129"/>
        <v>0</v>
      </c>
      <c r="AV69" s="1">
        <f t="shared" si="129"/>
        <v>0</v>
      </c>
      <c r="AW69" s="1">
        <f t="shared" si="129"/>
        <v>0</v>
      </c>
      <c r="AX69" s="1">
        <f t="shared" si="129"/>
        <v>0</v>
      </c>
      <c r="AY69" s="1">
        <f t="shared" si="129"/>
        <v>0</v>
      </c>
      <c r="AZ69" s="1">
        <f t="shared" si="129"/>
        <v>0</v>
      </c>
      <c r="BA69" s="1">
        <f t="shared" si="129"/>
        <v>0</v>
      </c>
      <c r="BB69" s="1">
        <f t="shared" si="129"/>
        <v>0</v>
      </c>
      <c r="BC69" s="1">
        <f t="shared" si="129"/>
        <v>0</v>
      </c>
      <c r="BD69" s="1"/>
      <c r="BE69" s="79" t="str">
        <f ca="1">IF(IFERROR(OFFSET('Filtr dle měsíce'!AS$5,MATCH('Filtr dle měsíce'!$A68,'Filtr dle měsíce'!$AC$6:$AC$297,0),0,1,1)*OFFSET('Filtr dle měsíce'!AS$5,MATCH('Filtr dle měsíce'!$A68,'Filtr dle měsíce'!$AC$6:$AC$297,0),0,1,1),"")&gt;0,IFERROR(OFFSET('Filtr dle měsíce'!AS$5,MATCH('Filtr dle měsíce'!$A68,'Filtr dle měsíce'!$AC$6:$AC$297,0),0,1,1)*OFFSET('Filtr dle měsíce'!AS$5,MATCH('Filtr dle měsíce'!$A68,'Filtr dle měsíce'!$AC$6:$AC$297,0),0,1,1),""),"")</f>
        <v/>
      </c>
      <c r="BF69" s="79" t="str">
        <f ca="1">IF(IFERROR(OFFSET('Filtr dle měsíce'!AT$5,MATCH('Filtr dle měsíce'!$A68,'Filtr dle měsíce'!$AC$6:$AC$297,0),0,1,1)*OFFSET('Filtr dle měsíce'!AT$5,MATCH('Filtr dle měsíce'!$A68,'Filtr dle měsíce'!$AC$6:$AC$297,0),0,1,1),"")&gt;0,IFERROR(OFFSET('Filtr dle měsíce'!AT$5,MATCH('Filtr dle měsíce'!$A68,'Filtr dle měsíce'!$AC$6:$AC$297,0),0,1,1)*OFFSET('Filtr dle měsíce'!AT$5,MATCH('Filtr dle měsíce'!$A68,'Filtr dle měsíce'!$AC$6:$AC$297,0),0,1,1),""),"")</f>
        <v/>
      </c>
      <c r="BG69" s="79" t="str">
        <f ca="1">IF(IFERROR(OFFSET('Filtr dle měsíce'!AU$5,MATCH('Filtr dle měsíce'!$A68,'Filtr dle měsíce'!$AC$6:$AC$297,0),0,1,1)*OFFSET('Filtr dle měsíce'!AU$5,MATCH('Filtr dle měsíce'!$A68,'Filtr dle měsíce'!$AC$6:$AC$297,0),0,1,1),"")&gt;0,IFERROR(OFFSET('Filtr dle měsíce'!AU$5,MATCH('Filtr dle měsíce'!$A68,'Filtr dle měsíce'!$AC$6:$AC$297,0),0,1,1)*OFFSET('Filtr dle měsíce'!AU$5,MATCH('Filtr dle měsíce'!$A68,'Filtr dle měsíce'!$AC$6:$AC$297,0),0,1,1),""),"")</f>
        <v/>
      </c>
      <c r="BH69" s="79" t="str">
        <f ca="1">IF(IFERROR(OFFSET('Filtr dle měsíce'!AV$5,MATCH('Filtr dle měsíce'!$A68,'Filtr dle měsíce'!$AC$6:$AC$297,0),0,1,1)*OFFSET('Filtr dle měsíce'!AV$5,MATCH('Filtr dle měsíce'!$A68,'Filtr dle měsíce'!$AC$6:$AC$297,0),0,1,1),"")&gt;0,IFERROR(OFFSET('Filtr dle měsíce'!AV$5,MATCH('Filtr dle měsíce'!$A68,'Filtr dle měsíce'!$AC$6:$AC$297,0),0,1,1)*OFFSET('Filtr dle měsíce'!AV$5,MATCH('Filtr dle měsíce'!$A68,'Filtr dle měsíce'!$AC$6:$AC$297,0),0,1,1),""),"")</f>
        <v/>
      </c>
      <c r="BI69" s="79" t="str">
        <f ca="1">IF(IFERROR(OFFSET('Filtr dle měsíce'!AW$5,MATCH('Filtr dle měsíce'!$A68,'Filtr dle měsíce'!$AC$6:$AC$297,0),0,1,1)*OFFSET('Filtr dle měsíce'!AW$5,MATCH('Filtr dle měsíce'!$A68,'Filtr dle měsíce'!$AC$6:$AC$297,0),0,1,1),"")&gt;0,IFERROR(OFFSET('Filtr dle měsíce'!AW$5,MATCH('Filtr dle měsíce'!$A68,'Filtr dle měsíce'!$AC$6:$AC$297,0),0,1,1)*OFFSET('Filtr dle měsíce'!AW$5,MATCH('Filtr dle měsíce'!$A68,'Filtr dle měsíce'!$AC$6:$AC$297,0),0,1,1),""),"")</f>
        <v/>
      </c>
      <c r="BJ69" s="79" t="str">
        <f ca="1">IF(IFERROR(OFFSET('Filtr dle měsíce'!AX$5,MATCH('Filtr dle měsíce'!$A68,'Filtr dle měsíce'!$AC$6:$AC$297,0),0,1,1)*OFFSET('Filtr dle měsíce'!AX$5,MATCH('Filtr dle měsíce'!$A68,'Filtr dle měsíce'!$AC$6:$AC$297,0),0,1,1),"")&gt;0,IFERROR(OFFSET('Filtr dle měsíce'!AX$5,MATCH('Filtr dle měsíce'!$A68,'Filtr dle měsíce'!$AC$6:$AC$297,0),0,1,1)*OFFSET('Filtr dle měsíce'!AX$5,MATCH('Filtr dle měsíce'!$A68,'Filtr dle měsíce'!$AC$6:$AC$297,0),0,1,1),""),"")</f>
        <v/>
      </c>
      <c r="BK69" s="79" t="str">
        <f ca="1">IF(IFERROR(OFFSET('Filtr dle měsíce'!AY$5,MATCH('Filtr dle měsíce'!$A68,'Filtr dle měsíce'!$AC$6:$AC$297,0),0,1,1)*OFFSET('Filtr dle měsíce'!AY$5,MATCH('Filtr dle měsíce'!$A68,'Filtr dle měsíce'!$AC$6:$AC$297,0),0,1,1),"")&gt;0,IFERROR(OFFSET('Filtr dle měsíce'!AY$5,MATCH('Filtr dle měsíce'!$A68,'Filtr dle měsíce'!$AC$6:$AC$297,0),0,1,1)*OFFSET('Filtr dle měsíce'!AY$5,MATCH('Filtr dle měsíce'!$A68,'Filtr dle měsíce'!$AC$6:$AC$297,0),0,1,1),""),"")</f>
        <v/>
      </c>
      <c r="BL69" s="79" t="str">
        <f ca="1">IF(IFERROR(OFFSET('Filtr dle měsíce'!AZ$5,MATCH('Filtr dle měsíce'!$A68,'Filtr dle měsíce'!$AC$6:$AC$297,0),0,1,1)*OFFSET('Filtr dle měsíce'!AZ$5,MATCH('Filtr dle měsíce'!$A68,'Filtr dle měsíce'!$AC$6:$AC$297,0),0,1,1),"")&gt;0,IFERROR(OFFSET('Filtr dle měsíce'!AZ$5,MATCH('Filtr dle měsíce'!$A68,'Filtr dle měsíce'!$AC$6:$AC$297,0),0,1,1)*OFFSET('Filtr dle měsíce'!AZ$5,MATCH('Filtr dle měsíce'!$A68,'Filtr dle měsíce'!$AC$6:$AC$297,0),0,1,1),""),"")</f>
        <v/>
      </c>
      <c r="BM69" s="79" t="str">
        <f ca="1">IF(IFERROR(OFFSET('Filtr dle měsíce'!BA$5,MATCH('Filtr dle měsíce'!$A68,'Filtr dle měsíce'!$AC$6:$AC$297,0),0,1,1)*OFFSET('Filtr dle měsíce'!BA$5,MATCH('Filtr dle měsíce'!$A68,'Filtr dle měsíce'!$AC$6:$AC$297,0),0,1,1),"")&gt;0,IFERROR(OFFSET('Filtr dle měsíce'!BA$5,MATCH('Filtr dle měsíce'!$A68,'Filtr dle měsíce'!$AC$6:$AC$297,0),0,1,1)*OFFSET('Filtr dle měsíce'!BA$5,MATCH('Filtr dle měsíce'!$A68,'Filtr dle měsíce'!$AC$6:$AC$297,0),0,1,1),""),"")</f>
        <v/>
      </c>
      <c r="BN69" s="79" t="str">
        <f ca="1">IF(IFERROR(OFFSET('Filtr dle měsíce'!BB$5,MATCH('Filtr dle měsíce'!$A68,'Filtr dle měsíce'!$AC$6:$AC$297,0),0,1,1)*OFFSET('Filtr dle měsíce'!BB$5,MATCH('Filtr dle měsíce'!$A68,'Filtr dle měsíce'!$AC$6:$AC$297,0),0,1,1),"")&gt;0,IFERROR(OFFSET('Filtr dle měsíce'!BB$5,MATCH('Filtr dle měsíce'!$A68,'Filtr dle měsíce'!$AC$6:$AC$297,0),0,1,1)*OFFSET('Filtr dle měsíce'!BB$5,MATCH('Filtr dle měsíce'!$A68,'Filtr dle měsíce'!$AC$6:$AC$297,0),0,1,1),""),"")</f>
        <v/>
      </c>
      <c r="BO69" s="79" t="str">
        <f ca="1">IF(IFERROR(OFFSET('Filtr dle měsíce'!BC$5,MATCH('Filtr dle měsíce'!$A68,'Filtr dle měsíce'!$AC$6:$AC$297,0),0,1,1)*OFFSET('Filtr dle měsíce'!BC$5,MATCH('Filtr dle měsíce'!$A68,'Filtr dle měsíce'!$AC$6:$AC$297,0),0,1,1),"")&gt;0,IFERROR(OFFSET('Filtr dle měsíce'!BC$5,MATCH('Filtr dle měsíce'!$A68,'Filtr dle měsíce'!$AC$6:$AC$297,0),0,1,1)*OFFSET('Filtr dle měsíce'!BC$5,MATCH('Filtr dle měsíce'!$A68,'Filtr dle měsíce'!$AC$6:$AC$297,0),0,1,1),""),"")</f>
        <v/>
      </c>
      <c r="BP69" s="79"/>
      <c r="BQ69" s="79"/>
    </row>
    <row r="70" spans="1:69" ht="14.25" customHeight="1" x14ac:dyDescent="0.4">
      <c r="A70" s="51">
        <v>66</v>
      </c>
      <c r="B70" s="74" t="str">
        <f ca="1">IFERROR(TEXT(OFFSET('Tabulka klientů 2023'!$C$7,MATCH('Filtr dle měsíce'!A70,'Filtr dle měsíce'!$AC$6:$AC$297,0),0,1,1),""),"")</f>
        <v/>
      </c>
      <c r="C70" s="75" t="str">
        <f ca="1">IF(IFERROR(OFFSET('Tabulka klientů 2023'!$Q$7,MATCH('Filtr dle měsíce'!A70,'Filtr dle měsíce'!$AC$6:$AC$297,0),0,1,1)*OFFSET('Filtr dle měsíce'!$Q$5,MATCH('Filtr dle měsíce'!A70,'Filtr dle měsíce'!$AC$6:$AC$297,0),0,1,1),"")&gt;0,IFERROR(OFFSET('Tabulka klientů 2023'!$Q$7,MATCH('Filtr dle měsíce'!A70,'Filtr dle měsíce'!$AC$6:$AC$297,0),0,1,1)*OFFSET('Filtr dle měsíce'!$Q$5,MATCH('Filtr dle měsíce'!A70,'Filtr dle měsíce'!$AC$6:$AC$297,0),0,1,1),""),"")</f>
        <v/>
      </c>
      <c r="D70" s="76" t="str">
        <f ca="1">IF(IFERROR(OFFSET('Tabulka klientů 2023'!$T$7,MATCH('Filtr dle měsíce'!A70,'Filtr dle měsíce'!$AC$6:$AC$297,0),0,1,1)*OFFSET('Filtr dle měsíce'!$R$5,MATCH('Filtr dle měsíce'!A70,'Filtr dle měsíce'!$AC$6:$AC$297,0),0,1,1),"")&gt;0,IFERROR(OFFSET('Tabulka klientů 2023'!$T$7,MATCH('Filtr dle měsíce'!A70,'Filtr dle měsíce'!$AC$6:$AC$297,0),0,1,1)*OFFSET('Filtr dle měsíce'!$R$5,MATCH('Filtr dle měsíce'!A70,'Filtr dle měsíce'!$AC$6:$AC$297,0),0,1,1),""),"")</f>
        <v/>
      </c>
      <c r="E70" s="75" t="str">
        <f ca="1">IF(IFERROR(OFFSET('Tabulka klientů 2023'!$W$7,MATCH('Filtr dle měsíce'!A70,'Filtr dle měsíce'!$AC$6:$AC$297,0),0,1,1)*OFFSET('Filtr dle měsíce'!$S$5,MATCH('Filtr dle měsíce'!A70,'Filtr dle měsíce'!$AC$6:$AC$297,0),0,1,1),"")&gt;0,IFERROR(OFFSET('Tabulka klientů 2023'!$W$7,MATCH('Filtr dle měsíce'!A70,'Filtr dle měsíce'!$AC$6:$AC$297,0),0,1,1)*OFFSET('Filtr dle měsíce'!$S$5,MATCH('Filtr dle měsíce'!A70,'Filtr dle měsíce'!$AC$6:$AC$297,0),0,1,1),""),"")</f>
        <v/>
      </c>
      <c r="F70" s="76" t="str">
        <f ca="1">IF(IFERROR(OFFSET('Tabulka klientů 2023'!$Z$7,MATCH('Filtr dle měsíce'!A70,'Filtr dle měsíce'!$AC$6:$AC$297,0),0,1,1)*OFFSET('Filtr dle měsíce'!$T$5,MATCH('Filtr dle měsíce'!A70,'Filtr dle měsíce'!$AC$6:$AC$297,0),0,1,1),"")&gt;0,IFERROR(OFFSET('Tabulka klientů 2023'!$Z$7,MATCH('Filtr dle měsíce'!A70,'Filtr dle měsíce'!$AC$6:$AC$297,0),0,1,1)*OFFSET('Filtr dle měsíce'!$T$5,MATCH('Filtr dle měsíce'!A70,'Filtr dle měsíce'!$AC$6:$AC$297,0),0,1,1),""),"")</f>
        <v/>
      </c>
      <c r="G70" s="75" t="str">
        <f ca="1">IF(IFERROR(OFFSET('Tabulka klientů 2023'!$AC$7,MATCH('Filtr dle měsíce'!A70,'Filtr dle měsíce'!$AC$6:$AC$297,0),0,1,1)*OFFSET('Filtr dle měsíce'!$U$5,MATCH('Filtr dle měsíce'!A70,'Filtr dle měsíce'!$AC$6:$AC$297,0),0,1,1),"")&gt;0,IFERROR(OFFSET('Tabulka klientů 2023'!$AC$7,MATCH('Filtr dle měsíce'!A70,'Filtr dle měsíce'!$AC$6:$AC$297,0),0,1,1)*OFFSET('Filtr dle měsíce'!$U$5,MATCH('Filtr dle měsíce'!A70,'Filtr dle měsíce'!$AC$6:$AC$297,0),0,1,1),""),"")</f>
        <v/>
      </c>
      <c r="H70" s="76" t="str">
        <f ca="1">IF(IFERROR(OFFSET('Tabulka klientů 2023'!$AF$7,MATCH('Filtr dle měsíce'!A70,'Filtr dle měsíce'!$AC$6:$AC$297,0),0,1,1)*OFFSET('Filtr dle měsíce'!$V$5,MATCH('Filtr dle měsíce'!A70,'Filtr dle měsíce'!$AC$6:$AC$297,0),0,1,1),"")&gt;0,IFERROR(OFFSET('Tabulka klientů 2023'!$AF$7,MATCH('Filtr dle měsíce'!A70,'Filtr dle měsíce'!$AC$6:$AC$297,0),0,1,1)*OFFSET('Filtr dle měsíce'!$V$5,MATCH('Filtr dle měsíce'!A70,'Filtr dle měsíce'!$AC$6:$AC$297,0),0,1,1),""),"")</f>
        <v/>
      </c>
      <c r="I70" s="75" t="str">
        <f ca="1">IF(IFERROR(OFFSET('Tabulka klientů 2023'!$AI$7,MATCH('Filtr dle měsíce'!A70,'Filtr dle měsíce'!$AC$6:$AC$297,0),0,1,1)*OFFSET('Filtr dle měsíce'!$W$5,MATCH('Filtr dle měsíce'!A70,'Filtr dle měsíce'!$AC$6:$AC$297,0),0,1,1),"")&gt;0,IFERROR(OFFSET('Tabulka klientů 2023'!$AI$7,MATCH('Filtr dle měsíce'!A70,'Filtr dle měsíce'!$AC$6:$AC$297,0),0,1,1)*OFFSET('Filtr dle měsíce'!$W$5,MATCH('Filtr dle měsíce'!A70,'Filtr dle měsíce'!$AC$6:$AC$297,0),0,1,1),""),"")</f>
        <v/>
      </c>
      <c r="J70" s="76" t="str">
        <f ca="1">IF(IFERROR(OFFSET('Tabulka klientů 2023'!$AL$7,MATCH('Filtr dle měsíce'!A70,'Filtr dle měsíce'!$AC$6:$AC$297,0),0,1,1)*OFFSET('Filtr dle měsíce'!$X$5,MATCH('Filtr dle měsíce'!A70,'Filtr dle měsíce'!$AC$6:$AC$297,0),0,1,1),"")&gt;0,IFERROR(OFFSET('Tabulka klientů 2023'!$AL$7,MATCH('Filtr dle měsíce'!A70,'Filtr dle měsíce'!$AC$6:$AC$297,0),0,1,1)*OFFSET('Filtr dle měsíce'!$X$5,MATCH('Filtr dle měsíce'!A70,'Filtr dle měsíce'!$AC$6:$AC$297,0),0,1,1),""),"")</f>
        <v/>
      </c>
      <c r="K70" s="75" t="str">
        <f ca="1">IF(IFERROR(OFFSET('Tabulka klientů 2023'!$AO$7,MATCH('Filtr dle měsíce'!A70,'Filtr dle měsíce'!$AC$6:$AC$297,0),0,1,1)*OFFSET('Filtr dle měsíce'!$Y$5,MATCH('Filtr dle měsíce'!A70,'Filtr dle měsíce'!$AC$6:$AC$297,0),0,1,1),"")&gt;0,IFERROR(OFFSET('Tabulka klientů 2023'!$AO$7,MATCH('Filtr dle měsíce'!A70,'Filtr dle měsíce'!$AC$6:$AC$297,0),0,1,1)*OFFSET('Filtr dle měsíce'!$Y$5,MATCH('Filtr dle měsíce'!A70,'Filtr dle měsíce'!$AC$6:$AC$297,0),0,1,1),""),"")</f>
        <v/>
      </c>
      <c r="L70" s="76" t="str">
        <f ca="1">IF(IFERROR(OFFSET('Tabulka klientů 2023'!$AR$7,MATCH('Filtr dle měsíce'!A70,'Filtr dle měsíce'!$AC$6:$AC$297,0),0,1,1)*OFFSET('Filtr dle měsíce'!$Z$5,MATCH('Filtr dle měsíce'!A70,'Filtr dle měsíce'!$AC$6:$AC$297,0),0,1,1),"")&gt;0,IFERROR(OFFSET('Tabulka klientů 2023'!$AR$7,MATCH('Filtr dle měsíce'!A70,'Filtr dle měsíce'!$AC$6:$AC$297,0),0,1,1)*OFFSET('Filtr dle měsíce'!$Z$5,MATCH('Filtr dle měsíce'!A70,'Filtr dle měsíce'!$AC$6:$AC$297,0),0,1,1),""),"")</f>
        <v/>
      </c>
      <c r="M70" s="77" t="str">
        <f ca="1">IF(IFERROR(OFFSET('Tabulka klientů 2023'!$AU$7,MATCH('Filtr dle měsíce'!A70,'Filtr dle měsíce'!$AC$6:$AC$297,0),0,1,1)*OFFSET('Filtr dle měsíce'!$AA$5,MATCH('Filtr dle měsíce'!A70,'Filtr dle měsíce'!$AC$6:$AC$297,0),0,1,1),"")&gt;0,IFERROR(OFFSET('Tabulka klientů 2023'!$AU$7,MATCH('Filtr dle měsíce'!A70,'Filtr dle měsíce'!$AC$6:$AC$297,0),0,1,1)*OFFSET('Filtr dle měsíce'!$AA$5,MATCH('Filtr dle měsíce'!A70,'Filtr dle měsíce'!$AC$6:$AC$297,0),0,1,1),""),"")</f>
        <v/>
      </c>
      <c r="N70" s="78" t="str">
        <f t="shared" ca="1" si="0"/>
        <v/>
      </c>
      <c r="Q70" s="51">
        <f>IF('Tabulka klientů 2023'!R72='Filtr dle měsíce'!$C$1,1,0)</f>
        <v>0</v>
      </c>
      <c r="R70" s="51">
        <f>IF('Tabulka klientů 2023'!U72='Filtr dle měsíce'!$C$1,1,0)</f>
        <v>0</v>
      </c>
      <c r="S70" s="51">
        <f>IF('Tabulka klientů 2023'!X72='Filtr dle měsíce'!$C$1,1,0)</f>
        <v>0</v>
      </c>
      <c r="T70" s="51">
        <f>IF('Tabulka klientů 2023'!AA72='Filtr dle měsíce'!$C$1,1,0)</f>
        <v>0</v>
      </c>
      <c r="U70" s="51">
        <f>IF('Tabulka klientů 2023'!AD72='Filtr dle měsíce'!$C$1,1,0)</f>
        <v>0</v>
      </c>
      <c r="V70" s="51">
        <f>IF('Tabulka klientů 2023'!AG72='Filtr dle měsíce'!$C$1,1,0)</f>
        <v>0</v>
      </c>
      <c r="W70" s="51">
        <f>IF('Tabulka klientů 2023'!AJ72='Filtr dle měsíce'!$C$1,1,0)</f>
        <v>0</v>
      </c>
      <c r="X70" s="1">
        <f>IF('Tabulka klientů 2023'!AM72='Filtr dle měsíce'!$C$1,1,0)</f>
        <v>0</v>
      </c>
      <c r="Y70" s="1">
        <f>IF('Tabulka klientů 2023'!AP72='Filtr dle měsíce'!$C$1,1,0)</f>
        <v>0</v>
      </c>
      <c r="Z70" s="1">
        <f>IF('Tabulka klientů 2023'!AS72='Filtr dle měsíce'!$C$1,1,0)</f>
        <v>0</v>
      </c>
      <c r="AA70" s="1">
        <f>IF('Tabulka klientů 2023'!AV72='Filtr dle měsíce'!$C$1,1,0)</f>
        <v>0</v>
      </c>
      <c r="AB70" s="1">
        <f t="shared" si="1"/>
        <v>0</v>
      </c>
      <c r="AC70" s="1">
        <f t="shared" si="2"/>
        <v>0</v>
      </c>
      <c r="AE70" s="51">
        <f>IF('Tabulka klientů 2023'!S72="ANO",1,0)</f>
        <v>0</v>
      </c>
      <c r="AF70" s="51">
        <f>IF('Tabulka klientů 2023'!V72="ANO",1,0)</f>
        <v>0</v>
      </c>
      <c r="AG70" s="51">
        <f>IF('Tabulka klientů 2023'!Y72="ANO",1,0)</f>
        <v>0</v>
      </c>
      <c r="AH70" s="51">
        <f>IF('Tabulka klientů 2023'!AB72="ANO",1,0)</f>
        <v>0</v>
      </c>
      <c r="AI70" s="51">
        <f>IF('Tabulka klientů 2023'!AE72="ANO",1,0)</f>
        <v>0</v>
      </c>
      <c r="AJ70" s="51">
        <f>IF('Tabulka klientů 2023'!AH72="ANO",1,0)</f>
        <v>0</v>
      </c>
      <c r="AK70" s="51">
        <f>IF('Tabulka klientů 2023'!AK72="ANO",1,0)</f>
        <v>0</v>
      </c>
      <c r="AL70" s="51">
        <f>IF('Tabulka klientů 2023'!AN72="ANO",1,0)</f>
        <v>0</v>
      </c>
      <c r="AM70" s="51">
        <f>IF('Tabulka klientů 2023'!AQ72="ANO",1,0)</f>
        <v>0</v>
      </c>
      <c r="AN70" s="51">
        <f>IF('Tabulka klientů 2023'!AT72="ANO",1,0)</f>
        <v>0</v>
      </c>
      <c r="AO70" s="51">
        <f>IF('Tabulka klientů 2023'!AW72="ANO",1,0)</f>
        <v>0</v>
      </c>
      <c r="AP70" s="51" t="e">
        <f t="shared" ref="AP70:AQ70" si="130">#N/A</f>
        <v>#N/A</v>
      </c>
      <c r="AQ70" s="51" t="e">
        <f t="shared" si="130"/>
        <v>#N/A</v>
      </c>
      <c r="AR70" s="51"/>
      <c r="AS70" s="1">
        <f t="shared" ref="AS70:BC70" si="131">SUM(Q70+AE70)</f>
        <v>0</v>
      </c>
      <c r="AT70" s="1">
        <f t="shared" si="131"/>
        <v>0</v>
      </c>
      <c r="AU70" s="1">
        <f t="shared" si="131"/>
        <v>0</v>
      </c>
      <c r="AV70" s="1">
        <f t="shared" si="131"/>
        <v>0</v>
      </c>
      <c r="AW70" s="1">
        <f t="shared" si="131"/>
        <v>0</v>
      </c>
      <c r="AX70" s="1">
        <f t="shared" si="131"/>
        <v>0</v>
      </c>
      <c r="AY70" s="1">
        <f t="shared" si="131"/>
        <v>0</v>
      </c>
      <c r="AZ70" s="1">
        <f t="shared" si="131"/>
        <v>0</v>
      </c>
      <c r="BA70" s="1">
        <f t="shared" si="131"/>
        <v>0</v>
      </c>
      <c r="BB70" s="1">
        <f t="shared" si="131"/>
        <v>0</v>
      </c>
      <c r="BC70" s="1">
        <f t="shared" si="131"/>
        <v>0</v>
      </c>
      <c r="BD70" s="1"/>
      <c r="BE70" s="79" t="str">
        <f ca="1">IF(IFERROR(OFFSET('Filtr dle měsíce'!AS$5,MATCH('Filtr dle měsíce'!$A69,'Filtr dle měsíce'!$AC$6:$AC$297,0),0,1,1)*OFFSET('Filtr dle měsíce'!AS$5,MATCH('Filtr dle měsíce'!$A69,'Filtr dle měsíce'!$AC$6:$AC$297,0),0,1,1),"")&gt;0,IFERROR(OFFSET('Filtr dle měsíce'!AS$5,MATCH('Filtr dle měsíce'!$A69,'Filtr dle měsíce'!$AC$6:$AC$297,0),0,1,1)*OFFSET('Filtr dle měsíce'!AS$5,MATCH('Filtr dle měsíce'!$A69,'Filtr dle měsíce'!$AC$6:$AC$297,0),0,1,1),""),"")</f>
        <v/>
      </c>
      <c r="BF70" s="79" t="str">
        <f ca="1">IF(IFERROR(OFFSET('Filtr dle měsíce'!AT$5,MATCH('Filtr dle měsíce'!$A69,'Filtr dle měsíce'!$AC$6:$AC$297,0),0,1,1)*OFFSET('Filtr dle měsíce'!AT$5,MATCH('Filtr dle měsíce'!$A69,'Filtr dle měsíce'!$AC$6:$AC$297,0),0,1,1),"")&gt;0,IFERROR(OFFSET('Filtr dle měsíce'!AT$5,MATCH('Filtr dle měsíce'!$A69,'Filtr dle měsíce'!$AC$6:$AC$297,0),0,1,1)*OFFSET('Filtr dle měsíce'!AT$5,MATCH('Filtr dle měsíce'!$A69,'Filtr dle měsíce'!$AC$6:$AC$297,0),0,1,1),""),"")</f>
        <v/>
      </c>
      <c r="BG70" s="79" t="str">
        <f ca="1">IF(IFERROR(OFFSET('Filtr dle měsíce'!AU$5,MATCH('Filtr dle měsíce'!$A69,'Filtr dle měsíce'!$AC$6:$AC$297,0),0,1,1)*OFFSET('Filtr dle měsíce'!AU$5,MATCH('Filtr dle měsíce'!$A69,'Filtr dle měsíce'!$AC$6:$AC$297,0),0,1,1),"")&gt;0,IFERROR(OFFSET('Filtr dle měsíce'!AU$5,MATCH('Filtr dle měsíce'!$A69,'Filtr dle měsíce'!$AC$6:$AC$297,0),0,1,1)*OFFSET('Filtr dle měsíce'!AU$5,MATCH('Filtr dle měsíce'!$A69,'Filtr dle měsíce'!$AC$6:$AC$297,0),0,1,1),""),"")</f>
        <v/>
      </c>
      <c r="BH70" s="79" t="str">
        <f ca="1">IF(IFERROR(OFFSET('Filtr dle měsíce'!AV$5,MATCH('Filtr dle měsíce'!$A69,'Filtr dle měsíce'!$AC$6:$AC$297,0),0,1,1)*OFFSET('Filtr dle měsíce'!AV$5,MATCH('Filtr dle měsíce'!$A69,'Filtr dle měsíce'!$AC$6:$AC$297,0),0,1,1),"")&gt;0,IFERROR(OFFSET('Filtr dle měsíce'!AV$5,MATCH('Filtr dle měsíce'!$A69,'Filtr dle měsíce'!$AC$6:$AC$297,0),0,1,1)*OFFSET('Filtr dle měsíce'!AV$5,MATCH('Filtr dle měsíce'!$A69,'Filtr dle měsíce'!$AC$6:$AC$297,0),0,1,1),""),"")</f>
        <v/>
      </c>
      <c r="BI70" s="79" t="str">
        <f ca="1">IF(IFERROR(OFFSET('Filtr dle měsíce'!AW$5,MATCH('Filtr dle měsíce'!$A69,'Filtr dle měsíce'!$AC$6:$AC$297,0),0,1,1)*OFFSET('Filtr dle měsíce'!AW$5,MATCH('Filtr dle měsíce'!$A69,'Filtr dle měsíce'!$AC$6:$AC$297,0),0,1,1),"")&gt;0,IFERROR(OFFSET('Filtr dle měsíce'!AW$5,MATCH('Filtr dle měsíce'!$A69,'Filtr dle měsíce'!$AC$6:$AC$297,0),0,1,1)*OFFSET('Filtr dle měsíce'!AW$5,MATCH('Filtr dle měsíce'!$A69,'Filtr dle měsíce'!$AC$6:$AC$297,0),0,1,1),""),"")</f>
        <v/>
      </c>
      <c r="BJ70" s="79" t="str">
        <f ca="1">IF(IFERROR(OFFSET('Filtr dle měsíce'!AX$5,MATCH('Filtr dle měsíce'!$A69,'Filtr dle měsíce'!$AC$6:$AC$297,0),0,1,1)*OFFSET('Filtr dle měsíce'!AX$5,MATCH('Filtr dle měsíce'!$A69,'Filtr dle měsíce'!$AC$6:$AC$297,0),0,1,1),"")&gt;0,IFERROR(OFFSET('Filtr dle měsíce'!AX$5,MATCH('Filtr dle měsíce'!$A69,'Filtr dle měsíce'!$AC$6:$AC$297,0),0,1,1)*OFFSET('Filtr dle měsíce'!AX$5,MATCH('Filtr dle měsíce'!$A69,'Filtr dle měsíce'!$AC$6:$AC$297,0),0,1,1),""),"")</f>
        <v/>
      </c>
      <c r="BK70" s="79" t="str">
        <f ca="1">IF(IFERROR(OFFSET('Filtr dle měsíce'!AY$5,MATCH('Filtr dle měsíce'!$A69,'Filtr dle měsíce'!$AC$6:$AC$297,0),0,1,1)*OFFSET('Filtr dle měsíce'!AY$5,MATCH('Filtr dle měsíce'!$A69,'Filtr dle měsíce'!$AC$6:$AC$297,0),0,1,1),"")&gt;0,IFERROR(OFFSET('Filtr dle měsíce'!AY$5,MATCH('Filtr dle měsíce'!$A69,'Filtr dle měsíce'!$AC$6:$AC$297,0),0,1,1)*OFFSET('Filtr dle měsíce'!AY$5,MATCH('Filtr dle měsíce'!$A69,'Filtr dle měsíce'!$AC$6:$AC$297,0),0,1,1),""),"")</f>
        <v/>
      </c>
      <c r="BL70" s="79" t="str">
        <f ca="1">IF(IFERROR(OFFSET('Filtr dle měsíce'!AZ$5,MATCH('Filtr dle měsíce'!$A69,'Filtr dle měsíce'!$AC$6:$AC$297,0),0,1,1)*OFFSET('Filtr dle měsíce'!AZ$5,MATCH('Filtr dle měsíce'!$A69,'Filtr dle měsíce'!$AC$6:$AC$297,0),0,1,1),"")&gt;0,IFERROR(OFFSET('Filtr dle měsíce'!AZ$5,MATCH('Filtr dle měsíce'!$A69,'Filtr dle měsíce'!$AC$6:$AC$297,0),0,1,1)*OFFSET('Filtr dle měsíce'!AZ$5,MATCH('Filtr dle měsíce'!$A69,'Filtr dle měsíce'!$AC$6:$AC$297,0),0,1,1),""),"")</f>
        <v/>
      </c>
      <c r="BM70" s="79" t="str">
        <f ca="1">IF(IFERROR(OFFSET('Filtr dle měsíce'!BA$5,MATCH('Filtr dle měsíce'!$A69,'Filtr dle měsíce'!$AC$6:$AC$297,0),0,1,1)*OFFSET('Filtr dle měsíce'!BA$5,MATCH('Filtr dle měsíce'!$A69,'Filtr dle měsíce'!$AC$6:$AC$297,0),0,1,1),"")&gt;0,IFERROR(OFFSET('Filtr dle měsíce'!BA$5,MATCH('Filtr dle měsíce'!$A69,'Filtr dle měsíce'!$AC$6:$AC$297,0),0,1,1)*OFFSET('Filtr dle měsíce'!BA$5,MATCH('Filtr dle měsíce'!$A69,'Filtr dle měsíce'!$AC$6:$AC$297,0),0,1,1),""),"")</f>
        <v/>
      </c>
      <c r="BN70" s="79" t="str">
        <f ca="1">IF(IFERROR(OFFSET('Filtr dle měsíce'!BB$5,MATCH('Filtr dle měsíce'!$A69,'Filtr dle měsíce'!$AC$6:$AC$297,0),0,1,1)*OFFSET('Filtr dle měsíce'!BB$5,MATCH('Filtr dle měsíce'!$A69,'Filtr dle měsíce'!$AC$6:$AC$297,0),0,1,1),"")&gt;0,IFERROR(OFFSET('Filtr dle měsíce'!BB$5,MATCH('Filtr dle měsíce'!$A69,'Filtr dle měsíce'!$AC$6:$AC$297,0),0,1,1)*OFFSET('Filtr dle měsíce'!BB$5,MATCH('Filtr dle měsíce'!$A69,'Filtr dle měsíce'!$AC$6:$AC$297,0),0,1,1),""),"")</f>
        <v/>
      </c>
      <c r="BO70" s="79" t="str">
        <f ca="1">IF(IFERROR(OFFSET('Filtr dle měsíce'!BC$5,MATCH('Filtr dle měsíce'!$A69,'Filtr dle měsíce'!$AC$6:$AC$297,0),0,1,1)*OFFSET('Filtr dle měsíce'!BC$5,MATCH('Filtr dle měsíce'!$A69,'Filtr dle měsíce'!$AC$6:$AC$297,0),0,1,1),"")&gt;0,IFERROR(OFFSET('Filtr dle měsíce'!BC$5,MATCH('Filtr dle měsíce'!$A69,'Filtr dle měsíce'!$AC$6:$AC$297,0),0,1,1)*OFFSET('Filtr dle měsíce'!BC$5,MATCH('Filtr dle měsíce'!$A69,'Filtr dle měsíce'!$AC$6:$AC$297,0),0,1,1),""),"")</f>
        <v/>
      </c>
      <c r="BP70" s="79"/>
      <c r="BQ70" s="79"/>
    </row>
    <row r="71" spans="1:69" ht="14.25" customHeight="1" x14ac:dyDescent="0.4">
      <c r="A71" s="51">
        <v>67</v>
      </c>
      <c r="B71" s="74" t="str">
        <f ca="1">IFERROR(TEXT(OFFSET('Tabulka klientů 2023'!$C$7,MATCH('Filtr dle měsíce'!A71,'Filtr dle měsíce'!$AC$6:$AC$297,0),0,1,1),""),"")</f>
        <v/>
      </c>
      <c r="C71" s="75" t="str">
        <f ca="1">IF(IFERROR(OFFSET('Tabulka klientů 2023'!$Q$7,MATCH('Filtr dle měsíce'!A71,'Filtr dle měsíce'!$AC$6:$AC$297,0),0,1,1)*OFFSET('Filtr dle měsíce'!$Q$5,MATCH('Filtr dle měsíce'!A71,'Filtr dle měsíce'!$AC$6:$AC$297,0),0,1,1),"")&gt;0,IFERROR(OFFSET('Tabulka klientů 2023'!$Q$7,MATCH('Filtr dle měsíce'!A71,'Filtr dle měsíce'!$AC$6:$AC$297,0),0,1,1)*OFFSET('Filtr dle měsíce'!$Q$5,MATCH('Filtr dle měsíce'!A71,'Filtr dle měsíce'!$AC$6:$AC$297,0),0,1,1),""),"")</f>
        <v/>
      </c>
      <c r="D71" s="76" t="str">
        <f ca="1">IF(IFERROR(OFFSET('Tabulka klientů 2023'!$T$7,MATCH('Filtr dle měsíce'!A71,'Filtr dle měsíce'!$AC$6:$AC$297,0),0,1,1)*OFFSET('Filtr dle měsíce'!$R$5,MATCH('Filtr dle měsíce'!A71,'Filtr dle měsíce'!$AC$6:$AC$297,0),0,1,1),"")&gt;0,IFERROR(OFFSET('Tabulka klientů 2023'!$T$7,MATCH('Filtr dle měsíce'!A71,'Filtr dle měsíce'!$AC$6:$AC$297,0),0,1,1)*OFFSET('Filtr dle měsíce'!$R$5,MATCH('Filtr dle měsíce'!A71,'Filtr dle měsíce'!$AC$6:$AC$297,0),0,1,1),""),"")</f>
        <v/>
      </c>
      <c r="E71" s="75" t="str">
        <f ca="1">IF(IFERROR(OFFSET('Tabulka klientů 2023'!$W$7,MATCH('Filtr dle měsíce'!A71,'Filtr dle měsíce'!$AC$6:$AC$297,0),0,1,1)*OFFSET('Filtr dle měsíce'!$S$5,MATCH('Filtr dle měsíce'!A71,'Filtr dle měsíce'!$AC$6:$AC$297,0),0,1,1),"")&gt;0,IFERROR(OFFSET('Tabulka klientů 2023'!$W$7,MATCH('Filtr dle měsíce'!A71,'Filtr dle měsíce'!$AC$6:$AC$297,0),0,1,1)*OFFSET('Filtr dle měsíce'!$S$5,MATCH('Filtr dle měsíce'!A71,'Filtr dle měsíce'!$AC$6:$AC$297,0),0,1,1),""),"")</f>
        <v/>
      </c>
      <c r="F71" s="76" t="str">
        <f ca="1">IF(IFERROR(OFFSET('Tabulka klientů 2023'!$Z$7,MATCH('Filtr dle měsíce'!A71,'Filtr dle měsíce'!$AC$6:$AC$297,0),0,1,1)*OFFSET('Filtr dle měsíce'!$T$5,MATCH('Filtr dle měsíce'!A71,'Filtr dle měsíce'!$AC$6:$AC$297,0),0,1,1),"")&gt;0,IFERROR(OFFSET('Tabulka klientů 2023'!$Z$7,MATCH('Filtr dle měsíce'!A71,'Filtr dle měsíce'!$AC$6:$AC$297,0),0,1,1)*OFFSET('Filtr dle měsíce'!$T$5,MATCH('Filtr dle měsíce'!A71,'Filtr dle měsíce'!$AC$6:$AC$297,0),0,1,1),""),"")</f>
        <v/>
      </c>
      <c r="G71" s="75" t="str">
        <f ca="1">IF(IFERROR(OFFSET('Tabulka klientů 2023'!$AC$7,MATCH('Filtr dle měsíce'!A71,'Filtr dle měsíce'!$AC$6:$AC$297,0),0,1,1)*OFFSET('Filtr dle měsíce'!$U$5,MATCH('Filtr dle měsíce'!A71,'Filtr dle měsíce'!$AC$6:$AC$297,0),0,1,1),"")&gt;0,IFERROR(OFFSET('Tabulka klientů 2023'!$AC$7,MATCH('Filtr dle měsíce'!A71,'Filtr dle měsíce'!$AC$6:$AC$297,0),0,1,1)*OFFSET('Filtr dle měsíce'!$U$5,MATCH('Filtr dle měsíce'!A71,'Filtr dle měsíce'!$AC$6:$AC$297,0),0,1,1),""),"")</f>
        <v/>
      </c>
      <c r="H71" s="76" t="str">
        <f ca="1">IF(IFERROR(OFFSET('Tabulka klientů 2023'!$AF$7,MATCH('Filtr dle měsíce'!A71,'Filtr dle měsíce'!$AC$6:$AC$297,0),0,1,1)*OFFSET('Filtr dle měsíce'!$V$5,MATCH('Filtr dle měsíce'!A71,'Filtr dle měsíce'!$AC$6:$AC$297,0),0,1,1),"")&gt;0,IFERROR(OFFSET('Tabulka klientů 2023'!$AF$7,MATCH('Filtr dle měsíce'!A71,'Filtr dle měsíce'!$AC$6:$AC$297,0),0,1,1)*OFFSET('Filtr dle měsíce'!$V$5,MATCH('Filtr dle měsíce'!A71,'Filtr dle měsíce'!$AC$6:$AC$297,0),0,1,1),""),"")</f>
        <v/>
      </c>
      <c r="I71" s="75" t="str">
        <f ca="1">IF(IFERROR(OFFSET('Tabulka klientů 2023'!$AI$7,MATCH('Filtr dle měsíce'!A71,'Filtr dle měsíce'!$AC$6:$AC$297,0),0,1,1)*OFFSET('Filtr dle měsíce'!$W$5,MATCH('Filtr dle měsíce'!A71,'Filtr dle měsíce'!$AC$6:$AC$297,0),0,1,1),"")&gt;0,IFERROR(OFFSET('Tabulka klientů 2023'!$AI$7,MATCH('Filtr dle měsíce'!A71,'Filtr dle měsíce'!$AC$6:$AC$297,0),0,1,1)*OFFSET('Filtr dle měsíce'!$W$5,MATCH('Filtr dle měsíce'!A71,'Filtr dle měsíce'!$AC$6:$AC$297,0),0,1,1),""),"")</f>
        <v/>
      </c>
      <c r="J71" s="76" t="str">
        <f ca="1">IF(IFERROR(OFFSET('Tabulka klientů 2023'!$AL$7,MATCH('Filtr dle měsíce'!A71,'Filtr dle měsíce'!$AC$6:$AC$297,0),0,1,1)*OFFSET('Filtr dle měsíce'!$X$5,MATCH('Filtr dle měsíce'!A71,'Filtr dle měsíce'!$AC$6:$AC$297,0),0,1,1),"")&gt;0,IFERROR(OFFSET('Tabulka klientů 2023'!$AL$7,MATCH('Filtr dle měsíce'!A71,'Filtr dle měsíce'!$AC$6:$AC$297,0),0,1,1)*OFFSET('Filtr dle měsíce'!$X$5,MATCH('Filtr dle měsíce'!A71,'Filtr dle měsíce'!$AC$6:$AC$297,0),0,1,1),""),"")</f>
        <v/>
      </c>
      <c r="K71" s="75" t="str">
        <f ca="1">IF(IFERROR(OFFSET('Tabulka klientů 2023'!$AO$7,MATCH('Filtr dle měsíce'!A71,'Filtr dle měsíce'!$AC$6:$AC$297,0),0,1,1)*OFFSET('Filtr dle měsíce'!$Y$5,MATCH('Filtr dle měsíce'!A71,'Filtr dle měsíce'!$AC$6:$AC$297,0),0,1,1),"")&gt;0,IFERROR(OFFSET('Tabulka klientů 2023'!$AO$7,MATCH('Filtr dle měsíce'!A71,'Filtr dle měsíce'!$AC$6:$AC$297,0),0,1,1)*OFFSET('Filtr dle měsíce'!$Y$5,MATCH('Filtr dle měsíce'!A71,'Filtr dle měsíce'!$AC$6:$AC$297,0),0,1,1),""),"")</f>
        <v/>
      </c>
      <c r="L71" s="76" t="str">
        <f ca="1">IF(IFERROR(OFFSET('Tabulka klientů 2023'!$AR$7,MATCH('Filtr dle měsíce'!A71,'Filtr dle měsíce'!$AC$6:$AC$297,0),0,1,1)*OFFSET('Filtr dle měsíce'!$Z$5,MATCH('Filtr dle měsíce'!A71,'Filtr dle měsíce'!$AC$6:$AC$297,0),0,1,1),"")&gt;0,IFERROR(OFFSET('Tabulka klientů 2023'!$AR$7,MATCH('Filtr dle měsíce'!A71,'Filtr dle měsíce'!$AC$6:$AC$297,0),0,1,1)*OFFSET('Filtr dle měsíce'!$Z$5,MATCH('Filtr dle měsíce'!A71,'Filtr dle měsíce'!$AC$6:$AC$297,0),0,1,1),""),"")</f>
        <v/>
      </c>
      <c r="M71" s="77" t="str">
        <f ca="1">IF(IFERROR(OFFSET('Tabulka klientů 2023'!$AU$7,MATCH('Filtr dle měsíce'!A71,'Filtr dle měsíce'!$AC$6:$AC$297,0),0,1,1)*OFFSET('Filtr dle měsíce'!$AA$5,MATCH('Filtr dle měsíce'!A71,'Filtr dle měsíce'!$AC$6:$AC$297,0),0,1,1),"")&gt;0,IFERROR(OFFSET('Tabulka klientů 2023'!$AU$7,MATCH('Filtr dle měsíce'!A71,'Filtr dle měsíce'!$AC$6:$AC$297,0),0,1,1)*OFFSET('Filtr dle měsíce'!$AA$5,MATCH('Filtr dle měsíce'!A71,'Filtr dle měsíce'!$AC$6:$AC$297,0),0,1,1),""),"")</f>
        <v/>
      </c>
      <c r="N71" s="78" t="str">
        <f t="shared" ca="1" si="0"/>
        <v/>
      </c>
      <c r="Q71" s="51">
        <f>IF('Tabulka klientů 2023'!R73='Filtr dle měsíce'!$C$1,1,0)</f>
        <v>0</v>
      </c>
      <c r="R71" s="51">
        <f>IF('Tabulka klientů 2023'!U73='Filtr dle měsíce'!$C$1,1,0)</f>
        <v>0</v>
      </c>
      <c r="S71" s="51">
        <f>IF('Tabulka klientů 2023'!X73='Filtr dle měsíce'!$C$1,1,0)</f>
        <v>0</v>
      </c>
      <c r="T71" s="51">
        <f>IF('Tabulka klientů 2023'!AA73='Filtr dle měsíce'!$C$1,1,0)</f>
        <v>0</v>
      </c>
      <c r="U71" s="51">
        <f>IF('Tabulka klientů 2023'!AD73='Filtr dle měsíce'!$C$1,1,0)</f>
        <v>0</v>
      </c>
      <c r="V71" s="51">
        <f>IF('Tabulka klientů 2023'!AG73='Filtr dle měsíce'!$C$1,1,0)</f>
        <v>0</v>
      </c>
      <c r="W71" s="51">
        <f>IF('Tabulka klientů 2023'!AJ73='Filtr dle měsíce'!$C$1,1,0)</f>
        <v>0</v>
      </c>
      <c r="X71" s="1">
        <f>IF('Tabulka klientů 2023'!AM73='Filtr dle měsíce'!$C$1,1,0)</f>
        <v>0</v>
      </c>
      <c r="Y71" s="1">
        <f>IF('Tabulka klientů 2023'!AP73='Filtr dle měsíce'!$C$1,1,0)</f>
        <v>0</v>
      </c>
      <c r="Z71" s="1">
        <f>IF('Tabulka klientů 2023'!AS73='Filtr dle měsíce'!$C$1,1,0)</f>
        <v>0</v>
      </c>
      <c r="AA71" s="1">
        <f>IF('Tabulka klientů 2023'!AV73='Filtr dle měsíce'!$C$1,1,0)</f>
        <v>0</v>
      </c>
      <c r="AB71" s="1">
        <f t="shared" si="1"/>
        <v>0</v>
      </c>
      <c r="AC71" s="1">
        <f t="shared" si="2"/>
        <v>0</v>
      </c>
      <c r="AE71" s="51">
        <f>IF('Tabulka klientů 2023'!S73="ANO",1,0)</f>
        <v>0</v>
      </c>
      <c r="AF71" s="51">
        <f>IF('Tabulka klientů 2023'!V73="ANO",1,0)</f>
        <v>0</v>
      </c>
      <c r="AG71" s="51">
        <f>IF('Tabulka klientů 2023'!Y73="ANO",1,0)</f>
        <v>0</v>
      </c>
      <c r="AH71" s="51">
        <f>IF('Tabulka klientů 2023'!AB73="ANO",1,0)</f>
        <v>0</v>
      </c>
      <c r="AI71" s="51">
        <f>IF('Tabulka klientů 2023'!AE73="ANO",1,0)</f>
        <v>0</v>
      </c>
      <c r="AJ71" s="51">
        <f>IF('Tabulka klientů 2023'!AH73="ANO",1,0)</f>
        <v>0</v>
      </c>
      <c r="AK71" s="51">
        <f>IF('Tabulka klientů 2023'!AK73="ANO",1,0)</f>
        <v>0</v>
      </c>
      <c r="AL71" s="51">
        <f>IF('Tabulka klientů 2023'!AN73="ANO",1,0)</f>
        <v>0</v>
      </c>
      <c r="AM71" s="51">
        <f>IF('Tabulka klientů 2023'!AQ73="ANO",1,0)</f>
        <v>0</v>
      </c>
      <c r="AN71" s="51">
        <f>IF('Tabulka klientů 2023'!AT73="ANO",1,0)</f>
        <v>0</v>
      </c>
      <c r="AO71" s="51">
        <f>IF('Tabulka klientů 2023'!AW73="ANO",1,0)</f>
        <v>0</v>
      </c>
      <c r="AP71" s="51" t="e">
        <f t="shared" ref="AP71:AQ71" si="132">#N/A</f>
        <v>#N/A</v>
      </c>
      <c r="AQ71" s="51" t="e">
        <f t="shared" si="132"/>
        <v>#N/A</v>
      </c>
      <c r="AR71" s="51"/>
      <c r="AS71" s="1">
        <f t="shared" ref="AS71:BC71" si="133">SUM(Q71+AE71)</f>
        <v>0</v>
      </c>
      <c r="AT71" s="1">
        <f t="shared" si="133"/>
        <v>0</v>
      </c>
      <c r="AU71" s="1">
        <f t="shared" si="133"/>
        <v>0</v>
      </c>
      <c r="AV71" s="1">
        <f t="shared" si="133"/>
        <v>0</v>
      </c>
      <c r="AW71" s="1">
        <f t="shared" si="133"/>
        <v>0</v>
      </c>
      <c r="AX71" s="1">
        <f t="shared" si="133"/>
        <v>0</v>
      </c>
      <c r="AY71" s="1">
        <f t="shared" si="133"/>
        <v>0</v>
      </c>
      <c r="AZ71" s="1">
        <f t="shared" si="133"/>
        <v>0</v>
      </c>
      <c r="BA71" s="1">
        <f t="shared" si="133"/>
        <v>0</v>
      </c>
      <c r="BB71" s="1">
        <f t="shared" si="133"/>
        <v>0</v>
      </c>
      <c r="BC71" s="1">
        <f t="shared" si="133"/>
        <v>0</v>
      </c>
      <c r="BD71" s="1"/>
      <c r="BE71" s="79" t="str">
        <f ca="1">IF(IFERROR(OFFSET('Filtr dle měsíce'!AS$5,MATCH('Filtr dle měsíce'!$A70,'Filtr dle měsíce'!$AC$6:$AC$297,0),0,1,1)*OFFSET('Filtr dle měsíce'!AS$5,MATCH('Filtr dle měsíce'!$A70,'Filtr dle měsíce'!$AC$6:$AC$297,0),0,1,1),"")&gt;0,IFERROR(OFFSET('Filtr dle měsíce'!AS$5,MATCH('Filtr dle měsíce'!$A70,'Filtr dle měsíce'!$AC$6:$AC$297,0),0,1,1)*OFFSET('Filtr dle měsíce'!AS$5,MATCH('Filtr dle měsíce'!$A70,'Filtr dle měsíce'!$AC$6:$AC$297,0),0,1,1),""),"")</f>
        <v/>
      </c>
      <c r="BF71" s="79" t="str">
        <f ca="1">IF(IFERROR(OFFSET('Filtr dle měsíce'!AT$5,MATCH('Filtr dle měsíce'!$A70,'Filtr dle měsíce'!$AC$6:$AC$297,0),0,1,1)*OFFSET('Filtr dle měsíce'!AT$5,MATCH('Filtr dle měsíce'!$A70,'Filtr dle měsíce'!$AC$6:$AC$297,0),0,1,1),"")&gt;0,IFERROR(OFFSET('Filtr dle měsíce'!AT$5,MATCH('Filtr dle měsíce'!$A70,'Filtr dle měsíce'!$AC$6:$AC$297,0),0,1,1)*OFFSET('Filtr dle měsíce'!AT$5,MATCH('Filtr dle měsíce'!$A70,'Filtr dle měsíce'!$AC$6:$AC$297,0),0,1,1),""),"")</f>
        <v/>
      </c>
      <c r="BG71" s="79" t="str">
        <f ca="1">IF(IFERROR(OFFSET('Filtr dle měsíce'!AU$5,MATCH('Filtr dle měsíce'!$A70,'Filtr dle měsíce'!$AC$6:$AC$297,0),0,1,1)*OFFSET('Filtr dle měsíce'!AU$5,MATCH('Filtr dle měsíce'!$A70,'Filtr dle měsíce'!$AC$6:$AC$297,0),0,1,1),"")&gt;0,IFERROR(OFFSET('Filtr dle měsíce'!AU$5,MATCH('Filtr dle měsíce'!$A70,'Filtr dle měsíce'!$AC$6:$AC$297,0),0,1,1)*OFFSET('Filtr dle měsíce'!AU$5,MATCH('Filtr dle měsíce'!$A70,'Filtr dle měsíce'!$AC$6:$AC$297,0),0,1,1),""),"")</f>
        <v/>
      </c>
      <c r="BH71" s="79" t="str">
        <f ca="1">IF(IFERROR(OFFSET('Filtr dle měsíce'!AV$5,MATCH('Filtr dle měsíce'!$A70,'Filtr dle měsíce'!$AC$6:$AC$297,0),0,1,1)*OFFSET('Filtr dle měsíce'!AV$5,MATCH('Filtr dle měsíce'!$A70,'Filtr dle měsíce'!$AC$6:$AC$297,0),0,1,1),"")&gt;0,IFERROR(OFFSET('Filtr dle měsíce'!AV$5,MATCH('Filtr dle měsíce'!$A70,'Filtr dle měsíce'!$AC$6:$AC$297,0),0,1,1)*OFFSET('Filtr dle měsíce'!AV$5,MATCH('Filtr dle měsíce'!$A70,'Filtr dle měsíce'!$AC$6:$AC$297,0),0,1,1),""),"")</f>
        <v/>
      </c>
      <c r="BI71" s="79" t="str">
        <f ca="1">IF(IFERROR(OFFSET('Filtr dle měsíce'!AW$5,MATCH('Filtr dle měsíce'!$A70,'Filtr dle měsíce'!$AC$6:$AC$297,0),0,1,1)*OFFSET('Filtr dle měsíce'!AW$5,MATCH('Filtr dle měsíce'!$A70,'Filtr dle měsíce'!$AC$6:$AC$297,0),0,1,1),"")&gt;0,IFERROR(OFFSET('Filtr dle měsíce'!AW$5,MATCH('Filtr dle měsíce'!$A70,'Filtr dle měsíce'!$AC$6:$AC$297,0),0,1,1)*OFFSET('Filtr dle měsíce'!AW$5,MATCH('Filtr dle měsíce'!$A70,'Filtr dle měsíce'!$AC$6:$AC$297,0),0,1,1),""),"")</f>
        <v/>
      </c>
      <c r="BJ71" s="79" t="str">
        <f ca="1">IF(IFERROR(OFFSET('Filtr dle měsíce'!AX$5,MATCH('Filtr dle měsíce'!$A70,'Filtr dle měsíce'!$AC$6:$AC$297,0),0,1,1)*OFFSET('Filtr dle měsíce'!AX$5,MATCH('Filtr dle měsíce'!$A70,'Filtr dle měsíce'!$AC$6:$AC$297,0),0,1,1),"")&gt;0,IFERROR(OFFSET('Filtr dle měsíce'!AX$5,MATCH('Filtr dle měsíce'!$A70,'Filtr dle měsíce'!$AC$6:$AC$297,0),0,1,1)*OFFSET('Filtr dle měsíce'!AX$5,MATCH('Filtr dle měsíce'!$A70,'Filtr dle měsíce'!$AC$6:$AC$297,0),0,1,1),""),"")</f>
        <v/>
      </c>
      <c r="BK71" s="79" t="str">
        <f ca="1">IF(IFERROR(OFFSET('Filtr dle měsíce'!AY$5,MATCH('Filtr dle měsíce'!$A70,'Filtr dle měsíce'!$AC$6:$AC$297,0),0,1,1)*OFFSET('Filtr dle měsíce'!AY$5,MATCH('Filtr dle měsíce'!$A70,'Filtr dle měsíce'!$AC$6:$AC$297,0),0,1,1),"")&gt;0,IFERROR(OFFSET('Filtr dle měsíce'!AY$5,MATCH('Filtr dle měsíce'!$A70,'Filtr dle měsíce'!$AC$6:$AC$297,0),0,1,1)*OFFSET('Filtr dle měsíce'!AY$5,MATCH('Filtr dle měsíce'!$A70,'Filtr dle měsíce'!$AC$6:$AC$297,0),0,1,1),""),"")</f>
        <v/>
      </c>
      <c r="BL71" s="79" t="str">
        <f ca="1">IF(IFERROR(OFFSET('Filtr dle měsíce'!AZ$5,MATCH('Filtr dle měsíce'!$A70,'Filtr dle měsíce'!$AC$6:$AC$297,0),0,1,1)*OFFSET('Filtr dle měsíce'!AZ$5,MATCH('Filtr dle měsíce'!$A70,'Filtr dle měsíce'!$AC$6:$AC$297,0),0,1,1),"")&gt;0,IFERROR(OFFSET('Filtr dle měsíce'!AZ$5,MATCH('Filtr dle měsíce'!$A70,'Filtr dle měsíce'!$AC$6:$AC$297,0),0,1,1)*OFFSET('Filtr dle měsíce'!AZ$5,MATCH('Filtr dle měsíce'!$A70,'Filtr dle měsíce'!$AC$6:$AC$297,0),0,1,1),""),"")</f>
        <v/>
      </c>
      <c r="BM71" s="79" t="str">
        <f ca="1">IF(IFERROR(OFFSET('Filtr dle měsíce'!BA$5,MATCH('Filtr dle měsíce'!$A70,'Filtr dle měsíce'!$AC$6:$AC$297,0),0,1,1)*OFFSET('Filtr dle měsíce'!BA$5,MATCH('Filtr dle měsíce'!$A70,'Filtr dle měsíce'!$AC$6:$AC$297,0),0,1,1),"")&gt;0,IFERROR(OFFSET('Filtr dle měsíce'!BA$5,MATCH('Filtr dle měsíce'!$A70,'Filtr dle měsíce'!$AC$6:$AC$297,0),0,1,1)*OFFSET('Filtr dle měsíce'!BA$5,MATCH('Filtr dle měsíce'!$A70,'Filtr dle měsíce'!$AC$6:$AC$297,0),0,1,1),""),"")</f>
        <v/>
      </c>
      <c r="BN71" s="79" t="str">
        <f ca="1">IF(IFERROR(OFFSET('Filtr dle měsíce'!BB$5,MATCH('Filtr dle měsíce'!$A70,'Filtr dle měsíce'!$AC$6:$AC$297,0),0,1,1)*OFFSET('Filtr dle měsíce'!BB$5,MATCH('Filtr dle měsíce'!$A70,'Filtr dle měsíce'!$AC$6:$AC$297,0),0,1,1),"")&gt;0,IFERROR(OFFSET('Filtr dle měsíce'!BB$5,MATCH('Filtr dle měsíce'!$A70,'Filtr dle měsíce'!$AC$6:$AC$297,0),0,1,1)*OFFSET('Filtr dle měsíce'!BB$5,MATCH('Filtr dle měsíce'!$A70,'Filtr dle měsíce'!$AC$6:$AC$297,0),0,1,1),""),"")</f>
        <v/>
      </c>
      <c r="BO71" s="79" t="str">
        <f ca="1">IF(IFERROR(OFFSET('Filtr dle měsíce'!BC$5,MATCH('Filtr dle měsíce'!$A70,'Filtr dle měsíce'!$AC$6:$AC$297,0),0,1,1)*OFFSET('Filtr dle měsíce'!BC$5,MATCH('Filtr dle měsíce'!$A70,'Filtr dle měsíce'!$AC$6:$AC$297,0),0,1,1),"")&gt;0,IFERROR(OFFSET('Filtr dle měsíce'!BC$5,MATCH('Filtr dle měsíce'!$A70,'Filtr dle měsíce'!$AC$6:$AC$297,0),0,1,1)*OFFSET('Filtr dle měsíce'!BC$5,MATCH('Filtr dle měsíce'!$A70,'Filtr dle měsíce'!$AC$6:$AC$297,0),0,1,1),""),"")</f>
        <v/>
      </c>
      <c r="BP71" s="79"/>
      <c r="BQ71" s="79"/>
    </row>
    <row r="72" spans="1:69" ht="14.25" customHeight="1" x14ac:dyDescent="0.4">
      <c r="A72" s="51">
        <v>68</v>
      </c>
      <c r="B72" s="74" t="str">
        <f ca="1">IFERROR(TEXT(OFFSET('Tabulka klientů 2023'!$C$7,MATCH('Filtr dle měsíce'!A72,'Filtr dle měsíce'!$AC$6:$AC$297,0),0,1,1),""),"")</f>
        <v/>
      </c>
      <c r="C72" s="75" t="str">
        <f ca="1">IF(IFERROR(OFFSET('Tabulka klientů 2023'!$Q$7,MATCH('Filtr dle měsíce'!A72,'Filtr dle měsíce'!$AC$6:$AC$297,0),0,1,1)*OFFSET('Filtr dle měsíce'!$Q$5,MATCH('Filtr dle měsíce'!A72,'Filtr dle měsíce'!$AC$6:$AC$297,0),0,1,1),"")&gt;0,IFERROR(OFFSET('Tabulka klientů 2023'!$Q$7,MATCH('Filtr dle měsíce'!A72,'Filtr dle měsíce'!$AC$6:$AC$297,0),0,1,1)*OFFSET('Filtr dle měsíce'!$Q$5,MATCH('Filtr dle měsíce'!A72,'Filtr dle měsíce'!$AC$6:$AC$297,0),0,1,1),""),"")</f>
        <v/>
      </c>
      <c r="D72" s="76" t="str">
        <f ca="1">IF(IFERROR(OFFSET('Tabulka klientů 2023'!$T$7,MATCH('Filtr dle měsíce'!A72,'Filtr dle měsíce'!$AC$6:$AC$297,0),0,1,1)*OFFSET('Filtr dle měsíce'!$R$5,MATCH('Filtr dle měsíce'!A72,'Filtr dle měsíce'!$AC$6:$AC$297,0),0,1,1),"")&gt;0,IFERROR(OFFSET('Tabulka klientů 2023'!$T$7,MATCH('Filtr dle měsíce'!A72,'Filtr dle měsíce'!$AC$6:$AC$297,0),0,1,1)*OFFSET('Filtr dle měsíce'!$R$5,MATCH('Filtr dle měsíce'!A72,'Filtr dle měsíce'!$AC$6:$AC$297,0),0,1,1),""),"")</f>
        <v/>
      </c>
      <c r="E72" s="75" t="str">
        <f ca="1">IF(IFERROR(OFFSET('Tabulka klientů 2023'!$W$7,MATCH('Filtr dle měsíce'!A72,'Filtr dle měsíce'!$AC$6:$AC$297,0),0,1,1)*OFFSET('Filtr dle měsíce'!$S$5,MATCH('Filtr dle měsíce'!A72,'Filtr dle měsíce'!$AC$6:$AC$297,0),0,1,1),"")&gt;0,IFERROR(OFFSET('Tabulka klientů 2023'!$W$7,MATCH('Filtr dle měsíce'!A72,'Filtr dle měsíce'!$AC$6:$AC$297,0),0,1,1)*OFFSET('Filtr dle měsíce'!$S$5,MATCH('Filtr dle měsíce'!A72,'Filtr dle měsíce'!$AC$6:$AC$297,0),0,1,1),""),"")</f>
        <v/>
      </c>
      <c r="F72" s="76" t="str">
        <f ca="1">IF(IFERROR(OFFSET('Tabulka klientů 2023'!$Z$7,MATCH('Filtr dle měsíce'!A72,'Filtr dle měsíce'!$AC$6:$AC$297,0),0,1,1)*OFFSET('Filtr dle měsíce'!$T$5,MATCH('Filtr dle měsíce'!A72,'Filtr dle měsíce'!$AC$6:$AC$297,0),0,1,1),"")&gt;0,IFERROR(OFFSET('Tabulka klientů 2023'!$Z$7,MATCH('Filtr dle měsíce'!A72,'Filtr dle měsíce'!$AC$6:$AC$297,0),0,1,1)*OFFSET('Filtr dle měsíce'!$T$5,MATCH('Filtr dle měsíce'!A72,'Filtr dle měsíce'!$AC$6:$AC$297,0),0,1,1),""),"")</f>
        <v/>
      </c>
      <c r="G72" s="75" t="str">
        <f ca="1">IF(IFERROR(OFFSET('Tabulka klientů 2023'!$AC$7,MATCH('Filtr dle měsíce'!A72,'Filtr dle měsíce'!$AC$6:$AC$297,0),0,1,1)*OFFSET('Filtr dle měsíce'!$U$5,MATCH('Filtr dle měsíce'!A72,'Filtr dle měsíce'!$AC$6:$AC$297,0),0,1,1),"")&gt;0,IFERROR(OFFSET('Tabulka klientů 2023'!$AC$7,MATCH('Filtr dle měsíce'!A72,'Filtr dle měsíce'!$AC$6:$AC$297,0),0,1,1)*OFFSET('Filtr dle měsíce'!$U$5,MATCH('Filtr dle měsíce'!A72,'Filtr dle měsíce'!$AC$6:$AC$297,0),0,1,1),""),"")</f>
        <v/>
      </c>
      <c r="H72" s="76" t="str">
        <f ca="1">IF(IFERROR(OFFSET('Tabulka klientů 2023'!$AF$7,MATCH('Filtr dle měsíce'!A72,'Filtr dle měsíce'!$AC$6:$AC$297,0),0,1,1)*OFFSET('Filtr dle měsíce'!$V$5,MATCH('Filtr dle měsíce'!A72,'Filtr dle měsíce'!$AC$6:$AC$297,0),0,1,1),"")&gt;0,IFERROR(OFFSET('Tabulka klientů 2023'!$AF$7,MATCH('Filtr dle měsíce'!A72,'Filtr dle měsíce'!$AC$6:$AC$297,0),0,1,1)*OFFSET('Filtr dle měsíce'!$V$5,MATCH('Filtr dle měsíce'!A72,'Filtr dle měsíce'!$AC$6:$AC$297,0),0,1,1),""),"")</f>
        <v/>
      </c>
      <c r="I72" s="75" t="str">
        <f ca="1">IF(IFERROR(OFFSET('Tabulka klientů 2023'!$AI$7,MATCH('Filtr dle měsíce'!A72,'Filtr dle měsíce'!$AC$6:$AC$297,0),0,1,1)*OFFSET('Filtr dle měsíce'!$W$5,MATCH('Filtr dle měsíce'!A72,'Filtr dle měsíce'!$AC$6:$AC$297,0),0,1,1),"")&gt;0,IFERROR(OFFSET('Tabulka klientů 2023'!$AI$7,MATCH('Filtr dle měsíce'!A72,'Filtr dle měsíce'!$AC$6:$AC$297,0),0,1,1)*OFFSET('Filtr dle měsíce'!$W$5,MATCH('Filtr dle měsíce'!A72,'Filtr dle měsíce'!$AC$6:$AC$297,0),0,1,1),""),"")</f>
        <v/>
      </c>
      <c r="J72" s="76" t="str">
        <f ca="1">IF(IFERROR(OFFSET('Tabulka klientů 2023'!$AL$7,MATCH('Filtr dle měsíce'!A72,'Filtr dle měsíce'!$AC$6:$AC$297,0),0,1,1)*OFFSET('Filtr dle měsíce'!$X$5,MATCH('Filtr dle měsíce'!A72,'Filtr dle měsíce'!$AC$6:$AC$297,0),0,1,1),"")&gt;0,IFERROR(OFFSET('Tabulka klientů 2023'!$AL$7,MATCH('Filtr dle měsíce'!A72,'Filtr dle měsíce'!$AC$6:$AC$297,0),0,1,1)*OFFSET('Filtr dle měsíce'!$X$5,MATCH('Filtr dle měsíce'!A72,'Filtr dle měsíce'!$AC$6:$AC$297,0),0,1,1),""),"")</f>
        <v/>
      </c>
      <c r="K72" s="75" t="str">
        <f ca="1">IF(IFERROR(OFFSET('Tabulka klientů 2023'!$AO$7,MATCH('Filtr dle měsíce'!A72,'Filtr dle měsíce'!$AC$6:$AC$297,0),0,1,1)*OFFSET('Filtr dle měsíce'!$Y$5,MATCH('Filtr dle měsíce'!A72,'Filtr dle měsíce'!$AC$6:$AC$297,0),0,1,1),"")&gt;0,IFERROR(OFFSET('Tabulka klientů 2023'!$AO$7,MATCH('Filtr dle měsíce'!A72,'Filtr dle měsíce'!$AC$6:$AC$297,0),0,1,1)*OFFSET('Filtr dle měsíce'!$Y$5,MATCH('Filtr dle měsíce'!A72,'Filtr dle měsíce'!$AC$6:$AC$297,0),0,1,1),""),"")</f>
        <v/>
      </c>
      <c r="L72" s="76" t="str">
        <f ca="1">IF(IFERROR(OFFSET('Tabulka klientů 2023'!$AR$7,MATCH('Filtr dle měsíce'!A72,'Filtr dle měsíce'!$AC$6:$AC$297,0),0,1,1)*OFFSET('Filtr dle měsíce'!$Z$5,MATCH('Filtr dle měsíce'!A72,'Filtr dle měsíce'!$AC$6:$AC$297,0),0,1,1),"")&gt;0,IFERROR(OFFSET('Tabulka klientů 2023'!$AR$7,MATCH('Filtr dle měsíce'!A72,'Filtr dle měsíce'!$AC$6:$AC$297,0),0,1,1)*OFFSET('Filtr dle měsíce'!$Z$5,MATCH('Filtr dle měsíce'!A72,'Filtr dle měsíce'!$AC$6:$AC$297,0),0,1,1),""),"")</f>
        <v/>
      </c>
      <c r="M72" s="77" t="str">
        <f ca="1">IF(IFERROR(OFFSET('Tabulka klientů 2023'!$AU$7,MATCH('Filtr dle měsíce'!A72,'Filtr dle měsíce'!$AC$6:$AC$297,0),0,1,1)*OFFSET('Filtr dle měsíce'!$AA$5,MATCH('Filtr dle měsíce'!A72,'Filtr dle měsíce'!$AC$6:$AC$297,0),0,1,1),"")&gt;0,IFERROR(OFFSET('Tabulka klientů 2023'!$AU$7,MATCH('Filtr dle měsíce'!A72,'Filtr dle měsíce'!$AC$6:$AC$297,0),0,1,1)*OFFSET('Filtr dle měsíce'!$AA$5,MATCH('Filtr dle měsíce'!A72,'Filtr dle měsíce'!$AC$6:$AC$297,0),0,1,1),""),"")</f>
        <v/>
      </c>
      <c r="N72" s="78" t="str">
        <f t="shared" ca="1" si="0"/>
        <v/>
      </c>
      <c r="Q72" s="51">
        <f>IF('Tabulka klientů 2023'!R74='Filtr dle měsíce'!$C$1,1,0)</f>
        <v>0</v>
      </c>
      <c r="R72" s="51">
        <f>IF('Tabulka klientů 2023'!U74='Filtr dle měsíce'!$C$1,1,0)</f>
        <v>0</v>
      </c>
      <c r="S72" s="51">
        <f>IF('Tabulka klientů 2023'!X74='Filtr dle měsíce'!$C$1,1,0)</f>
        <v>0</v>
      </c>
      <c r="T72" s="51">
        <f>IF('Tabulka klientů 2023'!AA74='Filtr dle měsíce'!$C$1,1,0)</f>
        <v>0</v>
      </c>
      <c r="U72" s="51">
        <f>IF('Tabulka klientů 2023'!AD74='Filtr dle měsíce'!$C$1,1,0)</f>
        <v>0</v>
      </c>
      <c r="V72" s="51">
        <f>IF('Tabulka klientů 2023'!AG74='Filtr dle měsíce'!$C$1,1,0)</f>
        <v>0</v>
      </c>
      <c r="W72" s="51">
        <f>IF('Tabulka klientů 2023'!AJ74='Filtr dle měsíce'!$C$1,1,0)</f>
        <v>0</v>
      </c>
      <c r="X72" s="1">
        <f>IF('Tabulka klientů 2023'!AM74='Filtr dle měsíce'!$C$1,1,0)</f>
        <v>0</v>
      </c>
      <c r="Y72" s="1">
        <f>IF('Tabulka klientů 2023'!AP74='Filtr dle měsíce'!$C$1,1,0)</f>
        <v>0</v>
      </c>
      <c r="Z72" s="1">
        <f>IF('Tabulka klientů 2023'!AS74='Filtr dle měsíce'!$C$1,1,0)</f>
        <v>0</v>
      </c>
      <c r="AA72" s="1">
        <f>IF('Tabulka klientů 2023'!AV74='Filtr dle měsíce'!$C$1,1,0)</f>
        <v>0</v>
      </c>
      <c r="AB72" s="1">
        <f t="shared" si="1"/>
        <v>0</v>
      </c>
      <c r="AC72" s="1">
        <f t="shared" si="2"/>
        <v>0</v>
      </c>
      <c r="AE72" s="51">
        <f>IF('Tabulka klientů 2023'!S74="ANO",1,0)</f>
        <v>0</v>
      </c>
      <c r="AF72" s="51">
        <f>IF('Tabulka klientů 2023'!V74="ANO",1,0)</f>
        <v>0</v>
      </c>
      <c r="AG72" s="51">
        <f>IF('Tabulka klientů 2023'!Y74="ANO",1,0)</f>
        <v>0</v>
      </c>
      <c r="AH72" s="51">
        <f>IF('Tabulka klientů 2023'!AB74="ANO",1,0)</f>
        <v>0</v>
      </c>
      <c r="AI72" s="51">
        <f>IF('Tabulka klientů 2023'!AE74="ANO",1,0)</f>
        <v>0</v>
      </c>
      <c r="AJ72" s="51">
        <f>IF('Tabulka klientů 2023'!AH74="ANO",1,0)</f>
        <v>0</v>
      </c>
      <c r="AK72" s="51">
        <f>IF('Tabulka klientů 2023'!AK74="ANO",1,0)</f>
        <v>0</v>
      </c>
      <c r="AL72" s="51">
        <f>IF('Tabulka klientů 2023'!AN74="ANO",1,0)</f>
        <v>0</v>
      </c>
      <c r="AM72" s="51">
        <f>IF('Tabulka klientů 2023'!AQ74="ANO",1,0)</f>
        <v>0</v>
      </c>
      <c r="AN72" s="51">
        <f>IF('Tabulka klientů 2023'!AT74="ANO",1,0)</f>
        <v>0</v>
      </c>
      <c r="AO72" s="51">
        <f>IF('Tabulka klientů 2023'!AW74="ANO",1,0)</f>
        <v>0</v>
      </c>
      <c r="AP72" s="51" t="e">
        <f t="shared" ref="AP72:AQ72" si="134">#N/A</f>
        <v>#N/A</v>
      </c>
      <c r="AQ72" s="51" t="e">
        <f t="shared" si="134"/>
        <v>#N/A</v>
      </c>
      <c r="AR72" s="51"/>
      <c r="AS72" s="1">
        <f t="shared" ref="AS72:BC72" si="135">SUM(Q72+AE72)</f>
        <v>0</v>
      </c>
      <c r="AT72" s="1">
        <f t="shared" si="135"/>
        <v>0</v>
      </c>
      <c r="AU72" s="1">
        <f t="shared" si="135"/>
        <v>0</v>
      </c>
      <c r="AV72" s="1">
        <f t="shared" si="135"/>
        <v>0</v>
      </c>
      <c r="AW72" s="1">
        <f t="shared" si="135"/>
        <v>0</v>
      </c>
      <c r="AX72" s="1">
        <f t="shared" si="135"/>
        <v>0</v>
      </c>
      <c r="AY72" s="1">
        <f t="shared" si="135"/>
        <v>0</v>
      </c>
      <c r="AZ72" s="1">
        <f t="shared" si="135"/>
        <v>0</v>
      </c>
      <c r="BA72" s="1">
        <f t="shared" si="135"/>
        <v>0</v>
      </c>
      <c r="BB72" s="1">
        <f t="shared" si="135"/>
        <v>0</v>
      </c>
      <c r="BC72" s="1">
        <f t="shared" si="135"/>
        <v>0</v>
      </c>
      <c r="BD72" s="1"/>
      <c r="BE72" s="79" t="str">
        <f ca="1">IF(IFERROR(OFFSET('Filtr dle měsíce'!AS$5,MATCH('Filtr dle měsíce'!$A71,'Filtr dle měsíce'!$AC$6:$AC$297,0),0,1,1)*OFFSET('Filtr dle měsíce'!AS$5,MATCH('Filtr dle měsíce'!$A71,'Filtr dle měsíce'!$AC$6:$AC$297,0),0,1,1),"")&gt;0,IFERROR(OFFSET('Filtr dle měsíce'!AS$5,MATCH('Filtr dle měsíce'!$A71,'Filtr dle měsíce'!$AC$6:$AC$297,0),0,1,1)*OFFSET('Filtr dle měsíce'!AS$5,MATCH('Filtr dle měsíce'!$A71,'Filtr dle měsíce'!$AC$6:$AC$297,0),0,1,1),""),"")</f>
        <v/>
      </c>
      <c r="BF72" s="79" t="str">
        <f ca="1">IF(IFERROR(OFFSET('Filtr dle měsíce'!AT$5,MATCH('Filtr dle měsíce'!$A71,'Filtr dle měsíce'!$AC$6:$AC$297,0),0,1,1)*OFFSET('Filtr dle měsíce'!AT$5,MATCH('Filtr dle měsíce'!$A71,'Filtr dle měsíce'!$AC$6:$AC$297,0),0,1,1),"")&gt;0,IFERROR(OFFSET('Filtr dle měsíce'!AT$5,MATCH('Filtr dle měsíce'!$A71,'Filtr dle měsíce'!$AC$6:$AC$297,0),0,1,1)*OFFSET('Filtr dle měsíce'!AT$5,MATCH('Filtr dle měsíce'!$A71,'Filtr dle měsíce'!$AC$6:$AC$297,0),0,1,1),""),"")</f>
        <v/>
      </c>
      <c r="BG72" s="79" t="str">
        <f ca="1">IF(IFERROR(OFFSET('Filtr dle měsíce'!AU$5,MATCH('Filtr dle měsíce'!$A71,'Filtr dle měsíce'!$AC$6:$AC$297,0),0,1,1)*OFFSET('Filtr dle měsíce'!AU$5,MATCH('Filtr dle měsíce'!$A71,'Filtr dle měsíce'!$AC$6:$AC$297,0),0,1,1),"")&gt;0,IFERROR(OFFSET('Filtr dle měsíce'!AU$5,MATCH('Filtr dle měsíce'!$A71,'Filtr dle měsíce'!$AC$6:$AC$297,0),0,1,1)*OFFSET('Filtr dle měsíce'!AU$5,MATCH('Filtr dle měsíce'!$A71,'Filtr dle měsíce'!$AC$6:$AC$297,0),0,1,1),""),"")</f>
        <v/>
      </c>
      <c r="BH72" s="79" t="str">
        <f ca="1">IF(IFERROR(OFFSET('Filtr dle měsíce'!AV$5,MATCH('Filtr dle měsíce'!$A71,'Filtr dle měsíce'!$AC$6:$AC$297,0),0,1,1)*OFFSET('Filtr dle měsíce'!AV$5,MATCH('Filtr dle měsíce'!$A71,'Filtr dle měsíce'!$AC$6:$AC$297,0),0,1,1),"")&gt;0,IFERROR(OFFSET('Filtr dle měsíce'!AV$5,MATCH('Filtr dle měsíce'!$A71,'Filtr dle měsíce'!$AC$6:$AC$297,0),0,1,1)*OFFSET('Filtr dle měsíce'!AV$5,MATCH('Filtr dle měsíce'!$A71,'Filtr dle měsíce'!$AC$6:$AC$297,0),0,1,1),""),"")</f>
        <v/>
      </c>
      <c r="BI72" s="79" t="str">
        <f ca="1">IF(IFERROR(OFFSET('Filtr dle měsíce'!AW$5,MATCH('Filtr dle měsíce'!$A71,'Filtr dle měsíce'!$AC$6:$AC$297,0),0,1,1)*OFFSET('Filtr dle měsíce'!AW$5,MATCH('Filtr dle měsíce'!$A71,'Filtr dle měsíce'!$AC$6:$AC$297,0),0,1,1),"")&gt;0,IFERROR(OFFSET('Filtr dle měsíce'!AW$5,MATCH('Filtr dle měsíce'!$A71,'Filtr dle měsíce'!$AC$6:$AC$297,0),0,1,1)*OFFSET('Filtr dle měsíce'!AW$5,MATCH('Filtr dle měsíce'!$A71,'Filtr dle měsíce'!$AC$6:$AC$297,0),0,1,1),""),"")</f>
        <v/>
      </c>
      <c r="BJ72" s="79" t="str">
        <f ca="1">IF(IFERROR(OFFSET('Filtr dle měsíce'!AX$5,MATCH('Filtr dle měsíce'!$A71,'Filtr dle měsíce'!$AC$6:$AC$297,0),0,1,1)*OFFSET('Filtr dle měsíce'!AX$5,MATCH('Filtr dle měsíce'!$A71,'Filtr dle měsíce'!$AC$6:$AC$297,0),0,1,1),"")&gt;0,IFERROR(OFFSET('Filtr dle měsíce'!AX$5,MATCH('Filtr dle měsíce'!$A71,'Filtr dle měsíce'!$AC$6:$AC$297,0),0,1,1)*OFFSET('Filtr dle měsíce'!AX$5,MATCH('Filtr dle měsíce'!$A71,'Filtr dle měsíce'!$AC$6:$AC$297,0),0,1,1),""),"")</f>
        <v/>
      </c>
      <c r="BK72" s="79" t="str">
        <f ca="1">IF(IFERROR(OFFSET('Filtr dle měsíce'!AY$5,MATCH('Filtr dle měsíce'!$A71,'Filtr dle měsíce'!$AC$6:$AC$297,0),0,1,1)*OFFSET('Filtr dle měsíce'!AY$5,MATCH('Filtr dle měsíce'!$A71,'Filtr dle měsíce'!$AC$6:$AC$297,0),0,1,1),"")&gt;0,IFERROR(OFFSET('Filtr dle měsíce'!AY$5,MATCH('Filtr dle měsíce'!$A71,'Filtr dle měsíce'!$AC$6:$AC$297,0),0,1,1)*OFFSET('Filtr dle měsíce'!AY$5,MATCH('Filtr dle měsíce'!$A71,'Filtr dle měsíce'!$AC$6:$AC$297,0),0,1,1),""),"")</f>
        <v/>
      </c>
      <c r="BL72" s="79" t="str">
        <f ca="1">IF(IFERROR(OFFSET('Filtr dle měsíce'!AZ$5,MATCH('Filtr dle měsíce'!$A71,'Filtr dle měsíce'!$AC$6:$AC$297,0),0,1,1)*OFFSET('Filtr dle měsíce'!AZ$5,MATCH('Filtr dle měsíce'!$A71,'Filtr dle měsíce'!$AC$6:$AC$297,0),0,1,1),"")&gt;0,IFERROR(OFFSET('Filtr dle měsíce'!AZ$5,MATCH('Filtr dle měsíce'!$A71,'Filtr dle měsíce'!$AC$6:$AC$297,0),0,1,1)*OFFSET('Filtr dle měsíce'!AZ$5,MATCH('Filtr dle měsíce'!$A71,'Filtr dle měsíce'!$AC$6:$AC$297,0),0,1,1),""),"")</f>
        <v/>
      </c>
      <c r="BM72" s="79" t="str">
        <f ca="1">IF(IFERROR(OFFSET('Filtr dle měsíce'!BA$5,MATCH('Filtr dle měsíce'!$A71,'Filtr dle měsíce'!$AC$6:$AC$297,0),0,1,1)*OFFSET('Filtr dle měsíce'!BA$5,MATCH('Filtr dle měsíce'!$A71,'Filtr dle měsíce'!$AC$6:$AC$297,0),0,1,1),"")&gt;0,IFERROR(OFFSET('Filtr dle měsíce'!BA$5,MATCH('Filtr dle měsíce'!$A71,'Filtr dle měsíce'!$AC$6:$AC$297,0),0,1,1)*OFFSET('Filtr dle měsíce'!BA$5,MATCH('Filtr dle měsíce'!$A71,'Filtr dle měsíce'!$AC$6:$AC$297,0),0,1,1),""),"")</f>
        <v/>
      </c>
      <c r="BN72" s="79" t="str">
        <f ca="1">IF(IFERROR(OFFSET('Filtr dle měsíce'!BB$5,MATCH('Filtr dle měsíce'!$A71,'Filtr dle měsíce'!$AC$6:$AC$297,0),0,1,1)*OFFSET('Filtr dle měsíce'!BB$5,MATCH('Filtr dle měsíce'!$A71,'Filtr dle měsíce'!$AC$6:$AC$297,0),0,1,1),"")&gt;0,IFERROR(OFFSET('Filtr dle měsíce'!BB$5,MATCH('Filtr dle měsíce'!$A71,'Filtr dle měsíce'!$AC$6:$AC$297,0),0,1,1)*OFFSET('Filtr dle měsíce'!BB$5,MATCH('Filtr dle měsíce'!$A71,'Filtr dle měsíce'!$AC$6:$AC$297,0),0,1,1),""),"")</f>
        <v/>
      </c>
      <c r="BO72" s="79" t="str">
        <f ca="1">IF(IFERROR(OFFSET('Filtr dle měsíce'!BC$5,MATCH('Filtr dle měsíce'!$A71,'Filtr dle měsíce'!$AC$6:$AC$297,0),0,1,1)*OFFSET('Filtr dle měsíce'!BC$5,MATCH('Filtr dle měsíce'!$A71,'Filtr dle měsíce'!$AC$6:$AC$297,0),0,1,1),"")&gt;0,IFERROR(OFFSET('Filtr dle měsíce'!BC$5,MATCH('Filtr dle měsíce'!$A71,'Filtr dle měsíce'!$AC$6:$AC$297,0),0,1,1)*OFFSET('Filtr dle měsíce'!BC$5,MATCH('Filtr dle měsíce'!$A71,'Filtr dle měsíce'!$AC$6:$AC$297,0),0,1,1),""),"")</f>
        <v/>
      </c>
      <c r="BP72" s="79"/>
      <c r="BQ72" s="79"/>
    </row>
    <row r="73" spans="1:69" ht="14.25" customHeight="1" x14ac:dyDescent="0.4">
      <c r="A73" s="51">
        <v>69</v>
      </c>
      <c r="B73" s="74" t="str">
        <f ca="1">IFERROR(TEXT(OFFSET('Tabulka klientů 2023'!$C$7,MATCH('Filtr dle měsíce'!A73,'Filtr dle měsíce'!$AC$6:$AC$297,0),0,1,1),""),"")</f>
        <v/>
      </c>
      <c r="C73" s="75" t="str">
        <f ca="1">IF(IFERROR(OFFSET('Tabulka klientů 2023'!$Q$7,MATCH('Filtr dle měsíce'!A73,'Filtr dle měsíce'!$AC$6:$AC$297,0),0,1,1)*OFFSET('Filtr dle měsíce'!$Q$5,MATCH('Filtr dle měsíce'!A73,'Filtr dle měsíce'!$AC$6:$AC$297,0),0,1,1),"")&gt;0,IFERROR(OFFSET('Tabulka klientů 2023'!$Q$7,MATCH('Filtr dle měsíce'!A73,'Filtr dle měsíce'!$AC$6:$AC$297,0),0,1,1)*OFFSET('Filtr dle měsíce'!$Q$5,MATCH('Filtr dle měsíce'!A73,'Filtr dle měsíce'!$AC$6:$AC$297,0),0,1,1),""),"")</f>
        <v/>
      </c>
      <c r="D73" s="76" t="str">
        <f ca="1">IF(IFERROR(OFFSET('Tabulka klientů 2023'!$T$7,MATCH('Filtr dle měsíce'!A73,'Filtr dle měsíce'!$AC$6:$AC$297,0),0,1,1)*OFFSET('Filtr dle měsíce'!$R$5,MATCH('Filtr dle měsíce'!A73,'Filtr dle měsíce'!$AC$6:$AC$297,0),0,1,1),"")&gt;0,IFERROR(OFFSET('Tabulka klientů 2023'!$T$7,MATCH('Filtr dle měsíce'!A73,'Filtr dle měsíce'!$AC$6:$AC$297,0),0,1,1)*OFFSET('Filtr dle měsíce'!$R$5,MATCH('Filtr dle měsíce'!A73,'Filtr dle měsíce'!$AC$6:$AC$297,0),0,1,1),""),"")</f>
        <v/>
      </c>
      <c r="E73" s="75" t="str">
        <f ca="1">IF(IFERROR(OFFSET('Tabulka klientů 2023'!$W$7,MATCH('Filtr dle měsíce'!A73,'Filtr dle měsíce'!$AC$6:$AC$297,0),0,1,1)*OFFSET('Filtr dle měsíce'!$S$5,MATCH('Filtr dle měsíce'!A73,'Filtr dle měsíce'!$AC$6:$AC$297,0),0,1,1),"")&gt;0,IFERROR(OFFSET('Tabulka klientů 2023'!$W$7,MATCH('Filtr dle měsíce'!A73,'Filtr dle měsíce'!$AC$6:$AC$297,0),0,1,1)*OFFSET('Filtr dle měsíce'!$S$5,MATCH('Filtr dle měsíce'!A73,'Filtr dle měsíce'!$AC$6:$AC$297,0),0,1,1),""),"")</f>
        <v/>
      </c>
      <c r="F73" s="76" t="str">
        <f ca="1">IF(IFERROR(OFFSET('Tabulka klientů 2023'!$Z$7,MATCH('Filtr dle měsíce'!A73,'Filtr dle měsíce'!$AC$6:$AC$297,0),0,1,1)*OFFSET('Filtr dle měsíce'!$T$5,MATCH('Filtr dle měsíce'!A73,'Filtr dle měsíce'!$AC$6:$AC$297,0),0,1,1),"")&gt;0,IFERROR(OFFSET('Tabulka klientů 2023'!$Z$7,MATCH('Filtr dle měsíce'!A73,'Filtr dle měsíce'!$AC$6:$AC$297,0),0,1,1)*OFFSET('Filtr dle měsíce'!$T$5,MATCH('Filtr dle měsíce'!A73,'Filtr dle měsíce'!$AC$6:$AC$297,0),0,1,1),""),"")</f>
        <v/>
      </c>
      <c r="G73" s="75" t="str">
        <f ca="1">IF(IFERROR(OFFSET('Tabulka klientů 2023'!$AC$7,MATCH('Filtr dle měsíce'!A73,'Filtr dle měsíce'!$AC$6:$AC$297,0),0,1,1)*OFFSET('Filtr dle měsíce'!$U$5,MATCH('Filtr dle měsíce'!A73,'Filtr dle měsíce'!$AC$6:$AC$297,0),0,1,1),"")&gt;0,IFERROR(OFFSET('Tabulka klientů 2023'!$AC$7,MATCH('Filtr dle měsíce'!A73,'Filtr dle měsíce'!$AC$6:$AC$297,0),0,1,1)*OFFSET('Filtr dle měsíce'!$U$5,MATCH('Filtr dle měsíce'!A73,'Filtr dle měsíce'!$AC$6:$AC$297,0),0,1,1),""),"")</f>
        <v/>
      </c>
      <c r="H73" s="76" t="str">
        <f ca="1">IF(IFERROR(OFFSET('Tabulka klientů 2023'!$AF$7,MATCH('Filtr dle měsíce'!A73,'Filtr dle měsíce'!$AC$6:$AC$297,0),0,1,1)*OFFSET('Filtr dle měsíce'!$V$5,MATCH('Filtr dle měsíce'!A73,'Filtr dle měsíce'!$AC$6:$AC$297,0),0,1,1),"")&gt;0,IFERROR(OFFSET('Tabulka klientů 2023'!$AF$7,MATCH('Filtr dle měsíce'!A73,'Filtr dle měsíce'!$AC$6:$AC$297,0),0,1,1)*OFFSET('Filtr dle měsíce'!$V$5,MATCH('Filtr dle měsíce'!A73,'Filtr dle měsíce'!$AC$6:$AC$297,0),0,1,1),""),"")</f>
        <v/>
      </c>
      <c r="I73" s="75" t="str">
        <f ca="1">IF(IFERROR(OFFSET('Tabulka klientů 2023'!$AI$7,MATCH('Filtr dle měsíce'!A73,'Filtr dle měsíce'!$AC$6:$AC$297,0),0,1,1)*OFFSET('Filtr dle měsíce'!$W$5,MATCH('Filtr dle měsíce'!A73,'Filtr dle měsíce'!$AC$6:$AC$297,0),0,1,1),"")&gt;0,IFERROR(OFFSET('Tabulka klientů 2023'!$AI$7,MATCH('Filtr dle měsíce'!A73,'Filtr dle měsíce'!$AC$6:$AC$297,0),0,1,1)*OFFSET('Filtr dle měsíce'!$W$5,MATCH('Filtr dle měsíce'!A73,'Filtr dle měsíce'!$AC$6:$AC$297,0),0,1,1),""),"")</f>
        <v/>
      </c>
      <c r="J73" s="76" t="str">
        <f ca="1">IF(IFERROR(OFFSET('Tabulka klientů 2023'!$AL$7,MATCH('Filtr dle měsíce'!A73,'Filtr dle měsíce'!$AC$6:$AC$297,0),0,1,1)*OFFSET('Filtr dle měsíce'!$X$5,MATCH('Filtr dle měsíce'!A73,'Filtr dle měsíce'!$AC$6:$AC$297,0),0,1,1),"")&gt;0,IFERROR(OFFSET('Tabulka klientů 2023'!$AL$7,MATCH('Filtr dle měsíce'!A73,'Filtr dle měsíce'!$AC$6:$AC$297,0),0,1,1)*OFFSET('Filtr dle měsíce'!$X$5,MATCH('Filtr dle měsíce'!A73,'Filtr dle měsíce'!$AC$6:$AC$297,0),0,1,1),""),"")</f>
        <v/>
      </c>
      <c r="K73" s="75" t="str">
        <f ca="1">IF(IFERROR(OFFSET('Tabulka klientů 2023'!$AO$7,MATCH('Filtr dle měsíce'!A73,'Filtr dle měsíce'!$AC$6:$AC$297,0),0,1,1)*OFFSET('Filtr dle měsíce'!$Y$5,MATCH('Filtr dle měsíce'!A73,'Filtr dle měsíce'!$AC$6:$AC$297,0),0,1,1),"")&gt;0,IFERROR(OFFSET('Tabulka klientů 2023'!$AO$7,MATCH('Filtr dle měsíce'!A73,'Filtr dle měsíce'!$AC$6:$AC$297,0),0,1,1)*OFFSET('Filtr dle měsíce'!$Y$5,MATCH('Filtr dle měsíce'!A73,'Filtr dle měsíce'!$AC$6:$AC$297,0),0,1,1),""),"")</f>
        <v/>
      </c>
      <c r="L73" s="76" t="str">
        <f ca="1">IF(IFERROR(OFFSET('Tabulka klientů 2023'!$AR$7,MATCH('Filtr dle měsíce'!A73,'Filtr dle měsíce'!$AC$6:$AC$297,0),0,1,1)*OFFSET('Filtr dle měsíce'!$Z$5,MATCH('Filtr dle měsíce'!A73,'Filtr dle měsíce'!$AC$6:$AC$297,0),0,1,1),"")&gt;0,IFERROR(OFFSET('Tabulka klientů 2023'!$AR$7,MATCH('Filtr dle měsíce'!A73,'Filtr dle měsíce'!$AC$6:$AC$297,0),0,1,1)*OFFSET('Filtr dle měsíce'!$Z$5,MATCH('Filtr dle měsíce'!A73,'Filtr dle měsíce'!$AC$6:$AC$297,0),0,1,1),""),"")</f>
        <v/>
      </c>
      <c r="M73" s="77" t="str">
        <f ca="1">IF(IFERROR(OFFSET('Tabulka klientů 2023'!$AU$7,MATCH('Filtr dle měsíce'!A73,'Filtr dle měsíce'!$AC$6:$AC$297,0),0,1,1)*OFFSET('Filtr dle měsíce'!$AA$5,MATCH('Filtr dle měsíce'!A73,'Filtr dle měsíce'!$AC$6:$AC$297,0),0,1,1),"")&gt;0,IFERROR(OFFSET('Tabulka klientů 2023'!$AU$7,MATCH('Filtr dle měsíce'!A73,'Filtr dle měsíce'!$AC$6:$AC$297,0),0,1,1)*OFFSET('Filtr dle měsíce'!$AA$5,MATCH('Filtr dle měsíce'!A73,'Filtr dle měsíce'!$AC$6:$AC$297,0),0,1,1),""),"")</f>
        <v/>
      </c>
      <c r="N73" s="78" t="str">
        <f t="shared" ca="1" si="0"/>
        <v/>
      </c>
      <c r="Q73" s="51">
        <f>IF('Tabulka klientů 2023'!R75='Filtr dle měsíce'!$C$1,1,0)</f>
        <v>0</v>
      </c>
      <c r="R73" s="51">
        <f>IF('Tabulka klientů 2023'!U75='Filtr dle měsíce'!$C$1,1,0)</f>
        <v>0</v>
      </c>
      <c r="S73" s="51">
        <f>IF('Tabulka klientů 2023'!X75='Filtr dle měsíce'!$C$1,1,0)</f>
        <v>0</v>
      </c>
      <c r="T73" s="51">
        <f>IF('Tabulka klientů 2023'!AA75='Filtr dle měsíce'!$C$1,1,0)</f>
        <v>0</v>
      </c>
      <c r="U73" s="51">
        <f>IF('Tabulka klientů 2023'!AD75='Filtr dle měsíce'!$C$1,1,0)</f>
        <v>0</v>
      </c>
      <c r="V73" s="51">
        <f>IF('Tabulka klientů 2023'!AG75='Filtr dle měsíce'!$C$1,1,0)</f>
        <v>0</v>
      </c>
      <c r="W73" s="51">
        <f>IF('Tabulka klientů 2023'!AJ75='Filtr dle měsíce'!$C$1,1,0)</f>
        <v>0</v>
      </c>
      <c r="X73" s="1">
        <f>IF('Tabulka klientů 2023'!AM75='Filtr dle měsíce'!$C$1,1,0)</f>
        <v>0</v>
      </c>
      <c r="Y73" s="1">
        <f>IF('Tabulka klientů 2023'!AP75='Filtr dle měsíce'!$C$1,1,0)</f>
        <v>0</v>
      </c>
      <c r="Z73" s="1">
        <f>IF('Tabulka klientů 2023'!AS75='Filtr dle měsíce'!$C$1,1,0)</f>
        <v>0</v>
      </c>
      <c r="AA73" s="1">
        <f>IF('Tabulka klientů 2023'!AV75='Filtr dle měsíce'!$C$1,1,0)</f>
        <v>0</v>
      </c>
      <c r="AB73" s="1">
        <f t="shared" si="1"/>
        <v>0</v>
      </c>
      <c r="AC73" s="1">
        <f t="shared" si="2"/>
        <v>0</v>
      </c>
      <c r="AE73" s="51">
        <f>IF('Tabulka klientů 2023'!S75="ANO",1,0)</f>
        <v>0</v>
      </c>
      <c r="AF73" s="51">
        <f>IF('Tabulka klientů 2023'!V75="ANO",1,0)</f>
        <v>0</v>
      </c>
      <c r="AG73" s="51">
        <f>IF('Tabulka klientů 2023'!Y75="ANO",1,0)</f>
        <v>0</v>
      </c>
      <c r="AH73" s="51">
        <f>IF('Tabulka klientů 2023'!AB75="ANO",1,0)</f>
        <v>0</v>
      </c>
      <c r="AI73" s="51">
        <f>IF('Tabulka klientů 2023'!AE75="ANO",1,0)</f>
        <v>0</v>
      </c>
      <c r="AJ73" s="51">
        <f>IF('Tabulka klientů 2023'!AH75="ANO",1,0)</f>
        <v>0</v>
      </c>
      <c r="AK73" s="51">
        <f>IF('Tabulka klientů 2023'!AK75="ANO",1,0)</f>
        <v>0</v>
      </c>
      <c r="AL73" s="51">
        <f>IF('Tabulka klientů 2023'!AN75="ANO",1,0)</f>
        <v>0</v>
      </c>
      <c r="AM73" s="51">
        <f>IF('Tabulka klientů 2023'!AQ75="ANO",1,0)</f>
        <v>0</v>
      </c>
      <c r="AN73" s="51">
        <f>IF('Tabulka klientů 2023'!AT75="ANO",1,0)</f>
        <v>0</v>
      </c>
      <c r="AO73" s="51">
        <f>IF('Tabulka klientů 2023'!AW75="ANO",1,0)</f>
        <v>0</v>
      </c>
      <c r="AP73" s="51" t="e">
        <f t="shared" ref="AP73:AQ73" si="136">#N/A</f>
        <v>#N/A</v>
      </c>
      <c r="AQ73" s="51" t="e">
        <f t="shared" si="136"/>
        <v>#N/A</v>
      </c>
      <c r="AR73" s="51"/>
      <c r="AS73" s="1">
        <f t="shared" ref="AS73:BC73" si="137">SUM(Q73+AE73)</f>
        <v>0</v>
      </c>
      <c r="AT73" s="1">
        <f t="shared" si="137"/>
        <v>0</v>
      </c>
      <c r="AU73" s="1">
        <f t="shared" si="137"/>
        <v>0</v>
      </c>
      <c r="AV73" s="1">
        <f t="shared" si="137"/>
        <v>0</v>
      </c>
      <c r="AW73" s="1">
        <f t="shared" si="137"/>
        <v>0</v>
      </c>
      <c r="AX73" s="1">
        <f t="shared" si="137"/>
        <v>0</v>
      </c>
      <c r="AY73" s="1">
        <f t="shared" si="137"/>
        <v>0</v>
      </c>
      <c r="AZ73" s="1">
        <f t="shared" si="137"/>
        <v>0</v>
      </c>
      <c r="BA73" s="1">
        <f t="shared" si="137"/>
        <v>0</v>
      </c>
      <c r="BB73" s="1">
        <f t="shared" si="137"/>
        <v>0</v>
      </c>
      <c r="BC73" s="1">
        <f t="shared" si="137"/>
        <v>0</v>
      </c>
      <c r="BD73" s="1"/>
      <c r="BE73" s="79" t="str">
        <f ca="1">IF(IFERROR(OFFSET('Filtr dle měsíce'!AS$5,MATCH('Filtr dle měsíce'!$A72,'Filtr dle měsíce'!$AC$6:$AC$297,0),0,1,1)*OFFSET('Filtr dle měsíce'!AS$5,MATCH('Filtr dle měsíce'!$A72,'Filtr dle měsíce'!$AC$6:$AC$297,0),0,1,1),"")&gt;0,IFERROR(OFFSET('Filtr dle měsíce'!AS$5,MATCH('Filtr dle měsíce'!$A72,'Filtr dle měsíce'!$AC$6:$AC$297,0),0,1,1)*OFFSET('Filtr dle měsíce'!AS$5,MATCH('Filtr dle měsíce'!$A72,'Filtr dle měsíce'!$AC$6:$AC$297,0),0,1,1),""),"")</f>
        <v/>
      </c>
      <c r="BF73" s="79" t="str">
        <f ca="1">IF(IFERROR(OFFSET('Filtr dle měsíce'!AT$5,MATCH('Filtr dle měsíce'!$A72,'Filtr dle měsíce'!$AC$6:$AC$297,0),0,1,1)*OFFSET('Filtr dle měsíce'!AT$5,MATCH('Filtr dle měsíce'!$A72,'Filtr dle měsíce'!$AC$6:$AC$297,0),0,1,1),"")&gt;0,IFERROR(OFFSET('Filtr dle měsíce'!AT$5,MATCH('Filtr dle měsíce'!$A72,'Filtr dle měsíce'!$AC$6:$AC$297,0),0,1,1)*OFFSET('Filtr dle měsíce'!AT$5,MATCH('Filtr dle měsíce'!$A72,'Filtr dle měsíce'!$AC$6:$AC$297,0),0,1,1),""),"")</f>
        <v/>
      </c>
      <c r="BG73" s="79" t="str">
        <f ca="1">IF(IFERROR(OFFSET('Filtr dle měsíce'!AU$5,MATCH('Filtr dle měsíce'!$A72,'Filtr dle měsíce'!$AC$6:$AC$297,0),0,1,1)*OFFSET('Filtr dle měsíce'!AU$5,MATCH('Filtr dle měsíce'!$A72,'Filtr dle měsíce'!$AC$6:$AC$297,0),0,1,1),"")&gt;0,IFERROR(OFFSET('Filtr dle měsíce'!AU$5,MATCH('Filtr dle měsíce'!$A72,'Filtr dle měsíce'!$AC$6:$AC$297,0),0,1,1)*OFFSET('Filtr dle měsíce'!AU$5,MATCH('Filtr dle měsíce'!$A72,'Filtr dle měsíce'!$AC$6:$AC$297,0),0,1,1),""),"")</f>
        <v/>
      </c>
      <c r="BH73" s="79" t="str">
        <f ca="1">IF(IFERROR(OFFSET('Filtr dle měsíce'!AV$5,MATCH('Filtr dle měsíce'!$A72,'Filtr dle měsíce'!$AC$6:$AC$297,0),0,1,1)*OFFSET('Filtr dle měsíce'!AV$5,MATCH('Filtr dle měsíce'!$A72,'Filtr dle měsíce'!$AC$6:$AC$297,0),0,1,1),"")&gt;0,IFERROR(OFFSET('Filtr dle měsíce'!AV$5,MATCH('Filtr dle měsíce'!$A72,'Filtr dle měsíce'!$AC$6:$AC$297,0),0,1,1)*OFFSET('Filtr dle měsíce'!AV$5,MATCH('Filtr dle měsíce'!$A72,'Filtr dle měsíce'!$AC$6:$AC$297,0),0,1,1),""),"")</f>
        <v/>
      </c>
      <c r="BI73" s="79" t="str">
        <f ca="1">IF(IFERROR(OFFSET('Filtr dle měsíce'!AW$5,MATCH('Filtr dle měsíce'!$A72,'Filtr dle měsíce'!$AC$6:$AC$297,0),0,1,1)*OFFSET('Filtr dle měsíce'!AW$5,MATCH('Filtr dle měsíce'!$A72,'Filtr dle měsíce'!$AC$6:$AC$297,0),0,1,1),"")&gt;0,IFERROR(OFFSET('Filtr dle měsíce'!AW$5,MATCH('Filtr dle měsíce'!$A72,'Filtr dle měsíce'!$AC$6:$AC$297,0),0,1,1)*OFFSET('Filtr dle měsíce'!AW$5,MATCH('Filtr dle měsíce'!$A72,'Filtr dle měsíce'!$AC$6:$AC$297,0),0,1,1),""),"")</f>
        <v/>
      </c>
      <c r="BJ73" s="79" t="str">
        <f ca="1">IF(IFERROR(OFFSET('Filtr dle měsíce'!AX$5,MATCH('Filtr dle měsíce'!$A72,'Filtr dle měsíce'!$AC$6:$AC$297,0),0,1,1)*OFFSET('Filtr dle měsíce'!AX$5,MATCH('Filtr dle měsíce'!$A72,'Filtr dle měsíce'!$AC$6:$AC$297,0),0,1,1),"")&gt;0,IFERROR(OFFSET('Filtr dle měsíce'!AX$5,MATCH('Filtr dle měsíce'!$A72,'Filtr dle měsíce'!$AC$6:$AC$297,0),0,1,1)*OFFSET('Filtr dle měsíce'!AX$5,MATCH('Filtr dle měsíce'!$A72,'Filtr dle měsíce'!$AC$6:$AC$297,0),0,1,1),""),"")</f>
        <v/>
      </c>
      <c r="BK73" s="79" t="str">
        <f ca="1">IF(IFERROR(OFFSET('Filtr dle měsíce'!AY$5,MATCH('Filtr dle měsíce'!$A72,'Filtr dle měsíce'!$AC$6:$AC$297,0),0,1,1)*OFFSET('Filtr dle měsíce'!AY$5,MATCH('Filtr dle měsíce'!$A72,'Filtr dle měsíce'!$AC$6:$AC$297,0),0,1,1),"")&gt;0,IFERROR(OFFSET('Filtr dle měsíce'!AY$5,MATCH('Filtr dle měsíce'!$A72,'Filtr dle měsíce'!$AC$6:$AC$297,0),0,1,1)*OFFSET('Filtr dle měsíce'!AY$5,MATCH('Filtr dle měsíce'!$A72,'Filtr dle měsíce'!$AC$6:$AC$297,0),0,1,1),""),"")</f>
        <v/>
      </c>
      <c r="BL73" s="79" t="str">
        <f ca="1">IF(IFERROR(OFFSET('Filtr dle měsíce'!AZ$5,MATCH('Filtr dle měsíce'!$A72,'Filtr dle měsíce'!$AC$6:$AC$297,0),0,1,1)*OFFSET('Filtr dle měsíce'!AZ$5,MATCH('Filtr dle měsíce'!$A72,'Filtr dle měsíce'!$AC$6:$AC$297,0),0,1,1),"")&gt;0,IFERROR(OFFSET('Filtr dle měsíce'!AZ$5,MATCH('Filtr dle měsíce'!$A72,'Filtr dle měsíce'!$AC$6:$AC$297,0),0,1,1)*OFFSET('Filtr dle měsíce'!AZ$5,MATCH('Filtr dle měsíce'!$A72,'Filtr dle měsíce'!$AC$6:$AC$297,0),0,1,1),""),"")</f>
        <v/>
      </c>
      <c r="BM73" s="79" t="str">
        <f ca="1">IF(IFERROR(OFFSET('Filtr dle měsíce'!BA$5,MATCH('Filtr dle měsíce'!$A72,'Filtr dle měsíce'!$AC$6:$AC$297,0),0,1,1)*OFFSET('Filtr dle měsíce'!BA$5,MATCH('Filtr dle měsíce'!$A72,'Filtr dle měsíce'!$AC$6:$AC$297,0),0,1,1),"")&gt;0,IFERROR(OFFSET('Filtr dle měsíce'!BA$5,MATCH('Filtr dle měsíce'!$A72,'Filtr dle měsíce'!$AC$6:$AC$297,0),0,1,1)*OFFSET('Filtr dle měsíce'!BA$5,MATCH('Filtr dle měsíce'!$A72,'Filtr dle měsíce'!$AC$6:$AC$297,0),0,1,1),""),"")</f>
        <v/>
      </c>
      <c r="BN73" s="79" t="str">
        <f ca="1">IF(IFERROR(OFFSET('Filtr dle měsíce'!BB$5,MATCH('Filtr dle měsíce'!$A72,'Filtr dle měsíce'!$AC$6:$AC$297,0),0,1,1)*OFFSET('Filtr dle měsíce'!BB$5,MATCH('Filtr dle měsíce'!$A72,'Filtr dle měsíce'!$AC$6:$AC$297,0),0,1,1),"")&gt;0,IFERROR(OFFSET('Filtr dle měsíce'!BB$5,MATCH('Filtr dle měsíce'!$A72,'Filtr dle měsíce'!$AC$6:$AC$297,0),0,1,1)*OFFSET('Filtr dle měsíce'!BB$5,MATCH('Filtr dle měsíce'!$A72,'Filtr dle měsíce'!$AC$6:$AC$297,0),0,1,1),""),"")</f>
        <v/>
      </c>
      <c r="BO73" s="79" t="str">
        <f ca="1">IF(IFERROR(OFFSET('Filtr dle měsíce'!BC$5,MATCH('Filtr dle měsíce'!$A72,'Filtr dle měsíce'!$AC$6:$AC$297,0),0,1,1)*OFFSET('Filtr dle měsíce'!BC$5,MATCH('Filtr dle měsíce'!$A72,'Filtr dle měsíce'!$AC$6:$AC$297,0),0,1,1),"")&gt;0,IFERROR(OFFSET('Filtr dle měsíce'!BC$5,MATCH('Filtr dle měsíce'!$A72,'Filtr dle měsíce'!$AC$6:$AC$297,0),0,1,1)*OFFSET('Filtr dle měsíce'!BC$5,MATCH('Filtr dle měsíce'!$A72,'Filtr dle měsíce'!$AC$6:$AC$297,0),0,1,1),""),"")</f>
        <v/>
      </c>
      <c r="BP73" s="79"/>
      <c r="BQ73" s="79"/>
    </row>
    <row r="74" spans="1:69" ht="14.25" customHeight="1" x14ac:dyDescent="0.4">
      <c r="A74" s="51">
        <v>70</v>
      </c>
      <c r="B74" s="74" t="str">
        <f ca="1">IFERROR(TEXT(OFFSET('Tabulka klientů 2023'!$C$7,MATCH('Filtr dle měsíce'!A74,'Filtr dle měsíce'!$AC$6:$AC$297,0),0,1,1),""),"")</f>
        <v/>
      </c>
      <c r="C74" s="75" t="str">
        <f ca="1">IF(IFERROR(OFFSET('Tabulka klientů 2023'!$Q$7,MATCH('Filtr dle měsíce'!A74,'Filtr dle měsíce'!$AC$6:$AC$297,0),0,1,1)*OFFSET('Filtr dle měsíce'!$Q$5,MATCH('Filtr dle měsíce'!A74,'Filtr dle měsíce'!$AC$6:$AC$297,0),0,1,1),"")&gt;0,IFERROR(OFFSET('Tabulka klientů 2023'!$Q$7,MATCH('Filtr dle měsíce'!A74,'Filtr dle měsíce'!$AC$6:$AC$297,0),0,1,1)*OFFSET('Filtr dle měsíce'!$Q$5,MATCH('Filtr dle měsíce'!A74,'Filtr dle měsíce'!$AC$6:$AC$297,0),0,1,1),""),"")</f>
        <v/>
      </c>
      <c r="D74" s="76" t="str">
        <f ca="1">IF(IFERROR(OFFSET('Tabulka klientů 2023'!$T$7,MATCH('Filtr dle měsíce'!A74,'Filtr dle měsíce'!$AC$6:$AC$297,0),0,1,1)*OFFSET('Filtr dle měsíce'!$R$5,MATCH('Filtr dle měsíce'!A74,'Filtr dle měsíce'!$AC$6:$AC$297,0),0,1,1),"")&gt;0,IFERROR(OFFSET('Tabulka klientů 2023'!$T$7,MATCH('Filtr dle měsíce'!A74,'Filtr dle měsíce'!$AC$6:$AC$297,0),0,1,1)*OFFSET('Filtr dle měsíce'!$R$5,MATCH('Filtr dle měsíce'!A74,'Filtr dle měsíce'!$AC$6:$AC$297,0),0,1,1),""),"")</f>
        <v/>
      </c>
      <c r="E74" s="75" t="str">
        <f ca="1">IF(IFERROR(OFFSET('Tabulka klientů 2023'!$W$7,MATCH('Filtr dle měsíce'!A74,'Filtr dle měsíce'!$AC$6:$AC$297,0),0,1,1)*OFFSET('Filtr dle měsíce'!$S$5,MATCH('Filtr dle měsíce'!A74,'Filtr dle měsíce'!$AC$6:$AC$297,0),0,1,1),"")&gt;0,IFERROR(OFFSET('Tabulka klientů 2023'!$W$7,MATCH('Filtr dle měsíce'!A74,'Filtr dle měsíce'!$AC$6:$AC$297,0),0,1,1)*OFFSET('Filtr dle měsíce'!$S$5,MATCH('Filtr dle měsíce'!A74,'Filtr dle měsíce'!$AC$6:$AC$297,0),0,1,1),""),"")</f>
        <v/>
      </c>
      <c r="F74" s="76" t="str">
        <f ca="1">IF(IFERROR(OFFSET('Tabulka klientů 2023'!$Z$7,MATCH('Filtr dle měsíce'!A74,'Filtr dle měsíce'!$AC$6:$AC$297,0),0,1,1)*OFFSET('Filtr dle měsíce'!$T$5,MATCH('Filtr dle měsíce'!A74,'Filtr dle měsíce'!$AC$6:$AC$297,0),0,1,1),"")&gt;0,IFERROR(OFFSET('Tabulka klientů 2023'!$Z$7,MATCH('Filtr dle měsíce'!A74,'Filtr dle měsíce'!$AC$6:$AC$297,0),0,1,1)*OFFSET('Filtr dle měsíce'!$T$5,MATCH('Filtr dle měsíce'!A74,'Filtr dle měsíce'!$AC$6:$AC$297,0),0,1,1),""),"")</f>
        <v/>
      </c>
      <c r="G74" s="75" t="str">
        <f ca="1">IF(IFERROR(OFFSET('Tabulka klientů 2023'!$AC$7,MATCH('Filtr dle měsíce'!A74,'Filtr dle měsíce'!$AC$6:$AC$297,0),0,1,1)*OFFSET('Filtr dle měsíce'!$U$5,MATCH('Filtr dle měsíce'!A74,'Filtr dle měsíce'!$AC$6:$AC$297,0),0,1,1),"")&gt;0,IFERROR(OFFSET('Tabulka klientů 2023'!$AC$7,MATCH('Filtr dle měsíce'!A74,'Filtr dle měsíce'!$AC$6:$AC$297,0),0,1,1)*OFFSET('Filtr dle měsíce'!$U$5,MATCH('Filtr dle měsíce'!A74,'Filtr dle měsíce'!$AC$6:$AC$297,0),0,1,1),""),"")</f>
        <v/>
      </c>
      <c r="H74" s="76" t="str">
        <f ca="1">IF(IFERROR(OFFSET('Tabulka klientů 2023'!$AF$7,MATCH('Filtr dle měsíce'!A74,'Filtr dle měsíce'!$AC$6:$AC$297,0),0,1,1)*OFFSET('Filtr dle měsíce'!$V$5,MATCH('Filtr dle měsíce'!A74,'Filtr dle měsíce'!$AC$6:$AC$297,0),0,1,1),"")&gt;0,IFERROR(OFFSET('Tabulka klientů 2023'!$AF$7,MATCH('Filtr dle měsíce'!A74,'Filtr dle měsíce'!$AC$6:$AC$297,0),0,1,1)*OFFSET('Filtr dle měsíce'!$V$5,MATCH('Filtr dle měsíce'!A74,'Filtr dle měsíce'!$AC$6:$AC$297,0),0,1,1),""),"")</f>
        <v/>
      </c>
      <c r="I74" s="75" t="str">
        <f ca="1">IF(IFERROR(OFFSET('Tabulka klientů 2023'!$AI$7,MATCH('Filtr dle měsíce'!A74,'Filtr dle měsíce'!$AC$6:$AC$297,0),0,1,1)*OFFSET('Filtr dle měsíce'!$W$5,MATCH('Filtr dle měsíce'!A74,'Filtr dle měsíce'!$AC$6:$AC$297,0),0,1,1),"")&gt;0,IFERROR(OFFSET('Tabulka klientů 2023'!$AI$7,MATCH('Filtr dle měsíce'!A74,'Filtr dle měsíce'!$AC$6:$AC$297,0),0,1,1)*OFFSET('Filtr dle měsíce'!$W$5,MATCH('Filtr dle měsíce'!A74,'Filtr dle měsíce'!$AC$6:$AC$297,0),0,1,1),""),"")</f>
        <v/>
      </c>
      <c r="J74" s="76" t="str">
        <f ca="1">IF(IFERROR(OFFSET('Tabulka klientů 2023'!$AL$7,MATCH('Filtr dle měsíce'!A74,'Filtr dle měsíce'!$AC$6:$AC$297,0),0,1,1)*OFFSET('Filtr dle měsíce'!$X$5,MATCH('Filtr dle měsíce'!A74,'Filtr dle měsíce'!$AC$6:$AC$297,0),0,1,1),"")&gt;0,IFERROR(OFFSET('Tabulka klientů 2023'!$AL$7,MATCH('Filtr dle měsíce'!A74,'Filtr dle měsíce'!$AC$6:$AC$297,0),0,1,1)*OFFSET('Filtr dle měsíce'!$X$5,MATCH('Filtr dle měsíce'!A74,'Filtr dle měsíce'!$AC$6:$AC$297,0),0,1,1),""),"")</f>
        <v/>
      </c>
      <c r="K74" s="75" t="str">
        <f ca="1">IF(IFERROR(OFFSET('Tabulka klientů 2023'!$AO$7,MATCH('Filtr dle měsíce'!A74,'Filtr dle měsíce'!$AC$6:$AC$297,0),0,1,1)*OFFSET('Filtr dle měsíce'!$Y$5,MATCH('Filtr dle měsíce'!A74,'Filtr dle měsíce'!$AC$6:$AC$297,0),0,1,1),"")&gt;0,IFERROR(OFFSET('Tabulka klientů 2023'!$AO$7,MATCH('Filtr dle měsíce'!A74,'Filtr dle měsíce'!$AC$6:$AC$297,0),0,1,1)*OFFSET('Filtr dle měsíce'!$Y$5,MATCH('Filtr dle měsíce'!A74,'Filtr dle měsíce'!$AC$6:$AC$297,0),0,1,1),""),"")</f>
        <v/>
      </c>
      <c r="L74" s="76" t="str">
        <f ca="1">IF(IFERROR(OFFSET('Tabulka klientů 2023'!$AR$7,MATCH('Filtr dle měsíce'!A74,'Filtr dle měsíce'!$AC$6:$AC$297,0),0,1,1)*OFFSET('Filtr dle měsíce'!$Z$5,MATCH('Filtr dle měsíce'!A74,'Filtr dle měsíce'!$AC$6:$AC$297,0),0,1,1),"")&gt;0,IFERROR(OFFSET('Tabulka klientů 2023'!$AR$7,MATCH('Filtr dle měsíce'!A74,'Filtr dle měsíce'!$AC$6:$AC$297,0),0,1,1)*OFFSET('Filtr dle měsíce'!$Z$5,MATCH('Filtr dle měsíce'!A74,'Filtr dle měsíce'!$AC$6:$AC$297,0),0,1,1),""),"")</f>
        <v/>
      </c>
      <c r="M74" s="77" t="str">
        <f ca="1">IF(IFERROR(OFFSET('Tabulka klientů 2023'!$AU$7,MATCH('Filtr dle měsíce'!A74,'Filtr dle měsíce'!$AC$6:$AC$297,0),0,1,1)*OFFSET('Filtr dle měsíce'!$AA$5,MATCH('Filtr dle měsíce'!A74,'Filtr dle měsíce'!$AC$6:$AC$297,0),0,1,1),"")&gt;0,IFERROR(OFFSET('Tabulka klientů 2023'!$AU$7,MATCH('Filtr dle měsíce'!A74,'Filtr dle měsíce'!$AC$6:$AC$297,0),0,1,1)*OFFSET('Filtr dle měsíce'!$AA$5,MATCH('Filtr dle měsíce'!A74,'Filtr dle měsíce'!$AC$6:$AC$297,0),0,1,1),""),"")</f>
        <v/>
      </c>
      <c r="N74" s="78" t="str">
        <f t="shared" ca="1" si="0"/>
        <v/>
      </c>
      <c r="Q74" s="51">
        <f>IF('Tabulka klientů 2023'!R76='Filtr dle měsíce'!$C$1,1,0)</f>
        <v>0</v>
      </c>
      <c r="R74" s="51">
        <f>IF('Tabulka klientů 2023'!U76='Filtr dle měsíce'!$C$1,1,0)</f>
        <v>0</v>
      </c>
      <c r="S74" s="51">
        <f>IF('Tabulka klientů 2023'!X76='Filtr dle měsíce'!$C$1,1,0)</f>
        <v>0</v>
      </c>
      <c r="T74" s="51">
        <f>IF('Tabulka klientů 2023'!AA76='Filtr dle měsíce'!$C$1,1,0)</f>
        <v>0</v>
      </c>
      <c r="U74" s="51">
        <f>IF('Tabulka klientů 2023'!AD76='Filtr dle měsíce'!$C$1,1,0)</f>
        <v>0</v>
      </c>
      <c r="V74" s="51">
        <f>IF('Tabulka klientů 2023'!AG76='Filtr dle měsíce'!$C$1,1,0)</f>
        <v>0</v>
      </c>
      <c r="W74" s="51">
        <f>IF('Tabulka klientů 2023'!AJ76='Filtr dle měsíce'!$C$1,1,0)</f>
        <v>0</v>
      </c>
      <c r="X74" s="1">
        <f>IF('Tabulka klientů 2023'!AM76='Filtr dle měsíce'!$C$1,1,0)</f>
        <v>0</v>
      </c>
      <c r="Y74" s="1">
        <f>IF('Tabulka klientů 2023'!AP76='Filtr dle měsíce'!$C$1,1,0)</f>
        <v>0</v>
      </c>
      <c r="Z74" s="1">
        <f>IF('Tabulka klientů 2023'!AS76='Filtr dle měsíce'!$C$1,1,0)</f>
        <v>0</v>
      </c>
      <c r="AA74" s="1">
        <f>IF('Tabulka klientů 2023'!AV76='Filtr dle měsíce'!$C$1,1,0)</f>
        <v>0</v>
      </c>
      <c r="AB74" s="1">
        <f t="shared" si="1"/>
        <v>0</v>
      </c>
      <c r="AC74" s="1">
        <f t="shared" si="2"/>
        <v>0</v>
      </c>
      <c r="AE74" s="51">
        <f>IF('Tabulka klientů 2023'!S76="ANO",1,0)</f>
        <v>0</v>
      </c>
      <c r="AF74" s="51">
        <f>IF('Tabulka klientů 2023'!V76="ANO",1,0)</f>
        <v>0</v>
      </c>
      <c r="AG74" s="51">
        <f>IF('Tabulka klientů 2023'!Y76="ANO",1,0)</f>
        <v>0</v>
      </c>
      <c r="AH74" s="51">
        <f>IF('Tabulka klientů 2023'!AB76="ANO",1,0)</f>
        <v>0</v>
      </c>
      <c r="AI74" s="51">
        <f>IF('Tabulka klientů 2023'!AE76="ANO",1,0)</f>
        <v>0</v>
      </c>
      <c r="AJ74" s="51">
        <f>IF('Tabulka klientů 2023'!AH76="ANO",1,0)</f>
        <v>0</v>
      </c>
      <c r="AK74" s="51">
        <f>IF('Tabulka klientů 2023'!AK76="ANO",1,0)</f>
        <v>0</v>
      </c>
      <c r="AL74" s="51">
        <f>IF('Tabulka klientů 2023'!AN76="ANO",1,0)</f>
        <v>0</v>
      </c>
      <c r="AM74" s="51">
        <f>IF('Tabulka klientů 2023'!AQ76="ANO",1,0)</f>
        <v>0</v>
      </c>
      <c r="AN74" s="51">
        <f>IF('Tabulka klientů 2023'!AT76="ANO",1,0)</f>
        <v>0</v>
      </c>
      <c r="AO74" s="51">
        <f>IF('Tabulka klientů 2023'!AW76="ANO",1,0)</f>
        <v>0</v>
      </c>
      <c r="AP74" s="51" t="e">
        <f t="shared" ref="AP74:AQ74" si="138">#N/A</f>
        <v>#N/A</v>
      </c>
      <c r="AQ74" s="51" t="e">
        <f t="shared" si="138"/>
        <v>#N/A</v>
      </c>
      <c r="AR74" s="51"/>
      <c r="AS74" s="1">
        <f t="shared" ref="AS74:BC74" si="139">SUM(Q74+AE74)</f>
        <v>0</v>
      </c>
      <c r="AT74" s="1">
        <f t="shared" si="139"/>
        <v>0</v>
      </c>
      <c r="AU74" s="1">
        <f t="shared" si="139"/>
        <v>0</v>
      </c>
      <c r="AV74" s="1">
        <f t="shared" si="139"/>
        <v>0</v>
      </c>
      <c r="AW74" s="1">
        <f t="shared" si="139"/>
        <v>0</v>
      </c>
      <c r="AX74" s="1">
        <f t="shared" si="139"/>
        <v>0</v>
      </c>
      <c r="AY74" s="1">
        <f t="shared" si="139"/>
        <v>0</v>
      </c>
      <c r="AZ74" s="1">
        <f t="shared" si="139"/>
        <v>0</v>
      </c>
      <c r="BA74" s="1">
        <f t="shared" si="139"/>
        <v>0</v>
      </c>
      <c r="BB74" s="1">
        <f t="shared" si="139"/>
        <v>0</v>
      </c>
      <c r="BC74" s="1">
        <f t="shared" si="139"/>
        <v>0</v>
      </c>
      <c r="BD74" s="1"/>
      <c r="BE74" s="79" t="str">
        <f ca="1">IF(IFERROR(OFFSET('Filtr dle měsíce'!AS$5,MATCH('Filtr dle měsíce'!$A73,'Filtr dle měsíce'!$AC$6:$AC$297,0),0,1,1)*OFFSET('Filtr dle měsíce'!AS$5,MATCH('Filtr dle měsíce'!$A73,'Filtr dle měsíce'!$AC$6:$AC$297,0),0,1,1),"")&gt;0,IFERROR(OFFSET('Filtr dle měsíce'!AS$5,MATCH('Filtr dle měsíce'!$A73,'Filtr dle měsíce'!$AC$6:$AC$297,0),0,1,1)*OFFSET('Filtr dle měsíce'!AS$5,MATCH('Filtr dle měsíce'!$A73,'Filtr dle měsíce'!$AC$6:$AC$297,0),0,1,1),""),"")</f>
        <v/>
      </c>
      <c r="BF74" s="79" t="str">
        <f ca="1">IF(IFERROR(OFFSET('Filtr dle měsíce'!AT$5,MATCH('Filtr dle měsíce'!$A73,'Filtr dle měsíce'!$AC$6:$AC$297,0),0,1,1)*OFFSET('Filtr dle měsíce'!AT$5,MATCH('Filtr dle měsíce'!$A73,'Filtr dle měsíce'!$AC$6:$AC$297,0),0,1,1),"")&gt;0,IFERROR(OFFSET('Filtr dle měsíce'!AT$5,MATCH('Filtr dle měsíce'!$A73,'Filtr dle měsíce'!$AC$6:$AC$297,0),0,1,1)*OFFSET('Filtr dle měsíce'!AT$5,MATCH('Filtr dle měsíce'!$A73,'Filtr dle měsíce'!$AC$6:$AC$297,0),0,1,1),""),"")</f>
        <v/>
      </c>
      <c r="BG74" s="79" t="str">
        <f ca="1">IF(IFERROR(OFFSET('Filtr dle měsíce'!AU$5,MATCH('Filtr dle měsíce'!$A73,'Filtr dle měsíce'!$AC$6:$AC$297,0),0,1,1)*OFFSET('Filtr dle měsíce'!AU$5,MATCH('Filtr dle měsíce'!$A73,'Filtr dle měsíce'!$AC$6:$AC$297,0),0,1,1),"")&gt;0,IFERROR(OFFSET('Filtr dle měsíce'!AU$5,MATCH('Filtr dle měsíce'!$A73,'Filtr dle měsíce'!$AC$6:$AC$297,0),0,1,1)*OFFSET('Filtr dle měsíce'!AU$5,MATCH('Filtr dle měsíce'!$A73,'Filtr dle měsíce'!$AC$6:$AC$297,0),0,1,1),""),"")</f>
        <v/>
      </c>
      <c r="BH74" s="79" t="str">
        <f ca="1">IF(IFERROR(OFFSET('Filtr dle měsíce'!AV$5,MATCH('Filtr dle měsíce'!$A73,'Filtr dle měsíce'!$AC$6:$AC$297,0),0,1,1)*OFFSET('Filtr dle měsíce'!AV$5,MATCH('Filtr dle měsíce'!$A73,'Filtr dle měsíce'!$AC$6:$AC$297,0),0,1,1),"")&gt;0,IFERROR(OFFSET('Filtr dle měsíce'!AV$5,MATCH('Filtr dle měsíce'!$A73,'Filtr dle měsíce'!$AC$6:$AC$297,0),0,1,1)*OFFSET('Filtr dle měsíce'!AV$5,MATCH('Filtr dle měsíce'!$A73,'Filtr dle měsíce'!$AC$6:$AC$297,0),0,1,1),""),"")</f>
        <v/>
      </c>
      <c r="BI74" s="79" t="str">
        <f ca="1">IF(IFERROR(OFFSET('Filtr dle měsíce'!AW$5,MATCH('Filtr dle měsíce'!$A73,'Filtr dle měsíce'!$AC$6:$AC$297,0),0,1,1)*OFFSET('Filtr dle měsíce'!AW$5,MATCH('Filtr dle měsíce'!$A73,'Filtr dle měsíce'!$AC$6:$AC$297,0),0,1,1),"")&gt;0,IFERROR(OFFSET('Filtr dle měsíce'!AW$5,MATCH('Filtr dle měsíce'!$A73,'Filtr dle měsíce'!$AC$6:$AC$297,0),0,1,1)*OFFSET('Filtr dle měsíce'!AW$5,MATCH('Filtr dle měsíce'!$A73,'Filtr dle měsíce'!$AC$6:$AC$297,0),0,1,1),""),"")</f>
        <v/>
      </c>
      <c r="BJ74" s="79" t="str">
        <f ca="1">IF(IFERROR(OFFSET('Filtr dle měsíce'!AX$5,MATCH('Filtr dle měsíce'!$A73,'Filtr dle měsíce'!$AC$6:$AC$297,0),0,1,1)*OFFSET('Filtr dle měsíce'!AX$5,MATCH('Filtr dle měsíce'!$A73,'Filtr dle měsíce'!$AC$6:$AC$297,0),0,1,1),"")&gt;0,IFERROR(OFFSET('Filtr dle měsíce'!AX$5,MATCH('Filtr dle měsíce'!$A73,'Filtr dle měsíce'!$AC$6:$AC$297,0),0,1,1)*OFFSET('Filtr dle měsíce'!AX$5,MATCH('Filtr dle měsíce'!$A73,'Filtr dle měsíce'!$AC$6:$AC$297,0),0,1,1),""),"")</f>
        <v/>
      </c>
      <c r="BK74" s="79" t="str">
        <f ca="1">IF(IFERROR(OFFSET('Filtr dle měsíce'!AY$5,MATCH('Filtr dle měsíce'!$A73,'Filtr dle měsíce'!$AC$6:$AC$297,0),0,1,1)*OFFSET('Filtr dle měsíce'!AY$5,MATCH('Filtr dle měsíce'!$A73,'Filtr dle měsíce'!$AC$6:$AC$297,0),0,1,1),"")&gt;0,IFERROR(OFFSET('Filtr dle měsíce'!AY$5,MATCH('Filtr dle měsíce'!$A73,'Filtr dle měsíce'!$AC$6:$AC$297,0),0,1,1)*OFFSET('Filtr dle měsíce'!AY$5,MATCH('Filtr dle měsíce'!$A73,'Filtr dle měsíce'!$AC$6:$AC$297,0),0,1,1),""),"")</f>
        <v/>
      </c>
      <c r="BL74" s="79" t="str">
        <f ca="1">IF(IFERROR(OFFSET('Filtr dle měsíce'!AZ$5,MATCH('Filtr dle měsíce'!$A73,'Filtr dle měsíce'!$AC$6:$AC$297,0),0,1,1)*OFFSET('Filtr dle měsíce'!AZ$5,MATCH('Filtr dle měsíce'!$A73,'Filtr dle měsíce'!$AC$6:$AC$297,0),0,1,1),"")&gt;0,IFERROR(OFFSET('Filtr dle měsíce'!AZ$5,MATCH('Filtr dle měsíce'!$A73,'Filtr dle měsíce'!$AC$6:$AC$297,0),0,1,1)*OFFSET('Filtr dle měsíce'!AZ$5,MATCH('Filtr dle měsíce'!$A73,'Filtr dle měsíce'!$AC$6:$AC$297,0),0,1,1),""),"")</f>
        <v/>
      </c>
      <c r="BM74" s="79" t="str">
        <f ca="1">IF(IFERROR(OFFSET('Filtr dle měsíce'!BA$5,MATCH('Filtr dle měsíce'!$A73,'Filtr dle měsíce'!$AC$6:$AC$297,0),0,1,1)*OFFSET('Filtr dle měsíce'!BA$5,MATCH('Filtr dle měsíce'!$A73,'Filtr dle měsíce'!$AC$6:$AC$297,0),0,1,1),"")&gt;0,IFERROR(OFFSET('Filtr dle měsíce'!BA$5,MATCH('Filtr dle měsíce'!$A73,'Filtr dle měsíce'!$AC$6:$AC$297,0),0,1,1)*OFFSET('Filtr dle měsíce'!BA$5,MATCH('Filtr dle měsíce'!$A73,'Filtr dle měsíce'!$AC$6:$AC$297,0),0,1,1),""),"")</f>
        <v/>
      </c>
      <c r="BN74" s="79" t="str">
        <f ca="1">IF(IFERROR(OFFSET('Filtr dle měsíce'!BB$5,MATCH('Filtr dle měsíce'!$A73,'Filtr dle měsíce'!$AC$6:$AC$297,0),0,1,1)*OFFSET('Filtr dle měsíce'!BB$5,MATCH('Filtr dle měsíce'!$A73,'Filtr dle měsíce'!$AC$6:$AC$297,0),0,1,1),"")&gt;0,IFERROR(OFFSET('Filtr dle měsíce'!BB$5,MATCH('Filtr dle měsíce'!$A73,'Filtr dle měsíce'!$AC$6:$AC$297,0),0,1,1)*OFFSET('Filtr dle měsíce'!BB$5,MATCH('Filtr dle měsíce'!$A73,'Filtr dle měsíce'!$AC$6:$AC$297,0),0,1,1),""),"")</f>
        <v/>
      </c>
      <c r="BO74" s="79" t="str">
        <f ca="1">IF(IFERROR(OFFSET('Filtr dle měsíce'!BC$5,MATCH('Filtr dle měsíce'!$A73,'Filtr dle měsíce'!$AC$6:$AC$297,0),0,1,1)*OFFSET('Filtr dle měsíce'!BC$5,MATCH('Filtr dle měsíce'!$A73,'Filtr dle měsíce'!$AC$6:$AC$297,0),0,1,1),"")&gt;0,IFERROR(OFFSET('Filtr dle měsíce'!BC$5,MATCH('Filtr dle měsíce'!$A73,'Filtr dle měsíce'!$AC$6:$AC$297,0),0,1,1)*OFFSET('Filtr dle měsíce'!BC$5,MATCH('Filtr dle měsíce'!$A73,'Filtr dle měsíce'!$AC$6:$AC$297,0),0,1,1),""),"")</f>
        <v/>
      </c>
      <c r="BP74" s="79"/>
      <c r="BQ74" s="79"/>
    </row>
    <row r="75" spans="1:69" ht="14.25" customHeight="1" x14ac:dyDescent="0.4">
      <c r="A75" s="51">
        <v>71</v>
      </c>
      <c r="B75" s="74" t="str">
        <f ca="1">IFERROR(TEXT(OFFSET('Tabulka klientů 2023'!$C$7,MATCH('Filtr dle měsíce'!A75,'Filtr dle měsíce'!$AC$6:$AC$297,0),0,1,1),""),"")</f>
        <v/>
      </c>
      <c r="C75" s="75" t="str">
        <f ca="1">IF(IFERROR(OFFSET('Tabulka klientů 2023'!$Q$7,MATCH('Filtr dle měsíce'!A75,'Filtr dle měsíce'!$AC$6:$AC$297,0),0,1,1)*OFFSET('Filtr dle měsíce'!$Q$5,MATCH('Filtr dle měsíce'!A75,'Filtr dle měsíce'!$AC$6:$AC$297,0),0,1,1),"")&gt;0,IFERROR(OFFSET('Tabulka klientů 2023'!$Q$7,MATCH('Filtr dle měsíce'!A75,'Filtr dle měsíce'!$AC$6:$AC$297,0),0,1,1)*OFFSET('Filtr dle měsíce'!$Q$5,MATCH('Filtr dle měsíce'!A75,'Filtr dle měsíce'!$AC$6:$AC$297,0),0,1,1),""),"")</f>
        <v/>
      </c>
      <c r="D75" s="76" t="str">
        <f ca="1">IF(IFERROR(OFFSET('Tabulka klientů 2023'!$T$7,MATCH('Filtr dle měsíce'!A75,'Filtr dle měsíce'!$AC$6:$AC$297,0),0,1,1)*OFFSET('Filtr dle měsíce'!$R$5,MATCH('Filtr dle měsíce'!A75,'Filtr dle měsíce'!$AC$6:$AC$297,0),0,1,1),"")&gt;0,IFERROR(OFFSET('Tabulka klientů 2023'!$T$7,MATCH('Filtr dle měsíce'!A75,'Filtr dle měsíce'!$AC$6:$AC$297,0),0,1,1)*OFFSET('Filtr dle měsíce'!$R$5,MATCH('Filtr dle měsíce'!A75,'Filtr dle měsíce'!$AC$6:$AC$297,0),0,1,1),""),"")</f>
        <v/>
      </c>
      <c r="E75" s="75" t="str">
        <f ca="1">IF(IFERROR(OFFSET('Tabulka klientů 2023'!$W$7,MATCH('Filtr dle měsíce'!A75,'Filtr dle měsíce'!$AC$6:$AC$297,0),0,1,1)*OFFSET('Filtr dle měsíce'!$S$5,MATCH('Filtr dle měsíce'!A75,'Filtr dle měsíce'!$AC$6:$AC$297,0),0,1,1),"")&gt;0,IFERROR(OFFSET('Tabulka klientů 2023'!$W$7,MATCH('Filtr dle měsíce'!A75,'Filtr dle měsíce'!$AC$6:$AC$297,0),0,1,1)*OFFSET('Filtr dle měsíce'!$S$5,MATCH('Filtr dle měsíce'!A75,'Filtr dle měsíce'!$AC$6:$AC$297,0),0,1,1),""),"")</f>
        <v/>
      </c>
      <c r="F75" s="76" t="str">
        <f ca="1">IF(IFERROR(OFFSET('Tabulka klientů 2023'!$Z$7,MATCH('Filtr dle měsíce'!A75,'Filtr dle měsíce'!$AC$6:$AC$297,0),0,1,1)*OFFSET('Filtr dle měsíce'!$T$5,MATCH('Filtr dle měsíce'!A75,'Filtr dle měsíce'!$AC$6:$AC$297,0),0,1,1),"")&gt;0,IFERROR(OFFSET('Tabulka klientů 2023'!$Z$7,MATCH('Filtr dle měsíce'!A75,'Filtr dle měsíce'!$AC$6:$AC$297,0),0,1,1)*OFFSET('Filtr dle měsíce'!$T$5,MATCH('Filtr dle měsíce'!A75,'Filtr dle měsíce'!$AC$6:$AC$297,0),0,1,1),""),"")</f>
        <v/>
      </c>
      <c r="G75" s="75" t="str">
        <f ca="1">IF(IFERROR(OFFSET('Tabulka klientů 2023'!$AC$7,MATCH('Filtr dle měsíce'!A75,'Filtr dle měsíce'!$AC$6:$AC$297,0),0,1,1)*OFFSET('Filtr dle měsíce'!$U$5,MATCH('Filtr dle měsíce'!A75,'Filtr dle měsíce'!$AC$6:$AC$297,0),0,1,1),"")&gt;0,IFERROR(OFFSET('Tabulka klientů 2023'!$AC$7,MATCH('Filtr dle měsíce'!A75,'Filtr dle měsíce'!$AC$6:$AC$297,0),0,1,1)*OFFSET('Filtr dle měsíce'!$U$5,MATCH('Filtr dle měsíce'!A75,'Filtr dle měsíce'!$AC$6:$AC$297,0),0,1,1),""),"")</f>
        <v/>
      </c>
      <c r="H75" s="76" t="str">
        <f ca="1">IF(IFERROR(OFFSET('Tabulka klientů 2023'!$AF$7,MATCH('Filtr dle měsíce'!A75,'Filtr dle měsíce'!$AC$6:$AC$297,0),0,1,1)*OFFSET('Filtr dle měsíce'!$V$5,MATCH('Filtr dle měsíce'!A75,'Filtr dle měsíce'!$AC$6:$AC$297,0),0,1,1),"")&gt;0,IFERROR(OFFSET('Tabulka klientů 2023'!$AF$7,MATCH('Filtr dle měsíce'!A75,'Filtr dle měsíce'!$AC$6:$AC$297,0),0,1,1)*OFFSET('Filtr dle měsíce'!$V$5,MATCH('Filtr dle měsíce'!A75,'Filtr dle měsíce'!$AC$6:$AC$297,0),0,1,1),""),"")</f>
        <v/>
      </c>
      <c r="I75" s="75" t="str">
        <f ca="1">IF(IFERROR(OFFSET('Tabulka klientů 2023'!$AI$7,MATCH('Filtr dle měsíce'!A75,'Filtr dle měsíce'!$AC$6:$AC$297,0),0,1,1)*OFFSET('Filtr dle měsíce'!$W$5,MATCH('Filtr dle měsíce'!A75,'Filtr dle měsíce'!$AC$6:$AC$297,0),0,1,1),"")&gt;0,IFERROR(OFFSET('Tabulka klientů 2023'!$AI$7,MATCH('Filtr dle měsíce'!A75,'Filtr dle měsíce'!$AC$6:$AC$297,0),0,1,1)*OFFSET('Filtr dle měsíce'!$W$5,MATCH('Filtr dle měsíce'!A75,'Filtr dle měsíce'!$AC$6:$AC$297,0),0,1,1),""),"")</f>
        <v/>
      </c>
      <c r="J75" s="76" t="str">
        <f ca="1">IF(IFERROR(OFFSET('Tabulka klientů 2023'!$AL$7,MATCH('Filtr dle měsíce'!A75,'Filtr dle měsíce'!$AC$6:$AC$297,0),0,1,1)*OFFSET('Filtr dle měsíce'!$X$5,MATCH('Filtr dle měsíce'!A75,'Filtr dle měsíce'!$AC$6:$AC$297,0),0,1,1),"")&gt;0,IFERROR(OFFSET('Tabulka klientů 2023'!$AL$7,MATCH('Filtr dle měsíce'!A75,'Filtr dle měsíce'!$AC$6:$AC$297,0),0,1,1)*OFFSET('Filtr dle měsíce'!$X$5,MATCH('Filtr dle měsíce'!A75,'Filtr dle měsíce'!$AC$6:$AC$297,0),0,1,1),""),"")</f>
        <v/>
      </c>
      <c r="K75" s="75" t="str">
        <f ca="1">IF(IFERROR(OFFSET('Tabulka klientů 2023'!$AO$7,MATCH('Filtr dle měsíce'!A75,'Filtr dle měsíce'!$AC$6:$AC$297,0),0,1,1)*OFFSET('Filtr dle měsíce'!$Y$5,MATCH('Filtr dle měsíce'!A75,'Filtr dle měsíce'!$AC$6:$AC$297,0),0,1,1),"")&gt;0,IFERROR(OFFSET('Tabulka klientů 2023'!$AO$7,MATCH('Filtr dle měsíce'!A75,'Filtr dle měsíce'!$AC$6:$AC$297,0),0,1,1)*OFFSET('Filtr dle měsíce'!$Y$5,MATCH('Filtr dle měsíce'!A75,'Filtr dle měsíce'!$AC$6:$AC$297,0),0,1,1),""),"")</f>
        <v/>
      </c>
      <c r="L75" s="76" t="str">
        <f ca="1">IF(IFERROR(OFFSET('Tabulka klientů 2023'!$AR$7,MATCH('Filtr dle měsíce'!A75,'Filtr dle měsíce'!$AC$6:$AC$297,0),0,1,1)*OFFSET('Filtr dle měsíce'!$Z$5,MATCH('Filtr dle měsíce'!A75,'Filtr dle měsíce'!$AC$6:$AC$297,0),0,1,1),"")&gt;0,IFERROR(OFFSET('Tabulka klientů 2023'!$AR$7,MATCH('Filtr dle měsíce'!A75,'Filtr dle měsíce'!$AC$6:$AC$297,0),0,1,1)*OFFSET('Filtr dle měsíce'!$Z$5,MATCH('Filtr dle měsíce'!A75,'Filtr dle měsíce'!$AC$6:$AC$297,0),0,1,1),""),"")</f>
        <v/>
      </c>
      <c r="M75" s="77" t="str">
        <f ca="1">IF(IFERROR(OFFSET('Tabulka klientů 2023'!$AU$7,MATCH('Filtr dle měsíce'!A75,'Filtr dle měsíce'!$AC$6:$AC$297,0),0,1,1)*OFFSET('Filtr dle měsíce'!$AA$5,MATCH('Filtr dle měsíce'!A75,'Filtr dle měsíce'!$AC$6:$AC$297,0),0,1,1),"")&gt;0,IFERROR(OFFSET('Tabulka klientů 2023'!$AU$7,MATCH('Filtr dle měsíce'!A75,'Filtr dle měsíce'!$AC$6:$AC$297,0),0,1,1)*OFFSET('Filtr dle měsíce'!$AA$5,MATCH('Filtr dle měsíce'!A75,'Filtr dle měsíce'!$AC$6:$AC$297,0),0,1,1),""),"")</f>
        <v/>
      </c>
      <c r="N75" s="78" t="str">
        <f t="shared" ca="1" si="0"/>
        <v/>
      </c>
      <c r="Q75" s="51">
        <f>IF('Tabulka klientů 2023'!R77='Filtr dle měsíce'!$C$1,1,0)</f>
        <v>0</v>
      </c>
      <c r="R75" s="51">
        <f>IF('Tabulka klientů 2023'!U77='Filtr dle měsíce'!$C$1,1,0)</f>
        <v>0</v>
      </c>
      <c r="S75" s="51">
        <f>IF('Tabulka klientů 2023'!X77='Filtr dle měsíce'!$C$1,1,0)</f>
        <v>0</v>
      </c>
      <c r="T75" s="51">
        <f>IF('Tabulka klientů 2023'!AA77='Filtr dle měsíce'!$C$1,1,0)</f>
        <v>0</v>
      </c>
      <c r="U75" s="51">
        <f>IF('Tabulka klientů 2023'!AD77='Filtr dle měsíce'!$C$1,1,0)</f>
        <v>0</v>
      </c>
      <c r="V75" s="51">
        <f>IF('Tabulka klientů 2023'!AG77='Filtr dle měsíce'!$C$1,1,0)</f>
        <v>0</v>
      </c>
      <c r="W75" s="51">
        <f>IF('Tabulka klientů 2023'!AJ77='Filtr dle měsíce'!$C$1,1,0)</f>
        <v>0</v>
      </c>
      <c r="X75" s="1">
        <f>IF('Tabulka klientů 2023'!AM77='Filtr dle měsíce'!$C$1,1,0)</f>
        <v>0</v>
      </c>
      <c r="Y75" s="1">
        <f>IF('Tabulka klientů 2023'!AP77='Filtr dle měsíce'!$C$1,1,0)</f>
        <v>0</v>
      </c>
      <c r="Z75" s="1">
        <f>IF('Tabulka klientů 2023'!AS77='Filtr dle měsíce'!$C$1,1,0)</f>
        <v>0</v>
      </c>
      <c r="AA75" s="1">
        <f>IF('Tabulka klientů 2023'!AV77='Filtr dle měsíce'!$C$1,1,0)</f>
        <v>0</v>
      </c>
      <c r="AB75" s="1">
        <f t="shared" si="1"/>
        <v>0</v>
      </c>
      <c r="AC75" s="1">
        <f t="shared" si="2"/>
        <v>0</v>
      </c>
      <c r="AE75" s="51">
        <f>IF('Tabulka klientů 2023'!S77="ANO",1,0)</f>
        <v>0</v>
      </c>
      <c r="AF75" s="51">
        <f>IF('Tabulka klientů 2023'!V77="ANO",1,0)</f>
        <v>0</v>
      </c>
      <c r="AG75" s="51">
        <f>IF('Tabulka klientů 2023'!Y77="ANO",1,0)</f>
        <v>0</v>
      </c>
      <c r="AH75" s="51">
        <f>IF('Tabulka klientů 2023'!AB77="ANO",1,0)</f>
        <v>0</v>
      </c>
      <c r="AI75" s="51">
        <f>IF('Tabulka klientů 2023'!AE77="ANO",1,0)</f>
        <v>0</v>
      </c>
      <c r="AJ75" s="51">
        <f>IF('Tabulka klientů 2023'!AH77="ANO",1,0)</f>
        <v>0</v>
      </c>
      <c r="AK75" s="51">
        <f>IF('Tabulka klientů 2023'!AK77="ANO",1,0)</f>
        <v>0</v>
      </c>
      <c r="AL75" s="51">
        <f>IF('Tabulka klientů 2023'!AN77="ANO",1,0)</f>
        <v>0</v>
      </c>
      <c r="AM75" s="51">
        <f>IF('Tabulka klientů 2023'!AQ77="ANO",1,0)</f>
        <v>0</v>
      </c>
      <c r="AN75" s="51">
        <f>IF('Tabulka klientů 2023'!AT77="ANO",1,0)</f>
        <v>0</v>
      </c>
      <c r="AO75" s="51">
        <f>IF('Tabulka klientů 2023'!AW77="ANO",1,0)</f>
        <v>0</v>
      </c>
      <c r="AP75" s="51" t="e">
        <f t="shared" ref="AP75:AQ75" si="140">#N/A</f>
        <v>#N/A</v>
      </c>
      <c r="AQ75" s="51" t="e">
        <f t="shared" si="140"/>
        <v>#N/A</v>
      </c>
      <c r="AR75" s="51"/>
      <c r="AS75" s="1">
        <f t="shared" ref="AS75:BC75" si="141">SUM(Q75+AE75)</f>
        <v>0</v>
      </c>
      <c r="AT75" s="1">
        <f t="shared" si="141"/>
        <v>0</v>
      </c>
      <c r="AU75" s="1">
        <f t="shared" si="141"/>
        <v>0</v>
      </c>
      <c r="AV75" s="1">
        <f t="shared" si="141"/>
        <v>0</v>
      </c>
      <c r="AW75" s="1">
        <f t="shared" si="141"/>
        <v>0</v>
      </c>
      <c r="AX75" s="1">
        <f t="shared" si="141"/>
        <v>0</v>
      </c>
      <c r="AY75" s="1">
        <f t="shared" si="141"/>
        <v>0</v>
      </c>
      <c r="AZ75" s="1">
        <f t="shared" si="141"/>
        <v>0</v>
      </c>
      <c r="BA75" s="1">
        <f t="shared" si="141"/>
        <v>0</v>
      </c>
      <c r="BB75" s="1">
        <f t="shared" si="141"/>
        <v>0</v>
      </c>
      <c r="BC75" s="1">
        <f t="shared" si="141"/>
        <v>0</v>
      </c>
      <c r="BD75" s="1"/>
      <c r="BE75" s="79" t="str">
        <f ca="1">IF(IFERROR(OFFSET('Filtr dle měsíce'!AS$5,MATCH('Filtr dle měsíce'!$A74,'Filtr dle měsíce'!$AC$6:$AC$297,0),0,1,1)*OFFSET('Filtr dle měsíce'!AS$5,MATCH('Filtr dle měsíce'!$A74,'Filtr dle měsíce'!$AC$6:$AC$297,0),0,1,1),"")&gt;0,IFERROR(OFFSET('Filtr dle měsíce'!AS$5,MATCH('Filtr dle měsíce'!$A74,'Filtr dle měsíce'!$AC$6:$AC$297,0),0,1,1)*OFFSET('Filtr dle měsíce'!AS$5,MATCH('Filtr dle měsíce'!$A74,'Filtr dle měsíce'!$AC$6:$AC$297,0),0,1,1),""),"")</f>
        <v/>
      </c>
      <c r="BF75" s="79" t="str">
        <f ca="1">IF(IFERROR(OFFSET('Filtr dle měsíce'!AT$5,MATCH('Filtr dle měsíce'!$A74,'Filtr dle měsíce'!$AC$6:$AC$297,0),0,1,1)*OFFSET('Filtr dle měsíce'!AT$5,MATCH('Filtr dle měsíce'!$A74,'Filtr dle měsíce'!$AC$6:$AC$297,0),0,1,1),"")&gt;0,IFERROR(OFFSET('Filtr dle měsíce'!AT$5,MATCH('Filtr dle měsíce'!$A74,'Filtr dle měsíce'!$AC$6:$AC$297,0),0,1,1)*OFFSET('Filtr dle měsíce'!AT$5,MATCH('Filtr dle měsíce'!$A74,'Filtr dle měsíce'!$AC$6:$AC$297,0),0,1,1),""),"")</f>
        <v/>
      </c>
      <c r="BG75" s="79" t="str">
        <f ca="1">IF(IFERROR(OFFSET('Filtr dle měsíce'!AU$5,MATCH('Filtr dle měsíce'!$A74,'Filtr dle měsíce'!$AC$6:$AC$297,0),0,1,1)*OFFSET('Filtr dle měsíce'!AU$5,MATCH('Filtr dle měsíce'!$A74,'Filtr dle měsíce'!$AC$6:$AC$297,0),0,1,1),"")&gt;0,IFERROR(OFFSET('Filtr dle měsíce'!AU$5,MATCH('Filtr dle měsíce'!$A74,'Filtr dle měsíce'!$AC$6:$AC$297,0),0,1,1)*OFFSET('Filtr dle měsíce'!AU$5,MATCH('Filtr dle měsíce'!$A74,'Filtr dle měsíce'!$AC$6:$AC$297,0),0,1,1),""),"")</f>
        <v/>
      </c>
      <c r="BH75" s="79" t="str">
        <f ca="1">IF(IFERROR(OFFSET('Filtr dle měsíce'!AV$5,MATCH('Filtr dle měsíce'!$A74,'Filtr dle měsíce'!$AC$6:$AC$297,0),0,1,1)*OFFSET('Filtr dle měsíce'!AV$5,MATCH('Filtr dle měsíce'!$A74,'Filtr dle měsíce'!$AC$6:$AC$297,0),0,1,1),"")&gt;0,IFERROR(OFFSET('Filtr dle měsíce'!AV$5,MATCH('Filtr dle měsíce'!$A74,'Filtr dle měsíce'!$AC$6:$AC$297,0),0,1,1)*OFFSET('Filtr dle měsíce'!AV$5,MATCH('Filtr dle měsíce'!$A74,'Filtr dle měsíce'!$AC$6:$AC$297,0),0,1,1),""),"")</f>
        <v/>
      </c>
      <c r="BI75" s="79" t="str">
        <f ca="1">IF(IFERROR(OFFSET('Filtr dle měsíce'!AW$5,MATCH('Filtr dle měsíce'!$A74,'Filtr dle měsíce'!$AC$6:$AC$297,0),0,1,1)*OFFSET('Filtr dle měsíce'!AW$5,MATCH('Filtr dle měsíce'!$A74,'Filtr dle měsíce'!$AC$6:$AC$297,0),0,1,1),"")&gt;0,IFERROR(OFFSET('Filtr dle měsíce'!AW$5,MATCH('Filtr dle měsíce'!$A74,'Filtr dle měsíce'!$AC$6:$AC$297,0),0,1,1)*OFFSET('Filtr dle měsíce'!AW$5,MATCH('Filtr dle měsíce'!$A74,'Filtr dle měsíce'!$AC$6:$AC$297,0),0,1,1),""),"")</f>
        <v/>
      </c>
      <c r="BJ75" s="79" t="str">
        <f ca="1">IF(IFERROR(OFFSET('Filtr dle měsíce'!AX$5,MATCH('Filtr dle měsíce'!$A74,'Filtr dle měsíce'!$AC$6:$AC$297,0),0,1,1)*OFFSET('Filtr dle měsíce'!AX$5,MATCH('Filtr dle měsíce'!$A74,'Filtr dle měsíce'!$AC$6:$AC$297,0),0,1,1),"")&gt;0,IFERROR(OFFSET('Filtr dle měsíce'!AX$5,MATCH('Filtr dle měsíce'!$A74,'Filtr dle měsíce'!$AC$6:$AC$297,0),0,1,1)*OFFSET('Filtr dle měsíce'!AX$5,MATCH('Filtr dle měsíce'!$A74,'Filtr dle měsíce'!$AC$6:$AC$297,0),0,1,1),""),"")</f>
        <v/>
      </c>
      <c r="BK75" s="79" t="str">
        <f ca="1">IF(IFERROR(OFFSET('Filtr dle měsíce'!AY$5,MATCH('Filtr dle měsíce'!$A74,'Filtr dle měsíce'!$AC$6:$AC$297,0),0,1,1)*OFFSET('Filtr dle měsíce'!AY$5,MATCH('Filtr dle měsíce'!$A74,'Filtr dle měsíce'!$AC$6:$AC$297,0),0,1,1),"")&gt;0,IFERROR(OFFSET('Filtr dle měsíce'!AY$5,MATCH('Filtr dle měsíce'!$A74,'Filtr dle měsíce'!$AC$6:$AC$297,0),0,1,1)*OFFSET('Filtr dle měsíce'!AY$5,MATCH('Filtr dle měsíce'!$A74,'Filtr dle měsíce'!$AC$6:$AC$297,0),0,1,1),""),"")</f>
        <v/>
      </c>
      <c r="BL75" s="79" t="str">
        <f ca="1">IF(IFERROR(OFFSET('Filtr dle měsíce'!AZ$5,MATCH('Filtr dle měsíce'!$A74,'Filtr dle měsíce'!$AC$6:$AC$297,0),0,1,1)*OFFSET('Filtr dle měsíce'!AZ$5,MATCH('Filtr dle měsíce'!$A74,'Filtr dle měsíce'!$AC$6:$AC$297,0),0,1,1),"")&gt;0,IFERROR(OFFSET('Filtr dle měsíce'!AZ$5,MATCH('Filtr dle měsíce'!$A74,'Filtr dle měsíce'!$AC$6:$AC$297,0),0,1,1)*OFFSET('Filtr dle měsíce'!AZ$5,MATCH('Filtr dle měsíce'!$A74,'Filtr dle měsíce'!$AC$6:$AC$297,0),0,1,1),""),"")</f>
        <v/>
      </c>
      <c r="BM75" s="79" t="str">
        <f ca="1">IF(IFERROR(OFFSET('Filtr dle měsíce'!BA$5,MATCH('Filtr dle měsíce'!$A74,'Filtr dle měsíce'!$AC$6:$AC$297,0),0,1,1)*OFFSET('Filtr dle měsíce'!BA$5,MATCH('Filtr dle měsíce'!$A74,'Filtr dle měsíce'!$AC$6:$AC$297,0),0,1,1),"")&gt;0,IFERROR(OFFSET('Filtr dle měsíce'!BA$5,MATCH('Filtr dle měsíce'!$A74,'Filtr dle měsíce'!$AC$6:$AC$297,0),0,1,1)*OFFSET('Filtr dle měsíce'!BA$5,MATCH('Filtr dle měsíce'!$A74,'Filtr dle měsíce'!$AC$6:$AC$297,0),0,1,1),""),"")</f>
        <v/>
      </c>
      <c r="BN75" s="79" t="str">
        <f ca="1">IF(IFERROR(OFFSET('Filtr dle měsíce'!BB$5,MATCH('Filtr dle měsíce'!$A74,'Filtr dle měsíce'!$AC$6:$AC$297,0),0,1,1)*OFFSET('Filtr dle měsíce'!BB$5,MATCH('Filtr dle měsíce'!$A74,'Filtr dle měsíce'!$AC$6:$AC$297,0),0,1,1),"")&gt;0,IFERROR(OFFSET('Filtr dle měsíce'!BB$5,MATCH('Filtr dle měsíce'!$A74,'Filtr dle měsíce'!$AC$6:$AC$297,0),0,1,1)*OFFSET('Filtr dle měsíce'!BB$5,MATCH('Filtr dle měsíce'!$A74,'Filtr dle měsíce'!$AC$6:$AC$297,0),0,1,1),""),"")</f>
        <v/>
      </c>
      <c r="BO75" s="79" t="str">
        <f ca="1">IF(IFERROR(OFFSET('Filtr dle měsíce'!BC$5,MATCH('Filtr dle měsíce'!$A74,'Filtr dle měsíce'!$AC$6:$AC$297,0),0,1,1)*OFFSET('Filtr dle měsíce'!BC$5,MATCH('Filtr dle měsíce'!$A74,'Filtr dle měsíce'!$AC$6:$AC$297,0),0,1,1),"")&gt;0,IFERROR(OFFSET('Filtr dle měsíce'!BC$5,MATCH('Filtr dle měsíce'!$A74,'Filtr dle měsíce'!$AC$6:$AC$297,0),0,1,1)*OFFSET('Filtr dle měsíce'!BC$5,MATCH('Filtr dle měsíce'!$A74,'Filtr dle měsíce'!$AC$6:$AC$297,0),0,1,1),""),"")</f>
        <v/>
      </c>
      <c r="BP75" s="79"/>
      <c r="BQ75" s="79"/>
    </row>
    <row r="76" spans="1:69" ht="14.25" customHeight="1" x14ac:dyDescent="0.4">
      <c r="A76" s="51">
        <v>72</v>
      </c>
      <c r="B76" s="74" t="str">
        <f ca="1">IFERROR(TEXT(OFFSET('Tabulka klientů 2023'!$C$7,MATCH('Filtr dle měsíce'!A76,'Filtr dle měsíce'!$AC$6:$AC$297,0),0,1,1),""),"")</f>
        <v/>
      </c>
      <c r="C76" s="75" t="str">
        <f ca="1">IF(IFERROR(OFFSET('Tabulka klientů 2023'!$Q$7,MATCH('Filtr dle měsíce'!A76,'Filtr dle měsíce'!$AC$6:$AC$297,0),0,1,1)*OFFSET('Filtr dle měsíce'!$Q$5,MATCH('Filtr dle měsíce'!A76,'Filtr dle měsíce'!$AC$6:$AC$297,0),0,1,1),"")&gt;0,IFERROR(OFFSET('Tabulka klientů 2023'!$Q$7,MATCH('Filtr dle měsíce'!A76,'Filtr dle měsíce'!$AC$6:$AC$297,0),0,1,1)*OFFSET('Filtr dle měsíce'!$Q$5,MATCH('Filtr dle měsíce'!A76,'Filtr dle měsíce'!$AC$6:$AC$297,0),0,1,1),""),"")</f>
        <v/>
      </c>
      <c r="D76" s="76" t="str">
        <f ca="1">IF(IFERROR(OFFSET('Tabulka klientů 2023'!$T$7,MATCH('Filtr dle měsíce'!A76,'Filtr dle měsíce'!$AC$6:$AC$297,0),0,1,1)*OFFSET('Filtr dle měsíce'!$R$5,MATCH('Filtr dle měsíce'!A76,'Filtr dle měsíce'!$AC$6:$AC$297,0),0,1,1),"")&gt;0,IFERROR(OFFSET('Tabulka klientů 2023'!$T$7,MATCH('Filtr dle měsíce'!A76,'Filtr dle měsíce'!$AC$6:$AC$297,0),0,1,1)*OFFSET('Filtr dle měsíce'!$R$5,MATCH('Filtr dle měsíce'!A76,'Filtr dle měsíce'!$AC$6:$AC$297,0),0,1,1),""),"")</f>
        <v/>
      </c>
      <c r="E76" s="75" t="str">
        <f ca="1">IF(IFERROR(OFFSET('Tabulka klientů 2023'!$W$7,MATCH('Filtr dle měsíce'!A76,'Filtr dle měsíce'!$AC$6:$AC$297,0),0,1,1)*OFFSET('Filtr dle měsíce'!$S$5,MATCH('Filtr dle měsíce'!A76,'Filtr dle měsíce'!$AC$6:$AC$297,0),0,1,1),"")&gt;0,IFERROR(OFFSET('Tabulka klientů 2023'!$W$7,MATCH('Filtr dle měsíce'!A76,'Filtr dle měsíce'!$AC$6:$AC$297,0),0,1,1)*OFFSET('Filtr dle měsíce'!$S$5,MATCH('Filtr dle měsíce'!A76,'Filtr dle měsíce'!$AC$6:$AC$297,0),0,1,1),""),"")</f>
        <v/>
      </c>
      <c r="F76" s="76" t="str">
        <f ca="1">IF(IFERROR(OFFSET('Tabulka klientů 2023'!$Z$7,MATCH('Filtr dle měsíce'!A76,'Filtr dle měsíce'!$AC$6:$AC$297,0),0,1,1)*OFFSET('Filtr dle měsíce'!$T$5,MATCH('Filtr dle měsíce'!A76,'Filtr dle měsíce'!$AC$6:$AC$297,0),0,1,1),"")&gt;0,IFERROR(OFFSET('Tabulka klientů 2023'!$Z$7,MATCH('Filtr dle měsíce'!A76,'Filtr dle měsíce'!$AC$6:$AC$297,0),0,1,1)*OFFSET('Filtr dle měsíce'!$T$5,MATCH('Filtr dle měsíce'!A76,'Filtr dle měsíce'!$AC$6:$AC$297,0),0,1,1),""),"")</f>
        <v/>
      </c>
      <c r="G76" s="75" t="str">
        <f ca="1">IF(IFERROR(OFFSET('Tabulka klientů 2023'!$AC$7,MATCH('Filtr dle měsíce'!A76,'Filtr dle měsíce'!$AC$6:$AC$297,0),0,1,1)*OFFSET('Filtr dle měsíce'!$U$5,MATCH('Filtr dle měsíce'!A76,'Filtr dle měsíce'!$AC$6:$AC$297,0),0,1,1),"")&gt;0,IFERROR(OFFSET('Tabulka klientů 2023'!$AC$7,MATCH('Filtr dle měsíce'!A76,'Filtr dle měsíce'!$AC$6:$AC$297,0),0,1,1)*OFFSET('Filtr dle měsíce'!$U$5,MATCH('Filtr dle měsíce'!A76,'Filtr dle měsíce'!$AC$6:$AC$297,0),0,1,1),""),"")</f>
        <v/>
      </c>
      <c r="H76" s="76" t="str">
        <f ca="1">IF(IFERROR(OFFSET('Tabulka klientů 2023'!$AF$7,MATCH('Filtr dle měsíce'!A76,'Filtr dle měsíce'!$AC$6:$AC$297,0),0,1,1)*OFFSET('Filtr dle měsíce'!$V$5,MATCH('Filtr dle měsíce'!A76,'Filtr dle měsíce'!$AC$6:$AC$297,0),0,1,1),"")&gt;0,IFERROR(OFFSET('Tabulka klientů 2023'!$AF$7,MATCH('Filtr dle měsíce'!A76,'Filtr dle měsíce'!$AC$6:$AC$297,0),0,1,1)*OFFSET('Filtr dle měsíce'!$V$5,MATCH('Filtr dle měsíce'!A76,'Filtr dle měsíce'!$AC$6:$AC$297,0),0,1,1),""),"")</f>
        <v/>
      </c>
      <c r="I76" s="75" t="str">
        <f ca="1">IF(IFERROR(OFFSET('Tabulka klientů 2023'!$AI$7,MATCH('Filtr dle měsíce'!A76,'Filtr dle měsíce'!$AC$6:$AC$297,0),0,1,1)*OFFSET('Filtr dle měsíce'!$W$5,MATCH('Filtr dle měsíce'!A76,'Filtr dle měsíce'!$AC$6:$AC$297,0),0,1,1),"")&gt;0,IFERROR(OFFSET('Tabulka klientů 2023'!$AI$7,MATCH('Filtr dle měsíce'!A76,'Filtr dle měsíce'!$AC$6:$AC$297,0),0,1,1)*OFFSET('Filtr dle měsíce'!$W$5,MATCH('Filtr dle měsíce'!A76,'Filtr dle měsíce'!$AC$6:$AC$297,0),0,1,1),""),"")</f>
        <v/>
      </c>
      <c r="J76" s="76" t="str">
        <f ca="1">IF(IFERROR(OFFSET('Tabulka klientů 2023'!$AL$7,MATCH('Filtr dle měsíce'!A76,'Filtr dle měsíce'!$AC$6:$AC$297,0),0,1,1)*OFFSET('Filtr dle měsíce'!$X$5,MATCH('Filtr dle měsíce'!A76,'Filtr dle měsíce'!$AC$6:$AC$297,0),0,1,1),"")&gt;0,IFERROR(OFFSET('Tabulka klientů 2023'!$AL$7,MATCH('Filtr dle měsíce'!A76,'Filtr dle měsíce'!$AC$6:$AC$297,0),0,1,1)*OFFSET('Filtr dle měsíce'!$X$5,MATCH('Filtr dle měsíce'!A76,'Filtr dle měsíce'!$AC$6:$AC$297,0),0,1,1),""),"")</f>
        <v/>
      </c>
      <c r="K76" s="75" t="str">
        <f ca="1">IF(IFERROR(OFFSET('Tabulka klientů 2023'!$AO$7,MATCH('Filtr dle měsíce'!A76,'Filtr dle měsíce'!$AC$6:$AC$297,0),0,1,1)*OFFSET('Filtr dle měsíce'!$Y$5,MATCH('Filtr dle měsíce'!A76,'Filtr dle měsíce'!$AC$6:$AC$297,0),0,1,1),"")&gt;0,IFERROR(OFFSET('Tabulka klientů 2023'!$AO$7,MATCH('Filtr dle měsíce'!A76,'Filtr dle měsíce'!$AC$6:$AC$297,0),0,1,1)*OFFSET('Filtr dle měsíce'!$Y$5,MATCH('Filtr dle měsíce'!A76,'Filtr dle měsíce'!$AC$6:$AC$297,0),0,1,1),""),"")</f>
        <v/>
      </c>
      <c r="L76" s="76" t="str">
        <f ca="1">IF(IFERROR(OFFSET('Tabulka klientů 2023'!$AR$7,MATCH('Filtr dle měsíce'!A76,'Filtr dle měsíce'!$AC$6:$AC$297,0),0,1,1)*OFFSET('Filtr dle měsíce'!$Z$5,MATCH('Filtr dle měsíce'!A76,'Filtr dle měsíce'!$AC$6:$AC$297,0),0,1,1),"")&gt;0,IFERROR(OFFSET('Tabulka klientů 2023'!$AR$7,MATCH('Filtr dle měsíce'!A76,'Filtr dle měsíce'!$AC$6:$AC$297,0),0,1,1)*OFFSET('Filtr dle měsíce'!$Z$5,MATCH('Filtr dle měsíce'!A76,'Filtr dle měsíce'!$AC$6:$AC$297,0),0,1,1),""),"")</f>
        <v/>
      </c>
      <c r="M76" s="77" t="str">
        <f ca="1">IF(IFERROR(OFFSET('Tabulka klientů 2023'!$AU$7,MATCH('Filtr dle měsíce'!A76,'Filtr dle měsíce'!$AC$6:$AC$297,0),0,1,1)*OFFSET('Filtr dle měsíce'!$AA$5,MATCH('Filtr dle měsíce'!A76,'Filtr dle měsíce'!$AC$6:$AC$297,0),0,1,1),"")&gt;0,IFERROR(OFFSET('Tabulka klientů 2023'!$AU$7,MATCH('Filtr dle měsíce'!A76,'Filtr dle měsíce'!$AC$6:$AC$297,0),0,1,1)*OFFSET('Filtr dle měsíce'!$AA$5,MATCH('Filtr dle měsíce'!A76,'Filtr dle měsíce'!$AC$6:$AC$297,0),0,1,1),""),"")</f>
        <v/>
      </c>
      <c r="N76" s="78" t="str">
        <f t="shared" ca="1" si="0"/>
        <v/>
      </c>
      <c r="Q76" s="51">
        <f>IF('Tabulka klientů 2023'!R78='Filtr dle měsíce'!$C$1,1,0)</f>
        <v>0</v>
      </c>
      <c r="R76" s="51">
        <f>IF('Tabulka klientů 2023'!U78='Filtr dle měsíce'!$C$1,1,0)</f>
        <v>0</v>
      </c>
      <c r="S76" s="51">
        <f>IF('Tabulka klientů 2023'!X78='Filtr dle měsíce'!$C$1,1,0)</f>
        <v>0</v>
      </c>
      <c r="T76" s="51">
        <f>IF('Tabulka klientů 2023'!AA78='Filtr dle měsíce'!$C$1,1,0)</f>
        <v>0</v>
      </c>
      <c r="U76" s="51">
        <f>IF('Tabulka klientů 2023'!AD78='Filtr dle měsíce'!$C$1,1,0)</f>
        <v>0</v>
      </c>
      <c r="V76" s="51">
        <f>IF('Tabulka klientů 2023'!AG78='Filtr dle měsíce'!$C$1,1,0)</f>
        <v>0</v>
      </c>
      <c r="W76" s="51">
        <f>IF('Tabulka klientů 2023'!AJ78='Filtr dle měsíce'!$C$1,1,0)</f>
        <v>0</v>
      </c>
      <c r="X76" s="1">
        <f>IF('Tabulka klientů 2023'!AM78='Filtr dle měsíce'!$C$1,1,0)</f>
        <v>0</v>
      </c>
      <c r="Y76" s="1">
        <f>IF('Tabulka klientů 2023'!AP78='Filtr dle měsíce'!$C$1,1,0)</f>
        <v>0</v>
      </c>
      <c r="Z76" s="1">
        <f>IF('Tabulka klientů 2023'!AS78='Filtr dle měsíce'!$C$1,1,0)</f>
        <v>0</v>
      </c>
      <c r="AA76" s="1">
        <f>IF('Tabulka klientů 2023'!AV78='Filtr dle měsíce'!$C$1,1,0)</f>
        <v>0</v>
      </c>
      <c r="AB76" s="1">
        <f t="shared" si="1"/>
        <v>0</v>
      </c>
      <c r="AC76" s="1">
        <f t="shared" si="2"/>
        <v>0</v>
      </c>
      <c r="AE76" s="51">
        <f>IF('Tabulka klientů 2023'!S78="ANO",1,0)</f>
        <v>0</v>
      </c>
      <c r="AF76" s="51">
        <f>IF('Tabulka klientů 2023'!V78="ANO",1,0)</f>
        <v>0</v>
      </c>
      <c r="AG76" s="51">
        <f>IF('Tabulka klientů 2023'!Y78="ANO",1,0)</f>
        <v>0</v>
      </c>
      <c r="AH76" s="51">
        <f>IF('Tabulka klientů 2023'!AB78="ANO",1,0)</f>
        <v>0</v>
      </c>
      <c r="AI76" s="51">
        <f>IF('Tabulka klientů 2023'!AE78="ANO",1,0)</f>
        <v>0</v>
      </c>
      <c r="AJ76" s="51">
        <f>IF('Tabulka klientů 2023'!AH78="ANO",1,0)</f>
        <v>0</v>
      </c>
      <c r="AK76" s="51">
        <f>IF('Tabulka klientů 2023'!AK78="ANO",1,0)</f>
        <v>0</v>
      </c>
      <c r="AL76" s="51">
        <f>IF('Tabulka klientů 2023'!AN78="ANO",1,0)</f>
        <v>0</v>
      </c>
      <c r="AM76" s="51">
        <f>IF('Tabulka klientů 2023'!AQ78="ANO",1,0)</f>
        <v>0</v>
      </c>
      <c r="AN76" s="51">
        <f>IF('Tabulka klientů 2023'!AT78="ANO",1,0)</f>
        <v>0</v>
      </c>
      <c r="AO76" s="51">
        <f>IF('Tabulka klientů 2023'!AW78="ANO",1,0)</f>
        <v>0</v>
      </c>
      <c r="AP76" s="51" t="e">
        <f t="shared" ref="AP76:AQ76" si="142">#N/A</f>
        <v>#N/A</v>
      </c>
      <c r="AQ76" s="51" t="e">
        <f t="shared" si="142"/>
        <v>#N/A</v>
      </c>
      <c r="AR76" s="51"/>
      <c r="AS76" s="1">
        <f t="shared" ref="AS76:BC76" si="143">SUM(Q76+AE76)</f>
        <v>0</v>
      </c>
      <c r="AT76" s="1">
        <f t="shared" si="143"/>
        <v>0</v>
      </c>
      <c r="AU76" s="1">
        <f t="shared" si="143"/>
        <v>0</v>
      </c>
      <c r="AV76" s="1">
        <f t="shared" si="143"/>
        <v>0</v>
      </c>
      <c r="AW76" s="1">
        <f t="shared" si="143"/>
        <v>0</v>
      </c>
      <c r="AX76" s="1">
        <f t="shared" si="143"/>
        <v>0</v>
      </c>
      <c r="AY76" s="1">
        <f t="shared" si="143"/>
        <v>0</v>
      </c>
      <c r="AZ76" s="1">
        <f t="shared" si="143"/>
        <v>0</v>
      </c>
      <c r="BA76" s="1">
        <f t="shared" si="143"/>
        <v>0</v>
      </c>
      <c r="BB76" s="1">
        <f t="shared" si="143"/>
        <v>0</v>
      </c>
      <c r="BC76" s="1">
        <f t="shared" si="143"/>
        <v>0</v>
      </c>
      <c r="BD76" s="1"/>
      <c r="BE76" s="79" t="str">
        <f ca="1">IF(IFERROR(OFFSET('Filtr dle měsíce'!AS$5,MATCH('Filtr dle měsíce'!$A75,'Filtr dle měsíce'!$AC$6:$AC$297,0),0,1,1)*OFFSET('Filtr dle měsíce'!AS$5,MATCH('Filtr dle měsíce'!$A75,'Filtr dle měsíce'!$AC$6:$AC$297,0),0,1,1),"")&gt;0,IFERROR(OFFSET('Filtr dle měsíce'!AS$5,MATCH('Filtr dle měsíce'!$A75,'Filtr dle měsíce'!$AC$6:$AC$297,0),0,1,1)*OFFSET('Filtr dle měsíce'!AS$5,MATCH('Filtr dle měsíce'!$A75,'Filtr dle měsíce'!$AC$6:$AC$297,0),0,1,1),""),"")</f>
        <v/>
      </c>
      <c r="BF76" s="79" t="str">
        <f ca="1">IF(IFERROR(OFFSET('Filtr dle měsíce'!AT$5,MATCH('Filtr dle měsíce'!$A75,'Filtr dle měsíce'!$AC$6:$AC$297,0),0,1,1)*OFFSET('Filtr dle měsíce'!AT$5,MATCH('Filtr dle měsíce'!$A75,'Filtr dle měsíce'!$AC$6:$AC$297,0),0,1,1),"")&gt;0,IFERROR(OFFSET('Filtr dle měsíce'!AT$5,MATCH('Filtr dle měsíce'!$A75,'Filtr dle měsíce'!$AC$6:$AC$297,0),0,1,1)*OFFSET('Filtr dle měsíce'!AT$5,MATCH('Filtr dle měsíce'!$A75,'Filtr dle měsíce'!$AC$6:$AC$297,0),0,1,1),""),"")</f>
        <v/>
      </c>
      <c r="BG76" s="79" t="str">
        <f ca="1">IF(IFERROR(OFFSET('Filtr dle měsíce'!AU$5,MATCH('Filtr dle měsíce'!$A75,'Filtr dle měsíce'!$AC$6:$AC$297,0),0,1,1)*OFFSET('Filtr dle měsíce'!AU$5,MATCH('Filtr dle měsíce'!$A75,'Filtr dle měsíce'!$AC$6:$AC$297,0),0,1,1),"")&gt;0,IFERROR(OFFSET('Filtr dle měsíce'!AU$5,MATCH('Filtr dle měsíce'!$A75,'Filtr dle měsíce'!$AC$6:$AC$297,0),0,1,1)*OFFSET('Filtr dle měsíce'!AU$5,MATCH('Filtr dle měsíce'!$A75,'Filtr dle měsíce'!$AC$6:$AC$297,0),0,1,1),""),"")</f>
        <v/>
      </c>
      <c r="BH76" s="79" t="str">
        <f ca="1">IF(IFERROR(OFFSET('Filtr dle měsíce'!AV$5,MATCH('Filtr dle měsíce'!$A75,'Filtr dle měsíce'!$AC$6:$AC$297,0),0,1,1)*OFFSET('Filtr dle měsíce'!AV$5,MATCH('Filtr dle měsíce'!$A75,'Filtr dle měsíce'!$AC$6:$AC$297,0),0,1,1),"")&gt;0,IFERROR(OFFSET('Filtr dle měsíce'!AV$5,MATCH('Filtr dle měsíce'!$A75,'Filtr dle měsíce'!$AC$6:$AC$297,0),0,1,1)*OFFSET('Filtr dle měsíce'!AV$5,MATCH('Filtr dle měsíce'!$A75,'Filtr dle měsíce'!$AC$6:$AC$297,0),0,1,1),""),"")</f>
        <v/>
      </c>
      <c r="BI76" s="79" t="str">
        <f ca="1">IF(IFERROR(OFFSET('Filtr dle měsíce'!AW$5,MATCH('Filtr dle měsíce'!$A75,'Filtr dle měsíce'!$AC$6:$AC$297,0),0,1,1)*OFFSET('Filtr dle měsíce'!AW$5,MATCH('Filtr dle měsíce'!$A75,'Filtr dle měsíce'!$AC$6:$AC$297,0),0,1,1),"")&gt;0,IFERROR(OFFSET('Filtr dle měsíce'!AW$5,MATCH('Filtr dle měsíce'!$A75,'Filtr dle měsíce'!$AC$6:$AC$297,0),0,1,1)*OFFSET('Filtr dle měsíce'!AW$5,MATCH('Filtr dle měsíce'!$A75,'Filtr dle měsíce'!$AC$6:$AC$297,0),0,1,1),""),"")</f>
        <v/>
      </c>
      <c r="BJ76" s="79" t="str">
        <f ca="1">IF(IFERROR(OFFSET('Filtr dle měsíce'!AX$5,MATCH('Filtr dle měsíce'!$A75,'Filtr dle měsíce'!$AC$6:$AC$297,0),0,1,1)*OFFSET('Filtr dle měsíce'!AX$5,MATCH('Filtr dle měsíce'!$A75,'Filtr dle měsíce'!$AC$6:$AC$297,0),0,1,1),"")&gt;0,IFERROR(OFFSET('Filtr dle měsíce'!AX$5,MATCH('Filtr dle měsíce'!$A75,'Filtr dle měsíce'!$AC$6:$AC$297,0),0,1,1)*OFFSET('Filtr dle měsíce'!AX$5,MATCH('Filtr dle měsíce'!$A75,'Filtr dle měsíce'!$AC$6:$AC$297,0),0,1,1),""),"")</f>
        <v/>
      </c>
      <c r="BK76" s="79" t="str">
        <f ca="1">IF(IFERROR(OFFSET('Filtr dle měsíce'!AY$5,MATCH('Filtr dle měsíce'!$A75,'Filtr dle měsíce'!$AC$6:$AC$297,0),0,1,1)*OFFSET('Filtr dle měsíce'!AY$5,MATCH('Filtr dle měsíce'!$A75,'Filtr dle měsíce'!$AC$6:$AC$297,0),0,1,1),"")&gt;0,IFERROR(OFFSET('Filtr dle měsíce'!AY$5,MATCH('Filtr dle měsíce'!$A75,'Filtr dle měsíce'!$AC$6:$AC$297,0),0,1,1)*OFFSET('Filtr dle měsíce'!AY$5,MATCH('Filtr dle měsíce'!$A75,'Filtr dle měsíce'!$AC$6:$AC$297,0),0,1,1),""),"")</f>
        <v/>
      </c>
      <c r="BL76" s="79" t="str">
        <f ca="1">IF(IFERROR(OFFSET('Filtr dle měsíce'!AZ$5,MATCH('Filtr dle měsíce'!$A75,'Filtr dle měsíce'!$AC$6:$AC$297,0),0,1,1)*OFFSET('Filtr dle měsíce'!AZ$5,MATCH('Filtr dle měsíce'!$A75,'Filtr dle měsíce'!$AC$6:$AC$297,0),0,1,1),"")&gt;0,IFERROR(OFFSET('Filtr dle měsíce'!AZ$5,MATCH('Filtr dle měsíce'!$A75,'Filtr dle měsíce'!$AC$6:$AC$297,0),0,1,1)*OFFSET('Filtr dle měsíce'!AZ$5,MATCH('Filtr dle měsíce'!$A75,'Filtr dle měsíce'!$AC$6:$AC$297,0),0,1,1),""),"")</f>
        <v/>
      </c>
      <c r="BM76" s="79" t="str">
        <f ca="1">IF(IFERROR(OFFSET('Filtr dle měsíce'!BA$5,MATCH('Filtr dle měsíce'!$A75,'Filtr dle měsíce'!$AC$6:$AC$297,0),0,1,1)*OFFSET('Filtr dle měsíce'!BA$5,MATCH('Filtr dle měsíce'!$A75,'Filtr dle měsíce'!$AC$6:$AC$297,0),0,1,1),"")&gt;0,IFERROR(OFFSET('Filtr dle měsíce'!BA$5,MATCH('Filtr dle měsíce'!$A75,'Filtr dle měsíce'!$AC$6:$AC$297,0),0,1,1)*OFFSET('Filtr dle měsíce'!BA$5,MATCH('Filtr dle měsíce'!$A75,'Filtr dle měsíce'!$AC$6:$AC$297,0),0,1,1),""),"")</f>
        <v/>
      </c>
      <c r="BN76" s="79" t="str">
        <f ca="1">IF(IFERROR(OFFSET('Filtr dle měsíce'!BB$5,MATCH('Filtr dle měsíce'!$A75,'Filtr dle měsíce'!$AC$6:$AC$297,0),0,1,1)*OFFSET('Filtr dle měsíce'!BB$5,MATCH('Filtr dle měsíce'!$A75,'Filtr dle měsíce'!$AC$6:$AC$297,0),0,1,1),"")&gt;0,IFERROR(OFFSET('Filtr dle měsíce'!BB$5,MATCH('Filtr dle měsíce'!$A75,'Filtr dle měsíce'!$AC$6:$AC$297,0),0,1,1)*OFFSET('Filtr dle měsíce'!BB$5,MATCH('Filtr dle měsíce'!$A75,'Filtr dle měsíce'!$AC$6:$AC$297,0),0,1,1),""),"")</f>
        <v/>
      </c>
      <c r="BO76" s="79" t="str">
        <f ca="1">IF(IFERROR(OFFSET('Filtr dle měsíce'!BC$5,MATCH('Filtr dle měsíce'!$A75,'Filtr dle měsíce'!$AC$6:$AC$297,0),0,1,1)*OFFSET('Filtr dle měsíce'!BC$5,MATCH('Filtr dle měsíce'!$A75,'Filtr dle měsíce'!$AC$6:$AC$297,0),0,1,1),"")&gt;0,IFERROR(OFFSET('Filtr dle měsíce'!BC$5,MATCH('Filtr dle měsíce'!$A75,'Filtr dle měsíce'!$AC$6:$AC$297,0),0,1,1)*OFFSET('Filtr dle měsíce'!BC$5,MATCH('Filtr dle měsíce'!$A75,'Filtr dle měsíce'!$AC$6:$AC$297,0),0,1,1),""),"")</f>
        <v/>
      </c>
      <c r="BP76" s="79"/>
      <c r="BQ76" s="79"/>
    </row>
    <row r="77" spans="1:69" ht="14.25" customHeight="1" x14ac:dyDescent="0.4">
      <c r="A77" s="51">
        <v>73</v>
      </c>
      <c r="B77" s="74" t="str">
        <f ca="1">IFERROR(TEXT(OFFSET('Tabulka klientů 2023'!$C$7,MATCH('Filtr dle měsíce'!A77,'Filtr dle měsíce'!$AC$6:$AC$297,0),0,1,1),""),"")</f>
        <v/>
      </c>
      <c r="C77" s="75" t="str">
        <f ca="1">IF(IFERROR(OFFSET('Tabulka klientů 2023'!$Q$7,MATCH('Filtr dle měsíce'!A77,'Filtr dle měsíce'!$AC$6:$AC$297,0),0,1,1)*OFFSET('Filtr dle měsíce'!$Q$5,MATCH('Filtr dle měsíce'!A77,'Filtr dle měsíce'!$AC$6:$AC$297,0),0,1,1),"")&gt;0,IFERROR(OFFSET('Tabulka klientů 2023'!$Q$7,MATCH('Filtr dle měsíce'!A77,'Filtr dle měsíce'!$AC$6:$AC$297,0),0,1,1)*OFFSET('Filtr dle měsíce'!$Q$5,MATCH('Filtr dle měsíce'!A77,'Filtr dle měsíce'!$AC$6:$AC$297,0),0,1,1),""),"")</f>
        <v/>
      </c>
      <c r="D77" s="76" t="str">
        <f ca="1">IF(IFERROR(OFFSET('Tabulka klientů 2023'!$T$7,MATCH('Filtr dle měsíce'!A77,'Filtr dle měsíce'!$AC$6:$AC$297,0),0,1,1)*OFFSET('Filtr dle měsíce'!$R$5,MATCH('Filtr dle měsíce'!A77,'Filtr dle měsíce'!$AC$6:$AC$297,0),0,1,1),"")&gt;0,IFERROR(OFFSET('Tabulka klientů 2023'!$T$7,MATCH('Filtr dle měsíce'!A77,'Filtr dle měsíce'!$AC$6:$AC$297,0),0,1,1)*OFFSET('Filtr dle měsíce'!$R$5,MATCH('Filtr dle měsíce'!A77,'Filtr dle měsíce'!$AC$6:$AC$297,0),0,1,1),""),"")</f>
        <v/>
      </c>
      <c r="E77" s="75" t="str">
        <f ca="1">IF(IFERROR(OFFSET('Tabulka klientů 2023'!$W$7,MATCH('Filtr dle měsíce'!A77,'Filtr dle měsíce'!$AC$6:$AC$297,0),0,1,1)*OFFSET('Filtr dle měsíce'!$S$5,MATCH('Filtr dle měsíce'!A77,'Filtr dle měsíce'!$AC$6:$AC$297,0),0,1,1),"")&gt;0,IFERROR(OFFSET('Tabulka klientů 2023'!$W$7,MATCH('Filtr dle měsíce'!A77,'Filtr dle měsíce'!$AC$6:$AC$297,0),0,1,1)*OFFSET('Filtr dle měsíce'!$S$5,MATCH('Filtr dle měsíce'!A77,'Filtr dle měsíce'!$AC$6:$AC$297,0),0,1,1),""),"")</f>
        <v/>
      </c>
      <c r="F77" s="76" t="str">
        <f ca="1">IF(IFERROR(OFFSET('Tabulka klientů 2023'!$Z$7,MATCH('Filtr dle měsíce'!A77,'Filtr dle měsíce'!$AC$6:$AC$297,0),0,1,1)*OFFSET('Filtr dle měsíce'!$T$5,MATCH('Filtr dle měsíce'!A77,'Filtr dle měsíce'!$AC$6:$AC$297,0),0,1,1),"")&gt;0,IFERROR(OFFSET('Tabulka klientů 2023'!$Z$7,MATCH('Filtr dle měsíce'!A77,'Filtr dle měsíce'!$AC$6:$AC$297,0),0,1,1)*OFFSET('Filtr dle měsíce'!$T$5,MATCH('Filtr dle měsíce'!A77,'Filtr dle měsíce'!$AC$6:$AC$297,0),0,1,1),""),"")</f>
        <v/>
      </c>
      <c r="G77" s="75" t="str">
        <f ca="1">IF(IFERROR(OFFSET('Tabulka klientů 2023'!$AC$7,MATCH('Filtr dle měsíce'!A77,'Filtr dle měsíce'!$AC$6:$AC$297,0),0,1,1)*OFFSET('Filtr dle měsíce'!$U$5,MATCH('Filtr dle měsíce'!A77,'Filtr dle měsíce'!$AC$6:$AC$297,0),0,1,1),"")&gt;0,IFERROR(OFFSET('Tabulka klientů 2023'!$AC$7,MATCH('Filtr dle měsíce'!A77,'Filtr dle měsíce'!$AC$6:$AC$297,0),0,1,1)*OFFSET('Filtr dle měsíce'!$U$5,MATCH('Filtr dle měsíce'!A77,'Filtr dle měsíce'!$AC$6:$AC$297,0),0,1,1),""),"")</f>
        <v/>
      </c>
      <c r="H77" s="76" t="str">
        <f ca="1">IF(IFERROR(OFFSET('Tabulka klientů 2023'!$AF$7,MATCH('Filtr dle měsíce'!A77,'Filtr dle měsíce'!$AC$6:$AC$297,0),0,1,1)*OFFSET('Filtr dle měsíce'!$V$5,MATCH('Filtr dle měsíce'!A77,'Filtr dle měsíce'!$AC$6:$AC$297,0),0,1,1),"")&gt;0,IFERROR(OFFSET('Tabulka klientů 2023'!$AF$7,MATCH('Filtr dle měsíce'!A77,'Filtr dle měsíce'!$AC$6:$AC$297,0),0,1,1)*OFFSET('Filtr dle měsíce'!$V$5,MATCH('Filtr dle měsíce'!A77,'Filtr dle měsíce'!$AC$6:$AC$297,0),0,1,1),""),"")</f>
        <v/>
      </c>
      <c r="I77" s="75" t="str">
        <f ca="1">IF(IFERROR(OFFSET('Tabulka klientů 2023'!$AI$7,MATCH('Filtr dle měsíce'!A77,'Filtr dle měsíce'!$AC$6:$AC$297,0),0,1,1)*OFFSET('Filtr dle měsíce'!$W$5,MATCH('Filtr dle měsíce'!A77,'Filtr dle měsíce'!$AC$6:$AC$297,0),0,1,1),"")&gt;0,IFERROR(OFFSET('Tabulka klientů 2023'!$AI$7,MATCH('Filtr dle měsíce'!A77,'Filtr dle měsíce'!$AC$6:$AC$297,0),0,1,1)*OFFSET('Filtr dle měsíce'!$W$5,MATCH('Filtr dle měsíce'!A77,'Filtr dle měsíce'!$AC$6:$AC$297,0),0,1,1),""),"")</f>
        <v/>
      </c>
      <c r="J77" s="76" t="str">
        <f ca="1">IF(IFERROR(OFFSET('Tabulka klientů 2023'!$AL$7,MATCH('Filtr dle měsíce'!A77,'Filtr dle měsíce'!$AC$6:$AC$297,0),0,1,1)*OFFSET('Filtr dle měsíce'!$X$5,MATCH('Filtr dle měsíce'!A77,'Filtr dle měsíce'!$AC$6:$AC$297,0),0,1,1),"")&gt;0,IFERROR(OFFSET('Tabulka klientů 2023'!$AL$7,MATCH('Filtr dle měsíce'!A77,'Filtr dle měsíce'!$AC$6:$AC$297,0),0,1,1)*OFFSET('Filtr dle měsíce'!$X$5,MATCH('Filtr dle měsíce'!A77,'Filtr dle měsíce'!$AC$6:$AC$297,0),0,1,1),""),"")</f>
        <v/>
      </c>
      <c r="K77" s="75" t="str">
        <f ca="1">IF(IFERROR(OFFSET('Tabulka klientů 2023'!$AO$7,MATCH('Filtr dle měsíce'!A77,'Filtr dle měsíce'!$AC$6:$AC$297,0),0,1,1)*OFFSET('Filtr dle měsíce'!$Y$5,MATCH('Filtr dle měsíce'!A77,'Filtr dle měsíce'!$AC$6:$AC$297,0),0,1,1),"")&gt;0,IFERROR(OFFSET('Tabulka klientů 2023'!$AO$7,MATCH('Filtr dle měsíce'!A77,'Filtr dle měsíce'!$AC$6:$AC$297,0),0,1,1)*OFFSET('Filtr dle měsíce'!$Y$5,MATCH('Filtr dle měsíce'!A77,'Filtr dle měsíce'!$AC$6:$AC$297,0),0,1,1),""),"")</f>
        <v/>
      </c>
      <c r="L77" s="76" t="str">
        <f ca="1">IF(IFERROR(OFFSET('Tabulka klientů 2023'!$AR$7,MATCH('Filtr dle měsíce'!A77,'Filtr dle měsíce'!$AC$6:$AC$297,0),0,1,1)*OFFSET('Filtr dle měsíce'!$Z$5,MATCH('Filtr dle měsíce'!A77,'Filtr dle měsíce'!$AC$6:$AC$297,0),0,1,1),"")&gt;0,IFERROR(OFFSET('Tabulka klientů 2023'!$AR$7,MATCH('Filtr dle měsíce'!A77,'Filtr dle měsíce'!$AC$6:$AC$297,0),0,1,1)*OFFSET('Filtr dle měsíce'!$Z$5,MATCH('Filtr dle měsíce'!A77,'Filtr dle měsíce'!$AC$6:$AC$297,0),0,1,1),""),"")</f>
        <v/>
      </c>
      <c r="M77" s="77" t="str">
        <f ca="1">IF(IFERROR(OFFSET('Tabulka klientů 2023'!$AU$7,MATCH('Filtr dle měsíce'!A77,'Filtr dle měsíce'!$AC$6:$AC$297,0),0,1,1)*OFFSET('Filtr dle měsíce'!$AA$5,MATCH('Filtr dle měsíce'!A77,'Filtr dle měsíce'!$AC$6:$AC$297,0),0,1,1),"")&gt;0,IFERROR(OFFSET('Tabulka klientů 2023'!$AU$7,MATCH('Filtr dle měsíce'!A77,'Filtr dle měsíce'!$AC$6:$AC$297,0),0,1,1)*OFFSET('Filtr dle měsíce'!$AA$5,MATCH('Filtr dle měsíce'!A77,'Filtr dle měsíce'!$AC$6:$AC$297,0),0,1,1),""),"")</f>
        <v/>
      </c>
      <c r="N77" s="78" t="str">
        <f t="shared" ca="1" si="0"/>
        <v/>
      </c>
      <c r="Q77" s="51">
        <f>IF('Tabulka klientů 2023'!R79='Filtr dle měsíce'!$C$1,1,0)</f>
        <v>0</v>
      </c>
      <c r="R77" s="51">
        <f>IF('Tabulka klientů 2023'!U79='Filtr dle měsíce'!$C$1,1,0)</f>
        <v>0</v>
      </c>
      <c r="S77" s="51">
        <f>IF('Tabulka klientů 2023'!X79='Filtr dle měsíce'!$C$1,1,0)</f>
        <v>0</v>
      </c>
      <c r="T77" s="51">
        <f>IF('Tabulka klientů 2023'!AA79='Filtr dle měsíce'!$C$1,1,0)</f>
        <v>0</v>
      </c>
      <c r="U77" s="51">
        <f>IF('Tabulka klientů 2023'!AD79='Filtr dle měsíce'!$C$1,1,0)</f>
        <v>0</v>
      </c>
      <c r="V77" s="51">
        <f>IF('Tabulka klientů 2023'!AG79='Filtr dle měsíce'!$C$1,1,0)</f>
        <v>0</v>
      </c>
      <c r="W77" s="51">
        <f>IF('Tabulka klientů 2023'!AJ79='Filtr dle měsíce'!$C$1,1,0)</f>
        <v>0</v>
      </c>
      <c r="X77" s="1">
        <f>IF('Tabulka klientů 2023'!AM79='Filtr dle měsíce'!$C$1,1,0)</f>
        <v>0</v>
      </c>
      <c r="Y77" s="1">
        <f>IF('Tabulka klientů 2023'!AP79='Filtr dle měsíce'!$C$1,1,0)</f>
        <v>0</v>
      </c>
      <c r="Z77" s="1">
        <f>IF('Tabulka klientů 2023'!AS79='Filtr dle měsíce'!$C$1,1,0)</f>
        <v>0</v>
      </c>
      <c r="AA77" s="1">
        <f>IF('Tabulka klientů 2023'!AV79='Filtr dle měsíce'!$C$1,1,0)</f>
        <v>0</v>
      </c>
      <c r="AB77" s="1">
        <f t="shared" si="1"/>
        <v>0</v>
      </c>
      <c r="AC77" s="1">
        <f t="shared" si="2"/>
        <v>0</v>
      </c>
      <c r="AE77" s="51">
        <f>IF('Tabulka klientů 2023'!S79="ANO",1,0)</f>
        <v>0</v>
      </c>
      <c r="AF77" s="51">
        <f>IF('Tabulka klientů 2023'!V79="ANO",1,0)</f>
        <v>0</v>
      </c>
      <c r="AG77" s="51">
        <f>IF('Tabulka klientů 2023'!Y79="ANO",1,0)</f>
        <v>0</v>
      </c>
      <c r="AH77" s="51">
        <f>IF('Tabulka klientů 2023'!AB79="ANO",1,0)</f>
        <v>0</v>
      </c>
      <c r="AI77" s="51">
        <f>IF('Tabulka klientů 2023'!AE79="ANO",1,0)</f>
        <v>0</v>
      </c>
      <c r="AJ77" s="51">
        <f>IF('Tabulka klientů 2023'!AH79="ANO",1,0)</f>
        <v>0</v>
      </c>
      <c r="AK77" s="51">
        <f>IF('Tabulka klientů 2023'!AK79="ANO",1,0)</f>
        <v>0</v>
      </c>
      <c r="AL77" s="51">
        <f>IF('Tabulka klientů 2023'!AN79="ANO",1,0)</f>
        <v>0</v>
      </c>
      <c r="AM77" s="51">
        <f>IF('Tabulka klientů 2023'!AQ79="ANO",1,0)</f>
        <v>0</v>
      </c>
      <c r="AN77" s="51">
        <f>IF('Tabulka klientů 2023'!AT79="ANO",1,0)</f>
        <v>0</v>
      </c>
      <c r="AO77" s="51">
        <f>IF('Tabulka klientů 2023'!AW79="ANO",1,0)</f>
        <v>0</v>
      </c>
      <c r="AP77" s="51" t="e">
        <f t="shared" ref="AP77:AQ77" si="144">#N/A</f>
        <v>#N/A</v>
      </c>
      <c r="AQ77" s="51" t="e">
        <f t="shared" si="144"/>
        <v>#N/A</v>
      </c>
      <c r="AR77" s="51"/>
      <c r="AS77" s="1">
        <f t="shared" ref="AS77:BC77" si="145">SUM(Q77+AE77)</f>
        <v>0</v>
      </c>
      <c r="AT77" s="1">
        <f t="shared" si="145"/>
        <v>0</v>
      </c>
      <c r="AU77" s="1">
        <f t="shared" si="145"/>
        <v>0</v>
      </c>
      <c r="AV77" s="1">
        <f t="shared" si="145"/>
        <v>0</v>
      </c>
      <c r="AW77" s="1">
        <f t="shared" si="145"/>
        <v>0</v>
      </c>
      <c r="AX77" s="1">
        <f t="shared" si="145"/>
        <v>0</v>
      </c>
      <c r="AY77" s="1">
        <f t="shared" si="145"/>
        <v>0</v>
      </c>
      <c r="AZ77" s="1">
        <f t="shared" si="145"/>
        <v>0</v>
      </c>
      <c r="BA77" s="1">
        <f t="shared" si="145"/>
        <v>0</v>
      </c>
      <c r="BB77" s="1">
        <f t="shared" si="145"/>
        <v>0</v>
      </c>
      <c r="BC77" s="1">
        <f t="shared" si="145"/>
        <v>0</v>
      </c>
      <c r="BD77" s="1"/>
      <c r="BE77" s="79" t="str">
        <f ca="1">IF(IFERROR(OFFSET('Filtr dle měsíce'!AS$5,MATCH('Filtr dle měsíce'!$A76,'Filtr dle měsíce'!$AC$6:$AC$297,0),0,1,1)*OFFSET('Filtr dle měsíce'!AS$5,MATCH('Filtr dle měsíce'!$A76,'Filtr dle měsíce'!$AC$6:$AC$297,0),0,1,1),"")&gt;0,IFERROR(OFFSET('Filtr dle měsíce'!AS$5,MATCH('Filtr dle měsíce'!$A76,'Filtr dle měsíce'!$AC$6:$AC$297,0),0,1,1)*OFFSET('Filtr dle měsíce'!AS$5,MATCH('Filtr dle měsíce'!$A76,'Filtr dle měsíce'!$AC$6:$AC$297,0),0,1,1),""),"")</f>
        <v/>
      </c>
      <c r="BF77" s="79" t="str">
        <f ca="1">IF(IFERROR(OFFSET('Filtr dle měsíce'!AT$5,MATCH('Filtr dle měsíce'!$A76,'Filtr dle měsíce'!$AC$6:$AC$297,0),0,1,1)*OFFSET('Filtr dle měsíce'!AT$5,MATCH('Filtr dle měsíce'!$A76,'Filtr dle měsíce'!$AC$6:$AC$297,0),0,1,1),"")&gt;0,IFERROR(OFFSET('Filtr dle měsíce'!AT$5,MATCH('Filtr dle měsíce'!$A76,'Filtr dle měsíce'!$AC$6:$AC$297,0),0,1,1)*OFFSET('Filtr dle měsíce'!AT$5,MATCH('Filtr dle měsíce'!$A76,'Filtr dle měsíce'!$AC$6:$AC$297,0),0,1,1),""),"")</f>
        <v/>
      </c>
      <c r="BG77" s="79" t="str">
        <f ca="1">IF(IFERROR(OFFSET('Filtr dle měsíce'!AU$5,MATCH('Filtr dle měsíce'!$A76,'Filtr dle měsíce'!$AC$6:$AC$297,0),0,1,1)*OFFSET('Filtr dle měsíce'!AU$5,MATCH('Filtr dle měsíce'!$A76,'Filtr dle měsíce'!$AC$6:$AC$297,0),0,1,1),"")&gt;0,IFERROR(OFFSET('Filtr dle měsíce'!AU$5,MATCH('Filtr dle měsíce'!$A76,'Filtr dle měsíce'!$AC$6:$AC$297,0),0,1,1)*OFFSET('Filtr dle měsíce'!AU$5,MATCH('Filtr dle měsíce'!$A76,'Filtr dle měsíce'!$AC$6:$AC$297,0),0,1,1),""),"")</f>
        <v/>
      </c>
      <c r="BH77" s="79" t="str">
        <f ca="1">IF(IFERROR(OFFSET('Filtr dle měsíce'!AV$5,MATCH('Filtr dle měsíce'!$A76,'Filtr dle měsíce'!$AC$6:$AC$297,0),0,1,1)*OFFSET('Filtr dle měsíce'!AV$5,MATCH('Filtr dle měsíce'!$A76,'Filtr dle měsíce'!$AC$6:$AC$297,0),0,1,1),"")&gt;0,IFERROR(OFFSET('Filtr dle měsíce'!AV$5,MATCH('Filtr dle měsíce'!$A76,'Filtr dle měsíce'!$AC$6:$AC$297,0),0,1,1)*OFFSET('Filtr dle měsíce'!AV$5,MATCH('Filtr dle měsíce'!$A76,'Filtr dle měsíce'!$AC$6:$AC$297,0),0,1,1),""),"")</f>
        <v/>
      </c>
      <c r="BI77" s="79" t="str">
        <f ca="1">IF(IFERROR(OFFSET('Filtr dle měsíce'!AW$5,MATCH('Filtr dle měsíce'!$A76,'Filtr dle měsíce'!$AC$6:$AC$297,0),0,1,1)*OFFSET('Filtr dle měsíce'!AW$5,MATCH('Filtr dle měsíce'!$A76,'Filtr dle měsíce'!$AC$6:$AC$297,0),0,1,1),"")&gt;0,IFERROR(OFFSET('Filtr dle měsíce'!AW$5,MATCH('Filtr dle měsíce'!$A76,'Filtr dle měsíce'!$AC$6:$AC$297,0),0,1,1)*OFFSET('Filtr dle měsíce'!AW$5,MATCH('Filtr dle měsíce'!$A76,'Filtr dle měsíce'!$AC$6:$AC$297,0),0,1,1),""),"")</f>
        <v/>
      </c>
      <c r="BJ77" s="79" t="str">
        <f ca="1">IF(IFERROR(OFFSET('Filtr dle měsíce'!AX$5,MATCH('Filtr dle měsíce'!$A76,'Filtr dle měsíce'!$AC$6:$AC$297,0),0,1,1)*OFFSET('Filtr dle měsíce'!AX$5,MATCH('Filtr dle měsíce'!$A76,'Filtr dle měsíce'!$AC$6:$AC$297,0),0,1,1),"")&gt;0,IFERROR(OFFSET('Filtr dle měsíce'!AX$5,MATCH('Filtr dle měsíce'!$A76,'Filtr dle měsíce'!$AC$6:$AC$297,0),0,1,1)*OFFSET('Filtr dle měsíce'!AX$5,MATCH('Filtr dle měsíce'!$A76,'Filtr dle měsíce'!$AC$6:$AC$297,0),0,1,1),""),"")</f>
        <v/>
      </c>
      <c r="BK77" s="79" t="str">
        <f ca="1">IF(IFERROR(OFFSET('Filtr dle měsíce'!AY$5,MATCH('Filtr dle měsíce'!$A76,'Filtr dle měsíce'!$AC$6:$AC$297,0),0,1,1)*OFFSET('Filtr dle měsíce'!AY$5,MATCH('Filtr dle měsíce'!$A76,'Filtr dle měsíce'!$AC$6:$AC$297,0),0,1,1),"")&gt;0,IFERROR(OFFSET('Filtr dle měsíce'!AY$5,MATCH('Filtr dle měsíce'!$A76,'Filtr dle měsíce'!$AC$6:$AC$297,0),0,1,1)*OFFSET('Filtr dle měsíce'!AY$5,MATCH('Filtr dle měsíce'!$A76,'Filtr dle měsíce'!$AC$6:$AC$297,0),0,1,1),""),"")</f>
        <v/>
      </c>
      <c r="BL77" s="79" t="str">
        <f ca="1">IF(IFERROR(OFFSET('Filtr dle měsíce'!AZ$5,MATCH('Filtr dle měsíce'!$A76,'Filtr dle měsíce'!$AC$6:$AC$297,0),0,1,1)*OFFSET('Filtr dle měsíce'!AZ$5,MATCH('Filtr dle měsíce'!$A76,'Filtr dle měsíce'!$AC$6:$AC$297,0),0,1,1),"")&gt;0,IFERROR(OFFSET('Filtr dle měsíce'!AZ$5,MATCH('Filtr dle měsíce'!$A76,'Filtr dle měsíce'!$AC$6:$AC$297,0),0,1,1)*OFFSET('Filtr dle měsíce'!AZ$5,MATCH('Filtr dle měsíce'!$A76,'Filtr dle měsíce'!$AC$6:$AC$297,0),0,1,1),""),"")</f>
        <v/>
      </c>
      <c r="BM77" s="79" t="str">
        <f ca="1">IF(IFERROR(OFFSET('Filtr dle měsíce'!BA$5,MATCH('Filtr dle měsíce'!$A76,'Filtr dle měsíce'!$AC$6:$AC$297,0),0,1,1)*OFFSET('Filtr dle měsíce'!BA$5,MATCH('Filtr dle měsíce'!$A76,'Filtr dle měsíce'!$AC$6:$AC$297,0),0,1,1),"")&gt;0,IFERROR(OFFSET('Filtr dle měsíce'!BA$5,MATCH('Filtr dle měsíce'!$A76,'Filtr dle měsíce'!$AC$6:$AC$297,0),0,1,1)*OFFSET('Filtr dle měsíce'!BA$5,MATCH('Filtr dle měsíce'!$A76,'Filtr dle měsíce'!$AC$6:$AC$297,0),0,1,1),""),"")</f>
        <v/>
      </c>
      <c r="BN77" s="79" t="str">
        <f ca="1">IF(IFERROR(OFFSET('Filtr dle měsíce'!BB$5,MATCH('Filtr dle měsíce'!$A76,'Filtr dle měsíce'!$AC$6:$AC$297,0),0,1,1)*OFFSET('Filtr dle měsíce'!BB$5,MATCH('Filtr dle měsíce'!$A76,'Filtr dle měsíce'!$AC$6:$AC$297,0),0,1,1),"")&gt;0,IFERROR(OFFSET('Filtr dle měsíce'!BB$5,MATCH('Filtr dle měsíce'!$A76,'Filtr dle měsíce'!$AC$6:$AC$297,0),0,1,1)*OFFSET('Filtr dle měsíce'!BB$5,MATCH('Filtr dle měsíce'!$A76,'Filtr dle měsíce'!$AC$6:$AC$297,0),0,1,1),""),"")</f>
        <v/>
      </c>
      <c r="BO77" s="79" t="str">
        <f ca="1">IF(IFERROR(OFFSET('Filtr dle měsíce'!BC$5,MATCH('Filtr dle měsíce'!$A76,'Filtr dle měsíce'!$AC$6:$AC$297,0),0,1,1)*OFFSET('Filtr dle měsíce'!BC$5,MATCH('Filtr dle měsíce'!$A76,'Filtr dle měsíce'!$AC$6:$AC$297,0),0,1,1),"")&gt;0,IFERROR(OFFSET('Filtr dle měsíce'!BC$5,MATCH('Filtr dle měsíce'!$A76,'Filtr dle měsíce'!$AC$6:$AC$297,0),0,1,1)*OFFSET('Filtr dle měsíce'!BC$5,MATCH('Filtr dle měsíce'!$A76,'Filtr dle měsíce'!$AC$6:$AC$297,0),0,1,1),""),"")</f>
        <v/>
      </c>
      <c r="BP77" s="79"/>
      <c r="BQ77" s="79"/>
    </row>
    <row r="78" spans="1:69" ht="14.25" customHeight="1" x14ac:dyDescent="0.4">
      <c r="A78" s="51">
        <v>74</v>
      </c>
      <c r="B78" s="74" t="str">
        <f ca="1">IFERROR(TEXT(OFFSET('Tabulka klientů 2023'!$C$7,MATCH('Filtr dle měsíce'!A78,'Filtr dle měsíce'!$AC$6:$AC$297,0),0,1,1),""),"")</f>
        <v/>
      </c>
      <c r="C78" s="75" t="str">
        <f ca="1">IF(IFERROR(OFFSET('Tabulka klientů 2023'!$Q$7,MATCH('Filtr dle měsíce'!A78,'Filtr dle měsíce'!$AC$6:$AC$297,0),0,1,1)*OFFSET('Filtr dle měsíce'!$Q$5,MATCH('Filtr dle měsíce'!A78,'Filtr dle měsíce'!$AC$6:$AC$297,0),0,1,1),"")&gt;0,IFERROR(OFFSET('Tabulka klientů 2023'!$Q$7,MATCH('Filtr dle měsíce'!A78,'Filtr dle měsíce'!$AC$6:$AC$297,0),0,1,1)*OFFSET('Filtr dle měsíce'!$Q$5,MATCH('Filtr dle měsíce'!A78,'Filtr dle měsíce'!$AC$6:$AC$297,0),0,1,1),""),"")</f>
        <v/>
      </c>
      <c r="D78" s="76" t="str">
        <f ca="1">IF(IFERROR(OFFSET('Tabulka klientů 2023'!$T$7,MATCH('Filtr dle měsíce'!A78,'Filtr dle měsíce'!$AC$6:$AC$297,0),0,1,1)*OFFSET('Filtr dle měsíce'!$R$5,MATCH('Filtr dle měsíce'!A78,'Filtr dle měsíce'!$AC$6:$AC$297,0),0,1,1),"")&gt;0,IFERROR(OFFSET('Tabulka klientů 2023'!$T$7,MATCH('Filtr dle měsíce'!A78,'Filtr dle měsíce'!$AC$6:$AC$297,0),0,1,1)*OFFSET('Filtr dle měsíce'!$R$5,MATCH('Filtr dle měsíce'!A78,'Filtr dle měsíce'!$AC$6:$AC$297,0),0,1,1),""),"")</f>
        <v/>
      </c>
      <c r="E78" s="75" t="str">
        <f ca="1">IF(IFERROR(OFFSET('Tabulka klientů 2023'!$W$7,MATCH('Filtr dle měsíce'!A78,'Filtr dle měsíce'!$AC$6:$AC$297,0),0,1,1)*OFFSET('Filtr dle měsíce'!$S$5,MATCH('Filtr dle měsíce'!A78,'Filtr dle měsíce'!$AC$6:$AC$297,0),0,1,1),"")&gt;0,IFERROR(OFFSET('Tabulka klientů 2023'!$W$7,MATCH('Filtr dle měsíce'!A78,'Filtr dle měsíce'!$AC$6:$AC$297,0),0,1,1)*OFFSET('Filtr dle měsíce'!$S$5,MATCH('Filtr dle měsíce'!A78,'Filtr dle měsíce'!$AC$6:$AC$297,0),0,1,1),""),"")</f>
        <v/>
      </c>
      <c r="F78" s="76" t="str">
        <f ca="1">IF(IFERROR(OFFSET('Tabulka klientů 2023'!$Z$7,MATCH('Filtr dle měsíce'!A78,'Filtr dle měsíce'!$AC$6:$AC$297,0),0,1,1)*OFFSET('Filtr dle měsíce'!$T$5,MATCH('Filtr dle měsíce'!A78,'Filtr dle měsíce'!$AC$6:$AC$297,0),0,1,1),"")&gt;0,IFERROR(OFFSET('Tabulka klientů 2023'!$Z$7,MATCH('Filtr dle měsíce'!A78,'Filtr dle měsíce'!$AC$6:$AC$297,0),0,1,1)*OFFSET('Filtr dle měsíce'!$T$5,MATCH('Filtr dle měsíce'!A78,'Filtr dle měsíce'!$AC$6:$AC$297,0),0,1,1),""),"")</f>
        <v/>
      </c>
      <c r="G78" s="75" t="str">
        <f ca="1">IF(IFERROR(OFFSET('Tabulka klientů 2023'!$AC$7,MATCH('Filtr dle měsíce'!A78,'Filtr dle měsíce'!$AC$6:$AC$297,0),0,1,1)*OFFSET('Filtr dle měsíce'!$U$5,MATCH('Filtr dle měsíce'!A78,'Filtr dle měsíce'!$AC$6:$AC$297,0),0,1,1),"")&gt;0,IFERROR(OFFSET('Tabulka klientů 2023'!$AC$7,MATCH('Filtr dle měsíce'!A78,'Filtr dle měsíce'!$AC$6:$AC$297,0),0,1,1)*OFFSET('Filtr dle měsíce'!$U$5,MATCH('Filtr dle měsíce'!A78,'Filtr dle měsíce'!$AC$6:$AC$297,0),0,1,1),""),"")</f>
        <v/>
      </c>
      <c r="H78" s="76" t="str">
        <f ca="1">IF(IFERROR(OFFSET('Tabulka klientů 2023'!$AF$7,MATCH('Filtr dle měsíce'!A78,'Filtr dle měsíce'!$AC$6:$AC$297,0),0,1,1)*OFFSET('Filtr dle měsíce'!$V$5,MATCH('Filtr dle měsíce'!A78,'Filtr dle měsíce'!$AC$6:$AC$297,0),0,1,1),"")&gt;0,IFERROR(OFFSET('Tabulka klientů 2023'!$AF$7,MATCH('Filtr dle měsíce'!A78,'Filtr dle měsíce'!$AC$6:$AC$297,0),0,1,1)*OFFSET('Filtr dle měsíce'!$V$5,MATCH('Filtr dle měsíce'!A78,'Filtr dle měsíce'!$AC$6:$AC$297,0),0,1,1),""),"")</f>
        <v/>
      </c>
      <c r="I78" s="75" t="str">
        <f ca="1">IF(IFERROR(OFFSET('Tabulka klientů 2023'!$AI$7,MATCH('Filtr dle měsíce'!A78,'Filtr dle měsíce'!$AC$6:$AC$297,0),0,1,1)*OFFSET('Filtr dle měsíce'!$W$5,MATCH('Filtr dle měsíce'!A78,'Filtr dle měsíce'!$AC$6:$AC$297,0),0,1,1),"")&gt;0,IFERROR(OFFSET('Tabulka klientů 2023'!$AI$7,MATCH('Filtr dle měsíce'!A78,'Filtr dle měsíce'!$AC$6:$AC$297,0),0,1,1)*OFFSET('Filtr dle měsíce'!$W$5,MATCH('Filtr dle měsíce'!A78,'Filtr dle měsíce'!$AC$6:$AC$297,0),0,1,1),""),"")</f>
        <v/>
      </c>
      <c r="J78" s="76" t="str">
        <f ca="1">IF(IFERROR(OFFSET('Tabulka klientů 2023'!$AL$7,MATCH('Filtr dle měsíce'!A78,'Filtr dle měsíce'!$AC$6:$AC$297,0),0,1,1)*OFFSET('Filtr dle měsíce'!$X$5,MATCH('Filtr dle měsíce'!A78,'Filtr dle měsíce'!$AC$6:$AC$297,0),0,1,1),"")&gt;0,IFERROR(OFFSET('Tabulka klientů 2023'!$AL$7,MATCH('Filtr dle měsíce'!A78,'Filtr dle měsíce'!$AC$6:$AC$297,0),0,1,1)*OFFSET('Filtr dle měsíce'!$X$5,MATCH('Filtr dle měsíce'!A78,'Filtr dle měsíce'!$AC$6:$AC$297,0),0,1,1),""),"")</f>
        <v/>
      </c>
      <c r="K78" s="75" t="str">
        <f ca="1">IF(IFERROR(OFFSET('Tabulka klientů 2023'!$AO$7,MATCH('Filtr dle měsíce'!A78,'Filtr dle měsíce'!$AC$6:$AC$297,0),0,1,1)*OFFSET('Filtr dle měsíce'!$Y$5,MATCH('Filtr dle měsíce'!A78,'Filtr dle měsíce'!$AC$6:$AC$297,0),0,1,1),"")&gt;0,IFERROR(OFFSET('Tabulka klientů 2023'!$AO$7,MATCH('Filtr dle měsíce'!A78,'Filtr dle měsíce'!$AC$6:$AC$297,0),0,1,1)*OFFSET('Filtr dle měsíce'!$Y$5,MATCH('Filtr dle měsíce'!A78,'Filtr dle měsíce'!$AC$6:$AC$297,0),0,1,1),""),"")</f>
        <v/>
      </c>
      <c r="L78" s="76" t="str">
        <f ca="1">IF(IFERROR(OFFSET('Tabulka klientů 2023'!$AR$7,MATCH('Filtr dle měsíce'!A78,'Filtr dle měsíce'!$AC$6:$AC$297,0),0,1,1)*OFFSET('Filtr dle měsíce'!$Z$5,MATCH('Filtr dle měsíce'!A78,'Filtr dle měsíce'!$AC$6:$AC$297,0),0,1,1),"")&gt;0,IFERROR(OFFSET('Tabulka klientů 2023'!$AR$7,MATCH('Filtr dle měsíce'!A78,'Filtr dle měsíce'!$AC$6:$AC$297,0),0,1,1)*OFFSET('Filtr dle měsíce'!$Z$5,MATCH('Filtr dle měsíce'!A78,'Filtr dle měsíce'!$AC$6:$AC$297,0),0,1,1),""),"")</f>
        <v/>
      </c>
      <c r="M78" s="77" t="str">
        <f ca="1">IF(IFERROR(OFFSET('Tabulka klientů 2023'!$AU$7,MATCH('Filtr dle měsíce'!A78,'Filtr dle měsíce'!$AC$6:$AC$297,0),0,1,1)*OFFSET('Filtr dle měsíce'!$AA$5,MATCH('Filtr dle měsíce'!A78,'Filtr dle měsíce'!$AC$6:$AC$297,0),0,1,1),"")&gt;0,IFERROR(OFFSET('Tabulka klientů 2023'!$AU$7,MATCH('Filtr dle měsíce'!A78,'Filtr dle měsíce'!$AC$6:$AC$297,0),0,1,1)*OFFSET('Filtr dle měsíce'!$AA$5,MATCH('Filtr dle měsíce'!A78,'Filtr dle měsíce'!$AC$6:$AC$297,0),0,1,1),""),"")</f>
        <v/>
      </c>
      <c r="N78" s="78" t="str">
        <f t="shared" ca="1" si="0"/>
        <v/>
      </c>
      <c r="Q78" s="51">
        <f>IF('Tabulka klientů 2023'!R80='Filtr dle měsíce'!$C$1,1,0)</f>
        <v>0</v>
      </c>
      <c r="R78" s="51">
        <f>IF('Tabulka klientů 2023'!U80='Filtr dle měsíce'!$C$1,1,0)</f>
        <v>0</v>
      </c>
      <c r="S78" s="51">
        <f>IF('Tabulka klientů 2023'!X80='Filtr dle měsíce'!$C$1,1,0)</f>
        <v>0</v>
      </c>
      <c r="T78" s="51">
        <f>IF('Tabulka klientů 2023'!AA80='Filtr dle měsíce'!$C$1,1,0)</f>
        <v>0</v>
      </c>
      <c r="U78" s="51">
        <f>IF('Tabulka klientů 2023'!AD80='Filtr dle měsíce'!$C$1,1,0)</f>
        <v>0</v>
      </c>
      <c r="V78" s="51">
        <f>IF('Tabulka klientů 2023'!AG80='Filtr dle měsíce'!$C$1,1,0)</f>
        <v>0</v>
      </c>
      <c r="W78" s="51">
        <f>IF('Tabulka klientů 2023'!AJ80='Filtr dle měsíce'!$C$1,1,0)</f>
        <v>0</v>
      </c>
      <c r="X78" s="1">
        <f>IF('Tabulka klientů 2023'!AM80='Filtr dle měsíce'!$C$1,1,0)</f>
        <v>0</v>
      </c>
      <c r="Y78" s="1">
        <f>IF('Tabulka klientů 2023'!AP80='Filtr dle měsíce'!$C$1,1,0)</f>
        <v>0</v>
      </c>
      <c r="Z78" s="1">
        <f>IF('Tabulka klientů 2023'!AS80='Filtr dle měsíce'!$C$1,1,0)</f>
        <v>0</v>
      </c>
      <c r="AA78" s="1">
        <f>IF('Tabulka klientů 2023'!AV80='Filtr dle měsíce'!$C$1,1,0)</f>
        <v>0</v>
      </c>
      <c r="AB78" s="1">
        <f t="shared" si="1"/>
        <v>0</v>
      </c>
      <c r="AC78" s="1">
        <f t="shared" si="2"/>
        <v>0</v>
      </c>
      <c r="AE78" s="51">
        <f>IF('Tabulka klientů 2023'!S80="ANO",1,0)</f>
        <v>0</v>
      </c>
      <c r="AF78" s="51">
        <f>IF('Tabulka klientů 2023'!V80="ANO",1,0)</f>
        <v>0</v>
      </c>
      <c r="AG78" s="51">
        <f>IF('Tabulka klientů 2023'!Y80="ANO",1,0)</f>
        <v>0</v>
      </c>
      <c r="AH78" s="51">
        <f>IF('Tabulka klientů 2023'!AB80="ANO",1,0)</f>
        <v>0</v>
      </c>
      <c r="AI78" s="51">
        <f>IF('Tabulka klientů 2023'!AE80="ANO",1,0)</f>
        <v>0</v>
      </c>
      <c r="AJ78" s="51">
        <f>IF('Tabulka klientů 2023'!AH80="ANO",1,0)</f>
        <v>0</v>
      </c>
      <c r="AK78" s="51">
        <f>IF('Tabulka klientů 2023'!AK80="ANO",1,0)</f>
        <v>0</v>
      </c>
      <c r="AL78" s="51">
        <f>IF('Tabulka klientů 2023'!AN80="ANO",1,0)</f>
        <v>0</v>
      </c>
      <c r="AM78" s="51">
        <f>IF('Tabulka klientů 2023'!AQ80="ANO",1,0)</f>
        <v>0</v>
      </c>
      <c r="AN78" s="51">
        <f>IF('Tabulka klientů 2023'!AT80="ANO",1,0)</f>
        <v>0</v>
      </c>
      <c r="AO78" s="51">
        <f>IF('Tabulka klientů 2023'!AW80="ANO",1,0)</f>
        <v>0</v>
      </c>
      <c r="AP78" s="51" t="e">
        <f t="shared" ref="AP78:AQ78" si="146">#N/A</f>
        <v>#N/A</v>
      </c>
      <c r="AQ78" s="51" t="e">
        <f t="shared" si="146"/>
        <v>#N/A</v>
      </c>
      <c r="AR78" s="51"/>
      <c r="AS78" s="1">
        <f t="shared" ref="AS78:BC78" si="147">SUM(Q78+AE78)</f>
        <v>0</v>
      </c>
      <c r="AT78" s="1">
        <f t="shared" si="147"/>
        <v>0</v>
      </c>
      <c r="AU78" s="1">
        <f t="shared" si="147"/>
        <v>0</v>
      </c>
      <c r="AV78" s="1">
        <f t="shared" si="147"/>
        <v>0</v>
      </c>
      <c r="AW78" s="1">
        <f t="shared" si="147"/>
        <v>0</v>
      </c>
      <c r="AX78" s="1">
        <f t="shared" si="147"/>
        <v>0</v>
      </c>
      <c r="AY78" s="1">
        <f t="shared" si="147"/>
        <v>0</v>
      </c>
      <c r="AZ78" s="1">
        <f t="shared" si="147"/>
        <v>0</v>
      </c>
      <c r="BA78" s="1">
        <f t="shared" si="147"/>
        <v>0</v>
      </c>
      <c r="BB78" s="1">
        <f t="shared" si="147"/>
        <v>0</v>
      </c>
      <c r="BC78" s="1">
        <f t="shared" si="147"/>
        <v>0</v>
      </c>
      <c r="BD78" s="1"/>
      <c r="BE78" s="79" t="str">
        <f ca="1">IF(IFERROR(OFFSET('Filtr dle měsíce'!AS$5,MATCH('Filtr dle měsíce'!$A77,'Filtr dle měsíce'!$AC$6:$AC$297,0),0,1,1)*OFFSET('Filtr dle měsíce'!AS$5,MATCH('Filtr dle měsíce'!$A77,'Filtr dle měsíce'!$AC$6:$AC$297,0),0,1,1),"")&gt;0,IFERROR(OFFSET('Filtr dle měsíce'!AS$5,MATCH('Filtr dle měsíce'!$A77,'Filtr dle měsíce'!$AC$6:$AC$297,0),0,1,1)*OFFSET('Filtr dle měsíce'!AS$5,MATCH('Filtr dle měsíce'!$A77,'Filtr dle měsíce'!$AC$6:$AC$297,0),0,1,1),""),"")</f>
        <v/>
      </c>
      <c r="BF78" s="79" t="str">
        <f ca="1">IF(IFERROR(OFFSET('Filtr dle měsíce'!AT$5,MATCH('Filtr dle měsíce'!$A77,'Filtr dle měsíce'!$AC$6:$AC$297,0),0,1,1)*OFFSET('Filtr dle měsíce'!AT$5,MATCH('Filtr dle měsíce'!$A77,'Filtr dle měsíce'!$AC$6:$AC$297,0),0,1,1),"")&gt;0,IFERROR(OFFSET('Filtr dle měsíce'!AT$5,MATCH('Filtr dle měsíce'!$A77,'Filtr dle měsíce'!$AC$6:$AC$297,0),0,1,1)*OFFSET('Filtr dle měsíce'!AT$5,MATCH('Filtr dle měsíce'!$A77,'Filtr dle měsíce'!$AC$6:$AC$297,0),0,1,1),""),"")</f>
        <v/>
      </c>
      <c r="BG78" s="79" t="str">
        <f ca="1">IF(IFERROR(OFFSET('Filtr dle měsíce'!AU$5,MATCH('Filtr dle měsíce'!$A77,'Filtr dle měsíce'!$AC$6:$AC$297,0),0,1,1)*OFFSET('Filtr dle měsíce'!AU$5,MATCH('Filtr dle měsíce'!$A77,'Filtr dle měsíce'!$AC$6:$AC$297,0),0,1,1),"")&gt;0,IFERROR(OFFSET('Filtr dle měsíce'!AU$5,MATCH('Filtr dle měsíce'!$A77,'Filtr dle měsíce'!$AC$6:$AC$297,0),0,1,1)*OFFSET('Filtr dle měsíce'!AU$5,MATCH('Filtr dle měsíce'!$A77,'Filtr dle měsíce'!$AC$6:$AC$297,0),0,1,1),""),"")</f>
        <v/>
      </c>
      <c r="BH78" s="79" t="str">
        <f ca="1">IF(IFERROR(OFFSET('Filtr dle měsíce'!AV$5,MATCH('Filtr dle měsíce'!$A77,'Filtr dle měsíce'!$AC$6:$AC$297,0),0,1,1)*OFFSET('Filtr dle měsíce'!AV$5,MATCH('Filtr dle měsíce'!$A77,'Filtr dle měsíce'!$AC$6:$AC$297,0),0,1,1),"")&gt;0,IFERROR(OFFSET('Filtr dle měsíce'!AV$5,MATCH('Filtr dle měsíce'!$A77,'Filtr dle měsíce'!$AC$6:$AC$297,0),0,1,1)*OFFSET('Filtr dle měsíce'!AV$5,MATCH('Filtr dle měsíce'!$A77,'Filtr dle měsíce'!$AC$6:$AC$297,0),0,1,1),""),"")</f>
        <v/>
      </c>
      <c r="BI78" s="79" t="str">
        <f ca="1">IF(IFERROR(OFFSET('Filtr dle měsíce'!AW$5,MATCH('Filtr dle měsíce'!$A77,'Filtr dle měsíce'!$AC$6:$AC$297,0),0,1,1)*OFFSET('Filtr dle měsíce'!AW$5,MATCH('Filtr dle měsíce'!$A77,'Filtr dle měsíce'!$AC$6:$AC$297,0),0,1,1),"")&gt;0,IFERROR(OFFSET('Filtr dle měsíce'!AW$5,MATCH('Filtr dle měsíce'!$A77,'Filtr dle měsíce'!$AC$6:$AC$297,0),0,1,1)*OFFSET('Filtr dle měsíce'!AW$5,MATCH('Filtr dle měsíce'!$A77,'Filtr dle měsíce'!$AC$6:$AC$297,0),0,1,1),""),"")</f>
        <v/>
      </c>
      <c r="BJ78" s="79" t="str">
        <f ca="1">IF(IFERROR(OFFSET('Filtr dle měsíce'!AX$5,MATCH('Filtr dle měsíce'!$A77,'Filtr dle měsíce'!$AC$6:$AC$297,0),0,1,1)*OFFSET('Filtr dle měsíce'!AX$5,MATCH('Filtr dle měsíce'!$A77,'Filtr dle měsíce'!$AC$6:$AC$297,0),0,1,1),"")&gt;0,IFERROR(OFFSET('Filtr dle měsíce'!AX$5,MATCH('Filtr dle měsíce'!$A77,'Filtr dle měsíce'!$AC$6:$AC$297,0),0,1,1)*OFFSET('Filtr dle měsíce'!AX$5,MATCH('Filtr dle měsíce'!$A77,'Filtr dle měsíce'!$AC$6:$AC$297,0),0,1,1),""),"")</f>
        <v/>
      </c>
      <c r="BK78" s="79" t="str">
        <f ca="1">IF(IFERROR(OFFSET('Filtr dle měsíce'!AY$5,MATCH('Filtr dle měsíce'!$A77,'Filtr dle měsíce'!$AC$6:$AC$297,0),0,1,1)*OFFSET('Filtr dle měsíce'!AY$5,MATCH('Filtr dle měsíce'!$A77,'Filtr dle měsíce'!$AC$6:$AC$297,0),0,1,1),"")&gt;0,IFERROR(OFFSET('Filtr dle měsíce'!AY$5,MATCH('Filtr dle měsíce'!$A77,'Filtr dle měsíce'!$AC$6:$AC$297,0),0,1,1)*OFFSET('Filtr dle měsíce'!AY$5,MATCH('Filtr dle měsíce'!$A77,'Filtr dle měsíce'!$AC$6:$AC$297,0),0,1,1),""),"")</f>
        <v/>
      </c>
      <c r="BL78" s="79" t="str">
        <f ca="1">IF(IFERROR(OFFSET('Filtr dle měsíce'!AZ$5,MATCH('Filtr dle měsíce'!$A77,'Filtr dle měsíce'!$AC$6:$AC$297,0),0,1,1)*OFFSET('Filtr dle měsíce'!AZ$5,MATCH('Filtr dle měsíce'!$A77,'Filtr dle měsíce'!$AC$6:$AC$297,0),0,1,1),"")&gt;0,IFERROR(OFFSET('Filtr dle měsíce'!AZ$5,MATCH('Filtr dle měsíce'!$A77,'Filtr dle měsíce'!$AC$6:$AC$297,0),0,1,1)*OFFSET('Filtr dle měsíce'!AZ$5,MATCH('Filtr dle měsíce'!$A77,'Filtr dle měsíce'!$AC$6:$AC$297,0),0,1,1),""),"")</f>
        <v/>
      </c>
      <c r="BM78" s="79" t="str">
        <f ca="1">IF(IFERROR(OFFSET('Filtr dle měsíce'!BA$5,MATCH('Filtr dle měsíce'!$A77,'Filtr dle měsíce'!$AC$6:$AC$297,0),0,1,1)*OFFSET('Filtr dle měsíce'!BA$5,MATCH('Filtr dle měsíce'!$A77,'Filtr dle měsíce'!$AC$6:$AC$297,0),0,1,1),"")&gt;0,IFERROR(OFFSET('Filtr dle měsíce'!BA$5,MATCH('Filtr dle měsíce'!$A77,'Filtr dle měsíce'!$AC$6:$AC$297,0),0,1,1)*OFFSET('Filtr dle měsíce'!BA$5,MATCH('Filtr dle měsíce'!$A77,'Filtr dle měsíce'!$AC$6:$AC$297,0),0,1,1),""),"")</f>
        <v/>
      </c>
      <c r="BN78" s="79" t="str">
        <f ca="1">IF(IFERROR(OFFSET('Filtr dle měsíce'!BB$5,MATCH('Filtr dle měsíce'!$A77,'Filtr dle měsíce'!$AC$6:$AC$297,0),0,1,1)*OFFSET('Filtr dle měsíce'!BB$5,MATCH('Filtr dle měsíce'!$A77,'Filtr dle měsíce'!$AC$6:$AC$297,0),0,1,1),"")&gt;0,IFERROR(OFFSET('Filtr dle měsíce'!BB$5,MATCH('Filtr dle měsíce'!$A77,'Filtr dle měsíce'!$AC$6:$AC$297,0),0,1,1)*OFFSET('Filtr dle měsíce'!BB$5,MATCH('Filtr dle měsíce'!$A77,'Filtr dle měsíce'!$AC$6:$AC$297,0),0,1,1),""),"")</f>
        <v/>
      </c>
      <c r="BO78" s="79" t="str">
        <f ca="1">IF(IFERROR(OFFSET('Filtr dle měsíce'!BC$5,MATCH('Filtr dle měsíce'!$A77,'Filtr dle měsíce'!$AC$6:$AC$297,0),0,1,1)*OFFSET('Filtr dle měsíce'!BC$5,MATCH('Filtr dle měsíce'!$A77,'Filtr dle měsíce'!$AC$6:$AC$297,0),0,1,1),"")&gt;0,IFERROR(OFFSET('Filtr dle měsíce'!BC$5,MATCH('Filtr dle měsíce'!$A77,'Filtr dle měsíce'!$AC$6:$AC$297,0),0,1,1)*OFFSET('Filtr dle měsíce'!BC$5,MATCH('Filtr dle měsíce'!$A77,'Filtr dle měsíce'!$AC$6:$AC$297,0),0,1,1),""),"")</f>
        <v/>
      </c>
      <c r="BP78" s="79"/>
      <c r="BQ78" s="79"/>
    </row>
    <row r="79" spans="1:69" ht="14.25" customHeight="1" x14ac:dyDescent="0.4">
      <c r="A79" s="51">
        <v>75</v>
      </c>
      <c r="B79" s="74" t="str">
        <f ca="1">IFERROR(TEXT(OFFSET('Tabulka klientů 2023'!$C$7,MATCH('Filtr dle měsíce'!A79,'Filtr dle měsíce'!$AC$6:$AC$297,0),0,1,1),""),"")</f>
        <v/>
      </c>
      <c r="C79" s="75" t="str">
        <f ca="1">IF(IFERROR(OFFSET('Tabulka klientů 2023'!$Q$7,MATCH('Filtr dle měsíce'!A79,'Filtr dle měsíce'!$AC$6:$AC$297,0),0,1,1)*OFFSET('Filtr dle měsíce'!$Q$5,MATCH('Filtr dle měsíce'!A79,'Filtr dle měsíce'!$AC$6:$AC$297,0),0,1,1),"")&gt;0,IFERROR(OFFSET('Tabulka klientů 2023'!$Q$7,MATCH('Filtr dle měsíce'!A79,'Filtr dle měsíce'!$AC$6:$AC$297,0),0,1,1)*OFFSET('Filtr dle měsíce'!$Q$5,MATCH('Filtr dle měsíce'!A79,'Filtr dle měsíce'!$AC$6:$AC$297,0),0,1,1),""),"")</f>
        <v/>
      </c>
      <c r="D79" s="76" t="str">
        <f ca="1">IF(IFERROR(OFFSET('Tabulka klientů 2023'!$T$7,MATCH('Filtr dle měsíce'!A79,'Filtr dle měsíce'!$AC$6:$AC$297,0),0,1,1)*OFFSET('Filtr dle měsíce'!$R$5,MATCH('Filtr dle měsíce'!A79,'Filtr dle měsíce'!$AC$6:$AC$297,0),0,1,1),"")&gt;0,IFERROR(OFFSET('Tabulka klientů 2023'!$T$7,MATCH('Filtr dle měsíce'!A79,'Filtr dle měsíce'!$AC$6:$AC$297,0),0,1,1)*OFFSET('Filtr dle měsíce'!$R$5,MATCH('Filtr dle měsíce'!A79,'Filtr dle měsíce'!$AC$6:$AC$297,0),0,1,1),""),"")</f>
        <v/>
      </c>
      <c r="E79" s="75" t="str">
        <f ca="1">IF(IFERROR(OFFSET('Tabulka klientů 2023'!$W$7,MATCH('Filtr dle měsíce'!A79,'Filtr dle měsíce'!$AC$6:$AC$297,0),0,1,1)*OFFSET('Filtr dle měsíce'!$S$5,MATCH('Filtr dle měsíce'!A79,'Filtr dle měsíce'!$AC$6:$AC$297,0),0,1,1),"")&gt;0,IFERROR(OFFSET('Tabulka klientů 2023'!$W$7,MATCH('Filtr dle měsíce'!A79,'Filtr dle měsíce'!$AC$6:$AC$297,0),0,1,1)*OFFSET('Filtr dle měsíce'!$S$5,MATCH('Filtr dle měsíce'!A79,'Filtr dle měsíce'!$AC$6:$AC$297,0),0,1,1),""),"")</f>
        <v/>
      </c>
      <c r="F79" s="76" t="str">
        <f ca="1">IF(IFERROR(OFFSET('Tabulka klientů 2023'!$Z$7,MATCH('Filtr dle měsíce'!A79,'Filtr dle měsíce'!$AC$6:$AC$297,0),0,1,1)*OFFSET('Filtr dle měsíce'!$T$5,MATCH('Filtr dle měsíce'!A79,'Filtr dle měsíce'!$AC$6:$AC$297,0),0,1,1),"")&gt;0,IFERROR(OFFSET('Tabulka klientů 2023'!$Z$7,MATCH('Filtr dle měsíce'!A79,'Filtr dle měsíce'!$AC$6:$AC$297,0),0,1,1)*OFFSET('Filtr dle měsíce'!$T$5,MATCH('Filtr dle měsíce'!A79,'Filtr dle měsíce'!$AC$6:$AC$297,0),0,1,1),""),"")</f>
        <v/>
      </c>
      <c r="G79" s="75" t="str">
        <f ca="1">IF(IFERROR(OFFSET('Tabulka klientů 2023'!$AC$7,MATCH('Filtr dle měsíce'!A79,'Filtr dle měsíce'!$AC$6:$AC$297,0),0,1,1)*OFFSET('Filtr dle měsíce'!$U$5,MATCH('Filtr dle měsíce'!A79,'Filtr dle měsíce'!$AC$6:$AC$297,0),0,1,1),"")&gt;0,IFERROR(OFFSET('Tabulka klientů 2023'!$AC$7,MATCH('Filtr dle měsíce'!A79,'Filtr dle měsíce'!$AC$6:$AC$297,0),0,1,1)*OFFSET('Filtr dle měsíce'!$U$5,MATCH('Filtr dle měsíce'!A79,'Filtr dle měsíce'!$AC$6:$AC$297,0),0,1,1),""),"")</f>
        <v/>
      </c>
      <c r="H79" s="76" t="str">
        <f ca="1">IF(IFERROR(OFFSET('Tabulka klientů 2023'!$AF$7,MATCH('Filtr dle měsíce'!A79,'Filtr dle měsíce'!$AC$6:$AC$297,0),0,1,1)*OFFSET('Filtr dle měsíce'!$V$5,MATCH('Filtr dle měsíce'!A79,'Filtr dle měsíce'!$AC$6:$AC$297,0),0,1,1),"")&gt;0,IFERROR(OFFSET('Tabulka klientů 2023'!$AF$7,MATCH('Filtr dle měsíce'!A79,'Filtr dle měsíce'!$AC$6:$AC$297,0),0,1,1)*OFFSET('Filtr dle měsíce'!$V$5,MATCH('Filtr dle měsíce'!A79,'Filtr dle měsíce'!$AC$6:$AC$297,0),0,1,1),""),"")</f>
        <v/>
      </c>
      <c r="I79" s="75" t="str">
        <f ca="1">IF(IFERROR(OFFSET('Tabulka klientů 2023'!$AI$7,MATCH('Filtr dle měsíce'!A79,'Filtr dle měsíce'!$AC$6:$AC$297,0),0,1,1)*OFFSET('Filtr dle měsíce'!$W$5,MATCH('Filtr dle měsíce'!A79,'Filtr dle měsíce'!$AC$6:$AC$297,0),0,1,1),"")&gt;0,IFERROR(OFFSET('Tabulka klientů 2023'!$AI$7,MATCH('Filtr dle měsíce'!A79,'Filtr dle měsíce'!$AC$6:$AC$297,0),0,1,1)*OFFSET('Filtr dle měsíce'!$W$5,MATCH('Filtr dle měsíce'!A79,'Filtr dle měsíce'!$AC$6:$AC$297,0),0,1,1),""),"")</f>
        <v/>
      </c>
      <c r="J79" s="76" t="str">
        <f ca="1">IF(IFERROR(OFFSET('Tabulka klientů 2023'!$AL$7,MATCH('Filtr dle měsíce'!A79,'Filtr dle měsíce'!$AC$6:$AC$297,0),0,1,1)*OFFSET('Filtr dle měsíce'!$X$5,MATCH('Filtr dle měsíce'!A79,'Filtr dle měsíce'!$AC$6:$AC$297,0),0,1,1),"")&gt;0,IFERROR(OFFSET('Tabulka klientů 2023'!$AL$7,MATCH('Filtr dle měsíce'!A79,'Filtr dle měsíce'!$AC$6:$AC$297,0),0,1,1)*OFFSET('Filtr dle měsíce'!$X$5,MATCH('Filtr dle měsíce'!A79,'Filtr dle měsíce'!$AC$6:$AC$297,0),0,1,1),""),"")</f>
        <v/>
      </c>
      <c r="K79" s="75" t="str">
        <f ca="1">IF(IFERROR(OFFSET('Tabulka klientů 2023'!$AO$7,MATCH('Filtr dle měsíce'!A79,'Filtr dle měsíce'!$AC$6:$AC$297,0),0,1,1)*OFFSET('Filtr dle měsíce'!$Y$5,MATCH('Filtr dle měsíce'!A79,'Filtr dle měsíce'!$AC$6:$AC$297,0),0,1,1),"")&gt;0,IFERROR(OFFSET('Tabulka klientů 2023'!$AO$7,MATCH('Filtr dle měsíce'!A79,'Filtr dle měsíce'!$AC$6:$AC$297,0),0,1,1)*OFFSET('Filtr dle měsíce'!$Y$5,MATCH('Filtr dle měsíce'!A79,'Filtr dle měsíce'!$AC$6:$AC$297,0),0,1,1),""),"")</f>
        <v/>
      </c>
      <c r="L79" s="76" t="str">
        <f ca="1">IF(IFERROR(OFFSET('Tabulka klientů 2023'!$AR$7,MATCH('Filtr dle měsíce'!A79,'Filtr dle měsíce'!$AC$6:$AC$297,0),0,1,1)*OFFSET('Filtr dle měsíce'!$Z$5,MATCH('Filtr dle měsíce'!A79,'Filtr dle měsíce'!$AC$6:$AC$297,0),0,1,1),"")&gt;0,IFERROR(OFFSET('Tabulka klientů 2023'!$AR$7,MATCH('Filtr dle měsíce'!A79,'Filtr dle měsíce'!$AC$6:$AC$297,0),0,1,1)*OFFSET('Filtr dle měsíce'!$Z$5,MATCH('Filtr dle měsíce'!A79,'Filtr dle měsíce'!$AC$6:$AC$297,0),0,1,1),""),"")</f>
        <v/>
      </c>
      <c r="M79" s="77" t="str">
        <f ca="1">IF(IFERROR(OFFSET('Tabulka klientů 2023'!$AU$7,MATCH('Filtr dle měsíce'!A79,'Filtr dle měsíce'!$AC$6:$AC$297,0),0,1,1)*OFFSET('Filtr dle měsíce'!$AA$5,MATCH('Filtr dle měsíce'!A79,'Filtr dle měsíce'!$AC$6:$AC$297,0),0,1,1),"")&gt;0,IFERROR(OFFSET('Tabulka klientů 2023'!$AU$7,MATCH('Filtr dle měsíce'!A79,'Filtr dle měsíce'!$AC$6:$AC$297,0),0,1,1)*OFFSET('Filtr dle měsíce'!$AA$5,MATCH('Filtr dle měsíce'!A79,'Filtr dle měsíce'!$AC$6:$AC$297,0),0,1,1),""),"")</f>
        <v/>
      </c>
      <c r="N79" s="78" t="str">
        <f t="shared" ca="1" si="0"/>
        <v/>
      </c>
      <c r="Q79" s="51">
        <f>IF('Tabulka klientů 2023'!R81='Filtr dle měsíce'!$C$1,1,0)</f>
        <v>0</v>
      </c>
      <c r="R79" s="51">
        <f>IF('Tabulka klientů 2023'!U81='Filtr dle měsíce'!$C$1,1,0)</f>
        <v>0</v>
      </c>
      <c r="S79" s="51">
        <f>IF('Tabulka klientů 2023'!X81='Filtr dle měsíce'!$C$1,1,0)</f>
        <v>0</v>
      </c>
      <c r="T79" s="51">
        <f>IF('Tabulka klientů 2023'!AA81='Filtr dle měsíce'!$C$1,1,0)</f>
        <v>0</v>
      </c>
      <c r="U79" s="51">
        <f>IF('Tabulka klientů 2023'!AD81='Filtr dle měsíce'!$C$1,1,0)</f>
        <v>0</v>
      </c>
      <c r="V79" s="51">
        <f>IF('Tabulka klientů 2023'!AG81='Filtr dle měsíce'!$C$1,1,0)</f>
        <v>0</v>
      </c>
      <c r="W79" s="51">
        <f>IF('Tabulka klientů 2023'!AJ81='Filtr dle měsíce'!$C$1,1,0)</f>
        <v>0</v>
      </c>
      <c r="X79" s="1">
        <f>IF('Tabulka klientů 2023'!AM81='Filtr dle měsíce'!$C$1,1,0)</f>
        <v>0</v>
      </c>
      <c r="Y79" s="1">
        <f>IF('Tabulka klientů 2023'!AP81='Filtr dle měsíce'!$C$1,1,0)</f>
        <v>0</v>
      </c>
      <c r="Z79" s="1">
        <f>IF('Tabulka klientů 2023'!AS81='Filtr dle měsíce'!$C$1,1,0)</f>
        <v>0</v>
      </c>
      <c r="AA79" s="1">
        <f>IF('Tabulka klientů 2023'!AV81='Filtr dle měsíce'!$C$1,1,0)</f>
        <v>0</v>
      </c>
      <c r="AB79" s="1">
        <f t="shared" si="1"/>
        <v>0</v>
      </c>
      <c r="AC79" s="1">
        <f t="shared" si="2"/>
        <v>0</v>
      </c>
      <c r="AE79" s="51">
        <f>IF('Tabulka klientů 2023'!S81="ANO",1,0)</f>
        <v>0</v>
      </c>
      <c r="AF79" s="51">
        <f>IF('Tabulka klientů 2023'!V81="ANO",1,0)</f>
        <v>0</v>
      </c>
      <c r="AG79" s="51">
        <f>IF('Tabulka klientů 2023'!Y81="ANO",1,0)</f>
        <v>0</v>
      </c>
      <c r="AH79" s="51">
        <f>IF('Tabulka klientů 2023'!AB81="ANO",1,0)</f>
        <v>0</v>
      </c>
      <c r="AI79" s="51">
        <f>IF('Tabulka klientů 2023'!AE81="ANO",1,0)</f>
        <v>0</v>
      </c>
      <c r="AJ79" s="51">
        <f>IF('Tabulka klientů 2023'!AH81="ANO",1,0)</f>
        <v>0</v>
      </c>
      <c r="AK79" s="51">
        <f>IF('Tabulka klientů 2023'!AK81="ANO",1,0)</f>
        <v>0</v>
      </c>
      <c r="AL79" s="51">
        <f>IF('Tabulka klientů 2023'!AN81="ANO",1,0)</f>
        <v>0</v>
      </c>
      <c r="AM79" s="51">
        <f>IF('Tabulka klientů 2023'!AQ81="ANO",1,0)</f>
        <v>0</v>
      </c>
      <c r="AN79" s="51">
        <f>IF('Tabulka klientů 2023'!AT81="ANO",1,0)</f>
        <v>0</v>
      </c>
      <c r="AO79" s="51">
        <f>IF('Tabulka klientů 2023'!AW81="ANO",1,0)</f>
        <v>0</v>
      </c>
      <c r="AP79" s="51" t="e">
        <f t="shared" ref="AP79:AQ79" si="148">#N/A</f>
        <v>#N/A</v>
      </c>
      <c r="AQ79" s="51" t="e">
        <f t="shared" si="148"/>
        <v>#N/A</v>
      </c>
      <c r="AR79" s="51"/>
      <c r="AS79" s="1">
        <f t="shared" ref="AS79:BC79" si="149">SUM(Q79+AE79)</f>
        <v>0</v>
      </c>
      <c r="AT79" s="1">
        <f t="shared" si="149"/>
        <v>0</v>
      </c>
      <c r="AU79" s="1">
        <f t="shared" si="149"/>
        <v>0</v>
      </c>
      <c r="AV79" s="1">
        <f t="shared" si="149"/>
        <v>0</v>
      </c>
      <c r="AW79" s="1">
        <f t="shared" si="149"/>
        <v>0</v>
      </c>
      <c r="AX79" s="1">
        <f t="shared" si="149"/>
        <v>0</v>
      </c>
      <c r="AY79" s="1">
        <f t="shared" si="149"/>
        <v>0</v>
      </c>
      <c r="AZ79" s="1">
        <f t="shared" si="149"/>
        <v>0</v>
      </c>
      <c r="BA79" s="1">
        <f t="shared" si="149"/>
        <v>0</v>
      </c>
      <c r="BB79" s="1">
        <f t="shared" si="149"/>
        <v>0</v>
      </c>
      <c r="BC79" s="1">
        <f t="shared" si="149"/>
        <v>0</v>
      </c>
      <c r="BD79" s="1"/>
      <c r="BE79" s="79" t="str">
        <f ca="1">IF(IFERROR(OFFSET('Filtr dle měsíce'!AS$5,MATCH('Filtr dle měsíce'!$A78,'Filtr dle měsíce'!$AC$6:$AC$297,0),0,1,1)*OFFSET('Filtr dle měsíce'!AS$5,MATCH('Filtr dle měsíce'!$A78,'Filtr dle měsíce'!$AC$6:$AC$297,0),0,1,1),"")&gt;0,IFERROR(OFFSET('Filtr dle měsíce'!AS$5,MATCH('Filtr dle měsíce'!$A78,'Filtr dle měsíce'!$AC$6:$AC$297,0),0,1,1)*OFFSET('Filtr dle měsíce'!AS$5,MATCH('Filtr dle měsíce'!$A78,'Filtr dle měsíce'!$AC$6:$AC$297,0),0,1,1),""),"")</f>
        <v/>
      </c>
      <c r="BF79" s="79" t="str">
        <f ca="1">IF(IFERROR(OFFSET('Filtr dle měsíce'!AT$5,MATCH('Filtr dle měsíce'!$A78,'Filtr dle měsíce'!$AC$6:$AC$297,0),0,1,1)*OFFSET('Filtr dle měsíce'!AT$5,MATCH('Filtr dle měsíce'!$A78,'Filtr dle měsíce'!$AC$6:$AC$297,0),0,1,1),"")&gt;0,IFERROR(OFFSET('Filtr dle měsíce'!AT$5,MATCH('Filtr dle měsíce'!$A78,'Filtr dle měsíce'!$AC$6:$AC$297,0),0,1,1)*OFFSET('Filtr dle měsíce'!AT$5,MATCH('Filtr dle měsíce'!$A78,'Filtr dle měsíce'!$AC$6:$AC$297,0),0,1,1),""),"")</f>
        <v/>
      </c>
      <c r="BG79" s="79" t="str">
        <f ca="1">IF(IFERROR(OFFSET('Filtr dle měsíce'!AU$5,MATCH('Filtr dle měsíce'!$A78,'Filtr dle měsíce'!$AC$6:$AC$297,0),0,1,1)*OFFSET('Filtr dle měsíce'!AU$5,MATCH('Filtr dle měsíce'!$A78,'Filtr dle měsíce'!$AC$6:$AC$297,0),0,1,1),"")&gt;0,IFERROR(OFFSET('Filtr dle měsíce'!AU$5,MATCH('Filtr dle měsíce'!$A78,'Filtr dle měsíce'!$AC$6:$AC$297,0),0,1,1)*OFFSET('Filtr dle měsíce'!AU$5,MATCH('Filtr dle měsíce'!$A78,'Filtr dle měsíce'!$AC$6:$AC$297,0),0,1,1),""),"")</f>
        <v/>
      </c>
      <c r="BH79" s="79" t="str">
        <f ca="1">IF(IFERROR(OFFSET('Filtr dle měsíce'!AV$5,MATCH('Filtr dle měsíce'!$A78,'Filtr dle měsíce'!$AC$6:$AC$297,0),0,1,1)*OFFSET('Filtr dle měsíce'!AV$5,MATCH('Filtr dle měsíce'!$A78,'Filtr dle měsíce'!$AC$6:$AC$297,0),0,1,1),"")&gt;0,IFERROR(OFFSET('Filtr dle měsíce'!AV$5,MATCH('Filtr dle měsíce'!$A78,'Filtr dle měsíce'!$AC$6:$AC$297,0),0,1,1)*OFFSET('Filtr dle měsíce'!AV$5,MATCH('Filtr dle měsíce'!$A78,'Filtr dle měsíce'!$AC$6:$AC$297,0),0,1,1),""),"")</f>
        <v/>
      </c>
      <c r="BI79" s="79" t="str">
        <f ca="1">IF(IFERROR(OFFSET('Filtr dle měsíce'!AW$5,MATCH('Filtr dle měsíce'!$A78,'Filtr dle měsíce'!$AC$6:$AC$297,0),0,1,1)*OFFSET('Filtr dle měsíce'!AW$5,MATCH('Filtr dle měsíce'!$A78,'Filtr dle měsíce'!$AC$6:$AC$297,0),0,1,1),"")&gt;0,IFERROR(OFFSET('Filtr dle měsíce'!AW$5,MATCH('Filtr dle měsíce'!$A78,'Filtr dle měsíce'!$AC$6:$AC$297,0),0,1,1)*OFFSET('Filtr dle měsíce'!AW$5,MATCH('Filtr dle měsíce'!$A78,'Filtr dle měsíce'!$AC$6:$AC$297,0),0,1,1),""),"")</f>
        <v/>
      </c>
      <c r="BJ79" s="79" t="str">
        <f ca="1">IF(IFERROR(OFFSET('Filtr dle měsíce'!AX$5,MATCH('Filtr dle měsíce'!$A78,'Filtr dle měsíce'!$AC$6:$AC$297,0),0,1,1)*OFFSET('Filtr dle měsíce'!AX$5,MATCH('Filtr dle měsíce'!$A78,'Filtr dle měsíce'!$AC$6:$AC$297,0),0,1,1),"")&gt;0,IFERROR(OFFSET('Filtr dle měsíce'!AX$5,MATCH('Filtr dle měsíce'!$A78,'Filtr dle měsíce'!$AC$6:$AC$297,0),0,1,1)*OFFSET('Filtr dle měsíce'!AX$5,MATCH('Filtr dle měsíce'!$A78,'Filtr dle měsíce'!$AC$6:$AC$297,0),0,1,1),""),"")</f>
        <v/>
      </c>
      <c r="BK79" s="79" t="str">
        <f ca="1">IF(IFERROR(OFFSET('Filtr dle měsíce'!AY$5,MATCH('Filtr dle měsíce'!$A78,'Filtr dle měsíce'!$AC$6:$AC$297,0),0,1,1)*OFFSET('Filtr dle měsíce'!AY$5,MATCH('Filtr dle měsíce'!$A78,'Filtr dle měsíce'!$AC$6:$AC$297,0),0,1,1),"")&gt;0,IFERROR(OFFSET('Filtr dle měsíce'!AY$5,MATCH('Filtr dle měsíce'!$A78,'Filtr dle měsíce'!$AC$6:$AC$297,0),0,1,1)*OFFSET('Filtr dle měsíce'!AY$5,MATCH('Filtr dle měsíce'!$A78,'Filtr dle měsíce'!$AC$6:$AC$297,0),0,1,1),""),"")</f>
        <v/>
      </c>
      <c r="BL79" s="79" t="str">
        <f ca="1">IF(IFERROR(OFFSET('Filtr dle měsíce'!AZ$5,MATCH('Filtr dle měsíce'!$A78,'Filtr dle měsíce'!$AC$6:$AC$297,0),0,1,1)*OFFSET('Filtr dle měsíce'!AZ$5,MATCH('Filtr dle měsíce'!$A78,'Filtr dle měsíce'!$AC$6:$AC$297,0),0,1,1),"")&gt;0,IFERROR(OFFSET('Filtr dle měsíce'!AZ$5,MATCH('Filtr dle měsíce'!$A78,'Filtr dle měsíce'!$AC$6:$AC$297,0),0,1,1)*OFFSET('Filtr dle měsíce'!AZ$5,MATCH('Filtr dle měsíce'!$A78,'Filtr dle měsíce'!$AC$6:$AC$297,0),0,1,1),""),"")</f>
        <v/>
      </c>
      <c r="BM79" s="79" t="str">
        <f ca="1">IF(IFERROR(OFFSET('Filtr dle měsíce'!BA$5,MATCH('Filtr dle měsíce'!$A78,'Filtr dle měsíce'!$AC$6:$AC$297,0),0,1,1)*OFFSET('Filtr dle měsíce'!BA$5,MATCH('Filtr dle měsíce'!$A78,'Filtr dle měsíce'!$AC$6:$AC$297,0),0,1,1),"")&gt;0,IFERROR(OFFSET('Filtr dle měsíce'!BA$5,MATCH('Filtr dle měsíce'!$A78,'Filtr dle měsíce'!$AC$6:$AC$297,0),0,1,1)*OFFSET('Filtr dle měsíce'!BA$5,MATCH('Filtr dle měsíce'!$A78,'Filtr dle měsíce'!$AC$6:$AC$297,0),0,1,1),""),"")</f>
        <v/>
      </c>
      <c r="BN79" s="79" t="str">
        <f ca="1">IF(IFERROR(OFFSET('Filtr dle měsíce'!BB$5,MATCH('Filtr dle měsíce'!$A78,'Filtr dle měsíce'!$AC$6:$AC$297,0),0,1,1)*OFFSET('Filtr dle měsíce'!BB$5,MATCH('Filtr dle měsíce'!$A78,'Filtr dle měsíce'!$AC$6:$AC$297,0),0,1,1),"")&gt;0,IFERROR(OFFSET('Filtr dle měsíce'!BB$5,MATCH('Filtr dle měsíce'!$A78,'Filtr dle měsíce'!$AC$6:$AC$297,0),0,1,1)*OFFSET('Filtr dle měsíce'!BB$5,MATCH('Filtr dle měsíce'!$A78,'Filtr dle měsíce'!$AC$6:$AC$297,0),0,1,1),""),"")</f>
        <v/>
      </c>
      <c r="BO79" s="79" t="str">
        <f ca="1">IF(IFERROR(OFFSET('Filtr dle měsíce'!BC$5,MATCH('Filtr dle měsíce'!$A78,'Filtr dle měsíce'!$AC$6:$AC$297,0),0,1,1)*OFFSET('Filtr dle měsíce'!BC$5,MATCH('Filtr dle měsíce'!$A78,'Filtr dle měsíce'!$AC$6:$AC$297,0),0,1,1),"")&gt;0,IFERROR(OFFSET('Filtr dle měsíce'!BC$5,MATCH('Filtr dle měsíce'!$A78,'Filtr dle měsíce'!$AC$6:$AC$297,0),0,1,1)*OFFSET('Filtr dle měsíce'!BC$5,MATCH('Filtr dle měsíce'!$A78,'Filtr dle měsíce'!$AC$6:$AC$297,0),0,1,1),""),"")</f>
        <v/>
      </c>
      <c r="BP79" s="79"/>
      <c r="BQ79" s="79"/>
    </row>
    <row r="80" spans="1:69" ht="14.25" customHeight="1" x14ac:dyDescent="0.4">
      <c r="A80" s="51">
        <v>76</v>
      </c>
      <c r="B80" s="74" t="str">
        <f ca="1">IFERROR(TEXT(OFFSET('Tabulka klientů 2023'!$C$7,MATCH('Filtr dle měsíce'!A80,'Filtr dle měsíce'!$AC$6:$AC$297,0),0,1,1),""),"")</f>
        <v/>
      </c>
      <c r="C80" s="75" t="str">
        <f ca="1">IF(IFERROR(OFFSET('Tabulka klientů 2023'!$Q$7,MATCH('Filtr dle měsíce'!A80,'Filtr dle měsíce'!$AC$6:$AC$297,0),0,1,1)*OFFSET('Filtr dle měsíce'!$Q$5,MATCH('Filtr dle měsíce'!A80,'Filtr dle měsíce'!$AC$6:$AC$297,0),0,1,1),"")&gt;0,IFERROR(OFFSET('Tabulka klientů 2023'!$Q$7,MATCH('Filtr dle měsíce'!A80,'Filtr dle měsíce'!$AC$6:$AC$297,0),0,1,1)*OFFSET('Filtr dle měsíce'!$Q$5,MATCH('Filtr dle měsíce'!A80,'Filtr dle měsíce'!$AC$6:$AC$297,0),0,1,1),""),"")</f>
        <v/>
      </c>
      <c r="D80" s="76" t="str">
        <f ca="1">IF(IFERROR(OFFSET('Tabulka klientů 2023'!$T$7,MATCH('Filtr dle měsíce'!A80,'Filtr dle měsíce'!$AC$6:$AC$297,0),0,1,1)*OFFSET('Filtr dle měsíce'!$R$5,MATCH('Filtr dle měsíce'!A80,'Filtr dle měsíce'!$AC$6:$AC$297,0),0,1,1),"")&gt;0,IFERROR(OFFSET('Tabulka klientů 2023'!$T$7,MATCH('Filtr dle měsíce'!A80,'Filtr dle měsíce'!$AC$6:$AC$297,0),0,1,1)*OFFSET('Filtr dle měsíce'!$R$5,MATCH('Filtr dle měsíce'!A80,'Filtr dle měsíce'!$AC$6:$AC$297,0),0,1,1),""),"")</f>
        <v/>
      </c>
      <c r="E80" s="75" t="str">
        <f ca="1">IF(IFERROR(OFFSET('Tabulka klientů 2023'!$W$7,MATCH('Filtr dle měsíce'!A80,'Filtr dle měsíce'!$AC$6:$AC$297,0),0,1,1)*OFFSET('Filtr dle měsíce'!$S$5,MATCH('Filtr dle měsíce'!A80,'Filtr dle měsíce'!$AC$6:$AC$297,0),0,1,1),"")&gt;0,IFERROR(OFFSET('Tabulka klientů 2023'!$W$7,MATCH('Filtr dle měsíce'!A80,'Filtr dle měsíce'!$AC$6:$AC$297,0),0,1,1)*OFFSET('Filtr dle měsíce'!$S$5,MATCH('Filtr dle měsíce'!A80,'Filtr dle měsíce'!$AC$6:$AC$297,0),0,1,1),""),"")</f>
        <v/>
      </c>
      <c r="F80" s="76" t="str">
        <f ca="1">IF(IFERROR(OFFSET('Tabulka klientů 2023'!$Z$7,MATCH('Filtr dle měsíce'!A80,'Filtr dle měsíce'!$AC$6:$AC$297,0),0,1,1)*OFFSET('Filtr dle měsíce'!$T$5,MATCH('Filtr dle měsíce'!A80,'Filtr dle měsíce'!$AC$6:$AC$297,0),0,1,1),"")&gt;0,IFERROR(OFFSET('Tabulka klientů 2023'!$Z$7,MATCH('Filtr dle měsíce'!A80,'Filtr dle měsíce'!$AC$6:$AC$297,0),0,1,1)*OFFSET('Filtr dle měsíce'!$T$5,MATCH('Filtr dle měsíce'!A80,'Filtr dle měsíce'!$AC$6:$AC$297,0),0,1,1),""),"")</f>
        <v/>
      </c>
      <c r="G80" s="75" t="str">
        <f ca="1">IF(IFERROR(OFFSET('Tabulka klientů 2023'!$AC$7,MATCH('Filtr dle měsíce'!A80,'Filtr dle měsíce'!$AC$6:$AC$297,0),0,1,1)*OFFSET('Filtr dle měsíce'!$U$5,MATCH('Filtr dle měsíce'!A80,'Filtr dle měsíce'!$AC$6:$AC$297,0),0,1,1),"")&gt;0,IFERROR(OFFSET('Tabulka klientů 2023'!$AC$7,MATCH('Filtr dle měsíce'!A80,'Filtr dle měsíce'!$AC$6:$AC$297,0),0,1,1)*OFFSET('Filtr dle měsíce'!$U$5,MATCH('Filtr dle měsíce'!A80,'Filtr dle měsíce'!$AC$6:$AC$297,0),0,1,1),""),"")</f>
        <v/>
      </c>
      <c r="H80" s="76" t="str">
        <f ca="1">IF(IFERROR(OFFSET('Tabulka klientů 2023'!$AF$7,MATCH('Filtr dle měsíce'!A80,'Filtr dle měsíce'!$AC$6:$AC$297,0),0,1,1)*OFFSET('Filtr dle měsíce'!$V$5,MATCH('Filtr dle měsíce'!A80,'Filtr dle měsíce'!$AC$6:$AC$297,0),0,1,1),"")&gt;0,IFERROR(OFFSET('Tabulka klientů 2023'!$AF$7,MATCH('Filtr dle měsíce'!A80,'Filtr dle měsíce'!$AC$6:$AC$297,0),0,1,1)*OFFSET('Filtr dle měsíce'!$V$5,MATCH('Filtr dle měsíce'!A80,'Filtr dle měsíce'!$AC$6:$AC$297,0),0,1,1),""),"")</f>
        <v/>
      </c>
      <c r="I80" s="75" t="str">
        <f ca="1">IF(IFERROR(OFFSET('Tabulka klientů 2023'!$AI$7,MATCH('Filtr dle měsíce'!A80,'Filtr dle měsíce'!$AC$6:$AC$297,0),0,1,1)*OFFSET('Filtr dle měsíce'!$W$5,MATCH('Filtr dle měsíce'!A80,'Filtr dle měsíce'!$AC$6:$AC$297,0),0,1,1),"")&gt;0,IFERROR(OFFSET('Tabulka klientů 2023'!$AI$7,MATCH('Filtr dle měsíce'!A80,'Filtr dle měsíce'!$AC$6:$AC$297,0),0,1,1)*OFFSET('Filtr dle měsíce'!$W$5,MATCH('Filtr dle měsíce'!A80,'Filtr dle měsíce'!$AC$6:$AC$297,0),0,1,1),""),"")</f>
        <v/>
      </c>
      <c r="J80" s="76" t="str">
        <f ca="1">IF(IFERROR(OFFSET('Tabulka klientů 2023'!$AL$7,MATCH('Filtr dle měsíce'!A80,'Filtr dle měsíce'!$AC$6:$AC$297,0),0,1,1)*OFFSET('Filtr dle měsíce'!$X$5,MATCH('Filtr dle měsíce'!A80,'Filtr dle měsíce'!$AC$6:$AC$297,0),0,1,1),"")&gt;0,IFERROR(OFFSET('Tabulka klientů 2023'!$AL$7,MATCH('Filtr dle měsíce'!A80,'Filtr dle měsíce'!$AC$6:$AC$297,0),0,1,1)*OFFSET('Filtr dle měsíce'!$X$5,MATCH('Filtr dle měsíce'!A80,'Filtr dle měsíce'!$AC$6:$AC$297,0),0,1,1),""),"")</f>
        <v/>
      </c>
      <c r="K80" s="75" t="str">
        <f ca="1">IF(IFERROR(OFFSET('Tabulka klientů 2023'!$AO$7,MATCH('Filtr dle měsíce'!A80,'Filtr dle měsíce'!$AC$6:$AC$297,0),0,1,1)*OFFSET('Filtr dle měsíce'!$Y$5,MATCH('Filtr dle měsíce'!A80,'Filtr dle měsíce'!$AC$6:$AC$297,0),0,1,1),"")&gt;0,IFERROR(OFFSET('Tabulka klientů 2023'!$AO$7,MATCH('Filtr dle měsíce'!A80,'Filtr dle měsíce'!$AC$6:$AC$297,0),0,1,1)*OFFSET('Filtr dle měsíce'!$Y$5,MATCH('Filtr dle měsíce'!A80,'Filtr dle měsíce'!$AC$6:$AC$297,0),0,1,1),""),"")</f>
        <v/>
      </c>
      <c r="L80" s="76" t="str">
        <f ca="1">IF(IFERROR(OFFSET('Tabulka klientů 2023'!$AR$7,MATCH('Filtr dle měsíce'!A80,'Filtr dle měsíce'!$AC$6:$AC$297,0),0,1,1)*OFFSET('Filtr dle měsíce'!$Z$5,MATCH('Filtr dle měsíce'!A80,'Filtr dle měsíce'!$AC$6:$AC$297,0),0,1,1),"")&gt;0,IFERROR(OFFSET('Tabulka klientů 2023'!$AR$7,MATCH('Filtr dle měsíce'!A80,'Filtr dle měsíce'!$AC$6:$AC$297,0),0,1,1)*OFFSET('Filtr dle měsíce'!$Z$5,MATCH('Filtr dle měsíce'!A80,'Filtr dle měsíce'!$AC$6:$AC$297,0),0,1,1),""),"")</f>
        <v/>
      </c>
      <c r="M80" s="77" t="str">
        <f ca="1">IF(IFERROR(OFFSET('Tabulka klientů 2023'!$AU$7,MATCH('Filtr dle měsíce'!A80,'Filtr dle měsíce'!$AC$6:$AC$297,0),0,1,1)*OFFSET('Filtr dle měsíce'!$AA$5,MATCH('Filtr dle měsíce'!A80,'Filtr dle měsíce'!$AC$6:$AC$297,0),0,1,1),"")&gt;0,IFERROR(OFFSET('Tabulka klientů 2023'!$AU$7,MATCH('Filtr dle měsíce'!A80,'Filtr dle měsíce'!$AC$6:$AC$297,0),0,1,1)*OFFSET('Filtr dle měsíce'!$AA$5,MATCH('Filtr dle měsíce'!A80,'Filtr dle měsíce'!$AC$6:$AC$297,0),0,1,1),""),"")</f>
        <v/>
      </c>
      <c r="N80" s="78" t="str">
        <f t="shared" ca="1" si="0"/>
        <v/>
      </c>
      <c r="Q80" s="51">
        <f>IF('Tabulka klientů 2023'!R82='Filtr dle měsíce'!$C$1,1,0)</f>
        <v>0</v>
      </c>
      <c r="R80" s="51">
        <f>IF('Tabulka klientů 2023'!U82='Filtr dle měsíce'!$C$1,1,0)</f>
        <v>0</v>
      </c>
      <c r="S80" s="51">
        <f>IF('Tabulka klientů 2023'!X82='Filtr dle měsíce'!$C$1,1,0)</f>
        <v>0</v>
      </c>
      <c r="T80" s="51">
        <f>IF('Tabulka klientů 2023'!AA82='Filtr dle měsíce'!$C$1,1,0)</f>
        <v>0</v>
      </c>
      <c r="U80" s="51">
        <f>IF('Tabulka klientů 2023'!AD82='Filtr dle měsíce'!$C$1,1,0)</f>
        <v>0</v>
      </c>
      <c r="V80" s="51">
        <f>IF('Tabulka klientů 2023'!AG82='Filtr dle měsíce'!$C$1,1,0)</f>
        <v>0</v>
      </c>
      <c r="W80" s="51">
        <f>IF('Tabulka klientů 2023'!AJ82='Filtr dle měsíce'!$C$1,1,0)</f>
        <v>0</v>
      </c>
      <c r="X80" s="1">
        <f>IF('Tabulka klientů 2023'!AM82='Filtr dle měsíce'!$C$1,1,0)</f>
        <v>0</v>
      </c>
      <c r="Y80" s="1">
        <f>IF('Tabulka klientů 2023'!AP82='Filtr dle měsíce'!$C$1,1,0)</f>
        <v>0</v>
      </c>
      <c r="Z80" s="1">
        <f>IF('Tabulka klientů 2023'!AS82='Filtr dle měsíce'!$C$1,1,0)</f>
        <v>0</v>
      </c>
      <c r="AA80" s="1">
        <f>IF('Tabulka klientů 2023'!AV82='Filtr dle měsíce'!$C$1,1,0)</f>
        <v>0</v>
      </c>
      <c r="AB80" s="1">
        <f t="shared" si="1"/>
        <v>0</v>
      </c>
      <c r="AC80" s="1">
        <f t="shared" si="2"/>
        <v>0</v>
      </c>
      <c r="AE80" s="51">
        <f>IF('Tabulka klientů 2023'!S82="ANO",1,0)</f>
        <v>0</v>
      </c>
      <c r="AF80" s="51">
        <f>IF('Tabulka klientů 2023'!V82="ANO",1,0)</f>
        <v>0</v>
      </c>
      <c r="AG80" s="51">
        <f>IF('Tabulka klientů 2023'!Y82="ANO",1,0)</f>
        <v>0</v>
      </c>
      <c r="AH80" s="51">
        <f>IF('Tabulka klientů 2023'!AB82="ANO",1,0)</f>
        <v>0</v>
      </c>
      <c r="AI80" s="51">
        <f>IF('Tabulka klientů 2023'!AE82="ANO",1,0)</f>
        <v>0</v>
      </c>
      <c r="AJ80" s="51">
        <f>IF('Tabulka klientů 2023'!AH82="ANO",1,0)</f>
        <v>0</v>
      </c>
      <c r="AK80" s="51">
        <f>IF('Tabulka klientů 2023'!AK82="ANO",1,0)</f>
        <v>0</v>
      </c>
      <c r="AL80" s="51">
        <f>IF('Tabulka klientů 2023'!AN82="ANO",1,0)</f>
        <v>0</v>
      </c>
      <c r="AM80" s="51">
        <f>IF('Tabulka klientů 2023'!AQ82="ANO",1,0)</f>
        <v>0</v>
      </c>
      <c r="AN80" s="51">
        <f>IF('Tabulka klientů 2023'!AT82="ANO",1,0)</f>
        <v>0</v>
      </c>
      <c r="AO80" s="51">
        <f>IF('Tabulka klientů 2023'!AW82="ANO",1,0)</f>
        <v>0</v>
      </c>
      <c r="AP80" s="51" t="e">
        <f t="shared" ref="AP80:AQ80" si="150">#N/A</f>
        <v>#N/A</v>
      </c>
      <c r="AQ80" s="51" t="e">
        <f t="shared" si="150"/>
        <v>#N/A</v>
      </c>
      <c r="AR80" s="51"/>
      <c r="AS80" s="1">
        <f t="shared" ref="AS80:BC80" si="151">SUM(Q80+AE80)</f>
        <v>0</v>
      </c>
      <c r="AT80" s="1">
        <f t="shared" si="151"/>
        <v>0</v>
      </c>
      <c r="AU80" s="1">
        <f t="shared" si="151"/>
        <v>0</v>
      </c>
      <c r="AV80" s="1">
        <f t="shared" si="151"/>
        <v>0</v>
      </c>
      <c r="AW80" s="1">
        <f t="shared" si="151"/>
        <v>0</v>
      </c>
      <c r="AX80" s="1">
        <f t="shared" si="151"/>
        <v>0</v>
      </c>
      <c r="AY80" s="1">
        <f t="shared" si="151"/>
        <v>0</v>
      </c>
      <c r="AZ80" s="1">
        <f t="shared" si="151"/>
        <v>0</v>
      </c>
      <c r="BA80" s="1">
        <f t="shared" si="151"/>
        <v>0</v>
      </c>
      <c r="BB80" s="1">
        <f t="shared" si="151"/>
        <v>0</v>
      </c>
      <c r="BC80" s="1">
        <f t="shared" si="151"/>
        <v>0</v>
      </c>
      <c r="BD80" s="1"/>
      <c r="BE80" s="79" t="str">
        <f ca="1">IF(IFERROR(OFFSET('Filtr dle měsíce'!AS$5,MATCH('Filtr dle měsíce'!$A79,'Filtr dle měsíce'!$AC$6:$AC$297,0),0,1,1)*OFFSET('Filtr dle měsíce'!AS$5,MATCH('Filtr dle měsíce'!$A79,'Filtr dle měsíce'!$AC$6:$AC$297,0),0,1,1),"")&gt;0,IFERROR(OFFSET('Filtr dle měsíce'!AS$5,MATCH('Filtr dle měsíce'!$A79,'Filtr dle měsíce'!$AC$6:$AC$297,0),0,1,1)*OFFSET('Filtr dle měsíce'!AS$5,MATCH('Filtr dle měsíce'!$A79,'Filtr dle měsíce'!$AC$6:$AC$297,0),0,1,1),""),"")</f>
        <v/>
      </c>
      <c r="BF80" s="79" t="str">
        <f ca="1">IF(IFERROR(OFFSET('Filtr dle měsíce'!AT$5,MATCH('Filtr dle měsíce'!$A79,'Filtr dle měsíce'!$AC$6:$AC$297,0),0,1,1)*OFFSET('Filtr dle měsíce'!AT$5,MATCH('Filtr dle měsíce'!$A79,'Filtr dle měsíce'!$AC$6:$AC$297,0),0,1,1),"")&gt;0,IFERROR(OFFSET('Filtr dle měsíce'!AT$5,MATCH('Filtr dle měsíce'!$A79,'Filtr dle měsíce'!$AC$6:$AC$297,0),0,1,1)*OFFSET('Filtr dle měsíce'!AT$5,MATCH('Filtr dle měsíce'!$A79,'Filtr dle měsíce'!$AC$6:$AC$297,0),0,1,1),""),"")</f>
        <v/>
      </c>
      <c r="BG80" s="79" t="str">
        <f ca="1">IF(IFERROR(OFFSET('Filtr dle měsíce'!AU$5,MATCH('Filtr dle měsíce'!$A79,'Filtr dle měsíce'!$AC$6:$AC$297,0),0,1,1)*OFFSET('Filtr dle měsíce'!AU$5,MATCH('Filtr dle měsíce'!$A79,'Filtr dle měsíce'!$AC$6:$AC$297,0),0,1,1),"")&gt;0,IFERROR(OFFSET('Filtr dle měsíce'!AU$5,MATCH('Filtr dle měsíce'!$A79,'Filtr dle měsíce'!$AC$6:$AC$297,0),0,1,1)*OFFSET('Filtr dle měsíce'!AU$5,MATCH('Filtr dle měsíce'!$A79,'Filtr dle měsíce'!$AC$6:$AC$297,0),0,1,1),""),"")</f>
        <v/>
      </c>
      <c r="BH80" s="79" t="str">
        <f ca="1">IF(IFERROR(OFFSET('Filtr dle měsíce'!AV$5,MATCH('Filtr dle měsíce'!$A79,'Filtr dle měsíce'!$AC$6:$AC$297,0),0,1,1)*OFFSET('Filtr dle měsíce'!AV$5,MATCH('Filtr dle měsíce'!$A79,'Filtr dle měsíce'!$AC$6:$AC$297,0),0,1,1),"")&gt;0,IFERROR(OFFSET('Filtr dle měsíce'!AV$5,MATCH('Filtr dle měsíce'!$A79,'Filtr dle měsíce'!$AC$6:$AC$297,0),0,1,1)*OFFSET('Filtr dle měsíce'!AV$5,MATCH('Filtr dle měsíce'!$A79,'Filtr dle měsíce'!$AC$6:$AC$297,0),0,1,1),""),"")</f>
        <v/>
      </c>
      <c r="BI80" s="79" t="str">
        <f ca="1">IF(IFERROR(OFFSET('Filtr dle měsíce'!AW$5,MATCH('Filtr dle měsíce'!$A79,'Filtr dle měsíce'!$AC$6:$AC$297,0),0,1,1)*OFFSET('Filtr dle měsíce'!AW$5,MATCH('Filtr dle měsíce'!$A79,'Filtr dle měsíce'!$AC$6:$AC$297,0),0,1,1),"")&gt;0,IFERROR(OFFSET('Filtr dle měsíce'!AW$5,MATCH('Filtr dle měsíce'!$A79,'Filtr dle měsíce'!$AC$6:$AC$297,0),0,1,1)*OFFSET('Filtr dle měsíce'!AW$5,MATCH('Filtr dle měsíce'!$A79,'Filtr dle měsíce'!$AC$6:$AC$297,0),0,1,1),""),"")</f>
        <v/>
      </c>
      <c r="BJ80" s="79" t="str">
        <f ca="1">IF(IFERROR(OFFSET('Filtr dle měsíce'!AX$5,MATCH('Filtr dle měsíce'!$A79,'Filtr dle měsíce'!$AC$6:$AC$297,0),0,1,1)*OFFSET('Filtr dle měsíce'!AX$5,MATCH('Filtr dle měsíce'!$A79,'Filtr dle měsíce'!$AC$6:$AC$297,0),0,1,1),"")&gt;0,IFERROR(OFFSET('Filtr dle měsíce'!AX$5,MATCH('Filtr dle měsíce'!$A79,'Filtr dle měsíce'!$AC$6:$AC$297,0),0,1,1)*OFFSET('Filtr dle měsíce'!AX$5,MATCH('Filtr dle měsíce'!$A79,'Filtr dle měsíce'!$AC$6:$AC$297,0),0,1,1),""),"")</f>
        <v/>
      </c>
      <c r="BK80" s="79" t="str">
        <f ca="1">IF(IFERROR(OFFSET('Filtr dle měsíce'!AY$5,MATCH('Filtr dle měsíce'!$A79,'Filtr dle měsíce'!$AC$6:$AC$297,0),0,1,1)*OFFSET('Filtr dle měsíce'!AY$5,MATCH('Filtr dle měsíce'!$A79,'Filtr dle měsíce'!$AC$6:$AC$297,0),0,1,1),"")&gt;0,IFERROR(OFFSET('Filtr dle měsíce'!AY$5,MATCH('Filtr dle měsíce'!$A79,'Filtr dle měsíce'!$AC$6:$AC$297,0),0,1,1)*OFFSET('Filtr dle měsíce'!AY$5,MATCH('Filtr dle měsíce'!$A79,'Filtr dle měsíce'!$AC$6:$AC$297,0),0,1,1),""),"")</f>
        <v/>
      </c>
      <c r="BL80" s="79" t="str">
        <f ca="1">IF(IFERROR(OFFSET('Filtr dle měsíce'!AZ$5,MATCH('Filtr dle měsíce'!$A79,'Filtr dle měsíce'!$AC$6:$AC$297,0),0,1,1)*OFFSET('Filtr dle měsíce'!AZ$5,MATCH('Filtr dle měsíce'!$A79,'Filtr dle měsíce'!$AC$6:$AC$297,0),0,1,1),"")&gt;0,IFERROR(OFFSET('Filtr dle měsíce'!AZ$5,MATCH('Filtr dle měsíce'!$A79,'Filtr dle měsíce'!$AC$6:$AC$297,0),0,1,1)*OFFSET('Filtr dle měsíce'!AZ$5,MATCH('Filtr dle měsíce'!$A79,'Filtr dle měsíce'!$AC$6:$AC$297,0),0,1,1),""),"")</f>
        <v/>
      </c>
      <c r="BM80" s="79" t="str">
        <f ca="1">IF(IFERROR(OFFSET('Filtr dle měsíce'!BA$5,MATCH('Filtr dle měsíce'!$A79,'Filtr dle měsíce'!$AC$6:$AC$297,0),0,1,1)*OFFSET('Filtr dle měsíce'!BA$5,MATCH('Filtr dle měsíce'!$A79,'Filtr dle měsíce'!$AC$6:$AC$297,0),0,1,1),"")&gt;0,IFERROR(OFFSET('Filtr dle měsíce'!BA$5,MATCH('Filtr dle měsíce'!$A79,'Filtr dle měsíce'!$AC$6:$AC$297,0),0,1,1)*OFFSET('Filtr dle měsíce'!BA$5,MATCH('Filtr dle měsíce'!$A79,'Filtr dle měsíce'!$AC$6:$AC$297,0),0,1,1),""),"")</f>
        <v/>
      </c>
      <c r="BN80" s="79" t="str">
        <f ca="1">IF(IFERROR(OFFSET('Filtr dle měsíce'!BB$5,MATCH('Filtr dle měsíce'!$A79,'Filtr dle měsíce'!$AC$6:$AC$297,0),0,1,1)*OFFSET('Filtr dle měsíce'!BB$5,MATCH('Filtr dle měsíce'!$A79,'Filtr dle měsíce'!$AC$6:$AC$297,0),0,1,1),"")&gt;0,IFERROR(OFFSET('Filtr dle měsíce'!BB$5,MATCH('Filtr dle měsíce'!$A79,'Filtr dle měsíce'!$AC$6:$AC$297,0),0,1,1)*OFFSET('Filtr dle měsíce'!BB$5,MATCH('Filtr dle měsíce'!$A79,'Filtr dle měsíce'!$AC$6:$AC$297,0),0,1,1),""),"")</f>
        <v/>
      </c>
      <c r="BO80" s="79" t="str">
        <f ca="1">IF(IFERROR(OFFSET('Filtr dle měsíce'!BC$5,MATCH('Filtr dle měsíce'!$A79,'Filtr dle měsíce'!$AC$6:$AC$297,0),0,1,1)*OFFSET('Filtr dle měsíce'!BC$5,MATCH('Filtr dle měsíce'!$A79,'Filtr dle měsíce'!$AC$6:$AC$297,0),0,1,1),"")&gt;0,IFERROR(OFFSET('Filtr dle měsíce'!BC$5,MATCH('Filtr dle měsíce'!$A79,'Filtr dle měsíce'!$AC$6:$AC$297,0),0,1,1)*OFFSET('Filtr dle měsíce'!BC$5,MATCH('Filtr dle měsíce'!$A79,'Filtr dle měsíce'!$AC$6:$AC$297,0),0,1,1),""),"")</f>
        <v/>
      </c>
      <c r="BP80" s="79"/>
      <c r="BQ80" s="79"/>
    </row>
    <row r="81" spans="1:69" ht="14.25" customHeight="1" x14ac:dyDescent="0.4">
      <c r="A81" s="51">
        <v>77</v>
      </c>
      <c r="B81" s="74" t="str">
        <f ca="1">IFERROR(TEXT(OFFSET('Tabulka klientů 2023'!$C$7,MATCH('Filtr dle měsíce'!A81,'Filtr dle měsíce'!$AC$6:$AC$297,0),0,1,1),""),"")</f>
        <v/>
      </c>
      <c r="C81" s="75" t="str">
        <f ca="1">IF(IFERROR(OFFSET('Tabulka klientů 2023'!$Q$7,MATCH('Filtr dle měsíce'!A81,'Filtr dle měsíce'!$AC$6:$AC$297,0),0,1,1)*OFFSET('Filtr dle měsíce'!$Q$5,MATCH('Filtr dle měsíce'!A81,'Filtr dle měsíce'!$AC$6:$AC$297,0),0,1,1),"")&gt;0,IFERROR(OFFSET('Tabulka klientů 2023'!$Q$7,MATCH('Filtr dle měsíce'!A81,'Filtr dle měsíce'!$AC$6:$AC$297,0),0,1,1)*OFFSET('Filtr dle měsíce'!$Q$5,MATCH('Filtr dle měsíce'!A81,'Filtr dle měsíce'!$AC$6:$AC$297,0),0,1,1),""),"")</f>
        <v/>
      </c>
      <c r="D81" s="76" t="str">
        <f ca="1">IF(IFERROR(OFFSET('Tabulka klientů 2023'!$T$7,MATCH('Filtr dle měsíce'!A81,'Filtr dle měsíce'!$AC$6:$AC$297,0),0,1,1)*OFFSET('Filtr dle měsíce'!$R$5,MATCH('Filtr dle měsíce'!A81,'Filtr dle měsíce'!$AC$6:$AC$297,0),0,1,1),"")&gt;0,IFERROR(OFFSET('Tabulka klientů 2023'!$T$7,MATCH('Filtr dle měsíce'!A81,'Filtr dle měsíce'!$AC$6:$AC$297,0),0,1,1)*OFFSET('Filtr dle měsíce'!$R$5,MATCH('Filtr dle měsíce'!A81,'Filtr dle měsíce'!$AC$6:$AC$297,0),0,1,1),""),"")</f>
        <v/>
      </c>
      <c r="E81" s="75" t="str">
        <f ca="1">IF(IFERROR(OFFSET('Tabulka klientů 2023'!$W$7,MATCH('Filtr dle měsíce'!A81,'Filtr dle měsíce'!$AC$6:$AC$297,0),0,1,1)*OFFSET('Filtr dle měsíce'!$S$5,MATCH('Filtr dle měsíce'!A81,'Filtr dle měsíce'!$AC$6:$AC$297,0),0,1,1),"")&gt;0,IFERROR(OFFSET('Tabulka klientů 2023'!$W$7,MATCH('Filtr dle měsíce'!A81,'Filtr dle měsíce'!$AC$6:$AC$297,0),0,1,1)*OFFSET('Filtr dle měsíce'!$S$5,MATCH('Filtr dle měsíce'!A81,'Filtr dle měsíce'!$AC$6:$AC$297,0),0,1,1),""),"")</f>
        <v/>
      </c>
      <c r="F81" s="76" t="str">
        <f ca="1">IF(IFERROR(OFFSET('Tabulka klientů 2023'!$Z$7,MATCH('Filtr dle měsíce'!A81,'Filtr dle měsíce'!$AC$6:$AC$297,0),0,1,1)*OFFSET('Filtr dle měsíce'!$T$5,MATCH('Filtr dle měsíce'!A81,'Filtr dle měsíce'!$AC$6:$AC$297,0),0,1,1),"")&gt;0,IFERROR(OFFSET('Tabulka klientů 2023'!$Z$7,MATCH('Filtr dle měsíce'!A81,'Filtr dle měsíce'!$AC$6:$AC$297,0),0,1,1)*OFFSET('Filtr dle měsíce'!$T$5,MATCH('Filtr dle měsíce'!A81,'Filtr dle měsíce'!$AC$6:$AC$297,0),0,1,1),""),"")</f>
        <v/>
      </c>
      <c r="G81" s="75" t="str">
        <f ca="1">IF(IFERROR(OFFSET('Tabulka klientů 2023'!$AC$7,MATCH('Filtr dle měsíce'!A81,'Filtr dle měsíce'!$AC$6:$AC$297,0),0,1,1)*OFFSET('Filtr dle měsíce'!$U$5,MATCH('Filtr dle měsíce'!A81,'Filtr dle měsíce'!$AC$6:$AC$297,0),0,1,1),"")&gt;0,IFERROR(OFFSET('Tabulka klientů 2023'!$AC$7,MATCH('Filtr dle měsíce'!A81,'Filtr dle měsíce'!$AC$6:$AC$297,0),0,1,1)*OFFSET('Filtr dle měsíce'!$U$5,MATCH('Filtr dle měsíce'!A81,'Filtr dle měsíce'!$AC$6:$AC$297,0),0,1,1),""),"")</f>
        <v/>
      </c>
      <c r="H81" s="76" t="str">
        <f ca="1">IF(IFERROR(OFFSET('Tabulka klientů 2023'!$AF$7,MATCH('Filtr dle měsíce'!A81,'Filtr dle měsíce'!$AC$6:$AC$297,0),0,1,1)*OFFSET('Filtr dle měsíce'!$V$5,MATCH('Filtr dle měsíce'!A81,'Filtr dle měsíce'!$AC$6:$AC$297,0),0,1,1),"")&gt;0,IFERROR(OFFSET('Tabulka klientů 2023'!$AF$7,MATCH('Filtr dle měsíce'!A81,'Filtr dle měsíce'!$AC$6:$AC$297,0),0,1,1)*OFFSET('Filtr dle měsíce'!$V$5,MATCH('Filtr dle měsíce'!A81,'Filtr dle měsíce'!$AC$6:$AC$297,0),0,1,1),""),"")</f>
        <v/>
      </c>
      <c r="I81" s="75" t="str">
        <f ca="1">IF(IFERROR(OFFSET('Tabulka klientů 2023'!$AI$7,MATCH('Filtr dle měsíce'!A81,'Filtr dle měsíce'!$AC$6:$AC$297,0),0,1,1)*OFFSET('Filtr dle měsíce'!$W$5,MATCH('Filtr dle měsíce'!A81,'Filtr dle měsíce'!$AC$6:$AC$297,0),0,1,1),"")&gt;0,IFERROR(OFFSET('Tabulka klientů 2023'!$AI$7,MATCH('Filtr dle měsíce'!A81,'Filtr dle měsíce'!$AC$6:$AC$297,0),0,1,1)*OFFSET('Filtr dle měsíce'!$W$5,MATCH('Filtr dle měsíce'!A81,'Filtr dle měsíce'!$AC$6:$AC$297,0),0,1,1),""),"")</f>
        <v/>
      </c>
      <c r="J81" s="76" t="str">
        <f ca="1">IF(IFERROR(OFFSET('Tabulka klientů 2023'!$AL$7,MATCH('Filtr dle měsíce'!A81,'Filtr dle měsíce'!$AC$6:$AC$297,0),0,1,1)*OFFSET('Filtr dle měsíce'!$X$5,MATCH('Filtr dle měsíce'!A81,'Filtr dle měsíce'!$AC$6:$AC$297,0),0,1,1),"")&gt;0,IFERROR(OFFSET('Tabulka klientů 2023'!$AL$7,MATCH('Filtr dle měsíce'!A81,'Filtr dle měsíce'!$AC$6:$AC$297,0),0,1,1)*OFFSET('Filtr dle měsíce'!$X$5,MATCH('Filtr dle měsíce'!A81,'Filtr dle měsíce'!$AC$6:$AC$297,0),0,1,1),""),"")</f>
        <v/>
      </c>
      <c r="K81" s="75" t="str">
        <f ca="1">IF(IFERROR(OFFSET('Tabulka klientů 2023'!$AO$7,MATCH('Filtr dle měsíce'!A81,'Filtr dle měsíce'!$AC$6:$AC$297,0),0,1,1)*OFFSET('Filtr dle měsíce'!$Y$5,MATCH('Filtr dle měsíce'!A81,'Filtr dle měsíce'!$AC$6:$AC$297,0),0,1,1),"")&gt;0,IFERROR(OFFSET('Tabulka klientů 2023'!$AO$7,MATCH('Filtr dle měsíce'!A81,'Filtr dle měsíce'!$AC$6:$AC$297,0),0,1,1)*OFFSET('Filtr dle měsíce'!$Y$5,MATCH('Filtr dle měsíce'!A81,'Filtr dle měsíce'!$AC$6:$AC$297,0),0,1,1),""),"")</f>
        <v/>
      </c>
      <c r="L81" s="76" t="str">
        <f ca="1">IF(IFERROR(OFFSET('Tabulka klientů 2023'!$AR$7,MATCH('Filtr dle měsíce'!A81,'Filtr dle měsíce'!$AC$6:$AC$297,0),0,1,1)*OFFSET('Filtr dle měsíce'!$Z$5,MATCH('Filtr dle měsíce'!A81,'Filtr dle měsíce'!$AC$6:$AC$297,0),0,1,1),"")&gt;0,IFERROR(OFFSET('Tabulka klientů 2023'!$AR$7,MATCH('Filtr dle měsíce'!A81,'Filtr dle měsíce'!$AC$6:$AC$297,0),0,1,1)*OFFSET('Filtr dle měsíce'!$Z$5,MATCH('Filtr dle měsíce'!A81,'Filtr dle měsíce'!$AC$6:$AC$297,0),0,1,1),""),"")</f>
        <v/>
      </c>
      <c r="M81" s="77" t="str">
        <f ca="1">IF(IFERROR(OFFSET('Tabulka klientů 2023'!$AU$7,MATCH('Filtr dle měsíce'!A81,'Filtr dle měsíce'!$AC$6:$AC$297,0),0,1,1)*OFFSET('Filtr dle měsíce'!$AA$5,MATCH('Filtr dle měsíce'!A81,'Filtr dle měsíce'!$AC$6:$AC$297,0),0,1,1),"")&gt;0,IFERROR(OFFSET('Tabulka klientů 2023'!$AU$7,MATCH('Filtr dle měsíce'!A81,'Filtr dle měsíce'!$AC$6:$AC$297,0),0,1,1)*OFFSET('Filtr dle měsíce'!$AA$5,MATCH('Filtr dle měsíce'!A81,'Filtr dle měsíce'!$AC$6:$AC$297,0),0,1,1),""),"")</f>
        <v/>
      </c>
      <c r="N81" s="78" t="str">
        <f t="shared" ca="1" si="0"/>
        <v/>
      </c>
      <c r="Q81" s="51">
        <f>IF('Tabulka klientů 2023'!R83='Filtr dle měsíce'!$C$1,1,0)</f>
        <v>0</v>
      </c>
      <c r="R81" s="51">
        <f>IF('Tabulka klientů 2023'!U83='Filtr dle měsíce'!$C$1,1,0)</f>
        <v>0</v>
      </c>
      <c r="S81" s="51">
        <f>IF('Tabulka klientů 2023'!X83='Filtr dle měsíce'!$C$1,1,0)</f>
        <v>0</v>
      </c>
      <c r="T81" s="51">
        <f>IF('Tabulka klientů 2023'!AA83='Filtr dle měsíce'!$C$1,1,0)</f>
        <v>0</v>
      </c>
      <c r="U81" s="51">
        <f>IF('Tabulka klientů 2023'!AD83='Filtr dle měsíce'!$C$1,1,0)</f>
        <v>0</v>
      </c>
      <c r="V81" s="51">
        <f>IF('Tabulka klientů 2023'!AG83='Filtr dle měsíce'!$C$1,1,0)</f>
        <v>0</v>
      </c>
      <c r="W81" s="51">
        <f>IF('Tabulka klientů 2023'!AJ83='Filtr dle měsíce'!$C$1,1,0)</f>
        <v>0</v>
      </c>
      <c r="X81" s="1">
        <f>IF('Tabulka klientů 2023'!AM83='Filtr dle měsíce'!$C$1,1,0)</f>
        <v>0</v>
      </c>
      <c r="Y81" s="1">
        <f>IF('Tabulka klientů 2023'!AP83='Filtr dle měsíce'!$C$1,1,0)</f>
        <v>0</v>
      </c>
      <c r="Z81" s="1">
        <f>IF('Tabulka klientů 2023'!AS83='Filtr dle měsíce'!$C$1,1,0)</f>
        <v>0</v>
      </c>
      <c r="AA81" s="1">
        <f>IF('Tabulka klientů 2023'!AV83='Filtr dle měsíce'!$C$1,1,0)</f>
        <v>0</v>
      </c>
      <c r="AB81" s="1">
        <f t="shared" si="1"/>
        <v>0</v>
      </c>
      <c r="AC81" s="1">
        <f t="shared" si="2"/>
        <v>0</v>
      </c>
      <c r="AE81" s="51">
        <f>IF('Tabulka klientů 2023'!S83="ANO",1,0)</f>
        <v>0</v>
      </c>
      <c r="AF81" s="51">
        <f>IF('Tabulka klientů 2023'!V83="ANO",1,0)</f>
        <v>0</v>
      </c>
      <c r="AG81" s="51">
        <f>IF('Tabulka klientů 2023'!Y83="ANO",1,0)</f>
        <v>0</v>
      </c>
      <c r="AH81" s="51">
        <f>IF('Tabulka klientů 2023'!AB83="ANO",1,0)</f>
        <v>0</v>
      </c>
      <c r="AI81" s="51">
        <f>IF('Tabulka klientů 2023'!AE83="ANO",1,0)</f>
        <v>0</v>
      </c>
      <c r="AJ81" s="51">
        <f>IF('Tabulka klientů 2023'!AH83="ANO",1,0)</f>
        <v>0</v>
      </c>
      <c r="AK81" s="51">
        <f>IF('Tabulka klientů 2023'!AK83="ANO",1,0)</f>
        <v>0</v>
      </c>
      <c r="AL81" s="51">
        <f>IF('Tabulka klientů 2023'!AN83="ANO",1,0)</f>
        <v>0</v>
      </c>
      <c r="AM81" s="51">
        <f>IF('Tabulka klientů 2023'!AQ83="ANO",1,0)</f>
        <v>0</v>
      </c>
      <c r="AN81" s="51">
        <f>IF('Tabulka klientů 2023'!AT83="ANO",1,0)</f>
        <v>0</v>
      </c>
      <c r="AO81" s="51">
        <f>IF('Tabulka klientů 2023'!AW83="ANO",1,0)</f>
        <v>0</v>
      </c>
      <c r="AP81" s="51" t="e">
        <f t="shared" ref="AP81:AQ81" si="152">#N/A</f>
        <v>#N/A</v>
      </c>
      <c r="AQ81" s="51" t="e">
        <f t="shared" si="152"/>
        <v>#N/A</v>
      </c>
      <c r="AR81" s="51"/>
      <c r="AS81" s="1">
        <f t="shared" ref="AS81:BC81" si="153">SUM(Q81+AE81)</f>
        <v>0</v>
      </c>
      <c r="AT81" s="1">
        <f t="shared" si="153"/>
        <v>0</v>
      </c>
      <c r="AU81" s="1">
        <f t="shared" si="153"/>
        <v>0</v>
      </c>
      <c r="AV81" s="1">
        <f t="shared" si="153"/>
        <v>0</v>
      </c>
      <c r="AW81" s="1">
        <f t="shared" si="153"/>
        <v>0</v>
      </c>
      <c r="AX81" s="1">
        <f t="shared" si="153"/>
        <v>0</v>
      </c>
      <c r="AY81" s="1">
        <f t="shared" si="153"/>
        <v>0</v>
      </c>
      <c r="AZ81" s="1">
        <f t="shared" si="153"/>
        <v>0</v>
      </c>
      <c r="BA81" s="1">
        <f t="shared" si="153"/>
        <v>0</v>
      </c>
      <c r="BB81" s="1">
        <f t="shared" si="153"/>
        <v>0</v>
      </c>
      <c r="BC81" s="1">
        <f t="shared" si="153"/>
        <v>0</v>
      </c>
      <c r="BD81" s="1"/>
      <c r="BE81" s="79" t="str">
        <f ca="1">IF(IFERROR(OFFSET('Filtr dle měsíce'!AS$5,MATCH('Filtr dle měsíce'!$A80,'Filtr dle měsíce'!$AC$6:$AC$297,0),0,1,1)*OFFSET('Filtr dle měsíce'!AS$5,MATCH('Filtr dle měsíce'!$A80,'Filtr dle měsíce'!$AC$6:$AC$297,0),0,1,1),"")&gt;0,IFERROR(OFFSET('Filtr dle měsíce'!AS$5,MATCH('Filtr dle měsíce'!$A80,'Filtr dle měsíce'!$AC$6:$AC$297,0),0,1,1)*OFFSET('Filtr dle měsíce'!AS$5,MATCH('Filtr dle měsíce'!$A80,'Filtr dle měsíce'!$AC$6:$AC$297,0),0,1,1),""),"")</f>
        <v/>
      </c>
      <c r="BF81" s="79" t="str">
        <f ca="1">IF(IFERROR(OFFSET('Filtr dle měsíce'!AT$5,MATCH('Filtr dle měsíce'!$A80,'Filtr dle měsíce'!$AC$6:$AC$297,0),0,1,1)*OFFSET('Filtr dle měsíce'!AT$5,MATCH('Filtr dle měsíce'!$A80,'Filtr dle měsíce'!$AC$6:$AC$297,0),0,1,1),"")&gt;0,IFERROR(OFFSET('Filtr dle měsíce'!AT$5,MATCH('Filtr dle měsíce'!$A80,'Filtr dle měsíce'!$AC$6:$AC$297,0),0,1,1)*OFFSET('Filtr dle měsíce'!AT$5,MATCH('Filtr dle měsíce'!$A80,'Filtr dle měsíce'!$AC$6:$AC$297,0),0,1,1),""),"")</f>
        <v/>
      </c>
      <c r="BG81" s="79" t="str">
        <f ca="1">IF(IFERROR(OFFSET('Filtr dle měsíce'!AU$5,MATCH('Filtr dle měsíce'!$A80,'Filtr dle měsíce'!$AC$6:$AC$297,0),0,1,1)*OFFSET('Filtr dle měsíce'!AU$5,MATCH('Filtr dle měsíce'!$A80,'Filtr dle měsíce'!$AC$6:$AC$297,0),0,1,1),"")&gt;0,IFERROR(OFFSET('Filtr dle měsíce'!AU$5,MATCH('Filtr dle měsíce'!$A80,'Filtr dle měsíce'!$AC$6:$AC$297,0),0,1,1)*OFFSET('Filtr dle měsíce'!AU$5,MATCH('Filtr dle měsíce'!$A80,'Filtr dle měsíce'!$AC$6:$AC$297,0),0,1,1),""),"")</f>
        <v/>
      </c>
      <c r="BH81" s="79" t="str">
        <f ca="1">IF(IFERROR(OFFSET('Filtr dle měsíce'!AV$5,MATCH('Filtr dle měsíce'!$A80,'Filtr dle měsíce'!$AC$6:$AC$297,0),0,1,1)*OFFSET('Filtr dle měsíce'!AV$5,MATCH('Filtr dle měsíce'!$A80,'Filtr dle měsíce'!$AC$6:$AC$297,0),0,1,1),"")&gt;0,IFERROR(OFFSET('Filtr dle měsíce'!AV$5,MATCH('Filtr dle měsíce'!$A80,'Filtr dle měsíce'!$AC$6:$AC$297,0),0,1,1)*OFFSET('Filtr dle měsíce'!AV$5,MATCH('Filtr dle měsíce'!$A80,'Filtr dle měsíce'!$AC$6:$AC$297,0),0,1,1),""),"")</f>
        <v/>
      </c>
      <c r="BI81" s="79" t="str">
        <f ca="1">IF(IFERROR(OFFSET('Filtr dle měsíce'!AW$5,MATCH('Filtr dle měsíce'!$A80,'Filtr dle měsíce'!$AC$6:$AC$297,0),0,1,1)*OFFSET('Filtr dle měsíce'!AW$5,MATCH('Filtr dle měsíce'!$A80,'Filtr dle měsíce'!$AC$6:$AC$297,0),0,1,1),"")&gt;0,IFERROR(OFFSET('Filtr dle měsíce'!AW$5,MATCH('Filtr dle měsíce'!$A80,'Filtr dle měsíce'!$AC$6:$AC$297,0),0,1,1)*OFFSET('Filtr dle měsíce'!AW$5,MATCH('Filtr dle měsíce'!$A80,'Filtr dle měsíce'!$AC$6:$AC$297,0),0,1,1),""),"")</f>
        <v/>
      </c>
      <c r="BJ81" s="79" t="str">
        <f ca="1">IF(IFERROR(OFFSET('Filtr dle měsíce'!AX$5,MATCH('Filtr dle měsíce'!$A80,'Filtr dle měsíce'!$AC$6:$AC$297,0),0,1,1)*OFFSET('Filtr dle měsíce'!AX$5,MATCH('Filtr dle měsíce'!$A80,'Filtr dle měsíce'!$AC$6:$AC$297,0),0,1,1),"")&gt;0,IFERROR(OFFSET('Filtr dle měsíce'!AX$5,MATCH('Filtr dle měsíce'!$A80,'Filtr dle měsíce'!$AC$6:$AC$297,0),0,1,1)*OFFSET('Filtr dle měsíce'!AX$5,MATCH('Filtr dle měsíce'!$A80,'Filtr dle měsíce'!$AC$6:$AC$297,0),0,1,1),""),"")</f>
        <v/>
      </c>
      <c r="BK81" s="79" t="str">
        <f ca="1">IF(IFERROR(OFFSET('Filtr dle měsíce'!AY$5,MATCH('Filtr dle měsíce'!$A80,'Filtr dle měsíce'!$AC$6:$AC$297,0),0,1,1)*OFFSET('Filtr dle měsíce'!AY$5,MATCH('Filtr dle měsíce'!$A80,'Filtr dle měsíce'!$AC$6:$AC$297,0),0,1,1),"")&gt;0,IFERROR(OFFSET('Filtr dle měsíce'!AY$5,MATCH('Filtr dle měsíce'!$A80,'Filtr dle měsíce'!$AC$6:$AC$297,0),0,1,1)*OFFSET('Filtr dle měsíce'!AY$5,MATCH('Filtr dle měsíce'!$A80,'Filtr dle měsíce'!$AC$6:$AC$297,0),0,1,1),""),"")</f>
        <v/>
      </c>
      <c r="BL81" s="79" t="str">
        <f ca="1">IF(IFERROR(OFFSET('Filtr dle měsíce'!AZ$5,MATCH('Filtr dle měsíce'!$A80,'Filtr dle měsíce'!$AC$6:$AC$297,0),0,1,1)*OFFSET('Filtr dle měsíce'!AZ$5,MATCH('Filtr dle měsíce'!$A80,'Filtr dle měsíce'!$AC$6:$AC$297,0),0,1,1),"")&gt;0,IFERROR(OFFSET('Filtr dle měsíce'!AZ$5,MATCH('Filtr dle měsíce'!$A80,'Filtr dle měsíce'!$AC$6:$AC$297,0),0,1,1)*OFFSET('Filtr dle měsíce'!AZ$5,MATCH('Filtr dle měsíce'!$A80,'Filtr dle měsíce'!$AC$6:$AC$297,0),0,1,1),""),"")</f>
        <v/>
      </c>
      <c r="BM81" s="79" t="str">
        <f ca="1">IF(IFERROR(OFFSET('Filtr dle měsíce'!BA$5,MATCH('Filtr dle měsíce'!$A80,'Filtr dle měsíce'!$AC$6:$AC$297,0),0,1,1)*OFFSET('Filtr dle měsíce'!BA$5,MATCH('Filtr dle měsíce'!$A80,'Filtr dle měsíce'!$AC$6:$AC$297,0),0,1,1),"")&gt;0,IFERROR(OFFSET('Filtr dle měsíce'!BA$5,MATCH('Filtr dle měsíce'!$A80,'Filtr dle měsíce'!$AC$6:$AC$297,0),0,1,1)*OFFSET('Filtr dle měsíce'!BA$5,MATCH('Filtr dle měsíce'!$A80,'Filtr dle měsíce'!$AC$6:$AC$297,0),0,1,1),""),"")</f>
        <v/>
      </c>
      <c r="BN81" s="79" t="str">
        <f ca="1">IF(IFERROR(OFFSET('Filtr dle měsíce'!BB$5,MATCH('Filtr dle měsíce'!$A80,'Filtr dle měsíce'!$AC$6:$AC$297,0),0,1,1)*OFFSET('Filtr dle měsíce'!BB$5,MATCH('Filtr dle měsíce'!$A80,'Filtr dle měsíce'!$AC$6:$AC$297,0),0,1,1),"")&gt;0,IFERROR(OFFSET('Filtr dle měsíce'!BB$5,MATCH('Filtr dle měsíce'!$A80,'Filtr dle měsíce'!$AC$6:$AC$297,0),0,1,1)*OFFSET('Filtr dle měsíce'!BB$5,MATCH('Filtr dle měsíce'!$A80,'Filtr dle měsíce'!$AC$6:$AC$297,0),0,1,1),""),"")</f>
        <v/>
      </c>
      <c r="BO81" s="79" t="str">
        <f ca="1">IF(IFERROR(OFFSET('Filtr dle měsíce'!BC$5,MATCH('Filtr dle měsíce'!$A80,'Filtr dle měsíce'!$AC$6:$AC$297,0),0,1,1)*OFFSET('Filtr dle měsíce'!BC$5,MATCH('Filtr dle měsíce'!$A80,'Filtr dle měsíce'!$AC$6:$AC$297,0),0,1,1),"")&gt;0,IFERROR(OFFSET('Filtr dle měsíce'!BC$5,MATCH('Filtr dle měsíce'!$A80,'Filtr dle měsíce'!$AC$6:$AC$297,0),0,1,1)*OFFSET('Filtr dle měsíce'!BC$5,MATCH('Filtr dle měsíce'!$A80,'Filtr dle měsíce'!$AC$6:$AC$297,0),0,1,1),""),"")</f>
        <v/>
      </c>
      <c r="BP81" s="79"/>
      <c r="BQ81" s="79"/>
    </row>
    <row r="82" spans="1:69" ht="14.25" customHeight="1" x14ac:dyDescent="0.4">
      <c r="A82" s="51">
        <v>78</v>
      </c>
      <c r="B82" s="74" t="str">
        <f ca="1">IFERROR(TEXT(OFFSET('Tabulka klientů 2023'!$C$7,MATCH('Filtr dle měsíce'!A82,'Filtr dle měsíce'!$AC$6:$AC$297,0),0,1,1),""),"")</f>
        <v/>
      </c>
      <c r="C82" s="75" t="str">
        <f ca="1">IF(IFERROR(OFFSET('Tabulka klientů 2023'!$Q$7,MATCH('Filtr dle měsíce'!A82,'Filtr dle měsíce'!$AC$6:$AC$297,0),0,1,1)*OFFSET('Filtr dle měsíce'!$Q$5,MATCH('Filtr dle měsíce'!A82,'Filtr dle měsíce'!$AC$6:$AC$297,0),0,1,1),"")&gt;0,IFERROR(OFFSET('Tabulka klientů 2023'!$Q$7,MATCH('Filtr dle měsíce'!A82,'Filtr dle měsíce'!$AC$6:$AC$297,0),0,1,1)*OFFSET('Filtr dle měsíce'!$Q$5,MATCH('Filtr dle měsíce'!A82,'Filtr dle měsíce'!$AC$6:$AC$297,0),0,1,1),""),"")</f>
        <v/>
      </c>
      <c r="D82" s="76" t="str">
        <f ca="1">IF(IFERROR(OFFSET('Tabulka klientů 2023'!$T$7,MATCH('Filtr dle měsíce'!A82,'Filtr dle měsíce'!$AC$6:$AC$297,0),0,1,1)*OFFSET('Filtr dle měsíce'!$R$5,MATCH('Filtr dle měsíce'!A82,'Filtr dle měsíce'!$AC$6:$AC$297,0),0,1,1),"")&gt;0,IFERROR(OFFSET('Tabulka klientů 2023'!$T$7,MATCH('Filtr dle měsíce'!A82,'Filtr dle měsíce'!$AC$6:$AC$297,0),0,1,1)*OFFSET('Filtr dle měsíce'!$R$5,MATCH('Filtr dle měsíce'!A82,'Filtr dle měsíce'!$AC$6:$AC$297,0),0,1,1),""),"")</f>
        <v/>
      </c>
      <c r="E82" s="75" t="str">
        <f ca="1">IF(IFERROR(OFFSET('Tabulka klientů 2023'!$W$7,MATCH('Filtr dle měsíce'!A82,'Filtr dle měsíce'!$AC$6:$AC$297,0),0,1,1)*OFFSET('Filtr dle měsíce'!$S$5,MATCH('Filtr dle měsíce'!A82,'Filtr dle měsíce'!$AC$6:$AC$297,0),0,1,1),"")&gt;0,IFERROR(OFFSET('Tabulka klientů 2023'!$W$7,MATCH('Filtr dle měsíce'!A82,'Filtr dle měsíce'!$AC$6:$AC$297,0),0,1,1)*OFFSET('Filtr dle měsíce'!$S$5,MATCH('Filtr dle měsíce'!A82,'Filtr dle měsíce'!$AC$6:$AC$297,0),0,1,1),""),"")</f>
        <v/>
      </c>
      <c r="F82" s="76" t="str">
        <f ca="1">IF(IFERROR(OFFSET('Tabulka klientů 2023'!$Z$7,MATCH('Filtr dle měsíce'!A82,'Filtr dle měsíce'!$AC$6:$AC$297,0),0,1,1)*OFFSET('Filtr dle měsíce'!$T$5,MATCH('Filtr dle měsíce'!A82,'Filtr dle měsíce'!$AC$6:$AC$297,0),0,1,1),"")&gt;0,IFERROR(OFFSET('Tabulka klientů 2023'!$Z$7,MATCH('Filtr dle měsíce'!A82,'Filtr dle měsíce'!$AC$6:$AC$297,0),0,1,1)*OFFSET('Filtr dle měsíce'!$T$5,MATCH('Filtr dle měsíce'!A82,'Filtr dle měsíce'!$AC$6:$AC$297,0),0,1,1),""),"")</f>
        <v/>
      </c>
      <c r="G82" s="75" t="str">
        <f ca="1">IF(IFERROR(OFFSET('Tabulka klientů 2023'!$AC$7,MATCH('Filtr dle měsíce'!A82,'Filtr dle měsíce'!$AC$6:$AC$297,0),0,1,1)*OFFSET('Filtr dle měsíce'!$U$5,MATCH('Filtr dle měsíce'!A82,'Filtr dle měsíce'!$AC$6:$AC$297,0),0,1,1),"")&gt;0,IFERROR(OFFSET('Tabulka klientů 2023'!$AC$7,MATCH('Filtr dle měsíce'!A82,'Filtr dle měsíce'!$AC$6:$AC$297,0),0,1,1)*OFFSET('Filtr dle měsíce'!$U$5,MATCH('Filtr dle měsíce'!A82,'Filtr dle měsíce'!$AC$6:$AC$297,0),0,1,1),""),"")</f>
        <v/>
      </c>
      <c r="H82" s="76" t="str">
        <f ca="1">IF(IFERROR(OFFSET('Tabulka klientů 2023'!$AF$7,MATCH('Filtr dle měsíce'!A82,'Filtr dle měsíce'!$AC$6:$AC$297,0),0,1,1)*OFFSET('Filtr dle měsíce'!$V$5,MATCH('Filtr dle měsíce'!A82,'Filtr dle měsíce'!$AC$6:$AC$297,0),0,1,1),"")&gt;0,IFERROR(OFFSET('Tabulka klientů 2023'!$AF$7,MATCH('Filtr dle měsíce'!A82,'Filtr dle měsíce'!$AC$6:$AC$297,0),0,1,1)*OFFSET('Filtr dle měsíce'!$V$5,MATCH('Filtr dle měsíce'!A82,'Filtr dle měsíce'!$AC$6:$AC$297,0),0,1,1),""),"")</f>
        <v/>
      </c>
      <c r="I82" s="75" t="str">
        <f ca="1">IF(IFERROR(OFFSET('Tabulka klientů 2023'!$AI$7,MATCH('Filtr dle měsíce'!A82,'Filtr dle měsíce'!$AC$6:$AC$297,0),0,1,1)*OFFSET('Filtr dle měsíce'!$W$5,MATCH('Filtr dle měsíce'!A82,'Filtr dle měsíce'!$AC$6:$AC$297,0),0,1,1),"")&gt;0,IFERROR(OFFSET('Tabulka klientů 2023'!$AI$7,MATCH('Filtr dle měsíce'!A82,'Filtr dle měsíce'!$AC$6:$AC$297,0),0,1,1)*OFFSET('Filtr dle měsíce'!$W$5,MATCH('Filtr dle měsíce'!A82,'Filtr dle měsíce'!$AC$6:$AC$297,0),0,1,1),""),"")</f>
        <v/>
      </c>
      <c r="J82" s="76" t="str">
        <f ca="1">IF(IFERROR(OFFSET('Tabulka klientů 2023'!$AL$7,MATCH('Filtr dle měsíce'!A82,'Filtr dle měsíce'!$AC$6:$AC$297,0),0,1,1)*OFFSET('Filtr dle měsíce'!$X$5,MATCH('Filtr dle měsíce'!A82,'Filtr dle měsíce'!$AC$6:$AC$297,0),0,1,1),"")&gt;0,IFERROR(OFFSET('Tabulka klientů 2023'!$AL$7,MATCH('Filtr dle měsíce'!A82,'Filtr dle měsíce'!$AC$6:$AC$297,0),0,1,1)*OFFSET('Filtr dle měsíce'!$X$5,MATCH('Filtr dle měsíce'!A82,'Filtr dle měsíce'!$AC$6:$AC$297,0),0,1,1),""),"")</f>
        <v/>
      </c>
      <c r="K82" s="75" t="str">
        <f ca="1">IF(IFERROR(OFFSET('Tabulka klientů 2023'!$AO$7,MATCH('Filtr dle měsíce'!A82,'Filtr dle měsíce'!$AC$6:$AC$297,0),0,1,1)*OFFSET('Filtr dle měsíce'!$Y$5,MATCH('Filtr dle měsíce'!A82,'Filtr dle měsíce'!$AC$6:$AC$297,0),0,1,1),"")&gt;0,IFERROR(OFFSET('Tabulka klientů 2023'!$AO$7,MATCH('Filtr dle měsíce'!A82,'Filtr dle měsíce'!$AC$6:$AC$297,0),0,1,1)*OFFSET('Filtr dle měsíce'!$Y$5,MATCH('Filtr dle měsíce'!A82,'Filtr dle měsíce'!$AC$6:$AC$297,0),0,1,1),""),"")</f>
        <v/>
      </c>
      <c r="L82" s="76" t="str">
        <f ca="1">IF(IFERROR(OFFSET('Tabulka klientů 2023'!$AR$7,MATCH('Filtr dle měsíce'!A82,'Filtr dle měsíce'!$AC$6:$AC$297,0),0,1,1)*OFFSET('Filtr dle měsíce'!$Z$5,MATCH('Filtr dle měsíce'!A82,'Filtr dle měsíce'!$AC$6:$AC$297,0),0,1,1),"")&gt;0,IFERROR(OFFSET('Tabulka klientů 2023'!$AR$7,MATCH('Filtr dle měsíce'!A82,'Filtr dle měsíce'!$AC$6:$AC$297,0),0,1,1)*OFFSET('Filtr dle měsíce'!$Z$5,MATCH('Filtr dle měsíce'!A82,'Filtr dle měsíce'!$AC$6:$AC$297,0),0,1,1),""),"")</f>
        <v/>
      </c>
      <c r="M82" s="77" t="str">
        <f ca="1">IF(IFERROR(OFFSET('Tabulka klientů 2023'!$AU$7,MATCH('Filtr dle měsíce'!A82,'Filtr dle měsíce'!$AC$6:$AC$297,0),0,1,1)*OFFSET('Filtr dle měsíce'!$AA$5,MATCH('Filtr dle měsíce'!A82,'Filtr dle měsíce'!$AC$6:$AC$297,0),0,1,1),"")&gt;0,IFERROR(OFFSET('Tabulka klientů 2023'!$AU$7,MATCH('Filtr dle měsíce'!A82,'Filtr dle měsíce'!$AC$6:$AC$297,0),0,1,1)*OFFSET('Filtr dle měsíce'!$AA$5,MATCH('Filtr dle měsíce'!A82,'Filtr dle měsíce'!$AC$6:$AC$297,0),0,1,1),""),"")</f>
        <v/>
      </c>
      <c r="N82" s="78" t="str">
        <f t="shared" ca="1" si="0"/>
        <v/>
      </c>
      <c r="Q82" s="51">
        <f>IF('Tabulka klientů 2023'!R84='Filtr dle měsíce'!$C$1,1,0)</f>
        <v>0</v>
      </c>
      <c r="R82" s="51">
        <f>IF('Tabulka klientů 2023'!U84='Filtr dle měsíce'!$C$1,1,0)</f>
        <v>0</v>
      </c>
      <c r="S82" s="51">
        <f>IF('Tabulka klientů 2023'!X84='Filtr dle měsíce'!$C$1,1,0)</f>
        <v>0</v>
      </c>
      <c r="T82" s="51">
        <f>IF('Tabulka klientů 2023'!AA84='Filtr dle měsíce'!$C$1,1,0)</f>
        <v>0</v>
      </c>
      <c r="U82" s="51">
        <f>IF('Tabulka klientů 2023'!AD84='Filtr dle měsíce'!$C$1,1,0)</f>
        <v>0</v>
      </c>
      <c r="V82" s="51">
        <f>IF('Tabulka klientů 2023'!AG84='Filtr dle měsíce'!$C$1,1,0)</f>
        <v>0</v>
      </c>
      <c r="W82" s="51">
        <f>IF('Tabulka klientů 2023'!AJ84='Filtr dle měsíce'!$C$1,1,0)</f>
        <v>0</v>
      </c>
      <c r="X82" s="1">
        <f>IF('Tabulka klientů 2023'!AM84='Filtr dle měsíce'!$C$1,1,0)</f>
        <v>0</v>
      </c>
      <c r="Y82" s="1">
        <f>IF('Tabulka klientů 2023'!AP84='Filtr dle měsíce'!$C$1,1,0)</f>
        <v>0</v>
      </c>
      <c r="Z82" s="1">
        <f>IF('Tabulka klientů 2023'!AS84='Filtr dle měsíce'!$C$1,1,0)</f>
        <v>0</v>
      </c>
      <c r="AA82" s="1">
        <f>IF('Tabulka klientů 2023'!AV84='Filtr dle měsíce'!$C$1,1,0)</f>
        <v>0</v>
      </c>
      <c r="AB82" s="1">
        <f t="shared" si="1"/>
        <v>0</v>
      </c>
      <c r="AC82" s="1">
        <f t="shared" si="2"/>
        <v>0</v>
      </c>
      <c r="AE82" s="51">
        <f>IF('Tabulka klientů 2023'!S84="ANO",1,0)</f>
        <v>0</v>
      </c>
      <c r="AF82" s="51">
        <f>IF('Tabulka klientů 2023'!V84="ANO",1,0)</f>
        <v>0</v>
      </c>
      <c r="AG82" s="51">
        <f>IF('Tabulka klientů 2023'!Y84="ANO",1,0)</f>
        <v>0</v>
      </c>
      <c r="AH82" s="51">
        <f>IF('Tabulka klientů 2023'!AB84="ANO",1,0)</f>
        <v>0</v>
      </c>
      <c r="AI82" s="51">
        <f>IF('Tabulka klientů 2023'!AE84="ANO",1,0)</f>
        <v>0</v>
      </c>
      <c r="AJ82" s="51">
        <f>IF('Tabulka klientů 2023'!AH84="ANO",1,0)</f>
        <v>0</v>
      </c>
      <c r="AK82" s="51">
        <f>IF('Tabulka klientů 2023'!AK84="ANO",1,0)</f>
        <v>0</v>
      </c>
      <c r="AL82" s="51">
        <f>IF('Tabulka klientů 2023'!AN84="ANO",1,0)</f>
        <v>0</v>
      </c>
      <c r="AM82" s="51">
        <f>IF('Tabulka klientů 2023'!AQ84="ANO",1,0)</f>
        <v>0</v>
      </c>
      <c r="AN82" s="51">
        <f>IF('Tabulka klientů 2023'!AT84="ANO",1,0)</f>
        <v>0</v>
      </c>
      <c r="AO82" s="51">
        <f>IF('Tabulka klientů 2023'!AW84="ANO",1,0)</f>
        <v>0</v>
      </c>
      <c r="AP82" s="51" t="e">
        <f t="shared" ref="AP82:AQ82" si="154">#N/A</f>
        <v>#N/A</v>
      </c>
      <c r="AQ82" s="51" t="e">
        <f t="shared" si="154"/>
        <v>#N/A</v>
      </c>
      <c r="AR82" s="51"/>
      <c r="AS82" s="1">
        <f t="shared" ref="AS82:BC82" si="155">SUM(Q82+AE82)</f>
        <v>0</v>
      </c>
      <c r="AT82" s="1">
        <f t="shared" si="155"/>
        <v>0</v>
      </c>
      <c r="AU82" s="1">
        <f t="shared" si="155"/>
        <v>0</v>
      </c>
      <c r="AV82" s="1">
        <f t="shared" si="155"/>
        <v>0</v>
      </c>
      <c r="AW82" s="1">
        <f t="shared" si="155"/>
        <v>0</v>
      </c>
      <c r="AX82" s="1">
        <f t="shared" si="155"/>
        <v>0</v>
      </c>
      <c r="AY82" s="1">
        <f t="shared" si="155"/>
        <v>0</v>
      </c>
      <c r="AZ82" s="1">
        <f t="shared" si="155"/>
        <v>0</v>
      </c>
      <c r="BA82" s="1">
        <f t="shared" si="155"/>
        <v>0</v>
      </c>
      <c r="BB82" s="1">
        <f t="shared" si="155"/>
        <v>0</v>
      </c>
      <c r="BC82" s="1">
        <f t="shared" si="155"/>
        <v>0</v>
      </c>
      <c r="BD82" s="1"/>
      <c r="BE82" s="79" t="str">
        <f ca="1">IF(IFERROR(OFFSET('Filtr dle měsíce'!AS$5,MATCH('Filtr dle měsíce'!$A81,'Filtr dle měsíce'!$AC$6:$AC$297,0),0,1,1)*OFFSET('Filtr dle měsíce'!AS$5,MATCH('Filtr dle měsíce'!$A81,'Filtr dle měsíce'!$AC$6:$AC$297,0),0,1,1),"")&gt;0,IFERROR(OFFSET('Filtr dle měsíce'!AS$5,MATCH('Filtr dle měsíce'!$A81,'Filtr dle měsíce'!$AC$6:$AC$297,0),0,1,1)*OFFSET('Filtr dle měsíce'!AS$5,MATCH('Filtr dle měsíce'!$A81,'Filtr dle měsíce'!$AC$6:$AC$297,0),0,1,1),""),"")</f>
        <v/>
      </c>
      <c r="BF82" s="79" t="str">
        <f ca="1">IF(IFERROR(OFFSET('Filtr dle měsíce'!AT$5,MATCH('Filtr dle měsíce'!$A81,'Filtr dle měsíce'!$AC$6:$AC$297,0),0,1,1)*OFFSET('Filtr dle měsíce'!AT$5,MATCH('Filtr dle měsíce'!$A81,'Filtr dle měsíce'!$AC$6:$AC$297,0),0,1,1),"")&gt;0,IFERROR(OFFSET('Filtr dle měsíce'!AT$5,MATCH('Filtr dle měsíce'!$A81,'Filtr dle měsíce'!$AC$6:$AC$297,0),0,1,1)*OFFSET('Filtr dle měsíce'!AT$5,MATCH('Filtr dle měsíce'!$A81,'Filtr dle měsíce'!$AC$6:$AC$297,0),0,1,1),""),"")</f>
        <v/>
      </c>
      <c r="BG82" s="79" t="str">
        <f ca="1">IF(IFERROR(OFFSET('Filtr dle měsíce'!AU$5,MATCH('Filtr dle měsíce'!$A81,'Filtr dle měsíce'!$AC$6:$AC$297,0),0,1,1)*OFFSET('Filtr dle měsíce'!AU$5,MATCH('Filtr dle měsíce'!$A81,'Filtr dle měsíce'!$AC$6:$AC$297,0),0,1,1),"")&gt;0,IFERROR(OFFSET('Filtr dle měsíce'!AU$5,MATCH('Filtr dle měsíce'!$A81,'Filtr dle měsíce'!$AC$6:$AC$297,0),0,1,1)*OFFSET('Filtr dle měsíce'!AU$5,MATCH('Filtr dle měsíce'!$A81,'Filtr dle měsíce'!$AC$6:$AC$297,0),0,1,1),""),"")</f>
        <v/>
      </c>
      <c r="BH82" s="79" t="str">
        <f ca="1">IF(IFERROR(OFFSET('Filtr dle měsíce'!AV$5,MATCH('Filtr dle měsíce'!$A81,'Filtr dle měsíce'!$AC$6:$AC$297,0),0,1,1)*OFFSET('Filtr dle měsíce'!AV$5,MATCH('Filtr dle měsíce'!$A81,'Filtr dle měsíce'!$AC$6:$AC$297,0),0,1,1),"")&gt;0,IFERROR(OFFSET('Filtr dle měsíce'!AV$5,MATCH('Filtr dle měsíce'!$A81,'Filtr dle měsíce'!$AC$6:$AC$297,0),0,1,1)*OFFSET('Filtr dle měsíce'!AV$5,MATCH('Filtr dle měsíce'!$A81,'Filtr dle měsíce'!$AC$6:$AC$297,0),0,1,1),""),"")</f>
        <v/>
      </c>
      <c r="BI82" s="79" t="str">
        <f ca="1">IF(IFERROR(OFFSET('Filtr dle měsíce'!AW$5,MATCH('Filtr dle měsíce'!$A81,'Filtr dle měsíce'!$AC$6:$AC$297,0),0,1,1)*OFFSET('Filtr dle měsíce'!AW$5,MATCH('Filtr dle měsíce'!$A81,'Filtr dle měsíce'!$AC$6:$AC$297,0),0,1,1),"")&gt;0,IFERROR(OFFSET('Filtr dle měsíce'!AW$5,MATCH('Filtr dle měsíce'!$A81,'Filtr dle měsíce'!$AC$6:$AC$297,0),0,1,1)*OFFSET('Filtr dle měsíce'!AW$5,MATCH('Filtr dle měsíce'!$A81,'Filtr dle měsíce'!$AC$6:$AC$297,0),0,1,1),""),"")</f>
        <v/>
      </c>
      <c r="BJ82" s="79" t="str">
        <f ca="1">IF(IFERROR(OFFSET('Filtr dle měsíce'!AX$5,MATCH('Filtr dle měsíce'!$A81,'Filtr dle měsíce'!$AC$6:$AC$297,0),0,1,1)*OFFSET('Filtr dle měsíce'!AX$5,MATCH('Filtr dle měsíce'!$A81,'Filtr dle měsíce'!$AC$6:$AC$297,0),0,1,1),"")&gt;0,IFERROR(OFFSET('Filtr dle měsíce'!AX$5,MATCH('Filtr dle měsíce'!$A81,'Filtr dle měsíce'!$AC$6:$AC$297,0),0,1,1)*OFFSET('Filtr dle měsíce'!AX$5,MATCH('Filtr dle měsíce'!$A81,'Filtr dle měsíce'!$AC$6:$AC$297,0),0,1,1),""),"")</f>
        <v/>
      </c>
      <c r="BK82" s="79" t="str">
        <f ca="1">IF(IFERROR(OFFSET('Filtr dle měsíce'!AY$5,MATCH('Filtr dle měsíce'!$A81,'Filtr dle měsíce'!$AC$6:$AC$297,0),0,1,1)*OFFSET('Filtr dle měsíce'!AY$5,MATCH('Filtr dle měsíce'!$A81,'Filtr dle měsíce'!$AC$6:$AC$297,0),0,1,1),"")&gt;0,IFERROR(OFFSET('Filtr dle měsíce'!AY$5,MATCH('Filtr dle měsíce'!$A81,'Filtr dle měsíce'!$AC$6:$AC$297,0),0,1,1)*OFFSET('Filtr dle měsíce'!AY$5,MATCH('Filtr dle měsíce'!$A81,'Filtr dle měsíce'!$AC$6:$AC$297,0),0,1,1),""),"")</f>
        <v/>
      </c>
      <c r="BL82" s="79" t="str">
        <f ca="1">IF(IFERROR(OFFSET('Filtr dle měsíce'!AZ$5,MATCH('Filtr dle měsíce'!$A81,'Filtr dle měsíce'!$AC$6:$AC$297,0),0,1,1)*OFFSET('Filtr dle měsíce'!AZ$5,MATCH('Filtr dle měsíce'!$A81,'Filtr dle měsíce'!$AC$6:$AC$297,0),0,1,1),"")&gt;0,IFERROR(OFFSET('Filtr dle měsíce'!AZ$5,MATCH('Filtr dle měsíce'!$A81,'Filtr dle měsíce'!$AC$6:$AC$297,0),0,1,1)*OFFSET('Filtr dle měsíce'!AZ$5,MATCH('Filtr dle měsíce'!$A81,'Filtr dle měsíce'!$AC$6:$AC$297,0),0,1,1),""),"")</f>
        <v/>
      </c>
      <c r="BM82" s="79" t="str">
        <f ca="1">IF(IFERROR(OFFSET('Filtr dle měsíce'!BA$5,MATCH('Filtr dle měsíce'!$A81,'Filtr dle měsíce'!$AC$6:$AC$297,0),0,1,1)*OFFSET('Filtr dle měsíce'!BA$5,MATCH('Filtr dle měsíce'!$A81,'Filtr dle měsíce'!$AC$6:$AC$297,0),0,1,1),"")&gt;0,IFERROR(OFFSET('Filtr dle měsíce'!BA$5,MATCH('Filtr dle měsíce'!$A81,'Filtr dle měsíce'!$AC$6:$AC$297,0),0,1,1)*OFFSET('Filtr dle měsíce'!BA$5,MATCH('Filtr dle měsíce'!$A81,'Filtr dle měsíce'!$AC$6:$AC$297,0),0,1,1),""),"")</f>
        <v/>
      </c>
      <c r="BN82" s="79" t="str">
        <f ca="1">IF(IFERROR(OFFSET('Filtr dle měsíce'!BB$5,MATCH('Filtr dle měsíce'!$A81,'Filtr dle měsíce'!$AC$6:$AC$297,0),0,1,1)*OFFSET('Filtr dle měsíce'!BB$5,MATCH('Filtr dle měsíce'!$A81,'Filtr dle měsíce'!$AC$6:$AC$297,0),0,1,1),"")&gt;0,IFERROR(OFFSET('Filtr dle měsíce'!BB$5,MATCH('Filtr dle měsíce'!$A81,'Filtr dle měsíce'!$AC$6:$AC$297,0),0,1,1)*OFFSET('Filtr dle měsíce'!BB$5,MATCH('Filtr dle měsíce'!$A81,'Filtr dle měsíce'!$AC$6:$AC$297,0),0,1,1),""),"")</f>
        <v/>
      </c>
      <c r="BO82" s="79" t="str">
        <f ca="1">IF(IFERROR(OFFSET('Filtr dle měsíce'!BC$5,MATCH('Filtr dle měsíce'!$A81,'Filtr dle měsíce'!$AC$6:$AC$297,0),0,1,1)*OFFSET('Filtr dle měsíce'!BC$5,MATCH('Filtr dle měsíce'!$A81,'Filtr dle měsíce'!$AC$6:$AC$297,0),0,1,1),"")&gt;0,IFERROR(OFFSET('Filtr dle měsíce'!BC$5,MATCH('Filtr dle měsíce'!$A81,'Filtr dle měsíce'!$AC$6:$AC$297,0),0,1,1)*OFFSET('Filtr dle měsíce'!BC$5,MATCH('Filtr dle měsíce'!$A81,'Filtr dle měsíce'!$AC$6:$AC$297,0),0,1,1),""),"")</f>
        <v/>
      </c>
      <c r="BP82" s="79"/>
      <c r="BQ82" s="79"/>
    </row>
    <row r="83" spans="1:69" ht="14.25" customHeight="1" x14ac:dyDescent="0.4">
      <c r="A83" s="51">
        <v>79</v>
      </c>
      <c r="B83" s="74" t="str">
        <f ca="1">IFERROR(TEXT(OFFSET('Tabulka klientů 2023'!$C$7,MATCH('Filtr dle měsíce'!A83,'Filtr dle měsíce'!$AC$6:$AC$297,0),0,1,1),""),"")</f>
        <v/>
      </c>
      <c r="C83" s="75" t="str">
        <f ca="1">IF(IFERROR(OFFSET('Tabulka klientů 2023'!$Q$7,MATCH('Filtr dle měsíce'!A83,'Filtr dle měsíce'!$AC$6:$AC$297,0),0,1,1)*OFFSET('Filtr dle měsíce'!$Q$5,MATCH('Filtr dle měsíce'!A83,'Filtr dle měsíce'!$AC$6:$AC$297,0),0,1,1),"")&gt;0,IFERROR(OFFSET('Tabulka klientů 2023'!$Q$7,MATCH('Filtr dle měsíce'!A83,'Filtr dle měsíce'!$AC$6:$AC$297,0),0,1,1)*OFFSET('Filtr dle měsíce'!$Q$5,MATCH('Filtr dle měsíce'!A83,'Filtr dle měsíce'!$AC$6:$AC$297,0),0,1,1),""),"")</f>
        <v/>
      </c>
      <c r="D83" s="76" t="str">
        <f ca="1">IF(IFERROR(OFFSET('Tabulka klientů 2023'!$T$7,MATCH('Filtr dle měsíce'!A83,'Filtr dle měsíce'!$AC$6:$AC$297,0),0,1,1)*OFFSET('Filtr dle měsíce'!$R$5,MATCH('Filtr dle měsíce'!A83,'Filtr dle měsíce'!$AC$6:$AC$297,0),0,1,1),"")&gt;0,IFERROR(OFFSET('Tabulka klientů 2023'!$T$7,MATCH('Filtr dle měsíce'!A83,'Filtr dle měsíce'!$AC$6:$AC$297,0),0,1,1)*OFFSET('Filtr dle měsíce'!$R$5,MATCH('Filtr dle měsíce'!A83,'Filtr dle měsíce'!$AC$6:$AC$297,0),0,1,1),""),"")</f>
        <v/>
      </c>
      <c r="E83" s="75" t="str">
        <f ca="1">IF(IFERROR(OFFSET('Tabulka klientů 2023'!$W$7,MATCH('Filtr dle měsíce'!A83,'Filtr dle měsíce'!$AC$6:$AC$297,0),0,1,1)*OFFSET('Filtr dle měsíce'!$S$5,MATCH('Filtr dle měsíce'!A83,'Filtr dle měsíce'!$AC$6:$AC$297,0),0,1,1),"")&gt;0,IFERROR(OFFSET('Tabulka klientů 2023'!$W$7,MATCH('Filtr dle měsíce'!A83,'Filtr dle měsíce'!$AC$6:$AC$297,0),0,1,1)*OFFSET('Filtr dle měsíce'!$S$5,MATCH('Filtr dle měsíce'!A83,'Filtr dle měsíce'!$AC$6:$AC$297,0),0,1,1),""),"")</f>
        <v/>
      </c>
      <c r="F83" s="76" t="str">
        <f ca="1">IF(IFERROR(OFFSET('Tabulka klientů 2023'!$Z$7,MATCH('Filtr dle měsíce'!A83,'Filtr dle měsíce'!$AC$6:$AC$297,0),0,1,1)*OFFSET('Filtr dle měsíce'!$T$5,MATCH('Filtr dle měsíce'!A83,'Filtr dle měsíce'!$AC$6:$AC$297,0),0,1,1),"")&gt;0,IFERROR(OFFSET('Tabulka klientů 2023'!$Z$7,MATCH('Filtr dle měsíce'!A83,'Filtr dle měsíce'!$AC$6:$AC$297,0),0,1,1)*OFFSET('Filtr dle měsíce'!$T$5,MATCH('Filtr dle měsíce'!A83,'Filtr dle měsíce'!$AC$6:$AC$297,0),0,1,1),""),"")</f>
        <v/>
      </c>
      <c r="G83" s="75" t="str">
        <f ca="1">IF(IFERROR(OFFSET('Tabulka klientů 2023'!$AC$7,MATCH('Filtr dle měsíce'!A83,'Filtr dle měsíce'!$AC$6:$AC$297,0),0,1,1)*OFFSET('Filtr dle měsíce'!$U$5,MATCH('Filtr dle měsíce'!A83,'Filtr dle měsíce'!$AC$6:$AC$297,0),0,1,1),"")&gt;0,IFERROR(OFFSET('Tabulka klientů 2023'!$AC$7,MATCH('Filtr dle měsíce'!A83,'Filtr dle měsíce'!$AC$6:$AC$297,0),0,1,1)*OFFSET('Filtr dle měsíce'!$U$5,MATCH('Filtr dle měsíce'!A83,'Filtr dle měsíce'!$AC$6:$AC$297,0),0,1,1),""),"")</f>
        <v/>
      </c>
      <c r="H83" s="76" t="str">
        <f ca="1">IF(IFERROR(OFFSET('Tabulka klientů 2023'!$AF$7,MATCH('Filtr dle měsíce'!A83,'Filtr dle měsíce'!$AC$6:$AC$297,0),0,1,1)*OFFSET('Filtr dle měsíce'!$V$5,MATCH('Filtr dle měsíce'!A83,'Filtr dle měsíce'!$AC$6:$AC$297,0),0,1,1),"")&gt;0,IFERROR(OFFSET('Tabulka klientů 2023'!$AF$7,MATCH('Filtr dle měsíce'!A83,'Filtr dle měsíce'!$AC$6:$AC$297,0),0,1,1)*OFFSET('Filtr dle měsíce'!$V$5,MATCH('Filtr dle měsíce'!A83,'Filtr dle měsíce'!$AC$6:$AC$297,0),0,1,1),""),"")</f>
        <v/>
      </c>
      <c r="I83" s="75" t="str">
        <f ca="1">IF(IFERROR(OFFSET('Tabulka klientů 2023'!$AI$7,MATCH('Filtr dle měsíce'!A83,'Filtr dle měsíce'!$AC$6:$AC$297,0),0,1,1)*OFFSET('Filtr dle měsíce'!$W$5,MATCH('Filtr dle měsíce'!A83,'Filtr dle měsíce'!$AC$6:$AC$297,0),0,1,1),"")&gt;0,IFERROR(OFFSET('Tabulka klientů 2023'!$AI$7,MATCH('Filtr dle měsíce'!A83,'Filtr dle měsíce'!$AC$6:$AC$297,0),0,1,1)*OFFSET('Filtr dle měsíce'!$W$5,MATCH('Filtr dle měsíce'!A83,'Filtr dle měsíce'!$AC$6:$AC$297,0),0,1,1),""),"")</f>
        <v/>
      </c>
      <c r="J83" s="76" t="str">
        <f ca="1">IF(IFERROR(OFFSET('Tabulka klientů 2023'!$AL$7,MATCH('Filtr dle měsíce'!A83,'Filtr dle měsíce'!$AC$6:$AC$297,0),0,1,1)*OFFSET('Filtr dle měsíce'!$X$5,MATCH('Filtr dle měsíce'!A83,'Filtr dle měsíce'!$AC$6:$AC$297,0),0,1,1),"")&gt;0,IFERROR(OFFSET('Tabulka klientů 2023'!$AL$7,MATCH('Filtr dle měsíce'!A83,'Filtr dle měsíce'!$AC$6:$AC$297,0),0,1,1)*OFFSET('Filtr dle měsíce'!$X$5,MATCH('Filtr dle měsíce'!A83,'Filtr dle měsíce'!$AC$6:$AC$297,0),0,1,1),""),"")</f>
        <v/>
      </c>
      <c r="K83" s="75" t="str">
        <f ca="1">IF(IFERROR(OFFSET('Tabulka klientů 2023'!$AO$7,MATCH('Filtr dle měsíce'!A83,'Filtr dle měsíce'!$AC$6:$AC$297,0),0,1,1)*OFFSET('Filtr dle měsíce'!$Y$5,MATCH('Filtr dle měsíce'!A83,'Filtr dle měsíce'!$AC$6:$AC$297,0),0,1,1),"")&gt;0,IFERROR(OFFSET('Tabulka klientů 2023'!$AO$7,MATCH('Filtr dle měsíce'!A83,'Filtr dle měsíce'!$AC$6:$AC$297,0),0,1,1)*OFFSET('Filtr dle měsíce'!$Y$5,MATCH('Filtr dle měsíce'!A83,'Filtr dle měsíce'!$AC$6:$AC$297,0),0,1,1),""),"")</f>
        <v/>
      </c>
      <c r="L83" s="76" t="str">
        <f ca="1">IF(IFERROR(OFFSET('Tabulka klientů 2023'!$AR$7,MATCH('Filtr dle měsíce'!A83,'Filtr dle měsíce'!$AC$6:$AC$297,0),0,1,1)*OFFSET('Filtr dle měsíce'!$Z$5,MATCH('Filtr dle měsíce'!A83,'Filtr dle měsíce'!$AC$6:$AC$297,0),0,1,1),"")&gt;0,IFERROR(OFFSET('Tabulka klientů 2023'!$AR$7,MATCH('Filtr dle měsíce'!A83,'Filtr dle měsíce'!$AC$6:$AC$297,0),0,1,1)*OFFSET('Filtr dle měsíce'!$Z$5,MATCH('Filtr dle měsíce'!A83,'Filtr dle měsíce'!$AC$6:$AC$297,0),0,1,1),""),"")</f>
        <v/>
      </c>
      <c r="M83" s="77" t="str">
        <f ca="1">IF(IFERROR(OFFSET('Tabulka klientů 2023'!$AU$7,MATCH('Filtr dle měsíce'!A83,'Filtr dle měsíce'!$AC$6:$AC$297,0),0,1,1)*OFFSET('Filtr dle měsíce'!$AA$5,MATCH('Filtr dle měsíce'!A83,'Filtr dle měsíce'!$AC$6:$AC$297,0),0,1,1),"")&gt;0,IFERROR(OFFSET('Tabulka klientů 2023'!$AU$7,MATCH('Filtr dle měsíce'!A83,'Filtr dle měsíce'!$AC$6:$AC$297,0),0,1,1)*OFFSET('Filtr dle měsíce'!$AA$5,MATCH('Filtr dle měsíce'!A83,'Filtr dle měsíce'!$AC$6:$AC$297,0),0,1,1),""),"")</f>
        <v/>
      </c>
      <c r="N83" s="78" t="str">
        <f t="shared" ca="1" si="0"/>
        <v/>
      </c>
      <c r="Q83" s="51">
        <f>IF('Tabulka klientů 2023'!R85='Filtr dle měsíce'!$C$1,1,0)</f>
        <v>0</v>
      </c>
      <c r="R83" s="51">
        <f>IF('Tabulka klientů 2023'!U85='Filtr dle měsíce'!$C$1,1,0)</f>
        <v>0</v>
      </c>
      <c r="S83" s="51">
        <f>IF('Tabulka klientů 2023'!X85='Filtr dle měsíce'!$C$1,1,0)</f>
        <v>0</v>
      </c>
      <c r="T83" s="51">
        <f>IF('Tabulka klientů 2023'!AA85='Filtr dle měsíce'!$C$1,1,0)</f>
        <v>0</v>
      </c>
      <c r="U83" s="51">
        <f>IF('Tabulka klientů 2023'!AD85='Filtr dle měsíce'!$C$1,1,0)</f>
        <v>0</v>
      </c>
      <c r="V83" s="51">
        <f>IF('Tabulka klientů 2023'!AG85='Filtr dle měsíce'!$C$1,1,0)</f>
        <v>0</v>
      </c>
      <c r="W83" s="51">
        <f>IF('Tabulka klientů 2023'!AJ85='Filtr dle měsíce'!$C$1,1,0)</f>
        <v>0</v>
      </c>
      <c r="X83" s="1">
        <f>IF('Tabulka klientů 2023'!AM85='Filtr dle měsíce'!$C$1,1,0)</f>
        <v>0</v>
      </c>
      <c r="Y83" s="1">
        <f>IF('Tabulka klientů 2023'!AP85='Filtr dle měsíce'!$C$1,1,0)</f>
        <v>0</v>
      </c>
      <c r="Z83" s="1">
        <f>IF('Tabulka klientů 2023'!AS85='Filtr dle měsíce'!$C$1,1,0)</f>
        <v>0</v>
      </c>
      <c r="AA83" s="1">
        <f>IF('Tabulka klientů 2023'!AV85='Filtr dle měsíce'!$C$1,1,0)</f>
        <v>0</v>
      </c>
      <c r="AB83" s="1">
        <f t="shared" si="1"/>
        <v>0</v>
      </c>
      <c r="AC83" s="1">
        <f t="shared" si="2"/>
        <v>0</v>
      </c>
      <c r="AE83" s="51">
        <f>IF('Tabulka klientů 2023'!S85="ANO",1,0)</f>
        <v>0</v>
      </c>
      <c r="AF83" s="51">
        <f>IF('Tabulka klientů 2023'!V85="ANO",1,0)</f>
        <v>0</v>
      </c>
      <c r="AG83" s="51">
        <f>IF('Tabulka klientů 2023'!Y85="ANO",1,0)</f>
        <v>0</v>
      </c>
      <c r="AH83" s="51">
        <f>IF('Tabulka klientů 2023'!AB85="ANO",1,0)</f>
        <v>0</v>
      </c>
      <c r="AI83" s="51">
        <f>IF('Tabulka klientů 2023'!AE85="ANO",1,0)</f>
        <v>0</v>
      </c>
      <c r="AJ83" s="51">
        <f>IF('Tabulka klientů 2023'!AH85="ANO",1,0)</f>
        <v>0</v>
      </c>
      <c r="AK83" s="51">
        <f>IF('Tabulka klientů 2023'!AK85="ANO",1,0)</f>
        <v>0</v>
      </c>
      <c r="AL83" s="51">
        <f>IF('Tabulka klientů 2023'!AN85="ANO",1,0)</f>
        <v>0</v>
      </c>
      <c r="AM83" s="51">
        <f>IF('Tabulka klientů 2023'!AQ85="ANO",1,0)</f>
        <v>0</v>
      </c>
      <c r="AN83" s="51">
        <f>IF('Tabulka klientů 2023'!AT85="ANO",1,0)</f>
        <v>0</v>
      </c>
      <c r="AO83" s="51">
        <f>IF('Tabulka klientů 2023'!AW85="ANO",1,0)</f>
        <v>0</v>
      </c>
      <c r="AP83" s="51" t="e">
        <f t="shared" ref="AP83:AQ83" si="156">#N/A</f>
        <v>#N/A</v>
      </c>
      <c r="AQ83" s="51" t="e">
        <f t="shared" si="156"/>
        <v>#N/A</v>
      </c>
      <c r="AR83" s="51"/>
      <c r="AS83" s="1">
        <f t="shared" ref="AS83:BC83" si="157">SUM(Q83+AE83)</f>
        <v>0</v>
      </c>
      <c r="AT83" s="1">
        <f t="shared" si="157"/>
        <v>0</v>
      </c>
      <c r="AU83" s="1">
        <f t="shared" si="157"/>
        <v>0</v>
      </c>
      <c r="AV83" s="1">
        <f t="shared" si="157"/>
        <v>0</v>
      </c>
      <c r="AW83" s="1">
        <f t="shared" si="157"/>
        <v>0</v>
      </c>
      <c r="AX83" s="1">
        <f t="shared" si="157"/>
        <v>0</v>
      </c>
      <c r="AY83" s="1">
        <f t="shared" si="157"/>
        <v>0</v>
      </c>
      <c r="AZ83" s="1">
        <f t="shared" si="157"/>
        <v>0</v>
      </c>
      <c r="BA83" s="1">
        <f t="shared" si="157"/>
        <v>0</v>
      </c>
      <c r="BB83" s="1">
        <f t="shared" si="157"/>
        <v>0</v>
      </c>
      <c r="BC83" s="1">
        <f t="shared" si="157"/>
        <v>0</v>
      </c>
      <c r="BD83" s="1"/>
      <c r="BE83" s="79" t="str">
        <f ca="1">IF(IFERROR(OFFSET('Filtr dle měsíce'!AS$5,MATCH('Filtr dle měsíce'!$A82,'Filtr dle měsíce'!$AC$6:$AC$297,0),0,1,1)*OFFSET('Filtr dle měsíce'!AS$5,MATCH('Filtr dle měsíce'!$A82,'Filtr dle měsíce'!$AC$6:$AC$297,0),0,1,1),"")&gt;0,IFERROR(OFFSET('Filtr dle měsíce'!AS$5,MATCH('Filtr dle měsíce'!$A82,'Filtr dle měsíce'!$AC$6:$AC$297,0),0,1,1)*OFFSET('Filtr dle měsíce'!AS$5,MATCH('Filtr dle měsíce'!$A82,'Filtr dle měsíce'!$AC$6:$AC$297,0),0,1,1),""),"")</f>
        <v/>
      </c>
      <c r="BF83" s="79" t="str">
        <f ca="1">IF(IFERROR(OFFSET('Filtr dle měsíce'!AT$5,MATCH('Filtr dle měsíce'!$A82,'Filtr dle měsíce'!$AC$6:$AC$297,0),0,1,1)*OFFSET('Filtr dle měsíce'!AT$5,MATCH('Filtr dle měsíce'!$A82,'Filtr dle měsíce'!$AC$6:$AC$297,0),0,1,1),"")&gt;0,IFERROR(OFFSET('Filtr dle měsíce'!AT$5,MATCH('Filtr dle měsíce'!$A82,'Filtr dle měsíce'!$AC$6:$AC$297,0),0,1,1)*OFFSET('Filtr dle měsíce'!AT$5,MATCH('Filtr dle měsíce'!$A82,'Filtr dle měsíce'!$AC$6:$AC$297,0),0,1,1),""),"")</f>
        <v/>
      </c>
      <c r="BG83" s="79" t="str">
        <f ca="1">IF(IFERROR(OFFSET('Filtr dle měsíce'!AU$5,MATCH('Filtr dle měsíce'!$A82,'Filtr dle měsíce'!$AC$6:$AC$297,0),0,1,1)*OFFSET('Filtr dle měsíce'!AU$5,MATCH('Filtr dle měsíce'!$A82,'Filtr dle měsíce'!$AC$6:$AC$297,0),0,1,1),"")&gt;0,IFERROR(OFFSET('Filtr dle měsíce'!AU$5,MATCH('Filtr dle měsíce'!$A82,'Filtr dle měsíce'!$AC$6:$AC$297,0),0,1,1)*OFFSET('Filtr dle měsíce'!AU$5,MATCH('Filtr dle měsíce'!$A82,'Filtr dle měsíce'!$AC$6:$AC$297,0),0,1,1),""),"")</f>
        <v/>
      </c>
      <c r="BH83" s="79" t="str">
        <f ca="1">IF(IFERROR(OFFSET('Filtr dle měsíce'!AV$5,MATCH('Filtr dle měsíce'!$A82,'Filtr dle měsíce'!$AC$6:$AC$297,0),0,1,1)*OFFSET('Filtr dle měsíce'!AV$5,MATCH('Filtr dle měsíce'!$A82,'Filtr dle měsíce'!$AC$6:$AC$297,0),0,1,1),"")&gt;0,IFERROR(OFFSET('Filtr dle měsíce'!AV$5,MATCH('Filtr dle měsíce'!$A82,'Filtr dle měsíce'!$AC$6:$AC$297,0),0,1,1)*OFFSET('Filtr dle měsíce'!AV$5,MATCH('Filtr dle měsíce'!$A82,'Filtr dle měsíce'!$AC$6:$AC$297,0),0,1,1),""),"")</f>
        <v/>
      </c>
      <c r="BI83" s="79" t="str">
        <f ca="1">IF(IFERROR(OFFSET('Filtr dle měsíce'!AW$5,MATCH('Filtr dle měsíce'!$A82,'Filtr dle měsíce'!$AC$6:$AC$297,0),0,1,1)*OFFSET('Filtr dle měsíce'!AW$5,MATCH('Filtr dle měsíce'!$A82,'Filtr dle měsíce'!$AC$6:$AC$297,0),0,1,1),"")&gt;0,IFERROR(OFFSET('Filtr dle měsíce'!AW$5,MATCH('Filtr dle měsíce'!$A82,'Filtr dle měsíce'!$AC$6:$AC$297,0),0,1,1)*OFFSET('Filtr dle měsíce'!AW$5,MATCH('Filtr dle měsíce'!$A82,'Filtr dle měsíce'!$AC$6:$AC$297,0),0,1,1),""),"")</f>
        <v/>
      </c>
      <c r="BJ83" s="79" t="str">
        <f ca="1">IF(IFERROR(OFFSET('Filtr dle měsíce'!AX$5,MATCH('Filtr dle měsíce'!$A82,'Filtr dle měsíce'!$AC$6:$AC$297,0),0,1,1)*OFFSET('Filtr dle měsíce'!AX$5,MATCH('Filtr dle měsíce'!$A82,'Filtr dle měsíce'!$AC$6:$AC$297,0),0,1,1),"")&gt;0,IFERROR(OFFSET('Filtr dle měsíce'!AX$5,MATCH('Filtr dle měsíce'!$A82,'Filtr dle měsíce'!$AC$6:$AC$297,0),0,1,1)*OFFSET('Filtr dle měsíce'!AX$5,MATCH('Filtr dle měsíce'!$A82,'Filtr dle měsíce'!$AC$6:$AC$297,0),0,1,1),""),"")</f>
        <v/>
      </c>
      <c r="BK83" s="79" t="str">
        <f ca="1">IF(IFERROR(OFFSET('Filtr dle měsíce'!AY$5,MATCH('Filtr dle měsíce'!$A82,'Filtr dle měsíce'!$AC$6:$AC$297,0),0,1,1)*OFFSET('Filtr dle měsíce'!AY$5,MATCH('Filtr dle měsíce'!$A82,'Filtr dle měsíce'!$AC$6:$AC$297,0),0,1,1),"")&gt;0,IFERROR(OFFSET('Filtr dle měsíce'!AY$5,MATCH('Filtr dle měsíce'!$A82,'Filtr dle měsíce'!$AC$6:$AC$297,0),0,1,1)*OFFSET('Filtr dle měsíce'!AY$5,MATCH('Filtr dle měsíce'!$A82,'Filtr dle měsíce'!$AC$6:$AC$297,0),0,1,1),""),"")</f>
        <v/>
      </c>
      <c r="BL83" s="79" t="str">
        <f ca="1">IF(IFERROR(OFFSET('Filtr dle měsíce'!AZ$5,MATCH('Filtr dle měsíce'!$A82,'Filtr dle měsíce'!$AC$6:$AC$297,0),0,1,1)*OFFSET('Filtr dle měsíce'!AZ$5,MATCH('Filtr dle měsíce'!$A82,'Filtr dle měsíce'!$AC$6:$AC$297,0),0,1,1),"")&gt;0,IFERROR(OFFSET('Filtr dle měsíce'!AZ$5,MATCH('Filtr dle měsíce'!$A82,'Filtr dle měsíce'!$AC$6:$AC$297,0),0,1,1)*OFFSET('Filtr dle měsíce'!AZ$5,MATCH('Filtr dle měsíce'!$A82,'Filtr dle měsíce'!$AC$6:$AC$297,0),0,1,1),""),"")</f>
        <v/>
      </c>
      <c r="BM83" s="79" t="str">
        <f ca="1">IF(IFERROR(OFFSET('Filtr dle měsíce'!BA$5,MATCH('Filtr dle měsíce'!$A82,'Filtr dle měsíce'!$AC$6:$AC$297,0),0,1,1)*OFFSET('Filtr dle měsíce'!BA$5,MATCH('Filtr dle měsíce'!$A82,'Filtr dle měsíce'!$AC$6:$AC$297,0),0,1,1),"")&gt;0,IFERROR(OFFSET('Filtr dle měsíce'!BA$5,MATCH('Filtr dle měsíce'!$A82,'Filtr dle měsíce'!$AC$6:$AC$297,0),0,1,1)*OFFSET('Filtr dle měsíce'!BA$5,MATCH('Filtr dle měsíce'!$A82,'Filtr dle měsíce'!$AC$6:$AC$297,0),0,1,1),""),"")</f>
        <v/>
      </c>
      <c r="BN83" s="79" t="str">
        <f ca="1">IF(IFERROR(OFFSET('Filtr dle měsíce'!BB$5,MATCH('Filtr dle měsíce'!$A82,'Filtr dle měsíce'!$AC$6:$AC$297,0),0,1,1)*OFFSET('Filtr dle měsíce'!BB$5,MATCH('Filtr dle měsíce'!$A82,'Filtr dle měsíce'!$AC$6:$AC$297,0),0,1,1),"")&gt;0,IFERROR(OFFSET('Filtr dle měsíce'!BB$5,MATCH('Filtr dle měsíce'!$A82,'Filtr dle měsíce'!$AC$6:$AC$297,0),0,1,1)*OFFSET('Filtr dle měsíce'!BB$5,MATCH('Filtr dle měsíce'!$A82,'Filtr dle měsíce'!$AC$6:$AC$297,0),0,1,1),""),"")</f>
        <v/>
      </c>
      <c r="BO83" s="79" t="str">
        <f ca="1">IF(IFERROR(OFFSET('Filtr dle měsíce'!BC$5,MATCH('Filtr dle měsíce'!$A82,'Filtr dle měsíce'!$AC$6:$AC$297,0),0,1,1)*OFFSET('Filtr dle měsíce'!BC$5,MATCH('Filtr dle měsíce'!$A82,'Filtr dle měsíce'!$AC$6:$AC$297,0),0,1,1),"")&gt;0,IFERROR(OFFSET('Filtr dle měsíce'!BC$5,MATCH('Filtr dle měsíce'!$A82,'Filtr dle měsíce'!$AC$6:$AC$297,0),0,1,1)*OFFSET('Filtr dle měsíce'!BC$5,MATCH('Filtr dle měsíce'!$A82,'Filtr dle měsíce'!$AC$6:$AC$297,0),0,1,1),""),"")</f>
        <v/>
      </c>
      <c r="BP83" s="79"/>
      <c r="BQ83" s="79"/>
    </row>
    <row r="84" spans="1:69" ht="14.25" customHeight="1" x14ac:dyDescent="0.4">
      <c r="A84" s="51">
        <v>80</v>
      </c>
      <c r="B84" s="74" t="str">
        <f ca="1">IFERROR(TEXT(OFFSET('Tabulka klientů 2023'!$C$7,MATCH('Filtr dle měsíce'!A84,'Filtr dle měsíce'!$AC$6:$AC$297,0),0,1,1),""),"")</f>
        <v/>
      </c>
      <c r="C84" s="75" t="str">
        <f ca="1">IF(IFERROR(OFFSET('Tabulka klientů 2023'!$Q$7,MATCH('Filtr dle měsíce'!A84,'Filtr dle měsíce'!$AC$6:$AC$297,0),0,1,1)*OFFSET('Filtr dle měsíce'!$Q$5,MATCH('Filtr dle měsíce'!A84,'Filtr dle měsíce'!$AC$6:$AC$297,0),0,1,1),"")&gt;0,IFERROR(OFFSET('Tabulka klientů 2023'!$Q$7,MATCH('Filtr dle měsíce'!A84,'Filtr dle měsíce'!$AC$6:$AC$297,0),0,1,1)*OFFSET('Filtr dle měsíce'!$Q$5,MATCH('Filtr dle měsíce'!A84,'Filtr dle měsíce'!$AC$6:$AC$297,0),0,1,1),""),"")</f>
        <v/>
      </c>
      <c r="D84" s="76" t="str">
        <f ca="1">IF(IFERROR(OFFSET('Tabulka klientů 2023'!$T$7,MATCH('Filtr dle měsíce'!A84,'Filtr dle měsíce'!$AC$6:$AC$297,0),0,1,1)*OFFSET('Filtr dle měsíce'!$R$5,MATCH('Filtr dle měsíce'!A84,'Filtr dle měsíce'!$AC$6:$AC$297,0),0,1,1),"")&gt;0,IFERROR(OFFSET('Tabulka klientů 2023'!$T$7,MATCH('Filtr dle měsíce'!A84,'Filtr dle měsíce'!$AC$6:$AC$297,0),0,1,1)*OFFSET('Filtr dle měsíce'!$R$5,MATCH('Filtr dle měsíce'!A84,'Filtr dle měsíce'!$AC$6:$AC$297,0),0,1,1),""),"")</f>
        <v/>
      </c>
      <c r="E84" s="75" t="str">
        <f ca="1">IF(IFERROR(OFFSET('Tabulka klientů 2023'!$W$7,MATCH('Filtr dle měsíce'!A84,'Filtr dle měsíce'!$AC$6:$AC$297,0),0,1,1)*OFFSET('Filtr dle měsíce'!$S$5,MATCH('Filtr dle měsíce'!A84,'Filtr dle měsíce'!$AC$6:$AC$297,0),0,1,1),"")&gt;0,IFERROR(OFFSET('Tabulka klientů 2023'!$W$7,MATCH('Filtr dle měsíce'!A84,'Filtr dle měsíce'!$AC$6:$AC$297,0),0,1,1)*OFFSET('Filtr dle měsíce'!$S$5,MATCH('Filtr dle měsíce'!A84,'Filtr dle měsíce'!$AC$6:$AC$297,0),0,1,1),""),"")</f>
        <v/>
      </c>
      <c r="F84" s="76" t="str">
        <f ca="1">IF(IFERROR(OFFSET('Tabulka klientů 2023'!$Z$7,MATCH('Filtr dle měsíce'!A84,'Filtr dle měsíce'!$AC$6:$AC$297,0),0,1,1)*OFFSET('Filtr dle měsíce'!$T$5,MATCH('Filtr dle měsíce'!A84,'Filtr dle měsíce'!$AC$6:$AC$297,0),0,1,1),"")&gt;0,IFERROR(OFFSET('Tabulka klientů 2023'!$Z$7,MATCH('Filtr dle měsíce'!A84,'Filtr dle měsíce'!$AC$6:$AC$297,0),0,1,1)*OFFSET('Filtr dle měsíce'!$T$5,MATCH('Filtr dle měsíce'!A84,'Filtr dle měsíce'!$AC$6:$AC$297,0),0,1,1),""),"")</f>
        <v/>
      </c>
      <c r="G84" s="75" t="str">
        <f ca="1">IF(IFERROR(OFFSET('Tabulka klientů 2023'!$AC$7,MATCH('Filtr dle měsíce'!A84,'Filtr dle měsíce'!$AC$6:$AC$297,0),0,1,1)*OFFSET('Filtr dle měsíce'!$U$5,MATCH('Filtr dle měsíce'!A84,'Filtr dle měsíce'!$AC$6:$AC$297,0),0,1,1),"")&gt;0,IFERROR(OFFSET('Tabulka klientů 2023'!$AC$7,MATCH('Filtr dle měsíce'!A84,'Filtr dle měsíce'!$AC$6:$AC$297,0),0,1,1)*OFFSET('Filtr dle měsíce'!$U$5,MATCH('Filtr dle měsíce'!A84,'Filtr dle měsíce'!$AC$6:$AC$297,0),0,1,1),""),"")</f>
        <v/>
      </c>
      <c r="H84" s="76" t="str">
        <f ca="1">IF(IFERROR(OFFSET('Tabulka klientů 2023'!$AF$7,MATCH('Filtr dle měsíce'!A84,'Filtr dle měsíce'!$AC$6:$AC$297,0),0,1,1)*OFFSET('Filtr dle měsíce'!$V$5,MATCH('Filtr dle měsíce'!A84,'Filtr dle měsíce'!$AC$6:$AC$297,0),0,1,1),"")&gt;0,IFERROR(OFFSET('Tabulka klientů 2023'!$AF$7,MATCH('Filtr dle měsíce'!A84,'Filtr dle měsíce'!$AC$6:$AC$297,0),0,1,1)*OFFSET('Filtr dle měsíce'!$V$5,MATCH('Filtr dle měsíce'!A84,'Filtr dle měsíce'!$AC$6:$AC$297,0),0,1,1),""),"")</f>
        <v/>
      </c>
      <c r="I84" s="75" t="str">
        <f ca="1">IF(IFERROR(OFFSET('Tabulka klientů 2023'!$AI$7,MATCH('Filtr dle měsíce'!A84,'Filtr dle měsíce'!$AC$6:$AC$297,0),0,1,1)*OFFSET('Filtr dle měsíce'!$W$5,MATCH('Filtr dle měsíce'!A84,'Filtr dle měsíce'!$AC$6:$AC$297,0),0,1,1),"")&gt;0,IFERROR(OFFSET('Tabulka klientů 2023'!$AI$7,MATCH('Filtr dle měsíce'!A84,'Filtr dle měsíce'!$AC$6:$AC$297,0),0,1,1)*OFFSET('Filtr dle měsíce'!$W$5,MATCH('Filtr dle měsíce'!A84,'Filtr dle měsíce'!$AC$6:$AC$297,0),0,1,1),""),"")</f>
        <v/>
      </c>
      <c r="J84" s="76" t="str">
        <f ca="1">IF(IFERROR(OFFSET('Tabulka klientů 2023'!$AL$7,MATCH('Filtr dle měsíce'!A84,'Filtr dle měsíce'!$AC$6:$AC$297,0),0,1,1)*OFFSET('Filtr dle měsíce'!$X$5,MATCH('Filtr dle měsíce'!A84,'Filtr dle měsíce'!$AC$6:$AC$297,0),0,1,1),"")&gt;0,IFERROR(OFFSET('Tabulka klientů 2023'!$AL$7,MATCH('Filtr dle měsíce'!A84,'Filtr dle měsíce'!$AC$6:$AC$297,0),0,1,1)*OFFSET('Filtr dle měsíce'!$X$5,MATCH('Filtr dle měsíce'!A84,'Filtr dle měsíce'!$AC$6:$AC$297,0),0,1,1),""),"")</f>
        <v/>
      </c>
      <c r="K84" s="75" t="str">
        <f ca="1">IF(IFERROR(OFFSET('Tabulka klientů 2023'!$AO$7,MATCH('Filtr dle měsíce'!A84,'Filtr dle měsíce'!$AC$6:$AC$297,0),0,1,1)*OFFSET('Filtr dle měsíce'!$Y$5,MATCH('Filtr dle měsíce'!A84,'Filtr dle měsíce'!$AC$6:$AC$297,0),0,1,1),"")&gt;0,IFERROR(OFFSET('Tabulka klientů 2023'!$AO$7,MATCH('Filtr dle měsíce'!A84,'Filtr dle měsíce'!$AC$6:$AC$297,0),0,1,1)*OFFSET('Filtr dle měsíce'!$Y$5,MATCH('Filtr dle měsíce'!A84,'Filtr dle měsíce'!$AC$6:$AC$297,0),0,1,1),""),"")</f>
        <v/>
      </c>
      <c r="L84" s="76" t="str">
        <f ca="1">IF(IFERROR(OFFSET('Tabulka klientů 2023'!$AR$7,MATCH('Filtr dle měsíce'!A84,'Filtr dle měsíce'!$AC$6:$AC$297,0),0,1,1)*OFFSET('Filtr dle měsíce'!$Z$5,MATCH('Filtr dle měsíce'!A84,'Filtr dle měsíce'!$AC$6:$AC$297,0),0,1,1),"")&gt;0,IFERROR(OFFSET('Tabulka klientů 2023'!$AR$7,MATCH('Filtr dle měsíce'!A84,'Filtr dle měsíce'!$AC$6:$AC$297,0),0,1,1)*OFFSET('Filtr dle měsíce'!$Z$5,MATCH('Filtr dle měsíce'!A84,'Filtr dle měsíce'!$AC$6:$AC$297,0),0,1,1),""),"")</f>
        <v/>
      </c>
      <c r="M84" s="77" t="str">
        <f ca="1">IF(IFERROR(OFFSET('Tabulka klientů 2023'!$AU$7,MATCH('Filtr dle měsíce'!A84,'Filtr dle měsíce'!$AC$6:$AC$297,0),0,1,1)*OFFSET('Filtr dle měsíce'!$AA$5,MATCH('Filtr dle měsíce'!A84,'Filtr dle měsíce'!$AC$6:$AC$297,0),0,1,1),"")&gt;0,IFERROR(OFFSET('Tabulka klientů 2023'!$AU$7,MATCH('Filtr dle měsíce'!A84,'Filtr dle měsíce'!$AC$6:$AC$297,0),0,1,1)*OFFSET('Filtr dle měsíce'!$AA$5,MATCH('Filtr dle měsíce'!A84,'Filtr dle měsíce'!$AC$6:$AC$297,0),0,1,1),""),"")</f>
        <v/>
      </c>
      <c r="N84" s="78" t="str">
        <f t="shared" ca="1" si="0"/>
        <v/>
      </c>
      <c r="Q84" s="51">
        <f>IF('Tabulka klientů 2023'!R86='Filtr dle měsíce'!$C$1,1,0)</f>
        <v>0</v>
      </c>
      <c r="R84" s="51">
        <f>IF('Tabulka klientů 2023'!U86='Filtr dle měsíce'!$C$1,1,0)</f>
        <v>0</v>
      </c>
      <c r="S84" s="51">
        <f>IF('Tabulka klientů 2023'!X86='Filtr dle měsíce'!$C$1,1,0)</f>
        <v>0</v>
      </c>
      <c r="T84" s="51">
        <f>IF('Tabulka klientů 2023'!AA86='Filtr dle měsíce'!$C$1,1,0)</f>
        <v>0</v>
      </c>
      <c r="U84" s="51">
        <f>IF('Tabulka klientů 2023'!AD86='Filtr dle měsíce'!$C$1,1,0)</f>
        <v>0</v>
      </c>
      <c r="V84" s="51">
        <f>IF('Tabulka klientů 2023'!AG86='Filtr dle měsíce'!$C$1,1,0)</f>
        <v>0</v>
      </c>
      <c r="W84" s="51">
        <f>IF('Tabulka klientů 2023'!AJ86='Filtr dle měsíce'!$C$1,1,0)</f>
        <v>0</v>
      </c>
      <c r="X84" s="1">
        <f>IF('Tabulka klientů 2023'!AM86='Filtr dle měsíce'!$C$1,1,0)</f>
        <v>0</v>
      </c>
      <c r="Y84" s="1">
        <f>IF('Tabulka klientů 2023'!AP86='Filtr dle měsíce'!$C$1,1,0)</f>
        <v>0</v>
      </c>
      <c r="Z84" s="1">
        <f>IF('Tabulka klientů 2023'!AS86='Filtr dle měsíce'!$C$1,1,0)</f>
        <v>0</v>
      </c>
      <c r="AA84" s="1">
        <f>IF('Tabulka klientů 2023'!AV86='Filtr dle měsíce'!$C$1,1,0)</f>
        <v>0</v>
      </c>
      <c r="AB84" s="1">
        <f t="shared" si="1"/>
        <v>0</v>
      </c>
      <c r="AC84" s="1">
        <f t="shared" si="2"/>
        <v>0</v>
      </c>
      <c r="AE84" s="51">
        <f>IF('Tabulka klientů 2023'!S86="ANO",1,0)</f>
        <v>0</v>
      </c>
      <c r="AF84" s="51">
        <f>IF('Tabulka klientů 2023'!V86="ANO",1,0)</f>
        <v>0</v>
      </c>
      <c r="AG84" s="51">
        <f>IF('Tabulka klientů 2023'!Y86="ANO",1,0)</f>
        <v>0</v>
      </c>
      <c r="AH84" s="51">
        <f>IF('Tabulka klientů 2023'!AB86="ANO",1,0)</f>
        <v>0</v>
      </c>
      <c r="AI84" s="51">
        <f>IF('Tabulka klientů 2023'!AE86="ANO",1,0)</f>
        <v>0</v>
      </c>
      <c r="AJ84" s="51">
        <f>IF('Tabulka klientů 2023'!AH86="ANO",1,0)</f>
        <v>0</v>
      </c>
      <c r="AK84" s="51">
        <f>IF('Tabulka klientů 2023'!AK86="ANO",1,0)</f>
        <v>0</v>
      </c>
      <c r="AL84" s="51">
        <f>IF('Tabulka klientů 2023'!AN86="ANO",1,0)</f>
        <v>0</v>
      </c>
      <c r="AM84" s="51">
        <f>IF('Tabulka klientů 2023'!AQ86="ANO",1,0)</f>
        <v>0</v>
      </c>
      <c r="AN84" s="51">
        <f>IF('Tabulka klientů 2023'!AT86="ANO",1,0)</f>
        <v>0</v>
      </c>
      <c r="AO84" s="51">
        <f>IF('Tabulka klientů 2023'!AW86="ANO",1,0)</f>
        <v>0</v>
      </c>
      <c r="AP84" s="51" t="e">
        <f t="shared" ref="AP84:AQ84" si="158">#N/A</f>
        <v>#N/A</v>
      </c>
      <c r="AQ84" s="51" t="e">
        <f t="shared" si="158"/>
        <v>#N/A</v>
      </c>
      <c r="AR84" s="51"/>
      <c r="AS84" s="1">
        <f t="shared" ref="AS84:BC84" si="159">SUM(Q84+AE84)</f>
        <v>0</v>
      </c>
      <c r="AT84" s="1">
        <f t="shared" si="159"/>
        <v>0</v>
      </c>
      <c r="AU84" s="1">
        <f t="shared" si="159"/>
        <v>0</v>
      </c>
      <c r="AV84" s="1">
        <f t="shared" si="159"/>
        <v>0</v>
      </c>
      <c r="AW84" s="1">
        <f t="shared" si="159"/>
        <v>0</v>
      </c>
      <c r="AX84" s="1">
        <f t="shared" si="159"/>
        <v>0</v>
      </c>
      <c r="AY84" s="1">
        <f t="shared" si="159"/>
        <v>0</v>
      </c>
      <c r="AZ84" s="1">
        <f t="shared" si="159"/>
        <v>0</v>
      </c>
      <c r="BA84" s="1">
        <f t="shared" si="159"/>
        <v>0</v>
      </c>
      <c r="BB84" s="1">
        <f t="shared" si="159"/>
        <v>0</v>
      </c>
      <c r="BC84" s="1">
        <f t="shared" si="159"/>
        <v>0</v>
      </c>
      <c r="BD84" s="1"/>
      <c r="BE84" s="79" t="str">
        <f ca="1">IF(IFERROR(OFFSET('Filtr dle měsíce'!AS$5,MATCH('Filtr dle měsíce'!$A83,'Filtr dle měsíce'!$AC$6:$AC$297,0),0,1,1)*OFFSET('Filtr dle měsíce'!AS$5,MATCH('Filtr dle měsíce'!$A83,'Filtr dle měsíce'!$AC$6:$AC$297,0),0,1,1),"")&gt;0,IFERROR(OFFSET('Filtr dle měsíce'!AS$5,MATCH('Filtr dle měsíce'!$A83,'Filtr dle měsíce'!$AC$6:$AC$297,0),0,1,1)*OFFSET('Filtr dle měsíce'!AS$5,MATCH('Filtr dle měsíce'!$A83,'Filtr dle měsíce'!$AC$6:$AC$297,0),0,1,1),""),"")</f>
        <v/>
      </c>
      <c r="BF84" s="79" t="str">
        <f ca="1">IF(IFERROR(OFFSET('Filtr dle měsíce'!AT$5,MATCH('Filtr dle měsíce'!$A83,'Filtr dle měsíce'!$AC$6:$AC$297,0),0,1,1)*OFFSET('Filtr dle měsíce'!AT$5,MATCH('Filtr dle měsíce'!$A83,'Filtr dle měsíce'!$AC$6:$AC$297,0),0,1,1),"")&gt;0,IFERROR(OFFSET('Filtr dle měsíce'!AT$5,MATCH('Filtr dle měsíce'!$A83,'Filtr dle měsíce'!$AC$6:$AC$297,0),0,1,1)*OFFSET('Filtr dle měsíce'!AT$5,MATCH('Filtr dle měsíce'!$A83,'Filtr dle měsíce'!$AC$6:$AC$297,0),0,1,1),""),"")</f>
        <v/>
      </c>
      <c r="BG84" s="79" t="str">
        <f ca="1">IF(IFERROR(OFFSET('Filtr dle měsíce'!AU$5,MATCH('Filtr dle měsíce'!$A83,'Filtr dle měsíce'!$AC$6:$AC$297,0),0,1,1)*OFFSET('Filtr dle měsíce'!AU$5,MATCH('Filtr dle měsíce'!$A83,'Filtr dle měsíce'!$AC$6:$AC$297,0),0,1,1),"")&gt;0,IFERROR(OFFSET('Filtr dle měsíce'!AU$5,MATCH('Filtr dle měsíce'!$A83,'Filtr dle měsíce'!$AC$6:$AC$297,0),0,1,1)*OFFSET('Filtr dle měsíce'!AU$5,MATCH('Filtr dle měsíce'!$A83,'Filtr dle měsíce'!$AC$6:$AC$297,0),0,1,1),""),"")</f>
        <v/>
      </c>
      <c r="BH84" s="79" t="str">
        <f ca="1">IF(IFERROR(OFFSET('Filtr dle měsíce'!AV$5,MATCH('Filtr dle měsíce'!$A83,'Filtr dle měsíce'!$AC$6:$AC$297,0),0,1,1)*OFFSET('Filtr dle měsíce'!AV$5,MATCH('Filtr dle měsíce'!$A83,'Filtr dle měsíce'!$AC$6:$AC$297,0),0,1,1),"")&gt;0,IFERROR(OFFSET('Filtr dle měsíce'!AV$5,MATCH('Filtr dle měsíce'!$A83,'Filtr dle měsíce'!$AC$6:$AC$297,0),0,1,1)*OFFSET('Filtr dle měsíce'!AV$5,MATCH('Filtr dle měsíce'!$A83,'Filtr dle měsíce'!$AC$6:$AC$297,0),0,1,1),""),"")</f>
        <v/>
      </c>
      <c r="BI84" s="79" t="str">
        <f ca="1">IF(IFERROR(OFFSET('Filtr dle měsíce'!AW$5,MATCH('Filtr dle měsíce'!$A83,'Filtr dle měsíce'!$AC$6:$AC$297,0),0,1,1)*OFFSET('Filtr dle měsíce'!AW$5,MATCH('Filtr dle měsíce'!$A83,'Filtr dle měsíce'!$AC$6:$AC$297,0),0,1,1),"")&gt;0,IFERROR(OFFSET('Filtr dle měsíce'!AW$5,MATCH('Filtr dle měsíce'!$A83,'Filtr dle měsíce'!$AC$6:$AC$297,0),0,1,1)*OFFSET('Filtr dle měsíce'!AW$5,MATCH('Filtr dle měsíce'!$A83,'Filtr dle měsíce'!$AC$6:$AC$297,0),0,1,1),""),"")</f>
        <v/>
      </c>
      <c r="BJ84" s="79" t="str">
        <f ca="1">IF(IFERROR(OFFSET('Filtr dle měsíce'!AX$5,MATCH('Filtr dle měsíce'!$A83,'Filtr dle měsíce'!$AC$6:$AC$297,0),0,1,1)*OFFSET('Filtr dle měsíce'!AX$5,MATCH('Filtr dle měsíce'!$A83,'Filtr dle měsíce'!$AC$6:$AC$297,0),0,1,1),"")&gt;0,IFERROR(OFFSET('Filtr dle měsíce'!AX$5,MATCH('Filtr dle měsíce'!$A83,'Filtr dle měsíce'!$AC$6:$AC$297,0),0,1,1)*OFFSET('Filtr dle měsíce'!AX$5,MATCH('Filtr dle měsíce'!$A83,'Filtr dle měsíce'!$AC$6:$AC$297,0),0,1,1),""),"")</f>
        <v/>
      </c>
      <c r="BK84" s="79" t="str">
        <f ca="1">IF(IFERROR(OFFSET('Filtr dle měsíce'!AY$5,MATCH('Filtr dle měsíce'!$A83,'Filtr dle měsíce'!$AC$6:$AC$297,0),0,1,1)*OFFSET('Filtr dle měsíce'!AY$5,MATCH('Filtr dle měsíce'!$A83,'Filtr dle měsíce'!$AC$6:$AC$297,0),0,1,1),"")&gt;0,IFERROR(OFFSET('Filtr dle měsíce'!AY$5,MATCH('Filtr dle měsíce'!$A83,'Filtr dle měsíce'!$AC$6:$AC$297,0),0,1,1)*OFFSET('Filtr dle měsíce'!AY$5,MATCH('Filtr dle měsíce'!$A83,'Filtr dle měsíce'!$AC$6:$AC$297,0),0,1,1),""),"")</f>
        <v/>
      </c>
      <c r="BL84" s="79" t="str">
        <f ca="1">IF(IFERROR(OFFSET('Filtr dle měsíce'!AZ$5,MATCH('Filtr dle měsíce'!$A83,'Filtr dle měsíce'!$AC$6:$AC$297,0),0,1,1)*OFFSET('Filtr dle měsíce'!AZ$5,MATCH('Filtr dle měsíce'!$A83,'Filtr dle měsíce'!$AC$6:$AC$297,0),0,1,1),"")&gt;0,IFERROR(OFFSET('Filtr dle měsíce'!AZ$5,MATCH('Filtr dle měsíce'!$A83,'Filtr dle měsíce'!$AC$6:$AC$297,0),0,1,1)*OFFSET('Filtr dle měsíce'!AZ$5,MATCH('Filtr dle měsíce'!$A83,'Filtr dle měsíce'!$AC$6:$AC$297,0),0,1,1),""),"")</f>
        <v/>
      </c>
      <c r="BM84" s="79" t="str">
        <f ca="1">IF(IFERROR(OFFSET('Filtr dle měsíce'!BA$5,MATCH('Filtr dle měsíce'!$A83,'Filtr dle měsíce'!$AC$6:$AC$297,0),0,1,1)*OFFSET('Filtr dle měsíce'!BA$5,MATCH('Filtr dle měsíce'!$A83,'Filtr dle měsíce'!$AC$6:$AC$297,0),0,1,1),"")&gt;0,IFERROR(OFFSET('Filtr dle měsíce'!BA$5,MATCH('Filtr dle měsíce'!$A83,'Filtr dle měsíce'!$AC$6:$AC$297,0),0,1,1)*OFFSET('Filtr dle měsíce'!BA$5,MATCH('Filtr dle měsíce'!$A83,'Filtr dle měsíce'!$AC$6:$AC$297,0),0,1,1),""),"")</f>
        <v/>
      </c>
      <c r="BN84" s="79" t="str">
        <f ca="1">IF(IFERROR(OFFSET('Filtr dle měsíce'!BB$5,MATCH('Filtr dle měsíce'!$A83,'Filtr dle měsíce'!$AC$6:$AC$297,0),0,1,1)*OFFSET('Filtr dle měsíce'!BB$5,MATCH('Filtr dle měsíce'!$A83,'Filtr dle měsíce'!$AC$6:$AC$297,0),0,1,1),"")&gt;0,IFERROR(OFFSET('Filtr dle měsíce'!BB$5,MATCH('Filtr dle měsíce'!$A83,'Filtr dle měsíce'!$AC$6:$AC$297,0),0,1,1)*OFFSET('Filtr dle měsíce'!BB$5,MATCH('Filtr dle měsíce'!$A83,'Filtr dle měsíce'!$AC$6:$AC$297,0),0,1,1),""),"")</f>
        <v/>
      </c>
      <c r="BO84" s="79" t="str">
        <f ca="1">IF(IFERROR(OFFSET('Filtr dle měsíce'!BC$5,MATCH('Filtr dle měsíce'!$A83,'Filtr dle měsíce'!$AC$6:$AC$297,0),0,1,1)*OFFSET('Filtr dle měsíce'!BC$5,MATCH('Filtr dle měsíce'!$A83,'Filtr dle měsíce'!$AC$6:$AC$297,0),0,1,1),"")&gt;0,IFERROR(OFFSET('Filtr dle měsíce'!BC$5,MATCH('Filtr dle měsíce'!$A83,'Filtr dle měsíce'!$AC$6:$AC$297,0),0,1,1)*OFFSET('Filtr dle měsíce'!BC$5,MATCH('Filtr dle měsíce'!$A83,'Filtr dle měsíce'!$AC$6:$AC$297,0),0,1,1),""),"")</f>
        <v/>
      </c>
      <c r="BP84" s="79"/>
      <c r="BQ84" s="79"/>
    </row>
    <row r="85" spans="1:69" ht="14.25" customHeight="1" x14ac:dyDescent="0.4">
      <c r="A85" s="51">
        <v>81</v>
      </c>
      <c r="B85" s="74" t="str">
        <f ca="1">IFERROR(TEXT(OFFSET('Tabulka klientů 2023'!$C$7,MATCH('Filtr dle měsíce'!A85,'Filtr dle měsíce'!$AC$6:$AC$297,0),0,1,1),""),"")</f>
        <v/>
      </c>
      <c r="C85" s="75" t="str">
        <f ca="1">IF(IFERROR(OFFSET('Tabulka klientů 2023'!$Q$7,MATCH('Filtr dle měsíce'!A85,'Filtr dle měsíce'!$AC$6:$AC$297,0),0,1,1)*OFFSET('Filtr dle měsíce'!$Q$5,MATCH('Filtr dle měsíce'!A85,'Filtr dle měsíce'!$AC$6:$AC$297,0),0,1,1),"")&gt;0,IFERROR(OFFSET('Tabulka klientů 2023'!$Q$7,MATCH('Filtr dle měsíce'!A85,'Filtr dle měsíce'!$AC$6:$AC$297,0),0,1,1)*OFFSET('Filtr dle měsíce'!$Q$5,MATCH('Filtr dle měsíce'!A85,'Filtr dle měsíce'!$AC$6:$AC$297,0),0,1,1),""),"")</f>
        <v/>
      </c>
      <c r="D85" s="76" t="str">
        <f ca="1">IF(IFERROR(OFFSET('Tabulka klientů 2023'!$T$7,MATCH('Filtr dle měsíce'!A85,'Filtr dle měsíce'!$AC$6:$AC$297,0),0,1,1)*OFFSET('Filtr dle měsíce'!$R$5,MATCH('Filtr dle měsíce'!A85,'Filtr dle měsíce'!$AC$6:$AC$297,0),0,1,1),"")&gt;0,IFERROR(OFFSET('Tabulka klientů 2023'!$T$7,MATCH('Filtr dle měsíce'!A85,'Filtr dle měsíce'!$AC$6:$AC$297,0),0,1,1)*OFFSET('Filtr dle měsíce'!$R$5,MATCH('Filtr dle měsíce'!A85,'Filtr dle měsíce'!$AC$6:$AC$297,0),0,1,1),""),"")</f>
        <v/>
      </c>
      <c r="E85" s="75" t="str">
        <f ca="1">IF(IFERROR(OFFSET('Tabulka klientů 2023'!$W$7,MATCH('Filtr dle měsíce'!A85,'Filtr dle měsíce'!$AC$6:$AC$297,0),0,1,1)*OFFSET('Filtr dle měsíce'!$S$5,MATCH('Filtr dle měsíce'!A85,'Filtr dle měsíce'!$AC$6:$AC$297,0),0,1,1),"")&gt;0,IFERROR(OFFSET('Tabulka klientů 2023'!$W$7,MATCH('Filtr dle měsíce'!A85,'Filtr dle měsíce'!$AC$6:$AC$297,0),0,1,1)*OFFSET('Filtr dle měsíce'!$S$5,MATCH('Filtr dle měsíce'!A85,'Filtr dle měsíce'!$AC$6:$AC$297,0),0,1,1),""),"")</f>
        <v/>
      </c>
      <c r="F85" s="76" t="str">
        <f ca="1">IF(IFERROR(OFFSET('Tabulka klientů 2023'!$Z$7,MATCH('Filtr dle měsíce'!A85,'Filtr dle měsíce'!$AC$6:$AC$297,0),0,1,1)*OFFSET('Filtr dle měsíce'!$T$5,MATCH('Filtr dle měsíce'!A85,'Filtr dle měsíce'!$AC$6:$AC$297,0),0,1,1),"")&gt;0,IFERROR(OFFSET('Tabulka klientů 2023'!$Z$7,MATCH('Filtr dle měsíce'!A85,'Filtr dle měsíce'!$AC$6:$AC$297,0),0,1,1)*OFFSET('Filtr dle měsíce'!$T$5,MATCH('Filtr dle měsíce'!A85,'Filtr dle měsíce'!$AC$6:$AC$297,0),0,1,1),""),"")</f>
        <v/>
      </c>
      <c r="G85" s="75" t="str">
        <f ca="1">IF(IFERROR(OFFSET('Tabulka klientů 2023'!$AC$7,MATCH('Filtr dle měsíce'!A85,'Filtr dle měsíce'!$AC$6:$AC$297,0),0,1,1)*OFFSET('Filtr dle měsíce'!$U$5,MATCH('Filtr dle měsíce'!A85,'Filtr dle měsíce'!$AC$6:$AC$297,0),0,1,1),"")&gt;0,IFERROR(OFFSET('Tabulka klientů 2023'!$AC$7,MATCH('Filtr dle měsíce'!A85,'Filtr dle měsíce'!$AC$6:$AC$297,0),0,1,1)*OFFSET('Filtr dle měsíce'!$U$5,MATCH('Filtr dle měsíce'!A85,'Filtr dle měsíce'!$AC$6:$AC$297,0),0,1,1),""),"")</f>
        <v/>
      </c>
      <c r="H85" s="76" t="str">
        <f ca="1">IF(IFERROR(OFFSET('Tabulka klientů 2023'!$AF$7,MATCH('Filtr dle měsíce'!A85,'Filtr dle měsíce'!$AC$6:$AC$297,0),0,1,1)*OFFSET('Filtr dle měsíce'!$V$5,MATCH('Filtr dle měsíce'!A85,'Filtr dle měsíce'!$AC$6:$AC$297,0),0,1,1),"")&gt;0,IFERROR(OFFSET('Tabulka klientů 2023'!$AF$7,MATCH('Filtr dle měsíce'!A85,'Filtr dle měsíce'!$AC$6:$AC$297,0),0,1,1)*OFFSET('Filtr dle měsíce'!$V$5,MATCH('Filtr dle měsíce'!A85,'Filtr dle měsíce'!$AC$6:$AC$297,0),0,1,1),""),"")</f>
        <v/>
      </c>
      <c r="I85" s="75" t="str">
        <f ca="1">IF(IFERROR(OFFSET('Tabulka klientů 2023'!$AI$7,MATCH('Filtr dle měsíce'!A85,'Filtr dle měsíce'!$AC$6:$AC$297,0),0,1,1)*OFFSET('Filtr dle měsíce'!$W$5,MATCH('Filtr dle měsíce'!A85,'Filtr dle měsíce'!$AC$6:$AC$297,0),0,1,1),"")&gt;0,IFERROR(OFFSET('Tabulka klientů 2023'!$AI$7,MATCH('Filtr dle měsíce'!A85,'Filtr dle měsíce'!$AC$6:$AC$297,0),0,1,1)*OFFSET('Filtr dle měsíce'!$W$5,MATCH('Filtr dle měsíce'!A85,'Filtr dle měsíce'!$AC$6:$AC$297,0),0,1,1),""),"")</f>
        <v/>
      </c>
      <c r="J85" s="76" t="str">
        <f ca="1">IF(IFERROR(OFFSET('Tabulka klientů 2023'!$AL$7,MATCH('Filtr dle měsíce'!A85,'Filtr dle měsíce'!$AC$6:$AC$297,0),0,1,1)*OFFSET('Filtr dle měsíce'!$X$5,MATCH('Filtr dle měsíce'!A85,'Filtr dle měsíce'!$AC$6:$AC$297,0),0,1,1),"")&gt;0,IFERROR(OFFSET('Tabulka klientů 2023'!$AL$7,MATCH('Filtr dle měsíce'!A85,'Filtr dle měsíce'!$AC$6:$AC$297,0),0,1,1)*OFFSET('Filtr dle měsíce'!$X$5,MATCH('Filtr dle měsíce'!A85,'Filtr dle měsíce'!$AC$6:$AC$297,0),0,1,1),""),"")</f>
        <v/>
      </c>
      <c r="K85" s="75" t="str">
        <f ca="1">IF(IFERROR(OFFSET('Tabulka klientů 2023'!$AO$7,MATCH('Filtr dle měsíce'!A85,'Filtr dle měsíce'!$AC$6:$AC$297,0),0,1,1)*OFFSET('Filtr dle měsíce'!$Y$5,MATCH('Filtr dle měsíce'!A85,'Filtr dle měsíce'!$AC$6:$AC$297,0),0,1,1),"")&gt;0,IFERROR(OFFSET('Tabulka klientů 2023'!$AO$7,MATCH('Filtr dle měsíce'!A85,'Filtr dle měsíce'!$AC$6:$AC$297,0),0,1,1)*OFFSET('Filtr dle měsíce'!$Y$5,MATCH('Filtr dle měsíce'!A85,'Filtr dle měsíce'!$AC$6:$AC$297,0),0,1,1),""),"")</f>
        <v/>
      </c>
      <c r="L85" s="76" t="str">
        <f ca="1">IF(IFERROR(OFFSET('Tabulka klientů 2023'!$AR$7,MATCH('Filtr dle měsíce'!A85,'Filtr dle měsíce'!$AC$6:$AC$297,0),0,1,1)*OFFSET('Filtr dle měsíce'!$Z$5,MATCH('Filtr dle měsíce'!A85,'Filtr dle měsíce'!$AC$6:$AC$297,0),0,1,1),"")&gt;0,IFERROR(OFFSET('Tabulka klientů 2023'!$AR$7,MATCH('Filtr dle měsíce'!A85,'Filtr dle měsíce'!$AC$6:$AC$297,0),0,1,1)*OFFSET('Filtr dle měsíce'!$Z$5,MATCH('Filtr dle měsíce'!A85,'Filtr dle měsíce'!$AC$6:$AC$297,0),0,1,1),""),"")</f>
        <v/>
      </c>
      <c r="M85" s="77" t="str">
        <f ca="1">IF(IFERROR(OFFSET('Tabulka klientů 2023'!$AU$7,MATCH('Filtr dle měsíce'!A85,'Filtr dle měsíce'!$AC$6:$AC$297,0),0,1,1)*OFFSET('Filtr dle měsíce'!$AA$5,MATCH('Filtr dle měsíce'!A85,'Filtr dle měsíce'!$AC$6:$AC$297,0),0,1,1),"")&gt;0,IFERROR(OFFSET('Tabulka klientů 2023'!$AU$7,MATCH('Filtr dle měsíce'!A85,'Filtr dle měsíce'!$AC$6:$AC$297,0),0,1,1)*OFFSET('Filtr dle měsíce'!$AA$5,MATCH('Filtr dle měsíce'!A85,'Filtr dle měsíce'!$AC$6:$AC$297,0),0,1,1),""),"")</f>
        <v/>
      </c>
      <c r="N85" s="78" t="str">
        <f t="shared" ca="1" si="0"/>
        <v/>
      </c>
      <c r="Q85" s="51">
        <f>IF('Tabulka klientů 2023'!R87='Filtr dle měsíce'!$C$1,1,0)</f>
        <v>0</v>
      </c>
      <c r="R85" s="51">
        <f>IF('Tabulka klientů 2023'!U87='Filtr dle měsíce'!$C$1,1,0)</f>
        <v>0</v>
      </c>
      <c r="S85" s="51">
        <f>IF('Tabulka klientů 2023'!X87='Filtr dle měsíce'!$C$1,1,0)</f>
        <v>0</v>
      </c>
      <c r="T85" s="51">
        <f>IF('Tabulka klientů 2023'!AA87='Filtr dle měsíce'!$C$1,1,0)</f>
        <v>0</v>
      </c>
      <c r="U85" s="51">
        <f>IF('Tabulka klientů 2023'!AD87='Filtr dle měsíce'!$C$1,1,0)</f>
        <v>0</v>
      </c>
      <c r="V85" s="51">
        <f>IF('Tabulka klientů 2023'!AG87='Filtr dle měsíce'!$C$1,1,0)</f>
        <v>0</v>
      </c>
      <c r="W85" s="51">
        <f>IF('Tabulka klientů 2023'!AJ87='Filtr dle měsíce'!$C$1,1,0)</f>
        <v>0</v>
      </c>
      <c r="X85" s="1">
        <f>IF('Tabulka klientů 2023'!AM87='Filtr dle měsíce'!$C$1,1,0)</f>
        <v>0</v>
      </c>
      <c r="Y85" s="1">
        <f>IF('Tabulka klientů 2023'!AP87='Filtr dle měsíce'!$C$1,1,0)</f>
        <v>0</v>
      </c>
      <c r="Z85" s="1">
        <f>IF('Tabulka klientů 2023'!AS87='Filtr dle měsíce'!$C$1,1,0)</f>
        <v>0</v>
      </c>
      <c r="AA85" s="1">
        <f>IF('Tabulka klientů 2023'!AV87='Filtr dle měsíce'!$C$1,1,0)</f>
        <v>0</v>
      </c>
      <c r="AB85" s="1">
        <f t="shared" si="1"/>
        <v>0</v>
      </c>
      <c r="AC85" s="1">
        <f t="shared" si="2"/>
        <v>0</v>
      </c>
      <c r="AE85" s="51">
        <f>IF('Tabulka klientů 2023'!S87="ANO",1,0)</f>
        <v>0</v>
      </c>
      <c r="AF85" s="51">
        <f>IF('Tabulka klientů 2023'!V87="ANO",1,0)</f>
        <v>0</v>
      </c>
      <c r="AG85" s="51">
        <f>IF('Tabulka klientů 2023'!Y87="ANO",1,0)</f>
        <v>0</v>
      </c>
      <c r="AH85" s="51">
        <f>IF('Tabulka klientů 2023'!AB87="ANO",1,0)</f>
        <v>0</v>
      </c>
      <c r="AI85" s="51">
        <f>IF('Tabulka klientů 2023'!AE87="ANO",1,0)</f>
        <v>0</v>
      </c>
      <c r="AJ85" s="51">
        <f>IF('Tabulka klientů 2023'!AH87="ANO",1,0)</f>
        <v>0</v>
      </c>
      <c r="AK85" s="51">
        <f>IF('Tabulka klientů 2023'!AK87="ANO",1,0)</f>
        <v>0</v>
      </c>
      <c r="AL85" s="51">
        <f>IF('Tabulka klientů 2023'!AN87="ANO",1,0)</f>
        <v>0</v>
      </c>
      <c r="AM85" s="51">
        <f>IF('Tabulka klientů 2023'!AQ87="ANO",1,0)</f>
        <v>0</v>
      </c>
      <c r="AN85" s="51">
        <f>IF('Tabulka klientů 2023'!AT87="ANO",1,0)</f>
        <v>0</v>
      </c>
      <c r="AO85" s="51">
        <f>IF('Tabulka klientů 2023'!AW87="ANO",1,0)</f>
        <v>0</v>
      </c>
      <c r="AP85" s="51" t="e">
        <f t="shared" ref="AP85:AQ85" si="160">#N/A</f>
        <v>#N/A</v>
      </c>
      <c r="AQ85" s="51" t="e">
        <f t="shared" si="160"/>
        <v>#N/A</v>
      </c>
      <c r="AR85" s="51"/>
      <c r="AS85" s="1">
        <f t="shared" ref="AS85:BC85" si="161">SUM(Q85+AE85)</f>
        <v>0</v>
      </c>
      <c r="AT85" s="1">
        <f t="shared" si="161"/>
        <v>0</v>
      </c>
      <c r="AU85" s="1">
        <f t="shared" si="161"/>
        <v>0</v>
      </c>
      <c r="AV85" s="1">
        <f t="shared" si="161"/>
        <v>0</v>
      </c>
      <c r="AW85" s="1">
        <f t="shared" si="161"/>
        <v>0</v>
      </c>
      <c r="AX85" s="1">
        <f t="shared" si="161"/>
        <v>0</v>
      </c>
      <c r="AY85" s="1">
        <f t="shared" si="161"/>
        <v>0</v>
      </c>
      <c r="AZ85" s="1">
        <f t="shared" si="161"/>
        <v>0</v>
      </c>
      <c r="BA85" s="1">
        <f t="shared" si="161"/>
        <v>0</v>
      </c>
      <c r="BB85" s="1">
        <f t="shared" si="161"/>
        <v>0</v>
      </c>
      <c r="BC85" s="1">
        <f t="shared" si="161"/>
        <v>0</v>
      </c>
      <c r="BD85" s="1"/>
      <c r="BE85" s="79" t="str">
        <f ca="1">IF(IFERROR(OFFSET('Filtr dle měsíce'!AS$5,MATCH('Filtr dle měsíce'!$A84,'Filtr dle měsíce'!$AC$6:$AC$297,0),0,1,1)*OFFSET('Filtr dle měsíce'!AS$5,MATCH('Filtr dle měsíce'!$A84,'Filtr dle měsíce'!$AC$6:$AC$297,0),0,1,1),"")&gt;0,IFERROR(OFFSET('Filtr dle měsíce'!AS$5,MATCH('Filtr dle měsíce'!$A84,'Filtr dle měsíce'!$AC$6:$AC$297,0),0,1,1)*OFFSET('Filtr dle měsíce'!AS$5,MATCH('Filtr dle měsíce'!$A84,'Filtr dle měsíce'!$AC$6:$AC$297,0),0,1,1),""),"")</f>
        <v/>
      </c>
      <c r="BF85" s="79" t="str">
        <f ca="1">IF(IFERROR(OFFSET('Filtr dle měsíce'!AT$5,MATCH('Filtr dle měsíce'!$A84,'Filtr dle měsíce'!$AC$6:$AC$297,0),0,1,1)*OFFSET('Filtr dle měsíce'!AT$5,MATCH('Filtr dle měsíce'!$A84,'Filtr dle měsíce'!$AC$6:$AC$297,0),0,1,1),"")&gt;0,IFERROR(OFFSET('Filtr dle měsíce'!AT$5,MATCH('Filtr dle měsíce'!$A84,'Filtr dle měsíce'!$AC$6:$AC$297,0),0,1,1)*OFFSET('Filtr dle měsíce'!AT$5,MATCH('Filtr dle měsíce'!$A84,'Filtr dle měsíce'!$AC$6:$AC$297,0),0,1,1),""),"")</f>
        <v/>
      </c>
      <c r="BG85" s="79" t="str">
        <f ca="1">IF(IFERROR(OFFSET('Filtr dle měsíce'!AU$5,MATCH('Filtr dle měsíce'!$A84,'Filtr dle měsíce'!$AC$6:$AC$297,0),0,1,1)*OFFSET('Filtr dle měsíce'!AU$5,MATCH('Filtr dle měsíce'!$A84,'Filtr dle měsíce'!$AC$6:$AC$297,0),0,1,1),"")&gt;0,IFERROR(OFFSET('Filtr dle měsíce'!AU$5,MATCH('Filtr dle měsíce'!$A84,'Filtr dle měsíce'!$AC$6:$AC$297,0),0,1,1)*OFFSET('Filtr dle měsíce'!AU$5,MATCH('Filtr dle měsíce'!$A84,'Filtr dle měsíce'!$AC$6:$AC$297,0),0,1,1),""),"")</f>
        <v/>
      </c>
      <c r="BH85" s="79" t="str">
        <f ca="1">IF(IFERROR(OFFSET('Filtr dle měsíce'!AV$5,MATCH('Filtr dle měsíce'!$A84,'Filtr dle měsíce'!$AC$6:$AC$297,0),0,1,1)*OFFSET('Filtr dle měsíce'!AV$5,MATCH('Filtr dle měsíce'!$A84,'Filtr dle měsíce'!$AC$6:$AC$297,0),0,1,1),"")&gt;0,IFERROR(OFFSET('Filtr dle měsíce'!AV$5,MATCH('Filtr dle měsíce'!$A84,'Filtr dle měsíce'!$AC$6:$AC$297,0),0,1,1)*OFFSET('Filtr dle měsíce'!AV$5,MATCH('Filtr dle měsíce'!$A84,'Filtr dle měsíce'!$AC$6:$AC$297,0),0,1,1),""),"")</f>
        <v/>
      </c>
      <c r="BI85" s="79" t="str">
        <f ca="1">IF(IFERROR(OFFSET('Filtr dle měsíce'!AW$5,MATCH('Filtr dle měsíce'!$A84,'Filtr dle měsíce'!$AC$6:$AC$297,0),0,1,1)*OFFSET('Filtr dle měsíce'!AW$5,MATCH('Filtr dle měsíce'!$A84,'Filtr dle měsíce'!$AC$6:$AC$297,0),0,1,1),"")&gt;0,IFERROR(OFFSET('Filtr dle měsíce'!AW$5,MATCH('Filtr dle měsíce'!$A84,'Filtr dle měsíce'!$AC$6:$AC$297,0),0,1,1)*OFFSET('Filtr dle měsíce'!AW$5,MATCH('Filtr dle měsíce'!$A84,'Filtr dle měsíce'!$AC$6:$AC$297,0),0,1,1),""),"")</f>
        <v/>
      </c>
      <c r="BJ85" s="79" t="str">
        <f ca="1">IF(IFERROR(OFFSET('Filtr dle měsíce'!AX$5,MATCH('Filtr dle měsíce'!$A84,'Filtr dle měsíce'!$AC$6:$AC$297,0),0,1,1)*OFFSET('Filtr dle měsíce'!AX$5,MATCH('Filtr dle měsíce'!$A84,'Filtr dle měsíce'!$AC$6:$AC$297,0),0,1,1),"")&gt;0,IFERROR(OFFSET('Filtr dle měsíce'!AX$5,MATCH('Filtr dle měsíce'!$A84,'Filtr dle měsíce'!$AC$6:$AC$297,0),0,1,1)*OFFSET('Filtr dle měsíce'!AX$5,MATCH('Filtr dle měsíce'!$A84,'Filtr dle měsíce'!$AC$6:$AC$297,0),0,1,1),""),"")</f>
        <v/>
      </c>
      <c r="BK85" s="79" t="str">
        <f ca="1">IF(IFERROR(OFFSET('Filtr dle měsíce'!AY$5,MATCH('Filtr dle měsíce'!$A84,'Filtr dle měsíce'!$AC$6:$AC$297,0),0,1,1)*OFFSET('Filtr dle měsíce'!AY$5,MATCH('Filtr dle měsíce'!$A84,'Filtr dle měsíce'!$AC$6:$AC$297,0),0,1,1),"")&gt;0,IFERROR(OFFSET('Filtr dle měsíce'!AY$5,MATCH('Filtr dle měsíce'!$A84,'Filtr dle měsíce'!$AC$6:$AC$297,0),0,1,1)*OFFSET('Filtr dle měsíce'!AY$5,MATCH('Filtr dle měsíce'!$A84,'Filtr dle měsíce'!$AC$6:$AC$297,0),0,1,1),""),"")</f>
        <v/>
      </c>
      <c r="BL85" s="79" t="str">
        <f ca="1">IF(IFERROR(OFFSET('Filtr dle měsíce'!AZ$5,MATCH('Filtr dle měsíce'!$A84,'Filtr dle měsíce'!$AC$6:$AC$297,0),0,1,1)*OFFSET('Filtr dle měsíce'!AZ$5,MATCH('Filtr dle měsíce'!$A84,'Filtr dle měsíce'!$AC$6:$AC$297,0),0,1,1),"")&gt;0,IFERROR(OFFSET('Filtr dle měsíce'!AZ$5,MATCH('Filtr dle měsíce'!$A84,'Filtr dle měsíce'!$AC$6:$AC$297,0),0,1,1)*OFFSET('Filtr dle měsíce'!AZ$5,MATCH('Filtr dle měsíce'!$A84,'Filtr dle měsíce'!$AC$6:$AC$297,0),0,1,1),""),"")</f>
        <v/>
      </c>
      <c r="BM85" s="79" t="str">
        <f ca="1">IF(IFERROR(OFFSET('Filtr dle měsíce'!BA$5,MATCH('Filtr dle měsíce'!$A84,'Filtr dle měsíce'!$AC$6:$AC$297,0),0,1,1)*OFFSET('Filtr dle měsíce'!BA$5,MATCH('Filtr dle měsíce'!$A84,'Filtr dle měsíce'!$AC$6:$AC$297,0),0,1,1),"")&gt;0,IFERROR(OFFSET('Filtr dle měsíce'!BA$5,MATCH('Filtr dle měsíce'!$A84,'Filtr dle měsíce'!$AC$6:$AC$297,0),0,1,1)*OFFSET('Filtr dle měsíce'!BA$5,MATCH('Filtr dle měsíce'!$A84,'Filtr dle měsíce'!$AC$6:$AC$297,0),0,1,1),""),"")</f>
        <v/>
      </c>
      <c r="BN85" s="79" t="str">
        <f ca="1">IF(IFERROR(OFFSET('Filtr dle měsíce'!BB$5,MATCH('Filtr dle měsíce'!$A84,'Filtr dle měsíce'!$AC$6:$AC$297,0),0,1,1)*OFFSET('Filtr dle měsíce'!BB$5,MATCH('Filtr dle měsíce'!$A84,'Filtr dle měsíce'!$AC$6:$AC$297,0),0,1,1),"")&gt;0,IFERROR(OFFSET('Filtr dle měsíce'!BB$5,MATCH('Filtr dle měsíce'!$A84,'Filtr dle měsíce'!$AC$6:$AC$297,0),0,1,1)*OFFSET('Filtr dle měsíce'!BB$5,MATCH('Filtr dle měsíce'!$A84,'Filtr dle měsíce'!$AC$6:$AC$297,0),0,1,1),""),"")</f>
        <v/>
      </c>
      <c r="BO85" s="79" t="str">
        <f ca="1">IF(IFERROR(OFFSET('Filtr dle měsíce'!BC$5,MATCH('Filtr dle měsíce'!$A84,'Filtr dle měsíce'!$AC$6:$AC$297,0),0,1,1)*OFFSET('Filtr dle měsíce'!BC$5,MATCH('Filtr dle měsíce'!$A84,'Filtr dle měsíce'!$AC$6:$AC$297,0),0,1,1),"")&gt;0,IFERROR(OFFSET('Filtr dle měsíce'!BC$5,MATCH('Filtr dle měsíce'!$A84,'Filtr dle měsíce'!$AC$6:$AC$297,0),0,1,1)*OFFSET('Filtr dle měsíce'!BC$5,MATCH('Filtr dle měsíce'!$A84,'Filtr dle měsíce'!$AC$6:$AC$297,0),0,1,1),""),"")</f>
        <v/>
      </c>
      <c r="BP85" s="79"/>
      <c r="BQ85" s="79"/>
    </row>
    <row r="86" spans="1:69" ht="14.25" customHeight="1" x14ac:dyDescent="0.4">
      <c r="A86" s="51">
        <v>82</v>
      </c>
      <c r="B86" s="74" t="str">
        <f ca="1">IFERROR(TEXT(OFFSET('Tabulka klientů 2023'!$C$7,MATCH('Filtr dle měsíce'!A86,'Filtr dle měsíce'!$AC$6:$AC$297,0),0,1,1),""),"")</f>
        <v/>
      </c>
      <c r="C86" s="75" t="str">
        <f ca="1">IF(IFERROR(OFFSET('Tabulka klientů 2023'!$Q$7,MATCH('Filtr dle měsíce'!A86,'Filtr dle měsíce'!$AC$6:$AC$297,0),0,1,1)*OFFSET('Filtr dle měsíce'!$Q$5,MATCH('Filtr dle měsíce'!A86,'Filtr dle měsíce'!$AC$6:$AC$297,0),0,1,1),"")&gt;0,IFERROR(OFFSET('Tabulka klientů 2023'!$Q$7,MATCH('Filtr dle měsíce'!A86,'Filtr dle měsíce'!$AC$6:$AC$297,0),0,1,1)*OFFSET('Filtr dle měsíce'!$Q$5,MATCH('Filtr dle měsíce'!A86,'Filtr dle měsíce'!$AC$6:$AC$297,0),0,1,1),""),"")</f>
        <v/>
      </c>
      <c r="D86" s="76" t="str">
        <f ca="1">IF(IFERROR(OFFSET('Tabulka klientů 2023'!$T$7,MATCH('Filtr dle měsíce'!A86,'Filtr dle měsíce'!$AC$6:$AC$297,0),0,1,1)*OFFSET('Filtr dle měsíce'!$R$5,MATCH('Filtr dle měsíce'!A86,'Filtr dle měsíce'!$AC$6:$AC$297,0),0,1,1),"")&gt;0,IFERROR(OFFSET('Tabulka klientů 2023'!$T$7,MATCH('Filtr dle měsíce'!A86,'Filtr dle měsíce'!$AC$6:$AC$297,0),0,1,1)*OFFSET('Filtr dle měsíce'!$R$5,MATCH('Filtr dle měsíce'!A86,'Filtr dle měsíce'!$AC$6:$AC$297,0),0,1,1),""),"")</f>
        <v/>
      </c>
      <c r="E86" s="75" t="str">
        <f ca="1">IF(IFERROR(OFFSET('Tabulka klientů 2023'!$W$7,MATCH('Filtr dle měsíce'!A86,'Filtr dle měsíce'!$AC$6:$AC$297,0),0,1,1)*OFFSET('Filtr dle měsíce'!$S$5,MATCH('Filtr dle měsíce'!A86,'Filtr dle měsíce'!$AC$6:$AC$297,0),0,1,1),"")&gt;0,IFERROR(OFFSET('Tabulka klientů 2023'!$W$7,MATCH('Filtr dle měsíce'!A86,'Filtr dle měsíce'!$AC$6:$AC$297,0),0,1,1)*OFFSET('Filtr dle měsíce'!$S$5,MATCH('Filtr dle měsíce'!A86,'Filtr dle měsíce'!$AC$6:$AC$297,0),0,1,1),""),"")</f>
        <v/>
      </c>
      <c r="F86" s="76" t="str">
        <f ca="1">IF(IFERROR(OFFSET('Tabulka klientů 2023'!$Z$7,MATCH('Filtr dle měsíce'!A86,'Filtr dle měsíce'!$AC$6:$AC$297,0),0,1,1)*OFFSET('Filtr dle měsíce'!$T$5,MATCH('Filtr dle měsíce'!A86,'Filtr dle měsíce'!$AC$6:$AC$297,0),0,1,1),"")&gt;0,IFERROR(OFFSET('Tabulka klientů 2023'!$Z$7,MATCH('Filtr dle měsíce'!A86,'Filtr dle měsíce'!$AC$6:$AC$297,0),0,1,1)*OFFSET('Filtr dle měsíce'!$T$5,MATCH('Filtr dle měsíce'!A86,'Filtr dle měsíce'!$AC$6:$AC$297,0),0,1,1),""),"")</f>
        <v/>
      </c>
      <c r="G86" s="75" t="str">
        <f ca="1">IF(IFERROR(OFFSET('Tabulka klientů 2023'!$AC$7,MATCH('Filtr dle měsíce'!A86,'Filtr dle měsíce'!$AC$6:$AC$297,0),0,1,1)*OFFSET('Filtr dle měsíce'!$U$5,MATCH('Filtr dle měsíce'!A86,'Filtr dle měsíce'!$AC$6:$AC$297,0),0,1,1),"")&gt;0,IFERROR(OFFSET('Tabulka klientů 2023'!$AC$7,MATCH('Filtr dle měsíce'!A86,'Filtr dle měsíce'!$AC$6:$AC$297,0),0,1,1)*OFFSET('Filtr dle měsíce'!$U$5,MATCH('Filtr dle měsíce'!A86,'Filtr dle měsíce'!$AC$6:$AC$297,0),0,1,1),""),"")</f>
        <v/>
      </c>
      <c r="H86" s="76" t="str">
        <f ca="1">IF(IFERROR(OFFSET('Tabulka klientů 2023'!$AF$7,MATCH('Filtr dle měsíce'!A86,'Filtr dle měsíce'!$AC$6:$AC$297,0),0,1,1)*OFFSET('Filtr dle měsíce'!$V$5,MATCH('Filtr dle měsíce'!A86,'Filtr dle měsíce'!$AC$6:$AC$297,0),0,1,1),"")&gt;0,IFERROR(OFFSET('Tabulka klientů 2023'!$AF$7,MATCH('Filtr dle měsíce'!A86,'Filtr dle měsíce'!$AC$6:$AC$297,0),0,1,1)*OFFSET('Filtr dle měsíce'!$V$5,MATCH('Filtr dle měsíce'!A86,'Filtr dle měsíce'!$AC$6:$AC$297,0),0,1,1),""),"")</f>
        <v/>
      </c>
      <c r="I86" s="75" t="str">
        <f ca="1">IF(IFERROR(OFFSET('Tabulka klientů 2023'!$AI$7,MATCH('Filtr dle měsíce'!A86,'Filtr dle měsíce'!$AC$6:$AC$297,0),0,1,1)*OFFSET('Filtr dle měsíce'!$W$5,MATCH('Filtr dle měsíce'!A86,'Filtr dle měsíce'!$AC$6:$AC$297,0),0,1,1),"")&gt;0,IFERROR(OFFSET('Tabulka klientů 2023'!$AI$7,MATCH('Filtr dle měsíce'!A86,'Filtr dle měsíce'!$AC$6:$AC$297,0),0,1,1)*OFFSET('Filtr dle měsíce'!$W$5,MATCH('Filtr dle měsíce'!A86,'Filtr dle měsíce'!$AC$6:$AC$297,0),0,1,1),""),"")</f>
        <v/>
      </c>
      <c r="J86" s="76" t="str">
        <f ca="1">IF(IFERROR(OFFSET('Tabulka klientů 2023'!$AL$7,MATCH('Filtr dle měsíce'!A86,'Filtr dle měsíce'!$AC$6:$AC$297,0),0,1,1)*OFFSET('Filtr dle měsíce'!$X$5,MATCH('Filtr dle měsíce'!A86,'Filtr dle měsíce'!$AC$6:$AC$297,0),0,1,1),"")&gt;0,IFERROR(OFFSET('Tabulka klientů 2023'!$AL$7,MATCH('Filtr dle měsíce'!A86,'Filtr dle měsíce'!$AC$6:$AC$297,0),0,1,1)*OFFSET('Filtr dle měsíce'!$X$5,MATCH('Filtr dle měsíce'!A86,'Filtr dle měsíce'!$AC$6:$AC$297,0),0,1,1),""),"")</f>
        <v/>
      </c>
      <c r="K86" s="75" t="str">
        <f ca="1">IF(IFERROR(OFFSET('Tabulka klientů 2023'!$AO$7,MATCH('Filtr dle měsíce'!A86,'Filtr dle měsíce'!$AC$6:$AC$297,0),0,1,1)*OFFSET('Filtr dle měsíce'!$Y$5,MATCH('Filtr dle měsíce'!A86,'Filtr dle měsíce'!$AC$6:$AC$297,0),0,1,1),"")&gt;0,IFERROR(OFFSET('Tabulka klientů 2023'!$AO$7,MATCH('Filtr dle měsíce'!A86,'Filtr dle měsíce'!$AC$6:$AC$297,0),0,1,1)*OFFSET('Filtr dle měsíce'!$Y$5,MATCH('Filtr dle měsíce'!A86,'Filtr dle měsíce'!$AC$6:$AC$297,0),0,1,1),""),"")</f>
        <v/>
      </c>
      <c r="L86" s="76" t="str">
        <f ca="1">IF(IFERROR(OFFSET('Tabulka klientů 2023'!$AR$7,MATCH('Filtr dle měsíce'!A86,'Filtr dle měsíce'!$AC$6:$AC$297,0),0,1,1)*OFFSET('Filtr dle měsíce'!$Z$5,MATCH('Filtr dle měsíce'!A86,'Filtr dle měsíce'!$AC$6:$AC$297,0),0,1,1),"")&gt;0,IFERROR(OFFSET('Tabulka klientů 2023'!$AR$7,MATCH('Filtr dle měsíce'!A86,'Filtr dle měsíce'!$AC$6:$AC$297,0),0,1,1)*OFFSET('Filtr dle měsíce'!$Z$5,MATCH('Filtr dle měsíce'!A86,'Filtr dle měsíce'!$AC$6:$AC$297,0),0,1,1),""),"")</f>
        <v/>
      </c>
      <c r="M86" s="77" t="str">
        <f ca="1">IF(IFERROR(OFFSET('Tabulka klientů 2023'!$AU$7,MATCH('Filtr dle měsíce'!A86,'Filtr dle měsíce'!$AC$6:$AC$297,0),0,1,1)*OFFSET('Filtr dle měsíce'!$AA$5,MATCH('Filtr dle měsíce'!A86,'Filtr dle měsíce'!$AC$6:$AC$297,0),0,1,1),"")&gt;0,IFERROR(OFFSET('Tabulka klientů 2023'!$AU$7,MATCH('Filtr dle měsíce'!A86,'Filtr dle měsíce'!$AC$6:$AC$297,0),0,1,1)*OFFSET('Filtr dle měsíce'!$AA$5,MATCH('Filtr dle měsíce'!A86,'Filtr dle měsíce'!$AC$6:$AC$297,0),0,1,1),""),"")</f>
        <v/>
      </c>
      <c r="N86" s="78" t="str">
        <f t="shared" ca="1" si="0"/>
        <v/>
      </c>
      <c r="Q86" s="51">
        <f>IF('Tabulka klientů 2023'!R88='Filtr dle měsíce'!$C$1,1,0)</f>
        <v>0</v>
      </c>
      <c r="R86" s="51">
        <f>IF('Tabulka klientů 2023'!U88='Filtr dle měsíce'!$C$1,1,0)</f>
        <v>0</v>
      </c>
      <c r="S86" s="51">
        <f>IF('Tabulka klientů 2023'!X88='Filtr dle měsíce'!$C$1,1,0)</f>
        <v>0</v>
      </c>
      <c r="T86" s="51">
        <f>IF('Tabulka klientů 2023'!AA88='Filtr dle měsíce'!$C$1,1,0)</f>
        <v>0</v>
      </c>
      <c r="U86" s="51">
        <f>IF('Tabulka klientů 2023'!AD88='Filtr dle měsíce'!$C$1,1,0)</f>
        <v>0</v>
      </c>
      <c r="V86" s="51">
        <f>IF('Tabulka klientů 2023'!AG88='Filtr dle měsíce'!$C$1,1,0)</f>
        <v>0</v>
      </c>
      <c r="W86" s="51">
        <f>IF('Tabulka klientů 2023'!AJ88='Filtr dle měsíce'!$C$1,1,0)</f>
        <v>0</v>
      </c>
      <c r="X86" s="1">
        <f>IF('Tabulka klientů 2023'!AM88='Filtr dle měsíce'!$C$1,1,0)</f>
        <v>0</v>
      </c>
      <c r="Y86" s="1">
        <f>IF('Tabulka klientů 2023'!AP88='Filtr dle měsíce'!$C$1,1,0)</f>
        <v>0</v>
      </c>
      <c r="Z86" s="1">
        <f>IF('Tabulka klientů 2023'!AS88='Filtr dle měsíce'!$C$1,1,0)</f>
        <v>0</v>
      </c>
      <c r="AA86" s="1">
        <f>IF('Tabulka klientů 2023'!AV88='Filtr dle měsíce'!$C$1,1,0)</f>
        <v>0</v>
      </c>
      <c r="AB86" s="1">
        <f t="shared" si="1"/>
        <v>0</v>
      </c>
      <c r="AC86" s="1">
        <f t="shared" si="2"/>
        <v>0</v>
      </c>
      <c r="AE86" s="51">
        <f>IF('Tabulka klientů 2023'!S88="ANO",1,0)</f>
        <v>0</v>
      </c>
      <c r="AF86" s="51">
        <f>IF('Tabulka klientů 2023'!V88="ANO",1,0)</f>
        <v>0</v>
      </c>
      <c r="AG86" s="51">
        <f>IF('Tabulka klientů 2023'!Y88="ANO",1,0)</f>
        <v>0</v>
      </c>
      <c r="AH86" s="51">
        <f>IF('Tabulka klientů 2023'!AB88="ANO",1,0)</f>
        <v>0</v>
      </c>
      <c r="AI86" s="51">
        <f>IF('Tabulka klientů 2023'!AE88="ANO",1,0)</f>
        <v>0</v>
      </c>
      <c r="AJ86" s="51">
        <f>IF('Tabulka klientů 2023'!AH88="ANO",1,0)</f>
        <v>0</v>
      </c>
      <c r="AK86" s="51">
        <f>IF('Tabulka klientů 2023'!AK88="ANO",1,0)</f>
        <v>0</v>
      </c>
      <c r="AL86" s="51">
        <f>IF('Tabulka klientů 2023'!AN88="ANO",1,0)</f>
        <v>0</v>
      </c>
      <c r="AM86" s="51">
        <f>IF('Tabulka klientů 2023'!AQ88="ANO",1,0)</f>
        <v>0</v>
      </c>
      <c r="AN86" s="51">
        <f>IF('Tabulka klientů 2023'!AT88="ANO",1,0)</f>
        <v>0</v>
      </c>
      <c r="AO86" s="51">
        <f>IF('Tabulka klientů 2023'!AW88="ANO",1,0)</f>
        <v>0</v>
      </c>
      <c r="AP86" s="51" t="e">
        <f t="shared" ref="AP86:AQ86" si="162">#N/A</f>
        <v>#N/A</v>
      </c>
      <c r="AQ86" s="51" t="e">
        <f t="shared" si="162"/>
        <v>#N/A</v>
      </c>
      <c r="AR86" s="51"/>
      <c r="AS86" s="1">
        <f t="shared" ref="AS86:BC86" si="163">SUM(Q86+AE86)</f>
        <v>0</v>
      </c>
      <c r="AT86" s="1">
        <f t="shared" si="163"/>
        <v>0</v>
      </c>
      <c r="AU86" s="1">
        <f t="shared" si="163"/>
        <v>0</v>
      </c>
      <c r="AV86" s="1">
        <f t="shared" si="163"/>
        <v>0</v>
      </c>
      <c r="AW86" s="1">
        <f t="shared" si="163"/>
        <v>0</v>
      </c>
      <c r="AX86" s="1">
        <f t="shared" si="163"/>
        <v>0</v>
      </c>
      <c r="AY86" s="1">
        <f t="shared" si="163"/>
        <v>0</v>
      </c>
      <c r="AZ86" s="1">
        <f t="shared" si="163"/>
        <v>0</v>
      </c>
      <c r="BA86" s="1">
        <f t="shared" si="163"/>
        <v>0</v>
      </c>
      <c r="BB86" s="1">
        <f t="shared" si="163"/>
        <v>0</v>
      </c>
      <c r="BC86" s="1">
        <f t="shared" si="163"/>
        <v>0</v>
      </c>
      <c r="BD86" s="1"/>
      <c r="BE86" s="79" t="str">
        <f ca="1">IF(IFERROR(OFFSET('Filtr dle měsíce'!AS$5,MATCH('Filtr dle měsíce'!$A85,'Filtr dle měsíce'!$AC$6:$AC$297,0),0,1,1)*OFFSET('Filtr dle měsíce'!AS$5,MATCH('Filtr dle měsíce'!$A85,'Filtr dle měsíce'!$AC$6:$AC$297,0),0,1,1),"")&gt;0,IFERROR(OFFSET('Filtr dle měsíce'!AS$5,MATCH('Filtr dle měsíce'!$A85,'Filtr dle měsíce'!$AC$6:$AC$297,0),0,1,1)*OFFSET('Filtr dle měsíce'!AS$5,MATCH('Filtr dle měsíce'!$A85,'Filtr dle měsíce'!$AC$6:$AC$297,0),0,1,1),""),"")</f>
        <v/>
      </c>
      <c r="BF86" s="79" t="str">
        <f ca="1">IF(IFERROR(OFFSET('Filtr dle měsíce'!AT$5,MATCH('Filtr dle měsíce'!$A85,'Filtr dle měsíce'!$AC$6:$AC$297,0),0,1,1)*OFFSET('Filtr dle měsíce'!AT$5,MATCH('Filtr dle měsíce'!$A85,'Filtr dle měsíce'!$AC$6:$AC$297,0),0,1,1),"")&gt;0,IFERROR(OFFSET('Filtr dle měsíce'!AT$5,MATCH('Filtr dle měsíce'!$A85,'Filtr dle měsíce'!$AC$6:$AC$297,0),0,1,1)*OFFSET('Filtr dle měsíce'!AT$5,MATCH('Filtr dle měsíce'!$A85,'Filtr dle měsíce'!$AC$6:$AC$297,0),0,1,1),""),"")</f>
        <v/>
      </c>
      <c r="BG86" s="79" t="str">
        <f ca="1">IF(IFERROR(OFFSET('Filtr dle měsíce'!AU$5,MATCH('Filtr dle měsíce'!$A85,'Filtr dle měsíce'!$AC$6:$AC$297,0),0,1,1)*OFFSET('Filtr dle měsíce'!AU$5,MATCH('Filtr dle měsíce'!$A85,'Filtr dle měsíce'!$AC$6:$AC$297,0),0,1,1),"")&gt;0,IFERROR(OFFSET('Filtr dle měsíce'!AU$5,MATCH('Filtr dle měsíce'!$A85,'Filtr dle měsíce'!$AC$6:$AC$297,0),0,1,1)*OFFSET('Filtr dle měsíce'!AU$5,MATCH('Filtr dle měsíce'!$A85,'Filtr dle měsíce'!$AC$6:$AC$297,0),0,1,1),""),"")</f>
        <v/>
      </c>
      <c r="BH86" s="79" t="str">
        <f ca="1">IF(IFERROR(OFFSET('Filtr dle měsíce'!AV$5,MATCH('Filtr dle měsíce'!$A85,'Filtr dle měsíce'!$AC$6:$AC$297,0),0,1,1)*OFFSET('Filtr dle měsíce'!AV$5,MATCH('Filtr dle měsíce'!$A85,'Filtr dle měsíce'!$AC$6:$AC$297,0),0,1,1),"")&gt;0,IFERROR(OFFSET('Filtr dle měsíce'!AV$5,MATCH('Filtr dle měsíce'!$A85,'Filtr dle měsíce'!$AC$6:$AC$297,0),0,1,1)*OFFSET('Filtr dle měsíce'!AV$5,MATCH('Filtr dle měsíce'!$A85,'Filtr dle měsíce'!$AC$6:$AC$297,0),0,1,1),""),"")</f>
        <v/>
      </c>
      <c r="BI86" s="79" t="str">
        <f ca="1">IF(IFERROR(OFFSET('Filtr dle měsíce'!AW$5,MATCH('Filtr dle měsíce'!$A85,'Filtr dle měsíce'!$AC$6:$AC$297,0),0,1,1)*OFFSET('Filtr dle měsíce'!AW$5,MATCH('Filtr dle měsíce'!$A85,'Filtr dle měsíce'!$AC$6:$AC$297,0),0,1,1),"")&gt;0,IFERROR(OFFSET('Filtr dle měsíce'!AW$5,MATCH('Filtr dle měsíce'!$A85,'Filtr dle měsíce'!$AC$6:$AC$297,0),0,1,1)*OFFSET('Filtr dle měsíce'!AW$5,MATCH('Filtr dle měsíce'!$A85,'Filtr dle měsíce'!$AC$6:$AC$297,0),0,1,1),""),"")</f>
        <v/>
      </c>
      <c r="BJ86" s="79" t="str">
        <f ca="1">IF(IFERROR(OFFSET('Filtr dle měsíce'!AX$5,MATCH('Filtr dle měsíce'!$A85,'Filtr dle měsíce'!$AC$6:$AC$297,0),0,1,1)*OFFSET('Filtr dle měsíce'!AX$5,MATCH('Filtr dle měsíce'!$A85,'Filtr dle měsíce'!$AC$6:$AC$297,0),0,1,1),"")&gt;0,IFERROR(OFFSET('Filtr dle měsíce'!AX$5,MATCH('Filtr dle měsíce'!$A85,'Filtr dle měsíce'!$AC$6:$AC$297,0),0,1,1)*OFFSET('Filtr dle měsíce'!AX$5,MATCH('Filtr dle měsíce'!$A85,'Filtr dle měsíce'!$AC$6:$AC$297,0),0,1,1),""),"")</f>
        <v/>
      </c>
      <c r="BK86" s="79" t="str">
        <f ca="1">IF(IFERROR(OFFSET('Filtr dle měsíce'!AY$5,MATCH('Filtr dle měsíce'!$A85,'Filtr dle měsíce'!$AC$6:$AC$297,0),0,1,1)*OFFSET('Filtr dle měsíce'!AY$5,MATCH('Filtr dle měsíce'!$A85,'Filtr dle měsíce'!$AC$6:$AC$297,0),0,1,1),"")&gt;0,IFERROR(OFFSET('Filtr dle měsíce'!AY$5,MATCH('Filtr dle měsíce'!$A85,'Filtr dle měsíce'!$AC$6:$AC$297,0),0,1,1)*OFFSET('Filtr dle měsíce'!AY$5,MATCH('Filtr dle měsíce'!$A85,'Filtr dle měsíce'!$AC$6:$AC$297,0),0,1,1),""),"")</f>
        <v/>
      </c>
      <c r="BL86" s="79" t="str">
        <f ca="1">IF(IFERROR(OFFSET('Filtr dle měsíce'!AZ$5,MATCH('Filtr dle měsíce'!$A85,'Filtr dle měsíce'!$AC$6:$AC$297,0),0,1,1)*OFFSET('Filtr dle měsíce'!AZ$5,MATCH('Filtr dle měsíce'!$A85,'Filtr dle měsíce'!$AC$6:$AC$297,0),0,1,1),"")&gt;0,IFERROR(OFFSET('Filtr dle měsíce'!AZ$5,MATCH('Filtr dle měsíce'!$A85,'Filtr dle měsíce'!$AC$6:$AC$297,0),0,1,1)*OFFSET('Filtr dle měsíce'!AZ$5,MATCH('Filtr dle měsíce'!$A85,'Filtr dle měsíce'!$AC$6:$AC$297,0),0,1,1),""),"")</f>
        <v/>
      </c>
      <c r="BM86" s="79" t="str">
        <f ca="1">IF(IFERROR(OFFSET('Filtr dle měsíce'!BA$5,MATCH('Filtr dle měsíce'!$A85,'Filtr dle měsíce'!$AC$6:$AC$297,0),0,1,1)*OFFSET('Filtr dle měsíce'!BA$5,MATCH('Filtr dle měsíce'!$A85,'Filtr dle měsíce'!$AC$6:$AC$297,0),0,1,1),"")&gt;0,IFERROR(OFFSET('Filtr dle měsíce'!BA$5,MATCH('Filtr dle měsíce'!$A85,'Filtr dle měsíce'!$AC$6:$AC$297,0),0,1,1)*OFFSET('Filtr dle měsíce'!BA$5,MATCH('Filtr dle měsíce'!$A85,'Filtr dle měsíce'!$AC$6:$AC$297,0),0,1,1),""),"")</f>
        <v/>
      </c>
      <c r="BN86" s="79" t="str">
        <f ca="1">IF(IFERROR(OFFSET('Filtr dle měsíce'!BB$5,MATCH('Filtr dle měsíce'!$A85,'Filtr dle měsíce'!$AC$6:$AC$297,0),0,1,1)*OFFSET('Filtr dle měsíce'!BB$5,MATCH('Filtr dle měsíce'!$A85,'Filtr dle měsíce'!$AC$6:$AC$297,0),0,1,1),"")&gt;0,IFERROR(OFFSET('Filtr dle měsíce'!BB$5,MATCH('Filtr dle měsíce'!$A85,'Filtr dle měsíce'!$AC$6:$AC$297,0),0,1,1)*OFFSET('Filtr dle měsíce'!BB$5,MATCH('Filtr dle měsíce'!$A85,'Filtr dle měsíce'!$AC$6:$AC$297,0),0,1,1),""),"")</f>
        <v/>
      </c>
      <c r="BO86" s="79" t="str">
        <f ca="1">IF(IFERROR(OFFSET('Filtr dle měsíce'!BC$5,MATCH('Filtr dle měsíce'!$A85,'Filtr dle měsíce'!$AC$6:$AC$297,0),0,1,1)*OFFSET('Filtr dle měsíce'!BC$5,MATCH('Filtr dle měsíce'!$A85,'Filtr dle měsíce'!$AC$6:$AC$297,0),0,1,1),"")&gt;0,IFERROR(OFFSET('Filtr dle měsíce'!BC$5,MATCH('Filtr dle měsíce'!$A85,'Filtr dle měsíce'!$AC$6:$AC$297,0),0,1,1)*OFFSET('Filtr dle měsíce'!BC$5,MATCH('Filtr dle měsíce'!$A85,'Filtr dle měsíce'!$AC$6:$AC$297,0),0,1,1),""),"")</f>
        <v/>
      </c>
      <c r="BP86" s="79"/>
      <c r="BQ86" s="79"/>
    </row>
    <row r="87" spans="1:69" ht="14.25" customHeight="1" x14ac:dyDescent="0.4">
      <c r="A87" s="51">
        <v>83</v>
      </c>
      <c r="B87" s="74" t="str">
        <f ca="1">IFERROR(TEXT(OFFSET('Tabulka klientů 2023'!$C$7,MATCH('Filtr dle měsíce'!A87,'Filtr dle měsíce'!$AC$6:$AC$297,0),0,1,1),""),"")</f>
        <v/>
      </c>
      <c r="C87" s="75" t="str">
        <f ca="1">IF(IFERROR(OFFSET('Tabulka klientů 2023'!$Q$7,MATCH('Filtr dle měsíce'!A87,'Filtr dle měsíce'!$AC$6:$AC$297,0),0,1,1)*OFFSET('Filtr dle měsíce'!$Q$5,MATCH('Filtr dle měsíce'!A87,'Filtr dle měsíce'!$AC$6:$AC$297,0),0,1,1),"")&gt;0,IFERROR(OFFSET('Tabulka klientů 2023'!$Q$7,MATCH('Filtr dle měsíce'!A87,'Filtr dle měsíce'!$AC$6:$AC$297,0),0,1,1)*OFFSET('Filtr dle měsíce'!$Q$5,MATCH('Filtr dle měsíce'!A87,'Filtr dle měsíce'!$AC$6:$AC$297,0),0,1,1),""),"")</f>
        <v/>
      </c>
      <c r="D87" s="76" t="str">
        <f ca="1">IF(IFERROR(OFFSET('Tabulka klientů 2023'!$T$7,MATCH('Filtr dle měsíce'!A87,'Filtr dle měsíce'!$AC$6:$AC$297,0),0,1,1)*OFFSET('Filtr dle měsíce'!$R$5,MATCH('Filtr dle měsíce'!A87,'Filtr dle měsíce'!$AC$6:$AC$297,0),0,1,1),"")&gt;0,IFERROR(OFFSET('Tabulka klientů 2023'!$T$7,MATCH('Filtr dle měsíce'!A87,'Filtr dle měsíce'!$AC$6:$AC$297,0),0,1,1)*OFFSET('Filtr dle měsíce'!$R$5,MATCH('Filtr dle měsíce'!A87,'Filtr dle měsíce'!$AC$6:$AC$297,0),0,1,1),""),"")</f>
        <v/>
      </c>
      <c r="E87" s="75" t="str">
        <f ca="1">IF(IFERROR(OFFSET('Tabulka klientů 2023'!$W$7,MATCH('Filtr dle měsíce'!A87,'Filtr dle měsíce'!$AC$6:$AC$297,0),0,1,1)*OFFSET('Filtr dle měsíce'!$S$5,MATCH('Filtr dle měsíce'!A87,'Filtr dle měsíce'!$AC$6:$AC$297,0),0,1,1),"")&gt;0,IFERROR(OFFSET('Tabulka klientů 2023'!$W$7,MATCH('Filtr dle měsíce'!A87,'Filtr dle měsíce'!$AC$6:$AC$297,0),0,1,1)*OFFSET('Filtr dle měsíce'!$S$5,MATCH('Filtr dle měsíce'!A87,'Filtr dle měsíce'!$AC$6:$AC$297,0),0,1,1),""),"")</f>
        <v/>
      </c>
      <c r="F87" s="76" t="str">
        <f ca="1">IF(IFERROR(OFFSET('Tabulka klientů 2023'!$Z$7,MATCH('Filtr dle měsíce'!A87,'Filtr dle měsíce'!$AC$6:$AC$297,0),0,1,1)*OFFSET('Filtr dle měsíce'!$T$5,MATCH('Filtr dle měsíce'!A87,'Filtr dle měsíce'!$AC$6:$AC$297,0),0,1,1),"")&gt;0,IFERROR(OFFSET('Tabulka klientů 2023'!$Z$7,MATCH('Filtr dle měsíce'!A87,'Filtr dle měsíce'!$AC$6:$AC$297,0),0,1,1)*OFFSET('Filtr dle měsíce'!$T$5,MATCH('Filtr dle měsíce'!A87,'Filtr dle měsíce'!$AC$6:$AC$297,0),0,1,1),""),"")</f>
        <v/>
      </c>
      <c r="G87" s="75" t="str">
        <f ca="1">IF(IFERROR(OFFSET('Tabulka klientů 2023'!$AC$7,MATCH('Filtr dle měsíce'!A87,'Filtr dle měsíce'!$AC$6:$AC$297,0),0,1,1)*OFFSET('Filtr dle měsíce'!$U$5,MATCH('Filtr dle měsíce'!A87,'Filtr dle měsíce'!$AC$6:$AC$297,0),0,1,1),"")&gt;0,IFERROR(OFFSET('Tabulka klientů 2023'!$AC$7,MATCH('Filtr dle měsíce'!A87,'Filtr dle měsíce'!$AC$6:$AC$297,0),0,1,1)*OFFSET('Filtr dle měsíce'!$U$5,MATCH('Filtr dle měsíce'!A87,'Filtr dle měsíce'!$AC$6:$AC$297,0),0,1,1),""),"")</f>
        <v/>
      </c>
      <c r="H87" s="76" t="str">
        <f ca="1">IF(IFERROR(OFFSET('Tabulka klientů 2023'!$AF$7,MATCH('Filtr dle měsíce'!A87,'Filtr dle měsíce'!$AC$6:$AC$297,0),0,1,1)*OFFSET('Filtr dle měsíce'!$V$5,MATCH('Filtr dle měsíce'!A87,'Filtr dle měsíce'!$AC$6:$AC$297,0),0,1,1),"")&gt;0,IFERROR(OFFSET('Tabulka klientů 2023'!$AF$7,MATCH('Filtr dle měsíce'!A87,'Filtr dle měsíce'!$AC$6:$AC$297,0),0,1,1)*OFFSET('Filtr dle měsíce'!$V$5,MATCH('Filtr dle měsíce'!A87,'Filtr dle měsíce'!$AC$6:$AC$297,0),0,1,1),""),"")</f>
        <v/>
      </c>
      <c r="I87" s="75" t="str">
        <f ca="1">IF(IFERROR(OFFSET('Tabulka klientů 2023'!$AI$7,MATCH('Filtr dle měsíce'!A87,'Filtr dle měsíce'!$AC$6:$AC$297,0),0,1,1)*OFFSET('Filtr dle měsíce'!$W$5,MATCH('Filtr dle měsíce'!A87,'Filtr dle měsíce'!$AC$6:$AC$297,0),0,1,1),"")&gt;0,IFERROR(OFFSET('Tabulka klientů 2023'!$AI$7,MATCH('Filtr dle měsíce'!A87,'Filtr dle měsíce'!$AC$6:$AC$297,0),0,1,1)*OFFSET('Filtr dle měsíce'!$W$5,MATCH('Filtr dle měsíce'!A87,'Filtr dle měsíce'!$AC$6:$AC$297,0),0,1,1),""),"")</f>
        <v/>
      </c>
      <c r="J87" s="76" t="str">
        <f ca="1">IF(IFERROR(OFFSET('Tabulka klientů 2023'!$AL$7,MATCH('Filtr dle měsíce'!A87,'Filtr dle měsíce'!$AC$6:$AC$297,0),0,1,1)*OFFSET('Filtr dle měsíce'!$X$5,MATCH('Filtr dle měsíce'!A87,'Filtr dle měsíce'!$AC$6:$AC$297,0),0,1,1),"")&gt;0,IFERROR(OFFSET('Tabulka klientů 2023'!$AL$7,MATCH('Filtr dle měsíce'!A87,'Filtr dle měsíce'!$AC$6:$AC$297,0),0,1,1)*OFFSET('Filtr dle měsíce'!$X$5,MATCH('Filtr dle měsíce'!A87,'Filtr dle měsíce'!$AC$6:$AC$297,0),0,1,1),""),"")</f>
        <v/>
      </c>
      <c r="K87" s="75" t="str">
        <f ca="1">IF(IFERROR(OFFSET('Tabulka klientů 2023'!$AO$7,MATCH('Filtr dle měsíce'!A87,'Filtr dle měsíce'!$AC$6:$AC$297,0),0,1,1)*OFFSET('Filtr dle měsíce'!$Y$5,MATCH('Filtr dle měsíce'!A87,'Filtr dle měsíce'!$AC$6:$AC$297,0),0,1,1),"")&gt;0,IFERROR(OFFSET('Tabulka klientů 2023'!$AO$7,MATCH('Filtr dle měsíce'!A87,'Filtr dle měsíce'!$AC$6:$AC$297,0),0,1,1)*OFFSET('Filtr dle měsíce'!$Y$5,MATCH('Filtr dle měsíce'!A87,'Filtr dle měsíce'!$AC$6:$AC$297,0),0,1,1),""),"")</f>
        <v/>
      </c>
      <c r="L87" s="76" t="str">
        <f ca="1">IF(IFERROR(OFFSET('Tabulka klientů 2023'!$AR$7,MATCH('Filtr dle měsíce'!A87,'Filtr dle měsíce'!$AC$6:$AC$297,0),0,1,1)*OFFSET('Filtr dle měsíce'!$Z$5,MATCH('Filtr dle měsíce'!A87,'Filtr dle měsíce'!$AC$6:$AC$297,0),0,1,1),"")&gt;0,IFERROR(OFFSET('Tabulka klientů 2023'!$AR$7,MATCH('Filtr dle měsíce'!A87,'Filtr dle měsíce'!$AC$6:$AC$297,0),0,1,1)*OFFSET('Filtr dle měsíce'!$Z$5,MATCH('Filtr dle měsíce'!A87,'Filtr dle měsíce'!$AC$6:$AC$297,0),0,1,1),""),"")</f>
        <v/>
      </c>
      <c r="M87" s="77" t="str">
        <f ca="1">IF(IFERROR(OFFSET('Tabulka klientů 2023'!$AU$7,MATCH('Filtr dle měsíce'!A87,'Filtr dle měsíce'!$AC$6:$AC$297,0),0,1,1)*OFFSET('Filtr dle měsíce'!$AA$5,MATCH('Filtr dle měsíce'!A87,'Filtr dle měsíce'!$AC$6:$AC$297,0),0,1,1),"")&gt;0,IFERROR(OFFSET('Tabulka klientů 2023'!$AU$7,MATCH('Filtr dle měsíce'!A87,'Filtr dle měsíce'!$AC$6:$AC$297,0),0,1,1)*OFFSET('Filtr dle měsíce'!$AA$5,MATCH('Filtr dle měsíce'!A87,'Filtr dle měsíce'!$AC$6:$AC$297,0),0,1,1),""),"")</f>
        <v/>
      </c>
      <c r="N87" s="78" t="str">
        <f t="shared" ca="1" si="0"/>
        <v/>
      </c>
      <c r="Q87" s="51">
        <f>IF('Tabulka klientů 2023'!R89='Filtr dle měsíce'!$C$1,1,0)</f>
        <v>0</v>
      </c>
      <c r="R87" s="51">
        <f>IF('Tabulka klientů 2023'!U89='Filtr dle měsíce'!$C$1,1,0)</f>
        <v>0</v>
      </c>
      <c r="S87" s="51">
        <f>IF('Tabulka klientů 2023'!X89='Filtr dle měsíce'!$C$1,1,0)</f>
        <v>0</v>
      </c>
      <c r="T87" s="51">
        <f>IF('Tabulka klientů 2023'!AA89='Filtr dle měsíce'!$C$1,1,0)</f>
        <v>0</v>
      </c>
      <c r="U87" s="51">
        <f>IF('Tabulka klientů 2023'!AD89='Filtr dle měsíce'!$C$1,1,0)</f>
        <v>0</v>
      </c>
      <c r="V87" s="51">
        <f>IF('Tabulka klientů 2023'!AG89='Filtr dle měsíce'!$C$1,1,0)</f>
        <v>0</v>
      </c>
      <c r="W87" s="51">
        <f>IF('Tabulka klientů 2023'!AJ89='Filtr dle měsíce'!$C$1,1,0)</f>
        <v>0</v>
      </c>
      <c r="X87" s="1">
        <f>IF('Tabulka klientů 2023'!AM89='Filtr dle měsíce'!$C$1,1,0)</f>
        <v>0</v>
      </c>
      <c r="Y87" s="1">
        <f>IF('Tabulka klientů 2023'!AP89='Filtr dle měsíce'!$C$1,1,0)</f>
        <v>0</v>
      </c>
      <c r="Z87" s="1">
        <f>IF('Tabulka klientů 2023'!AS89='Filtr dle měsíce'!$C$1,1,0)</f>
        <v>0</v>
      </c>
      <c r="AA87" s="1">
        <f>IF('Tabulka klientů 2023'!AV89='Filtr dle měsíce'!$C$1,1,0)</f>
        <v>0</v>
      </c>
      <c r="AB87" s="1">
        <f t="shared" si="1"/>
        <v>0</v>
      </c>
      <c r="AC87" s="1">
        <f t="shared" si="2"/>
        <v>0</v>
      </c>
      <c r="AE87" s="51">
        <f>IF('Tabulka klientů 2023'!S89="ANO",1,0)</f>
        <v>0</v>
      </c>
      <c r="AF87" s="51">
        <f>IF('Tabulka klientů 2023'!V89="ANO",1,0)</f>
        <v>0</v>
      </c>
      <c r="AG87" s="51">
        <f>IF('Tabulka klientů 2023'!Y89="ANO",1,0)</f>
        <v>0</v>
      </c>
      <c r="AH87" s="51">
        <f>IF('Tabulka klientů 2023'!AB89="ANO",1,0)</f>
        <v>0</v>
      </c>
      <c r="AI87" s="51">
        <f>IF('Tabulka klientů 2023'!AE89="ANO",1,0)</f>
        <v>0</v>
      </c>
      <c r="AJ87" s="51">
        <f>IF('Tabulka klientů 2023'!AH89="ANO",1,0)</f>
        <v>0</v>
      </c>
      <c r="AK87" s="51">
        <f>IF('Tabulka klientů 2023'!AK89="ANO",1,0)</f>
        <v>0</v>
      </c>
      <c r="AL87" s="51">
        <f>IF('Tabulka klientů 2023'!AN89="ANO",1,0)</f>
        <v>0</v>
      </c>
      <c r="AM87" s="51">
        <f>IF('Tabulka klientů 2023'!AQ89="ANO",1,0)</f>
        <v>0</v>
      </c>
      <c r="AN87" s="51">
        <f>IF('Tabulka klientů 2023'!AT89="ANO",1,0)</f>
        <v>0</v>
      </c>
      <c r="AO87" s="51">
        <f>IF('Tabulka klientů 2023'!AW89="ANO",1,0)</f>
        <v>0</v>
      </c>
      <c r="AP87" s="51" t="e">
        <f t="shared" ref="AP87:AQ87" si="164">#N/A</f>
        <v>#N/A</v>
      </c>
      <c r="AQ87" s="51" t="e">
        <f t="shared" si="164"/>
        <v>#N/A</v>
      </c>
      <c r="AR87" s="51"/>
      <c r="AS87" s="1">
        <f t="shared" ref="AS87:BC87" si="165">SUM(Q87+AE87)</f>
        <v>0</v>
      </c>
      <c r="AT87" s="1">
        <f t="shared" si="165"/>
        <v>0</v>
      </c>
      <c r="AU87" s="1">
        <f t="shared" si="165"/>
        <v>0</v>
      </c>
      <c r="AV87" s="1">
        <f t="shared" si="165"/>
        <v>0</v>
      </c>
      <c r="AW87" s="1">
        <f t="shared" si="165"/>
        <v>0</v>
      </c>
      <c r="AX87" s="1">
        <f t="shared" si="165"/>
        <v>0</v>
      </c>
      <c r="AY87" s="1">
        <f t="shared" si="165"/>
        <v>0</v>
      </c>
      <c r="AZ87" s="1">
        <f t="shared" si="165"/>
        <v>0</v>
      </c>
      <c r="BA87" s="1">
        <f t="shared" si="165"/>
        <v>0</v>
      </c>
      <c r="BB87" s="1">
        <f t="shared" si="165"/>
        <v>0</v>
      </c>
      <c r="BC87" s="1">
        <f t="shared" si="165"/>
        <v>0</v>
      </c>
      <c r="BD87" s="1"/>
      <c r="BE87" s="79" t="str">
        <f ca="1">IF(IFERROR(OFFSET('Filtr dle měsíce'!AS$5,MATCH('Filtr dle měsíce'!$A86,'Filtr dle měsíce'!$AC$6:$AC$297,0),0,1,1)*OFFSET('Filtr dle měsíce'!AS$5,MATCH('Filtr dle měsíce'!$A86,'Filtr dle měsíce'!$AC$6:$AC$297,0),0,1,1),"")&gt;0,IFERROR(OFFSET('Filtr dle měsíce'!AS$5,MATCH('Filtr dle měsíce'!$A86,'Filtr dle měsíce'!$AC$6:$AC$297,0),0,1,1)*OFFSET('Filtr dle měsíce'!AS$5,MATCH('Filtr dle měsíce'!$A86,'Filtr dle měsíce'!$AC$6:$AC$297,0),0,1,1),""),"")</f>
        <v/>
      </c>
      <c r="BF87" s="79" t="str">
        <f ca="1">IF(IFERROR(OFFSET('Filtr dle měsíce'!AT$5,MATCH('Filtr dle měsíce'!$A86,'Filtr dle měsíce'!$AC$6:$AC$297,0),0,1,1)*OFFSET('Filtr dle měsíce'!AT$5,MATCH('Filtr dle měsíce'!$A86,'Filtr dle měsíce'!$AC$6:$AC$297,0),0,1,1),"")&gt;0,IFERROR(OFFSET('Filtr dle měsíce'!AT$5,MATCH('Filtr dle měsíce'!$A86,'Filtr dle měsíce'!$AC$6:$AC$297,0),0,1,1)*OFFSET('Filtr dle měsíce'!AT$5,MATCH('Filtr dle měsíce'!$A86,'Filtr dle měsíce'!$AC$6:$AC$297,0),0,1,1),""),"")</f>
        <v/>
      </c>
      <c r="BG87" s="79" t="str">
        <f ca="1">IF(IFERROR(OFFSET('Filtr dle měsíce'!AU$5,MATCH('Filtr dle měsíce'!$A86,'Filtr dle měsíce'!$AC$6:$AC$297,0),0,1,1)*OFFSET('Filtr dle měsíce'!AU$5,MATCH('Filtr dle měsíce'!$A86,'Filtr dle měsíce'!$AC$6:$AC$297,0),0,1,1),"")&gt;0,IFERROR(OFFSET('Filtr dle měsíce'!AU$5,MATCH('Filtr dle měsíce'!$A86,'Filtr dle měsíce'!$AC$6:$AC$297,0),0,1,1)*OFFSET('Filtr dle měsíce'!AU$5,MATCH('Filtr dle měsíce'!$A86,'Filtr dle měsíce'!$AC$6:$AC$297,0),0,1,1),""),"")</f>
        <v/>
      </c>
      <c r="BH87" s="79" t="str">
        <f ca="1">IF(IFERROR(OFFSET('Filtr dle měsíce'!AV$5,MATCH('Filtr dle měsíce'!$A86,'Filtr dle měsíce'!$AC$6:$AC$297,0),0,1,1)*OFFSET('Filtr dle měsíce'!AV$5,MATCH('Filtr dle měsíce'!$A86,'Filtr dle měsíce'!$AC$6:$AC$297,0),0,1,1),"")&gt;0,IFERROR(OFFSET('Filtr dle měsíce'!AV$5,MATCH('Filtr dle měsíce'!$A86,'Filtr dle měsíce'!$AC$6:$AC$297,0),0,1,1)*OFFSET('Filtr dle měsíce'!AV$5,MATCH('Filtr dle měsíce'!$A86,'Filtr dle měsíce'!$AC$6:$AC$297,0),0,1,1),""),"")</f>
        <v/>
      </c>
      <c r="BI87" s="79" t="str">
        <f ca="1">IF(IFERROR(OFFSET('Filtr dle měsíce'!AW$5,MATCH('Filtr dle měsíce'!$A86,'Filtr dle měsíce'!$AC$6:$AC$297,0),0,1,1)*OFFSET('Filtr dle měsíce'!AW$5,MATCH('Filtr dle měsíce'!$A86,'Filtr dle měsíce'!$AC$6:$AC$297,0),0,1,1),"")&gt;0,IFERROR(OFFSET('Filtr dle měsíce'!AW$5,MATCH('Filtr dle měsíce'!$A86,'Filtr dle měsíce'!$AC$6:$AC$297,0),0,1,1)*OFFSET('Filtr dle měsíce'!AW$5,MATCH('Filtr dle měsíce'!$A86,'Filtr dle měsíce'!$AC$6:$AC$297,0),0,1,1),""),"")</f>
        <v/>
      </c>
      <c r="BJ87" s="79" t="str">
        <f ca="1">IF(IFERROR(OFFSET('Filtr dle měsíce'!AX$5,MATCH('Filtr dle měsíce'!$A86,'Filtr dle měsíce'!$AC$6:$AC$297,0),0,1,1)*OFFSET('Filtr dle měsíce'!AX$5,MATCH('Filtr dle měsíce'!$A86,'Filtr dle měsíce'!$AC$6:$AC$297,0),0,1,1),"")&gt;0,IFERROR(OFFSET('Filtr dle měsíce'!AX$5,MATCH('Filtr dle měsíce'!$A86,'Filtr dle měsíce'!$AC$6:$AC$297,0),0,1,1)*OFFSET('Filtr dle měsíce'!AX$5,MATCH('Filtr dle měsíce'!$A86,'Filtr dle měsíce'!$AC$6:$AC$297,0),0,1,1),""),"")</f>
        <v/>
      </c>
      <c r="BK87" s="79" t="str">
        <f ca="1">IF(IFERROR(OFFSET('Filtr dle měsíce'!AY$5,MATCH('Filtr dle měsíce'!$A86,'Filtr dle měsíce'!$AC$6:$AC$297,0),0,1,1)*OFFSET('Filtr dle měsíce'!AY$5,MATCH('Filtr dle měsíce'!$A86,'Filtr dle měsíce'!$AC$6:$AC$297,0),0,1,1),"")&gt;0,IFERROR(OFFSET('Filtr dle měsíce'!AY$5,MATCH('Filtr dle měsíce'!$A86,'Filtr dle měsíce'!$AC$6:$AC$297,0),0,1,1)*OFFSET('Filtr dle měsíce'!AY$5,MATCH('Filtr dle měsíce'!$A86,'Filtr dle měsíce'!$AC$6:$AC$297,0),0,1,1),""),"")</f>
        <v/>
      </c>
      <c r="BL87" s="79" t="str">
        <f ca="1">IF(IFERROR(OFFSET('Filtr dle měsíce'!AZ$5,MATCH('Filtr dle měsíce'!$A86,'Filtr dle měsíce'!$AC$6:$AC$297,0),0,1,1)*OFFSET('Filtr dle měsíce'!AZ$5,MATCH('Filtr dle měsíce'!$A86,'Filtr dle měsíce'!$AC$6:$AC$297,0),0,1,1),"")&gt;0,IFERROR(OFFSET('Filtr dle měsíce'!AZ$5,MATCH('Filtr dle měsíce'!$A86,'Filtr dle měsíce'!$AC$6:$AC$297,0),0,1,1)*OFFSET('Filtr dle měsíce'!AZ$5,MATCH('Filtr dle měsíce'!$A86,'Filtr dle měsíce'!$AC$6:$AC$297,0),0,1,1),""),"")</f>
        <v/>
      </c>
      <c r="BM87" s="79" t="str">
        <f ca="1">IF(IFERROR(OFFSET('Filtr dle měsíce'!BA$5,MATCH('Filtr dle měsíce'!$A86,'Filtr dle měsíce'!$AC$6:$AC$297,0),0,1,1)*OFFSET('Filtr dle měsíce'!BA$5,MATCH('Filtr dle měsíce'!$A86,'Filtr dle měsíce'!$AC$6:$AC$297,0),0,1,1),"")&gt;0,IFERROR(OFFSET('Filtr dle měsíce'!BA$5,MATCH('Filtr dle měsíce'!$A86,'Filtr dle měsíce'!$AC$6:$AC$297,0),0,1,1)*OFFSET('Filtr dle měsíce'!BA$5,MATCH('Filtr dle měsíce'!$A86,'Filtr dle měsíce'!$AC$6:$AC$297,0),0,1,1),""),"")</f>
        <v/>
      </c>
      <c r="BN87" s="79" t="str">
        <f ca="1">IF(IFERROR(OFFSET('Filtr dle měsíce'!BB$5,MATCH('Filtr dle měsíce'!$A86,'Filtr dle měsíce'!$AC$6:$AC$297,0),0,1,1)*OFFSET('Filtr dle měsíce'!BB$5,MATCH('Filtr dle měsíce'!$A86,'Filtr dle měsíce'!$AC$6:$AC$297,0),0,1,1),"")&gt;0,IFERROR(OFFSET('Filtr dle měsíce'!BB$5,MATCH('Filtr dle měsíce'!$A86,'Filtr dle měsíce'!$AC$6:$AC$297,0),0,1,1)*OFFSET('Filtr dle měsíce'!BB$5,MATCH('Filtr dle měsíce'!$A86,'Filtr dle měsíce'!$AC$6:$AC$297,0),0,1,1),""),"")</f>
        <v/>
      </c>
      <c r="BO87" s="79" t="str">
        <f ca="1">IF(IFERROR(OFFSET('Filtr dle měsíce'!BC$5,MATCH('Filtr dle měsíce'!$A86,'Filtr dle měsíce'!$AC$6:$AC$297,0),0,1,1)*OFFSET('Filtr dle měsíce'!BC$5,MATCH('Filtr dle měsíce'!$A86,'Filtr dle měsíce'!$AC$6:$AC$297,0),0,1,1),"")&gt;0,IFERROR(OFFSET('Filtr dle měsíce'!BC$5,MATCH('Filtr dle měsíce'!$A86,'Filtr dle měsíce'!$AC$6:$AC$297,0),0,1,1)*OFFSET('Filtr dle měsíce'!BC$5,MATCH('Filtr dle měsíce'!$A86,'Filtr dle měsíce'!$AC$6:$AC$297,0),0,1,1),""),"")</f>
        <v/>
      </c>
      <c r="BP87" s="79"/>
      <c r="BQ87" s="79"/>
    </row>
    <row r="88" spans="1:69" ht="14.25" customHeight="1" x14ac:dyDescent="0.4">
      <c r="A88" s="51">
        <v>84</v>
      </c>
      <c r="B88" s="74" t="str">
        <f ca="1">IFERROR(TEXT(OFFSET('Tabulka klientů 2023'!$C$7,MATCH('Filtr dle měsíce'!A88,'Filtr dle měsíce'!$AC$6:$AC$297,0),0,1,1),""),"")</f>
        <v/>
      </c>
      <c r="C88" s="75" t="str">
        <f ca="1">IF(IFERROR(OFFSET('Tabulka klientů 2023'!$Q$7,MATCH('Filtr dle měsíce'!A88,'Filtr dle měsíce'!$AC$6:$AC$297,0),0,1,1)*OFFSET('Filtr dle měsíce'!$Q$5,MATCH('Filtr dle měsíce'!A88,'Filtr dle měsíce'!$AC$6:$AC$297,0),0,1,1),"")&gt;0,IFERROR(OFFSET('Tabulka klientů 2023'!$Q$7,MATCH('Filtr dle měsíce'!A88,'Filtr dle měsíce'!$AC$6:$AC$297,0),0,1,1)*OFFSET('Filtr dle měsíce'!$Q$5,MATCH('Filtr dle měsíce'!A88,'Filtr dle měsíce'!$AC$6:$AC$297,0),0,1,1),""),"")</f>
        <v/>
      </c>
      <c r="D88" s="76" t="str">
        <f ca="1">IF(IFERROR(OFFSET('Tabulka klientů 2023'!$T$7,MATCH('Filtr dle měsíce'!A88,'Filtr dle měsíce'!$AC$6:$AC$297,0),0,1,1)*OFFSET('Filtr dle měsíce'!$R$5,MATCH('Filtr dle měsíce'!A88,'Filtr dle měsíce'!$AC$6:$AC$297,0),0,1,1),"")&gt;0,IFERROR(OFFSET('Tabulka klientů 2023'!$T$7,MATCH('Filtr dle měsíce'!A88,'Filtr dle měsíce'!$AC$6:$AC$297,0),0,1,1)*OFFSET('Filtr dle měsíce'!$R$5,MATCH('Filtr dle měsíce'!A88,'Filtr dle měsíce'!$AC$6:$AC$297,0),0,1,1),""),"")</f>
        <v/>
      </c>
      <c r="E88" s="75" t="str">
        <f ca="1">IF(IFERROR(OFFSET('Tabulka klientů 2023'!$W$7,MATCH('Filtr dle měsíce'!A88,'Filtr dle měsíce'!$AC$6:$AC$297,0),0,1,1)*OFFSET('Filtr dle měsíce'!$S$5,MATCH('Filtr dle měsíce'!A88,'Filtr dle měsíce'!$AC$6:$AC$297,0),0,1,1),"")&gt;0,IFERROR(OFFSET('Tabulka klientů 2023'!$W$7,MATCH('Filtr dle měsíce'!A88,'Filtr dle měsíce'!$AC$6:$AC$297,0),0,1,1)*OFFSET('Filtr dle měsíce'!$S$5,MATCH('Filtr dle měsíce'!A88,'Filtr dle měsíce'!$AC$6:$AC$297,0),0,1,1),""),"")</f>
        <v/>
      </c>
      <c r="F88" s="76" t="str">
        <f ca="1">IF(IFERROR(OFFSET('Tabulka klientů 2023'!$Z$7,MATCH('Filtr dle měsíce'!A88,'Filtr dle měsíce'!$AC$6:$AC$297,0),0,1,1)*OFFSET('Filtr dle měsíce'!$T$5,MATCH('Filtr dle měsíce'!A88,'Filtr dle měsíce'!$AC$6:$AC$297,0),0,1,1),"")&gt;0,IFERROR(OFFSET('Tabulka klientů 2023'!$Z$7,MATCH('Filtr dle měsíce'!A88,'Filtr dle měsíce'!$AC$6:$AC$297,0),0,1,1)*OFFSET('Filtr dle měsíce'!$T$5,MATCH('Filtr dle měsíce'!A88,'Filtr dle měsíce'!$AC$6:$AC$297,0),0,1,1),""),"")</f>
        <v/>
      </c>
      <c r="G88" s="75" t="str">
        <f ca="1">IF(IFERROR(OFFSET('Tabulka klientů 2023'!$AC$7,MATCH('Filtr dle měsíce'!A88,'Filtr dle měsíce'!$AC$6:$AC$297,0),0,1,1)*OFFSET('Filtr dle měsíce'!$U$5,MATCH('Filtr dle měsíce'!A88,'Filtr dle měsíce'!$AC$6:$AC$297,0),0,1,1),"")&gt;0,IFERROR(OFFSET('Tabulka klientů 2023'!$AC$7,MATCH('Filtr dle měsíce'!A88,'Filtr dle měsíce'!$AC$6:$AC$297,0),0,1,1)*OFFSET('Filtr dle měsíce'!$U$5,MATCH('Filtr dle měsíce'!A88,'Filtr dle měsíce'!$AC$6:$AC$297,0),0,1,1),""),"")</f>
        <v/>
      </c>
      <c r="H88" s="76" t="str">
        <f ca="1">IF(IFERROR(OFFSET('Tabulka klientů 2023'!$AF$7,MATCH('Filtr dle měsíce'!A88,'Filtr dle měsíce'!$AC$6:$AC$297,0),0,1,1)*OFFSET('Filtr dle měsíce'!$V$5,MATCH('Filtr dle měsíce'!A88,'Filtr dle měsíce'!$AC$6:$AC$297,0),0,1,1),"")&gt;0,IFERROR(OFFSET('Tabulka klientů 2023'!$AF$7,MATCH('Filtr dle měsíce'!A88,'Filtr dle měsíce'!$AC$6:$AC$297,0),0,1,1)*OFFSET('Filtr dle měsíce'!$V$5,MATCH('Filtr dle měsíce'!A88,'Filtr dle měsíce'!$AC$6:$AC$297,0),0,1,1),""),"")</f>
        <v/>
      </c>
      <c r="I88" s="75" t="str">
        <f ca="1">IF(IFERROR(OFFSET('Tabulka klientů 2023'!$AI$7,MATCH('Filtr dle měsíce'!A88,'Filtr dle měsíce'!$AC$6:$AC$297,0),0,1,1)*OFFSET('Filtr dle měsíce'!$W$5,MATCH('Filtr dle měsíce'!A88,'Filtr dle měsíce'!$AC$6:$AC$297,0),0,1,1),"")&gt;0,IFERROR(OFFSET('Tabulka klientů 2023'!$AI$7,MATCH('Filtr dle měsíce'!A88,'Filtr dle měsíce'!$AC$6:$AC$297,0),0,1,1)*OFFSET('Filtr dle měsíce'!$W$5,MATCH('Filtr dle měsíce'!A88,'Filtr dle měsíce'!$AC$6:$AC$297,0),0,1,1),""),"")</f>
        <v/>
      </c>
      <c r="J88" s="76" t="str">
        <f ca="1">IF(IFERROR(OFFSET('Tabulka klientů 2023'!$AL$7,MATCH('Filtr dle měsíce'!A88,'Filtr dle měsíce'!$AC$6:$AC$297,0),0,1,1)*OFFSET('Filtr dle měsíce'!$X$5,MATCH('Filtr dle měsíce'!A88,'Filtr dle měsíce'!$AC$6:$AC$297,0),0,1,1),"")&gt;0,IFERROR(OFFSET('Tabulka klientů 2023'!$AL$7,MATCH('Filtr dle měsíce'!A88,'Filtr dle měsíce'!$AC$6:$AC$297,0),0,1,1)*OFFSET('Filtr dle měsíce'!$X$5,MATCH('Filtr dle měsíce'!A88,'Filtr dle měsíce'!$AC$6:$AC$297,0),0,1,1),""),"")</f>
        <v/>
      </c>
      <c r="K88" s="75" t="str">
        <f ca="1">IF(IFERROR(OFFSET('Tabulka klientů 2023'!$AO$7,MATCH('Filtr dle měsíce'!A88,'Filtr dle měsíce'!$AC$6:$AC$297,0),0,1,1)*OFFSET('Filtr dle měsíce'!$Y$5,MATCH('Filtr dle měsíce'!A88,'Filtr dle měsíce'!$AC$6:$AC$297,0),0,1,1),"")&gt;0,IFERROR(OFFSET('Tabulka klientů 2023'!$AO$7,MATCH('Filtr dle měsíce'!A88,'Filtr dle měsíce'!$AC$6:$AC$297,0),0,1,1)*OFFSET('Filtr dle měsíce'!$Y$5,MATCH('Filtr dle měsíce'!A88,'Filtr dle měsíce'!$AC$6:$AC$297,0),0,1,1),""),"")</f>
        <v/>
      </c>
      <c r="L88" s="76" t="str">
        <f ca="1">IF(IFERROR(OFFSET('Tabulka klientů 2023'!$AR$7,MATCH('Filtr dle měsíce'!A88,'Filtr dle měsíce'!$AC$6:$AC$297,0),0,1,1)*OFFSET('Filtr dle měsíce'!$Z$5,MATCH('Filtr dle měsíce'!A88,'Filtr dle měsíce'!$AC$6:$AC$297,0),0,1,1),"")&gt;0,IFERROR(OFFSET('Tabulka klientů 2023'!$AR$7,MATCH('Filtr dle měsíce'!A88,'Filtr dle měsíce'!$AC$6:$AC$297,0),0,1,1)*OFFSET('Filtr dle měsíce'!$Z$5,MATCH('Filtr dle měsíce'!A88,'Filtr dle měsíce'!$AC$6:$AC$297,0),0,1,1),""),"")</f>
        <v/>
      </c>
      <c r="M88" s="77" t="str">
        <f ca="1">IF(IFERROR(OFFSET('Tabulka klientů 2023'!$AU$7,MATCH('Filtr dle měsíce'!A88,'Filtr dle měsíce'!$AC$6:$AC$297,0),0,1,1)*OFFSET('Filtr dle měsíce'!$AA$5,MATCH('Filtr dle měsíce'!A88,'Filtr dle měsíce'!$AC$6:$AC$297,0),0,1,1),"")&gt;0,IFERROR(OFFSET('Tabulka klientů 2023'!$AU$7,MATCH('Filtr dle měsíce'!A88,'Filtr dle měsíce'!$AC$6:$AC$297,0),0,1,1)*OFFSET('Filtr dle měsíce'!$AA$5,MATCH('Filtr dle měsíce'!A88,'Filtr dle měsíce'!$AC$6:$AC$297,0),0,1,1),""),"")</f>
        <v/>
      </c>
      <c r="N88" s="78" t="str">
        <f t="shared" ca="1" si="0"/>
        <v/>
      </c>
      <c r="Q88" s="51">
        <f>IF('Tabulka klientů 2023'!R90='Filtr dle měsíce'!$C$1,1,0)</f>
        <v>0</v>
      </c>
      <c r="R88" s="51">
        <f>IF('Tabulka klientů 2023'!U90='Filtr dle měsíce'!$C$1,1,0)</f>
        <v>0</v>
      </c>
      <c r="S88" s="51">
        <f>IF('Tabulka klientů 2023'!X90='Filtr dle měsíce'!$C$1,1,0)</f>
        <v>0</v>
      </c>
      <c r="T88" s="51">
        <f>IF('Tabulka klientů 2023'!AA90='Filtr dle měsíce'!$C$1,1,0)</f>
        <v>0</v>
      </c>
      <c r="U88" s="51">
        <f>IF('Tabulka klientů 2023'!AD90='Filtr dle měsíce'!$C$1,1,0)</f>
        <v>0</v>
      </c>
      <c r="V88" s="51">
        <f>IF('Tabulka klientů 2023'!AG90='Filtr dle měsíce'!$C$1,1,0)</f>
        <v>0</v>
      </c>
      <c r="W88" s="51">
        <f>IF('Tabulka klientů 2023'!AJ90='Filtr dle měsíce'!$C$1,1,0)</f>
        <v>0</v>
      </c>
      <c r="X88" s="1">
        <f>IF('Tabulka klientů 2023'!AM90='Filtr dle měsíce'!$C$1,1,0)</f>
        <v>0</v>
      </c>
      <c r="Y88" s="1">
        <f>IF('Tabulka klientů 2023'!AP90='Filtr dle měsíce'!$C$1,1,0)</f>
        <v>0</v>
      </c>
      <c r="Z88" s="1">
        <f>IF('Tabulka klientů 2023'!AS90='Filtr dle měsíce'!$C$1,1,0)</f>
        <v>0</v>
      </c>
      <c r="AA88" s="1">
        <f>IF('Tabulka klientů 2023'!AV90='Filtr dle měsíce'!$C$1,1,0)</f>
        <v>0</v>
      </c>
      <c r="AB88" s="1">
        <f t="shared" si="1"/>
        <v>0</v>
      </c>
      <c r="AC88" s="1">
        <f t="shared" si="2"/>
        <v>0</v>
      </c>
      <c r="AE88" s="51">
        <f>IF('Tabulka klientů 2023'!S90="ANO",1,0)</f>
        <v>0</v>
      </c>
      <c r="AF88" s="51">
        <f>IF('Tabulka klientů 2023'!V90="ANO",1,0)</f>
        <v>0</v>
      </c>
      <c r="AG88" s="51">
        <f>IF('Tabulka klientů 2023'!Y90="ANO",1,0)</f>
        <v>0</v>
      </c>
      <c r="AH88" s="51">
        <f>IF('Tabulka klientů 2023'!AB90="ANO",1,0)</f>
        <v>0</v>
      </c>
      <c r="AI88" s="51">
        <f>IF('Tabulka klientů 2023'!AE90="ANO",1,0)</f>
        <v>0</v>
      </c>
      <c r="AJ88" s="51">
        <f>IF('Tabulka klientů 2023'!AH90="ANO",1,0)</f>
        <v>0</v>
      </c>
      <c r="AK88" s="51">
        <f>IF('Tabulka klientů 2023'!AK90="ANO",1,0)</f>
        <v>0</v>
      </c>
      <c r="AL88" s="51">
        <f>IF('Tabulka klientů 2023'!AN90="ANO",1,0)</f>
        <v>0</v>
      </c>
      <c r="AM88" s="51">
        <f>IF('Tabulka klientů 2023'!AQ90="ANO",1,0)</f>
        <v>0</v>
      </c>
      <c r="AN88" s="51">
        <f>IF('Tabulka klientů 2023'!AT90="ANO",1,0)</f>
        <v>0</v>
      </c>
      <c r="AO88" s="51">
        <f>IF('Tabulka klientů 2023'!AW90="ANO",1,0)</f>
        <v>0</v>
      </c>
      <c r="AP88" s="51" t="e">
        <f t="shared" ref="AP88:AQ88" si="166">#N/A</f>
        <v>#N/A</v>
      </c>
      <c r="AQ88" s="51" t="e">
        <f t="shared" si="166"/>
        <v>#N/A</v>
      </c>
      <c r="AR88" s="51"/>
      <c r="AS88" s="1">
        <f t="shared" ref="AS88:BC88" si="167">SUM(Q88+AE88)</f>
        <v>0</v>
      </c>
      <c r="AT88" s="1">
        <f t="shared" si="167"/>
        <v>0</v>
      </c>
      <c r="AU88" s="1">
        <f t="shared" si="167"/>
        <v>0</v>
      </c>
      <c r="AV88" s="1">
        <f t="shared" si="167"/>
        <v>0</v>
      </c>
      <c r="AW88" s="1">
        <f t="shared" si="167"/>
        <v>0</v>
      </c>
      <c r="AX88" s="1">
        <f t="shared" si="167"/>
        <v>0</v>
      </c>
      <c r="AY88" s="1">
        <f t="shared" si="167"/>
        <v>0</v>
      </c>
      <c r="AZ88" s="1">
        <f t="shared" si="167"/>
        <v>0</v>
      </c>
      <c r="BA88" s="1">
        <f t="shared" si="167"/>
        <v>0</v>
      </c>
      <c r="BB88" s="1">
        <f t="shared" si="167"/>
        <v>0</v>
      </c>
      <c r="BC88" s="1">
        <f t="shared" si="167"/>
        <v>0</v>
      </c>
      <c r="BD88" s="1"/>
      <c r="BE88" s="79" t="str">
        <f ca="1">IF(IFERROR(OFFSET('Filtr dle měsíce'!AS$5,MATCH('Filtr dle měsíce'!$A87,'Filtr dle měsíce'!$AC$6:$AC$297,0),0,1,1)*OFFSET('Filtr dle měsíce'!AS$5,MATCH('Filtr dle měsíce'!$A87,'Filtr dle měsíce'!$AC$6:$AC$297,0),0,1,1),"")&gt;0,IFERROR(OFFSET('Filtr dle měsíce'!AS$5,MATCH('Filtr dle měsíce'!$A87,'Filtr dle měsíce'!$AC$6:$AC$297,0),0,1,1)*OFFSET('Filtr dle měsíce'!AS$5,MATCH('Filtr dle měsíce'!$A87,'Filtr dle měsíce'!$AC$6:$AC$297,0),0,1,1),""),"")</f>
        <v/>
      </c>
      <c r="BF88" s="79" t="str">
        <f ca="1">IF(IFERROR(OFFSET('Filtr dle měsíce'!AT$5,MATCH('Filtr dle měsíce'!$A87,'Filtr dle měsíce'!$AC$6:$AC$297,0),0,1,1)*OFFSET('Filtr dle měsíce'!AT$5,MATCH('Filtr dle měsíce'!$A87,'Filtr dle měsíce'!$AC$6:$AC$297,0),0,1,1),"")&gt;0,IFERROR(OFFSET('Filtr dle měsíce'!AT$5,MATCH('Filtr dle měsíce'!$A87,'Filtr dle měsíce'!$AC$6:$AC$297,0),0,1,1)*OFFSET('Filtr dle měsíce'!AT$5,MATCH('Filtr dle měsíce'!$A87,'Filtr dle měsíce'!$AC$6:$AC$297,0),0,1,1),""),"")</f>
        <v/>
      </c>
      <c r="BG88" s="79" t="str">
        <f ca="1">IF(IFERROR(OFFSET('Filtr dle měsíce'!AU$5,MATCH('Filtr dle měsíce'!$A87,'Filtr dle měsíce'!$AC$6:$AC$297,0),0,1,1)*OFFSET('Filtr dle měsíce'!AU$5,MATCH('Filtr dle měsíce'!$A87,'Filtr dle měsíce'!$AC$6:$AC$297,0),0,1,1),"")&gt;0,IFERROR(OFFSET('Filtr dle měsíce'!AU$5,MATCH('Filtr dle měsíce'!$A87,'Filtr dle měsíce'!$AC$6:$AC$297,0),0,1,1)*OFFSET('Filtr dle měsíce'!AU$5,MATCH('Filtr dle měsíce'!$A87,'Filtr dle měsíce'!$AC$6:$AC$297,0),0,1,1),""),"")</f>
        <v/>
      </c>
      <c r="BH88" s="79" t="str">
        <f ca="1">IF(IFERROR(OFFSET('Filtr dle měsíce'!AV$5,MATCH('Filtr dle měsíce'!$A87,'Filtr dle měsíce'!$AC$6:$AC$297,0),0,1,1)*OFFSET('Filtr dle měsíce'!AV$5,MATCH('Filtr dle měsíce'!$A87,'Filtr dle měsíce'!$AC$6:$AC$297,0),0,1,1),"")&gt;0,IFERROR(OFFSET('Filtr dle měsíce'!AV$5,MATCH('Filtr dle měsíce'!$A87,'Filtr dle měsíce'!$AC$6:$AC$297,0),0,1,1)*OFFSET('Filtr dle měsíce'!AV$5,MATCH('Filtr dle měsíce'!$A87,'Filtr dle měsíce'!$AC$6:$AC$297,0),0,1,1),""),"")</f>
        <v/>
      </c>
      <c r="BI88" s="79" t="str">
        <f ca="1">IF(IFERROR(OFFSET('Filtr dle měsíce'!AW$5,MATCH('Filtr dle měsíce'!$A87,'Filtr dle měsíce'!$AC$6:$AC$297,0),0,1,1)*OFFSET('Filtr dle měsíce'!AW$5,MATCH('Filtr dle měsíce'!$A87,'Filtr dle měsíce'!$AC$6:$AC$297,0),0,1,1),"")&gt;0,IFERROR(OFFSET('Filtr dle měsíce'!AW$5,MATCH('Filtr dle měsíce'!$A87,'Filtr dle měsíce'!$AC$6:$AC$297,0),0,1,1)*OFFSET('Filtr dle měsíce'!AW$5,MATCH('Filtr dle měsíce'!$A87,'Filtr dle měsíce'!$AC$6:$AC$297,0),0,1,1),""),"")</f>
        <v/>
      </c>
      <c r="BJ88" s="79" t="str">
        <f ca="1">IF(IFERROR(OFFSET('Filtr dle měsíce'!AX$5,MATCH('Filtr dle měsíce'!$A87,'Filtr dle měsíce'!$AC$6:$AC$297,0),0,1,1)*OFFSET('Filtr dle měsíce'!AX$5,MATCH('Filtr dle měsíce'!$A87,'Filtr dle měsíce'!$AC$6:$AC$297,0),0,1,1),"")&gt;0,IFERROR(OFFSET('Filtr dle měsíce'!AX$5,MATCH('Filtr dle měsíce'!$A87,'Filtr dle měsíce'!$AC$6:$AC$297,0),0,1,1)*OFFSET('Filtr dle měsíce'!AX$5,MATCH('Filtr dle měsíce'!$A87,'Filtr dle měsíce'!$AC$6:$AC$297,0),0,1,1),""),"")</f>
        <v/>
      </c>
      <c r="BK88" s="79" t="str">
        <f ca="1">IF(IFERROR(OFFSET('Filtr dle měsíce'!AY$5,MATCH('Filtr dle měsíce'!$A87,'Filtr dle měsíce'!$AC$6:$AC$297,0),0,1,1)*OFFSET('Filtr dle měsíce'!AY$5,MATCH('Filtr dle měsíce'!$A87,'Filtr dle měsíce'!$AC$6:$AC$297,0),0,1,1),"")&gt;0,IFERROR(OFFSET('Filtr dle měsíce'!AY$5,MATCH('Filtr dle měsíce'!$A87,'Filtr dle měsíce'!$AC$6:$AC$297,0),0,1,1)*OFFSET('Filtr dle měsíce'!AY$5,MATCH('Filtr dle měsíce'!$A87,'Filtr dle měsíce'!$AC$6:$AC$297,0),0,1,1),""),"")</f>
        <v/>
      </c>
      <c r="BL88" s="79" t="str">
        <f ca="1">IF(IFERROR(OFFSET('Filtr dle měsíce'!AZ$5,MATCH('Filtr dle měsíce'!$A87,'Filtr dle měsíce'!$AC$6:$AC$297,0),0,1,1)*OFFSET('Filtr dle měsíce'!AZ$5,MATCH('Filtr dle měsíce'!$A87,'Filtr dle měsíce'!$AC$6:$AC$297,0),0,1,1),"")&gt;0,IFERROR(OFFSET('Filtr dle měsíce'!AZ$5,MATCH('Filtr dle měsíce'!$A87,'Filtr dle měsíce'!$AC$6:$AC$297,0),0,1,1)*OFFSET('Filtr dle měsíce'!AZ$5,MATCH('Filtr dle měsíce'!$A87,'Filtr dle měsíce'!$AC$6:$AC$297,0),0,1,1),""),"")</f>
        <v/>
      </c>
      <c r="BM88" s="79" t="str">
        <f ca="1">IF(IFERROR(OFFSET('Filtr dle měsíce'!BA$5,MATCH('Filtr dle měsíce'!$A87,'Filtr dle měsíce'!$AC$6:$AC$297,0),0,1,1)*OFFSET('Filtr dle měsíce'!BA$5,MATCH('Filtr dle měsíce'!$A87,'Filtr dle měsíce'!$AC$6:$AC$297,0),0,1,1),"")&gt;0,IFERROR(OFFSET('Filtr dle měsíce'!BA$5,MATCH('Filtr dle měsíce'!$A87,'Filtr dle měsíce'!$AC$6:$AC$297,0),0,1,1)*OFFSET('Filtr dle měsíce'!BA$5,MATCH('Filtr dle měsíce'!$A87,'Filtr dle měsíce'!$AC$6:$AC$297,0),0,1,1),""),"")</f>
        <v/>
      </c>
      <c r="BN88" s="79" t="str">
        <f ca="1">IF(IFERROR(OFFSET('Filtr dle měsíce'!BB$5,MATCH('Filtr dle měsíce'!$A87,'Filtr dle měsíce'!$AC$6:$AC$297,0),0,1,1)*OFFSET('Filtr dle měsíce'!BB$5,MATCH('Filtr dle měsíce'!$A87,'Filtr dle měsíce'!$AC$6:$AC$297,0),0,1,1),"")&gt;0,IFERROR(OFFSET('Filtr dle měsíce'!BB$5,MATCH('Filtr dle měsíce'!$A87,'Filtr dle měsíce'!$AC$6:$AC$297,0),0,1,1)*OFFSET('Filtr dle měsíce'!BB$5,MATCH('Filtr dle měsíce'!$A87,'Filtr dle měsíce'!$AC$6:$AC$297,0),0,1,1),""),"")</f>
        <v/>
      </c>
      <c r="BO88" s="79" t="str">
        <f ca="1">IF(IFERROR(OFFSET('Filtr dle měsíce'!BC$5,MATCH('Filtr dle měsíce'!$A87,'Filtr dle měsíce'!$AC$6:$AC$297,0),0,1,1)*OFFSET('Filtr dle měsíce'!BC$5,MATCH('Filtr dle měsíce'!$A87,'Filtr dle měsíce'!$AC$6:$AC$297,0),0,1,1),"")&gt;0,IFERROR(OFFSET('Filtr dle měsíce'!BC$5,MATCH('Filtr dle měsíce'!$A87,'Filtr dle měsíce'!$AC$6:$AC$297,0),0,1,1)*OFFSET('Filtr dle měsíce'!BC$5,MATCH('Filtr dle měsíce'!$A87,'Filtr dle měsíce'!$AC$6:$AC$297,0),0,1,1),""),"")</f>
        <v/>
      </c>
      <c r="BP88" s="79"/>
      <c r="BQ88" s="79"/>
    </row>
    <row r="89" spans="1:69" ht="14.25" customHeight="1" x14ac:dyDescent="0.4">
      <c r="A89" s="51">
        <v>85</v>
      </c>
      <c r="B89" s="74" t="str">
        <f ca="1">IFERROR(TEXT(OFFSET('Tabulka klientů 2023'!$C$7,MATCH('Filtr dle měsíce'!A89,'Filtr dle měsíce'!$AC$6:$AC$297,0),0,1,1),""),"")</f>
        <v/>
      </c>
      <c r="C89" s="75" t="str">
        <f ca="1">IF(IFERROR(OFFSET('Tabulka klientů 2023'!$Q$7,MATCH('Filtr dle měsíce'!A89,'Filtr dle měsíce'!$AC$6:$AC$297,0),0,1,1)*OFFSET('Filtr dle měsíce'!$Q$5,MATCH('Filtr dle měsíce'!A89,'Filtr dle měsíce'!$AC$6:$AC$297,0),0,1,1),"")&gt;0,IFERROR(OFFSET('Tabulka klientů 2023'!$Q$7,MATCH('Filtr dle měsíce'!A89,'Filtr dle měsíce'!$AC$6:$AC$297,0),0,1,1)*OFFSET('Filtr dle měsíce'!$Q$5,MATCH('Filtr dle měsíce'!A89,'Filtr dle měsíce'!$AC$6:$AC$297,0),0,1,1),""),"")</f>
        <v/>
      </c>
      <c r="D89" s="76" t="str">
        <f ca="1">IF(IFERROR(OFFSET('Tabulka klientů 2023'!$T$7,MATCH('Filtr dle měsíce'!A89,'Filtr dle měsíce'!$AC$6:$AC$297,0),0,1,1)*OFFSET('Filtr dle měsíce'!$R$5,MATCH('Filtr dle měsíce'!A89,'Filtr dle měsíce'!$AC$6:$AC$297,0),0,1,1),"")&gt;0,IFERROR(OFFSET('Tabulka klientů 2023'!$T$7,MATCH('Filtr dle měsíce'!A89,'Filtr dle měsíce'!$AC$6:$AC$297,0),0,1,1)*OFFSET('Filtr dle měsíce'!$R$5,MATCH('Filtr dle měsíce'!A89,'Filtr dle měsíce'!$AC$6:$AC$297,0),0,1,1),""),"")</f>
        <v/>
      </c>
      <c r="E89" s="75" t="str">
        <f ca="1">IF(IFERROR(OFFSET('Tabulka klientů 2023'!$W$7,MATCH('Filtr dle měsíce'!A89,'Filtr dle měsíce'!$AC$6:$AC$297,0),0,1,1)*OFFSET('Filtr dle měsíce'!$S$5,MATCH('Filtr dle měsíce'!A89,'Filtr dle měsíce'!$AC$6:$AC$297,0),0,1,1),"")&gt;0,IFERROR(OFFSET('Tabulka klientů 2023'!$W$7,MATCH('Filtr dle měsíce'!A89,'Filtr dle měsíce'!$AC$6:$AC$297,0),0,1,1)*OFFSET('Filtr dle měsíce'!$S$5,MATCH('Filtr dle měsíce'!A89,'Filtr dle měsíce'!$AC$6:$AC$297,0),0,1,1),""),"")</f>
        <v/>
      </c>
      <c r="F89" s="76" t="str">
        <f ca="1">IF(IFERROR(OFFSET('Tabulka klientů 2023'!$Z$7,MATCH('Filtr dle měsíce'!A89,'Filtr dle měsíce'!$AC$6:$AC$297,0),0,1,1)*OFFSET('Filtr dle měsíce'!$T$5,MATCH('Filtr dle měsíce'!A89,'Filtr dle měsíce'!$AC$6:$AC$297,0),0,1,1),"")&gt;0,IFERROR(OFFSET('Tabulka klientů 2023'!$Z$7,MATCH('Filtr dle měsíce'!A89,'Filtr dle měsíce'!$AC$6:$AC$297,0),0,1,1)*OFFSET('Filtr dle měsíce'!$T$5,MATCH('Filtr dle měsíce'!A89,'Filtr dle měsíce'!$AC$6:$AC$297,0),0,1,1),""),"")</f>
        <v/>
      </c>
      <c r="G89" s="75" t="str">
        <f ca="1">IF(IFERROR(OFFSET('Tabulka klientů 2023'!$AC$7,MATCH('Filtr dle měsíce'!A89,'Filtr dle měsíce'!$AC$6:$AC$297,0),0,1,1)*OFFSET('Filtr dle měsíce'!$U$5,MATCH('Filtr dle měsíce'!A89,'Filtr dle měsíce'!$AC$6:$AC$297,0),0,1,1),"")&gt;0,IFERROR(OFFSET('Tabulka klientů 2023'!$AC$7,MATCH('Filtr dle měsíce'!A89,'Filtr dle měsíce'!$AC$6:$AC$297,0),0,1,1)*OFFSET('Filtr dle měsíce'!$U$5,MATCH('Filtr dle měsíce'!A89,'Filtr dle měsíce'!$AC$6:$AC$297,0),0,1,1),""),"")</f>
        <v/>
      </c>
      <c r="H89" s="76" t="str">
        <f ca="1">IF(IFERROR(OFFSET('Tabulka klientů 2023'!$AF$7,MATCH('Filtr dle měsíce'!A89,'Filtr dle měsíce'!$AC$6:$AC$297,0),0,1,1)*OFFSET('Filtr dle měsíce'!$V$5,MATCH('Filtr dle měsíce'!A89,'Filtr dle měsíce'!$AC$6:$AC$297,0),0,1,1),"")&gt;0,IFERROR(OFFSET('Tabulka klientů 2023'!$AF$7,MATCH('Filtr dle měsíce'!A89,'Filtr dle měsíce'!$AC$6:$AC$297,0),0,1,1)*OFFSET('Filtr dle měsíce'!$V$5,MATCH('Filtr dle měsíce'!A89,'Filtr dle měsíce'!$AC$6:$AC$297,0),0,1,1),""),"")</f>
        <v/>
      </c>
      <c r="I89" s="75" t="str">
        <f ca="1">IF(IFERROR(OFFSET('Tabulka klientů 2023'!$AI$7,MATCH('Filtr dle měsíce'!A89,'Filtr dle měsíce'!$AC$6:$AC$297,0),0,1,1)*OFFSET('Filtr dle měsíce'!$W$5,MATCH('Filtr dle měsíce'!A89,'Filtr dle měsíce'!$AC$6:$AC$297,0),0,1,1),"")&gt;0,IFERROR(OFFSET('Tabulka klientů 2023'!$AI$7,MATCH('Filtr dle měsíce'!A89,'Filtr dle měsíce'!$AC$6:$AC$297,0),0,1,1)*OFFSET('Filtr dle měsíce'!$W$5,MATCH('Filtr dle měsíce'!A89,'Filtr dle měsíce'!$AC$6:$AC$297,0),0,1,1),""),"")</f>
        <v/>
      </c>
      <c r="J89" s="76" t="str">
        <f ca="1">IF(IFERROR(OFFSET('Tabulka klientů 2023'!$AL$7,MATCH('Filtr dle měsíce'!A89,'Filtr dle měsíce'!$AC$6:$AC$297,0),0,1,1)*OFFSET('Filtr dle měsíce'!$X$5,MATCH('Filtr dle měsíce'!A89,'Filtr dle měsíce'!$AC$6:$AC$297,0),0,1,1),"")&gt;0,IFERROR(OFFSET('Tabulka klientů 2023'!$AL$7,MATCH('Filtr dle měsíce'!A89,'Filtr dle měsíce'!$AC$6:$AC$297,0),0,1,1)*OFFSET('Filtr dle měsíce'!$X$5,MATCH('Filtr dle měsíce'!A89,'Filtr dle měsíce'!$AC$6:$AC$297,0),0,1,1),""),"")</f>
        <v/>
      </c>
      <c r="K89" s="75" t="str">
        <f ca="1">IF(IFERROR(OFFSET('Tabulka klientů 2023'!$AO$7,MATCH('Filtr dle měsíce'!A89,'Filtr dle měsíce'!$AC$6:$AC$297,0),0,1,1)*OFFSET('Filtr dle měsíce'!$Y$5,MATCH('Filtr dle měsíce'!A89,'Filtr dle měsíce'!$AC$6:$AC$297,0),0,1,1),"")&gt;0,IFERROR(OFFSET('Tabulka klientů 2023'!$AO$7,MATCH('Filtr dle měsíce'!A89,'Filtr dle měsíce'!$AC$6:$AC$297,0),0,1,1)*OFFSET('Filtr dle měsíce'!$Y$5,MATCH('Filtr dle měsíce'!A89,'Filtr dle měsíce'!$AC$6:$AC$297,0),0,1,1),""),"")</f>
        <v/>
      </c>
      <c r="L89" s="76" t="str">
        <f ca="1">IF(IFERROR(OFFSET('Tabulka klientů 2023'!$AR$7,MATCH('Filtr dle měsíce'!A89,'Filtr dle měsíce'!$AC$6:$AC$297,0),0,1,1)*OFFSET('Filtr dle měsíce'!$Z$5,MATCH('Filtr dle měsíce'!A89,'Filtr dle měsíce'!$AC$6:$AC$297,0),0,1,1),"")&gt;0,IFERROR(OFFSET('Tabulka klientů 2023'!$AR$7,MATCH('Filtr dle měsíce'!A89,'Filtr dle měsíce'!$AC$6:$AC$297,0),0,1,1)*OFFSET('Filtr dle měsíce'!$Z$5,MATCH('Filtr dle měsíce'!A89,'Filtr dle měsíce'!$AC$6:$AC$297,0),0,1,1),""),"")</f>
        <v/>
      </c>
      <c r="M89" s="77" t="str">
        <f ca="1">IF(IFERROR(OFFSET('Tabulka klientů 2023'!$AU$7,MATCH('Filtr dle měsíce'!A89,'Filtr dle měsíce'!$AC$6:$AC$297,0),0,1,1)*OFFSET('Filtr dle měsíce'!$AA$5,MATCH('Filtr dle měsíce'!A89,'Filtr dle měsíce'!$AC$6:$AC$297,0),0,1,1),"")&gt;0,IFERROR(OFFSET('Tabulka klientů 2023'!$AU$7,MATCH('Filtr dle měsíce'!A89,'Filtr dle měsíce'!$AC$6:$AC$297,0),0,1,1)*OFFSET('Filtr dle měsíce'!$AA$5,MATCH('Filtr dle měsíce'!A89,'Filtr dle měsíce'!$AC$6:$AC$297,0),0,1,1),""),"")</f>
        <v/>
      </c>
      <c r="N89" s="78" t="str">
        <f t="shared" ca="1" si="0"/>
        <v/>
      </c>
      <c r="Q89" s="51">
        <f>IF('Tabulka klientů 2023'!R91='Filtr dle měsíce'!$C$1,1,0)</f>
        <v>0</v>
      </c>
      <c r="R89" s="51">
        <f>IF('Tabulka klientů 2023'!U91='Filtr dle měsíce'!$C$1,1,0)</f>
        <v>0</v>
      </c>
      <c r="S89" s="51">
        <f>IF('Tabulka klientů 2023'!X91='Filtr dle měsíce'!$C$1,1,0)</f>
        <v>0</v>
      </c>
      <c r="T89" s="51">
        <f>IF('Tabulka klientů 2023'!AA91='Filtr dle měsíce'!$C$1,1,0)</f>
        <v>0</v>
      </c>
      <c r="U89" s="51">
        <f>IF('Tabulka klientů 2023'!AD91='Filtr dle měsíce'!$C$1,1,0)</f>
        <v>0</v>
      </c>
      <c r="V89" s="51">
        <f>IF('Tabulka klientů 2023'!AG91='Filtr dle měsíce'!$C$1,1,0)</f>
        <v>0</v>
      </c>
      <c r="W89" s="51">
        <f>IF('Tabulka klientů 2023'!AJ91='Filtr dle měsíce'!$C$1,1,0)</f>
        <v>0</v>
      </c>
      <c r="X89" s="1">
        <f>IF('Tabulka klientů 2023'!AM91='Filtr dle měsíce'!$C$1,1,0)</f>
        <v>0</v>
      </c>
      <c r="Y89" s="1">
        <f>IF('Tabulka klientů 2023'!AP91='Filtr dle měsíce'!$C$1,1,0)</f>
        <v>0</v>
      </c>
      <c r="Z89" s="1">
        <f>IF('Tabulka klientů 2023'!AS91='Filtr dle měsíce'!$C$1,1,0)</f>
        <v>0</v>
      </c>
      <c r="AA89" s="1">
        <f>IF('Tabulka klientů 2023'!AV91='Filtr dle měsíce'!$C$1,1,0)</f>
        <v>0</v>
      </c>
      <c r="AB89" s="1">
        <f t="shared" si="1"/>
        <v>0</v>
      </c>
      <c r="AC89" s="1">
        <f t="shared" si="2"/>
        <v>0</v>
      </c>
      <c r="AE89" s="51">
        <f>IF('Tabulka klientů 2023'!S91="ANO",1,0)</f>
        <v>0</v>
      </c>
      <c r="AF89" s="51">
        <f>IF('Tabulka klientů 2023'!V91="ANO",1,0)</f>
        <v>0</v>
      </c>
      <c r="AG89" s="51">
        <f>IF('Tabulka klientů 2023'!Y91="ANO",1,0)</f>
        <v>0</v>
      </c>
      <c r="AH89" s="51">
        <f>IF('Tabulka klientů 2023'!AB91="ANO",1,0)</f>
        <v>0</v>
      </c>
      <c r="AI89" s="51">
        <f>IF('Tabulka klientů 2023'!AE91="ANO",1,0)</f>
        <v>0</v>
      </c>
      <c r="AJ89" s="51">
        <f>IF('Tabulka klientů 2023'!AH91="ANO",1,0)</f>
        <v>0</v>
      </c>
      <c r="AK89" s="51">
        <f>IF('Tabulka klientů 2023'!AK91="ANO",1,0)</f>
        <v>0</v>
      </c>
      <c r="AL89" s="51">
        <f>IF('Tabulka klientů 2023'!AN91="ANO",1,0)</f>
        <v>0</v>
      </c>
      <c r="AM89" s="51">
        <f>IF('Tabulka klientů 2023'!AQ91="ANO",1,0)</f>
        <v>0</v>
      </c>
      <c r="AN89" s="51">
        <f>IF('Tabulka klientů 2023'!AT91="ANO",1,0)</f>
        <v>0</v>
      </c>
      <c r="AO89" s="51">
        <f>IF('Tabulka klientů 2023'!AW91="ANO",1,0)</f>
        <v>0</v>
      </c>
      <c r="AP89" s="51" t="e">
        <f t="shared" ref="AP89:AQ89" si="168">#N/A</f>
        <v>#N/A</v>
      </c>
      <c r="AQ89" s="51" t="e">
        <f t="shared" si="168"/>
        <v>#N/A</v>
      </c>
      <c r="AR89" s="51"/>
      <c r="AS89" s="1">
        <f t="shared" ref="AS89:BC89" si="169">SUM(Q89+AE89)</f>
        <v>0</v>
      </c>
      <c r="AT89" s="1">
        <f t="shared" si="169"/>
        <v>0</v>
      </c>
      <c r="AU89" s="1">
        <f t="shared" si="169"/>
        <v>0</v>
      </c>
      <c r="AV89" s="1">
        <f t="shared" si="169"/>
        <v>0</v>
      </c>
      <c r="AW89" s="1">
        <f t="shared" si="169"/>
        <v>0</v>
      </c>
      <c r="AX89" s="1">
        <f t="shared" si="169"/>
        <v>0</v>
      </c>
      <c r="AY89" s="1">
        <f t="shared" si="169"/>
        <v>0</v>
      </c>
      <c r="AZ89" s="1">
        <f t="shared" si="169"/>
        <v>0</v>
      </c>
      <c r="BA89" s="1">
        <f t="shared" si="169"/>
        <v>0</v>
      </c>
      <c r="BB89" s="1">
        <f t="shared" si="169"/>
        <v>0</v>
      </c>
      <c r="BC89" s="1">
        <f t="shared" si="169"/>
        <v>0</v>
      </c>
      <c r="BD89" s="1"/>
      <c r="BE89" s="79" t="str">
        <f ca="1">IF(IFERROR(OFFSET('Filtr dle měsíce'!AS$5,MATCH('Filtr dle měsíce'!$A88,'Filtr dle měsíce'!$AC$6:$AC$297,0),0,1,1)*OFFSET('Filtr dle měsíce'!AS$5,MATCH('Filtr dle měsíce'!$A88,'Filtr dle měsíce'!$AC$6:$AC$297,0),0,1,1),"")&gt;0,IFERROR(OFFSET('Filtr dle měsíce'!AS$5,MATCH('Filtr dle měsíce'!$A88,'Filtr dle měsíce'!$AC$6:$AC$297,0),0,1,1)*OFFSET('Filtr dle měsíce'!AS$5,MATCH('Filtr dle měsíce'!$A88,'Filtr dle měsíce'!$AC$6:$AC$297,0),0,1,1),""),"")</f>
        <v/>
      </c>
      <c r="BF89" s="79" t="str">
        <f ca="1">IF(IFERROR(OFFSET('Filtr dle měsíce'!AT$5,MATCH('Filtr dle měsíce'!$A88,'Filtr dle měsíce'!$AC$6:$AC$297,0),0,1,1)*OFFSET('Filtr dle měsíce'!AT$5,MATCH('Filtr dle měsíce'!$A88,'Filtr dle měsíce'!$AC$6:$AC$297,0),0,1,1),"")&gt;0,IFERROR(OFFSET('Filtr dle měsíce'!AT$5,MATCH('Filtr dle měsíce'!$A88,'Filtr dle měsíce'!$AC$6:$AC$297,0),0,1,1)*OFFSET('Filtr dle měsíce'!AT$5,MATCH('Filtr dle měsíce'!$A88,'Filtr dle měsíce'!$AC$6:$AC$297,0),0,1,1),""),"")</f>
        <v/>
      </c>
      <c r="BG89" s="79" t="str">
        <f ca="1">IF(IFERROR(OFFSET('Filtr dle měsíce'!AU$5,MATCH('Filtr dle měsíce'!$A88,'Filtr dle měsíce'!$AC$6:$AC$297,0),0,1,1)*OFFSET('Filtr dle měsíce'!AU$5,MATCH('Filtr dle měsíce'!$A88,'Filtr dle měsíce'!$AC$6:$AC$297,0),0,1,1),"")&gt;0,IFERROR(OFFSET('Filtr dle měsíce'!AU$5,MATCH('Filtr dle měsíce'!$A88,'Filtr dle měsíce'!$AC$6:$AC$297,0),0,1,1)*OFFSET('Filtr dle měsíce'!AU$5,MATCH('Filtr dle měsíce'!$A88,'Filtr dle měsíce'!$AC$6:$AC$297,0),0,1,1),""),"")</f>
        <v/>
      </c>
      <c r="BH89" s="79" t="str">
        <f ca="1">IF(IFERROR(OFFSET('Filtr dle měsíce'!AV$5,MATCH('Filtr dle měsíce'!$A88,'Filtr dle měsíce'!$AC$6:$AC$297,0),0,1,1)*OFFSET('Filtr dle měsíce'!AV$5,MATCH('Filtr dle měsíce'!$A88,'Filtr dle měsíce'!$AC$6:$AC$297,0),0,1,1),"")&gt;0,IFERROR(OFFSET('Filtr dle měsíce'!AV$5,MATCH('Filtr dle měsíce'!$A88,'Filtr dle měsíce'!$AC$6:$AC$297,0),0,1,1)*OFFSET('Filtr dle měsíce'!AV$5,MATCH('Filtr dle měsíce'!$A88,'Filtr dle měsíce'!$AC$6:$AC$297,0),0,1,1),""),"")</f>
        <v/>
      </c>
      <c r="BI89" s="79" t="str">
        <f ca="1">IF(IFERROR(OFFSET('Filtr dle měsíce'!AW$5,MATCH('Filtr dle měsíce'!$A88,'Filtr dle měsíce'!$AC$6:$AC$297,0),0,1,1)*OFFSET('Filtr dle měsíce'!AW$5,MATCH('Filtr dle měsíce'!$A88,'Filtr dle měsíce'!$AC$6:$AC$297,0),0,1,1),"")&gt;0,IFERROR(OFFSET('Filtr dle měsíce'!AW$5,MATCH('Filtr dle měsíce'!$A88,'Filtr dle měsíce'!$AC$6:$AC$297,0),0,1,1)*OFFSET('Filtr dle měsíce'!AW$5,MATCH('Filtr dle měsíce'!$A88,'Filtr dle měsíce'!$AC$6:$AC$297,0),0,1,1),""),"")</f>
        <v/>
      </c>
      <c r="BJ89" s="79" t="str">
        <f ca="1">IF(IFERROR(OFFSET('Filtr dle měsíce'!AX$5,MATCH('Filtr dle měsíce'!$A88,'Filtr dle měsíce'!$AC$6:$AC$297,0),0,1,1)*OFFSET('Filtr dle měsíce'!AX$5,MATCH('Filtr dle měsíce'!$A88,'Filtr dle měsíce'!$AC$6:$AC$297,0),0,1,1),"")&gt;0,IFERROR(OFFSET('Filtr dle měsíce'!AX$5,MATCH('Filtr dle měsíce'!$A88,'Filtr dle měsíce'!$AC$6:$AC$297,0),0,1,1)*OFFSET('Filtr dle měsíce'!AX$5,MATCH('Filtr dle měsíce'!$A88,'Filtr dle měsíce'!$AC$6:$AC$297,0),0,1,1),""),"")</f>
        <v/>
      </c>
      <c r="BK89" s="79" t="str">
        <f ca="1">IF(IFERROR(OFFSET('Filtr dle měsíce'!AY$5,MATCH('Filtr dle měsíce'!$A88,'Filtr dle měsíce'!$AC$6:$AC$297,0),0,1,1)*OFFSET('Filtr dle měsíce'!AY$5,MATCH('Filtr dle měsíce'!$A88,'Filtr dle měsíce'!$AC$6:$AC$297,0),0,1,1),"")&gt;0,IFERROR(OFFSET('Filtr dle měsíce'!AY$5,MATCH('Filtr dle měsíce'!$A88,'Filtr dle měsíce'!$AC$6:$AC$297,0),0,1,1)*OFFSET('Filtr dle měsíce'!AY$5,MATCH('Filtr dle měsíce'!$A88,'Filtr dle měsíce'!$AC$6:$AC$297,0),0,1,1),""),"")</f>
        <v/>
      </c>
      <c r="BL89" s="79" t="str">
        <f ca="1">IF(IFERROR(OFFSET('Filtr dle měsíce'!AZ$5,MATCH('Filtr dle měsíce'!$A88,'Filtr dle měsíce'!$AC$6:$AC$297,0),0,1,1)*OFFSET('Filtr dle měsíce'!AZ$5,MATCH('Filtr dle měsíce'!$A88,'Filtr dle měsíce'!$AC$6:$AC$297,0),0,1,1),"")&gt;0,IFERROR(OFFSET('Filtr dle měsíce'!AZ$5,MATCH('Filtr dle měsíce'!$A88,'Filtr dle měsíce'!$AC$6:$AC$297,0),0,1,1)*OFFSET('Filtr dle měsíce'!AZ$5,MATCH('Filtr dle měsíce'!$A88,'Filtr dle měsíce'!$AC$6:$AC$297,0),0,1,1),""),"")</f>
        <v/>
      </c>
      <c r="BM89" s="79" t="str">
        <f ca="1">IF(IFERROR(OFFSET('Filtr dle měsíce'!BA$5,MATCH('Filtr dle měsíce'!$A88,'Filtr dle měsíce'!$AC$6:$AC$297,0),0,1,1)*OFFSET('Filtr dle měsíce'!BA$5,MATCH('Filtr dle měsíce'!$A88,'Filtr dle měsíce'!$AC$6:$AC$297,0),0,1,1),"")&gt;0,IFERROR(OFFSET('Filtr dle měsíce'!BA$5,MATCH('Filtr dle měsíce'!$A88,'Filtr dle měsíce'!$AC$6:$AC$297,0),0,1,1)*OFFSET('Filtr dle měsíce'!BA$5,MATCH('Filtr dle měsíce'!$A88,'Filtr dle měsíce'!$AC$6:$AC$297,0),0,1,1),""),"")</f>
        <v/>
      </c>
      <c r="BN89" s="79" t="str">
        <f ca="1">IF(IFERROR(OFFSET('Filtr dle měsíce'!BB$5,MATCH('Filtr dle měsíce'!$A88,'Filtr dle měsíce'!$AC$6:$AC$297,0),0,1,1)*OFFSET('Filtr dle měsíce'!BB$5,MATCH('Filtr dle měsíce'!$A88,'Filtr dle měsíce'!$AC$6:$AC$297,0),0,1,1),"")&gt;0,IFERROR(OFFSET('Filtr dle měsíce'!BB$5,MATCH('Filtr dle měsíce'!$A88,'Filtr dle měsíce'!$AC$6:$AC$297,0),0,1,1)*OFFSET('Filtr dle měsíce'!BB$5,MATCH('Filtr dle měsíce'!$A88,'Filtr dle měsíce'!$AC$6:$AC$297,0),0,1,1),""),"")</f>
        <v/>
      </c>
      <c r="BO89" s="79" t="str">
        <f ca="1">IF(IFERROR(OFFSET('Filtr dle měsíce'!BC$5,MATCH('Filtr dle měsíce'!$A88,'Filtr dle měsíce'!$AC$6:$AC$297,0),0,1,1)*OFFSET('Filtr dle měsíce'!BC$5,MATCH('Filtr dle měsíce'!$A88,'Filtr dle měsíce'!$AC$6:$AC$297,0),0,1,1),"")&gt;0,IFERROR(OFFSET('Filtr dle měsíce'!BC$5,MATCH('Filtr dle měsíce'!$A88,'Filtr dle měsíce'!$AC$6:$AC$297,0),0,1,1)*OFFSET('Filtr dle měsíce'!BC$5,MATCH('Filtr dle měsíce'!$A88,'Filtr dle měsíce'!$AC$6:$AC$297,0),0,1,1),""),"")</f>
        <v/>
      </c>
      <c r="BP89" s="79"/>
      <c r="BQ89" s="79"/>
    </row>
    <row r="90" spans="1:69" ht="14.25" customHeight="1" x14ac:dyDescent="0.4">
      <c r="A90" s="51">
        <v>86</v>
      </c>
      <c r="B90" s="74" t="str">
        <f ca="1">IFERROR(TEXT(OFFSET('Tabulka klientů 2023'!$C$7,MATCH('Filtr dle měsíce'!A90,'Filtr dle měsíce'!$AC$6:$AC$297,0),0,1,1),""),"")</f>
        <v/>
      </c>
      <c r="C90" s="75" t="str">
        <f ca="1">IF(IFERROR(OFFSET('Tabulka klientů 2023'!$Q$7,MATCH('Filtr dle měsíce'!A90,'Filtr dle měsíce'!$AC$6:$AC$297,0),0,1,1)*OFFSET('Filtr dle měsíce'!$Q$5,MATCH('Filtr dle měsíce'!A90,'Filtr dle měsíce'!$AC$6:$AC$297,0),0,1,1),"")&gt;0,IFERROR(OFFSET('Tabulka klientů 2023'!$Q$7,MATCH('Filtr dle měsíce'!A90,'Filtr dle měsíce'!$AC$6:$AC$297,0),0,1,1)*OFFSET('Filtr dle měsíce'!$Q$5,MATCH('Filtr dle měsíce'!A90,'Filtr dle měsíce'!$AC$6:$AC$297,0),0,1,1),""),"")</f>
        <v/>
      </c>
      <c r="D90" s="76" t="str">
        <f ca="1">IF(IFERROR(OFFSET('Tabulka klientů 2023'!$T$7,MATCH('Filtr dle měsíce'!A90,'Filtr dle měsíce'!$AC$6:$AC$297,0),0,1,1)*OFFSET('Filtr dle měsíce'!$R$5,MATCH('Filtr dle měsíce'!A90,'Filtr dle měsíce'!$AC$6:$AC$297,0),0,1,1),"")&gt;0,IFERROR(OFFSET('Tabulka klientů 2023'!$T$7,MATCH('Filtr dle měsíce'!A90,'Filtr dle měsíce'!$AC$6:$AC$297,0),0,1,1)*OFFSET('Filtr dle měsíce'!$R$5,MATCH('Filtr dle měsíce'!A90,'Filtr dle měsíce'!$AC$6:$AC$297,0),0,1,1),""),"")</f>
        <v/>
      </c>
      <c r="E90" s="75" t="str">
        <f ca="1">IF(IFERROR(OFFSET('Tabulka klientů 2023'!$W$7,MATCH('Filtr dle měsíce'!A90,'Filtr dle měsíce'!$AC$6:$AC$297,0),0,1,1)*OFFSET('Filtr dle měsíce'!$S$5,MATCH('Filtr dle měsíce'!A90,'Filtr dle měsíce'!$AC$6:$AC$297,0),0,1,1),"")&gt;0,IFERROR(OFFSET('Tabulka klientů 2023'!$W$7,MATCH('Filtr dle měsíce'!A90,'Filtr dle měsíce'!$AC$6:$AC$297,0),0,1,1)*OFFSET('Filtr dle měsíce'!$S$5,MATCH('Filtr dle měsíce'!A90,'Filtr dle měsíce'!$AC$6:$AC$297,0),0,1,1),""),"")</f>
        <v/>
      </c>
      <c r="F90" s="76" t="str">
        <f ca="1">IF(IFERROR(OFFSET('Tabulka klientů 2023'!$Z$7,MATCH('Filtr dle měsíce'!A90,'Filtr dle měsíce'!$AC$6:$AC$297,0),0,1,1)*OFFSET('Filtr dle měsíce'!$T$5,MATCH('Filtr dle měsíce'!A90,'Filtr dle měsíce'!$AC$6:$AC$297,0),0,1,1),"")&gt;0,IFERROR(OFFSET('Tabulka klientů 2023'!$Z$7,MATCH('Filtr dle měsíce'!A90,'Filtr dle měsíce'!$AC$6:$AC$297,0),0,1,1)*OFFSET('Filtr dle měsíce'!$T$5,MATCH('Filtr dle měsíce'!A90,'Filtr dle měsíce'!$AC$6:$AC$297,0),0,1,1),""),"")</f>
        <v/>
      </c>
      <c r="G90" s="75" t="str">
        <f ca="1">IF(IFERROR(OFFSET('Tabulka klientů 2023'!$AC$7,MATCH('Filtr dle měsíce'!A90,'Filtr dle měsíce'!$AC$6:$AC$297,0),0,1,1)*OFFSET('Filtr dle měsíce'!$U$5,MATCH('Filtr dle měsíce'!A90,'Filtr dle měsíce'!$AC$6:$AC$297,0),0,1,1),"")&gt;0,IFERROR(OFFSET('Tabulka klientů 2023'!$AC$7,MATCH('Filtr dle měsíce'!A90,'Filtr dle měsíce'!$AC$6:$AC$297,0),0,1,1)*OFFSET('Filtr dle měsíce'!$U$5,MATCH('Filtr dle měsíce'!A90,'Filtr dle měsíce'!$AC$6:$AC$297,0),0,1,1),""),"")</f>
        <v/>
      </c>
      <c r="H90" s="76" t="str">
        <f ca="1">IF(IFERROR(OFFSET('Tabulka klientů 2023'!$AF$7,MATCH('Filtr dle měsíce'!A90,'Filtr dle měsíce'!$AC$6:$AC$297,0),0,1,1)*OFFSET('Filtr dle měsíce'!$V$5,MATCH('Filtr dle měsíce'!A90,'Filtr dle měsíce'!$AC$6:$AC$297,0),0,1,1),"")&gt;0,IFERROR(OFFSET('Tabulka klientů 2023'!$AF$7,MATCH('Filtr dle měsíce'!A90,'Filtr dle měsíce'!$AC$6:$AC$297,0),0,1,1)*OFFSET('Filtr dle měsíce'!$V$5,MATCH('Filtr dle měsíce'!A90,'Filtr dle měsíce'!$AC$6:$AC$297,0),0,1,1),""),"")</f>
        <v/>
      </c>
      <c r="I90" s="75" t="str">
        <f ca="1">IF(IFERROR(OFFSET('Tabulka klientů 2023'!$AI$7,MATCH('Filtr dle měsíce'!A90,'Filtr dle měsíce'!$AC$6:$AC$297,0),0,1,1)*OFFSET('Filtr dle měsíce'!$W$5,MATCH('Filtr dle měsíce'!A90,'Filtr dle měsíce'!$AC$6:$AC$297,0),0,1,1),"")&gt;0,IFERROR(OFFSET('Tabulka klientů 2023'!$AI$7,MATCH('Filtr dle měsíce'!A90,'Filtr dle měsíce'!$AC$6:$AC$297,0),0,1,1)*OFFSET('Filtr dle měsíce'!$W$5,MATCH('Filtr dle měsíce'!A90,'Filtr dle měsíce'!$AC$6:$AC$297,0),0,1,1),""),"")</f>
        <v/>
      </c>
      <c r="J90" s="76" t="str">
        <f ca="1">IF(IFERROR(OFFSET('Tabulka klientů 2023'!$AL$7,MATCH('Filtr dle měsíce'!A90,'Filtr dle měsíce'!$AC$6:$AC$297,0),0,1,1)*OFFSET('Filtr dle měsíce'!$X$5,MATCH('Filtr dle měsíce'!A90,'Filtr dle měsíce'!$AC$6:$AC$297,0),0,1,1),"")&gt;0,IFERROR(OFFSET('Tabulka klientů 2023'!$AL$7,MATCH('Filtr dle měsíce'!A90,'Filtr dle měsíce'!$AC$6:$AC$297,0),0,1,1)*OFFSET('Filtr dle měsíce'!$X$5,MATCH('Filtr dle měsíce'!A90,'Filtr dle měsíce'!$AC$6:$AC$297,0),0,1,1),""),"")</f>
        <v/>
      </c>
      <c r="K90" s="75" t="str">
        <f ca="1">IF(IFERROR(OFFSET('Tabulka klientů 2023'!$AO$7,MATCH('Filtr dle měsíce'!A90,'Filtr dle měsíce'!$AC$6:$AC$297,0),0,1,1)*OFFSET('Filtr dle měsíce'!$Y$5,MATCH('Filtr dle měsíce'!A90,'Filtr dle měsíce'!$AC$6:$AC$297,0),0,1,1),"")&gt;0,IFERROR(OFFSET('Tabulka klientů 2023'!$AO$7,MATCH('Filtr dle měsíce'!A90,'Filtr dle měsíce'!$AC$6:$AC$297,0),0,1,1)*OFFSET('Filtr dle měsíce'!$Y$5,MATCH('Filtr dle měsíce'!A90,'Filtr dle měsíce'!$AC$6:$AC$297,0),0,1,1),""),"")</f>
        <v/>
      </c>
      <c r="L90" s="76" t="str">
        <f ca="1">IF(IFERROR(OFFSET('Tabulka klientů 2023'!$AR$7,MATCH('Filtr dle měsíce'!A90,'Filtr dle měsíce'!$AC$6:$AC$297,0),0,1,1)*OFFSET('Filtr dle měsíce'!$Z$5,MATCH('Filtr dle měsíce'!A90,'Filtr dle měsíce'!$AC$6:$AC$297,0),0,1,1),"")&gt;0,IFERROR(OFFSET('Tabulka klientů 2023'!$AR$7,MATCH('Filtr dle měsíce'!A90,'Filtr dle měsíce'!$AC$6:$AC$297,0),0,1,1)*OFFSET('Filtr dle měsíce'!$Z$5,MATCH('Filtr dle měsíce'!A90,'Filtr dle měsíce'!$AC$6:$AC$297,0),0,1,1),""),"")</f>
        <v/>
      </c>
      <c r="M90" s="77" t="str">
        <f ca="1">IF(IFERROR(OFFSET('Tabulka klientů 2023'!$AU$7,MATCH('Filtr dle měsíce'!A90,'Filtr dle měsíce'!$AC$6:$AC$297,0),0,1,1)*OFFSET('Filtr dle měsíce'!$AA$5,MATCH('Filtr dle měsíce'!A90,'Filtr dle měsíce'!$AC$6:$AC$297,0),0,1,1),"")&gt;0,IFERROR(OFFSET('Tabulka klientů 2023'!$AU$7,MATCH('Filtr dle měsíce'!A90,'Filtr dle měsíce'!$AC$6:$AC$297,0),0,1,1)*OFFSET('Filtr dle měsíce'!$AA$5,MATCH('Filtr dle měsíce'!A90,'Filtr dle měsíce'!$AC$6:$AC$297,0),0,1,1),""),"")</f>
        <v/>
      </c>
      <c r="N90" s="78" t="str">
        <f t="shared" ca="1" si="0"/>
        <v/>
      </c>
      <c r="Q90" s="51">
        <f>IF('Tabulka klientů 2023'!R92='Filtr dle měsíce'!$C$1,1,0)</f>
        <v>0</v>
      </c>
      <c r="R90" s="51">
        <f>IF('Tabulka klientů 2023'!U92='Filtr dle měsíce'!$C$1,1,0)</f>
        <v>0</v>
      </c>
      <c r="S90" s="51">
        <f>IF('Tabulka klientů 2023'!X92='Filtr dle měsíce'!$C$1,1,0)</f>
        <v>0</v>
      </c>
      <c r="T90" s="51">
        <f>IF('Tabulka klientů 2023'!AA92='Filtr dle měsíce'!$C$1,1,0)</f>
        <v>0</v>
      </c>
      <c r="U90" s="51">
        <f>IF('Tabulka klientů 2023'!AD92='Filtr dle měsíce'!$C$1,1,0)</f>
        <v>0</v>
      </c>
      <c r="V90" s="51">
        <f>IF('Tabulka klientů 2023'!AG92='Filtr dle měsíce'!$C$1,1,0)</f>
        <v>0</v>
      </c>
      <c r="W90" s="51">
        <f>IF('Tabulka klientů 2023'!AJ92='Filtr dle měsíce'!$C$1,1,0)</f>
        <v>0</v>
      </c>
      <c r="X90" s="1">
        <f>IF('Tabulka klientů 2023'!AM92='Filtr dle měsíce'!$C$1,1,0)</f>
        <v>0</v>
      </c>
      <c r="Y90" s="1">
        <f>IF('Tabulka klientů 2023'!AP92='Filtr dle měsíce'!$C$1,1,0)</f>
        <v>0</v>
      </c>
      <c r="Z90" s="1">
        <f>IF('Tabulka klientů 2023'!AS92='Filtr dle měsíce'!$C$1,1,0)</f>
        <v>0</v>
      </c>
      <c r="AA90" s="1">
        <f>IF('Tabulka klientů 2023'!AV92='Filtr dle měsíce'!$C$1,1,0)</f>
        <v>0</v>
      </c>
      <c r="AB90" s="1">
        <f t="shared" si="1"/>
        <v>0</v>
      </c>
      <c r="AC90" s="1">
        <f t="shared" si="2"/>
        <v>0</v>
      </c>
      <c r="AE90" s="51">
        <f>IF('Tabulka klientů 2023'!S92="ANO",1,0)</f>
        <v>0</v>
      </c>
      <c r="AF90" s="51">
        <f>IF('Tabulka klientů 2023'!V92="ANO",1,0)</f>
        <v>0</v>
      </c>
      <c r="AG90" s="51">
        <f>IF('Tabulka klientů 2023'!Y92="ANO",1,0)</f>
        <v>0</v>
      </c>
      <c r="AH90" s="51">
        <f>IF('Tabulka klientů 2023'!AB92="ANO",1,0)</f>
        <v>0</v>
      </c>
      <c r="AI90" s="51">
        <f>IF('Tabulka klientů 2023'!AE92="ANO",1,0)</f>
        <v>0</v>
      </c>
      <c r="AJ90" s="51">
        <f>IF('Tabulka klientů 2023'!AH92="ANO",1,0)</f>
        <v>0</v>
      </c>
      <c r="AK90" s="51">
        <f>IF('Tabulka klientů 2023'!AK92="ANO",1,0)</f>
        <v>0</v>
      </c>
      <c r="AL90" s="51">
        <f>IF('Tabulka klientů 2023'!AN92="ANO",1,0)</f>
        <v>0</v>
      </c>
      <c r="AM90" s="51">
        <f>IF('Tabulka klientů 2023'!AQ92="ANO",1,0)</f>
        <v>0</v>
      </c>
      <c r="AN90" s="51">
        <f>IF('Tabulka klientů 2023'!AT92="ANO",1,0)</f>
        <v>0</v>
      </c>
      <c r="AO90" s="51">
        <f>IF('Tabulka klientů 2023'!AW92="ANO",1,0)</f>
        <v>0</v>
      </c>
      <c r="AP90" s="51" t="e">
        <f t="shared" ref="AP90:AQ90" si="170">#N/A</f>
        <v>#N/A</v>
      </c>
      <c r="AQ90" s="51" t="e">
        <f t="shared" si="170"/>
        <v>#N/A</v>
      </c>
      <c r="AR90" s="51"/>
      <c r="AS90" s="1">
        <f t="shared" ref="AS90:BC90" si="171">SUM(Q90+AE90)</f>
        <v>0</v>
      </c>
      <c r="AT90" s="1">
        <f t="shared" si="171"/>
        <v>0</v>
      </c>
      <c r="AU90" s="1">
        <f t="shared" si="171"/>
        <v>0</v>
      </c>
      <c r="AV90" s="1">
        <f t="shared" si="171"/>
        <v>0</v>
      </c>
      <c r="AW90" s="1">
        <f t="shared" si="171"/>
        <v>0</v>
      </c>
      <c r="AX90" s="1">
        <f t="shared" si="171"/>
        <v>0</v>
      </c>
      <c r="AY90" s="1">
        <f t="shared" si="171"/>
        <v>0</v>
      </c>
      <c r="AZ90" s="1">
        <f t="shared" si="171"/>
        <v>0</v>
      </c>
      <c r="BA90" s="1">
        <f t="shared" si="171"/>
        <v>0</v>
      </c>
      <c r="BB90" s="1">
        <f t="shared" si="171"/>
        <v>0</v>
      </c>
      <c r="BC90" s="1">
        <f t="shared" si="171"/>
        <v>0</v>
      </c>
      <c r="BD90" s="1"/>
      <c r="BE90" s="79" t="str">
        <f ca="1">IF(IFERROR(OFFSET('Filtr dle měsíce'!AS$5,MATCH('Filtr dle měsíce'!$A89,'Filtr dle měsíce'!$AC$6:$AC$297,0),0,1,1)*OFFSET('Filtr dle měsíce'!AS$5,MATCH('Filtr dle měsíce'!$A89,'Filtr dle měsíce'!$AC$6:$AC$297,0),0,1,1),"")&gt;0,IFERROR(OFFSET('Filtr dle měsíce'!AS$5,MATCH('Filtr dle měsíce'!$A89,'Filtr dle měsíce'!$AC$6:$AC$297,0),0,1,1)*OFFSET('Filtr dle měsíce'!AS$5,MATCH('Filtr dle měsíce'!$A89,'Filtr dle měsíce'!$AC$6:$AC$297,0),0,1,1),""),"")</f>
        <v/>
      </c>
      <c r="BF90" s="79" t="str">
        <f ca="1">IF(IFERROR(OFFSET('Filtr dle měsíce'!AT$5,MATCH('Filtr dle měsíce'!$A89,'Filtr dle měsíce'!$AC$6:$AC$297,0),0,1,1)*OFFSET('Filtr dle měsíce'!AT$5,MATCH('Filtr dle měsíce'!$A89,'Filtr dle měsíce'!$AC$6:$AC$297,0),0,1,1),"")&gt;0,IFERROR(OFFSET('Filtr dle měsíce'!AT$5,MATCH('Filtr dle měsíce'!$A89,'Filtr dle měsíce'!$AC$6:$AC$297,0),0,1,1)*OFFSET('Filtr dle měsíce'!AT$5,MATCH('Filtr dle měsíce'!$A89,'Filtr dle měsíce'!$AC$6:$AC$297,0),0,1,1),""),"")</f>
        <v/>
      </c>
      <c r="BG90" s="79" t="str">
        <f ca="1">IF(IFERROR(OFFSET('Filtr dle měsíce'!AU$5,MATCH('Filtr dle měsíce'!$A89,'Filtr dle měsíce'!$AC$6:$AC$297,0),0,1,1)*OFFSET('Filtr dle měsíce'!AU$5,MATCH('Filtr dle měsíce'!$A89,'Filtr dle měsíce'!$AC$6:$AC$297,0),0,1,1),"")&gt;0,IFERROR(OFFSET('Filtr dle měsíce'!AU$5,MATCH('Filtr dle měsíce'!$A89,'Filtr dle měsíce'!$AC$6:$AC$297,0),0,1,1)*OFFSET('Filtr dle měsíce'!AU$5,MATCH('Filtr dle měsíce'!$A89,'Filtr dle měsíce'!$AC$6:$AC$297,0),0,1,1),""),"")</f>
        <v/>
      </c>
      <c r="BH90" s="79" t="str">
        <f ca="1">IF(IFERROR(OFFSET('Filtr dle měsíce'!AV$5,MATCH('Filtr dle měsíce'!$A89,'Filtr dle měsíce'!$AC$6:$AC$297,0),0,1,1)*OFFSET('Filtr dle měsíce'!AV$5,MATCH('Filtr dle měsíce'!$A89,'Filtr dle měsíce'!$AC$6:$AC$297,0),0,1,1),"")&gt;0,IFERROR(OFFSET('Filtr dle měsíce'!AV$5,MATCH('Filtr dle měsíce'!$A89,'Filtr dle měsíce'!$AC$6:$AC$297,0),0,1,1)*OFFSET('Filtr dle měsíce'!AV$5,MATCH('Filtr dle měsíce'!$A89,'Filtr dle měsíce'!$AC$6:$AC$297,0),0,1,1),""),"")</f>
        <v/>
      </c>
      <c r="BI90" s="79" t="str">
        <f ca="1">IF(IFERROR(OFFSET('Filtr dle měsíce'!AW$5,MATCH('Filtr dle měsíce'!$A89,'Filtr dle měsíce'!$AC$6:$AC$297,0),0,1,1)*OFFSET('Filtr dle měsíce'!AW$5,MATCH('Filtr dle měsíce'!$A89,'Filtr dle měsíce'!$AC$6:$AC$297,0),0,1,1),"")&gt;0,IFERROR(OFFSET('Filtr dle měsíce'!AW$5,MATCH('Filtr dle měsíce'!$A89,'Filtr dle měsíce'!$AC$6:$AC$297,0),0,1,1)*OFFSET('Filtr dle měsíce'!AW$5,MATCH('Filtr dle měsíce'!$A89,'Filtr dle měsíce'!$AC$6:$AC$297,0),0,1,1),""),"")</f>
        <v/>
      </c>
      <c r="BJ90" s="79" t="str">
        <f ca="1">IF(IFERROR(OFFSET('Filtr dle měsíce'!AX$5,MATCH('Filtr dle měsíce'!$A89,'Filtr dle měsíce'!$AC$6:$AC$297,0),0,1,1)*OFFSET('Filtr dle měsíce'!AX$5,MATCH('Filtr dle měsíce'!$A89,'Filtr dle měsíce'!$AC$6:$AC$297,0),0,1,1),"")&gt;0,IFERROR(OFFSET('Filtr dle měsíce'!AX$5,MATCH('Filtr dle měsíce'!$A89,'Filtr dle měsíce'!$AC$6:$AC$297,0),0,1,1)*OFFSET('Filtr dle měsíce'!AX$5,MATCH('Filtr dle měsíce'!$A89,'Filtr dle měsíce'!$AC$6:$AC$297,0),0,1,1),""),"")</f>
        <v/>
      </c>
      <c r="BK90" s="79" t="str">
        <f ca="1">IF(IFERROR(OFFSET('Filtr dle měsíce'!AY$5,MATCH('Filtr dle měsíce'!$A89,'Filtr dle měsíce'!$AC$6:$AC$297,0),0,1,1)*OFFSET('Filtr dle měsíce'!AY$5,MATCH('Filtr dle měsíce'!$A89,'Filtr dle měsíce'!$AC$6:$AC$297,0),0,1,1),"")&gt;0,IFERROR(OFFSET('Filtr dle měsíce'!AY$5,MATCH('Filtr dle měsíce'!$A89,'Filtr dle měsíce'!$AC$6:$AC$297,0),0,1,1)*OFFSET('Filtr dle měsíce'!AY$5,MATCH('Filtr dle měsíce'!$A89,'Filtr dle měsíce'!$AC$6:$AC$297,0),0,1,1),""),"")</f>
        <v/>
      </c>
      <c r="BL90" s="79" t="str">
        <f ca="1">IF(IFERROR(OFFSET('Filtr dle měsíce'!AZ$5,MATCH('Filtr dle měsíce'!$A89,'Filtr dle měsíce'!$AC$6:$AC$297,0),0,1,1)*OFFSET('Filtr dle měsíce'!AZ$5,MATCH('Filtr dle měsíce'!$A89,'Filtr dle měsíce'!$AC$6:$AC$297,0),0,1,1),"")&gt;0,IFERROR(OFFSET('Filtr dle měsíce'!AZ$5,MATCH('Filtr dle měsíce'!$A89,'Filtr dle měsíce'!$AC$6:$AC$297,0),0,1,1)*OFFSET('Filtr dle měsíce'!AZ$5,MATCH('Filtr dle měsíce'!$A89,'Filtr dle měsíce'!$AC$6:$AC$297,0),0,1,1),""),"")</f>
        <v/>
      </c>
      <c r="BM90" s="79" t="str">
        <f ca="1">IF(IFERROR(OFFSET('Filtr dle měsíce'!BA$5,MATCH('Filtr dle měsíce'!$A89,'Filtr dle měsíce'!$AC$6:$AC$297,0),0,1,1)*OFFSET('Filtr dle měsíce'!BA$5,MATCH('Filtr dle měsíce'!$A89,'Filtr dle měsíce'!$AC$6:$AC$297,0),0,1,1),"")&gt;0,IFERROR(OFFSET('Filtr dle měsíce'!BA$5,MATCH('Filtr dle měsíce'!$A89,'Filtr dle měsíce'!$AC$6:$AC$297,0),0,1,1)*OFFSET('Filtr dle měsíce'!BA$5,MATCH('Filtr dle měsíce'!$A89,'Filtr dle měsíce'!$AC$6:$AC$297,0),0,1,1),""),"")</f>
        <v/>
      </c>
      <c r="BN90" s="79" t="str">
        <f ca="1">IF(IFERROR(OFFSET('Filtr dle měsíce'!BB$5,MATCH('Filtr dle měsíce'!$A89,'Filtr dle měsíce'!$AC$6:$AC$297,0),0,1,1)*OFFSET('Filtr dle měsíce'!BB$5,MATCH('Filtr dle měsíce'!$A89,'Filtr dle měsíce'!$AC$6:$AC$297,0),0,1,1),"")&gt;0,IFERROR(OFFSET('Filtr dle měsíce'!BB$5,MATCH('Filtr dle měsíce'!$A89,'Filtr dle měsíce'!$AC$6:$AC$297,0),0,1,1)*OFFSET('Filtr dle měsíce'!BB$5,MATCH('Filtr dle měsíce'!$A89,'Filtr dle měsíce'!$AC$6:$AC$297,0),0,1,1),""),"")</f>
        <v/>
      </c>
      <c r="BO90" s="79" t="str">
        <f ca="1">IF(IFERROR(OFFSET('Filtr dle měsíce'!BC$5,MATCH('Filtr dle měsíce'!$A89,'Filtr dle měsíce'!$AC$6:$AC$297,0),0,1,1)*OFFSET('Filtr dle měsíce'!BC$5,MATCH('Filtr dle měsíce'!$A89,'Filtr dle měsíce'!$AC$6:$AC$297,0),0,1,1),"")&gt;0,IFERROR(OFFSET('Filtr dle měsíce'!BC$5,MATCH('Filtr dle měsíce'!$A89,'Filtr dle měsíce'!$AC$6:$AC$297,0),0,1,1)*OFFSET('Filtr dle měsíce'!BC$5,MATCH('Filtr dle měsíce'!$A89,'Filtr dle měsíce'!$AC$6:$AC$297,0),0,1,1),""),"")</f>
        <v/>
      </c>
      <c r="BP90" s="79"/>
      <c r="BQ90" s="79"/>
    </row>
    <row r="91" spans="1:69" ht="14.25" customHeight="1" x14ac:dyDescent="0.4">
      <c r="A91" s="51">
        <v>87</v>
      </c>
      <c r="B91" s="74" t="str">
        <f ca="1">IFERROR(TEXT(OFFSET('Tabulka klientů 2023'!$C$7,MATCH('Filtr dle měsíce'!A91,'Filtr dle měsíce'!$AC$6:$AC$297,0),0,1,1),""),"")</f>
        <v/>
      </c>
      <c r="C91" s="75" t="str">
        <f ca="1">IF(IFERROR(OFFSET('Tabulka klientů 2023'!$Q$7,MATCH('Filtr dle měsíce'!A91,'Filtr dle měsíce'!$AC$6:$AC$297,0),0,1,1)*OFFSET('Filtr dle měsíce'!$Q$5,MATCH('Filtr dle měsíce'!A91,'Filtr dle měsíce'!$AC$6:$AC$297,0),0,1,1),"")&gt;0,IFERROR(OFFSET('Tabulka klientů 2023'!$Q$7,MATCH('Filtr dle měsíce'!A91,'Filtr dle měsíce'!$AC$6:$AC$297,0),0,1,1)*OFFSET('Filtr dle měsíce'!$Q$5,MATCH('Filtr dle měsíce'!A91,'Filtr dle měsíce'!$AC$6:$AC$297,0),0,1,1),""),"")</f>
        <v/>
      </c>
      <c r="D91" s="76" t="str">
        <f ca="1">IF(IFERROR(OFFSET('Tabulka klientů 2023'!$T$7,MATCH('Filtr dle měsíce'!A91,'Filtr dle měsíce'!$AC$6:$AC$297,0),0,1,1)*OFFSET('Filtr dle měsíce'!$R$5,MATCH('Filtr dle měsíce'!A91,'Filtr dle měsíce'!$AC$6:$AC$297,0),0,1,1),"")&gt;0,IFERROR(OFFSET('Tabulka klientů 2023'!$T$7,MATCH('Filtr dle měsíce'!A91,'Filtr dle měsíce'!$AC$6:$AC$297,0),0,1,1)*OFFSET('Filtr dle měsíce'!$R$5,MATCH('Filtr dle měsíce'!A91,'Filtr dle měsíce'!$AC$6:$AC$297,0),0,1,1),""),"")</f>
        <v/>
      </c>
      <c r="E91" s="75" t="str">
        <f ca="1">IF(IFERROR(OFFSET('Tabulka klientů 2023'!$W$7,MATCH('Filtr dle měsíce'!A91,'Filtr dle měsíce'!$AC$6:$AC$297,0),0,1,1)*OFFSET('Filtr dle měsíce'!$S$5,MATCH('Filtr dle měsíce'!A91,'Filtr dle měsíce'!$AC$6:$AC$297,0),0,1,1),"")&gt;0,IFERROR(OFFSET('Tabulka klientů 2023'!$W$7,MATCH('Filtr dle měsíce'!A91,'Filtr dle měsíce'!$AC$6:$AC$297,0),0,1,1)*OFFSET('Filtr dle měsíce'!$S$5,MATCH('Filtr dle měsíce'!A91,'Filtr dle měsíce'!$AC$6:$AC$297,0),0,1,1),""),"")</f>
        <v/>
      </c>
      <c r="F91" s="76" t="str">
        <f ca="1">IF(IFERROR(OFFSET('Tabulka klientů 2023'!$Z$7,MATCH('Filtr dle měsíce'!A91,'Filtr dle měsíce'!$AC$6:$AC$297,0),0,1,1)*OFFSET('Filtr dle měsíce'!$T$5,MATCH('Filtr dle měsíce'!A91,'Filtr dle měsíce'!$AC$6:$AC$297,0),0,1,1),"")&gt;0,IFERROR(OFFSET('Tabulka klientů 2023'!$Z$7,MATCH('Filtr dle měsíce'!A91,'Filtr dle měsíce'!$AC$6:$AC$297,0),0,1,1)*OFFSET('Filtr dle měsíce'!$T$5,MATCH('Filtr dle měsíce'!A91,'Filtr dle měsíce'!$AC$6:$AC$297,0),0,1,1),""),"")</f>
        <v/>
      </c>
      <c r="G91" s="75" t="str">
        <f ca="1">IF(IFERROR(OFFSET('Tabulka klientů 2023'!$AC$7,MATCH('Filtr dle měsíce'!A91,'Filtr dle měsíce'!$AC$6:$AC$297,0),0,1,1)*OFFSET('Filtr dle měsíce'!$U$5,MATCH('Filtr dle měsíce'!A91,'Filtr dle měsíce'!$AC$6:$AC$297,0),0,1,1),"")&gt;0,IFERROR(OFFSET('Tabulka klientů 2023'!$AC$7,MATCH('Filtr dle měsíce'!A91,'Filtr dle měsíce'!$AC$6:$AC$297,0),0,1,1)*OFFSET('Filtr dle měsíce'!$U$5,MATCH('Filtr dle měsíce'!A91,'Filtr dle měsíce'!$AC$6:$AC$297,0),0,1,1),""),"")</f>
        <v/>
      </c>
      <c r="H91" s="76" t="str">
        <f ca="1">IF(IFERROR(OFFSET('Tabulka klientů 2023'!$AF$7,MATCH('Filtr dle měsíce'!A91,'Filtr dle měsíce'!$AC$6:$AC$297,0),0,1,1)*OFFSET('Filtr dle měsíce'!$V$5,MATCH('Filtr dle měsíce'!A91,'Filtr dle měsíce'!$AC$6:$AC$297,0),0,1,1),"")&gt;0,IFERROR(OFFSET('Tabulka klientů 2023'!$AF$7,MATCH('Filtr dle měsíce'!A91,'Filtr dle měsíce'!$AC$6:$AC$297,0),0,1,1)*OFFSET('Filtr dle měsíce'!$V$5,MATCH('Filtr dle měsíce'!A91,'Filtr dle měsíce'!$AC$6:$AC$297,0),0,1,1),""),"")</f>
        <v/>
      </c>
      <c r="I91" s="75" t="str">
        <f ca="1">IF(IFERROR(OFFSET('Tabulka klientů 2023'!$AI$7,MATCH('Filtr dle měsíce'!A91,'Filtr dle měsíce'!$AC$6:$AC$297,0),0,1,1)*OFFSET('Filtr dle měsíce'!$W$5,MATCH('Filtr dle měsíce'!A91,'Filtr dle měsíce'!$AC$6:$AC$297,0),0,1,1),"")&gt;0,IFERROR(OFFSET('Tabulka klientů 2023'!$AI$7,MATCH('Filtr dle měsíce'!A91,'Filtr dle měsíce'!$AC$6:$AC$297,0),0,1,1)*OFFSET('Filtr dle měsíce'!$W$5,MATCH('Filtr dle měsíce'!A91,'Filtr dle měsíce'!$AC$6:$AC$297,0),0,1,1),""),"")</f>
        <v/>
      </c>
      <c r="J91" s="76" t="str">
        <f ca="1">IF(IFERROR(OFFSET('Tabulka klientů 2023'!$AL$7,MATCH('Filtr dle měsíce'!A91,'Filtr dle měsíce'!$AC$6:$AC$297,0),0,1,1)*OFFSET('Filtr dle měsíce'!$X$5,MATCH('Filtr dle měsíce'!A91,'Filtr dle měsíce'!$AC$6:$AC$297,0),0,1,1),"")&gt;0,IFERROR(OFFSET('Tabulka klientů 2023'!$AL$7,MATCH('Filtr dle měsíce'!A91,'Filtr dle měsíce'!$AC$6:$AC$297,0),0,1,1)*OFFSET('Filtr dle měsíce'!$X$5,MATCH('Filtr dle měsíce'!A91,'Filtr dle měsíce'!$AC$6:$AC$297,0),0,1,1),""),"")</f>
        <v/>
      </c>
      <c r="K91" s="75" t="str">
        <f ca="1">IF(IFERROR(OFFSET('Tabulka klientů 2023'!$AO$7,MATCH('Filtr dle měsíce'!A91,'Filtr dle měsíce'!$AC$6:$AC$297,0),0,1,1)*OFFSET('Filtr dle měsíce'!$Y$5,MATCH('Filtr dle měsíce'!A91,'Filtr dle měsíce'!$AC$6:$AC$297,0),0,1,1),"")&gt;0,IFERROR(OFFSET('Tabulka klientů 2023'!$AO$7,MATCH('Filtr dle měsíce'!A91,'Filtr dle měsíce'!$AC$6:$AC$297,0),0,1,1)*OFFSET('Filtr dle měsíce'!$Y$5,MATCH('Filtr dle měsíce'!A91,'Filtr dle měsíce'!$AC$6:$AC$297,0),0,1,1),""),"")</f>
        <v/>
      </c>
      <c r="L91" s="76" t="str">
        <f ca="1">IF(IFERROR(OFFSET('Tabulka klientů 2023'!$AR$7,MATCH('Filtr dle měsíce'!A91,'Filtr dle měsíce'!$AC$6:$AC$297,0),0,1,1)*OFFSET('Filtr dle měsíce'!$Z$5,MATCH('Filtr dle měsíce'!A91,'Filtr dle měsíce'!$AC$6:$AC$297,0),0,1,1),"")&gt;0,IFERROR(OFFSET('Tabulka klientů 2023'!$AR$7,MATCH('Filtr dle měsíce'!A91,'Filtr dle měsíce'!$AC$6:$AC$297,0),0,1,1)*OFFSET('Filtr dle měsíce'!$Z$5,MATCH('Filtr dle měsíce'!A91,'Filtr dle měsíce'!$AC$6:$AC$297,0),0,1,1),""),"")</f>
        <v/>
      </c>
      <c r="M91" s="77" t="str">
        <f ca="1">IF(IFERROR(OFFSET('Tabulka klientů 2023'!$AU$7,MATCH('Filtr dle měsíce'!A91,'Filtr dle měsíce'!$AC$6:$AC$297,0),0,1,1)*OFFSET('Filtr dle měsíce'!$AA$5,MATCH('Filtr dle měsíce'!A91,'Filtr dle měsíce'!$AC$6:$AC$297,0),0,1,1),"")&gt;0,IFERROR(OFFSET('Tabulka klientů 2023'!$AU$7,MATCH('Filtr dle měsíce'!A91,'Filtr dle měsíce'!$AC$6:$AC$297,0),0,1,1)*OFFSET('Filtr dle měsíce'!$AA$5,MATCH('Filtr dle měsíce'!A91,'Filtr dle měsíce'!$AC$6:$AC$297,0),0,1,1),""),"")</f>
        <v/>
      </c>
      <c r="N91" s="78" t="str">
        <f t="shared" ca="1" si="0"/>
        <v/>
      </c>
      <c r="Q91" s="51">
        <f>IF('Tabulka klientů 2023'!R93='Filtr dle měsíce'!$C$1,1,0)</f>
        <v>0</v>
      </c>
      <c r="R91" s="51">
        <f>IF('Tabulka klientů 2023'!U93='Filtr dle měsíce'!$C$1,1,0)</f>
        <v>0</v>
      </c>
      <c r="S91" s="51">
        <f>IF('Tabulka klientů 2023'!X93='Filtr dle měsíce'!$C$1,1,0)</f>
        <v>0</v>
      </c>
      <c r="T91" s="51">
        <f>IF('Tabulka klientů 2023'!AA93='Filtr dle měsíce'!$C$1,1,0)</f>
        <v>0</v>
      </c>
      <c r="U91" s="51">
        <f>IF('Tabulka klientů 2023'!AD93='Filtr dle měsíce'!$C$1,1,0)</f>
        <v>0</v>
      </c>
      <c r="V91" s="51">
        <f>IF('Tabulka klientů 2023'!AG93='Filtr dle měsíce'!$C$1,1,0)</f>
        <v>0</v>
      </c>
      <c r="W91" s="51">
        <f>IF('Tabulka klientů 2023'!AJ93='Filtr dle měsíce'!$C$1,1,0)</f>
        <v>0</v>
      </c>
      <c r="X91" s="1">
        <f>IF('Tabulka klientů 2023'!AM93='Filtr dle měsíce'!$C$1,1,0)</f>
        <v>0</v>
      </c>
      <c r="Y91" s="1">
        <f>IF('Tabulka klientů 2023'!AP93='Filtr dle měsíce'!$C$1,1,0)</f>
        <v>0</v>
      </c>
      <c r="Z91" s="1">
        <f>IF('Tabulka klientů 2023'!AS93='Filtr dle měsíce'!$C$1,1,0)</f>
        <v>0</v>
      </c>
      <c r="AA91" s="1">
        <f>IF('Tabulka klientů 2023'!AV93='Filtr dle měsíce'!$C$1,1,0)</f>
        <v>0</v>
      </c>
      <c r="AB91" s="1">
        <f t="shared" si="1"/>
        <v>0</v>
      </c>
      <c r="AC91" s="1">
        <f t="shared" si="2"/>
        <v>0</v>
      </c>
      <c r="AE91" s="51">
        <f>IF('Tabulka klientů 2023'!S93="ANO",1,0)</f>
        <v>0</v>
      </c>
      <c r="AF91" s="51">
        <f>IF('Tabulka klientů 2023'!V93="ANO",1,0)</f>
        <v>0</v>
      </c>
      <c r="AG91" s="51">
        <f>IF('Tabulka klientů 2023'!Y93="ANO",1,0)</f>
        <v>0</v>
      </c>
      <c r="AH91" s="51">
        <f>IF('Tabulka klientů 2023'!AB93="ANO",1,0)</f>
        <v>0</v>
      </c>
      <c r="AI91" s="51">
        <f>IF('Tabulka klientů 2023'!AE93="ANO",1,0)</f>
        <v>0</v>
      </c>
      <c r="AJ91" s="51">
        <f>IF('Tabulka klientů 2023'!AH93="ANO",1,0)</f>
        <v>0</v>
      </c>
      <c r="AK91" s="51">
        <f>IF('Tabulka klientů 2023'!AK93="ANO",1,0)</f>
        <v>0</v>
      </c>
      <c r="AL91" s="51">
        <f>IF('Tabulka klientů 2023'!AN93="ANO",1,0)</f>
        <v>0</v>
      </c>
      <c r="AM91" s="51">
        <f>IF('Tabulka klientů 2023'!AQ93="ANO",1,0)</f>
        <v>0</v>
      </c>
      <c r="AN91" s="51">
        <f>IF('Tabulka klientů 2023'!AT93="ANO",1,0)</f>
        <v>0</v>
      </c>
      <c r="AO91" s="51">
        <f>IF('Tabulka klientů 2023'!AW93="ANO",1,0)</f>
        <v>0</v>
      </c>
      <c r="AP91" s="51" t="e">
        <f t="shared" ref="AP91:AQ91" si="172">#N/A</f>
        <v>#N/A</v>
      </c>
      <c r="AQ91" s="51" t="e">
        <f t="shared" si="172"/>
        <v>#N/A</v>
      </c>
      <c r="AR91" s="51"/>
      <c r="AS91" s="1">
        <f t="shared" ref="AS91:BC91" si="173">SUM(Q91+AE91)</f>
        <v>0</v>
      </c>
      <c r="AT91" s="1">
        <f t="shared" si="173"/>
        <v>0</v>
      </c>
      <c r="AU91" s="1">
        <f t="shared" si="173"/>
        <v>0</v>
      </c>
      <c r="AV91" s="1">
        <f t="shared" si="173"/>
        <v>0</v>
      </c>
      <c r="AW91" s="1">
        <f t="shared" si="173"/>
        <v>0</v>
      </c>
      <c r="AX91" s="1">
        <f t="shared" si="173"/>
        <v>0</v>
      </c>
      <c r="AY91" s="1">
        <f t="shared" si="173"/>
        <v>0</v>
      </c>
      <c r="AZ91" s="1">
        <f t="shared" si="173"/>
        <v>0</v>
      </c>
      <c r="BA91" s="1">
        <f t="shared" si="173"/>
        <v>0</v>
      </c>
      <c r="BB91" s="1">
        <f t="shared" si="173"/>
        <v>0</v>
      </c>
      <c r="BC91" s="1">
        <f t="shared" si="173"/>
        <v>0</v>
      </c>
      <c r="BD91" s="1"/>
      <c r="BE91" s="79" t="str">
        <f ca="1">IF(IFERROR(OFFSET('Filtr dle měsíce'!AS$5,MATCH('Filtr dle měsíce'!$A90,'Filtr dle měsíce'!$AC$6:$AC$297,0),0,1,1)*OFFSET('Filtr dle měsíce'!AS$5,MATCH('Filtr dle měsíce'!$A90,'Filtr dle měsíce'!$AC$6:$AC$297,0),0,1,1),"")&gt;0,IFERROR(OFFSET('Filtr dle měsíce'!AS$5,MATCH('Filtr dle měsíce'!$A90,'Filtr dle měsíce'!$AC$6:$AC$297,0),0,1,1)*OFFSET('Filtr dle měsíce'!AS$5,MATCH('Filtr dle měsíce'!$A90,'Filtr dle měsíce'!$AC$6:$AC$297,0),0,1,1),""),"")</f>
        <v/>
      </c>
      <c r="BF91" s="79" t="str">
        <f ca="1">IF(IFERROR(OFFSET('Filtr dle měsíce'!AT$5,MATCH('Filtr dle měsíce'!$A90,'Filtr dle měsíce'!$AC$6:$AC$297,0),0,1,1)*OFFSET('Filtr dle měsíce'!AT$5,MATCH('Filtr dle měsíce'!$A90,'Filtr dle měsíce'!$AC$6:$AC$297,0),0,1,1),"")&gt;0,IFERROR(OFFSET('Filtr dle měsíce'!AT$5,MATCH('Filtr dle měsíce'!$A90,'Filtr dle měsíce'!$AC$6:$AC$297,0),0,1,1)*OFFSET('Filtr dle měsíce'!AT$5,MATCH('Filtr dle měsíce'!$A90,'Filtr dle měsíce'!$AC$6:$AC$297,0),0,1,1),""),"")</f>
        <v/>
      </c>
      <c r="BG91" s="79" t="str">
        <f ca="1">IF(IFERROR(OFFSET('Filtr dle měsíce'!AU$5,MATCH('Filtr dle měsíce'!$A90,'Filtr dle měsíce'!$AC$6:$AC$297,0),0,1,1)*OFFSET('Filtr dle měsíce'!AU$5,MATCH('Filtr dle měsíce'!$A90,'Filtr dle měsíce'!$AC$6:$AC$297,0),0,1,1),"")&gt;0,IFERROR(OFFSET('Filtr dle měsíce'!AU$5,MATCH('Filtr dle měsíce'!$A90,'Filtr dle měsíce'!$AC$6:$AC$297,0),0,1,1)*OFFSET('Filtr dle měsíce'!AU$5,MATCH('Filtr dle měsíce'!$A90,'Filtr dle měsíce'!$AC$6:$AC$297,0),0,1,1),""),"")</f>
        <v/>
      </c>
      <c r="BH91" s="79" t="str">
        <f ca="1">IF(IFERROR(OFFSET('Filtr dle měsíce'!AV$5,MATCH('Filtr dle měsíce'!$A90,'Filtr dle měsíce'!$AC$6:$AC$297,0),0,1,1)*OFFSET('Filtr dle měsíce'!AV$5,MATCH('Filtr dle měsíce'!$A90,'Filtr dle měsíce'!$AC$6:$AC$297,0),0,1,1),"")&gt;0,IFERROR(OFFSET('Filtr dle měsíce'!AV$5,MATCH('Filtr dle měsíce'!$A90,'Filtr dle měsíce'!$AC$6:$AC$297,0),0,1,1)*OFFSET('Filtr dle měsíce'!AV$5,MATCH('Filtr dle měsíce'!$A90,'Filtr dle měsíce'!$AC$6:$AC$297,0),0,1,1),""),"")</f>
        <v/>
      </c>
      <c r="BI91" s="79" t="str">
        <f ca="1">IF(IFERROR(OFFSET('Filtr dle měsíce'!AW$5,MATCH('Filtr dle měsíce'!$A90,'Filtr dle měsíce'!$AC$6:$AC$297,0),0,1,1)*OFFSET('Filtr dle měsíce'!AW$5,MATCH('Filtr dle měsíce'!$A90,'Filtr dle měsíce'!$AC$6:$AC$297,0),0,1,1),"")&gt;0,IFERROR(OFFSET('Filtr dle měsíce'!AW$5,MATCH('Filtr dle měsíce'!$A90,'Filtr dle měsíce'!$AC$6:$AC$297,0),0,1,1)*OFFSET('Filtr dle měsíce'!AW$5,MATCH('Filtr dle měsíce'!$A90,'Filtr dle měsíce'!$AC$6:$AC$297,0),0,1,1),""),"")</f>
        <v/>
      </c>
      <c r="BJ91" s="79" t="str">
        <f ca="1">IF(IFERROR(OFFSET('Filtr dle měsíce'!AX$5,MATCH('Filtr dle měsíce'!$A90,'Filtr dle měsíce'!$AC$6:$AC$297,0),0,1,1)*OFFSET('Filtr dle měsíce'!AX$5,MATCH('Filtr dle měsíce'!$A90,'Filtr dle měsíce'!$AC$6:$AC$297,0),0,1,1),"")&gt;0,IFERROR(OFFSET('Filtr dle měsíce'!AX$5,MATCH('Filtr dle měsíce'!$A90,'Filtr dle měsíce'!$AC$6:$AC$297,0),0,1,1)*OFFSET('Filtr dle měsíce'!AX$5,MATCH('Filtr dle měsíce'!$A90,'Filtr dle měsíce'!$AC$6:$AC$297,0),0,1,1),""),"")</f>
        <v/>
      </c>
      <c r="BK91" s="79" t="str">
        <f ca="1">IF(IFERROR(OFFSET('Filtr dle měsíce'!AY$5,MATCH('Filtr dle měsíce'!$A90,'Filtr dle měsíce'!$AC$6:$AC$297,0),0,1,1)*OFFSET('Filtr dle měsíce'!AY$5,MATCH('Filtr dle měsíce'!$A90,'Filtr dle měsíce'!$AC$6:$AC$297,0),0,1,1),"")&gt;0,IFERROR(OFFSET('Filtr dle měsíce'!AY$5,MATCH('Filtr dle měsíce'!$A90,'Filtr dle měsíce'!$AC$6:$AC$297,0),0,1,1)*OFFSET('Filtr dle měsíce'!AY$5,MATCH('Filtr dle měsíce'!$A90,'Filtr dle měsíce'!$AC$6:$AC$297,0),0,1,1),""),"")</f>
        <v/>
      </c>
      <c r="BL91" s="79" t="str">
        <f ca="1">IF(IFERROR(OFFSET('Filtr dle měsíce'!AZ$5,MATCH('Filtr dle měsíce'!$A90,'Filtr dle měsíce'!$AC$6:$AC$297,0),0,1,1)*OFFSET('Filtr dle měsíce'!AZ$5,MATCH('Filtr dle měsíce'!$A90,'Filtr dle měsíce'!$AC$6:$AC$297,0),0,1,1),"")&gt;0,IFERROR(OFFSET('Filtr dle měsíce'!AZ$5,MATCH('Filtr dle měsíce'!$A90,'Filtr dle měsíce'!$AC$6:$AC$297,0),0,1,1)*OFFSET('Filtr dle měsíce'!AZ$5,MATCH('Filtr dle měsíce'!$A90,'Filtr dle měsíce'!$AC$6:$AC$297,0),0,1,1),""),"")</f>
        <v/>
      </c>
      <c r="BM91" s="79" t="str">
        <f ca="1">IF(IFERROR(OFFSET('Filtr dle měsíce'!BA$5,MATCH('Filtr dle měsíce'!$A90,'Filtr dle měsíce'!$AC$6:$AC$297,0),0,1,1)*OFFSET('Filtr dle měsíce'!BA$5,MATCH('Filtr dle měsíce'!$A90,'Filtr dle měsíce'!$AC$6:$AC$297,0),0,1,1),"")&gt;0,IFERROR(OFFSET('Filtr dle měsíce'!BA$5,MATCH('Filtr dle měsíce'!$A90,'Filtr dle měsíce'!$AC$6:$AC$297,0),0,1,1)*OFFSET('Filtr dle měsíce'!BA$5,MATCH('Filtr dle měsíce'!$A90,'Filtr dle měsíce'!$AC$6:$AC$297,0),0,1,1),""),"")</f>
        <v/>
      </c>
      <c r="BN91" s="79" t="str">
        <f ca="1">IF(IFERROR(OFFSET('Filtr dle měsíce'!BB$5,MATCH('Filtr dle měsíce'!$A90,'Filtr dle měsíce'!$AC$6:$AC$297,0),0,1,1)*OFFSET('Filtr dle měsíce'!BB$5,MATCH('Filtr dle měsíce'!$A90,'Filtr dle měsíce'!$AC$6:$AC$297,0),0,1,1),"")&gt;0,IFERROR(OFFSET('Filtr dle měsíce'!BB$5,MATCH('Filtr dle měsíce'!$A90,'Filtr dle měsíce'!$AC$6:$AC$297,0),0,1,1)*OFFSET('Filtr dle měsíce'!BB$5,MATCH('Filtr dle měsíce'!$A90,'Filtr dle měsíce'!$AC$6:$AC$297,0),0,1,1),""),"")</f>
        <v/>
      </c>
      <c r="BO91" s="79" t="str">
        <f ca="1">IF(IFERROR(OFFSET('Filtr dle měsíce'!BC$5,MATCH('Filtr dle měsíce'!$A90,'Filtr dle měsíce'!$AC$6:$AC$297,0),0,1,1)*OFFSET('Filtr dle měsíce'!BC$5,MATCH('Filtr dle měsíce'!$A90,'Filtr dle měsíce'!$AC$6:$AC$297,0),0,1,1),"")&gt;0,IFERROR(OFFSET('Filtr dle měsíce'!BC$5,MATCH('Filtr dle měsíce'!$A90,'Filtr dle měsíce'!$AC$6:$AC$297,0),0,1,1)*OFFSET('Filtr dle měsíce'!BC$5,MATCH('Filtr dle měsíce'!$A90,'Filtr dle měsíce'!$AC$6:$AC$297,0),0,1,1),""),"")</f>
        <v/>
      </c>
      <c r="BP91" s="79"/>
      <c r="BQ91" s="79"/>
    </row>
    <row r="92" spans="1:69" ht="14.25" customHeight="1" x14ac:dyDescent="0.4">
      <c r="A92" s="51">
        <v>88</v>
      </c>
      <c r="B92" s="74" t="str">
        <f ca="1">IFERROR(TEXT(OFFSET('Tabulka klientů 2023'!$C$7,MATCH('Filtr dle měsíce'!A92,'Filtr dle měsíce'!$AC$6:$AC$297,0),0,1,1),""),"")</f>
        <v/>
      </c>
      <c r="C92" s="75" t="str">
        <f ca="1">IF(IFERROR(OFFSET('Tabulka klientů 2023'!$Q$7,MATCH('Filtr dle měsíce'!A92,'Filtr dle měsíce'!$AC$6:$AC$297,0),0,1,1)*OFFSET('Filtr dle měsíce'!$Q$5,MATCH('Filtr dle měsíce'!A92,'Filtr dle měsíce'!$AC$6:$AC$297,0),0,1,1),"")&gt;0,IFERROR(OFFSET('Tabulka klientů 2023'!$Q$7,MATCH('Filtr dle měsíce'!A92,'Filtr dle měsíce'!$AC$6:$AC$297,0),0,1,1)*OFFSET('Filtr dle měsíce'!$Q$5,MATCH('Filtr dle měsíce'!A92,'Filtr dle měsíce'!$AC$6:$AC$297,0),0,1,1),""),"")</f>
        <v/>
      </c>
      <c r="D92" s="76" t="str">
        <f ca="1">IF(IFERROR(OFFSET('Tabulka klientů 2023'!$T$7,MATCH('Filtr dle měsíce'!A92,'Filtr dle měsíce'!$AC$6:$AC$297,0),0,1,1)*OFFSET('Filtr dle měsíce'!$R$5,MATCH('Filtr dle měsíce'!A92,'Filtr dle měsíce'!$AC$6:$AC$297,0),0,1,1),"")&gt;0,IFERROR(OFFSET('Tabulka klientů 2023'!$T$7,MATCH('Filtr dle měsíce'!A92,'Filtr dle měsíce'!$AC$6:$AC$297,0),0,1,1)*OFFSET('Filtr dle měsíce'!$R$5,MATCH('Filtr dle měsíce'!A92,'Filtr dle měsíce'!$AC$6:$AC$297,0),0,1,1),""),"")</f>
        <v/>
      </c>
      <c r="E92" s="75" t="str">
        <f ca="1">IF(IFERROR(OFFSET('Tabulka klientů 2023'!$W$7,MATCH('Filtr dle měsíce'!A92,'Filtr dle měsíce'!$AC$6:$AC$297,0),0,1,1)*OFFSET('Filtr dle měsíce'!$S$5,MATCH('Filtr dle měsíce'!A92,'Filtr dle měsíce'!$AC$6:$AC$297,0),0,1,1),"")&gt;0,IFERROR(OFFSET('Tabulka klientů 2023'!$W$7,MATCH('Filtr dle měsíce'!A92,'Filtr dle měsíce'!$AC$6:$AC$297,0),0,1,1)*OFFSET('Filtr dle měsíce'!$S$5,MATCH('Filtr dle měsíce'!A92,'Filtr dle měsíce'!$AC$6:$AC$297,0),0,1,1),""),"")</f>
        <v/>
      </c>
      <c r="F92" s="76" t="str">
        <f ca="1">IF(IFERROR(OFFSET('Tabulka klientů 2023'!$Z$7,MATCH('Filtr dle měsíce'!A92,'Filtr dle měsíce'!$AC$6:$AC$297,0),0,1,1)*OFFSET('Filtr dle měsíce'!$T$5,MATCH('Filtr dle měsíce'!A92,'Filtr dle měsíce'!$AC$6:$AC$297,0),0,1,1),"")&gt;0,IFERROR(OFFSET('Tabulka klientů 2023'!$Z$7,MATCH('Filtr dle měsíce'!A92,'Filtr dle měsíce'!$AC$6:$AC$297,0),0,1,1)*OFFSET('Filtr dle měsíce'!$T$5,MATCH('Filtr dle měsíce'!A92,'Filtr dle měsíce'!$AC$6:$AC$297,0),0,1,1),""),"")</f>
        <v/>
      </c>
      <c r="G92" s="75" t="str">
        <f ca="1">IF(IFERROR(OFFSET('Tabulka klientů 2023'!$AC$7,MATCH('Filtr dle měsíce'!A92,'Filtr dle měsíce'!$AC$6:$AC$297,0),0,1,1)*OFFSET('Filtr dle měsíce'!$U$5,MATCH('Filtr dle měsíce'!A92,'Filtr dle měsíce'!$AC$6:$AC$297,0),0,1,1),"")&gt;0,IFERROR(OFFSET('Tabulka klientů 2023'!$AC$7,MATCH('Filtr dle měsíce'!A92,'Filtr dle měsíce'!$AC$6:$AC$297,0),0,1,1)*OFFSET('Filtr dle měsíce'!$U$5,MATCH('Filtr dle měsíce'!A92,'Filtr dle měsíce'!$AC$6:$AC$297,0),0,1,1),""),"")</f>
        <v/>
      </c>
      <c r="H92" s="76" t="str">
        <f ca="1">IF(IFERROR(OFFSET('Tabulka klientů 2023'!$AF$7,MATCH('Filtr dle měsíce'!A92,'Filtr dle měsíce'!$AC$6:$AC$297,0),0,1,1)*OFFSET('Filtr dle měsíce'!$V$5,MATCH('Filtr dle měsíce'!A92,'Filtr dle měsíce'!$AC$6:$AC$297,0),0,1,1),"")&gt;0,IFERROR(OFFSET('Tabulka klientů 2023'!$AF$7,MATCH('Filtr dle měsíce'!A92,'Filtr dle měsíce'!$AC$6:$AC$297,0),0,1,1)*OFFSET('Filtr dle měsíce'!$V$5,MATCH('Filtr dle měsíce'!A92,'Filtr dle měsíce'!$AC$6:$AC$297,0),0,1,1),""),"")</f>
        <v/>
      </c>
      <c r="I92" s="75" t="str">
        <f ca="1">IF(IFERROR(OFFSET('Tabulka klientů 2023'!$AI$7,MATCH('Filtr dle měsíce'!A92,'Filtr dle měsíce'!$AC$6:$AC$297,0),0,1,1)*OFFSET('Filtr dle měsíce'!$W$5,MATCH('Filtr dle měsíce'!A92,'Filtr dle měsíce'!$AC$6:$AC$297,0),0,1,1),"")&gt;0,IFERROR(OFFSET('Tabulka klientů 2023'!$AI$7,MATCH('Filtr dle měsíce'!A92,'Filtr dle měsíce'!$AC$6:$AC$297,0),0,1,1)*OFFSET('Filtr dle měsíce'!$W$5,MATCH('Filtr dle měsíce'!A92,'Filtr dle měsíce'!$AC$6:$AC$297,0),0,1,1),""),"")</f>
        <v/>
      </c>
      <c r="J92" s="76" t="str">
        <f ca="1">IF(IFERROR(OFFSET('Tabulka klientů 2023'!$AL$7,MATCH('Filtr dle měsíce'!A92,'Filtr dle měsíce'!$AC$6:$AC$297,0),0,1,1)*OFFSET('Filtr dle měsíce'!$X$5,MATCH('Filtr dle měsíce'!A92,'Filtr dle měsíce'!$AC$6:$AC$297,0),0,1,1),"")&gt;0,IFERROR(OFFSET('Tabulka klientů 2023'!$AL$7,MATCH('Filtr dle měsíce'!A92,'Filtr dle měsíce'!$AC$6:$AC$297,0),0,1,1)*OFFSET('Filtr dle měsíce'!$X$5,MATCH('Filtr dle měsíce'!A92,'Filtr dle měsíce'!$AC$6:$AC$297,0),0,1,1),""),"")</f>
        <v/>
      </c>
      <c r="K92" s="75" t="str">
        <f ca="1">IF(IFERROR(OFFSET('Tabulka klientů 2023'!$AO$7,MATCH('Filtr dle měsíce'!A92,'Filtr dle měsíce'!$AC$6:$AC$297,0),0,1,1)*OFFSET('Filtr dle měsíce'!$Y$5,MATCH('Filtr dle měsíce'!A92,'Filtr dle měsíce'!$AC$6:$AC$297,0),0,1,1),"")&gt;0,IFERROR(OFFSET('Tabulka klientů 2023'!$AO$7,MATCH('Filtr dle měsíce'!A92,'Filtr dle měsíce'!$AC$6:$AC$297,0),0,1,1)*OFFSET('Filtr dle měsíce'!$Y$5,MATCH('Filtr dle měsíce'!A92,'Filtr dle měsíce'!$AC$6:$AC$297,0),0,1,1),""),"")</f>
        <v/>
      </c>
      <c r="L92" s="76" t="str">
        <f ca="1">IF(IFERROR(OFFSET('Tabulka klientů 2023'!$AR$7,MATCH('Filtr dle měsíce'!A92,'Filtr dle měsíce'!$AC$6:$AC$297,0),0,1,1)*OFFSET('Filtr dle měsíce'!$Z$5,MATCH('Filtr dle měsíce'!A92,'Filtr dle měsíce'!$AC$6:$AC$297,0),0,1,1),"")&gt;0,IFERROR(OFFSET('Tabulka klientů 2023'!$AR$7,MATCH('Filtr dle měsíce'!A92,'Filtr dle měsíce'!$AC$6:$AC$297,0),0,1,1)*OFFSET('Filtr dle měsíce'!$Z$5,MATCH('Filtr dle měsíce'!A92,'Filtr dle měsíce'!$AC$6:$AC$297,0),0,1,1),""),"")</f>
        <v/>
      </c>
      <c r="M92" s="77" t="str">
        <f ca="1">IF(IFERROR(OFFSET('Tabulka klientů 2023'!$AU$7,MATCH('Filtr dle měsíce'!A92,'Filtr dle měsíce'!$AC$6:$AC$297,0),0,1,1)*OFFSET('Filtr dle měsíce'!$AA$5,MATCH('Filtr dle měsíce'!A92,'Filtr dle měsíce'!$AC$6:$AC$297,0),0,1,1),"")&gt;0,IFERROR(OFFSET('Tabulka klientů 2023'!$AU$7,MATCH('Filtr dle měsíce'!A92,'Filtr dle měsíce'!$AC$6:$AC$297,0),0,1,1)*OFFSET('Filtr dle měsíce'!$AA$5,MATCH('Filtr dle měsíce'!A92,'Filtr dle měsíce'!$AC$6:$AC$297,0),0,1,1),""),"")</f>
        <v/>
      </c>
      <c r="N92" s="78" t="str">
        <f t="shared" ca="1" si="0"/>
        <v/>
      </c>
      <c r="Q92" s="51">
        <f>IF('Tabulka klientů 2023'!R94='Filtr dle měsíce'!$C$1,1,0)</f>
        <v>0</v>
      </c>
      <c r="R92" s="51">
        <f>IF('Tabulka klientů 2023'!U94='Filtr dle měsíce'!$C$1,1,0)</f>
        <v>0</v>
      </c>
      <c r="S92" s="51">
        <f>IF('Tabulka klientů 2023'!X94='Filtr dle měsíce'!$C$1,1,0)</f>
        <v>0</v>
      </c>
      <c r="T92" s="51">
        <f>IF('Tabulka klientů 2023'!AA94='Filtr dle měsíce'!$C$1,1,0)</f>
        <v>0</v>
      </c>
      <c r="U92" s="51">
        <f>IF('Tabulka klientů 2023'!AD94='Filtr dle měsíce'!$C$1,1,0)</f>
        <v>0</v>
      </c>
      <c r="V92" s="51">
        <f>IF('Tabulka klientů 2023'!AG94='Filtr dle měsíce'!$C$1,1,0)</f>
        <v>0</v>
      </c>
      <c r="W92" s="51">
        <f>IF('Tabulka klientů 2023'!AJ94='Filtr dle měsíce'!$C$1,1,0)</f>
        <v>0</v>
      </c>
      <c r="X92" s="1">
        <f>IF('Tabulka klientů 2023'!AM94='Filtr dle měsíce'!$C$1,1,0)</f>
        <v>0</v>
      </c>
      <c r="Y92" s="1">
        <f>IF('Tabulka klientů 2023'!AP94='Filtr dle měsíce'!$C$1,1,0)</f>
        <v>0</v>
      </c>
      <c r="Z92" s="1">
        <f>IF('Tabulka klientů 2023'!AS94='Filtr dle měsíce'!$C$1,1,0)</f>
        <v>0</v>
      </c>
      <c r="AA92" s="1">
        <f>IF('Tabulka klientů 2023'!AV94='Filtr dle měsíce'!$C$1,1,0)</f>
        <v>0</v>
      </c>
      <c r="AB92" s="1">
        <f t="shared" si="1"/>
        <v>0</v>
      </c>
      <c r="AC92" s="1">
        <f t="shared" si="2"/>
        <v>0</v>
      </c>
      <c r="AE92" s="51">
        <f>IF('Tabulka klientů 2023'!S94="ANO",1,0)</f>
        <v>0</v>
      </c>
      <c r="AF92" s="51">
        <f>IF('Tabulka klientů 2023'!V94="ANO",1,0)</f>
        <v>0</v>
      </c>
      <c r="AG92" s="51">
        <f>IF('Tabulka klientů 2023'!Y94="ANO",1,0)</f>
        <v>0</v>
      </c>
      <c r="AH92" s="51">
        <f>IF('Tabulka klientů 2023'!AB94="ANO",1,0)</f>
        <v>0</v>
      </c>
      <c r="AI92" s="51">
        <f>IF('Tabulka klientů 2023'!AE94="ANO",1,0)</f>
        <v>0</v>
      </c>
      <c r="AJ92" s="51">
        <f>IF('Tabulka klientů 2023'!AH94="ANO",1,0)</f>
        <v>0</v>
      </c>
      <c r="AK92" s="51">
        <f>IF('Tabulka klientů 2023'!AK94="ANO",1,0)</f>
        <v>0</v>
      </c>
      <c r="AL92" s="51">
        <f>IF('Tabulka klientů 2023'!AN94="ANO",1,0)</f>
        <v>0</v>
      </c>
      <c r="AM92" s="51">
        <f>IF('Tabulka klientů 2023'!AQ94="ANO",1,0)</f>
        <v>0</v>
      </c>
      <c r="AN92" s="51">
        <f>IF('Tabulka klientů 2023'!AT94="ANO",1,0)</f>
        <v>0</v>
      </c>
      <c r="AO92" s="51">
        <f>IF('Tabulka klientů 2023'!AW94="ANO",1,0)</f>
        <v>0</v>
      </c>
      <c r="AP92" s="51" t="e">
        <f t="shared" ref="AP92:AQ92" si="174">#N/A</f>
        <v>#N/A</v>
      </c>
      <c r="AQ92" s="51" t="e">
        <f t="shared" si="174"/>
        <v>#N/A</v>
      </c>
      <c r="AR92" s="51"/>
      <c r="AS92" s="1">
        <f t="shared" ref="AS92:BC92" si="175">SUM(Q92+AE92)</f>
        <v>0</v>
      </c>
      <c r="AT92" s="1">
        <f t="shared" si="175"/>
        <v>0</v>
      </c>
      <c r="AU92" s="1">
        <f t="shared" si="175"/>
        <v>0</v>
      </c>
      <c r="AV92" s="1">
        <f t="shared" si="175"/>
        <v>0</v>
      </c>
      <c r="AW92" s="1">
        <f t="shared" si="175"/>
        <v>0</v>
      </c>
      <c r="AX92" s="1">
        <f t="shared" si="175"/>
        <v>0</v>
      </c>
      <c r="AY92" s="1">
        <f t="shared" si="175"/>
        <v>0</v>
      </c>
      <c r="AZ92" s="1">
        <f t="shared" si="175"/>
        <v>0</v>
      </c>
      <c r="BA92" s="1">
        <f t="shared" si="175"/>
        <v>0</v>
      </c>
      <c r="BB92" s="1">
        <f t="shared" si="175"/>
        <v>0</v>
      </c>
      <c r="BC92" s="1">
        <f t="shared" si="175"/>
        <v>0</v>
      </c>
      <c r="BD92" s="1"/>
      <c r="BE92" s="79" t="str">
        <f ca="1">IF(IFERROR(OFFSET('Filtr dle měsíce'!AS$5,MATCH('Filtr dle měsíce'!$A91,'Filtr dle měsíce'!$AC$6:$AC$297,0),0,1,1)*OFFSET('Filtr dle měsíce'!AS$5,MATCH('Filtr dle měsíce'!$A91,'Filtr dle měsíce'!$AC$6:$AC$297,0),0,1,1),"")&gt;0,IFERROR(OFFSET('Filtr dle měsíce'!AS$5,MATCH('Filtr dle měsíce'!$A91,'Filtr dle měsíce'!$AC$6:$AC$297,0),0,1,1)*OFFSET('Filtr dle měsíce'!AS$5,MATCH('Filtr dle měsíce'!$A91,'Filtr dle měsíce'!$AC$6:$AC$297,0),0,1,1),""),"")</f>
        <v/>
      </c>
      <c r="BF92" s="79" t="str">
        <f ca="1">IF(IFERROR(OFFSET('Filtr dle měsíce'!AT$5,MATCH('Filtr dle měsíce'!$A91,'Filtr dle měsíce'!$AC$6:$AC$297,0),0,1,1)*OFFSET('Filtr dle měsíce'!AT$5,MATCH('Filtr dle měsíce'!$A91,'Filtr dle měsíce'!$AC$6:$AC$297,0),0,1,1),"")&gt;0,IFERROR(OFFSET('Filtr dle měsíce'!AT$5,MATCH('Filtr dle měsíce'!$A91,'Filtr dle měsíce'!$AC$6:$AC$297,0),0,1,1)*OFFSET('Filtr dle měsíce'!AT$5,MATCH('Filtr dle měsíce'!$A91,'Filtr dle měsíce'!$AC$6:$AC$297,0),0,1,1),""),"")</f>
        <v/>
      </c>
      <c r="BG92" s="79" t="str">
        <f ca="1">IF(IFERROR(OFFSET('Filtr dle měsíce'!AU$5,MATCH('Filtr dle měsíce'!$A91,'Filtr dle měsíce'!$AC$6:$AC$297,0),0,1,1)*OFFSET('Filtr dle měsíce'!AU$5,MATCH('Filtr dle měsíce'!$A91,'Filtr dle měsíce'!$AC$6:$AC$297,0),0,1,1),"")&gt;0,IFERROR(OFFSET('Filtr dle měsíce'!AU$5,MATCH('Filtr dle měsíce'!$A91,'Filtr dle měsíce'!$AC$6:$AC$297,0),0,1,1)*OFFSET('Filtr dle měsíce'!AU$5,MATCH('Filtr dle měsíce'!$A91,'Filtr dle měsíce'!$AC$6:$AC$297,0),0,1,1),""),"")</f>
        <v/>
      </c>
      <c r="BH92" s="79" t="str">
        <f ca="1">IF(IFERROR(OFFSET('Filtr dle měsíce'!AV$5,MATCH('Filtr dle měsíce'!$A91,'Filtr dle měsíce'!$AC$6:$AC$297,0),0,1,1)*OFFSET('Filtr dle měsíce'!AV$5,MATCH('Filtr dle měsíce'!$A91,'Filtr dle měsíce'!$AC$6:$AC$297,0),0,1,1),"")&gt;0,IFERROR(OFFSET('Filtr dle měsíce'!AV$5,MATCH('Filtr dle měsíce'!$A91,'Filtr dle měsíce'!$AC$6:$AC$297,0),0,1,1)*OFFSET('Filtr dle měsíce'!AV$5,MATCH('Filtr dle měsíce'!$A91,'Filtr dle měsíce'!$AC$6:$AC$297,0),0,1,1),""),"")</f>
        <v/>
      </c>
      <c r="BI92" s="79" t="str">
        <f ca="1">IF(IFERROR(OFFSET('Filtr dle měsíce'!AW$5,MATCH('Filtr dle měsíce'!$A91,'Filtr dle měsíce'!$AC$6:$AC$297,0),0,1,1)*OFFSET('Filtr dle měsíce'!AW$5,MATCH('Filtr dle měsíce'!$A91,'Filtr dle měsíce'!$AC$6:$AC$297,0),0,1,1),"")&gt;0,IFERROR(OFFSET('Filtr dle měsíce'!AW$5,MATCH('Filtr dle měsíce'!$A91,'Filtr dle měsíce'!$AC$6:$AC$297,0),0,1,1)*OFFSET('Filtr dle měsíce'!AW$5,MATCH('Filtr dle měsíce'!$A91,'Filtr dle měsíce'!$AC$6:$AC$297,0),0,1,1),""),"")</f>
        <v/>
      </c>
      <c r="BJ92" s="79" t="str">
        <f ca="1">IF(IFERROR(OFFSET('Filtr dle měsíce'!AX$5,MATCH('Filtr dle měsíce'!$A91,'Filtr dle měsíce'!$AC$6:$AC$297,0),0,1,1)*OFFSET('Filtr dle měsíce'!AX$5,MATCH('Filtr dle měsíce'!$A91,'Filtr dle měsíce'!$AC$6:$AC$297,0),0,1,1),"")&gt;0,IFERROR(OFFSET('Filtr dle měsíce'!AX$5,MATCH('Filtr dle měsíce'!$A91,'Filtr dle měsíce'!$AC$6:$AC$297,0),0,1,1)*OFFSET('Filtr dle měsíce'!AX$5,MATCH('Filtr dle měsíce'!$A91,'Filtr dle měsíce'!$AC$6:$AC$297,0),0,1,1),""),"")</f>
        <v/>
      </c>
      <c r="BK92" s="79" t="str">
        <f ca="1">IF(IFERROR(OFFSET('Filtr dle měsíce'!AY$5,MATCH('Filtr dle měsíce'!$A91,'Filtr dle měsíce'!$AC$6:$AC$297,0),0,1,1)*OFFSET('Filtr dle měsíce'!AY$5,MATCH('Filtr dle měsíce'!$A91,'Filtr dle měsíce'!$AC$6:$AC$297,0),0,1,1),"")&gt;0,IFERROR(OFFSET('Filtr dle měsíce'!AY$5,MATCH('Filtr dle měsíce'!$A91,'Filtr dle měsíce'!$AC$6:$AC$297,0),0,1,1)*OFFSET('Filtr dle měsíce'!AY$5,MATCH('Filtr dle měsíce'!$A91,'Filtr dle měsíce'!$AC$6:$AC$297,0),0,1,1),""),"")</f>
        <v/>
      </c>
      <c r="BL92" s="79" t="str">
        <f ca="1">IF(IFERROR(OFFSET('Filtr dle měsíce'!AZ$5,MATCH('Filtr dle měsíce'!$A91,'Filtr dle měsíce'!$AC$6:$AC$297,0),0,1,1)*OFFSET('Filtr dle měsíce'!AZ$5,MATCH('Filtr dle měsíce'!$A91,'Filtr dle měsíce'!$AC$6:$AC$297,0),0,1,1),"")&gt;0,IFERROR(OFFSET('Filtr dle měsíce'!AZ$5,MATCH('Filtr dle měsíce'!$A91,'Filtr dle měsíce'!$AC$6:$AC$297,0),0,1,1)*OFFSET('Filtr dle měsíce'!AZ$5,MATCH('Filtr dle měsíce'!$A91,'Filtr dle měsíce'!$AC$6:$AC$297,0),0,1,1),""),"")</f>
        <v/>
      </c>
      <c r="BM92" s="79" t="str">
        <f ca="1">IF(IFERROR(OFFSET('Filtr dle měsíce'!BA$5,MATCH('Filtr dle měsíce'!$A91,'Filtr dle měsíce'!$AC$6:$AC$297,0),0,1,1)*OFFSET('Filtr dle měsíce'!BA$5,MATCH('Filtr dle měsíce'!$A91,'Filtr dle měsíce'!$AC$6:$AC$297,0),0,1,1),"")&gt;0,IFERROR(OFFSET('Filtr dle měsíce'!BA$5,MATCH('Filtr dle měsíce'!$A91,'Filtr dle měsíce'!$AC$6:$AC$297,0),0,1,1)*OFFSET('Filtr dle měsíce'!BA$5,MATCH('Filtr dle měsíce'!$A91,'Filtr dle měsíce'!$AC$6:$AC$297,0),0,1,1),""),"")</f>
        <v/>
      </c>
      <c r="BN92" s="79" t="str">
        <f ca="1">IF(IFERROR(OFFSET('Filtr dle měsíce'!BB$5,MATCH('Filtr dle měsíce'!$A91,'Filtr dle měsíce'!$AC$6:$AC$297,0),0,1,1)*OFFSET('Filtr dle měsíce'!BB$5,MATCH('Filtr dle měsíce'!$A91,'Filtr dle měsíce'!$AC$6:$AC$297,0),0,1,1),"")&gt;0,IFERROR(OFFSET('Filtr dle měsíce'!BB$5,MATCH('Filtr dle měsíce'!$A91,'Filtr dle měsíce'!$AC$6:$AC$297,0),0,1,1)*OFFSET('Filtr dle měsíce'!BB$5,MATCH('Filtr dle měsíce'!$A91,'Filtr dle měsíce'!$AC$6:$AC$297,0),0,1,1),""),"")</f>
        <v/>
      </c>
      <c r="BO92" s="79" t="str">
        <f ca="1">IF(IFERROR(OFFSET('Filtr dle měsíce'!BC$5,MATCH('Filtr dle měsíce'!$A91,'Filtr dle měsíce'!$AC$6:$AC$297,0),0,1,1)*OFFSET('Filtr dle měsíce'!BC$5,MATCH('Filtr dle měsíce'!$A91,'Filtr dle měsíce'!$AC$6:$AC$297,0),0,1,1),"")&gt;0,IFERROR(OFFSET('Filtr dle měsíce'!BC$5,MATCH('Filtr dle měsíce'!$A91,'Filtr dle měsíce'!$AC$6:$AC$297,0),0,1,1)*OFFSET('Filtr dle měsíce'!BC$5,MATCH('Filtr dle měsíce'!$A91,'Filtr dle měsíce'!$AC$6:$AC$297,0),0,1,1),""),"")</f>
        <v/>
      </c>
      <c r="BP92" s="79"/>
      <c r="BQ92" s="79"/>
    </row>
    <row r="93" spans="1:69" ht="14.25" customHeight="1" x14ac:dyDescent="0.4">
      <c r="A93" s="51">
        <v>89</v>
      </c>
      <c r="B93" s="74" t="str">
        <f ca="1">IFERROR(TEXT(OFFSET('Tabulka klientů 2023'!$C$7,MATCH('Filtr dle měsíce'!A93,'Filtr dle měsíce'!$AC$6:$AC$297,0),0,1,1),""),"")</f>
        <v/>
      </c>
      <c r="C93" s="75" t="str">
        <f ca="1">IF(IFERROR(OFFSET('Tabulka klientů 2023'!$Q$7,MATCH('Filtr dle měsíce'!A93,'Filtr dle měsíce'!$AC$6:$AC$297,0),0,1,1)*OFFSET('Filtr dle měsíce'!$Q$5,MATCH('Filtr dle měsíce'!A93,'Filtr dle měsíce'!$AC$6:$AC$297,0),0,1,1),"")&gt;0,IFERROR(OFFSET('Tabulka klientů 2023'!$Q$7,MATCH('Filtr dle měsíce'!A93,'Filtr dle měsíce'!$AC$6:$AC$297,0),0,1,1)*OFFSET('Filtr dle měsíce'!$Q$5,MATCH('Filtr dle měsíce'!A93,'Filtr dle měsíce'!$AC$6:$AC$297,0),0,1,1),""),"")</f>
        <v/>
      </c>
      <c r="D93" s="76" t="str">
        <f ca="1">IF(IFERROR(OFFSET('Tabulka klientů 2023'!$T$7,MATCH('Filtr dle měsíce'!A93,'Filtr dle měsíce'!$AC$6:$AC$297,0),0,1,1)*OFFSET('Filtr dle měsíce'!$R$5,MATCH('Filtr dle měsíce'!A93,'Filtr dle měsíce'!$AC$6:$AC$297,0),0,1,1),"")&gt;0,IFERROR(OFFSET('Tabulka klientů 2023'!$T$7,MATCH('Filtr dle měsíce'!A93,'Filtr dle měsíce'!$AC$6:$AC$297,0),0,1,1)*OFFSET('Filtr dle měsíce'!$R$5,MATCH('Filtr dle měsíce'!A93,'Filtr dle měsíce'!$AC$6:$AC$297,0),0,1,1),""),"")</f>
        <v/>
      </c>
      <c r="E93" s="75" t="str">
        <f ca="1">IF(IFERROR(OFFSET('Tabulka klientů 2023'!$W$7,MATCH('Filtr dle měsíce'!A93,'Filtr dle měsíce'!$AC$6:$AC$297,0),0,1,1)*OFFSET('Filtr dle měsíce'!$S$5,MATCH('Filtr dle měsíce'!A93,'Filtr dle měsíce'!$AC$6:$AC$297,0),0,1,1),"")&gt;0,IFERROR(OFFSET('Tabulka klientů 2023'!$W$7,MATCH('Filtr dle měsíce'!A93,'Filtr dle měsíce'!$AC$6:$AC$297,0),0,1,1)*OFFSET('Filtr dle měsíce'!$S$5,MATCH('Filtr dle měsíce'!A93,'Filtr dle měsíce'!$AC$6:$AC$297,0),0,1,1),""),"")</f>
        <v/>
      </c>
      <c r="F93" s="76" t="str">
        <f ca="1">IF(IFERROR(OFFSET('Tabulka klientů 2023'!$Z$7,MATCH('Filtr dle měsíce'!A93,'Filtr dle měsíce'!$AC$6:$AC$297,0),0,1,1)*OFFSET('Filtr dle měsíce'!$T$5,MATCH('Filtr dle měsíce'!A93,'Filtr dle měsíce'!$AC$6:$AC$297,0),0,1,1),"")&gt;0,IFERROR(OFFSET('Tabulka klientů 2023'!$Z$7,MATCH('Filtr dle měsíce'!A93,'Filtr dle měsíce'!$AC$6:$AC$297,0),0,1,1)*OFFSET('Filtr dle měsíce'!$T$5,MATCH('Filtr dle měsíce'!A93,'Filtr dle měsíce'!$AC$6:$AC$297,0),0,1,1),""),"")</f>
        <v/>
      </c>
      <c r="G93" s="75" t="str">
        <f ca="1">IF(IFERROR(OFFSET('Tabulka klientů 2023'!$AC$7,MATCH('Filtr dle měsíce'!A93,'Filtr dle měsíce'!$AC$6:$AC$297,0),0,1,1)*OFFSET('Filtr dle měsíce'!$U$5,MATCH('Filtr dle měsíce'!A93,'Filtr dle měsíce'!$AC$6:$AC$297,0),0,1,1),"")&gt;0,IFERROR(OFFSET('Tabulka klientů 2023'!$AC$7,MATCH('Filtr dle měsíce'!A93,'Filtr dle měsíce'!$AC$6:$AC$297,0),0,1,1)*OFFSET('Filtr dle měsíce'!$U$5,MATCH('Filtr dle měsíce'!A93,'Filtr dle měsíce'!$AC$6:$AC$297,0),0,1,1),""),"")</f>
        <v/>
      </c>
      <c r="H93" s="76" t="str">
        <f ca="1">IF(IFERROR(OFFSET('Tabulka klientů 2023'!$AF$7,MATCH('Filtr dle měsíce'!A93,'Filtr dle měsíce'!$AC$6:$AC$297,0),0,1,1)*OFFSET('Filtr dle měsíce'!$V$5,MATCH('Filtr dle měsíce'!A93,'Filtr dle měsíce'!$AC$6:$AC$297,0),0,1,1),"")&gt;0,IFERROR(OFFSET('Tabulka klientů 2023'!$AF$7,MATCH('Filtr dle měsíce'!A93,'Filtr dle měsíce'!$AC$6:$AC$297,0),0,1,1)*OFFSET('Filtr dle měsíce'!$V$5,MATCH('Filtr dle měsíce'!A93,'Filtr dle měsíce'!$AC$6:$AC$297,0),0,1,1),""),"")</f>
        <v/>
      </c>
      <c r="I93" s="75" t="str">
        <f ca="1">IF(IFERROR(OFFSET('Tabulka klientů 2023'!$AI$7,MATCH('Filtr dle měsíce'!A93,'Filtr dle měsíce'!$AC$6:$AC$297,0),0,1,1)*OFFSET('Filtr dle měsíce'!$W$5,MATCH('Filtr dle měsíce'!A93,'Filtr dle měsíce'!$AC$6:$AC$297,0),0,1,1),"")&gt;0,IFERROR(OFFSET('Tabulka klientů 2023'!$AI$7,MATCH('Filtr dle měsíce'!A93,'Filtr dle měsíce'!$AC$6:$AC$297,0),0,1,1)*OFFSET('Filtr dle měsíce'!$W$5,MATCH('Filtr dle měsíce'!A93,'Filtr dle měsíce'!$AC$6:$AC$297,0),0,1,1),""),"")</f>
        <v/>
      </c>
      <c r="J93" s="76" t="str">
        <f ca="1">IF(IFERROR(OFFSET('Tabulka klientů 2023'!$AL$7,MATCH('Filtr dle měsíce'!A93,'Filtr dle měsíce'!$AC$6:$AC$297,0),0,1,1)*OFFSET('Filtr dle měsíce'!$X$5,MATCH('Filtr dle měsíce'!A93,'Filtr dle měsíce'!$AC$6:$AC$297,0),0,1,1),"")&gt;0,IFERROR(OFFSET('Tabulka klientů 2023'!$AL$7,MATCH('Filtr dle měsíce'!A93,'Filtr dle měsíce'!$AC$6:$AC$297,0),0,1,1)*OFFSET('Filtr dle měsíce'!$X$5,MATCH('Filtr dle měsíce'!A93,'Filtr dle měsíce'!$AC$6:$AC$297,0),0,1,1),""),"")</f>
        <v/>
      </c>
      <c r="K93" s="75" t="str">
        <f ca="1">IF(IFERROR(OFFSET('Tabulka klientů 2023'!$AO$7,MATCH('Filtr dle měsíce'!A93,'Filtr dle měsíce'!$AC$6:$AC$297,0),0,1,1)*OFFSET('Filtr dle měsíce'!$Y$5,MATCH('Filtr dle měsíce'!A93,'Filtr dle měsíce'!$AC$6:$AC$297,0),0,1,1),"")&gt;0,IFERROR(OFFSET('Tabulka klientů 2023'!$AO$7,MATCH('Filtr dle měsíce'!A93,'Filtr dle měsíce'!$AC$6:$AC$297,0),0,1,1)*OFFSET('Filtr dle měsíce'!$Y$5,MATCH('Filtr dle měsíce'!A93,'Filtr dle měsíce'!$AC$6:$AC$297,0),0,1,1),""),"")</f>
        <v/>
      </c>
      <c r="L93" s="76" t="str">
        <f ca="1">IF(IFERROR(OFFSET('Tabulka klientů 2023'!$AR$7,MATCH('Filtr dle měsíce'!A93,'Filtr dle měsíce'!$AC$6:$AC$297,0),0,1,1)*OFFSET('Filtr dle měsíce'!$Z$5,MATCH('Filtr dle měsíce'!A93,'Filtr dle měsíce'!$AC$6:$AC$297,0),0,1,1),"")&gt;0,IFERROR(OFFSET('Tabulka klientů 2023'!$AR$7,MATCH('Filtr dle měsíce'!A93,'Filtr dle měsíce'!$AC$6:$AC$297,0),0,1,1)*OFFSET('Filtr dle měsíce'!$Z$5,MATCH('Filtr dle měsíce'!A93,'Filtr dle měsíce'!$AC$6:$AC$297,0),0,1,1),""),"")</f>
        <v/>
      </c>
      <c r="M93" s="77" t="str">
        <f ca="1">IF(IFERROR(OFFSET('Tabulka klientů 2023'!$AU$7,MATCH('Filtr dle měsíce'!A93,'Filtr dle měsíce'!$AC$6:$AC$297,0),0,1,1)*OFFSET('Filtr dle měsíce'!$AA$5,MATCH('Filtr dle měsíce'!A93,'Filtr dle měsíce'!$AC$6:$AC$297,0),0,1,1),"")&gt;0,IFERROR(OFFSET('Tabulka klientů 2023'!$AU$7,MATCH('Filtr dle měsíce'!A93,'Filtr dle měsíce'!$AC$6:$AC$297,0),0,1,1)*OFFSET('Filtr dle měsíce'!$AA$5,MATCH('Filtr dle měsíce'!A93,'Filtr dle měsíce'!$AC$6:$AC$297,0),0,1,1),""),"")</f>
        <v/>
      </c>
      <c r="N93" s="78" t="str">
        <f t="shared" ca="1" si="0"/>
        <v/>
      </c>
      <c r="Q93" s="51">
        <f>IF('Tabulka klientů 2023'!R95='Filtr dle měsíce'!$C$1,1,0)</f>
        <v>0</v>
      </c>
      <c r="R93" s="51">
        <f>IF('Tabulka klientů 2023'!U95='Filtr dle měsíce'!$C$1,1,0)</f>
        <v>0</v>
      </c>
      <c r="S93" s="51">
        <f>IF('Tabulka klientů 2023'!X95='Filtr dle měsíce'!$C$1,1,0)</f>
        <v>0</v>
      </c>
      <c r="T93" s="51">
        <f>IF('Tabulka klientů 2023'!AA95='Filtr dle měsíce'!$C$1,1,0)</f>
        <v>0</v>
      </c>
      <c r="U93" s="51">
        <f>IF('Tabulka klientů 2023'!AD95='Filtr dle měsíce'!$C$1,1,0)</f>
        <v>0</v>
      </c>
      <c r="V93" s="51">
        <f>IF('Tabulka klientů 2023'!AG95='Filtr dle měsíce'!$C$1,1,0)</f>
        <v>0</v>
      </c>
      <c r="W93" s="51">
        <f>IF('Tabulka klientů 2023'!AJ95='Filtr dle měsíce'!$C$1,1,0)</f>
        <v>0</v>
      </c>
      <c r="X93" s="1">
        <f>IF('Tabulka klientů 2023'!AM95='Filtr dle měsíce'!$C$1,1,0)</f>
        <v>0</v>
      </c>
      <c r="Y93" s="1">
        <f>IF('Tabulka klientů 2023'!AP95='Filtr dle měsíce'!$C$1,1,0)</f>
        <v>0</v>
      </c>
      <c r="Z93" s="1">
        <f>IF('Tabulka klientů 2023'!AS95='Filtr dle měsíce'!$C$1,1,0)</f>
        <v>0</v>
      </c>
      <c r="AA93" s="1">
        <f>IF('Tabulka klientů 2023'!AV95='Filtr dle měsíce'!$C$1,1,0)</f>
        <v>0</v>
      </c>
      <c r="AB93" s="1">
        <f t="shared" si="1"/>
        <v>0</v>
      </c>
      <c r="AC93" s="1">
        <f t="shared" si="2"/>
        <v>0</v>
      </c>
      <c r="AE93" s="51">
        <f>IF('Tabulka klientů 2023'!S95="ANO",1,0)</f>
        <v>0</v>
      </c>
      <c r="AF93" s="51">
        <f>IF('Tabulka klientů 2023'!V95="ANO",1,0)</f>
        <v>0</v>
      </c>
      <c r="AG93" s="51">
        <f>IF('Tabulka klientů 2023'!Y95="ANO",1,0)</f>
        <v>0</v>
      </c>
      <c r="AH93" s="51">
        <f>IF('Tabulka klientů 2023'!AB95="ANO",1,0)</f>
        <v>0</v>
      </c>
      <c r="AI93" s="51">
        <f>IF('Tabulka klientů 2023'!AE95="ANO",1,0)</f>
        <v>0</v>
      </c>
      <c r="AJ93" s="51">
        <f>IF('Tabulka klientů 2023'!AH95="ANO",1,0)</f>
        <v>0</v>
      </c>
      <c r="AK93" s="51">
        <f>IF('Tabulka klientů 2023'!AK95="ANO",1,0)</f>
        <v>0</v>
      </c>
      <c r="AL93" s="51">
        <f>IF('Tabulka klientů 2023'!AN95="ANO",1,0)</f>
        <v>0</v>
      </c>
      <c r="AM93" s="51">
        <f>IF('Tabulka klientů 2023'!AQ95="ANO",1,0)</f>
        <v>0</v>
      </c>
      <c r="AN93" s="51">
        <f>IF('Tabulka klientů 2023'!AT95="ANO",1,0)</f>
        <v>0</v>
      </c>
      <c r="AO93" s="51">
        <f>IF('Tabulka klientů 2023'!AW95="ANO",1,0)</f>
        <v>0</v>
      </c>
      <c r="AP93" s="51" t="e">
        <f t="shared" ref="AP93:AQ93" si="176">#N/A</f>
        <v>#N/A</v>
      </c>
      <c r="AQ93" s="51" t="e">
        <f t="shared" si="176"/>
        <v>#N/A</v>
      </c>
      <c r="AR93" s="51"/>
      <c r="AS93" s="1">
        <f t="shared" ref="AS93:BC93" si="177">SUM(Q93+AE93)</f>
        <v>0</v>
      </c>
      <c r="AT93" s="1">
        <f t="shared" si="177"/>
        <v>0</v>
      </c>
      <c r="AU93" s="1">
        <f t="shared" si="177"/>
        <v>0</v>
      </c>
      <c r="AV93" s="1">
        <f t="shared" si="177"/>
        <v>0</v>
      </c>
      <c r="AW93" s="1">
        <f t="shared" si="177"/>
        <v>0</v>
      </c>
      <c r="AX93" s="1">
        <f t="shared" si="177"/>
        <v>0</v>
      </c>
      <c r="AY93" s="1">
        <f t="shared" si="177"/>
        <v>0</v>
      </c>
      <c r="AZ93" s="1">
        <f t="shared" si="177"/>
        <v>0</v>
      </c>
      <c r="BA93" s="1">
        <f t="shared" si="177"/>
        <v>0</v>
      </c>
      <c r="BB93" s="1">
        <f t="shared" si="177"/>
        <v>0</v>
      </c>
      <c r="BC93" s="1">
        <f t="shared" si="177"/>
        <v>0</v>
      </c>
      <c r="BD93" s="1"/>
      <c r="BE93" s="79" t="str">
        <f ca="1">IF(IFERROR(OFFSET('Filtr dle měsíce'!AS$5,MATCH('Filtr dle měsíce'!$A92,'Filtr dle měsíce'!$AC$6:$AC$297,0),0,1,1)*OFFSET('Filtr dle měsíce'!AS$5,MATCH('Filtr dle měsíce'!$A92,'Filtr dle měsíce'!$AC$6:$AC$297,0),0,1,1),"")&gt;0,IFERROR(OFFSET('Filtr dle měsíce'!AS$5,MATCH('Filtr dle měsíce'!$A92,'Filtr dle měsíce'!$AC$6:$AC$297,0),0,1,1)*OFFSET('Filtr dle měsíce'!AS$5,MATCH('Filtr dle měsíce'!$A92,'Filtr dle měsíce'!$AC$6:$AC$297,0),0,1,1),""),"")</f>
        <v/>
      </c>
      <c r="BF93" s="79" t="str">
        <f ca="1">IF(IFERROR(OFFSET('Filtr dle měsíce'!AT$5,MATCH('Filtr dle měsíce'!$A92,'Filtr dle měsíce'!$AC$6:$AC$297,0),0,1,1)*OFFSET('Filtr dle měsíce'!AT$5,MATCH('Filtr dle měsíce'!$A92,'Filtr dle měsíce'!$AC$6:$AC$297,0),0,1,1),"")&gt;0,IFERROR(OFFSET('Filtr dle měsíce'!AT$5,MATCH('Filtr dle měsíce'!$A92,'Filtr dle měsíce'!$AC$6:$AC$297,0),0,1,1)*OFFSET('Filtr dle měsíce'!AT$5,MATCH('Filtr dle měsíce'!$A92,'Filtr dle měsíce'!$AC$6:$AC$297,0),0,1,1),""),"")</f>
        <v/>
      </c>
      <c r="BG93" s="79" t="str">
        <f ca="1">IF(IFERROR(OFFSET('Filtr dle měsíce'!AU$5,MATCH('Filtr dle měsíce'!$A92,'Filtr dle měsíce'!$AC$6:$AC$297,0),0,1,1)*OFFSET('Filtr dle měsíce'!AU$5,MATCH('Filtr dle měsíce'!$A92,'Filtr dle měsíce'!$AC$6:$AC$297,0),0,1,1),"")&gt;0,IFERROR(OFFSET('Filtr dle měsíce'!AU$5,MATCH('Filtr dle měsíce'!$A92,'Filtr dle měsíce'!$AC$6:$AC$297,0),0,1,1)*OFFSET('Filtr dle měsíce'!AU$5,MATCH('Filtr dle měsíce'!$A92,'Filtr dle měsíce'!$AC$6:$AC$297,0),0,1,1),""),"")</f>
        <v/>
      </c>
      <c r="BH93" s="79" t="str">
        <f ca="1">IF(IFERROR(OFFSET('Filtr dle měsíce'!AV$5,MATCH('Filtr dle měsíce'!$A92,'Filtr dle měsíce'!$AC$6:$AC$297,0),0,1,1)*OFFSET('Filtr dle měsíce'!AV$5,MATCH('Filtr dle měsíce'!$A92,'Filtr dle měsíce'!$AC$6:$AC$297,0),0,1,1),"")&gt;0,IFERROR(OFFSET('Filtr dle měsíce'!AV$5,MATCH('Filtr dle měsíce'!$A92,'Filtr dle měsíce'!$AC$6:$AC$297,0),0,1,1)*OFFSET('Filtr dle měsíce'!AV$5,MATCH('Filtr dle měsíce'!$A92,'Filtr dle měsíce'!$AC$6:$AC$297,0),0,1,1),""),"")</f>
        <v/>
      </c>
      <c r="BI93" s="79" t="str">
        <f ca="1">IF(IFERROR(OFFSET('Filtr dle měsíce'!AW$5,MATCH('Filtr dle měsíce'!$A92,'Filtr dle měsíce'!$AC$6:$AC$297,0),0,1,1)*OFFSET('Filtr dle měsíce'!AW$5,MATCH('Filtr dle měsíce'!$A92,'Filtr dle měsíce'!$AC$6:$AC$297,0),0,1,1),"")&gt;0,IFERROR(OFFSET('Filtr dle měsíce'!AW$5,MATCH('Filtr dle měsíce'!$A92,'Filtr dle měsíce'!$AC$6:$AC$297,0),0,1,1)*OFFSET('Filtr dle měsíce'!AW$5,MATCH('Filtr dle měsíce'!$A92,'Filtr dle měsíce'!$AC$6:$AC$297,0),0,1,1),""),"")</f>
        <v/>
      </c>
      <c r="BJ93" s="79" t="str">
        <f ca="1">IF(IFERROR(OFFSET('Filtr dle měsíce'!AX$5,MATCH('Filtr dle měsíce'!$A92,'Filtr dle měsíce'!$AC$6:$AC$297,0),0,1,1)*OFFSET('Filtr dle měsíce'!AX$5,MATCH('Filtr dle měsíce'!$A92,'Filtr dle měsíce'!$AC$6:$AC$297,0),0,1,1),"")&gt;0,IFERROR(OFFSET('Filtr dle měsíce'!AX$5,MATCH('Filtr dle měsíce'!$A92,'Filtr dle měsíce'!$AC$6:$AC$297,0),0,1,1)*OFFSET('Filtr dle měsíce'!AX$5,MATCH('Filtr dle měsíce'!$A92,'Filtr dle měsíce'!$AC$6:$AC$297,0),0,1,1),""),"")</f>
        <v/>
      </c>
      <c r="BK93" s="79" t="str">
        <f ca="1">IF(IFERROR(OFFSET('Filtr dle měsíce'!AY$5,MATCH('Filtr dle měsíce'!$A92,'Filtr dle měsíce'!$AC$6:$AC$297,0),0,1,1)*OFFSET('Filtr dle měsíce'!AY$5,MATCH('Filtr dle měsíce'!$A92,'Filtr dle měsíce'!$AC$6:$AC$297,0),0,1,1),"")&gt;0,IFERROR(OFFSET('Filtr dle měsíce'!AY$5,MATCH('Filtr dle měsíce'!$A92,'Filtr dle měsíce'!$AC$6:$AC$297,0),0,1,1)*OFFSET('Filtr dle měsíce'!AY$5,MATCH('Filtr dle měsíce'!$A92,'Filtr dle měsíce'!$AC$6:$AC$297,0),0,1,1),""),"")</f>
        <v/>
      </c>
      <c r="BL93" s="79" t="str">
        <f ca="1">IF(IFERROR(OFFSET('Filtr dle měsíce'!AZ$5,MATCH('Filtr dle měsíce'!$A92,'Filtr dle měsíce'!$AC$6:$AC$297,0),0,1,1)*OFFSET('Filtr dle měsíce'!AZ$5,MATCH('Filtr dle měsíce'!$A92,'Filtr dle měsíce'!$AC$6:$AC$297,0),0,1,1),"")&gt;0,IFERROR(OFFSET('Filtr dle měsíce'!AZ$5,MATCH('Filtr dle měsíce'!$A92,'Filtr dle měsíce'!$AC$6:$AC$297,0),0,1,1)*OFFSET('Filtr dle měsíce'!AZ$5,MATCH('Filtr dle měsíce'!$A92,'Filtr dle měsíce'!$AC$6:$AC$297,0),0,1,1),""),"")</f>
        <v/>
      </c>
      <c r="BM93" s="79" t="str">
        <f ca="1">IF(IFERROR(OFFSET('Filtr dle měsíce'!BA$5,MATCH('Filtr dle měsíce'!$A92,'Filtr dle měsíce'!$AC$6:$AC$297,0),0,1,1)*OFFSET('Filtr dle měsíce'!BA$5,MATCH('Filtr dle měsíce'!$A92,'Filtr dle měsíce'!$AC$6:$AC$297,0),0,1,1),"")&gt;0,IFERROR(OFFSET('Filtr dle měsíce'!BA$5,MATCH('Filtr dle měsíce'!$A92,'Filtr dle měsíce'!$AC$6:$AC$297,0),0,1,1)*OFFSET('Filtr dle měsíce'!BA$5,MATCH('Filtr dle měsíce'!$A92,'Filtr dle měsíce'!$AC$6:$AC$297,0),0,1,1),""),"")</f>
        <v/>
      </c>
      <c r="BN93" s="79" t="str">
        <f ca="1">IF(IFERROR(OFFSET('Filtr dle měsíce'!BB$5,MATCH('Filtr dle měsíce'!$A92,'Filtr dle měsíce'!$AC$6:$AC$297,0),0,1,1)*OFFSET('Filtr dle měsíce'!BB$5,MATCH('Filtr dle měsíce'!$A92,'Filtr dle měsíce'!$AC$6:$AC$297,0),0,1,1),"")&gt;0,IFERROR(OFFSET('Filtr dle měsíce'!BB$5,MATCH('Filtr dle měsíce'!$A92,'Filtr dle měsíce'!$AC$6:$AC$297,0),0,1,1)*OFFSET('Filtr dle měsíce'!BB$5,MATCH('Filtr dle měsíce'!$A92,'Filtr dle měsíce'!$AC$6:$AC$297,0),0,1,1),""),"")</f>
        <v/>
      </c>
      <c r="BO93" s="79" t="str">
        <f ca="1">IF(IFERROR(OFFSET('Filtr dle měsíce'!BC$5,MATCH('Filtr dle měsíce'!$A92,'Filtr dle měsíce'!$AC$6:$AC$297,0),0,1,1)*OFFSET('Filtr dle měsíce'!BC$5,MATCH('Filtr dle měsíce'!$A92,'Filtr dle měsíce'!$AC$6:$AC$297,0),0,1,1),"")&gt;0,IFERROR(OFFSET('Filtr dle měsíce'!BC$5,MATCH('Filtr dle měsíce'!$A92,'Filtr dle měsíce'!$AC$6:$AC$297,0),0,1,1)*OFFSET('Filtr dle měsíce'!BC$5,MATCH('Filtr dle měsíce'!$A92,'Filtr dle měsíce'!$AC$6:$AC$297,0),0,1,1),""),"")</f>
        <v/>
      </c>
      <c r="BP93" s="79"/>
      <c r="BQ93" s="79"/>
    </row>
    <row r="94" spans="1:69" ht="14.25" customHeight="1" x14ac:dyDescent="0.4">
      <c r="A94" s="51">
        <v>90</v>
      </c>
      <c r="B94" s="74" t="str">
        <f ca="1">IFERROR(TEXT(OFFSET('Tabulka klientů 2023'!$C$7,MATCH('Filtr dle měsíce'!A94,'Filtr dle měsíce'!$AC$6:$AC$297,0),0,1,1),""),"")</f>
        <v/>
      </c>
      <c r="C94" s="75" t="str">
        <f ca="1">IF(IFERROR(OFFSET('Tabulka klientů 2023'!$Q$7,MATCH('Filtr dle měsíce'!A94,'Filtr dle měsíce'!$AC$6:$AC$297,0),0,1,1)*OFFSET('Filtr dle měsíce'!$Q$5,MATCH('Filtr dle měsíce'!A94,'Filtr dle měsíce'!$AC$6:$AC$297,0),0,1,1),"")&gt;0,IFERROR(OFFSET('Tabulka klientů 2023'!$Q$7,MATCH('Filtr dle měsíce'!A94,'Filtr dle měsíce'!$AC$6:$AC$297,0),0,1,1)*OFFSET('Filtr dle měsíce'!$Q$5,MATCH('Filtr dle měsíce'!A94,'Filtr dle měsíce'!$AC$6:$AC$297,0),0,1,1),""),"")</f>
        <v/>
      </c>
      <c r="D94" s="76" t="str">
        <f ca="1">IF(IFERROR(OFFSET('Tabulka klientů 2023'!$T$7,MATCH('Filtr dle měsíce'!A94,'Filtr dle měsíce'!$AC$6:$AC$297,0),0,1,1)*OFFSET('Filtr dle měsíce'!$R$5,MATCH('Filtr dle měsíce'!A94,'Filtr dle měsíce'!$AC$6:$AC$297,0),0,1,1),"")&gt;0,IFERROR(OFFSET('Tabulka klientů 2023'!$T$7,MATCH('Filtr dle měsíce'!A94,'Filtr dle měsíce'!$AC$6:$AC$297,0),0,1,1)*OFFSET('Filtr dle měsíce'!$R$5,MATCH('Filtr dle měsíce'!A94,'Filtr dle měsíce'!$AC$6:$AC$297,0),0,1,1),""),"")</f>
        <v/>
      </c>
      <c r="E94" s="75" t="str">
        <f ca="1">IF(IFERROR(OFFSET('Tabulka klientů 2023'!$W$7,MATCH('Filtr dle měsíce'!A94,'Filtr dle měsíce'!$AC$6:$AC$297,0),0,1,1)*OFFSET('Filtr dle měsíce'!$S$5,MATCH('Filtr dle měsíce'!A94,'Filtr dle měsíce'!$AC$6:$AC$297,0),0,1,1),"")&gt;0,IFERROR(OFFSET('Tabulka klientů 2023'!$W$7,MATCH('Filtr dle měsíce'!A94,'Filtr dle měsíce'!$AC$6:$AC$297,0),0,1,1)*OFFSET('Filtr dle měsíce'!$S$5,MATCH('Filtr dle měsíce'!A94,'Filtr dle měsíce'!$AC$6:$AC$297,0),0,1,1),""),"")</f>
        <v/>
      </c>
      <c r="F94" s="76" t="str">
        <f ca="1">IF(IFERROR(OFFSET('Tabulka klientů 2023'!$Z$7,MATCH('Filtr dle měsíce'!A94,'Filtr dle měsíce'!$AC$6:$AC$297,0),0,1,1)*OFFSET('Filtr dle měsíce'!$T$5,MATCH('Filtr dle měsíce'!A94,'Filtr dle měsíce'!$AC$6:$AC$297,0),0,1,1),"")&gt;0,IFERROR(OFFSET('Tabulka klientů 2023'!$Z$7,MATCH('Filtr dle měsíce'!A94,'Filtr dle měsíce'!$AC$6:$AC$297,0),0,1,1)*OFFSET('Filtr dle měsíce'!$T$5,MATCH('Filtr dle měsíce'!A94,'Filtr dle měsíce'!$AC$6:$AC$297,0),0,1,1),""),"")</f>
        <v/>
      </c>
      <c r="G94" s="75" t="str">
        <f ca="1">IF(IFERROR(OFFSET('Tabulka klientů 2023'!$AC$7,MATCH('Filtr dle měsíce'!A94,'Filtr dle měsíce'!$AC$6:$AC$297,0),0,1,1)*OFFSET('Filtr dle měsíce'!$U$5,MATCH('Filtr dle měsíce'!A94,'Filtr dle měsíce'!$AC$6:$AC$297,0),0,1,1),"")&gt;0,IFERROR(OFFSET('Tabulka klientů 2023'!$AC$7,MATCH('Filtr dle měsíce'!A94,'Filtr dle měsíce'!$AC$6:$AC$297,0),0,1,1)*OFFSET('Filtr dle měsíce'!$U$5,MATCH('Filtr dle měsíce'!A94,'Filtr dle měsíce'!$AC$6:$AC$297,0),0,1,1),""),"")</f>
        <v/>
      </c>
      <c r="H94" s="76" t="str">
        <f ca="1">IF(IFERROR(OFFSET('Tabulka klientů 2023'!$AF$7,MATCH('Filtr dle měsíce'!A94,'Filtr dle měsíce'!$AC$6:$AC$297,0),0,1,1)*OFFSET('Filtr dle měsíce'!$V$5,MATCH('Filtr dle měsíce'!A94,'Filtr dle měsíce'!$AC$6:$AC$297,0),0,1,1),"")&gt;0,IFERROR(OFFSET('Tabulka klientů 2023'!$AF$7,MATCH('Filtr dle měsíce'!A94,'Filtr dle měsíce'!$AC$6:$AC$297,0),0,1,1)*OFFSET('Filtr dle měsíce'!$V$5,MATCH('Filtr dle měsíce'!A94,'Filtr dle měsíce'!$AC$6:$AC$297,0),0,1,1),""),"")</f>
        <v/>
      </c>
      <c r="I94" s="75" t="str">
        <f ca="1">IF(IFERROR(OFFSET('Tabulka klientů 2023'!$AI$7,MATCH('Filtr dle měsíce'!A94,'Filtr dle měsíce'!$AC$6:$AC$297,0),0,1,1)*OFFSET('Filtr dle měsíce'!$W$5,MATCH('Filtr dle měsíce'!A94,'Filtr dle měsíce'!$AC$6:$AC$297,0),0,1,1),"")&gt;0,IFERROR(OFFSET('Tabulka klientů 2023'!$AI$7,MATCH('Filtr dle měsíce'!A94,'Filtr dle měsíce'!$AC$6:$AC$297,0),0,1,1)*OFFSET('Filtr dle měsíce'!$W$5,MATCH('Filtr dle měsíce'!A94,'Filtr dle měsíce'!$AC$6:$AC$297,0),0,1,1),""),"")</f>
        <v/>
      </c>
      <c r="J94" s="76" t="str">
        <f ca="1">IF(IFERROR(OFFSET('Tabulka klientů 2023'!$AL$7,MATCH('Filtr dle měsíce'!A94,'Filtr dle měsíce'!$AC$6:$AC$297,0),0,1,1)*OFFSET('Filtr dle měsíce'!$X$5,MATCH('Filtr dle měsíce'!A94,'Filtr dle měsíce'!$AC$6:$AC$297,0),0,1,1),"")&gt;0,IFERROR(OFFSET('Tabulka klientů 2023'!$AL$7,MATCH('Filtr dle měsíce'!A94,'Filtr dle měsíce'!$AC$6:$AC$297,0),0,1,1)*OFFSET('Filtr dle měsíce'!$X$5,MATCH('Filtr dle měsíce'!A94,'Filtr dle měsíce'!$AC$6:$AC$297,0),0,1,1),""),"")</f>
        <v/>
      </c>
      <c r="K94" s="75" t="str">
        <f ca="1">IF(IFERROR(OFFSET('Tabulka klientů 2023'!$AO$7,MATCH('Filtr dle měsíce'!A94,'Filtr dle měsíce'!$AC$6:$AC$297,0),0,1,1)*OFFSET('Filtr dle měsíce'!$Y$5,MATCH('Filtr dle měsíce'!A94,'Filtr dle měsíce'!$AC$6:$AC$297,0),0,1,1),"")&gt;0,IFERROR(OFFSET('Tabulka klientů 2023'!$AO$7,MATCH('Filtr dle měsíce'!A94,'Filtr dle měsíce'!$AC$6:$AC$297,0),0,1,1)*OFFSET('Filtr dle měsíce'!$Y$5,MATCH('Filtr dle měsíce'!A94,'Filtr dle měsíce'!$AC$6:$AC$297,0),0,1,1),""),"")</f>
        <v/>
      </c>
      <c r="L94" s="76" t="str">
        <f ca="1">IF(IFERROR(OFFSET('Tabulka klientů 2023'!$AR$7,MATCH('Filtr dle měsíce'!A94,'Filtr dle měsíce'!$AC$6:$AC$297,0),0,1,1)*OFFSET('Filtr dle měsíce'!$Z$5,MATCH('Filtr dle měsíce'!A94,'Filtr dle měsíce'!$AC$6:$AC$297,0),0,1,1),"")&gt;0,IFERROR(OFFSET('Tabulka klientů 2023'!$AR$7,MATCH('Filtr dle měsíce'!A94,'Filtr dle měsíce'!$AC$6:$AC$297,0),0,1,1)*OFFSET('Filtr dle měsíce'!$Z$5,MATCH('Filtr dle měsíce'!A94,'Filtr dle měsíce'!$AC$6:$AC$297,0),0,1,1),""),"")</f>
        <v/>
      </c>
      <c r="M94" s="77" t="str">
        <f ca="1">IF(IFERROR(OFFSET('Tabulka klientů 2023'!$AU$7,MATCH('Filtr dle měsíce'!A94,'Filtr dle měsíce'!$AC$6:$AC$297,0),0,1,1)*OFFSET('Filtr dle měsíce'!$AA$5,MATCH('Filtr dle měsíce'!A94,'Filtr dle měsíce'!$AC$6:$AC$297,0),0,1,1),"")&gt;0,IFERROR(OFFSET('Tabulka klientů 2023'!$AU$7,MATCH('Filtr dle měsíce'!A94,'Filtr dle měsíce'!$AC$6:$AC$297,0),0,1,1)*OFFSET('Filtr dle měsíce'!$AA$5,MATCH('Filtr dle měsíce'!A94,'Filtr dle měsíce'!$AC$6:$AC$297,0),0,1,1),""),"")</f>
        <v/>
      </c>
      <c r="N94" s="78" t="str">
        <f t="shared" ca="1" si="0"/>
        <v/>
      </c>
      <c r="Q94" s="51">
        <f>IF('Tabulka klientů 2023'!R96='Filtr dle měsíce'!$C$1,1,0)</f>
        <v>0</v>
      </c>
      <c r="R94" s="51">
        <f>IF('Tabulka klientů 2023'!U96='Filtr dle měsíce'!$C$1,1,0)</f>
        <v>0</v>
      </c>
      <c r="S94" s="51">
        <f>IF('Tabulka klientů 2023'!X96='Filtr dle měsíce'!$C$1,1,0)</f>
        <v>0</v>
      </c>
      <c r="T94" s="51">
        <f>IF('Tabulka klientů 2023'!AA96='Filtr dle měsíce'!$C$1,1,0)</f>
        <v>0</v>
      </c>
      <c r="U94" s="51">
        <f>IF('Tabulka klientů 2023'!AD96='Filtr dle měsíce'!$C$1,1,0)</f>
        <v>0</v>
      </c>
      <c r="V94" s="51">
        <f>IF('Tabulka klientů 2023'!AG96='Filtr dle měsíce'!$C$1,1,0)</f>
        <v>0</v>
      </c>
      <c r="W94" s="51">
        <f>IF('Tabulka klientů 2023'!AJ96='Filtr dle měsíce'!$C$1,1,0)</f>
        <v>0</v>
      </c>
      <c r="X94" s="1">
        <f>IF('Tabulka klientů 2023'!AM96='Filtr dle měsíce'!$C$1,1,0)</f>
        <v>0</v>
      </c>
      <c r="Y94" s="1">
        <f>IF('Tabulka klientů 2023'!AP96='Filtr dle měsíce'!$C$1,1,0)</f>
        <v>0</v>
      </c>
      <c r="Z94" s="1">
        <f>IF('Tabulka klientů 2023'!AS96='Filtr dle měsíce'!$C$1,1,0)</f>
        <v>0</v>
      </c>
      <c r="AA94" s="1">
        <f>IF('Tabulka klientů 2023'!AV96='Filtr dle měsíce'!$C$1,1,0)</f>
        <v>0</v>
      </c>
      <c r="AB94" s="1">
        <f t="shared" si="1"/>
        <v>0</v>
      </c>
      <c r="AC94" s="1">
        <f t="shared" si="2"/>
        <v>0</v>
      </c>
      <c r="AE94" s="51">
        <f>IF('Tabulka klientů 2023'!S96="ANO",1,0)</f>
        <v>0</v>
      </c>
      <c r="AF94" s="51">
        <f>IF('Tabulka klientů 2023'!V96="ANO",1,0)</f>
        <v>0</v>
      </c>
      <c r="AG94" s="51">
        <f>IF('Tabulka klientů 2023'!Y96="ANO",1,0)</f>
        <v>0</v>
      </c>
      <c r="AH94" s="51">
        <f>IF('Tabulka klientů 2023'!AB96="ANO",1,0)</f>
        <v>0</v>
      </c>
      <c r="AI94" s="51">
        <f>IF('Tabulka klientů 2023'!AE96="ANO",1,0)</f>
        <v>0</v>
      </c>
      <c r="AJ94" s="51">
        <f>IF('Tabulka klientů 2023'!AH96="ANO",1,0)</f>
        <v>0</v>
      </c>
      <c r="AK94" s="51">
        <f>IF('Tabulka klientů 2023'!AK96="ANO",1,0)</f>
        <v>0</v>
      </c>
      <c r="AL94" s="51">
        <f>IF('Tabulka klientů 2023'!AN96="ANO",1,0)</f>
        <v>0</v>
      </c>
      <c r="AM94" s="51">
        <f>IF('Tabulka klientů 2023'!AQ96="ANO",1,0)</f>
        <v>0</v>
      </c>
      <c r="AN94" s="51">
        <f>IF('Tabulka klientů 2023'!AT96="ANO",1,0)</f>
        <v>0</v>
      </c>
      <c r="AO94" s="51">
        <f>IF('Tabulka klientů 2023'!AW96="ANO",1,0)</f>
        <v>0</v>
      </c>
      <c r="AP94" s="51" t="e">
        <f t="shared" ref="AP94:AQ94" si="178">#N/A</f>
        <v>#N/A</v>
      </c>
      <c r="AQ94" s="51" t="e">
        <f t="shared" si="178"/>
        <v>#N/A</v>
      </c>
      <c r="AR94" s="51"/>
      <c r="AS94" s="1">
        <f t="shared" ref="AS94:BC94" si="179">SUM(Q94+AE94)</f>
        <v>0</v>
      </c>
      <c r="AT94" s="1">
        <f t="shared" si="179"/>
        <v>0</v>
      </c>
      <c r="AU94" s="1">
        <f t="shared" si="179"/>
        <v>0</v>
      </c>
      <c r="AV94" s="1">
        <f t="shared" si="179"/>
        <v>0</v>
      </c>
      <c r="AW94" s="1">
        <f t="shared" si="179"/>
        <v>0</v>
      </c>
      <c r="AX94" s="1">
        <f t="shared" si="179"/>
        <v>0</v>
      </c>
      <c r="AY94" s="1">
        <f t="shared" si="179"/>
        <v>0</v>
      </c>
      <c r="AZ94" s="1">
        <f t="shared" si="179"/>
        <v>0</v>
      </c>
      <c r="BA94" s="1">
        <f t="shared" si="179"/>
        <v>0</v>
      </c>
      <c r="BB94" s="1">
        <f t="shared" si="179"/>
        <v>0</v>
      </c>
      <c r="BC94" s="1">
        <f t="shared" si="179"/>
        <v>0</v>
      </c>
      <c r="BD94" s="1"/>
      <c r="BE94" s="79" t="str">
        <f ca="1">IF(IFERROR(OFFSET('Filtr dle měsíce'!AS$5,MATCH('Filtr dle měsíce'!$A93,'Filtr dle měsíce'!$AC$6:$AC$297,0),0,1,1)*OFFSET('Filtr dle měsíce'!AS$5,MATCH('Filtr dle měsíce'!$A93,'Filtr dle měsíce'!$AC$6:$AC$297,0),0,1,1),"")&gt;0,IFERROR(OFFSET('Filtr dle měsíce'!AS$5,MATCH('Filtr dle měsíce'!$A93,'Filtr dle měsíce'!$AC$6:$AC$297,0),0,1,1)*OFFSET('Filtr dle měsíce'!AS$5,MATCH('Filtr dle měsíce'!$A93,'Filtr dle měsíce'!$AC$6:$AC$297,0),0,1,1),""),"")</f>
        <v/>
      </c>
      <c r="BF94" s="79" t="str">
        <f ca="1">IF(IFERROR(OFFSET('Filtr dle měsíce'!AT$5,MATCH('Filtr dle měsíce'!$A93,'Filtr dle měsíce'!$AC$6:$AC$297,0),0,1,1)*OFFSET('Filtr dle měsíce'!AT$5,MATCH('Filtr dle měsíce'!$A93,'Filtr dle měsíce'!$AC$6:$AC$297,0),0,1,1),"")&gt;0,IFERROR(OFFSET('Filtr dle měsíce'!AT$5,MATCH('Filtr dle měsíce'!$A93,'Filtr dle měsíce'!$AC$6:$AC$297,0),0,1,1)*OFFSET('Filtr dle měsíce'!AT$5,MATCH('Filtr dle měsíce'!$A93,'Filtr dle měsíce'!$AC$6:$AC$297,0),0,1,1),""),"")</f>
        <v/>
      </c>
      <c r="BG94" s="79" t="str">
        <f ca="1">IF(IFERROR(OFFSET('Filtr dle měsíce'!AU$5,MATCH('Filtr dle měsíce'!$A93,'Filtr dle měsíce'!$AC$6:$AC$297,0),0,1,1)*OFFSET('Filtr dle měsíce'!AU$5,MATCH('Filtr dle měsíce'!$A93,'Filtr dle měsíce'!$AC$6:$AC$297,0),0,1,1),"")&gt;0,IFERROR(OFFSET('Filtr dle měsíce'!AU$5,MATCH('Filtr dle měsíce'!$A93,'Filtr dle měsíce'!$AC$6:$AC$297,0),0,1,1)*OFFSET('Filtr dle měsíce'!AU$5,MATCH('Filtr dle měsíce'!$A93,'Filtr dle měsíce'!$AC$6:$AC$297,0),0,1,1),""),"")</f>
        <v/>
      </c>
      <c r="BH94" s="79" t="str">
        <f ca="1">IF(IFERROR(OFFSET('Filtr dle měsíce'!AV$5,MATCH('Filtr dle měsíce'!$A93,'Filtr dle měsíce'!$AC$6:$AC$297,0),0,1,1)*OFFSET('Filtr dle měsíce'!AV$5,MATCH('Filtr dle měsíce'!$A93,'Filtr dle měsíce'!$AC$6:$AC$297,0),0,1,1),"")&gt;0,IFERROR(OFFSET('Filtr dle měsíce'!AV$5,MATCH('Filtr dle měsíce'!$A93,'Filtr dle měsíce'!$AC$6:$AC$297,0),0,1,1)*OFFSET('Filtr dle měsíce'!AV$5,MATCH('Filtr dle měsíce'!$A93,'Filtr dle měsíce'!$AC$6:$AC$297,0),0,1,1),""),"")</f>
        <v/>
      </c>
      <c r="BI94" s="79" t="str">
        <f ca="1">IF(IFERROR(OFFSET('Filtr dle měsíce'!AW$5,MATCH('Filtr dle měsíce'!$A93,'Filtr dle měsíce'!$AC$6:$AC$297,0),0,1,1)*OFFSET('Filtr dle měsíce'!AW$5,MATCH('Filtr dle měsíce'!$A93,'Filtr dle měsíce'!$AC$6:$AC$297,0),0,1,1),"")&gt;0,IFERROR(OFFSET('Filtr dle měsíce'!AW$5,MATCH('Filtr dle měsíce'!$A93,'Filtr dle měsíce'!$AC$6:$AC$297,0),0,1,1)*OFFSET('Filtr dle měsíce'!AW$5,MATCH('Filtr dle měsíce'!$A93,'Filtr dle měsíce'!$AC$6:$AC$297,0),0,1,1),""),"")</f>
        <v/>
      </c>
      <c r="BJ94" s="79" t="str">
        <f ca="1">IF(IFERROR(OFFSET('Filtr dle měsíce'!AX$5,MATCH('Filtr dle měsíce'!$A93,'Filtr dle měsíce'!$AC$6:$AC$297,0),0,1,1)*OFFSET('Filtr dle měsíce'!AX$5,MATCH('Filtr dle měsíce'!$A93,'Filtr dle měsíce'!$AC$6:$AC$297,0),0,1,1),"")&gt;0,IFERROR(OFFSET('Filtr dle měsíce'!AX$5,MATCH('Filtr dle měsíce'!$A93,'Filtr dle měsíce'!$AC$6:$AC$297,0),0,1,1)*OFFSET('Filtr dle měsíce'!AX$5,MATCH('Filtr dle měsíce'!$A93,'Filtr dle měsíce'!$AC$6:$AC$297,0),0,1,1),""),"")</f>
        <v/>
      </c>
      <c r="BK94" s="79" t="str">
        <f ca="1">IF(IFERROR(OFFSET('Filtr dle měsíce'!AY$5,MATCH('Filtr dle měsíce'!$A93,'Filtr dle měsíce'!$AC$6:$AC$297,0),0,1,1)*OFFSET('Filtr dle měsíce'!AY$5,MATCH('Filtr dle měsíce'!$A93,'Filtr dle měsíce'!$AC$6:$AC$297,0),0,1,1),"")&gt;0,IFERROR(OFFSET('Filtr dle měsíce'!AY$5,MATCH('Filtr dle měsíce'!$A93,'Filtr dle měsíce'!$AC$6:$AC$297,0),0,1,1)*OFFSET('Filtr dle měsíce'!AY$5,MATCH('Filtr dle měsíce'!$A93,'Filtr dle měsíce'!$AC$6:$AC$297,0),0,1,1),""),"")</f>
        <v/>
      </c>
      <c r="BL94" s="79" t="str">
        <f ca="1">IF(IFERROR(OFFSET('Filtr dle měsíce'!AZ$5,MATCH('Filtr dle měsíce'!$A93,'Filtr dle měsíce'!$AC$6:$AC$297,0),0,1,1)*OFFSET('Filtr dle měsíce'!AZ$5,MATCH('Filtr dle měsíce'!$A93,'Filtr dle měsíce'!$AC$6:$AC$297,0),0,1,1),"")&gt;0,IFERROR(OFFSET('Filtr dle měsíce'!AZ$5,MATCH('Filtr dle měsíce'!$A93,'Filtr dle měsíce'!$AC$6:$AC$297,0),0,1,1)*OFFSET('Filtr dle měsíce'!AZ$5,MATCH('Filtr dle měsíce'!$A93,'Filtr dle měsíce'!$AC$6:$AC$297,0),0,1,1),""),"")</f>
        <v/>
      </c>
      <c r="BM94" s="79" t="str">
        <f ca="1">IF(IFERROR(OFFSET('Filtr dle měsíce'!BA$5,MATCH('Filtr dle měsíce'!$A93,'Filtr dle měsíce'!$AC$6:$AC$297,0),0,1,1)*OFFSET('Filtr dle měsíce'!BA$5,MATCH('Filtr dle měsíce'!$A93,'Filtr dle měsíce'!$AC$6:$AC$297,0),0,1,1),"")&gt;0,IFERROR(OFFSET('Filtr dle měsíce'!BA$5,MATCH('Filtr dle měsíce'!$A93,'Filtr dle měsíce'!$AC$6:$AC$297,0),0,1,1)*OFFSET('Filtr dle měsíce'!BA$5,MATCH('Filtr dle měsíce'!$A93,'Filtr dle měsíce'!$AC$6:$AC$297,0),0,1,1),""),"")</f>
        <v/>
      </c>
      <c r="BN94" s="79" t="str">
        <f ca="1">IF(IFERROR(OFFSET('Filtr dle měsíce'!BB$5,MATCH('Filtr dle měsíce'!$A93,'Filtr dle měsíce'!$AC$6:$AC$297,0),0,1,1)*OFFSET('Filtr dle měsíce'!BB$5,MATCH('Filtr dle měsíce'!$A93,'Filtr dle měsíce'!$AC$6:$AC$297,0),0,1,1),"")&gt;0,IFERROR(OFFSET('Filtr dle měsíce'!BB$5,MATCH('Filtr dle měsíce'!$A93,'Filtr dle měsíce'!$AC$6:$AC$297,0),0,1,1)*OFFSET('Filtr dle měsíce'!BB$5,MATCH('Filtr dle měsíce'!$A93,'Filtr dle měsíce'!$AC$6:$AC$297,0),0,1,1),""),"")</f>
        <v/>
      </c>
      <c r="BO94" s="79" t="str">
        <f ca="1">IF(IFERROR(OFFSET('Filtr dle měsíce'!BC$5,MATCH('Filtr dle měsíce'!$A93,'Filtr dle měsíce'!$AC$6:$AC$297,0),0,1,1)*OFFSET('Filtr dle měsíce'!BC$5,MATCH('Filtr dle měsíce'!$A93,'Filtr dle měsíce'!$AC$6:$AC$297,0),0,1,1),"")&gt;0,IFERROR(OFFSET('Filtr dle měsíce'!BC$5,MATCH('Filtr dle měsíce'!$A93,'Filtr dle měsíce'!$AC$6:$AC$297,0),0,1,1)*OFFSET('Filtr dle měsíce'!BC$5,MATCH('Filtr dle měsíce'!$A93,'Filtr dle měsíce'!$AC$6:$AC$297,0),0,1,1),""),"")</f>
        <v/>
      </c>
      <c r="BP94" s="79"/>
      <c r="BQ94" s="79"/>
    </row>
    <row r="95" spans="1:69" ht="14.25" customHeight="1" x14ac:dyDescent="0.4">
      <c r="A95" s="51">
        <v>91</v>
      </c>
      <c r="B95" s="74" t="str">
        <f ca="1">IFERROR(TEXT(OFFSET('Tabulka klientů 2023'!$C$7,MATCH('Filtr dle měsíce'!A95,'Filtr dle měsíce'!$AC$6:$AC$297,0),0,1,1),""),"")</f>
        <v/>
      </c>
      <c r="C95" s="75" t="str">
        <f ca="1">IF(IFERROR(OFFSET('Tabulka klientů 2023'!$Q$7,MATCH('Filtr dle měsíce'!A95,'Filtr dle měsíce'!$AC$6:$AC$297,0),0,1,1)*OFFSET('Filtr dle měsíce'!$Q$5,MATCH('Filtr dle měsíce'!A95,'Filtr dle měsíce'!$AC$6:$AC$297,0),0,1,1),"")&gt;0,IFERROR(OFFSET('Tabulka klientů 2023'!$Q$7,MATCH('Filtr dle měsíce'!A95,'Filtr dle měsíce'!$AC$6:$AC$297,0),0,1,1)*OFFSET('Filtr dle měsíce'!$Q$5,MATCH('Filtr dle měsíce'!A95,'Filtr dle měsíce'!$AC$6:$AC$297,0),0,1,1),""),"")</f>
        <v/>
      </c>
      <c r="D95" s="76" t="str">
        <f ca="1">IF(IFERROR(OFFSET('Tabulka klientů 2023'!$T$7,MATCH('Filtr dle měsíce'!A95,'Filtr dle měsíce'!$AC$6:$AC$297,0),0,1,1)*OFFSET('Filtr dle měsíce'!$R$5,MATCH('Filtr dle měsíce'!A95,'Filtr dle měsíce'!$AC$6:$AC$297,0),0,1,1),"")&gt;0,IFERROR(OFFSET('Tabulka klientů 2023'!$T$7,MATCH('Filtr dle měsíce'!A95,'Filtr dle měsíce'!$AC$6:$AC$297,0),0,1,1)*OFFSET('Filtr dle měsíce'!$R$5,MATCH('Filtr dle měsíce'!A95,'Filtr dle měsíce'!$AC$6:$AC$297,0),0,1,1),""),"")</f>
        <v/>
      </c>
      <c r="E95" s="75" t="str">
        <f ca="1">IF(IFERROR(OFFSET('Tabulka klientů 2023'!$W$7,MATCH('Filtr dle měsíce'!A95,'Filtr dle měsíce'!$AC$6:$AC$297,0),0,1,1)*OFFSET('Filtr dle měsíce'!$S$5,MATCH('Filtr dle měsíce'!A95,'Filtr dle měsíce'!$AC$6:$AC$297,0),0,1,1),"")&gt;0,IFERROR(OFFSET('Tabulka klientů 2023'!$W$7,MATCH('Filtr dle měsíce'!A95,'Filtr dle měsíce'!$AC$6:$AC$297,0),0,1,1)*OFFSET('Filtr dle měsíce'!$S$5,MATCH('Filtr dle měsíce'!A95,'Filtr dle měsíce'!$AC$6:$AC$297,0),0,1,1),""),"")</f>
        <v/>
      </c>
      <c r="F95" s="76" t="str">
        <f ca="1">IF(IFERROR(OFFSET('Tabulka klientů 2023'!$Z$7,MATCH('Filtr dle měsíce'!A95,'Filtr dle měsíce'!$AC$6:$AC$297,0),0,1,1)*OFFSET('Filtr dle měsíce'!$T$5,MATCH('Filtr dle měsíce'!A95,'Filtr dle měsíce'!$AC$6:$AC$297,0),0,1,1),"")&gt;0,IFERROR(OFFSET('Tabulka klientů 2023'!$Z$7,MATCH('Filtr dle měsíce'!A95,'Filtr dle měsíce'!$AC$6:$AC$297,0),0,1,1)*OFFSET('Filtr dle měsíce'!$T$5,MATCH('Filtr dle měsíce'!A95,'Filtr dle měsíce'!$AC$6:$AC$297,0),0,1,1),""),"")</f>
        <v/>
      </c>
      <c r="G95" s="75" t="str">
        <f ca="1">IF(IFERROR(OFFSET('Tabulka klientů 2023'!$AC$7,MATCH('Filtr dle měsíce'!A95,'Filtr dle měsíce'!$AC$6:$AC$297,0),0,1,1)*OFFSET('Filtr dle měsíce'!$U$5,MATCH('Filtr dle měsíce'!A95,'Filtr dle měsíce'!$AC$6:$AC$297,0),0,1,1),"")&gt;0,IFERROR(OFFSET('Tabulka klientů 2023'!$AC$7,MATCH('Filtr dle měsíce'!A95,'Filtr dle měsíce'!$AC$6:$AC$297,0),0,1,1)*OFFSET('Filtr dle měsíce'!$U$5,MATCH('Filtr dle měsíce'!A95,'Filtr dle měsíce'!$AC$6:$AC$297,0),0,1,1),""),"")</f>
        <v/>
      </c>
      <c r="H95" s="76" t="str">
        <f ca="1">IF(IFERROR(OFFSET('Tabulka klientů 2023'!$AF$7,MATCH('Filtr dle měsíce'!A95,'Filtr dle měsíce'!$AC$6:$AC$297,0),0,1,1)*OFFSET('Filtr dle měsíce'!$V$5,MATCH('Filtr dle měsíce'!A95,'Filtr dle měsíce'!$AC$6:$AC$297,0),0,1,1),"")&gt;0,IFERROR(OFFSET('Tabulka klientů 2023'!$AF$7,MATCH('Filtr dle měsíce'!A95,'Filtr dle měsíce'!$AC$6:$AC$297,0),0,1,1)*OFFSET('Filtr dle měsíce'!$V$5,MATCH('Filtr dle měsíce'!A95,'Filtr dle měsíce'!$AC$6:$AC$297,0),0,1,1),""),"")</f>
        <v/>
      </c>
      <c r="I95" s="75" t="str">
        <f ca="1">IF(IFERROR(OFFSET('Tabulka klientů 2023'!$AI$7,MATCH('Filtr dle měsíce'!A95,'Filtr dle měsíce'!$AC$6:$AC$297,0),0,1,1)*OFFSET('Filtr dle měsíce'!$W$5,MATCH('Filtr dle měsíce'!A95,'Filtr dle měsíce'!$AC$6:$AC$297,0),0,1,1),"")&gt;0,IFERROR(OFFSET('Tabulka klientů 2023'!$AI$7,MATCH('Filtr dle měsíce'!A95,'Filtr dle měsíce'!$AC$6:$AC$297,0),0,1,1)*OFFSET('Filtr dle měsíce'!$W$5,MATCH('Filtr dle měsíce'!A95,'Filtr dle měsíce'!$AC$6:$AC$297,0),0,1,1),""),"")</f>
        <v/>
      </c>
      <c r="J95" s="76" t="str">
        <f ca="1">IF(IFERROR(OFFSET('Tabulka klientů 2023'!$AL$7,MATCH('Filtr dle měsíce'!A95,'Filtr dle měsíce'!$AC$6:$AC$297,0),0,1,1)*OFFSET('Filtr dle měsíce'!$X$5,MATCH('Filtr dle měsíce'!A95,'Filtr dle měsíce'!$AC$6:$AC$297,0),0,1,1),"")&gt;0,IFERROR(OFFSET('Tabulka klientů 2023'!$AL$7,MATCH('Filtr dle měsíce'!A95,'Filtr dle měsíce'!$AC$6:$AC$297,0),0,1,1)*OFFSET('Filtr dle měsíce'!$X$5,MATCH('Filtr dle měsíce'!A95,'Filtr dle měsíce'!$AC$6:$AC$297,0),0,1,1),""),"")</f>
        <v/>
      </c>
      <c r="K95" s="75" t="str">
        <f ca="1">IF(IFERROR(OFFSET('Tabulka klientů 2023'!$AO$7,MATCH('Filtr dle měsíce'!A95,'Filtr dle měsíce'!$AC$6:$AC$297,0),0,1,1)*OFFSET('Filtr dle měsíce'!$Y$5,MATCH('Filtr dle měsíce'!A95,'Filtr dle měsíce'!$AC$6:$AC$297,0),0,1,1),"")&gt;0,IFERROR(OFFSET('Tabulka klientů 2023'!$AO$7,MATCH('Filtr dle měsíce'!A95,'Filtr dle měsíce'!$AC$6:$AC$297,0),0,1,1)*OFFSET('Filtr dle měsíce'!$Y$5,MATCH('Filtr dle měsíce'!A95,'Filtr dle měsíce'!$AC$6:$AC$297,0),0,1,1),""),"")</f>
        <v/>
      </c>
      <c r="L95" s="76" t="str">
        <f ca="1">IF(IFERROR(OFFSET('Tabulka klientů 2023'!$AR$7,MATCH('Filtr dle měsíce'!A95,'Filtr dle měsíce'!$AC$6:$AC$297,0),0,1,1)*OFFSET('Filtr dle měsíce'!$Z$5,MATCH('Filtr dle měsíce'!A95,'Filtr dle měsíce'!$AC$6:$AC$297,0),0,1,1),"")&gt;0,IFERROR(OFFSET('Tabulka klientů 2023'!$AR$7,MATCH('Filtr dle měsíce'!A95,'Filtr dle měsíce'!$AC$6:$AC$297,0),0,1,1)*OFFSET('Filtr dle měsíce'!$Z$5,MATCH('Filtr dle měsíce'!A95,'Filtr dle měsíce'!$AC$6:$AC$297,0),0,1,1),""),"")</f>
        <v/>
      </c>
      <c r="M95" s="77" t="str">
        <f ca="1">IF(IFERROR(OFFSET('Tabulka klientů 2023'!$AU$7,MATCH('Filtr dle měsíce'!A95,'Filtr dle měsíce'!$AC$6:$AC$297,0),0,1,1)*OFFSET('Filtr dle měsíce'!$AA$5,MATCH('Filtr dle měsíce'!A95,'Filtr dle měsíce'!$AC$6:$AC$297,0),0,1,1),"")&gt;0,IFERROR(OFFSET('Tabulka klientů 2023'!$AU$7,MATCH('Filtr dle měsíce'!A95,'Filtr dle měsíce'!$AC$6:$AC$297,0),0,1,1)*OFFSET('Filtr dle měsíce'!$AA$5,MATCH('Filtr dle měsíce'!A95,'Filtr dle měsíce'!$AC$6:$AC$297,0),0,1,1),""),"")</f>
        <v/>
      </c>
      <c r="N95" s="78" t="str">
        <f t="shared" ca="1" si="0"/>
        <v/>
      </c>
      <c r="Q95" s="51">
        <f>IF('Tabulka klientů 2023'!R97='Filtr dle měsíce'!$C$1,1,0)</f>
        <v>0</v>
      </c>
      <c r="R95" s="51">
        <f>IF('Tabulka klientů 2023'!U97='Filtr dle měsíce'!$C$1,1,0)</f>
        <v>0</v>
      </c>
      <c r="S95" s="51">
        <f>IF('Tabulka klientů 2023'!X97='Filtr dle měsíce'!$C$1,1,0)</f>
        <v>0</v>
      </c>
      <c r="T95" s="51">
        <f>IF('Tabulka klientů 2023'!AA97='Filtr dle měsíce'!$C$1,1,0)</f>
        <v>0</v>
      </c>
      <c r="U95" s="51">
        <f>IF('Tabulka klientů 2023'!AD97='Filtr dle měsíce'!$C$1,1,0)</f>
        <v>0</v>
      </c>
      <c r="V95" s="51">
        <f>IF('Tabulka klientů 2023'!AG97='Filtr dle měsíce'!$C$1,1,0)</f>
        <v>0</v>
      </c>
      <c r="W95" s="51">
        <f>IF('Tabulka klientů 2023'!AJ97='Filtr dle měsíce'!$C$1,1,0)</f>
        <v>0</v>
      </c>
      <c r="X95" s="1">
        <f>IF('Tabulka klientů 2023'!AM97='Filtr dle měsíce'!$C$1,1,0)</f>
        <v>0</v>
      </c>
      <c r="Y95" s="1">
        <f>IF('Tabulka klientů 2023'!AP97='Filtr dle měsíce'!$C$1,1,0)</f>
        <v>0</v>
      </c>
      <c r="Z95" s="1">
        <f>IF('Tabulka klientů 2023'!AS97='Filtr dle měsíce'!$C$1,1,0)</f>
        <v>0</v>
      </c>
      <c r="AA95" s="1">
        <f>IF('Tabulka klientů 2023'!AV97='Filtr dle měsíce'!$C$1,1,0)</f>
        <v>0</v>
      </c>
      <c r="AB95" s="1">
        <f t="shared" si="1"/>
        <v>0</v>
      </c>
      <c r="AC95" s="1">
        <f t="shared" si="2"/>
        <v>0</v>
      </c>
      <c r="AE95" s="51">
        <f>IF('Tabulka klientů 2023'!S97="ANO",1,0)</f>
        <v>0</v>
      </c>
      <c r="AF95" s="51">
        <f>IF('Tabulka klientů 2023'!V97="ANO",1,0)</f>
        <v>0</v>
      </c>
      <c r="AG95" s="51">
        <f>IF('Tabulka klientů 2023'!Y97="ANO",1,0)</f>
        <v>0</v>
      </c>
      <c r="AH95" s="51">
        <f>IF('Tabulka klientů 2023'!AB97="ANO",1,0)</f>
        <v>0</v>
      </c>
      <c r="AI95" s="51">
        <f>IF('Tabulka klientů 2023'!AE97="ANO",1,0)</f>
        <v>0</v>
      </c>
      <c r="AJ95" s="51">
        <f>IF('Tabulka klientů 2023'!AH97="ANO",1,0)</f>
        <v>0</v>
      </c>
      <c r="AK95" s="51">
        <f>IF('Tabulka klientů 2023'!AK97="ANO",1,0)</f>
        <v>0</v>
      </c>
      <c r="AL95" s="51">
        <f>IF('Tabulka klientů 2023'!AN97="ANO",1,0)</f>
        <v>0</v>
      </c>
      <c r="AM95" s="51">
        <f>IF('Tabulka klientů 2023'!AQ97="ANO",1,0)</f>
        <v>0</v>
      </c>
      <c r="AN95" s="51">
        <f>IF('Tabulka klientů 2023'!AT97="ANO",1,0)</f>
        <v>0</v>
      </c>
      <c r="AO95" s="51">
        <f>IF('Tabulka klientů 2023'!AW97="ANO",1,0)</f>
        <v>0</v>
      </c>
      <c r="AP95" s="51" t="e">
        <f t="shared" ref="AP95:AQ95" si="180">#N/A</f>
        <v>#N/A</v>
      </c>
      <c r="AQ95" s="51" t="e">
        <f t="shared" si="180"/>
        <v>#N/A</v>
      </c>
      <c r="AR95" s="51"/>
      <c r="AS95" s="1">
        <f t="shared" ref="AS95:BC95" si="181">SUM(Q95+AE95)</f>
        <v>0</v>
      </c>
      <c r="AT95" s="1">
        <f t="shared" si="181"/>
        <v>0</v>
      </c>
      <c r="AU95" s="1">
        <f t="shared" si="181"/>
        <v>0</v>
      </c>
      <c r="AV95" s="1">
        <f t="shared" si="181"/>
        <v>0</v>
      </c>
      <c r="AW95" s="1">
        <f t="shared" si="181"/>
        <v>0</v>
      </c>
      <c r="AX95" s="1">
        <f t="shared" si="181"/>
        <v>0</v>
      </c>
      <c r="AY95" s="1">
        <f t="shared" si="181"/>
        <v>0</v>
      </c>
      <c r="AZ95" s="1">
        <f t="shared" si="181"/>
        <v>0</v>
      </c>
      <c r="BA95" s="1">
        <f t="shared" si="181"/>
        <v>0</v>
      </c>
      <c r="BB95" s="1">
        <f t="shared" si="181"/>
        <v>0</v>
      </c>
      <c r="BC95" s="1">
        <f t="shared" si="181"/>
        <v>0</v>
      </c>
      <c r="BD95" s="1"/>
      <c r="BE95" s="79" t="str">
        <f ca="1">IF(IFERROR(OFFSET('Filtr dle měsíce'!AS$5,MATCH('Filtr dle měsíce'!$A94,'Filtr dle měsíce'!$AC$6:$AC$297,0),0,1,1)*OFFSET('Filtr dle měsíce'!AS$5,MATCH('Filtr dle měsíce'!$A94,'Filtr dle měsíce'!$AC$6:$AC$297,0),0,1,1),"")&gt;0,IFERROR(OFFSET('Filtr dle měsíce'!AS$5,MATCH('Filtr dle měsíce'!$A94,'Filtr dle měsíce'!$AC$6:$AC$297,0),0,1,1)*OFFSET('Filtr dle měsíce'!AS$5,MATCH('Filtr dle měsíce'!$A94,'Filtr dle měsíce'!$AC$6:$AC$297,0),0,1,1),""),"")</f>
        <v/>
      </c>
      <c r="BF95" s="79" t="str">
        <f ca="1">IF(IFERROR(OFFSET('Filtr dle měsíce'!AT$5,MATCH('Filtr dle měsíce'!$A94,'Filtr dle měsíce'!$AC$6:$AC$297,0),0,1,1)*OFFSET('Filtr dle měsíce'!AT$5,MATCH('Filtr dle měsíce'!$A94,'Filtr dle měsíce'!$AC$6:$AC$297,0),0,1,1),"")&gt;0,IFERROR(OFFSET('Filtr dle měsíce'!AT$5,MATCH('Filtr dle měsíce'!$A94,'Filtr dle měsíce'!$AC$6:$AC$297,0),0,1,1)*OFFSET('Filtr dle měsíce'!AT$5,MATCH('Filtr dle měsíce'!$A94,'Filtr dle měsíce'!$AC$6:$AC$297,0),0,1,1),""),"")</f>
        <v/>
      </c>
      <c r="BG95" s="79" t="str">
        <f ca="1">IF(IFERROR(OFFSET('Filtr dle měsíce'!AU$5,MATCH('Filtr dle měsíce'!$A94,'Filtr dle měsíce'!$AC$6:$AC$297,0),0,1,1)*OFFSET('Filtr dle měsíce'!AU$5,MATCH('Filtr dle měsíce'!$A94,'Filtr dle měsíce'!$AC$6:$AC$297,0),0,1,1),"")&gt;0,IFERROR(OFFSET('Filtr dle měsíce'!AU$5,MATCH('Filtr dle měsíce'!$A94,'Filtr dle měsíce'!$AC$6:$AC$297,0),0,1,1)*OFFSET('Filtr dle měsíce'!AU$5,MATCH('Filtr dle měsíce'!$A94,'Filtr dle měsíce'!$AC$6:$AC$297,0),0,1,1),""),"")</f>
        <v/>
      </c>
      <c r="BH95" s="79" t="str">
        <f ca="1">IF(IFERROR(OFFSET('Filtr dle měsíce'!AV$5,MATCH('Filtr dle měsíce'!$A94,'Filtr dle měsíce'!$AC$6:$AC$297,0),0,1,1)*OFFSET('Filtr dle měsíce'!AV$5,MATCH('Filtr dle měsíce'!$A94,'Filtr dle měsíce'!$AC$6:$AC$297,0),0,1,1),"")&gt;0,IFERROR(OFFSET('Filtr dle měsíce'!AV$5,MATCH('Filtr dle měsíce'!$A94,'Filtr dle měsíce'!$AC$6:$AC$297,0),0,1,1)*OFFSET('Filtr dle měsíce'!AV$5,MATCH('Filtr dle měsíce'!$A94,'Filtr dle měsíce'!$AC$6:$AC$297,0),0,1,1),""),"")</f>
        <v/>
      </c>
      <c r="BI95" s="79" t="str">
        <f ca="1">IF(IFERROR(OFFSET('Filtr dle měsíce'!AW$5,MATCH('Filtr dle měsíce'!$A94,'Filtr dle měsíce'!$AC$6:$AC$297,0),0,1,1)*OFFSET('Filtr dle měsíce'!AW$5,MATCH('Filtr dle měsíce'!$A94,'Filtr dle měsíce'!$AC$6:$AC$297,0),0,1,1),"")&gt;0,IFERROR(OFFSET('Filtr dle měsíce'!AW$5,MATCH('Filtr dle měsíce'!$A94,'Filtr dle měsíce'!$AC$6:$AC$297,0),0,1,1)*OFFSET('Filtr dle měsíce'!AW$5,MATCH('Filtr dle měsíce'!$A94,'Filtr dle měsíce'!$AC$6:$AC$297,0),0,1,1),""),"")</f>
        <v/>
      </c>
      <c r="BJ95" s="79" t="str">
        <f ca="1">IF(IFERROR(OFFSET('Filtr dle měsíce'!AX$5,MATCH('Filtr dle měsíce'!$A94,'Filtr dle měsíce'!$AC$6:$AC$297,0),0,1,1)*OFFSET('Filtr dle měsíce'!AX$5,MATCH('Filtr dle měsíce'!$A94,'Filtr dle měsíce'!$AC$6:$AC$297,0),0,1,1),"")&gt;0,IFERROR(OFFSET('Filtr dle měsíce'!AX$5,MATCH('Filtr dle měsíce'!$A94,'Filtr dle měsíce'!$AC$6:$AC$297,0),0,1,1)*OFFSET('Filtr dle měsíce'!AX$5,MATCH('Filtr dle měsíce'!$A94,'Filtr dle měsíce'!$AC$6:$AC$297,0),0,1,1),""),"")</f>
        <v/>
      </c>
      <c r="BK95" s="79" t="str">
        <f ca="1">IF(IFERROR(OFFSET('Filtr dle měsíce'!AY$5,MATCH('Filtr dle měsíce'!$A94,'Filtr dle měsíce'!$AC$6:$AC$297,0),0,1,1)*OFFSET('Filtr dle měsíce'!AY$5,MATCH('Filtr dle měsíce'!$A94,'Filtr dle měsíce'!$AC$6:$AC$297,0),0,1,1),"")&gt;0,IFERROR(OFFSET('Filtr dle měsíce'!AY$5,MATCH('Filtr dle měsíce'!$A94,'Filtr dle měsíce'!$AC$6:$AC$297,0),0,1,1)*OFFSET('Filtr dle měsíce'!AY$5,MATCH('Filtr dle měsíce'!$A94,'Filtr dle měsíce'!$AC$6:$AC$297,0),0,1,1),""),"")</f>
        <v/>
      </c>
      <c r="BL95" s="79" t="str">
        <f ca="1">IF(IFERROR(OFFSET('Filtr dle měsíce'!AZ$5,MATCH('Filtr dle měsíce'!$A94,'Filtr dle měsíce'!$AC$6:$AC$297,0),0,1,1)*OFFSET('Filtr dle měsíce'!AZ$5,MATCH('Filtr dle měsíce'!$A94,'Filtr dle měsíce'!$AC$6:$AC$297,0),0,1,1),"")&gt;0,IFERROR(OFFSET('Filtr dle měsíce'!AZ$5,MATCH('Filtr dle měsíce'!$A94,'Filtr dle měsíce'!$AC$6:$AC$297,0),0,1,1)*OFFSET('Filtr dle měsíce'!AZ$5,MATCH('Filtr dle měsíce'!$A94,'Filtr dle měsíce'!$AC$6:$AC$297,0),0,1,1),""),"")</f>
        <v/>
      </c>
      <c r="BM95" s="79" t="str">
        <f ca="1">IF(IFERROR(OFFSET('Filtr dle měsíce'!BA$5,MATCH('Filtr dle měsíce'!$A94,'Filtr dle měsíce'!$AC$6:$AC$297,0),0,1,1)*OFFSET('Filtr dle měsíce'!BA$5,MATCH('Filtr dle měsíce'!$A94,'Filtr dle měsíce'!$AC$6:$AC$297,0),0,1,1),"")&gt;0,IFERROR(OFFSET('Filtr dle měsíce'!BA$5,MATCH('Filtr dle měsíce'!$A94,'Filtr dle měsíce'!$AC$6:$AC$297,0),0,1,1)*OFFSET('Filtr dle měsíce'!BA$5,MATCH('Filtr dle měsíce'!$A94,'Filtr dle měsíce'!$AC$6:$AC$297,0),0,1,1),""),"")</f>
        <v/>
      </c>
      <c r="BN95" s="79" t="str">
        <f ca="1">IF(IFERROR(OFFSET('Filtr dle měsíce'!BB$5,MATCH('Filtr dle měsíce'!$A94,'Filtr dle měsíce'!$AC$6:$AC$297,0),0,1,1)*OFFSET('Filtr dle měsíce'!BB$5,MATCH('Filtr dle měsíce'!$A94,'Filtr dle měsíce'!$AC$6:$AC$297,0),0,1,1),"")&gt;0,IFERROR(OFFSET('Filtr dle měsíce'!BB$5,MATCH('Filtr dle měsíce'!$A94,'Filtr dle měsíce'!$AC$6:$AC$297,0),0,1,1)*OFFSET('Filtr dle měsíce'!BB$5,MATCH('Filtr dle měsíce'!$A94,'Filtr dle měsíce'!$AC$6:$AC$297,0),0,1,1),""),"")</f>
        <v/>
      </c>
      <c r="BO95" s="79" t="str">
        <f ca="1">IF(IFERROR(OFFSET('Filtr dle měsíce'!BC$5,MATCH('Filtr dle měsíce'!$A94,'Filtr dle měsíce'!$AC$6:$AC$297,0),0,1,1)*OFFSET('Filtr dle měsíce'!BC$5,MATCH('Filtr dle měsíce'!$A94,'Filtr dle měsíce'!$AC$6:$AC$297,0),0,1,1),"")&gt;0,IFERROR(OFFSET('Filtr dle měsíce'!BC$5,MATCH('Filtr dle měsíce'!$A94,'Filtr dle měsíce'!$AC$6:$AC$297,0),0,1,1)*OFFSET('Filtr dle měsíce'!BC$5,MATCH('Filtr dle měsíce'!$A94,'Filtr dle měsíce'!$AC$6:$AC$297,0),0,1,1),""),"")</f>
        <v/>
      </c>
      <c r="BP95" s="79"/>
      <c r="BQ95" s="79"/>
    </row>
    <row r="96" spans="1:69" ht="14.25" customHeight="1" x14ac:dyDescent="0.4">
      <c r="A96" s="51">
        <v>92</v>
      </c>
      <c r="B96" s="74" t="str">
        <f ca="1">IFERROR(TEXT(OFFSET('Tabulka klientů 2023'!$C$7,MATCH('Filtr dle měsíce'!A96,'Filtr dle měsíce'!$AC$6:$AC$297,0),0,1,1),""),"")</f>
        <v/>
      </c>
      <c r="C96" s="75" t="str">
        <f ca="1">IF(IFERROR(OFFSET('Tabulka klientů 2023'!$Q$7,MATCH('Filtr dle měsíce'!A96,'Filtr dle měsíce'!$AC$6:$AC$297,0),0,1,1)*OFFSET('Filtr dle měsíce'!$Q$5,MATCH('Filtr dle měsíce'!A96,'Filtr dle měsíce'!$AC$6:$AC$297,0),0,1,1),"")&gt;0,IFERROR(OFFSET('Tabulka klientů 2023'!$Q$7,MATCH('Filtr dle měsíce'!A96,'Filtr dle měsíce'!$AC$6:$AC$297,0),0,1,1)*OFFSET('Filtr dle měsíce'!$Q$5,MATCH('Filtr dle měsíce'!A96,'Filtr dle měsíce'!$AC$6:$AC$297,0),0,1,1),""),"")</f>
        <v/>
      </c>
      <c r="D96" s="76" t="str">
        <f ca="1">IF(IFERROR(OFFSET('Tabulka klientů 2023'!$T$7,MATCH('Filtr dle měsíce'!A96,'Filtr dle měsíce'!$AC$6:$AC$297,0),0,1,1)*OFFSET('Filtr dle měsíce'!$R$5,MATCH('Filtr dle měsíce'!A96,'Filtr dle měsíce'!$AC$6:$AC$297,0),0,1,1),"")&gt;0,IFERROR(OFFSET('Tabulka klientů 2023'!$T$7,MATCH('Filtr dle měsíce'!A96,'Filtr dle měsíce'!$AC$6:$AC$297,0),0,1,1)*OFFSET('Filtr dle měsíce'!$R$5,MATCH('Filtr dle měsíce'!A96,'Filtr dle měsíce'!$AC$6:$AC$297,0),0,1,1),""),"")</f>
        <v/>
      </c>
      <c r="E96" s="75" t="str">
        <f ca="1">IF(IFERROR(OFFSET('Tabulka klientů 2023'!$W$7,MATCH('Filtr dle měsíce'!A96,'Filtr dle měsíce'!$AC$6:$AC$297,0),0,1,1)*OFFSET('Filtr dle měsíce'!$S$5,MATCH('Filtr dle měsíce'!A96,'Filtr dle měsíce'!$AC$6:$AC$297,0),0,1,1),"")&gt;0,IFERROR(OFFSET('Tabulka klientů 2023'!$W$7,MATCH('Filtr dle měsíce'!A96,'Filtr dle měsíce'!$AC$6:$AC$297,0),0,1,1)*OFFSET('Filtr dle měsíce'!$S$5,MATCH('Filtr dle měsíce'!A96,'Filtr dle měsíce'!$AC$6:$AC$297,0),0,1,1),""),"")</f>
        <v/>
      </c>
      <c r="F96" s="76" t="str">
        <f ca="1">IF(IFERROR(OFFSET('Tabulka klientů 2023'!$Z$7,MATCH('Filtr dle měsíce'!A96,'Filtr dle měsíce'!$AC$6:$AC$297,0),0,1,1)*OFFSET('Filtr dle měsíce'!$T$5,MATCH('Filtr dle měsíce'!A96,'Filtr dle měsíce'!$AC$6:$AC$297,0),0,1,1),"")&gt;0,IFERROR(OFFSET('Tabulka klientů 2023'!$Z$7,MATCH('Filtr dle měsíce'!A96,'Filtr dle měsíce'!$AC$6:$AC$297,0),0,1,1)*OFFSET('Filtr dle měsíce'!$T$5,MATCH('Filtr dle měsíce'!A96,'Filtr dle měsíce'!$AC$6:$AC$297,0),0,1,1),""),"")</f>
        <v/>
      </c>
      <c r="G96" s="75" t="str">
        <f ca="1">IF(IFERROR(OFFSET('Tabulka klientů 2023'!$AC$7,MATCH('Filtr dle měsíce'!A96,'Filtr dle měsíce'!$AC$6:$AC$297,0),0,1,1)*OFFSET('Filtr dle měsíce'!$U$5,MATCH('Filtr dle měsíce'!A96,'Filtr dle měsíce'!$AC$6:$AC$297,0),0,1,1),"")&gt;0,IFERROR(OFFSET('Tabulka klientů 2023'!$AC$7,MATCH('Filtr dle měsíce'!A96,'Filtr dle měsíce'!$AC$6:$AC$297,0),0,1,1)*OFFSET('Filtr dle měsíce'!$U$5,MATCH('Filtr dle měsíce'!A96,'Filtr dle měsíce'!$AC$6:$AC$297,0),0,1,1),""),"")</f>
        <v/>
      </c>
      <c r="H96" s="76" t="str">
        <f ca="1">IF(IFERROR(OFFSET('Tabulka klientů 2023'!$AF$7,MATCH('Filtr dle měsíce'!A96,'Filtr dle měsíce'!$AC$6:$AC$297,0),0,1,1)*OFFSET('Filtr dle měsíce'!$V$5,MATCH('Filtr dle měsíce'!A96,'Filtr dle měsíce'!$AC$6:$AC$297,0),0,1,1),"")&gt;0,IFERROR(OFFSET('Tabulka klientů 2023'!$AF$7,MATCH('Filtr dle měsíce'!A96,'Filtr dle měsíce'!$AC$6:$AC$297,0),0,1,1)*OFFSET('Filtr dle měsíce'!$V$5,MATCH('Filtr dle měsíce'!A96,'Filtr dle měsíce'!$AC$6:$AC$297,0),0,1,1),""),"")</f>
        <v/>
      </c>
      <c r="I96" s="75" t="str">
        <f ca="1">IF(IFERROR(OFFSET('Tabulka klientů 2023'!$AI$7,MATCH('Filtr dle měsíce'!A96,'Filtr dle měsíce'!$AC$6:$AC$297,0),0,1,1)*OFFSET('Filtr dle měsíce'!$W$5,MATCH('Filtr dle měsíce'!A96,'Filtr dle měsíce'!$AC$6:$AC$297,0),0,1,1),"")&gt;0,IFERROR(OFFSET('Tabulka klientů 2023'!$AI$7,MATCH('Filtr dle měsíce'!A96,'Filtr dle měsíce'!$AC$6:$AC$297,0),0,1,1)*OFFSET('Filtr dle měsíce'!$W$5,MATCH('Filtr dle měsíce'!A96,'Filtr dle měsíce'!$AC$6:$AC$297,0),0,1,1),""),"")</f>
        <v/>
      </c>
      <c r="J96" s="76" t="str">
        <f ca="1">IF(IFERROR(OFFSET('Tabulka klientů 2023'!$AL$7,MATCH('Filtr dle měsíce'!A96,'Filtr dle měsíce'!$AC$6:$AC$297,0),0,1,1)*OFFSET('Filtr dle měsíce'!$X$5,MATCH('Filtr dle měsíce'!A96,'Filtr dle měsíce'!$AC$6:$AC$297,0),0,1,1),"")&gt;0,IFERROR(OFFSET('Tabulka klientů 2023'!$AL$7,MATCH('Filtr dle měsíce'!A96,'Filtr dle měsíce'!$AC$6:$AC$297,0),0,1,1)*OFFSET('Filtr dle měsíce'!$X$5,MATCH('Filtr dle měsíce'!A96,'Filtr dle měsíce'!$AC$6:$AC$297,0),0,1,1),""),"")</f>
        <v/>
      </c>
      <c r="K96" s="75" t="str">
        <f ca="1">IF(IFERROR(OFFSET('Tabulka klientů 2023'!$AO$7,MATCH('Filtr dle měsíce'!A96,'Filtr dle měsíce'!$AC$6:$AC$297,0),0,1,1)*OFFSET('Filtr dle měsíce'!$Y$5,MATCH('Filtr dle měsíce'!A96,'Filtr dle měsíce'!$AC$6:$AC$297,0),0,1,1),"")&gt;0,IFERROR(OFFSET('Tabulka klientů 2023'!$AO$7,MATCH('Filtr dle měsíce'!A96,'Filtr dle měsíce'!$AC$6:$AC$297,0),0,1,1)*OFFSET('Filtr dle měsíce'!$Y$5,MATCH('Filtr dle měsíce'!A96,'Filtr dle měsíce'!$AC$6:$AC$297,0),0,1,1),""),"")</f>
        <v/>
      </c>
      <c r="L96" s="76" t="str">
        <f ca="1">IF(IFERROR(OFFSET('Tabulka klientů 2023'!$AR$7,MATCH('Filtr dle měsíce'!A96,'Filtr dle měsíce'!$AC$6:$AC$297,0),0,1,1)*OFFSET('Filtr dle měsíce'!$Z$5,MATCH('Filtr dle měsíce'!A96,'Filtr dle měsíce'!$AC$6:$AC$297,0),0,1,1),"")&gt;0,IFERROR(OFFSET('Tabulka klientů 2023'!$AR$7,MATCH('Filtr dle měsíce'!A96,'Filtr dle měsíce'!$AC$6:$AC$297,0),0,1,1)*OFFSET('Filtr dle měsíce'!$Z$5,MATCH('Filtr dle měsíce'!A96,'Filtr dle měsíce'!$AC$6:$AC$297,0),0,1,1),""),"")</f>
        <v/>
      </c>
      <c r="M96" s="77" t="str">
        <f ca="1">IF(IFERROR(OFFSET('Tabulka klientů 2023'!$AU$7,MATCH('Filtr dle měsíce'!A96,'Filtr dle měsíce'!$AC$6:$AC$297,0),0,1,1)*OFFSET('Filtr dle měsíce'!$AA$5,MATCH('Filtr dle měsíce'!A96,'Filtr dle měsíce'!$AC$6:$AC$297,0),0,1,1),"")&gt;0,IFERROR(OFFSET('Tabulka klientů 2023'!$AU$7,MATCH('Filtr dle měsíce'!A96,'Filtr dle měsíce'!$AC$6:$AC$297,0),0,1,1)*OFFSET('Filtr dle měsíce'!$AA$5,MATCH('Filtr dle měsíce'!A96,'Filtr dle měsíce'!$AC$6:$AC$297,0),0,1,1),""),"")</f>
        <v/>
      </c>
      <c r="N96" s="78" t="str">
        <f t="shared" ca="1" si="0"/>
        <v/>
      </c>
      <c r="Q96" s="51">
        <f>IF('Tabulka klientů 2023'!R98='Filtr dle měsíce'!$C$1,1,0)</f>
        <v>0</v>
      </c>
      <c r="R96" s="51">
        <f>IF('Tabulka klientů 2023'!U98='Filtr dle měsíce'!$C$1,1,0)</f>
        <v>0</v>
      </c>
      <c r="S96" s="51">
        <f>IF('Tabulka klientů 2023'!X98='Filtr dle měsíce'!$C$1,1,0)</f>
        <v>0</v>
      </c>
      <c r="T96" s="51">
        <f>IF('Tabulka klientů 2023'!AA98='Filtr dle měsíce'!$C$1,1,0)</f>
        <v>0</v>
      </c>
      <c r="U96" s="51">
        <f>IF('Tabulka klientů 2023'!AD98='Filtr dle měsíce'!$C$1,1,0)</f>
        <v>0</v>
      </c>
      <c r="V96" s="51">
        <f>IF('Tabulka klientů 2023'!AG98='Filtr dle měsíce'!$C$1,1,0)</f>
        <v>0</v>
      </c>
      <c r="W96" s="51">
        <f>IF('Tabulka klientů 2023'!AJ98='Filtr dle měsíce'!$C$1,1,0)</f>
        <v>0</v>
      </c>
      <c r="X96" s="1">
        <f>IF('Tabulka klientů 2023'!AM98='Filtr dle měsíce'!$C$1,1,0)</f>
        <v>0</v>
      </c>
      <c r="Y96" s="1">
        <f>IF('Tabulka klientů 2023'!AP98='Filtr dle měsíce'!$C$1,1,0)</f>
        <v>0</v>
      </c>
      <c r="Z96" s="1">
        <f>IF('Tabulka klientů 2023'!AS98='Filtr dle měsíce'!$C$1,1,0)</f>
        <v>0</v>
      </c>
      <c r="AA96" s="1">
        <f>IF('Tabulka klientů 2023'!AV98='Filtr dle měsíce'!$C$1,1,0)</f>
        <v>0</v>
      </c>
      <c r="AB96" s="1">
        <f t="shared" si="1"/>
        <v>0</v>
      </c>
      <c r="AC96" s="1">
        <f t="shared" si="2"/>
        <v>0</v>
      </c>
      <c r="AE96" s="51">
        <f>IF('Tabulka klientů 2023'!S98="ANO",1,0)</f>
        <v>0</v>
      </c>
      <c r="AF96" s="51">
        <f>IF('Tabulka klientů 2023'!V98="ANO",1,0)</f>
        <v>0</v>
      </c>
      <c r="AG96" s="51">
        <f>IF('Tabulka klientů 2023'!Y98="ANO",1,0)</f>
        <v>0</v>
      </c>
      <c r="AH96" s="51">
        <f>IF('Tabulka klientů 2023'!AB98="ANO",1,0)</f>
        <v>0</v>
      </c>
      <c r="AI96" s="51">
        <f>IF('Tabulka klientů 2023'!AE98="ANO",1,0)</f>
        <v>0</v>
      </c>
      <c r="AJ96" s="51">
        <f>IF('Tabulka klientů 2023'!AH98="ANO",1,0)</f>
        <v>0</v>
      </c>
      <c r="AK96" s="51">
        <f>IF('Tabulka klientů 2023'!AK98="ANO",1,0)</f>
        <v>0</v>
      </c>
      <c r="AL96" s="51">
        <f>IF('Tabulka klientů 2023'!AN98="ANO",1,0)</f>
        <v>0</v>
      </c>
      <c r="AM96" s="51">
        <f>IF('Tabulka klientů 2023'!AQ98="ANO",1,0)</f>
        <v>0</v>
      </c>
      <c r="AN96" s="51">
        <f>IF('Tabulka klientů 2023'!AT98="ANO",1,0)</f>
        <v>0</v>
      </c>
      <c r="AO96" s="51">
        <f>IF('Tabulka klientů 2023'!AW98="ANO",1,0)</f>
        <v>0</v>
      </c>
      <c r="AP96" s="51" t="e">
        <f t="shared" ref="AP96:AQ96" si="182">#N/A</f>
        <v>#N/A</v>
      </c>
      <c r="AQ96" s="51" t="e">
        <f t="shared" si="182"/>
        <v>#N/A</v>
      </c>
      <c r="AR96" s="51"/>
      <c r="AS96" s="1">
        <f t="shared" ref="AS96:BC96" si="183">SUM(Q96+AE96)</f>
        <v>0</v>
      </c>
      <c r="AT96" s="1">
        <f t="shared" si="183"/>
        <v>0</v>
      </c>
      <c r="AU96" s="1">
        <f t="shared" si="183"/>
        <v>0</v>
      </c>
      <c r="AV96" s="1">
        <f t="shared" si="183"/>
        <v>0</v>
      </c>
      <c r="AW96" s="1">
        <f t="shared" si="183"/>
        <v>0</v>
      </c>
      <c r="AX96" s="1">
        <f t="shared" si="183"/>
        <v>0</v>
      </c>
      <c r="AY96" s="1">
        <f t="shared" si="183"/>
        <v>0</v>
      </c>
      <c r="AZ96" s="1">
        <f t="shared" si="183"/>
        <v>0</v>
      </c>
      <c r="BA96" s="1">
        <f t="shared" si="183"/>
        <v>0</v>
      </c>
      <c r="BB96" s="1">
        <f t="shared" si="183"/>
        <v>0</v>
      </c>
      <c r="BC96" s="1">
        <f t="shared" si="183"/>
        <v>0</v>
      </c>
      <c r="BD96" s="1"/>
      <c r="BE96" s="79" t="str">
        <f ca="1">IF(IFERROR(OFFSET('Filtr dle měsíce'!AS$5,MATCH('Filtr dle měsíce'!$A95,'Filtr dle měsíce'!$AC$6:$AC$297,0),0,1,1)*OFFSET('Filtr dle měsíce'!AS$5,MATCH('Filtr dle měsíce'!$A95,'Filtr dle měsíce'!$AC$6:$AC$297,0),0,1,1),"")&gt;0,IFERROR(OFFSET('Filtr dle měsíce'!AS$5,MATCH('Filtr dle měsíce'!$A95,'Filtr dle měsíce'!$AC$6:$AC$297,0),0,1,1)*OFFSET('Filtr dle měsíce'!AS$5,MATCH('Filtr dle měsíce'!$A95,'Filtr dle měsíce'!$AC$6:$AC$297,0),0,1,1),""),"")</f>
        <v/>
      </c>
      <c r="BF96" s="79" t="str">
        <f ca="1">IF(IFERROR(OFFSET('Filtr dle měsíce'!AT$5,MATCH('Filtr dle měsíce'!$A95,'Filtr dle měsíce'!$AC$6:$AC$297,0),0,1,1)*OFFSET('Filtr dle měsíce'!AT$5,MATCH('Filtr dle měsíce'!$A95,'Filtr dle měsíce'!$AC$6:$AC$297,0),0,1,1),"")&gt;0,IFERROR(OFFSET('Filtr dle měsíce'!AT$5,MATCH('Filtr dle měsíce'!$A95,'Filtr dle měsíce'!$AC$6:$AC$297,0),0,1,1)*OFFSET('Filtr dle měsíce'!AT$5,MATCH('Filtr dle měsíce'!$A95,'Filtr dle měsíce'!$AC$6:$AC$297,0),0,1,1),""),"")</f>
        <v/>
      </c>
      <c r="BG96" s="79" t="str">
        <f ca="1">IF(IFERROR(OFFSET('Filtr dle měsíce'!AU$5,MATCH('Filtr dle měsíce'!$A95,'Filtr dle měsíce'!$AC$6:$AC$297,0),0,1,1)*OFFSET('Filtr dle měsíce'!AU$5,MATCH('Filtr dle měsíce'!$A95,'Filtr dle měsíce'!$AC$6:$AC$297,0),0,1,1),"")&gt;0,IFERROR(OFFSET('Filtr dle měsíce'!AU$5,MATCH('Filtr dle měsíce'!$A95,'Filtr dle měsíce'!$AC$6:$AC$297,0),0,1,1)*OFFSET('Filtr dle měsíce'!AU$5,MATCH('Filtr dle měsíce'!$A95,'Filtr dle měsíce'!$AC$6:$AC$297,0),0,1,1),""),"")</f>
        <v/>
      </c>
      <c r="BH96" s="79" t="str">
        <f ca="1">IF(IFERROR(OFFSET('Filtr dle měsíce'!AV$5,MATCH('Filtr dle měsíce'!$A95,'Filtr dle měsíce'!$AC$6:$AC$297,0),0,1,1)*OFFSET('Filtr dle měsíce'!AV$5,MATCH('Filtr dle měsíce'!$A95,'Filtr dle měsíce'!$AC$6:$AC$297,0),0,1,1),"")&gt;0,IFERROR(OFFSET('Filtr dle měsíce'!AV$5,MATCH('Filtr dle měsíce'!$A95,'Filtr dle měsíce'!$AC$6:$AC$297,0),0,1,1)*OFFSET('Filtr dle měsíce'!AV$5,MATCH('Filtr dle měsíce'!$A95,'Filtr dle měsíce'!$AC$6:$AC$297,0),0,1,1),""),"")</f>
        <v/>
      </c>
      <c r="BI96" s="79" t="str">
        <f ca="1">IF(IFERROR(OFFSET('Filtr dle měsíce'!AW$5,MATCH('Filtr dle měsíce'!$A95,'Filtr dle měsíce'!$AC$6:$AC$297,0),0,1,1)*OFFSET('Filtr dle měsíce'!AW$5,MATCH('Filtr dle měsíce'!$A95,'Filtr dle měsíce'!$AC$6:$AC$297,0),0,1,1),"")&gt;0,IFERROR(OFFSET('Filtr dle měsíce'!AW$5,MATCH('Filtr dle měsíce'!$A95,'Filtr dle měsíce'!$AC$6:$AC$297,0),0,1,1)*OFFSET('Filtr dle měsíce'!AW$5,MATCH('Filtr dle měsíce'!$A95,'Filtr dle měsíce'!$AC$6:$AC$297,0),0,1,1),""),"")</f>
        <v/>
      </c>
      <c r="BJ96" s="79" t="str">
        <f ca="1">IF(IFERROR(OFFSET('Filtr dle měsíce'!AX$5,MATCH('Filtr dle měsíce'!$A95,'Filtr dle měsíce'!$AC$6:$AC$297,0),0,1,1)*OFFSET('Filtr dle měsíce'!AX$5,MATCH('Filtr dle měsíce'!$A95,'Filtr dle měsíce'!$AC$6:$AC$297,0),0,1,1),"")&gt;0,IFERROR(OFFSET('Filtr dle měsíce'!AX$5,MATCH('Filtr dle měsíce'!$A95,'Filtr dle měsíce'!$AC$6:$AC$297,0),0,1,1)*OFFSET('Filtr dle měsíce'!AX$5,MATCH('Filtr dle měsíce'!$A95,'Filtr dle měsíce'!$AC$6:$AC$297,0),0,1,1),""),"")</f>
        <v/>
      </c>
      <c r="BK96" s="79" t="str">
        <f ca="1">IF(IFERROR(OFFSET('Filtr dle měsíce'!AY$5,MATCH('Filtr dle měsíce'!$A95,'Filtr dle měsíce'!$AC$6:$AC$297,0),0,1,1)*OFFSET('Filtr dle měsíce'!AY$5,MATCH('Filtr dle měsíce'!$A95,'Filtr dle měsíce'!$AC$6:$AC$297,0),0,1,1),"")&gt;0,IFERROR(OFFSET('Filtr dle měsíce'!AY$5,MATCH('Filtr dle měsíce'!$A95,'Filtr dle měsíce'!$AC$6:$AC$297,0),0,1,1)*OFFSET('Filtr dle měsíce'!AY$5,MATCH('Filtr dle měsíce'!$A95,'Filtr dle měsíce'!$AC$6:$AC$297,0),0,1,1),""),"")</f>
        <v/>
      </c>
      <c r="BL96" s="79" t="str">
        <f ca="1">IF(IFERROR(OFFSET('Filtr dle měsíce'!AZ$5,MATCH('Filtr dle měsíce'!$A95,'Filtr dle měsíce'!$AC$6:$AC$297,0),0,1,1)*OFFSET('Filtr dle měsíce'!AZ$5,MATCH('Filtr dle měsíce'!$A95,'Filtr dle měsíce'!$AC$6:$AC$297,0),0,1,1),"")&gt;0,IFERROR(OFFSET('Filtr dle měsíce'!AZ$5,MATCH('Filtr dle měsíce'!$A95,'Filtr dle měsíce'!$AC$6:$AC$297,0),0,1,1)*OFFSET('Filtr dle měsíce'!AZ$5,MATCH('Filtr dle měsíce'!$A95,'Filtr dle měsíce'!$AC$6:$AC$297,0),0,1,1),""),"")</f>
        <v/>
      </c>
      <c r="BM96" s="79" t="str">
        <f ca="1">IF(IFERROR(OFFSET('Filtr dle měsíce'!BA$5,MATCH('Filtr dle měsíce'!$A95,'Filtr dle měsíce'!$AC$6:$AC$297,0),0,1,1)*OFFSET('Filtr dle měsíce'!BA$5,MATCH('Filtr dle měsíce'!$A95,'Filtr dle měsíce'!$AC$6:$AC$297,0),0,1,1),"")&gt;0,IFERROR(OFFSET('Filtr dle měsíce'!BA$5,MATCH('Filtr dle měsíce'!$A95,'Filtr dle měsíce'!$AC$6:$AC$297,0),0,1,1)*OFFSET('Filtr dle měsíce'!BA$5,MATCH('Filtr dle měsíce'!$A95,'Filtr dle měsíce'!$AC$6:$AC$297,0),0,1,1),""),"")</f>
        <v/>
      </c>
      <c r="BN96" s="79" t="str">
        <f ca="1">IF(IFERROR(OFFSET('Filtr dle měsíce'!BB$5,MATCH('Filtr dle měsíce'!$A95,'Filtr dle měsíce'!$AC$6:$AC$297,0),0,1,1)*OFFSET('Filtr dle měsíce'!BB$5,MATCH('Filtr dle měsíce'!$A95,'Filtr dle měsíce'!$AC$6:$AC$297,0),0,1,1),"")&gt;0,IFERROR(OFFSET('Filtr dle měsíce'!BB$5,MATCH('Filtr dle měsíce'!$A95,'Filtr dle měsíce'!$AC$6:$AC$297,0),0,1,1)*OFFSET('Filtr dle měsíce'!BB$5,MATCH('Filtr dle měsíce'!$A95,'Filtr dle měsíce'!$AC$6:$AC$297,0),0,1,1),""),"")</f>
        <v/>
      </c>
      <c r="BO96" s="79" t="str">
        <f ca="1">IF(IFERROR(OFFSET('Filtr dle měsíce'!BC$5,MATCH('Filtr dle měsíce'!$A95,'Filtr dle měsíce'!$AC$6:$AC$297,0),0,1,1)*OFFSET('Filtr dle měsíce'!BC$5,MATCH('Filtr dle měsíce'!$A95,'Filtr dle měsíce'!$AC$6:$AC$297,0),0,1,1),"")&gt;0,IFERROR(OFFSET('Filtr dle měsíce'!BC$5,MATCH('Filtr dle měsíce'!$A95,'Filtr dle měsíce'!$AC$6:$AC$297,0),0,1,1)*OFFSET('Filtr dle měsíce'!BC$5,MATCH('Filtr dle měsíce'!$A95,'Filtr dle měsíce'!$AC$6:$AC$297,0),0,1,1),""),"")</f>
        <v/>
      </c>
      <c r="BP96" s="79"/>
      <c r="BQ96" s="79"/>
    </row>
    <row r="97" spans="1:69" ht="14.25" customHeight="1" x14ac:dyDescent="0.4">
      <c r="A97" s="51">
        <v>93</v>
      </c>
      <c r="B97" s="74" t="str">
        <f ca="1">IFERROR(TEXT(OFFSET('Tabulka klientů 2023'!$C$7,MATCH('Filtr dle měsíce'!A97,'Filtr dle měsíce'!$AC$6:$AC$297,0),0,1,1),""),"")</f>
        <v/>
      </c>
      <c r="C97" s="75" t="str">
        <f ca="1">IF(IFERROR(OFFSET('Tabulka klientů 2023'!$Q$7,MATCH('Filtr dle měsíce'!A97,'Filtr dle měsíce'!$AC$6:$AC$297,0),0,1,1)*OFFSET('Filtr dle měsíce'!$Q$5,MATCH('Filtr dle měsíce'!A97,'Filtr dle měsíce'!$AC$6:$AC$297,0),0,1,1),"")&gt;0,IFERROR(OFFSET('Tabulka klientů 2023'!$Q$7,MATCH('Filtr dle měsíce'!A97,'Filtr dle měsíce'!$AC$6:$AC$297,0),0,1,1)*OFFSET('Filtr dle měsíce'!$Q$5,MATCH('Filtr dle měsíce'!A97,'Filtr dle měsíce'!$AC$6:$AC$297,0),0,1,1),""),"")</f>
        <v/>
      </c>
      <c r="D97" s="76" t="str">
        <f ca="1">IF(IFERROR(OFFSET('Tabulka klientů 2023'!$T$7,MATCH('Filtr dle měsíce'!A97,'Filtr dle měsíce'!$AC$6:$AC$297,0),0,1,1)*OFFSET('Filtr dle měsíce'!$R$5,MATCH('Filtr dle měsíce'!A97,'Filtr dle měsíce'!$AC$6:$AC$297,0),0,1,1),"")&gt;0,IFERROR(OFFSET('Tabulka klientů 2023'!$T$7,MATCH('Filtr dle měsíce'!A97,'Filtr dle měsíce'!$AC$6:$AC$297,0),0,1,1)*OFFSET('Filtr dle měsíce'!$R$5,MATCH('Filtr dle měsíce'!A97,'Filtr dle měsíce'!$AC$6:$AC$297,0),0,1,1),""),"")</f>
        <v/>
      </c>
      <c r="E97" s="75" t="str">
        <f ca="1">IF(IFERROR(OFFSET('Tabulka klientů 2023'!$W$7,MATCH('Filtr dle měsíce'!A97,'Filtr dle měsíce'!$AC$6:$AC$297,0),0,1,1)*OFFSET('Filtr dle měsíce'!$S$5,MATCH('Filtr dle měsíce'!A97,'Filtr dle měsíce'!$AC$6:$AC$297,0),0,1,1),"")&gt;0,IFERROR(OFFSET('Tabulka klientů 2023'!$W$7,MATCH('Filtr dle měsíce'!A97,'Filtr dle měsíce'!$AC$6:$AC$297,0),0,1,1)*OFFSET('Filtr dle měsíce'!$S$5,MATCH('Filtr dle měsíce'!A97,'Filtr dle měsíce'!$AC$6:$AC$297,0),0,1,1),""),"")</f>
        <v/>
      </c>
      <c r="F97" s="76" t="str">
        <f ca="1">IF(IFERROR(OFFSET('Tabulka klientů 2023'!$Z$7,MATCH('Filtr dle měsíce'!A97,'Filtr dle měsíce'!$AC$6:$AC$297,0),0,1,1)*OFFSET('Filtr dle měsíce'!$T$5,MATCH('Filtr dle měsíce'!A97,'Filtr dle měsíce'!$AC$6:$AC$297,0),0,1,1),"")&gt;0,IFERROR(OFFSET('Tabulka klientů 2023'!$Z$7,MATCH('Filtr dle měsíce'!A97,'Filtr dle měsíce'!$AC$6:$AC$297,0),0,1,1)*OFFSET('Filtr dle měsíce'!$T$5,MATCH('Filtr dle měsíce'!A97,'Filtr dle měsíce'!$AC$6:$AC$297,0),0,1,1),""),"")</f>
        <v/>
      </c>
      <c r="G97" s="75" t="str">
        <f ca="1">IF(IFERROR(OFFSET('Tabulka klientů 2023'!$AC$7,MATCH('Filtr dle měsíce'!A97,'Filtr dle měsíce'!$AC$6:$AC$297,0),0,1,1)*OFFSET('Filtr dle měsíce'!$U$5,MATCH('Filtr dle měsíce'!A97,'Filtr dle měsíce'!$AC$6:$AC$297,0),0,1,1),"")&gt;0,IFERROR(OFFSET('Tabulka klientů 2023'!$AC$7,MATCH('Filtr dle měsíce'!A97,'Filtr dle měsíce'!$AC$6:$AC$297,0),0,1,1)*OFFSET('Filtr dle měsíce'!$U$5,MATCH('Filtr dle měsíce'!A97,'Filtr dle měsíce'!$AC$6:$AC$297,0),0,1,1),""),"")</f>
        <v/>
      </c>
      <c r="H97" s="76" t="str">
        <f ca="1">IF(IFERROR(OFFSET('Tabulka klientů 2023'!$AF$7,MATCH('Filtr dle měsíce'!A97,'Filtr dle měsíce'!$AC$6:$AC$297,0),0,1,1)*OFFSET('Filtr dle měsíce'!$V$5,MATCH('Filtr dle měsíce'!A97,'Filtr dle měsíce'!$AC$6:$AC$297,0),0,1,1),"")&gt;0,IFERROR(OFFSET('Tabulka klientů 2023'!$AF$7,MATCH('Filtr dle měsíce'!A97,'Filtr dle měsíce'!$AC$6:$AC$297,0),0,1,1)*OFFSET('Filtr dle měsíce'!$V$5,MATCH('Filtr dle měsíce'!A97,'Filtr dle měsíce'!$AC$6:$AC$297,0),0,1,1),""),"")</f>
        <v/>
      </c>
      <c r="I97" s="75" t="str">
        <f ca="1">IF(IFERROR(OFFSET('Tabulka klientů 2023'!$AI$7,MATCH('Filtr dle měsíce'!A97,'Filtr dle měsíce'!$AC$6:$AC$297,0),0,1,1)*OFFSET('Filtr dle měsíce'!$W$5,MATCH('Filtr dle měsíce'!A97,'Filtr dle měsíce'!$AC$6:$AC$297,0),0,1,1),"")&gt;0,IFERROR(OFFSET('Tabulka klientů 2023'!$AI$7,MATCH('Filtr dle měsíce'!A97,'Filtr dle měsíce'!$AC$6:$AC$297,0),0,1,1)*OFFSET('Filtr dle měsíce'!$W$5,MATCH('Filtr dle měsíce'!A97,'Filtr dle měsíce'!$AC$6:$AC$297,0),0,1,1),""),"")</f>
        <v/>
      </c>
      <c r="J97" s="76" t="str">
        <f ca="1">IF(IFERROR(OFFSET('Tabulka klientů 2023'!$AL$7,MATCH('Filtr dle měsíce'!A97,'Filtr dle měsíce'!$AC$6:$AC$297,0),0,1,1)*OFFSET('Filtr dle měsíce'!$X$5,MATCH('Filtr dle měsíce'!A97,'Filtr dle měsíce'!$AC$6:$AC$297,0),0,1,1),"")&gt;0,IFERROR(OFFSET('Tabulka klientů 2023'!$AL$7,MATCH('Filtr dle měsíce'!A97,'Filtr dle měsíce'!$AC$6:$AC$297,0),0,1,1)*OFFSET('Filtr dle měsíce'!$X$5,MATCH('Filtr dle měsíce'!A97,'Filtr dle měsíce'!$AC$6:$AC$297,0),0,1,1),""),"")</f>
        <v/>
      </c>
      <c r="K97" s="75" t="str">
        <f ca="1">IF(IFERROR(OFFSET('Tabulka klientů 2023'!$AO$7,MATCH('Filtr dle měsíce'!A97,'Filtr dle měsíce'!$AC$6:$AC$297,0),0,1,1)*OFFSET('Filtr dle měsíce'!$Y$5,MATCH('Filtr dle měsíce'!A97,'Filtr dle měsíce'!$AC$6:$AC$297,0),0,1,1),"")&gt;0,IFERROR(OFFSET('Tabulka klientů 2023'!$AO$7,MATCH('Filtr dle měsíce'!A97,'Filtr dle měsíce'!$AC$6:$AC$297,0),0,1,1)*OFFSET('Filtr dle měsíce'!$Y$5,MATCH('Filtr dle měsíce'!A97,'Filtr dle měsíce'!$AC$6:$AC$297,0),0,1,1),""),"")</f>
        <v/>
      </c>
      <c r="L97" s="76" t="str">
        <f ca="1">IF(IFERROR(OFFSET('Tabulka klientů 2023'!$AR$7,MATCH('Filtr dle měsíce'!A97,'Filtr dle měsíce'!$AC$6:$AC$297,0),0,1,1)*OFFSET('Filtr dle měsíce'!$Z$5,MATCH('Filtr dle měsíce'!A97,'Filtr dle měsíce'!$AC$6:$AC$297,0),0,1,1),"")&gt;0,IFERROR(OFFSET('Tabulka klientů 2023'!$AR$7,MATCH('Filtr dle měsíce'!A97,'Filtr dle měsíce'!$AC$6:$AC$297,0),0,1,1)*OFFSET('Filtr dle měsíce'!$Z$5,MATCH('Filtr dle měsíce'!A97,'Filtr dle měsíce'!$AC$6:$AC$297,0),0,1,1),""),"")</f>
        <v/>
      </c>
      <c r="M97" s="77" t="str">
        <f ca="1">IF(IFERROR(OFFSET('Tabulka klientů 2023'!$AU$7,MATCH('Filtr dle měsíce'!A97,'Filtr dle měsíce'!$AC$6:$AC$297,0),0,1,1)*OFFSET('Filtr dle měsíce'!$AA$5,MATCH('Filtr dle měsíce'!A97,'Filtr dle měsíce'!$AC$6:$AC$297,0),0,1,1),"")&gt;0,IFERROR(OFFSET('Tabulka klientů 2023'!$AU$7,MATCH('Filtr dle měsíce'!A97,'Filtr dle měsíce'!$AC$6:$AC$297,0),0,1,1)*OFFSET('Filtr dle měsíce'!$AA$5,MATCH('Filtr dle měsíce'!A97,'Filtr dle měsíce'!$AC$6:$AC$297,0),0,1,1),""),"")</f>
        <v/>
      </c>
      <c r="N97" s="78" t="str">
        <f t="shared" ca="1" si="0"/>
        <v/>
      </c>
      <c r="Q97" s="51">
        <f>IF('Tabulka klientů 2023'!R99='Filtr dle měsíce'!$C$1,1,0)</f>
        <v>0</v>
      </c>
      <c r="R97" s="51">
        <f>IF('Tabulka klientů 2023'!U99='Filtr dle měsíce'!$C$1,1,0)</f>
        <v>0</v>
      </c>
      <c r="S97" s="51">
        <f>IF('Tabulka klientů 2023'!X99='Filtr dle měsíce'!$C$1,1,0)</f>
        <v>0</v>
      </c>
      <c r="T97" s="51">
        <f>IF('Tabulka klientů 2023'!AA99='Filtr dle měsíce'!$C$1,1,0)</f>
        <v>0</v>
      </c>
      <c r="U97" s="51">
        <f>IF('Tabulka klientů 2023'!AD99='Filtr dle měsíce'!$C$1,1,0)</f>
        <v>0</v>
      </c>
      <c r="V97" s="51">
        <f>IF('Tabulka klientů 2023'!AG99='Filtr dle měsíce'!$C$1,1,0)</f>
        <v>0</v>
      </c>
      <c r="W97" s="51">
        <f>IF('Tabulka klientů 2023'!AJ99='Filtr dle měsíce'!$C$1,1,0)</f>
        <v>0</v>
      </c>
      <c r="X97" s="1">
        <f>IF('Tabulka klientů 2023'!AM99='Filtr dle měsíce'!$C$1,1,0)</f>
        <v>0</v>
      </c>
      <c r="Y97" s="1">
        <f>IF('Tabulka klientů 2023'!AP99='Filtr dle měsíce'!$C$1,1,0)</f>
        <v>0</v>
      </c>
      <c r="Z97" s="1">
        <f>IF('Tabulka klientů 2023'!AS99='Filtr dle měsíce'!$C$1,1,0)</f>
        <v>0</v>
      </c>
      <c r="AA97" s="1">
        <f>IF('Tabulka klientů 2023'!AV99='Filtr dle měsíce'!$C$1,1,0)</f>
        <v>0</v>
      </c>
      <c r="AB97" s="1">
        <f t="shared" si="1"/>
        <v>0</v>
      </c>
      <c r="AC97" s="1">
        <f t="shared" si="2"/>
        <v>0</v>
      </c>
      <c r="AE97" s="51">
        <f>IF('Tabulka klientů 2023'!S99="ANO",1,0)</f>
        <v>0</v>
      </c>
      <c r="AF97" s="51">
        <f>IF('Tabulka klientů 2023'!V99="ANO",1,0)</f>
        <v>0</v>
      </c>
      <c r="AG97" s="51">
        <f>IF('Tabulka klientů 2023'!Y99="ANO",1,0)</f>
        <v>0</v>
      </c>
      <c r="AH97" s="51">
        <f>IF('Tabulka klientů 2023'!AB99="ANO",1,0)</f>
        <v>0</v>
      </c>
      <c r="AI97" s="51">
        <f>IF('Tabulka klientů 2023'!AE99="ANO",1,0)</f>
        <v>0</v>
      </c>
      <c r="AJ97" s="51">
        <f>IF('Tabulka klientů 2023'!AH99="ANO",1,0)</f>
        <v>0</v>
      </c>
      <c r="AK97" s="51">
        <f>IF('Tabulka klientů 2023'!AK99="ANO",1,0)</f>
        <v>0</v>
      </c>
      <c r="AL97" s="51">
        <f>IF('Tabulka klientů 2023'!AN99="ANO",1,0)</f>
        <v>0</v>
      </c>
      <c r="AM97" s="51">
        <f>IF('Tabulka klientů 2023'!AQ99="ANO",1,0)</f>
        <v>0</v>
      </c>
      <c r="AN97" s="51">
        <f>IF('Tabulka klientů 2023'!AT99="ANO",1,0)</f>
        <v>0</v>
      </c>
      <c r="AO97" s="51">
        <f>IF('Tabulka klientů 2023'!AW99="ANO",1,0)</f>
        <v>0</v>
      </c>
      <c r="AP97" s="51" t="e">
        <f t="shared" ref="AP97:AQ97" si="184">#N/A</f>
        <v>#N/A</v>
      </c>
      <c r="AQ97" s="51" t="e">
        <f t="shared" si="184"/>
        <v>#N/A</v>
      </c>
      <c r="AR97" s="51"/>
      <c r="AS97" s="1">
        <f t="shared" ref="AS97:BC97" si="185">SUM(Q97+AE97)</f>
        <v>0</v>
      </c>
      <c r="AT97" s="1">
        <f t="shared" si="185"/>
        <v>0</v>
      </c>
      <c r="AU97" s="1">
        <f t="shared" si="185"/>
        <v>0</v>
      </c>
      <c r="AV97" s="1">
        <f t="shared" si="185"/>
        <v>0</v>
      </c>
      <c r="AW97" s="1">
        <f t="shared" si="185"/>
        <v>0</v>
      </c>
      <c r="AX97" s="1">
        <f t="shared" si="185"/>
        <v>0</v>
      </c>
      <c r="AY97" s="1">
        <f t="shared" si="185"/>
        <v>0</v>
      </c>
      <c r="AZ97" s="1">
        <f t="shared" si="185"/>
        <v>0</v>
      </c>
      <c r="BA97" s="1">
        <f t="shared" si="185"/>
        <v>0</v>
      </c>
      <c r="BB97" s="1">
        <f t="shared" si="185"/>
        <v>0</v>
      </c>
      <c r="BC97" s="1">
        <f t="shared" si="185"/>
        <v>0</v>
      </c>
      <c r="BD97" s="1"/>
      <c r="BE97" s="79" t="str">
        <f ca="1">IF(IFERROR(OFFSET('Filtr dle měsíce'!AS$5,MATCH('Filtr dle měsíce'!$A96,'Filtr dle měsíce'!$AC$6:$AC$297,0),0,1,1)*OFFSET('Filtr dle měsíce'!AS$5,MATCH('Filtr dle měsíce'!$A96,'Filtr dle měsíce'!$AC$6:$AC$297,0),0,1,1),"")&gt;0,IFERROR(OFFSET('Filtr dle měsíce'!AS$5,MATCH('Filtr dle měsíce'!$A96,'Filtr dle měsíce'!$AC$6:$AC$297,0),0,1,1)*OFFSET('Filtr dle měsíce'!AS$5,MATCH('Filtr dle měsíce'!$A96,'Filtr dle měsíce'!$AC$6:$AC$297,0),0,1,1),""),"")</f>
        <v/>
      </c>
      <c r="BF97" s="79" t="str">
        <f ca="1">IF(IFERROR(OFFSET('Filtr dle měsíce'!AT$5,MATCH('Filtr dle měsíce'!$A96,'Filtr dle měsíce'!$AC$6:$AC$297,0),0,1,1)*OFFSET('Filtr dle měsíce'!AT$5,MATCH('Filtr dle měsíce'!$A96,'Filtr dle měsíce'!$AC$6:$AC$297,0),0,1,1),"")&gt;0,IFERROR(OFFSET('Filtr dle měsíce'!AT$5,MATCH('Filtr dle měsíce'!$A96,'Filtr dle měsíce'!$AC$6:$AC$297,0),0,1,1)*OFFSET('Filtr dle měsíce'!AT$5,MATCH('Filtr dle měsíce'!$A96,'Filtr dle měsíce'!$AC$6:$AC$297,0),0,1,1),""),"")</f>
        <v/>
      </c>
      <c r="BG97" s="79" t="str">
        <f ca="1">IF(IFERROR(OFFSET('Filtr dle měsíce'!AU$5,MATCH('Filtr dle měsíce'!$A96,'Filtr dle měsíce'!$AC$6:$AC$297,0),0,1,1)*OFFSET('Filtr dle měsíce'!AU$5,MATCH('Filtr dle měsíce'!$A96,'Filtr dle měsíce'!$AC$6:$AC$297,0),0,1,1),"")&gt;0,IFERROR(OFFSET('Filtr dle měsíce'!AU$5,MATCH('Filtr dle měsíce'!$A96,'Filtr dle měsíce'!$AC$6:$AC$297,0),0,1,1)*OFFSET('Filtr dle měsíce'!AU$5,MATCH('Filtr dle měsíce'!$A96,'Filtr dle měsíce'!$AC$6:$AC$297,0),0,1,1),""),"")</f>
        <v/>
      </c>
      <c r="BH97" s="79" t="str">
        <f ca="1">IF(IFERROR(OFFSET('Filtr dle měsíce'!AV$5,MATCH('Filtr dle měsíce'!$A96,'Filtr dle měsíce'!$AC$6:$AC$297,0),0,1,1)*OFFSET('Filtr dle měsíce'!AV$5,MATCH('Filtr dle měsíce'!$A96,'Filtr dle měsíce'!$AC$6:$AC$297,0),0,1,1),"")&gt;0,IFERROR(OFFSET('Filtr dle měsíce'!AV$5,MATCH('Filtr dle měsíce'!$A96,'Filtr dle měsíce'!$AC$6:$AC$297,0),0,1,1)*OFFSET('Filtr dle měsíce'!AV$5,MATCH('Filtr dle měsíce'!$A96,'Filtr dle měsíce'!$AC$6:$AC$297,0),0,1,1),""),"")</f>
        <v/>
      </c>
      <c r="BI97" s="79" t="str">
        <f ca="1">IF(IFERROR(OFFSET('Filtr dle měsíce'!AW$5,MATCH('Filtr dle měsíce'!$A96,'Filtr dle měsíce'!$AC$6:$AC$297,0),0,1,1)*OFFSET('Filtr dle měsíce'!AW$5,MATCH('Filtr dle měsíce'!$A96,'Filtr dle měsíce'!$AC$6:$AC$297,0),0,1,1),"")&gt;0,IFERROR(OFFSET('Filtr dle měsíce'!AW$5,MATCH('Filtr dle měsíce'!$A96,'Filtr dle měsíce'!$AC$6:$AC$297,0),0,1,1)*OFFSET('Filtr dle měsíce'!AW$5,MATCH('Filtr dle měsíce'!$A96,'Filtr dle měsíce'!$AC$6:$AC$297,0),0,1,1),""),"")</f>
        <v/>
      </c>
      <c r="BJ97" s="79" t="str">
        <f ca="1">IF(IFERROR(OFFSET('Filtr dle měsíce'!AX$5,MATCH('Filtr dle měsíce'!$A96,'Filtr dle měsíce'!$AC$6:$AC$297,0),0,1,1)*OFFSET('Filtr dle měsíce'!AX$5,MATCH('Filtr dle měsíce'!$A96,'Filtr dle měsíce'!$AC$6:$AC$297,0),0,1,1),"")&gt;0,IFERROR(OFFSET('Filtr dle měsíce'!AX$5,MATCH('Filtr dle měsíce'!$A96,'Filtr dle měsíce'!$AC$6:$AC$297,0),0,1,1)*OFFSET('Filtr dle měsíce'!AX$5,MATCH('Filtr dle měsíce'!$A96,'Filtr dle měsíce'!$AC$6:$AC$297,0),0,1,1),""),"")</f>
        <v/>
      </c>
      <c r="BK97" s="79" t="str">
        <f ca="1">IF(IFERROR(OFFSET('Filtr dle měsíce'!AY$5,MATCH('Filtr dle měsíce'!$A96,'Filtr dle měsíce'!$AC$6:$AC$297,0),0,1,1)*OFFSET('Filtr dle měsíce'!AY$5,MATCH('Filtr dle měsíce'!$A96,'Filtr dle měsíce'!$AC$6:$AC$297,0),0,1,1),"")&gt;0,IFERROR(OFFSET('Filtr dle měsíce'!AY$5,MATCH('Filtr dle měsíce'!$A96,'Filtr dle měsíce'!$AC$6:$AC$297,0),0,1,1)*OFFSET('Filtr dle měsíce'!AY$5,MATCH('Filtr dle měsíce'!$A96,'Filtr dle měsíce'!$AC$6:$AC$297,0),0,1,1),""),"")</f>
        <v/>
      </c>
      <c r="BL97" s="79" t="str">
        <f ca="1">IF(IFERROR(OFFSET('Filtr dle měsíce'!AZ$5,MATCH('Filtr dle měsíce'!$A96,'Filtr dle měsíce'!$AC$6:$AC$297,0),0,1,1)*OFFSET('Filtr dle měsíce'!AZ$5,MATCH('Filtr dle měsíce'!$A96,'Filtr dle měsíce'!$AC$6:$AC$297,0),0,1,1),"")&gt;0,IFERROR(OFFSET('Filtr dle měsíce'!AZ$5,MATCH('Filtr dle měsíce'!$A96,'Filtr dle měsíce'!$AC$6:$AC$297,0),0,1,1)*OFFSET('Filtr dle měsíce'!AZ$5,MATCH('Filtr dle měsíce'!$A96,'Filtr dle měsíce'!$AC$6:$AC$297,0),0,1,1),""),"")</f>
        <v/>
      </c>
      <c r="BM97" s="79" t="str">
        <f ca="1">IF(IFERROR(OFFSET('Filtr dle měsíce'!BA$5,MATCH('Filtr dle měsíce'!$A96,'Filtr dle měsíce'!$AC$6:$AC$297,0),0,1,1)*OFFSET('Filtr dle měsíce'!BA$5,MATCH('Filtr dle měsíce'!$A96,'Filtr dle měsíce'!$AC$6:$AC$297,0),0,1,1),"")&gt;0,IFERROR(OFFSET('Filtr dle měsíce'!BA$5,MATCH('Filtr dle měsíce'!$A96,'Filtr dle měsíce'!$AC$6:$AC$297,0),0,1,1)*OFFSET('Filtr dle měsíce'!BA$5,MATCH('Filtr dle měsíce'!$A96,'Filtr dle měsíce'!$AC$6:$AC$297,0),0,1,1),""),"")</f>
        <v/>
      </c>
      <c r="BN97" s="79" t="str">
        <f ca="1">IF(IFERROR(OFFSET('Filtr dle měsíce'!BB$5,MATCH('Filtr dle měsíce'!$A96,'Filtr dle měsíce'!$AC$6:$AC$297,0),0,1,1)*OFFSET('Filtr dle měsíce'!BB$5,MATCH('Filtr dle měsíce'!$A96,'Filtr dle měsíce'!$AC$6:$AC$297,0),0,1,1),"")&gt;0,IFERROR(OFFSET('Filtr dle měsíce'!BB$5,MATCH('Filtr dle měsíce'!$A96,'Filtr dle měsíce'!$AC$6:$AC$297,0),0,1,1)*OFFSET('Filtr dle měsíce'!BB$5,MATCH('Filtr dle měsíce'!$A96,'Filtr dle měsíce'!$AC$6:$AC$297,0),0,1,1),""),"")</f>
        <v/>
      </c>
      <c r="BO97" s="79" t="str">
        <f ca="1">IF(IFERROR(OFFSET('Filtr dle měsíce'!BC$5,MATCH('Filtr dle měsíce'!$A96,'Filtr dle měsíce'!$AC$6:$AC$297,0),0,1,1)*OFFSET('Filtr dle měsíce'!BC$5,MATCH('Filtr dle měsíce'!$A96,'Filtr dle měsíce'!$AC$6:$AC$297,0),0,1,1),"")&gt;0,IFERROR(OFFSET('Filtr dle měsíce'!BC$5,MATCH('Filtr dle měsíce'!$A96,'Filtr dle měsíce'!$AC$6:$AC$297,0),0,1,1)*OFFSET('Filtr dle měsíce'!BC$5,MATCH('Filtr dle měsíce'!$A96,'Filtr dle měsíce'!$AC$6:$AC$297,0),0,1,1),""),"")</f>
        <v/>
      </c>
      <c r="BP97" s="79"/>
      <c r="BQ97" s="79"/>
    </row>
    <row r="98" spans="1:69" ht="14.25" customHeight="1" x14ac:dyDescent="0.4">
      <c r="A98" s="51">
        <v>94</v>
      </c>
      <c r="B98" s="74" t="str">
        <f ca="1">IFERROR(TEXT(OFFSET('Tabulka klientů 2023'!$C$7,MATCH('Filtr dle měsíce'!A98,'Filtr dle měsíce'!$AC$6:$AC$297,0),0,1,1),""),"")</f>
        <v/>
      </c>
      <c r="C98" s="75" t="str">
        <f ca="1">IF(IFERROR(OFFSET('Tabulka klientů 2023'!$Q$7,MATCH('Filtr dle měsíce'!A98,'Filtr dle měsíce'!$AC$6:$AC$297,0),0,1,1)*OFFSET('Filtr dle měsíce'!$Q$5,MATCH('Filtr dle měsíce'!A98,'Filtr dle měsíce'!$AC$6:$AC$297,0),0,1,1),"")&gt;0,IFERROR(OFFSET('Tabulka klientů 2023'!$Q$7,MATCH('Filtr dle měsíce'!A98,'Filtr dle měsíce'!$AC$6:$AC$297,0),0,1,1)*OFFSET('Filtr dle měsíce'!$Q$5,MATCH('Filtr dle měsíce'!A98,'Filtr dle měsíce'!$AC$6:$AC$297,0),0,1,1),""),"")</f>
        <v/>
      </c>
      <c r="D98" s="76" t="str">
        <f ca="1">IF(IFERROR(OFFSET('Tabulka klientů 2023'!$T$7,MATCH('Filtr dle měsíce'!A98,'Filtr dle měsíce'!$AC$6:$AC$297,0),0,1,1)*OFFSET('Filtr dle měsíce'!$R$5,MATCH('Filtr dle měsíce'!A98,'Filtr dle měsíce'!$AC$6:$AC$297,0),0,1,1),"")&gt;0,IFERROR(OFFSET('Tabulka klientů 2023'!$T$7,MATCH('Filtr dle měsíce'!A98,'Filtr dle měsíce'!$AC$6:$AC$297,0),0,1,1)*OFFSET('Filtr dle měsíce'!$R$5,MATCH('Filtr dle měsíce'!A98,'Filtr dle měsíce'!$AC$6:$AC$297,0),0,1,1),""),"")</f>
        <v/>
      </c>
      <c r="E98" s="75" t="str">
        <f ca="1">IF(IFERROR(OFFSET('Tabulka klientů 2023'!$W$7,MATCH('Filtr dle měsíce'!A98,'Filtr dle měsíce'!$AC$6:$AC$297,0),0,1,1)*OFFSET('Filtr dle měsíce'!$S$5,MATCH('Filtr dle měsíce'!A98,'Filtr dle měsíce'!$AC$6:$AC$297,0),0,1,1),"")&gt;0,IFERROR(OFFSET('Tabulka klientů 2023'!$W$7,MATCH('Filtr dle měsíce'!A98,'Filtr dle měsíce'!$AC$6:$AC$297,0),0,1,1)*OFFSET('Filtr dle měsíce'!$S$5,MATCH('Filtr dle měsíce'!A98,'Filtr dle měsíce'!$AC$6:$AC$297,0),0,1,1),""),"")</f>
        <v/>
      </c>
      <c r="F98" s="76" t="str">
        <f ca="1">IF(IFERROR(OFFSET('Tabulka klientů 2023'!$Z$7,MATCH('Filtr dle měsíce'!A98,'Filtr dle měsíce'!$AC$6:$AC$297,0),0,1,1)*OFFSET('Filtr dle měsíce'!$T$5,MATCH('Filtr dle měsíce'!A98,'Filtr dle měsíce'!$AC$6:$AC$297,0),0,1,1),"")&gt;0,IFERROR(OFFSET('Tabulka klientů 2023'!$Z$7,MATCH('Filtr dle měsíce'!A98,'Filtr dle měsíce'!$AC$6:$AC$297,0),0,1,1)*OFFSET('Filtr dle měsíce'!$T$5,MATCH('Filtr dle měsíce'!A98,'Filtr dle měsíce'!$AC$6:$AC$297,0),0,1,1),""),"")</f>
        <v/>
      </c>
      <c r="G98" s="75" t="str">
        <f ca="1">IF(IFERROR(OFFSET('Tabulka klientů 2023'!$AC$7,MATCH('Filtr dle měsíce'!A98,'Filtr dle měsíce'!$AC$6:$AC$297,0),0,1,1)*OFFSET('Filtr dle měsíce'!$U$5,MATCH('Filtr dle měsíce'!A98,'Filtr dle měsíce'!$AC$6:$AC$297,0),0,1,1),"")&gt;0,IFERROR(OFFSET('Tabulka klientů 2023'!$AC$7,MATCH('Filtr dle měsíce'!A98,'Filtr dle měsíce'!$AC$6:$AC$297,0),0,1,1)*OFFSET('Filtr dle měsíce'!$U$5,MATCH('Filtr dle měsíce'!A98,'Filtr dle měsíce'!$AC$6:$AC$297,0),0,1,1),""),"")</f>
        <v/>
      </c>
      <c r="H98" s="76" t="str">
        <f ca="1">IF(IFERROR(OFFSET('Tabulka klientů 2023'!$AF$7,MATCH('Filtr dle měsíce'!A98,'Filtr dle měsíce'!$AC$6:$AC$297,0),0,1,1)*OFFSET('Filtr dle měsíce'!$V$5,MATCH('Filtr dle měsíce'!A98,'Filtr dle měsíce'!$AC$6:$AC$297,0),0,1,1),"")&gt;0,IFERROR(OFFSET('Tabulka klientů 2023'!$AF$7,MATCH('Filtr dle měsíce'!A98,'Filtr dle měsíce'!$AC$6:$AC$297,0),0,1,1)*OFFSET('Filtr dle měsíce'!$V$5,MATCH('Filtr dle měsíce'!A98,'Filtr dle měsíce'!$AC$6:$AC$297,0),0,1,1),""),"")</f>
        <v/>
      </c>
      <c r="I98" s="75" t="str">
        <f ca="1">IF(IFERROR(OFFSET('Tabulka klientů 2023'!$AI$7,MATCH('Filtr dle měsíce'!A98,'Filtr dle měsíce'!$AC$6:$AC$297,0),0,1,1)*OFFSET('Filtr dle měsíce'!$W$5,MATCH('Filtr dle měsíce'!A98,'Filtr dle měsíce'!$AC$6:$AC$297,0),0,1,1),"")&gt;0,IFERROR(OFFSET('Tabulka klientů 2023'!$AI$7,MATCH('Filtr dle měsíce'!A98,'Filtr dle měsíce'!$AC$6:$AC$297,0),0,1,1)*OFFSET('Filtr dle měsíce'!$W$5,MATCH('Filtr dle měsíce'!A98,'Filtr dle měsíce'!$AC$6:$AC$297,0),0,1,1),""),"")</f>
        <v/>
      </c>
      <c r="J98" s="76" t="str">
        <f ca="1">IF(IFERROR(OFFSET('Tabulka klientů 2023'!$AL$7,MATCH('Filtr dle měsíce'!A98,'Filtr dle měsíce'!$AC$6:$AC$297,0),0,1,1)*OFFSET('Filtr dle měsíce'!$X$5,MATCH('Filtr dle měsíce'!A98,'Filtr dle měsíce'!$AC$6:$AC$297,0),0,1,1),"")&gt;0,IFERROR(OFFSET('Tabulka klientů 2023'!$AL$7,MATCH('Filtr dle měsíce'!A98,'Filtr dle měsíce'!$AC$6:$AC$297,0),0,1,1)*OFFSET('Filtr dle měsíce'!$X$5,MATCH('Filtr dle měsíce'!A98,'Filtr dle měsíce'!$AC$6:$AC$297,0),0,1,1),""),"")</f>
        <v/>
      </c>
      <c r="K98" s="75" t="str">
        <f ca="1">IF(IFERROR(OFFSET('Tabulka klientů 2023'!$AO$7,MATCH('Filtr dle měsíce'!A98,'Filtr dle měsíce'!$AC$6:$AC$297,0),0,1,1)*OFFSET('Filtr dle měsíce'!$Y$5,MATCH('Filtr dle měsíce'!A98,'Filtr dle měsíce'!$AC$6:$AC$297,0),0,1,1),"")&gt;0,IFERROR(OFFSET('Tabulka klientů 2023'!$AO$7,MATCH('Filtr dle měsíce'!A98,'Filtr dle měsíce'!$AC$6:$AC$297,0),0,1,1)*OFFSET('Filtr dle měsíce'!$Y$5,MATCH('Filtr dle měsíce'!A98,'Filtr dle měsíce'!$AC$6:$AC$297,0),0,1,1),""),"")</f>
        <v/>
      </c>
      <c r="L98" s="76" t="str">
        <f ca="1">IF(IFERROR(OFFSET('Tabulka klientů 2023'!$AR$7,MATCH('Filtr dle měsíce'!A98,'Filtr dle měsíce'!$AC$6:$AC$297,0),0,1,1)*OFFSET('Filtr dle měsíce'!$Z$5,MATCH('Filtr dle měsíce'!A98,'Filtr dle měsíce'!$AC$6:$AC$297,0),0,1,1),"")&gt;0,IFERROR(OFFSET('Tabulka klientů 2023'!$AR$7,MATCH('Filtr dle měsíce'!A98,'Filtr dle měsíce'!$AC$6:$AC$297,0),0,1,1)*OFFSET('Filtr dle měsíce'!$Z$5,MATCH('Filtr dle měsíce'!A98,'Filtr dle měsíce'!$AC$6:$AC$297,0),0,1,1),""),"")</f>
        <v/>
      </c>
      <c r="M98" s="77" t="str">
        <f ca="1">IF(IFERROR(OFFSET('Tabulka klientů 2023'!$AU$7,MATCH('Filtr dle měsíce'!A98,'Filtr dle měsíce'!$AC$6:$AC$297,0),0,1,1)*OFFSET('Filtr dle měsíce'!$AA$5,MATCH('Filtr dle měsíce'!A98,'Filtr dle měsíce'!$AC$6:$AC$297,0),0,1,1),"")&gt;0,IFERROR(OFFSET('Tabulka klientů 2023'!$AU$7,MATCH('Filtr dle měsíce'!A98,'Filtr dle měsíce'!$AC$6:$AC$297,0),0,1,1)*OFFSET('Filtr dle měsíce'!$AA$5,MATCH('Filtr dle měsíce'!A98,'Filtr dle měsíce'!$AC$6:$AC$297,0),0,1,1),""),"")</f>
        <v/>
      </c>
      <c r="N98" s="78" t="str">
        <f t="shared" ca="1" si="0"/>
        <v/>
      </c>
      <c r="Q98" s="51">
        <f>IF('Tabulka klientů 2023'!R100='Filtr dle měsíce'!$C$1,1,0)</f>
        <v>0</v>
      </c>
      <c r="R98" s="51">
        <f>IF('Tabulka klientů 2023'!U100='Filtr dle měsíce'!$C$1,1,0)</f>
        <v>0</v>
      </c>
      <c r="S98" s="51">
        <f>IF('Tabulka klientů 2023'!X100='Filtr dle měsíce'!$C$1,1,0)</f>
        <v>0</v>
      </c>
      <c r="T98" s="51">
        <f>IF('Tabulka klientů 2023'!AA100='Filtr dle měsíce'!$C$1,1,0)</f>
        <v>0</v>
      </c>
      <c r="U98" s="51">
        <f>IF('Tabulka klientů 2023'!AD100='Filtr dle měsíce'!$C$1,1,0)</f>
        <v>0</v>
      </c>
      <c r="V98" s="51">
        <f>IF('Tabulka klientů 2023'!AG100='Filtr dle měsíce'!$C$1,1,0)</f>
        <v>0</v>
      </c>
      <c r="W98" s="51">
        <f>IF('Tabulka klientů 2023'!AJ100='Filtr dle měsíce'!$C$1,1,0)</f>
        <v>0</v>
      </c>
      <c r="X98" s="1">
        <f>IF('Tabulka klientů 2023'!AM100='Filtr dle měsíce'!$C$1,1,0)</f>
        <v>0</v>
      </c>
      <c r="Y98" s="1">
        <f>IF('Tabulka klientů 2023'!AP100='Filtr dle měsíce'!$C$1,1,0)</f>
        <v>0</v>
      </c>
      <c r="Z98" s="1">
        <f>IF('Tabulka klientů 2023'!AS100='Filtr dle měsíce'!$C$1,1,0)</f>
        <v>0</v>
      </c>
      <c r="AA98" s="1">
        <f>IF('Tabulka klientů 2023'!AV100='Filtr dle měsíce'!$C$1,1,0)</f>
        <v>0</v>
      </c>
      <c r="AB98" s="1">
        <f t="shared" si="1"/>
        <v>0</v>
      </c>
      <c r="AC98" s="1">
        <f t="shared" si="2"/>
        <v>0</v>
      </c>
      <c r="AE98" s="51">
        <f>IF('Tabulka klientů 2023'!S100="ANO",1,0)</f>
        <v>0</v>
      </c>
      <c r="AF98" s="51">
        <f>IF('Tabulka klientů 2023'!V100="ANO",1,0)</f>
        <v>0</v>
      </c>
      <c r="AG98" s="51">
        <f>IF('Tabulka klientů 2023'!Y100="ANO",1,0)</f>
        <v>0</v>
      </c>
      <c r="AH98" s="51">
        <f>IF('Tabulka klientů 2023'!AB100="ANO",1,0)</f>
        <v>0</v>
      </c>
      <c r="AI98" s="51">
        <f>IF('Tabulka klientů 2023'!AE100="ANO",1,0)</f>
        <v>0</v>
      </c>
      <c r="AJ98" s="51">
        <f>IF('Tabulka klientů 2023'!AH100="ANO",1,0)</f>
        <v>0</v>
      </c>
      <c r="AK98" s="51">
        <f>IF('Tabulka klientů 2023'!AK100="ANO",1,0)</f>
        <v>0</v>
      </c>
      <c r="AL98" s="51">
        <f>IF('Tabulka klientů 2023'!AN100="ANO",1,0)</f>
        <v>0</v>
      </c>
      <c r="AM98" s="51">
        <f>IF('Tabulka klientů 2023'!AQ100="ANO",1,0)</f>
        <v>0</v>
      </c>
      <c r="AN98" s="51">
        <f>IF('Tabulka klientů 2023'!AT100="ANO",1,0)</f>
        <v>0</v>
      </c>
      <c r="AO98" s="51">
        <f>IF('Tabulka klientů 2023'!AW100="ANO",1,0)</f>
        <v>0</v>
      </c>
      <c r="AP98" s="51" t="e">
        <f t="shared" ref="AP98:AQ98" si="186">#N/A</f>
        <v>#N/A</v>
      </c>
      <c r="AQ98" s="51" t="e">
        <f t="shared" si="186"/>
        <v>#N/A</v>
      </c>
      <c r="AR98" s="51"/>
      <c r="AS98" s="1">
        <f t="shared" ref="AS98:BC98" si="187">SUM(Q98+AE98)</f>
        <v>0</v>
      </c>
      <c r="AT98" s="1">
        <f t="shared" si="187"/>
        <v>0</v>
      </c>
      <c r="AU98" s="1">
        <f t="shared" si="187"/>
        <v>0</v>
      </c>
      <c r="AV98" s="1">
        <f t="shared" si="187"/>
        <v>0</v>
      </c>
      <c r="AW98" s="1">
        <f t="shared" si="187"/>
        <v>0</v>
      </c>
      <c r="AX98" s="1">
        <f t="shared" si="187"/>
        <v>0</v>
      </c>
      <c r="AY98" s="1">
        <f t="shared" si="187"/>
        <v>0</v>
      </c>
      <c r="AZ98" s="1">
        <f t="shared" si="187"/>
        <v>0</v>
      </c>
      <c r="BA98" s="1">
        <f t="shared" si="187"/>
        <v>0</v>
      </c>
      <c r="BB98" s="1">
        <f t="shared" si="187"/>
        <v>0</v>
      </c>
      <c r="BC98" s="1">
        <f t="shared" si="187"/>
        <v>0</v>
      </c>
      <c r="BD98" s="1"/>
      <c r="BE98" s="79" t="str">
        <f ca="1">IF(IFERROR(OFFSET('Filtr dle měsíce'!AS$5,MATCH('Filtr dle měsíce'!$A97,'Filtr dle měsíce'!$AC$6:$AC$297,0),0,1,1)*OFFSET('Filtr dle měsíce'!AS$5,MATCH('Filtr dle měsíce'!$A97,'Filtr dle měsíce'!$AC$6:$AC$297,0),0,1,1),"")&gt;0,IFERROR(OFFSET('Filtr dle měsíce'!AS$5,MATCH('Filtr dle měsíce'!$A97,'Filtr dle měsíce'!$AC$6:$AC$297,0),0,1,1)*OFFSET('Filtr dle měsíce'!AS$5,MATCH('Filtr dle měsíce'!$A97,'Filtr dle měsíce'!$AC$6:$AC$297,0),0,1,1),""),"")</f>
        <v/>
      </c>
      <c r="BF98" s="79" t="str">
        <f ca="1">IF(IFERROR(OFFSET('Filtr dle měsíce'!AT$5,MATCH('Filtr dle měsíce'!$A97,'Filtr dle měsíce'!$AC$6:$AC$297,0),0,1,1)*OFFSET('Filtr dle měsíce'!AT$5,MATCH('Filtr dle měsíce'!$A97,'Filtr dle měsíce'!$AC$6:$AC$297,0),0,1,1),"")&gt;0,IFERROR(OFFSET('Filtr dle měsíce'!AT$5,MATCH('Filtr dle měsíce'!$A97,'Filtr dle měsíce'!$AC$6:$AC$297,0),0,1,1)*OFFSET('Filtr dle měsíce'!AT$5,MATCH('Filtr dle měsíce'!$A97,'Filtr dle měsíce'!$AC$6:$AC$297,0),0,1,1),""),"")</f>
        <v/>
      </c>
      <c r="BG98" s="79" t="str">
        <f ca="1">IF(IFERROR(OFFSET('Filtr dle měsíce'!AU$5,MATCH('Filtr dle měsíce'!$A97,'Filtr dle měsíce'!$AC$6:$AC$297,0),0,1,1)*OFFSET('Filtr dle měsíce'!AU$5,MATCH('Filtr dle měsíce'!$A97,'Filtr dle měsíce'!$AC$6:$AC$297,0),0,1,1),"")&gt;0,IFERROR(OFFSET('Filtr dle měsíce'!AU$5,MATCH('Filtr dle měsíce'!$A97,'Filtr dle měsíce'!$AC$6:$AC$297,0),0,1,1)*OFFSET('Filtr dle měsíce'!AU$5,MATCH('Filtr dle měsíce'!$A97,'Filtr dle měsíce'!$AC$6:$AC$297,0),0,1,1),""),"")</f>
        <v/>
      </c>
      <c r="BH98" s="79" t="str">
        <f ca="1">IF(IFERROR(OFFSET('Filtr dle měsíce'!AV$5,MATCH('Filtr dle měsíce'!$A97,'Filtr dle měsíce'!$AC$6:$AC$297,0),0,1,1)*OFFSET('Filtr dle měsíce'!AV$5,MATCH('Filtr dle měsíce'!$A97,'Filtr dle měsíce'!$AC$6:$AC$297,0),0,1,1),"")&gt;0,IFERROR(OFFSET('Filtr dle měsíce'!AV$5,MATCH('Filtr dle měsíce'!$A97,'Filtr dle měsíce'!$AC$6:$AC$297,0),0,1,1)*OFFSET('Filtr dle měsíce'!AV$5,MATCH('Filtr dle měsíce'!$A97,'Filtr dle měsíce'!$AC$6:$AC$297,0),0,1,1),""),"")</f>
        <v/>
      </c>
      <c r="BI98" s="79" t="str">
        <f ca="1">IF(IFERROR(OFFSET('Filtr dle měsíce'!AW$5,MATCH('Filtr dle měsíce'!$A97,'Filtr dle měsíce'!$AC$6:$AC$297,0),0,1,1)*OFFSET('Filtr dle měsíce'!AW$5,MATCH('Filtr dle měsíce'!$A97,'Filtr dle měsíce'!$AC$6:$AC$297,0),0,1,1),"")&gt;0,IFERROR(OFFSET('Filtr dle měsíce'!AW$5,MATCH('Filtr dle měsíce'!$A97,'Filtr dle měsíce'!$AC$6:$AC$297,0),0,1,1)*OFFSET('Filtr dle měsíce'!AW$5,MATCH('Filtr dle měsíce'!$A97,'Filtr dle měsíce'!$AC$6:$AC$297,0),0,1,1),""),"")</f>
        <v/>
      </c>
      <c r="BJ98" s="79" t="str">
        <f ca="1">IF(IFERROR(OFFSET('Filtr dle měsíce'!AX$5,MATCH('Filtr dle měsíce'!$A97,'Filtr dle měsíce'!$AC$6:$AC$297,0),0,1,1)*OFFSET('Filtr dle měsíce'!AX$5,MATCH('Filtr dle měsíce'!$A97,'Filtr dle měsíce'!$AC$6:$AC$297,0),0,1,1),"")&gt;0,IFERROR(OFFSET('Filtr dle měsíce'!AX$5,MATCH('Filtr dle měsíce'!$A97,'Filtr dle měsíce'!$AC$6:$AC$297,0),0,1,1)*OFFSET('Filtr dle měsíce'!AX$5,MATCH('Filtr dle měsíce'!$A97,'Filtr dle měsíce'!$AC$6:$AC$297,0),0,1,1),""),"")</f>
        <v/>
      </c>
      <c r="BK98" s="79" t="str">
        <f ca="1">IF(IFERROR(OFFSET('Filtr dle měsíce'!AY$5,MATCH('Filtr dle měsíce'!$A97,'Filtr dle měsíce'!$AC$6:$AC$297,0),0,1,1)*OFFSET('Filtr dle měsíce'!AY$5,MATCH('Filtr dle měsíce'!$A97,'Filtr dle měsíce'!$AC$6:$AC$297,0),0,1,1),"")&gt;0,IFERROR(OFFSET('Filtr dle měsíce'!AY$5,MATCH('Filtr dle měsíce'!$A97,'Filtr dle měsíce'!$AC$6:$AC$297,0),0,1,1)*OFFSET('Filtr dle měsíce'!AY$5,MATCH('Filtr dle měsíce'!$A97,'Filtr dle měsíce'!$AC$6:$AC$297,0),0,1,1),""),"")</f>
        <v/>
      </c>
      <c r="BL98" s="79" t="str">
        <f ca="1">IF(IFERROR(OFFSET('Filtr dle měsíce'!AZ$5,MATCH('Filtr dle měsíce'!$A97,'Filtr dle měsíce'!$AC$6:$AC$297,0),0,1,1)*OFFSET('Filtr dle měsíce'!AZ$5,MATCH('Filtr dle měsíce'!$A97,'Filtr dle měsíce'!$AC$6:$AC$297,0),0,1,1),"")&gt;0,IFERROR(OFFSET('Filtr dle měsíce'!AZ$5,MATCH('Filtr dle měsíce'!$A97,'Filtr dle měsíce'!$AC$6:$AC$297,0),0,1,1)*OFFSET('Filtr dle měsíce'!AZ$5,MATCH('Filtr dle měsíce'!$A97,'Filtr dle měsíce'!$AC$6:$AC$297,0),0,1,1),""),"")</f>
        <v/>
      </c>
      <c r="BM98" s="79" t="str">
        <f ca="1">IF(IFERROR(OFFSET('Filtr dle měsíce'!BA$5,MATCH('Filtr dle měsíce'!$A97,'Filtr dle měsíce'!$AC$6:$AC$297,0),0,1,1)*OFFSET('Filtr dle měsíce'!BA$5,MATCH('Filtr dle měsíce'!$A97,'Filtr dle měsíce'!$AC$6:$AC$297,0),0,1,1),"")&gt;0,IFERROR(OFFSET('Filtr dle měsíce'!BA$5,MATCH('Filtr dle měsíce'!$A97,'Filtr dle měsíce'!$AC$6:$AC$297,0),0,1,1)*OFFSET('Filtr dle měsíce'!BA$5,MATCH('Filtr dle měsíce'!$A97,'Filtr dle měsíce'!$AC$6:$AC$297,0),0,1,1),""),"")</f>
        <v/>
      </c>
      <c r="BN98" s="79" t="str">
        <f ca="1">IF(IFERROR(OFFSET('Filtr dle měsíce'!BB$5,MATCH('Filtr dle měsíce'!$A97,'Filtr dle měsíce'!$AC$6:$AC$297,0),0,1,1)*OFFSET('Filtr dle měsíce'!BB$5,MATCH('Filtr dle měsíce'!$A97,'Filtr dle měsíce'!$AC$6:$AC$297,0),0,1,1),"")&gt;0,IFERROR(OFFSET('Filtr dle měsíce'!BB$5,MATCH('Filtr dle měsíce'!$A97,'Filtr dle měsíce'!$AC$6:$AC$297,0),0,1,1)*OFFSET('Filtr dle měsíce'!BB$5,MATCH('Filtr dle měsíce'!$A97,'Filtr dle měsíce'!$AC$6:$AC$297,0),0,1,1),""),"")</f>
        <v/>
      </c>
      <c r="BO98" s="79" t="str">
        <f ca="1">IF(IFERROR(OFFSET('Filtr dle měsíce'!BC$5,MATCH('Filtr dle měsíce'!$A97,'Filtr dle měsíce'!$AC$6:$AC$297,0),0,1,1)*OFFSET('Filtr dle měsíce'!BC$5,MATCH('Filtr dle měsíce'!$A97,'Filtr dle měsíce'!$AC$6:$AC$297,0),0,1,1),"")&gt;0,IFERROR(OFFSET('Filtr dle měsíce'!BC$5,MATCH('Filtr dle měsíce'!$A97,'Filtr dle měsíce'!$AC$6:$AC$297,0),0,1,1)*OFFSET('Filtr dle měsíce'!BC$5,MATCH('Filtr dle měsíce'!$A97,'Filtr dle měsíce'!$AC$6:$AC$297,0),0,1,1),""),"")</f>
        <v/>
      </c>
      <c r="BP98" s="79"/>
      <c r="BQ98" s="79"/>
    </row>
    <row r="99" spans="1:69" ht="14.25" customHeight="1" x14ac:dyDescent="0.4">
      <c r="A99" s="51">
        <v>95</v>
      </c>
      <c r="B99" s="74" t="str">
        <f ca="1">IFERROR(TEXT(OFFSET('Tabulka klientů 2023'!$C$7,MATCH('Filtr dle měsíce'!A99,'Filtr dle měsíce'!$AC$6:$AC$297,0),0,1,1),""),"")</f>
        <v/>
      </c>
      <c r="C99" s="75" t="str">
        <f ca="1">IF(IFERROR(OFFSET('Tabulka klientů 2023'!$Q$7,MATCH('Filtr dle měsíce'!A99,'Filtr dle měsíce'!$AC$6:$AC$297,0),0,1,1)*OFFSET('Filtr dle měsíce'!$Q$5,MATCH('Filtr dle měsíce'!A99,'Filtr dle měsíce'!$AC$6:$AC$297,0),0,1,1),"")&gt;0,IFERROR(OFFSET('Tabulka klientů 2023'!$Q$7,MATCH('Filtr dle měsíce'!A99,'Filtr dle měsíce'!$AC$6:$AC$297,0),0,1,1)*OFFSET('Filtr dle měsíce'!$Q$5,MATCH('Filtr dle měsíce'!A99,'Filtr dle měsíce'!$AC$6:$AC$297,0),0,1,1),""),"")</f>
        <v/>
      </c>
      <c r="D99" s="76" t="str">
        <f ca="1">IF(IFERROR(OFFSET('Tabulka klientů 2023'!$T$7,MATCH('Filtr dle měsíce'!A99,'Filtr dle měsíce'!$AC$6:$AC$297,0),0,1,1)*OFFSET('Filtr dle měsíce'!$R$5,MATCH('Filtr dle měsíce'!A99,'Filtr dle měsíce'!$AC$6:$AC$297,0),0,1,1),"")&gt;0,IFERROR(OFFSET('Tabulka klientů 2023'!$T$7,MATCH('Filtr dle měsíce'!A99,'Filtr dle měsíce'!$AC$6:$AC$297,0),0,1,1)*OFFSET('Filtr dle měsíce'!$R$5,MATCH('Filtr dle měsíce'!A99,'Filtr dle měsíce'!$AC$6:$AC$297,0),0,1,1),""),"")</f>
        <v/>
      </c>
      <c r="E99" s="75" t="str">
        <f ca="1">IF(IFERROR(OFFSET('Tabulka klientů 2023'!$W$7,MATCH('Filtr dle měsíce'!A99,'Filtr dle měsíce'!$AC$6:$AC$297,0),0,1,1)*OFFSET('Filtr dle měsíce'!$S$5,MATCH('Filtr dle měsíce'!A99,'Filtr dle měsíce'!$AC$6:$AC$297,0),0,1,1),"")&gt;0,IFERROR(OFFSET('Tabulka klientů 2023'!$W$7,MATCH('Filtr dle měsíce'!A99,'Filtr dle měsíce'!$AC$6:$AC$297,0),0,1,1)*OFFSET('Filtr dle měsíce'!$S$5,MATCH('Filtr dle měsíce'!A99,'Filtr dle měsíce'!$AC$6:$AC$297,0),0,1,1),""),"")</f>
        <v/>
      </c>
      <c r="F99" s="76" t="str">
        <f ca="1">IF(IFERROR(OFFSET('Tabulka klientů 2023'!$Z$7,MATCH('Filtr dle měsíce'!A99,'Filtr dle měsíce'!$AC$6:$AC$297,0),0,1,1)*OFFSET('Filtr dle měsíce'!$T$5,MATCH('Filtr dle měsíce'!A99,'Filtr dle měsíce'!$AC$6:$AC$297,0),0,1,1),"")&gt;0,IFERROR(OFFSET('Tabulka klientů 2023'!$Z$7,MATCH('Filtr dle měsíce'!A99,'Filtr dle měsíce'!$AC$6:$AC$297,0),0,1,1)*OFFSET('Filtr dle měsíce'!$T$5,MATCH('Filtr dle měsíce'!A99,'Filtr dle měsíce'!$AC$6:$AC$297,0),0,1,1),""),"")</f>
        <v/>
      </c>
      <c r="G99" s="75" t="str">
        <f ca="1">IF(IFERROR(OFFSET('Tabulka klientů 2023'!$AC$7,MATCH('Filtr dle měsíce'!A99,'Filtr dle měsíce'!$AC$6:$AC$297,0),0,1,1)*OFFSET('Filtr dle měsíce'!$U$5,MATCH('Filtr dle měsíce'!A99,'Filtr dle měsíce'!$AC$6:$AC$297,0),0,1,1),"")&gt;0,IFERROR(OFFSET('Tabulka klientů 2023'!$AC$7,MATCH('Filtr dle měsíce'!A99,'Filtr dle měsíce'!$AC$6:$AC$297,0),0,1,1)*OFFSET('Filtr dle měsíce'!$U$5,MATCH('Filtr dle měsíce'!A99,'Filtr dle měsíce'!$AC$6:$AC$297,0),0,1,1),""),"")</f>
        <v/>
      </c>
      <c r="H99" s="76" t="str">
        <f ca="1">IF(IFERROR(OFFSET('Tabulka klientů 2023'!$AF$7,MATCH('Filtr dle měsíce'!A99,'Filtr dle měsíce'!$AC$6:$AC$297,0),0,1,1)*OFFSET('Filtr dle měsíce'!$V$5,MATCH('Filtr dle měsíce'!A99,'Filtr dle měsíce'!$AC$6:$AC$297,0),0,1,1),"")&gt;0,IFERROR(OFFSET('Tabulka klientů 2023'!$AF$7,MATCH('Filtr dle měsíce'!A99,'Filtr dle měsíce'!$AC$6:$AC$297,0),0,1,1)*OFFSET('Filtr dle měsíce'!$V$5,MATCH('Filtr dle měsíce'!A99,'Filtr dle měsíce'!$AC$6:$AC$297,0),0,1,1),""),"")</f>
        <v/>
      </c>
      <c r="I99" s="75" t="str">
        <f ca="1">IF(IFERROR(OFFSET('Tabulka klientů 2023'!$AI$7,MATCH('Filtr dle měsíce'!A99,'Filtr dle měsíce'!$AC$6:$AC$297,0),0,1,1)*OFFSET('Filtr dle měsíce'!$W$5,MATCH('Filtr dle měsíce'!A99,'Filtr dle měsíce'!$AC$6:$AC$297,0),0,1,1),"")&gt;0,IFERROR(OFFSET('Tabulka klientů 2023'!$AI$7,MATCH('Filtr dle měsíce'!A99,'Filtr dle měsíce'!$AC$6:$AC$297,0),0,1,1)*OFFSET('Filtr dle měsíce'!$W$5,MATCH('Filtr dle měsíce'!A99,'Filtr dle měsíce'!$AC$6:$AC$297,0),0,1,1),""),"")</f>
        <v/>
      </c>
      <c r="J99" s="76" t="str">
        <f ca="1">IF(IFERROR(OFFSET('Tabulka klientů 2023'!$AL$7,MATCH('Filtr dle měsíce'!A99,'Filtr dle měsíce'!$AC$6:$AC$297,0),0,1,1)*OFFSET('Filtr dle měsíce'!$X$5,MATCH('Filtr dle měsíce'!A99,'Filtr dle měsíce'!$AC$6:$AC$297,0),0,1,1),"")&gt;0,IFERROR(OFFSET('Tabulka klientů 2023'!$AL$7,MATCH('Filtr dle měsíce'!A99,'Filtr dle měsíce'!$AC$6:$AC$297,0),0,1,1)*OFFSET('Filtr dle měsíce'!$X$5,MATCH('Filtr dle měsíce'!A99,'Filtr dle měsíce'!$AC$6:$AC$297,0),0,1,1),""),"")</f>
        <v/>
      </c>
      <c r="K99" s="75" t="str">
        <f ca="1">IF(IFERROR(OFFSET('Tabulka klientů 2023'!$AO$7,MATCH('Filtr dle měsíce'!A99,'Filtr dle měsíce'!$AC$6:$AC$297,0),0,1,1)*OFFSET('Filtr dle měsíce'!$Y$5,MATCH('Filtr dle měsíce'!A99,'Filtr dle měsíce'!$AC$6:$AC$297,0),0,1,1),"")&gt;0,IFERROR(OFFSET('Tabulka klientů 2023'!$AO$7,MATCH('Filtr dle měsíce'!A99,'Filtr dle měsíce'!$AC$6:$AC$297,0),0,1,1)*OFFSET('Filtr dle měsíce'!$Y$5,MATCH('Filtr dle měsíce'!A99,'Filtr dle měsíce'!$AC$6:$AC$297,0),0,1,1),""),"")</f>
        <v/>
      </c>
      <c r="L99" s="76" t="str">
        <f ca="1">IF(IFERROR(OFFSET('Tabulka klientů 2023'!$AR$7,MATCH('Filtr dle měsíce'!A99,'Filtr dle měsíce'!$AC$6:$AC$297,0),0,1,1)*OFFSET('Filtr dle měsíce'!$Z$5,MATCH('Filtr dle měsíce'!A99,'Filtr dle měsíce'!$AC$6:$AC$297,0),0,1,1),"")&gt;0,IFERROR(OFFSET('Tabulka klientů 2023'!$AR$7,MATCH('Filtr dle měsíce'!A99,'Filtr dle měsíce'!$AC$6:$AC$297,0),0,1,1)*OFFSET('Filtr dle měsíce'!$Z$5,MATCH('Filtr dle měsíce'!A99,'Filtr dle měsíce'!$AC$6:$AC$297,0),0,1,1),""),"")</f>
        <v/>
      </c>
      <c r="M99" s="77" t="str">
        <f ca="1">IF(IFERROR(OFFSET('Tabulka klientů 2023'!$AU$7,MATCH('Filtr dle měsíce'!A99,'Filtr dle měsíce'!$AC$6:$AC$297,0),0,1,1)*OFFSET('Filtr dle měsíce'!$AA$5,MATCH('Filtr dle měsíce'!A99,'Filtr dle měsíce'!$AC$6:$AC$297,0),0,1,1),"")&gt;0,IFERROR(OFFSET('Tabulka klientů 2023'!$AU$7,MATCH('Filtr dle měsíce'!A99,'Filtr dle měsíce'!$AC$6:$AC$297,0),0,1,1)*OFFSET('Filtr dle měsíce'!$AA$5,MATCH('Filtr dle měsíce'!A99,'Filtr dle měsíce'!$AC$6:$AC$297,0),0,1,1),""),"")</f>
        <v/>
      </c>
      <c r="N99" s="78" t="str">
        <f t="shared" ca="1" si="0"/>
        <v/>
      </c>
      <c r="Q99" s="51">
        <f>IF('Tabulka klientů 2023'!R101='Filtr dle měsíce'!$C$1,1,0)</f>
        <v>0</v>
      </c>
      <c r="R99" s="51">
        <f>IF('Tabulka klientů 2023'!U101='Filtr dle měsíce'!$C$1,1,0)</f>
        <v>0</v>
      </c>
      <c r="S99" s="51">
        <f>IF('Tabulka klientů 2023'!X101='Filtr dle měsíce'!$C$1,1,0)</f>
        <v>0</v>
      </c>
      <c r="T99" s="51">
        <f>IF('Tabulka klientů 2023'!AA101='Filtr dle měsíce'!$C$1,1,0)</f>
        <v>0</v>
      </c>
      <c r="U99" s="51">
        <f>IF('Tabulka klientů 2023'!AD101='Filtr dle měsíce'!$C$1,1,0)</f>
        <v>0</v>
      </c>
      <c r="V99" s="51">
        <f>IF('Tabulka klientů 2023'!AG101='Filtr dle měsíce'!$C$1,1,0)</f>
        <v>0</v>
      </c>
      <c r="W99" s="51">
        <f>IF('Tabulka klientů 2023'!AJ101='Filtr dle měsíce'!$C$1,1,0)</f>
        <v>0</v>
      </c>
      <c r="X99" s="1">
        <f>IF('Tabulka klientů 2023'!AM101='Filtr dle měsíce'!$C$1,1,0)</f>
        <v>0</v>
      </c>
      <c r="Y99" s="1">
        <f>IF('Tabulka klientů 2023'!AP101='Filtr dle měsíce'!$C$1,1,0)</f>
        <v>0</v>
      </c>
      <c r="Z99" s="1">
        <f>IF('Tabulka klientů 2023'!AS101='Filtr dle měsíce'!$C$1,1,0)</f>
        <v>0</v>
      </c>
      <c r="AA99" s="1">
        <f>IF('Tabulka klientů 2023'!AV101='Filtr dle měsíce'!$C$1,1,0)</f>
        <v>0</v>
      </c>
      <c r="AB99" s="1">
        <f t="shared" si="1"/>
        <v>0</v>
      </c>
      <c r="AC99" s="1">
        <f t="shared" si="2"/>
        <v>0</v>
      </c>
      <c r="AE99" s="51">
        <f>IF('Tabulka klientů 2023'!S101="ANO",1,0)</f>
        <v>0</v>
      </c>
      <c r="AF99" s="51">
        <f>IF('Tabulka klientů 2023'!V101="ANO",1,0)</f>
        <v>0</v>
      </c>
      <c r="AG99" s="51">
        <f>IF('Tabulka klientů 2023'!Y101="ANO",1,0)</f>
        <v>0</v>
      </c>
      <c r="AH99" s="51">
        <f>IF('Tabulka klientů 2023'!AB101="ANO",1,0)</f>
        <v>0</v>
      </c>
      <c r="AI99" s="51">
        <f>IF('Tabulka klientů 2023'!AE101="ANO",1,0)</f>
        <v>0</v>
      </c>
      <c r="AJ99" s="51">
        <f>IF('Tabulka klientů 2023'!AH101="ANO",1,0)</f>
        <v>0</v>
      </c>
      <c r="AK99" s="51">
        <f>IF('Tabulka klientů 2023'!AK101="ANO",1,0)</f>
        <v>0</v>
      </c>
      <c r="AL99" s="51">
        <f>IF('Tabulka klientů 2023'!AN101="ANO",1,0)</f>
        <v>0</v>
      </c>
      <c r="AM99" s="51">
        <f>IF('Tabulka klientů 2023'!AQ101="ANO",1,0)</f>
        <v>0</v>
      </c>
      <c r="AN99" s="51">
        <f>IF('Tabulka klientů 2023'!AT101="ANO",1,0)</f>
        <v>0</v>
      </c>
      <c r="AO99" s="51">
        <f>IF('Tabulka klientů 2023'!AW101="ANO",1,0)</f>
        <v>0</v>
      </c>
      <c r="AP99" s="51" t="e">
        <f t="shared" ref="AP99:AQ99" si="188">#N/A</f>
        <v>#N/A</v>
      </c>
      <c r="AQ99" s="51" t="e">
        <f t="shared" si="188"/>
        <v>#N/A</v>
      </c>
      <c r="AR99" s="51"/>
      <c r="AS99" s="1">
        <f t="shared" ref="AS99:BC99" si="189">SUM(Q99+AE99)</f>
        <v>0</v>
      </c>
      <c r="AT99" s="1">
        <f t="shared" si="189"/>
        <v>0</v>
      </c>
      <c r="AU99" s="1">
        <f t="shared" si="189"/>
        <v>0</v>
      </c>
      <c r="AV99" s="1">
        <f t="shared" si="189"/>
        <v>0</v>
      </c>
      <c r="AW99" s="1">
        <f t="shared" si="189"/>
        <v>0</v>
      </c>
      <c r="AX99" s="1">
        <f t="shared" si="189"/>
        <v>0</v>
      </c>
      <c r="AY99" s="1">
        <f t="shared" si="189"/>
        <v>0</v>
      </c>
      <c r="AZ99" s="1">
        <f t="shared" si="189"/>
        <v>0</v>
      </c>
      <c r="BA99" s="1">
        <f t="shared" si="189"/>
        <v>0</v>
      </c>
      <c r="BB99" s="1">
        <f t="shared" si="189"/>
        <v>0</v>
      </c>
      <c r="BC99" s="1">
        <f t="shared" si="189"/>
        <v>0</v>
      </c>
      <c r="BD99" s="1"/>
      <c r="BE99" s="79" t="str">
        <f ca="1">IF(IFERROR(OFFSET('Filtr dle měsíce'!AS$5,MATCH('Filtr dle měsíce'!$A98,'Filtr dle měsíce'!$AC$6:$AC$297,0),0,1,1)*OFFSET('Filtr dle měsíce'!AS$5,MATCH('Filtr dle měsíce'!$A98,'Filtr dle měsíce'!$AC$6:$AC$297,0),0,1,1),"")&gt;0,IFERROR(OFFSET('Filtr dle měsíce'!AS$5,MATCH('Filtr dle měsíce'!$A98,'Filtr dle měsíce'!$AC$6:$AC$297,0),0,1,1)*OFFSET('Filtr dle měsíce'!AS$5,MATCH('Filtr dle měsíce'!$A98,'Filtr dle měsíce'!$AC$6:$AC$297,0),0,1,1),""),"")</f>
        <v/>
      </c>
      <c r="BF99" s="79" t="str">
        <f ca="1">IF(IFERROR(OFFSET('Filtr dle měsíce'!AT$5,MATCH('Filtr dle měsíce'!$A98,'Filtr dle měsíce'!$AC$6:$AC$297,0),0,1,1)*OFFSET('Filtr dle měsíce'!AT$5,MATCH('Filtr dle měsíce'!$A98,'Filtr dle měsíce'!$AC$6:$AC$297,0),0,1,1),"")&gt;0,IFERROR(OFFSET('Filtr dle měsíce'!AT$5,MATCH('Filtr dle měsíce'!$A98,'Filtr dle měsíce'!$AC$6:$AC$297,0),0,1,1)*OFFSET('Filtr dle měsíce'!AT$5,MATCH('Filtr dle měsíce'!$A98,'Filtr dle měsíce'!$AC$6:$AC$297,0),0,1,1),""),"")</f>
        <v/>
      </c>
      <c r="BG99" s="79" t="str">
        <f ca="1">IF(IFERROR(OFFSET('Filtr dle měsíce'!AU$5,MATCH('Filtr dle měsíce'!$A98,'Filtr dle měsíce'!$AC$6:$AC$297,0),0,1,1)*OFFSET('Filtr dle měsíce'!AU$5,MATCH('Filtr dle měsíce'!$A98,'Filtr dle měsíce'!$AC$6:$AC$297,0),0,1,1),"")&gt;0,IFERROR(OFFSET('Filtr dle měsíce'!AU$5,MATCH('Filtr dle měsíce'!$A98,'Filtr dle měsíce'!$AC$6:$AC$297,0),0,1,1)*OFFSET('Filtr dle měsíce'!AU$5,MATCH('Filtr dle měsíce'!$A98,'Filtr dle měsíce'!$AC$6:$AC$297,0),0,1,1),""),"")</f>
        <v/>
      </c>
      <c r="BH99" s="79" t="str">
        <f ca="1">IF(IFERROR(OFFSET('Filtr dle měsíce'!AV$5,MATCH('Filtr dle měsíce'!$A98,'Filtr dle měsíce'!$AC$6:$AC$297,0),0,1,1)*OFFSET('Filtr dle měsíce'!AV$5,MATCH('Filtr dle měsíce'!$A98,'Filtr dle měsíce'!$AC$6:$AC$297,0),0,1,1),"")&gt;0,IFERROR(OFFSET('Filtr dle měsíce'!AV$5,MATCH('Filtr dle měsíce'!$A98,'Filtr dle měsíce'!$AC$6:$AC$297,0),0,1,1)*OFFSET('Filtr dle měsíce'!AV$5,MATCH('Filtr dle měsíce'!$A98,'Filtr dle měsíce'!$AC$6:$AC$297,0),0,1,1),""),"")</f>
        <v/>
      </c>
      <c r="BI99" s="79" t="str">
        <f ca="1">IF(IFERROR(OFFSET('Filtr dle měsíce'!AW$5,MATCH('Filtr dle měsíce'!$A98,'Filtr dle měsíce'!$AC$6:$AC$297,0),0,1,1)*OFFSET('Filtr dle měsíce'!AW$5,MATCH('Filtr dle měsíce'!$A98,'Filtr dle měsíce'!$AC$6:$AC$297,0),0,1,1),"")&gt;0,IFERROR(OFFSET('Filtr dle měsíce'!AW$5,MATCH('Filtr dle měsíce'!$A98,'Filtr dle měsíce'!$AC$6:$AC$297,0),0,1,1)*OFFSET('Filtr dle měsíce'!AW$5,MATCH('Filtr dle měsíce'!$A98,'Filtr dle měsíce'!$AC$6:$AC$297,0),0,1,1),""),"")</f>
        <v/>
      </c>
      <c r="BJ99" s="79" t="str">
        <f ca="1">IF(IFERROR(OFFSET('Filtr dle měsíce'!AX$5,MATCH('Filtr dle měsíce'!$A98,'Filtr dle měsíce'!$AC$6:$AC$297,0),0,1,1)*OFFSET('Filtr dle měsíce'!AX$5,MATCH('Filtr dle měsíce'!$A98,'Filtr dle měsíce'!$AC$6:$AC$297,0),0,1,1),"")&gt;0,IFERROR(OFFSET('Filtr dle měsíce'!AX$5,MATCH('Filtr dle měsíce'!$A98,'Filtr dle měsíce'!$AC$6:$AC$297,0),0,1,1)*OFFSET('Filtr dle měsíce'!AX$5,MATCH('Filtr dle měsíce'!$A98,'Filtr dle měsíce'!$AC$6:$AC$297,0),0,1,1),""),"")</f>
        <v/>
      </c>
      <c r="BK99" s="79" t="str">
        <f ca="1">IF(IFERROR(OFFSET('Filtr dle měsíce'!AY$5,MATCH('Filtr dle měsíce'!$A98,'Filtr dle měsíce'!$AC$6:$AC$297,0),0,1,1)*OFFSET('Filtr dle měsíce'!AY$5,MATCH('Filtr dle měsíce'!$A98,'Filtr dle měsíce'!$AC$6:$AC$297,0),0,1,1),"")&gt;0,IFERROR(OFFSET('Filtr dle měsíce'!AY$5,MATCH('Filtr dle měsíce'!$A98,'Filtr dle měsíce'!$AC$6:$AC$297,0),0,1,1)*OFFSET('Filtr dle měsíce'!AY$5,MATCH('Filtr dle měsíce'!$A98,'Filtr dle měsíce'!$AC$6:$AC$297,0),0,1,1),""),"")</f>
        <v/>
      </c>
      <c r="BL99" s="79" t="str">
        <f ca="1">IF(IFERROR(OFFSET('Filtr dle měsíce'!AZ$5,MATCH('Filtr dle měsíce'!$A98,'Filtr dle měsíce'!$AC$6:$AC$297,0),0,1,1)*OFFSET('Filtr dle měsíce'!AZ$5,MATCH('Filtr dle měsíce'!$A98,'Filtr dle měsíce'!$AC$6:$AC$297,0),0,1,1),"")&gt;0,IFERROR(OFFSET('Filtr dle měsíce'!AZ$5,MATCH('Filtr dle měsíce'!$A98,'Filtr dle měsíce'!$AC$6:$AC$297,0),0,1,1)*OFFSET('Filtr dle měsíce'!AZ$5,MATCH('Filtr dle měsíce'!$A98,'Filtr dle měsíce'!$AC$6:$AC$297,0),0,1,1),""),"")</f>
        <v/>
      </c>
      <c r="BM99" s="79" t="str">
        <f ca="1">IF(IFERROR(OFFSET('Filtr dle měsíce'!BA$5,MATCH('Filtr dle měsíce'!$A98,'Filtr dle měsíce'!$AC$6:$AC$297,0),0,1,1)*OFFSET('Filtr dle měsíce'!BA$5,MATCH('Filtr dle měsíce'!$A98,'Filtr dle měsíce'!$AC$6:$AC$297,0),0,1,1),"")&gt;0,IFERROR(OFFSET('Filtr dle měsíce'!BA$5,MATCH('Filtr dle měsíce'!$A98,'Filtr dle měsíce'!$AC$6:$AC$297,0),0,1,1)*OFFSET('Filtr dle měsíce'!BA$5,MATCH('Filtr dle měsíce'!$A98,'Filtr dle měsíce'!$AC$6:$AC$297,0),0,1,1),""),"")</f>
        <v/>
      </c>
      <c r="BN99" s="79" t="str">
        <f ca="1">IF(IFERROR(OFFSET('Filtr dle měsíce'!BB$5,MATCH('Filtr dle měsíce'!$A98,'Filtr dle měsíce'!$AC$6:$AC$297,0),0,1,1)*OFFSET('Filtr dle měsíce'!BB$5,MATCH('Filtr dle měsíce'!$A98,'Filtr dle měsíce'!$AC$6:$AC$297,0),0,1,1),"")&gt;0,IFERROR(OFFSET('Filtr dle měsíce'!BB$5,MATCH('Filtr dle měsíce'!$A98,'Filtr dle měsíce'!$AC$6:$AC$297,0),0,1,1)*OFFSET('Filtr dle měsíce'!BB$5,MATCH('Filtr dle měsíce'!$A98,'Filtr dle měsíce'!$AC$6:$AC$297,0),0,1,1),""),"")</f>
        <v/>
      </c>
      <c r="BO99" s="79" t="str">
        <f ca="1">IF(IFERROR(OFFSET('Filtr dle měsíce'!BC$5,MATCH('Filtr dle měsíce'!$A98,'Filtr dle měsíce'!$AC$6:$AC$297,0),0,1,1)*OFFSET('Filtr dle měsíce'!BC$5,MATCH('Filtr dle měsíce'!$A98,'Filtr dle měsíce'!$AC$6:$AC$297,0),0,1,1),"")&gt;0,IFERROR(OFFSET('Filtr dle měsíce'!BC$5,MATCH('Filtr dle měsíce'!$A98,'Filtr dle měsíce'!$AC$6:$AC$297,0),0,1,1)*OFFSET('Filtr dle měsíce'!BC$5,MATCH('Filtr dle měsíce'!$A98,'Filtr dle měsíce'!$AC$6:$AC$297,0),0,1,1),""),"")</f>
        <v/>
      </c>
      <c r="BP99" s="79"/>
      <c r="BQ99" s="79"/>
    </row>
    <row r="100" spans="1:69" ht="14.25" customHeight="1" x14ac:dyDescent="0.4">
      <c r="A100" s="51">
        <v>96</v>
      </c>
      <c r="B100" s="74" t="str">
        <f ca="1">IFERROR(TEXT(OFFSET('Tabulka klientů 2023'!$C$7,MATCH('Filtr dle měsíce'!A100,'Filtr dle měsíce'!$AC$6:$AC$297,0),0,1,1),""),"")</f>
        <v/>
      </c>
      <c r="C100" s="75" t="str">
        <f ca="1">IF(IFERROR(OFFSET('Tabulka klientů 2023'!$Q$7,MATCH('Filtr dle měsíce'!A100,'Filtr dle měsíce'!$AC$6:$AC$297,0),0,1,1)*OFFSET('Filtr dle měsíce'!$Q$5,MATCH('Filtr dle měsíce'!A100,'Filtr dle měsíce'!$AC$6:$AC$297,0),0,1,1),"")&gt;0,IFERROR(OFFSET('Tabulka klientů 2023'!$Q$7,MATCH('Filtr dle měsíce'!A100,'Filtr dle měsíce'!$AC$6:$AC$297,0),0,1,1)*OFFSET('Filtr dle měsíce'!$Q$5,MATCH('Filtr dle měsíce'!A100,'Filtr dle měsíce'!$AC$6:$AC$297,0),0,1,1),""),"")</f>
        <v/>
      </c>
      <c r="D100" s="76" t="str">
        <f ca="1">IF(IFERROR(OFFSET('Tabulka klientů 2023'!$T$7,MATCH('Filtr dle měsíce'!A100,'Filtr dle měsíce'!$AC$6:$AC$297,0),0,1,1)*OFFSET('Filtr dle měsíce'!$R$5,MATCH('Filtr dle měsíce'!A100,'Filtr dle měsíce'!$AC$6:$AC$297,0),0,1,1),"")&gt;0,IFERROR(OFFSET('Tabulka klientů 2023'!$T$7,MATCH('Filtr dle měsíce'!A100,'Filtr dle měsíce'!$AC$6:$AC$297,0),0,1,1)*OFFSET('Filtr dle měsíce'!$R$5,MATCH('Filtr dle měsíce'!A100,'Filtr dle měsíce'!$AC$6:$AC$297,0),0,1,1),""),"")</f>
        <v/>
      </c>
      <c r="E100" s="75" t="str">
        <f ca="1">IF(IFERROR(OFFSET('Tabulka klientů 2023'!$W$7,MATCH('Filtr dle měsíce'!A100,'Filtr dle měsíce'!$AC$6:$AC$297,0),0,1,1)*OFFSET('Filtr dle měsíce'!$S$5,MATCH('Filtr dle měsíce'!A100,'Filtr dle měsíce'!$AC$6:$AC$297,0),0,1,1),"")&gt;0,IFERROR(OFFSET('Tabulka klientů 2023'!$W$7,MATCH('Filtr dle měsíce'!A100,'Filtr dle měsíce'!$AC$6:$AC$297,0),0,1,1)*OFFSET('Filtr dle měsíce'!$S$5,MATCH('Filtr dle měsíce'!A100,'Filtr dle měsíce'!$AC$6:$AC$297,0),0,1,1),""),"")</f>
        <v/>
      </c>
      <c r="F100" s="76" t="str">
        <f ca="1">IF(IFERROR(OFFSET('Tabulka klientů 2023'!$Z$7,MATCH('Filtr dle měsíce'!A100,'Filtr dle měsíce'!$AC$6:$AC$297,0),0,1,1)*OFFSET('Filtr dle měsíce'!$T$5,MATCH('Filtr dle měsíce'!A100,'Filtr dle měsíce'!$AC$6:$AC$297,0),0,1,1),"")&gt;0,IFERROR(OFFSET('Tabulka klientů 2023'!$Z$7,MATCH('Filtr dle měsíce'!A100,'Filtr dle měsíce'!$AC$6:$AC$297,0),0,1,1)*OFFSET('Filtr dle měsíce'!$T$5,MATCH('Filtr dle měsíce'!A100,'Filtr dle měsíce'!$AC$6:$AC$297,0),0,1,1),""),"")</f>
        <v/>
      </c>
      <c r="G100" s="75" t="str">
        <f ca="1">IF(IFERROR(OFFSET('Tabulka klientů 2023'!$AC$7,MATCH('Filtr dle měsíce'!A100,'Filtr dle měsíce'!$AC$6:$AC$297,0),0,1,1)*OFFSET('Filtr dle měsíce'!$U$5,MATCH('Filtr dle měsíce'!A100,'Filtr dle měsíce'!$AC$6:$AC$297,0),0,1,1),"")&gt;0,IFERROR(OFFSET('Tabulka klientů 2023'!$AC$7,MATCH('Filtr dle měsíce'!A100,'Filtr dle měsíce'!$AC$6:$AC$297,0),0,1,1)*OFFSET('Filtr dle měsíce'!$U$5,MATCH('Filtr dle měsíce'!A100,'Filtr dle měsíce'!$AC$6:$AC$297,0),0,1,1),""),"")</f>
        <v/>
      </c>
      <c r="H100" s="76" t="str">
        <f ca="1">IF(IFERROR(OFFSET('Tabulka klientů 2023'!$AF$7,MATCH('Filtr dle měsíce'!A100,'Filtr dle měsíce'!$AC$6:$AC$297,0),0,1,1)*OFFSET('Filtr dle měsíce'!$V$5,MATCH('Filtr dle měsíce'!A100,'Filtr dle měsíce'!$AC$6:$AC$297,0),0,1,1),"")&gt;0,IFERROR(OFFSET('Tabulka klientů 2023'!$AF$7,MATCH('Filtr dle měsíce'!A100,'Filtr dle měsíce'!$AC$6:$AC$297,0),0,1,1)*OFFSET('Filtr dle měsíce'!$V$5,MATCH('Filtr dle měsíce'!A100,'Filtr dle měsíce'!$AC$6:$AC$297,0),0,1,1),""),"")</f>
        <v/>
      </c>
      <c r="I100" s="75" t="str">
        <f ca="1">IF(IFERROR(OFFSET('Tabulka klientů 2023'!$AI$7,MATCH('Filtr dle měsíce'!A100,'Filtr dle měsíce'!$AC$6:$AC$297,0),0,1,1)*OFFSET('Filtr dle měsíce'!$W$5,MATCH('Filtr dle měsíce'!A100,'Filtr dle měsíce'!$AC$6:$AC$297,0),0,1,1),"")&gt;0,IFERROR(OFFSET('Tabulka klientů 2023'!$AI$7,MATCH('Filtr dle měsíce'!A100,'Filtr dle měsíce'!$AC$6:$AC$297,0),0,1,1)*OFFSET('Filtr dle měsíce'!$W$5,MATCH('Filtr dle měsíce'!A100,'Filtr dle měsíce'!$AC$6:$AC$297,0),0,1,1),""),"")</f>
        <v/>
      </c>
      <c r="J100" s="76" t="str">
        <f ca="1">IF(IFERROR(OFFSET('Tabulka klientů 2023'!$AL$7,MATCH('Filtr dle měsíce'!A100,'Filtr dle měsíce'!$AC$6:$AC$297,0),0,1,1)*OFFSET('Filtr dle měsíce'!$X$5,MATCH('Filtr dle měsíce'!A100,'Filtr dle měsíce'!$AC$6:$AC$297,0),0,1,1),"")&gt;0,IFERROR(OFFSET('Tabulka klientů 2023'!$AL$7,MATCH('Filtr dle měsíce'!A100,'Filtr dle měsíce'!$AC$6:$AC$297,0),0,1,1)*OFFSET('Filtr dle měsíce'!$X$5,MATCH('Filtr dle měsíce'!A100,'Filtr dle měsíce'!$AC$6:$AC$297,0),0,1,1),""),"")</f>
        <v/>
      </c>
      <c r="K100" s="75" t="str">
        <f ca="1">IF(IFERROR(OFFSET('Tabulka klientů 2023'!$AO$7,MATCH('Filtr dle měsíce'!A100,'Filtr dle měsíce'!$AC$6:$AC$297,0),0,1,1)*OFFSET('Filtr dle měsíce'!$Y$5,MATCH('Filtr dle měsíce'!A100,'Filtr dle měsíce'!$AC$6:$AC$297,0),0,1,1),"")&gt;0,IFERROR(OFFSET('Tabulka klientů 2023'!$AO$7,MATCH('Filtr dle měsíce'!A100,'Filtr dle měsíce'!$AC$6:$AC$297,0),0,1,1)*OFFSET('Filtr dle měsíce'!$Y$5,MATCH('Filtr dle měsíce'!A100,'Filtr dle měsíce'!$AC$6:$AC$297,0),0,1,1),""),"")</f>
        <v/>
      </c>
      <c r="L100" s="76" t="str">
        <f ca="1">IF(IFERROR(OFFSET('Tabulka klientů 2023'!$AR$7,MATCH('Filtr dle měsíce'!A100,'Filtr dle měsíce'!$AC$6:$AC$297,0),0,1,1)*OFFSET('Filtr dle měsíce'!$Z$5,MATCH('Filtr dle měsíce'!A100,'Filtr dle měsíce'!$AC$6:$AC$297,0),0,1,1),"")&gt;0,IFERROR(OFFSET('Tabulka klientů 2023'!$AR$7,MATCH('Filtr dle měsíce'!A100,'Filtr dle měsíce'!$AC$6:$AC$297,0),0,1,1)*OFFSET('Filtr dle měsíce'!$Z$5,MATCH('Filtr dle měsíce'!A100,'Filtr dle měsíce'!$AC$6:$AC$297,0),0,1,1),""),"")</f>
        <v/>
      </c>
      <c r="M100" s="77" t="str">
        <f ca="1">IF(IFERROR(OFFSET('Tabulka klientů 2023'!$AU$7,MATCH('Filtr dle měsíce'!A100,'Filtr dle měsíce'!$AC$6:$AC$297,0),0,1,1)*OFFSET('Filtr dle měsíce'!$AA$5,MATCH('Filtr dle měsíce'!A100,'Filtr dle měsíce'!$AC$6:$AC$297,0),0,1,1),"")&gt;0,IFERROR(OFFSET('Tabulka klientů 2023'!$AU$7,MATCH('Filtr dle měsíce'!A100,'Filtr dle měsíce'!$AC$6:$AC$297,0),0,1,1)*OFFSET('Filtr dle měsíce'!$AA$5,MATCH('Filtr dle měsíce'!A100,'Filtr dle měsíce'!$AC$6:$AC$297,0),0,1,1),""),"")</f>
        <v/>
      </c>
      <c r="N100" s="78" t="str">
        <f t="shared" ca="1" si="0"/>
        <v/>
      </c>
      <c r="Q100" s="51">
        <f>IF('Tabulka klientů 2023'!R102='Filtr dle měsíce'!$C$1,1,0)</f>
        <v>0</v>
      </c>
      <c r="R100" s="51">
        <f>IF('Tabulka klientů 2023'!U102='Filtr dle měsíce'!$C$1,1,0)</f>
        <v>0</v>
      </c>
      <c r="S100" s="51">
        <f>IF('Tabulka klientů 2023'!X102='Filtr dle měsíce'!$C$1,1,0)</f>
        <v>0</v>
      </c>
      <c r="T100" s="51">
        <f>IF('Tabulka klientů 2023'!AA102='Filtr dle měsíce'!$C$1,1,0)</f>
        <v>0</v>
      </c>
      <c r="U100" s="51">
        <f>IF('Tabulka klientů 2023'!AD102='Filtr dle měsíce'!$C$1,1,0)</f>
        <v>0</v>
      </c>
      <c r="V100" s="51">
        <f>IF('Tabulka klientů 2023'!AG102='Filtr dle měsíce'!$C$1,1,0)</f>
        <v>0</v>
      </c>
      <c r="W100" s="51">
        <f>IF('Tabulka klientů 2023'!AJ102='Filtr dle měsíce'!$C$1,1,0)</f>
        <v>0</v>
      </c>
      <c r="X100" s="1">
        <f>IF('Tabulka klientů 2023'!AM102='Filtr dle měsíce'!$C$1,1,0)</f>
        <v>0</v>
      </c>
      <c r="Y100" s="1">
        <f>IF('Tabulka klientů 2023'!AP102='Filtr dle měsíce'!$C$1,1,0)</f>
        <v>0</v>
      </c>
      <c r="Z100" s="1">
        <f>IF('Tabulka klientů 2023'!AS102='Filtr dle měsíce'!$C$1,1,0)</f>
        <v>0</v>
      </c>
      <c r="AA100" s="1">
        <f>IF('Tabulka klientů 2023'!AV102='Filtr dle měsíce'!$C$1,1,0)</f>
        <v>0</v>
      </c>
      <c r="AB100" s="1">
        <f t="shared" si="1"/>
        <v>0</v>
      </c>
      <c r="AC100" s="1">
        <f t="shared" si="2"/>
        <v>0</v>
      </c>
      <c r="AE100" s="51">
        <f>IF('Tabulka klientů 2023'!S102="ANO",1,0)</f>
        <v>0</v>
      </c>
      <c r="AF100" s="51">
        <f>IF('Tabulka klientů 2023'!V102="ANO",1,0)</f>
        <v>0</v>
      </c>
      <c r="AG100" s="51">
        <f>IF('Tabulka klientů 2023'!Y102="ANO",1,0)</f>
        <v>0</v>
      </c>
      <c r="AH100" s="51">
        <f>IF('Tabulka klientů 2023'!AB102="ANO",1,0)</f>
        <v>0</v>
      </c>
      <c r="AI100" s="51">
        <f>IF('Tabulka klientů 2023'!AE102="ANO",1,0)</f>
        <v>0</v>
      </c>
      <c r="AJ100" s="51">
        <f>IF('Tabulka klientů 2023'!AH102="ANO",1,0)</f>
        <v>0</v>
      </c>
      <c r="AK100" s="51">
        <f>IF('Tabulka klientů 2023'!AK102="ANO",1,0)</f>
        <v>0</v>
      </c>
      <c r="AL100" s="51">
        <f>IF('Tabulka klientů 2023'!AN102="ANO",1,0)</f>
        <v>0</v>
      </c>
      <c r="AM100" s="51">
        <f>IF('Tabulka klientů 2023'!AQ102="ANO",1,0)</f>
        <v>0</v>
      </c>
      <c r="AN100" s="51">
        <f>IF('Tabulka klientů 2023'!AT102="ANO",1,0)</f>
        <v>0</v>
      </c>
      <c r="AO100" s="51">
        <f>IF('Tabulka klientů 2023'!AW102="ANO",1,0)</f>
        <v>0</v>
      </c>
      <c r="AP100" s="51" t="e">
        <f t="shared" ref="AP100:AQ100" si="190">#N/A</f>
        <v>#N/A</v>
      </c>
      <c r="AQ100" s="51" t="e">
        <f t="shared" si="190"/>
        <v>#N/A</v>
      </c>
      <c r="AR100" s="51"/>
      <c r="AS100" s="1">
        <f t="shared" ref="AS100:BC100" si="191">SUM(Q100+AE100)</f>
        <v>0</v>
      </c>
      <c r="AT100" s="1">
        <f t="shared" si="191"/>
        <v>0</v>
      </c>
      <c r="AU100" s="1">
        <f t="shared" si="191"/>
        <v>0</v>
      </c>
      <c r="AV100" s="1">
        <f t="shared" si="191"/>
        <v>0</v>
      </c>
      <c r="AW100" s="1">
        <f t="shared" si="191"/>
        <v>0</v>
      </c>
      <c r="AX100" s="1">
        <f t="shared" si="191"/>
        <v>0</v>
      </c>
      <c r="AY100" s="1">
        <f t="shared" si="191"/>
        <v>0</v>
      </c>
      <c r="AZ100" s="1">
        <f t="shared" si="191"/>
        <v>0</v>
      </c>
      <c r="BA100" s="1">
        <f t="shared" si="191"/>
        <v>0</v>
      </c>
      <c r="BB100" s="1">
        <f t="shared" si="191"/>
        <v>0</v>
      </c>
      <c r="BC100" s="1">
        <f t="shared" si="191"/>
        <v>0</v>
      </c>
      <c r="BD100" s="1"/>
      <c r="BE100" s="79" t="str">
        <f ca="1">IF(IFERROR(OFFSET('Filtr dle měsíce'!AS$5,MATCH('Filtr dle měsíce'!$A99,'Filtr dle měsíce'!$AC$6:$AC$297,0),0,1,1)*OFFSET('Filtr dle měsíce'!AS$5,MATCH('Filtr dle měsíce'!$A99,'Filtr dle měsíce'!$AC$6:$AC$297,0),0,1,1),"")&gt;0,IFERROR(OFFSET('Filtr dle měsíce'!AS$5,MATCH('Filtr dle měsíce'!$A99,'Filtr dle měsíce'!$AC$6:$AC$297,0),0,1,1)*OFFSET('Filtr dle měsíce'!AS$5,MATCH('Filtr dle měsíce'!$A99,'Filtr dle měsíce'!$AC$6:$AC$297,0),0,1,1),""),"")</f>
        <v/>
      </c>
      <c r="BF100" s="79" t="str">
        <f ca="1">IF(IFERROR(OFFSET('Filtr dle měsíce'!AT$5,MATCH('Filtr dle měsíce'!$A99,'Filtr dle měsíce'!$AC$6:$AC$297,0),0,1,1)*OFFSET('Filtr dle měsíce'!AT$5,MATCH('Filtr dle měsíce'!$A99,'Filtr dle měsíce'!$AC$6:$AC$297,0),0,1,1),"")&gt;0,IFERROR(OFFSET('Filtr dle měsíce'!AT$5,MATCH('Filtr dle měsíce'!$A99,'Filtr dle měsíce'!$AC$6:$AC$297,0),0,1,1)*OFFSET('Filtr dle měsíce'!AT$5,MATCH('Filtr dle měsíce'!$A99,'Filtr dle měsíce'!$AC$6:$AC$297,0),0,1,1),""),"")</f>
        <v/>
      </c>
      <c r="BG100" s="79" t="str">
        <f ca="1">IF(IFERROR(OFFSET('Filtr dle měsíce'!AU$5,MATCH('Filtr dle měsíce'!$A99,'Filtr dle měsíce'!$AC$6:$AC$297,0),0,1,1)*OFFSET('Filtr dle měsíce'!AU$5,MATCH('Filtr dle měsíce'!$A99,'Filtr dle měsíce'!$AC$6:$AC$297,0),0,1,1),"")&gt;0,IFERROR(OFFSET('Filtr dle měsíce'!AU$5,MATCH('Filtr dle měsíce'!$A99,'Filtr dle měsíce'!$AC$6:$AC$297,0),0,1,1)*OFFSET('Filtr dle měsíce'!AU$5,MATCH('Filtr dle měsíce'!$A99,'Filtr dle měsíce'!$AC$6:$AC$297,0),0,1,1),""),"")</f>
        <v/>
      </c>
      <c r="BH100" s="79" t="str">
        <f ca="1">IF(IFERROR(OFFSET('Filtr dle měsíce'!AV$5,MATCH('Filtr dle měsíce'!$A99,'Filtr dle měsíce'!$AC$6:$AC$297,0),0,1,1)*OFFSET('Filtr dle měsíce'!AV$5,MATCH('Filtr dle měsíce'!$A99,'Filtr dle měsíce'!$AC$6:$AC$297,0),0,1,1),"")&gt;0,IFERROR(OFFSET('Filtr dle měsíce'!AV$5,MATCH('Filtr dle měsíce'!$A99,'Filtr dle měsíce'!$AC$6:$AC$297,0),0,1,1)*OFFSET('Filtr dle měsíce'!AV$5,MATCH('Filtr dle měsíce'!$A99,'Filtr dle měsíce'!$AC$6:$AC$297,0),0,1,1),""),"")</f>
        <v/>
      </c>
      <c r="BI100" s="79" t="str">
        <f ca="1">IF(IFERROR(OFFSET('Filtr dle měsíce'!AW$5,MATCH('Filtr dle měsíce'!$A99,'Filtr dle měsíce'!$AC$6:$AC$297,0),0,1,1)*OFFSET('Filtr dle měsíce'!AW$5,MATCH('Filtr dle měsíce'!$A99,'Filtr dle měsíce'!$AC$6:$AC$297,0),0,1,1),"")&gt;0,IFERROR(OFFSET('Filtr dle měsíce'!AW$5,MATCH('Filtr dle měsíce'!$A99,'Filtr dle měsíce'!$AC$6:$AC$297,0),0,1,1)*OFFSET('Filtr dle měsíce'!AW$5,MATCH('Filtr dle měsíce'!$A99,'Filtr dle měsíce'!$AC$6:$AC$297,0),0,1,1),""),"")</f>
        <v/>
      </c>
      <c r="BJ100" s="79" t="str">
        <f ca="1">IF(IFERROR(OFFSET('Filtr dle měsíce'!AX$5,MATCH('Filtr dle měsíce'!$A99,'Filtr dle měsíce'!$AC$6:$AC$297,0),0,1,1)*OFFSET('Filtr dle měsíce'!AX$5,MATCH('Filtr dle měsíce'!$A99,'Filtr dle měsíce'!$AC$6:$AC$297,0),0,1,1),"")&gt;0,IFERROR(OFFSET('Filtr dle měsíce'!AX$5,MATCH('Filtr dle měsíce'!$A99,'Filtr dle měsíce'!$AC$6:$AC$297,0),0,1,1)*OFFSET('Filtr dle měsíce'!AX$5,MATCH('Filtr dle měsíce'!$A99,'Filtr dle měsíce'!$AC$6:$AC$297,0),0,1,1),""),"")</f>
        <v/>
      </c>
      <c r="BK100" s="79" t="str">
        <f ca="1">IF(IFERROR(OFFSET('Filtr dle měsíce'!AY$5,MATCH('Filtr dle měsíce'!$A99,'Filtr dle měsíce'!$AC$6:$AC$297,0),0,1,1)*OFFSET('Filtr dle měsíce'!AY$5,MATCH('Filtr dle měsíce'!$A99,'Filtr dle měsíce'!$AC$6:$AC$297,0),0,1,1),"")&gt;0,IFERROR(OFFSET('Filtr dle měsíce'!AY$5,MATCH('Filtr dle měsíce'!$A99,'Filtr dle měsíce'!$AC$6:$AC$297,0),0,1,1)*OFFSET('Filtr dle měsíce'!AY$5,MATCH('Filtr dle měsíce'!$A99,'Filtr dle měsíce'!$AC$6:$AC$297,0),0,1,1),""),"")</f>
        <v/>
      </c>
      <c r="BL100" s="79" t="str">
        <f ca="1">IF(IFERROR(OFFSET('Filtr dle měsíce'!AZ$5,MATCH('Filtr dle měsíce'!$A99,'Filtr dle měsíce'!$AC$6:$AC$297,0),0,1,1)*OFFSET('Filtr dle měsíce'!AZ$5,MATCH('Filtr dle měsíce'!$A99,'Filtr dle měsíce'!$AC$6:$AC$297,0),0,1,1),"")&gt;0,IFERROR(OFFSET('Filtr dle měsíce'!AZ$5,MATCH('Filtr dle měsíce'!$A99,'Filtr dle měsíce'!$AC$6:$AC$297,0),0,1,1)*OFFSET('Filtr dle měsíce'!AZ$5,MATCH('Filtr dle měsíce'!$A99,'Filtr dle měsíce'!$AC$6:$AC$297,0),0,1,1),""),"")</f>
        <v/>
      </c>
      <c r="BM100" s="79" t="str">
        <f ca="1">IF(IFERROR(OFFSET('Filtr dle měsíce'!BA$5,MATCH('Filtr dle měsíce'!$A99,'Filtr dle měsíce'!$AC$6:$AC$297,0),0,1,1)*OFFSET('Filtr dle měsíce'!BA$5,MATCH('Filtr dle měsíce'!$A99,'Filtr dle měsíce'!$AC$6:$AC$297,0),0,1,1),"")&gt;0,IFERROR(OFFSET('Filtr dle měsíce'!BA$5,MATCH('Filtr dle měsíce'!$A99,'Filtr dle měsíce'!$AC$6:$AC$297,0),0,1,1)*OFFSET('Filtr dle měsíce'!BA$5,MATCH('Filtr dle měsíce'!$A99,'Filtr dle měsíce'!$AC$6:$AC$297,0),0,1,1),""),"")</f>
        <v/>
      </c>
      <c r="BN100" s="79" t="str">
        <f ca="1">IF(IFERROR(OFFSET('Filtr dle měsíce'!BB$5,MATCH('Filtr dle měsíce'!$A99,'Filtr dle měsíce'!$AC$6:$AC$297,0),0,1,1)*OFFSET('Filtr dle měsíce'!BB$5,MATCH('Filtr dle měsíce'!$A99,'Filtr dle měsíce'!$AC$6:$AC$297,0),0,1,1),"")&gt;0,IFERROR(OFFSET('Filtr dle měsíce'!BB$5,MATCH('Filtr dle měsíce'!$A99,'Filtr dle měsíce'!$AC$6:$AC$297,0),0,1,1)*OFFSET('Filtr dle měsíce'!BB$5,MATCH('Filtr dle měsíce'!$A99,'Filtr dle měsíce'!$AC$6:$AC$297,0),0,1,1),""),"")</f>
        <v/>
      </c>
      <c r="BO100" s="79" t="str">
        <f ca="1">IF(IFERROR(OFFSET('Filtr dle měsíce'!BC$5,MATCH('Filtr dle měsíce'!$A99,'Filtr dle měsíce'!$AC$6:$AC$297,0),0,1,1)*OFFSET('Filtr dle měsíce'!BC$5,MATCH('Filtr dle měsíce'!$A99,'Filtr dle měsíce'!$AC$6:$AC$297,0),0,1,1),"")&gt;0,IFERROR(OFFSET('Filtr dle měsíce'!BC$5,MATCH('Filtr dle měsíce'!$A99,'Filtr dle měsíce'!$AC$6:$AC$297,0),0,1,1)*OFFSET('Filtr dle měsíce'!BC$5,MATCH('Filtr dle měsíce'!$A99,'Filtr dle měsíce'!$AC$6:$AC$297,0),0,1,1),""),"")</f>
        <v/>
      </c>
      <c r="BP100" s="79"/>
      <c r="BQ100" s="79"/>
    </row>
    <row r="101" spans="1:69" ht="14.25" customHeight="1" x14ac:dyDescent="0.4">
      <c r="A101" s="51">
        <v>97</v>
      </c>
      <c r="B101" s="74" t="str">
        <f ca="1">IFERROR(TEXT(OFFSET('Tabulka klientů 2023'!$C$7,MATCH('Filtr dle měsíce'!A101,'Filtr dle měsíce'!$AC$6:$AC$297,0),0,1,1),""),"")</f>
        <v/>
      </c>
      <c r="C101" s="75" t="str">
        <f ca="1">IF(IFERROR(OFFSET('Tabulka klientů 2023'!$Q$7,MATCH('Filtr dle měsíce'!A101,'Filtr dle měsíce'!$AC$6:$AC$297,0),0,1,1)*OFFSET('Filtr dle měsíce'!$Q$5,MATCH('Filtr dle měsíce'!A101,'Filtr dle měsíce'!$AC$6:$AC$297,0),0,1,1),"")&gt;0,IFERROR(OFFSET('Tabulka klientů 2023'!$Q$7,MATCH('Filtr dle měsíce'!A101,'Filtr dle měsíce'!$AC$6:$AC$297,0),0,1,1)*OFFSET('Filtr dle měsíce'!$Q$5,MATCH('Filtr dle měsíce'!A101,'Filtr dle měsíce'!$AC$6:$AC$297,0),0,1,1),""),"")</f>
        <v/>
      </c>
      <c r="D101" s="76" t="str">
        <f ca="1">IF(IFERROR(OFFSET('Tabulka klientů 2023'!$T$7,MATCH('Filtr dle měsíce'!A101,'Filtr dle měsíce'!$AC$6:$AC$297,0),0,1,1)*OFFSET('Filtr dle měsíce'!$R$5,MATCH('Filtr dle měsíce'!A101,'Filtr dle měsíce'!$AC$6:$AC$297,0),0,1,1),"")&gt;0,IFERROR(OFFSET('Tabulka klientů 2023'!$T$7,MATCH('Filtr dle měsíce'!A101,'Filtr dle měsíce'!$AC$6:$AC$297,0),0,1,1)*OFFSET('Filtr dle měsíce'!$R$5,MATCH('Filtr dle měsíce'!A101,'Filtr dle měsíce'!$AC$6:$AC$297,0),0,1,1),""),"")</f>
        <v/>
      </c>
      <c r="E101" s="75" t="str">
        <f ca="1">IF(IFERROR(OFFSET('Tabulka klientů 2023'!$W$7,MATCH('Filtr dle měsíce'!A101,'Filtr dle měsíce'!$AC$6:$AC$297,0),0,1,1)*OFFSET('Filtr dle měsíce'!$S$5,MATCH('Filtr dle měsíce'!A101,'Filtr dle měsíce'!$AC$6:$AC$297,0),0,1,1),"")&gt;0,IFERROR(OFFSET('Tabulka klientů 2023'!$W$7,MATCH('Filtr dle měsíce'!A101,'Filtr dle měsíce'!$AC$6:$AC$297,0),0,1,1)*OFFSET('Filtr dle měsíce'!$S$5,MATCH('Filtr dle měsíce'!A101,'Filtr dle měsíce'!$AC$6:$AC$297,0),0,1,1),""),"")</f>
        <v/>
      </c>
      <c r="F101" s="76" t="str">
        <f ca="1">IF(IFERROR(OFFSET('Tabulka klientů 2023'!$Z$7,MATCH('Filtr dle měsíce'!A101,'Filtr dle měsíce'!$AC$6:$AC$297,0),0,1,1)*OFFSET('Filtr dle měsíce'!$T$5,MATCH('Filtr dle měsíce'!A101,'Filtr dle měsíce'!$AC$6:$AC$297,0),0,1,1),"")&gt;0,IFERROR(OFFSET('Tabulka klientů 2023'!$Z$7,MATCH('Filtr dle měsíce'!A101,'Filtr dle měsíce'!$AC$6:$AC$297,0),0,1,1)*OFFSET('Filtr dle měsíce'!$T$5,MATCH('Filtr dle měsíce'!A101,'Filtr dle měsíce'!$AC$6:$AC$297,0),0,1,1),""),"")</f>
        <v/>
      </c>
      <c r="G101" s="75" t="str">
        <f ca="1">IF(IFERROR(OFFSET('Tabulka klientů 2023'!$AC$7,MATCH('Filtr dle měsíce'!A101,'Filtr dle měsíce'!$AC$6:$AC$297,0),0,1,1)*OFFSET('Filtr dle měsíce'!$U$5,MATCH('Filtr dle měsíce'!A101,'Filtr dle měsíce'!$AC$6:$AC$297,0),0,1,1),"")&gt;0,IFERROR(OFFSET('Tabulka klientů 2023'!$AC$7,MATCH('Filtr dle měsíce'!A101,'Filtr dle měsíce'!$AC$6:$AC$297,0),0,1,1)*OFFSET('Filtr dle měsíce'!$U$5,MATCH('Filtr dle měsíce'!A101,'Filtr dle měsíce'!$AC$6:$AC$297,0),0,1,1),""),"")</f>
        <v/>
      </c>
      <c r="H101" s="76" t="str">
        <f ca="1">IF(IFERROR(OFFSET('Tabulka klientů 2023'!$AF$7,MATCH('Filtr dle měsíce'!A101,'Filtr dle měsíce'!$AC$6:$AC$297,0),0,1,1)*OFFSET('Filtr dle měsíce'!$V$5,MATCH('Filtr dle měsíce'!A101,'Filtr dle měsíce'!$AC$6:$AC$297,0),0,1,1),"")&gt;0,IFERROR(OFFSET('Tabulka klientů 2023'!$AF$7,MATCH('Filtr dle měsíce'!A101,'Filtr dle měsíce'!$AC$6:$AC$297,0),0,1,1)*OFFSET('Filtr dle měsíce'!$V$5,MATCH('Filtr dle měsíce'!A101,'Filtr dle měsíce'!$AC$6:$AC$297,0),0,1,1),""),"")</f>
        <v/>
      </c>
      <c r="I101" s="75" t="str">
        <f ca="1">IF(IFERROR(OFFSET('Tabulka klientů 2023'!$AI$7,MATCH('Filtr dle měsíce'!A101,'Filtr dle měsíce'!$AC$6:$AC$297,0),0,1,1)*OFFSET('Filtr dle měsíce'!$W$5,MATCH('Filtr dle měsíce'!A101,'Filtr dle měsíce'!$AC$6:$AC$297,0),0,1,1),"")&gt;0,IFERROR(OFFSET('Tabulka klientů 2023'!$AI$7,MATCH('Filtr dle měsíce'!A101,'Filtr dle měsíce'!$AC$6:$AC$297,0),0,1,1)*OFFSET('Filtr dle měsíce'!$W$5,MATCH('Filtr dle měsíce'!A101,'Filtr dle měsíce'!$AC$6:$AC$297,0),0,1,1),""),"")</f>
        <v/>
      </c>
      <c r="J101" s="76" t="str">
        <f ca="1">IF(IFERROR(OFFSET('Tabulka klientů 2023'!$AL$7,MATCH('Filtr dle měsíce'!A101,'Filtr dle měsíce'!$AC$6:$AC$297,0),0,1,1)*OFFSET('Filtr dle měsíce'!$X$5,MATCH('Filtr dle měsíce'!A101,'Filtr dle měsíce'!$AC$6:$AC$297,0),0,1,1),"")&gt;0,IFERROR(OFFSET('Tabulka klientů 2023'!$AL$7,MATCH('Filtr dle měsíce'!A101,'Filtr dle měsíce'!$AC$6:$AC$297,0),0,1,1)*OFFSET('Filtr dle měsíce'!$X$5,MATCH('Filtr dle měsíce'!A101,'Filtr dle měsíce'!$AC$6:$AC$297,0),0,1,1),""),"")</f>
        <v/>
      </c>
      <c r="K101" s="75" t="str">
        <f ca="1">IF(IFERROR(OFFSET('Tabulka klientů 2023'!$AO$7,MATCH('Filtr dle měsíce'!A101,'Filtr dle měsíce'!$AC$6:$AC$297,0),0,1,1)*OFFSET('Filtr dle měsíce'!$Y$5,MATCH('Filtr dle měsíce'!A101,'Filtr dle měsíce'!$AC$6:$AC$297,0),0,1,1),"")&gt;0,IFERROR(OFFSET('Tabulka klientů 2023'!$AO$7,MATCH('Filtr dle měsíce'!A101,'Filtr dle měsíce'!$AC$6:$AC$297,0),0,1,1)*OFFSET('Filtr dle měsíce'!$Y$5,MATCH('Filtr dle měsíce'!A101,'Filtr dle měsíce'!$AC$6:$AC$297,0),0,1,1),""),"")</f>
        <v/>
      </c>
      <c r="L101" s="76" t="str">
        <f ca="1">IF(IFERROR(OFFSET('Tabulka klientů 2023'!$AR$7,MATCH('Filtr dle měsíce'!A101,'Filtr dle měsíce'!$AC$6:$AC$297,0),0,1,1)*OFFSET('Filtr dle měsíce'!$Z$5,MATCH('Filtr dle měsíce'!A101,'Filtr dle měsíce'!$AC$6:$AC$297,0),0,1,1),"")&gt;0,IFERROR(OFFSET('Tabulka klientů 2023'!$AR$7,MATCH('Filtr dle měsíce'!A101,'Filtr dle měsíce'!$AC$6:$AC$297,0),0,1,1)*OFFSET('Filtr dle měsíce'!$Z$5,MATCH('Filtr dle měsíce'!A101,'Filtr dle měsíce'!$AC$6:$AC$297,0),0,1,1),""),"")</f>
        <v/>
      </c>
      <c r="M101" s="77" t="str">
        <f ca="1">IF(IFERROR(OFFSET('Tabulka klientů 2023'!$AU$7,MATCH('Filtr dle měsíce'!A101,'Filtr dle měsíce'!$AC$6:$AC$297,0),0,1,1)*OFFSET('Filtr dle měsíce'!$AA$5,MATCH('Filtr dle měsíce'!A101,'Filtr dle měsíce'!$AC$6:$AC$297,0),0,1,1),"")&gt;0,IFERROR(OFFSET('Tabulka klientů 2023'!$AU$7,MATCH('Filtr dle měsíce'!A101,'Filtr dle měsíce'!$AC$6:$AC$297,0),0,1,1)*OFFSET('Filtr dle měsíce'!$AA$5,MATCH('Filtr dle měsíce'!A101,'Filtr dle měsíce'!$AC$6:$AC$297,0),0,1,1),""),"")</f>
        <v/>
      </c>
      <c r="N101" s="78" t="str">
        <f t="shared" ca="1" si="0"/>
        <v/>
      </c>
      <c r="Q101" s="51">
        <f>IF('Tabulka klientů 2023'!R103='Filtr dle měsíce'!$C$1,1,0)</f>
        <v>0</v>
      </c>
      <c r="R101" s="51">
        <f>IF('Tabulka klientů 2023'!U103='Filtr dle měsíce'!$C$1,1,0)</f>
        <v>0</v>
      </c>
      <c r="S101" s="51">
        <f>IF('Tabulka klientů 2023'!X103='Filtr dle měsíce'!$C$1,1,0)</f>
        <v>0</v>
      </c>
      <c r="T101" s="51">
        <f>IF('Tabulka klientů 2023'!AA103='Filtr dle měsíce'!$C$1,1,0)</f>
        <v>0</v>
      </c>
      <c r="U101" s="51">
        <f>IF('Tabulka klientů 2023'!AD103='Filtr dle měsíce'!$C$1,1,0)</f>
        <v>0</v>
      </c>
      <c r="V101" s="51">
        <f>IF('Tabulka klientů 2023'!AG103='Filtr dle měsíce'!$C$1,1,0)</f>
        <v>0</v>
      </c>
      <c r="W101" s="51">
        <f>IF('Tabulka klientů 2023'!AJ103='Filtr dle měsíce'!$C$1,1,0)</f>
        <v>0</v>
      </c>
      <c r="X101" s="1">
        <f>IF('Tabulka klientů 2023'!AM103='Filtr dle měsíce'!$C$1,1,0)</f>
        <v>0</v>
      </c>
      <c r="Y101" s="1">
        <f>IF('Tabulka klientů 2023'!AP103='Filtr dle měsíce'!$C$1,1,0)</f>
        <v>0</v>
      </c>
      <c r="Z101" s="1">
        <f>IF('Tabulka klientů 2023'!AS103='Filtr dle měsíce'!$C$1,1,0)</f>
        <v>0</v>
      </c>
      <c r="AA101" s="1">
        <f>IF('Tabulka klientů 2023'!AV103='Filtr dle měsíce'!$C$1,1,0)</f>
        <v>0</v>
      </c>
      <c r="AB101" s="1">
        <f t="shared" si="1"/>
        <v>0</v>
      </c>
      <c r="AC101" s="1">
        <f t="shared" si="2"/>
        <v>0</v>
      </c>
      <c r="AE101" s="51">
        <f>IF('Tabulka klientů 2023'!S103="ANO",1,0)</f>
        <v>0</v>
      </c>
      <c r="AF101" s="51">
        <f>IF('Tabulka klientů 2023'!V103="ANO",1,0)</f>
        <v>0</v>
      </c>
      <c r="AG101" s="51">
        <f>IF('Tabulka klientů 2023'!Y103="ANO",1,0)</f>
        <v>0</v>
      </c>
      <c r="AH101" s="51">
        <f>IF('Tabulka klientů 2023'!AB103="ANO",1,0)</f>
        <v>0</v>
      </c>
      <c r="AI101" s="51">
        <f>IF('Tabulka klientů 2023'!AE103="ANO",1,0)</f>
        <v>0</v>
      </c>
      <c r="AJ101" s="51">
        <f>IF('Tabulka klientů 2023'!AH103="ANO",1,0)</f>
        <v>0</v>
      </c>
      <c r="AK101" s="51">
        <f>IF('Tabulka klientů 2023'!AK103="ANO",1,0)</f>
        <v>0</v>
      </c>
      <c r="AL101" s="51">
        <f>IF('Tabulka klientů 2023'!AN103="ANO",1,0)</f>
        <v>0</v>
      </c>
      <c r="AM101" s="51">
        <f>IF('Tabulka klientů 2023'!AQ103="ANO",1,0)</f>
        <v>0</v>
      </c>
      <c r="AN101" s="51">
        <f>IF('Tabulka klientů 2023'!AT103="ANO",1,0)</f>
        <v>0</v>
      </c>
      <c r="AO101" s="51">
        <f>IF('Tabulka klientů 2023'!AW103="ANO",1,0)</f>
        <v>0</v>
      </c>
      <c r="AP101" s="51" t="e">
        <f t="shared" ref="AP101:AQ101" si="192">#N/A</f>
        <v>#N/A</v>
      </c>
      <c r="AQ101" s="51" t="e">
        <f t="shared" si="192"/>
        <v>#N/A</v>
      </c>
      <c r="AR101" s="51"/>
      <c r="AS101" s="1">
        <f t="shared" ref="AS101:BC101" si="193">SUM(Q101+AE101)</f>
        <v>0</v>
      </c>
      <c r="AT101" s="1">
        <f t="shared" si="193"/>
        <v>0</v>
      </c>
      <c r="AU101" s="1">
        <f t="shared" si="193"/>
        <v>0</v>
      </c>
      <c r="AV101" s="1">
        <f t="shared" si="193"/>
        <v>0</v>
      </c>
      <c r="AW101" s="1">
        <f t="shared" si="193"/>
        <v>0</v>
      </c>
      <c r="AX101" s="1">
        <f t="shared" si="193"/>
        <v>0</v>
      </c>
      <c r="AY101" s="1">
        <f t="shared" si="193"/>
        <v>0</v>
      </c>
      <c r="AZ101" s="1">
        <f t="shared" si="193"/>
        <v>0</v>
      </c>
      <c r="BA101" s="1">
        <f t="shared" si="193"/>
        <v>0</v>
      </c>
      <c r="BB101" s="1">
        <f t="shared" si="193"/>
        <v>0</v>
      </c>
      <c r="BC101" s="1">
        <f t="shared" si="193"/>
        <v>0</v>
      </c>
      <c r="BD101" s="1"/>
      <c r="BE101" s="79" t="str">
        <f ca="1">IF(IFERROR(OFFSET('Filtr dle měsíce'!AS$5,MATCH('Filtr dle měsíce'!$A100,'Filtr dle měsíce'!$AC$6:$AC$297,0),0,1,1)*OFFSET('Filtr dle měsíce'!AS$5,MATCH('Filtr dle měsíce'!$A100,'Filtr dle měsíce'!$AC$6:$AC$297,0),0,1,1),"")&gt;0,IFERROR(OFFSET('Filtr dle měsíce'!AS$5,MATCH('Filtr dle měsíce'!$A100,'Filtr dle měsíce'!$AC$6:$AC$297,0),0,1,1)*OFFSET('Filtr dle měsíce'!AS$5,MATCH('Filtr dle měsíce'!$A100,'Filtr dle měsíce'!$AC$6:$AC$297,0),0,1,1),""),"")</f>
        <v/>
      </c>
      <c r="BF101" s="79" t="str">
        <f ca="1">IF(IFERROR(OFFSET('Filtr dle měsíce'!AT$5,MATCH('Filtr dle měsíce'!$A100,'Filtr dle měsíce'!$AC$6:$AC$297,0),0,1,1)*OFFSET('Filtr dle měsíce'!AT$5,MATCH('Filtr dle měsíce'!$A100,'Filtr dle měsíce'!$AC$6:$AC$297,0),0,1,1),"")&gt;0,IFERROR(OFFSET('Filtr dle měsíce'!AT$5,MATCH('Filtr dle měsíce'!$A100,'Filtr dle měsíce'!$AC$6:$AC$297,0),0,1,1)*OFFSET('Filtr dle měsíce'!AT$5,MATCH('Filtr dle měsíce'!$A100,'Filtr dle měsíce'!$AC$6:$AC$297,0),0,1,1),""),"")</f>
        <v/>
      </c>
      <c r="BG101" s="79" t="str">
        <f ca="1">IF(IFERROR(OFFSET('Filtr dle měsíce'!AU$5,MATCH('Filtr dle měsíce'!$A100,'Filtr dle měsíce'!$AC$6:$AC$297,0),0,1,1)*OFFSET('Filtr dle měsíce'!AU$5,MATCH('Filtr dle měsíce'!$A100,'Filtr dle měsíce'!$AC$6:$AC$297,0),0,1,1),"")&gt;0,IFERROR(OFFSET('Filtr dle měsíce'!AU$5,MATCH('Filtr dle měsíce'!$A100,'Filtr dle měsíce'!$AC$6:$AC$297,0),0,1,1)*OFFSET('Filtr dle měsíce'!AU$5,MATCH('Filtr dle měsíce'!$A100,'Filtr dle měsíce'!$AC$6:$AC$297,0),0,1,1),""),"")</f>
        <v/>
      </c>
      <c r="BH101" s="79" t="str">
        <f ca="1">IF(IFERROR(OFFSET('Filtr dle měsíce'!AV$5,MATCH('Filtr dle měsíce'!$A100,'Filtr dle měsíce'!$AC$6:$AC$297,0),0,1,1)*OFFSET('Filtr dle měsíce'!AV$5,MATCH('Filtr dle měsíce'!$A100,'Filtr dle měsíce'!$AC$6:$AC$297,0),0,1,1),"")&gt;0,IFERROR(OFFSET('Filtr dle měsíce'!AV$5,MATCH('Filtr dle měsíce'!$A100,'Filtr dle měsíce'!$AC$6:$AC$297,0),0,1,1)*OFFSET('Filtr dle měsíce'!AV$5,MATCH('Filtr dle měsíce'!$A100,'Filtr dle měsíce'!$AC$6:$AC$297,0),0,1,1),""),"")</f>
        <v/>
      </c>
      <c r="BI101" s="79" t="str">
        <f ca="1">IF(IFERROR(OFFSET('Filtr dle měsíce'!AW$5,MATCH('Filtr dle měsíce'!$A100,'Filtr dle měsíce'!$AC$6:$AC$297,0),0,1,1)*OFFSET('Filtr dle měsíce'!AW$5,MATCH('Filtr dle měsíce'!$A100,'Filtr dle měsíce'!$AC$6:$AC$297,0),0,1,1),"")&gt;0,IFERROR(OFFSET('Filtr dle měsíce'!AW$5,MATCH('Filtr dle měsíce'!$A100,'Filtr dle měsíce'!$AC$6:$AC$297,0),0,1,1)*OFFSET('Filtr dle měsíce'!AW$5,MATCH('Filtr dle měsíce'!$A100,'Filtr dle měsíce'!$AC$6:$AC$297,0),0,1,1),""),"")</f>
        <v/>
      </c>
      <c r="BJ101" s="79" t="str">
        <f ca="1">IF(IFERROR(OFFSET('Filtr dle měsíce'!AX$5,MATCH('Filtr dle měsíce'!$A100,'Filtr dle měsíce'!$AC$6:$AC$297,0),0,1,1)*OFFSET('Filtr dle měsíce'!AX$5,MATCH('Filtr dle měsíce'!$A100,'Filtr dle měsíce'!$AC$6:$AC$297,0),0,1,1),"")&gt;0,IFERROR(OFFSET('Filtr dle měsíce'!AX$5,MATCH('Filtr dle měsíce'!$A100,'Filtr dle měsíce'!$AC$6:$AC$297,0),0,1,1)*OFFSET('Filtr dle měsíce'!AX$5,MATCH('Filtr dle měsíce'!$A100,'Filtr dle měsíce'!$AC$6:$AC$297,0),0,1,1),""),"")</f>
        <v/>
      </c>
      <c r="BK101" s="79" t="str">
        <f ca="1">IF(IFERROR(OFFSET('Filtr dle měsíce'!AY$5,MATCH('Filtr dle měsíce'!$A100,'Filtr dle měsíce'!$AC$6:$AC$297,0),0,1,1)*OFFSET('Filtr dle měsíce'!AY$5,MATCH('Filtr dle měsíce'!$A100,'Filtr dle měsíce'!$AC$6:$AC$297,0),0,1,1),"")&gt;0,IFERROR(OFFSET('Filtr dle měsíce'!AY$5,MATCH('Filtr dle měsíce'!$A100,'Filtr dle měsíce'!$AC$6:$AC$297,0),0,1,1)*OFFSET('Filtr dle měsíce'!AY$5,MATCH('Filtr dle měsíce'!$A100,'Filtr dle měsíce'!$AC$6:$AC$297,0),0,1,1),""),"")</f>
        <v/>
      </c>
      <c r="BL101" s="79" t="str">
        <f ca="1">IF(IFERROR(OFFSET('Filtr dle měsíce'!AZ$5,MATCH('Filtr dle měsíce'!$A100,'Filtr dle měsíce'!$AC$6:$AC$297,0),0,1,1)*OFFSET('Filtr dle měsíce'!AZ$5,MATCH('Filtr dle měsíce'!$A100,'Filtr dle měsíce'!$AC$6:$AC$297,0),0,1,1),"")&gt;0,IFERROR(OFFSET('Filtr dle měsíce'!AZ$5,MATCH('Filtr dle měsíce'!$A100,'Filtr dle měsíce'!$AC$6:$AC$297,0),0,1,1)*OFFSET('Filtr dle měsíce'!AZ$5,MATCH('Filtr dle měsíce'!$A100,'Filtr dle měsíce'!$AC$6:$AC$297,0),0,1,1),""),"")</f>
        <v/>
      </c>
      <c r="BM101" s="79" t="str">
        <f ca="1">IF(IFERROR(OFFSET('Filtr dle měsíce'!BA$5,MATCH('Filtr dle měsíce'!$A100,'Filtr dle měsíce'!$AC$6:$AC$297,0),0,1,1)*OFFSET('Filtr dle měsíce'!BA$5,MATCH('Filtr dle měsíce'!$A100,'Filtr dle měsíce'!$AC$6:$AC$297,0),0,1,1),"")&gt;0,IFERROR(OFFSET('Filtr dle měsíce'!BA$5,MATCH('Filtr dle měsíce'!$A100,'Filtr dle měsíce'!$AC$6:$AC$297,0),0,1,1)*OFFSET('Filtr dle měsíce'!BA$5,MATCH('Filtr dle měsíce'!$A100,'Filtr dle měsíce'!$AC$6:$AC$297,0),0,1,1),""),"")</f>
        <v/>
      </c>
      <c r="BN101" s="79" t="str">
        <f ca="1">IF(IFERROR(OFFSET('Filtr dle měsíce'!BB$5,MATCH('Filtr dle měsíce'!$A100,'Filtr dle měsíce'!$AC$6:$AC$297,0),0,1,1)*OFFSET('Filtr dle měsíce'!BB$5,MATCH('Filtr dle měsíce'!$A100,'Filtr dle měsíce'!$AC$6:$AC$297,0),0,1,1),"")&gt;0,IFERROR(OFFSET('Filtr dle měsíce'!BB$5,MATCH('Filtr dle měsíce'!$A100,'Filtr dle měsíce'!$AC$6:$AC$297,0),0,1,1)*OFFSET('Filtr dle měsíce'!BB$5,MATCH('Filtr dle měsíce'!$A100,'Filtr dle měsíce'!$AC$6:$AC$297,0),0,1,1),""),"")</f>
        <v/>
      </c>
      <c r="BO101" s="79" t="str">
        <f ca="1">IF(IFERROR(OFFSET('Filtr dle měsíce'!BC$5,MATCH('Filtr dle měsíce'!$A100,'Filtr dle měsíce'!$AC$6:$AC$297,0),0,1,1)*OFFSET('Filtr dle měsíce'!BC$5,MATCH('Filtr dle měsíce'!$A100,'Filtr dle měsíce'!$AC$6:$AC$297,0),0,1,1),"")&gt;0,IFERROR(OFFSET('Filtr dle měsíce'!BC$5,MATCH('Filtr dle měsíce'!$A100,'Filtr dle měsíce'!$AC$6:$AC$297,0),0,1,1)*OFFSET('Filtr dle měsíce'!BC$5,MATCH('Filtr dle měsíce'!$A100,'Filtr dle měsíce'!$AC$6:$AC$297,0),0,1,1),""),"")</f>
        <v/>
      </c>
      <c r="BP101" s="79"/>
      <c r="BQ101" s="79"/>
    </row>
    <row r="102" spans="1:69" ht="14.25" customHeight="1" x14ac:dyDescent="0.4">
      <c r="A102" s="51">
        <v>98</v>
      </c>
      <c r="B102" s="74" t="str">
        <f ca="1">IFERROR(TEXT(OFFSET('Tabulka klientů 2023'!$C$7,MATCH('Filtr dle měsíce'!A102,'Filtr dle měsíce'!$AC$6:$AC$297,0),0,1,1),""),"")</f>
        <v/>
      </c>
      <c r="C102" s="75" t="str">
        <f ca="1">IF(IFERROR(OFFSET('Tabulka klientů 2023'!$Q$7,MATCH('Filtr dle měsíce'!A102,'Filtr dle měsíce'!$AC$6:$AC$297,0),0,1,1)*OFFSET('Filtr dle měsíce'!$Q$5,MATCH('Filtr dle měsíce'!A102,'Filtr dle měsíce'!$AC$6:$AC$297,0),0,1,1),"")&gt;0,IFERROR(OFFSET('Tabulka klientů 2023'!$Q$7,MATCH('Filtr dle měsíce'!A102,'Filtr dle měsíce'!$AC$6:$AC$297,0),0,1,1)*OFFSET('Filtr dle měsíce'!$Q$5,MATCH('Filtr dle měsíce'!A102,'Filtr dle měsíce'!$AC$6:$AC$297,0),0,1,1),""),"")</f>
        <v/>
      </c>
      <c r="D102" s="76" t="str">
        <f ca="1">IF(IFERROR(OFFSET('Tabulka klientů 2023'!$T$7,MATCH('Filtr dle měsíce'!A102,'Filtr dle měsíce'!$AC$6:$AC$297,0),0,1,1)*OFFSET('Filtr dle měsíce'!$R$5,MATCH('Filtr dle měsíce'!A102,'Filtr dle měsíce'!$AC$6:$AC$297,0),0,1,1),"")&gt;0,IFERROR(OFFSET('Tabulka klientů 2023'!$T$7,MATCH('Filtr dle měsíce'!A102,'Filtr dle měsíce'!$AC$6:$AC$297,0),0,1,1)*OFFSET('Filtr dle měsíce'!$R$5,MATCH('Filtr dle měsíce'!A102,'Filtr dle měsíce'!$AC$6:$AC$297,0),0,1,1),""),"")</f>
        <v/>
      </c>
      <c r="E102" s="75" t="str">
        <f ca="1">IF(IFERROR(OFFSET('Tabulka klientů 2023'!$W$7,MATCH('Filtr dle měsíce'!A102,'Filtr dle měsíce'!$AC$6:$AC$297,0),0,1,1)*OFFSET('Filtr dle měsíce'!$S$5,MATCH('Filtr dle měsíce'!A102,'Filtr dle měsíce'!$AC$6:$AC$297,0),0,1,1),"")&gt;0,IFERROR(OFFSET('Tabulka klientů 2023'!$W$7,MATCH('Filtr dle měsíce'!A102,'Filtr dle měsíce'!$AC$6:$AC$297,0),0,1,1)*OFFSET('Filtr dle měsíce'!$S$5,MATCH('Filtr dle měsíce'!A102,'Filtr dle měsíce'!$AC$6:$AC$297,0),0,1,1),""),"")</f>
        <v/>
      </c>
      <c r="F102" s="76" t="str">
        <f ca="1">IF(IFERROR(OFFSET('Tabulka klientů 2023'!$Z$7,MATCH('Filtr dle měsíce'!A102,'Filtr dle měsíce'!$AC$6:$AC$297,0),0,1,1)*OFFSET('Filtr dle měsíce'!$T$5,MATCH('Filtr dle měsíce'!A102,'Filtr dle měsíce'!$AC$6:$AC$297,0),0,1,1),"")&gt;0,IFERROR(OFFSET('Tabulka klientů 2023'!$Z$7,MATCH('Filtr dle měsíce'!A102,'Filtr dle měsíce'!$AC$6:$AC$297,0),0,1,1)*OFFSET('Filtr dle měsíce'!$T$5,MATCH('Filtr dle měsíce'!A102,'Filtr dle měsíce'!$AC$6:$AC$297,0),0,1,1),""),"")</f>
        <v/>
      </c>
      <c r="G102" s="75" t="str">
        <f ca="1">IF(IFERROR(OFFSET('Tabulka klientů 2023'!$AC$7,MATCH('Filtr dle měsíce'!A102,'Filtr dle měsíce'!$AC$6:$AC$297,0),0,1,1)*OFFSET('Filtr dle měsíce'!$U$5,MATCH('Filtr dle měsíce'!A102,'Filtr dle měsíce'!$AC$6:$AC$297,0),0,1,1),"")&gt;0,IFERROR(OFFSET('Tabulka klientů 2023'!$AC$7,MATCH('Filtr dle měsíce'!A102,'Filtr dle měsíce'!$AC$6:$AC$297,0),0,1,1)*OFFSET('Filtr dle měsíce'!$U$5,MATCH('Filtr dle měsíce'!A102,'Filtr dle měsíce'!$AC$6:$AC$297,0),0,1,1),""),"")</f>
        <v/>
      </c>
      <c r="H102" s="76" t="str">
        <f ca="1">IF(IFERROR(OFFSET('Tabulka klientů 2023'!$AF$7,MATCH('Filtr dle měsíce'!A102,'Filtr dle měsíce'!$AC$6:$AC$297,0),0,1,1)*OFFSET('Filtr dle měsíce'!$V$5,MATCH('Filtr dle měsíce'!A102,'Filtr dle měsíce'!$AC$6:$AC$297,0),0,1,1),"")&gt;0,IFERROR(OFFSET('Tabulka klientů 2023'!$AF$7,MATCH('Filtr dle měsíce'!A102,'Filtr dle měsíce'!$AC$6:$AC$297,0),0,1,1)*OFFSET('Filtr dle měsíce'!$V$5,MATCH('Filtr dle měsíce'!A102,'Filtr dle měsíce'!$AC$6:$AC$297,0),0,1,1),""),"")</f>
        <v/>
      </c>
      <c r="I102" s="75" t="str">
        <f ca="1">IF(IFERROR(OFFSET('Tabulka klientů 2023'!$AI$7,MATCH('Filtr dle měsíce'!A102,'Filtr dle měsíce'!$AC$6:$AC$297,0),0,1,1)*OFFSET('Filtr dle měsíce'!$W$5,MATCH('Filtr dle měsíce'!A102,'Filtr dle měsíce'!$AC$6:$AC$297,0),0,1,1),"")&gt;0,IFERROR(OFFSET('Tabulka klientů 2023'!$AI$7,MATCH('Filtr dle měsíce'!A102,'Filtr dle měsíce'!$AC$6:$AC$297,0),0,1,1)*OFFSET('Filtr dle měsíce'!$W$5,MATCH('Filtr dle měsíce'!A102,'Filtr dle měsíce'!$AC$6:$AC$297,0),0,1,1),""),"")</f>
        <v/>
      </c>
      <c r="J102" s="76" t="str">
        <f ca="1">IF(IFERROR(OFFSET('Tabulka klientů 2023'!$AL$7,MATCH('Filtr dle měsíce'!A102,'Filtr dle měsíce'!$AC$6:$AC$297,0),0,1,1)*OFFSET('Filtr dle měsíce'!$X$5,MATCH('Filtr dle měsíce'!A102,'Filtr dle měsíce'!$AC$6:$AC$297,0),0,1,1),"")&gt;0,IFERROR(OFFSET('Tabulka klientů 2023'!$AL$7,MATCH('Filtr dle měsíce'!A102,'Filtr dle měsíce'!$AC$6:$AC$297,0),0,1,1)*OFFSET('Filtr dle měsíce'!$X$5,MATCH('Filtr dle měsíce'!A102,'Filtr dle měsíce'!$AC$6:$AC$297,0),0,1,1),""),"")</f>
        <v/>
      </c>
      <c r="K102" s="75" t="str">
        <f ca="1">IF(IFERROR(OFFSET('Tabulka klientů 2023'!$AO$7,MATCH('Filtr dle měsíce'!A102,'Filtr dle měsíce'!$AC$6:$AC$297,0),0,1,1)*OFFSET('Filtr dle měsíce'!$Y$5,MATCH('Filtr dle měsíce'!A102,'Filtr dle měsíce'!$AC$6:$AC$297,0),0,1,1),"")&gt;0,IFERROR(OFFSET('Tabulka klientů 2023'!$AO$7,MATCH('Filtr dle měsíce'!A102,'Filtr dle měsíce'!$AC$6:$AC$297,0),0,1,1)*OFFSET('Filtr dle měsíce'!$Y$5,MATCH('Filtr dle měsíce'!A102,'Filtr dle měsíce'!$AC$6:$AC$297,0),0,1,1),""),"")</f>
        <v/>
      </c>
      <c r="L102" s="76" t="str">
        <f ca="1">IF(IFERROR(OFFSET('Tabulka klientů 2023'!$AR$7,MATCH('Filtr dle měsíce'!A102,'Filtr dle měsíce'!$AC$6:$AC$297,0),0,1,1)*OFFSET('Filtr dle měsíce'!$Z$5,MATCH('Filtr dle měsíce'!A102,'Filtr dle měsíce'!$AC$6:$AC$297,0),0,1,1),"")&gt;0,IFERROR(OFFSET('Tabulka klientů 2023'!$AR$7,MATCH('Filtr dle měsíce'!A102,'Filtr dle měsíce'!$AC$6:$AC$297,0),0,1,1)*OFFSET('Filtr dle měsíce'!$Z$5,MATCH('Filtr dle měsíce'!A102,'Filtr dle měsíce'!$AC$6:$AC$297,0),0,1,1),""),"")</f>
        <v/>
      </c>
      <c r="M102" s="77" t="str">
        <f ca="1">IF(IFERROR(OFFSET('Tabulka klientů 2023'!$AU$7,MATCH('Filtr dle měsíce'!A102,'Filtr dle měsíce'!$AC$6:$AC$297,0),0,1,1)*OFFSET('Filtr dle měsíce'!$AA$5,MATCH('Filtr dle měsíce'!A102,'Filtr dle měsíce'!$AC$6:$AC$297,0),0,1,1),"")&gt;0,IFERROR(OFFSET('Tabulka klientů 2023'!$AU$7,MATCH('Filtr dle měsíce'!A102,'Filtr dle měsíce'!$AC$6:$AC$297,0),0,1,1)*OFFSET('Filtr dle měsíce'!$AA$5,MATCH('Filtr dle měsíce'!A102,'Filtr dle měsíce'!$AC$6:$AC$297,0),0,1,1),""),"")</f>
        <v/>
      </c>
      <c r="N102" s="78" t="str">
        <f t="shared" ca="1" si="0"/>
        <v/>
      </c>
      <c r="Q102" s="51">
        <f>IF('Tabulka klientů 2023'!R104='Filtr dle měsíce'!$C$1,1,0)</f>
        <v>0</v>
      </c>
      <c r="R102" s="51">
        <f>IF('Tabulka klientů 2023'!U104='Filtr dle měsíce'!$C$1,1,0)</f>
        <v>0</v>
      </c>
      <c r="S102" s="51">
        <f>IF('Tabulka klientů 2023'!X104='Filtr dle měsíce'!$C$1,1,0)</f>
        <v>0</v>
      </c>
      <c r="T102" s="51">
        <f>IF('Tabulka klientů 2023'!AA104='Filtr dle měsíce'!$C$1,1,0)</f>
        <v>0</v>
      </c>
      <c r="U102" s="51">
        <f>IF('Tabulka klientů 2023'!AD104='Filtr dle měsíce'!$C$1,1,0)</f>
        <v>0</v>
      </c>
      <c r="V102" s="51">
        <f>IF('Tabulka klientů 2023'!AG104='Filtr dle měsíce'!$C$1,1,0)</f>
        <v>0</v>
      </c>
      <c r="W102" s="51">
        <f>IF('Tabulka klientů 2023'!AJ104='Filtr dle měsíce'!$C$1,1,0)</f>
        <v>0</v>
      </c>
      <c r="X102" s="1">
        <f>IF('Tabulka klientů 2023'!AM104='Filtr dle měsíce'!$C$1,1,0)</f>
        <v>0</v>
      </c>
      <c r="Y102" s="1">
        <f>IF('Tabulka klientů 2023'!AP104='Filtr dle měsíce'!$C$1,1,0)</f>
        <v>0</v>
      </c>
      <c r="Z102" s="1">
        <f>IF('Tabulka klientů 2023'!AS104='Filtr dle měsíce'!$C$1,1,0)</f>
        <v>0</v>
      </c>
      <c r="AA102" s="1">
        <f>IF('Tabulka klientů 2023'!AV104='Filtr dle měsíce'!$C$1,1,0)</f>
        <v>0</v>
      </c>
      <c r="AB102" s="1">
        <f t="shared" si="1"/>
        <v>0</v>
      </c>
      <c r="AC102" s="1">
        <f t="shared" si="2"/>
        <v>0</v>
      </c>
      <c r="AE102" s="51">
        <f>IF('Tabulka klientů 2023'!S104="ANO",1,0)</f>
        <v>0</v>
      </c>
      <c r="AF102" s="51">
        <f>IF('Tabulka klientů 2023'!V104="ANO",1,0)</f>
        <v>0</v>
      </c>
      <c r="AG102" s="51">
        <f>IF('Tabulka klientů 2023'!Y104="ANO",1,0)</f>
        <v>0</v>
      </c>
      <c r="AH102" s="51">
        <f>IF('Tabulka klientů 2023'!AB104="ANO",1,0)</f>
        <v>0</v>
      </c>
      <c r="AI102" s="51">
        <f>IF('Tabulka klientů 2023'!AE104="ANO",1,0)</f>
        <v>0</v>
      </c>
      <c r="AJ102" s="51">
        <f>IF('Tabulka klientů 2023'!AH104="ANO",1,0)</f>
        <v>0</v>
      </c>
      <c r="AK102" s="51">
        <f>IF('Tabulka klientů 2023'!AK104="ANO",1,0)</f>
        <v>0</v>
      </c>
      <c r="AL102" s="51">
        <f>IF('Tabulka klientů 2023'!AN104="ANO",1,0)</f>
        <v>0</v>
      </c>
      <c r="AM102" s="51">
        <f>IF('Tabulka klientů 2023'!AQ104="ANO",1,0)</f>
        <v>0</v>
      </c>
      <c r="AN102" s="51">
        <f>IF('Tabulka klientů 2023'!AT104="ANO",1,0)</f>
        <v>0</v>
      </c>
      <c r="AO102" s="51">
        <f>IF('Tabulka klientů 2023'!AW104="ANO",1,0)</f>
        <v>0</v>
      </c>
      <c r="AP102" s="51" t="e">
        <f t="shared" ref="AP102:AQ102" si="194">#N/A</f>
        <v>#N/A</v>
      </c>
      <c r="AQ102" s="51" t="e">
        <f t="shared" si="194"/>
        <v>#N/A</v>
      </c>
      <c r="AR102" s="51"/>
      <c r="AS102" s="1">
        <f t="shared" ref="AS102:BC102" si="195">SUM(Q102+AE102)</f>
        <v>0</v>
      </c>
      <c r="AT102" s="1">
        <f t="shared" si="195"/>
        <v>0</v>
      </c>
      <c r="AU102" s="1">
        <f t="shared" si="195"/>
        <v>0</v>
      </c>
      <c r="AV102" s="1">
        <f t="shared" si="195"/>
        <v>0</v>
      </c>
      <c r="AW102" s="1">
        <f t="shared" si="195"/>
        <v>0</v>
      </c>
      <c r="AX102" s="1">
        <f t="shared" si="195"/>
        <v>0</v>
      </c>
      <c r="AY102" s="1">
        <f t="shared" si="195"/>
        <v>0</v>
      </c>
      <c r="AZ102" s="1">
        <f t="shared" si="195"/>
        <v>0</v>
      </c>
      <c r="BA102" s="1">
        <f t="shared" si="195"/>
        <v>0</v>
      </c>
      <c r="BB102" s="1">
        <f t="shared" si="195"/>
        <v>0</v>
      </c>
      <c r="BC102" s="1">
        <f t="shared" si="195"/>
        <v>0</v>
      </c>
      <c r="BD102" s="1"/>
      <c r="BE102" s="79" t="str">
        <f ca="1">IF(IFERROR(OFFSET('Filtr dle měsíce'!AS$5,MATCH('Filtr dle měsíce'!$A101,'Filtr dle měsíce'!$AC$6:$AC$297,0),0,1,1)*OFFSET('Filtr dle měsíce'!AS$5,MATCH('Filtr dle měsíce'!$A101,'Filtr dle měsíce'!$AC$6:$AC$297,0),0,1,1),"")&gt;0,IFERROR(OFFSET('Filtr dle měsíce'!AS$5,MATCH('Filtr dle měsíce'!$A101,'Filtr dle měsíce'!$AC$6:$AC$297,0),0,1,1)*OFFSET('Filtr dle měsíce'!AS$5,MATCH('Filtr dle měsíce'!$A101,'Filtr dle měsíce'!$AC$6:$AC$297,0),0,1,1),""),"")</f>
        <v/>
      </c>
      <c r="BF102" s="79" t="str">
        <f ca="1">IF(IFERROR(OFFSET('Filtr dle měsíce'!AT$5,MATCH('Filtr dle měsíce'!$A101,'Filtr dle měsíce'!$AC$6:$AC$297,0),0,1,1)*OFFSET('Filtr dle měsíce'!AT$5,MATCH('Filtr dle měsíce'!$A101,'Filtr dle měsíce'!$AC$6:$AC$297,0),0,1,1),"")&gt;0,IFERROR(OFFSET('Filtr dle měsíce'!AT$5,MATCH('Filtr dle měsíce'!$A101,'Filtr dle měsíce'!$AC$6:$AC$297,0),0,1,1)*OFFSET('Filtr dle měsíce'!AT$5,MATCH('Filtr dle měsíce'!$A101,'Filtr dle měsíce'!$AC$6:$AC$297,0),0,1,1),""),"")</f>
        <v/>
      </c>
      <c r="BG102" s="79" t="str">
        <f ca="1">IF(IFERROR(OFFSET('Filtr dle měsíce'!AU$5,MATCH('Filtr dle měsíce'!$A101,'Filtr dle měsíce'!$AC$6:$AC$297,0),0,1,1)*OFFSET('Filtr dle měsíce'!AU$5,MATCH('Filtr dle měsíce'!$A101,'Filtr dle měsíce'!$AC$6:$AC$297,0),0,1,1),"")&gt;0,IFERROR(OFFSET('Filtr dle měsíce'!AU$5,MATCH('Filtr dle měsíce'!$A101,'Filtr dle měsíce'!$AC$6:$AC$297,0),0,1,1)*OFFSET('Filtr dle měsíce'!AU$5,MATCH('Filtr dle měsíce'!$A101,'Filtr dle měsíce'!$AC$6:$AC$297,0),0,1,1),""),"")</f>
        <v/>
      </c>
      <c r="BH102" s="79" t="str">
        <f ca="1">IF(IFERROR(OFFSET('Filtr dle měsíce'!AV$5,MATCH('Filtr dle měsíce'!$A101,'Filtr dle měsíce'!$AC$6:$AC$297,0),0,1,1)*OFFSET('Filtr dle měsíce'!AV$5,MATCH('Filtr dle měsíce'!$A101,'Filtr dle měsíce'!$AC$6:$AC$297,0),0,1,1),"")&gt;0,IFERROR(OFFSET('Filtr dle měsíce'!AV$5,MATCH('Filtr dle měsíce'!$A101,'Filtr dle měsíce'!$AC$6:$AC$297,0),0,1,1)*OFFSET('Filtr dle měsíce'!AV$5,MATCH('Filtr dle měsíce'!$A101,'Filtr dle měsíce'!$AC$6:$AC$297,0),0,1,1),""),"")</f>
        <v/>
      </c>
      <c r="BI102" s="79" t="str">
        <f ca="1">IF(IFERROR(OFFSET('Filtr dle měsíce'!AW$5,MATCH('Filtr dle měsíce'!$A101,'Filtr dle měsíce'!$AC$6:$AC$297,0),0,1,1)*OFFSET('Filtr dle měsíce'!AW$5,MATCH('Filtr dle měsíce'!$A101,'Filtr dle měsíce'!$AC$6:$AC$297,0),0,1,1),"")&gt;0,IFERROR(OFFSET('Filtr dle měsíce'!AW$5,MATCH('Filtr dle měsíce'!$A101,'Filtr dle měsíce'!$AC$6:$AC$297,0),0,1,1)*OFFSET('Filtr dle měsíce'!AW$5,MATCH('Filtr dle měsíce'!$A101,'Filtr dle měsíce'!$AC$6:$AC$297,0),0,1,1),""),"")</f>
        <v/>
      </c>
      <c r="BJ102" s="79" t="str">
        <f ca="1">IF(IFERROR(OFFSET('Filtr dle měsíce'!AX$5,MATCH('Filtr dle měsíce'!$A101,'Filtr dle měsíce'!$AC$6:$AC$297,0),0,1,1)*OFFSET('Filtr dle měsíce'!AX$5,MATCH('Filtr dle měsíce'!$A101,'Filtr dle měsíce'!$AC$6:$AC$297,0),0,1,1),"")&gt;0,IFERROR(OFFSET('Filtr dle měsíce'!AX$5,MATCH('Filtr dle měsíce'!$A101,'Filtr dle měsíce'!$AC$6:$AC$297,0),0,1,1)*OFFSET('Filtr dle měsíce'!AX$5,MATCH('Filtr dle měsíce'!$A101,'Filtr dle měsíce'!$AC$6:$AC$297,0),0,1,1),""),"")</f>
        <v/>
      </c>
      <c r="BK102" s="79" t="str">
        <f ca="1">IF(IFERROR(OFFSET('Filtr dle měsíce'!AY$5,MATCH('Filtr dle měsíce'!$A101,'Filtr dle měsíce'!$AC$6:$AC$297,0),0,1,1)*OFFSET('Filtr dle měsíce'!AY$5,MATCH('Filtr dle měsíce'!$A101,'Filtr dle měsíce'!$AC$6:$AC$297,0),0,1,1),"")&gt;0,IFERROR(OFFSET('Filtr dle měsíce'!AY$5,MATCH('Filtr dle měsíce'!$A101,'Filtr dle měsíce'!$AC$6:$AC$297,0),0,1,1)*OFFSET('Filtr dle měsíce'!AY$5,MATCH('Filtr dle měsíce'!$A101,'Filtr dle měsíce'!$AC$6:$AC$297,0),0,1,1),""),"")</f>
        <v/>
      </c>
      <c r="BL102" s="79" t="str">
        <f ca="1">IF(IFERROR(OFFSET('Filtr dle měsíce'!AZ$5,MATCH('Filtr dle měsíce'!$A101,'Filtr dle měsíce'!$AC$6:$AC$297,0),0,1,1)*OFFSET('Filtr dle měsíce'!AZ$5,MATCH('Filtr dle měsíce'!$A101,'Filtr dle měsíce'!$AC$6:$AC$297,0),0,1,1),"")&gt;0,IFERROR(OFFSET('Filtr dle měsíce'!AZ$5,MATCH('Filtr dle měsíce'!$A101,'Filtr dle měsíce'!$AC$6:$AC$297,0),0,1,1)*OFFSET('Filtr dle měsíce'!AZ$5,MATCH('Filtr dle měsíce'!$A101,'Filtr dle měsíce'!$AC$6:$AC$297,0),0,1,1),""),"")</f>
        <v/>
      </c>
      <c r="BM102" s="79" t="str">
        <f ca="1">IF(IFERROR(OFFSET('Filtr dle měsíce'!BA$5,MATCH('Filtr dle měsíce'!$A101,'Filtr dle měsíce'!$AC$6:$AC$297,0),0,1,1)*OFFSET('Filtr dle měsíce'!BA$5,MATCH('Filtr dle měsíce'!$A101,'Filtr dle měsíce'!$AC$6:$AC$297,0),0,1,1),"")&gt;0,IFERROR(OFFSET('Filtr dle měsíce'!BA$5,MATCH('Filtr dle měsíce'!$A101,'Filtr dle měsíce'!$AC$6:$AC$297,0),0,1,1)*OFFSET('Filtr dle měsíce'!BA$5,MATCH('Filtr dle měsíce'!$A101,'Filtr dle měsíce'!$AC$6:$AC$297,0),0,1,1),""),"")</f>
        <v/>
      </c>
      <c r="BN102" s="79" t="str">
        <f ca="1">IF(IFERROR(OFFSET('Filtr dle měsíce'!BB$5,MATCH('Filtr dle měsíce'!$A101,'Filtr dle měsíce'!$AC$6:$AC$297,0),0,1,1)*OFFSET('Filtr dle měsíce'!BB$5,MATCH('Filtr dle měsíce'!$A101,'Filtr dle měsíce'!$AC$6:$AC$297,0),0,1,1),"")&gt;0,IFERROR(OFFSET('Filtr dle měsíce'!BB$5,MATCH('Filtr dle měsíce'!$A101,'Filtr dle měsíce'!$AC$6:$AC$297,0),0,1,1)*OFFSET('Filtr dle měsíce'!BB$5,MATCH('Filtr dle měsíce'!$A101,'Filtr dle měsíce'!$AC$6:$AC$297,0),0,1,1),""),"")</f>
        <v/>
      </c>
      <c r="BO102" s="79" t="str">
        <f ca="1">IF(IFERROR(OFFSET('Filtr dle měsíce'!BC$5,MATCH('Filtr dle měsíce'!$A101,'Filtr dle měsíce'!$AC$6:$AC$297,0),0,1,1)*OFFSET('Filtr dle měsíce'!BC$5,MATCH('Filtr dle měsíce'!$A101,'Filtr dle měsíce'!$AC$6:$AC$297,0),0,1,1),"")&gt;0,IFERROR(OFFSET('Filtr dle měsíce'!BC$5,MATCH('Filtr dle měsíce'!$A101,'Filtr dle měsíce'!$AC$6:$AC$297,0),0,1,1)*OFFSET('Filtr dle měsíce'!BC$5,MATCH('Filtr dle měsíce'!$A101,'Filtr dle měsíce'!$AC$6:$AC$297,0),0,1,1),""),"")</f>
        <v/>
      </c>
      <c r="BP102" s="79"/>
      <c r="BQ102" s="79"/>
    </row>
    <row r="103" spans="1:69" ht="14.25" customHeight="1" x14ac:dyDescent="0.4">
      <c r="A103" s="51">
        <v>99</v>
      </c>
      <c r="B103" s="74" t="str">
        <f ca="1">IFERROR(TEXT(OFFSET('Tabulka klientů 2023'!$C$7,MATCH('Filtr dle měsíce'!A103,'Filtr dle měsíce'!$AC$6:$AC$297,0),0,1,1),""),"")</f>
        <v/>
      </c>
      <c r="C103" s="75" t="str">
        <f ca="1">IF(IFERROR(OFFSET('Tabulka klientů 2023'!$Q$7,MATCH('Filtr dle měsíce'!A103,'Filtr dle měsíce'!$AC$6:$AC$297,0),0,1,1)*OFFSET('Filtr dle měsíce'!$Q$5,MATCH('Filtr dle měsíce'!A103,'Filtr dle měsíce'!$AC$6:$AC$297,0),0,1,1),"")&gt;0,IFERROR(OFFSET('Tabulka klientů 2023'!$Q$7,MATCH('Filtr dle měsíce'!A103,'Filtr dle měsíce'!$AC$6:$AC$297,0),0,1,1)*OFFSET('Filtr dle měsíce'!$Q$5,MATCH('Filtr dle měsíce'!A103,'Filtr dle měsíce'!$AC$6:$AC$297,0),0,1,1),""),"")</f>
        <v/>
      </c>
      <c r="D103" s="76" t="str">
        <f ca="1">IF(IFERROR(OFFSET('Tabulka klientů 2023'!$T$7,MATCH('Filtr dle měsíce'!A103,'Filtr dle měsíce'!$AC$6:$AC$297,0),0,1,1)*OFFSET('Filtr dle měsíce'!$R$5,MATCH('Filtr dle měsíce'!A103,'Filtr dle měsíce'!$AC$6:$AC$297,0),0,1,1),"")&gt;0,IFERROR(OFFSET('Tabulka klientů 2023'!$T$7,MATCH('Filtr dle měsíce'!A103,'Filtr dle měsíce'!$AC$6:$AC$297,0),0,1,1)*OFFSET('Filtr dle měsíce'!$R$5,MATCH('Filtr dle měsíce'!A103,'Filtr dle měsíce'!$AC$6:$AC$297,0),0,1,1),""),"")</f>
        <v/>
      </c>
      <c r="E103" s="75" t="str">
        <f ca="1">IF(IFERROR(OFFSET('Tabulka klientů 2023'!$W$7,MATCH('Filtr dle měsíce'!A103,'Filtr dle měsíce'!$AC$6:$AC$297,0),0,1,1)*OFFSET('Filtr dle měsíce'!$S$5,MATCH('Filtr dle měsíce'!A103,'Filtr dle měsíce'!$AC$6:$AC$297,0),0,1,1),"")&gt;0,IFERROR(OFFSET('Tabulka klientů 2023'!$W$7,MATCH('Filtr dle měsíce'!A103,'Filtr dle měsíce'!$AC$6:$AC$297,0),0,1,1)*OFFSET('Filtr dle měsíce'!$S$5,MATCH('Filtr dle měsíce'!A103,'Filtr dle měsíce'!$AC$6:$AC$297,0),0,1,1),""),"")</f>
        <v/>
      </c>
      <c r="F103" s="76" t="str">
        <f ca="1">IF(IFERROR(OFFSET('Tabulka klientů 2023'!$Z$7,MATCH('Filtr dle měsíce'!A103,'Filtr dle měsíce'!$AC$6:$AC$297,0),0,1,1)*OFFSET('Filtr dle měsíce'!$T$5,MATCH('Filtr dle měsíce'!A103,'Filtr dle měsíce'!$AC$6:$AC$297,0),0,1,1),"")&gt;0,IFERROR(OFFSET('Tabulka klientů 2023'!$Z$7,MATCH('Filtr dle měsíce'!A103,'Filtr dle měsíce'!$AC$6:$AC$297,0),0,1,1)*OFFSET('Filtr dle měsíce'!$T$5,MATCH('Filtr dle měsíce'!A103,'Filtr dle měsíce'!$AC$6:$AC$297,0),0,1,1),""),"")</f>
        <v/>
      </c>
      <c r="G103" s="75" t="str">
        <f ca="1">IF(IFERROR(OFFSET('Tabulka klientů 2023'!$AC$7,MATCH('Filtr dle měsíce'!A103,'Filtr dle měsíce'!$AC$6:$AC$297,0),0,1,1)*OFFSET('Filtr dle měsíce'!$U$5,MATCH('Filtr dle měsíce'!A103,'Filtr dle měsíce'!$AC$6:$AC$297,0),0,1,1),"")&gt;0,IFERROR(OFFSET('Tabulka klientů 2023'!$AC$7,MATCH('Filtr dle měsíce'!A103,'Filtr dle měsíce'!$AC$6:$AC$297,0),0,1,1)*OFFSET('Filtr dle měsíce'!$U$5,MATCH('Filtr dle měsíce'!A103,'Filtr dle měsíce'!$AC$6:$AC$297,0),0,1,1),""),"")</f>
        <v/>
      </c>
      <c r="H103" s="76" t="str">
        <f ca="1">IF(IFERROR(OFFSET('Tabulka klientů 2023'!$AF$7,MATCH('Filtr dle měsíce'!A103,'Filtr dle měsíce'!$AC$6:$AC$297,0),0,1,1)*OFFSET('Filtr dle měsíce'!$V$5,MATCH('Filtr dle měsíce'!A103,'Filtr dle měsíce'!$AC$6:$AC$297,0),0,1,1),"")&gt;0,IFERROR(OFFSET('Tabulka klientů 2023'!$AF$7,MATCH('Filtr dle měsíce'!A103,'Filtr dle měsíce'!$AC$6:$AC$297,0),0,1,1)*OFFSET('Filtr dle měsíce'!$V$5,MATCH('Filtr dle měsíce'!A103,'Filtr dle měsíce'!$AC$6:$AC$297,0),0,1,1),""),"")</f>
        <v/>
      </c>
      <c r="I103" s="75" t="str">
        <f ca="1">IF(IFERROR(OFFSET('Tabulka klientů 2023'!$AI$7,MATCH('Filtr dle měsíce'!A103,'Filtr dle měsíce'!$AC$6:$AC$297,0),0,1,1)*OFFSET('Filtr dle měsíce'!$W$5,MATCH('Filtr dle měsíce'!A103,'Filtr dle měsíce'!$AC$6:$AC$297,0),0,1,1),"")&gt;0,IFERROR(OFFSET('Tabulka klientů 2023'!$AI$7,MATCH('Filtr dle měsíce'!A103,'Filtr dle měsíce'!$AC$6:$AC$297,0),0,1,1)*OFFSET('Filtr dle měsíce'!$W$5,MATCH('Filtr dle měsíce'!A103,'Filtr dle měsíce'!$AC$6:$AC$297,0),0,1,1),""),"")</f>
        <v/>
      </c>
      <c r="J103" s="76" t="str">
        <f ca="1">IF(IFERROR(OFFSET('Tabulka klientů 2023'!$AL$7,MATCH('Filtr dle měsíce'!A103,'Filtr dle měsíce'!$AC$6:$AC$297,0),0,1,1)*OFFSET('Filtr dle měsíce'!$X$5,MATCH('Filtr dle měsíce'!A103,'Filtr dle měsíce'!$AC$6:$AC$297,0),0,1,1),"")&gt;0,IFERROR(OFFSET('Tabulka klientů 2023'!$AL$7,MATCH('Filtr dle měsíce'!A103,'Filtr dle měsíce'!$AC$6:$AC$297,0),0,1,1)*OFFSET('Filtr dle měsíce'!$X$5,MATCH('Filtr dle měsíce'!A103,'Filtr dle měsíce'!$AC$6:$AC$297,0),0,1,1),""),"")</f>
        <v/>
      </c>
      <c r="K103" s="75" t="str">
        <f ca="1">IF(IFERROR(OFFSET('Tabulka klientů 2023'!$AO$7,MATCH('Filtr dle měsíce'!A103,'Filtr dle měsíce'!$AC$6:$AC$297,0),0,1,1)*OFFSET('Filtr dle měsíce'!$Y$5,MATCH('Filtr dle měsíce'!A103,'Filtr dle měsíce'!$AC$6:$AC$297,0),0,1,1),"")&gt;0,IFERROR(OFFSET('Tabulka klientů 2023'!$AO$7,MATCH('Filtr dle měsíce'!A103,'Filtr dle měsíce'!$AC$6:$AC$297,0),0,1,1)*OFFSET('Filtr dle měsíce'!$Y$5,MATCH('Filtr dle měsíce'!A103,'Filtr dle měsíce'!$AC$6:$AC$297,0),0,1,1),""),"")</f>
        <v/>
      </c>
      <c r="L103" s="76" t="str">
        <f ca="1">IF(IFERROR(OFFSET('Tabulka klientů 2023'!$AR$7,MATCH('Filtr dle měsíce'!A103,'Filtr dle měsíce'!$AC$6:$AC$297,0),0,1,1)*OFFSET('Filtr dle měsíce'!$Z$5,MATCH('Filtr dle měsíce'!A103,'Filtr dle měsíce'!$AC$6:$AC$297,0),0,1,1),"")&gt;0,IFERROR(OFFSET('Tabulka klientů 2023'!$AR$7,MATCH('Filtr dle měsíce'!A103,'Filtr dle měsíce'!$AC$6:$AC$297,0),0,1,1)*OFFSET('Filtr dle měsíce'!$Z$5,MATCH('Filtr dle měsíce'!A103,'Filtr dle měsíce'!$AC$6:$AC$297,0),0,1,1),""),"")</f>
        <v/>
      </c>
      <c r="M103" s="77" t="str">
        <f ca="1">IF(IFERROR(OFFSET('Tabulka klientů 2023'!$AU$7,MATCH('Filtr dle měsíce'!A103,'Filtr dle měsíce'!$AC$6:$AC$297,0),0,1,1)*OFFSET('Filtr dle měsíce'!$AA$5,MATCH('Filtr dle měsíce'!A103,'Filtr dle měsíce'!$AC$6:$AC$297,0),0,1,1),"")&gt;0,IFERROR(OFFSET('Tabulka klientů 2023'!$AU$7,MATCH('Filtr dle měsíce'!A103,'Filtr dle měsíce'!$AC$6:$AC$297,0),0,1,1)*OFFSET('Filtr dle měsíce'!$AA$5,MATCH('Filtr dle měsíce'!A103,'Filtr dle měsíce'!$AC$6:$AC$297,0),0,1,1),""),"")</f>
        <v/>
      </c>
      <c r="N103" s="78" t="str">
        <f t="shared" ca="1" si="0"/>
        <v/>
      </c>
      <c r="Q103" s="51">
        <f>IF('Tabulka klientů 2023'!R105='Filtr dle měsíce'!$C$1,1,0)</f>
        <v>0</v>
      </c>
      <c r="R103" s="51">
        <f>IF('Tabulka klientů 2023'!U105='Filtr dle měsíce'!$C$1,1,0)</f>
        <v>0</v>
      </c>
      <c r="S103" s="51">
        <f>IF('Tabulka klientů 2023'!X105='Filtr dle měsíce'!$C$1,1,0)</f>
        <v>0</v>
      </c>
      <c r="T103" s="51">
        <f>IF('Tabulka klientů 2023'!AA105='Filtr dle měsíce'!$C$1,1,0)</f>
        <v>0</v>
      </c>
      <c r="U103" s="51">
        <f>IF('Tabulka klientů 2023'!AD105='Filtr dle měsíce'!$C$1,1,0)</f>
        <v>0</v>
      </c>
      <c r="V103" s="51">
        <f>IF('Tabulka klientů 2023'!AG105='Filtr dle měsíce'!$C$1,1,0)</f>
        <v>0</v>
      </c>
      <c r="W103" s="51">
        <f>IF('Tabulka klientů 2023'!AJ105='Filtr dle měsíce'!$C$1,1,0)</f>
        <v>0</v>
      </c>
      <c r="X103" s="1">
        <f>IF('Tabulka klientů 2023'!AM105='Filtr dle měsíce'!$C$1,1,0)</f>
        <v>0</v>
      </c>
      <c r="Y103" s="1">
        <f>IF('Tabulka klientů 2023'!AP105='Filtr dle měsíce'!$C$1,1,0)</f>
        <v>0</v>
      </c>
      <c r="Z103" s="1">
        <f>IF('Tabulka klientů 2023'!AS105='Filtr dle měsíce'!$C$1,1,0)</f>
        <v>0</v>
      </c>
      <c r="AA103" s="1">
        <f>IF('Tabulka klientů 2023'!AV105='Filtr dle měsíce'!$C$1,1,0)</f>
        <v>0</v>
      </c>
      <c r="AB103" s="1">
        <f t="shared" si="1"/>
        <v>0</v>
      </c>
      <c r="AC103" s="1">
        <f t="shared" si="2"/>
        <v>0</v>
      </c>
      <c r="AE103" s="51">
        <f>IF('Tabulka klientů 2023'!S105="ANO",1,0)</f>
        <v>0</v>
      </c>
      <c r="AF103" s="51">
        <f>IF('Tabulka klientů 2023'!V105="ANO",1,0)</f>
        <v>0</v>
      </c>
      <c r="AG103" s="51">
        <f>IF('Tabulka klientů 2023'!Y105="ANO",1,0)</f>
        <v>0</v>
      </c>
      <c r="AH103" s="51">
        <f>IF('Tabulka klientů 2023'!AB105="ANO",1,0)</f>
        <v>0</v>
      </c>
      <c r="AI103" s="51">
        <f>IF('Tabulka klientů 2023'!AE105="ANO",1,0)</f>
        <v>0</v>
      </c>
      <c r="AJ103" s="51">
        <f>IF('Tabulka klientů 2023'!AH105="ANO",1,0)</f>
        <v>0</v>
      </c>
      <c r="AK103" s="51">
        <f>IF('Tabulka klientů 2023'!AK105="ANO",1,0)</f>
        <v>0</v>
      </c>
      <c r="AL103" s="51">
        <f>IF('Tabulka klientů 2023'!AN105="ANO",1,0)</f>
        <v>0</v>
      </c>
      <c r="AM103" s="51">
        <f>IF('Tabulka klientů 2023'!AQ105="ANO",1,0)</f>
        <v>0</v>
      </c>
      <c r="AN103" s="51">
        <f>IF('Tabulka klientů 2023'!AT105="ANO",1,0)</f>
        <v>0</v>
      </c>
      <c r="AO103" s="51">
        <f>IF('Tabulka klientů 2023'!AW105="ANO",1,0)</f>
        <v>0</v>
      </c>
      <c r="AP103" s="51" t="e">
        <f t="shared" ref="AP103:AQ103" si="196">#N/A</f>
        <v>#N/A</v>
      </c>
      <c r="AQ103" s="51" t="e">
        <f t="shared" si="196"/>
        <v>#N/A</v>
      </c>
      <c r="AR103" s="51"/>
      <c r="AS103" s="1">
        <f t="shared" ref="AS103:BC103" si="197">SUM(Q103+AE103)</f>
        <v>0</v>
      </c>
      <c r="AT103" s="1">
        <f t="shared" si="197"/>
        <v>0</v>
      </c>
      <c r="AU103" s="1">
        <f t="shared" si="197"/>
        <v>0</v>
      </c>
      <c r="AV103" s="1">
        <f t="shared" si="197"/>
        <v>0</v>
      </c>
      <c r="AW103" s="1">
        <f t="shared" si="197"/>
        <v>0</v>
      </c>
      <c r="AX103" s="1">
        <f t="shared" si="197"/>
        <v>0</v>
      </c>
      <c r="AY103" s="1">
        <f t="shared" si="197"/>
        <v>0</v>
      </c>
      <c r="AZ103" s="1">
        <f t="shared" si="197"/>
        <v>0</v>
      </c>
      <c r="BA103" s="1">
        <f t="shared" si="197"/>
        <v>0</v>
      </c>
      <c r="BB103" s="1">
        <f t="shared" si="197"/>
        <v>0</v>
      </c>
      <c r="BC103" s="1">
        <f t="shared" si="197"/>
        <v>0</v>
      </c>
      <c r="BD103" s="1"/>
      <c r="BE103" s="79" t="str">
        <f ca="1">IF(IFERROR(OFFSET('Filtr dle měsíce'!AS$5,MATCH('Filtr dle měsíce'!$A102,'Filtr dle měsíce'!$AC$6:$AC$297,0),0,1,1)*OFFSET('Filtr dle měsíce'!AS$5,MATCH('Filtr dle měsíce'!$A102,'Filtr dle měsíce'!$AC$6:$AC$297,0),0,1,1),"")&gt;0,IFERROR(OFFSET('Filtr dle měsíce'!AS$5,MATCH('Filtr dle měsíce'!$A102,'Filtr dle měsíce'!$AC$6:$AC$297,0),0,1,1)*OFFSET('Filtr dle měsíce'!AS$5,MATCH('Filtr dle měsíce'!$A102,'Filtr dle měsíce'!$AC$6:$AC$297,0),0,1,1),""),"")</f>
        <v/>
      </c>
      <c r="BF103" s="79" t="str">
        <f ca="1">IF(IFERROR(OFFSET('Filtr dle měsíce'!AT$5,MATCH('Filtr dle měsíce'!$A102,'Filtr dle měsíce'!$AC$6:$AC$297,0),0,1,1)*OFFSET('Filtr dle měsíce'!AT$5,MATCH('Filtr dle měsíce'!$A102,'Filtr dle měsíce'!$AC$6:$AC$297,0),0,1,1),"")&gt;0,IFERROR(OFFSET('Filtr dle měsíce'!AT$5,MATCH('Filtr dle měsíce'!$A102,'Filtr dle měsíce'!$AC$6:$AC$297,0),0,1,1)*OFFSET('Filtr dle měsíce'!AT$5,MATCH('Filtr dle měsíce'!$A102,'Filtr dle měsíce'!$AC$6:$AC$297,0),0,1,1),""),"")</f>
        <v/>
      </c>
      <c r="BG103" s="79" t="str">
        <f ca="1">IF(IFERROR(OFFSET('Filtr dle měsíce'!AU$5,MATCH('Filtr dle měsíce'!$A102,'Filtr dle měsíce'!$AC$6:$AC$297,0),0,1,1)*OFFSET('Filtr dle měsíce'!AU$5,MATCH('Filtr dle měsíce'!$A102,'Filtr dle měsíce'!$AC$6:$AC$297,0),0,1,1),"")&gt;0,IFERROR(OFFSET('Filtr dle měsíce'!AU$5,MATCH('Filtr dle měsíce'!$A102,'Filtr dle měsíce'!$AC$6:$AC$297,0),0,1,1)*OFFSET('Filtr dle měsíce'!AU$5,MATCH('Filtr dle měsíce'!$A102,'Filtr dle měsíce'!$AC$6:$AC$297,0),0,1,1),""),"")</f>
        <v/>
      </c>
      <c r="BH103" s="79" t="str">
        <f ca="1">IF(IFERROR(OFFSET('Filtr dle měsíce'!AV$5,MATCH('Filtr dle měsíce'!$A102,'Filtr dle měsíce'!$AC$6:$AC$297,0),0,1,1)*OFFSET('Filtr dle měsíce'!AV$5,MATCH('Filtr dle měsíce'!$A102,'Filtr dle měsíce'!$AC$6:$AC$297,0),0,1,1),"")&gt;0,IFERROR(OFFSET('Filtr dle měsíce'!AV$5,MATCH('Filtr dle měsíce'!$A102,'Filtr dle měsíce'!$AC$6:$AC$297,0),0,1,1)*OFFSET('Filtr dle měsíce'!AV$5,MATCH('Filtr dle měsíce'!$A102,'Filtr dle měsíce'!$AC$6:$AC$297,0),0,1,1),""),"")</f>
        <v/>
      </c>
      <c r="BI103" s="79" t="str">
        <f ca="1">IF(IFERROR(OFFSET('Filtr dle měsíce'!AW$5,MATCH('Filtr dle měsíce'!$A102,'Filtr dle měsíce'!$AC$6:$AC$297,0),0,1,1)*OFFSET('Filtr dle měsíce'!AW$5,MATCH('Filtr dle měsíce'!$A102,'Filtr dle měsíce'!$AC$6:$AC$297,0),0,1,1),"")&gt;0,IFERROR(OFFSET('Filtr dle měsíce'!AW$5,MATCH('Filtr dle měsíce'!$A102,'Filtr dle měsíce'!$AC$6:$AC$297,0),0,1,1)*OFFSET('Filtr dle měsíce'!AW$5,MATCH('Filtr dle měsíce'!$A102,'Filtr dle měsíce'!$AC$6:$AC$297,0),0,1,1),""),"")</f>
        <v/>
      </c>
      <c r="BJ103" s="79" t="str">
        <f ca="1">IF(IFERROR(OFFSET('Filtr dle měsíce'!AX$5,MATCH('Filtr dle měsíce'!$A102,'Filtr dle měsíce'!$AC$6:$AC$297,0),0,1,1)*OFFSET('Filtr dle měsíce'!AX$5,MATCH('Filtr dle měsíce'!$A102,'Filtr dle měsíce'!$AC$6:$AC$297,0),0,1,1),"")&gt;0,IFERROR(OFFSET('Filtr dle měsíce'!AX$5,MATCH('Filtr dle měsíce'!$A102,'Filtr dle měsíce'!$AC$6:$AC$297,0),0,1,1)*OFFSET('Filtr dle měsíce'!AX$5,MATCH('Filtr dle měsíce'!$A102,'Filtr dle měsíce'!$AC$6:$AC$297,0),0,1,1),""),"")</f>
        <v/>
      </c>
      <c r="BK103" s="79" t="str">
        <f ca="1">IF(IFERROR(OFFSET('Filtr dle měsíce'!AY$5,MATCH('Filtr dle měsíce'!$A102,'Filtr dle měsíce'!$AC$6:$AC$297,0),0,1,1)*OFFSET('Filtr dle měsíce'!AY$5,MATCH('Filtr dle měsíce'!$A102,'Filtr dle měsíce'!$AC$6:$AC$297,0),0,1,1),"")&gt;0,IFERROR(OFFSET('Filtr dle měsíce'!AY$5,MATCH('Filtr dle měsíce'!$A102,'Filtr dle měsíce'!$AC$6:$AC$297,0),0,1,1)*OFFSET('Filtr dle měsíce'!AY$5,MATCH('Filtr dle měsíce'!$A102,'Filtr dle měsíce'!$AC$6:$AC$297,0),0,1,1),""),"")</f>
        <v/>
      </c>
      <c r="BL103" s="79" t="str">
        <f ca="1">IF(IFERROR(OFFSET('Filtr dle měsíce'!AZ$5,MATCH('Filtr dle měsíce'!$A102,'Filtr dle měsíce'!$AC$6:$AC$297,0),0,1,1)*OFFSET('Filtr dle měsíce'!AZ$5,MATCH('Filtr dle měsíce'!$A102,'Filtr dle měsíce'!$AC$6:$AC$297,0),0,1,1),"")&gt;0,IFERROR(OFFSET('Filtr dle měsíce'!AZ$5,MATCH('Filtr dle měsíce'!$A102,'Filtr dle měsíce'!$AC$6:$AC$297,0),0,1,1)*OFFSET('Filtr dle měsíce'!AZ$5,MATCH('Filtr dle měsíce'!$A102,'Filtr dle měsíce'!$AC$6:$AC$297,0),0,1,1),""),"")</f>
        <v/>
      </c>
      <c r="BM103" s="79" t="str">
        <f ca="1">IF(IFERROR(OFFSET('Filtr dle měsíce'!BA$5,MATCH('Filtr dle měsíce'!$A102,'Filtr dle měsíce'!$AC$6:$AC$297,0),0,1,1)*OFFSET('Filtr dle měsíce'!BA$5,MATCH('Filtr dle měsíce'!$A102,'Filtr dle měsíce'!$AC$6:$AC$297,0),0,1,1),"")&gt;0,IFERROR(OFFSET('Filtr dle měsíce'!BA$5,MATCH('Filtr dle měsíce'!$A102,'Filtr dle měsíce'!$AC$6:$AC$297,0),0,1,1)*OFFSET('Filtr dle měsíce'!BA$5,MATCH('Filtr dle měsíce'!$A102,'Filtr dle měsíce'!$AC$6:$AC$297,0),0,1,1),""),"")</f>
        <v/>
      </c>
      <c r="BN103" s="79" t="str">
        <f ca="1">IF(IFERROR(OFFSET('Filtr dle měsíce'!BB$5,MATCH('Filtr dle měsíce'!$A102,'Filtr dle měsíce'!$AC$6:$AC$297,0),0,1,1)*OFFSET('Filtr dle měsíce'!BB$5,MATCH('Filtr dle měsíce'!$A102,'Filtr dle měsíce'!$AC$6:$AC$297,0),0,1,1),"")&gt;0,IFERROR(OFFSET('Filtr dle měsíce'!BB$5,MATCH('Filtr dle měsíce'!$A102,'Filtr dle měsíce'!$AC$6:$AC$297,0),0,1,1)*OFFSET('Filtr dle měsíce'!BB$5,MATCH('Filtr dle měsíce'!$A102,'Filtr dle měsíce'!$AC$6:$AC$297,0),0,1,1),""),"")</f>
        <v/>
      </c>
      <c r="BO103" s="79" t="str">
        <f ca="1">IF(IFERROR(OFFSET('Filtr dle měsíce'!BC$5,MATCH('Filtr dle měsíce'!$A102,'Filtr dle měsíce'!$AC$6:$AC$297,0),0,1,1)*OFFSET('Filtr dle měsíce'!BC$5,MATCH('Filtr dle měsíce'!$A102,'Filtr dle měsíce'!$AC$6:$AC$297,0),0,1,1),"")&gt;0,IFERROR(OFFSET('Filtr dle měsíce'!BC$5,MATCH('Filtr dle měsíce'!$A102,'Filtr dle měsíce'!$AC$6:$AC$297,0),0,1,1)*OFFSET('Filtr dle měsíce'!BC$5,MATCH('Filtr dle měsíce'!$A102,'Filtr dle měsíce'!$AC$6:$AC$297,0),0,1,1),""),"")</f>
        <v/>
      </c>
      <c r="BP103" s="79"/>
      <c r="BQ103" s="79"/>
    </row>
    <row r="104" spans="1:69" ht="14.25" customHeight="1" x14ac:dyDescent="0.4">
      <c r="A104" s="51">
        <v>100</v>
      </c>
      <c r="B104" s="74" t="str">
        <f ca="1">IFERROR(TEXT(OFFSET('Tabulka klientů 2023'!$C$7,MATCH('Filtr dle měsíce'!A104,'Filtr dle měsíce'!$AC$6:$AC$297,0),0,1,1),""),"")</f>
        <v/>
      </c>
      <c r="C104" s="75" t="str">
        <f ca="1">IF(IFERROR(OFFSET('Tabulka klientů 2023'!$Q$7,MATCH('Filtr dle měsíce'!A104,'Filtr dle měsíce'!$AC$6:$AC$297,0),0,1,1)*OFFSET('Filtr dle měsíce'!$Q$5,MATCH('Filtr dle měsíce'!A104,'Filtr dle měsíce'!$AC$6:$AC$297,0),0,1,1),"")&gt;0,IFERROR(OFFSET('Tabulka klientů 2023'!$Q$7,MATCH('Filtr dle měsíce'!A104,'Filtr dle měsíce'!$AC$6:$AC$297,0),0,1,1)*OFFSET('Filtr dle měsíce'!$Q$5,MATCH('Filtr dle měsíce'!A104,'Filtr dle měsíce'!$AC$6:$AC$297,0),0,1,1),""),"")</f>
        <v/>
      </c>
      <c r="D104" s="76" t="str">
        <f ca="1">IF(IFERROR(OFFSET('Tabulka klientů 2023'!$T$7,MATCH('Filtr dle měsíce'!A104,'Filtr dle měsíce'!$AC$6:$AC$297,0),0,1,1)*OFFSET('Filtr dle měsíce'!$R$5,MATCH('Filtr dle měsíce'!A104,'Filtr dle měsíce'!$AC$6:$AC$297,0),0,1,1),"")&gt;0,IFERROR(OFFSET('Tabulka klientů 2023'!$T$7,MATCH('Filtr dle měsíce'!A104,'Filtr dle měsíce'!$AC$6:$AC$297,0),0,1,1)*OFFSET('Filtr dle měsíce'!$R$5,MATCH('Filtr dle měsíce'!A104,'Filtr dle měsíce'!$AC$6:$AC$297,0),0,1,1),""),"")</f>
        <v/>
      </c>
      <c r="E104" s="75" t="str">
        <f ca="1">IF(IFERROR(OFFSET('Tabulka klientů 2023'!$W$7,MATCH('Filtr dle měsíce'!A104,'Filtr dle měsíce'!$AC$6:$AC$297,0),0,1,1)*OFFSET('Filtr dle měsíce'!$S$5,MATCH('Filtr dle měsíce'!A104,'Filtr dle měsíce'!$AC$6:$AC$297,0),0,1,1),"")&gt;0,IFERROR(OFFSET('Tabulka klientů 2023'!$W$7,MATCH('Filtr dle měsíce'!A104,'Filtr dle měsíce'!$AC$6:$AC$297,0),0,1,1)*OFFSET('Filtr dle měsíce'!$S$5,MATCH('Filtr dle měsíce'!A104,'Filtr dle měsíce'!$AC$6:$AC$297,0),0,1,1),""),"")</f>
        <v/>
      </c>
      <c r="F104" s="76" t="str">
        <f ca="1">IF(IFERROR(OFFSET('Tabulka klientů 2023'!$Z$7,MATCH('Filtr dle měsíce'!A104,'Filtr dle měsíce'!$AC$6:$AC$297,0),0,1,1)*OFFSET('Filtr dle měsíce'!$T$5,MATCH('Filtr dle měsíce'!A104,'Filtr dle měsíce'!$AC$6:$AC$297,0),0,1,1),"")&gt;0,IFERROR(OFFSET('Tabulka klientů 2023'!$Z$7,MATCH('Filtr dle měsíce'!A104,'Filtr dle měsíce'!$AC$6:$AC$297,0),0,1,1)*OFFSET('Filtr dle měsíce'!$T$5,MATCH('Filtr dle měsíce'!A104,'Filtr dle měsíce'!$AC$6:$AC$297,0),0,1,1),""),"")</f>
        <v/>
      </c>
      <c r="G104" s="75" t="str">
        <f ca="1">IF(IFERROR(OFFSET('Tabulka klientů 2023'!$AC$7,MATCH('Filtr dle měsíce'!A104,'Filtr dle měsíce'!$AC$6:$AC$297,0),0,1,1)*OFFSET('Filtr dle měsíce'!$U$5,MATCH('Filtr dle měsíce'!A104,'Filtr dle měsíce'!$AC$6:$AC$297,0),0,1,1),"")&gt;0,IFERROR(OFFSET('Tabulka klientů 2023'!$AC$7,MATCH('Filtr dle měsíce'!A104,'Filtr dle měsíce'!$AC$6:$AC$297,0),0,1,1)*OFFSET('Filtr dle měsíce'!$U$5,MATCH('Filtr dle měsíce'!A104,'Filtr dle měsíce'!$AC$6:$AC$297,0),0,1,1),""),"")</f>
        <v/>
      </c>
      <c r="H104" s="76" t="str">
        <f ca="1">IF(IFERROR(OFFSET('Tabulka klientů 2023'!$AF$7,MATCH('Filtr dle měsíce'!A104,'Filtr dle měsíce'!$AC$6:$AC$297,0),0,1,1)*OFFSET('Filtr dle měsíce'!$V$5,MATCH('Filtr dle měsíce'!A104,'Filtr dle měsíce'!$AC$6:$AC$297,0),0,1,1),"")&gt;0,IFERROR(OFFSET('Tabulka klientů 2023'!$AF$7,MATCH('Filtr dle měsíce'!A104,'Filtr dle měsíce'!$AC$6:$AC$297,0),0,1,1)*OFFSET('Filtr dle měsíce'!$V$5,MATCH('Filtr dle měsíce'!A104,'Filtr dle měsíce'!$AC$6:$AC$297,0),0,1,1),""),"")</f>
        <v/>
      </c>
      <c r="I104" s="75" t="str">
        <f ca="1">IF(IFERROR(OFFSET('Tabulka klientů 2023'!$AI$7,MATCH('Filtr dle měsíce'!A104,'Filtr dle měsíce'!$AC$6:$AC$297,0),0,1,1)*OFFSET('Filtr dle měsíce'!$W$5,MATCH('Filtr dle měsíce'!A104,'Filtr dle měsíce'!$AC$6:$AC$297,0),0,1,1),"")&gt;0,IFERROR(OFFSET('Tabulka klientů 2023'!$AI$7,MATCH('Filtr dle měsíce'!A104,'Filtr dle měsíce'!$AC$6:$AC$297,0),0,1,1)*OFFSET('Filtr dle měsíce'!$W$5,MATCH('Filtr dle měsíce'!A104,'Filtr dle měsíce'!$AC$6:$AC$297,0),0,1,1),""),"")</f>
        <v/>
      </c>
      <c r="J104" s="76" t="str">
        <f ca="1">IF(IFERROR(OFFSET('Tabulka klientů 2023'!$AL$7,MATCH('Filtr dle měsíce'!A104,'Filtr dle měsíce'!$AC$6:$AC$297,0),0,1,1)*OFFSET('Filtr dle měsíce'!$X$5,MATCH('Filtr dle měsíce'!A104,'Filtr dle měsíce'!$AC$6:$AC$297,0),0,1,1),"")&gt;0,IFERROR(OFFSET('Tabulka klientů 2023'!$AL$7,MATCH('Filtr dle měsíce'!A104,'Filtr dle měsíce'!$AC$6:$AC$297,0),0,1,1)*OFFSET('Filtr dle měsíce'!$X$5,MATCH('Filtr dle měsíce'!A104,'Filtr dle měsíce'!$AC$6:$AC$297,0),0,1,1),""),"")</f>
        <v/>
      </c>
      <c r="K104" s="75" t="str">
        <f ca="1">IF(IFERROR(OFFSET('Tabulka klientů 2023'!$AO$7,MATCH('Filtr dle měsíce'!A104,'Filtr dle měsíce'!$AC$6:$AC$297,0),0,1,1)*OFFSET('Filtr dle měsíce'!$Y$5,MATCH('Filtr dle měsíce'!A104,'Filtr dle měsíce'!$AC$6:$AC$297,0),0,1,1),"")&gt;0,IFERROR(OFFSET('Tabulka klientů 2023'!$AO$7,MATCH('Filtr dle měsíce'!A104,'Filtr dle měsíce'!$AC$6:$AC$297,0),0,1,1)*OFFSET('Filtr dle měsíce'!$Y$5,MATCH('Filtr dle měsíce'!A104,'Filtr dle měsíce'!$AC$6:$AC$297,0),0,1,1),""),"")</f>
        <v/>
      </c>
      <c r="L104" s="76" t="str">
        <f ca="1">IF(IFERROR(OFFSET('Tabulka klientů 2023'!$AR$7,MATCH('Filtr dle měsíce'!A104,'Filtr dle měsíce'!$AC$6:$AC$297,0),0,1,1)*OFFSET('Filtr dle měsíce'!$Z$5,MATCH('Filtr dle měsíce'!A104,'Filtr dle měsíce'!$AC$6:$AC$297,0),0,1,1),"")&gt;0,IFERROR(OFFSET('Tabulka klientů 2023'!$AR$7,MATCH('Filtr dle měsíce'!A104,'Filtr dle měsíce'!$AC$6:$AC$297,0),0,1,1)*OFFSET('Filtr dle měsíce'!$Z$5,MATCH('Filtr dle měsíce'!A104,'Filtr dle měsíce'!$AC$6:$AC$297,0),0,1,1),""),"")</f>
        <v/>
      </c>
      <c r="M104" s="77" t="str">
        <f ca="1">IF(IFERROR(OFFSET('Tabulka klientů 2023'!$AU$7,MATCH('Filtr dle měsíce'!A104,'Filtr dle měsíce'!$AC$6:$AC$297,0),0,1,1)*OFFSET('Filtr dle měsíce'!$AA$5,MATCH('Filtr dle měsíce'!A104,'Filtr dle měsíce'!$AC$6:$AC$297,0),0,1,1),"")&gt;0,IFERROR(OFFSET('Tabulka klientů 2023'!$AU$7,MATCH('Filtr dle měsíce'!A104,'Filtr dle měsíce'!$AC$6:$AC$297,0),0,1,1)*OFFSET('Filtr dle měsíce'!$AA$5,MATCH('Filtr dle měsíce'!A104,'Filtr dle měsíce'!$AC$6:$AC$297,0),0,1,1),""),"")</f>
        <v/>
      </c>
      <c r="N104" s="78" t="str">
        <f t="shared" ca="1" si="0"/>
        <v/>
      </c>
      <c r="Q104" s="51">
        <f>IF('Tabulka klientů 2023'!R106='Filtr dle měsíce'!$C$1,1,0)</f>
        <v>0</v>
      </c>
      <c r="R104" s="51">
        <f>IF('Tabulka klientů 2023'!U106='Filtr dle měsíce'!$C$1,1,0)</f>
        <v>0</v>
      </c>
      <c r="S104" s="51">
        <f>IF('Tabulka klientů 2023'!X106='Filtr dle měsíce'!$C$1,1,0)</f>
        <v>0</v>
      </c>
      <c r="T104" s="51">
        <f>IF('Tabulka klientů 2023'!AA106='Filtr dle měsíce'!$C$1,1,0)</f>
        <v>0</v>
      </c>
      <c r="U104" s="51">
        <f>IF('Tabulka klientů 2023'!AD106='Filtr dle měsíce'!$C$1,1,0)</f>
        <v>0</v>
      </c>
      <c r="V104" s="51">
        <f>IF('Tabulka klientů 2023'!AG106='Filtr dle měsíce'!$C$1,1,0)</f>
        <v>0</v>
      </c>
      <c r="W104" s="51">
        <f>IF('Tabulka klientů 2023'!AJ106='Filtr dle měsíce'!$C$1,1,0)</f>
        <v>0</v>
      </c>
      <c r="X104" s="1">
        <f>IF('Tabulka klientů 2023'!AM106='Filtr dle měsíce'!$C$1,1,0)</f>
        <v>0</v>
      </c>
      <c r="Y104" s="1">
        <f>IF('Tabulka klientů 2023'!AP106='Filtr dle měsíce'!$C$1,1,0)</f>
        <v>0</v>
      </c>
      <c r="Z104" s="1">
        <f>IF('Tabulka klientů 2023'!AS106='Filtr dle měsíce'!$C$1,1,0)</f>
        <v>0</v>
      </c>
      <c r="AA104" s="1">
        <f>IF('Tabulka klientů 2023'!AV106='Filtr dle měsíce'!$C$1,1,0)</f>
        <v>0</v>
      </c>
      <c r="AB104" s="1">
        <f t="shared" si="1"/>
        <v>0</v>
      </c>
      <c r="AC104" s="1">
        <f t="shared" si="2"/>
        <v>0</v>
      </c>
      <c r="AE104" s="51">
        <f>IF('Tabulka klientů 2023'!S106="ANO",1,0)</f>
        <v>0</v>
      </c>
      <c r="AF104" s="51">
        <f>IF('Tabulka klientů 2023'!V106="ANO",1,0)</f>
        <v>0</v>
      </c>
      <c r="AG104" s="51">
        <f>IF('Tabulka klientů 2023'!Y106="ANO",1,0)</f>
        <v>0</v>
      </c>
      <c r="AH104" s="51">
        <f>IF('Tabulka klientů 2023'!AB106="ANO",1,0)</f>
        <v>0</v>
      </c>
      <c r="AI104" s="51">
        <f>IF('Tabulka klientů 2023'!AE106="ANO",1,0)</f>
        <v>0</v>
      </c>
      <c r="AJ104" s="51">
        <f>IF('Tabulka klientů 2023'!AH106="ANO",1,0)</f>
        <v>0</v>
      </c>
      <c r="AK104" s="51">
        <f>IF('Tabulka klientů 2023'!AK106="ANO",1,0)</f>
        <v>0</v>
      </c>
      <c r="AL104" s="51">
        <f>IF('Tabulka klientů 2023'!AN106="ANO",1,0)</f>
        <v>0</v>
      </c>
      <c r="AM104" s="51">
        <f>IF('Tabulka klientů 2023'!AQ106="ANO",1,0)</f>
        <v>0</v>
      </c>
      <c r="AN104" s="51">
        <f>IF('Tabulka klientů 2023'!AT106="ANO",1,0)</f>
        <v>0</v>
      </c>
      <c r="AO104" s="51">
        <f>IF('Tabulka klientů 2023'!AW106="ANO",1,0)</f>
        <v>0</v>
      </c>
      <c r="AP104" s="51" t="e">
        <f t="shared" ref="AP104:AQ104" si="198">#N/A</f>
        <v>#N/A</v>
      </c>
      <c r="AQ104" s="51" t="e">
        <f t="shared" si="198"/>
        <v>#N/A</v>
      </c>
      <c r="AR104" s="51"/>
      <c r="AS104" s="1">
        <f t="shared" ref="AS104:BC104" si="199">SUM(Q104+AE104)</f>
        <v>0</v>
      </c>
      <c r="AT104" s="1">
        <f t="shared" si="199"/>
        <v>0</v>
      </c>
      <c r="AU104" s="1">
        <f t="shared" si="199"/>
        <v>0</v>
      </c>
      <c r="AV104" s="1">
        <f t="shared" si="199"/>
        <v>0</v>
      </c>
      <c r="AW104" s="1">
        <f t="shared" si="199"/>
        <v>0</v>
      </c>
      <c r="AX104" s="1">
        <f t="shared" si="199"/>
        <v>0</v>
      </c>
      <c r="AY104" s="1">
        <f t="shared" si="199"/>
        <v>0</v>
      </c>
      <c r="AZ104" s="1">
        <f t="shared" si="199"/>
        <v>0</v>
      </c>
      <c r="BA104" s="1">
        <f t="shared" si="199"/>
        <v>0</v>
      </c>
      <c r="BB104" s="1">
        <f t="shared" si="199"/>
        <v>0</v>
      </c>
      <c r="BC104" s="1">
        <f t="shared" si="199"/>
        <v>0</v>
      </c>
      <c r="BD104" s="1"/>
      <c r="BE104" s="79" t="str">
        <f ca="1">IF(IFERROR(OFFSET('Filtr dle měsíce'!AS$5,MATCH('Filtr dle měsíce'!$A103,'Filtr dle měsíce'!$AC$6:$AC$297,0),0,1,1)*OFFSET('Filtr dle měsíce'!AS$5,MATCH('Filtr dle měsíce'!$A103,'Filtr dle měsíce'!$AC$6:$AC$297,0),0,1,1),"")&gt;0,IFERROR(OFFSET('Filtr dle měsíce'!AS$5,MATCH('Filtr dle měsíce'!$A103,'Filtr dle měsíce'!$AC$6:$AC$297,0),0,1,1)*OFFSET('Filtr dle měsíce'!AS$5,MATCH('Filtr dle měsíce'!$A103,'Filtr dle měsíce'!$AC$6:$AC$297,0),0,1,1),""),"")</f>
        <v/>
      </c>
      <c r="BF104" s="79" t="str">
        <f ca="1">IF(IFERROR(OFFSET('Filtr dle měsíce'!AT$5,MATCH('Filtr dle měsíce'!$A103,'Filtr dle měsíce'!$AC$6:$AC$297,0),0,1,1)*OFFSET('Filtr dle měsíce'!AT$5,MATCH('Filtr dle měsíce'!$A103,'Filtr dle měsíce'!$AC$6:$AC$297,0),0,1,1),"")&gt;0,IFERROR(OFFSET('Filtr dle měsíce'!AT$5,MATCH('Filtr dle měsíce'!$A103,'Filtr dle měsíce'!$AC$6:$AC$297,0),0,1,1)*OFFSET('Filtr dle měsíce'!AT$5,MATCH('Filtr dle měsíce'!$A103,'Filtr dle měsíce'!$AC$6:$AC$297,0),0,1,1),""),"")</f>
        <v/>
      </c>
      <c r="BG104" s="79" t="str">
        <f ca="1">IF(IFERROR(OFFSET('Filtr dle měsíce'!AU$5,MATCH('Filtr dle měsíce'!$A103,'Filtr dle měsíce'!$AC$6:$AC$297,0),0,1,1)*OFFSET('Filtr dle měsíce'!AU$5,MATCH('Filtr dle měsíce'!$A103,'Filtr dle měsíce'!$AC$6:$AC$297,0),0,1,1),"")&gt;0,IFERROR(OFFSET('Filtr dle měsíce'!AU$5,MATCH('Filtr dle měsíce'!$A103,'Filtr dle měsíce'!$AC$6:$AC$297,0),0,1,1)*OFFSET('Filtr dle měsíce'!AU$5,MATCH('Filtr dle měsíce'!$A103,'Filtr dle měsíce'!$AC$6:$AC$297,0),0,1,1),""),"")</f>
        <v/>
      </c>
      <c r="BH104" s="79" t="str">
        <f ca="1">IF(IFERROR(OFFSET('Filtr dle měsíce'!AV$5,MATCH('Filtr dle měsíce'!$A103,'Filtr dle měsíce'!$AC$6:$AC$297,0),0,1,1)*OFFSET('Filtr dle měsíce'!AV$5,MATCH('Filtr dle měsíce'!$A103,'Filtr dle měsíce'!$AC$6:$AC$297,0),0,1,1),"")&gt;0,IFERROR(OFFSET('Filtr dle měsíce'!AV$5,MATCH('Filtr dle měsíce'!$A103,'Filtr dle měsíce'!$AC$6:$AC$297,0),0,1,1)*OFFSET('Filtr dle měsíce'!AV$5,MATCH('Filtr dle měsíce'!$A103,'Filtr dle měsíce'!$AC$6:$AC$297,0),0,1,1),""),"")</f>
        <v/>
      </c>
      <c r="BI104" s="79" t="str">
        <f ca="1">IF(IFERROR(OFFSET('Filtr dle měsíce'!AW$5,MATCH('Filtr dle měsíce'!$A103,'Filtr dle měsíce'!$AC$6:$AC$297,0),0,1,1)*OFFSET('Filtr dle měsíce'!AW$5,MATCH('Filtr dle měsíce'!$A103,'Filtr dle měsíce'!$AC$6:$AC$297,0),0,1,1),"")&gt;0,IFERROR(OFFSET('Filtr dle měsíce'!AW$5,MATCH('Filtr dle měsíce'!$A103,'Filtr dle měsíce'!$AC$6:$AC$297,0),0,1,1)*OFFSET('Filtr dle měsíce'!AW$5,MATCH('Filtr dle měsíce'!$A103,'Filtr dle měsíce'!$AC$6:$AC$297,0),0,1,1),""),"")</f>
        <v/>
      </c>
      <c r="BJ104" s="79" t="str">
        <f ca="1">IF(IFERROR(OFFSET('Filtr dle měsíce'!AX$5,MATCH('Filtr dle měsíce'!$A103,'Filtr dle měsíce'!$AC$6:$AC$297,0),0,1,1)*OFFSET('Filtr dle měsíce'!AX$5,MATCH('Filtr dle měsíce'!$A103,'Filtr dle měsíce'!$AC$6:$AC$297,0),0,1,1),"")&gt;0,IFERROR(OFFSET('Filtr dle měsíce'!AX$5,MATCH('Filtr dle měsíce'!$A103,'Filtr dle měsíce'!$AC$6:$AC$297,0),0,1,1)*OFFSET('Filtr dle měsíce'!AX$5,MATCH('Filtr dle měsíce'!$A103,'Filtr dle měsíce'!$AC$6:$AC$297,0),0,1,1),""),"")</f>
        <v/>
      </c>
      <c r="BK104" s="79" t="str">
        <f ca="1">IF(IFERROR(OFFSET('Filtr dle měsíce'!AY$5,MATCH('Filtr dle měsíce'!$A103,'Filtr dle měsíce'!$AC$6:$AC$297,0),0,1,1)*OFFSET('Filtr dle měsíce'!AY$5,MATCH('Filtr dle měsíce'!$A103,'Filtr dle měsíce'!$AC$6:$AC$297,0),0,1,1),"")&gt;0,IFERROR(OFFSET('Filtr dle měsíce'!AY$5,MATCH('Filtr dle měsíce'!$A103,'Filtr dle měsíce'!$AC$6:$AC$297,0),0,1,1)*OFFSET('Filtr dle měsíce'!AY$5,MATCH('Filtr dle měsíce'!$A103,'Filtr dle měsíce'!$AC$6:$AC$297,0),0,1,1),""),"")</f>
        <v/>
      </c>
      <c r="BL104" s="79" t="str">
        <f ca="1">IF(IFERROR(OFFSET('Filtr dle měsíce'!AZ$5,MATCH('Filtr dle měsíce'!$A103,'Filtr dle měsíce'!$AC$6:$AC$297,0),0,1,1)*OFFSET('Filtr dle měsíce'!AZ$5,MATCH('Filtr dle měsíce'!$A103,'Filtr dle měsíce'!$AC$6:$AC$297,0),0,1,1),"")&gt;0,IFERROR(OFFSET('Filtr dle měsíce'!AZ$5,MATCH('Filtr dle měsíce'!$A103,'Filtr dle měsíce'!$AC$6:$AC$297,0),0,1,1)*OFFSET('Filtr dle měsíce'!AZ$5,MATCH('Filtr dle měsíce'!$A103,'Filtr dle měsíce'!$AC$6:$AC$297,0),0,1,1),""),"")</f>
        <v/>
      </c>
      <c r="BM104" s="79" t="str">
        <f ca="1">IF(IFERROR(OFFSET('Filtr dle měsíce'!BA$5,MATCH('Filtr dle měsíce'!$A103,'Filtr dle měsíce'!$AC$6:$AC$297,0),0,1,1)*OFFSET('Filtr dle měsíce'!BA$5,MATCH('Filtr dle měsíce'!$A103,'Filtr dle měsíce'!$AC$6:$AC$297,0),0,1,1),"")&gt;0,IFERROR(OFFSET('Filtr dle měsíce'!BA$5,MATCH('Filtr dle měsíce'!$A103,'Filtr dle měsíce'!$AC$6:$AC$297,0),0,1,1)*OFFSET('Filtr dle měsíce'!BA$5,MATCH('Filtr dle měsíce'!$A103,'Filtr dle měsíce'!$AC$6:$AC$297,0),0,1,1),""),"")</f>
        <v/>
      </c>
      <c r="BN104" s="79" t="str">
        <f ca="1">IF(IFERROR(OFFSET('Filtr dle měsíce'!BB$5,MATCH('Filtr dle měsíce'!$A103,'Filtr dle měsíce'!$AC$6:$AC$297,0),0,1,1)*OFFSET('Filtr dle měsíce'!BB$5,MATCH('Filtr dle měsíce'!$A103,'Filtr dle měsíce'!$AC$6:$AC$297,0),0,1,1),"")&gt;0,IFERROR(OFFSET('Filtr dle měsíce'!BB$5,MATCH('Filtr dle měsíce'!$A103,'Filtr dle měsíce'!$AC$6:$AC$297,0),0,1,1)*OFFSET('Filtr dle měsíce'!BB$5,MATCH('Filtr dle měsíce'!$A103,'Filtr dle měsíce'!$AC$6:$AC$297,0),0,1,1),""),"")</f>
        <v/>
      </c>
      <c r="BO104" s="79" t="str">
        <f ca="1">IF(IFERROR(OFFSET('Filtr dle měsíce'!BC$5,MATCH('Filtr dle měsíce'!$A103,'Filtr dle měsíce'!$AC$6:$AC$297,0),0,1,1)*OFFSET('Filtr dle měsíce'!BC$5,MATCH('Filtr dle měsíce'!$A103,'Filtr dle měsíce'!$AC$6:$AC$297,0),0,1,1),"")&gt;0,IFERROR(OFFSET('Filtr dle měsíce'!BC$5,MATCH('Filtr dle měsíce'!$A103,'Filtr dle měsíce'!$AC$6:$AC$297,0),0,1,1)*OFFSET('Filtr dle měsíce'!BC$5,MATCH('Filtr dle měsíce'!$A103,'Filtr dle měsíce'!$AC$6:$AC$297,0),0,1,1),""),"")</f>
        <v/>
      </c>
      <c r="BP104" s="79"/>
      <c r="BQ104" s="79"/>
    </row>
    <row r="105" spans="1:69" ht="14.25" customHeight="1" x14ac:dyDescent="0.4">
      <c r="A105" s="51">
        <v>101</v>
      </c>
      <c r="B105" s="74" t="str">
        <f ca="1">IFERROR(TEXT(OFFSET('Tabulka klientů 2023'!$C$7,MATCH('Filtr dle měsíce'!A105,'Filtr dle měsíce'!$AC$6:$AC$297,0),0,1,1),""),"")</f>
        <v/>
      </c>
      <c r="C105" s="75" t="str">
        <f ca="1">IF(IFERROR(OFFSET('Tabulka klientů 2023'!$Q$7,MATCH('Filtr dle měsíce'!A105,'Filtr dle měsíce'!$AC$6:$AC$297,0),0,1,1)*OFFSET('Filtr dle měsíce'!$Q$5,MATCH('Filtr dle měsíce'!A105,'Filtr dle měsíce'!$AC$6:$AC$297,0),0,1,1),"")&gt;0,IFERROR(OFFSET('Tabulka klientů 2023'!$Q$7,MATCH('Filtr dle měsíce'!A105,'Filtr dle měsíce'!$AC$6:$AC$297,0),0,1,1)*OFFSET('Filtr dle měsíce'!$Q$5,MATCH('Filtr dle měsíce'!A105,'Filtr dle měsíce'!$AC$6:$AC$297,0),0,1,1),""),"")</f>
        <v/>
      </c>
      <c r="D105" s="76" t="str">
        <f ca="1">IF(IFERROR(OFFSET('Tabulka klientů 2023'!$T$7,MATCH('Filtr dle měsíce'!A105,'Filtr dle měsíce'!$AC$6:$AC$297,0),0,1,1)*OFFSET('Filtr dle měsíce'!$R$5,MATCH('Filtr dle měsíce'!A105,'Filtr dle měsíce'!$AC$6:$AC$297,0),0,1,1),"")&gt;0,IFERROR(OFFSET('Tabulka klientů 2023'!$T$7,MATCH('Filtr dle měsíce'!A105,'Filtr dle měsíce'!$AC$6:$AC$297,0),0,1,1)*OFFSET('Filtr dle měsíce'!$R$5,MATCH('Filtr dle měsíce'!A105,'Filtr dle měsíce'!$AC$6:$AC$297,0),0,1,1),""),"")</f>
        <v/>
      </c>
      <c r="E105" s="75" t="str">
        <f ca="1">IF(IFERROR(OFFSET('Tabulka klientů 2023'!$W$7,MATCH('Filtr dle měsíce'!A105,'Filtr dle měsíce'!$AC$6:$AC$297,0),0,1,1)*OFFSET('Filtr dle měsíce'!$S$5,MATCH('Filtr dle měsíce'!A105,'Filtr dle měsíce'!$AC$6:$AC$297,0),0,1,1),"")&gt;0,IFERROR(OFFSET('Tabulka klientů 2023'!$W$7,MATCH('Filtr dle měsíce'!A105,'Filtr dle měsíce'!$AC$6:$AC$297,0),0,1,1)*OFFSET('Filtr dle měsíce'!$S$5,MATCH('Filtr dle měsíce'!A105,'Filtr dle měsíce'!$AC$6:$AC$297,0),0,1,1),""),"")</f>
        <v/>
      </c>
      <c r="F105" s="76" t="str">
        <f ca="1">IF(IFERROR(OFFSET('Tabulka klientů 2023'!$Z$7,MATCH('Filtr dle měsíce'!A105,'Filtr dle měsíce'!$AC$6:$AC$297,0),0,1,1)*OFFSET('Filtr dle měsíce'!$T$5,MATCH('Filtr dle měsíce'!A105,'Filtr dle měsíce'!$AC$6:$AC$297,0),0,1,1),"")&gt;0,IFERROR(OFFSET('Tabulka klientů 2023'!$Z$7,MATCH('Filtr dle měsíce'!A105,'Filtr dle měsíce'!$AC$6:$AC$297,0),0,1,1)*OFFSET('Filtr dle měsíce'!$T$5,MATCH('Filtr dle měsíce'!A105,'Filtr dle měsíce'!$AC$6:$AC$297,0),0,1,1),""),"")</f>
        <v/>
      </c>
      <c r="G105" s="75" t="str">
        <f ca="1">IF(IFERROR(OFFSET('Tabulka klientů 2023'!$AC$7,MATCH('Filtr dle měsíce'!A105,'Filtr dle měsíce'!$AC$6:$AC$297,0),0,1,1)*OFFSET('Filtr dle měsíce'!$U$5,MATCH('Filtr dle měsíce'!A105,'Filtr dle měsíce'!$AC$6:$AC$297,0),0,1,1),"")&gt;0,IFERROR(OFFSET('Tabulka klientů 2023'!$AC$7,MATCH('Filtr dle měsíce'!A105,'Filtr dle měsíce'!$AC$6:$AC$297,0),0,1,1)*OFFSET('Filtr dle měsíce'!$U$5,MATCH('Filtr dle měsíce'!A105,'Filtr dle měsíce'!$AC$6:$AC$297,0),0,1,1),""),"")</f>
        <v/>
      </c>
      <c r="H105" s="76" t="str">
        <f ca="1">IF(IFERROR(OFFSET('Tabulka klientů 2023'!$AF$7,MATCH('Filtr dle měsíce'!A105,'Filtr dle měsíce'!$AC$6:$AC$297,0),0,1,1)*OFFSET('Filtr dle měsíce'!$V$5,MATCH('Filtr dle měsíce'!A105,'Filtr dle měsíce'!$AC$6:$AC$297,0),0,1,1),"")&gt;0,IFERROR(OFFSET('Tabulka klientů 2023'!$AF$7,MATCH('Filtr dle měsíce'!A105,'Filtr dle měsíce'!$AC$6:$AC$297,0),0,1,1)*OFFSET('Filtr dle měsíce'!$V$5,MATCH('Filtr dle měsíce'!A105,'Filtr dle měsíce'!$AC$6:$AC$297,0),0,1,1),""),"")</f>
        <v/>
      </c>
      <c r="I105" s="75" t="str">
        <f ca="1">IF(IFERROR(OFFSET('Tabulka klientů 2023'!$AI$7,MATCH('Filtr dle měsíce'!A105,'Filtr dle měsíce'!$AC$6:$AC$297,0),0,1,1)*OFFSET('Filtr dle měsíce'!$W$5,MATCH('Filtr dle měsíce'!A105,'Filtr dle měsíce'!$AC$6:$AC$297,0),0,1,1),"")&gt;0,IFERROR(OFFSET('Tabulka klientů 2023'!$AI$7,MATCH('Filtr dle měsíce'!A105,'Filtr dle měsíce'!$AC$6:$AC$297,0),0,1,1)*OFFSET('Filtr dle měsíce'!$W$5,MATCH('Filtr dle měsíce'!A105,'Filtr dle měsíce'!$AC$6:$AC$297,0),0,1,1),""),"")</f>
        <v/>
      </c>
      <c r="J105" s="76" t="str">
        <f ca="1">IF(IFERROR(OFFSET('Tabulka klientů 2023'!$AL$7,MATCH('Filtr dle měsíce'!A105,'Filtr dle měsíce'!$AC$6:$AC$297,0),0,1,1)*OFFSET('Filtr dle měsíce'!$X$5,MATCH('Filtr dle měsíce'!A105,'Filtr dle měsíce'!$AC$6:$AC$297,0),0,1,1),"")&gt;0,IFERROR(OFFSET('Tabulka klientů 2023'!$AL$7,MATCH('Filtr dle měsíce'!A105,'Filtr dle měsíce'!$AC$6:$AC$297,0),0,1,1)*OFFSET('Filtr dle měsíce'!$X$5,MATCH('Filtr dle měsíce'!A105,'Filtr dle měsíce'!$AC$6:$AC$297,0),0,1,1),""),"")</f>
        <v/>
      </c>
      <c r="K105" s="75" t="str">
        <f ca="1">IF(IFERROR(OFFSET('Tabulka klientů 2023'!$AO$7,MATCH('Filtr dle měsíce'!A105,'Filtr dle měsíce'!$AC$6:$AC$297,0),0,1,1)*OFFSET('Filtr dle měsíce'!$Y$5,MATCH('Filtr dle měsíce'!A105,'Filtr dle měsíce'!$AC$6:$AC$297,0),0,1,1),"")&gt;0,IFERROR(OFFSET('Tabulka klientů 2023'!$AO$7,MATCH('Filtr dle měsíce'!A105,'Filtr dle měsíce'!$AC$6:$AC$297,0),0,1,1)*OFFSET('Filtr dle měsíce'!$Y$5,MATCH('Filtr dle měsíce'!A105,'Filtr dle měsíce'!$AC$6:$AC$297,0),0,1,1),""),"")</f>
        <v/>
      </c>
      <c r="L105" s="76" t="str">
        <f ca="1">IF(IFERROR(OFFSET('Tabulka klientů 2023'!$AR$7,MATCH('Filtr dle měsíce'!A105,'Filtr dle měsíce'!$AC$6:$AC$297,0),0,1,1)*OFFSET('Filtr dle měsíce'!$Z$5,MATCH('Filtr dle měsíce'!A105,'Filtr dle měsíce'!$AC$6:$AC$297,0),0,1,1),"")&gt;0,IFERROR(OFFSET('Tabulka klientů 2023'!$AR$7,MATCH('Filtr dle měsíce'!A105,'Filtr dle měsíce'!$AC$6:$AC$297,0),0,1,1)*OFFSET('Filtr dle měsíce'!$Z$5,MATCH('Filtr dle měsíce'!A105,'Filtr dle měsíce'!$AC$6:$AC$297,0),0,1,1),""),"")</f>
        <v/>
      </c>
      <c r="M105" s="77" t="str">
        <f ca="1">IF(IFERROR(OFFSET('Tabulka klientů 2023'!$AU$7,MATCH('Filtr dle měsíce'!A105,'Filtr dle měsíce'!$AC$6:$AC$297,0),0,1,1)*OFFSET('Filtr dle měsíce'!$AA$5,MATCH('Filtr dle měsíce'!A105,'Filtr dle měsíce'!$AC$6:$AC$297,0),0,1,1),"")&gt;0,IFERROR(OFFSET('Tabulka klientů 2023'!$AU$7,MATCH('Filtr dle měsíce'!A105,'Filtr dle měsíce'!$AC$6:$AC$297,0),0,1,1)*OFFSET('Filtr dle měsíce'!$AA$5,MATCH('Filtr dle měsíce'!A105,'Filtr dle měsíce'!$AC$6:$AC$297,0),0,1,1),""),"")</f>
        <v/>
      </c>
      <c r="N105" s="78" t="str">
        <f t="shared" ca="1" si="0"/>
        <v/>
      </c>
      <c r="Q105" s="51">
        <f>IF('Tabulka klientů 2023'!R107='Filtr dle měsíce'!$C$1,1,0)</f>
        <v>0</v>
      </c>
      <c r="R105" s="51">
        <f>IF('Tabulka klientů 2023'!U107='Filtr dle měsíce'!$C$1,1,0)</f>
        <v>0</v>
      </c>
      <c r="S105" s="51">
        <f>IF('Tabulka klientů 2023'!X107='Filtr dle měsíce'!$C$1,1,0)</f>
        <v>0</v>
      </c>
      <c r="T105" s="51">
        <f>IF('Tabulka klientů 2023'!AA107='Filtr dle měsíce'!$C$1,1,0)</f>
        <v>0</v>
      </c>
      <c r="U105" s="51">
        <f>IF('Tabulka klientů 2023'!AD107='Filtr dle měsíce'!$C$1,1,0)</f>
        <v>0</v>
      </c>
      <c r="V105" s="51">
        <f>IF('Tabulka klientů 2023'!AG107='Filtr dle měsíce'!$C$1,1,0)</f>
        <v>0</v>
      </c>
      <c r="W105" s="51">
        <f>IF('Tabulka klientů 2023'!AJ107='Filtr dle měsíce'!$C$1,1,0)</f>
        <v>0</v>
      </c>
      <c r="X105" s="1">
        <f>IF('Tabulka klientů 2023'!AM107='Filtr dle měsíce'!$C$1,1,0)</f>
        <v>0</v>
      </c>
      <c r="Y105" s="1">
        <f>IF('Tabulka klientů 2023'!AP107='Filtr dle měsíce'!$C$1,1,0)</f>
        <v>0</v>
      </c>
      <c r="Z105" s="1">
        <f>IF('Tabulka klientů 2023'!AS107='Filtr dle měsíce'!$C$1,1,0)</f>
        <v>0</v>
      </c>
      <c r="AA105" s="1">
        <f>IF('Tabulka klientů 2023'!AV107='Filtr dle měsíce'!$C$1,1,0)</f>
        <v>0</v>
      </c>
      <c r="AB105" s="1">
        <f t="shared" si="1"/>
        <v>0</v>
      </c>
      <c r="AC105" s="1">
        <f t="shared" si="2"/>
        <v>0</v>
      </c>
      <c r="AE105" s="51">
        <f>IF('Tabulka klientů 2023'!S107="ANO",1,0)</f>
        <v>0</v>
      </c>
      <c r="AF105" s="51">
        <f>IF('Tabulka klientů 2023'!V107="ANO",1,0)</f>
        <v>0</v>
      </c>
      <c r="AG105" s="51">
        <f>IF('Tabulka klientů 2023'!Y107="ANO",1,0)</f>
        <v>0</v>
      </c>
      <c r="AH105" s="51">
        <f>IF('Tabulka klientů 2023'!AB107="ANO",1,0)</f>
        <v>0</v>
      </c>
      <c r="AI105" s="51">
        <f>IF('Tabulka klientů 2023'!AE107="ANO",1,0)</f>
        <v>0</v>
      </c>
      <c r="AJ105" s="51">
        <f>IF('Tabulka klientů 2023'!AH107="ANO",1,0)</f>
        <v>0</v>
      </c>
      <c r="AK105" s="51">
        <f>IF('Tabulka klientů 2023'!AK107="ANO",1,0)</f>
        <v>0</v>
      </c>
      <c r="AL105" s="51">
        <f>IF('Tabulka klientů 2023'!AN107="ANO",1,0)</f>
        <v>0</v>
      </c>
      <c r="AM105" s="51">
        <f>IF('Tabulka klientů 2023'!AQ107="ANO",1,0)</f>
        <v>0</v>
      </c>
      <c r="AN105" s="51">
        <f>IF('Tabulka klientů 2023'!AT107="ANO",1,0)</f>
        <v>0</v>
      </c>
      <c r="AO105" s="51">
        <f>IF('Tabulka klientů 2023'!AW107="ANO",1,0)</f>
        <v>0</v>
      </c>
      <c r="AP105" s="51" t="e">
        <f t="shared" ref="AP105:AQ105" si="200">#N/A</f>
        <v>#N/A</v>
      </c>
      <c r="AQ105" s="51" t="e">
        <f t="shared" si="200"/>
        <v>#N/A</v>
      </c>
      <c r="AR105" s="51"/>
      <c r="AS105" s="1">
        <f t="shared" ref="AS105:BC105" si="201">SUM(Q105+AE105)</f>
        <v>0</v>
      </c>
      <c r="AT105" s="1">
        <f t="shared" si="201"/>
        <v>0</v>
      </c>
      <c r="AU105" s="1">
        <f t="shared" si="201"/>
        <v>0</v>
      </c>
      <c r="AV105" s="1">
        <f t="shared" si="201"/>
        <v>0</v>
      </c>
      <c r="AW105" s="1">
        <f t="shared" si="201"/>
        <v>0</v>
      </c>
      <c r="AX105" s="1">
        <f t="shared" si="201"/>
        <v>0</v>
      </c>
      <c r="AY105" s="1">
        <f t="shared" si="201"/>
        <v>0</v>
      </c>
      <c r="AZ105" s="1">
        <f t="shared" si="201"/>
        <v>0</v>
      </c>
      <c r="BA105" s="1">
        <f t="shared" si="201"/>
        <v>0</v>
      </c>
      <c r="BB105" s="1">
        <f t="shared" si="201"/>
        <v>0</v>
      </c>
      <c r="BC105" s="1">
        <f t="shared" si="201"/>
        <v>0</v>
      </c>
      <c r="BD105" s="1"/>
      <c r="BE105" s="79" t="str">
        <f ca="1">IF(IFERROR(OFFSET('Filtr dle měsíce'!AS$5,MATCH('Filtr dle měsíce'!$A104,'Filtr dle měsíce'!$AC$6:$AC$297,0),0,1,1)*OFFSET('Filtr dle měsíce'!AS$5,MATCH('Filtr dle měsíce'!$A104,'Filtr dle měsíce'!$AC$6:$AC$297,0),0,1,1),"")&gt;0,IFERROR(OFFSET('Filtr dle měsíce'!AS$5,MATCH('Filtr dle měsíce'!$A104,'Filtr dle měsíce'!$AC$6:$AC$297,0),0,1,1)*OFFSET('Filtr dle měsíce'!AS$5,MATCH('Filtr dle měsíce'!$A104,'Filtr dle měsíce'!$AC$6:$AC$297,0),0,1,1),""),"")</f>
        <v/>
      </c>
      <c r="BF105" s="79" t="str">
        <f ca="1">IF(IFERROR(OFFSET('Filtr dle měsíce'!AT$5,MATCH('Filtr dle měsíce'!$A104,'Filtr dle měsíce'!$AC$6:$AC$297,0),0,1,1)*OFFSET('Filtr dle měsíce'!AT$5,MATCH('Filtr dle měsíce'!$A104,'Filtr dle měsíce'!$AC$6:$AC$297,0),0,1,1),"")&gt;0,IFERROR(OFFSET('Filtr dle měsíce'!AT$5,MATCH('Filtr dle měsíce'!$A104,'Filtr dle měsíce'!$AC$6:$AC$297,0),0,1,1)*OFFSET('Filtr dle měsíce'!AT$5,MATCH('Filtr dle měsíce'!$A104,'Filtr dle měsíce'!$AC$6:$AC$297,0),0,1,1),""),"")</f>
        <v/>
      </c>
      <c r="BG105" s="79" t="str">
        <f ca="1">IF(IFERROR(OFFSET('Filtr dle měsíce'!AU$5,MATCH('Filtr dle měsíce'!$A104,'Filtr dle měsíce'!$AC$6:$AC$297,0),0,1,1)*OFFSET('Filtr dle měsíce'!AU$5,MATCH('Filtr dle měsíce'!$A104,'Filtr dle měsíce'!$AC$6:$AC$297,0),0,1,1),"")&gt;0,IFERROR(OFFSET('Filtr dle měsíce'!AU$5,MATCH('Filtr dle měsíce'!$A104,'Filtr dle měsíce'!$AC$6:$AC$297,0),0,1,1)*OFFSET('Filtr dle měsíce'!AU$5,MATCH('Filtr dle měsíce'!$A104,'Filtr dle měsíce'!$AC$6:$AC$297,0),0,1,1),""),"")</f>
        <v/>
      </c>
      <c r="BH105" s="79" t="str">
        <f ca="1">IF(IFERROR(OFFSET('Filtr dle měsíce'!AV$5,MATCH('Filtr dle měsíce'!$A104,'Filtr dle měsíce'!$AC$6:$AC$297,0),0,1,1)*OFFSET('Filtr dle měsíce'!AV$5,MATCH('Filtr dle měsíce'!$A104,'Filtr dle měsíce'!$AC$6:$AC$297,0),0,1,1),"")&gt;0,IFERROR(OFFSET('Filtr dle měsíce'!AV$5,MATCH('Filtr dle měsíce'!$A104,'Filtr dle měsíce'!$AC$6:$AC$297,0),0,1,1)*OFFSET('Filtr dle měsíce'!AV$5,MATCH('Filtr dle měsíce'!$A104,'Filtr dle měsíce'!$AC$6:$AC$297,0),0,1,1),""),"")</f>
        <v/>
      </c>
      <c r="BI105" s="79" t="str">
        <f ca="1">IF(IFERROR(OFFSET('Filtr dle měsíce'!AW$5,MATCH('Filtr dle měsíce'!$A104,'Filtr dle měsíce'!$AC$6:$AC$297,0),0,1,1)*OFFSET('Filtr dle měsíce'!AW$5,MATCH('Filtr dle měsíce'!$A104,'Filtr dle měsíce'!$AC$6:$AC$297,0),0,1,1),"")&gt;0,IFERROR(OFFSET('Filtr dle měsíce'!AW$5,MATCH('Filtr dle měsíce'!$A104,'Filtr dle měsíce'!$AC$6:$AC$297,0),0,1,1)*OFFSET('Filtr dle měsíce'!AW$5,MATCH('Filtr dle měsíce'!$A104,'Filtr dle měsíce'!$AC$6:$AC$297,0),0,1,1),""),"")</f>
        <v/>
      </c>
      <c r="BJ105" s="79" t="str">
        <f ca="1">IF(IFERROR(OFFSET('Filtr dle měsíce'!AX$5,MATCH('Filtr dle měsíce'!$A104,'Filtr dle měsíce'!$AC$6:$AC$297,0),0,1,1)*OFFSET('Filtr dle měsíce'!AX$5,MATCH('Filtr dle měsíce'!$A104,'Filtr dle měsíce'!$AC$6:$AC$297,0),0,1,1),"")&gt;0,IFERROR(OFFSET('Filtr dle měsíce'!AX$5,MATCH('Filtr dle měsíce'!$A104,'Filtr dle měsíce'!$AC$6:$AC$297,0),0,1,1)*OFFSET('Filtr dle měsíce'!AX$5,MATCH('Filtr dle měsíce'!$A104,'Filtr dle měsíce'!$AC$6:$AC$297,0),0,1,1),""),"")</f>
        <v/>
      </c>
      <c r="BK105" s="79" t="str">
        <f ca="1">IF(IFERROR(OFFSET('Filtr dle měsíce'!AY$5,MATCH('Filtr dle měsíce'!$A104,'Filtr dle měsíce'!$AC$6:$AC$297,0),0,1,1)*OFFSET('Filtr dle měsíce'!AY$5,MATCH('Filtr dle měsíce'!$A104,'Filtr dle měsíce'!$AC$6:$AC$297,0),0,1,1),"")&gt;0,IFERROR(OFFSET('Filtr dle měsíce'!AY$5,MATCH('Filtr dle měsíce'!$A104,'Filtr dle měsíce'!$AC$6:$AC$297,0),0,1,1)*OFFSET('Filtr dle měsíce'!AY$5,MATCH('Filtr dle měsíce'!$A104,'Filtr dle měsíce'!$AC$6:$AC$297,0),0,1,1),""),"")</f>
        <v/>
      </c>
      <c r="BL105" s="79" t="str">
        <f ca="1">IF(IFERROR(OFFSET('Filtr dle měsíce'!AZ$5,MATCH('Filtr dle měsíce'!$A104,'Filtr dle měsíce'!$AC$6:$AC$297,0),0,1,1)*OFFSET('Filtr dle měsíce'!AZ$5,MATCH('Filtr dle měsíce'!$A104,'Filtr dle měsíce'!$AC$6:$AC$297,0),0,1,1),"")&gt;0,IFERROR(OFFSET('Filtr dle měsíce'!AZ$5,MATCH('Filtr dle měsíce'!$A104,'Filtr dle měsíce'!$AC$6:$AC$297,0),0,1,1)*OFFSET('Filtr dle měsíce'!AZ$5,MATCH('Filtr dle měsíce'!$A104,'Filtr dle měsíce'!$AC$6:$AC$297,0),0,1,1),""),"")</f>
        <v/>
      </c>
      <c r="BM105" s="79" t="str">
        <f ca="1">IF(IFERROR(OFFSET('Filtr dle měsíce'!BA$5,MATCH('Filtr dle měsíce'!$A104,'Filtr dle měsíce'!$AC$6:$AC$297,0),0,1,1)*OFFSET('Filtr dle měsíce'!BA$5,MATCH('Filtr dle měsíce'!$A104,'Filtr dle měsíce'!$AC$6:$AC$297,0),0,1,1),"")&gt;0,IFERROR(OFFSET('Filtr dle měsíce'!BA$5,MATCH('Filtr dle měsíce'!$A104,'Filtr dle měsíce'!$AC$6:$AC$297,0),0,1,1)*OFFSET('Filtr dle měsíce'!BA$5,MATCH('Filtr dle měsíce'!$A104,'Filtr dle měsíce'!$AC$6:$AC$297,0),0,1,1),""),"")</f>
        <v/>
      </c>
      <c r="BN105" s="79" t="str">
        <f ca="1">IF(IFERROR(OFFSET('Filtr dle měsíce'!BB$5,MATCH('Filtr dle měsíce'!$A104,'Filtr dle měsíce'!$AC$6:$AC$297,0),0,1,1)*OFFSET('Filtr dle měsíce'!BB$5,MATCH('Filtr dle měsíce'!$A104,'Filtr dle měsíce'!$AC$6:$AC$297,0),0,1,1),"")&gt;0,IFERROR(OFFSET('Filtr dle měsíce'!BB$5,MATCH('Filtr dle měsíce'!$A104,'Filtr dle měsíce'!$AC$6:$AC$297,0),0,1,1)*OFFSET('Filtr dle měsíce'!BB$5,MATCH('Filtr dle měsíce'!$A104,'Filtr dle měsíce'!$AC$6:$AC$297,0),0,1,1),""),"")</f>
        <v/>
      </c>
      <c r="BO105" s="79" t="str">
        <f ca="1">IF(IFERROR(OFFSET('Filtr dle měsíce'!BC$5,MATCH('Filtr dle měsíce'!$A104,'Filtr dle měsíce'!$AC$6:$AC$297,0),0,1,1)*OFFSET('Filtr dle měsíce'!BC$5,MATCH('Filtr dle měsíce'!$A104,'Filtr dle měsíce'!$AC$6:$AC$297,0),0,1,1),"")&gt;0,IFERROR(OFFSET('Filtr dle měsíce'!BC$5,MATCH('Filtr dle měsíce'!$A104,'Filtr dle měsíce'!$AC$6:$AC$297,0),0,1,1)*OFFSET('Filtr dle měsíce'!BC$5,MATCH('Filtr dle měsíce'!$A104,'Filtr dle měsíce'!$AC$6:$AC$297,0),0,1,1),""),"")</f>
        <v/>
      </c>
      <c r="BP105" s="79"/>
      <c r="BQ105" s="79"/>
    </row>
    <row r="106" spans="1:69" ht="14.25" customHeight="1" x14ac:dyDescent="0.4">
      <c r="A106" s="51">
        <v>102</v>
      </c>
      <c r="B106" s="74" t="str">
        <f ca="1">IFERROR(TEXT(OFFSET('Tabulka klientů 2023'!$C$7,MATCH('Filtr dle měsíce'!A106,'Filtr dle měsíce'!$AC$6:$AC$297,0),0,1,1),""),"")</f>
        <v/>
      </c>
      <c r="C106" s="75" t="str">
        <f ca="1">IF(IFERROR(OFFSET('Tabulka klientů 2023'!$Q$7,MATCH('Filtr dle měsíce'!A106,'Filtr dle měsíce'!$AC$6:$AC$297,0),0,1,1)*OFFSET('Filtr dle měsíce'!$Q$5,MATCH('Filtr dle měsíce'!A106,'Filtr dle měsíce'!$AC$6:$AC$297,0),0,1,1),"")&gt;0,IFERROR(OFFSET('Tabulka klientů 2023'!$Q$7,MATCH('Filtr dle měsíce'!A106,'Filtr dle měsíce'!$AC$6:$AC$297,0),0,1,1)*OFFSET('Filtr dle měsíce'!$Q$5,MATCH('Filtr dle měsíce'!A106,'Filtr dle měsíce'!$AC$6:$AC$297,0),0,1,1),""),"")</f>
        <v/>
      </c>
      <c r="D106" s="76" t="str">
        <f ca="1">IF(IFERROR(OFFSET('Tabulka klientů 2023'!$T$7,MATCH('Filtr dle měsíce'!A106,'Filtr dle měsíce'!$AC$6:$AC$297,0),0,1,1)*OFFSET('Filtr dle měsíce'!$R$5,MATCH('Filtr dle měsíce'!A106,'Filtr dle měsíce'!$AC$6:$AC$297,0),0,1,1),"")&gt;0,IFERROR(OFFSET('Tabulka klientů 2023'!$T$7,MATCH('Filtr dle měsíce'!A106,'Filtr dle měsíce'!$AC$6:$AC$297,0),0,1,1)*OFFSET('Filtr dle měsíce'!$R$5,MATCH('Filtr dle měsíce'!A106,'Filtr dle měsíce'!$AC$6:$AC$297,0),0,1,1),""),"")</f>
        <v/>
      </c>
      <c r="E106" s="75" t="str">
        <f ca="1">IF(IFERROR(OFFSET('Tabulka klientů 2023'!$W$7,MATCH('Filtr dle měsíce'!A106,'Filtr dle měsíce'!$AC$6:$AC$297,0),0,1,1)*OFFSET('Filtr dle měsíce'!$S$5,MATCH('Filtr dle měsíce'!A106,'Filtr dle měsíce'!$AC$6:$AC$297,0),0,1,1),"")&gt;0,IFERROR(OFFSET('Tabulka klientů 2023'!$W$7,MATCH('Filtr dle měsíce'!A106,'Filtr dle měsíce'!$AC$6:$AC$297,0),0,1,1)*OFFSET('Filtr dle měsíce'!$S$5,MATCH('Filtr dle měsíce'!A106,'Filtr dle měsíce'!$AC$6:$AC$297,0),0,1,1),""),"")</f>
        <v/>
      </c>
      <c r="F106" s="76" t="str">
        <f ca="1">IF(IFERROR(OFFSET('Tabulka klientů 2023'!$Z$7,MATCH('Filtr dle měsíce'!A106,'Filtr dle měsíce'!$AC$6:$AC$297,0),0,1,1)*OFFSET('Filtr dle měsíce'!$T$5,MATCH('Filtr dle měsíce'!A106,'Filtr dle měsíce'!$AC$6:$AC$297,0),0,1,1),"")&gt;0,IFERROR(OFFSET('Tabulka klientů 2023'!$Z$7,MATCH('Filtr dle měsíce'!A106,'Filtr dle měsíce'!$AC$6:$AC$297,0),0,1,1)*OFFSET('Filtr dle měsíce'!$T$5,MATCH('Filtr dle měsíce'!A106,'Filtr dle měsíce'!$AC$6:$AC$297,0),0,1,1),""),"")</f>
        <v/>
      </c>
      <c r="G106" s="75" t="str">
        <f ca="1">IF(IFERROR(OFFSET('Tabulka klientů 2023'!$AC$7,MATCH('Filtr dle měsíce'!A106,'Filtr dle měsíce'!$AC$6:$AC$297,0),0,1,1)*OFFSET('Filtr dle měsíce'!$U$5,MATCH('Filtr dle měsíce'!A106,'Filtr dle měsíce'!$AC$6:$AC$297,0),0,1,1),"")&gt;0,IFERROR(OFFSET('Tabulka klientů 2023'!$AC$7,MATCH('Filtr dle měsíce'!A106,'Filtr dle měsíce'!$AC$6:$AC$297,0),0,1,1)*OFFSET('Filtr dle měsíce'!$U$5,MATCH('Filtr dle měsíce'!A106,'Filtr dle měsíce'!$AC$6:$AC$297,0),0,1,1),""),"")</f>
        <v/>
      </c>
      <c r="H106" s="76" t="str">
        <f ca="1">IF(IFERROR(OFFSET('Tabulka klientů 2023'!$AF$7,MATCH('Filtr dle měsíce'!A106,'Filtr dle měsíce'!$AC$6:$AC$297,0),0,1,1)*OFFSET('Filtr dle měsíce'!$V$5,MATCH('Filtr dle měsíce'!A106,'Filtr dle měsíce'!$AC$6:$AC$297,0),0,1,1),"")&gt;0,IFERROR(OFFSET('Tabulka klientů 2023'!$AF$7,MATCH('Filtr dle měsíce'!A106,'Filtr dle měsíce'!$AC$6:$AC$297,0),0,1,1)*OFFSET('Filtr dle měsíce'!$V$5,MATCH('Filtr dle měsíce'!A106,'Filtr dle měsíce'!$AC$6:$AC$297,0),0,1,1),""),"")</f>
        <v/>
      </c>
      <c r="I106" s="75" t="str">
        <f ca="1">IF(IFERROR(OFFSET('Tabulka klientů 2023'!$AI$7,MATCH('Filtr dle měsíce'!A106,'Filtr dle měsíce'!$AC$6:$AC$297,0),0,1,1)*OFFSET('Filtr dle měsíce'!$W$5,MATCH('Filtr dle měsíce'!A106,'Filtr dle měsíce'!$AC$6:$AC$297,0),0,1,1),"")&gt;0,IFERROR(OFFSET('Tabulka klientů 2023'!$AI$7,MATCH('Filtr dle měsíce'!A106,'Filtr dle měsíce'!$AC$6:$AC$297,0),0,1,1)*OFFSET('Filtr dle měsíce'!$W$5,MATCH('Filtr dle měsíce'!A106,'Filtr dle měsíce'!$AC$6:$AC$297,0),0,1,1),""),"")</f>
        <v/>
      </c>
      <c r="J106" s="76" t="str">
        <f ca="1">IF(IFERROR(OFFSET('Tabulka klientů 2023'!$AL$7,MATCH('Filtr dle měsíce'!A106,'Filtr dle měsíce'!$AC$6:$AC$297,0),0,1,1)*OFFSET('Filtr dle měsíce'!$X$5,MATCH('Filtr dle měsíce'!A106,'Filtr dle měsíce'!$AC$6:$AC$297,0),0,1,1),"")&gt;0,IFERROR(OFFSET('Tabulka klientů 2023'!$AL$7,MATCH('Filtr dle měsíce'!A106,'Filtr dle měsíce'!$AC$6:$AC$297,0),0,1,1)*OFFSET('Filtr dle měsíce'!$X$5,MATCH('Filtr dle měsíce'!A106,'Filtr dle měsíce'!$AC$6:$AC$297,0),0,1,1),""),"")</f>
        <v/>
      </c>
      <c r="K106" s="75" t="str">
        <f ca="1">IF(IFERROR(OFFSET('Tabulka klientů 2023'!$AO$7,MATCH('Filtr dle měsíce'!A106,'Filtr dle měsíce'!$AC$6:$AC$297,0),0,1,1)*OFFSET('Filtr dle měsíce'!$Y$5,MATCH('Filtr dle měsíce'!A106,'Filtr dle měsíce'!$AC$6:$AC$297,0),0,1,1),"")&gt;0,IFERROR(OFFSET('Tabulka klientů 2023'!$AO$7,MATCH('Filtr dle měsíce'!A106,'Filtr dle měsíce'!$AC$6:$AC$297,0),0,1,1)*OFFSET('Filtr dle měsíce'!$Y$5,MATCH('Filtr dle měsíce'!A106,'Filtr dle měsíce'!$AC$6:$AC$297,0),0,1,1),""),"")</f>
        <v/>
      </c>
      <c r="L106" s="76" t="str">
        <f ca="1">IF(IFERROR(OFFSET('Tabulka klientů 2023'!$AR$7,MATCH('Filtr dle měsíce'!A106,'Filtr dle měsíce'!$AC$6:$AC$297,0),0,1,1)*OFFSET('Filtr dle měsíce'!$Z$5,MATCH('Filtr dle měsíce'!A106,'Filtr dle měsíce'!$AC$6:$AC$297,0),0,1,1),"")&gt;0,IFERROR(OFFSET('Tabulka klientů 2023'!$AR$7,MATCH('Filtr dle měsíce'!A106,'Filtr dle měsíce'!$AC$6:$AC$297,0),0,1,1)*OFFSET('Filtr dle měsíce'!$Z$5,MATCH('Filtr dle měsíce'!A106,'Filtr dle měsíce'!$AC$6:$AC$297,0),0,1,1),""),"")</f>
        <v/>
      </c>
      <c r="M106" s="77" t="str">
        <f ca="1">IF(IFERROR(OFFSET('Tabulka klientů 2023'!$AU$7,MATCH('Filtr dle měsíce'!A106,'Filtr dle měsíce'!$AC$6:$AC$297,0),0,1,1)*OFFSET('Filtr dle měsíce'!$AA$5,MATCH('Filtr dle měsíce'!A106,'Filtr dle měsíce'!$AC$6:$AC$297,0),0,1,1),"")&gt;0,IFERROR(OFFSET('Tabulka klientů 2023'!$AU$7,MATCH('Filtr dle měsíce'!A106,'Filtr dle měsíce'!$AC$6:$AC$297,0),0,1,1)*OFFSET('Filtr dle měsíce'!$AA$5,MATCH('Filtr dle měsíce'!A106,'Filtr dle měsíce'!$AC$6:$AC$297,0),0,1,1),""),"")</f>
        <v/>
      </c>
      <c r="N106" s="78" t="str">
        <f t="shared" ca="1" si="0"/>
        <v/>
      </c>
      <c r="Q106" s="51">
        <f>IF('Tabulka klientů 2023'!R108='Filtr dle měsíce'!$C$1,1,0)</f>
        <v>0</v>
      </c>
      <c r="R106" s="51">
        <f>IF('Tabulka klientů 2023'!U108='Filtr dle měsíce'!$C$1,1,0)</f>
        <v>0</v>
      </c>
      <c r="S106" s="51">
        <f>IF('Tabulka klientů 2023'!X108='Filtr dle měsíce'!$C$1,1,0)</f>
        <v>0</v>
      </c>
      <c r="T106" s="51">
        <f>IF('Tabulka klientů 2023'!AA108='Filtr dle měsíce'!$C$1,1,0)</f>
        <v>0</v>
      </c>
      <c r="U106" s="51">
        <f>IF('Tabulka klientů 2023'!AD108='Filtr dle měsíce'!$C$1,1,0)</f>
        <v>0</v>
      </c>
      <c r="V106" s="51">
        <f>IF('Tabulka klientů 2023'!AG108='Filtr dle měsíce'!$C$1,1,0)</f>
        <v>0</v>
      </c>
      <c r="W106" s="51">
        <f>IF('Tabulka klientů 2023'!AJ108='Filtr dle měsíce'!$C$1,1,0)</f>
        <v>0</v>
      </c>
      <c r="X106" s="1">
        <f>IF('Tabulka klientů 2023'!AM108='Filtr dle měsíce'!$C$1,1,0)</f>
        <v>0</v>
      </c>
      <c r="Y106" s="1">
        <f>IF('Tabulka klientů 2023'!AP108='Filtr dle měsíce'!$C$1,1,0)</f>
        <v>0</v>
      </c>
      <c r="Z106" s="1">
        <f>IF('Tabulka klientů 2023'!AS108='Filtr dle měsíce'!$C$1,1,0)</f>
        <v>0</v>
      </c>
      <c r="AA106" s="1">
        <f>IF('Tabulka klientů 2023'!AV108='Filtr dle měsíce'!$C$1,1,0)</f>
        <v>0</v>
      </c>
      <c r="AB106" s="1">
        <f t="shared" si="1"/>
        <v>0</v>
      </c>
      <c r="AC106" s="1">
        <f t="shared" si="2"/>
        <v>0</v>
      </c>
      <c r="AE106" s="51">
        <f>IF('Tabulka klientů 2023'!S108="ANO",1,0)</f>
        <v>0</v>
      </c>
      <c r="AF106" s="51">
        <f>IF('Tabulka klientů 2023'!V108="ANO",1,0)</f>
        <v>0</v>
      </c>
      <c r="AG106" s="51">
        <f>IF('Tabulka klientů 2023'!Y108="ANO",1,0)</f>
        <v>0</v>
      </c>
      <c r="AH106" s="51">
        <f>IF('Tabulka klientů 2023'!AB108="ANO",1,0)</f>
        <v>0</v>
      </c>
      <c r="AI106" s="51">
        <f>IF('Tabulka klientů 2023'!AE108="ANO",1,0)</f>
        <v>0</v>
      </c>
      <c r="AJ106" s="51">
        <f>IF('Tabulka klientů 2023'!AH108="ANO",1,0)</f>
        <v>0</v>
      </c>
      <c r="AK106" s="51">
        <f>IF('Tabulka klientů 2023'!AK108="ANO",1,0)</f>
        <v>0</v>
      </c>
      <c r="AL106" s="51">
        <f>IF('Tabulka klientů 2023'!AN108="ANO",1,0)</f>
        <v>0</v>
      </c>
      <c r="AM106" s="51">
        <f>IF('Tabulka klientů 2023'!AQ108="ANO",1,0)</f>
        <v>0</v>
      </c>
      <c r="AN106" s="51">
        <f>IF('Tabulka klientů 2023'!AT108="ANO",1,0)</f>
        <v>0</v>
      </c>
      <c r="AO106" s="51">
        <f>IF('Tabulka klientů 2023'!AW108="ANO",1,0)</f>
        <v>0</v>
      </c>
      <c r="AP106" s="51" t="e">
        <f t="shared" ref="AP106:AQ106" si="202">#N/A</f>
        <v>#N/A</v>
      </c>
      <c r="AQ106" s="51" t="e">
        <f t="shared" si="202"/>
        <v>#N/A</v>
      </c>
      <c r="AR106" s="51"/>
      <c r="AS106" s="1">
        <f t="shared" ref="AS106:BC106" si="203">SUM(Q106+AE106)</f>
        <v>0</v>
      </c>
      <c r="AT106" s="1">
        <f t="shared" si="203"/>
        <v>0</v>
      </c>
      <c r="AU106" s="1">
        <f t="shared" si="203"/>
        <v>0</v>
      </c>
      <c r="AV106" s="1">
        <f t="shared" si="203"/>
        <v>0</v>
      </c>
      <c r="AW106" s="1">
        <f t="shared" si="203"/>
        <v>0</v>
      </c>
      <c r="AX106" s="1">
        <f t="shared" si="203"/>
        <v>0</v>
      </c>
      <c r="AY106" s="1">
        <f t="shared" si="203"/>
        <v>0</v>
      </c>
      <c r="AZ106" s="1">
        <f t="shared" si="203"/>
        <v>0</v>
      </c>
      <c r="BA106" s="1">
        <f t="shared" si="203"/>
        <v>0</v>
      </c>
      <c r="BB106" s="1">
        <f t="shared" si="203"/>
        <v>0</v>
      </c>
      <c r="BC106" s="1">
        <f t="shared" si="203"/>
        <v>0</v>
      </c>
      <c r="BD106" s="1"/>
      <c r="BE106" s="79" t="str">
        <f ca="1">IF(IFERROR(OFFSET('Filtr dle měsíce'!AS$5,MATCH('Filtr dle měsíce'!$A105,'Filtr dle měsíce'!$AC$6:$AC$297,0),0,1,1)*OFFSET('Filtr dle měsíce'!AS$5,MATCH('Filtr dle měsíce'!$A105,'Filtr dle měsíce'!$AC$6:$AC$297,0),0,1,1),"")&gt;0,IFERROR(OFFSET('Filtr dle měsíce'!AS$5,MATCH('Filtr dle měsíce'!$A105,'Filtr dle měsíce'!$AC$6:$AC$297,0),0,1,1)*OFFSET('Filtr dle měsíce'!AS$5,MATCH('Filtr dle měsíce'!$A105,'Filtr dle měsíce'!$AC$6:$AC$297,0),0,1,1),""),"")</f>
        <v/>
      </c>
      <c r="BF106" s="79" t="str">
        <f ca="1">IF(IFERROR(OFFSET('Filtr dle měsíce'!AT$5,MATCH('Filtr dle měsíce'!$A105,'Filtr dle měsíce'!$AC$6:$AC$297,0),0,1,1)*OFFSET('Filtr dle měsíce'!AT$5,MATCH('Filtr dle měsíce'!$A105,'Filtr dle měsíce'!$AC$6:$AC$297,0),0,1,1),"")&gt;0,IFERROR(OFFSET('Filtr dle měsíce'!AT$5,MATCH('Filtr dle měsíce'!$A105,'Filtr dle měsíce'!$AC$6:$AC$297,0),0,1,1)*OFFSET('Filtr dle měsíce'!AT$5,MATCH('Filtr dle měsíce'!$A105,'Filtr dle měsíce'!$AC$6:$AC$297,0),0,1,1),""),"")</f>
        <v/>
      </c>
      <c r="BG106" s="79" t="str">
        <f ca="1">IF(IFERROR(OFFSET('Filtr dle měsíce'!AU$5,MATCH('Filtr dle měsíce'!$A105,'Filtr dle měsíce'!$AC$6:$AC$297,0),0,1,1)*OFFSET('Filtr dle měsíce'!AU$5,MATCH('Filtr dle měsíce'!$A105,'Filtr dle měsíce'!$AC$6:$AC$297,0),0,1,1),"")&gt;0,IFERROR(OFFSET('Filtr dle měsíce'!AU$5,MATCH('Filtr dle měsíce'!$A105,'Filtr dle měsíce'!$AC$6:$AC$297,0),0,1,1)*OFFSET('Filtr dle měsíce'!AU$5,MATCH('Filtr dle měsíce'!$A105,'Filtr dle měsíce'!$AC$6:$AC$297,0),0,1,1),""),"")</f>
        <v/>
      </c>
      <c r="BH106" s="79" t="str">
        <f ca="1">IF(IFERROR(OFFSET('Filtr dle měsíce'!AV$5,MATCH('Filtr dle měsíce'!$A105,'Filtr dle měsíce'!$AC$6:$AC$297,0),0,1,1)*OFFSET('Filtr dle měsíce'!AV$5,MATCH('Filtr dle měsíce'!$A105,'Filtr dle měsíce'!$AC$6:$AC$297,0),0,1,1),"")&gt;0,IFERROR(OFFSET('Filtr dle měsíce'!AV$5,MATCH('Filtr dle měsíce'!$A105,'Filtr dle měsíce'!$AC$6:$AC$297,0),0,1,1)*OFFSET('Filtr dle měsíce'!AV$5,MATCH('Filtr dle měsíce'!$A105,'Filtr dle měsíce'!$AC$6:$AC$297,0),0,1,1),""),"")</f>
        <v/>
      </c>
      <c r="BI106" s="79" t="str">
        <f ca="1">IF(IFERROR(OFFSET('Filtr dle měsíce'!AW$5,MATCH('Filtr dle měsíce'!$A105,'Filtr dle měsíce'!$AC$6:$AC$297,0),0,1,1)*OFFSET('Filtr dle měsíce'!AW$5,MATCH('Filtr dle měsíce'!$A105,'Filtr dle měsíce'!$AC$6:$AC$297,0),0,1,1),"")&gt;0,IFERROR(OFFSET('Filtr dle měsíce'!AW$5,MATCH('Filtr dle měsíce'!$A105,'Filtr dle měsíce'!$AC$6:$AC$297,0),0,1,1)*OFFSET('Filtr dle měsíce'!AW$5,MATCH('Filtr dle měsíce'!$A105,'Filtr dle měsíce'!$AC$6:$AC$297,0),0,1,1),""),"")</f>
        <v/>
      </c>
      <c r="BJ106" s="79" t="str">
        <f ca="1">IF(IFERROR(OFFSET('Filtr dle měsíce'!AX$5,MATCH('Filtr dle měsíce'!$A105,'Filtr dle měsíce'!$AC$6:$AC$297,0),0,1,1)*OFFSET('Filtr dle měsíce'!AX$5,MATCH('Filtr dle měsíce'!$A105,'Filtr dle měsíce'!$AC$6:$AC$297,0),0,1,1),"")&gt;0,IFERROR(OFFSET('Filtr dle měsíce'!AX$5,MATCH('Filtr dle měsíce'!$A105,'Filtr dle měsíce'!$AC$6:$AC$297,0),0,1,1)*OFFSET('Filtr dle měsíce'!AX$5,MATCH('Filtr dle měsíce'!$A105,'Filtr dle měsíce'!$AC$6:$AC$297,0),0,1,1),""),"")</f>
        <v/>
      </c>
      <c r="BK106" s="79" t="str">
        <f ca="1">IF(IFERROR(OFFSET('Filtr dle měsíce'!AY$5,MATCH('Filtr dle měsíce'!$A105,'Filtr dle měsíce'!$AC$6:$AC$297,0),0,1,1)*OFFSET('Filtr dle měsíce'!AY$5,MATCH('Filtr dle měsíce'!$A105,'Filtr dle měsíce'!$AC$6:$AC$297,0),0,1,1),"")&gt;0,IFERROR(OFFSET('Filtr dle měsíce'!AY$5,MATCH('Filtr dle měsíce'!$A105,'Filtr dle měsíce'!$AC$6:$AC$297,0),0,1,1)*OFFSET('Filtr dle měsíce'!AY$5,MATCH('Filtr dle měsíce'!$A105,'Filtr dle měsíce'!$AC$6:$AC$297,0),0,1,1),""),"")</f>
        <v/>
      </c>
      <c r="BL106" s="79" t="str">
        <f ca="1">IF(IFERROR(OFFSET('Filtr dle měsíce'!AZ$5,MATCH('Filtr dle měsíce'!$A105,'Filtr dle měsíce'!$AC$6:$AC$297,0),0,1,1)*OFFSET('Filtr dle měsíce'!AZ$5,MATCH('Filtr dle měsíce'!$A105,'Filtr dle měsíce'!$AC$6:$AC$297,0),0,1,1),"")&gt;0,IFERROR(OFFSET('Filtr dle měsíce'!AZ$5,MATCH('Filtr dle měsíce'!$A105,'Filtr dle měsíce'!$AC$6:$AC$297,0),0,1,1)*OFFSET('Filtr dle měsíce'!AZ$5,MATCH('Filtr dle měsíce'!$A105,'Filtr dle měsíce'!$AC$6:$AC$297,0),0,1,1),""),"")</f>
        <v/>
      </c>
      <c r="BM106" s="79" t="str">
        <f ca="1">IF(IFERROR(OFFSET('Filtr dle měsíce'!BA$5,MATCH('Filtr dle měsíce'!$A105,'Filtr dle měsíce'!$AC$6:$AC$297,0),0,1,1)*OFFSET('Filtr dle měsíce'!BA$5,MATCH('Filtr dle měsíce'!$A105,'Filtr dle měsíce'!$AC$6:$AC$297,0),0,1,1),"")&gt;0,IFERROR(OFFSET('Filtr dle měsíce'!BA$5,MATCH('Filtr dle měsíce'!$A105,'Filtr dle měsíce'!$AC$6:$AC$297,0),0,1,1)*OFFSET('Filtr dle měsíce'!BA$5,MATCH('Filtr dle měsíce'!$A105,'Filtr dle měsíce'!$AC$6:$AC$297,0),0,1,1),""),"")</f>
        <v/>
      </c>
      <c r="BN106" s="79" t="str">
        <f ca="1">IF(IFERROR(OFFSET('Filtr dle měsíce'!BB$5,MATCH('Filtr dle měsíce'!$A105,'Filtr dle měsíce'!$AC$6:$AC$297,0),0,1,1)*OFFSET('Filtr dle měsíce'!BB$5,MATCH('Filtr dle měsíce'!$A105,'Filtr dle měsíce'!$AC$6:$AC$297,0),0,1,1),"")&gt;0,IFERROR(OFFSET('Filtr dle měsíce'!BB$5,MATCH('Filtr dle měsíce'!$A105,'Filtr dle měsíce'!$AC$6:$AC$297,0),0,1,1)*OFFSET('Filtr dle měsíce'!BB$5,MATCH('Filtr dle měsíce'!$A105,'Filtr dle měsíce'!$AC$6:$AC$297,0),0,1,1),""),"")</f>
        <v/>
      </c>
      <c r="BO106" s="79" t="str">
        <f ca="1">IF(IFERROR(OFFSET('Filtr dle měsíce'!BC$5,MATCH('Filtr dle měsíce'!$A105,'Filtr dle měsíce'!$AC$6:$AC$297,0),0,1,1)*OFFSET('Filtr dle měsíce'!BC$5,MATCH('Filtr dle měsíce'!$A105,'Filtr dle měsíce'!$AC$6:$AC$297,0),0,1,1),"")&gt;0,IFERROR(OFFSET('Filtr dle měsíce'!BC$5,MATCH('Filtr dle měsíce'!$A105,'Filtr dle měsíce'!$AC$6:$AC$297,0),0,1,1)*OFFSET('Filtr dle měsíce'!BC$5,MATCH('Filtr dle měsíce'!$A105,'Filtr dle měsíce'!$AC$6:$AC$297,0),0,1,1),""),"")</f>
        <v/>
      </c>
      <c r="BP106" s="79"/>
      <c r="BQ106" s="79"/>
    </row>
    <row r="107" spans="1:69" ht="14.25" customHeight="1" x14ac:dyDescent="0.4">
      <c r="A107" s="51">
        <v>103</v>
      </c>
      <c r="B107" s="74" t="str">
        <f ca="1">IFERROR(TEXT(OFFSET('Tabulka klientů 2023'!$C$7,MATCH('Filtr dle měsíce'!A107,'Filtr dle měsíce'!$AC$6:$AC$297,0),0,1,1),""),"")</f>
        <v/>
      </c>
      <c r="C107" s="75" t="str">
        <f ca="1">IF(IFERROR(OFFSET('Tabulka klientů 2023'!$Q$7,MATCH('Filtr dle měsíce'!A107,'Filtr dle měsíce'!$AC$6:$AC$297,0),0,1,1)*OFFSET('Filtr dle měsíce'!$Q$5,MATCH('Filtr dle měsíce'!A107,'Filtr dle měsíce'!$AC$6:$AC$297,0),0,1,1),"")&gt;0,IFERROR(OFFSET('Tabulka klientů 2023'!$Q$7,MATCH('Filtr dle měsíce'!A107,'Filtr dle měsíce'!$AC$6:$AC$297,0),0,1,1)*OFFSET('Filtr dle měsíce'!$Q$5,MATCH('Filtr dle měsíce'!A107,'Filtr dle měsíce'!$AC$6:$AC$297,0),0,1,1),""),"")</f>
        <v/>
      </c>
      <c r="D107" s="76" t="str">
        <f ca="1">IF(IFERROR(OFFSET('Tabulka klientů 2023'!$T$7,MATCH('Filtr dle měsíce'!A107,'Filtr dle měsíce'!$AC$6:$AC$297,0),0,1,1)*OFFSET('Filtr dle měsíce'!$R$5,MATCH('Filtr dle měsíce'!A107,'Filtr dle měsíce'!$AC$6:$AC$297,0),0,1,1),"")&gt;0,IFERROR(OFFSET('Tabulka klientů 2023'!$T$7,MATCH('Filtr dle měsíce'!A107,'Filtr dle měsíce'!$AC$6:$AC$297,0),0,1,1)*OFFSET('Filtr dle měsíce'!$R$5,MATCH('Filtr dle měsíce'!A107,'Filtr dle měsíce'!$AC$6:$AC$297,0),0,1,1),""),"")</f>
        <v/>
      </c>
      <c r="E107" s="75" t="str">
        <f ca="1">IF(IFERROR(OFFSET('Tabulka klientů 2023'!$W$7,MATCH('Filtr dle měsíce'!A107,'Filtr dle měsíce'!$AC$6:$AC$297,0),0,1,1)*OFFSET('Filtr dle měsíce'!$S$5,MATCH('Filtr dle měsíce'!A107,'Filtr dle měsíce'!$AC$6:$AC$297,0),0,1,1),"")&gt;0,IFERROR(OFFSET('Tabulka klientů 2023'!$W$7,MATCH('Filtr dle měsíce'!A107,'Filtr dle měsíce'!$AC$6:$AC$297,0),0,1,1)*OFFSET('Filtr dle měsíce'!$S$5,MATCH('Filtr dle měsíce'!A107,'Filtr dle měsíce'!$AC$6:$AC$297,0),0,1,1),""),"")</f>
        <v/>
      </c>
      <c r="F107" s="76" t="str">
        <f ca="1">IF(IFERROR(OFFSET('Tabulka klientů 2023'!$Z$7,MATCH('Filtr dle měsíce'!A107,'Filtr dle měsíce'!$AC$6:$AC$297,0),0,1,1)*OFFSET('Filtr dle měsíce'!$T$5,MATCH('Filtr dle měsíce'!A107,'Filtr dle měsíce'!$AC$6:$AC$297,0),0,1,1),"")&gt;0,IFERROR(OFFSET('Tabulka klientů 2023'!$Z$7,MATCH('Filtr dle měsíce'!A107,'Filtr dle měsíce'!$AC$6:$AC$297,0),0,1,1)*OFFSET('Filtr dle měsíce'!$T$5,MATCH('Filtr dle měsíce'!A107,'Filtr dle měsíce'!$AC$6:$AC$297,0),0,1,1),""),"")</f>
        <v/>
      </c>
      <c r="G107" s="75" t="str">
        <f ca="1">IF(IFERROR(OFFSET('Tabulka klientů 2023'!$AC$7,MATCH('Filtr dle měsíce'!A107,'Filtr dle měsíce'!$AC$6:$AC$297,0),0,1,1)*OFFSET('Filtr dle měsíce'!$U$5,MATCH('Filtr dle měsíce'!A107,'Filtr dle měsíce'!$AC$6:$AC$297,0),0,1,1),"")&gt;0,IFERROR(OFFSET('Tabulka klientů 2023'!$AC$7,MATCH('Filtr dle měsíce'!A107,'Filtr dle měsíce'!$AC$6:$AC$297,0),0,1,1)*OFFSET('Filtr dle měsíce'!$U$5,MATCH('Filtr dle měsíce'!A107,'Filtr dle měsíce'!$AC$6:$AC$297,0),0,1,1),""),"")</f>
        <v/>
      </c>
      <c r="H107" s="76" t="str">
        <f ca="1">IF(IFERROR(OFFSET('Tabulka klientů 2023'!$AF$7,MATCH('Filtr dle měsíce'!A107,'Filtr dle měsíce'!$AC$6:$AC$297,0),0,1,1)*OFFSET('Filtr dle měsíce'!$V$5,MATCH('Filtr dle měsíce'!A107,'Filtr dle měsíce'!$AC$6:$AC$297,0),0,1,1),"")&gt;0,IFERROR(OFFSET('Tabulka klientů 2023'!$AF$7,MATCH('Filtr dle měsíce'!A107,'Filtr dle měsíce'!$AC$6:$AC$297,0),0,1,1)*OFFSET('Filtr dle měsíce'!$V$5,MATCH('Filtr dle měsíce'!A107,'Filtr dle měsíce'!$AC$6:$AC$297,0),0,1,1),""),"")</f>
        <v/>
      </c>
      <c r="I107" s="75" t="str">
        <f ca="1">IF(IFERROR(OFFSET('Tabulka klientů 2023'!$AI$7,MATCH('Filtr dle měsíce'!A107,'Filtr dle měsíce'!$AC$6:$AC$297,0),0,1,1)*OFFSET('Filtr dle měsíce'!$W$5,MATCH('Filtr dle měsíce'!A107,'Filtr dle měsíce'!$AC$6:$AC$297,0),0,1,1),"")&gt;0,IFERROR(OFFSET('Tabulka klientů 2023'!$AI$7,MATCH('Filtr dle měsíce'!A107,'Filtr dle měsíce'!$AC$6:$AC$297,0),0,1,1)*OFFSET('Filtr dle měsíce'!$W$5,MATCH('Filtr dle měsíce'!A107,'Filtr dle měsíce'!$AC$6:$AC$297,0),0,1,1),""),"")</f>
        <v/>
      </c>
      <c r="J107" s="76" t="str">
        <f ca="1">IF(IFERROR(OFFSET('Tabulka klientů 2023'!$AL$7,MATCH('Filtr dle měsíce'!A107,'Filtr dle měsíce'!$AC$6:$AC$297,0),0,1,1)*OFFSET('Filtr dle měsíce'!$X$5,MATCH('Filtr dle měsíce'!A107,'Filtr dle měsíce'!$AC$6:$AC$297,0),0,1,1),"")&gt;0,IFERROR(OFFSET('Tabulka klientů 2023'!$AL$7,MATCH('Filtr dle měsíce'!A107,'Filtr dle měsíce'!$AC$6:$AC$297,0),0,1,1)*OFFSET('Filtr dle měsíce'!$X$5,MATCH('Filtr dle měsíce'!A107,'Filtr dle měsíce'!$AC$6:$AC$297,0),0,1,1),""),"")</f>
        <v/>
      </c>
      <c r="K107" s="75" t="str">
        <f ca="1">IF(IFERROR(OFFSET('Tabulka klientů 2023'!$AO$7,MATCH('Filtr dle měsíce'!A107,'Filtr dle měsíce'!$AC$6:$AC$297,0),0,1,1)*OFFSET('Filtr dle měsíce'!$Y$5,MATCH('Filtr dle měsíce'!A107,'Filtr dle měsíce'!$AC$6:$AC$297,0),0,1,1),"")&gt;0,IFERROR(OFFSET('Tabulka klientů 2023'!$AO$7,MATCH('Filtr dle měsíce'!A107,'Filtr dle měsíce'!$AC$6:$AC$297,0),0,1,1)*OFFSET('Filtr dle měsíce'!$Y$5,MATCH('Filtr dle měsíce'!A107,'Filtr dle měsíce'!$AC$6:$AC$297,0),0,1,1),""),"")</f>
        <v/>
      </c>
      <c r="L107" s="76" t="str">
        <f ca="1">IF(IFERROR(OFFSET('Tabulka klientů 2023'!$AR$7,MATCH('Filtr dle měsíce'!A107,'Filtr dle měsíce'!$AC$6:$AC$297,0),0,1,1)*OFFSET('Filtr dle měsíce'!$Z$5,MATCH('Filtr dle měsíce'!A107,'Filtr dle měsíce'!$AC$6:$AC$297,0),0,1,1),"")&gt;0,IFERROR(OFFSET('Tabulka klientů 2023'!$AR$7,MATCH('Filtr dle měsíce'!A107,'Filtr dle měsíce'!$AC$6:$AC$297,0),0,1,1)*OFFSET('Filtr dle měsíce'!$Z$5,MATCH('Filtr dle měsíce'!A107,'Filtr dle měsíce'!$AC$6:$AC$297,0),0,1,1),""),"")</f>
        <v/>
      </c>
      <c r="M107" s="77" t="str">
        <f ca="1">IF(IFERROR(OFFSET('Tabulka klientů 2023'!$AU$7,MATCH('Filtr dle měsíce'!A107,'Filtr dle měsíce'!$AC$6:$AC$297,0),0,1,1)*OFFSET('Filtr dle měsíce'!$AA$5,MATCH('Filtr dle měsíce'!A107,'Filtr dle měsíce'!$AC$6:$AC$297,0),0,1,1),"")&gt;0,IFERROR(OFFSET('Tabulka klientů 2023'!$AU$7,MATCH('Filtr dle měsíce'!A107,'Filtr dle měsíce'!$AC$6:$AC$297,0),0,1,1)*OFFSET('Filtr dle měsíce'!$AA$5,MATCH('Filtr dle měsíce'!A107,'Filtr dle měsíce'!$AC$6:$AC$297,0),0,1,1),""),"")</f>
        <v/>
      </c>
      <c r="N107" s="78" t="str">
        <f t="shared" ca="1" si="0"/>
        <v/>
      </c>
      <c r="Q107" s="51">
        <f>IF('Tabulka klientů 2023'!R109='Filtr dle měsíce'!$C$1,1,0)</f>
        <v>0</v>
      </c>
      <c r="R107" s="51">
        <f>IF('Tabulka klientů 2023'!U109='Filtr dle měsíce'!$C$1,1,0)</f>
        <v>0</v>
      </c>
      <c r="S107" s="51">
        <f>IF('Tabulka klientů 2023'!X109='Filtr dle měsíce'!$C$1,1,0)</f>
        <v>0</v>
      </c>
      <c r="T107" s="51">
        <f>IF('Tabulka klientů 2023'!AA109='Filtr dle měsíce'!$C$1,1,0)</f>
        <v>0</v>
      </c>
      <c r="U107" s="51">
        <f>IF('Tabulka klientů 2023'!AD109='Filtr dle měsíce'!$C$1,1,0)</f>
        <v>0</v>
      </c>
      <c r="V107" s="51">
        <f>IF('Tabulka klientů 2023'!AG109='Filtr dle měsíce'!$C$1,1,0)</f>
        <v>0</v>
      </c>
      <c r="W107" s="51">
        <f>IF('Tabulka klientů 2023'!AJ109='Filtr dle měsíce'!$C$1,1,0)</f>
        <v>0</v>
      </c>
      <c r="X107" s="1">
        <f>IF('Tabulka klientů 2023'!AM109='Filtr dle měsíce'!$C$1,1,0)</f>
        <v>0</v>
      </c>
      <c r="Y107" s="1">
        <f>IF('Tabulka klientů 2023'!AP109='Filtr dle měsíce'!$C$1,1,0)</f>
        <v>0</v>
      </c>
      <c r="Z107" s="1">
        <f>IF('Tabulka klientů 2023'!AS109='Filtr dle měsíce'!$C$1,1,0)</f>
        <v>0</v>
      </c>
      <c r="AA107" s="1">
        <f>IF('Tabulka klientů 2023'!AV109='Filtr dle měsíce'!$C$1,1,0)</f>
        <v>0</v>
      </c>
      <c r="AB107" s="1">
        <f t="shared" si="1"/>
        <v>0</v>
      </c>
      <c r="AC107" s="1">
        <f t="shared" si="2"/>
        <v>0</v>
      </c>
      <c r="AE107" s="51">
        <f>IF('Tabulka klientů 2023'!S109="ANO",1,0)</f>
        <v>0</v>
      </c>
      <c r="AF107" s="51">
        <f>IF('Tabulka klientů 2023'!V109="ANO",1,0)</f>
        <v>0</v>
      </c>
      <c r="AG107" s="51">
        <f>IF('Tabulka klientů 2023'!Y109="ANO",1,0)</f>
        <v>0</v>
      </c>
      <c r="AH107" s="51">
        <f>IF('Tabulka klientů 2023'!AB109="ANO",1,0)</f>
        <v>0</v>
      </c>
      <c r="AI107" s="51">
        <f>IF('Tabulka klientů 2023'!AE109="ANO",1,0)</f>
        <v>0</v>
      </c>
      <c r="AJ107" s="51">
        <f>IF('Tabulka klientů 2023'!AH109="ANO",1,0)</f>
        <v>0</v>
      </c>
      <c r="AK107" s="51">
        <f>IF('Tabulka klientů 2023'!AK109="ANO",1,0)</f>
        <v>0</v>
      </c>
      <c r="AL107" s="51">
        <f>IF('Tabulka klientů 2023'!AN109="ANO",1,0)</f>
        <v>0</v>
      </c>
      <c r="AM107" s="51">
        <f>IF('Tabulka klientů 2023'!AQ109="ANO",1,0)</f>
        <v>0</v>
      </c>
      <c r="AN107" s="51">
        <f>IF('Tabulka klientů 2023'!AT109="ANO",1,0)</f>
        <v>0</v>
      </c>
      <c r="AO107" s="51">
        <f>IF('Tabulka klientů 2023'!AW109="ANO",1,0)</f>
        <v>0</v>
      </c>
      <c r="AP107" s="51" t="e">
        <f t="shared" ref="AP107:AQ107" si="204">#N/A</f>
        <v>#N/A</v>
      </c>
      <c r="AQ107" s="51" t="e">
        <f t="shared" si="204"/>
        <v>#N/A</v>
      </c>
      <c r="AR107" s="51"/>
      <c r="AS107" s="1">
        <f t="shared" ref="AS107:BC107" si="205">SUM(Q107+AE107)</f>
        <v>0</v>
      </c>
      <c r="AT107" s="1">
        <f t="shared" si="205"/>
        <v>0</v>
      </c>
      <c r="AU107" s="1">
        <f t="shared" si="205"/>
        <v>0</v>
      </c>
      <c r="AV107" s="1">
        <f t="shared" si="205"/>
        <v>0</v>
      </c>
      <c r="AW107" s="1">
        <f t="shared" si="205"/>
        <v>0</v>
      </c>
      <c r="AX107" s="1">
        <f t="shared" si="205"/>
        <v>0</v>
      </c>
      <c r="AY107" s="1">
        <f t="shared" si="205"/>
        <v>0</v>
      </c>
      <c r="AZ107" s="1">
        <f t="shared" si="205"/>
        <v>0</v>
      </c>
      <c r="BA107" s="1">
        <f t="shared" si="205"/>
        <v>0</v>
      </c>
      <c r="BB107" s="1">
        <f t="shared" si="205"/>
        <v>0</v>
      </c>
      <c r="BC107" s="1">
        <f t="shared" si="205"/>
        <v>0</v>
      </c>
      <c r="BD107" s="1"/>
      <c r="BE107" s="79" t="str">
        <f ca="1">IF(IFERROR(OFFSET('Filtr dle měsíce'!AS$5,MATCH('Filtr dle měsíce'!$A106,'Filtr dle měsíce'!$AC$6:$AC$297,0),0,1,1)*OFFSET('Filtr dle měsíce'!AS$5,MATCH('Filtr dle měsíce'!$A106,'Filtr dle měsíce'!$AC$6:$AC$297,0),0,1,1),"")&gt;0,IFERROR(OFFSET('Filtr dle měsíce'!AS$5,MATCH('Filtr dle měsíce'!$A106,'Filtr dle měsíce'!$AC$6:$AC$297,0),0,1,1)*OFFSET('Filtr dle měsíce'!AS$5,MATCH('Filtr dle měsíce'!$A106,'Filtr dle měsíce'!$AC$6:$AC$297,0),0,1,1),""),"")</f>
        <v/>
      </c>
      <c r="BF107" s="79" t="str">
        <f ca="1">IF(IFERROR(OFFSET('Filtr dle měsíce'!AT$5,MATCH('Filtr dle měsíce'!$A106,'Filtr dle měsíce'!$AC$6:$AC$297,0),0,1,1)*OFFSET('Filtr dle měsíce'!AT$5,MATCH('Filtr dle měsíce'!$A106,'Filtr dle měsíce'!$AC$6:$AC$297,0),0,1,1),"")&gt;0,IFERROR(OFFSET('Filtr dle měsíce'!AT$5,MATCH('Filtr dle měsíce'!$A106,'Filtr dle měsíce'!$AC$6:$AC$297,0),0,1,1)*OFFSET('Filtr dle měsíce'!AT$5,MATCH('Filtr dle měsíce'!$A106,'Filtr dle měsíce'!$AC$6:$AC$297,0),0,1,1),""),"")</f>
        <v/>
      </c>
      <c r="BG107" s="79" t="str">
        <f ca="1">IF(IFERROR(OFFSET('Filtr dle měsíce'!AU$5,MATCH('Filtr dle měsíce'!$A106,'Filtr dle měsíce'!$AC$6:$AC$297,0),0,1,1)*OFFSET('Filtr dle měsíce'!AU$5,MATCH('Filtr dle měsíce'!$A106,'Filtr dle měsíce'!$AC$6:$AC$297,0),0,1,1),"")&gt;0,IFERROR(OFFSET('Filtr dle měsíce'!AU$5,MATCH('Filtr dle měsíce'!$A106,'Filtr dle měsíce'!$AC$6:$AC$297,0),0,1,1)*OFFSET('Filtr dle měsíce'!AU$5,MATCH('Filtr dle měsíce'!$A106,'Filtr dle měsíce'!$AC$6:$AC$297,0),0,1,1),""),"")</f>
        <v/>
      </c>
      <c r="BH107" s="79" t="str">
        <f ca="1">IF(IFERROR(OFFSET('Filtr dle měsíce'!AV$5,MATCH('Filtr dle měsíce'!$A106,'Filtr dle měsíce'!$AC$6:$AC$297,0),0,1,1)*OFFSET('Filtr dle měsíce'!AV$5,MATCH('Filtr dle měsíce'!$A106,'Filtr dle měsíce'!$AC$6:$AC$297,0),0,1,1),"")&gt;0,IFERROR(OFFSET('Filtr dle měsíce'!AV$5,MATCH('Filtr dle měsíce'!$A106,'Filtr dle měsíce'!$AC$6:$AC$297,0),0,1,1)*OFFSET('Filtr dle měsíce'!AV$5,MATCH('Filtr dle měsíce'!$A106,'Filtr dle měsíce'!$AC$6:$AC$297,0),0,1,1),""),"")</f>
        <v/>
      </c>
      <c r="BI107" s="79" t="str">
        <f ca="1">IF(IFERROR(OFFSET('Filtr dle měsíce'!AW$5,MATCH('Filtr dle měsíce'!$A106,'Filtr dle měsíce'!$AC$6:$AC$297,0),0,1,1)*OFFSET('Filtr dle měsíce'!AW$5,MATCH('Filtr dle měsíce'!$A106,'Filtr dle měsíce'!$AC$6:$AC$297,0),0,1,1),"")&gt;0,IFERROR(OFFSET('Filtr dle měsíce'!AW$5,MATCH('Filtr dle měsíce'!$A106,'Filtr dle měsíce'!$AC$6:$AC$297,0),0,1,1)*OFFSET('Filtr dle měsíce'!AW$5,MATCH('Filtr dle měsíce'!$A106,'Filtr dle měsíce'!$AC$6:$AC$297,0),0,1,1),""),"")</f>
        <v/>
      </c>
      <c r="BJ107" s="79" t="str">
        <f ca="1">IF(IFERROR(OFFSET('Filtr dle měsíce'!AX$5,MATCH('Filtr dle měsíce'!$A106,'Filtr dle měsíce'!$AC$6:$AC$297,0),0,1,1)*OFFSET('Filtr dle měsíce'!AX$5,MATCH('Filtr dle měsíce'!$A106,'Filtr dle měsíce'!$AC$6:$AC$297,0),0,1,1),"")&gt;0,IFERROR(OFFSET('Filtr dle měsíce'!AX$5,MATCH('Filtr dle měsíce'!$A106,'Filtr dle měsíce'!$AC$6:$AC$297,0),0,1,1)*OFFSET('Filtr dle měsíce'!AX$5,MATCH('Filtr dle měsíce'!$A106,'Filtr dle měsíce'!$AC$6:$AC$297,0),0,1,1),""),"")</f>
        <v/>
      </c>
      <c r="BK107" s="79" t="str">
        <f ca="1">IF(IFERROR(OFFSET('Filtr dle měsíce'!AY$5,MATCH('Filtr dle měsíce'!$A106,'Filtr dle měsíce'!$AC$6:$AC$297,0),0,1,1)*OFFSET('Filtr dle měsíce'!AY$5,MATCH('Filtr dle měsíce'!$A106,'Filtr dle měsíce'!$AC$6:$AC$297,0),0,1,1),"")&gt;0,IFERROR(OFFSET('Filtr dle měsíce'!AY$5,MATCH('Filtr dle měsíce'!$A106,'Filtr dle měsíce'!$AC$6:$AC$297,0),0,1,1)*OFFSET('Filtr dle měsíce'!AY$5,MATCH('Filtr dle měsíce'!$A106,'Filtr dle měsíce'!$AC$6:$AC$297,0),0,1,1),""),"")</f>
        <v/>
      </c>
      <c r="BL107" s="79" t="str">
        <f ca="1">IF(IFERROR(OFFSET('Filtr dle měsíce'!AZ$5,MATCH('Filtr dle měsíce'!$A106,'Filtr dle měsíce'!$AC$6:$AC$297,0),0,1,1)*OFFSET('Filtr dle měsíce'!AZ$5,MATCH('Filtr dle měsíce'!$A106,'Filtr dle měsíce'!$AC$6:$AC$297,0),0,1,1),"")&gt;0,IFERROR(OFFSET('Filtr dle měsíce'!AZ$5,MATCH('Filtr dle měsíce'!$A106,'Filtr dle měsíce'!$AC$6:$AC$297,0),0,1,1)*OFFSET('Filtr dle měsíce'!AZ$5,MATCH('Filtr dle měsíce'!$A106,'Filtr dle měsíce'!$AC$6:$AC$297,0),0,1,1),""),"")</f>
        <v/>
      </c>
      <c r="BM107" s="79" t="str">
        <f ca="1">IF(IFERROR(OFFSET('Filtr dle měsíce'!BA$5,MATCH('Filtr dle měsíce'!$A106,'Filtr dle měsíce'!$AC$6:$AC$297,0),0,1,1)*OFFSET('Filtr dle měsíce'!BA$5,MATCH('Filtr dle měsíce'!$A106,'Filtr dle měsíce'!$AC$6:$AC$297,0),0,1,1),"")&gt;0,IFERROR(OFFSET('Filtr dle měsíce'!BA$5,MATCH('Filtr dle měsíce'!$A106,'Filtr dle měsíce'!$AC$6:$AC$297,0),0,1,1)*OFFSET('Filtr dle měsíce'!BA$5,MATCH('Filtr dle měsíce'!$A106,'Filtr dle měsíce'!$AC$6:$AC$297,0),0,1,1),""),"")</f>
        <v/>
      </c>
      <c r="BN107" s="79" t="str">
        <f ca="1">IF(IFERROR(OFFSET('Filtr dle měsíce'!BB$5,MATCH('Filtr dle měsíce'!$A106,'Filtr dle měsíce'!$AC$6:$AC$297,0),0,1,1)*OFFSET('Filtr dle měsíce'!BB$5,MATCH('Filtr dle měsíce'!$A106,'Filtr dle měsíce'!$AC$6:$AC$297,0),0,1,1),"")&gt;0,IFERROR(OFFSET('Filtr dle měsíce'!BB$5,MATCH('Filtr dle měsíce'!$A106,'Filtr dle měsíce'!$AC$6:$AC$297,0),0,1,1)*OFFSET('Filtr dle měsíce'!BB$5,MATCH('Filtr dle měsíce'!$A106,'Filtr dle měsíce'!$AC$6:$AC$297,0),0,1,1),""),"")</f>
        <v/>
      </c>
      <c r="BO107" s="79" t="str">
        <f ca="1">IF(IFERROR(OFFSET('Filtr dle měsíce'!BC$5,MATCH('Filtr dle měsíce'!$A106,'Filtr dle měsíce'!$AC$6:$AC$297,0),0,1,1)*OFFSET('Filtr dle měsíce'!BC$5,MATCH('Filtr dle měsíce'!$A106,'Filtr dle měsíce'!$AC$6:$AC$297,0),0,1,1),"")&gt;0,IFERROR(OFFSET('Filtr dle měsíce'!BC$5,MATCH('Filtr dle měsíce'!$A106,'Filtr dle měsíce'!$AC$6:$AC$297,0),0,1,1)*OFFSET('Filtr dle měsíce'!BC$5,MATCH('Filtr dle měsíce'!$A106,'Filtr dle měsíce'!$AC$6:$AC$297,0),0,1,1),""),"")</f>
        <v/>
      </c>
      <c r="BP107" s="79"/>
      <c r="BQ107" s="79"/>
    </row>
    <row r="108" spans="1:69" ht="14.25" customHeight="1" x14ac:dyDescent="0.4">
      <c r="A108" s="51">
        <v>104</v>
      </c>
      <c r="B108" s="74" t="str">
        <f ca="1">IFERROR(TEXT(OFFSET('Tabulka klientů 2023'!$C$7,MATCH('Filtr dle měsíce'!A108,'Filtr dle měsíce'!$AC$6:$AC$297,0),0,1,1),""),"")</f>
        <v/>
      </c>
      <c r="C108" s="75" t="str">
        <f ca="1">IF(IFERROR(OFFSET('Tabulka klientů 2023'!$Q$7,MATCH('Filtr dle měsíce'!A108,'Filtr dle měsíce'!$AC$6:$AC$297,0),0,1,1)*OFFSET('Filtr dle měsíce'!$Q$5,MATCH('Filtr dle měsíce'!A108,'Filtr dle měsíce'!$AC$6:$AC$297,0),0,1,1),"")&gt;0,IFERROR(OFFSET('Tabulka klientů 2023'!$Q$7,MATCH('Filtr dle měsíce'!A108,'Filtr dle měsíce'!$AC$6:$AC$297,0),0,1,1)*OFFSET('Filtr dle měsíce'!$Q$5,MATCH('Filtr dle měsíce'!A108,'Filtr dle měsíce'!$AC$6:$AC$297,0),0,1,1),""),"")</f>
        <v/>
      </c>
      <c r="D108" s="76" t="str">
        <f ca="1">IF(IFERROR(OFFSET('Tabulka klientů 2023'!$T$7,MATCH('Filtr dle měsíce'!A108,'Filtr dle měsíce'!$AC$6:$AC$297,0),0,1,1)*OFFSET('Filtr dle měsíce'!$R$5,MATCH('Filtr dle měsíce'!A108,'Filtr dle měsíce'!$AC$6:$AC$297,0),0,1,1),"")&gt;0,IFERROR(OFFSET('Tabulka klientů 2023'!$T$7,MATCH('Filtr dle měsíce'!A108,'Filtr dle měsíce'!$AC$6:$AC$297,0),0,1,1)*OFFSET('Filtr dle měsíce'!$R$5,MATCH('Filtr dle měsíce'!A108,'Filtr dle měsíce'!$AC$6:$AC$297,0),0,1,1),""),"")</f>
        <v/>
      </c>
      <c r="E108" s="75" t="str">
        <f ca="1">IF(IFERROR(OFFSET('Tabulka klientů 2023'!$W$7,MATCH('Filtr dle měsíce'!A108,'Filtr dle měsíce'!$AC$6:$AC$297,0),0,1,1)*OFFSET('Filtr dle měsíce'!$S$5,MATCH('Filtr dle měsíce'!A108,'Filtr dle měsíce'!$AC$6:$AC$297,0),0,1,1),"")&gt;0,IFERROR(OFFSET('Tabulka klientů 2023'!$W$7,MATCH('Filtr dle měsíce'!A108,'Filtr dle měsíce'!$AC$6:$AC$297,0),0,1,1)*OFFSET('Filtr dle měsíce'!$S$5,MATCH('Filtr dle měsíce'!A108,'Filtr dle měsíce'!$AC$6:$AC$297,0),0,1,1),""),"")</f>
        <v/>
      </c>
      <c r="F108" s="76" t="str">
        <f ca="1">IF(IFERROR(OFFSET('Tabulka klientů 2023'!$Z$7,MATCH('Filtr dle měsíce'!A108,'Filtr dle měsíce'!$AC$6:$AC$297,0),0,1,1)*OFFSET('Filtr dle měsíce'!$T$5,MATCH('Filtr dle měsíce'!A108,'Filtr dle měsíce'!$AC$6:$AC$297,0),0,1,1),"")&gt;0,IFERROR(OFFSET('Tabulka klientů 2023'!$Z$7,MATCH('Filtr dle měsíce'!A108,'Filtr dle měsíce'!$AC$6:$AC$297,0),0,1,1)*OFFSET('Filtr dle měsíce'!$T$5,MATCH('Filtr dle měsíce'!A108,'Filtr dle měsíce'!$AC$6:$AC$297,0),0,1,1),""),"")</f>
        <v/>
      </c>
      <c r="G108" s="75" t="str">
        <f ca="1">IF(IFERROR(OFFSET('Tabulka klientů 2023'!$AC$7,MATCH('Filtr dle měsíce'!A108,'Filtr dle měsíce'!$AC$6:$AC$297,0),0,1,1)*OFFSET('Filtr dle měsíce'!$U$5,MATCH('Filtr dle měsíce'!A108,'Filtr dle měsíce'!$AC$6:$AC$297,0),0,1,1),"")&gt;0,IFERROR(OFFSET('Tabulka klientů 2023'!$AC$7,MATCH('Filtr dle měsíce'!A108,'Filtr dle měsíce'!$AC$6:$AC$297,0),0,1,1)*OFFSET('Filtr dle měsíce'!$U$5,MATCH('Filtr dle měsíce'!A108,'Filtr dle měsíce'!$AC$6:$AC$297,0),0,1,1),""),"")</f>
        <v/>
      </c>
      <c r="H108" s="76" t="str">
        <f ca="1">IF(IFERROR(OFFSET('Tabulka klientů 2023'!$AF$7,MATCH('Filtr dle měsíce'!A108,'Filtr dle měsíce'!$AC$6:$AC$297,0),0,1,1)*OFFSET('Filtr dle měsíce'!$V$5,MATCH('Filtr dle měsíce'!A108,'Filtr dle měsíce'!$AC$6:$AC$297,0),0,1,1),"")&gt;0,IFERROR(OFFSET('Tabulka klientů 2023'!$AF$7,MATCH('Filtr dle měsíce'!A108,'Filtr dle měsíce'!$AC$6:$AC$297,0),0,1,1)*OFFSET('Filtr dle měsíce'!$V$5,MATCH('Filtr dle měsíce'!A108,'Filtr dle měsíce'!$AC$6:$AC$297,0),0,1,1),""),"")</f>
        <v/>
      </c>
      <c r="I108" s="75" t="str">
        <f ca="1">IF(IFERROR(OFFSET('Tabulka klientů 2023'!$AI$7,MATCH('Filtr dle měsíce'!A108,'Filtr dle měsíce'!$AC$6:$AC$297,0),0,1,1)*OFFSET('Filtr dle měsíce'!$W$5,MATCH('Filtr dle měsíce'!A108,'Filtr dle měsíce'!$AC$6:$AC$297,0),0,1,1),"")&gt;0,IFERROR(OFFSET('Tabulka klientů 2023'!$AI$7,MATCH('Filtr dle měsíce'!A108,'Filtr dle měsíce'!$AC$6:$AC$297,0),0,1,1)*OFFSET('Filtr dle měsíce'!$W$5,MATCH('Filtr dle měsíce'!A108,'Filtr dle měsíce'!$AC$6:$AC$297,0),0,1,1),""),"")</f>
        <v/>
      </c>
      <c r="J108" s="76" t="str">
        <f ca="1">IF(IFERROR(OFFSET('Tabulka klientů 2023'!$AL$7,MATCH('Filtr dle měsíce'!A108,'Filtr dle měsíce'!$AC$6:$AC$297,0),0,1,1)*OFFSET('Filtr dle měsíce'!$X$5,MATCH('Filtr dle měsíce'!A108,'Filtr dle měsíce'!$AC$6:$AC$297,0),0,1,1),"")&gt;0,IFERROR(OFFSET('Tabulka klientů 2023'!$AL$7,MATCH('Filtr dle měsíce'!A108,'Filtr dle měsíce'!$AC$6:$AC$297,0),0,1,1)*OFFSET('Filtr dle měsíce'!$X$5,MATCH('Filtr dle měsíce'!A108,'Filtr dle měsíce'!$AC$6:$AC$297,0),0,1,1),""),"")</f>
        <v/>
      </c>
      <c r="K108" s="75" t="str">
        <f ca="1">IF(IFERROR(OFFSET('Tabulka klientů 2023'!$AO$7,MATCH('Filtr dle měsíce'!A108,'Filtr dle měsíce'!$AC$6:$AC$297,0),0,1,1)*OFFSET('Filtr dle měsíce'!$Y$5,MATCH('Filtr dle měsíce'!A108,'Filtr dle měsíce'!$AC$6:$AC$297,0),0,1,1),"")&gt;0,IFERROR(OFFSET('Tabulka klientů 2023'!$AO$7,MATCH('Filtr dle měsíce'!A108,'Filtr dle měsíce'!$AC$6:$AC$297,0),0,1,1)*OFFSET('Filtr dle měsíce'!$Y$5,MATCH('Filtr dle měsíce'!A108,'Filtr dle měsíce'!$AC$6:$AC$297,0),0,1,1),""),"")</f>
        <v/>
      </c>
      <c r="L108" s="76" t="str">
        <f ca="1">IF(IFERROR(OFFSET('Tabulka klientů 2023'!$AR$7,MATCH('Filtr dle měsíce'!A108,'Filtr dle měsíce'!$AC$6:$AC$297,0),0,1,1)*OFFSET('Filtr dle měsíce'!$Z$5,MATCH('Filtr dle měsíce'!A108,'Filtr dle měsíce'!$AC$6:$AC$297,0),0,1,1),"")&gt;0,IFERROR(OFFSET('Tabulka klientů 2023'!$AR$7,MATCH('Filtr dle měsíce'!A108,'Filtr dle měsíce'!$AC$6:$AC$297,0),0,1,1)*OFFSET('Filtr dle měsíce'!$Z$5,MATCH('Filtr dle měsíce'!A108,'Filtr dle měsíce'!$AC$6:$AC$297,0),0,1,1),""),"")</f>
        <v/>
      </c>
      <c r="M108" s="77" t="str">
        <f ca="1">IF(IFERROR(OFFSET('Tabulka klientů 2023'!$AU$7,MATCH('Filtr dle měsíce'!A108,'Filtr dle měsíce'!$AC$6:$AC$297,0),0,1,1)*OFFSET('Filtr dle měsíce'!$AA$5,MATCH('Filtr dle měsíce'!A108,'Filtr dle měsíce'!$AC$6:$AC$297,0),0,1,1),"")&gt;0,IFERROR(OFFSET('Tabulka klientů 2023'!$AU$7,MATCH('Filtr dle měsíce'!A108,'Filtr dle měsíce'!$AC$6:$AC$297,0),0,1,1)*OFFSET('Filtr dle měsíce'!$AA$5,MATCH('Filtr dle měsíce'!A108,'Filtr dle měsíce'!$AC$6:$AC$297,0),0,1,1),""),"")</f>
        <v/>
      </c>
      <c r="N108" s="78" t="str">
        <f t="shared" ca="1" si="0"/>
        <v/>
      </c>
      <c r="Q108" s="51">
        <f>IF('Tabulka klientů 2023'!R110='Filtr dle měsíce'!$C$1,1,0)</f>
        <v>0</v>
      </c>
      <c r="R108" s="51">
        <f>IF('Tabulka klientů 2023'!U110='Filtr dle měsíce'!$C$1,1,0)</f>
        <v>0</v>
      </c>
      <c r="S108" s="51">
        <f>IF('Tabulka klientů 2023'!X110='Filtr dle měsíce'!$C$1,1,0)</f>
        <v>0</v>
      </c>
      <c r="T108" s="51">
        <f>IF('Tabulka klientů 2023'!AA110='Filtr dle měsíce'!$C$1,1,0)</f>
        <v>0</v>
      </c>
      <c r="U108" s="51">
        <f>IF('Tabulka klientů 2023'!AD110='Filtr dle měsíce'!$C$1,1,0)</f>
        <v>0</v>
      </c>
      <c r="V108" s="51">
        <f>IF('Tabulka klientů 2023'!AG110='Filtr dle měsíce'!$C$1,1,0)</f>
        <v>0</v>
      </c>
      <c r="W108" s="51">
        <f>IF('Tabulka klientů 2023'!AJ110='Filtr dle měsíce'!$C$1,1,0)</f>
        <v>0</v>
      </c>
      <c r="X108" s="1">
        <f>IF('Tabulka klientů 2023'!AM110='Filtr dle měsíce'!$C$1,1,0)</f>
        <v>0</v>
      </c>
      <c r="Y108" s="1">
        <f>IF('Tabulka klientů 2023'!AP110='Filtr dle měsíce'!$C$1,1,0)</f>
        <v>0</v>
      </c>
      <c r="Z108" s="1">
        <f>IF('Tabulka klientů 2023'!AS110='Filtr dle měsíce'!$C$1,1,0)</f>
        <v>0</v>
      </c>
      <c r="AA108" s="1">
        <f>IF('Tabulka klientů 2023'!AV110='Filtr dle měsíce'!$C$1,1,0)</f>
        <v>0</v>
      </c>
      <c r="AB108" s="1">
        <f t="shared" si="1"/>
        <v>0</v>
      </c>
      <c r="AC108" s="1">
        <f t="shared" si="2"/>
        <v>0</v>
      </c>
      <c r="AE108" s="51">
        <f>IF('Tabulka klientů 2023'!S110="ANO",1,0)</f>
        <v>0</v>
      </c>
      <c r="AF108" s="51">
        <f>IF('Tabulka klientů 2023'!V110="ANO",1,0)</f>
        <v>0</v>
      </c>
      <c r="AG108" s="51">
        <f>IF('Tabulka klientů 2023'!Y110="ANO",1,0)</f>
        <v>0</v>
      </c>
      <c r="AH108" s="51">
        <f>IF('Tabulka klientů 2023'!AB110="ANO",1,0)</f>
        <v>0</v>
      </c>
      <c r="AI108" s="51">
        <f>IF('Tabulka klientů 2023'!AE110="ANO",1,0)</f>
        <v>0</v>
      </c>
      <c r="AJ108" s="51">
        <f>IF('Tabulka klientů 2023'!AH110="ANO",1,0)</f>
        <v>0</v>
      </c>
      <c r="AK108" s="51">
        <f>IF('Tabulka klientů 2023'!AK110="ANO",1,0)</f>
        <v>0</v>
      </c>
      <c r="AL108" s="51">
        <f>IF('Tabulka klientů 2023'!AN110="ANO",1,0)</f>
        <v>0</v>
      </c>
      <c r="AM108" s="51">
        <f>IF('Tabulka klientů 2023'!AQ110="ANO",1,0)</f>
        <v>0</v>
      </c>
      <c r="AN108" s="51">
        <f>IF('Tabulka klientů 2023'!AT110="ANO",1,0)</f>
        <v>0</v>
      </c>
      <c r="AO108" s="51">
        <f>IF('Tabulka klientů 2023'!AW110="ANO",1,0)</f>
        <v>0</v>
      </c>
      <c r="AP108" s="51" t="e">
        <f t="shared" ref="AP108:AQ108" si="206">#N/A</f>
        <v>#N/A</v>
      </c>
      <c r="AQ108" s="51" t="e">
        <f t="shared" si="206"/>
        <v>#N/A</v>
      </c>
      <c r="AR108" s="51"/>
      <c r="AS108" s="1">
        <f t="shared" ref="AS108:BC108" si="207">SUM(Q108+AE108)</f>
        <v>0</v>
      </c>
      <c r="AT108" s="1">
        <f t="shared" si="207"/>
        <v>0</v>
      </c>
      <c r="AU108" s="1">
        <f t="shared" si="207"/>
        <v>0</v>
      </c>
      <c r="AV108" s="1">
        <f t="shared" si="207"/>
        <v>0</v>
      </c>
      <c r="AW108" s="1">
        <f t="shared" si="207"/>
        <v>0</v>
      </c>
      <c r="AX108" s="1">
        <f t="shared" si="207"/>
        <v>0</v>
      </c>
      <c r="AY108" s="1">
        <f t="shared" si="207"/>
        <v>0</v>
      </c>
      <c r="AZ108" s="1">
        <f t="shared" si="207"/>
        <v>0</v>
      </c>
      <c r="BA108" s="1">
        <f t="shared" si="207"/>
        <v>0</v>
      </c>
      <c r="BB108" s="1">
        <f t="shared" si="207"/>
        <v>0</v>
      </c>
      <c r="BC108" s="1">
        <f t="shared" si="207"/>
        <v>0</v>
      </c>
      <c r="BD108" s="1"/>
      <c r="BE108" s="79" t="str">
        <f ca="1">IF(IFERROR(OFFSET('Filtr dle měsíce'!AS$5,MATCH('Filtr dle měsíce'!$A107,'Filtr dle měsíce'!$AC$6:$AC$297,0),0,1,1)*OFFSET('Filtr dle měsíce'!AS$5,MATCH('Filtr dle měsíce'!$A107,'Filtr dle měsíce'!$AC$6:$AC$297,0),0,1,1),"")&gt;0,IFERROR(OFFSET('Filtr dle měsíce'!AS$5,MATCH('Filtr dle měsíce'!$A107,'Filtr dle měsíce'!$AC$6:$AC$297,0),0,1,1)*OFFSET('Filtr dle měsíce'!AS$5,MATCH('Filtr dle měsíce'!$A107,'Filtr dle měsíce'!$AC$6:$AC$297,0),0,1,1),""),"")</f>
        <v/>
      </c>
      <c r="BF108" s="79" t="str">
        <f ca="1">IF(IFERROR(OFFSET('Filtr dle měsíce'!AT$5,MATCH('Filtr dle měsíce'!$A107,'Filtr dle měsíce'!$AC$6:$AC$297,0),0,1,1)*OFFSET('Filtr dle měsíce'!AT$5,MATCH('Filtr dle měsíce'!$A107,'Filtr dle měsíce'!$AC$6:$AC$297,0),0,1,1),"")&gt;0,IFERROR(OFFSET('Filtr dle měsíce'!AT$5,MATCH('Filtr dle měsíce'!$A107,'Filtr dle měsíce'!$AC$6:$AC$297,0),0,1,1)*OFFSET('Filtr dle měsíce'!AT$5,MATCH('Filtr dle měsíce'!$A107,'Filtr dle měsíce'!$AC$6:$AC$297,0),0,1,1),""),"")</f>
        <v/>
      </c>
      <c r="BG108" s="79" t="str">
        <f ca="1">IF(IFERROR(OFFSET('Filtr dle měsíce'!AU$5,MATCH('Filtr dle měsíce'!$A107,'Filtr dle měsíce'!$AC$6:$AC$297,0),0,1,1)*OFFSET('Filtr dle měsíce'!AU$5,MATCH('Filtr dle měsíce'!$A107,'Filtr dle měsíce'!$AC$6:$AC$297,0),0,1,1),"")&gt;0,IFERROR(OFFSET('Filtr dle měsíce'!AU$5,MATCH('Filtr dle měsíce'!$A107,'Filtr dle měsíce'!$AC$6:$AC$297,0),0,1,1)*OFFSET('Filtr dle měsíce'!AU$5,MATCH('Filtr dle měsíce'!$A107,'Filtr dle měsíce'!$AC$6:$AC$297,0),0,1,1),""),"")</f>
        <v/>
      </c>
      <c r="BH108" s="79" t="str">
        <f ca="1">IF(IFERROR(OFFSET('Filtr dle měsíce'!AV$5,MATCH('Filtr dle měsíce'!$A107,'Filtr dle měsíce'!$AC$6:$AC$297,0),0,1,1)*OFFSET('Filtr dle měsíce'!AV$5,MATCH('Filtr dle měsíce'!$A107,'Filtr dle měsíce'!$AC$6:$AC$297,0),0,1,1),"")&gt;0,IFERROR(OFFSET('Filtr dle měsíce'!AV$5,MATCH('Filtr dle měsíce'!$A107,'Filtr dle měsíce'!$AC$6:$AC$297,0),0,1,1)*OFFSET('Filtr dle měsíce'!AV$5,MATCH('Filtr dle měsíce'!$A107,'Filtr dle měsíce'!$AC$6:$AC$297,0),0,1,1),""),"")</f>
        <v/>
      </c>
      <c r="BI108" s="79" t="str">
        <f ca="1">IF(IFERROR(OFFSET('Filtr dle měsíce'!AW$5,MATCH('Filtr dle měsíce'!$A107,'Filtr dle měsíce'!$AC$6:$AC$297,0),0,1,1)*OFFSET('Filtr dle měsíce'!AW$5,MATCH('Filtr dle měsíce'!$A107,'Filtr dle měsíce'!$AC$6:$AC$297,0),0,1,1),"")&gt;0,IFERROR(OFFSET('Filtr dle měsíce'!AW$5,MATCH('Filtr dle měsíce'!$A107,'Filtr dle měsíce'!$AC$6:$AC$297,0),0,1,1)*OFFSET('Filtr dle měsíce'!AW$5,MATCH('Filtr dle měsíce'!$A107,'Filtr dle měsíce'!$AC$6:$AC$297,0),0,1,1),""),"")</f>
        <v/>
      </c>
      <c r="BJ108" s="79" t="str">
        <f ca="1">IF(IFERROR(OFFSET('Filtr dle měsíce'!AX$5,MATCH('Filtr dle měsíce'!$A107,'Filtr dle měsíce'!$AC$6:$AC$297,0),0,1,1)*OFFSET('Filtr dle měsíce'!AX$5,MATCH('Filtr dle měsíce'!$A107,'Filtr dle měsíce'!$AC$6:$AC$297,0),0,1,1),"")&gt;0,IFERROR(OFFSET('Filtr dle měsíce'!AX$5,MATCH('Filtr dle měsíce'!$A107,'Filtr dle měsíce'!$AC$6:$AC$297,0),0,1,1)*OFFSET('Filtr dle měsíce'!AX$5,MATCH('Filtr dle měsíce'!$A107,'Filtr dle měsíce'!$AC$6:$AC$297,0),0,1,1),""),"")</f>
        <v/>
      </c>
      <c r="BK108" s="79" t="str">
        <f ca="1">IF(IFERROR(OFFSET('Filtr dle měsíce'!AY$5,MATCH('Filtr dle měsíce'!$A107,'Filtr dle měsíce'!$AC$6:$AC$297,0),0,1,1)*OFFSET('Filtr dle měsíce'!AY$5,MATCH('Filtr dle měsíce'!$A107,'Filtr dle měsíce'!$AC$6:$AC$297,0),0,1,1),"")&gt;0,IFERROR(OFFSET('Filtr dle měsíce'!AY$5,MATCH('Filtr dle měsíce'!$A107,'Filtr dle měsíce'!$AC$6:$AC$297,0),0,1,1)*OFFSET('Filtr dle měsíce'!AY$5,MATCH('Filtr dle měsíce'!$A107,'Filtr dle měsíce'!$AC$6:$AC$297,0),0,1,1),""),"")</f>
        <v/>
      </c>
      <c r="BL108" s="79" t="str">
        <f ca="1">IF(IFERROR(OFFSET('Filtr dle měsíce'!AZ$5,MATCH('Filtr dle měsíce'!$A107,'Filtr dle měsíce'!$AC$6:$AC$297,0),0,1,1)*OFFSET('Filtr dle měsíce'!AZ$5,MATCH('Filtr dle měsíce'!$A107,'Filtr dle měsíce'!$AC$6:$AC$297,0),0,1,1),"")&gt;0,IFERROR(OFFSET('Filtr dle měsíce'!AZ$5,MATCH('Filtr dle měsíce'!$A107,'Filtr dle měsíce'!$AC$6:$AC$297,0),0,1,1)*OFFSET('Filtr dle měsíce'!AZ$5,MATCH('Filtr dle měsíce'!$A107,'Filtr dle měsíce'!$AC$6:$AC$297,0),0,1,1),""),"")</f>
        <v/>
      </c>
      <c r="BM108" s="79" t="str">
        <f ca="1">IF(IFERROR(OFFSET('Filtr dle měsíce'!BA$5,MATCH('Filtr dle měsíce'!$A107,'Filtr dle měsíce'!$AC$6:$AC$297,0),0,1,1)*OFFSET('Filtr dle měsíce'!BA$5,MATCH('Filtr dle měsíce'!$A107,'Filtr dle měsíce'!$AC$6:$AC$297,0),0,1,1),"")&gt;0,IFERROR(OFFSET('Filtr dle měsíce'!BA$5,MATCH('Filtr dle měsíce'!$A107,'Filtr dle měsíce'!$AC$6:$AC$297,0),0,1,1)*OFFSET('Filtr dle měsíce'!BA$5,MATCH('Filtr dle měsíce'!$A107,'Filtr dle měsíce'!$AC$6:$AC$297,0),0,1,1),""),"")</f>
        <v/>
      </c>
      <c r="BN108" s="79" t="str">
        <f ca="1">IF(IFERROR(OFFSET('Filtr dle měsíce'!BB$5,MATCH('Filtr dle měsíce'!$A107,'Filtr dle měsíce'!$AC$6:$AC$297,0),0,1,1)*OFFSET('Filtr dle měsíce'!BB$5,MATCH('Filtr dle měsíce'!$A107,'Filtr dle měsíce'!$AC$6:$AC$297,0),0,1,1),"")&gt;0,IFERROR(OFFSET('Filtr dle měsíce'!BB$5,MATCH('Filtr dle měsíce'!$A107,'Filtr dle měsíce'!$AC$6:$AC$297,0),0,1,1)*OFFSET('Filtr dle měsíce'!BB$5,MATCH('Filtr dle měsíce'!$A107,'Filtr dle měsíce'!$AC$6:$AC$297,0),0,1,1),""),"")</f>
        <v/>
      </c>
      <c r="BO108" s="79" t="str">
        <f ca="1">IF(IFERROR(OFFSET('Filtr dle měsíce'!BC$5,MATCH('Filtr dle měsíce'!$A107,'Filtr dle měsíce'!$AC$6:$AC$297,0),0,1,1)*OFFSET('Filtr dle měsíce'!BC$5,MATCH('Filtr dle měsíce'!$A107,'Filtr dle měsíce'!$AC$6:$AC$297,0),0,1,1),"")&gt;0,IFERROR(OFFSET('Filtr dle měsíce'!BC$5,MATCH('Filtr dle měsíce'!$A107,'Filtr dle měsíce'!$AC$6:$AC$297,0),0,1,1)*OFFSET('Filtr dle měsíce'!BC$5,MATCH('Filtr dle měsíce'!$A107,'Filtr dle měsíce'!$AC$6:$AC$297,0),0,1,1),""),"")</f>
        <v/>
      </c>
      <c r="BP108" s="79"/>
      <c r="BQ108" s="79"/>
    </row>
    <row r="109" spans="1:69" ht="14.25" customHeight="1" x14ac:dyDescent="0.4">
      <c r="A109" s="51">
        <v>105</v>
      </c>
      <c r="B109" s="74" t="str">
        <f ca="1">IFERROR(TEXT(OFFSET('Tabulka klientů 2023'!$C$7,MATCH('Filtr dle měsíce'!A109,'Filtr dle měsíce'!$AC$6:$AC$297,0),0,1,1),""),"")</f>
        <v/>
      </c>
      <c r="C109" s="75" t="str">
        <f ca="1">IF(IFERROR(OFFSET('Tabulka klientů 2023'!$Q$7,MATCH('Filtr dle měsíce'!A109,'Filtr dle měsíce'!$AC$6:$AC$297,0),0,1,1)*OFFSET('Filtr dle měsíce'!$Q$5,MATCH('Filtr dle měsíce'!A109,'Filtr dle měsíce'!$AC$6:$AC$297,0),0,1,1),"")&gt;0,IFERROR(OFFSET('Tabulka klientů 2023'!$Q$7,MATCH('Filtr dle měsíce'!A109,'Filtr dle měsíce'!$AC$6:$AC$297,0),0,1,1)*OFFSET('Filtr dle měsíce'!$Q$5,MATCH('Filtr dle měsíce'!A109,'Filtr dle měsíce'!$AC$6:$AC$297,0),0,1,1),""),"")</f>
        <v/>
      </c>
      <c r="D109" s="76" t="str">
        <f ca="1">IF(IFERROR(OFFSET('Tabulka klientů 2023'!$T$7,MATCH('Filtr dle měsíce'!A109,'Filtr dle měsíce'!$AC$6:$AC$297,0),0,1,1)*OFFSET('Filtr dle měsíce'!$R$5,MATCH('Filtr dle měsíce'!A109,'Filtr dle měsíce'!$AC$6:$AC$297,0),0,1,1),"")&gt;0,IFERROR(OFFSET('Tabulka klientů 2023'!$T$7,MATCH('Filtr dle měsíce'!A109,'Filtr dle měsíce'!$AC$6:$AC$297,0),0,1,1)*OFFSET('Filtr dle měsíce'!$R$5,MATCH('Filtr dle měsíce'!A109,'Filtr dle měsíce'!$AC$6:$AC$297,0),0,1,1),""),"")</f>
        <v/>
      </c>
      <c r="E109" s="75" t="str">
        <f ca="1">IF(IFERROR(OFFSET('Tabulka klientů 2023'!$W$7,MATCH('Filtr dle měsíce'!A109,'Filtr dle měsíce'!$AC$6:$AC$297,0),0,1,1)*OFFSET('Filtr dle měsíce'!$S$5,MATCH('Filtr dle měsíce'!A109,'Filtr dle měsíce'!$AC$6:$AC$297,0),0,1,1),"")&gt;0,IFERROR(OFFSET('Tabulka klientů 2023'!$W$7,MATCH('Filtr dle měsíce'!A109,'Filtr dle měsíce'!$AC$6:$AC$297,0),0,1,1)*OFFSET('Filtr dle měsíce'!$S$5,MATCH('Filtr dle měsíce'!A109,'Filtr dle měsíce'!$AC$6:$AC$297,0),0,1,1),""),"")</f>
        <v/>
      </c>
      <c r="F109" s="76" t="str">
        <f ca="1">IF(IFERROR(OFFSET('Tabulka klientů 2023'!$Z$7,MATCH('Filtr dle měsíce'!A109,'Filtr dle měsíce'!$AC$6:$AC$297,0),0,1,1)*OFFSET('Filtr dle měsíce'!$T$5,MATCH('Filtr dle měsíce'!A109,'Filtr dle měsíce'!$AC$6:$AC$297,0),0,1,1),"")&gt;0,IFERROR(OFFSET('Tabulka klientů 2023'!$Z$7,MATCH('Filtr dle měsíce'!A109,'Filtr dle měsíce'!$AC$6:$AC$297,0),0,1,1)*OFFSET('Filtr dle měsíce'!$T$5,MATCH('Filtr dle měsíce'!A109,'Filtr dle měsíce'!$AC$6:$AC$297,0),0,1,1),""),"")</f>
        <v/>
      </c>
      <c r="G109" s="75" t="str">
        <f ca="1">IF(IFERROR(OFFSET('Tabulka klientů 2023'!$AC$7,MATCH('Filtr dle měsíce'!A109,'Filtr dle měsíce'!$AC$6:$AC$297,0),0,1,1)*OFFSET('Filtr dle měsíce'!$U$5,MATCH('Filtr dle měsíce'!A109,'Filtr dle měsíce'!$AC$6:$AC$297,0),0,1,1),"")&gt;0,IFERROR(OFFSET('Tabulka klientů 2023'!$AC$7,MATCH('Filtr dle měsíce'!A109,'Filtr dle měsíce'!$AC$6:$AC$297,0),0,1,1)*OFFSET('Filtr dle měsíce'!$U$5,MATCH('Filtr dle měsíce'!A109,'Filtr dle měsíce'!$AC$6:$AC$297,0),0,1,1),""),"")</f>
        <v/>
      </c>
      <c r="H109" s="76" t="str">
        <f ca="1">IF(IFERROR(OFFSET('Tabulka klientů 2023'!$AF$7,MATCH('Filtr dle měsíce'!A109,'Filtr dle měsíce'!$AC$6:$AC$297,0),0,1,1)*OFFSET('Filtr dle měsíce'!$V$5,MATCH('Filtr dle měsíce'!A109,'Filtr dle měsíce'!$AC$6:$AC$297,0),0,1,1),"")&gt;0,IFERROR(OFFSET('Tabulka klientů 2023'!$AF$7,MATCH('Filtr dle měsíce'!A109,'Filtr dle měsíce'!$AC$6:$AC$297,0),0,1,1)*OFFSET('Filtr dle měsíce'!$V$5,MATCH('Filtr dle měsíce'!A109,'Filtr dle měsíce'!$AC$6:$AC$297,0),0,1,1),""),"")</f>
        <v/>
      </c>
      <c r="I109" s="75" t="str">
        <f ca="1">IF(IFERROR(OFFSET('Tabulka klientů 2023'!$AI$7,MATCH('Filtr dle měsíce'!A109,'Filtr dle měsíce'!$AC$6:$AC$297,0),0,1,1)*OFFSET('Filtr dle měsíce'!$W$5,MATCH('Filtr dle měsíce'!A109,'Filtr dle měsíce'!$AC$6:$AC$297,0),0,1,1),"")&gt;0,IFERROR(OFFSET('Tabulka klientů 2023'!$AI$7,MATCH('Filtr dle měsíce'!A109,'Filtr dle měsíce'!$AC$6:$AC$297,0),0,1,1)*OFFSET('Filtr dle měsíce'!$W$5,MATCH('Filtr dle měsíce'!A109,'Filtr dle měsíce'!$AC$6:$AC$297,0),0,1,1),""),"")</f>
        <v/>
      </c>
      <c r="J109" s="76" t="str">
        <f ca="1">IF(IFERROR(OFFSET('Tabulka klientů 2023'!$AL$7,MATCH('Filtr dle měsíce'!A109,'Filtr dle měsíce'!$AC$6:$AC$297,0),0,1,1)*OFFSET('Filtr dle měsíce'!$X$5,MATCH('Filtr dle měsíce'!A109,'Filtr dle měsíce'!$AC$6:$AC$297,0),0,1,1),"")&gt;0,IFERROR(OFFSET('Tabulka klientů 2023'!$AL$7,MATCH('Filtr dle měsíce'!A109,'Filtr dle měsíce'!$AC$6:$AC$297,0),0,1,1)*OFFSET('Filtr dle měsíce'!$X$5,MATCH('Filtr dle měsíce'!A109,'Filtr dle měsíce'!$AC$6:$AC$297,0),0,1,1),""),"")</f>
        <v/>
      </c>
      <c r="K109" s="75" t="str">
        <f ca="1">IF(IFERROR(OFFSET('Tabulka klientů 2023'!$AO$7,MATCH('Filtr dle měsíce'!A109,'Filtr dle měsíce'!$AC$6:$AC$297,0),0,1,1)*OFFSET('Filtr dle měsíce'!$Y$5,MATCH('Filtr dle měsíce'!A109,'Filtr dle měsíce'!$AC$6:$AC$297,0),0,1,1),"")&gt;0,IFERROR(OFFSET('Tabulka klientů 2023'!$AO$7,MATCH('Filtr dle měsíce'!A109,'Filtr dle měsíce'!$AC$6:$AC$297,0),0,1,1)*OFFSET('Filtr dle měsíce'!$Y$5,MATCH('Filtr dle měsíce'!A109,'Filtr dle měsíce'!$AC$6:$AC$297,0),0,1,1),""),"")</f>
        <v/>
      </c>
      <c r="L109" s="76" t="str">
        <f ca="1">IF(IFERROR(OFFSET('Tabulka klientů 2023'!$AR$7,MATCH('Filtr dle měsíce'!A109,'Filtr dle měsíce'!$AC$6:$AC$297,0),0,1,1)*OFFSET('Filtr dle měsíce'!$Z$5,MATCH('Filtr dle měsíce'!A109,'Filtr dle měsíce'!$AC$6:$AC$297,0),0,1,1),"")&gt;0,IFERROR(OFFSET('Tabulka klientů 2023'!$AR$7,MATCH('Filtr dle měsíce'!A109,'Filtr dle měsíce'!$AC$6:$AC$297,0),0,1,1)*OFFSET('Filtr dle měsíce'!$Z$5,MATCH('Filtr dle měsíce'!A109,'Filtr dle měsíce'!$AC$6:$AC$297,0),0,1,1),""),"")</f>
        <v/>
      </c>
      <c r="M109" s="77" t="str">
        <f ca="1">IF(IFERROR(OFFSET('Tabulka klientů 2023'!$AU$7,MATCH('Filtr dle měsíce'!A109,'Filtr dle měsíce'!$AC$6:$AC$297,0),0,1,1)*OFFSET('Filtr dle měsíce'!$AA$5,MATCH('Filtr dle měsíce'!A109,'Filtr dle měsíce'!$AC$6:$AC$297,0),0,1,1),"")&gt;0,IFERROR(OFFSET('Tabulka klientů 2023'!$AU$7,MATCH('Filtr dle měsíce'!A109,'Filtr dle měsíce'!$AC$6:$AC$297,0),0,1,1)*OFFSET('Filtr dle měsíce'!$AA$5,MATCH('Filtr dle měsíce'!A109,'Filtr dle měsíce'!$AC$6:$AC$297,0),0,1,1),""),"")</f>
        <v/>
      </c>
      <c r="N109" s="78" t="str">
        <f t="shared" ca="1" si="0"/>
        <v/>
      </c>
      <c r="Q109" s="51">
        <f>IF('Tabulka klientů 2023'!R111='Filtr dle měsíce'!$C$1,1,0)</f>
        <v>0</v>
      </c>
      <c r="R109" s="51">
        <f>IF('Tabulka klientů 2023'!U111='Filtr dle měsíce'!$C$1,1,0)</f>
        <v>0</v>
      </c>
      <c r="S109" s="51">
        <f>IF('Tabulka klientů 2023'!X111='Filtr dle měsíce'!$C$1,1,0)</f>
        <v>0</v>
      </c>
      <c r="T109" s="51">
        <f>IF('Tabulka klientů 2023'!AA111='Filtr dle měsíce'!$C$1,1,0)</f>
        <v>0</v>
      </c>
      <c r="U109" s="51">
        <f>IF('Tabulka klientů 2023'!AD111='Filtr dle měsíce'!$C$1,1,0)</f>
        <v>0</v>
      </c>
      <c r="V109" s="51">
        <f>IF('Tabulka klientů 2023'!AG111='Filtr dle měsíce'!$C$1,1,0)</f>
        <v>0</v>
      </c>
      <c r="W109" s="51">
        <f>IF('Tabulka klientů 2023'!AJ111='Filtr dle měsíce'!$C$1,1,0)</f>
        <v>0</v>
      </c>
      <c r="X109" s="1">
        <f>IF('Tabulka klientů 2023'!AM111='Filtr dle měsíce'!$C$1,1,0)</f>
        <v>0</v>
      </c>
      <c r="Y109" s="1">
        <f>IF('Tabulka klientů 2023'!AP111='Filtr dle měsíce'!$C$1,1,0)</f>
        <v>0</v>
      </c>
      <c r="Z109" s="1">
        <f>IF('Tabulka klientů 2023'!AS111='Filtr dle měsíce'!$C$1,1,0)</f>
        <v>0</v>
      </c>
      <c r="AA109" s="1">
        <f>IF('Tabulka klientů 2023'!AV111='Filtr dle měsíce'!$C$1,1,0)</f>
        <v>0</v>
      </c>
      <c r="AB109" s="1">
        <f t="shared" si="1"/>
        <v>0</v>
      </c>
      <c r="AC109" s="1">
        <f t="shared" si="2"/>
        <v>0</v>
      </c>
      <c r="AE109" s="51">
        <f>IF('Tabulka klientů 2023'!S111="ANO",1,0)</f>
        <v>0</v>
      </c>
      <c r="AF109" s="51">
        <f>IF('Tabulka klientů 2023'!V111="ANO",1,0)</f>
        <v>0</v>
      </c>
      <c r="AG109" s="51">
        <f>IF('Tabulka klientů 2023'!Y111="ANO",1,0)</f>
        <v>0</v>
      </c>
      <c r="AH109" s="51">
        <f>IF('Tabulka klientů 2023'!AB111="ANO",1,0)</f>
        <v>0</v>
      </c>
      <c r="AI109" s="51">
        <f>IF('Tabulka klientů 2023'!AE111="ANO",1,0)</f>
        <v>0</v>
      </c>
      <c r="AJ109" s="51">
        <f>IF('Tabulka klientů 2023'!AH111="ANO",1,0)</f>
        <v>0</v>
      </c>
      <c r="AK109" s="51">
        <f>IF('Tabulka klientů 2023'!AK111="ANO",1,0)</f>
        <v>0</v>
      </c>
      <c r="AL109" s="51">
        <f>IF('Tabulka klientů 2023'!AN111="ANO",1,0)</f>
        <v>0</v>
      </c>
      <c r="AM109" s="51">
        <f>IF('Tabulka klientů 2023'!AQ111="ANO",1,0)</f>
        <v>0</v>
      </c>
      <c r="AN109" s="51">
        <f>IF('Tabulka klientů 2023'!AT111="ANO",1,0)</f>
        <v>0</v>
      </c>
      <c r="AO109" s="51">
        <f>IF('Tabulka klientů 2023'!AW111="ANO",1,0)</f>
        <v>0</v>
      </c>
      <c r="AP109" s="51" t="e">
        <f t="shared" ref="AP109:AQ109" si="208">#N/A</f>
        <v>#N/A</v>
      </c>
      <c r="AQ109" s="51" t="e">
        <f t="shared" si="208"/>
        <v>#N/A</v>
      </c>
      <c r="AR109" s="51"/>
      <c r="AS109" s="1">
        <f t="shared" ref="AS109:BC109" si="209">SUM(Q109+AE109)</f>
        <v>0</v>
      </c>
      <c r="AT109" s="1">
        <f t="shared" si="209"/>
        <v>0</v>
      </c>
      <c r="AU109" s="1">
        <f t="shared" si="209"/>
        <v>0</v>
      </c>
      <c r="AV109" s="1">
        <f t="shared" si="209"/>
        <v>0</v>
      </c>
      <c r="AW109" s="1">
        <f t="shared" si="209"/>
        <v>0</v>
      </c>
      <c r="AX109" s="1">
        <f t="shared" si="209"/>
        <v>0</v>
      </c>
      <c r="AY109" s="1">
        <f t="shared" si="209"/>
        <v>0</v>
      </c>
      <c r="AZ109" s="1">
        <f t="shared" si="209"/>
        <v>0</v>
      </c>
      <c r="BA109" s="1">
        <f t="shared" si="209"/>
        <v>0</v>
      </c>
      <c r="BB109" s="1">
        <f t="shared" si="209"/>
        <v>0</v>
      </c>
      <c r="BC109" s="1">
        <f t="shared" si="209"/>
        <v>0</v>
      </c>
      <c r="BD109" s="1"/>
      <c r="BE109" s="79" t="str">
        <f ca="1">IF(IFERROR(OFFSET('Filtr dle měsíce'!AS$5,MATCH('Filtr dle měsíce'!$A108,'Filtr dle měsíce'!$AC$6:$AC$297,0),0,1,1)*OFFSET('Filtr dle měsíce'!AS$5,MATCH('Filtr dle měsíce'!$A108,'Filtr dle měsíce'!$AC$6:$AC$297,0),0,1,1),"")&gt;0,IFERROR(OFFSET('Filtr dle měsíce'!AS$5,MATCH('Filtr dle měsíce'!$A108,'Filtr dle měsíce'!$AC$6:$AC$297,0),0,1,1)*OFFSET('Filtr dle měsíce'!AS$5,MATCH('Filtr dle měsíce'!$A108,'Filtr dle měsíce'!$AC$6:$AC$297,0),0,1,1),""),"")</f>
        <v/>
      </c>
      <c r="BF109" s="79" t="str">
        <f ca="1">IF(IFERROR(OFFSET('Filtr dle měsíce'!AT$5,MATCH('Filtr dle měsíce'!$A108,'Filtr dle měsíce'!$AC$6:$AC$297,0),0,1,1)*OFFSET('Filtr dle měsíce'!AT$5,MATCH('Filtr dle měsíce'!$A108,'Filtr dle měsíce'!$AC$6:$AC$297,0),0,1,1),"")&gt;0,IFERROR(OFFSET('Filtr dle měsíce'!AT$5,MATCH('Filtr dle měsíce'!$A108,'Filtr dle měsíce'!$AC$6:$AC$297,0),0,1,1)*OFFSET('Filtr dle měsíce'!AT$5,MATCH('Filtr dle měsíce'!$A108,'Filtr dle měsíce'!$AC$6:$AC$297,0),0,1,1),""),"")</f>
        <v/>
      </c>
      <c r="BG109" s="79" t="str">
        <f ca="1">IF(IFERROR(OFFSET('Filtr dle měsíce'!AU$5,MATCH('Filtr dle měsíce'!$A108,'Filtr dle měsíce'!$AC$6:$AC$297,0),0,1,1)*OFFSET('Filtr dle měsíce'!AU$5,MATCH('Filtr dle měsíce'!$A108,'Filtr dle měsíce'!$AC$6:$AC$297,0),0,1,1),"")&gt;0,IFERROR(OFFSET('Filtr dle měsíce'!AU$5,MATCH('Filtr dle měsíce'!$A108,'Filtr dle měsíce'!$AC$6:$AC$297,0),0,1,1)*OFFSET('Filtr dle měsíce'!AU$5,MATCH('Filtr dle měsíce'!$A108,'Filtr dle měsíce'!$AC$6:$AC$297,0),0,1,1),""),"")</f>
        <v/>
      </c>
      <c r="BH109" s="79" t="str">
        <f ca="1">IF(IFERROR(OFFSET('Filtr dle měsíce'!AV$5,MATCH('Filtr dle měsíce'!$A108,'Filtr dle měsíce'!$AC$6:$AC$297,0),0,1,1)*OFFSET('Filtr dle měsíce'!AV$5,MATCH('Filtr dle měsíce'!$A108,'Filtr dle měsíce'!$AC$6:$AC$297,0),0,1,1),"")&gt;0,IFERROR(OFFSET('Filtr dle měsíce'!AV$5,MATCH('Filtr dle měsíce'!$A108,'Filtr dle měsíce'!$AC$6:$AC$297,0),0,1,1)*OFFSET('Filtr dle měsíce'!AV$5,MATCH('Filtr dle měsíce'!$A108,'Filtr dle měsíce'!$AC$6:$AC$297,0),0,1,1),""),"")</f>
        <v/>
      </c>
      <c r="BI109" s="79" t="str">
        <f ca="1">IF(IFERROR(OFFSET('Filtr dle měsíce'!AW$5,MATCH('Filtr dle měsíce'!$A108,'Filtr dle měsíce'!$AC$6:$AC$297,0),0,1,1)*OFFSET('Filtr dle měsíce'!AW$5,MATCH('Filtr dle měsíce'!$A108,'Filtr dle měsíce'!$AC$6:$AC$297,0),0,1,1),"")&gt;0,IFERROR(OFFSET('Filtr dle měsíce'!AW$5,MATCH('Filtr dle měsíce'!$A108,'Filtr dle měsíce'!$AC$6:$AC$297,0),0,1,1)*OFFSET('Filtr dle měsíce'!AW$5,MATCH('Filtr dle měsíce'!$A108,'Filtr dle měsíce'!$AC$6:$AC$297,0),0,1,1),""),"")</f>
        <v/>
      </c>
      <c r="BJ109" s="79" t="str">
        <f ca="1">IF(IFERROR(OFFSET('Filtr dle měsíce'!AX$5,MATCH('Filtr dle měsíce'!$A108,'Filtr dle měsíce'!$AC$6:$AC$297,0),0,1,1)*OFFSET('Filtr dle měsíce'!AX$5,MATCH('Filtr dle měsíce'!$A108,'Filtr dle měsíce'!$AC$6:$AC$297,0),0,1,1),"")&gt;0,IFERROR(OFFSET('Filtr dle měsíce'!AX$5,MATCH('Filtr dle měsíce'!$A108,'Filtr dle měsíce'!$AC$6:$AC$297,0),0,1,1)*OFFSET('Filtr dle měsíce'!AX$5,MATCH('Filtr dle měsíce'!$A108,'Filtr dle měsíce'!$AC$6:$AC$297,0),0,1,1),""),"")</f>
        <v/>
      </c>
      <c r="BK109" s="79" t="str">
        <f ca="1">IF(IFERROR(OFFSET('Filtr dle měsíce'!AY$5,MATCH('Filtr dle měsíce'!$A108,'Filtr dle měsíce'!$AC$6:$AC$297,0),0,1,1)*OFFSET('Filtr dle měsíce'!AY$5,MATCH('Filtr dle měsíce'!$A108,'Filtr dle měsíce'!$AC$6:$AC$297,0),0,1,1),"")&gt;0,IFERROR(OFFSET('Filtr dle měsíce'!AY$5,MATCH('Filtr dle měsíce'!$A108,'Filtr dle měsíce'!$AC$6:$AC$297,0),0,1,1)*OFFSET('Filtr dle měsíce'!AY$5,MATCH('Filtr dle měsíce'!$A108,'Filtr dle měsíce'!$AC$6:$AC$297,0),0,1,1),""),"")</f>
        <v/>
      </c>
      <c r="BL109" s="79" t="str">
        <f ca="1">IF(IFERROR(OFFSET('Filtr dle měsíce'!AZ$5,MATCH('Filtr dle měsíce'!$A108,'Filtr dle měsíce'!$AC$6:$AC$297,0),0,1,1)*OFFSET('Filtr dle měsíce'!AZ$5,MATCH('Filtr dle měsíce'!$A108,'Filtr dle měsíce'!$AC$6:$AC$297,0),0,1,1),"")&gt;0,IFERROR(OFFSET('Filtr dle měsíce'!AZ$5,MATCH('Filtr dle měsíce'!$A108,'Filtr dle měsíce'!$AC$6:$AC$297,0),0,1,1)*OFFSET('Filtr dle měsíce'!AZ$5,MATCH('Filtr dle měsíce'!$A108,'Filtr dle měsíce'!$AC$6:$AC$297,0),0,1,1),""),"")</f>
        <v/>
      </c>
      <c r="BM109" s="79" t="str">
        <f ca="1">IF(IFERROR(OFFSET('Filtr dle měsíce'!BA$5,MATCH('Filtr dle měsíce'!$A108,'Filtr dle měsíce'!$AC$6:$AC$297,0),0,1,1)*OFFSET('Filtr dle měsíce'!BA$5,MATCH('Filtr dle měsíce'!$A108,'Filtr dle měsíce'!$AC$6:$AC$297,0),0,1,1),"")&gt;0,IFERROR(OFFSET('Filtr dle měsíce'!BA$5,MATCH('Filtr dle měsíce'!$A108,'Filtr dle měsíce'!$AC$6:$AC$297,0),0,1,1)*OFFSET('Filtr dle měsíce'!BA$5,MATCH('Filtr dle měsíce'!$A108,'Filtr dle měsíce'!$AC$6:$AC$297,0),0,1,1),""),"")</f>
        <v/>
      </c>
      <c r="BN109" s="79" t="str">
        <f ca="1">IF(IFERROR(OFFSET('Filtr dle měsíce'!BB$5,MATCH('Filtr dle měsíce'!$A108,'Filtr dle měsíce'!$AC$6:$AC$297,0),0,1,1)*OFFSET('Filtr dle měsíce'!BB$5,MATCH('Filtr dle měsíce'!$A108,'Filtr dle měsíce'!$AC$6:$AC$297,0),0,1,1),"")&gt;0,IFERROR(OFFSET('Filtr dle měsíce'!BB$5,MATCH('Filtr dle měsíce'!$A108,'Filtr dle měsíce'!$AC$6:$AC$297,0),0,1,1)*OFFSET('Filtr dle měsíce'!BB$5,MATCH('Filtr dle měsíce'!$A108,'Filtr dle měsíce'!$AC$6:$AC$297,0),0,1,1),""),"")</f>
        <v/>
      </c>
      <c r="BO109" s="79" t="str">
        <f ca="1">IF(IFERROR(OFFSET('Filtr dle měsíce'!BC$5,MATCH('Filtr dle měsíce'!$A108,'Filtr dle měsíce'!$AC$6:$AC$297,0),0,1,1)*OFFSET('Filtr dle měsíce'!BC$5,MATCH('Filtr dle měsíce'!$A108,'Filtr dle měsíce'!$AC$6:$AC$297,0),0,1,1),"")&gt;0,IFERROR(OFFSET('Filtr dle měsíce'!BC$5,MATCH('Filtr dle měsíce'!$A108,'Filtr dle měsíce'!$AC$6:$AC$297,0),0,1,1)*OFFSET('Filtr dle měsíce'!BC$5,MATCH('Filtr dle měsíce'!$A108,'Filtr dle měsíce'!$AC$6:$AC$297,0),0,1,1),""),"")</f>
        <v/>
      </c>
      <c r="BP109" s="79"/>
      <c r="BQ109" s="79"/>
    </row>
    <row r="110" spans="1:69" ht="14.25" customHeight="1" x14ac:dyDescent="0.4">
      <c r="A110" s="51">
        <v>106</v>
      </c>
      <c r="B110" s="74" t="str">
        <f ca="1">IFERROR(TEXT(OFFSET('Tabulka klientů 2023'!$C$7,MATCH('Filtr dle měsíce'!A110,'Filtr dle měsíce'!$AC$6:$AC$297,0),0,1,1),""),"")</f>
        <v/>
      </c>
      <c r="C110" s="75" t="str">
        <f ca="1">IF(IFERROR(OFFSET('Tabulka klientů 2023'!$Q$7,MATCH('Filtr dle měsíce'!A110,'Filtr dle měsíce'!$AC$6:$AC$297,0),0,1,1)*OFFSET('Filtr dle měsíce'!$Q$5,MATCH('Filtr dle měsíce'!A110,'Filtr dle měsíce'!$AC$6:$AC$297,0),0,1,1),"")&gt;0,IFERROR(OFFSET('Tabulka klientů 2023'!$Q$7,MATCH('Filtr dle měsíce'!A110,'Filtr dle měsíce'!$AC$6:$AC$297,0),0,1,1)*OFFSET('Filtr dle měsíce'!$Q$5,MATCH('Filtr dle měsíce'!A110,'Filtr dle měsíce'!$AC$6:$AC$297,0),0,1,1),""),"")</f>
        <v/>
      </c>
      <c r="D110" s="76" t="str">
        <f ca="1">IF(IFERROR(OFFSET('Tabulka klientů 2023'!$T$7,MATCH('Filtr dle měsíce'!A110,'Filtr dle měsíce'!$AC$6:$AC$297,0),0,1,1)*OFFSET('Filtr dle měsíce'!$R$5,MATCH('Filtr dle měsíce'!A110,'Filtr dle měsíce'!$AC$6:$AC$297,0),0,1,1),"")&gt;0,IFERROR(OFFSET('Tabulka klientů 2023'!$T$7,MATCH('Filtr dle měsíce'!A110,'Filtr dle měsíce'!$AC$6:$AC$297,0),0,1,1)*OFFSET('Filtr dle měsíce'!$R$5,MATCH('Filtr dle měsíce'!A110,'Filtr dle měsíce'!$AC$6:$AC$297,0),0,1,1),""),"")</f>
        <v/>
      </c>
      <c r="E110" s="75" t="str">
        <f ca="1">IF(IFERROR(OFFSET('Tabulka klientů 2023'!$W$7,MATCH('Filtr dle měsíce'!A110,'Filtr dle měsíce'!$AC$6:$AC$297,0),0,1,1)*OFFSET('Filtr dle měsíce'!$S$5,MATCH('Filtr dle měsíce'!A110,'Filtr dle měsíce'!$AC$6:$AC$297,0),0,1,1),"")&gt;0,IFERROR(OFFSET('Tabulka klientů 2023'!$W$7,MATCH('Filtr dle měsíce'!A110,'Filtr dle měsíce'!$AC$6:$AC$297,0),0,1,1)*OFFSET('Filtr dle měsíce'!$S$5,MATCH('Filtr dle měsíce'!A110,'Filtr dle měsíce'!$AC$6:$AC$297,0),0,1,1),""),"")</f>
        <v/>
      </c>
      <c r="F110" s="76" t="str">
        <f ca="1">IF(IFERROR(OFFSET('Tabulka klientů 2023'!$Z$7,MATCH('Filtr dle měsíce'!A110,'Filtr dle měsíce'!$AC$6:$AC$297,0),0,1,1)*OFFSET('Filtr dle měsíce'!$T$5,MATCH('Filtr dle měsíce'!A110,'Filtr dle měsíce'!$AC$6:$AC$297,0),0,1,1),"")&gt;0,IFERROR(OFFSET('Tabulka klientů 2023'!$Z$7,MATCH('Filtr dle měsíce'!A110,'Filtr dle měsíce'!$AC$6:$AC$297,0),0,1,1)*OFFSET('Filtr dle měsíce'!$T$5,MATCH('Filtr dle měsíce'!A110,'Filtr dle měsíce'!$AC$6:$AC$297,0),0,1,1),""),"")</f>
        <v/>
      </c>
      <c r="G110" s="75" t="str">
        <f ca="1">IF(IFERROR(OFFSET('Tabulka klientů 2023'!$AC$7,MATCH('Filtr dle měsíce'!A110,'Filtr dle měsíce'!$AC$6:$AC$297,0),0,1,1)*OFFSET('Filtr dle měsíce'!$U$5,MATCH('Filtr dle měsíce'!A110,'Filtr dle měsíce'!$AC$6:$AC$297,0),0,1,1),"")&gt;0,IFERROR(OFFSET('Tabulka klientů 2023'!$AC$7,MATCH('Filtr dle měsíce'!A110,'Filtr dle měsíce'!$AC$6:$AC$297,0),0,1,1)*OFFSET('Filtr dle měsíce'!$U$5,MATCH('Filtr dle měsíce'!A110,'Filtr dle měsíce'!$AC$6:$AC$297,0),0,1,1),""),"")</f>
        <v/>
      </c>
      <c r="H110" s="76" t="str">
        <f ca="1">IF(IFERROR(OFFSET('Tabulka klientů 2023'!$AF$7,MATCH('Filtr dle měsíce'!A110,'Filtr dle měsíce'!$AC$6:$AC$297,0),0,1,1)*OFFSET('Filtr dle měsíce'!$V$5,MATCH('Filtr dle měsíce'!A110,'Filtr dle měsíce'!$AC$6:$AC$297,0),0,1,1),"")&gt;0,IFERROR(OFFSET('Tabulka klientů 2023'!$AF$7,MATCH('Filtr dle měsíce'!A110,'Filtr dle měsíce'!$AC$6:$AC$297,0),0,1,1)*OFFSET('Filtr dle měsíce'!$V$5,MATCH('Filtr dle měsíce'!A110,'Filtr dle měsíce'!$AC$6:$AC$297,0),0,1,1),""),"")</f>
        <v/>
      </c>
      <c r="I110" s="75" t="str">
        <f ca="1">IF(IFERROR(OFFSET('Tabulka klientů 2023'!$AI$7,MATCH('Filtr dle měsíce'!A110,'Filtr dle měsíce'!$AC$6:$AC$297,0),0,1,1)*OFFSET('Filtr dle měsíce'!$W$5,MATCH('Filtr dle měsíce'!A110,'Filtr dle měsíce'!$AC$6:$AC$297,0),0,1,1),"")&gt;0,IFERROR(OFFSET('Tabulka klientů 2023'!$AI$7,MATCH('Filtr dle měsíce'!A110,'Filtr dle měsíce'!$AC$6:$AC$297,0),0,1,1)*OFFSET('Filtr dle měsíce'!$W$5,MATCH('Filtr dle měsíce'!A110,'Filtr dle měsíce'!$AC$6:$AC$297,0),0,1,1),""),"")</f>
        <v/>
      </c>
      <c r="J110" s="76" t="str">
        <f ca="1">IF(IFERROR(OFFSET('Tabulka klientů 2023'!$AL$7,MATCH('Filtr dle měsíce'!A110,'Filtr dle měsíce'!$AC$6:$AC$297,0),0,1,1)*OFFSET('Filtr dle měsíce'!$X$5,MATCH('Filtr dle měsíce'!A110,'Filtr dle měsíce'!$AC$6:$AC$297,0),0,1,1),"")&gt;0,IFERROR(OFFSET('Tabulka klientů 2023'!$AL$7,MATCH('Filtr dle měsíce'!A110,'Filtr dle měsíce'!$AC$6:$AC$297,0),0,1,1)*OFFSET('Filtr dle měsíce'!$X$5,MATCH('Filtr dle měsíce'!A110,'Filtr dle měsíce'!$AC$6:$AC$297,0),0,1,1),""),"")</f>
        <v/>
      </c>
      <c r="K110" s="75" t="str">
        <f ca="1">IF(IFERROR(OFFSET('Tabulka klientů 2023'!$AO$7,MATCH('Filtr dle měsíce'!A110,'Filtr dle měsíce'!$AC$6:$AC$297,0),0,1,1)*OFFSET('Filtr dle měsíce'!$Y$5,MATCH('Filtr dle měsíce'!A110,'Filtr dle měsíce'!$AC$6:$AC$297,0),0,1,1),"")&gt;0,IFERROR(OFFSET('Tabulka klientů 2023'!$AO$7,MATCH('Filtr dle měsíce'!A110,'Filtr dle měsíce'!$AC$6:$AC$297,0),0,1,1)*OFFSET('Filtr dle měsíce'!$Y$5,MATCH('Filtr dle měsíce'!A110,'Filtr dle měsíce'!$AC$6:$AC$297,0),0,1,1),""),"")</f>
        <v/>
      </c>
      <c r="L110" s="76" t="str">
        <f ca="1">IF(IFERROR(OFFSET('Tabulka klientů 2023'!$AR$7,MATCH('Filtr dle měsíce'!A110,'Filtr dle měsíce'!$AC$6:$AC$297,0),0,1,1)*OFFSET('Filtr dle měsíce'!$Z$5,MATCH('Filtr dle měsíce'!A110,'Filtr dle měsíce'!$AC$6:$AC$297,0),0,1,1),"")&gt;0,IFERROR(OFFSET('Tabulka klientů 2023'!$AR$7,MATCH('Filtr dle měsíce'!A110,'Filtr dle měsíce'!$AC$6:$AC$297,0),0,1,1)*OFFSET('Filtr dle měsíce'!$Z$5,MATCH('Filtr dle měsíce'!A110,'Filtr dle měsíce'!$AC$6:$AC$297,0),0,1,1),""),"")</f>
        <v/>
      </c>
      <c r="M110" s="77" t="str">
        <f ca="1">IF(IFERROR(OFFSET('Tabulka klientů 2023'!$AU$7,MATCH('Filtr dle měsíce'!A110,'Filtr dle měsíce'!$AC$6:$AC$297,0),0,1,1)*OFFSET('Filtr dle měsíce'!$AA$5,MATCH('Filtr dle měsíce'!A110,'Filtr dle měsíce'!$AC$6:$AC$297,0),0,1,1),"")&gt;0,IFERROR(OFFSET('Tabulka klientů 2023'!$AU$7,MATCH('Filtr dle měsíce'!A110,'Filtr dle měsíce'!$AC$6:$AC$297,0),0,1,1)*OFFSET('Filtr dle měsíce'!$AA$5,MATCH('Filtr dle měsíce'!A110,'Filtr dle měsíce'!$AC$6:$AC$297,0),0,1,1),""),"")</f>
        <v/>
      </c>
      <c r="N110" s="78" t="str">
        <f t="shared" ca="1" si="0"/>
        <v/>
      </c>
      <c r="Q110" s="51">
        <f>IF('Tabulka klientů 2023'!R112='Filtr dle měsíce'!$C$1,1,0)</f>
        <v>0</v>
      </c>
      <c r="R110" s="51">
        <f>IF('Tabulka klientů 2023'!U112='Filtr dle měsíce'!$C$1,1,0)</f>
        <v>0</v>
      </c>
      <c r="S110" s="51">
        <f>IF('Tabulka klientů 2023'!X112='Filtr dle měsíce'!$C$1,1,0)</f>
        <v>0</v>
      </c>
      <c r="T110" s="51">
        <f>IF('Tabulka klientů 2023'!AA112='Filtr dle měsíce'!$C$1,1,0)</f>
        <v>0</v>
      </c>
      <c r="U110" s="51">
        <f>IF('Tabulka klientů 2023'!AD112='Filtr dle měsíce'!$C$1,1,0)</f>
        <v>0</v>
      </c>
      <c r="V110" s="51">
        <f>IF('Tabulka klientů 2023'!AG112='Filtr dle měsíce'!$C$1,1,0)</f>
        <v>0</v>
      </c>
      <c r="W110" s="51">
        <f>IF('Tabulka klientů 2023'!AJ112='Filtr dle měsíce'!$C$1,1,0)</f>
        <v>0</v>
      </c>
      <c r="X110" s="1">
        <f>IF('Tabulka klientů 2023'!AM112='Filtr dle měsíce'!$C$1,1,0)</f>
        <v>0</v>
      </c>
      <c r="Y110" s="1">
        <f>IF('Tabulka klientů 2023'!AP112='Filtr dle měsíce'!$C$1,1,0)</f>
        <v>0</v>
      </c>
      <c r="Z110" s="1">
        <f>IF('Tabulka klientů 2023'!AS112='Filtr dle měsíce'!$C$1,1,0)</f>
        <v>0</v>
      </c>
      <c r="AA110" s="1">
        <f>IF('Tabulka klientů 2023'!AV112='Filtr dle měsíce'!$C$1,1,0)</f>
        <v>0</v>
      </c>
      <c r="AB110" s="1">
        <f t="shared" si="1"/>
        <v>0</v>
      </c>
      <c r="AC110" s="1">
        <f t="shared" si="2"/>
        <v>0</v>
      </c>
      <c r="AE110" s="51">
        <f>IF('Tabulka klientů 2023'!S112="ANO",1,0)</f>
        <v>0</v>
      </c>
      <c r="AF110" s="51">
        <f>IF('Tabulka klientů 2023'!V112="ANO",1,0)</f>
        <v>0</v>
      </c>
      <c r="AG110" s="51">
        <f>IF('Tabulka klientů 2023'!Y112="ANO",1,0)</f>
        <v>0</v>
      </c>
      <c r="AH110" s="51">
        <f>IF('Tabulka klientů 2023'!AB112="ANO",1,0)</f>
        <v>0</v>
      </c>
      <c r="AI110" s="51">
        <f>IF('Tabulka klientů 2023'!AE112="ANO",1,0)</f>
        <v>0</v>
      </c>
      <c r="AJ110" s="51">
        <f>IF('Tabulka klientů 2023'!AH112="ANO",1,0)</f>
        <v>0</v>
      </c>
      <c r="AK110" s="51">
        <f>IF('Tabulka klientů 2023'!AK112="ANO",1,0)</f>
        <v>0</v>
      </c>
      <c r="AL110" s="51">
        <f>IF('Tabulka klientů 2023'!AN112="ANO",1,0)</f>
        <v>0</v>
      </c>
      <c r="AM110" s="51">
        <f>IF('Tabulka klientů 2023'!AQ112="ANO",1,0)</f>
        <v>0</v>
      </c>
      <c r="AN110" s="51">
        <f>IF('Tabulka klientů 2023'!AT112="ANO",1,0)</f>
        <v>0</v>
      </c>
      <c r="AO110" s="51">
        <f>IF('Tabulka klientů 2023'!AW112="ANO",1,0)</f>
        <v>0</v>
      </c>
      <c r="AP110" s="51" t="e">
        <f t="shared" ref="AP110:AQ110" si="210">#N/A</f>
        <v>#N/A</v>
      </c>
      <c r="AQ110" s="51" t="e">
        <f t="shared" si="210"/>
        <v>#N/A</v>
      </c>
      <c r="AR110" s="51"/>
      <c r="AS110" s="1">
        <f t="shared" ref="AS110:BC110" si="211">SUM(Q110+AE110)</f>
        <v>0</v>
      </c>
      <c r="AT110" s="1">
        <f t="shared" si="211"/>
        <v>0</v>
      </c>
      <c r="AU110" s="1">
        <f t="shared" si="211"/>
        <v>0</v>
      </c>
      <c r="AV110" s="1">
        <f t="shared" si="211"/>
        <v>0</v>
      </c>
      <c r="AW110" s="1">
        <f t="shared" si="211"/>
        <v>0</v>
      </c>
      <c r="AX110" s="1">
        <f t="shared" si="211"/>
        <v>0</v>
      </c>
      <c r="AY110" s="1">
        <f t="shared" si="211"/>
        <v>0</v>
      </c>
      <c r="AZ110" s="1">
        <f t="shared" si="211"/>
        <v>0</v>
      </c>
      <c r="BA110" s="1">
        <f t="shared" si="211"/>
        <v>0</v>
      </c>
      <c r="BB110" s="1">
        <f t="shared" si="211"/>
        <v>0</v>
      </c>
      <c r="BC110" s="1">
        <f t="shared" si="211"/>
        <v>0</v>
      </c>
      <c r="BD110" s="1"/>
      <c r="BE110" s="79" t="str">
        <f ca="1">IF(IFERROR(OFFSET('Filtr dle měsíce'!AS$5,MATCH('Filtr dle měsíce'!$A109,'Filtr dle měsíce'!$AC$6:$AC$297,0),0,1,1)*OFFSET('Filtr dle měsíce'!AS$5,MATCH('Filtr dle měsíce'!$A109,'Filtr dle měsíce'!$AC$6:$AC$297,0),0,1,1),"")&gt;0,IFERROR(OFFSET('Filtr dle měsíce'!AS$5,MATCH('Filtr dle měsíce'!$A109,'Filtr dle měsíce'!$AC$6:$AC$297,0),0,1,1)*OFFSET('Filtr dle měsíce'!AS$5,MATCH('Filtr dle měsíce'!$A109,'Filtr dle měsíce'!$AC$6:$AC$297,0),0,1,1),""),"")</f>
        <v/>
      </c>
      <c r="BF110" s="79" t="str">
        <f ca="1">IF(IFERROR(OFFSET('Filtr dle měsíce'!AT$5,MATCH('Filtr dle měsíce'!$A109,'Filtr dle měsíce'!$AC$6:$AC$297,0),0,1,1)*OFFSET('Filtr dle měsíce'!AT$5,MATCH('Filtr dle měsíce'!$A109,'Filtr dle měsíce'!$AC$6:$AC$297,0),0,1,1),"")&gt;0,IFERROR(OFFSET('Filtr dle měsíce'!AT$5,MATCH('Filtr dle měsíce'!$A109,'Filtr dle měsíce'!$AC$6:$AC$297,0),0,1,1)*OFFSET('Filtr dle měsíce'!AT$5,MATCH('Filtr dle měsíce'!$A109,'Filtr dle měsíce'!$AC$6:$AC$297,0),0,1,1),""),"")</f>
        <v/>
      </c>
      <c r="BG110" s="79" t="str">
        <f ca="1">IF(IFERROR(OFFSET('Filtr dle měsíce'!AU$5,MATCH('Filtr dle měsíce'!$A109,'Filtr dle měsíce'!$AC$6:$AC$297,0),0,1,1)*OFFSET('Filtr dle měsíce'!AU$5,MATCH('Filtr dle měsíce'!$A109,'Filtr dle měsíce'!$AC$6:$AC$297,0),0,1,1),"")&gt;0,IFERROR(OFFSET('Filtr dle měsíce'!AU$5,MATCH('Filtr dle měsíce'!$A109,'Filtr dle měsíce'!$AC$6:$AC$297,0),0,1,1)*OFFSET('Filtr dle měsíce'!AU$5,MATCH('Filtr dle měsíce'!$A109,'Filtr dle měsíce'!$AC$6:$AC$297,0),0,1,1),""),"")</f>
        <v/>
      </c>
      <c r="BH110" s="79" t="str">
        <f ca="1">IF(IFERROR(OFFSET('Filtr dle měsíce'!AV$5,MATCH('Filtr dle měsíce'!$A109,'Filtr dle měsíce'!$AC$6:$AC$297,0),0,1,1)*OFFSET('Filtr dle měsíce'!AV$5,MATCH('Filtr dle měsíce'!$A109,'Filtr dle měsíce'!$AC$6:$AC$297,0),0,1,1),"")&gt;0,IFERROR(OFFSET('Filtr dle měsíce'!AV$5,MATCH('Filtr dle měsíce'!$A109,'Filtr dle měsíce'!$AC$6:$AC$297,0),0,1,1)*OFFSET('Filtr dle měsíce'!AV$5,MATCH('Filtr dle měsíce'!$A109,'Filtr dle měsíce'!$AC$6:$AC$297,0),0,1,1),""),"")</f>
        <v/>
      </c>
      <c r="BI110" s="79" t="str">
        <f ca="1">IF(IFERROR(OFFSET('Filtr dle měsíce'!AW$5,MATCH('Filtr dle měsíce'!$A109,'Filtr dle měsíce'!$AC$6:$AC$297,0),0,1,1)*OFFSET('Filtr dle měsíce'!AW$5,MATCH('Filtr dle měsíce'!$A109,'Filtr dle měsíce'!$AC$6:$AC$297,0),0,1,1),"")&gt;0,IFERROR(OFFSET('Filtr dle měsíce'!AW$5,MATCH('Filtr dle měsíce'!$A109,'Filtr dle měsíce'!$AC$6:$AC$297,0),0,1,1)*OFFSET('Filtr dle měsíce'!AW$5,MATCH('Filtr dle měsíce'!$A109,'Filtr dle měsíce'!$AC$6:$AC$297,0),0,1,1),""),"")</f>
        <v/>
      </c>
      <c r="BJ110" s="79" t="str">
        <f ca="1">IF(IFERROR(OFFSET('Filtr dle měsíce'!AX$5,MATCH('Filtr dle měsíce'!$A109,'Filtr dle měsíce'!$AC$6:$AC$297,0),0,1,1)*OFFSET('Filtr dle měsíce'!AX$5,MATCH('Filtr dle měsíce'!$A109,'Filtr dle měsíce'!$AC$6:$AC$297,0),0,1,1),"")&gt;0,IFERROR(OFFSET('Filtr dle měsíce'!AX$5,MATCH('Filtr dle měsíce'!$A109,'Filtr dle měsíce'!$AC$6:$AC$297,0),0,1,1)*OFFSET('Filtr dle měsíce'!AX$5,MATCH('Filtr dle měsíce'!$A109,'Filtr dle měsíce'!$AC$6:$AC$297,0),0,1,1),""),"")</f>
        <v/>
      </c>
      <c r="BK110" s="79" t="str">
        <f ca="1">IF(IFERROR(OFFSET('Filtr dle měsíce'!AY$5,MATCH('Filtr dle měsíce'!$A109,'Filtr dle měsíce'!$AC$6:$AC$297,0),0,1,1)*OFFSET('Filtr dle měsíce'!AY$5,MATCH('Filtr dle měsíce'!$A109,'Filtr dle měsíce'!$AC$6:$AC$297,0),0,1,1),"")&gt;0,IFERROR(OFFSET('Filtr dle měsíce'!AY$5,MATCH('Filtr dle měsíce'!$A109,'Filtr dle měsíce'!$AC$6:$AC$297,0),0,1,1)*OFFSET('Filtr dle měsíce'!AY$5,MATCH('Filtr dle měsíce'!$A109,'Filtr dle měsíce'!$AC$6:$AC$297,0),0,1,1),""),"")</f>
        <v/>
      </c>
      <c r="BL110" s="79" t="str">
        <f ca="1">IF(IFERROR(OFFSET('Filtr dle měsíce'!AZ$5,MATCH('Filtr dle měsíce'!$A109,'Filtr dle měsíce'!$AC$6:$AC$297,0),0,1,1)*OFFSET('Filtr dle měsíce'!AZ$5,MATCH('Filtr dle měsíce'!$A109,'Filtr dle měsíce'!$AC$6:$AC$297,0),0,1,1),"")&gt;0,IFERROR(OFFSET('Filtr dle měsíce'!AZ$5,MATCH('Filtr dle měsíce'!$A109,'Filtr dle měsíce'!$AC$6:$AC$297,0),0,1,1)*OFFSET('Filtr dle měsíce'!AZ$5,MATCH('Filtr dle měsíce'!$A109,'Filtr dle měsíce'!$AC$6:$AC$297,0),0,1,1),""),"")</f>
        <v/>
      </c>
      <c r="BM110" s="79" t="str">
        <f ca="1">IF(IFERROR(OFFSET('Filtr dle měsíce'!BA$5,MATCH('Filtr dle měsíce'!$A109,'Filtr dle měsíce'!$AC$6:$AC$297,0),0,1,1)*OFFSET('Filtr dle měsíce'!BA$5,MATCH('Filtr dle měsíce'!$A109,'Filtr dle měsíce'!$AC$6:$AC$297,0),0,1,1),"")&gt;0,IFERROR(OFFSET('Filtr dle měsíce'!BA$5,MATCH('Filtr dle měsíce'!$A109,'Filtr dle měsíce'!$AC$6:$AC$297,0),0,1,1)*OFFSET('Filtr dle měsíce'!BA$5,MATCH('Filtr dle měsíce'!$A109,'Filtr dle měsíce'!$AC$6:$AC$297,0),0,1,1),""),"")</f>
        <v/>
      </c>
      <c r="BN110" s="79" t="str">
        <f ca="1">IF(IFERROR(OFFSET('Filtr dle měsíce'!BB$5,MATCH('Filtr dle měsíce'!$A109,'Filtr dle měsíce'!$AC$6:$AC$297,0),0,1,1)*OFFSET('Filtr dle měsíce'!BB$5,MATCH('Filtr dle měsíce'!$A109,'Filtr dle měsíce'!$AC$6:$AC$297,0),0,1,1),"")&gt;0,IFERROR(OFFSET('Filtr dle měsíce'!BB$5,MATCH('Filtr dle měsíce'!$A109,'Filtr dle měsíce'!$AC$6:$AC$297,0),0,1,1)*OFFSET('Filtr dle měsíce'!BB$5,MATCH('Filtr dle měsíce'!$A109,'Filtr dle měsíce'!$AC$6:$AC$297,0),0,1,1),""),"")</f>
        <v/>
      </c>
      <c r="BO110" s="79" t="str">
        <f ca="1">IF(IFERROR(OFFSET('Filtr dle měsíce'!BC$5,MATCH('Filtr dle měsíce'!$A109,'Filtr dle měsíce'!$AC$6:$AC$297,0),0,1,1)*OFFSET('Filtr dle měsíce'!BC$5,MATCH('Filtr dle měsíce'!$A109,'Filtr dle měsíce'!$AC$6:$AC$297,0),0,1,1),"")&gt;0,IFERROR(OFFSET('Filtr dle měsíce'!BC$5,MATCH('Filtr dle měsíce'!$A109,'Filtr dle měsíce'!$AC$6:$AC$297,0),0,1,1)*OFFSET('Filtr dle měsíce'!BC$5,MATCH('Filtr dle měsíce'!$A109,'Filtr dle měsíce'!$AC$6:$AC$297,0),0,1,1),""),"")</f>
        <v/>
      </c>
      <c r="BP110" s="79"/>
      <c r="BQ110" s="79"/>
    </row>
    <row r="111" spans="1:69" ht="14.25" customHeight="1" x14ac:dyDescent="0.4">
      <c r="A111" s="51">
        <v>107</v>
      </c>
      <c r="B111" s="74" t="str">
        <f ca="1">IFERROR(TEXT(OFFSET('Tabulka klientů 2023'!$C$7,MATCH('Filtr dle měsíce'!A111,'Filtr dle měsíce'!$AC$6:$AC$297,0),0,1,1),""),"")</f>
        <v/>
      </c>
      <c r="C111" s="75" t="str">
        <f ca="1">IF(IFERROR(OFFSET('Tabulka klientů 2023'!$Q$7,MATCH('Filtr dle měsíce'!A111,'Filtr dle měsíce'!$AC$6:$AC$297,0),0,1,1)*OFFSET('Filtr dle měsíce'!$Q$5,MATCH('Filtr dle měsíce'!A111,'Filtr dle měsíce'!$AC$6:$AC$297,0),0,1,1),"")&gt;0,IFERROR(OFFSET('Tabulka klientů 2023'!$Q$7,MATCH('Filtr dle měsíce'!A111,'Filtr dle měsíce'!$AC$6:$AC$297,0),0,1,1)*OFFSET('Filtr dle měsíce'!$Q$5,MATCH('Filtr dle měsíce'!A111,'Filtr dle měsíce'!$AC$6:$AC$297,0),0,1,1),""),"")</f>
        <v/>
      </c>
      <c r="D111" s="76" t="str">
        <f ca="1">IF(IFERROR(OFFSET('Tabulka klientů 2023'!$T$7,MATCH('Filtr dle měsíce'!A111,'Filtr dle měsíce'!$AC$6:$AC$297,0),0,1,1)*OFFSET('Filtr dle měsíce'!$R$5,MATCH('Filtr dle měsíce'!A111,'Filtr dle měsíce'!$AC$6:$AC$297,0),0,1,1),"")&gt;0,IFERROR(OFFSET('Tabulka klientů 2023'!$T$7,MATCH('Filtr dle měsíce'!A111,'Filtr dle měsíce'!$AC$6:$AC$297,0),0,1,1)*OFFSET('Filtr dle měsíce'!$R$5,MATCH('Filtr dle měsíce'!A111,'Filtr dle měsíce'!$AC$6:$AC$297,0),0,1,1),""),"")</f>
        <v/>
      </c>
      <c r="E111" s="75" t="str">
        <f ca="1">IF(IFERROR(OFFSET('Tabulka klientů 2023'!$W$7,MATCH('Filtr dle měsíce'!A111,'Filtr dle měsíce'!$AC$6:$AC$297,0),0,1,1)*OFFSET('Filtr dle měsíce'!$S$5,MATCH('Filtr dle měsíce'!A111,'Filtr dle měsíce'!$AC$6:$AC$297,0),0,1,1),"")&gt;0,IFERROR(OFFSET('Tabulka klientů 2023'!$W$7,MATCH('Filtr dle měsíce'!A111,'Filtr dle měsíce'!$AC$6:$AC$297,0),0,1,1)*OFFSET('Filtr dle měsíce'!$S$5,MATCH('Filtr dle měsíce'!A111,'Filtr dle měsíce'!$AC$6:$AC$297,0),0,1,1),""),"")</f>
        <v/>
      </c>
      <c r="F111" s="76" t="str">
        <f ca="1">IF(IFERROR(OFFSET('Tabulka klientů 2023'!$Z$7,MATCH('Filtr dle měsíce'!A111,'Filtr dle měsíce'!$AC$6:$AC$297,0),0,1,1)*OFFSET('Filtr dle měsíce'!$T$5,MATCH('Filtr dle měsíce'!A111,'Filtr dle měsíce'!$AC$6:$AC$297,0),0,1,1),"")&gt;0,IFERROR(OFFSET('Tabulka klientů 2023'!$Z$7,MATCH('Filtr dle měsíce'!A111,'Filtr dle měsíce'!$AC$6:$AC$297,0),0,1,1)*OFFSET('Filtr dle měsíce'!$T$5,MATCH('Filtr dle měsíce'!A111,'Filtr dle měsíce'!$AC$6:$AC$297,0),0,1,1),""),"")</f>
        <v/>
      </c>
      <c r="G111" s="75" t="str">
        <f ca="1">IF(IFERROR(OFFSET('Tabulka klientů 2023'!$AC$7,MATCH('Filtr dle měsíce'!A111,'Filtr dle měsíce'!$AC$6:$AC$297,0),0,1,1)*OFFSET('Filtr dle měsíce'!$U$5,MATCH('Filtr dle měsíce'!A111,'Filtr dle měsíce'!$AC$6:$AC$297,0),0,1,1),"")&gt;0,IFERROR(OFFSET('Tabulka klientů 2023'!$AC$7,MATCH('Filtr dle měsíce'!A111,'Filtr dle měsíce'!$AC$6:$AC$297,0),0,1,1)*OFFSET('Filtr dle měsíce'!$U$5,MATCH('Filtr dle měsíce'!A111,'Filtr dle měsíce'!$AC$6:$AC$297,0),0,1,1),""),"")</f>
        <v/>
      </c>
      <c r="H111" s="76" t="str">
        <f ca="1">IF(IFERROR(OFFSET('Tabulka klientů 2023'!$AF$7,MATCH('Filtr dle měsíce'!A111,'Filtr dle měsíce'!$AC$6:$AC$297,0),0,1,1)*OFFSET('Filtr dle měsíce'!$V$5,MATCH('Filtr dle měsíce'!A111,'Filtr dle měsíce'!$AC$6:$AC$297,0),0,1,1),"")&gt;0,IFERROR(OFFSET('Tabulka klientů 2023'!$AF$7,MATCH('Filtr dle měsíce'!A111,'Filtr dle měsíce'!$AC$6:$AC$297,0),0,1,1)*OFFSET('Filtr dle měsíce'!$V$5,MATCH('Filtr dle měsíce'!A111,'Filtr dle měsíce'!$AC$6:$AC$297,0),0,1,1),""),"")</f>
        <v/>
      </c>
      <c r="I111" s="75" t="str">
        <f ca="1">IF(IFERROR(OFFSET('Tabulka klientů 2023'!$AI$7,MATCH('Filtr dle měsíce'!A111,'Filtr dle měsíce'!$AC$6:$AC$297,0),0,1,1)*OFFSET('Filtr dle měsíce'!$W$5,MATCH('Filtr dle měsíce'!A111,'Filtr dle měsíce'!$AC$6:$AC$297,0),0,1,1),"")&gt;0,IFERROR(OFFSET('Tabulka klientů 2023'!$AI$7,MATCH('Filtr dle měsíce'!A111,'Filtr dle měsíce'!$AC$6:$AC$297,0),0,1,1)*OFFSET('Filtr dle měsíce'!$W$5,MATCH('Filtr dle měsíce'!A111,'Filtr dle měsíce'!$AC$6:$AC$297,0),0,1,1),""),"")</f>
        <v/>
      </c>
      <c r="J111" s="76" t="str">
        <f ca="1">IF(IFERROR(OFFSET('Tabulka klientů 2023'!$AL$7,MATCH('Filtr dle měsíce'!A111,'Filtr dle měsíce'!$AC$6:$AC$297,0),0,1,1)*OFFSET('Filtr dle měsíce'!$X$5,MATCH('Filtr dle měsíce'!A111,'Filtr dle měsíce'!$AC$6:$AC$297,0),0,1,1),"")&gt;0,IFERROR(OFFSET('Tabulka klientů 2023'!$AL$7,MATCH('Filtr dle měsíce'!A111,'Filtr dle měsíce'!$AC$6:$AC$297,0),0,1,1)*OFFSET('Filtr dle měsíce'!$X$5,MATCH('Filtr dle měsíce'!A111,'Filtr dle měsíce'!$AC$6:$AC$297,0),0,1,1),""),"")</f>
        <v/>
      </c>
      <c r="K111" s="75" t="str">
        <f ca="1">IF(IFERROR(OFFSET('Tabulka klientů 2023'!$AO$7,MATCH('Filtr dle měsíce'!A111,'Filtr dle měsíce'!$AC$6:$AC$297,0),0,1,1)*OFFSET('Filtr dle měsíce'!$Y$5,MATCH('Filtr dle měsíce'!A111,'Filtr dle měsíce'!$AC$6:$AC$297,0),0,1,1),"")&gt;0,IFERROR(OFFSET('Tabulka klientů 2023'!$AO$7,MATCH('Filtr dle měsíce'!A111,'Filtr dle měsíce'!$AC$6:$AC$297,0),0,1,1)*OFFSET('Filtr dle měsíce'!$Y$5,MATCH('Filtr dle měsíce'!A111,'Filtr dle měsíce'!$AC$6:$AC$297,0),0,1,1),""),"")</f>
        <v/>
      </c>
      <c r="L111" s="76" t="str">
        <f ca="1">IF(IFERROR(OFFSET('Tabulka klientů 2023'!$AR$7,MATCH('Filtr dle měsíce'!A111,'Filtr dle měsíce'!$AC$6:$AC$297,0),0,1,1)*OFFSET('Filtr dle měsíce'!$Z$5,MATCH('Filtr dle měsíce'!A111,'Filtr dle měsíce'!$AC$6:$AC$297,0),0,1,1),"")&gt;0,IFERROR(OFFSET('Tabulka klientů 2023'!$AR$7,MATCH('Filtr dle měsíce'!A111,'Filtr dle měsíce'!$AC$6:$AC$297,0),0,1,1)*OFFSET('Filtr dle měsíce'!$Z$5,MATCH('Filtr dle měsíce'!A111,'Filtr dle měsíce'!$AC$6:$AC$297,0),0,1,1),""),"")</f>
        <v/>
      </c>
      <c r="M111" s="77" t="str">
        <f ca="1">IF(IFERROR(OFFSET('Tabulka klientů 2023'!$AU$7,MATCH('Filtr dle měsíce'!A111,'Filtr dle měsíce'!$AC$6:$AC$297,0),0,1,1)*OFFSET('Filtr dle měsíce'!$AA$5,MATCH('Filtr dle měsíce'!A111,'Filtr dle měsíce'!$AC$6:$AC$297,0),0,1,1),"")&gt;0,IFERROR(OFFSET('Tabulka klientů 2023'!$AU$7,MATCH('Filtr dle měsíce'!A111,'Filtr dle měsíce'!$AC$6:$AC$297,0),0,1,1)*OFFSET('Filtr dle měsíce'!$AA$5,MATCH('Filtr dle měsíce'!A111,'Filtr dle měsíce'!$AC$6:$AC$297,0),0,1,1),""),"")</f>
        <v/>
      </c>
      <c r="N111" s="78" t="str">
        <f t="shared" ca="1" si="0"/>
        <v/>
      </c>
      <c r="Q111" s="51">
        <f>IF('Tabulka klientů 2023'!R113='Filtr dle měsíce'!$C$1,1,0)</f>
        <v>0</v>
      </c>
      <c r="R111" s="51">
        <f>IF('Tabulka klientů 2023'!U113='Filtr dle měsíce'!$C$1,1,0)</f>
        <v>0</v>
      </c>
      <c r="S111" s="51">
        <f>IF('Tabulka klientů 2023'!X113='Filtr dle měsíce'!$C$1,1,0)</f>
        <v>0</v>
      </c>
      <c r="T111" s="51">
        <f>IF('Tabulka klientů 2023'!AA113='Filtr dle měsíce'!$C$1,1,0)</f>
        <v>0</v>
      </c>
      <c r="U111" s="51">
        <f>IF('Tabulka klientů 2023'!AD113='Filtr dle měsíce'!$C$1,1,0)</f>
        <v>0</v>
      </c>
      <c r="V111" s="51">
        <f>IF('Tabulka klientů 2023'!AG113='Filtr dle měsíce'!$C$1,1,0)</f>
        <v>0</v>
      </c>
      <c r="W111" s="51">
        <f>IF('Tabulka klientů 2023'!AJ113='Filtr dle měsíce'!$C$1,1,0)</f>
        <v>0</v>
      </c>
      <c r="X111" s="1">
        <f>IF('Tabulka klientů 2023'!AM113='Filtr dle měsíce'!$C$1,1,0)</f>
        <v>0</v>
      </c>
      <c r="Y111" s="1">
        <f>IF('Tabulka klientů 2023'!AP113='Filtr dle měsíce'!$C$1,1,0)</f>
        <v>0</v>
      </c>
      <c r="Z111" s="1">
        <f>IF('Tabulka klientů 2023'!AS113='Filtr dle měsíce'!$C$1,1,0)</f>
        <v>0</v>
      </c>
      <c r="AA111" s="1">
        <f>IF('Tabulka klientů 2023'!AV113='Filtr dle měsíce'!$C$1,1,0)</f>
        <v>0</v>
      </c>
      <c r="AB111" s="1">
        <f t="shared" si="1"/>
        <v>0</v>
      </c>
      <c r="AC111" s="1">
        <f t="shared" si="2"/>
        <v>0</v>
      </c>
      <c r="AE111" s="51">
        <f>IF('Tabulka klientů 2023'!S113="ANO",1,0)</f>
        <v>0</v>
      </c>
      <c r="AF111" s="51">
        <f>IF('Tabulka klientů 2023'!V113="ANO",1,0)</f>
        <v>0</v>
      </c>
      <c r="AG111" s="51">
        <f>IF('Tabulka klientů 2023'!Y113="ANO",1,0)</f>
        <v>0</v>
      </c>
      <c r="AH111" s="51">
        <f>IF('Tabulka klientů 2023'!AB113="ANO",1,0)</f>
        <v>0</v>
      </c>
      <c r="AI111" s="51">
        <f>IF('Tabulka klientů 2023'!AE113="ANO",1,0)</f>
        <v>0</v>
      </c>
      <c r="AJ111" s="51">
        <f>IF('Tabulka klientů 2023'!AH113="ANO",1,0)</f>
        <v>0</v>
      </c>
      <c r="AK111" s="51">
        <f>IF('Tabulka klientů 2023'!AK113="ANO",1,0)</f>
        <v>0</v>
      </c>
      <c r="AL111" s="51">
        <f>IF('Tabulka klientů 2023'!AN113="ANO",1,0)</f>
        <v>0</v>
      </c>
      <c r="AM111" s="51">
        <f>IF('Tabulka klientů 2023'!AQ113="ANO",1,0)</f>
        <v>0</v>
      </c>
      <c r="AN111" s="51">
        <f>IF('Tabulka klientů 2023'!AT113="ANO",1,0)</f>
        <v>0</v>
      </c>
      <c r="AO111" s="51">
        <f>IF('Tabulka klientů 2023'!AW113="ANO",1,0)</f>
        <v>0</v>
      </c>
      <c r="AP111" s="51" t="e">
        <f t="shared" ref="AP111:AQ111" si="212">#N/A</f>
        <v>#N/A</v>
      </c>
      <c r="AQ111" s="51" t="e">
        <f t="shared" si="212"/>
        <v>#N/A</v>
      </c>
      <c r="AR111" s="51"/>
      <c r="AS111" s="1">
        <f t="shared" ref="AS111:BC111" si="213">SUM(Q111+AE111)</f>
        <v>0</v>
      </c>
      <c r="AT111" s="1">
        <f t="shared" si="213"/>
        <v>0</v>
      </c>
      <c r="AU111" s="1">
        <f t="shared" si="213"/>
        <v>0</v>
      </c>
      <c r="AV111" s="1">
        <f t="shared" si="213"/>
        <v>0</v>
      </c>
      <c r="AW111" s="1">
        <f t="shared" si="213"/>
        <v>0</v>
      </c>
      <c r="AX111" s="1">
        <f t="shared" si="213"/>
        <v>0</v>
      </c>
      <c r="AY111" s="1">
        <f t="shared" si="213"/>
        <v>0</v>
      </c>
      <c r="AZ111" s="1">
        <f t="shared" si="213"/>
        <v>0</v>
      </c>
      <c r="BA111" s="1">
        <f t="shared" si="213"/>
        <v>0</v>
      </c>
      <c r="BB111" s="1">
        <f t="shared" si="213"/>
        <v>0</v>
      </c>
      <c r="BC111" s="1">
        <f t="shared" si="213"/>
        <v>0</v>
      </c>
      <c r="BD111" s="1"/>
      <c r="BE111" s="79" t="str">
        <f ca="1">IF(IFERROR(OFFSET('Filtr dle měsíce'!AS$5,MATCH('Filtr dle měsíce'!$A110,'Filtr dle měsíce'!$AC$6:$AC$297,0),0,1,1)*OFFSET('Filtr dle měsíce'!AS$5,MATCH('Filtr dle měsíce'!$A110,'Filtr dle měsíce'!$AC$6:$AC$297,0),0,1,1),"")&gt;0,IFERROR(OFFSET('Filtr dle měsíce'!AS$5,MATCH('Filtr dle měsíce'!$A110,'Filtr dle měsíce'!$AC$6:$AC$297,0),0,1,1)*OFFSET('Filtr dle měsíce'!AS$5,MATCH('Filtr dle měsíce'!$A110,'Filtr dle měsíce'!$AC$6:$AC$297,0),0,1,1),""),"")</f>
        <v/>
      </c>
      <c r="BF111" s="79" t="str">
        <f ca="1">IF(IFERROR(OFFSET('Filtr dle měsíce'!AT$5,MATCH('Filtr dle měsíce'!$A110,'Filtr dle měsíce'!$AC$6:$AC$297,0),0,1,1)*OFFSET('Filtr dle měsíce'!AT$5,MATCH('Filtr dle měsíce'!$A110,'Filtr dle měsíce'!$AC$6:$AC$297,0),0,1,1),"")&gt;0,IFERROR(OFFSET('Filtr dle měsíce'!AT$5,MATCH('Filtr dle měsíce'!$A110,'Filtr dle měsíce'!$AC$6:$AC$297,0),0,1,1)*OFFSET('Filtr dle měsíce'!AT$5,MATCH('Filtr dle měsíce'!$A110,'Filtr dle měsíce'!$AC$6:$AC$297,0),0,1,1),""),"")</f>
        <v/>
      </c>
      <c r="BG111" s="79" t="str">
        <f ca="1">IF(IFERROR(OFFSET('Filtr dle měsíce'!AU$5,MATCH('Filtr dle měsíce'!$A110,'Filtr dle měsíce'!$AC$6:$AC$297,0),0,1,1)*OFFSET('Filtr dle měsíce'!AU$5,MATCH('Filtr dle měsíce'!$A110,'Filtr dle měsíce'!$AC$6:$AC$297,0),0,1,1),"")&gt;0,IFERROR(OFFSET('Filtr dle měsíce'!AU$5,MATCH('Filtr dle měsíce'!$A110,'Filtr dle měsíce'!$AC$6:$AC$297,0),0,1,1)*OFFSET('Filtr dle měsíce'!AU$5,MATCH('Filtr dle měsíce'!$A110,'Filtr dle měsíce'!$AC$6:$AC$297,0),0,1,1),""),"")</f>
        <v/>
      </c>
      <c r="BH111" s="79" t="str">
        <f ca="1">IF(IFERROR(OFFSET('Filtr dle měsíce'!AV$5,MATCH('Filtr dle měsíce'!$A110,'Filtr dle měsíce'!$AC$6:$AC$297,0),0,1,1)*OFFSET('Filtr dle měsíce'!AV$5,MATCH('Filtr dle měsíce'!$A110,'Filtr dle měsíce'!$AC$6:$AC$297,0),0,1,1),"")&gt;0,IFERROR(OFFSET('Filtr dle měsíce'!AV$5,MATCH('Filtr dle měsíce'!$A110,'Filtr dle měsíce'!$AC$6:$AC$297,0),0,1,1)*OFFSET('Filtr dle měsíce'!AV$5,MATCH('Filtr dle měsíce'!$A110,'Filtr dle měsíce'!$AC$6:$AC$297,0),0,1,1),""),"")</f>
        <v/>
      </c>
      <c r="BI111" s="79" t="str">
        <f ca="1">IF(IFERROR(OFFSET('Filtr dle měsíce'!AW$5,MATCH('Filtr dle měsíce'!$A110,'Filtr dle měsíce'!$AC$6:$AC$297,0),0,1,1)*OFFSET('Filtr dle měsíce'!AW$5,MATCH('Filtr dle měsíce'!$A110,'Filtr dle měsíce'!$AC$6:$AC$297,0),0,1,1),"")&gt;0,IFERROR(OFFSET('Filtr dle měsíce'!AW$5,MATCH('Filtr dle měsíce'!$A110,'Filtr dle měsíce'!$AC$6:$AC$297,0),0,1,1)*OFFSET('Filtr dle měsíce'!AW$5,MATCH('Filtr dle měsíce'!$A110,'Filtr dle měsíce'!$AC$6:$AC$297,0),0,1,1),""),"")</f>
        <v/>
      </c>
      <c r="BJ111" s="79" t="str">
        <f ca="1">IF(IFERROR(OFFSET('Filtr dle měsíce'!AX$5,MATCH('Filtr dle měsíce'!$A110,'Filtr dle měsíce'!$AC$6:$AC$297,0),0,1,1)*OFFSET('Filtr dle měsíce'!AX$5,MATCH('Filtr dle měsíce'!$A110,'Filtr dle měsíce'!$AC$6:$AC$297,0),0,1,1),"")&gt;0,IFERROR(OFFSET('Filtr dle měsíce'!AX$5,MATCH('Filtr dle měsíce'!$A110,'Filtr dle měsíce'!$AC$6:$AC$297,0),0,1,1)*OFFSET('Filtr dle měsíce'!AX$5,MATCH('Filtr dle měsíce'!$A110,'Filtr dle měsíce'!$AC$6:$AC$297,0),0,1,1),""),"")</f>
        <v/>
      </c>
      <c r="BK111" s="79" t="str">
        <f ca="1">IF(IFERROR(OFFSET('Filtr dle měsíce'!AY$5,MATCH('Filtr dle měsíce'!$A110,'Filtr dle měsíce'!$AC$6:$AC$297,0),0,1,1)*OFFSET('Filtr dle měsíce'!AY$5,MATCH('Filtr dle měsíce'!$A110,'Filtr dle měsíce'!$AC$6:$AC$297,0),0,1,1),"")&gt;0,IFERROR(OFFSET('Filtr dle měsíce'!AY$5,MATCH('Filtr dle měsíce'!$A110,'Filtr dle měsíce'!$AC$6:$AC$297,0),0,1,1)*OFFSET('Filtr dle měsíce'!AY$5,MATCH('Filtr dle měsíce'!$A110,'Filtr dle měsíce'!$AC$6:$AC$297,0),0,1,1),""),"")</f>
        <v/>
      </c>
      <c r="BL111" s="79" t="str">
        <f ca="1">IF(IFERROR(OFFSET('Filtr dle měsíce'!AZ$5,MATCH('Filtr dle měsíce'!$A110,'Filtr dle měsíce'!$AC$6:$AC$297,0),0,1,1)*OFFSET('Filtr dle měsíce'!AZ$5,MATCH('Filtr dle měsíce'!$A110,'Filtr dle měsíce'!$AC$6:$AC$297,0),0,1,1),"")&gt;0,IFERROR(OFFSET('Filtr dle měsíce'!AZ$5,MATCH('Filtr dle měsíce'!$A110,'Filtr dle měsíce'!$AC$6:$AC$297,0),0,1,1)*OFFSET('Filtr dle měsíce'!AZ$5,MATCH('Filtr dle měsíce'!$A110,'Filtr dle měsíce'!$AC$6:$AC$297,0),0,1,1),""),"")</f>
        <v/>
      </c>
      <c r="BM111" s="79" t="str">
        <f ca="1">IF(IFERROR(OFFSET('Filtr dle měsíce'!BA$5,MATCH('Filtr dle měsíce'!$A110,'Filtr dle měsíce'!$AC$6:$AC$297,0),0,1,1)*OFFSET('Filtr dle měsíce'!BA$5,MATCH('Filtr dle měsíce'!$A110,'Filtr dle měsíce'!$AC$6:$AC$297,0),0,1,1),"")&gt;0,IFERROR(OFFSET('Filtr dle měsíce'!BA$5,MATCH('Filtr dle měsíce'!$A110,'Filtr dle měsíce'!$AC$6:$AC$297,0),0,1,1)*OFFSET('Filtr dle měsíce'!BA$5,MATCH('Filtr dle měsíce'!$A110,'Filtr dle měsíce'!$AC$6:$AC$297,0),0,1,1),""),"")</f>
        <v/>
      </c>
      <c r="BN111" s="79" t="str">
        <f ca="1">IF(IFERROR(OFFSET('Filtr dle měsíce'!BB$5,MATCH('Filtr dle měsíce'!$A110,'Filtr dle měsíce'!$AC$6:$AC$297,0),0,1,1)*OFFSET('Filtr dle měsíce'!BB$5,MATCH('Filtr dle měsíce'!$A110,'Filtr dle měsíce'!$AC$6:$AC$297,0),0,1,1),"")&gt;0,IFERROR(OFFSET('Filtr dle měsíce'!BB$5,MATCH('Filtr dle měsíce'!$A110,'Filtr dle měsíce'!$AC$6:$AC$297,0),0,1,1)*OFFSET('Filtr dle měsíce'!BB$5,MATCH('Filtr dle měsíce'!$A110,'Filtr dle měsíce'!$AC$6:$AC$297,0),0,1,1),""),"")</f>
        <v/>
      </c>
      <c r="BO111" s="79" t="str">
        <f ca="1">IF(IFERROR(OFFSET('Filtr dle měsíce'!BC$5,MATCH('Filtr dle měsíce'!$A110,'Filtr dle měsíce'!$AC$6:$AC$297,0),0,1,1)*OFFSET('Filtr dle měsíce'!BC$5,MATCH('Filtr dle měsíce'!$A110,'Filtr dle měsíce'!$AC$6:$AC$297,0),0,1,1),"")&gt;0,IFERROR(OFFSET('Filtr dle měsíce'!BC$5,MATCH('Filtr dle měsíce'!$A110,'Filtr dle měsíce'!$AC$6:$AC$297,0),0,1,1)*OFFSET('Filtr dle měsíce'!BC$5,MATCH('Filtr dle měsíce'!$A110,'Filtr dle měsíce'!$AC$6:$AC$297,0),0,1,1),""),"")</f>
        <v/>
      </c>
      <c r="BP111" s="79"/>
      <c r="BQ111" s="79"/>
    </row>
    <row r="112" spans="1:69" ht="14.25" customHeight="1" x14ac:dyDescent="0.4">
      <c r="A112" s="51">
        <v>108</v>
      </c>
      <c r="B112" s="74" t="str">
        <f ca="1">IFERROR(TEXT(OFFSET('Tabulka klientů 2023'!$C$7,MATCH('Filtr dle měsíce'!A112,'Filtr dle měsíce'!$AC$6:$AC$297,0),0,1,1),""),"")</f>
        <v/>
      </c>
      <c r="C112" s="75" t="str">
        <f ca="1">IF(IFERROR(OFFSET('Tabulka klientů 2023'!$Q$7,MATCH('Filtr dle měsíce'!A112,'Filtr dle měsíce'!$AC$6:$AC$297,0),0,1,1)*OFFSET('Filtr dle měsíce'!$Q$5,MATCH('Filtr dle měsíce'!A112,'Filtr dle měsíce'!$AC$6:$AC$297,0),0,1,1),"")&gt;0,IFERROR(OFFSET('Tabulka klientů 2023'!$Q$7,MATCH('Filtr dle měsíce'!A112,'Filtr dle měsíce'!$AC$6:$AC$297,0),0,1,1)*OFFSET('Filtr dle měsíce'!$Q$5,MATCH('Filtr dle měsíce'!A112,'Filtr dle měsíce'!$AC$6:$AC$297,0),0,1,1),""),"")</f>
        <v/>
      </c>
      <c r="D112" s="76" t="str">
        <f ca="1">IF(IFERROR(OFFSET('Tabulka klientů 2023'!$T$7,MATCH('Filtr dle měsíce'!A112,'Filtr dle měsíce'!$AC$6:$AC$297,0),0,1,1)*OFFSET('Filtr dle měsíce'!$R$5,MATCH('Filtr dle měsíce'!A112,'Filtr dle měsíce'!$AC$6:$AC$297,0),0,1,1),"")&gt;0,IFERROR(OFFSET('Tabulka klientů 2023'!$T$7,MATCH('Filtr dle měsíce'!A112,'Filtr dle měsíce'!$AC$6:$AC$297,0),0,1,1)*OFFSET('Filtr dle měsíce'!$R$5,MATCH('Filtr dle měsíce'!A112,'Filtr dle měsíce'!$AC$6:$AC$297,0),0,1,1),""),"")</f>
        <v/>
      </c>
      <c r="E112" s="75" t="str">
        <f ca="1">IF(IFERROR(OFFSET('Tabulka klientů 2023'!$W$7,MATCH('Filtr dle měsíce'!A112,'Filtr dle měsíce'!$AC$6:$AC$297,0),0,1,1)*OFFSET('Filtr dle měsíce'!$S$5,MATCH('Filtr dle měsíce'!A112,'Filtr dle měsíce'!$AC$6:$AC$297,0),0,1,1),"")&gt;0,IFERROR(OFFSET('Tabulka klientů 2023'!$W$7,MATCH('Filtr dle měsíce'!A112,'Filtr dle měsíce'!$AC$6:$AC$297,0),0,1,1)*OFFSET('Filtr dle měsíce'!$S$5,MATCH('Filtr dle měsíce'!A112,'Filtr dle měsíce'!$AC$6:$AC$297,0),0,1,1),""),"")</f>
        <v/>
      </c>
      <c r="F112" s="76" t="str">
        <f ca="1">IF(IFERROR(OFFSET('Tabulka klientů 2023'!$Z$7,MATCH('Filtr dle měsíce'!A112,'Filtr dle měsíce'!$AC$6:$AC$297,0),0,1,1)*OFFSET('Filtr dle měsíce'!$T$5,MATCH('Filtr dle měsíce'!A112,'Filtr dle měsíce'!$AC$6:$AC$297,0),0,1,1),"")&gt;0,IFERROR(OFFSET('Tabulka klientů 2023'!$Z$7,MATCH('Filtr dle měsíce'!A112,'Filtr dle měsíce'!$AC$6:$AC$297,0),0,1,1)*OFFSET('Filtr dle měsíce'!$T$5,MATCH('Filtr dle měsíce'!A112,'Filtr dle měsíce'!$AC$6:$AC$297,0),0,1,1),""),"")</f>
        <v/>
      </c>
      <c r="G112" s="75" t="str">
        <f ca="1">IF(IFERROR(OFFSET('Tabulka klientů 2023'!$AC$7,MATCH('Filtr dle měsíce'!A112,'Filtr dle měsíce'!$AC$6:$AC$297,0),0,1,1)*OFFSET('Filtr dle měsíce'!$U$5,MATCH('Filtr dle měsíce'!A112,'Filtr dle měsíce'!$AC$6:$AC$297,0),0,1,1),"")&gt;0,IFERROR(OFFSET('Tabulka klientů 2023'!$AC$7,MATCH('Filtr dle měsíce'!A112,'Filtr dle měsíce'!$AC$6:$AC$297,0),0,1,1)*OFFSET('Filtr dle měsíce'!$U$5,MATCH('Filtr dle měsíce'!A112,'Filtr dle měsíce'!$AC$6:$AC$297,0),0,1,1),""),"")</f>
        <v/>
      </c>
      <c r="H112" s="76" t="str">
        <f ca="1">IF(IFERROR(OFFSET('Tabulka klientů 2023'!$AF$7,MATCH('Filtr dle měsíce'!A112,'Filtr dle měsíce'!$AC$6:$AC$297,0),0,1,1)*OFFSET('Filtr dle měsíce'!$V$5,MATCH('Filtr dle měsíce'!A112,'Filtr dle měsíce'!$AC$6:$AC$297,0),0,1,1),"")&gt;0,IFERROR(OFFSET('Tabulka klientů 2023'!$AF$7,MATCH('Filtr dle měsíce'!A112,'Filtr dle měsíce'!$AC$6:$AC$297,0),0,1,1)*OFFSET('Filtr dle měsíce'!$V$5,MATCH('Filtr dle měsíce'!A112,'Filtr dle měsíce'!$AC$6:$AC$297,0),0,1,1),""),"")</f>
        <v/>
      </c>
      <c r="I112" s="75" t="str">
        <f ca="1">IF(IFERROR(OFFSET('Tabulka klientů 2023'!$AI$7,MATCH('Filtr dle měsíce'!A112,'Filtr dle měsíce'!$AC$6:$AC$297,0),0,1,1)*OFFSET('Filtr dle měsíce'!$W$5,MATCH('Filtr dle měsíce'!A112,'Filtr dle měsíce'!$AC$6:$AC$297,0),0,1,1),"")&gt;0,IFERROR(OFFSET('Tabulka klientů 2023'!$AI$7,MATCH('Filtr dle měsíce'!A112,'Filtr dle měsíce'!$AC$6:$AC$297,0),0,1,1)*OFFSET('Filtr dle měsíce'!$W$5,MATCH('Filtr dle měsíce'!A112,'Filtr dle měsíce'!$AC$6:$AC$297,0),0,1,1),""),"")</f>
        <v/>
      </c>
      <c r="J112" s="76" t="str">
        <f ca="1">IF(IFERROR(OFFSET('Tabulka klientů 2023'!$AL$7,MATCH('Filtr dle měsíce'!A112,'Filtr dle měsíce'!$AC$6:$AC$297,0),0,1,1)*OFFSET('Filtr dle měsíce'!$X$5,MATCH('Filtr dle měsíce'!A112,'Filtr dle měsíce'!$AC$6:$AC$297,0),0,1,1),"")&gt;0,IFERROR(OFFSET('Tabulka klientů 2023'!$AL$7,MATCH('Filtr dle měsíce'!A112,'Filtr dle měsíce'!$AC$6:$AC$297,0),0,1,1)*OFFSET('Filtr dle měsíce'!$X$5,MATCH('Filtr dle měsíce'!A112,'Filtr dle měsíce'!$AC$6:$AC$297,0),0,1,1),""),"")</f>
        <v/>
      </c>
      <c r="K112" s="75" t="str">
        <f ca="1">IF(IFERROR(OFFSET('Tabulka klientů 2023'!$AO$7,MATCH('Filtr dle měsíce'!A112,'Filtr dle měsíce'!$AC$6:$AC$297,0),0,1,1)*OFFSET('Filtr dle měsíce'!$Y$5,MATCH('Filtr dle měsíce'!A112,'Filtr dle měsíce'!$AC$6:$AC$297,0),0,1,1),"")&gt;0,IFERROR(OFFSET('Tabulka klientů 2023'!$AO$7,MATCH('Filtr dle měsíce'!A112,'Filtr dle měsíce'!$AC$6:$AC$297,0),0,1,1)*OFFSET('Filtr dle měsíce'!$Y$5,MATCH('Filtr dle měsíce'!A112,'Filtr dle měsíce'!$AC$6:$AC$297,0),0,1,1),""),"")</f>
        <v/>
      </c>
      <c r="L112" s="76" t="str">
        <f ca="1">IF(IFERROR(OFFSET('Tabulka klientů 2023'!$AR$7,MATCH('Filtr dle měsíce'!A112,'Filtr dle měsíce'!$AC$6:$AC$297,0),0,1,1)*OFFSET('Filtr dle měsíce'!$Z$5,MATCH('Filtr dle měsíce'!A112,'Filtr dle měsíce'!$AC$6:$AC$297,0),0,1,1),"")&gt;0,IFERROR(OFFSET('Tabulka klientů 2023'!$AR$7,MATCH('Filtr dle měsíce'!A112,'Filtr dle měsíce'!$AC$6:$AC$297,0),0,1,1)*OFFSET('Filtr dle měsíce'!$Z$5,MATCH('Filtr dle měsíce'!A112,'Filtr dle měsíce'!$AC$6:$AC$297,0),0,1,1),""),"")</f>
        <v/>
      </c>
      <c r="M112" s="77" t="str">
        <f ca="1">IF(IFERROR(OFFSET('Tabulka klientů 2023'!$AU$7,MATCH('Filtr dle měsíce'!A112,'Filtr dle měsíce'!$AC$6:$AC$297,0),0,1,1)*OFFSET('Filtr dle měsíce'!$AA$5,MATCH('Filtr dle měsíce'!A112,'Filtr dle měsíce'!$AC$6:$AC$297,0),0,1,1),"")&gt;0,IFERROR(OFFSET('Tabulka klientů 2023'!$AU$7,MATCH('Filtr dle měsíce'!A112,'Filtr dle měsíce'!$AC$6:$AC$297,0),0,1,1)*OFFSET('Filtr dle měsíce'!$AA$5,MATCH('Filtr dle měsíce'!A112,'Filtr dle měsíce'!$AC$6:$AC$297,0),0,1,1),""),"")</f>
        <v/>
      </c>
      <c r="N112" s="78" t="str">
        <f t="shared" ca="1" si="0"/>
        <v/>
      </c>
      <c r="Q112" s="51">
        <f>IF('Tabulka klientů 2023'!R114='Filtr dle měsíce'!$C$1,1,0)</f>
        <v>0</v>
      </c>
      <c r="R112" s="51">
        <f>IF('Tabulka klientů 2023'!U114='Filtr dle měsíce'!$C$1,1,0)</f>
        <v>0</v>
      </c>
      <c r="S112" s="51">
        <f>IF('Tabulka klientů 2023'!X114='Filtr dle měsíce'!$C$1,1,0)</f>
        <v>0</v>
      </c>
      <c r="T112" s="51">
        <f>IF('Tabulka klientů 2023'!AA114='Filtr dle měsíce'!$C$1,1,0)</f>
        <v>0</v>
      </c>
      <c r="U112" s="51">
        <f>IF('Tabulka klientů 2023'!AD114='Filtr dle měsíce'!$C$1,1,0)</f>
        <v>0</v>
      </c>
      <c r="V112" s="51">
        <f>IF('Tabulka klientů 2023'!AG114='Filtr dle měsíce'!$C$1,1,0)</f>
        <v>0</v>
      </c>
      <c r="W112" s="51">
        <f>IF('Tabulka klientů 2023'!AJ114='Filtr dle měsíce'!$C$1,1,0)</f>
        <v>0</v>
      </c>
      <c r="X112" s="1">
        <f>IF('Tabulka klientů 2023'!AM114='Filtr dle měsíce'!$C$1,1,0)</f>
        <v>0</v>
      </c>
      <c r="Y112" s="1">
        <f>IF('Tabulka klientů 2023'!AP114='Filtr dle měsíce'!$C$1,1,0)</f>
        <v>0</v>
      </c>
      <c r="Z112" s="1">
        <f>IF('Tabulka klientů 2023'!AS114='Filtr dle měsíce'!$C$1,1,0)</f>
        <v>0</v>
      </c>
      <c r="AA112" s="1">
        <f>IF('Tabulka klientů 2023'!AV114='Filtr dle měsíce'!$C$1,1,0)</f>
        <v>0</v>
      </c>
      <c r="AB112" s="1">
        <f t="shared" si="1"/>
        <v>0</v>
      </c>
      <c r="AC112" s="1">
        <f t="shared" si="2"/>
        <v>0</v>
      </c>
      <c r="AE112" s="51">
        <f>IF('Tabulka klientů 2023'!S114="ANO",1,0)</f>
        <v>0</v>
      </c>
      <c r="AF112" s="51">
        <f>IF('Tabulka klientů 2023'!V114="ANO",1,0)</f>
        <v>0</v>
      </c>
      <c r="AG112" s="51">
        <f>IF('Tabulka klientů 2023'!Y114="ANO",1,0)</f>
        <v>0</v>
      </c>
      <c r="AH112" s="51">
        <f>IF('Tabulka klientů 2023'!AB114="ANO",1,0)</f>
        <v>0</v>
      </c>
      <c r="AI112" s="51">
        <f>IF('Tabulka klientů 2023'!AE114="ANO",1,0)</f>
        <v>0</v>
      </c>
      <c r="AJ112" s="51">
        <f>IF('Tabulka klientů 2023'!AH114="ANO",1,0)</f>
        <v>0</v>
      </c>
      <c r="AK112" s="51">
        <f>IF('Tabulka klientů 2023'!AK114="ANO",1,0)</f>
        <v>0</v>
      </c>
      <c r="AL112" s="51">
        <f>IF('Tabulka klientů 2023'!AN114="ANO",1,0)</f>
        <v>0</v>
      </c>
      <c r="AM112" s="51">
        <f>IF('Tabulka klientů 2023'!AQ114="ANO",1,0)</f>
        <v>0</v>
      </c>
      <c r="AN112" s="51">
        <f>IF('Tabulka klientů 2023'!AT114="ANO",1,0)</f>
        <v>0</v>
      </c>
      <c r="AO112" s="51">
        <f>IF('Tabulka klientů 2023'!AW114="ANO",1,0)</f>
        <v>0</v>
      </c>
      <c r="AP112" s="51" t="e">
        <f t="shared" ref="AP112:AQ112" si="214">#N/A</f>
        <v>#N/A</v>
      </c>
      <c r="AQ112" s="51" t="e">
        <f t="shared" si="214"/>
        <v>#N/A</v>
      </c>
      <c r="AR112" s="51"/>
      <c r="AS112" s="1">
        <f t="shared" ref="AS112:BC112" si="215">SUM(Q112+AE112)</f>
        <v>0</v>
      </c>
      <c r="AT112" s="1">
        <f t="shared" si="215"/>
        <v>0</v>
      </c>
      <c r="AU112" s="1">
        <f t="shared" si="215"/>
        <v>0</v>
      </c>
      <c r="AV112" s="1">
        <f t="shared" si="215"/>
        <v>0</v>
      </c>
      <c r="AW112" s="1">
        <f t="shared" si="215"/>
        <v>0</v>
      </c>
      <c r="AX112" s="1">
        <f t="shared" si="215"/>
        <v>0</v>
      </c>
      <c r="AY112" s="1">
        <f t="shared" si="215"/>
        <v>0</v>
      </c>
      <c r="AZ112" s="1">
        <f t="shared" si="215"/>
        <v>0</v>
      </c>
      <c r="BA112" s="1">
        <f t="shared" si="215"/>
        <v>0</v>
      </c>
      <c r="BB112" s="1">
        <f t="shared" si="215"/>
        <v>0</v>
      </c>
      <c r="BC112" s="1">
        <f t="shared" si="215"/>
        <v>0</v>
      </c>
      <c r="BD112" s="1"/>
      <c r="BE112" s="79" t="str">
        <f ca="1">IF(IFERROR(OFFSET('Filtr dle měsíce'!AS$5,MATCH('Filtr dle měsíce'!$A111,'Filtr dle měsíce'!$AC$6:$AC$297,0),0,1,1)*OFFSET('Filtr dle měsíce'!AS$5,MATCH('Filtr dle měsíce'!$A111,'Filtr dle měsíce'!$AC$6:$AC$297,0),0,1,1),"")&gt;0,IFERROR(OFFSET('Filtr dle měsíce'!AS$5,MATCH('Filtr dle měsíce'!$A111,'Filtr dle měsíce'!$AC$6:$AC$297,0),0,1,1)*OFFSET('Filtr dle měsíce'!AS$5,MATCH('Filtr dle měsíce'!$A111,'Filtr dle měsíce'!$AC$6:$AC$297,0),0,1,1),""),"")</f>
        <v/>
      </c>
      <c r="BF112" s="79" t="str">
        <f ca="1">IF(IFERROR(OFFSET('Filtr dle měsíce'!AT$5,MATCH('Filtr dle měsíce'!$A111,'Filtr dle měsíce'!$AC$6:$AC$297,0),0,1,1)*OFFSET('Filtr dle měsíce'!AT$5,MATCH('Filtr dle měsíce'!$A111,'Filtr dle měsíce'!$AC$6:$AC$297,0),0,1,1),"")&gt;0,IFERROR(OFFSET('Filtr dle měsíce'!AT$5,MATCH('Filtr dle měsíce'!$A111,'Filtr dle měsíce'!$AC$6:$AC$297,0),0,1,1)*OFFSET('Filtr dle měsíce'!AT$5,MATCH('Filtr dle měsíce'!$A111,'Filtr dle měsíce'!$AC$6:$AC$297,0),0,1,1),""),"")</f>
        <v/>
      </c>
      <c r="BG112" s="79" t="str">
        <f ca="1">IF(IFERROR(OFFSET('Filtr dle měsíce'!AU$5,MATCH('Filtr dle měsíce'!$A111,'Filtr dle měsíce'!$AC$6:$AC$297,0),0,1,1)*OFFSET('Filtr dle měsíce'!AU$5,MATCH('Filtr dle měsíce'!$A111,'Filtr dle měsíce'!$AC$6:$AC$297,0),0,1,1),"")&gt;0,IFERROR(OFFSET('Filtr dle měsíce'!AU$5,MATCH('Filtr dle měsíce'!$A111,'Filtr dle měsíce'!$AC$6:$AC$297,0),0,1,1)*OFFSET('Filtr dle měsíce'!AU$5,MATCH('Filtr dle měsíce'!$A111,'Filtr dle měsíce'!$AC$6:$AC$297,0),0,1,1),""),"")</f>
        <v/>
      </c>
      <c r="BH112" s="79" t="str">
        <f ca="1">IF(IFERROR(OFFSET('Filtr dle měsíce'!AV$5,MATCH('Filtr dle měsíce'!$A111,'Filtr dle měsíce'!$AC$6:$AC$297,0),0,1,1)*OFFSET('Filtr dle měsíce'!AV$5,MATCH('Filtr dle měsíce'!$A111,'Filtr dle měsíce'!$AC$6:$AC$297,0),0,1,1),"")&gt;0,IFERROR(OFFSET('Filtr dle měsíce'!AV$5,MATCH('Filtr dle měsíce'!$A111,'Filtr dle měsíce'!$AC$6:$AC$297,0),0,1,1)*OFFSET('Filtr dle měsíce'!AV$5,MATCH('Filtr dle měsíce'!$A111,'Filtr dle měsíce'!$AC$6:$AC$297,0),0,1,1),""),"")</f>
        <v/>
      </c>
      <c r="BI112" s="79" t="str">
        <f ca="1">IF(IFERROR(OFFSET('Filtr dle měsíce'!AW$5,MATCH('Filtr dle měsíce'!$A111,'Filtr dle měsíce'!$AC$6:$AC$297,0),0,1,1)*OFFSET('Filtr dle měsíce'!AW$5,MATCH('Filtr dle měsíce'!$A111,'Filtr dle měsíce'!$AC$6:$AC$297,0),0,1,1),"")&gt;0,IFERROR(OFFSET('Filtr dle měsíce'!AW$5,MATCH('Filtr dle měsíce'!$A111,'Filtr dle měsíce'!$AC$6:$AC$297,0),0,1,1)*OFFSET('Filtr dle měsíce'!AW$5,MATCH('Filtr dle měsíce'!$A111,'Filtr dle měsíce'!$AC$6:$AC$297,0),0,1,1),""),"")</f>
        <v/>
      </c>
      <c r="BJ112" s="79" t="str">
        <f ca="1">IF(IFERROR(OFFSET('Filtr dle měsíce'!AX$5,MATCH('Filtr dle měsíce'!$A111,'Filtr dle měsíce'!$AC$6:$AC$297,0),0,1,1)*OFFSET('Filtr dle měsíce'!AX$5,MATCH('Filtr dle měsíce'!$A111,'Filtr dle měsíce'!$AC$6:$AC$297,0),0,1,1),"")&gt;0,IFERROR(OFFSET('Filtr dle měsíce'!AX$5,MATCH('Filtr dle měsíce'!$A111,'Filtr dle měsíce'!$AC$6:$AC$297,0),0,1,1)*OFFSET('Filtr dle měsíce'!AX$5,MATCH('Filtr dle měsíce'!$A111,'Filtr dle měsíce'!$AC$6:$AC$297,0),0,1,1),""),"")</f>
        <v/>
      </c>
      <c r="BK112" s="79" t="str">
        <f ca="1">IF(IFERROR(OFFSET('Filtr dle měsíce'!AY$5,MATCH('Filtr dle měsíce'!$A111,'Filtr dle měsíce'!$AC$6:$AC$297,0),0,1,1)*OFFSET('Filtr dle měsíce'!AY$5,MATCH('Filtr dle měsíce'!$A111,'Filtr dle měsíce'!$AC$6:$AC$297,0),0,1,1),"")&gt;0,IFERROR(OFFSET('Filtr dle měsíce'!AY$5,MATCH('Filtr dle měsíce'!$A111,'Filtr dle měsíce'!$AC$6:$AC$297,0),0,1,1)*OFFSET('Filtr dle měsíce'!AY$5,MATCH('Filtr dle měsíce'!$A111,'Filtr dle měsíce'!$AC$6:$AC$297,0),0,1,1),""),"")</f>
        <v/>
      </c>
      <c r="BL112" s="79" t="str">
        <f ca="1">IF(IFERROR(OFFSET('Filtr dle měsíce'!AZ$5,MATCH('Filtr dle měsíce'!$A111,'Filtr dle měsíce'!$AC$6:$AC$297,0),0,1,1)*OFFSET('Filtr dle měsíce'!AZ$5,MATCH('Filtr dle měsíce'!$A111,'Filtr dle měsíce'!$AC$6:$AC$297,0),0,1,1),"")&gt;0,IFERROR(OFFSET('Filtr dle měsíce'!AZ$5,MATCH('Filtr dle měsíce'!$A111,'Filtr dle měsíce'!$AC$6:$AC$297,0),0,1,1)*OFFSET('Filtr dle měsíce'!AZ$5,MATCH('Filtr dle měsíce'!$A111,'Filtr dle měsíce'!$AC$6:$AC$297,0),0,1,1),""),"")</f>
        <v/>
      </c>
      <c r="BM112" s="79" t="str">
        <f ca="1">IF(IFERROR(OFFSET('Filtr dle měsíce'!BA$5,MATCH('Filtr dle měsíce'!$A111,'Filtr dle měsíce'!$AC$6:$AC$297,0),0,1,1)*OFFSET('Filtr dle měsíce'!BA$5,MATCH('Filtr dle měsíce'!$A111,'Filtr dle měsíce'!$AC$6:$AC$297,0),0,1,1),"")&gt;0,IFERROR(OFFSET('Filtr dle měsíce'!BA$5,MATCH('Filtr dle měsíce'!$A111,'Filtr dle měsíce'!$AC$6:$AC$297,0),0,1,1)*OFFSET('Filtr dle měsíce'!BA$5,MATCH('Filtr dle měsíce'!$A111,'Filtr dle měsíce'!$AC$6:$AC$297,0),0,1,1),""),"")</f>
        <v/>
      </c>
      <c r="BN112" s="79" t="str">
        <f ca="1">IF(IFERROR(OFFSET('Filtr dle měsíce'!BB$5,MATCH('Filtr dle měsíce'!$A111,'Filtr dle měsíce'!$AC$6:$AC$297,0),0,1,1)*OFFSET('Filtr dle měsíce'!BB$5,MATCH('Filtr dle měsíce'!$A111,'Filtr dle měsíce'!$AC$6:$AC$297,0),0,1,1),"")&gt;0,IFERROR(OFFSET('Filtr dle měsíce'!BB$5,MATCH('Filtr dle měsíce'!$A111,'Filtr dle měsíce'!$AC$6:$AC$297,0),0,1,1)*OFFSET('Filtr dle měsíce'!BB$5,MATCH('Filtr dle měsíce'!$A111,'Filtr dle měsíce'!$AC$6:$AC$297,0),0,1,1),""),"")</f>
        <v/>
      </c>
      <c r="BO112" s="79" t="str">
        <f ca="1">IF(IFERROR(OFFSET('Filtr dle měsíce'!BC$5,MATCH('Filtr dle měsíce'!$A111,'Filtr dle měsíce'!$AC$6:$AC$297,0),0,1,1)*OFFSET('Filtr dle měsíce'!BC$5,MATCH('Filtr dle měsíce'!$A111,'Filtr dle měsíce'!$AC$6:$AC$297,0),0,1,1),"")&gt;0,IFERROR(OFFSET('Filtr dle měsíce'!BC$5,MATCH('Filtr dle měsíce'!$A111,'Filtr dle měsíce'!$AC$6:$AC$297,0),0,1,1)*OFFSET('Filtr dle měsíce'!BC$5,MATCH('Filtr dle měsíce'!$A111,'Filtr dle měsíce'!$AC$6:$AC$297,0),0,1,1),""),"")</f>
        <v/>
      </c>
      <c r="BP112" s="79"/>
      <c r="BQ112" s="79"/>
    </row>
    <row r="113" spans="1:69" ht="14.25" customHeight="1" x14ac:dyDescent="0.4">
      <c r="A113" s="51">
        <v>109</v>
      </c>
      <c r="B113" s="74" t="str">
        <f ca="1">IFERROR(TEXT(OFFSET('Tabulka klientů 2023'!$C$7,MATCH('Filtr dle měsíce'!A113,'Filtr dle měsíce'!$AC$6:$AC$297,0),0,1,1),""),"")</f>
        <v/>
      </c>
      <c r="C113" s="75" t="str">
        <f ca="1">IF(IFERROR(OFFSET('Tabulka klientů 2023'!$Q$7,MATCH('Filtr dle měsíce'!A113,'Filtr dle měsíce'!$AC$6:$AC$297,0),0,1,1)*OFFSET('Filtr dle měsíce'!$Q$5,MATCH('Filtr dle měsíce'!A113,'Filtr dle měsíce'!$AC$6:$AC$297,0),0,1,1),"")&gt;0,IFERROR(OFFSET('Tabulka klientů 2023'!$Q$7,MATCH('Filtr dle měsíce'!A113,'Filtr dle měsíce'!$AC$6:$AC$297,0),0,1,1)*OFFSET('Filtr dle měsíce'!$Q$5,MATCH('Filtr dle měsíce'!A113,'Filtr dle měsíce'!$AC$6:$AC$297,0),0,1,1),""),"")</f>
        <v/>
      </c>
      <c r="D113" s="76" t="str">
        <f ca="1">IF(IFERROR(OFFSET('Tabulka klientů 2023'!$T$7,MATCH('Filtr dle měsíce'!A113,'Filtr dle měsíce'!$AC$6:$AC$297,0),0,1,1)*OFFSET('Filtr dle měsíce'!$R$5,MATCH('Filtr dle měsíce'!A113,'Filtr dle měsíce'!$AC$6:$AC$297,0),0,1,1),"")&gt;0,IFERROR(OFFSET('Tabulka klientů 2023'!$T$7,MATCH('Filtr dle měsíce'!A113,'Filtr dle měsíce'!$AC$6:$AC$297,0),0,1,1)*OFFSET('Filtr dle měsíce'!$R$5,MATCH('Filtr dle měsíce'!A113,'Filtr dle měsíce'!$AC$6:$AC$297,0),0,1,1),""),"")</f>
        <v/>
      </c>
      <c r="E113" s="75" t="str">
        <f ca="1">IF(IFERROR(OFFSET('Tabulka klientů 2023'!$W$7,MATCH('Filtr dle měsíce'!A113,'Filtr dle měsíce'!$AC$6:$AC$297,0),0,1,1)*OFFSET('Filtr dle měsíce'!$S$5,MATCH('Filtr dle měsíce'!A113,'Filtr dle měsíce'!$AC$6:$AC$297,0),0,1,1),"")&gt;0,IFERROR(OFFSET('Tabulka klientů 2023'!$W$7,MATCH('Filtr dle měsíce'!A113,'Filtr dle měsíce'!$AC$6:$AC$297,0),0,1,1)*OFFSET('Filtr dle měsíce'!$S$5,MATCH('Filtr dle měsíce'!A113,'Filtr dle měsíce'!$AC$6:$AC$297,0),0,1,1),""),"")</f>
        <v/>
      </c>
      <c r="F113" s="76" t="str">
        <f ca="1">IF(IFERROR(OFFSET('Tabulka klientů 2023'!$Z$7,MATCH('Filtr dle měsíce'!A113,'Filtr dle měsíce'!$AC$6:$AC$297,0),0,1,1)*OFFSET('Filtr dle měsíce'!$T$5,MATCH('Filtr dle měsíce'!A113,'Filtr dle měsíce'!$AC$6:$AC$297,0),0,1,1),"")&gt;0,IFERROR(OFFSET('Tabulka klientů 2023'!$Z$7,MATCH('Filtr dle měsíce'!A113,'Filtr dle měsíce'!$AC$6:$AC$297,0),0,1,1)*OFFSET('Filtr dle měsíce'!$T$5,MATCH('Filtr dle měsíce'!A113,'Filtr dle měsíce'!$AC$6:$AC$297,0),0,1,1),""),"")</f>
        <v/>
      </c>
      <c r="G113" s="75" t="str">
        <f ca="1">IF(IFERROR(OFFSET('Tabulka klientů 2023'!$AC$7,MATCH('Filtr dle měsíce'!A113,'Filtr dle měsíce'!$AC$6:$AC$297,0),0,1,1)*OFFSET('Filtr dle měsíce'!$U$5,MATCH('Filtr dle měsíce'!A113,'Filtr dle měsíce'!$AC$6:$AC$297,0),0,1,1),"")&gt;0,IFERROR(OFFSET('Tabulka klientů 2023'!$AC$7,MATCH('Filtr dle měsíce'!A113,'Filtr dle měsíce'!$AC$6:$AC$297,0),0,1,1)*OFFSET('Filtr dle měsíce'!$U$5,MATCH('Filtr dle měsíce'!A113,'Filtr dle měsíce'!$AC$6:$AC$297,0),0,1,1),""),"")</f>
        <v/>
      </c>
      <c r="H113" s="76" t="str">
        <f ca="1">IF(IFERROR(OFFSET('Tabulka klientů 2023'!$AF$7,MATCH('Filtr dle měsíce'!A113,'Filtr dle měsíce'!$AC$6:$AC$297,0),0,1,1)*OFFSET('Filtr dle měsíce'!$V$5,MATCH('Filtr dle měsíce'!A113,'Filtr dle měsíce'!$AC$6:$AC$297,0),0,1,1),"")&gt;0,IFERROR(OFFSET('Tabulka klientů 2023'!$AF$7,MATCH('Filtr dle měsíce'!A113,'Filtr dle měsíce'!$AC$6:$AC$297,0),0,1,1)*OFFSET('Filtr dle měsíce'!$V$5,MATCH('Filtr dle měsíce'!A113,'Filtr dle měsíce'!$AC$6:$AC$297,0),0,1,1),""),"")</f>
        <v/>
      </c>
      <c r="I113" s="75" t="str">
        <f ca="1">IF(IFERROR(OFFSET('Tabulka klientů 2023'!$AI$7,MATCH('Filtr dle měsíce'!A113,'Filtr dle měsíce'!$AC$6:$AC$297,0),0,1,1)*OFFSET('Filtr dle měsíce'!$W$5,MATCH('Filtr dle měsíce'!A113,'Filtr dle měsíce'!$AC$6:$AC$297,0),0,1,1),"")&gt;0,IFERROR(OFFSET('Tabulka klientů 2023'!$AI$7,MATCH('Filtr dle měsíce'!A113,'Filtr dle měsíce'!$AC$6:$AC$297,0),0,1,1)*OFFSET('Filtr dle měsíce'!$W$5,MATCH('Filtr dle měsíce'!A113,'Filtr dle měsíce'!$AC$6:$AC$297,0),0,1,1),""),"")</f>
        <v/>
      </c>
      <c r="J113" s="76" t="str">
        <f ca="1">IF(IFERROR(OFFSET('Tabulka klientů 2023'!$AL$7,MATCH('Filtr dle měsíce'!A113,'Filtr dle měsíce'!$AC$6:$AC$297,0),0,1,1)*OFFSET('Filtr dle měsíce'!$X$5,MATCH('Filtr dle měsíce'!A113,'Filtr dle měsíce'!$AC$6:$AC$297,0),0,1,1),"")&gt;0,IFERROR(OFFSET('Tabulka klientů 2023'!$AL$7,MATCH('Filtr dle měsíce'!A113,'Filtr dle měsíce'!$AC$6:$AC$297,0),0,1,1)*OFFSET('Filtr dle měsíce'!$X$5,MATCH('Filtr dle měsíce'!A113,'Filtr dle měsíce'!$AC$6:$AC$297,0),0,1,1),""),"")</f>
        <v/>
      </c>
      <c r="K113" s="75" t="str">
        <f ca="1">IF(IFERROR(OFFSET('Tabulka klientů 2023'!$AO$7,MATCH('Filtr dle měsíce'!A113,'Filtr dle měsíce'!$AC$6:$AC$297,0),0,1,1)*OFFSET('Filtr dle měsíce'!$Y$5,MATCH('Filtr dle měsíce'!A113,'Filtr dle měsíce'!$AC$6:$AC$297,0),0,1,1),"")&gt;0,IFERROR(OFFSET('Tabulka klientů 2023'!$AO$7,MATCH('Filtr dle měsíce'!A113,'Filtr dle měsíce'!$AC$6:$AC$297,0),0,1,1)*OFFSET('Filtr dle měsíce'!$Y$5,MATCH('Filtr dle měsíce'!A113,'Filtr dle měsíce'!$AC$6:$AC$297,0),0,1,1),""),"")</f>
        <v/>
      </c>
      <c r="L113" s="76" t="str">
        <f ca="1">IF(IFERROR(OFFSET('Tabulka klientů 2023'!$AR$7,MATCH('Filtr dle měsíce'!A113,'Filtr dle měsíce'!$AC$6:$AC$297,0),0,1,1)*OFFSET('Filtr dle měsíce'!$Z$5,MATCH('Filtr dle měsíce'!A113,'Filtr dle měsíce'!$AC$6:$AC$297,0),0,1,1),"")&gt;0,IFERROR(OFFSET('Tabulka klientů 2023'!$AR$7,MATCH('Filtr dle měsíce'!A113,'Filtr dle měsíce'!$AC$6:$AC$297,0),0,1,1)*OFFSET('Filtr dle měsíce'!$Z$5,MATCH('Filtr dle měsíce'!A113,'Filtr dle měsíce'!$AC$6:$AC$297,0),0,1,1),""),"")</f>
        <v/>
      </c>
      <c r="M113" s="77" t="str">
        <f ca="1">IF(IFERROR(OFFSET('Tabulka klientů 2023'!$AU$7,MATCH('Filtr dle měsíce'!A113,'Filtr dle měsíce'!$AC$6:$AC$297,0),0,1,1)*OFFSET('Filtr dle měsíce'!$AA$5,MATCH('Filtr dle měsíce'!A113,'Filtr dle měsíce'!$AC$6:$AC$297,0),0,1,1),"")&gt;0,IFERROR(OFFSET('Tabulka klientů 2023'!$AU$7,MATCH('Filtr dle měsíce'!A113,'Filtr dle měsíce'!$AC$6:$AC$297,0),0,1,1)*OFFSET('Filtr dle měsíce'!$AA$5,MATCH('Filtr dle měsíce'!A113,'Filtr dle měsíce'!$AC$6:$AC$297,0),0,1,1),""),"")</f>
        <v/>
      </c>
      <c r="N113" s="78" t="str">
        <f t="shared" ca="1" si="0"/>
        <v/>
      </c>
      <c r="Q113" s="51">
        <f>IF('Tabulka klientů 2023'!R115='Filtr dle měsíce'!$C$1,1,0)</f>
        <v>0</v>
      </c>
      <c r="R113" s="51">
        <f>IF('Tabulka klientů 2023'!U115='Filtr dle měsíce'!$C$1,1,0)</f>
        <v>0</v>
      </c>
      <c r="S113" s="51">
        <f>IF('Tabulka klientů 2023'!X115='Filtr dle měsíce'!$C$1,1,0)</f>
        <v>0</v>
      </c>
      <c r="T113" s="51">
        <f>IF('Tabulka klientů 2023'!AA115='Filtr dle měsíce'!$C$1,1,0)</f>
        <v>0</v>
      </c>
      <c r="U113" s="51">
        <f>IF('Tabulka klientů 2023'!AD115='Filtr dle měsíce'!$C$1,1,0)</f>
        <v>0</v>
      </c>
      <c r="V113" s="51">
        <f>IF('Tabulka klientů 2023'!AG115='Filtr dle měsíce'!$C$1,1,0)</f>
        <v>0</v>
      </c>
      <c r="W113" s="51">
        <f>IF('Tabulka klientů 2023'!AJ115='Filtr dle měsíce'!$C$1,1,0)</f>
        <v>0</v>
      </c>
      <c r="X113" s="1">
        <f>IF('Tabulka klientů 2023'!AM115='Filtr dle měsíce'!$C$1,1,0)</f>
        <v>0</v>
      </c>
      <c r="Y113" s="1">
        <f>IF('Tabulka klientů 2023'!AP115='Filtr dle měsíce'!$C$1,1,0)</f>
        <v>0</v>
      </c>
      <c r="Z113" s="1">
        <f>IF('Tabulka klientů 2023'!AS115='Filtr dle měsíce'!$C$1,1,0)</f>
        <v>0</v>
      </c>
      <c r="AA113" s="1">
        <f>IF('Tabulka klientů 2023'!AV115='Filtr dle měsíce'!$C$1,1,0)</f>
        <v>0</v>
      </c>
      <c r="AB113" s="1">
        <f t="shared" si="1"/>
        <v>0</v>
      </c>
      <c r="AC113" s="1">
        <f t="shared" si="2"/>
        <v>0</v>
      </c>
      <c r="AE113" s="51">
        <f>IF('Tabulka klientů 2023'!S115="ANO",1,0)</f>
        <v>0</v>
      </c>
      <c r="AF113" s="51">
        <f>IF('Tabulka klientů 2023'!V115="ANO",1,0)</f>
        <v>0</v>
      </c>
      <c r="AG113" s="51">
        <f>IF('Tabulka klientů 2023'!Y115="ANO",1,0)</f>
        <v>0</v>
      </c>
      <c r="AH113" s="51">
        <f>IF('Tabulka klientů 2023'!AB115="ANO",1,0)</f>
        <v>0</v>
      </c>
      <c r="AI113" s="51">
        <f>IF('Tabulka klientů 2023'!AE115="ANO",1,0)</f>
        <v>0</v>
      </c>
      <c r="AJ113" s="51">
        <f>IF('Tabulka klientů 2023'!AH115="ANO",1,0)</f>
        <v>0</v>
      </c>
      <c r="AK113" s="51">
        <f>IF('Tabulka klientů 2023'!AK115="ANO",1,0)</f>
        <v>0</v>
      </c>
      <c r="AL113" s="51">
        <f>IF('Tabulka klientů 2023'!AN115="ANO",1,0)</f>
        <v>0</v>
      </c>
      <c r="AM113" s="51">
        <f>IF('Tabulka klientů 2023'!AQ115="ANO",1,0)</f>
        <v>0</v>
      </c>
      <c r="AN113" s="51">
        <f>IF('Tabulka klientů 2023'!AT115="ANO",1,0)</f>
        <v>0</v>
      </c>
      <c r="AO113" s="51">
        <f>IF('Tabulka klientů 2023'!AW115="ANO",1,0)</f>
        <v>0</v>
      </c>
      <c r="AP113" s="51" t="e">
        <f t="shared" ref="AP113:AQ113" si="216">#N/A</f>
        <v>#N/A</v>
      </c>
      <c r="AQ113" s="51" t="e">
        <f t="shared" si="216"/>
        <v>#N/A</v>
      </c>
      <c r="AR113" s="51"/>
      <c r="AS113" s="1">
        <f t="shared" ref="AS113:BC113" si="217">SUM(Q113+AE113)</f>
        <v>0</v>
      </c>
      <c r="AT113" s="1">
        <f t="shared" si="217"/>
        <v>0</v>
      </c>
      <c r="AU113" s="1">
        <f t="shared" si="217"/>
        <v>0</v>
      </c>
      <c r="AV113" s="1">
        <f t="shared" si="217"/>
        <v>0</v>
      </c>
      <c r="AW113" s="1">
        <f t="shared" si="217"/>
        <v>0</v>
      </c>
      <c r="AX113" s="1">
        <f t="shared" si="217"/>
        <v>0</v>
      </c>
      <c r="AY113" s="1">
        <f t="shared" si="217"/>
        <v>0</v>
      </c>
      <c r="AZ113" s="1">
        <f t="shared" si="217"/>
        <v>0</v>
      </c>
      <c r="BA113" s="1">
        <f t="shared" si="217"/>
        <v>0</v>
      </c>
      <c r="BB113" s="1">
        <f t="shared" si="217"/>
        <v>0</v>
      </c>
      <c r="BC113" s="1">
        <f t="shared" si="217"/>
        <v>0</v>
      </c>
      <c r="BD113" s="1"/>
      <c r="BE113" s="79" t="str">
        <f ca="1">IF(IFERROR(OFFSET('Filtr dle měsíce'!AS$5,MATCH('Filtr dle měsíce'!$A112,'Filtr dle měsíce'!$AC$6:$AC$297,0),0,1,1)*OFFSET('Filtr dle měsíce'!AS$5,MATCH('Filtr dle měsíce'!$A112,'Filtr dle měsíce'!$AC$6:$AC$297,0),0,1,1),"")&gt;0,IFERROR(OFFSET('Filtr dle měsíce'!AS$5,MATCH('Filtr dle měsíce'!$A112,'Filtr dle měsíce'!$AC$6:$AC$297,0),0,1,1)*OFFSET('Filtr dle měsíce'!AS$5,MATCH('Filtr dle měsíce'!$A112,'Filtr dle měsíce'!$AC$6:$AC$297,0),0,1,1),""),"")</f>
        <v/>
      </c>
      <c r="BF113" s="79" t="str">
        <f ca="1">IF(IFERROR(OFFSET('Filtr dle měsíce'!AT$5,MATCH('Filtr dle měsíce'!$A112,'Filtr dle měsíce'!$AC$6:$AC$297,0),0,1,1)*OFFSET('Filtr dle měsíce'!AT$5,MATCH('Filtr dle měsíce'!$A112,'Filtr dle měsíce'!$AC$6:$AC$297,0),0,1,1),"")&gt;0,IFERROR(OFFSET('Filtr dle měsíce'!AT$5,MATCH('Filtr dle měsíce'!$A112,'Filtr dle měsíce'!$AC$6:$AC$297,0),0,1,1)*OFFSET('Filtr dle měsíce'!AT$5,MATCH('Filtr dle měsíce'!$A112,'Filtr dle měsíce'!$AC$6:$AC$297,0),0,1,1),""),"")</f>
        <v/>
      </c>
      <c r="BG113" s="79" t="str">
        <f ca="1">IF(IFERROR(OFFSET('Filtr dle měsíce'!AU$5,MATCH('Filtr dle měsíce'!$A112,'Filtr dle měsíce'!$AC$6:$AC$297,0),0,1,1)*OFFSET('Filtr dle měsíce'!AU$5,MATCH('Filtr dle měsíce'!$A112,'Filtr dle měsíce'!$AC$6:$AC$297,0),0,1,1),"")&gt;0,IFERROR(OFFSET('Filtr dle měsíce'!AU$5,MATCH('Filtr dle měsíce'!$A112,'Filtr dle měsíce'!$AC$6:$AC$297,0),0,1,1)*OFFSET('Filtr dle měsíce'!AU$5,MATCH('Filtr dle měsíce'!$A112,'Filtr dle měsíce'!$AC$6:$AC$297,0),0,1,1),""),"")</f>
        <v/>
      </c>
      <c r="BH113" s="79" t="str">
        <f ca="1">IF(IFERROR(OFFSET('Filtr dle měsíce'!AV$5,MATCH('Filtr dle měsíce'!$A112,'Filtr dle měsíce'!$AC$6:$AC$297,0),0,1,1)*OFFSET('Filtr dle měsíce'!AV$5,MATCH('Filtr dle měsíce'!$A112,'Filtr dle měsíce'!$AC$6:$AC$297,0),0,1,1),"")&gt;0,IFERROR(OFFSET('Filtr dle měsíce'!AV$5,MATCH('Filtr dle měsíce'!$A112,'Filtr dle měsíce'!$AC$6:$AC$297,0),0,1,1)*OFFSET('Filtr dle měsíce'!AV$5,MATCH('Filtr dle měsíce'!$A112,'Filtr dle měsíce'!$AC$6:$AC$297,0),0,1,1),""),"")</f>
        <v/>
      </c>
      <c r="BI113" s="79" t="str">
        <f ca="1">IF(IFERROR(OFFSET('Filtr dle měsíce'!AW$5,MATCH('Filtr dle měsíce'!$A112,'Filtr dle měsíce'!$AC$6:$AC$297,0),0,1,1)*OFFSET('Filtr dle měsíce'!AW$5,MATCH('Filtr dle měsíce'!$A112,'Filtr dle měsíce'!$AC$6:$AC$297,0),0,1,1),"")&gt;0,IFERROR(OFFSET('Filtr dle měsíce'!AW$5,MATCH('Filtr dle měsíce'!$A112,'Filtr dle měsíce'!$AC$6:$AC$297,0),0,1,1)*OFFSET('Filtr dle měsíce'!AW$5,MATCH('Filtr dle měsíce'!$A112,'Filtr dle měsíce'!$AC$6:$AC$297,0),0,1,1),""),"")</f>
        <v/>
      </c>
      <c r="BJ113" s="79" t="str">
        <f ca="1">IF(IFERROR(OFFSET('Filtr dle měsíce'!AX$5,MATCH('Filtr dle měsíce'!$A112,'Filtr dle měsíce'!$AC$6:$AC$297,0),0,1,1)*OFFSET('Filtr dle měsíce'!AX$5,MATCH('Filtr dle měsíce'!$A112,'Filtr dle měsíce'!$AC$6:$AC$297,0),0,1,1),"")&gt;0,IFERROR(OFFSET('Filtr dle měsíce'!AX$5,MATCH('Filtr dle měsíce'!$A112,'Filtr dle měsíce'!$AC$6:$AC$297,0),0,1,1)*OFFSET('Filtr dle měsíce'!AX$5,MATCH('Filtr dle měsíce'!$A112,'Filtr dle měsíce'!$AC$6:$AC$297,0),0,1,1),""),"")</f>
        <v/>
      </c>
      <c r="BK113" s="79" t="str">
        <f ca="1">IF(IFERROR(OFFSET('Filtr dle měsíce'!AY$5,MATCH('Filtr dle měsíce'!$A112,'Filtr dle měsíce'!$AC$6:$AC$297,0),0,1,1)*OFFSET('Filtr dle měsíce'!AY$5,MATCH('Filtr dle měsíce'!$A112,'Filtr dle měsíce'!$AC$6:$AC$297,0),0,1,1),"")&gt;0,IFERROR(OFFSET('Filtr dle měsíce'!AY$5,MATCH('Filtr dle měsíce'!$A112,'Filtr dle měsíce'!$AC$6:$AC$297,0),0,1,1)*OFFSET('Filtr dle měsíce'!AY$5,MATCH('Filtr dle měsíce'!$A112,'Filtr dle měsíce'!$AC$6:$AC$297,0),0,1,1),""),"")</f>
        <v/>
      </c>
      <c r="BL113" s="79" t="str">
        <f ca="1">IF(IFERROR(OFFSET('Filtr dle měsíce'!AZ$5,MATCH('Filtr dle měsíce'!$A112,'Filtr dle měsíce'!$AC$6:$AC$297,0),0,1,1)*OFFSET('Filtr dle měsíce'!AZ$5,MATCH('Filtr dle měsíce'!$A112,'Filtr dle měsíce'!$AC$6:$AC$297,0),0,1,1),"")&gt;0,IFERROR(OFFSET('Filtr dle měsíce'!AZ$5,MATCH('Filtr dle měsíce'!$A112,'Filtr dle měsíce'!$AC$6:$AC$297,0),0,1,1)*OFFSET('Filtr dle měsíce'!AZ$5,MATCH('Filtr dle měsíce'!$A112,'Filtr dle měsíce'!$AC$6:$AC$297,0),0,1,1),""),"")</f>
        <v/>
      </c>
      <c r="BM113" s="79" t="str">
        <f ca="1">IF(IFERROR(OFFSET('Filtr dle měsíce'!BA$5,MATCH('Filtr dle měsíce'!$A112,'Filtr dle měsíce'!$AC$6:$AC$297,0),0,1,1)*OFFSET('Filtr dle měsíce'!BA$5,MATCH('Filtr dle měsíce'!$A112,'Filtr dle měsíce'!$AC$6:$AC$297,0),0,1,1),"")&gt;0,IFERROR(OFFSET('Filtr dle měsíce'!BA$5,MATCH('Filtr dle měsíce'!$A112,'Filtr dle měsíce'!$AC$6:$AC$297,0),0,1,1)*OFFSET('Filtr dle měsíce'!BA$5,MATCH('Filtr dle měsíce'!$A112,'Filtr dle měsíce'!$AC$6:$AC$297,0),0,1,1),""),"")</f>
        <v/>
      </c>
      <c r="BN113" s="79" t="str">
        <f ca="1">IF(IFERROR(OFFSET('Filtr dle měsíce'!BB$5,MATCH('Filtr dle měsíce'!$A112,'Filtr dle měsíce'!$AC$6:$AC$297,0),0,1,1)*OFFSET('Filtr dle měsíce'!BB$5,MATCH('Filtr dle měsíce'!$A112,'Filtr dle měsíce'!$AC$6:$AC$297,0),0,1,1),"")&gt;0,IFERROR(OFFSET('Filtr dle měsíce'!BB$5,MATCH('Filtr dle měsíce'!$A112,'Filtr dle měsíce'!$AC$6:$AC$297,0),0,1,1)*OFFSET('Filtr dle měsíce'!BB$5,MATCH('Filtr dle měsíce'!$A112,'Filtr dle měsíce'!$AC$6:$AC$297,0),0,1,1),""),"")</f>
        <v/>
      </c>
      <c r="BO113" s="79" t="str">
        <f ca="1">IF(IFERROR(OFFSET('Filtr dle měsíce'!BC$5,MATCH('Filtr dle měsíce'!$A112,'Filtr dle měsíce'!$AC$6:$AC$297,0),0,1,1)*OFFSET('Filtr dle měsíce'!BC$5,MATCH('Filtr dle měsíce'!$A112,'Filtr dle měsíce'!$AC$6:$AC$297,0),0,1,1),"")&gt;0,IFERROR(OFFSET('Filtr dle měsíce'!BC$5,MATCH('Filtr dle měsíce'!$A112,'Filtr dle měsíce'!$AC$6:$AC$297,0),0,1,1)*OFFSET('Filtr dle měsíce'!BC$5,MATCH('Filtr dle měsíce'!$A112,'Filtr dle měsíce'!$AC$6:$AC$297,0),0,1,1),""),"")</f>
        <v/>
      </c>
      <c r="BP113" s="79"/>
      <c r="BQ113" s="79"/>
    </row>
    <row r="114" spans="1:69" ht="14.25" customHeight="1" x14ac:dyDescent="0.4">
      <c r="A114" s="51">
        <v>110</v>
      </c>
      <c r="B114" s="74" t="str">
        <f ca="1">IFERROR(TEXT(OFFSET('Tabulka klientů 2023'!$C$7,MATCH('Filtr dle měsíce'!A114,'Filtr dle měsíce'!$AC$6:$AC$297,0),0,1,1),""),"")</f>
        <v/>
      </c>
      <c r="C114" s="75" t="str">
        <f ca="1">IF(IFERROR(OFFSET('Tabulka klientů 2023'!$Q$7,MATCH('Filtr dle měsíce'!A114,'Filtr dle měsíce'!$AC$6:$AC$297,0),0,1,1)*OFFSET('Filtr dle měsíce'!$Q$5,MATCH('Filtr dle měsíce'!A114,'Filtr dle měsíce'!$AC$6:$AC$297,0),0,1,1),"")&gt;0,IFERROR(OFFSET('Tabulka klientů 2023'!$Q$7,MATCH('Filtr dle měsíce'!A114,'Filtr dle měsíce'!$AC$6:$AC$297,0),0,1,1)*OFFSET('Filtr dle měsíce'!$Q$5,MATCH('Filtr dle měsíce'!A114,'Filtr dle měsíce'!$AC$6:$AC$297,0),0,1,1),""),"")</f>
        <v/>
      </c>
      <c r="D114" s="76" t="str">
        <f ca="1">IF(IFERROR(OFFSET('Tabulka klientů 2023'!$T$7,MATCH('Filtr dle měsíce'!A114,'Filtr dle měsíce'!$AC$6:$AC$297,0),0,1,1)*OFFSET('Filtr dle měsíce'!$R$5,MATCH('Filtr dle měsíce'!A114,'Filtr dle měsíce'!$AC$6:$AC$297,0),0,1,1),"")&gt;0,IFERROR(OFFSET('Tabulka klientů 2023'!$T$7,MATCH('Filtr dle měsíce'!A114,'Filtr dle měsíce'!$AC$6:$AC$297,0),0,1,1)*OFFSET('Filtr dle měsíce'!$R$5,MATCH('Filtr dle měsíce'!A114,'Filtr dle měsíce'!$AC$6:$AC$297,0),0,1,1),""),"")</f>
        <v/>
      </c>
      <c r="E114" s="75" t="str">
        <f ca="1">IF(IFERROR(OFFSET('Tabulka klientů 2023'!$W$7,MATCH('Filtr dle měsíce'!A114,'Filtr dle měsíce'!$AC$6:$AC$297,0),0,1,1)*OFFSET('Filtr dle měsíce'!$S$5,MATCH('Filtr dle měsíce'!A114,'Filtr dle měsíce'!$AC$6:$AC$297,0),0,1,1),"")&gt;0,IFERROR(OFFSET('Tabulka klientů 2023'!$W$7,MATCH('Filtr dle měsíce'!A114,'Filtr dle měsíce'!$AC$6:$AC$297,0),0,1,1)*OFFSET('Filtr dle měsíce'!$S$5,MATCH('Filtr dle měsíce'!A114,'Filtr dle měsíce'!$AC$6:$AC$297,0),0,1,1),""),"")</f>
        <v/>
      </c>
      <c r="F114" s="76" t="str">
        <f ca="1">IF(IFERROR(OFFSET('Tabulka klientů 2023'!$Z$7,MATCH('Filtr dle měsíce'!A114,'Filtr dle měsíce'!$AC$6:$AC$297,0),0,1,1)*OFFSET('Filtr dle měsíce'!$T$5,MATCH('Filtr dle měsíce'!A114,'Filtr dle měsíce'!$AC$6:$AC$297,0),0,1,1),"")&gt;0,IFERROR(OFFSET('Tabulka klientů 2023'!$Z$7,MATCH('Filtr dle měsíce'!A114,'Filtr dle měsíce'!$AC$6:$AC$297,0),0,1,1)*OFFSET('Filtr dle měsíce'!$T$5,MATCH('Filtr dle měsíce'!A114,'Filtr dle měsíce'!$AC$6:$AC$297,0),0,1,1),""),"")</f>
        <v/>
      </c>
      <c r="G114" s="75" t="str">
        <f ca="1">IF(IFERROR(OFFSET('Tabulka klientů 2023'!$AC$7,MATCH('Filtr dle měsíce'!A114,'Filtr dle měsíce'!$AC$6:$AC$297,0),0,1,1)*OFFSET('Filtr dle měsíce'!$U$5,MATCH('Filtr dle měsíce'!A114,'Filtr dle měsíce'!$AC$6:$AC$297,0),0,1,1),"")&gt;0,IFERROR(OFFSET('Tabulka klientů 2023'!$AC$7,MATCH('Filtr dle měsíce'!A114,'Filtr dle měsíce'!$AC$6:$AC$297,0),0,1,1)*OFFSET('Filtr dle měsíce'!$U$5,MATCH('Filtr dle měsíce'!A114,'Filtr dle měsíce'!$AC$6:$AC$297,0),0,1,1),""),"")</f>
        <v/>
      </c>
      <c r="H114" s="76" t="str">
        <f ca="1">IF(IFERROR(OFFSET('Tabulka klientů 2023'!$AF$7,MATCH('Filtr dle měsíce'!A114,'Filtr dle měsíce'!$AC$6:$AC$297,0),0,1,1)*OFFSET('Filtr dle měsíce'!$V$5,MATCH('Filtr dle měsíce'!A114,'Filtr dle měsíce'!$AC$6:$AC$297,0),0,1,1),"")&gt;0,IFERROR(OFFSET('Tabulka klientů 2023'!$AF$7,MATCH('Filtr dle měsíce'!A114,'Filtr dle měsíce'!$AC$6:$AC$297,0),0,1,1)*OFFSET('Filtr dle měsíce'!$V$5,MATCH('Filtr dle měsíce'!A114,'Filtr dle měsíce'!$AC$6:$AC$297,0),0,1,1),""),"")</f>
        <v/>
      </c>
      <c r="I114" s="75" t="str">
        <f ca="1">IF(IFERROR(OFFSET('Tabulka klientů 2023'!$AI$7,MATCH('Filtr dle měsíce'!A114,'Filtr dle měsíce'!$AC$6:$AC$297,0),0,1,1)*OFFSET('Filtr dle měsíce'!$W$5,MATCH('Filtr dle měsíce'!A114,'Filtr dle měsíce'!$AC$6:$AC$297,0),0,1,1),"")&gt;0,IFERROR(OFFSET('Tabulka klientů 2023'!$AI$7,MATCH('Filtr dle měsíce'!A114,'Filtr dle měsíce'!$AC$6:$AC$297,0),0,1,1)*OFFSET('Filtr dle měsíce'!$W$5,MATCH('Filtr dle měsíce'!A114,'Filtr dle měsíce'!$AC$6:$AC$297,0),0,1,1),""),"")</f>
        <v/>
      </c>
      <c r="J114" s="76" t="str">
        <f ca="1">IF(IFERROR(OFFSET('Tabulka klientů 2023'!$AL$7,MATCH('Filtr dle měsíce'!A114,'Filtr dle měsíce'!$AC$6:$AC$297,0),0,1,1)*OFFSET('Filtr dle měsíce'!$X$5,MATCH('Filtr dle měsíce'!A114,'Filtr dle měsíce'!$AC$6:$AC$297,0),0,1,1),"")&gt;0,IFERROR(OFFSET('Tabulka klientů 2023'!$AL$7,MATCH('Filtr dle měsíce'!A114,'Filtr dle měsíce'!$AC$6:$AC$297,0),0,1,1)*OFFSET('Filtr dle měsíce'!$X$5,MATCH('Filtr dle měsíce'!A114,'Filtr dle měsíce'!$AC$6:$AC$297,0),0,1,1),""),"")</f>
        <v/>
      </c>
      <c r="K114" s="75" t="str">
        <f ca="1">IF(IFERROR(OFFSET('Tabulka klientů 2023'!$AO$7,MATCH('Filtr dle měsíce'!A114,'Filtr dle měsíce'!$AC$6:$AC$297,0),0,1,1)*OFFSET('Filtr dle měsíce'!$Y$5,MATCH('Filtr dle měsíce'!A114,'Filtr dle měsíce'!$AC$6:$AC$297,0),0,1,1),"")&gt;0,IFERROR(OFFSET('Tabulka klientů 2023'!$AO$7,MATCH('Filtr dle měsíce'!A114,'Filtr dle měsíce'!$AC$6:$AC$297,0),0,1,1)*OFFSET('Filtr dle měsíce'!$Y$5,MATCH('Filtr dle měsíce'!A114,'Filtr dle měsíce'!$AC$6:$AC$297,0),0,1,1),""),"")</f>
        <v/>
      </c>
      <c r="L114" s="76" t="str">
        <f ca="1">IF(IFERROR(OFFSET('Tabulka klientů 2023'!$AR$7,MATCH('Filtr dle měsíce'!A114,'Filtr dle měsíce'!$AC$6:$AC$297,0),0,1,1)*OFFSET('Filtr dle měsíce'!$Z$5,MATCH('Filtr dle měsíce'!A114,'Filtr dle měsíce'!$AC$6:$AC$297,0),0,1,1),"")&gt;0,IFERROR(OFFSET('Tabulka klientů 2023'!$AR$7,MATCH('Filtr dle měsíce'!A114,'Filtr dle měsíce'!$AC$6:$AC$297,0),0,1,1)*OFFSET('Filtr dle měsíce'!$Z$5,MATCH('Filtr dle měsíce'!A114,'Filtr dle měsíce'!$AC$6:$AC$297,0),0,1,1),""),"")</f>
        <v/>
      </c>
      <c r="M114" s="77" t="str">
        <f ca="1">IF(IFERROR(OFFSET('Tabulka klientů 2023'!$AU$7,MATCH('Filtr dle měsíce'!A114,'Filtr dle měsíce'!$AC$6:$AC$297,0),0,1,1)*OFFSET('Filtr dle měsíce'!$AA$5,MATCH('Filtr dle měsíce'!A114,'Filtr dle měsíce'!$AC$6:$AC$297,0),0,1,1),"")&gt;0,IFERROR(OFFSET('Tabulka klientů 2023'!$AU$7,MATCH('Filtr dle měsíce'!A114,'Filtr dle měsíce'!$AC$6:$AC$297,0),0,1,1)*OFFSET('Filtr dle měsíce'!$AA$5,MATCH('Filtr dle měsíce'!A114,'Filtr dle měsíce'!$AC$6:$AC$297,0),0,1,1),""),"")</f>
        <v/>
      </c>
      <c r="N114" s="78" t="str">
        <f t="shared" ca="1" si="0"/>
        <v/>
      </c>
      <c r="Q114" s="51">
        <f>IF('Tabulka klientů 2023'!R116='Filtr dle měsíce'!$C$1,1,0)</f>
        <v>0</v>
      </c>
      <c r="R114" s="51">
        <f>IF('Tabulka klientů 2023'!U116='Filtr dle měsíce'!$C$1,1,0)</f>
        <v>0</v>
      </c>
      <c r="S114" s="51">
        <f>IF('Tabulka klientů 2023'!X116='Filtr dle měsíce'!$C$1,1,0)</f>
        <v>0</v>
      </c>
      <c r="T114" s="51">
        <f>IF('Tabulka klientů 2023'!AA116='Filtr dle měsíce'!$C$1,1,0)</f>
        <v>0</v>
      </c>
      <c r="U114" s="51">
        <f>IF('Tabulka klientů 2023'!AD116='Filtr dle měsíce'!$C$1,1,0)</f>
        <v>0</v>
      </c>
      <c r="V114" s="51">
        <f>IF('Tabulka klientů 2023'!AG116='Filtr dle měsíce'!$C$1,1,0)</f>
        <v>0</v>
      </c>
      <c r="W114" s="51">
        <f>IF('Tabulka klientů 2023'!AJ116='Filtr dle měsíce'!$C$1,1,0)</f>
        <v>0</v>
      </c>
      <c r="X114" s="1">
        <f>IF('Tabulka klientů 2023'!AM116='Filtr dle měsíce'!$C$1,1,0)</f>
        <v>0</v>
      </c>
      <c r="Y114" s="1">
        <f>IF('Tabulka klientů 2023'!AP116='Filtr dle měsíce'!$C$1,1,0)</f>
        <v>0</v>
      </c>
      <c r="Z114" s="1">
        <f>IF('Tabulka klientů 2023'!AS116='Filtr dle měsíce'!$C$1,1,0)</f>
        <v>0</v>
      </c>
      <c r="AA114" s="1">
        <f>IF('Tabulka klientů 2023'!AV116='Filtr dle měsíce'!$C$1,1,0)</f>
        <v>0</v>
      </c>
      <c r="AB114" s="1">
        <f t="shared" si="1"/>
        <v>0</v>
      </c>
      <c r="AC114" s="1">
        <f t="shared" si="2"/>
        <v>0</v>
      </c>
      <c r="AE114" s="51">
        <f>IF('Tabulka klientů 2023'!S116="ANO",1,0)</f>
        <v>0</v>
      </c>
      <c r="AF114" s="51">
        <f>IF('Tabulka klientů 2023'!V116="ANO",1,0)</f>
        <v>0</v>
      </c>
      <c r="AG114" s="51">
        <f>IF('Tabulka klientů 2023'!Y116="ANO",1,0)</f>
        <v>0</v>
      </c>
      <c r="AH114" s="51">
        <f>IF('Tabulka klientů 2023'!AB116="ANO",1,0)</f>
        <v>0</v>
      </c>
      <c r="AI114" s="51">
        <f>IF('Tabulka klientů 2023'!AE116="ANO",1,0)</f>
        <v>0</v>
      </c>
      <c r="AJ114" s="51">
        <f>IF('Tabulka klientů 2023'!AH116="ANO",1,0)</f>
        <v>0</v>
      </c>
      <c r="AK114" s="51">
        <f>IF('Tabulka klientů 2023'!AK116="ANO",1,0)</f>
        <v>0</v>
      </c>
      <c r="AL114" s="51">
        <f>IF('Tabulka klientů 2023'!AN116="ANO",1,0)</f>
        <v>0</v>
      </c>
      <c r="AM114" s="51">
        <f>IF('Tabulka klientů 2023'!AQ116="ANO",1,0)</f>
        <v>0</v>
      </c>
      <c r="AN114" s="51">
        <f>IF('Tabulka klientů 2023'!AT116="ANO",1,0)</f>
        <v>0</v>
      </c>
      <c r="AO114" s="51">
        <f>IF('Tabulka klientů 2023'!AW116="ANO",1,0)</f>
        <v>0</v>
      </c>
      <c r="AP114" s="51" t="e">
        <f t="shared" ref="AP114:AQ114" si="218">#N/A</f>
        <v>#N/A</v>
      </c>
      <c r="AQ114" s="51" t="e">
        <f t="shared" si="218"/>
        <v>#N/A</v>
      </c>
      <c r="AR114" s="51"/>
      <c r="AS114" s="1">
        <f t="shared" ref="AS114:BC114" si="219">SUM(Q114+AE114)</f>
        <v>0</v>
      </c>
      <c r="AT114" s="1">
        <f t="shared" si="219"/>
        <v>0</v>
      </c>
      <c r="AU114" s="1">
        <f t="shared" si="219"/>
        <v>0</v>
      </c>
      <c r="AV114" s="1">
        <f t="shared" si="219"/>
        <v>0</v>
      </c>
      <c r="AW114" s="1">
        <f t="shared" si="219"/>
        <v>0</v>
      </c>
      <c r="AX114" s="1">
        <f t="shared" si="219"/>
        <v>0</v>
      </c>
      <c r="AY114" s="1">
        <f t="shared" si="219"/>
        <v>0</v>
      </c>
      <c r="AZ114" s="1">
        <f t="shared" si="219"/>
        <v>0</v>
      </c>
      <c r="BA114" s="1">
        <f t="shared" si="219"/>
        <v>0</v>
      </c>
      <c r="BB114" s="1">
        <f t="shared" si="219"/>
        <v>0</v>
      </c>
      <c r="BC114" s="1">
        <f t="shared" si="219"/>
        <v>0</v>
      </c>
      <c r="BD114" s="1"/>
      <c r="BE114" s="79" t="str">
        <f ca="1">IF(IFERROR(OFFSET('Filtr dle měsíce'!AS$5,MATCH('Filtr dle měsíce'!$A113,'Filtr dle měsíce'!$AC$6:$AC$297,0),0,1,1)*OFFSET('Filtr dle měsíce'!AS$5,MATCH('Filtr dle měsíce'!$A113,'Filtr dle měsíce'!$AC$6:$AC$297,0),0,1,1),"")&gt;0,IFERROR(OFFSET('Filtr dle měsíce'!AS$5,MATCH('Filtr dle měsíce'!$A113,'Filtr dle měsíce'!$AC$6:$AC$297,0),0,1,1)*OFFSET('Filtr dle měsíce'!AS$5,MATCH('Filtr dle měsíce'!$A113,'Filtr dle měsíce'!$AC$6:$AC$297,0),0,1,1),""),"")</f>
        <v/>
      </c>
      <c r="BF114" s="79" t="str">
        <f ca="1">IF(IFERROR(OFFSET('Filtr dle měsíce'!AT$5,MATCH('Filtr dle měsíce'!$A113,'Filtr dle měsíce'!$AC$6:$AC$297,0),0,1,1)*OFFSET('Filtr dle měsíce'!AT$5,MATCH('Filtr dle měsíce'!$A113,'Filtr dle měsíce'!$AC$6:$AC$297,0),0,1,1),"")&gt;0,IFERROR(OFFSET('Filtr dle měsíce'!AT$5,MATCH('Filtr dle měsíce'!$A113,'Filtr dle měsíce'!$AC$6:$AC$297,0),0,1,1)*OFFSET('Filtr dle měsíce'!AT$5,MATCH('Filtr dle měsíce'!$A113,'Filtr dle měsíce'!$AC$6:$AC$297,0),0,1,1),""),"")</f>
        <v/>
      </c>
      <c r="BG114" s="79" t="str">
        <f ca="1">IF(IFERROR(OFFSET('Filtr dle měsíce'!AU$5,MATCH('Filtr dle měsíce'!$A113,'Filtr dle měsíce'!$AC$6:$AC$297,0),0,1,1)*OFFSET('Filtr dle měsíce'!AU$5,MATCH('Filtr dle měsíce'!$A113,'Filtr dle měsíce'!$AC$6:$AC$297,0),0,1,1),"")&gt;0,IFERROR(OFFSET('Filtr dle měsíce'!AU$5,MATCH('Filtr dle měsíce'!$A113,'Filtr dle měsíce'!$AC$6:$AC$297,0),0,1,1)*OFFSET('Filtr dle měsíce'!AU$5,MATCH('Filtr dle měsíce'!$A113,'Filtr dle měsíce'!$AC$6:$AC$297,0),0,1,1),""),"")</f>
        <v/>
      </c>
      <c r="BH114" s="79" t="str">
        <f ca="1">IF(IFERROR(OFFSET('Filtr dle měsíce'!AV$5,MATCH('Filtr dle měsíce'!$A113,'Filtr dle měsíce'!$AC$6:$AC$297,0),0,1,1)*OFFSET('Filtr dle měsíce'!AV$5,MATCH('Filtr dle měsíce'!$A113,'Filtr dle měsíce'!$AC$6:$AC$297,0),0,1,1),"")&gt;0,IFERROR(OFFSET('Filtr dle měsíce'!AV$5,MATCH('Filtr dle měsíce'!$A113,'Filtr dle měsíce'!$AC$6:$AC$297,0),0,1,1)*OFFSET('Filtr dle měsíce'!AV$5,MATCH('Filtr dle měsíce'!$A113,'Filtr dle měsíce'!$AC$6:$AC$297,0),0,1,1),""),"")</f>
        <v/>
      </c>
      <c r="BI114" s="79" t="str">
        <f ca="1">IF(IFERROR(OFFSET('Filtr dle měsíce'!AW$5,MATCH('Filtr dle měsíce'!$A113,'Filtr dle měsíce'!$AC$6:$AC$297,0),0,1,1)*OFFSET('Filtr dle měsíce'!AW$5,MATCH('Filtr dle měsíce'!$A113,'Filtr dle měsíce'!$AC$6:$AC$297,0),0,1,1),"")&gt;0,IFERROR(OFFSET('Filtr dle měsíce'!AW$5,MATCH('Filtr dle měsíce'!$A113,'Filtr dle měsíce'!$AC$6:$AC$297,0),0,1,1)*OFFSET('Filtr dle měsíce'!AW$5,MATCH('Filtr dle měsíce'!$A113,'Filtr dle měsíce'!$AC$6:$AC$297,0),0,1,1),""),"")</f>
        <v/>
      </c>
      <c r="BJ114" s="79" t="str">
        <f ca="1">IF(IFERROR(OFFSET('Filtr dle měsíce'!AX$5,MATCH('Filtr dle měsíce'!$A113,'Filtr dle měsíce'!$AC$6:$AC$297,0),0,1,1)*OFFSET('Filtr dle měsíce'!AX$5,MATCH('Filtr dle měsíce'!$A113,'Filtr dle měsíce'!$AC$6:$AC$297,0),0,1,1),"")&gt;0,IFERROR(OFFSET('Filtr dle měsíce'!AX$5,MATCH('Filtr dle měsíce'!$A113,'Filtr dle měsíce'!$AC$6:$AC$297,0),0,1,1)*OFFSET('Filtr dle měsíce'!AX$5,MATCH('Filtr dle měsíce'!$A113,'Filtr dle měsíce'!$AC$6:$AC$297,0),0,1,1),""),"")</f>
        <v/>
      </c>
      <c r="BK114" s="79" t="str">
        <f ca="1">IF(IFERROR(OFFSET('Filtr dle měsíce'!AY$5,MATCH('Filtr dle měsíce'!$A113,'Filtr dle měsíce'!$AC$6:$AC$297,0),0,1,1)*OFFSET('Filtr dle měsíce'!AY$5,MATCH('Filtr dle měsíce'!$A113,'Filtr dle měsíce'!$AC$6:$AC$297,0),0,1,1),"")&gt;0,IFERROR(OFFSET('Filtr dle měsíce'!AY$5,MATCH('Filtr dle měsíce'!$A113,'Filtr dle měsíce'!$AC$6:$AC$297,0),0,1,1)*OFFSET('Filtr dle měsíce'!AY$5,MATCH('Filtr dle měsíce'!$A113,'Filtr dle měsíce'!$AC$6:$AC$297,0),0,1,1),""),"")</f>
        <v/>
      </c>
      <c r="BL114" s="79" t="str">
        <f ca="1">IF(IFERROR(OFFSET('Filtr dle měsíce'!AZ$5,MATCH('Filtr dle měsíce'!$A113,'Filtr dle měsíce'!$AC$6:$AC$297,0),0,1,1)*OFFSET('Filtr dle měsíce'!AZ$5,MATCH('Filtr dle měsíce'!$A113,'Filtr dle měsíce'!$AC$6:$AC$297,0),0,1,1),"")&gt;0,IFERROR(OFFSET('Filtr dle měsíce'!AZ$5,MATCH('Filtr dle měsíce'!$A113,'Filtr dle měsíce'!$AC$6:$AC$297,0),0,1,1)*OFFSET('Filtr dle měsíce'!AZ$5,MATCH('Filtr dle měsíce'!$A113,'Filtr dle měsíce'!$AC$6:$AC$297,0),0,1,1),""),"")</f>
        <v/>
      </c>
      <c r="BM114" s="79" t="str">
        <f ca="1">IF(IFERROR(OFFSET('Filtr dle měsíce'!BA$5,MATCH('Filtr dle měsíce'!$A113,'Filtr dle měsíce'!$AC$6:$AC$297,0),0,1,1)*OFFSET('Filtr dle měsíce'!BA$5,MATCH('Filtr dle měsíce'!$A113,'Filtr dle měsíce'!$AC$6:$AC$297,0),0,1,1),"")&gt;0,IFERROR(OFFSET('Filtr dle měsíce'!BA$5,MATCH('Filtr dle měsíce'!$A113,'Filtr dle měsíce'!$AC$6:$AC$297,0),0,1,1)*OFFSET('Filtr dle měsíce'!BA$5,MATCH('Filtr dle měsíce'!$A113,'Filtr dle měsíce'!$AC$6:$AC$297,0),0,1,1),""),"")</f>
        <v/>
      </c>
      <c r="BN114" s="79" t="str">
        <f ca="1">IF(IFERROR(OFFSET('Filtr dle měsíce'!BB$5,MATCH('Filtr dle měsíce'!$A113,'Filtr dle měsíce'!$AC$6:$AC$297,0),0,1,1)*OFFSET('Filtr dle měsíce'!BB$5,MATCH('Filtr dle měsíce'!$A113,'Filtr dle měsíce'!$AC$6:$AC$297,0),0,1,1),"")&gt;0,IFERROR(OFFSET('Filtr dle měsíce'!BB$5,MATCH('Filtr dle měsíce'!$A113,'Filtr dle měsíce'!$AC$6:$AC$297,0),0,1,1)*OFFSET('Filtr dle měsíce'!BB$5,MATCH('Filtr dle měsíce'!$A113,'Filtr dle měsíce'!$AC$6:$AC$297,0),0,1,1),""),"")</f>
        <v/>
      </c>
      <c r="BO114" s="79" t="str">
        <f ca="1">IF(IFERROR(OFFSET('Filtr dle měsíce'!BC$5,MATCH('Filtr dle měsíce'!$A113,'Filtr dle měsíce'!$AC$6:$AC$297,0),0,1,1)*OFFSET('Filtr dle měsíce'!BC$5,MATCH('Filtr dle měsíce'!$A113,'Filtr dle měsíce'!$AC$6:$AC$297,0),0,1,1),"")&gt;0,IFERROR(OFFSET('Filtr dle měsíce'!BC$5,MATCH('Filtr dle měsíce'!$A113,'Filtr dle měsíce'!$AC$6:$AC$297,0),0,1,1)*OFFSET('Filtr dle měsíce'!BC$5,MATCH('Filtr dle měsíce'!$A113,'Filtr dle měsíce'!$AC$6:$AC$297,0),0,1,1),""),"")</f>
        <v/>
      </c>
      <c r="BP114" s="79"/>
      <c r="BQ114" s="79"/>
    </row>
    <row r="115" spans="1:69" ht="14.25" customHeight="1" x14ac:dyDescent="0.4">
      <c r="A115" s="51">
        <v>111</v>
      </c>
      <c r="B115" s="74" t="str">
        <f ca="1">IFERROR(TEXT(OFFSET('Tabulka klientů 2023'!$C$7,MATCH('Filtr dle měsíce'!A115,'Filtr dle měsíce'!$AC$6:$AC$297,0),0,1,1),""),"")</f>
        <v/>
      </c>
      <c r="C115" s="75" t="str">
        <f ca="1">IF(IFERROR(OFFSET('Tabulka klientů 2023'!$Q$7,MATCH('Filtr dle měsíce'!A115,'Filtr dle měsíce'!$AC$6:$AC$297,0),0,1,1)*OFFSET('Filtr dle měsíce'!$Q$5,MATCH('Filtr dle měsíce'!A115,'Filtr dle měsíce'!$AC$6:$AC$297,0),0,1,1),"")&gt;0,IFERROR(OFFSET('Tabulka klientů 2023'!$Q$7,MATCH('Filtr dle měsíce'!A115,'Filtr dle měsíce'!$AC$6:$AC$297,0),0,1,1)*OFFSET('Filtr dle měsíce'!$Q$5,MATCH('Filtr dle měsíce'!A115,'Filtr dle měsíce'!$AC$6:$AC$297,0),0,1,1),""),"")</f>
        <v/>
      </c>
      <c r="D115" s="76" t="str">
        <f ca="1">IF(IFERROR(OFFSET('Tabulka klientů 2023'!$T$7,MATCH('Filtr dle měsíce'!A115,'Filtr dle měsíce'!$AC$6:$AC$297,0),0,1,1)*OFFSET('Filtr dle měsíce'!$R$5,MATCH('Filtr dle měsíce'!A115,'Filtr dle měsíce'!$AC$6:$AC$297,0),0,1,1),"")&gt;0,IFERROR(OFFSET('Tabulka klientů 2023'!$T$7,MATCH('Filtr dle měsíce'!A115,'Filtr dle měsíce'!$AC$6:$AC$297,0),0,1,1)*OFFSET('Filtr dle měsíce'!$R$5,MATCH('Filtr dle měsíce'!A115,'Filtr dle měsíce'!$AC$6:$AC$297,0),0,1,1),""),"")</f>
        <v/>
      </c>
      <c r="E115" s="75" t="str">
        <f ca="1">IF(IFERROR(OFFSET('Tabulka klientů 2023'!$W$7,MATCH('Filtr dle měsíce'!A115,'Filtr dle měsíce'!$AC$6:$AC$297,0),0,1,1)*OFFSET('Filtr dle měsíce'!$S$5,MATCH('Filtr dle měsíce'!A115,'Filtr dle měsíce'!$AC$6:$AC$297,0),0,1,1),"")&gt;0,IFERROR(OFFSET('Tabulka klientů 2023'!$W$7,MATCH('Filtr dle měsíce'!A115,'Filtr dle měsíce'!$AC$6:$AC$297,0),0,1,1)*OFFSET('Filtr dle měsíce'!$S$5,MATCH('Filtr dle měsíce'!A115,'Filtr dle měsíce'!$AC$6:$AC$297,0),0,1,1),""),"")</f>
        <v/>
      </c>
      <c r="F115" s="76" t="str">
        <f ca="1">IF(IFERROR(OFFSET('Tabulka klientů 2023'!$Z$7,MATCH('Filtr dle měsíce'!A115,'Filtr dle měsíce'!$AC$6:$AC$297,0),0,1,1)*OFFSET('Filtr dle měsíce'!$T$5,MATCH('Filtr dle měsíce'!A115,'Filtr dle měsíce'!$AC$6:$AC$297,0),0,1,1),"")&gt;0,IFERROR(OFFSET('Tabulka klientů 2023'!$Z$7,MATCH('Filtr dle měsíce'!A115,'Filtr dle měsíce'!$AC$6:$AC$297,0),0,1,1)*OFFSET('Filtr dle měsíce'!$T$5,MATCH('Filtr dle měsíce'!A115,'Filtr dle měsíce'!$AC$6:$AC$297,0),0,1,1),""),"")</f>
        <v/>
      </c>
      <c r="G115" s="75" t="str">
        <f ca="1">IF(IFERROR(OFFSET('Tabulka klientů 2023'!$AC$7,MATCH('Filtr dle měsíce'!A115,'Filtr dle měsíce'!$AC$6:$AC$297,0),0,1,1)*OFFSET('Filtr dle měsíce'!$U$5,MATCH('Filtr dle měsíce'!A115,'Filtr dle měsíce'!$AC$6:$AC$297,0),0,1,1),"")&gt;0,IFERROR(OFFSET('Tabulka klientů 2023'!$AC$7,MATCH('Filtr dle měsíce'!A115,'Filtr dle měsíce'!$AC$6:$AC$297,0),0,1,1)*OFFSET('Filtr dle měsíce'!$U$5,MATCH('Filtr dle měsíce'!A115,'Filtr dle měsíce'!$AC$6:$AC$297,0),0,1,1),""),"")</f>
        <v/>
      </c>
      <c r="H115" s="76" t="str">
        <f ca="1">IF(IFERROR(OFFSET('Tabulka klientů 2023'!$AF$7,MATCH('Filtr dle měsíce'!A115,'Filtr dle měsíce'!$AC$6:$AC$297,0),0,1,1)*OFFSET('Filtr dle měsíce'!$V$5,MATCH('Filtr dle měsíce'!A115,'Filtr dle měsíce'!$AC$6:$AC$297,0),0,1,1),"")&gt;0,IFERROR(OFFSET('Tabulka klientů 2023'!$AF$7,MATCH('Filtr dle měsíce'!A115,'Filtr dle měsíce'!$AC$6:$AC$297,0),0,1,1)*OFFSET('Filtr dle měsíce'!$V$5,MATCH('Filtr dle měsíce'!A115,'Filtr dle měsíce'!$AC$6:$AC$297,0),0,1,1),""),"")</f>
        <v/>
      </c>
      <c r="I115" s="75" t="str">
        <f ca="1">IF(IFERROR(OFFSET('Tabulka klientů 2023'!$AI$7,MATCH('Filtr dle měsíce'!A115,'Filtr dle měsíce'!$AC$6:$AC$297,0),0,1,1)*OFFSET('Filtr dle měsíce'!$W$5,MATCH('Filtr dle měsíce'!A115,'Filtr dle měsíce'!$AC$6:$AC$297,0),0,1,1),"")&gt;0,IFERROR(OFFSET('Tabulka klientů 2023'!$AI$7,MATCH('Filtr dle měsíce'!A115,'Filtr dle měsíce'!$AC$6:$AC$297,0),0,1,1)*OFFSET('Filtr dle měsíce'!$W$5,MATCH('Filtr dle měsíce'!A115,'Filtr dle měsíce'!$AC$6:$AC$297,0),0,1,1),""),"")</f>
        <v/>
      </c>
      <c r="J115" s="76" t="str">
        <f ca="1">IF(IFERROR(OFFSET('Tabulka klientů 2023'!$AL$7,MATCH('Filtr dle měsíce'!A115,'Filtr dle měsíce'!$AC$6:$AC$297,0),0,1,1)*OFFSET('Filtr dle měsíce'!$X$5,MATCH('Filtr dle měsíce'!A115,'Filtr dle měsíce'!$AC$6:$AC$297,0),0,1,1),"")&gt;0,IFERROR(OFFSET('Tabulka klientů 2023'!$AL$7,MATCH('Filtr dle měsíce'!A115,'Filtr dle měsíce'!$AC$6:$AC$297,0),0,1,1)*OFFSET('Filtr dle měsíce'!$X$5,MATCH('Filtr dle měsíce'!A115,'Filtr dle měsíce'!$AC$6:$AC$297,0),0,1,1),""),"")</f>
        <v/>
      </c>
      <c r="K115" s="75" t="str">
        <f ca="1">IF(IFERROR(OFFSET('Tabulka klientů 2023'!$AO$7,MATCH('Filtr dle měsíce'!A115,'Filtr dle měsíce'!$AC$6:$AC$297,0),0,1,1)*OFFSET('Filtr dle měsíce'!$Y$5,MATCH('Filtr dle měsíce'!A115,'Filtr dle měsíce'!$AC$6:$AC$297,0),0,1,1),"")&gt;0,IFERROR(OFFSET('Tabulka klientů 2023'!$AO$7,MATCH('Filtr dle měsíce'!A115,'Filtr dle měsíce'!$AC$6:$AC$297,0),0,1,1)*OFFSET('Filtr dle měsíce'!$Y$5,MATCH('Filtr dle měsíce'!A115,'Filtr dle měsíce'!$AC$6:$AC$297,0),0,1,1),""),"")</f>
        <v/>
      </c>
      <c r="L115" s="76" t="str">
        <f ca="1">IF(IFERROR(OFFSET('Tabulka klientů 2023'!$AR$7,MATCH('Filtr dle měsíce'!A115,'Filtr dle měsíce'!$AC$6:$AC$297,0),0,1,1)*OFFSET('Filtr dle měsíce'!$Z$5,MATCH('Filtr dle měsíce'!A115,'Filtr dle měsíce'!$AC$6:$AC$297,0),0,1,1),"")&gt;0,IFERROR(OFFSET('Tabulka klientů 2023'!$AR$7,MATCH('Filtr dle měsíce'!A115,'Filtr dle měsíce'!$AC$6:$AC$297,0),0,1,1)*OFFSET('Filtr dle měsíce'!$Z$5,MATCH('Filtr dle měsíce'!A115,'Filtr dle měsíce'!$AC$6:$AC$297,0),0,1,1),""),"")</f>
        <v/>
      </c>
      <c r="M115" s="77" t="str">
        <f ca="1">IF(IFERROR(OFFSET('Tabulka klientů 2023'!$AU$7,MATCH('Filtr dle měsíce'!A115,'Filtr dle měsíce'!$AC$6:$AC$297,0),0,1,1)*OFFSET('Filtr dle měsíce'!$AA$5,MATCH('Filtr dle měsíce'!A115,'Filtr dle měsíce'!$AC$6:$AC$297,0),0,1,1),"")&gt;0,IFERROR(OFFSET('Tabulka klientů 2023'!$AU$7,MATCH('Filtr dle měsíce'!A115,'Filtr dle měsíce'!$AC$6:$AC$297,0),0,1,1)*OFFSET('Filtr dle měsíce'!$AA$5,MATCH('Filtr dle měsíce'!A115,'Filtr dle měsíce'!$AC$6:$AC$297,0),0,1,1),""),"")</f>
        <v/>
      </c>
      <c r="N115" s="78" t="str">
        <f t="shared" ca="1" si="0"/>
        <v/>
      </c>
      <c r="Q115" s="51">
        <f>IF('Tabulka klientů 2023'!R117='Filtr dle měsíce'!$C$1,1,0)</f>
        <v>0</v>
      </c>
      <c r="R115" s="51">
        <f>IF('Tabulka klientů 2023'!U117='Filtr dle měsíce'!$C$1,1,0)</f>
        <v>0</v>
      </c>
      <c r="S115" s="51">
        <f>IF('Tabulka klientů 2023'!X117='Filtr dle měsíce'!$C$1,1,0)</f>
        <v>0</v>
      </c>
      <c r="T115" s="51">
        <f>IF('Tabulka klientů 2023'!AA117='Filtr dle měsíce'!$C$1,1,0)</f>
        <v>0</v>
      </c>
      <c r="U115" s="51">
        <f>IF('Tabulka klientů 2023'!AD117='Filtr dle měsíce'!$C$1,1,0)</f>
        <v>0</v>
      </c>
      <c r="V115" s="51">
        <f>IF('Tabulka klientů 2023'!AG117='Filtr dle měsíce'!$C$1,1,0)</f>
        <v>0</v>
      </c>
      <c r="W115" s="51">
        <f>IF('Tabulka klientů 2023'!AJ117='Filtr dle měsíce'!$C$1,1,0)</f>
        <v>0</v>
      </c>
      <c r="X115" s="1">
        <f>IF('Tabulka klientů 2023'!AM117='Filtr dle měsíce'!$C$1,1,0)</f>
        <v>0</v>
      </c>
      <c r="Y115" s="1">
        <f>IF('Tabulka klientů 2023'!AP117='Filtr dle měsíce'!$C$1,1,0)</f>
        <v>0</v>
      </c>
      <c r="Z115" s="1">
        <f>IF('Tabulka klientů 2023'!AS117='Filtr dle měsíce'!$C$1,1,0)</f>
        <v>0</v>
      </c>
      <c r="AA115" s="1">
        <f>IF('Tabulka klientů 2023'!AV117='Filtr dle měsíce'!$C$1,1,0)</f>
        <v>0</v>
      </c>
      <c r="AB115" s="1">
        <f t="shared" si="1"/>
        <v>0</v>
      </c>
      <c r="AC115" s="1">
        <f t="shared" si="2"/>
        <v>0</v>
      </c>
      <c r="AE115" s="51">
        <f>IF('Tabulka klientů 2023'!S117="ANO",1,0)</f>
        <v>0</v>
      </c>
      <c r="AF115" s="51">
        <f>IF('Tabulka klientů 2023'!V117="ANO",1,0)</f>
        <v>0</v>
      </c>
      <c r="AG115" s="51">
        <f>IF('Tabulka klientů 2023'!Y117="ANO",1,0)</f>
        <v>0</v>
      </c>
      <c r="AH115" s="51">
        <f>IF('Tabulka klientů 2023'!AB117="ANO",1,0)</f>
        <v>0</v>
      </c>
      <c r="AI115" s="51">
        <f>IF('Tabulka klientů 2023'!AE117="ANO",1,0)</f>
        <v>0</v>
      </c>
      <c r="AJ115" s="51">
        <f>IF('Tabulka klientů 2023'!AH117="ANO",1,0)</f>
        <v>0</v>
      </c>
      <c r="AK115" s="51">
        <f>IF('Tabulka klientů 2023'!AK117="ANO",1,0)</f>
        <v>0</v>
      </c>
      <c r="AL115" s="51">
        <f>IF('Tabulka klientů 2023'!AN117="ANO",1,0)</f>
        <v>0</v>
      </c>
      <c r="AM115" s="51">
        <f>IF('Tabulka klientů 2023'!AQ117="ANO",1,0)</f>
        <v>0</v>
      </c>
      <c r="AN115" s="51">
        <f>IF('Tabulka klientů 2023'!AT117="ANO",1,0)</f>
        <v>0</v>
      </c>
      <c r="AO115" s="51">
        <f>IF('Tabulka klientů 2023'!AW117="ANO",1,0)</f>
        <v>0</v>
      </c>
      <c r="AP115" s="51" t="e">
        <f t="shared" ref="AP115:AQ115" si="220">#N/A</f>
        <v>#N/A</v>
      </c>
      <c r="AQ115" s="51" t="e">
        <f t="shared" si="220"/>
        <v>#N/A</v>
      </c>
      <c r="AR115" s="51"/>
      <c r="AS115" s="1">
        <f t="shared" ref="AS115:BC115" si="221">SUM(Q115+AE115)</f>
        <v>0</v>
      </c>
      <c r="AT115" s="1">
        <f t="shared" si="221"/>
        <v>0</v>
      </c>
      <c r="AU115" s="1">
        <f t="shared" si="221"/>
        <v>0</v>
      </c>
      <c r="AV115" s="1">
        <f t="shared" si="221"/>
        <v>0</v>
      </c>
      <c r="AW115" s="1">
        <f t="shared" si="221"/>
        <v>0</v>
      </c>
      <c r="AX115" s="1">
        <f t="shared" si="221"/>
        <v>0</v>
      </c>
      <c r="AY115" s="1">
        <f t="shared" si="221"/>
        <v>0</v>
      </c>
      <c r="AZ115" s="1">
        <f t="shared" si="221"/>
        <v>0</v>
      </c>
      <c r="BA115" s="1">
        <f t="shared" si="221"/>
        <v>0</v>
      </c>
      <c r="BB115" s="1">
        <f t="shared" si="221"/>
        <v>0</v>
      </c>
      <c r="BC115" s="1">
        <f t="shared" si="221"/>
        <v>0</v>
      </c>
      <c r="BD115" s="1"/>
      <c r="BE115" s="79" t="str">
        <f ca="1">IF(IFERROR(OFFSET('Filtr dle měsíce'!AS$5,MATCH('Filtr dle měsíce'!$A114,'Filtr dle měsíce'!$AC$6:$AC$297,0),0,1,1)*OFFSET('Filtr dle měsíce'!AS$5,MATCH('Filtr dle měsíce'!$A114,'Filtr dle měsíce'!$AC$6:$AC$297,0),0,1,1),"")&gt;0,IFERROR(OFFSET('Filtr dle měsíce'!AS$5,MATCH('Filtr dle měsíce'!$A114,'Filtr dle měsíce'!$AC$6:$AC$297,0),0,1,1)*OFFSET('Filtr dle měsíce'!AS$5,MATCH('Filtr dle měsíce'!$A114,'Filtr dle měsíce'!$AC$6:$AC$297,0),0,1,1),""),"")</f>
        <v/>
      </c>
      <c r="BF115" s="79" t="str">
        <f ca="1">IF(IFERROR(OFFSET('Filtr dle měsíce'!AT$5,MATCH('Filtr dle měsíce'!$A114,'Filtr dle měsíce'!$AC$6:$AC$297,0),0,1,1)*OFFSET('Filtr dle měsíce'!AT$5,MATCH('Filtr dle měsíce'!$A114,'Filtr dle měsíce'!$AC$6:$AC$297,0),0,1,1),"")&gt;0,IFERROR(OFFSET('Filtr dle měsíce'!AT$5,MATCH('Filtr dle měsíce'!$A114,'Filtr dle měsíce'!$AC$6:$AC$297,0),0,1,1)*OFFSET('Filtr dle měsíce'!AT$5,MATCH('Filtr dle měsíce'!$A114,'Filtr dle měsíce'!$AC$6:$AC$297,0),0,1,1),""),"")</f>
        <v/>
      </c>
      <c r="BG115" s="79" t="str">
        <f ca="1">IF(IFERROR(OFFSET('Filtr dle měsíce'!AU$5,MATCH('Filtr dle měsíce'!$A114,'Filtr dle měsíce'!$AC$6:$AC$297,0),0,1,1)*OFFSET('Filtr dle měsíce'!AU$5,MATCH('Filtr dle měsíce'!$A114,'Filtr dle měsíce'!$AC$6:$AC$297,0),0,1,1),"")&gt;0,IFERROR(OFFSET('Filtr dle měsíce'!AU$5,MATCH('Filtr dle měsíce'!$A114,'Filtr dle měsíce'!$AC$6:$AC$297,0),0,1,1)*OFFSET('Filtr dle měsíce'!AU$5,MATCH('Filtr dle měsíce'!$A114,'Filtr dle měsíce'!$AC$6:$AC$297,0),0,1,1),""),"")</f>
        <v/>
      </c>
      <c r="BH115" s="79" t="str">
        <f ca="1">IF(IFERROR(OFFSET('Filtr dle měsíce'!AV$5,MATCH('Filtr dle měsíce'!$A114,'Filtr dle měsíce'!$AC$6:$AC$297,0),0,1,1)*OFFSET('Filtr dle měsíce'!AV$5,MATCH('Filtr dle měsíce'!$A114,'Filtr dle měsíce'!$AC$6:$AC$297,0),0,1,1),"")&gt;0,IFERROR(OFFSET('Filtr dle měsíce'!AV$5,MATCH('Filtr dle měsíce'!$A114,'Filtr dle měsíce'!$AC$6:$AC$297,0),0,1,1)*OFFSET('Filtr dle měsíce'!AV$5,MATCH('Filtr dle měsíce'!$A114,'Filtr dle měsíce'!$AC$6:$AC$297,0),0,1,1),""),"")</f>
        <v/>
      </c>
      <c r="BI115" s="79" t="str">
        <f ca="1">IF(IFERROR(OFFSET('Filtr dle měsíce'!AW$5,MATCH('Filtr dle měsíce'!$A114,'Filtr dle měsíce'!$AC$6:$AC$297,0),0,1,1)*OFFSET('Filtr dle měsíce'!AW$5,MATCH('Filtr dle měsíce'!$A114,'Filtr dle měsíce'!$AC$6:$AC$297,0),0,1,1),"")&gt;0,IFERROR(OFFSET('Filtr dle měsíce'!AW$5,MATCH('Filtr dle měsíce'!$A114,'Filtr dle měsíce'!$AC$6:$AC$297,0),0,1,1)*OFFSET('Filtr dle měsíce'!AW$5,MATCH('Filtr dle měsíce'!$A114,'Filtr dle měsíce'!$AC$6:$AC$297,0),0,1,1),""),"")</f>
        <v/>
      </c>
      <c r="BJ115" s="79" t="str">
        <f ca="1">IF(IFERROR(OFFSET('Filtr dle měsíce'!AX$5,MATCH('Filtr dle měsíce'!$A114,'Filtr dle měsíce'!$AC$6:$AC$297,0),0,1,1)*OFFSET('Filtr dle měsíce'!AX$5,MATCH('Filtr dle měsíce'!$A114,'Filtr dle měsíce'!$AC$6:$AC$297,0),0,1,1),"")&gt;0,IFERROR(OFFSET('Filtr dle měsíce'!AX$5,MATCH('Filtr dle měsíce'!$A114,'Filtr dle měsíce'!$AC$6:$AC$297,0),0,1,1)*OFFSET('Filtr dle měsíce'!AX$5,MATCH('Filtr dle měsíce'!$A114,'Filtr dle měsíce'!$AC$6:$AC$297,0),0,1,1),""),"")</f>
        <v/>
      </c>
      <c r="BK115" s="79" t="str">
        <f ca="1">IF(IFERROR(OFFSET('Filtr dle měsíce'!AY$5,MATCH('Filtr dle měsíce'!$A114,'Filtr dle měsíce'!$AC$6:$AC$297,0),0,1,1)*OFFSET('Filtr dle měsíce'!AY$5,MATCH('Filtr dle měsíce'!$A114,'Filtr dle měsíce'!$AC$6:$AC$297,0),0,1,1),"")&gt;0,IFERROR(OFFSET('Filtr dle měsíce'!AY$5,MATCH('Filtr dle měsíce'!$A114,'Filtr dle měsíce'!$AC$6:$AC$297,0),0,1,1)*OFFSET('Filtr dle měsíce'!AY$5,MATCH('Filtr dle měsíce'!$A114,'Filtr dle měsíce'!$AC$6:$AC$297,0),0,1,1),""),"")</f>
        <v/>
      </c>
      <c r="BL115" s="79" t="str">
        <f ca="1">IF(IFERROR(OFFSET('Filtr dle měsíce'!AZ$5,MATCH('Filtr dle měsíce'!$A114,'Filtr dle měsíce'!$AC$6:$AC$297,0),0,1,1)*OFFSET('Filtr dle měsíce'!AZ$5,MATCH('Filtr dle měsíce'!$A114,'Filtr dle měsíce'!$AC$6:$AC$297,0),0,1,1),"")&gt;0,IFERROR(OFFSET('Filtr dle měsíce'!AZ$5,MATCH('Filtr dle měsíce'!$A114,'Filtr dle měsíce'!$AC$6:$AC$297,0),0,1,1)*OFFSET('Filtr dle měsíce'!AZ$5,MATCH('Filtr dle měsíce'!$A114,'Filtr dle měsíce'!$AC$6:$AC$297,0),0,1,1),""),"")</f>
        <v/>
      </c>
      <c r="BM115" s="79" t="str">
        <f ca="1">IF(IFERROR(OFFSET('Filtr dle měsíce'!BA$5,MATCH('Filtr dle měsíce'!$A114,'Filtr dle měsíce'!$AC$6:$AC$297,0),0,1,1)*OFFSET('Filtr dle měsíce'!BA$5,MATCH('Filtr dle měsíce'!$A114,'Filtr dle měsíce'!$AC$6:$AC$297,0),0,1,1),"")&gt;0,IFERROR(OFFSET('Filtr dle měsíce'!BA$5,MATCH('Filtr dle měsíce'!$A114,'Filtr dle měsíce'!$AC$6:$AC$297,0),0,1,1)*OFFSET('Filtr dle měsíce'!BA$5,MATCH('Filtr dle měsíce'!$A114,'Filtr dle měsíce'!$AC$6:$AC$297,0),0,1,1),""),"")</f>
        <v/>
      </c>
      <c r="BN115" s="79" t="str">
        <f ca="1">IF(IFERROR(OFFSET('Filtr dle měsíce'!BB$5,MATCH('Filtr dle měsíce'!$A114,'Filtr dle měsíce'!$AC$6:$AC$297,0),0,1,1)*OFFSET('Filtr dle měsíce'!BB$5,MATCH('Filtr dle měsíce'!$A114,'Filtr dle měsíce'!$AC$6:$AC$297,0),0,1,1),"")&gt;0,IFERROR(OFFSET('Filtr dle měsíce'!BB$5,MATCH('Filtr dle měsíce'!$A114,'Filtr dle měsíce'!$AC$6:$AC$297,0),0,1,1)*OFFSET('Filtr dle měsíce'!BB$5,MATCH('Filtr dle měsíce'!$A114,'Filtr dle měsíce'!$AC$6:$AC$297,0),0,1,1),""),"")</f>
        <v/>
      </c>
      <c r="BO115" s="79" t="str">
        <f ca="1">IF(IFERROR(OFFSET('Filtr dle měsíce'!BC$5,MATCH('Filtr dle měsíce'!$A114,'Filtr dle měsíce'!$AC$6:$AC$297,0),0,1,1)*OFFSET('Filtr dle měsíce'!BC$5,MATCH('Filtr dle měsíce'!$A114,'Filtr dle měsíce'!$AC$6:$AC$297,0),0,1,1),"")&gt;0,IFERROR(OFFSET('Filtr dle měsíce'!BC$5,MATCH('Filtr dle měsíce'!$A114,'Filtr dle měsíce'!$AC$6:$AC$297,0),0,1,1)*OFFSET('Filtr dle měsíce'!BC$5,MATCH('Filtr dle měsíce'!$A114,'Filtr dle měsíce'!$AC$6:$AC$297,0),0,1,1),""),"")</f>
        <v/>
      </c>
      <c r="BP115" s="79"/>
      <c r="BQ115" s="79"/>
    </row>
    <row r="116" spans="1:69" ht="14.25" customHeight="1" x14ac:dyDescent="0.4">
      <c r="A116" s="51">
        <v>112</v>
      </c>
      <c r="B116" s="74" t="str">
        <f ca="1">IFERROR(TEXT(OFFSET('Tabulka klientů 2023'!$C$7,MATCH('Filtr dle měsíce'!A116,'Filtr dle měsíce'!$AC$6:$AC$297,0),0,1,1),""),"")</f>
        <v/>
      </c>
      <c r="C116" s="75" t="str">
        <f ca="1">IF(IFERROR(OFFSET('Tabulka klientů 2023'!$Q$7,MATCH('Filtr dle měsíce'!A116,'Filtr dle měsíce'!$AC$6:$AC$297,0),0,1,1)*OFFSET('Filtr dle měsíce'!$Q$5,MATCH('Filtr dle měsíce'!A116,'Filtr dle měsíce'!$AC$6:$AC$297,0),0,1,1),"")&gt;0,IFERROR(OFFSET('Tabulka klientů 2023'!$Q$7,MATCH('Filtr dle měsíce'!A116,'Filtr dle měsíce'!$AC$6:$AC$297,0),0,1,1)*OFFSET('Filtr dle měsíce'!$Q$5,MATCH('Filtr dle měsíce'!A116,'Filtr dle měsíce'!$AC$6:$AC$297,0),0,1,1),""),"")</f>
        <v/>
      </c>
      <c r="D116" s="76" t="str">
        <f ca="1">IF(IFERROR(OFFSET('Tabulka klientů 2023'!$T$7,MATCH('Filtr dle měsíce'!A116,'Filtr dle měsíce'!$AC$6:$AC$297,0),0,1,1)*OFFSET('Filtr dle měsíce'!$R$5,MATCH('Filtr dle měsíce'!A116,'Filtr dle měsíce'!$AC$6:$AC$297,0),0,1,1),"")&gt;0,IFERROR(OFFSET('Tabulka klientů 2023'!$T$7,MATCH('Filtr dle měsíce'!A116,'Filtr dle měsíce'!$AC$6:$AC$297,0),0,1,1)*OFFSET('Filtr dle měsíce'!$R$5,MATCH('Filtr dle měsíce'!A116,'Filtr dle měsíce'!$AC$6:$AC$297,0),0,1,1),""),"")</f>
        <v/>
      </c>
      <c r="E116" s="75" t="str">
        <f ca="1">IF(IFERROR(OFFSET('Tabulka klientů 2023'!$W$7,MATCH('Filtr dle měsíce'!A116,'Filtr dle měsíce'!$AC$6:$AC$297,0),0,1,1)*OFFSET('Filtr dle měsíce'!$S$5,MATCH('Filtr dle měsíce'!A116,'Filtr dle měsíce'!$AC$6:$AC$297,0),0,1,1),"")&gt;0,IFERROR(OFFSET('Tabulka klientů 2023'!$W$7,MATCH('Filtr dle měsíce'!A116,'Filtr dle měsíce'!$AC$6:$AC$297,0),0,1,1)*OFFSET('Filtr dle měsíce'!$S$5,MATCH('Filtr dle měsíce'!A116,'Filtr dle měsíce'!$AC$6:$AC$297,0),0,1,1),""),"")</f>
        <v/>
      </c>
      <c r="F116" s="76" t="str">
        <f ca="1">IF(IFERROR(OFFSET('Tabulka klientů 2023'!$Z$7,MATCH('Filtr dle měsíce'!A116,'Filtr dle měsíce'!$AC$6:$AC$297,0),0,1,1)*OFFSET('Filtr dle měsíce'!$T$5,MATCH('Filtr dle měsíce'!A116,'Filtr dle měsíce'!$AC$6:$AC$297,0),0,1,1),"")&gt;0,IFERROR(OFFSET('Tabulka klientů 2023'!$Z$7,MATCH('Filtr dle měsíce'!A116,'Filtr dle měsíce'!$AC$6:$AC$297,0),0,1,1)*OFFSET('Filtr dle měsíce'!$T$5,MATCH('Filtr dle měsíce'!A116,'Filtr dle měsíce'!$AC$6:$AC$297,0),0,1,1),""),"")</f>
        <v/>
      </c>
      <c r="G116" s="75" t="str">
        <f ca="1">IF(IFERROR(OFFSET('Tabulka klientů 2023'!$AC$7,MATCH('Filtr dle měsíce'!A116,'Filtr dle měsíce'!$AC$6:$AC$297,0),0,1,1)*OFFSET('Filtr dle měsíce'!$U$5,MATCH('Filtr dle měsíce'!A116,'Filtr dle měsíce'!$AC$6:$AC$297,0),0,1,1),"")&gt;0,IFERROR(OFFSET('Tabulka klientů 2023'!$AC$7,MATCH('Filtr dle měsíce'!A116,'Filtr dle měsíce'!$AC$6:$AC$297,0),0,1,1)*OFFSET('Filtr dle měsíce'!$U$5,MATCH('Filtr dle měsíce'!A116,'Filtr dle měsíce'!$AC$6:$AC$297,0),0,1,1),""),"")</f>
        <v/>
      </c>
      <c r="H116" s="76" t="str">
        <f ca="1">IF(IFERROR(OFFSET('Tabulka klientů 2023'!$AF$7,MATCH('Filtr dle měsíce'!A116,'Filtr dle měsíce'!$AC$6:$AC$297,0),0,1,1)*OFFSET('Filtr dle měsíce'!$V$5,MATCH('Filtr dle měsíce'!A116,'Filtr dle měsíce'!$AC$6:$AC$297,0),0,1,1),"")&gt;0,IFERROR(OFFSET('Tabulka klientů 2023'!$AF$7,MATCH('Filtr dle měsíce'!A116,'Filtr dle měsíce'!$AC$6:$AC$297,0),0,1,1)*OFFSET('Filtr dle měsíce'!$V$5,MATCH('Filtr dle měsíce'!A116,'Filtr dle měsíce'!$AC$6:$AC$297,0),0,1,1),""),"")</f>
        <v/>
      </c>
      <c r="I116" s="75" t="str">
        <f ca="1">IF(IFERROR(OFFSET('Tabulka klientů 2023'!$AI$7,MATCH('Filtr dle měsíce'!A116,'Filtr dle měsíce'!$AC$6:$AC$297,0),0,1,1)*OFFSET('Filtr dle měsíce'!$W$5,MATCH('Filtr dle měsíce'!A116,'Filtr dle měsíce'!$AC$6:$AC$297,0),0,1,1),"")&gt;0,IFERROR(OFFSET('Tabulka klientů 2023'!$AI$7,MATCH('Filtr dle měsíce'!A116,'Filtr dle měsíce'!$AC$6:$AC$297,0),0,1,1)*OFFSET('Filtr dle měsíce'!$W$5,MATCH('Filtr dle měsíce'!A116,'Filtr dle měsíce'!$AC$6:$AC$297,0),0,1,1),""),"")</f>
        <v/>
      </c>
      <c r="J116" s="76" t="str">
        <f ca="1">IF(IFERROR(OFFSET('Tabulka klientů 2023'!$AL$7,MATCH('Filtr dle měsíce'!A116,'Filtr dle měsíce'!$AC$6:$AC$297,0),0,1,1)*OFFSET('Filtr dle měsíce'!$X$5,MATCH('Filtr dle měsíce'!A116,'Filtr dle měsíce'!$AC$6:$AC$297,0),0,1,1),"")&gt;0,IFERROR(OFFSET('Tabulka klientů 2023'!$AL$7,MATCH('Filtr dle měsíce'!A116,'Filtr dle měsíce'!$AC$6:$AC$297,0),0,1,1)*OFFSET('Filtr dle měsíce'!$X$5,MATCH('Filtr dle měsíce'!A116,'Filtr dle měsíce'!$AC$6:$AC$297,0),0,1,1),""),"")</f>
        <v/>
      </c>
      <c r="K116" s="75" t="str">
        <f ca="1">IF(IFERROR(OFFSET('Tabulka klientů 2023'!$AO$7,MATCH('Filtr dle měsíce'!A116,'Filtr dle měsíce'!$AC$6:$AC$297,0),0,1,1)*OFFSET('Filtr dle měsíce'!$Y$5,MATCH('Filtr dle měsíce'!A116,'Filtr dle měsíce'!$AC$6:$AC$297,0),0,1,1),"")&gt;0,IFERROR(OFFSET('Tabulka klientů 2023'!$AO$7,MATCH('Filtr dle měsíce'!A116,'Filtr dle měsíce'!$AC$6:$AC$297,0),0,1,1)*OFFSET('Filtr dle měsíce'!$Y$5,MATCH('Filtr dle měsíce'!A116,'Filtr dle měsíce'!$AC$6:$AC$297,0),0,1,1),""),"")</f>
        <v/>
      </c>
      <c r="L116" s="76" t="str">
        <f ca="1">IF(IFERROR(OFFSET('Tabulka klientů 2023'!$AR$7,MATCH('Filtr dle měsíce'!A116,'Filtr dle měsíce'!$AC$6:$AC$297,0),0,1,1)*OFFSET('Filtr dle měsíce'!$Z$5,MATCH('Filtr dle měsíce'!A116,'Filtr dle měsíce'!$AC$6:$AC$297,0),0,1,1),"")&gt;0,IFERROR(OFFSET('Tabulka klientů 2023'!$AR$7,MATCH('Filtr dle měsíce'!A116,'Filtr dle měsíce'!$AC$6:$AC$297,0),0,1,1)*OFFSET('Filtr dle měsíce'!$Z$5,MATCH('Filtr dle měsíce'!A116,'Filtr dle měsíce'!$AC$6:$AC$297,0),0,1,1),""),"")</f>
        <v/>
      </c>
      <c r="M116" s="77" t="str">
        <f ca="1">IF(IFERROR(OFFSET('Tabulka klientů 2023'!$AU$7,MATCH('Filtr dle měsíce'!A116,'Filtr dle měsíce'!$AC$6:$AC$297,0),0,1,1)*OFFSET('Filtr dle měsíce'!$AA$5,MATCH('Filtr dle měsíce'!A116,'Filtr dle měsíce'!$AC$6:$AC$297,0),0,1,1),"")&gt;0,IFERROR(OFFSET('Tabulka klientů 2023'!$AU$7,MATCH('Filtr dle měsíce'!A116,'Filtr dle měsíce'!$AC$6:$AC$297,0),0,1,1)*OFFSET('Filtr dle měsíce'!$AA$5,MATCH('Filtr dle měsíce'!A116,'Filtr dle měsíce'!$AC$6:$AC$297,0),0,1,1),""),"")</f>
        <v/>
      </c>
      <c r="N116" s="78" t="str">
        <f t="shared" ca="1" si="0"/>
        <v/>
      </c>
      <c r="Q116" s="51">
        <f>IF('Tabulka klientů 2023'!R118='Filtr dle měsíce'!$C$1,1,0)</f>
        <v>0</v>
      </c>
      <c r="R116" s="51">
        <f>IF('Tabulka klientů 2023'!U118='Filtr dle měsíce'!$C$1,1,0)</f>
        <v>0</v>
      </c>
      <c r="S116" s="51">
        <f>IF('Tabulka klientů 2023'!X118='Filtr dle měsíce'!$C$1,1,0)</f>
        <v>0</v>
      </c>
      <c r="T116" s="51">
        <f>IF('Tabulka klientů 2023'!AA118='Filtr dle měsíce'!$C$1,1,0)</f>
        <v>0</v>
      </c>
      <c r="U116" s="51">
        <f>IF('Tabulka klientů 2023'!AD118='Filtr dle měsíce'!$C$1,1,0)</f>
        <v>0</v>
      </c>
      <c r="V116" s="51">
        <f>IF('Tabulka klientů 2023'!AG118='Filtr dle měsíce'!$C$1,1,0)</f>
        <v>0</v>
      </c>
      <c r="W116" s="51">
        <f>IF('Tabulka klientů 2023'!AJ118='Filtr dle měsíce'!$C$1,1,0)</f>
        <v>0</v>
      </c>
      <c r="X116" s="1">
        <f>IF('Tabulka klientů 2023'!AM118='Filtr dle měsíce'!$C$1,1,0)</f>
        <v>0</v>
      </c>
      <c r="Y116" s="1">
        <f>IF('Tabulka klientů 2023'!AP118='Filtr dle měsíce'!$C$1,1,0)</f>
        <v>0</v>
      </c>
      <c r="Z116" s="1">
        <f>IF('Tabulka klientů 2023'!AS118='Filtr dle měsíce'!$C$1,1,0)</f>
        <v>0</v>
      </c>
      <c r="AA116" s="1">
        <f>IF('Tabulka klientů 2023'!AV118='Filtr dle měsíce'!$C$1,1,0)</f>
        <v>0</v>
      </c>
      <c r="AB116" s="1">
        <f t="shared" si="1"/>
        <v>0</v>
      </c>
      <c r="AC116" s="1">
        <f t="shared" si="2"/>
        <v>0</v>
      </c>
      <c r="AE116" s="51">
        <f>IF('Tabulka klientů 2023'!S118="ANO",1,0)</f>
        <v>0</v>
      </c>
      <c r="AF116" s="51">
        <f>IF('Tabulka klientů 2023'!V118="ANO",1,0)</f>
        <v>0</v>
      </c>
      <c r="AG116" s="51">
        <f>IF('Tabulka klientů 2023'!Y118="ANO",1,0)</f>
        <v>0</v>
      </c>
      <c r="AH116" s="51">
        <f>IF('Tabulka klientů 2023'!AB118="ANO",1,0)</f>
        <v>0</v>
      </c>
      <c r="AI116" s="51">
        <f>IF('Tabulka klientů 2023'!AE118="ANO",1,0)</f>
        <v>0</v>
      </c>
      <c r="AJ116" s="51">
        <f>IF('Tabulka klientů 2023'!AH118="ANO",1,0)</f>
        <v>0</v>
      </c>
      <c r="AK116" s="51">
        <f>IF('Tabulka klientů 2023'!AK118="ANO",1,0)</f>
        <v>0</v>
      </c>
      <c r="AL116" s="51">
        <f>IF('Tabulka klientů 2023'!AN118="ANO",1,0)</f>
        <v>0</v>
      </c>
      <c r="AM116" s="51">
        <f>IF('Tabulka klientů 2023'!AQ118="ANO",1,0)</f>
        <v>0</v>
      </c>
      <c r="AN116" s="51">
        <f>IF('Tabulka klientů 2023'!AT118="ANO",1,0)</f>
        <v>0</v>
      </c>
      <c r="AO116" s="51">
        <f>IF('Tabulka klientů 2023'!AW118="ANO",1,0)</f>
        <v>0</v>
      </c>
      <c r="AP116" s="51" t="e">
        <f t="shared" ref="AP116:AQ116" si="222">#N/A</f>
        <v>#N/A</v>
      </c>
      <c r="AQ116" s="51" t="e">
        <f t="shared" si="222"/>
        <v>#N/A</v>
      </c>
      <c r="AR116" s="51"/>
      <c r="AS116" s="1">
        <f t="shared" ref="AS116:BC116" si="223">SUM(Q116+AE116)</f>
        <v>0</v>
      </c>
      <c r="AT116" s="1">
        <f t="shared" si="223"/>
        <v>0</v>
      </c>
      <c r="AU116" s="1">
        <f t="shared" si="223"/>
        <v>0</v>
      </c>
      <c r="AV116" s="1">
        <f t="shared" si="223"/>
        <v>0</v>
      </c>
      <c r="AW116" s="1">
        <f t="shared" si="223"/>
        <v>0</v>
      </c>
      <c r="AX116" s="1">
        <f t="shared" si="223"/>
        <v>0</v>
      </c>
      <c r="AY116" s="1">
        <f t="shared" si="223"/>
        <v>0</v>
      </c>
      <c r="AZ116" s="1">
        <f t="shared" si="223"/>
        <v>0</v>
      </c>
      <c r="BA116" s="1">
        <f t="shared" si="223"/>
        <v>0</v>
      </c>
      <c r="BB116" s="1">
        <f t="shared" si="223"/>
        <v>0</v>
      </c>
      <c r="BC116" s="1">
        <f t="shared" si="223"/>
        <v>0</v>
      </c>
      <c r="BD116" s="1"/>
      <c r="BE116" s="79" t="str">
        <f ca="1">IF(IFERROR(OFFSET('Filtr dle měsíce'!AS$5,MATCH('Filtr dle měsíce'!$A115,'Filtr dle měsíce'!$AC$6:$AC$297,0),0,1,1)*OFFSET('Filtr dle měsíce'!AS$5,MATCH('Filtr dle měsíce'!$A115,'Filtr dle měsíce'!$AC$6:$AC$297,0),0,1,1),"")&gt;0,IFERROR(OFFSET('Filtr dle měsíce'!AS$5,MATCH('Filtr dle měsíce'!$A115,'Filtr dle měsíce'!$AC$6:$AC$297,0),0,1,1)*OFFSET('Filtr dle měsíce'!AS$5,MATCH('Filtr dle měsíce'!$A115,'Filtr dle měsíce'!$AC$6:$AC$297,0),0,1,1),""),"")</f>
        <v/>
      </c>
      <c r="BF116" s="79" t="str">
        <f ca="1">IF(IFERROR(OFFSET('Filtr dle měsíce'!AT$5,MATCH('Filtr dle měsíce'!$A115,'Filtr dle měsíce'!$AC$6:$AC$297,0),0,1,1)*OFFSET('Filtr dle měsíce'!AT$5,MATCH('Filtr dle měsíce'!$A115,'Filtr dle měsíce'!$AC$6:$AC$297,0),0,1,1),"")&gt;0,IFERROR(OFFSET('Filtr dle měsíce'!AT$5,MATCH('Filtr dle měsíce'!$A115,'Filtr dle měsíce'!$AC$6:$AC$297,0),0,1,1)*OFFSET('Filtr dle měsíce'!AT$5,MATCH('Filtr dle měsíce'!$A115,'Filtr dle měsíce'!$AC$6:$AC$297,0),0,1,1),""),"")</f>
        <v/>
      </c>
      <c r="BG116" s="79" t="str">
        <f ca="1">IF(IFERROR(OFFSET('Filtr dle měsíce'!AU$5,MATCH('Filtr dle měsíce'!$A115,'Filtr dle měsíce'!$AC$6:$AC$297,0),0,1,1)*OFFSET('Filtr dle měsíce'!AU$5,MATCH('Filtr dle měsíce'!$A115,'Filtr dle měsíce'!$AC$6:$AC$297,0),0,1,1),"")&gt;0,IFERROR(OFFSET('Filtr dle měsíce'!AU$5,MATCH('Filtr dle měsíce'!$A115,'Filtr dle měsíce'!$AC$6:$AC$297,0),0,1,1)*OFFSET('Filtr dle měsíce'!AU$5,MATCH('Filtr dle měsíce'!$A115,'Filtr dle měsíce'!$AC$6:$AC$297,0),0,1,1),""),"")</f>
        <v/>
      </c>
      <c r="BH116" s="79" t="str">
        <f ca="1">IF(IFERROR(OFFSET('Filtr dle měsíce'!AV$5,MATCH('Filtr dle měsíce'!$A115,'Filtr dle měsíce'!$AC$6:$AC$297,0),0,1,1)*OFFSET('Filtr dle měsíce'!AV$5,MATCH('Filtr dle měsíce'!$A115,'Filtr dle měsíce'!$AC$6:$AC$297,0),0,1,1),"")&gt;0,IFERROR(OFFSET('Filtr dle měsíce'!AV$5,MATCH('Filtr dle měsíce'!$A115,'Filtr dle měsíce'!$AC$6:$AC$297,0),0,1,1)*OFFSET('Filtr dle měsíce'!AV$5,MATCH('Filtr dle měsíce'!$A115,'Filtr dle měsíce'!$AC$6:$AC$297,0),0,1,1),""),"")</f>
        <v/>
      </c>
      <c r="BI116" s="79" t="str">
        <f ca="1">IF(IFERROR(OFFSET('Filtr dle měsíce'!AW$5,MATCH('Filtr dle měsíce'!$A115,'Filtr dle měsíce'!$AC$6:$AC$297,0),0,1,1)*OFFSET('Filtr dle měsíce'!AW$5,MATCH('Filtr dle měsíce'!$A115,'Filtr dle měsíce'!$AC$6:$AC$297,0),0,1,1),"")&gt;0,IFERROR(OFFSET('Filtr dle měsíce'!AW$5,MATCH('Filtr dle měsíce'!$A115,'Filtr dle měsíce'!$AC$6:$AC$297,0),0,1,1)*OFFSET('Filtr dle měsíce'!AW$5,MATCH('Filtr dle měsíce'!$A115,'Filtr dle měsíce'!$AC$6:$AC$297,0),0,1,1),""),"")</f>
        <v/>
      </c>
      <c r="BJ116" s="79" t="str">
        <f ca="1">IF(IFERROR(OFFSET('Filtr dle měsíce'!AX$5,MATCH('Filtr dle měsíce'!$A115,'Filtr dle měsíce'!$AC$6:$AC$297,0),0,1,1)*OFFSET('Filtr dle měsíce'!AX$5,MATCH('Filtr dle měsíce'!$A115,'Filtr dle měsíce'!$AC$6:$AC$297,0),0,1,1),"")&gt;0,IFERROR(OFFSET('Filtr dle měsíce'!AX$5,MATCH('Filtr dle měsíce'!$A115,'Filtr dle měsíce'!$AC$6:$AC$297,0),0,1,1)*OFFSET('Filtr dle měsíce'!AX$5,MATCH('Filtr dle měsíce'!$A115,'Filtr dle měsíce'!$AC$6:$AC$297,0),0,1,1),""),"")</f>
        <v/>
      </c>
      <c r="BK116" s="79" t="str">
        <f ca="1">IF(IFERROR(OFFSET('Filtr dle měsíce'!AY$5,MATCH('Filtr dle měsíce'!$A115,'Filtr dle měsíce'!$AC$6:$AC$297,0),0,1,1)*OFFSET('Filtr dle měsíce'!AY$5,MATCH('Filtr dle měsíce'!$A115,'Filtr dle měsíce'!$AC$6:$AC$297,0),0,1,1),"")&gt;0,IFERROR(OFFSET('Filtr dle měsíce'!AY$5,MATCH('Filtr dle měsíce'!$A115,'Filtr dle měsíce'!$AC$6:$AC$297,0),0,1,1)*OFFSET('Filtr dle měsíce'!AY$5,MATCH('Filtr dle měsíce'!$A115,'Filtr dle měsíce'!$AC$6:$AC$297,0),0,1,1),""),"")</f>
        <v/>
      </c>
      <c r="BL116" s="79" t="str">
        <f ca="1">IF(IFERROR(OFFSET('Filtr dle měsíce'!AZ$5,MATCH('Filtr dle měsíce'!$A115,'Filtr dle měsíce'!$AC$6:$AC$297,0),0,1,1)*OFFSET('Filtr dle měsíce'!AZ$5,MATCH('Filtr dle měsíce'!$A115,'Filtr dle měsíce'!$AC$6:$AC$297,0),0,1,1),"")&gt;0,IFERROR(OFFSET('Filtr dle měsíce'!AZ$5,MATCH('Filtr dle měsíce'!$A115,'Filtr dle měsíce'!$AC$6:$AC$297,0),0,1,1)*OFFSET('Filtr dle měsíce'!AZ$5,MATCH('Filtr dle měsíce'!$A115,'Filtr dle měsíce'!$AC$6:$AC$297,0),0,1,1),""),"")</f>
        <v/>
      </c>
      <c r="BM116" s="79" t="str">
        <f ca="1">IF(IFERROR(OFFSET('Filtr dle měsíce'!BA$5,MATCH('Filtr dle měsíce'!$A115,'Filtr dle měsíce'!$AC$6:$AC$297,0),0,1,1)*OFFSET('Filtr dle měsíce'!BA$5,MATCH('Filtr dle měsíce'!$A115,'Filtr dle měsíce'!$AC$6:$AC$297,0),0,1,1),"")&gt;0,IFERROR(OFFSET('Filtr dle měsíce'!BA$5,MATCH('Filtr dle měsíce'!$A115,'Filtr dle měsíce'!$AC$6:$AC$297,0),0,1,1)*OFFSET('Filtr dle měsíce'!BA$5,MATCH('Filtr dle měsíce'!$A115,'Filtr dle měsíce'!$AC$6:$AC$297,0),0,1,1),""),"")</f>
        <v/>
      </c>
      <c r="BN116" s="79" t="str">
        <f ca="1">IF(IFERROR(OFFSET('Filtr dle měsíce'!BB$5,MATCH('Filtr dle měsíce'!$A115,'Filtr dle měsíce'!$AC$6:$AC$297,0),0,1,1)*OFFSET('Filtr dle měsíce'!BB$5,MATCH('Filtr dle měsíce'!$A115,'Filtr dle měsíce'!$AC$6:$AC$297,0),0,1,1),"")&gt;0,IFERROR(OFFSET('Filtr dle měsíce'!BB$5,MATCH('Filtr dle měsíce'!$A115,'Filtr dle měsíce'!$AC$6:$AC$297,0),0,1,1)*OFFSET('Filtr dle měsíce'!BB$5,MATCH('Filtr dle měsíce'!$A115,'Filtr dle měsíce'!$AC$6:$AC$297,0),0,1,1),""),"")</f>
        <v/>
      </c>
      <c r="BO116" s="79" t="str">
        <f ca="1">IF(IFERROR(OFFSET('Filtr dle měsíce'!BC$5,MATCH('Filtr dle měsíce'!$A115,'Filtr dle měsíce'!$AC$6:$AC$297,0),0,1,1)*OFFSET('Filtr dle měsíce'!BC$5,MATCH('Filtr dle měsíce'!$A115,'Filtr dle měsíce'!$AC$6:$AC$297,0),0,1,1),"")&gt;0,IFERROR(OFFSET('Filtr dle měsíce'!BC$5,MATCH('Filtr dle měsíce'!$A115,'Filtr dle měsíce'!$AC$6:$AC$297,0),0,1,1)*OFFSET('Filtr dle měsíce'!BC$5,MATCH('Filtr dle měsíce'!$A115,'Filtr dle měsíce'!$AC$6:$AC$297,0),0,1,1),""),"")</f>
        <v/>
      </c>
      <c r="BP116" s="79"/>
      <c r="BQ116" s="79"/>
    </row>
    <row r="117" spans="1:69" ht="14.25" customHeight="1" x14ac:dyDescent="0.4">
      <c r="A117" s="51">
        <v>113</v>
      </c>
      <c r="B117" s="74" t="str">
        <f ca="1">IFERROR(TEXT(OFFSET('Tabulka klientů 2023'!$C$7,MATCH('Filtr dle měsíce'!A117,'Filtr dle měsíce'!$AC$6:$AC$297,0),0,1,1),""),"")</f>
        <v/>
      </c>
      <c r="C117" s="75" t="str">
        <f ca="1">IF(IFERROR(OFFSET('Tabulka klientů 2023'!$Q$7,MATCH('Filtr dle měsíce'!A117,'Filtr dle měsíce'!$AC$6:$AC$297,0),0,1,1)*OFFSET('Filtr dle měsíce'!$Q$5,MATCH('Filtr dle měsíce'!A117,'Filtr dle měsíce'!$AC$6:$AC$297,0),0,1,1),"")&gt;0,IFERROR(OFFSET('Tabulka klientů 2023'!$Q$7,MATCH('Filtr dle měsíce'!A117,'Filtr dle měsíce'!$AC$6:$AC$297,0),0,1,1)*OFFSET('Filtr dle měsíce'!$Q$5,MATCH('Filtr dle měsíce'!A117,'Filtr dle měsíce'!$AC$6:$AC$297,0),0,1,1),""),"")</f>
        <v/>
      </c>
      <c r="D117" s="76" t="str">
        <f ca="1">IF(IFERROR(OFFSET('Tabulka klientů 2023'!$T$7,MATCH('Filtr dle měsíce'!A117,'Filtr dle měsíce'!$AC$6:$AC$297,0),0,1,1)*OFFSET('Filtr dle měsíce'!$R$5,MATCH('Filtr dle měsíce'!A117,'Filtr dle měsíce'!$AC$6:$AC$297,0),0,1,1),"")&gt;0,IFERROR(OFFSET('Tabulka klientů 2023'!$T$7,MATCH('Filtr dle měsíce'!A117,'Filtr dle měsíce'!$AC$6:$AC$297,0),0,1,1)*OFFSET('Filtr dle měsíce'!$R$5,MATCH('Filtr dle měsíce'!A117,'Filtr dle měsíce'!$AC$6:$AC$297,0),0,1,1),""),"")</f>
        <v/>
      </c>
      <c r="E117" s="75" t="str">
        <f ca="1">IF(IFERROR(OFFSET('Tabulka klientů 2023'!$W$7,MATCH('Filtr dle měsíce'!A117,'Filtr dle měsíce'!$AC$6:$AC$297,0),0,1,1)*OFFSET('Filtr dle měsíce'!$S$5,MATCH('Filtr dle měsíce'!A117,'Filtr dle měsíce'!$AC$6:$AC$297,0),0,1,1),"")&gt;0,IFERROR(OFFSET('Tabulka klientů 2023'!$W$7,MATCH('Filtr dle měsíce'!A117,'Filtr dle měsíce'!$AC$6:$AC$297,0),0,1,1)*OFFSET('Filtr dle měsíce'!$S$5,MATCH('Filtr dle měsíce'!A117,'Filtr dle měsíce'!$AC$6:$AC$297,0),0,1,1),""),"")</f>
        <v/>
      </c>
      <c r="F117" s="76" t="str">
        <f ca="1">IF(IFERROR(OFFSET('Tabulka klientů 2023'!$Z$7,MATCH('Filtr dle měsíce'!A117,'Filtr dle měsíce'!$AC$6:$AC$297,0),0,1,1)*OFFSET('Filtr dle měsíce'!$T$5,MATCH('Filtr dle měsíce'!A117,'Filtr dle měsíce'!$AC$6:$AC$297,0),0,1,1),"")&gt;0,IFERROR(OFFSET('Tabulka klientů 2023'!$Z$7,MATCH('Filtr dle měsíce'!A117,'Filtr dle měsíce'!$AC$6:$AC$297,0),0,1,1)*OFFSET('Filtr dle měsíce'!$T$5,MATCH('Filtr dle měsíce'!A117,'Filtr dle měsíce'!$AC$6:$AC$297,0),0,1,1),""),"")</f>
        <v/>
      </c>
      <c r="G117" s="75" t="str">
        <f ca="1">IF(IFERROR(OFFSET('Tabulka klientů 2023'!$AC$7,MATCH('Filtr dle měsíce'!A117,'Filtr dle měsíce'!$AC$6:$AC$297,0),0,1,1)*OFFSET('Filtr dle měsíce'!$U$5,MATCH('Filtr dle měsíce'!A117,'Filtr dle měsíce'!$AC$6:$AC$297,0),0,1,1),"")&gt;0,IFERROR(OFFSET('Tabulka klientů 2023'!$AC$7,MATCH('Filtr dle měsíce'!A117,'Filtr dle měsíce'!$AC$6:$AC$297,0),0,1,1)*OFFSET('Filtr dle měsíce'!$U$5,MATCH('Filtr dle měsíce'!A117,'Filtr dle měsíce'!$AC$6:$AC$297,0),0,1,1),""),"")</f>
        <v/>
      </c>
      <c r="H117" s="76" t="str">
        <f ca="1">IF(IFERROR(OFFSET('Tabulka klientů 2023'!$AF$7,MATCH('Filtr dle měsíce'!A117,'Filtr dle měsíce'!$AC$6:$AC$297,0),0,1,1)*OFFSET('Filtr dle měsíce'!$V$5,MATCH('Filtr dle měsíce'!A117,'Filtr dle měsíce'!$AC$6:$AC$297,0),0,1,1),"")&gt;0,IFERROR(OFFSET('Tabulka klientů 2023'!$AF$7,MATCH('Filtr dle měsíce'!A117,'Filtr dle měsíce'!$AC$6:$AC$297,0),0,1,1)*OFFSET('Filtr dle měsíce'!$V$5,MATCH('Filtr dle měsíce'!A117,'Filtr dle měsíce'!$AC$6:$AC$297,0),0,1,1),""),"")</f>
        <v/>
      </c>
      <c r="I117" s="75" t="str">
        <f ca="1">IF(IFERROR(OFFSET('Tabulka klientů 2023'!$AI$7,MATCH('Filtr dle měsíce'!A117,'Filtr dle měsíce'!$AC$6:$AC$297,0),0,1,1)*OFFSET('Filtr dle měsíce'!$W$5,MATCH('Filtr dle měsíce'!A117,'Filtr dle měsíce'!$AC$6:$AC$297,0),0,1,1),"")&gt;0,IFERROR(OFFSET('Tabulka klientů 2023'!$AI$7,MATCH('Filtr dle měsíce'!A117,'Filtr dle měsíce'!$AC$6:$AC$297,0),0,1,1)*OFFSET('Filtr dle měsíce'!$W$5,MATCH('Filtr dle měsíce'!A117,'Filtr dle měsíce'!$AC$6:$AC$297,0),0,1,1),""),"")</f>
        <v/>
      </c>
      <c r="J117" s="76" t="str">
        <f ca="1">IF(IFERROR(OFFSET('Tabulka klientů 2023'!$AL$7,MATCH('Filtr dle měsíce'!A117,'Filtr dle měsíce'!$AC$6:$AC$297,0),0,1,1)*OFFSET('Filtr dle měsíce'!$X$5,MATCH('Filtr dle měsíce'!A117,'Filtr dle měsíce'!$AC$6:$AC$297,0),0,1,1),"")&gt;0,IFERROR(OFFSET('Tabulka klientů 2023'!$AL$7,MATCH('Filtr dle měsíce'!A117,'Filtr dle měsíce'!$AC$6:$AC$297,0),0,1,1)*OFFSET('Filtr dle měsíce'!$X$5,MATCH('Filtr dle měsíce'!A117,'Filtr dle měsíce'!$AC$6:$AC$297,0),0,1,1),""),"")</f>
        <v/>
      </c>
      <c r="K117" s="75" t="str">
        <f ca="1">IF(IFERROR(OFFSET('Tabulka klientů 2023'!$AO$7,MATCH('Filtr dle měsíce'!A117,'Filtr dle měsíce'!$AC$6:$AC$297,0),0,1,1)*OFFSET('Filtr dle měsíce'!$Y$5,MATCH('Filtr dle měsíce'!A117,'Filtr dle měsíce'!$AC$6:$AC$297,0),0,1,1),"")&gt;0,IFERROR(OFFSET('Tabulka klientů 2023'!$AO$7,MATCH('Filtr dle měsíce'!A117,'Filtr dle měsíce'!$AC$6:$AC$297,0),0,1,1)*OFFSET('Filtr dle měsíce'!$Y$5,MATCH('Filtr dle měsíce'!A117,'Filtr dle měsíce'!$AC$6:$AC$297,0),0,1,1),""),"")</f>
        <v/>
      </c>
      <c r="L117" s="76" t="str">
        <f ca="1">IF(IFERROR(OFFSET('Tabulka klientů 2023'!$AR$7,MATCH('Filtr dle měsíce'!A117,'Filtr dle měsíce'!$AC$6:$AC$297,0),0,1,1)*OFFSET('Filtr dle měsíce'!$Z$5,MATCH('Filtr dle měsíce'!A117,'Filtr dle měsíce'!$AC$6:$AC$297,0),0,1,1),"")&gt;0,IFERROR(OFFSET('Tabulka klientů 2023'!$AR$7,MATCH('Filtr dle měsíce'!A117,'Filtr dle měsíce'!$AC$6:$AC$297,0),0,1,1)*OFFSET('Filtr dle měsíce'!$Z$5,MATCH('Filtr dle měsíce'!A117,'Filtr dle měsíce'!$AC$6:$AC$297,0),0,1,1),""),"")</f>
        <v/>
      </c>
      <c r="M117" s="77" t="str">
        <f ca="1">IF(IFERROR(OFFSET('Tabulka klientů 2023'!$AU$7,MATCH('Filtr dle měsíce'!A117,'Filtr dle měsíce'!$AC$6:$AC$297,0),0,1,1)*OFFSET('Filtr dle měsíce'!$AA$5,MATCH('Filtr dle měsíce'!A117,'Filtr dle měsíce'!$AC$6:$AC$297,0),0,1,1),"")&gt;0,IFERROR(OFFSET('Tabulka klientů 2023'!$AU$7,MATCH('Filtr dle měsíce'!A117,'Filtr dle měsíce'!$AC$6:$AC$297,0),0,1,1)*OFFSET('Filtr dle měsíce'!$AA$5,MATCH('Filtr dle měsíce'!A117,'Filtr dle měsíce'!$AC$6:$AC$297,0),0,1,1),""),"")</f>
        <v/>
      </c>
      <c r="N117" s="78" t="str">
        <f t="shared" ca="1" si="0"/>
        <v/>
      </c>
      <c r="Q117" s="51">
        <f>IF('Tabulka klientů 2023'!R119='Filtr dle měsíce'!$C$1,1,0)</f>
        <v>0</v>
      </c>
      <c r="R117" s="51">
        <f>IF('Tabulka klientů 2023'!U119='Filtr dle měsíce'!$C$1,1,0)</f>
        <v>0</v>
      </c>
      <c r="S117" s="51">
        <f>IF('Tabulka klientů 2023'!X119='Filtr dle měsíce'!$C$1,1,0)</f>
        <v>0</v>
      </c>
      <c r="T117" s="51">
        <f>IF('Tabulka klientů 2023'!AA119='Filtr dle měsíce'!$C$1,1,0)</f>
        <v>0</v>
      </c>
      <c r="U117" s="51">
        <f>IF('Tabulka klientů 2023'!AD119='Filtr dle měsíce'!$C$1,1,0)</f>
        <v>0</v>
      </c>
      <c r="V117" s="51">
        <f>IF('Tabulka klientů 2023'!AG119='Filtr dle měsíce'!$C$1,1,0)</f>
        <v>0</v>
      </c>
      <c r="W117" s="51">
        <f>IF('Tabulka klientů 2023'!AJ119='Filtr dle měsíce'!$C$1,1,0)</f>
        <v>0</v>
      </c>
      <c r="X117" s="1">
        <f>IF('Tabulka klientů 2023'!AM119='Filtr dle měsíce'!$C$1,1,0)</f>
        <v>0</v>
      </c>
      <c r="Y117" s="1">
        <f>IF('Tabulka klientů 2023'!AP119='Filtr dle měsíce'!$C$1,1,0)</f>
        <v>0</v>
      </c>
      <c r="Z117" s="1">
        <f>IF('Tabulka klientů 2023'!AS119='Filtr dle měsíce'!$C$1,1,0)</f>
        <v>0</v>
      </c>
      <c r="AA117" s="1">
        <f>IF('Tabulka klientů 2023'!AV119='Filtr dle měsíce'!$C$1,1,0)</f>
        <v>0</v>
      </c>
      <c r="AB117" s="1">
        <f t="shared" si="1"/>
        <v>0</v>
      </c>
      <c r="AC117" s="1">
        <f t="shared" si="2"/>
        <v>0</v>
      </c>
      <c r="AE117" s="51">
        <f>IF('Tabulka klientů 2023'!S119="ANO",1,0)</f>
        <v>0</v>
      </c>
      <c r="AF117" s="51">
        <f>IF('Tabulka klientů 2023'!V119="ANO",1,0)</f>
        <v>0</v>
      </c>
      <c r="AG117" s="51">
        <f>IF('Tabulka klientů 2023'!Y119="ANO",1,0)</f>
        <v>0</v>
      </c>
      <c r="AH117" s="51">
        <f>IF('Tabulka klientů 2023'!AB119="ANO",1,0)</f>
        <v>0</v>
      </c>
      <c r="AI117" s="51">
        <f>IF('Tabulka klientů 2023'!AE119="ANO",1,0)</f>
        <v>0</v>
      </c>
      <c r="AJ117" s="51">
        <f>IF('Tabulka klientů 2023'!AH119="ANO",1,0)</f>
        <v>0</v>
      </c>
      <c r="AK117" s="51">
        <f>IF('Tabulka klientů 2023'!AK119="ANO",1,0)</f>
        <v>0</v>
      </c>
      <c r="AL117" s="51">
        <f>IF('Tabulka klientů 2023'!AN119="ANO",1,0)</f>
        <v>0</v>
      </c>
      <c r="AM117" s="51">
        <f>IF('Tabulka klientů 2023'!AQ119="ANO",1,0)</f>
        <v>0</v>
      </c>
      <c r="AN117" s="51">
        <f>IF('Tabulka klientů 2023'!AT119="ANO",1,0)</f>
        <v>0</v>
      </c>
      <c r="AO117" s="51">
        <f>IF('Tabulka klientů 2023'!AW119="ANO",1,0)</f>
        <v>0</v>
      </c>
      <c r="AP117" s="51" t="e">
        <f t="shared" ref="AP117:AQ117" si="224">#N/A</f>
        <v>#N/A</v>
      </c>
      <c r="AQ117" s="51" t="e">
        <f t="shared" si="224"/>
        <v>#N/A</v>
      </c>
      <c r="AR117" s="51"/>
      <c r="AS117" s="1">
        <f t="shared" ref="AS117:BC117" si="225">SUM(Q117+AE117)</f>
        <v>0</v>
      </c>
      <c r="AT117" s="1">
        <f t="shared" si="225"/>
        <v>0</v>
      </c>
      <c r="AU117" s="1">
        <f t="shared" si="225"/>
        <v>0</v>
      </c>
      <c r="AV117" s="1">
        <f t="shared" si="225"/>
        <v>0</v>
      </c>
      <c r="AW117" s="1">
        <f t="shared" si="225"/>
        <v>0</v>
      </c>
      <c r="AX117" s="1">
        <f t="shared" si="225"/>
        <v>0</v>
      </c>
      <c r="AY117" s="1">
        <f t="shared" si="225"/>
        <v>0</v>
      </c>
      <c r="AZ117" s="1">
        <f t="shared" si="225"/>
        <v>0</v>
      </c>
      <c r="BA117" s="1">
        <f t="shared" si="225"/>
        <v>0</v>
      </c>
      <c r="BB117" s="1">
        <f t="shared" si="225"/>
        <v>0</v>
      </c>
      <c r="BC117" s="1">
        <f t="shared" si="225"/>
        <v>0</v>
      </c>
      <c r="BD117" s="1"/>
      <c r="BE117" s="79" t="str">
        <f ca="1">IF(IFERROR(OFFSET('Filtr dle měsíce'!AS$5,MATCH('Filtr dle měsíce'!$A116,'Filtr dle měsíce'!$AC$6:$AC$297,0),0,1,1)*OFFSET('Filtr dle měsíce'!AS$5,MATCH('Filtr dle měsíce'!$A116,'Filtr dle měsíce'!$AC$6:$AC$297,0),0,1,1),"")&gt;0,IFERROR(OFFSET('Filtr dle měsíce'!AS$5,MATCH('Filtr dle měsíce'!$A116,'Filtr dle měsíce'!$AC$6:$AC$297,0),0,1,1)*OFFSET('Filtr dle měsíce'!AS$5,MATCH('Filtr dle měsíce'!$A116,'Filtr dle měsíce'!$AC$6:$AC$297,0),0,1,1),""),"")</f>
        <v/>
      </c>
      <c r="BF117" s="79" t="str">
        <f ca="1">IF(IFERROR(OFFSET('Filtr dle měsíce'!AT$5,MATCH('Filtr dle měsíce'!$A116,'Filtr dle měsíce'!$AC$6:$AC$297,0),0,1,1)*OFFSET('Filtr dle měsíce'!AT$5,MATCH('Filtr dle měsíce'!$A116,'Filtr dle měsíce'!$AC$6:$AC$297,0),0,1,1),"")&gt;0,IFERROR(OFFSET('Filtr dle měsíce'!AT$5,MATCH('Filtr dle měsíce'!$A116,'Filtr dle měsíce'!$AC$6:$AC$297,0),0,1,1)*OFFSET('Filtr dle měsíce'!AT$5,MATCH('Filtr dle měsíce'!$A116,'Filtr dle měsíce'!$AC$6:$AC$297,0),0,1,1),""),"")</f>
        <v/>
      </c>
      <c r="BG117" s="79" t="str">
        <f ca="1">IF(IFERROR(OFFSET('Filtr dle měsíce'!AU$5,MATCH('Filtr dle měsíce'!$A116,'Filtr dle měsíce'!$AC$6:$AC$297,0),0,1,1)*OFFSET('Filtr dle měsíce'!AU$5,MATCH('Filtr dle měsíce'!$A116,'Filtr dle měsíce'!$AC$6:$AC$297,0),0,1,1),"")&gt;0,IFERROR(OFFSET('Filtr dle měsíce'!AU$5,MATCH('Filtr dle měsíce'!$A116,'Filtr dle měsíce'!$AC$6:$AC$297,0),0,1,1)*OFFSET('Filtr dle měsíce'!AU$5,MATCH('Filtr dle měsíce'!$A116,'Filtr dle měsíce'!$AC$6:$AC$297,0),0,1,1),""),"")</f>
        <v/>
      </c>
      <c r="BH117" s="79" t="str">
        <f ca="1">IF(IFERROR(OFFSET('Filtr dle měsíce'!AV$5,MATCH('Filtr dle měsíce'!$A116,'Filtr dle měsíce'!$AC$6:$AC$297,0),0,1,1)*OFFSET('Filtr dle měsíce'!AV$5,MATCH('Filtr dle měsíce'!$A116,'Filtr dle měsíce'!$AC$6:$AC$297,0),0,1,1),"")&gt;0,IFERROR(OFFSET('Filtr dle měsíce'!AV$5,MATCH('Filtr dle měsíce'!$A116,'Filtr dle měsíce'!$AC$6:$AC$297,0),0,1,1)*OFFSET('Filtr dle měsíce'!AV$5,MATCH('Filtr dle měsíce'!$A116,'Filtr dle měsíce'!$AC$6:$AC$297,0),0,1,1),""),"")</f>
        <v/>
      </c>
      <c r="BI117" s="79" t="str">
        <f ca="1">IF(IFERROR(OFFSET('Filtr dle měsíce'!AW$5,MATCH('Filtr dle měsíce'!$A116,'Filtr dle měsíce'!$AC$6:$AC$297,0),0,1,1)*OFFSET('Filtr dle měsíce'!AW$5,MATCH('Filtr dle měsíce'!$A116,'Filtr dle měsíce'!$AC$6:$AC$297,0),0,1,1),"")&gt;0,IFERROR(OFFSET('Filtr dle měsíce'!AW$5,MATCH('Filtr dle měsíce'!$A116,'Filtr dle měsíce'!$AC$6:$AC$297,0),0,1,1)*OFFSET('Filtr dle měsíce'!AW$5,MATCH('Filtr dle měsíce'!$A116,'Filtr dle měsíce'!$AC$6:$AC$297,0),0,1,1),""),"")</f>
        <v/>
      </c>
      <c r="BJ117" s="79" t="str">
        <f ca="1">IF(IFERROR(OFFSET('Filtr dle měsíce'!AX$5,MATCH('Filtr dle měsíce'!$A116,'Filtr dle měsíce'!$AC$6:$AC$297,0),0,1,1)*OFFSET('Filtr dle měsíce'!AX$5,MATCH('Filtr dle měsíce'!$A116,'Filtr dle měsíce'!$AC$6:$AC$297,0),0,1,1),"")&gt;0,IFERROR(OFFSET('Filtr dle měsíce'!AX$5,MATCH('Filtr dle měsíce'!$A116,'Filtr dle měsíce'!$AC$6:$AC$297,0),0,1,1)*OFFSET('Filtr dle měsíce'!AX$5,MATCH('Filtr dle měsíce'!$A116,'Filtr dle měsíce'!$AC$6:$AC$297,0),0,1,1),""),"")</f>
        <v/>
      </c>
      <c r="BK117" s="79" t="str">
        <f ca="1">IF(IFERROR(OFFSET('Filtr dle měsíce'!AY$5,MATCH('Filtr dle měsíce'!$A116,'Filtr dle měsíce'!$AC$6:$AC$297,0),0,1,1)*OFFSET('Filtr dle měsíce'!AY$5,MATCH('Filtr dle měsíce'!$A116,'Filtr dle měsíce'!$AC$6:$AC$297,0),0,1,1),"")&gt;0,IFERROR(OFFSET('Filtr dle měsíce'!AY$5,MATCH('Filtr dle měsíce'!$A116,'Filtr dle měsíce'!$AC$6:$AC$297,0),0,1,1)*OFFSET('Filtr dle měsíce'!AY$5,MATCH('Filtr dle měsíce'!$A116,'Filtr dle měsíce'!$AC$6:$AC$297,0),0,1,1),""),"")</f>
        <v/>
      </c>
      <c r="BL117" s="79" t="str">
        <f ca="1">IF(IFERROR(OFFSET('Filtr dle měsíce'!AZ$5,MATCH('Filtr dle měsíce'!$A116,'Filtr dle měsíce'!$AC$6:$AC$297,0),0,1,1)*OFFSET('Filtr dle měsíce'!AZ$5,MATCH('Filtr dle měsíce'!$A116,'Filtr dle měsíce'!$AC$6:$AC$297,0),0,1,1),"")&gt;0,IFERROR(OFFSET('Filtr dle měsíce'!AZ$5,MATCH('Filtr dle měsíce'!$A116,'Filtr dle měsíce'!$AC$6:$AC$297,0),0,1,1)*OFFSET('Filtr dle měsíce'!AZ$5,MATCH('Filtr dle měsíce'!$A116,'Filtr dle měsíce'!$AC$6:$AC$297,0),0,1,1),""),"")</f>
        <v/>
      </c>
      <c r="BM117" s="79" t="str">
        <f ca="1">IF(IFERROR(OFFSET('Filtr dle měsíce'!BA$5,MATCH('Filtr dle měsíce'!$A116,'Filtr dle měsíce'!$AC$6:$AC$297,0),0,1,1)*OFFSET('Filtr dle měsíce'!BA$5,MATCH('Filtr dle měsíce'!$A116,'Filtr dle měsíce'!$AC$6:$AC$297,0),0,1,1),"")&gt;0,IFERROR(OFFSET('Filtr dle měsíce'!BA$5,MATCH('Filtr dle měsíce'!$A116,'Filtr dle měsíce'!$AC$6:$AC$297,0),0,1,1)*OFFSET('Filtr dle měsíce'!BA$5,MATCH('Filtr dle měsíce'!$A116,'Filtr dle měsíce'!$AC$6:$AC$297,0),0,1,1),""),"")</f>
        <v/>
      </c>
      <c r="BN117" s="79" t="str">
        <f ca="1">IF(IFERROR(OFFSET('Filtr dle měsíce'!BB$5,MATCH('Filtr dle měsíce'!$A116,'Filtr dle měsíce'!$AC$6:$AC$297,0),0,1,1)*OFFSET('Filtr dle měsíce'!BB$5,MATCH('Filtr dle měsíce'!$A116,'Filtr dle měsíce'!$AC$6:$AC$297,0),0,1,1),"")&gt;0,IFERROR(OFFSET('Filtr dle měsíce'!BB$5,MATCH('Filtr dle měsíce'!$A116,'Filtr dle měsíce'!$AC$6:$AC$297,0),0,1,1)*OFFSET('Filtr dle měsíce'!BB$5,MATCH('Filtr dle měsíce'!$A116,'Filtr dle měsíce'!$AC$6:$AC$297,0),0,1,1),""),"")</f>
        <v/>
      </c>
      <c r="BO117" s="79" t="str">
        <f ca="1">IF(IFERROR(OFFSET('Filtr dle měsíce'!BC$5,MATCH('Filtr dle měsíce'!$A116,'Filtr dle měsíce'!$AC$6:$AC$297,0),0,1,1)*OFFSET('Filtr dle měsíce'!BC$5,MATCH('Filtr dle měsíce'!$A116,'Filtr dle měsíce'!$AC$6:$AC$297,0),0,1,1),"")&gt;0,IFERROR(OFFSET('Filtr dle měsíce'!BC$5,MATCH('Filtr dle měsíce'!$A116,'Filtr dle měsíce'!$AC$6:$AC$297,0),0,1,1)*OFFSET('Filtr dle měsíce'!BC$5,MATCH('Filtr dle měsíce'!$A116,'Filtr dle měsíce'!$AC$6:$AC$297,0),0,1,1),""),"")</f>
        <v/>
      </c>
      <c r="BP117" s="79"/>
      <c r="BQ117" s="79"/>
    </row>
    <row r="118" spans="1:69" ht="14.25" customHeight="1" x14ac:dyDescent="0.4">
      <c r="A118" s="51">
        <v>114</v>
      </c>
      <c r="B118" s="74" t="str">
        <f ca="1">IFERROR(TEXT(OFFSET('Tabulka klientů 2023'!$C$7,MATCH('Filtr dle měsíce'!A118,'Filtr dle měsíce'!$AC$6:$AC$297,0),0,1,1),""),"")</f>
        <v/>
      </c>
      <c r="C118" s="75" t="str">
        <f ca="1">IF(IFERROR(OFFSET('Tabulka klientů 2023'!$Q$7,MATCH('Filtr dle měsíce'!A118,'Filtr dle měsíce'!$AC$6:$AC$297,0),0,1,1)*OFFSET('Filtr dle měsíce'!$Q$5,MATCH('Filtr dle měsíce'!A118,'Filtr dle měsíce'!$AC$6:$AC$297,0),0,1,1),"")&gt;0,IFERROR(OFFSET('Tabulka klientů 2023'!$Q$7,MATCH('Filtr dle měsíce'!A118,'Filtr dle měsíce'!$AC$6:$AC$297,0),0,1,1)*OFFSET('Filtr dle měsíce'!$Q$5,MATCH('Filtr dle měsíce'!A118,'Filtr dle měsíce'!$AC$6:$AC$297,0),0,1,1),""),"")</f>
        <v/>
      </c>
      <c r="D118" s="76" t="str">
        <f ca="1">IF(IFERROR(OFFSET('Tabulka klientů 2023'!$T$7,MATCH('Filtr dle měsíce'!A118,'Filtr dle měsíce'!$AC$6:$AC$297,0),0,1,1)*OFFSET('Filtr dle měsíce'!$R$5,MATCH('Filtr dle měsíce'!A118,'Filtr dle měsíce'!$AC$6:$AC$297,0),0,1,1),"")&gt;0,IFERROR(OFFSET('Tabulka klientů 2023'!$T$7,MATCH('Filtr dle měsíce'!A118,'Filtr dle měsíce'!$AC$6:$AC$297,0),0,1,1)*OFFSET('Filtr dle měsíce'!$R$5,MATCH('Filtr dle měsíce'!A118,'Filtr dle měsíce'!$AC$6:$AC$297,0),0,1,1),""),"")</f>
        <v/>
      </c>
      <c r="E118" s="75" t="str">
        <f ca="1">IF(IFERROR(OFFSET('Tabulka klientů 2023'!$W$7,MATCH('Filtr dle měsíce'!A118,'Filtr dle měsíce'!$AC$6:$AC$297,0),0,1,1)*OFFSET('Filtr dle měsíce'!$S$5,MATCH('Filtr dle měsíce'!A118,'Filtr dle měsíce'!$AC$6:$AC$297,0),0,1,1),"")&gt;0,IFERROR(OFFSET('Tabulka klientů 2023'!$W$7,MATCH('Filtr dle měsíce'!A118,'Filtr dle měsíce'!$AC$6:$AC$297,0),0,1,1)*OFFSET('Filtr dle měsíce'!$S$5,MATCH('Filtr dle měsíce'!A118,'Filtr dle měsíce'!$AC$6:$AC$297,0),0,1,1),""),"")</f>
        <v/>
      </c>
      <c r="F118" s="76" t="str">
        <f ca="1">IF(IFERROR(OFFSET('Tabulka klientů 2023'!$Z$7,MATCH('Filtr dle měsíce'!A118,'Filtr dle měsíce'!$AC$6:$AC$297,0),0,1,1)*OFFSET('Filtr dle měsíce'!$T$5,MATCH('Filtr dle měsíce'!A118,'Filtr dle měsíce'!$AC$6:$AC$297,0),0,1,1),"")&gt;0,IFERROR(OFFSET('Tabulka klientů 2023'!$Z$7,MATCH('Filtr dle měsíce'!A118,'Filtr dle měsíce'!$AC$6:$AC$297,0),0,1,1)*OFFSET('Filtr dle měsíce'!$T$5,MATCH('Filtr dle měsíce'!A118,'Filtr dle měsíce'!$AC$6:$AC$297,0),0,1,1),""),"")</f>
        <v/>
      </c>
      <c r="G118" s="75" t="str">
        <f ca="1">IF(IFERROR(OFFSET('Tabulka klientů 2023'!$AC$7,MATCH('Filtr dle měsíce'!A118,'Filtr dle měsíce'!$AC$6:$AC$297,0),0,1,1)*OFFSET('Filtr dle měsíce'!$U$5,MATCH('Filtr dle měsíce'!A118,'Filtr dle měsíce'!$AC$6:$AC$297,0),0,1,1),"")&gt;0,IFERROR(OFFSET('Tabulka klientů 2023'!$AC$7,MATCH('Filtr dle měsíce'!A118,'Filtr dle měsíce'!$AC$6:$AC$297,0),0,1,1)*OFFSET('Filtr dle měsíce'!$U$5,MATCH('Filtr dle měsíce'!A118,'Filtr dle měsíce'!$AC$6:$AC$297,0),0,1,1),""),"")</f>
        <v/>
      </c>
      <c r="H118" s="76" t="str">
        <f ca="1">IF(IFERROR(OFFSET('Tabulka klientů 2023'!$AF$7,MATCH('Filtr dle měsíce'!A118,'Filtr dle měsíce'!$AC$6:$AC$297,0),0,1,1)*OFFSET('Filtr dle měsíce'!$V$5,MATCH('Filtr dle měsíce'!A118,'Filtr dle měsíce'!$AC$6:$AC$297,0),0,1,1),"")&gt;0,IFERROR(OFFSET('Tabulka klientů 2023'!$AF$7,MATCH('Filtr dle měsíce'!A118,'Filtr dle měsíce'!$AC$6:$AC$297,0),0,1,1)*OFFSET('Filtr dle měsíce'!$V$5,MATCH('Filtr dle měsíce'!A118,'Filtr dle měsíce'!$AC$6:$AC$297,0),0,1,1),""),"")</f>
        <v/>
      </c>
      <c r="I118" s="75" t="str">
        <f ca="1">IF(IFERROR(OFFSET('Tabulka klientů 2023'!$AI$7,MATCH('Filtr dle měsíce'!A118,'Filtr dle měsíce'!$AC$6:$AC$297,0),0,1,1)*OFFSET('Filtr dle měsíce'!$W$5,MATCH('Filtr dle měsíce'!A118,'Filtr dle měsíce'!$AC$6:$AC$297,0),0,1,1),"")&gt;0,IFERROR(OFFSET('Tabulka klientů 2023'!$AI$7,MATCH('Filtr dle měsíce'!A118,'Filtr dle měsíce'!$AC$6:$AC$297,0),0,1,1)*OFFSET('Filtr dle měsíce'!$W$5,MATCH('Filtr dle měsíce'!A118,'Filtr dle měsíce'!$AC$6:$AC$297,0),0,1,1),""),"")</f>
        <v/>
      </c>
      <c r="J118" s="76" t="str">
        <f ca="1">IF(IFERROR(OFFSET('Tabulka klientů 2023'!$AL$7,MATCH('Filtr dle měsíce'!A118,'Filtr dle měsíce'!$AC$6:$AC$297,0),0,1,1)*OFFSET('Filtr dle měsíce'!$X$5,MATCH('Filtr dle měsíce'!A118,'Filtr dle měsíce'!$AC$6:$AC$297,0),0,1,1),"")&gt;0,IFERROR(OFFSET('Tabulka klientů 2023'!$AL$7,MATCH('Filtr dle měsíce'!A118,'Filtr dle měsíce'!$AC$6:$AC$297,0),0,1,1)*OFFSET('Filtr dle měsíce'!$X$5,MATCH('Filtr dle měsíce'!A118,'Filtr dle měsíce'!$AC$6:$AC$297,0),0,1,1),""),"")</f>
        <v/>
      </c>
      <c r="K118" s="75" t="str">
        <f ca="1">IF(IFERROR(OFFSET('Tabulka klientů 2023'!$AO$7,MATCH('Filtr dle měsíce'!A118,'Filtr dle měsíce'!$AC$6:$AC$297,0),0,1,1)*OFFSET('Filtr dle měsíce'!$Y$5,MATCH('Filtr dle měsíce'!A118,'Filtr dle měsíce'!$AC$6:$AC$297,0),0,1,1),"")&gt;0,IFERROR(OFFSET('Tabulka klientů 2023'!$AO$7,MATCH('Filtr dle měsíce'!A118,'Filtr dle měsíce'!$AC$6:$AC$297,0),0,1,1)*OFFSET('Filtr dle měsíce'!$Y$5,MATCH('Filtr dle měsíce'!A118,'Filtr dle měsíce'!$AC$6:$AC$297,0),0,1,1),""),"")</f>
        <v/>
      </c>
      <c r="L118" s="76" t="str">
        <f ca="1">IF(IFERROR(OFFSET('Tabulka klientů 2023'!$AR$7,MATCH('Filtr dle měsíce'!A118,'Filtr dle měsíce'!$AC$6:$AC$297,0),0,1,1)*OFFSET('Filtr dle měsíce'!$Z$5,MATCH('Filtr dle měsíce'!A118,'Filtr dle měsíce'!$AC$6:$AC$297,0),0,1,1),"")&gt;0,IFERROR(OFFSET('Tabulka klientů 2023'!$AR$7,MATCH('Filtr dle měsíce'!A118,'Filtr dle měsíce'!$AC$6:$AC$297,0),0,1,1)*OFFSET('Filtr dle měsíce'!$Z$5,MATCH('Filtr dle měsíce'!A118,'Filtr dle měsíce'!$AC$6:$AC$297,0),0,1,1),""),"")</f>
        <v/>
      </c>
      <c r="M118" s="77" t="str">
        <f ca="1">IF(IFERROR(OFFSET('Tabulka klientů 2023'!$AU$7,MATCH('Filtr dle měsíce'!A118,'Filtr dle měsíce'!$AC$6:$AC$297,0),0,1,1)*OFFSET('Filtr dle měsíce'!$AA$5,MATCH('Filtr dle měsíce'!A118,'Filtr dle měsíce'!$AC$6:$AC$297,0),0,1,1),"")&gt;0,IFERROR(OFFSET('Tabulka klientů 2023'!$AU$7,MATCH('Filtr dle měsíce'!A118,'Filtr dle měsíce'!$AC$6:$AC$297,0),0,1,1)*OFFSET('Filtr dle měsíce'!$AA$5,MATCH('Filtr dle měsíce'!A118,'Filtr dle měsíce'!$AC$6:$AC$297,0),0,1,1),""),"")</f>
        <v/>
      </c>
      <c r="N118" s="78" t="str">
        <f t="shared" ca="1" si="0"/>
        <v/>
      </c>
      <c r="Q118" s="51">
        <f>IF('Tabulka klientů 2023'!R120='Filtr dle měsíce'!$C$1,1,0)</f>
        <v>0</v>
      </c>
      <c r="R118" s="51">
        <f>IF('Tabulka klientů 2023'!U120='Filtr dle měsíce'!$C$1,1,0)</f>
        <v>0</v>
      </c>
      <c r="S118" s="51">
        <f>IF('Tabulka klientů 2023'!X120='Filtr dle měsíce'!$C$1,1,0)</f>
        <v>0</v>
      </c>
      <c r="T118" s="51">
        <f>IF('Tabulka klientů 2023'!AA120='Filtr dle měsíce'!$C$1,1,0)</f>
        <v>0</v>
      </c>
      <c r="U118" s="51">
        <f>IF('Tabulka klientů 2023'!AD120='Filtr dle měsíce'!$C$1,1,0)</f>
        <v>0</v>
      </c>
      <c r="V118" s="51">
        <f>IF('Tabulka klientů 2023'!AG120='Filtr dle měsíce'!$C$1,1,0)</f>
        <v>0</v>
      </c>
      <c r="W118" s="51">
        <f>IF('Tabulka klientů 2023'!AJ120='Filtr dle měsíce'!$C$1,1,0)</f>
        <v>0</v>
      </c>
      <c r="X118" s="1">
        <f>IF('Tabulka klientů 2023'!AM120='Filtr dle měsíce'!$C$1,1,0)</f>
        <v>0</v>
      </c>
      <c r="Y118" s="1">
        <f>IF('Tabulka klientů 2023'!AP120='Filtr dle měsíce'!$C$1,1,0)</f>
        <v>0</v>
      </c>
      <c r="Z118" s="1">
        <f>IF('Tabulka klientů 2023'!AS120='Filtr dle měsíce'!$C$1,1,0)</f>
        <v>0</v>
      </c>
      <c r="AA118" s="1">
        <f>IF('Tabulka klientů 2023'!AV120='Filtr dle měsíce'!$C$1,1,0)</f>
        <v>0</v>
      </c>
      <c r="AB118" s="1">
        <f t="shared" si="1"/>
        <v>0</v>
      </c>
      <c r="AC118" s="1">
        <f t="shared" si="2"/>
        <v>0</v>
      </c>
      <c r="AE118" s="51">
        <f>IF('Tabulka klientů 2023'!S120="ANO",1,0)</f>
        <v>0</v>
      </c>
      <c r="AF118" s="51">
        <f>IF('Tabulka klientů 2023'!V120="ANO",1,0)</f>
        <v>0</v>
      </c>
      <c r="AG118" s="51">
        <f>IF('Tabulka klientů 2023'!Y120="ANO",1,0)</f>
        <v>0</v>
      </c>
      <c r="AH118" s="51">
        <f>IF('Tabulka klientů 2023'!AB120="ANO",1,0)</f>
        <v>0</v>
      </c>
      <c r="AI118" s="51">
        <f>IF('Tabulka klientů 2023'!AE120="ANO",1,0)</f>
        <v>0</v>
      </c>
      <c r="AJ118" s="51">
        <f>IF('Tabulka klientů 2023'!AH120="ANO",1,0)</f>
        <v>0</v>
      </c>
      <c r="AK118" s="51">
        <f>IF('Tabulka klientů 2023'!AK120="ANO",1,0)</f>
        <v>0</v>
      </c>
      <c r="AL118" s="51">
        <f>IF('Tabulka klientů 2023'!AN120="ANO",1,0)</f>
        <v>0</v>
      </c>
      <c r="AM118" s="51">
        <f>IF('Tabulka klientů 2023'!AQ120="ANO",1,0)</f>
        <v>0</v>
      </c>
      <c r="AN118" s="51">
        <f>IF('Tabulka klientů 2023'!AT120="ANO",1,0)</f>
        <v>0</v>
      </c>
      <c r="AO118" s="51">
        <f>IF('Tabulka klientů 2023'!AW120="ANO",1,0)</f>
        <v>0</v>
      </c>
      <c r="AP118" s="51" t="e">
        <f t="shared" ref="AP118:AQ118" si="226">#N/A</f>
        <v>#N/A</v>
      </c>
      <c r="AQ118" s="51" t="e">
        <f t="shared" si="226"/>
        <v>#N/A</v>
      </c>
      <c r="AR118" s="51"/>
      <c r="AS118" s="1">
        <f t="shared" ref="AS118:BC118" si="227">SUM(Q118+AE118)</f>
        <v>0</v>
      </c>
      <c r="AT118" s="1">
        <f t="shared" si="227"/>
        <v>0</v>
      </c>
      <c r="AU118" s="1">
        <f t="shared" si="227"/>
        <v>0</v>
      </c>
      <c r="AV118" s="1">
        <f t="shared" si="227"/>
        <v>0</v>
      </c>
      <c r="AW118" s="1">
        <f t="shared" si="227"/>
        <v>0</v>
      </c>
      <c r="AX118" s="1">
        <f t="shared" si="227"/>
        <v>0</v>
      </c>
      <c r="AY118" s="1">
        <f t="shared" si="227"/>
        <v>0</v>
      </c>
      <c r="AZ118" s="1">
        <f t="shared" si="227"/>
        <v>0</v>
      </c>
      <c r="BA118" s="1">
        <f t="shared" si="227"/>
        <v>0</v>
      </c>
      <c r="BB118" s="1">
        <f t="shared" si="227"/>
        <v>0</v>
      </c>
      <c r="BC118" s="1">
        <f t="shared" si="227"/>
        <v>0</v>
      </c>
      <c r="BD118" s="1"/>
      <c r="BE118" s="79" t="str">
        <f ca="1">IF(IFERROR(OFFSET('Filtr dle měsíce'!AS$5,MATCH('Filtr dle měsíce'!$A117,'Filtr dle měsíce'!$AC$6:$AC$297,0),0,1,1)*OFFSET('Filtr dle měsíce'!AS$5,MATCH('Filtr dle měsíce'!$A117,'Filtr dle měsíce'!$AC$6:$AC$297,0),0,1,1),"")&gt;0,IFERROR(OFFSET('Filtr dle měsíce'!AS$5,MATCH('Filtr dle měsíce'!$A117,'Filtr dle měsíce'!$AC$6:$AC$297,0),0,1,1)*OFFSET('Filtr dle měsíce'!AS$5,MATCH('Filtr dle měsíce'!$A117,'Filtr dle měsíce'!$AC$6:$AC$297,0),0,1,1),""),"")</f>
        <v/>
      </c>
      <c r="BF118" s="79" t="str">
        <f ca="1">IF(IFERROR(OFFSET('Filtr dle měsíce'!AT$5,MATCH('Filtr dle měsíce'!$A117,'Filtr dle měsíce'!$AC$6:$AC$297,0),0,1,1)*OFFSET('Filtr dle měsíce'!AT$5,MATCH('Filtr dle měsíce'!$A117,'Filtr dle měsíce'!$AC$6:$AC$297,0),0,1,1),"")&gt;0,IFERROR(OFFSET('Filtr dle měsíce'!AT$5,MATCH('Filtr dle měsíce'!$A117,'Filtr dle měsíce'!$AC$6:$AC$297,0),0,1,1)*OFFSET('Filtr dle měsíce'!AT$5,MATCH('Filtr dle měsíce'!$A117,'Filtr dle měsíce'!$AC$6:$AC$297,0),0,1,1),""),"")</f>
        <v/>
      </c>
      <c r="BG118" s="79" t="str">
        <f ca="1">IF(IFERROR(OFFSET('Filtr dle měsíce'!AU$5,MATCH('Filtr dle měsíce'!$A117,'Filtr dle měsíce'!$AC$6:$AC$297,0),0,1,1)*OFFSET('Filtr dle měsíce'!AU$5,MATCH('Filtr dle měsíce'!$A117,'Filtr dle měsíce'!$AC$6:$AC$297,0),0,1,1),"")&gt;0,IFERROR(OFFSET('Filtr dle měsíce'!AU$5,MATCH('Filtr dle měsíce'!$A117,'Filtr dle měsíce'!$AC$6:$AC$297,0),0,1,1)*OFFSET('Filtr dle měsíce'!AU$5,MATCH('Filtr dle měsíce'!$A117,'Filtr dle měsíce'!$AC$6:$AC$297,0),0,1,1),""),"")</f>
        <v/>
      </c>
      <c r="BH118" s="79" t="str">
        <f ca="1">IF(IFERROR(OFFSET('Filtr dle měsíce'!AV$5,MATCH('Filtr dle měsíce'!$A117,'Filtr dle měsíce'!$AC$6:$AC$297,0),0,1,1)*OFFSET('Filtr dle měsíce'!AV$5,MATCH('Filtr dle měsíce'!$A117,'Filtr dle měsíce'!$AC$6:$AC$297,0),0,1,1),"")&gt;0,IFERROR(OFFSET('Filtr dle měsíce'!AV$5,MATCH('Filtr dle měsíce'!$A117,'Filtr dle měsíce'!$AC$6:$AC$297,0),0,1,1)*OFFSET('Filtr dle měsíce'!AV$5,MATCH('Filtr dle měsíce'!$A117,'Filtr dle měsíce'!$AC$6:$AC$297,0),0,1,1),""),"")</f>
        <v/>
      </c>
      <c r="BI118" s="79" t="str">
        <f ca="1">IF(IFERROR(OFFSET('Filtr dle měsíce'!AW$5,MATCH('Filtr dle měsíce'!$A117,'Filtr dle měsíce'!$AC$6:$AC$297,0),0,1,1)*OFFSET('Filtr dle měsíce'!AW$5,MATCH('Filtr dle měsíce'!$A117,'Filtr dle měsíce'!$AC$6:$AC$297,0),0,1,1),"")&gt;0,IFERROR(OFFSET('Filtr dle měsíce'!AW$5,MATCH('Filtr dle měsíce'!$A117,'Filtr dle měsíce'!$AC$6:$AC$297,0),0,1,1)*OFFSET('Filtr dle měsíce'!AW$5,MATCH('Filtr dle měsíce'!$A117,'Filtr dle měsíce'!$AC$6:$AC$297,0),0,1,1),""),"")</f>
        <v/>
      </c>
      <c r="BJ118" s="79" t="str">
        <f ca="1">IF(IFERROR(OFFSET('Filtr dle měsíce'!AX$5,MATCH('Filtr dle měsíce'!$A117,'Filtr dle měsíce'!$AC$6:$AC$297,0),0,1,1)*OFFSET('Filtr dle měsíce'!AX$5,MATCH('Filtr dle měsíce'!$A117,'Filtr dle měsíce'!$AC$6:$AC$297,0),0,1,1),"")&gt;0,IFERROR(OFFSET('Filtr dle měsíce'!AX$5,MATCH('Filtr dle měsíce'!$A117,'Filtr dle měsíce'!$AC$6:$AC$297,0),0,1,1)*OFFSET('Filtr dle měsíce'!AX$5,MATCH('Filtr dle měsíce'!$A117,'Filtr dle měsíce'!$AC$6:$AC$297,0),0,1,1),""),"")</f>
        <v/>
      </c>
      <c r="BK118" s="79" t="str">
        <f ca="1">IF(IFERROR(OFFSET('Filtr dle měsíce'!AY$5,MATCH('Filtr dle měsíce'!$A117,'Filtr dle měsíce'!$AC$6:$AC$297,0),0,1,1)*OFFSET('Filtr dle měsíce'!AY$5,MATCH('Filtr dle měsíce'!$A117,'Filtr dle měsíce'!$AC$6:$AC$297,0),0,1,1),"")&gt;0,IFERROR(OFFSET('Filtr dle měsíce'!AY$5,MATCH('Filtr dle měsíce'!$A117,'Filtr dle měsíce'!$AC$6:$AC$297,0),0,1,1)*OFFSET('Filtr dle měsíce'!AY$5,MATCH('Filtr dle měsíce'!$A117,'Filtr dle měsíce'!$AC$6:$AC$297,0),0,1,1),""),"")</f>
        <v/>
      </c>
      <c r="BL118" s="79" t="str">
        <f ca="1">IF(IFERROR(OFFSET('Filtr dle měsíce'!AZ$5,MATCH('Filtr dle měsíce'!$A117,'Filtr dle měsíce'!$AC$6:$AC$297,0),0,1,1)*OFFSET('Filtr dle měsíce'!AZ$5,MATCH('Filtr dle měsíce'!$A117,'Filtr dle měsíce'!$AC$6:$AC$297,0),0,1,1),"")&gt;0,IFERROR(OFFSET('Filtr dle měsíce'!AZ$5,MATCH('Filtr dle měsíce'!$A117,'Filtr dle měsíce'!$AC$6:$AC$297,0),0,1,1)*OFFSET('Filtr dle měsíce'!AZ$5,MATCH('Filtr dle měsíce'!$A117,'Filtr dle měsíce'!$AC$6:$AC$297,0),0,1,1),""),"")</f>
        <v/>
      </c>
      <c r="BM118" s="79" t="str">
        <f ca="1">IF(IFERROR(OFFSET('Filtr dle měsíce'!BA$5,MATCH('Filtr dle měsíce'!$A117,'Filtr dle měsíce'!$AC$6:$AC$297,0),0,1,1)*OFFSET('Filtr dle měsíce'!BA$5,MATCH('Filtr dle měsíce'!$A117,'Filtr dle měsíce'!$AC$6:$AC$297,0),0,1,1),"")&gt;0,IFERROR(OFFSET('Filtr dle měsíce'!BA$5,MATCH('Filtr dle měsíce'!$A117,'Filtr dle měsíce'!$AC$6:$AC$297,0),0,1,1)*OFFSET('Filtr dle měsíce'!BA$5,MATCH('Filtr dle měsíce'!$A117,'Filtr dle měsíce'!$AC$6:$AC$297,0),0,1,1),""),"")</f>
        <v/>
      </c>
      <c r="BN118" s="79" t="str">
        <f ca="1">IF(IFERROR(OFFSET('Filtr dle měsíce'!BB$5,MATCH('Filtr dle měsíce'!$A117,'Filtr dle měsíce'!$AC$6:$AC$297,0),0,1,1)*OFFSET('Filtr dle měsíce'!BB$5,MATCH('Filtr dle měsíce'!$A117,'Filtr dle měsíce'!$AC$6:$AC$297,0),0,1,1),"")&gt;0,IFERROR(OFFSET('Filtr dle měsíce'!BB$5,MATCH('Filtr dle měsíce'!$A117,'Filtr dle měsíce'!$AC$6:$AC$297,0),0,1,1)*OFFSET('Filtr dle měsíce'!BB$5,MATCH('Filtr dle měsíce'!$A117,'Filtr dle měsíce'!$AC$6:$AC$297,0),0,1,1),""),"")</f>
        <v/>
      </c>
      <c r="BO118" s="79" t="str">
        <f ca="1">IF(IFERROR(OFFSET('Filtr dle měsíce'!BC$5,MATCH('Filtr dle měsíce'!$A117,'Filtr dle měsíce'!$AC$6:$AC$297,0),0,1,1)*OFFSET('Filtr dle měsíce'!BC$5,MATCH('Filtr dle měsíce'!$A117,'Filtr dle měsíce'!$AC$6:$AC$297,0),0,1,1),"")&gt;0,IFERROR(OFFSET('Filtr dle měsíce'!BC$5,MATCH('Filtr dle měsíce'!$A117,'Filtr dle měsíce'!$AC$6:$AC$297,0),0,1,1)*OFFSET('Filtr dle měsíce'!BC$5,MATCH('Filtr dle měsíce'!$A117,'Filtr dle měsíce'!$AC$6:$AC$297,0),0,1,1),""),"")</f>
        <v/>
      </c>
      <c r="BP118" s="79"/>
      <c r="BQ118" s="79"/>
    </row>
    <row r="119" spans="1:69" ht="14.25" customHeight="1" x14ac:dyDescent="0.4">
      <c r="A119" s="51">
        <v>115</v>
      </c>
      <c r="B119" s="74" t="str">
        <f ca="1">IFERROR(TEXT(OFFSET('Tabulka klientů 2023'!$C$7,MATCH('Filtr dle měsíce'!A119,'Filtr dle měsíce'!$AC$6:$AC$297,0),0,1,1),""),"")</f>
        <v/>
      </c>
      <c r="C119" s="75" t="str">
        <f ca="1">IF(IFERROR(OFFSET('Tabulka klientů 2023'!$Q$7,MATCH('Filtr dle měsíce'!A119,'Filtr dle měsíce'!$AC$6:$AC$297,0),0,1,1)*OFFSET('Filtr dle měsíce'!$Q$5,MATCH('Filtr dle měsíce'!A119,'Filtr dle měsíce'!$AC$6:$AC$297,0),0,1,1),"")&gt;0,IFERROR(OFFSET('Tabulka klientů 2023'!$Q$7,MATCH('Filtr dle měsíce'!A119,'Filtr dle měsíce'!$AC$6:$AC$297,0),0,1,1)*OFFSET('Filtr dle měsíce'!$Q$5,MATCH('Filtr dle měsíce'!A119,'Filtr dle měsíce'!$AC$6:$AC$297,0),0,1,1),""),"")</f>
        <v/>
      </c>
      <c r="D119" s="76" t="str">
        <f ca="1">IF(IFERROR(OFFSET('Tabulka klientů 2023'!$T$7,MATCH('Filtr dle měsíce'!A119,'Filtr dle měsíce'!$AC$6:$AC$297,0),0,1,1)*OFFSET('Filtr dle měsíce'!$R$5,MATCH('Filtr dle měsíce'!A119,'Filtr dle měsíce'!$AC$6:$AC$297,0),0,1,1),"")&gt;0,IFERROR(OFFSET('Tabulka klientů 2023'!$T$7,MATCH('Filtr dle měsíce'!A119,'Filtr dle měsíce'!$AC$6:$AC$297,0),0,1,1)*OFFSET('Filtr dle měsíce'!$R$5,MATCH('Filtr dle měsíce'!A119,'Filtr dle měsíce'!$AC$6:$AC$297,0),0,1,1),""),"")</f>
        <v/>
      </c>
      <c r="E119" s="75" t="str">
        <f ca="1">IF(IFERROR(OFFSET('Tabulka klientů 2023'!$W$7,MATCH('Filtr dle měsíce'!A119,'Filtr dle měsíce'!$AC$6:$AC$297,0),0,1,1)*OFFSET('Filtr dle měsíce'!$S$5,MATCH('Filtr dle měsíce'!A119,'Filtr dle měsíce'!$AC$6:$AC$297,0),0,1,1),"")&gt;0,IFERROR(OFFSET('Tabulka klientů 2023'!$W$7,MATCH('Filtr dle měsíce'!A119,'Filtr dle měsíce'!$AC$6:$AC$297,0),0,1,1)*OFFSET('Filtr dle měsíce'!$S$5,MATCH('Filtr dle měsíce'!A119,'Filtr dle měsíce'!$AC$6:$AC$297,0),0,1,1),""),"")</f>
        <v/>
      </c>
      <c r="F119" s="76" t="str">
        <f ca="1">IF(IFERROR(OFFSET('Tabulka klientů 2023'!$Z$7,MATCH('Filtr dle měsíce'!A119,'Filtr dle měsíce'!$AC$6:$AC$297,0),0,1,1)*OFFSET('Filtr dle měsíce'!$T$5,MATCH('Filtr dle měsíce'!A119,'Filtr dle měsíce'!$AC$6:$AC$297,0),0,1,1),"")&gt;0,IFERROR(OFFSET('Tabulka klientů 2023'!$Z$7,MATCH('Filtr dle měsíce'!A119,'Filtr dle měsíce'!$AC$6:$AC$297,0),0,1,1)*OFFSET('Filtr dle měsíce'!$T$5,MATCH('Filtr dle měsíce'!A119,'Filtr dle měsíce'!$AC$6:$AC$297,0),0,1,1),""),"")</f>
        <v/>
      </c>
      <c r="G119" s="75" t="str">
        <f ca="1">IF(IFERROR(OFFSET('Tabulka klientů 2023'!$AC$7,MATCH('Filtr dle měsíce'!A119,'Filtr dle měsíce'!$AC$6:$AC$297,0),0,1,1)*OFFSET('Filtr dle měsíce'!$U$5,MATCH('Filtr dle měsíce'!A119,'Filtr dle měsíce'!$AC$6:$AC$297,0),0,1,1),"")&gt;0,IFERROR(OFFSET('Tabulka klientů 2023'!$AC$7,MATCH('Filtr dle měsíce'!A119,'Filtr dle měsíce'!$AC$6:$AC$297,0),0,1,1)*OFFSET('Filtr dle měsíce'!$U$5,MATCH('Filtr dle měsíce'!A119,'Filtr dle měsíce'!$AC$6:$AC$297,0),0,1,1),""),"")</f>
        <v/>
      </c>
      <c r="H119" s="76" t="str">
        <f ca="1">IF(IFERROR(OFFSET('Tabulka klientů 2023'!$AF$7,MATCH('Filtr dle měsíce'!A119,'Filtr dle měsíce'!$AC$6:$AC$297,0),0,1,1)*OFFSET('Filtr dle měsíce'!$V$5,MATCH('Filtr dle měsíce'!A119,'Filtr dle měsíce'!$AC$6:$AC$297,0),0,1,1),"")&gt;0,IFERROR(OFFSET('Tabulka klientů 2023'!$AF$7,MATCH('Filtr dle měsíce'!A119,'Filtr dle měsíce'!$AC$6:$AC$297,0),0,1,1)*OFFSET('Filtr dle měsíce'!$V$5,MATCH('Filtr dle měsíce'!A119,'Filtr dle měsíce'!$AC$6:$AC$297,0),0,1,1),""),"")</f>
        <v/>
      </c>
      <c r="I119" s="75" t="str">
        <f ca="1">IF(IFERROR(OFFSET('Tabulka klientů 2023'!$AI$7,MATCH('Filtr dle měsíce'!A119,'Filtr dle měsíce'!$AC$6:$AC$297,0),0,1,1)*OFFSET('Filtr dle měsíce'!$W$5,MATCH('Filtr dle měsíce'!A119,'Filtr dle měsíce'!$AC$6:$AC$297,0),0,1,1),"")&gt;0,IFERROR(OFFSET('Tabulka klientů 2023'!$AI$7,MATCH('Filtr dle měsíce'!A119,'Filtr dle měsíce'!$AC$6:$AC$297,0),0,1,1)*OFFSET('Filtr dle měsíce'!$W$5,MATCH('Filtr dle měsíce'!A119,'Filtr dle měsíce'!$AC$6:$AC$297,0),0,1,1),""),"")</f>
        <v/>
      </c>
      <c r="J119" s="76" t="str">
        <f ca="1">IF(IFERROR(OFFSET('Tabulka klientů 2023'!$AL$7,MATCH('Filtr dle měsíce'!A119,'Filtr dle měsíce'!$AC$6:$AC$297,0),0,1,1)*OFFSET('Filtr dle měsíce'!$X$5,MATCH('Filtr dle měsíce'!A119,'Filtr dle měsíce'!$AC$6:$AC$297,0),0,1,1),"")&gt;0,IFERROR(OFFSET('Tabulka klientů 2023'!$AL$7,MATCH('Filtr dle měsíce'!A119,'Filtr dle měsíce'!$AC$6:$AC$297,0),0,1,1)*OFFSET('Filtr dle měsíce'!$X$5,MATCH('Filtr dle měsíce'!A119,'Filtr dle měsíce'!$AC$6:$AC$297,0),0,1,1),""),"")</f>
        <v/>
      </c>
      <c r="K119" s="75" t="str">
        <f ca="1">IF(IFERROR(OFFSET('Tabulka klientů 2023'!$AO$7,MATCH('Filtr dle měsíce'!A119,'Filtr dle měsíce'!$AC$6:$AC$297,0),0,1,1)*OFFSET('Filtr dle měsíce'!$Y$5,MATCH('Filtr dle měsíce'!A119,'Filtr dle měsíce'!$AC$6:$AC$297,0),0,1,1),"")&gt;0,IFERROR(OFFSET('Tabulka klientů 2023'!$AO$7,MATCH('Filtr dle měsíce'!A119,'Filtr dle měsíce'!$AC$6:$AC$297,0),0,1,1)*OFFSET('Filtr dle měsíce'!$Y$5,MATCH('Filtr dle měsíce'!A119,'Filtr dle měsíce'!$AC$6:$AC$297,0),0,1,1),""),"")</f>
        <v/>
      </c>
      <c r="L119" s="76" t="str">
        <f ca="1">IF(IFERROR(OFFSET('Tabulka klientů 2023'!$AR$7,MATCH('Filtr dle měsíce'!A119,'Filtr dle měsíce'!$AC$6:$AC$297,0),0,1,1)*OFFSET('Filtr dle měsíce'!$Z$5,MATCH('Filtr dle měsíce'!A119,'Filtr dle měsíce'!$AC$6:$AC$297,0),0,1,1),"")&gt;0,IFERROR(OFFSET('Tabulka klientů 2023'!$AR$7,MATCH('Filtr dle měsíce'!A119,'Filtr dle měsíce'!$AC$6:$AC$297,0),0,1,1)*OFFSET('Filtr dle měsíce'!$Z$5,MATCH('Filtr dle měsíce'!A119,'Filtr dle měsíce'!$AC$6:$AC$297,0),0,1,1),""),"")</f>
        <v/>
      </c>
      <c r="M119" s="77" t="str">
        <f ca="1">IF(IFERROR(OFFSET('Tabulka klientů 2023'!$AU$7,MATCH('Filtr dle měsíce'!A119,'Filtr dle měsíce'!$AC$6:$AC$297,0),0,1,1)*OFFSET('Filtr dle měsíce'!$AA$5,MATCH('Filtr dle měsíce'!A119,'Filtr dle měsíce'!$AC$6:$AC$297,0),0,1,1),"")&gt;0,IFERROR(OFFSET('Tabulka klientů 2023'!$AU$7,MATCH('Filtr dle měsíce'!A119,'Filtr dle měsíce'!$AC$6:$AC$297,0),0,1,1)*OFFSET('Filtr dle měsíce'!$AA$5,MATCH('Filtr dle měsíce'!A119,'Filtr dle měsíce'!$AC$6:$AC$297,0),0,1,1),""),"")</f>
        <v/>
      </c>
      <c r="N119" s="78" t="str">
        <f t="shared" ca="1" si="0"/>
        <v/>
      </c>
      <c r="Q119" s="51">
        <f>IF('Tabulka klientů 2023'!R121='Filtr dle měsíce'!$C$1,1,0)</f>
        <v>0</v>
      </c>
      <c r="R119" s="51">
        <f>IF('Tabulka klientů 2023'!U121='Filtr dle měsíce'!$C$1,1,0)</f>
        <v>0</v>
      </c>
      <c r="S119" s="51">
        <f>IF('Tabulka klientů 2023'!X121='Filtr dle měsíce'!$C$1,1,0)</f>
        <v>0</v>
      </c>
      <c r="T119" s="51">
        <f>IF('Tabulka klientů 2023'!AA121='Filtr dle měsíce'!$C$1,1,0)</f>
        <v>0</v>
      </c>
      <c r="U119" s="51">
        <f>IF('Tabulka klientů 2023'!AD121='Filtr dle měsíce'!$C$1,1,0)</f>
        <v>0</v>
      </c>
      <c r="V119" s="51">
        <f>IF('Tabulka klientů 2023'!AG121='Filtr dle měsíce'!$C$1,1,0)</f>
        <v>0</v>
      </c>
      <c r="W119" s="51">
        <f>IF('Tabulka klientů 2023'!AJ121='Filtr dle měsíce'!$C$1,1,0)</f>
        <v>0</v>
      </c>
      <c r="X119" s="1">
        <f>IF('Tabulka klientů 2023'!AM121='Filtr dle měsíce'!$C$1,1,0)</f>
        <v>0</v>
      </c>
      <c r="Y119" s="1">
        <f>IF('Tabulka klientů 2023'!AP121='Filtr dle měsíce'!$C$1,1,0)</f>
        <v>0</v>
      </c>
      <c r="Z119" s="1">
        <f>IF('Tabulka klientů 2023'!AS121='Filtr dle měsíce'!$C$1,1,0)</f>
        <v>0</v>
      </c>
      <c r="AA119" s="1">
        <f>IF('Tabulka klientů 2023'!AV121='Filtr dle měsíce'!$C$1,1,0)</f>
        <v>0</v>
      </c>
      <c r="AB119" s="1">
        <f t="shared" si="1"/>
        <v>0</v>
      </c>
      <c r="AC119" s="1">
        <f t="shared" si="2"/>
        <v>0</v>
      </c>
      <c r="AE119" s="51">
        <f>IF('Tabulka klientů 2023'!S121="ANO",1,0)</f>
        <v>0</v>
      </c>
      <c r="AF119" s="51">
        <f>IF('Tabulka klientů 2023'!V121="ANO",1,0)</f>
        <v>0</v>
      </c>
      <c r="AG119" s="51">
        <f>IF('Tabulka klientů 2023'!Y121="ANO",1,0)</f>
        <v>0</v>
      </c>
      <c r="AH119" s="51">
        <f>IF('Tabulka klientů 2023'!AB121="ANO",1,0)</f>
        <v>0</v>
      </c>
      <c r="AI119" s="51">
        <f>IF('Tabulka klientů 2023'!AE121="ANO",1,0)</f>
        <v>0</v>
      </c>
      <c r="AJ119" s="51">
        <f>IF('Tabulka klientů 2023'!AH121="ANO",1,0)</f>
        <v>0</v>
      </c>
      <c r="AK119" s="51">
        <f>IF('Tabulka klientů 2023'!AK121="ANO",1,0)</f>
        <v>0</v>
      </c>
      <c r="AL119" s="51">
        <f>IF('Tabulka klientů 2023'!AN121="ANO",1,0)</f>
        <v>0</v>
      </c>
      <c r="AM119" s="51">
        <f>IF('Tabulka klientů 2023'!AQ121="ANO",1,0)</f>
        <v>0</v>
      </c>
      <c r="AN119" s="51">
        <f>IF('Tabulka klientů 2023'!AT121="ANO",1,0)</f>
        <v>0</v>
      </c>
      <c r="AO119" s="51">
        <f>IF('Tabulka klientů 2023'!AW121="ANO",1,0)</f>
        <v>0</v>
      </c>
      <c r="AP119" s="51" t="e">
        <f t="shared" ref="AP119:AQ119" si="228">#N/A</f>
        <v>#N/A</v>
      </c>
      <c r="AQ119" s="51" t="e">
        <f t="shared" si="228"/>
        <v>#N/A</v>
      </c>
      <c r="AR119" s="51"/>
      <c r="AS119" s="1">
        <f t="shared" ref="AS119:BC119" si="229">SUM(Q119+AE119)</f>
        <v>0</v>
      </c>
      <c r="AT119" s="1">
        <f t="shared" si="229"/>
        <v>0</v>
      </c>
      <c r="AU119" s="1">
        <f t="shared" si="229"/>
        <v>0</v>
      </c>
      <c r="AV119" s="1">
        <f t="shared" si="229"/>
        <v>0</v>
      </c>
      <c r="AW119" s="1">
        <f t="shared" si="229"/>
        <v>0</v>
      </c>
      <c r="AX119" s="1">
        <f t="shared" si="229"/>
        <v>0</v>
      </c>
      <c r="AY119" s="1">
        <f t="shared" si="229"/>
        <v>0</v>
      </c>
      <c r="AZ119" s="1">
        <f t="shared" si="229"/>
        <v>0</v>
      </c>
      <c r="BA119" s="1">
        <f t="shared" si="229"/>
        <v>0</v>
      </c>
      <c r="BB119" s="1">
        <f t="shared" si="229"/>
        <v>0</v>
      </c>
      <c r="BC119" s="1">
        <f t="shared" si="229"/>
        <v>0</v>
      </c>
      <c r="BD119" s="1"/>
      <c r="BE119" s="79" t="str">
        <f ca="1">IF(IFERROR(OFFSET('Filtr dle měsíce'!AS$5,MATCH('Filtr dle měsíce'!$A118,'Filtr dle měsíce'!$AC$6:$AC$297,0),0,1,1)*OFFSET('Filtr dle měsíce'!AS$5,MATCH('Filtr dle měsíce'!$A118,'Filtr dle měsíce'!$AC$6:$AC$297,0),0,1,1),"")&gt;0,IFERROR(OFFSET('Filtr dle měsíce'!AS$5,MATCH('Filtr dle měsíce'!$A118,'Filtr dle měsíce'!$AC$6:$AC$297,0),0,1,1)*OFFSET('Filtr dle měsíce'!AS$5,MATCH('Filtr dle měsíce'!$A118,'Filtr dle měsíce'!$AC$6:$AC$297,0),0,1,1),""),"")</f>
        <v/>
      </c>
      <c r="BF119" s="79" t="str">
        <f ca="1">IF(IFERROR(OFFSET('Filtr dle měsíce'!AT$5,MATCH('Filtr dle měsíce'!$A118,'Filtr dle měsíce'!$AC$6:$AC$297,0),0,1,1)*OFFSET('Filtr dle měsíce'!AT$5,MATCH('Filtr dle měsíce'!$A118,'Filtr dle měsíce'!$AC$6:$AC$297,0),0,1,1),"")&gt;0,IFERROR(OFFSET('Filtr dle měsíce'!AT$5,MATCH('Filtr dle měsíce'!$A118,'Filtr dle měsíce'!$AC$6:$AC$297,0),0,1,1)*OFFSET('Filtr dle měsíce'!AT$5,MATCH('Filtr dle měsíce'!$A118,'Filtr dle měsíce'!$AC$6:$AC$297,0),0,1,1),""),"")</f>
        <v/>
      </c>
      <c r="BG119" s="79" t="str">
        <f ca="1">IF(IFERROR(OFFSET('Filtr dle měsíce'!AU$5,MATCH('Filtr dle měsíce'!$A118,'Filtr dle měsíce'!$AC$6:$AC$297,0),0,1,1)*OFFSET('Filtr dle měsíce'!AU$5,MATCH('Filtr dle měsíce'!$A118,'Filtr dle měsíce'!$AC$6:$AC$297,0),0,1,1),"")&gt;0,IFERROR(OFFSET('Filtr dle měsíce'!AU$5,MATCH('Filtr dle měsíce'!$A118,'Filtr dle měsíce'!$AC$6:$AC$297,0),0,1,1)*OFFSET('Filtr dle měsíce'!AU$5,MATCH('Filtr dle měsíce'!$A118,'Filtr dle měsíce'!$AC$6:$AC$297,0),0,1,1),""),"")</f>
        <v/>
      </c>
      <c r="BH119" s="79" t="str">
        <f ca="1">IF(IFERROR(OFFSET('Filtr dle měsíce'!AV$5,MATCH('Filtr dle měsíce'!$A118,'Filtr dle měsíce'!$AC$6:$AC$297,0),0,1,1)*OFFSET('Filtr dle měsíce'!AV$5,MATCH('Filtr dle měsíce'!$A118,'Filtr dle měsíce'!$AC$6:$AC$297,0),0,1,1),"")&gt;0,IFERROR(OFFSET('Filtr dle měsíce'!AV$5,MATCH('Filtr dle měsíce'!$A118,'Filtr dle měsíce'!$AC$6:$AC$297,0),0,1,1)*OFFSET('Filtr dle měsíce'!AV$5,MATCH('Filtr dle měsíce'!$A118,'Filtr dle měsíce'!$AC$6:$AC$297,0),0,1,1),""),"")</f>
        <v/>
      </c>
      <c r="BI119" s="79" t="str">
        <f ca="1">IF(IFERROR(OFFSET('Filtr dle měsíce'!AW$5,MATCH('Filtr dle měsíce'!$A118,'Filtr dle měsíce'!$AC$6:$AC$297,0),0,1,1)*OFFSET('Filtr dle měsíce'!AW$5,MATCH('Filtr dle měsíce'!$A118,'Filtr dle měsíce'!$AC$6:$AC$297,0),0,1,1),"")&gt;0,IFERROR(OFFSET('Filtr dle měsíce'!AW$5,MATCH('Filtr dle měsíce'!$A118,'Filtr dle měsíce'!$AC$6:$AC$297,0),0,1,1)*OFFSET('Filtr dle měsíce'!AW$5,MATCH('Filtr dle měsíce'!$A118,'Filtr dle měsíce'!$AC$6:$AC$297,0),0,1,1),""),"")</f>
        <v/>
      </c>
      <c r="BJ119" s="79" t="str">
        <f ca="1">IF(IFERROR(OFFSET('Filtr dle měsíce'!AX$5,MATCH('Filtr dle měsíce'!$A118,'Filtr dle měsíce'!$AC$6:$AC$297,0),0,1,1)*OFFSET('Filtr dle měsíce'!AX$5,MATCH('Filtr dle měsíce'!$A118,'Filtr dle měsíce'!$AC$6:$AC$297,0),0,1,1),"")&gt;0,IFERROR(OFFSET('Filtr dle měsíce'!AX$5,MATCH('Filtr dle měsíce'!$A118,'Filtr dle měsíce'!$AC$6:$AC$297,0),0,1,1)*OFFSET('Filtr dle měsíce'!AX$5,MATCH('Filtr dle měsíce'!$A118,'Filtr dle měsíce'!$AC$6:$AC$297,0),0,1,1),""),"")</f>
        <v/>
      </c>
      <c r="BK119" s="79" t="str">
        <f ca="1">IF(IFERROR(OFFSET('Filtr dle měsíce'!AY$5,MATCH('Filtr dle měsíce'!$A118,'Filtr dle měsíce'!$AC$6:$AC$297,0),0,1,1)*OFFSET('Filtr dle měsíce'!AY$5,MATCH('Filtr dle měsíce'!$A118,'Filtr dle měsíce'!$AC$6:$AC$297,0),0,1,1),"")&gt;0,IFERROR(OFFSET('Filtr dle měsíce'!AY$5,MATCH('Filtr dle měsíce'!$A118,'Filtr dle měsíce'!$AC$6:$AC$297,0),0,1,1)*OFFSET('Filtr dle měsíce'!AY$5,MATCH('Filtr dle měsíce'!$A118,'Filtr dle měsíce'!$AC$6:$AC$297,0),0,1,1),""),"")</f>
        <v/>
      </c>
      <c r="BL119" s="79" t="str">
        <f ca="1">IF(IFERROR(OFFSET('Filtr dle měsíce'!AZ$5,MATCH('Filtr dle měsíce'!$A118,'Filtr dle měsíce'!$AC$6:$AC$297,0),0,1,1)*OFFSET('Filtr dle měsíce'!AZ$5,MATCH('Filtr dle měsíce'!$A118,'Filtr dle měsíce'!$AC$6:$AC$297,0),0,1,1),"")&gt;0,IFERROR(OFFSET('Filtr dle měsíce'!AZ$5,MATCH('Filtr dle měsíce'!$A118,'Filtr dle měsíce'!$AC$6:$AC$297,0),0,1,1)*OFFSET('Filtr dle měsíce'!AZ$5,MATCH('Filtr dle měsíce'!$A118,'Filtr dle měsíce'!$AC$6:$AC$297,0),0,1,1),""),"")</f>
        <v/>
      </c>
      <c r="BM119" s="79" t="str">
        <f ca="1">IF(IFERROR(OFFSET('Filtr dle měsíce'!BA$5,MATCH('Filtr dle měsíce'!$A118,'Filtr dle měsíce'!$AC$6:$AC$297,0),0,1,1)*OFFSET('Filtr dle měsíce'!BA$5,MATCH('Filtr dle měsíce'!$A118,'Filtr dle měsíce'!$AC$6:$AC$297,0),0,1,1),"")&gt;0,IFERROR(OFFSET('Filtr dle měsíce'!BA$5,MATCH('Filtr dle měsíce'!$A118,'Filtr dle měsíce'!$AC$6:$AC$297,0),0,1,1)*OFFSET('Filtr dle měsíce'!BA$5,MATCH('Filtr dle měsíce'!$A118,'Filtr dle měsíce'!$AC$6:$AC$297,0),0,1,1),""),"")</f>
        <v/>
      </c>
      <c r="BN119" s="79" t="str">
        <f ca="1">IF(IFERROR(OFFSET('Filtr dle měsíce'!BB$5,MATCH('Filtr dle měsíce'!$A118,'Filtr dle měsíce'!$AC$6:$AC$297,0),0,1,1)*OFFSET('Filtr dle měsíce'!BB$5,MATCH('Filtr dle měsíce'!$A118,'Filtr dle měsíce'!$AC$6:$AC$297,0),0,1,1),"")&gt;0,IFERROR(OFFSET('Filtr dle měsíce'!BB$5,MATCH('Filtr dle měsíce'!$A118,'Filtr dle měsíce'!$AC$6:$AC$297,0),0,1,1)*OFFSET('Filtr dle měsíce'!BB$5,MATCH('Filtr dle měsíce'!$A118,'Filtr dle měsíce'!$AC$6:$AC$297,0),0,1,1),""),"")</f>
        <v/>
      </c>
      <c r="BO119" s="79" t="str">
        <f ca="1">IF(IFERROR(OFFSET('Filtr dle měsíce'!BC$5,MATCH('Filtr dle měsíce'!$A118,'Filtr dle měsíce'!$AC$6:$AC$297,0),0,1,1)*OFFSET('Filtr dle měsíce'!BC$5,MATCH('Filtr dle měsíce'!$A118,'Filtr dle měsíce'!$AC$6:$AC$297,0),0,1,1),"")&gt;0,IFERROR(OFFSET('Filtr dle měsíce'!BC$5,MATCH('Filtr dle měsíce'!$A118,'Filtr dle měsíce'!$AC$6:$AC$297,0),0,1,1)*OFFSET('Filtr dle měsíce'!BC$5,MATCH('Filtr dle měsíce'!$A118,'Filtr dle měsíce'!$AC$6:$AC$297,0),0,1,1),""),"")</f>
        <v/>
      </c>
      <c r="BP119" s="79"/>
      <c r="BQ119" s="79"/>
    </row>
    <row r="120" spans="1:69" ht="14.25" customHeight="1" x14ac:dyDescent="0.4">
      <c r="A120" s="51">
        <v>116</v>
      </c>
      <c r="B120" s="74" t="str">
        <f ca="1">IFERROR(TEXT(OFFSET('Tabulka klientů 2023'!$C$7,MATCH('Filtr dle měsíce'!A120,'Filtr dle měsíce'!$AC$6:$AC$297,0),0,1,1),""),"")</f>
        <v/>
      </c>
      <c r="C120" s="75" t="str">
        <f ca="1">IF(IFERROR(OFFSET('Tabulka klientů 2023'!$Q$7,MATCH('Filtr dle měsíce'!A120,'Filtr dle měsíce'!$AC$6:$AC$297,0),0,1,1)*OFFSET('Filtr dle měsíce'!$Q$5,MATCH('Filtr dle měsíce'!A120,'Filtr dle měsíce'!$AC$6:$AC$297,0),0,1,1),"")&gt;0,IFERROR(OFFSET('Tabulka klientů 2023'!$Q$7,MATCH('Filtr dle měsíce'!A120,'Filtr dle měsíce'!$AC$6:$AC$297,0),0,1,1)*OFFSET('Filtr dle měsíce'!$Q$5,MATCH('Filtr dle měsíce'!A120,'Filtr dle měsíce'!$AC$6:$AC$297,0),0,1,1),""),"")</f>
        <v/>
      </c>
      <c r="D120" s="76" t="str">
        <f ca="1">IF(IFERROR(OFFSET('Tabulka klientů 2023'!$T$7,MATCH('Filtr dle měsíce'!A120,'Filtr dle měsíce'!$AC$6:$AC$297,0),0,1,1)*OFFSET('Filtr dle měsíce'!$R$5,MATCH('Filtr dle měsíce'!A120,'Filtr dle měsíce'!$AC$6:$AC$297,0),0,1,1),"")&gt;0,IFERROR(OFFSET('Tabulka klientů 2023'!$T$7,MATCH('Filtr dle měsíce'!A120,'Filtr dle měsíce'!$AC$6:$AC$297,0),0,1,1)*OFFSET('Filtr dle měsíce'!$R$5,MATCH('Filtr dle měsíce'!A120,'Filtr dle měsíce'!$AC$6:$AC$297,0),0,1,1),""),"")</f>
        <v/>
      </c>
      <c r="E120" s="75" t="str">
        <f ca="1">IF(IFERROR(OFFSET('Tabulka klientů 2023'!$W$7,MATCH('Filtr dle měsíce'!A120,'Filtr dle měsíce'!$AC$6:$AC$297,0),0,1,1)*OFFSET('Filtr dle měsíce'!$S$5,MATCH('Filtr dle měsíce'!A120,'Filtr dle měsíce'!$AC$6:$AC$297,0),0,1,1),"")&gt;0,IFERROR(OFFSET('Tabulka klientů 2023'!$W$7,MATCH('Filtr dle měsíce'!A120,'Filtr dle měsíce'!$AC$6:$AC$297,0),0,1,1)*OFFSET('Filtr dle měsíce'!$S$5,MATCH('Filtr dle měsíce'!A120,'Filtr dle měsíce'!$AC$6:$AC$297,0),0,1,1),""),"")</f>
        <v/>
      </c>
      <c r="F120" s="76" t="str">
        <f ca="1">IF(IFERROR(OFFSET('Tabulka klientů 2023'!$Z$7,MATCH('Filtr dle měsíce'!A120,'Filtr dle měsíce'!$AC$6:$AC$297,0),0,1,1)*OFFSET('Filtr dle měsíce'!$T$5,MATCH('Filtr dle měsíce'!A120,'Filtr dle měsíce'!$AC$6:$AC$297,0),0,1,1),"")&gt;0,IFERROR(OFFSET('Tabulka klientů 2023'!$Z$7,MATCH('Filtr dle měsíce'!A120,'Filtr dle měsíce'!$AC$6:$AC$297,0),0,1,1)*OFFSET('Filtr dle měsíce'!$T$5,MATCH('Filtr dle měsíce'!A120,'Filtr dle měsíce'!$AC$6:$AC$297,0),0,1,1),""),"")</f>
        <v/>
      </c>
      <c r="G120" s="75" t="str">
        <f ca="1">IF(IFERROR(OFFSET('Tabulka klientů 2023'!$AC$7,MATCH('Filtr dle měsíce'!A120,'Filtr dle měsíce'!$AC$6:$AC$297,0),0,1,1)*OFFSET('Filtr dle měsíce'!$U$5,MATCH('Filtr dle měsíce'!A120,'Filtr dle měsíce'!$AC$6:$AC$297,0),0,1,1),"")&gt;0,IFERROR(OFFSET('Tabulka klientů 2023'!$AC$7,MATCH('Filtr dle měsíce'!A120,'Filtr dle měsíce'!$AC$6:$AC$297,0),0,1,1)*OFFSET('Filtr dle měsíce'!$U$5,MATCH('Filtr dle měsíce'!A120,'Filtr dle měsíce'!$AC$6:$AC$297,0),0,1,1),""),"")</f>
        <v/>
      </c>
      <c r="H120" s="76" t="str">
        <f ca="1">IF(IFERROR(OFFSET('Tabulka klientů 2023'!$AF$7,MATCH('Filtr dle měsíce'!A120,'Filtr dle měsíce'!$AC$6:$AC$297,0),0,1,1)*OFFSET('Filtr dle měsíce'!$V$5,MATCH('Filtr dle měsíce'!A120,'Filtr dle měsíce'!$AC$6:$AC$297,0),0,1,1),"")&gt;0,IFERROR(OFFSET('Tabulka klientů 2023'!$AF$7,MATCH('Filtr dle měsíce'!A120,'Filtr dle měsíce'!$AC$6:$AC$297,0),0,1,1)*OFFSET('Filtr dle měsíce'!$V$5,MATCH('Filtr dle měsíce'!A120,'Filtr dle měsíce'!$AC$6:$AC$297,0),0,1,1),""),"")</f>
        <v/>
      </c>
      <c r="I120" s="75" t="str">
        <f ca="1">IF(IFERROR(OFFSET('Tabulka klientů 2023'!$AI$7,MATCH('Filtr dle měsíce'!A120,'Filtr dle měsíce'!$AC$6:$AC$297,0),0,1,1)*OFFSET('Filtr dle měsíce'!$W$5,MATCH('Filtr dle měsíce'!A120,'Filtr dle měsíce'!$AC$6:$AC$297,0),0,1,1),"")&gt;0,IFERROR(OFFSET('Tabulka klientů 2023'!$AI$7,MATCH('Filtr dle měsíce'!A120,'Filtr dle měsíce'!$AC$6:$AC$297,0),0,1,1)*OFFSET('Filtr dle měsíce'!$W$5,MATCH('Filtr dle měsíce'!A120,'Filtr dle měsíce'!$AC$6:$AC$297,0),0,1,1),""),"")</f>
        <v/>
      </c>
      <c r="J120" s="76" t="str">
        <f ca="1">IF(IFERROR(OFFSET('Tabulka klientů 2023'!$AL$7,MATCH('Filtr dle měsíce'!A120,'Filtr dle měsíce'!$AC$6:$AC$297,0),0,1,1)*OFFSET('Filtr dle měsíce'!$X$5,MATCH('Filtr dle měsíce'!A120,'Filtr dle měsíce'!$AC$6:$AC$297,0),0,1,1),"")&gt;0,IFERROR(OFFSET('Tabulka klientů 2023'!$AL$7,MATCH('Filtr dle měsíce'!A120,'Filtr dle měsíce'!$AC$6:$AC$297,0),0,1,1)*OFFSET('Filtr dle měsíce'!$X$5,MATCH('Filtr dle měsíce'!A120,'Filtr dle měsíce'!$AC$6:$AC$297,0),0,1,1),""),"")</f>
        <v/>
      </c>
      <c r="K120" s="75" t="str">
        <f ca="1">IF(IFERROR(OFFSET('Tabulka klientů 2023'!$AO$7,MATCH('Filtr dle měsíce'!A120,'Filtr dle měsíce'!$AC$6:$AC$297,0),0,1,1)*OFFSET('Filtr dle měsíce'!$Y$5,MATCH('Filtr dle měsíce'!A120,'Filtr dle měsíce'!$AC$6:$AC$297,0),0,1,1),"")&gt;0,IFERROR(OFFSET('Tabulka klientů 2023'!$AO$7,MATCH('Filtr dle měsíce'!A120,'Filtr dle měsíce'!$AC$6:$AC$297,0),0,1,1)*OFFSET('Filtr dle měsíce'!$Y$5,MATCH('Filtr dle měsíce'!A120,'Filtr dle měsíce'!$AC$6:$AC$297,0),0,1,1),""),"")</f>
        <v/>
      </c>
      <c r="L120" s="76" t="str">
        <f ca="1">IF(IFERROR(OFFSET('Tabulka klientů 2023'!$AR$7,MATCH('Filtr dle měsíce'!A120,'Filtr dle měsíce'!$AC$6:$AC$297,0),0,1,1)*OFFSET('Filtr dle měsíce'!$Z$5,MATCH('Filtr dle měsíce'!A120,'Filtr dle měsíce'!$AC$6:$AC$297,0),0,1,1),"")&gt;0,IFERROR(OFFSET('Tabulka klientů 2023'!$AR$7,MATCH('Filtr dle měsíce'!A120,'Filtr dle měsíce'!$AC$6:$AC$297,0),0,1,1)*OFFSET('Filtr dle měsíce'!$Z$5,MATCH('Filtr dle měsíce'!A120,'Filtr dle měsíce'!$AC$6:$AC$297,0),0,1,1),""),"")</f>
        <v/>
      </c>
      <c r="M120" s="77" t="str">
        <f ca="1">IF(IFERROR(OFFSET('Tabulka klientů 2023'!$AU$7,MATCH('Filtr dle měsíce'!A120,'Filtr dle měsíce'!$AC$6:$AC$297,0),0,1,1)*OFFSET('Filtr dle měsíce'!$AA$5,MATCH('Filtr dle měsíce'!A120,'Filtr dle měsíce'!$AC$6:$AC$297,0),0,1,1),"")&gt;0,IFERROR(OFFSET('Tabulka klientů 2023'!$AU$7,MATCH('Filtr dle měsíce'!A120,'Filtr dle měsíce'!$AC$6:$AC$297,0),0,1,1)*OFFSET('Filtr dle měsíce'!$AA$5,MATCH('Filtr dle měsíce'!A120,'Filtr dle měsíce'!$AC$6:$AC$297,0),0,1,1),""),"")</f>
        <v/>
      </c>
      <c r="N120" s="78" t="str">
        <f t="shared" ca="1" si="0"/>
        <v/>
      </c>
      <c r="Q120" s="51">
        <f>IF('Tabulka klientů 2023'!R122='Filtr dle měsíce'!$C$1,1,0)</f>
        <v>0</v>
      </c>
      <c r="R120" s="51">
        <f>IF('Tabulka klientů 2023'!U122='Filtr dle měsíce'!$C$1,1,0)</f>
        <v>0</v>
      </c>
      <c r="S120" s="51">
        <f>IF('Tabulka klientů 2023'!X122='Filtr dle měsíce'!$C$1,1,0)</f>
        <v>0</v>
      </c>
      <c r="T120" s="51">
        <f>IF('Tabulka klientů 2023'!AA122='Filtr dle měsíce'!$C$1,1,0)</f>
        <v>0</v>
      </c>
      <c r="U120" s="51">
        <f>IF('Tabulka klientů 2023'!AD122='Filtr dle měsíce'!$C$1,1,0)</f>
        <v>0</v>
      </c>
      <c r="V120" s="51">
        <f>IF('Tabulka klientů 2023'!AG122='Filtr dle měsíce'!$C$1,1,0)</f>
        <v>0</v>
      </c>
      <c r="W120" s="51">
        <f>IF('Tabulka klientů 2023'!AJ122='Filtr dle měsíce'!$C$1,1,0)</f>
        <v>0</v>
      </c>
      <c r="X120" s="1">
        <f>IF('Tabulka klientů 2023'!AM122='Filtr dle měsíce'!$C$1,1,0)</f>
        <v>0</v>
      </c>
      <c r="Y120" s="1">
        <f>IF('Tabulka klientů 2023'!AP122='Filtr dle měsíce'!$C$1,1,0)</f>
        <v>0</v>
      </c>
      <c r="Z120" s="1">
        <f>IF('Tabulka klientů 2023'!AS122='Filtr dle měsíce'!$C$1,1,0)</f>
        <v>0</v>
      </c>
      <c r="AA120" s="1">
        <f>IF('Tabulka klientů 2023'!AV122='Filtr dle měsíce'!$C$1,1,0)</f>
        <v>0</v>
      </c>
      <c r="AB120" s="1">
        <f t="shared" si="1"/>
        <v>0</v>
      </c>
      <c r="AC120" s="1">
        <f t="shared" si="2"/>
        <v>0</v>
      </c>
      <c r="AE120" s="51">
        <f>IF('Tabulka klientů 2023'!S122="ANO",1,0)</f>
        <v>0</v>
      </c>
      <c r="AF120" s="51">
        <f>IF('Tabulka klientů 2023'!V122="ANO",1,0)</f>
        <v>0</v>
      </c>
      <c r="AG120" s="51">
        <f>IF('Tabulka klientů 2023'!Y122="ANO",1,0)</f>
        <v>0</v>
      </c>
      <c r="AH120" s="51">
        <f>IF('Tabulka klientů 2023'!AB122="ANO",1,0)</f>
        <v>0</v>
      </c>
      <c r="AI120" s="51">
        <f>IF('Tabulka klientů 2023'!AE122="ANO",1,0)</f>
        <v>0</v>
      </c>
      <c r="AJ120" s="51">
        <f>IF('Tabulka klientů 2023'!AH122="ANO",1,0)</f>
        <v>0</v>
      </c>
      <c r="AK120" s="51">
        <f>IF('Tabulka klientů 2023'!AK122="ANO",1,0)</f>
        <v>0</v>
      </c>
      <c r="AL120" s="51">
        <f>IF('Tabulka klientů 2023'!AN122="ANO",1,0)</f>
        <v>0</v>
      </c>
      <c r="AM120" s="51">
        <f>IF('Tabulka klientů 2023'!AQ122="ANO",1,0)</f>
        <v>0</v>
      </c>
      <c r="AN120" s="51">
        <f>IF('Tabulka klientů 2023'!AT122="ANO",1,0)</f>
        <v>0</v>
      </c>
      <c r="AO120" s="51">
        <f>IF('Tabulka klientů 2023'!AW122="ANO",1,0)</f>
        <v>0</v>
      </c>
      <c r="AP120" s="51" t="e">
        <f t="shared" ref="AP120:AQ120" si="230">#N/A</f>
        <v>#N/A</v>
      </c>
      <c r="AQ120" s="51" t="e">
        <f t="shared" si="230"/>
        <v>#N/A</v>
      </c>
      <c r="AR120" s="51"/>
      <c r="AS120" s="1">
        <f t="shared" ref="AS120:BC120" si="231">SUM(Q120+AE120)</f>
        <v>0</v>
      </c>
      <c r="AT120" s="1">
        <f t="shared" si="231"/>
        <v>0</v>
      </c>
      <c r="AU120" s="1">
        <f t="shared" si="231"/>
        <v>0</v>
      </c>
      <c r="AV120" s="1">
        <f t="shared" si="231"/>
        <v>0</v>
      </c>
      <c r="AW120" s="1">
        <f t="shared" si="231"/>
        <v>0</v>
      </c>
      <c r="AX120" s="1">
        <f t="shared" si="231"/>
        <v>0</v>
      </c>
      <c r="AY120" s="1">
        <f t="shared" si="231"/>
        <v>0</v>
      </c>
      <c r="AZ120" s="1">
        <f t="shared" si="231"/>
        <v>0</v>
      </c>
      <c r="BA120" s="1">
        <f t="shared" si="231"/>
        <v>0</v>
      </c>
      <c r="BB120" s="1">
        <f t="shared" si="231"/>
        <v>0</v>
      </c>
      <c r="BC120" s="1">
        <f t="shared" si="231"/>
        <v>0</v>
      </c>
      <c r="BD120" s="1"/>
      <c r="BE120" s="79" t="str">
        <f ca="1">IF(IFERROR(OFFSET('Filtr dle měsíce'!AS$5,MATCH('Filtr dle měsíce'!$A119,'Filtr dle měsíce'!$AC$6:$AC$297,0),0,1,1)*OFFSET('Filtr dle měsíce'!AS$5,MATCH('Filtr dle měsíce'!$A119,'Filtr dle měsíce'!$AC$6:$AC$297,0),0,1,1),"")&gt;0,IFERROR(OFFSET('Filtr dle měsíce'!AS$5,MATCH('Filtr dle měsíce'!$A119,'Filtr dle měsíce'!$AC$6:$AC$297,0),0,1,1)*OFFSET('Filtr dle měsíce'!AS$5,MATCH('Filtr dle měsíce'!$A119,'Filtr dle měsíce'!$AC$6:$AC$297,0),0,1,1),""),"")</f>
        <v/>
      </c>
      <c r="BF120" s="79" t="str">
        <f ca="1">IF(IFERROR(OFFSET('Filtr dle měsíce'!AT$5,MATCH('Filtr dle měsíce'!$A119,'Filtr dle měsíce'!$AC$6:$AC$297,0),0,1,1)*OFFSET('Filtr dle měsíce'!AT$5,MATCH('Filtr dle měsíce'!$A119,'Filtr dle měsíce'!$AC$6:$AC$297,0),0,1,1),"")&gt;0,IFERROR(OFFSET('Filtr dle měsíce'!AT$5,MATCH('Filtr dle měsíce'!$A119,'Filtr dle měsíce'!$AC$6:$AC$297,0),0,1,1)*OFFSET('Filtr dle měsíce'!AT$5,MATCH('Filtr dle měsíce'!$A119,'Filtr dle měsíce'!$AC$6:$AC$297,0),0,1,1),""),"")</f>
        <v/>
      </c>
      <c r="BG120" s="79" t="str">
        <f ca="1">IF(IFERROR(OFFSET('Filtr dle měsíce'!AU$5,MATCH('Filtr dle měsíce'!$A119,'Filtr dle měsíce'!$AC$6:$AC$297,0),0,1,1)*OFFSET('Filtr dle měsíce'!AU$5,MATCH('Filtr dle měsíce'!$A119,'Filtr dle měsíce'!$AC$6:$AC$297,0),0,1,1),"")&gt;0,IFERROR(OFFSET('Filtr dle měsíce'!AU$5,MATCH('Filtr dle měsíce'!$A119,'Filtr dle měsíce'!$AC$6:$AC$297,0),0,1,1)*OFFSET('Filtr dle měsíce'!AU$5,MATCH('Filtr dle měsíce'!$A119,'Filtr dle měsíce'!$AC$6:$AC$297,0),0,1,1),""),"")</f>
        <v/>
      </c>
      <c r="BH120" s="79" t="str">
        <f ca="1">IF(IFERROR(OFFSET('Filtr dle měsíce'!AV$5,MATCH('Filtr dle měsíce'!$A119,'Filtr dle měsíce'!$AC$6:$AC$297,0),0,1,1)*OFFSET('Filtr dle měsíce'!AV$5,MATCH('Filtr dle měsíce'!$A119,'Filtr dle měsíce'!$AC$6:$AC$297,0),0,1,1),"")&gt;0,IFERROR(OFFSET('Filtr dle měsíce'!AV$5,MATCH('Filtr dle měsíce'!$A119,'Filtr dle měsíce'!$AC$6:$AC$297,0),0,1,1)*OFFSET('Filtr dle měsíce'!AV$5,MATCH('Filtr dle měsíce'!$A119,'Filtr dle měsíce'!$AC$6:$AC$297,0),0,1,1),""),"")</f>
        <v/>
      </c>
      <c r="BI120" s="79" t="str">
        <f ca="1">IF(IFERROR(OFFSET('Filtr dle měsíce'!AW$5,MATCH('Filtr dle měsíce'!$A119,'Filtr dle měsíce'!$AC$6:$AC$297,0),0,1,1)*OFFSET('Filtr dle měsíce'!AW$5,MATCH('Filtr dle měsíce'!$A119,'Filtr dle měsíce'!$AC$6:$AC$297,0),0,1,1),"")&gt;0,IFERROR(OFFSET('Filtr dle měsíce'!AW$5,MATCH('Filtr dle měsíce'!$A119,'Filtr dle měsíce'!$AC$6:$AC$297,0),0,1,1)*OFFSET('Filtr dle měsíce'!AW$5,MATCH('Filtr dle měsíce'!$A119,'Filtr dle měsíce'!$AC$6:$AC$297,0),0,1,1),""),"")</f>
        <v/>
      </c>
      <c r="BJ120" s="79" t="str">
        <f ca="1">IF(IFERROR(OFFSET('Filtr dle měsíce'!AX$5,MATCH('Filtr dle měsíce'!$A119,'Filtr dle měsíce'!$AC$6:$AC$297,0),0,1,1)*OFFSET('Filtr dle měsíce'!AX$5,MATCH('Filtr dle měsíce'!$A119,'Filtr dle měsíce'!$AC$6:$AC$297,0),0,1,1),"")&gt;0,IFERROR(OFFSET('Filtr dle měsíce'!AX$5,MATCH('Filtr dle měsíce'!$A119,'Filtr dle měsíce'!$AC$6:$AC$297,0),0,1,1)*OFFSET('Filtr dle měsíce'!AX$5,MATCH('Filtr dle měsíce'!$A119,'Filtr dle měsíce'!$AC$6:$AC$297,0),0,1,1),""),"")</f>
        <v/>
      </c>
      <c r="BK120" s="79" t="str">
        <f ca="1">IF(IFERROR(OFFSET('Filtr dle měsíce'!AY$5,MATCH('Filtr dle měsíce'!$A119,'Filtr dle měsíce'!$AC$6:$AC$297,0),0,1,1)*OFFSET('Filtr dle měsíce'!AY$5,MATCH('Filtr dle měsíce'!$A119,'Filtr dle měsíce'!$AC$6:$AC$297,0),0,1,1),"")&gt;0,IFERROR(OFFSET('Filtr dle měsíce'!AY$5,MATCH('Filtr dle měsíce'!$A119,'Filtr dle měsíce'!$AC$6:$AC$297,0),0,1,1)*OFFSET('Filtr dle měsíce'!AY$5,MATCH('Filtr dle měsíce'!$A119,'Filtr dle měsíce'!$AC$6:$AC$297,0),0,1,1),""),"")</f>
        <v/>
      </c>
      <c r="BL120" s="79" t="str">
        <f ca="1">IF(IFERROR(OFFSET('Filtr dle měsíce'!AZ$5,MATCH('Filtr dle měsíce'!$A119,'Filtr dle měsíce'!$AC$6:$AC$297,0),0,1,1)*OFFSET('Filtr dle měsíce'!AZ$5,MATCH('Filtr dle měsíce'!$A119,'Filtr dle měsíce'!$AC$6:$AC$297,0),0,1,1),"")&gt;0,IFERROR(OFFSET('Filtr dle měsíce'!AZ$5,MATCH('Filtr dle měsíce'!$A119,'Filtr dle měsíce'!$AC$6:$AC$297,0),0,1,1)*OFFSET('Filtr dle měsíce'!AZ$5,MATCH('Filtr dle měsíce'!$A119,'Filtr dle měsíce'!$AC$6:$AC$297,0),0,1,1),""),"")</f>
        <v/>
      </c>
      <c r="BM120" s="79" t="str">
        <f ca="1">IF(IFERROR(OFFSET('Filtr dle měsíce'!BA$5,MATCH('Filtr dle měsíce'!$A119,'Filtr dle měsíce'!$AC$6:$AC$297,0),0,1,1)*OFFSET('Filtr dle měsíce'!BA$5,MATCH('Filtr dle měsíce'!$A119,'Filtr dle měsíce'!$AC$6:$AC$297,0),0,1,1),"")&gt;0,IFERROR(OFFSET('Filtr dle měsíce'!BA$5,MATCH('Filtr dle měsíce'!$A119,'Filtr dle měsíce'!$AC$6:$AC$297,0),0,1,1)*OFFSET('Filtr dle měsíce'!BA$5,MATCH('Filtr dle měsíce'!$A119,'Filtr dle měsíce'!$AC$6:$AC$297,0),0,1,1),""),"")</f>
        <v/>
      </c>
      <c r="BN120" s="79" t="str">
        <f ca="1">IF(IFERROR(OFFSET('Filtr dle měsíce'!BB$5,MATCH('Filtr dle měsíce'!$A119,'Filtr dle měsíce'!$AC$6:$AC$297,0),0,1,1)*OFFSET('Filtr dle měsíce'!BB$5,MATCH('Filtr dle měsíce'!$A119,'Filtr dle měsíce'!$AC$6:$AC$297,0),0,1,1),"")&gt;0,IFERROR(OFFSET('Filtr dle měsíce'!BB$5,MATCH('Filtr dle měsíce'!$A119,'Filtr dle měsíce'!$AC$6:$AC$297,0),0,1,1)*OFFSET('Filtr dle měsíce'!BB$5,MATCH('Filtr dle měsíce'!$A119,'Filtr dle měsíce'!$AC$6:$AC$297,0),0,1,1),""),"")</f>
        <v/>
      </c>
      <c r="BO120" s="79" t="str">
        <f ca="1">IF(IFERROR(OFFSET('Filtr dle měsíce'!BC$5,MATCH('Filtr dle měsíce'!$A119,'Filtr dle měsíce'!$AC$6:$AC$297,0),0,1,1)*OFFSET('Filtr dle měsíce'!BC$5,MATCH('Filtr dle měsíce'!$A119,'Filtr dle měsíce'!$AC$6:$AC$297,0),0,1,1),"")&gt;0,IFERROR(OFFSET('Filtr dle měsíce'!BC$5,MATCH('Filtr dle měsíce'!$A119,'Filtr dle měsíce'!$AC$6:$AC$297,0),0,1,1)*OFFSET('Filtr dle měsíce'!BC$5,MATCH('Filtr dle měsíce'!$A119,'Filtr dle měsíce'!$AC$6:$AC$297,0),0,1,1),""),"")</f>
        <v/>
      </c>
      <c r="BP120" s="79"/>
      <c r="BQ120" s="79"/>
    </row>
    <row r="121" spans="1:69" ht="14.25" customHeight="1" x14ac:dyDescent="0.4">
      <c r="A121" s="51">
        <v>117</v>
      </c>
      <c r="B121" s="74" t="str">
        <f ca="1">IFERROR(TEXT(OFFSET('Tabulka klientů 2023'!$C$7,MATCH('Filtr dle měsíce'!A121,'Filtr dle měsíce'!$AC$6:$AC$297,0),0,1,1),""),"")</f>
        <v/>
      </c>
      <c r="C121" s="75" t="str">
        <f ca="1">IF(IFERROR(OFFSET('Tabulka klientů 2023'!$Q$7,MATCH('Filtr dle měsíce'!A121,'Filtr dle měsíce'!$AC$6:$AC$297,0),0,1,1)*OFFSET('Filtr dle měsíce'!$Q$5,MATCH('Filtr dle měsíce'!A121,'Filtr dle měsíce'!$AC$6:$AC$297,0),0,1,1),"")&gt;0,IFERROR(OFFSET('Tabulka klientů 2023'!$Q$7,MATCH('Filtr dle měsíce'!A121,'Filtr dle měsíce'!$AC$6:$AC$297,0),0,1,1)*OFFSET('Filtr dle měsíce'!$Q$5,MATCH('Filtr dle měsíce'!A121,'Filtr dle měsíce'!$AC$6:$AC$297,0),0,1,1),""),"")</f>
        <v/>
      </c>
      <c r="D121" s="76" t="str">
        <f ca="1">IF(IFERROR(OFFSET('Tabulka klientů 2023'!$T$7,MATCH('Filtr dle měsíce'!A121,'Filtr dle měsíce'!$AC$6:$AC$297,0),0,1,1)*OFFSET('Filtr dle měsíce'!$R$5,MATCH('Filtr dle měsíce'!A121,'Filtr dle měsíce'!$AC$6:$AC$297,0),0,1,1),"")&gt;0,IFERROR(OFFSET('Tabulka klientů 2023'!$T$7,MATCH('Filtr dle měsíce'!A121,'Filtr dle měsíce'!$AC$6:$AC$297,0),0,1,1)*OFFSET('Filtr dle měsíce'!$R$5,MATCH('Filtr dle měsíce'!A121,'Filtr dle měsíce'!$AC$6:$AC$297,0),0,1,1),""),"")</f>
        <v/>
      </c>
      <c r="E121" s="75" t="str">
        <f ca="1">IF(IFERROR(OFFSET('Tabulka klientů 2023'!$W$7,MATCH('Filtr dle měsíce'!A121,'Filtr dle měsíce'!$AC$6:$AC$297,0),0,1,1)*OFFSET('Filtr dle měsíce'!$S$5,MATCH('Filtr dle měsíce'!A121,'Filtr dle měsíce'!$AC$6:$AC$297,0),0,1,1),"")&gt;0,IFERROR(OFFSET('Tabulka klientů 2023'!$W$7,MATCH('Filtr dle měsíce'!A121,'Filtr dle měsíce'!$AC$6:$AC$297,0),0,1,1)*OFFSET('Filtr dle měsíce'!$S$5,MATCH('Filtr dle měsíce'!A121,'Filtr dle měsíce'!$AC$6:$AC$297,0),0,1,1),""),"")</f>
        <v/>
      </c>
      <c r="F121" s="76" t="str">
        <f ca="1">IF(IFERROR(OFFSET('Tabulka klientů 2023'!$Z$7,MATCH('Filtr dle měsíce'!A121,'Filtr dle měsíce'!$AC$6:$AC$297,0),0,1,1)*OFFSET('Filtr dle měsíce'!$T$5,MATCH('Filtr dle měsíce'!A121,'Filtr dle měsíce'!$AC$6:$AC$297,0),0,1,1),"")&gt;0,IFERROR(OFFSET('Tabulka klientů 2023'!$Z$7,MATCH('Filtr dle měsíce'!A121,'Filtr dle měsíce'!$AC$6:$AC$297,0),0,1,1)*OFFSET('Filtr dle měsíce'!$T$5,MATCH('Filtr dle měsíce'!A121,'Filtr dle měsíce'!$AC$6:$AC$297,0),0,1,1),""),"")</f>
        <v/>
      </c>
      <c r="G121" s="75" t="str">
        <f ca="1">IF(IFERROR(OFFSET('Tabulka klientů 2023'!$AC$7,MATCH('Filtr dle měsíce'!A121,'Filtr dle měsíce'!$AC$6:$AC$297,0),0,1,1)*OFFSET('Filtr dle měsíce'!$U$5,MATCH('Filtr dle měsíce'!A121,'Filtr dle měsíce'!$AC$6:$AC$297,0),0,1,1),"")&gt;0,IFERROR(OFFSET('Tabulka klientů 2023'!$AC$7,MATCH('Filtr dle měsíce'!A121,'Filtr dle měsíce'!$AC$6:$AC$297,0),0,1,1)*OFFSET('Filtr dle měsíce'!$U$5,MATCH('Filtr dle měsíce'!A121,'Filtr dle měsíce'!$AC$6:$AC$297,0),0,1,1),""),"")</f>
        <v/>
      </c>
      <c r="H121" s="76" t="str">
        <f ca="1">IF(IFERROR(OFFSET('Tabulka klientů 2023'!$AF$7,MATCH('Filtr dle měsíce'!A121,'Filtr dle měsíce'!$AC$6:$AC$297,0),0,1,1)*OFFSET('Filtr dle měsíce'!$V$5,MATCH('Filtr dle měsíce'!A121,'Filtr dle měsíce'!$AC$6:$AC$297,0),0,1,1),"")&gt;0,IFERROR(OFFSET('Tabulka klientů 2023'!$AF$7,MATCH('Filtr dle měsíce'!A121,'Filtr dle měsíce'!$AC$6:$AC$297,0),0,1,1)*OFFSET('Filtr dle měsíce'!$V$5,MATCH('Filtr dle měsíce'!A121,'Filtr dle měsíce'!$AC$6:$AC$297,0),0,1,1),""),"")</f>
        <v/>
      </c>
      <c r="I121" s="75" t="str">
        <f ca="1">IF(IFERROR(OFFSET('Tabulka klientů 2023'!$AI$7,MATCH('Filtr dle měsíce'!A121,'Filtr dle měsíce'!$AC$6:$AC$297,0),0,1,1)*OFFSET('Filtr dle měsíce'!$W$5,MATCH('Filtr dle měsíce'!A121,'Filtr dle měsíce'!$AC$6:$AC$297,0),0,1,1),"")&gt;0,IFERROR(OFFSET('Tabulka klientů 2023'!$AI$7,MATCH('Filtr dle měsíce'!A121,'Filtr dle měsíce'!$AC$6:$AC$297,0),0,1,1)*OFFSET('Filtr dle měsíce'!$W$5,MATCH('Filtr dle měsíce'!A121,'Filtr dle měsíce'!$AC$6:$AC$297,0),0,1,1),""),"")</f>
        <v/>
      </c>
      <c r="J121" s="76" t="str">
        <f ca="1">IF(IFERROR(OFFSET('Tabulka klientů 2023'!$AL$7,MATCH('Filtr dle měsíce'!A121,'Filtr dle měsíce'!$AC$6:$AC$297,0),0,1,1)*OFFSET('Filtr dle měsíce'!$X$5,MATCH('Filtr dle měsíce'!A121,'Filtr dle měsíce'!$AC$6:$AC$297,0),0,1,1),"")&gt;0,IFERROR(OFFSET('Tabulka klientů 2023'!$AL$7,MATCH('Filtr dle měsíce'!A121,'Filtr dle měsíce'!$AC$6:$AC$297,0),0,1,1)*OFFSET('Filtr dle měsíce'!$X$5,MATCH('Filtr dle měsíce'!A121,'Filtr dle měsíce'!$AC$6:$AC$297,0),0,1,1),""),"")</f>
        <v/>
      </c>
      <c r="K121" s="75" t="str">
        <f ca="1">IF(IFERROR(OFFSET('Tabulka klientů 2023'!$AO$7,MATCH('Filtr dle měsíce'!A121,'Filtr dle měsíce'!$AC$6:$AC$297,0),0,1,1)*OFFSET('Filtr dle měsíce'!$Y$5,MATCH('Filtr dle měsíce'!A121,'Filtr dle měsíce'!$AC$6:$AC$297,0),0,1,1),"")&gt;0,IFERROR(OFFSET('Tabulka klientů 2023'!$AO$7,MATCH('Filtr dle měsíce'!A121,'Filtr dle měsíce'!$AC$6:$AC$297,0),0,1,1)*OFFSET('Filtr dle měsíce'!$Y$5,MATCH('Filtr dle měsíce'!A121,'Filtr dle měsíce'!$AC$6:$AC$297,0),0,1,1),""),"")</f>
        <v/>
      </c>
      <c r="L121" s="76" t="str">
        <f ca="1">IF(IFERROR(OFFSET('Tabulka klientů 2023'!$AR$7,MATCH('Filtr dle měsíce'!A121,'Filtr dle měsíce'!$AC$6:$AC$297,0),0,1,1)*OFFSET('Filtr dle měsíce'!$Z$5,MATCH('Filtr dle měsíce'!A121,'Filtr dle měsíce'!$AC$6:$AC$297,0),0,1,1),"")&gt;0,IFERROR(OFFSET('Tabulka klientů 2023'!$AR$7,MATCH('Filtr dle měsíce'!A121,'Filtr dle měsíce'!$AC$6:$AC$297,0),0,1,1)*OFFSET('Filtr dle měsíce'!$Z$5,MATCH('Filtr dle měsíce'!A121,'Filtr dle měsíce'!$AC$6:$AC$297,0),0,1,1),""),"")</f>
        <v/>
      </c>
      <c r="M121" s="77" t="str">
        <f ca="1">IF(IFERROR(OFFSET('Tabulka klientů 2023'!$AU$7,MATCH('Filtr dle měsíce'!A121,'Filtr dle měsíce'!$AC$6:$AC$297,0),0,1,1)*OFFSET('Filtr dle měsíce'!$AA$5,MATCH('Filtr dle měsíce'!A121,'Filtr dle měsíce'!$AC$6:$AC$297,0),0,1,1),"")&gt;0,IFERROR(OFFSET('Tabulka klientů 2023'!$AU$7,MATCH('Filtr dle měsíce'!A121,'Filtr dle měsíce'!$AC$6:$AC$297,0),0,1,1)*OFFSET('Filtr dle měsíce'!$AA$5,MATCH('Filtr dle měsíce'!A121,'Filtr dle měsíce'!$AC$6:$AC$297,0),0,1,1),""),"")</f>
        <v/>
      </c>
      <c r="N121" s="78" t="str">
        <f t="shared" ca="1" si="0"/>
        <v/>
      </c>
      <c r="Q121" s="51">
        <f>IF('Tabulka klientů 2023'!R123='Filtr dle měsíce'!$C$1,1,0)</f>
        <v>0</v>
      </c>
      <c r="R121" s="51">
        <f>IF('Tabulka klientů 2023'!U123='Filtr dle měsíce'!$C$1,1,0)</f>
        <v>0</v>
      </c>
      <c r="S121" s="51">
        <f>IF('Tabulka klientů 2023'!X123='Filtr dle měsíce'!$C$1,1,0)</f>
        <v>0</v>
      </c>
      <c r="T121" s="51">
        <f>IF('Tabulka klientů 2023'!AA123='Filtr dle měsíce'!$C$1,1,0)</f>
        <v>0</v>
      </c>
      <c r="U121" s="51">
        <f>IF('Tabulka klientů 2023'!AD123='Filtr dle měsíce'!$C$1,1,0)</f>
        <v>0</v>
      </c>
      <c r="V121" s="51">
        <f>IF('Tabulka klientů 2023'!AG123='Filtr dle měsíce'!$C$1,1,0)</f>
        <v>0</v>
      </c>
      <c r="W121" s="51">
        <f>IF('Tabulka klientů 2023'!AJ123='Filtr dle měsíce'!$C$1,1,0)</f>
        <v>0</v>
      </c>
      <c r="X121" s="1">
        <f>IF('Tabulka klientů 2023'!AM123='Filtr dle měsíce'!$C$1,1,0)</f>
        <v>0</v>
      </c>
      <c r="Y121" s="1">
        <f>IF('Tabulka klientů 2023'!AP123='Filtr dle měsíce'!$C$1,1,0)</f>
        <v>0</v>
      </c>
      <c r="Z121" s="1">
        <f>IF('Tabulka klientů 2023'!AS123='Filtr dle měsíce'!$C$1,1,0)</f>
        <v>0</v>
      </c>
      <c r="AA121" s="1">
        <f>IF('Tabulka klientů 2023'!AV123='Filtr dle měsíce'!$C$1,1,0)</f>
        <v>0</v>
      </c>
      <c r="AB121" s="1">
        <f t="shared" si="1"/>
        <v>0</v>
      </c>
      <c r="AC121" s="1">
        <f t="shared" si="2"/>
        <v>0</v>
      </c>
      <c r="AE121" s="51">
        <f>IF('Tabulka klientů 2023'!S123="ANO",1,0)</f>
        <v>0</v>
      </c>
      <c r="AF121" s="51">
        <f>IF('Tabulka klientů 2023'!V123="ANO",1,0)</f>
        <v>0</v>
      </c>
      <c r="AG121" s="51">
        <f>IF('Tabulka klientů 2023'!Y123="ANO",1,0)</f>
        <v>0</v>
      </c>
      <c r="AH121" s="51">
        <f>IF('Tabulka klientů 2023'!AB123="ANO",1,0)</f>
        <v>0</v>
      </c>
      <c r="AI121" s="51">
        <f>IF('Tabulka klientů 2023'!AE123="ANO",1,0)</f>
        <v>0</v>
      </c>
      <c r="AJ121" s="51">
        <f>IF('Tabulka klientů 2023'!AH123="ANO",1,0)</f>
        <v>0</v>
      </c>
      <c r="AK121" s="51">
        <f>IF('Tabulka klientů 2023'!AK123="ANO",1,0)</f>
        <v>0</v>
      </c>
      <c r="AL121" s="51">
        <f>IF('Tabulka klientů 2023'!AN123="ANO",1,0)</f>
        <v>0</v>
      </c>
      <c r="AM121" s="51">
        <f>IF('Tabulka klientů 2023'!AQ123="ANO",1,0)</f>
        <v>0</v>
      </c>
      <c r="AN121" s="51">
        <f>IF('Tabulka klientů 2023'!AT123="ANO",1,0)</f>
        <v>0</v>
      </c>
      <c r="AO121" s="51">
        <f>IF('Tabulka klientů 2023'!AW123="ANO",1,0)</f>
        <v>0</v>
      </c>
      <c r="AP121" s="51" t="e">
        <f t="shared" ref="AP121:AQ121" si="232">#N/A</f>
        <v>#N/A</v>
      </c>
      <c r="AQ121" s="51" t="e">
        <f t="shared" si="232"/>
        <v>#N/A</v>
      </c>
      <c r="AR121" s="51"/>
      <c r="AS121" s="1">
        <f t="shared" ref="AS121:BC121" si="233">SUM(Q121+AE121)</f>
        <v>0</v>
      </c>
      <c r="AT121" s="1">
        <f t="shared" si="233"/>
        <v>0</v>
      </c>
      <c r="AU121" s="1">
        <f t="shared" si="233"/>
        <v>0</v>
      </c>
      <c r="AV121" s="1">
        <f t="shared" si="233"/>
        <v>0</v>
      </c>
      <c r="AW121" s="1">
        <f t="shared" si="233"/>
        <v>0</v>
      </c>
      <c r="AX121" s="1">
        <f t="shared" si="233"/>
        <v>0</v>
      </c>
      <c r="AY121" s="1">
        <f t="shared" si="233"/>
        <v>0</v>
      </c>
      <c r="AZ121" s="1">
        <f t="shared" si="233"/>
        <v>0</v>
      </c>
      <c r="BA121" s="1">
        <f t="shared" si="233"/>
        <v>0</v>
      </c>
      <c r="BB121" s="1">
        <f t="shared" si="233"/>
        <v>0</v>
      </c>
      <c r="BC121" s="1">
        <f t="shared" si="233"/>
        <v>0</v>
      </c>
      <c r="BD121" s="1"/>
      <c r="BE121" s="79" t="str">
        <f ca="1">IF(IFERROR(OFFSET('Filtr dle měsíce'!AS$5,MATCH('Filtr dle měsíce'!$A120,'Filtr dle měsíce'!$AC$6:$AC$297,0),0,1,1)*OFFSET('Filtr dle měsíce'!AS$5,MATCH('Filtr dle měsíce'!$A120,'Filtr dle měsíce'!$AC$6:$AC$297,0),0,1,1),"")&gt;0,IFERROR(OFFSET('Filtr dle měsíce'!AS$5,MATCH('Filtr dle měsíce'!$A120,'Filtr dle měsíce'!$AC$6:$AC$297,0),0,1,1)*OFFSET('Filtr dle měsíce'!AS$5,MATCH('Filtr dle měsíce'!$A120,'Filtr dle měsíce'!$AC$6:$AC$297,0),0,1,1),""),"")</f>
        <v/>
      </c>
      <c r="BF121" s="79" t="str">
        <f ca="1">IF(IFERROR(OFFSET('Filtr dle měsíce'!AT$5,MATCH('Filtr dle měsíce'!$A120,'Filtr dle měsíce'!$AC$6:$AC$297,0),0,1,1)*OFFSET('Filtr dle měsíce'!AT$5,MATCH('Filtr dle měsíce'!$A120,'Filtr dle měsíce'!$AC$6:$AC$297,0),0,1,1),"")&gt;0,IFERROR(OFFSET('Filtr dle měsíce'!AT$5,MATCH('Filtr dle měsíce'!$A120,'Filtr dle měsíce'!$AC$6:$AC$297,0),0,1,1)*OFFSET('Filtr dle měsíce'!AT$5,MATCH('Filtr dle měsíce'!$A120,'Filtr dle měsíce'!$AC$6:$AC$297,0),0,1,1),""),"")</f>
        <v/>
      </c>
      <c r="BG121" s="79" t="str">
        <f ca="1">IF(IFERROR(OFFSET('Filtr dle měsíce'!AU$5,MATCH('Filtr dle měsíce'!$A120,'Filtr dle měsíce'!$AC$6:$AC$297,0),0,1,1)*OFFSET('Filtr dle měsíce'!AU$5,MATCH('Filtr dle měsíce'!$A120,'Filtr dle měsíce'!$AC$6:$AC$297,0),0,1,1),"")&gt;0,IFERROR(OFFSET('Filtr dle měsíce'!AU$5,MATCH('Filtr dle měsíce'!$A120,'Filtr dle měsíce'!$AC$6:$AC$297,0),0,1,1)*OFFSET('Filtr dle měsíce'!AU$5,MATCH('Filtr dle měsíce'!$A120,'Filtr dle měsíce'!$AC$6:$AC$297,0),0,1,1),""),"")</f>
        <v/>
      </c>
      <c r="BH121" s="79" t="str">
        <f ca="1">IF(IFERROR(OFFSET('Filtr dle měsíce'!AV$5,MATCH('Filtr dle měsíce'!$A120,'Filtr dle měsíce'!$AC$6:$AC$297,0),0,1,1)*OFFSET('Filtr dle měsíce'!AV$5,MATCH('Filtr dle měsíce'!$A120,'Filtr dle měsíce'!$AC$6:$AC$297,0),0,1,1),"")&gt;0,IFERROR(OFFSET('Filtr dle měsíce'!AV$5,MATCH('Filtr dle měsíce'!$A120,'Filtr dle měsíce'!$AC$6:$AC$297,0),0,1,1)*OFFSET('Filtr dle měsíce'!AV$5,MATCH('Filtr dle měsíce'!$A120,'Filtr dle měsíce'!$AC$6:$AC$297,0),0,1,1),""),"")</f>
        <v/>
      </c>
      <c r="BI121" s="79" t="str">
        <f ca="1">IF(IFERROR(OFFSET('Filtr dle měsíce'!AW$5,MATCH('Filtr dle měsíce'!$A120,'Filtr dle měsíce'!$AC$6:$AC$297,0),0,1,1)*OFFSET('Filtr dle měsíce'!AW$5,MATCH('Filtr dle měsíce'!$A120,'Filtr dle měsíce'!$AC$6:$AC$297,0),0,1,1),"")&gt;0,IFERROR(OFFSET('Filtr dle měsíce'!AW$5,MATCH('Filtr dle měsíce'!$A120,'Filtr dle měsíce'!$AC$6:$AC$297,0),0,1,1)*OFFSET('Filtr dle měsíce'!AW$5,MATCH('Filtr dle měsíce'!$A120,'Filtr dle měsíce'!$AC$6:$AC$297,0),0,1,1),""),"")</f>
        <v/>
      </c>
      <c r="BJ121" s="79" t="str">
        <f ca="1">IF(IFERROR(OFFSET('Filtr dle měsíce'!AX$5,MATCH('Filtr dle měsíce'!$A120,'Filtr dle měsíce'!$AC$6:$AC$297,0),0,1,1)*OFFSET('Filtr dle měsíce'!AX$5,MATCH('Filtr dle měsíce'!$A120,'Filtr dle měsíce'!$AC$6:$AC$297,0),0,1,1),"")&gt;0,IFERROR(OFFSET('Filtr dle měsíce'!AX$5,MATCH('Filtr dle měsíce'!$A120,'Filtr dle měsíce'!$AC$6:$AC$297,0),0,1,1)*OFFSET('Filtr dle měsíce'!AX$5,MATCH('Filtr dle měsíce'!$A120,'Filtr dle měsíce'!$AC$6:$AC$297,0),0,1,1),""),"")</f>
        <v/>
      </c>
      <c r="BK121" s="79" t="str">
        <f ca="1">IF(IFERROR(OFFSET('Filtr dle měsíce'!AY$5,MATCH('Filtr dle měsíce'!$A120,'Filtr dle měsíce'!$AC$6:$AC$297,0),0,1,1)*OFFSET('Filtr dle měsíce'!AY$5,MATCH('Filtr dle měsíce'!$A120,'Filtr dle měsíce'!$AC$6:$AC$297,0),0,1,1),"")&gt;0,IFERROR(OFFSET('Filtr dle měsíce'!AY$5,MATCH('Filtr dle měsíce'!$A120,'Filtr dle měsíce'!$AC$6:$AC$297,0),0,1,1)*OFFSET('Filtr dle měsíce'!AY$5,MATCH('Filtr dle měsíce'!$A120,'Filtr dle měsíce'!$AC$6:$AC$297,0),0,1,1),""),"")</f>
        <v/>
      </c>
      <c r="BL121" s="79" t="str">
        <f ca="1">IF(IFERROR(OFFSET('Filtr dle měsíce'!AZ$5,MATCH('Filtr dle měsíce'!$A120,'Filtr dle měsíce'!$AC$6:$AC$297,0),0,1,1)*OFFSET('Filtr dle měsíce'!AZ$5,MATCH('Filtr dle měsíce'!$A120,'Filtr dle měsíce'!$AC$6:$AC$297,0),0,1,1),"")&gt;0,IFERROR(OFFSET('Filtr dle měsíce'!AZ$5,MATCH('Filtr dle měsíce'!$A120,'Filtr dle měsíce'!$AC$6:$AC$297,0),0,1,1)*OFFSET('Filtr dle měsíce'!AZ$5,MATCH('Filtr dle měsíce'!$A120,'Filtr dle měsíce'!$AC$6:$AC$297,0),0,1,1),""),"")</f>
        <v/>
      </c>
      <c r="BM121" s="79" t="str">
        <f ca="1">IF(IFERROR(OFFSET('Filtr dle měsíce'!BA$5,MATCH('Filtr dle měsíce'!$A120,'Filtr dle měsíce'!$AC$6:$AC$297,0),0,1,1)*OFFSET('Filtr dle měsíce'!BA$5,MATCH('Filtr dle měsíce'!$A120,'Filtr dle měsíce'!$AC$6:$AC$297,0),0,1,1),"")&gt;0,IFERROR(OFFSET('Filtr dle měsíce'!BA$5,MATCH('Filtr dle měsíce'!$A120,'Filtr dle měsíce'!$AC$6:$AC$297,0),0,1,1)*OFFSET('Filtr dle měsíce'!BA$5,MATCH('Filtr dle měsíce'!$A120,'Filtr dle měsíce'!$AC$6:$AC$297,0),0,1,1),""),"")</f>
        <v/>
      </c>
      <c r="BN121" s="79" t="str">
        <f ca="1">IF(IFERROR(OFFSET('Filtr dle měsíce'!BB$5,MATCH('Filtr dle měsíce'!$A120,'Filtr dle měsíce'!$AC$6:$AC$297,0),0,1,1)*OFFSET('Filtr dle měsíce'!BB$5,MATCH('Filtr dle měsíce'!$A120,'Filtr dle měsíce'!$AC$6:$AC$297,0),0,1,1),"")&gt;0,IFERROR(OFFSET('Filtr dle měsíce'!BB$5,MATCH('Filtr dle měsíce'!$A120,'Filtr dle měsíce'!$AC$6:$AC$297,0),0,1,1)*OFFSET('Filtr dle měsíce'!BB$5,MATCH('Filtr dle měsíce'!$A120,'Filtr dle měsíce'!$AC$6:$AC$297,0),0,1,1),""),"")</f>
        <v/>
      </c>
      <c r="BO121" s="79" t="str">
        <f ca="1">IF(IFERROR(OFFSET('Filtr dle měsíce'!BC$5,MATCH('Filtr dle měsíce'!$A120,'Filtr dle měsíce'!$AC$6:$AC$297,0),0,1,1)*OFFSET('Filtr dle měsíce'!BC$5,MATCH('Filtr dle měsíce'!$A120,'Filtr dle měsíce'!$AC$6:$AC$297,0),0,1,1),"")&gt;0,IFERROR(OFFSET('Filtr dle měsíce'!BC$5,MATCH('Filtr dle měsíce'!$A120,'Filtr dle měsíce'!$AC$6:$AC$297,0),0,1,1)*OFFSET('Filtr dle měsíce'!BC$5,MATCH('Filtr dle měsíce'!$A120,'Filtr dle měsíce'!$AC$6:$AC$297,0),0,1,1),""),"")</f>
        <v/>
      </c>
      <c r="BP121" s="79"/>
      <c r="BQ121" s="79"/>
    </row>
    <row r="122" spans="1:69" ht="14.25" customHeight="1" x14ac:dyDescent="0.4">
      <c r="A122" s="51">
        <v>118</v>
      </c>
      <c r="B122" s="74" t="str">
        <f ca="1">IFERROR(TEXT(OFFSET('Tabulka klientů 2023'!$C$7,MATCH('Filtr dle měsíce'!A122,'Filtr dle měsíce'!$AC$6:$AC$297,0),0,1,1),""),"")</f>
        <v/>
      </c>
      <c r="C122" s="75" t="str">
        <f ca="1">IF(IFERROR(OFFSET('Tabulka klientů 2023'!$Q$7,MATCH('Filtr dle měsíce'!A122,'Filtr dle měsíce'!$AC$6:$AC$297,0),0,1,1)*OFFSET('Filtr dle měsíce'!$Q$5,MATCH('Filtr dle měsíce'!A122,'Filtr dle měsíce'!$AC$6:$AC$297,0),0,1,1),"")&gt;0,IFERROR(OFFSET('Tabulka klientů 2023'!$Q$7,MATCH('Filtr dle měsíce'!A122,'Filtr dle měsíce'!$AC$6:$AC$297,0),0,1,1)*OFFSET('Filtr dle měsíce'!$Q$5,MATCH('Filtr dle měsíce'!A122,'Filtr dle měsíce'!$AC$6:$AC$297,0),0,1,1),""),"")</f>
        <v/>
      </c>
      <c r="D122" s="76" t="str">
        <f ca="1">IF(IFERROR(OFFSET('Tabulka klientů 2023'!$T$7,MATCH('Filtr dle měsíce'!A122,'Filtr dle měsíce'!$AC$6:$AC$297,0),0,1,1)*OFFSET('Filtr dle měsíce'!$R$5,MATCH('Filtr dle měsíce'!A122,'Filtr dle měsíce'!$AC$6:$AC$297,0),0,1,1),"")&gt;0,IFERROR(OFFSET('Tabulka klientů 2023'!$T$7,MATCH('Filtr dle měsíce'!A122,'Filtr dle měsíce'!$AC$6:$AC$297,0),0,1,1)*OFFSET('Filtr dle měsíce'!$R$5,MATCH('Filtr dle měsíce'!A122,'Filtr dle měsíce'!$AC$6:$AC$297,0),0,1,1),""),"")</f>
        <v/>
      </c>
      <c r="E122" s="75" t="str">
        <f ca="1">IF(IFERROR(OFFSET('Tabulka klientů 2023'!$W$7,MATCH('Filtr dle měsíce'!A122,'Filtr dle měsíce'!$AC$6:$AC$297,0),0,1,1)*OFFSET('Filtr dle měsíce'!$S$5,MATCH('Filtr dle měsíce'!A122,'Filtr dle měsíce'!$AC$6:$AC$297,0),0,1,1),"")&gt;0,IFERROR(OFFSET('Tabulka klientů 2023'!$W$7,MATCH('Filtr dle měsíce'!A122,'Filtr dle měsíce'!$AC$6:$AC$297,0),0,1,1)*OFFSET('Filtr dle měsíce'!$S$5,MATCH('Filtr dle měsíce'!A122,'Filtr dle měsíce'!$AC$6:$AC$297,0),0,1,1),""),"")</f>
        <v/>
      </c>
      <c r="F122" s="76" t="str">
        <f ca="1">IF(IFERROR(OFFSET('Tabulka klientů 2023'!$Z$7,MATCH('Filtr dle měsíce'!A122,'Filtr dle měsíce'!$AC$6:$AC$297,0),0,1,1)*OFFSET('Filtr dle měsíce'!$T$5,MATCH('Filtr dle měsíce'!A122,'Filtr dle měsíce'!$AC$6:$AC$297,0),0,1,1),"")&gt;0,IFERROR(OFFSET('Tabulka klientů 2023'!$Z$7,MATCH('Filtr dle měsíce'!A122,'Filtr dle měsíce'!$AC$6:$AC$297,0),0,1,1)*OFFSET('Filtr dle měsíce'!$T$5,MATCH('Filtr dle měsíce'!A122,'Filtr dle měsíce'!$AC$6:$AC$297,0),0,1,1),""),"")</f>
        <v/>
      </c>
      <c r="G122" s="75" t="str">
        <f ca="1">IF(IFERROR(OFFSET('Tabulka klientů 2023'!$AC$7,MATCH('Filtr dle měsíce'!A122,'Filtr dle měsíce'!$AC$6:$AC$297,0),0,1,1)*OFFSET('Filtr dle měsíce'!$U$5,MATCH('Filtr dle měsíce'!A122,'Filtr dle měsíce'!$AC$6:$AC$297,0),0,1,1),"")&gt;0,IFERROR(OFFSET('Tabulka klientů 2023'!$AC$7,MATCH('Filtr dle měsíce'!A122,'Filtr dle měsíce'!$AC$6:$AC$297,0),0,1,1)*OFFSET('Filtr dle měsíce'!$U$5,MATCH('Filtr dle měsíce'!A122,'Filtr dle měsíce'!$AC$6:$AC$297,0),0,1,1),""),"")</f>
        <v/>
      </c>
      <c r="H122" s="76" t="str">
        <f ca="1">IF(IFERROR(OFFSET('Tabulka klientů 2023'!$AF$7,MATCH('Filtr dle měsíce'!A122,'Filtr dle měsíce'!$AC$6:$AC$297,0),0,1,1)*OFFSET('Filtr dle měsíce'!$V$5,MATCH('Filtr dle měsíce'!A122,'Filtr dle měsíce'!$AC$6:$AC$297,0),0,1,1),"")&gt;0,IFERROR(OFFSET('Tabulka klientů 2023'!$AF$7,MATCH('Filtr dle měsíce'!A122,'Filtr dle měsíce'!$AC$6:$AC$297,0),0,1,1)*OFFSET('Filtr dle měsíce'!$V$5,MATCH('Filtr dle měsíce'!A122,'Filtr dle měsíce'!$AC$6:$AC$297,0),0,1,1),""),"")</f>
        <v/>
      </c>
      <c r="I122" s="75" t="str">
        <f ca="1">IF(IFERROR(OFFSET('Tabulka klientů 2023'!$AI$7,MATCH('Filtr dle měsíce'!A122,'Filtr dle měsíce'!$AC$6:$AC$297,0),0,1,1)*OFFSET('Filtr dle měsíce'!$W$5,MATCH('Filtr dle měsíce'!A122,'Filtr dle měsíce'!$AC$6:$AC$297,0),0,1,1),"")&gt;0,IFERROR(OFFSET('Tabulka klientů 2023'!$AI$7,MATCH('Filtr dle měsíce'!A122,'Filtr dle měsíce'!$AC$6:$AC$297,0),0,1,1)*OFFSET('Filtr dle měsíce'!$W$5,MATCH('Filtr dle měsíce'!A122,'Filtr dle měsíce'!$AC$6:$AC$297,0),0,1,1),""),"")</f>
        <v/>
      </c>
      <c r="J122" s="76" t="str">
        <f ca="1">IF(IFERROR(OFFSET('Tabulka klientů 2023'!$AL$7,MATCH('Filtr dle měsíce'!A122,'Filtr dle měsíce'!$AC$6:$AC$297,0),0,1,1)*OFFSET('Filtr dle měsíce'!$X$5,MATCH('Filtr dle měsíce'!A122,'Filtr dle měsíce'!$AC$6:$AC$297,0),0,1,1),"")&gt;0,IFERROR(OFFSET('Tabulka klientů 2023'!$AL$7,MATCH('Filtr dle měsíce'!A122,'Filtr dle měsíce'!$AC$6:$AC$297,0),0,1,1)*OFFSET('Filtr dle měsíce'!$X$5,MATCH('Filtr dle měsíce'!A122,'Filtr dle měsíce'!$AC$6:$AC$297,0),0,1,1),""),"")</f>
        <v/>
      </c>
      <c r="K122" s="75" t="str">
        <f ca="1">IF(IFERROR(OFFSET('Tabulka klientů 2023'!$AO$7,MATCH('Filtr dle měsíce'!A122,'Filtr dle měsíce'!$AC$6:$AC$297,0),0,1,1)*OFFSET('Filtr dle měsíce'!$Y$5,MATCH('Filtr dle měsíce'!A122,'Filtr dle měsíce'!$AC$6:$AC$297,0),0,1,1),"")&gt;0,IFERROR(OFFSET('Tabulka klientů 2023'!$AO$7,MATCH('Filtr dle měsíce'!A122,'Filtr dle měsíce'!$AC$6:$AC$297,0),0,1,1)*OFFSET('Filtr dle měsíce'!$Y$5,MATCH('Filtr dle měsíce'!A122,'Filtr dle měsíce'!$AC$6:$AC$297,0),0,1,1),""),"")</f>
        <v/>
      </c>
      <c r="L122" s="76" t="str">
        <f ca="1">IF(IFERROR(OFFSET('Tabulka klientů 2023'!$AR$7,MATCH('Filtr dle měsíce'!A122,'Filtr dle měsíce'!$AC$6:$AC$297,0),0,1,1)*OFFSET('Filtr dle měsíce'!$Z$5,MATCH('Filtr dle měsíce'!A122,'Filtr dle měsíce'!$AC$6:$AC$297,0),0,1,1),"")&gt;0,IFERROR(OFFSET('Tabulka klientů 2023'!$AR$7,MATCH('Filtr dle měsíce'!A122,'Filtr dle měsíce'!$AC$6:$AC$297,0),0,1,1)*OFFSET('Filtr dle měsíce'!$Z$5,MATCH('Filtr dle měsíce'!A122,'Filtr dle měsíce'!$AC$6:$AC$297,0),0,1,1),""),"")</f>
        <v/>
      </c>
      <c r="M122" s="77" t="str">
        <f ca="1">IF(IFERROR(OFFSET('Tabulka klientů 2023'!$AU$7,MATCH('Filtr dle měsíce'!A122,'Filtr dle měsíce'!$AC$6:$AC$297,0),0,1,1)*OFFSET('Filtr dle měsíce'!$AA$5,MATCH('Filtr dle měsíce'!A122,'Filtr dle měsíce'!$AC$6:$AC$297,0),0,1,1),"")&gt;0,IFERROR(OFFSET('Tabulka klientů 2023'!$AU$7,MATCH('Filtr dle měsíce'!A122,'Filtr dle měsíce'!$AC$6:$AC$297,0),0,1,1)*OFFSET('Filtr dle měsíce'!$AA$5,MATCH('Filtr dle měsíce'!A122,'Filtr dle měsíce'!$AC$6:$AC$297,0),0,1,1),""),"")</f>
        <v/>
      </c>
      <c r="N122" s="78" t="str">
        <f t="shared" ca="1" si="0"/>
        <v/>
      </c>
      <c r="Q122" s="51">
        <f>IF('Tabulka klientů 2023'!R124='Filtr dle měsíce'!$C$1,1,0)</f>
        <v>0</v>
      </c>
      <c r="R122" s="51">
        <f>IF('Tabulka klientů 2023'!U124='Filtr dle měsíce'!$C$1,1,0)</f>
        <v>0</v>
      </c>
      <c r="S122" s="51">
        <f>IF('Tabulka klientů 2023'!X124='Filtr dle měsíce'!$C$1,1,0)</f>
        <v>0</v>
      </c>
      <c r="T122" s="51">
        <f>IF('Tabulka klientů 2023'!AA124='Filtr dle měsíce'!$C$1,1,0)</f>
        <v>0</v>
      </c>
      <c r="U122" s="51">
        <f>IF('Tabulka klientů 2023'!AD124='Filtr dle měsíce'!$C$1,1,0)</f>
        <v>0</v>
      </c>
      <c r="V122" s="51">
        <f>IF('Tabulka klientů 2023'!AG124='Filtr dle měsíce'!$C$1,1,0)</f>
        <v>0</v>
      </c>
      <c r="W122" s="51">
        <f>IF('Tabulka klientů 2023'!AJ124='Filtr dle měsíce'!$C$1,1,0)</f>
        <v>0</v>
      </c>
      <c r="X122" s="1">
        <f>IF('Tabulka klientů 2023'!AM124='Filtr dle měsíce'!$C$1,1,0)</f>
        <v>0</v>
      </c>
      <c r="Y122" s="1">
        <f>IF('Tabulka klientů 2023'!AP124='Filtr dle měsíce'!$C$1,1,0)</f>
        <v>0</v>
      </c>
      <c r="Z122" s="1">
        <f>IF('Tabulka klientů 2023'!AS124='Filtr dle měsíce'!$C$1,1,0)</f>
        <v>0</v>
      </c>
      <c r="AA122" s="1">
        <f>IF('Tabulka klientů 2023'!AV124='Filtr dle měsíce'!$C$1,1,0)</f>
        <v>0</v>
      </c>
      <c r="AB122" s="1">
        <f t="shared" si="1"/>
        <v>0</v>
      </c>
      <c r="AC122" s="1">
        <f t="shared" si="2"/>
        <v>0</v>
      </c>
      <c r="AE122" s="51">
        <f>IF('Tabulka klientů 2023'!S124="ANO",1,0)</f>
        <v>0</v>
      </c>
      <c r="AF122" s="51">
        <f>IF('Tabulka klientů 2023'!V124="ANO",1,0)</f>
        <v>0</v>
      </c>
      <c r="AG122" s="51">
        <f>IF('Tabulka klientů 2023'!Y124="ANO",1,0)</f>
        <v>0</v>
      </c>
      <c r="AH122" s="51">
        <f>IF('Tabulka klientů 2023'!AB124="ANO",1,0)</f>
        <v>0</v>
      </c>
      <c r="AI122" s="51">
        <f>IF('Tabulka klientů 2023'!AE124="ANO",1,0)</f>
        <v>0</v>
      </c>
      <c r="AJ122" s="51">
        <f>IF('Tabulka klientů 2023'!AH124="ANO",1,0)</f>
        <v>0</v>
      </c>
      <c r="AK122" s="51">
        <f>IF('Tabulka klientů 2023'!AK124="ANO",1,0)</f>
        <v>0</v>
      </c>
      <c r="AL122" s="51">
        <f>IF('Tabulka klientů 2023'!AN124="ANO",1,0)</f>
        <v>0</v>
      </c>
      <c r="AM122" s="51">
        <f>IF('Tabulka klientů 2023'!AQ124="ANO",1,0)</f>
        <v>0</v>
      </c>
      <c r="AN122" s="51">
        <f>IF('Tabulka klientů 2023'!AT124="ANO",1,0)</f>
        <v>0</v>
      </c>
      <c r="AO122" s="51">
        <f>IF('Tabulka klientů 2023'!AW124="ANO",1,0)</f>
        <v>0</v>
      </c>
      <c r="AP122" s="51" t="e">
        <f t="shared" ref="AP122:AQ122" si="234">#N/A</f>
        <v>#N/A</v>
      </c>
      <c r="AQ122" s="51" t="e">
        <f t="shared" si="234"/>
        <v>#N/A</v>
      </c>
      <c r="AR122" s="51"/>
      <c r="AS122" s="1">
        <f t="shared" ref="AS122:BC122" si="235">SUM(Q122+AE122)</f>
        <v>0</v>
      </c>
      <c r="AT122" s="1">
        <f t="shared" si="235"/>
        <v>0</v>
      </c>
      <c r="AU122" s="1">
        <f t="shared" si="235"/>
        <v>0</v>
      </c>
      <c r="AV122" s="1">
        <f t="shared" si="235"/>
        <v>0</v>
      </c>
      <c r="AW122" s="1">
        <f t="shared" si="235"/>
        <v>0</v>
      </c>
      <c r="AX122" s="1">
        <f t="shared" si="235"/>
        <v>0</v>
      </c>
      <c r="AY122" s="1">
        <f t="shared" si="235"/>
        <v>0</v>
      </c>
      <c r="AZ122" s="1">
        <f t="shared" si="235"/>
        <v>0</v>
      </c>
      <c r="BA122" s="1">
        <f t="shared" si="235"/>
        <v>0</v>
      </c>
      <c r="BB122" s="1">
        <f t="shared" si="235"/>
        <v>0</v>
      </c>
      <c r="BC122" s="1">
        <f t="shared" si="235"/>
        <v>0</v>
      </c>
      <c r="BD122" s="1"/>
      <c r="BE122" s="79" t="str">
        <f ca="1">IF(IFERROR(OFFSET('Filtr dle měsíce'!AS$5,MATCH('Filtr dle měsíce'!$A121,'Filtr dle měsíce'!$AC$6:$AC$297,0),0,1,1)*OFFSET('Filtr dle měsíce'!AS$5,MATCH('Filtr dle měsíce'!$A121,'Filtr dle měsíce'!$AC$6:$AC$297,0),0,1,1),"")&gt;0,IFERROR(OFFSET('Filtr dle měsíce'!AS$5,MATCH('Filtr dle měsíce'!$A121,'Filtr dle měsíce'!$AC$6:$AC$297,0),0,1,1)*OFFSET('Filtr dle měsíce'!AS$5,MATCH('Filtr dle měsíce'!$A121,'Filtr dle měsíce'!$AC$6:$AC$297,0),0,1,1),""),"")</f>
        <v/>
      </c>
      <c r="BF122" s="79" t="str">
        <f ca="1">IF(IFERROR(OFFSET('Filtr dle měsíce'!AT$5,MATCH('Filtr dle měsíce'!$A121,'Filtr dle měsíce'!$AC$6:$AC$297,0),0,1,1)*OFFSET('Filtr dle měsíce'!AT$5,MATCH('Filtr dle měsíce'!$A121,'Filtr dle měsíce'!$AC$6:$AC$297,0),0,1,1),"")&gt;0,IFERROR(OFFSET('Filtr dle měsíce'!AT$5,MATCH('Filtr dle měsíce'!$A121,'Filtr dle měsíce'!$AC$6:$AC$297,0),0,1,1)*OFFSET('Filtr dle měsíce'!AT$5,MATCH('Filtr dle měsíce'!$A121,'Filtr dle měsíce'!$AC$6:$AC$297,0),0,1,1),""),"")</f>
        <v/>
      </c>
      <c r="BG122" s="79" t="str">
        <f ca="1">IF(IFERROR(OFFSET('Filtr dle měsíce'!AU$5,MATCH('Filtr dle měsíce'!$A121,'Filtr dle měsíce'!$AC$6:$AC$297,0),0,1,1)*OFFSET('Filtr dle měsíce'!AU$5,MATCH('Filtr dle měsíce'!$A121,'Filtr dle měsíce'!$AC$6:$AC$297,0),0,1,1),"")&gt;0,IFERROR(OFFSET('Filtr dle měsíce'!AU$5,MATCH('Filtr dle měsíce'!$A121,'Filtr dle měsíce'!$AC$6:$AC$297,0),0,1,1)*OFFSET('Filtr dle měsíce'!AU$5,MATCH('Filtr dle měsíce'!$A121,'Filtr dle měsíce'!$AC$6:$AC$297,0),0,1,1),""),"")</f>
        <v/>
      </c>
      <c r="BH122" s="79" t="str">
        <f ca="1">IF(IFERROR(OFFSET('Filtr dle měsíce'!AV$5,MATCH('Filtr dle měsíce'!$A121,'Filtr dle měsíce'!$AC$6:$AC$297,0),0,1,1)*OFFSET('Filtr dle měsíce'!AV$5,MATCH('Filtr dle měsíce'!$A121,'Filtr dle měsíce'!$AC$6:$AC$297,0),0,1,1),"")&gt;0,IFERROR(OFFSET('Filtr dle měsíce'!AV$5,MATCH('Filtr dle měsíce'!$A121,'Filtr dle měsíce'!$AC$6:$AC$297,0),0,1,1)*OFFSET('Filtr dle měsíce'!AV$5,MATCH('Filtr dle měsíce'!$A121,'Filtr dle měsíce'!$AC$6:$AC$297,0),0,1,1),""),"")</f>
        <v/>
      </c>
      <c r="BI122" s="79" t="str">
        <f ca="1">IF(IFERROR(OFFSET('Filtr dle měsíce'!AW$5,MATCH('Filtr dle měsíce'!$A121,'Filtr dle měsíce'!$AC$6:$AC$297,0),0,1,1)*OFFSET('Filtr dle měsíce'!AW$5,MATCH('Filtr dle měsíce'!$A121,'Filtr dle měsíce'!$AC$6:$AC$297,0),0,1,1),"")&gt;0,IFERROR(OFFSET('Filtr dle měsíce'!AW$5,MATCH('Filtr dle měsíce'!$A121,'Filtr dle měsíce'!$AC$6:$AC$297,0),0,1,1)*OFFSET('Filtr dle měsíce'!AW$5,MATCH('Filtr dle měsíce'!$A121,'Filtr dle měsíce'!$AC$6:$AC$297,0),0,1,1),""),"")</f>
        <v/>
      </c>
      <c r="BJ122" s="79" t="str">
        <f ca="1">IF(IFERROR(OFFSET('Filtr dle měsíce'!AX$5,MATCH('Filtr dle měsíce'!$A121,'Filtr dle měsíce'!$AC$6:$AC$297,0),0,1,1)*OFFSET('Filtr dle měsíce'!AX$5,MATCH('Filtr dle měsíce'!$A121,'Filtr dle měsíce'!$AC$6:$AC$297,0),0,1,1),"")&gt;0,IFERROR(OFFSET('Filtr dle měsíce'!AX$5,MATCH('Filtr dle měsíce'!$A121,'Filtr dle měsíce'!$AC$6:$AC$297,0),0,1,1)*OFFSET('Filtr dle měsíce'!AX$5,MATCH('Filtr dle měsíce'!$A121,'Filtr dle měsíce'!$AC$6:$AC$297,0),0,1,1),""),"")</f>
        <v/>
      </c>
      <c r="BK122" s="79" t="str">
        <f ca="1">IF(IFERROR(OFFSET('Filtr dle měsíce'!AY$5,MATCH('Filtr dle měsíce'!$A121,'Filtr dle měsíce'!$AC$6:$AC$297,0),0,1,1)*OFFSET('Filtr dle měsíce'!AY$5,MATCH('Filtr dle měsíce'!$A121,'Filtr dle měsíce'!$AC$6:$AC$297,0),0,1,1),"")&gt;0,IFERROR(OFFSET('Filtr dle měsíce'!AY$5,MATCH('Filtr dle měsíce'!$A121,'Filtr dle měsíce'!$AC$6:$AC$297,0),0,1,1)*OFFSET('Filtr dle měsíce'!AY$5,MATCH('Filtr dle měsíce'!$A121,'Filtr dle měsíce'!$AC$6:$AC$297,0),0,1,1),""),"")</f>
        <v/>
      </c>
      <c r="BL122" s="79" t="str">
        <f ca="1">IF(IFERROR(OFFSET('Filtr dle měsíce'!AZ$5,MATCH('Filtr dle měsíce'!$A121,'Filtr dle měsíce'!$AC$6:$AC$297,0),0,1,1)*OFFSET('Filtr dle měsíce'!AZ$5,MATCH('Filtr dle měsíce'!$A121,'Filtr dle měsíce'!$AC$6:$AC$297,0),0,1,1),"")&gt;0,IFERROR(OFFSET('Filtr dle měsíce'!AZ$5,MATCH('Filtr dle měsíce'!$A121,'Filtr dle měsíce'!$AC$6:$AC$297,0),0,1,1)*OFFSET('Filtr dle měsíce'!AZ$5,MATCH('Filtr dle měsíce'!$A121,'Filtr dle měsíce'!$AC$6:$AC$297,0),0,1,1),""),"")</f>
        <v/>
      </c>
      <c r="BM122" s="79" t="str">
        <f ca="1">IF(IFERROR(OFFSET('Filtr dle měsíce'!BA$5,MATCH('Filtr dle měsíce'!$A121,'Filtr dle měsíce'!$AC$6:$AC$297,0),0,1,1)*OFFSET('Filtr dle měsíce'!BA$5,MATCH('Filtr dle měsíce'!$A121,'Filtr dle měsíce'!$AC$6:$AC$297,0),0,1,1),"")&gt;0,IFERROR(OFFSET('Filtr dle měsíce'!BA$5,MATCH('Filtr dle měsíce'!$A121,'Filtr dle měsíce'!$AC$6:$AC$297,0),0,1,1)*OFFSET('Filtr dle měsíce'!BA$5,MATCH('Filtr dle měsíce'!$A121,'Filtr dle měsíce'!$AC$6:$AC$297,0),0,1,1),""),"")</f>
        <v/>
      </c>
      <c r="BN122" s="79" t="str">
        <f ca="1">IF(IFERROR(OFFSET('Filtr dle měsíce'!BB$5,MATCH('Filtr dle měsíce'!$A121,'Filtr dle měsíce'!$AC$6:$AC$297,0),0,1,1)*OFFSET('Filtr dle měsíce'!BB$5,MATCH('Filtr dle měsíce'!$A121,'Filtr dle měsíce'!$AC$6:$AC$297,0),0,1,1),"")&gt;0,IFERROR(OFFSET('Filtr dle měsíce'!BB$5,MATCH('Filtr dle měsíce'!$A121,'Filtr dle měsíce'!$AC$6:$AC$297,0),0,1,1)*OFFSET('Filtr dle měsíce'!BB$5,MATCH('Filtr dle měsíce'!$A121,'Filtr dle měsíce'!$AC$6:$AC$297,0),0,1,1),""),"")</f>
        <v/>
      </c>
      <c r="BO122" s="79" t="str">
        <f ca="1">IF(IFERROR(OFFSET('Filtr dle měsíce'!BC$5,MATCH('Filtr dle měsíce'!$A121,'Filtr dle měsíce'!$AC$6:$AC$297,0),0,1,1)*OFFSET('Filtr dle měsíce'!BC$5,MATCH('Filtr dle měsíce'!$A121,'Filtr dle měsíce'!$AC$6:$AC$297,0),0,1,1),"")&gt;0,IFERROR(OFFSET('Filtr dle měsíce'!BC$5,MATCH('Filtr dle měsíce'!$A121,'Filtr dle měsíce'!$AC$6:$AC$297,0),0,1,1)*OFFSET('Filtr dle měsíce'!BC$5,MATCH('Filtr dle měsíce'!$A121,'Filtr dle měsíce'!$AC$6:$AC$297,0),0,1,1),""),"")</f>
        <v/>
      </c>
      <c r="BP122" s="79"/>
      <c r="BQ122" s="79"/>
    </row>
    <row r="123" spans="1:69" ht="14.25" customHeight="1" x14ac:dyDescent="0.4">
      <c r="A123" s="51">
        <v>119</v>
      </c>
      <c r="B123" s="74" t="str">
        <f ca="1">IFERROR(TEXT(OFFSET('Tabulka klientů 2023'!$C$7,MATCH('Filtr dle měsíce'!A123,'Filtr dle měsíce'!$AC$6:$AC$297,0),0,1,1),""),"")</f>
        <v/>
      </c>
      <c r="C123" s="75" t="str">
        <f ca="1">IF(IFERROR(OFFSET('Tabulka klientů 2023'!$Q$7,MATCH('Filtr dle měsíce'!A123,'Filtr dle měsíce'!$AC$6:$AC$297,0),0,1,1)*OFFSET('Filtr dle měsíce'!$Q$5,MATCH('Filtr dle měsíce'!A123,'Filtr dle měsíce'!$AC$6:$AC$297,0),0,1,1),"")&gt;0,IFERROR(OFFSET('Tabulka klientů 2023'!$Q$7,MATCH('Filtr dle měsíce'!A123,'Filtr dle měsíce'!$AC$6:$AC$297,0),0,1,1)*OFFSET('Filtr dle měsíce'!$Q$5,MATCH('Filtr dle měsíce'!A123,'Filtr dle měsíce'!$AC$6:$AC$297,0),0,1,1),""),"")</f>
        <v/>
      </c>
      <c r="D123" s="76" t="str">
        <f ca="1">IF(IFERROR(OFFSET('Tabulka klientů 2023'!$T$7,MATCH('Filtr dle měsíce'!A123,'Filtr dle měsíce'!$AC$6:$AC$297,0),0,1,1)*OFFSET('Filtr dle měsíce'!$R$5,MATCH('Filtr dle měsíce'!A123,'Filtr dle měsíce'!$AC$6:$AC$297,0),0,1,1),"")&gt;0,IFERROR(OFFSET('Tabulka klientů 2023'!$T$7,MATCH('Filtr dle měsíce'!A123,'Filtr dle měsíce'!$AC$6:$AC$297,0),0,1,1)*OFFSET('Filtr dle měsíce'!$R$5,MATCH('Filtr dle měsíce'!A123,'Filtr dle měsíce'!$AC$6:$AC$297,0),0,1,1),""),"")</f>
        <v/>
      </c>
      <c r="E123" s="75" t="str">
        <f ca="1">IF(IFERROR(OFFSET('Tabulka klientů 2023'!$W$7,MATCH('Filtr dle měsíce'!A123,'Filtr dle měsíce'!$AC$6:$AC$297,0),0,1,1)*OFFSET('Filtr dle měsíce'!$S$5,MATCH('Filtr dle měsíce'!A123,'Filtr dle měsíce'!$AC$6:$AC$297,0),0,1,1),"")&gt;0,IFERROR(OFFSET('Tabulka klientů 2023'!$W$7,MATCH('Filtr dle měsíce'!A123,'Filtr dle měsíce'!$AC$6:$AC$297,0),0,1,1)*OFFSET('Filtr dle měsíce'!$S$5,MATCH('Filtr dle měsíce'!A123,'Filtr dle měsíce'!$AC$6:$AC$297,0),0,1,1),""),"")</f>
        <v/>
      </c>
      <c r="F123" s="76" t="str">
        <f ca="1">IF(IFERROR(OFFSET('Tabulka klientů 2023'!$Z$7,MATCH('Filtr dle měsíce'!A123,'Filtr dle měsíce'!$AC$6:$AC$297,0),0,1,1)*OFFSET('Filtr dle měsíce'!$T$5,MATCH('Filtr dle měsíce'!A123,'Filtr dle měsíce'!$AC$6:$AC$297,0),0,1,1),"")&gt;0,IFERROR(OFFSET('Tabulka klientů 2023'!$Z$7,MATCH('Filtr dle měsíce'!A123,'Filtr dle měsíce'!$AC$6:$AC$297,0),0,1,1)*OFFSET('Filtr dle měsíce'!$T$5,MATCH('Filtr dle měsíce'!A123,'Filtr dle měsíce'!$AC$6:$AC$297,0),0,1,1),""),"")</f>
        <v/>
      </c>
      <c r="G123" s="75" t="str">
        <f ca="1">IF(IFERROR(OFFSET('Tabulka klientů 2023'!$AC$7,MATCH('Filtr dle měsíce'!A123,'Filtr dle měsíce'!$AC$6:$AC$297,0),0,1,1)*OFFSET('Filtr dle měsíce'!$U$5,MATCH('Filtr dle měsíce'!A123,'Filtr dle měsíce'!$AC$6:$AC$297,0),0,1,1),"")&gt;0,IFERROR(OFFSET('Tabulka klientů 2023'!$AC$7,MATCH('Filtr dle měsíce'!A123,'Filtr dle měsíce'!$AC$6:$AC$297,0),0,1,1)*OFFSET('Filtr dle měsíce'!$U$5,MATCH('Filtr dle měsíce'!A123,'Filtr dle měsíce'!$AC$6:$AC$297,0),0,1,1),""),"")</f>
        <v/>
      </c>
      <c r="H123" s="76" t="str">
        <f ca="1">IF(IFERROR(OFFSET('Tabulka klientů 2023'!$AF$7,MATCH('Filtr dle měsíce'!A123,'Filtr dle měsíce'!$AC$6:$AC$297,0),0,1,1)*OFFSET('Filtr dle měsíce'!$V$5,MATCH('Filtr dle měsíce'!A123,'Filtr dle měsíce'!$AC$6:$AC$297,0),0,1,1),"")&gt;0,IFERROR(OFFSET('Tabulka klientů 2023'!$AF$7,MATCH('Filtr dle měsíce'!A123,'Filtr dle měsíce'!$AC$6:$AC$297,0),0,1,1)*OFFSET('Filtr dle měsíce'!$V$5,MATCH('Filtr dle měsíce'!A123,'Filtr dle měsíce'!$AC$6:$AC$297,0),0,1,1),""),"")</f>
        <v/>
      </c>
      <c r="I123" s="75" t="str">
        <f ca="1">IF(IFERROR(OFFSET('Tabulka klientů 2023'!$AI$7,MATCH('Filtr dle měsíce'!A123,'Filtr dle měsíce'!$AC$6:$AC$297,0),0,1,1)*OFFSET('Filtr dle měsíce'!$W$5,MATCH('Filtr dle měsíce'!A123,'Filtr dle měsíce'!$AC$6:$AC$297,0),0,1,1),"")&gt;0,IFERROR(OFFSET('Tabulka klientů 2023'!$AI$7,MATCH('Filtr dle měsíce'!A123,'Filtr dle měsíce'!$AC$6:$AC$297,0),0,1,1)*OFFSET('Filtr dle měsíce'!$W$5,MATCH('Filtr dle měsíce'!A123,'Filtr dle měsíce'!$AC$6:$AC$297,0),0,1,1),""),"")</f>
        <v/>
      </c>
      <c r="J123" s="76" t="str">
        <f ca="1">IF(IFERROR(OFFSET('Tabulka klientů 2023'!$AL$7,MATCH('Filtr dle měsíce'!A123,'Filtr dle měsíce'!$AC$6:$AC$297,0),0,1,1)*OFFSET('Filtr dle měsíce'!$X$5,MATCH('Filtr dle měsíce'!A123,'Filtr dle měsíce'!$AC$6:$AC$297,0),0,1,1),"")&gt;0,IFERROR(OFFSET('Tabulka klientů 2023'!$AL$7,MATCH('Filtr dle měsíce'!A123,'Filtr dle měsíce'!$AC$6:$AC$297,0),0,1,1)*OFFSET('Filtr dle měsíce'!$X$5,MATCH('Filtr dle měsíce'!A123,'Filtr dle měsíce'!$AC$6:$AC$297,0),0,1,1),""),"")</f>
        <v/>
      </c>
      <c r="K123" s="75" t="str">
        <f ca="1">IF(IFERROR(OFFSET('Tabulka klientů 2023'!$AO$7,MATCH('Filtr dle měsíce'!A123,'Filtr dle měsíce'!$AC$6:$AC$297,0),0,1,1)*OFFSET('Filtr dle měsíce'!$Y$5,MATCH('Filtr dle měsíce'!A123,'Filtr dle měsíce'!$AC$6:$AC$297,0),0,1,1),"")&gt;0,IFERROR(OFFSET('Tabulka klientů 2023'!$AO$7,MATCH('Filtr dle měsíce'!A123,'Filtr dle měsíce'!$AC$6:$AC$297,0),0,1,1)*OFFSET('Filtr dle měsíce'!$Y$5,MATCH('Filtr dle měsíce'!A123,'Filtr dle měsíce'!$AC$6:$AC$297,0),0,1,1),""),"")</f>
        <v/>
      </c>
      <c r="L123" s="76" t="str">
        <f ca="1">IF(IFERROR(OFFSET('Tabulka klientů 2023'!$AR$7,MATCH('Filtr dle měsíce'!A123,'Filtr dle měsíce'!$AC$6:$AC$297,0),0,1,1)*OFFSET('Filtr dle měsíce'!$Z$5,MATCH('Filtr dle měsíce'!A123,'Filtr dle měsíce'!$AC$6:$AC$297,0),0,1,1),"")&gt;0,IFERROR(OFFSET('Tabulka klientů 2023'!$AR$7,MATCH('Filtr dle měsíce'!A123,'Filtr dle měsíce'!$AC$6:$AC$297,0),0,1,1)*OFFSET('Filtr dle měsíce'!$Z$5,MATCH('Filtr dle měsíce'!A123,'Filtr dle měsíce'!$AC$6:$AC$297,0),0,1,1),""),"")</f>
        <v/>
      </c>
      <c r="M123" s="77" t="str">
        <f ca="1">IF(IFERROR(OFFSET('Tabulka klientů 2023'!$AU$7,MATCH('Filtr dle měsíce'!A123,'Filtr dle měsíce'!$AC$6:$AC$297,0),0,1,1)*OFFSET('Filtr dle měsíce'!$AA$5,MATCH('Filtr dle měsíce'!A123,'Filtr dle měsíce'!$AC$6:$AC$297,0),0,1,1),"")&gt;0,IFERROR(OFFSET('Tabulka klientů 2023'!$AU$7,MATCH('Filtr dle měsíce'!A123,'Filtr dle měsíce'!$AC$6:$AC$297,0),0,1,1)*OFFSET('Filtr dle měsíce'!$AA$5,MATCH('Filtr dle měsíce'!A123,'Filtr dle měsíce'!$AC$6:$AC$297,0),0,1,1),""),"")</f>
        <v/>
      </c>
      <c r="N123" s="78" t="str">
        <f t="shared" ca="1" si="0"/>
        <v/>
      </c>
      <c r="Q123" s="51">
        <f>IF('Tabulka klientů 2023'!R125='Filtr dle měsíce'!$C$1,1,0)</f>
        <v>0</v>
      </c>
      <c r="R123" s="51">
        <f>IF('Tabulka klientů 2023'!U125='Filtr dle měsíce'!$C$1,1,0)</f>
        <v>0</v>
      </c>
      <c r="S123" s="51">
        <f>IF('Tabulka klientů 2023'!X125='Filtr dle měsíce'!$C$1,1,0)</f>
        <v>0</v>
      </c>
      <c r="T123" s="51">
        <f>IF('Tabulka klientů 2023'!AA125='Filtr dle měsíce'!$C$1,1,0)</f>
        <v>0</v>
      </c>
      <c r="U123" s="51">
        <f>IF('Tabulka klientů 2023'!AD125='Filtr dle měsíce'!$C$1,1,0)</f>
        <v>0</v>
      </c>
      <c r="V123" s="51">
        <f>IF('Tabulka klientů 2023'!AG125='Filtr dle měsíce'!$C$1,1,0)</f>
        <v>0</v>
      </c>
      <c r="W123" s="51">
        <f>IF('Tabulka klientů 2023'!AJ125='Filtr dle měsíce'!$C$1,1,0)</f>
        <v>0</v>
      </c>
      <c r="X123" s="1">
        <f>IF('Tabulka klientů 2023'!AM125='Filtr dle měsíce'!$C$1,1,0)</f>
        <v>0</v>
      </c>
      <c r="Y123" s="1">
        <f>IF('Tabulka klientů 2023'!AP125='Filtr dle měsíce'!$C$1,1,0)</f>
        <v>0</v>
      </c>
      <c r="Z123" s="1">
        <f>IF('Tabulka klientů 2023'!AS125='Filtr dle měsíce'!$C$1,1,0)</f>
        <v>0</v>
      </c>
      <c r="AA123" s="1">
        <f>IF('Tabulka klientů 2023'!AV125='Filtr dle měsíce'!$C$1,1,0)</f>
        <v>0</v>
      </c>
      <c r="AB123" s="1">
        <f t="shared" si="1"/>
        <v>0</v>
      </c>
      <c r="AC123" s="1">
        <f t="shared" si="2"/>
        <v>0</v>
      </c>
      <c r="AE123" s="51">
        <f>IF('Tabulka klientů 2023'!S125="ANO",1,0)</f>
        <v>0</v>
      </c>
      <c r="AF123" s="51">
        <f>IF('Tabulka klientů 2023'!V125="ANO",1,0)</f>
        <v>0</v>
      </c>
      <c r="AG123" s="51">
        <f>IF('Tabulka klientů 2023'!Y125="ANO",1,0)</f>
        <v>0</v>
      </c>
      <c r="AH123" s="51">
        <f>IF('Tabulka klientů 2023'!AB125="ANO",1,0)</f>
        <v>0</v>
      </c>
      <c r="AI123" s="51">
        <f>IF('Tabulka klientů 2023'!AE125="ANO",1,0)</f>
        <v>0</v>
      </c>
      <c r="AJ123" s="51">
        <f>IF('Tabulka klientů 2023'!AH125="ANO",1,0)</f>
        <v>0</v>
      </c>
      <c r="AK123" s="51">
        <f>IF('Tabulka klientů 2023'!AK125="ANO",1,0)</f>
        <v>0</v>
      </c>
      <c r="AL123" s="51">
        <f>IF('Tabulka klientů 2023'!AN125="ANO",1,0)</f>
        <v>0</v>
      </c>
      <c r="AM123" s="51">
        <f>IF('Tabulka klientů 2023'!AQ125="ANO",1,0)</f>
        <v>0</v>
      </c>
      <c r="AN123" s="51">
        <f>IF('Tabulka klientů 2023'!AT125="ANO",1,0)</f>
        <v>0</v>
      </c>
      <c r="AO123" s="51">
        <f>IF('Tabulka klientů 2023'!AW125="ANO",1,0)</f>
        <v>0</v>
      </c>
      <c r="AP123" s="51" t="e">
        <f t="shared" ref="AP123:AQ123" si="236">#N/A</f>
        <v>#N/A</v>
      </c>
      <c r="AQ123" s="51" t="e">
        <f t="shared" si="236"/>
        <v>#N/A</v>
      </c>
      <c r="AR123" s="51"/>
      <c r="AS123" s="1">
        <f t="shared" ref="AS123:BC123" si="237">SUM(Q123+AE123)</f>
        <v>0</v>
      </c>
      <c r="AT123" s="1">
        <f t="shared" si="237"/>
        <v>0</v>
      </c>
      <c r="AU123" s="1">
        <f t="shared" si="237"/>
        <v>0</v>
      </c>
      <c r="AV123" s="1">
        <f t="shared" si="237"/>
        <v>0</v>
      </c>
      <c r="AW123" s="1">
        <f t="shared" si="237"/>
        <v>0</v>
      </c>
      <c r="AX123" s="1">
        <f t="shared" si="237"/>
        <v>0</v>
      </c>
      <c r="AY123" s="1">
        <f t="shared" si="237"/>
        <v>0</v>
      </c>
      <c r="AZ123" s="1">
        <f t="shared" si="237"/>
        <v>0</v>
      </c>
      <c r="BA123" s="1">
        <f t="shared" si="237"/>
        <v>0</v>
      </c>
      <c r="BB123" s="1">
        <f t="shared" si="237"/>
        <v>0</v>
      </c>
      <c r="BC123" s="1">
        <f t="shared" si="237"/>
        <v>0</v>
      </c>
      <c r="BD123" s="1"/>
      <c r="BE123" s="79" t="str">
        <f ca="1">IF(IFERROR(OFFSET('Filtr dle měsíce'!AS$5,MATCH('Filtr dle měsíce'!$A122,'Filtr dle měsíce'!$AC$6:$AC$297,0),0,1,1)*OFFSET('Filtr dle měsíce'!AS$5,MATCH('Filtr dle měsíce'!$A122,'Filtr dle měsíce'!$AC$6:$AC$297,0),0,1,1),"")&gt;0,IFERROR(OFFSET('Filtr dle měsíce'!AS$5,MATCH('Filtr dle měsíce'!$A122,'Filtr dle měsíce'!$AC$6:$AC$297,0),0,1,1)*OFFSET('Filtr dle měsíce'!AS$5,MATCH('Filtr dle měsíce'!$A122,'Filtr dle měsíce'!$AC$6:$AC$297,0),0,1,1),""),"")</f>
        <v/>
      </c>
      <c r="BF123" s="79" t="str">
        <f ca="1">IF(IFERROR(OFFSET('Filtr dle měsíce'!AT$5,MATCH('Filtr dle měsíce'!$A122,'Filtr dle měsíce'!$AC$6:$AC$297,0),0,1,1)*OFFSET('Filtr dle měsíce'!AT$5,MATCH('Filtr dle měsíce'!$A122,'Filtr dle měsíce'!$AC$6:$AC$297,0),0,1,1),"")&gt;0,IFERROR(OFFSET('Filtr dle měsíce'!AT$5,MATCH('Filtr dle měsíce'!$A122,'Filtr dle měsíce'!$AC$6:$AC$297,0),0,1,1)*OFFSET('Filtr dle měsíce'!AT$5,MATCH('Filtr dle měsíce'!$A122,'Filtr dle měsíce'!$AC$6:$AC$297,0),0,1,1),""),"")</f>
        <v/>
      </c>
      <c r="BG123" s="79" t="str">
        <f ca="1">IF(IFERROR(OFFSET('Filtr dle měsíce'!AU$5,MATCH('Filtr dle měsíce'!$A122,'Filtr dle měsíce'!$AC$6:$AC$297,0),0,1,1)*OFFSET('Filtr dle měsíce'!AU$5,MATCH('Filtr dle měsíce'!$A122,'Filtr dle měsíce'!$AC$6:$AC$297,0),0,1,1),"")&gt;0,IFERROR(OFFSET('Filtr dle měsíce'!AU$5,MATCH('Filtr dle měsíce'!$A122,'Filtr dle měsíce'!$AC$6:$AC$297,0),0,1,1)*OFFSET('Filtr dle měsíce'!AU$5,MATCH('Filtr dle měsíce'!$A122,'Filtr dle měsíce'!$AC$6:$AC$297,0),0,1,1),""),"")</f>
        <v/>
      </c>
      <c r="BH123" s="79" t="str">
        <f ca="1">IF(IFERROR(OFFSET('Filtr dle měsíce'!AV$5,MATCH('Filtr dle měsíce'!$A122,'Filtr dle měsíce'!$AC$6:$AC$297,0),0,1,1)*OFFSET('Filtr dle měsíce'!AV$5,MATCH('Filtr dle měsíce'!$A122,'Filtr dle měsíce'!$AC$6:$AC$297,0),0,1,1),"")&gt;0,IFERROR(OFFSET('Filtr dle měsíce'!AV$5,MATCH('Filtr dle měsíce'!$A122,'Filtr dle měsíce'!$AC$6:$AC$297,0),0,1,1)*OFFSET('Filtr dle měsíce'!AV$5,MATCH('Filtr dle měsíce'!$A122,'Filtr dle měsíce'!$AC$6:$AC$297,0),0,1,1),""),"")</f>
        <v/>
      </c>
      <c r="BI123" s="79" t="str">
        <f ca="1">IF(IFERROR(OFFSET('Filtr dle měsíce'!AW$5,MATCH('Filtr dle měsíce'!$A122,'Filtr dle měsíce'!$AC$6:$AC$297,0),0,1,1)*OFFSET('Filtr dle měsíce'!AW$5,MATCH('Filtr dle měsíce'!$A122,'Filtr dle měsíce'!$AC$6:$AC$297,0),0,1,1),"")&gt;0,IFERROR(OFFSET('Filtr dle měsíce'!AW$5,MATCH('Filtr dle měsíce'!$A122,'Filtr dle měsíce'!$AC$6:$AC$297,0),0,1,1)*OFFSET('Filtr dle měsíce'!AW$5,MATCH('Filtr dle měsíce'!$A122,'Filtr dle měsíce'!$AC$6:$AC$297,0),0,1,1),""),"")</f>
        <v/>
      </c>
      <c r="BJ123" s="79" t="str">
        <f ca="1">IF(IFERROR(OFFSET('Filtr dle měsíce'!AX$5,MATCH('Filtr dle měsíce'!$A122,'Filtr dle měsíce'!$AC$6:$AC$297,0),0,1,1)*OFFSET('Filtr dle měsíce'!AX$5,MATCH('Filtr dle měsíce'!$A122,'Filtr dle měsíce'!$AC$6:$AC$297,0),0,1,1),"")&gt;0,IFERROR(OFFSET('Filtr dle měsíce'!AX$5,MATCH('Filtr dle měsíce'!$A122,'Filtr dle měsíce'!$AC$6:$AC$297,0),0,1,1)*OFFSET('Filtr dle měsíce'!AX$5,MATCH('Filtr dle měsíce'!$A122,'Filtr dle měsíce'!$AC$6:$AC$297,0),0,1,1),""),"")</f>
        <v/>
      </c>
      <c r="BK123" s="79" t="str">
        <f ca="1">IF(IFERROR(OFFSET('Filtr dle měsíce'!AY$5,MATCH('Filtr dle měsíce'!$A122,'Filtr dle měsíce'!$AC$6:$AC$297,0),0,1,1)*OFFSET('Filtr dle měsíce'!AY$5,MATCH('Filtr dle měsíce'!$A122,'Filtr dle měsíce'!$AC$6:$AC$297,0),0,1,1),"")&gt;0,IFERROR(OFFSET('Filtr dle měsíce'!AY$5,MATCH('Filtr dle měsíce'!$A122,'Filtr dle měsíce'!$AC$6:$AC$297,0),0,1,1)*OFFSET('Filtr dle měsíce'!AY$5,MATCH('Filtr dle měsíce'!$A122,'Filtr dle měsíce'!$AC$6:$AC$297,0),0,1,1),""),"")</f>
        <v/>
      </c>
      <c r="BL123" s="79" t="str">
        <f ca="1">IF(IFERROR(OFFSET('Filtr dle měsíce'!AZ$5,MATCH('Filtr dle měsíce'!$A122,'Filtr dle měsíce'!$AC$6:$AC$297,0),0,1,1)*OFFSET('Filtr dle měsíce'!AZ$5,MATCH('Filtr dle měsíce'!$A122,'Filtr dle měsíce'!$AC$6:$AC$297,0),0,1,1),"")&gt;0,IFERROR(OFFSET('Filtr dle měsíce'!AZ$5,MATCH('Filtr dle měsíce'!$A122,'Filtr dle měsíce'!$AC$6:$AC$297,0),0,1,1)*OFFSET('Filtr dle měsíce'!AZ$5,MATCH('Filtr dle měsíce'!$A122,'Filtr dle měsíce'!$AC$6:$AC$297,0),0,1,1),""),"")</f>
        <v/>
      </c>
      <c r="BM123" s="79" t="str">
        <f ca="1">IF(IFERROR(OFFSET('Filtr dle měsíce'!BA$5,MATCH('Filtr dle měsíce'!$A122,'Filtr dle měsíce'!$AC$6:$AC$297,0),0,1,1)*OFFSET('Filtr dle měsíce'!BA$5,MATCH('Filtr dle měsíce'!$A122,'Filtr dle měsíce'!$AC$6:$AC$297,0),0,1,1),"")&gt;0,IFERROR(OFFSET('Filtr dle měsíce'!BA$5,MATCH('Filtr dle měsíce'!$A122,'Filtr dle měsíce'!$AC$6:$AC$297,0),0,1,1)*OFFSET('Filtr dle měsíce'!BA$5,MATCH('Filtr dle měsíce'!$A122,'Filtr dle měsíce'!$AC$6:$AC$297,0),0,1,1),""),"")</f>
        <v/>
      </c>
      <c r="BN123" s="79" t="str">
        <f ca="1">IF(IFERROR(OFFSET('Filtr dle měsíce'!BB$5,MATCH('Filtr dle měsíce'!$A122,'Filtr dle měsíce'!$AC$6:$AC$297,0),0,1,1)*OFFSET('Filtr dle měsíce'!BB$5,MATCH('Filtr dle měsíce'!$A122,'Filtr dle měsíce'!$AC$6:$AC$297,0),0,1,1),"")&gt;0,IFERROR(OFFSET('Filtr dle měsíce'!BB$5,MATCH('Filtr dle měsíce'!$A122,'Filtr dle měsíce'!$AC$6:$AC$297,0),0,1,1)*OFFSET('Filtr dle měsíce'!BB$5,MATCH('Filtr dle měsíce'!$A122,'Filtr dle měsíce'!$AC$6:$AC$297,0),0,1,1),""),"")</f>
        <v/>
      </c>
      <c r="BO123" s="79" t="str">
        <f ca="1">IF(IFERROR(OFFSET('Filtr dle měsíce'!BC$5,MATCH('Filtr dle měsíce'!$A122,'Filtr dle měsíce'!$AC$6:$AC$297,0),0,1,1)*OFFSET('Filtr dle měsíce'!BC$5,MATCH('Filtr dle měsíce'!$A122,'Filtr dle měsíce'!$AC$6:$AC$297,0),0,1,1),"")&gt;0,IFERROR(OFFSET('Filtr dle měsíce'!BC$5,MATCH('Filtr dle měsíce'!$A122,'Filtr dle měsíce'!$AC$6:$AC$297,0),0,1,1)*OFFSET('Filtr dle měsíce'!BC$5,MATCH('Filtr dle měsíce'!$A122,'Filtr dle měsíce'!$AC$6:$AC$297,0),0,1,1),""),"")</f>
        <v/>
      </c>
      <c r="BP123" s="79"/>
      <c r="BQ123" s="79"/>
    </row>
    <row r="124" spans="1:69" ht="14.25" customHeight="1" x14ac:dyDescent="0.4">
      <c r="A124" s="51">
        <v>120</v>
      </c>
      <c r="B124" s="74" t="str">
        <f ca="1">IFERROR(TEXT(OFFSET('Tabulka klientů 2023'!$C$7,MATCH('Filtr dle měsíce'!A124,'Filtr dle měsíce'!$AC$6:$AC$297,0),0,1,1),""),"")</f>
        <v/>
      </c>
      <c r="C124" s="75" t="str">
        <f ca="1">IF(IFERROR(OFFSET('Tabulka klientů 2023'!$Q$7,MATCH('Filtr dle měsíce'!A124,'Filtr dle měsíce'!$AC$6:$AC$297,0),0,1,1)*OFFSET('Filtr dle měsíce'!$Q$5,MATCH('Filtr dle měsíce'!A124,'Filtr dle měsíce'!$AC$6:$AC$297,0),0,1,1),"")&gt;0,IFERROR(OFFSET('Tabulka klientů 2023'!$Q$7,MATCH('Filtr dle měsíce'!A124,'Filtr dle měsíce'!$AC$6:$AC$297,0),0,1,1)*OFFSET('Filtr dle měsíce'!$Q$5,MATCH('Filtr dle měsíce'!A124,'Filtr dle měsíce'!$AC$6:$AC$297,0),0,1,1),""),"")</f>
        <v/>
      </c>
      <c r="D124" s="76" t="str">
        <f ca="1">IF(IFERROR(OFFSET('Tabulka klientů 2023'!$T$7,MATCH('Filtr dle měsíce'!A124,'Filtr dle měsíce'!$AC$6:$AC$297,0),0,1,1)*OFFSET('Filtr dle měsíce'!$R$5,MATCH('Filtr dle měsíce'!A124,'Filtr dle měsíce'!$AC$6:$AC$297,0),0,1,1),"")&gt;0,IFERROR(OFFSET('Tabulka klientů 2023'!$T$7,MATCH('Filtr dle měsíce'!A124,'Filtr dle měsíce'!$AC$6:$AC$297,0),0,1,1)*OFFSET('Filtr dle měsíce'!$R$5,MATCH('Filtr dle měsíce'!A124,'Filtr dle měsíce'!$AC$6:$AC$297,0),0,1,1),""),"")</f>
        <v/>
      </c>
      <c r="E124" s="75" t="str">
        <f ca="1">IF(IFERROR(OFFSET('Tabulka klientů 2023'!$W$7,MATCH('Filtr dle měsíce'!A124,'Filtr dle měsíce'!$AC$6:$AC$297,0),0,1,1)*OFFSET('Filtr dle měsíce'!$S$5,MATCH('Filtr dle měsíce'!A124,'Filtr dle měsíce'!$AC$6:$AC$297,0),0,1,1),"")&gt;0,IFERROR(OFFSET('Tabulka klientů 2023'!$W$7,MATCH('Filtr dle měsíce'!A124,'Filtr dle měsíce'!$AC$6:$AC$297,0),0,1,1)*OFFSET('Filtr dle měsíce'!$S$5,MATCH('Filtr dle měsíce'!A124,'Filtr dle měsíce'!$AC$6:$AC$297,0),0,1,1),""),"")</f>
        <v/>
      </c>
      <c r="F124" s="76" t="str">
        <f ca="1">IF(IFERROR(OFFSET('Tabulka klientů 2023'!$Z$7,MATCH('Filtr dle měsíce'!A124,'Filtr dle měsíce'!$AC$6:$AC$297,0),0,1,1)*OFFSET('Filtr dle měsíce'!$T$5,MATCH('Filtr dle měsíce'!A124,'Filtr dle měsíce'!$AC$6:$AC$297,0),0,1,1),"")&gt;0,IFERROR(OFFSET('Tabulka klientů 2023'!$Z$7,MATCH('Filtr dle měsíce'!A124,'Filtr dle měsíce'!$AC$6:$AC$297,0),0,1,1)*OFFSET('Filtr dle měsíce'!$T$5,MATCH('Filtr dle měsíce'!A124,'Filtr dle měsíce'!$AC$6:$AC$297,0),0,1,1),""),"")</f>
        <v/>
      </c>
      <c r="G124" s="75" t="str">
        <f ca="1">IF(IFERROR(OFFSET('Tabulka klientů 2023'!$AC$7,MATCH('Filtr dle měsíce'!A124,'Filtr dle měsíce'!$AC$6:$AC$297,0),0,1,1)*OFFSET('Filtr dle měsíce'!$U$5,MATCH('Filtr dle měsíce'!A124,'Filtr dle měsíce'!$AC$6:$AC$297,0),0,1,1),"")&gt;0,IFERROR(OFFSET('Tabulka klientů 2023'!$AC$7,MATCH('Filtr dle měsíce'!A124,'Filtr dle měsíce'!$AC$6:$AC$297,0),0,1,1)*OFFSET('Filtr dle měsíce'!$U$5,MATCH('Filtr dle měsíce'!A124,'Filtr dle měsíce'!$AC$6:$AC$297,0),0,1,1),""),"")</f>
        <v/>
      </c>
      <c r="H124" s="76" t="str">
        <f ca="1">IF(IFERROR(OFFSET('Tabulka klientů 2023'!$AF$7,MATCH('Filtr dle měsíce'!A124,'Filtr dle měsíce'!$AC$6:$AC$297,0),0,1,1)*OFFSET('Filtr dle měsíce'!$V$5,MATCH('Filtr dle měsíce'!A124,'Filtr dle měsíce'!$AC$6:$AC$297,0),0,1,1),"")&gt;0,IFERROR(OFFSET('Tabulka klientů 2023'!$AF$7,MATCH('Filtr dle měsíce'!A124,'Filtr dle měsíce'!$AC$6:$AC$297,0),0,1,1)*OFFSET('Filtr dle měsíce'!$V$5,MATCH('Filtr dle měsíce'!A124,'Filtr dle měsíce'!$AC$6:$AC$297,0),0,1,1),""),"")</f>
        <v/>
      </c>
      <c r="I124" s="75" t="str">
        <f ca="1">IF(IFERROR(OFFSET('Tabulka klientů 2023'!$AI$7,MATCH('Filtr dle měsíce'!A124,'Filtr dle měsíce'!$AC$6:$AC$297,0),0,1,1)*OFFSET('Filtr dle měsíce'!$W$5,MATCH('Filtr dle měsíce'!A124,'Filtr dle měsíce'!$AC$6:$AC$297,0),0,1,1),"")&gt;0,IFERROR(OFFSET('Tabulka klientů 2023'!$AI$7,MATCH('Filtr dle měsíce'!A124,'Filtr dle měsíce'!$AC$6:$AC$297,0),0,1,1)*OFFSET('Filtr dle měsíce'!$W$5,MATCH('Filtr dle měsíce'!A124,'Filtr dle měsíce'!$AC$6:$AC$297,0),0,1,1),""),"")</f>
        <v/>
      </c>
      <c r="J124" s="76" t="str">
        <f ca="1">IF(IFERROR(OFFSET('Tabulka klientů 2023'!$AL$7,MATCH('Filtr dle měsíce'!A124,'Filtr dle měsíce'!$AC$6:$AC$297,0),0,1,1)*OFFSET('Filtr dle měsíce'!$X$5,MATCH('Filtr dle měsíce'!A124,'Filtr dle měsíce'!$AC$6:$AC$297,0),0,1,1),"")&gt;0,IFERROR(OFFSET('Tabulka klientů 2023'!$AL$7,MATCH('Filtr dle měsíce'!A124,'Filtr dle měsíce'!$AC$6:$AC$297,0),0,1,1)*OFFSET('Filtr dle měsíce'!$X$5,MATCH('Filtr dle měsíce'!A124,'Filtr dle měsíce'!$AC$6:$AC$297,0),0,1,1),""),"")</f>
        <v/>
      </c>
      <c r="K124" s="75" t="str">
        <f ca="1">IF(IFERROR(OFFSET('Tabulka klientů 2023'!$AO$7,MATCH('Filtr dle měsíce'!A124,'Filtr dle měsíce'!$AC$6:$AC$297,0),0,1,1)*OFFSET('Filtr dle měsíce'!$Y$5,MATCH('Filtr dle měsíce'!A124,'Filtr dle měsíce'!$AC$6:$AC$297,0),0,1,1),"")&gt;0,IFERROR(OFFSET('Tabulka klientů 2023'!$AO$7,MATCH('Filtr dle měsíce'!A124,'Filtr dle měsíce'!$AC$6:$AC$297,0),0,1,1)*OFFSET('Filtr dle měsíce'!$Y$5,MATCH('Filtr dle měsíce'!A124,'Filtr dle měsíce'!$AC$6:$AC$297,0),0,1,1),""),"")</f>
        <v/>
      </c>
      <c r="L124" s="76" t="str">
        <f ca="1">IF(IFERROR(OFFSET('Tabulka klientů 2023'!$AR$7,MATCH('Filtr dle měsíce'!A124,'Filtr dle měsíce'!$AC$6:$AC$297,0),0,1,1)*OFFSET('Filtr dle měsíce'!$Z$5,MATCH('Filtr dle měsíce'!A124,'Filtr dle měsíce'!$AC$6:$AC$297,0),0,1,1),"")&gt;0,IFERROR(OFFSET('Tabulka klientů 2023'!$AR$7,MATCH('Filtr dle měsíce'!A124,'Filtr dle měsíce'!$AC$6:$AC$297,0),0,1,1)*OFFSET('Filtr dle měsíce'!$Z$5,MATCH('Filtr dle měsíce'!A124,'Filtr dle měsíce'!$AC$6:$AC$297,0),0,1,1),""),"")</f>
        <v/>
      </c>
      <c r="M124" s="77" t="str">
        <f ca="1">IF(IFERROR(OFFSET('Tabulka klientů 2023'!$AU$7,MATCH('Filtr dle měsíce'!A124,'Filtr dle měsíce'!$AC$6:$AC$297,0),0,1,1)*OFFSET('Filtr dle měsíce'!$AA$5,MATCH('Filtr dle měsíce'!A124,'Filtr dle měsíce'!$AC$6:$AC$297,0),0,1,1),"")&gt;0,IFERROR(OFFSET('Tabulka klientů 2023'!$AU$7,MATCH('Filtr dle měsíce'!A124,'Filtr dle měsíce'!$AC$6:$AC$297,0),0,1,1)*OFFSET('Filtr dle měsíce'!$AA$5,MATCH('Filtr dle měsíce'!A124,'Filtr dle měsíce'!$AC$6:$AC$297,0),0,1,1),""),"")</f>
        <v/>
      </c>
      <c r="N124" s="78" t="str">
        <f t="shared" ca="1" si="0"/>
        <v/>
      </c>
      <c r="Q124" s="51">
        <f>IF('Tabulka klientů 2023'!R126='Filtr dle měsíce'!$C$1,1,0)</f>
        <v>0</v>
      </c>
      <c r="R124" s="51">
        <f>IF('Tabulka klientů 2023'!U126='Filtr dle měsíce'!$C$1,1,0)</f>
        <v>0</v>
      </c>
      <c r="S124" s="51">
        <f>IF('Tabulka klientů 2023'!X126='Filtr dle měsíce'!$C$1,1,0)</f>
        <v>0</v>
      </c>
      <c r="T124" s="51">
        <f>IF('Tabulka klientů 2023'!AA126='Filtr dle měsíce'!$C$1,1,0)</f>
        <v>0</v>
      </c>
      <c r="U124" s="51">
        <f>IF('Tabulka klientů 2023'!AD126='Filtr dle měsíce'!$C$1,1,0)</f>
        <v>0</v>
      </c>
      <c r="V124" s="51">
        <f>IF('Tabulka klientů 2023'!AG126='Filtr dle měsíce'!$C$1,1,0)</f>
        <v>0</v>
      </c>
      <c r="W124" s="51">
        <f>IF('Tabulka klientů 2023'!AJ126='Filtr dle měsíce'!$C$1,1,0)</f>
        <v>0</v>
      </c>
      <c r="X124" s="1">
        <f>IF('Tabulka klientů 2023'!AM126='Filtr dle měsíce'!$C$1,1,0)</f>
        <v>0</v>
      </c>
      <c r="Y124" s="1">
        <f>IF('Tabulka klientů 2023'!AP126='Filtr dle měsíce'!$C$1,1,0)</f>
        <v>0</v>
      </c>
      <c r="Z124" s="1">
        <f>IF('Tabulka klientů 2023'!AS126='Filtr dle měsíce'!$C$1,1,0)</f>
        <v>0</v>
      </c>
      <c r="AA124" s="1">
        <f>IF('Tabulka klientů 2023'!AV126='Filtr dle měsíce'!$C$1,1,0)</f>
        <v>0</v>
      </c>
      <c r="AB124" s="1">
        <f t="shared" si="1"/>
        <v>0</v>
      </c>
      <c r="AC124" s="1">
        <f t="shared" si="2"/>
        <v>0</v>
      </c>
      <c r="AE124" s="51">
        <f>IF('Tabulka klientů 2023'!S126="ANO",1,0)</f>
        <v>0</v>
      </c>
      <c r="AF124" s="51">
        <f>IF('Tabulka klientů 2023'!V126="ANO",1,0)</f>
        <v>0</v>
      </c>
      <c r="AG124" s="51">
        <f>IF('Tabulka klientů 2023'!Y126="ANO",1,0)</f>
        <v>0</v>
      </c>
      <c r="AH124" s="51">
        <f>IF('Tabulka klientů 2023'!AB126="ANO",1,0)</f>
        <v>0</v>
      </c>
      <c r="AI124" s="51">
        <f>IF('Tabulka klientů 2023'!AE126="ANO",1,0)</f>
        <v>0</v>
      </c>
      <c r="AJ124" s="51">
        <f>IF('Tabulka klientů 2023'!AH126="ANO",1,0)</f>
        <v>0</v>
      </c>
      <c r="AK124" s="51">
        <f>IF('Tabulka klientů 2023'!AK126="ANO",1,0)</f>
        <v>0</v>
      </c>
      <c r="AL124" s="51">
        <f>IF('Tabulka klientů 2023'!AN126="ANO",1,0)</f>
        <v>0</v>
      </c>
      <c r="AM124" s="51">
        <f>IF('Tabulka klientů 2023'!AQ126="ANO",1,0)</f>
        <v>0</v>
      </c>
      <c r="AN124" s="51">
        <f>IF('Tabulka klientů 2023'!AT126="ANO",1,0)</f>
        <v>0</v>
      </c>
      <c r="AO124" s="51">
        <f>IF('Tabulka klientů 2023'!AW126="ANO",1,0)</f>
        <v>0</v>
      </c>
      <c r="AP124" s="51" t="e">
        <f t="shared" ref="AP124:AQ124" si="238">#N/A</f>
        <v>#N/A</v>
      </c>
      <c r="AQ124" s="51" t="e">
        <f t="shared" si="238"/>
        <v>#N/A</v>
      </c>
      <c r="AR124" s="51"/>
      <c r="AS124" s="1">
        <f t="shared" ref="AS124:BC124" si="239">SUM(Q124+AE124)</f>
        <v>0</v>
      </c>
      <c r="AT124" s="1">
        <f t="shared" si="239"/>
        <v>0</v>
      </c>
      <c r="AU124" s="1">
        <f t="shared" si="239"/>
        <v>0</v>
      </c>
      <c r="AV124" s="1">
        <f t="shared" si="239"/>
        <v>0</v>
      </c>
      <c r="AW124" s="1">
        <f t="shared" si="239"/>
        <v>0</v>
      </c>
      <c r="AX124" s="1">
        <f t="shared" si="239"/>
        <v>0</v>
      </c>
      <c r="AY124" s="1">
        <f t="shared" si="239"/>
        <v>0</v>
      </c>
      <c r="AZ124" s="1">
        <f t="shared" si="239"/>
        <v>0</v>
      </c>
      <c r="BA124" s="1">
        <f t="shared" si="239"/>
        <v>0</v>
      </c>
      <c r="BB124" s="1">
        <f t="shared" si="239"/>
        <v>0</v>
      </c>
      <c r="BC124" s="1">
        <f t="shared" si="239"/>
        <v>0</v>
      </c>
      <c r="BD124" s="1"/>
      <c r="BE124" s="79" t="str">
        <f ca="1">IF(IFERROR(OFFSET('Filtr dle měsíce'!AS$5,MATCH('Filtr dle měsíce'!$A123,'Filtr dle měsíce'!$AC$6:$AC$297,0),0,1,1)*OFFSET('Filtr dle měsíce'!AS$5,MATCH('Filtr dle měsíce'!$A123,'Filtr dle měsíce'!$AC$6:$AC$297,0),0,1,1),"")&gt;0,IFERROR(OFFSET('Filtr dle měsíce'!AS$5,MATCH('Filtr dle měsíce'!$A123,'Filtr dle měsíce'!$AC$6:$AC$297,0),0,1,1)*OFFSET('Filtr dle měsíce'!AS$5,MATCH('Filtr dle měsíce'!$A123,'Filtr dle měsíce'!$AC$6:$AC$297,0),0,1,1),""),"")</f>
        <v/>
      </c>
      <c r="BF124" s="79" t="str">
        <f ca="1">IF(IFERROR(OFFSET('Filtr dle měsíce'!AT$5,MATCH('Filtr dle měsíce'!$A123,'Filtr dle měsíce'!$AC$6:$AC$297,0),0,1,1)*OFFSET('Filtr dle měsíce'!AT$5,MATCH('Filtr dle měsíce'!$A123,'Filtr dle měsíce'!$AC$6:$AC$297,0),0,1,1),"")&gt;0,IFERROR(OFFSET('Filtr dle měsíce'!AT$5,MATCH('Filtr dle měsíce'!$A123,'Filtr dle měsíce'!$AC$6:$AC$297,0),0,1,1)*OFFSET('Filtr dle měsíce'!AT$5,MATCH('Filtr dle měsíce'!$A123,'Filtr dle měsíce'!$AC$6:$AC$297,0),0,1,1),""),"")</f>
        <v/>
      </c>
      <c r="BG124" s="79" t="str">
        <f ca="1">IF(IFERROR(OFFSET('Filtr dle měsíce'!AU$5,MATCH('Filtr dle měsíce'!$A123,'Filtr dle měsíce'!$AC$6:$AC$297,0),0,1,1)*OFFSET('Filtr dle měsíce'!AU$5,MATCH('Filtr dle měsíce'!$A123,'Filtr dle měsíce'!$AC$6:$AC$297,0),0,1,1),"")&gt;0,IFERROR(OFFSET('Filtr dle měsíce'!AU$5,MATCH('Filtr dle měsíce'!$A123,'Filtr dle měsíce'!$AC$6:$AC$297,0),0,1,1)*OFFSET('Filtr dle měsíce'!AU$5,MATCH('Filtr dle měsíce'!$A123,'Filtr dle měsíce'!$AC$6:$AC$297,0),0,1,1),""),"")</f>
        <v/>
      </c>
      <c r="BH124" s="79" t="str">
        <f ca="1">IF(IFERROR(OFFSET('Filtr dle měsíce'!AV$5,MATCH('Filtr dle měsíce'!$A123,'Filtr dle měsíce'!$AC$6:$AC$297,0),0,1,1)*OFFSET('Filtr dle měsíce'!AV$5,MATCH('Filtr dle měsíce'!$A123,'Filtr dle měsíce'!$AC$6:$AC$297,0),0,1,1),"")&gt;0,IFERROR(OFFSET('Filtr dle měsíce'!AV$5,MATCH('Filtr dle měsíce'!$A123,'Filtr dle měsíce'!$AC$6:$AC$297,0),0,1,1)*OFFSET('Filtr dle měsíce'!AV$5,MATCH('Filtr dle měsíce'!$A123,'Filtr dle měsíce'!$AC$6:$AC$297,0),0,1,1),""),"")</f>
        <v/>
      </c>
      <c r="BI124" s="79" t="str">
        <f ca="1">IF(IFERROR(OFFSET('Filtr dle měsíce'!AW$5,MATCH('Filtr dle měsíce'!$A123,'Filtr dle měsíce'!$AC$6:$AC$297,0),0,1,1)*OFFSET('Filtr dle měsíce'!AW$5,MATCH('Filtr dle měsíce'!$A123,'Filtr dle měsíce'!$AC$6:$AC$297,0),0,1,1),"")&gt;0,IFERROR(OFFSET('Filtr dle měsíce'!AW$5,MATCH('Filtr dle měsíce'!$A123,'Filtr dle měsíce'!$AC$6:$AC$297,0),0,1,1)*OFFSET('Filtr dle měsíce'!AW$5,MATCH('Filtr dle měsíce'!$A123,'Filtr dle měsíce'!$AC$6:$AC$297,0),0,1,1),""),"")</f>
        <v/>
      </c>
      <c r="BJ124" s="79" t="str">
        <f ca="1">IF(IFERROR(OFFSET('Filtr dle měsíce'!AX$5,MATCH('Filtr dle měsíce'!$A123,'Filtr dle měsíce'!$AC$6:$AC$297,0),0,1,1)*OFFSET('Filtr dle měsíce'!AX$5,MATCH('Filtr dle měsíce'!$A123,'Filtr dle měsíce'!$AC$6:$AC$297,0),0,1,1),"")&gt;0,IFERROR(OFFSET('Filtr dle měsíce'!AX$5,MATCH('Filtr dle měsíce'!$A123,'Filtr dle měsíce'!$AC$6:$AC$297,0),0,1,1)*OFFSET('Filtr dle měsíce'!AX$5,MATCH('Filtr dle měsíce'!$A123,'Filtr dle měsíce'!$AC$6:$AC$297,0),0,1,1),""),"")</f>
        <v/>
      </c>
      <c r="BK124" s="79" t="str">
        <f ca="1">IF(IFERROR(OFFSET('Filtr dle měsíce'!AY$5,MATCH('Filtr dle měsíce'!$A123,'Filtr dle měsíce'!$AC$6:$AC$297,0),0,1,1)*OFFSET('Filtr dle měsíce'!AY$5,MATCH('Filtr dle měsíce'!$A123,'Filtr dle měsíce'!$AC$6:$AC$297,0),0,1,1),"")&gt;0,IFERROR(OFFSET('Filtr dle měsíce'!AY$5,MATCH('Filtr dle měsíce'!$A123,'Filtr dle měsíce'!$AC$6:$AC$297,0),0,1,1)*OFFSET('Filtr dle měsíce'!AY$5,MATCH('Filtr dle měsíce'!$A123,'Filtr dle měsíce'!$AC$6:$AC$297,0),0,1,1),""),"")</f>
        <v/>
      </c>
      <c r="BL124" s="79" t="str">
        <f ca="1">IF(IFERROR(OFFSET('Filtr dle měsíce'!AZ$5,MATCH('Filtr dle měsíce'!$A123,'Filtr dle měsíce'!$AC$6:$AC$297,0),0,1,1)*OFFSET('Filtr dle měsíce'!AZ$5,MATCH('Filtr dle měsíce'!$A123,'Filtr dle měsíce'!$AC$6:$AC$297,0),0,1,1),"")&gt;0,IFERROR(OFFSET('Filtr dle měsíce'!AZ$5,MATCH('Filtr dle měsíce'!$A123,'Filtr dle měsíce'!$AC$6:$AC$297,0),0,1,1)*OFFSET('Filtr dle měsíce'!AZ$5,MATCH('Filtr dle měsíce'!$A123,'Filtr dle měsíce'!$AC$6:$AC$297,0),0,1,1),""),"")</f>
        <v/>
      </c>
      <c r="BM124" s="79" t="str">
        <f ca="1">IF(IFERROR(OFFSET('Filtr dle měsíce'!BA$5,MATCH('Filtr dle měsíce'!$A123,'Filtr dle měsíce'!$AC$6:$AC$297,0),0,1,1)*OFFSET('Filtr dle měsíce'!BA$5,MATCH('Filtr dle měsíce'!$A123,'Filtr dle měsíce'!$AC$6:$AC$297,0),0,1,1),"")&gt;0,IFERROR(OFFSET('Filtr dle měsíce'!BA$5,MATCH('Filtr dle měsíce'!$A123,'Filtr dle měsíce'!$AC$6:$AC$297,0),0,1,1)*OFFSET('Filtr dle měsíce'!BA$5,MATCH('Filtr dle měsíce'!$A123,'Filtr dle měsíce'!$AC$6:$AC$297,0),0,1,1),""),"")</f>
        <v/>
      </c>
      <c r="BN124" s="79" t="str">
        <f ca="1">IF(IFERROR(OFFSET('Filtr dle měsíce'!BB$5,MATCH('Filtr dle měsíce'!$A123,'Filtr dle měsíce'!$AC$6:$AC$297,0),0,1,1)*OFFSET('Filtr dle měsíce'!BB$5,MATCH('Filtr dle měsíce'!$A123,'Filtr dle měsíce'!$AC$6:$AC$297,0),0,1,1),"")&gt;0,IFERROR(OFFSET('Filtr dle měsíce'!BB$5,MATCH('Filtr dle měsíce'!$A123,'Filtr dle měsíce'!$AC$6:$AC$297,0),0,1,1)*OFFSET('Filtr dle měsíce'!BB$5,MATCH('Filtr dle měsíce'!$A123,'Filtr dle měsíce'!$AC$6:$AC$297,0),0,1,1),""),"")</f>
        <v/>
      </c>
      <c r="BO124" s="79" t="str">
        <f ca="1">IF(IFERROR(OFFSET('Filtr dle měsíce'!BC$5,MATCH('Filtr dle měsíce'!$A123,'Filtr dle měsíce'!$AC$6:$AC$297,0),0,1,1)*OFFSET('Filtr dle měsíce'!BC$5,MATCH('Filtr dle měsíce'!$A123,'Filtr dle měsíce'!$AC$6:$AC$297,0),0,1,1),"")&gt;0,IFERROR(OFFSET('Filtr dle měsíce'!BC$5,MATCH('Filtr dle měsíce'!$A123,'Filtr dle měsíce'!$AC$6:$AC$297,0),0,1,1)*OFFSET('Filtr dle měsíce'!BC$5,MATCH('Filtr dle měsíce'!$A123,'Filtr dle měsíce'!$AC$6:$AC$297,0),0,1,1),""),"")</f>
        <v/>
      </c>
      <c r="BP124" s="79"/>
      <c r="BQ124" s="79"/>
    </row>
    <row r="125" spans="1:69" ht="14.25" customHeight="1" x14ac:dyDescent="0.4">
      <c r="A125" s="51">
        <v>121</v>
      </c>
      <c r="B125" s="74" t="str">
        <f ca="1">IFERROR(TEXT(OFFSET('Tabulka klientů 2023'!$C$7,MATCH('Filtr dle měsíce'!A125,'Filtr dle měsíce'!$AC$6:$AC$297,0),0,1,1),""),"")</f>
        <v/>
      </c>
      <c r="C125" s="75" t="str">
        <f ca="1">IF(IFERROR(OFFSET('Tabulka klientů 2023'!$Q$7,MATCH('Filtr dle měsíce'!A125,'Filtr dle měsíce'!$AC$6:$AC$297,0),0,1,1)*OFFSET('Filtr dle měsíce'!$Q$5,MATCH('Filtr dle měsíce'!A125,'Filtr dle měsíce'!$AC$6:$AC$297,0),0,1,1),"")&gt;0,IFERROR(OFFSET('Tabulka klientů 2023'!$Q$7,MATCH('Filtr dle měsíce'!A125,'Filtr dle měsíce'!$AC$6:$AC$297,0),0,1,1)*OFFSET('Filtr dle měsíce'!$Q$5,MATCH('Filtr dle měsíce'!A125,'Filtr dle měsíce'!$AC$6:$AC$297,0),0,1,1),""),"")</f>
        <v/>
      </c>
      <c r="D125" s="76" t="str">
        <f ca="1">IF(IFERROR(OFFSET('Tabulka klientů 2023'!$T$7,MATCH('Filtr dle měsíce'!A125,'Filtr dle měsíce'!$AC$6:$AC$297,0),0,1,1)*OFFSET('Filtr dle měsíce'!$R$5,MATCH('Filtr dle měsíce'!A125,'Filtr dle měsíce'!$AC$6:$AC$297,0),0,1,1),"")&gt;0,IFERROR(OFFSET('Tabulka klientů 2023'!$T$7,MATCH('Filtr dle měsíce'!A125,'Filtr dle měsíce'!$AC$6:$AC$297,0),0,1,1)*OFFSET('Filtr dle měsíce'!$R$5,MATCH('Filtr dle měsíce'!A125,'Filtr dle měsíce'!$AC$6:$AC$297,0),0,1,1),""),"")</f>
        <v/>
      </c>
      <c r="E125" s="75" t="str">
        <f ca="1">IF(IFERROR(OFFSET('Tabulka klientů 2023'!$W$7,MATCH('Filtr dle měsíce'!A125,'Filtr dle měsíce'!$AC$6:$AC$297,0),0,1,1)*OFFSET('Filtr dle měsíce'!$S$5,MATCH('Filtr dle měsíce'!A125,'Filtr dle měsíce'!$AC$6:$AC$297,0),0,1,1),"")&gt;0,IFERROR(OFFSET('Tabulka klientů 2023'!$W$7,MATCH('Filtr dle měsíce'!A125,'Filtr dle měsíce'!$AC$6:$AC$297,0),0,1,1)*OFFSET('Filtr dle měsíce'!$S$5,MATCH('Filtr dle měsíce'!A125,'Filtr dle měsíce'!$AC$6:$AC$297,0),0,1,1),""),"")</f>
        <v/>
      </c>
      <c r="F125" s="76" t="str">
        <f ca="1">IF(IFERROR(OFFSET('Tabulka klientů 2023'!$Z$7,MATCH('Filtr dle měsíce'!A125,'Filtr dle měsíce'!$AC$6:$AC$297,0),0,1,1)*OFFSET('Filtr dle měsíce'!$T$5,MATCH('Filtr dle měsíce'!A125,'Filtr dle měsíce'!$AC$6:$AC$297,0),0,1,1),"")&gt;0,IFERROR(OFFSET('Tabulka klientů 2023'!$Z$7,MATCH('Filtr dle měsíce'!A125,'Filtr dle měsíce'!$AC$6:$AC$297,0),0,1,1)*OFFSET('Filtr dle měsíce'!$T$5,MATCH('Filtr dle měsíce'!A125,'Filtr dle měsíce'!$AC$6:$AC$297,0),0,1,1),""),"")</f>
        <v/>
      </c>
      <c r="G125" s="75" t="str">
        <f ca="1">IF(IFERROR(OFFSET('Tabulka klientů 2023'!$AC$7,MATCH('Filtr dle měsíce'!A125,'Filtr dle měsíce'!$AC$6:$AC$297,0),0,1,1)*OFFSET('Filtr dle měsíce'!$U$5,MATCH('Filtr dle měsíce'!A125,'Filtr dle měsíce'!$AC$6:$AC$297,0),0,1,1),"")&gt;0,IFERROR(OFFSET('Tabulka klientů 2023'!$AC$7,MATCH('Filtr dle měsíce'!A125,'Filtr dle měsíce'!$AC$6:$AC$297,0),0,1,1)*OFFSET('Filtr dle měsíce'!$U$5,MATCH('Filtr dle měsíce'!A125,'Filtr dle měsíce'!$AC$6:$AC$297,0),0,1,1),""),"")</f>
        <v/>
      </c>
      <c r="H125" s="76" t="str">
        <f ca="1">IF(IFERROR(OFFSET('Tabulka klientů 2023'!$AF$7,MATCH('Filtr dle měsíce'!A125,'Filtr dle měsíce'!$AC$6:$AC$297,0),0,1,1)*OFFSET('Filtr dle měsíce'!$V$5,MATCH('Filtr dle měsíce'!A125,'Filtr dle měsíce'!$AC$6:$AC$297,0),0,1,1),"")&gt;0,IFERROR(OFFSET('Tabulka klientů 2023'!$AF$7,MATCH('Filtr dle měsíce'!A125,'Filtr dle měsíce'!$AC$6:$AC$297,0),0,1,1)*OFFSET('Filtr dle měsíce'!$V$5,MATCH('Filtr dle měsíce'!A125,'Filtr dle měsíce'!$AC$6:$AC$297,0),0,1,1),""),"")</f>
        <v/>
      </c>
      <c r="I125" s="75" t="str">
        <f ca="1">IF(IFERROR(OFFSET('Tabulka klientů 2023'!$AI$7,MATCH('Filtr dle měsíce'!A125,'Filtr dle měsíce'!$AC$6:$AC$297,0),0,1,1)*OFFSET('Filtr dle měsíce'!$W$5,MATCH('Filtr dle měsíce'!A125,'Filtr dle měsíce'!$AC$6:$AC$297,0),0,1,1),"")&gt;0,IFERROR(OFFSET('Tabulka klientů 2023'!$AI$7,MATCH('Filtr dle měsíce'!A125,'Filtr dle měsíce'!$AC$6:$AC$297,0),0,1,1)*OFFSET('Filtr dle měsíce'!$W$5,MATCH('Filtr dle měsíce'!A125,'Filtr dle měsíce'!$AC$6:$AC$297,0),0,1,1),""),"")</f>
        <v/>
      </c>
      <c r="J125" s="76" t="str">
        <f ca="1">IF(IFERROR(OFFSET('Tabulka klientů 2023'!$AL$7,MATCH('Filtr dle měsíce'!A125,'Filtr dle měsíce'!$AC$6:$AC$297,0),0,1,1)*OFFSET('Filtr dle měsíce'!$X$5,MATCH('Filtr dle měsíce'!A125,'Filtr dle měsíce'!$AC$6:$AC$297,0),0,1,1),"")&gt;0,IFERROR(OFFSET('Tabulka klientů 2023'!$AL$7,MATCH('Filtr dle měsíce'!A125,'Filtr dle měsíce'!$AC$6:$AC$297,0),0,1,1)*OFFSET('Filtr dle měsíce'!$X$5,MATCH('Filtr dle měsíce'!A125,'Filtr dle měsíce'!$AC$6:$AC$297,0),0,1,1),""),"")</f>
        <v/>
      </c>
      <c r="K125" s="75" t="str">
        <f ca="1">IF(IFERROR(OFFSET('Tabulka klientů 2023'!$AO$7,MATCH('Filtr dle měsíce'!A125,'Filtr dle měsíce'!$AC$6:$AC$297,0),0,1,1)*OFFSET('Filtr dle měsíce'!$Y$5,MATCH('Filtr dle měsíce'!A125,'Filtr dle měsíce'!$AC$6:$AC$297,0),0,1,1),"")&gt;0,IFERROR(OFFSET('Tabulka klientů 2023'!$AO$7,MATCH('Filtr dle měsíce'!A125,'Filtr dle měsíce'!$AC$6:$AC$297,0),0,1,1)*OFFSET('Filtr dle měsíce'!$Y$5,MATCH('Filtr dle měsíce'!A125,'Filtr dle měsíce'!$AC$6:$AC$297,0),0,1,1),""),"")</f>
        <v/>
      </c>
      <c r="L125" s="76" t="str">
        <f ca="1">IF(IFERROR(OFFSET('Tabulka klientů 2023'!$AR$7,MATCH('Filtr dle měsíce'!A125,'Filtr dle měsíce'!$AC$6:$AC$297,0),0,1,1)*OFFSET('Filtr dle měsíce'!$Z$5,MATCH('Filtr dle měsíce'!A125,'Filtr dle měsíce'!$AC$6:$AC$297,0),0,1,1),"")&gt;0,IFERROR(OFFSET('Tabulka klientů 2023'!$AR$7,MATCH('Filtr dle měsíce'!A125,'Filtr dle měsíce'!$AC$6:$AC$297,0),0,1,1)*OFFSET('Filtr dle měsíce'!$Z$5,MATCH('Filtr dle měsíce'!A125,'Filtr dle měsíce'!$AC$6:$AC$297,0),0,1,1),""),"")</f>
        <v/>
      </c>
      <c r="M125" s="77" t="str">
        <f ca="1">IF(IFERROR(OFFSET('Tabulka klientů 2023'!$AU$7,MATCH('Filtr dle měsíce'!A125,'Filtr dle měsíce'!$AC$6:$AC$297,0),0,1,1)*OFFSET('Filtr dle měsíce'!$AA$5,MATCH('Filtr dle měsíce'!A125,'Filtr dle měsíce'!$AC$6:$AC$297,0),0,1,1),"")&gt;0,IFERROR(OFFSET('Tabulka klientů 2023'!$AU$7,MATCH('Filtr dle měsíce'!A125,'Filtr dle měsíce'!$AC$6:$AC$297,0),0,1,1)*OFFSET('Filtr dle měsíce'!$AA$5,MATCH('Filtr dle měsíce'!A125,'Filtr dle měsíce'!$AC$6:$AC$297,0),0,1,1),""),"")</f>
        <v/>
      </c>
      <c r="N125" s="78" t="str">
        <f t="shared" ca="1" si="0"/>
        <v/>
      </c>
      <c r="Q125" s="51">
        <f>IF('Tabulka klientů 2023'!R127='Filtr dle měsíce'!$C$1,1,0)</f>
        <v>0</v>
      </c>
      <c r="R125" s="51">
        <f>IF('Tabulka klientů 2023'!U127='Filtr dle měsíce'!$C$1,1,0)</f>
        <v>0</v>
      </c>
      <c r="S125" s="51">
        <f>IF('Tabulka klientů 2023'!X127='Filtr dle měsíce'!$C$1,1,0)</f>
        <v>0</v>
      </c>
      <c r="T125" s="51">
        <f>IF('Tabulka klientů 2023'!AA127='Filtr dle měsíce'!$C$1,1,0)</f>
        <v>0</v>
      </c>
      <c r="U125" s="51">
        <f>IF('Tabulka klientů 2023'!AD127='Filtr dle měsíce'!$C$1,1,0)</f>
        <v>0</v>
      </c>
      <c r="V125" s="51">
        <f>IF('Tabulka klientů 2023'!AG127='Filtr dle měsíce'!$C$1,1,0)</f>
        <v>0</v>
      </c>
      <c r="W125" s="51">
        <f>IF('Tabulka klientů 2023'!AJ127='Filtr dle měsíce'!$C$1,1,0)</f>
        <v>0</v>
      </c>
      <c r="X125" s="1">
        <f>IF('Tabulka klientů 2023'!AM127='Filtr dle měsíce'!$C$1,1,0)</f>
        <v>0</v>
      </c>
      <c r="Y125" s="1">
        <f>IF('Tabulka klientů 2023'!AP127='Filtr dle měsíce'!$C$1,1,0)</f>
        <v>0</v>
      </c>
      <c r="Z125" s="1">
        <f>IF('Tabulka klientů 2023'!AS127='Filtr dle měsíce'!$C$1,1,0)</f>
        <v>0</v>
      </c>
      <c r="AA125" s="1">
        <f>IF('Tabulka klientů 2023'!AV127='Filtr dle měsíce'!$C$1,1,0)</f>
        <v>0</v>
      </c>
      <c r="AB125" s="1">
        <f t="shared" si="1"/>
        <v>0</v>
      </c>
      <c r="AC125" s="1">
        <f t="shared" si="2"/>
        <v>0</v>
      </c>
      <c r="AE125" s="51">
        <f>IF('Tabulka klientů 2023'!S127="ANO",1,0)</f>
        <v>0</v>
      </c>
      <c r="AF125" s="51">
        <f>IF('Tabulka klientů 2023'!V127="ANO",1,0)</f>
        <v>0</v>
      </c>
      <c r="AG125" s="51">
        <f>IF('Tabulka klientů 2023'!Y127="ANO",1,0)</f>
        <v>0</v>
      </c>
      <c r="AH125" s="51">
        <f>IF('Tabulka klientů 2023'!AB127="ANO",1,0)</f>
        <v>0</v>
      </c>
      <c r="AI125" s="51">
        <f>IF('Tabulka klientů 2023'!AE127="ANO",1,0)</f>
        <v>0</v>
      </c>
      <c r="AJ125" s="51">
        <f>IF('Tabulka klientů 2023'!AH127="ANO",1,0)</f>
        <v>0</v>
      </c>
      <c r="AK125" s="51">
        <f>IF('Tabulka klientů 2023'!AK127="ANO",1,0)</f>
        <v>0</v>
      </c>
      <c r="AL125" s="51">
        <f>IF('Tabulka klientů 2023'!AN127="ANO",1,0)</f>
        <v>0</v>
      </c>
      <c r="AM125" s="51">
        <f>IF('Tabulka klientů 2023'!AQ127="ANO",1,0)</f>
        <v>0</v>
      </c>
      <c r="AN125" s="51">
        <f>IF('Tabulka klientů 2023'!AT127="ANO",1,0)</f>
        <v>0</v>
      </c>
      <c r="AO125" s="51">
        <f>IF('Tabulka klientů 2023'!AW127="ANO",1,0)</f>
        <v>0</v>
      </c>
      <c r="AP125" s="51" t="e">
        <f t="shared" ref="AP125:AQ125" si="240">#N/A</f>
        <v>#N/A</v>
      </c>
      <c r="AQ125" s="51" t="e">
        <f t="shared" si="240"/>
        <v>#N/A</v>
      </c>
      <c r="AR125" s="51"/>
      <c r="AS125" s="1">
        <f t="shared" ref="AS125:BC125" si="241">SUM(Q125+AE125)</f>
        <v>0</v>
      </c>
      <c r="AT125" s="1">
        <f t="shared" si="241"/>
        <v>0</v>
      </c>
      <c r="AU125" s="1">
        <f t="shared" si="241"/>
        <v>0</v>
      </c>
      <c r="AV125" s="1">
        <f t="shared" si="241"/>
        <v>0</v>
      </c>
      <c r="AW125" s="1">
        <f t="shared" si="241"/>
        <v>0</v>
      </c>
      <c r="AX125" s="1">
        <f t="shared" si="241"/>
        <v>0</v>
      </c>
      <c r="AY125" s="1">
        <f t="shared" si="241"/>
        <v>0</v>
      </c>
      <c r="AZ125" s="1">
        <f t="shared" si="241"/>
        <v>0</v>
      </c>
      <c r="BA125" s="1">
        <f t="shared" si="241"/>
        <v>0</v>
      </c>
      <c r="BB125" s="1">
        <f t="shared" si="241"/>
        <v>0</v>
      </c>
      <c r="BC125" s="1">
        <f t="shared" si="241"/>
        <v>0</v>
      </c>
      <c r="BD125" s="1"/>
      <c r="BE125" s="79" t="str">
        <f ca="1">IF(IFERROR(OFFSET('Filtr dle měsíce'!AS$5,MATCH('Filtr dle měsíce'!$A124,'Filtr dle měsíce'!$AC$6:$AC$297,0),0,1,1)*OFFSET('Filtr dle měsíce'!AS$5,MATCH('Filtr dle měsíce'!$A124,'Filtr dle měsíce'!$AC$6:$AC$297,0),0,1,1),"")&gt;0,IFERROR(OFFSET('Filtr dle měsíce'!AS$5,MATCH('Filtr dle měsíce'!$A124,'Filtr dle měsíce'!$AC$6:$AC$297,0),0,1,1)*OFFSET('Filtr dle měsíce'!AS$5,MATCH('Filtr dle měsíce'!$A124,'Filtr dle měsíce'!$AC$6:$AC$297,0),0,1,1),""),"")</f>
        <v/>
      </c>
      <c r="BF125" s="79" t="str">
        <f ca="1">IF(IFERROR(OFFSET('Filtr dle měsíce'!AT$5,MATCH('Filtr dle měsíce'!$A124,'Filtr dle měsíce'!$AC$6:$AC$297,0),0,1,1)*OFFSET('Filtr dle měsíce'!AT$5,MATCH('Filtr dle měsíce'!$A124,'Filtr dle měsíce'!$AC$6:$AC$297,0),0,1,1),"")&gt;0,IFERROR(OFFSET('Filtr dle měsíce'!AT$5,MATCH('Filtr dle měsíce'!$A124,'Filtr dle měsíce'!$AC$6:$AC$297,0),0,1,1)*OFFSET('Filtr dle měsíce'!AT$5,MATCH('Filtr dle měsíce'!$A124,'Filtr dle měsíce'!$AC$6:$AC$297,0),0,1,1),""),"")</f>
        <v/>
      </c>
      <c r="BG125" s="79" t="str">
        <f ca="1">IF(IFERROR(OFFSET('Filtr dle měsíce'!AU$5,MATCH('Filtr dle měsíce'!$A124,'Filtr dle měsíce'!$AC$6:$AC$297,0),0,1,1)*OFFSET('Filtr dle měsíce'!AU$5,MATCH('Filtr dle měsíce'!$A124,'Filtr dle měsíce'!$AC$6:$AC$297,0),0,1,1),"")&gt;0,IFERROR(OFFSET('Filtr dle měsíce'!AU$5,MATCH('Filtr dle měsíce'!$A124,'Filtr dle měsíce'!$AC$6:$AC$297,0),0,1,1)*OFFSET('Filtr dle měsíce'!AU$5,MATCH('Filtr dle měsíce'!$A124,'Filtr dle měsíce'!$AC$6:$AC$297,0),0,1,1),""),"")</f>
        <v/>
      </c>
      <c r="BH125" s="79" t="str">
        <f ca="1">IF(IFERROR(OFFSET('Filtr dle měsíce'!AV$5,MATCH('Filtr dle měsíce'!$A124,'Filtr dle měsíce'!$AC$6:$AC$297,0),0,1,1)*OFFSET('Filtr dle měsíce'!AV$5,MATCH('Filtr dle měsíce'!$A124,'Filtr dle měsíce'!$AC$6:$AC$297,0),0,1,1),"")&gt;0,IFERROR(OFFSET('Filtr dle měsíce'!AV$5,MATCH('Filtr dle měsíce'!$A124,'Filtr dle měsíce'!$AC$6:$AC$297,0),0,1,1)*OFFSET('Filtr dle měsíce'!AV$5,MATCH('Filtr dle měsíce'!$A124,'Filtr dle měsíce'!$AC$6:$AC$297,0),0,1,1),""),"")</f>
        <v/>
      </c>
      <c r="BI125" s="79" t="str">
        <f ca="1">IF(IFERROR(OFFSET('Filtr dle měsíce'!AW$5,MATCH('Filtr dle měsíce'!$A124,'Filtr dle měsíce'!$AC$6:$AC$297,0),0,1,1)*OFFSET('Filtr dle měsíce'!AW$5,MATCH('Filtr dle měsíce'!$A124,'Filtr dle měsíce'!$AC$6:$AC$297,0),0,1,1),"")&gt;0,IFERROR(OFFSET('Filtr dle měsíce'!AW$5,MATCH('Filtr dle měsíce'!$A124,'Filtr dle měsíce'!$AC$6:$AC$297,0),0,1,1)*OFFSET('Filtr dle měsíce'!AW$5,MATCH('Filtr dle měsíce'!$A124,'Filtr dle měsíce'!$AC$6:$AC$297,0),0,1,1),""),"")</f>
        <v/>
      </c>
      <c r="BJ125" s="79" t="str">
        <f ca="1">IF(IFERROR(OFFSET('Filtr dle měsíce'!AX$5,MATCH('Filtr dle měsíce'!$A124,'Filtr dle měsíce'!$AC$6:$AC$297,0),0,1,1)*OFFSET('Filtr dle měsíce'!AX$5,MATCH('Filtr dle měsíce'!$A124,'Filtr dle měsíce'!$AC$6:$AC$297,0),0,1,1),"")&gt;0,IFERROR(OFFSET('Filtr dle měsíce'!AX$5,MATCH('Filtr dle měsíce'!$A124,'Filtr dle měsíce'!$AC$6:$AC$297,0),0,1,1)*OFFSET('Filtr dle měsíce'!AX$5,MATCH('Filtr dle měsíce'!$A124,'Filtr dle měsíce'!$AC$6:$AC$297,0),0,1,1),""),"")</f>
        <v/>
      </c>
      <c r="BK125" s="79" t="str">
        <f ca="1">IF(IFERROR(OFFSET('Filtr dle měsíce'!AY$5,MATCH('Filtr dle měsíce'!$A124,'Filtr dle měsíce'!$AC$6:$AC$297,0),0,1,1)*OFFSET('Filtr dle měsíce'!AY$5,MATCH('Filtr dle měsíce'!$A124,'Filtr dle měsíce'!$AC$6:$AC$297,0),0,1,1),"")&gt;0,IFERROR(OFFSET('Filtr dle měsíce'!AY$5,MATCH('Filtr dle měsíce'!$A124,'Filtr dle měsíce'!$AC$6:$AC$297,0),0,1,1)*OFFSET('Filtr dle měsíce'!AY$5,MATCH('Filtr dle měsíce'!$A124,'Filtr dle měsíce'!$AC$6:$AC$297,0),0,1,1),""),"")</f>
        <v/>
      </c>
      <c r="BL125" s="79" t="str">
        <f ca="1">IF(IFERROR(OFFSET('Filtr dle měsíce'!AZ$5,MATCH('Filtr dle měsíce'!$A124,'Filtr dle měsíce'!$AC$6:$AC$297,0),0,1,1)*OFFSET('Filtr dle měsíce'!AZ$5,MATCH('Filtr dle měsíce'!$A124,'Filtr dle měsíce'!$AC$6:$AC$297,0),0,1,1),"")&gt;0,IFERROR(OFFSET('Filtr dle měsíce'!AZ$5,MATCH('Filtr dle měsíce'!$A124,'Filtr dle měsíce'!$AC$6:$AC$297,0),0,1,1)*OFFSET('Filtr dle měsíce'!AZ$5,MATCH('Filtr dle měsíce'!$A124,'Filtr dle měsíce'!$AC$6:$AC$297,0),0,1,1),""),"")</f>
        <v/>
      </c>
      <c r="BM125" s="79" t="str">
        <f ca="1">IF(IFERROR(OFFSET('Filtr dle měsíce'!BA$5,MATCH('Filtr dle měsíce'!$A124,'Filtr dle měsíce'!$AC$6:$AC$297,0),0,1,1)*OFFSET('Filtr dle měsíce'!BA$5,MATCH('Filtr dle měsíce'!$A124,'Filtr dle měsíce'!$AC$6:$AC$297,0),0,1,1),"")&gt;0,IFERROR(OFFSET('Filtr dle měsíce'!BA$5,MATCH('Filtr dle měsíce'!$A124,'Filtr dle měsíce'!$AC$6:$AC$297,0),0,1,1)*OFFSET('Filtr dle měsíce'!BA$5,MATCH('Filtr dle měsíce'!$A124,'Filtr dle měsíce'!$AC$6:$AC$297,0),0,1,1),""),"")</f>
        <v/>
      </c>
      <c r="BN125" s="79" t="str">
        <f ca="1">IF(IFERROR(OFFSET('Filtr dle měsíce'!BB$5,MATCH('Filtr dle měsíce'!$A124,'Filtr dle měsíce'!$AC$6:$AC$297,0),0,1,1)*OFFSET('Filtr dle měsíce'!BB$5,MATCH('Filtr dle měsíce'!$A124,'Filtr dle měsíce'!$AC$6:$AC$297,0),0,1,1),"")&gt;0,IFERROR(OFFSET('Filtr dle měsíce'!BB$5,MATCH('Filtr dle měsíce'!$A124,'Filtr dle měsíce'!$AC$6:$AC$297,0),0,1,1)*OFFSET('Filtr dle měsíce'!BB$5,MATCH('Filtr dle měsíce'!$A124,'Filtr dle měsíce'!$AC$6:$AC$297,0),0,1,1),""),"")</f>
        <v/>
      </c>
      <c r="BO125" s="79" t="str">
        <f ca="1">IF(IFERROR(OFFSET('Filtr dle měsíce'!BC$5,MATCH('Filtr dle měsíce'!$A124,'Filtr dle měsíce'!$AC$6:$AC$297,0),0,1,1)*OFFSET('Filtr dle měsíce'!BC$5,MATCH('Filtr dle měsíce'!$A124,'Filtr dle měsíce'!$AC$6:$AC$297,0),0,1,1),"")&gt;0,IFERROR(OFFSET('Filtr dle měsíce'!BC$5,MATCH('Filtr dle měsíce'!$A124,'Filtr dle měsíce'!$AC$6:$AC$297,0),0,1,1)*OFFSET('Filtr dle měsíce'!BC$5,MATCH('Filtr dle měsíce'!$A124,'Filtr dle měsíce'!$AC$6:$AC$297,0),0,1,1),""),"")</f>
        <v/>
      </c>
      <c r="BP125" s="79"/>
      <c r="BQ125" s="79"/>
    </row>
    <row r="126" spans="1:69" ht="14.25" customHeight="1" x14ac:dyDescent="0.4">
      <c r="A126" s="51">
        <v>122</v>
      </c>
      <c r="B126" s="74" t="str">
        <f ca="1">IFERROR(TEXT(OFFSET('Tabulka klientů 2023'!$C$7,MATCH('Filtr dle měsíce'!A126,'Filtr dle měsíce'!$AC$6:$AC$297,0),0,1,1),""),"")</f>
        <v/>
      </c>
      <c r="C126" s="75" t="str">
        <f ca="1">IF(IFERROR(OFFSET('Tabulka klientů 2023'!$Q$7,MATCH('Filtr dle měsíce'!A126,'Filtr dle měsíce'!$AC$6:$AC$297,0),0,1,1)*OFFSET('Filtr dle měsíce'!$Q$5,MATCH('Filtr dle měsíce'!A126,'Filtr dle měsíce'!$AC$6:$AC$297,0),0,1,1),"")&gt;0,IFERROR(OFFSET('Tabulka klientů 2023'!$Q$7,MATCH('Filtr dle měsíce'!A126,'Filtr dle měsíce'!$AC$6:$AC$297,0),0,1,1)*OFFSET('Filtr dle měsíce'!$Q$5,MATCH('Filtr dle měsíce'!A126,'Filtr dle měsíce'!$AC$6:$AC$297,0),0,1,1),""),"")</f>
        <v/>
      </c>
      <c r="D126" s="76" t="str">
        <f ca="1">IF(IFERROR(OFFSET('Tabulka klientů 2023'!$T$7,MATCH('Filtr dle měsíce'!A126,'Filtr dle měsíce'!$AC$6:$AC$297,0),0,1,1)*OFFSET('Filtr dle měsíce'!$R$5,MATCH('Filtr dle měsíce'!A126,'Filtr dle měsíce'!$AC$6:$AC$297,0),0,1,1),"")&gt;0,IFERROR(OFFSET('Tabulka klientů 2023'!$T$7,MATCH('Filtr dle měsíce'!A126,'Filtr dle měsíce'!$AC$6:$AC$297,0),0,1,1)*OFFSET('Filtr dle měsíce'!$R$5,MATCH('Filtr dle měsíce'!A126,'Filtr dle měsíce'!$AC$6:$AC$297,0),0,1,1),""),"")</f>
        <v/>
      </c>
      <c r="E126" s="75" t="str">
        <f ca="1">IF(IFERROR(OFFSET('Tabulka klientů 2023'!$W$7,MATCH('Filtr dle měsíce'!A126,'Filtr dle měsíce'!$AC$6:$AC$297,0),0,1,1)*OFFSET('Filtr dle měsíce'!$S$5,MATCH('Filtr dle měsíce'!A126,'Filtr dle měsíce'!$AC$6:$AC$297,0),0,1,1),"")&gt;0,IFERROR(OFFSET('Tabulka klientů 2023'!$W$7,MATCH('Filtr dle měsíce'!A126,'Filtr dle měsíce'!$AC$6:$AC$297,0),0,1,1)*OFFSET('Filtr dle měsíce'!$S$5,MATCH('Filtr dle měsíce'!A126,'Filtr dle měsíce'!$AC$6:$AC$297,0),0,1,1),""),"")</f>
        <v/>
      </c>
      <c r="F126" s="76" t="str">
        <f ca="1">IF(IFERROR(OFFSET('Tabulka klientů 2023'!$Z$7,MATCH('Filtr dle měsíce'!A126,'Filtr dle měsíce'!$AC$6:$AC$297,0),0,1,1)*OFFSET('Filtr dle měsíce'!$T$5,MATCH('Filtr dle měsíce'!A126,'Filtr dle měsíce'!$AC$6:$AC$297,0),0,1,1),"")&gt;0,IFERROR(OFFSET('Tabulka klientů 2023'!$Z$7,MATCH('Filtr dle měsíce'!A126,'Filtr dle měsíce'!$AC$6:$AC$297,0),0,1,1)*OFFSET('Filtr dle měsíce'!$T$5,MATCH('Filtr dle měsíce'!A126,'Filtr dle měsíce'!$AC$6:$AC$297,0),0,1,1),""),"")</f>
        <v/>
      </c>
      <c r="G126" s="75" t="str">
        <f ca="1">IF(IFERROR(OFFSET('Tabulka klientů 2023'!$AC$7,MATCH('Filtr dle měsíce'!A126,'Filtr dle měsíce'!$AC$6:$AC$297,0),0,1,1)*OFFSET('Filtr dle měsíce'!$U$5,MATCH('Filtr dle měsíce'!A126,'Filtr dle měsíce'!$AC$6:$AC$297,0),0,1,1),"")&gt;0,IFERROR(OFFSET('Tabulka klientů 2023'!$AC$7,MATCH('Filtr dle měsíce'!A126,'Filtr dle měsíce'!$AC$6:$AC$297,0),0,1,1)*OFFSET('Filtr dle měsíce'!$U$5,MATCH('Filtr dle měsíce'!A126,'Filtr dle měsíce'!$AC$6:$AC$297,0),0,1,1),""),"")</f>
        <v/>
      </c>
      <c r="H126" s="76" t="str">
        <f ca="1">IF(IFERROR(OFFSET('Tabulka klientů 2023'!$AF$7,MATCH('Filtr dle měsíce'!A126,'Filtr dle měsíce'!$AC$6:$AC$297,0),0,1,1)*OFFSET('Filtr dle měsíce'!$V$5,MATCH('Filtr dle měsíce'!A126,'Filtr dle měsíce'!$AC$6:$AC$297,0),0,1,1),"")&gt;0,IFERROR(OFFSET('Tabulka klientů 2023'!$AF$7,MATCH('Filtr dle měsíce'!A126,'Filtr dle měsíce'!$AC$6:$AC$297,0),0,1,1)*OFFSET('Filtr dle měsíce'!$V$5,MATCH('Filtr dle měsíce'!A126,'Filtr dle měsíce'!$AC$6:$AC$297,0),0,1,1),""),"")</f>
        <v/>
      </c>
      <c r="I126" s="75" t="str">
        <f ca="1">IF(IFERROR(OFFSET('Tabulka klientů 2023'!$AI$7,MATCH('Filtr dle měsíce'!A126,'Filtr dle měsíce'!$AC$6:$AC$297,0),0,1,1)*OFFSET('Filtr dle měsíce'!$W$5,MATCH('Filtr dle měsíce'!A126,'Filtr dle měsíce'!$AC$6:$AC$297,0),0,1,1),"")&gt;0,IFERROR(OFFSET('Tabulka klientů 2023'!$AI$7,MATCH('Filtr dle měsíce'!A126,'Filtr dle měsíce'!$AC$6:$AC$297,0),0,1,1)*OFFSET('Filtr dle měsíce'!$W$5,MATCH('Filtr dle měsíce'!A126,'Filtr dle měsíce'!$AC$6:$AC$297,0),0,1,1),""),"")</f>
        <v/>
      </c>
      <c r="J126" s="76" t="str">
        <f ca="1">IF(IFERROR(OFFSET('Tabulka klientů 2023'!$AL$7,MATCH('Filtr dle měsíce'!A126,'Filtr dle měsíce'!$AC$6:$AC$297,0),0,1,1)*OFFSET('Filtr dle měsíce'!$X$5,MATCH('Filtr dle měsíce'!A126,'Filtr dle měsíce'!$AC$6:$AC$297,0),0,1,1),"")&gt;0,IFERROR(OFFSET('Tabulka klientů 2023'!$AL$7,MATCH('Filtr dle měsíce'!A126,'Filtr dle měsíce'!$AC$6:$AC$297,0),0,1,1)*OFFSET('Filtr dle měsíce'!$X$5,MATCH('Filtr dle měsíce'!A126,'Filtr dle měsíce'!$AC$6:$AC$297,0),0,1,1),""),"")</f>
        <v/>
      </c>
      <c r="K126" s="75" t="str">
        <f ca="1">IF(IFERROR(OFFSET('Tabulka klientů 2023'!$AO$7,MATCH('Filtr dle měsíce'!A126,'Filtr dle měsíce'!$AC$6:$AC$297,0),0,1,1)*OFFSET('Filtr dle měsíce'!$Y$5,MATCH('Filtr dle měsíce'!A126,'Filtr dle měsíce'!$AC$6:$AC$297,0),0,1,1),"")&gt;0,IFERROR(OFFSET('Tabulka klientů 2023'!$AO$7,MATCH('Filtr dle měsíce'!A126,'Filtr dle měsíce'!$AC$6:$AC$297,0),0,1,1)*OFFSET('Filtr dle měsíce'!$Y$5,MATCH('Filtr dle měsíce'!A126,'Filtr dle měsíce'!$AC$6:$AC$297,0),0,1,1),""),"")</f>
        <v/>
      </c>
      <c r="L126" s="76" t="str">
        <f ca="1">IF(IFERROR(OFFSET('Tabulka klientů 2023'!$AR$7,MATCH('Filtr dle měsíce'!A126,'Filtr dle měsíce'!$AC$6:$AC$297,0),0,1,1)*OFFSET('Filtr dle měsíce'!$Z$5,MATCH('Filtr dle měsíce'!A126,'Filtr dle měsíce'!$AC$6:$AC$297,0),0,1,1),"")&gt;0,IFERROR(OFFSET('Tabulka klientů 2023'!$AR$7,MATCH('Filtr dle měsíce'!A126,'Filtr dle měsíce'!$AC$6:$AC$297,0),0,1,1)*OFFSET('Filtr dle měsíce'!$Z$5,MATCH('Filtr dle měsíce'!A126,'Filtr dle měsíce'!$AC$6:$AC$297,0),0,1,1),""),"")</f>
        <v/>
      </c>
      <c r="M126" s="77" t="str">
        <f ca="1">IF(IFERROR(OFFSET('Tabulka klientů 2023'!$AU$7,MATCH('Filtr dle měsíce'!A126,'Filtr dle měsíce'!$AC$6:$AC$297,0),0,1,1)*OFFSET('Filtr dle měsíce'!$AA$5,MATCH('Filtr dle měsíce'!A126,'Filtr dle měsíce'!$AC$6:$AC$297,0),0,1,1),"")&gt;0,IFERROR(OFFSET('Tabulka klientů 2023'!$AU$7,MATCH('Filtr dle měsíce'!A126,'Filtr dle měsíce'!$AC$6:$AC$297,0),0,1,1)*OFFSET('Filtr dle měsíce'!$AA$5,MATCH('Filtr dle měsíce'!A126,'Filtr dle měsíce'!$AC$6:$AC$297,0),0,1,1),""),"")</f>
        <v/>
      </c>
      <c r="N126" s="78" t="str">
        <f t="shared" ca="1" si="0"/>
        <v/>
      </c>
      <c r="Q126" s="51">
        <f>IF('Tabulka klientů 2023'!R128='Filtr dle měsíce'!$C$1,1,0)</f>
        <v>0</v>
      </c>
      <c r="R126" s="51">
        <f>IF('Tabulka klientů 2023'!U128='Filtr dle měsíce'!$C$1,1,0)</f>
        <v>0</v>
      </c>
      <c r="S126" s="51">
        <f>IF('Tabulka klientů 2023'!X128='Filtr dle měsíce'!$C$1,1,0)</f>
        <v>0</v>
      </c>
      <c r="T126" s="51">
        <f>IF('Tabulka klientů 2023'!AA128='Filtr dle měsíce'!$C$1,1,0)</f>
        <v>0</v>
      </c>
      <c r="U126" s="51">
        <f>IF('Tabulka klientů 2023'!AD128='Filtr dle měsíce'!$C$1,1,0)</f>
        <v>0</v>
      </c>
      <c r="V126" s="51">
        <f>IF('Tabulka klientů 2023'!AG128='Filtr dle měsíce'!$C$1,1,0)</f>
        <v>0</v>
      </c>
      <c r="W126" s="51">
        <f>IF('Tabulka klientů 2023'!AJ128='Filtr dle měsíce'!$C$1,1,0)</f>
        <v>0</v>
      </c>
      <c r="X126" s="1">
        <f>IF('Tabulka klientů 2023'!AM128='Filtr dle měsíce'!$C$1,1,0)</f>
        <v>0</v>
      </c>
      <c r="Y126" s="1">
        <f>IF('Tabulka klientů 2023'!AP128='Filtr dle měsíce'!$C$1,1,0)</f>
        <v>0</v>
      </c>
      <c r="Z126" s="1">
        <f>IF('Tabulka klientů 2023'!AS128='Filtr dle měsíce'!$C$1,1,0)</f>
        <v>0</v>
      </c>
      <c r="AA126" s="1">
        <f>IF('Tabulka klientů 2023'!AV128='Filtr dle měsíce'!$C$1,1,0)</f>
        <v>0</v>
      </c>
      <c r="AB126" s="1">
        <f t="shared" si="1"/>
        <v>0</v>
      </c>
      <c r="AC126" s="1">
        <f t="shared" si="2"/>
        <v>0</v>
      </c>
      <c r="AE126" s="51">
        <f>IF('Tabulka klientů 2023'!S128="ANO",1,0)</f>
        <v>0</v>
      </c>
      <c r="AF126" s="51">
        <f>IF('Tabulka klientů 2023'!V128="ANO",1,0)</f>
        <v>0</v>
      </c>
      <c r="AG126" s="51">
        <f>IF('Tabulka klientů 2023'!Y128="ANO",1,0)</f>
        <v>0</v>
      </c>
      <c r="AH126" s="51">
        <f>IF('Tabulka klientů 2023'!AB128="ANO",1,0)</f>
        <v>0</v>
      </c>
      <c r="AI126" s="51">
        <f>IF('Tabulka klientů 2023'!AE128="ANO",1,0)</f>
        <v>0</v>
      </c>
      <c r="AJ126" s="51">
        <f>IF('Tabulka klientů 2023'!AH128="ANO",1,0)</f>
        <v>0</v>
      </c>
      <c r="AK126" s="51">
        <f>IF('Tabulka klientů 2023'!AK128="ANO",1,0)</f>
        <v>0</v>
      </c>
      <c r="AL126" s="51">
        <f>IF('Tabulka klientů 2023'!AN128="ANO",1,0)</f>
        <v>0</v>
      </c>
      <c r="AM126" s="51">
        <f>IF('Tabulka klientů 2023'!AQ128="ANO",1,0)</f>
        <v>0</v>
      </c>
      <c r="AN126" s="51">
        <f>IF('Tabulka klientů 2023'!AT128="ANO",1,0)</f>
        <v>0</v>
      </c>
      <c r="AO126" s="51">
        <f>IF('Tabulka klientů 2023'!AW128="ANO",1,0)</f>
        <v>0</v>
      </c>
      <c r="AP126" s="51" t="e">
        <f t="shared" ref="AP126:AQ126" si="242">#N/A</f>
        <v>#N/A</v>
      </c>
      <c r="AQ126" s="51" t="e">
        <f t="shared" si="242"/>
        <v>#N/A</v>
      </c>
      <c r="AR126" s="51"/>
      <c r="AS126" s="1">
        <f t="shared" ref="AS126:BC126" si="243">SUM(Q126+AE126)</f>
        <v>0</v>
      </c>
      <c r="AT126" s="1">
        <f t="shared" si="243"/>
        <v>0</v>
      </c>
      <c r="AU126" s="1">
        <f t="shared" si="243"/>
        <v>0</v>
      </c>
      <c r="AV126" s="1">
        <f t="shared" si="243"/>
        <v>0</v>
      </c>
      <c r="AW126" s="1">
        <f t="shared" si="243"/>
        <v>0</v>
      </c>
      <c r="AX126" s="1">
        <f t="shared" si="243"/>
        <v>0</v>
      </c>
      <c r="AY126" s="1">
        <f t="shared" si="243"/>
        <v>0</v>
      </c>
      <c r="AZ126" s="1">
        <f t="shared" si="243"/>
        <v>0</v>
      </c>
      <c r="BA126" s="1">
        <f t="shared" si="243"/>
        <v>0</v>
      </c>
      <c r="BB126" s="1">
        <f t="shared" si="243"/>
        <v>0</v>
      </c>
      <c r="BC126" s="1">
        <f t="shared" si="243"/>
        <v>0</v>
      </c>
      <c r="BD126" s="1"/>
      <c r="BE126" s="79" t="str">
        <f ca="1">IF(IFERROR(OFFSET('Filtr dle měsíce'!AS$5,MATCH('Filtr dle měsíce'!$A125,'Filtr dle měsíce'!$AC$6:$AC$297,0),0,1,1)*OFFSET('Filtr dle měsíce'!AS$5,MATCH('Filtr dle měsíce'!$A125,'Filtr dle měsíce'!$AC$6:$AC$297,0),0,1,1),"")&gt;0,IFERROR(OFFSET('Filtr dle měsíce'!AS$5,MATCH('Filtr dle měsíce'!$A125,'Filtr dle měsíce'!$AC$6:$AC$297,0),0,1,1)*OFFSET('Filtr dle měsíce'!AS$5,MATCH('Filtr dle měsíce'!$A125,'Filtr dle měsíce'!$AC$6:$AC$297,0),0,1,1),""),"")</f>
        <v/>
      </c>
      <c r="BF126" s="79" t="str">
        <f ca="1">IF(IFERROR(OFFSET('Filtr dle měsíce'!AT$5,MATCH('Filtr dle měsíce'!$A125,'Filtr dle měsíce'!$AC$6:$AC$297,0),0,1,1)*OFFSET('Filtr dle měsíce'!AT$5,MATCH('Filtr dle měsíce'!$A125,'Filtr dle měsíce'!$AC$6:$AC$297,0),0,1,1),"")&gt;0,IFERROR(OFFSET('Filtr dle měsíce'!AT$5,MATCH('Filtr dle měsíce'!$A125,'Filtr dle měsíce'!$AC$6:$AC$297,0),0,1,1)*OFFSET('Filtr dle měsíce'!AT$5,MATCH('Filtr dle měsíce'!$A125,'Filtr dle měsíce'!$AC$6:$AC$297,0),0,1,1),""),"")</f>
        <v/>
      </c>
      <c r="BG126" s="79" t="str">
        <f ca="1">IF(IFERROR(OFFSET('Filtr dle měsíce'!AU$5,MATCH('Filtr dle měsíce'!$A125,'Filtr dle měsíce'!$AC$6:$AC$297,0),0,1,1)*OFFSET('Filtr dle měsíce'!AU$5,MATCH('Filtr dle měsíce'!$A125,'Filtr dle měsíce'!$AC$6:$AC$297,0),0,1,1),"")&gt;0,IFERROR(OFFSET('Filtr dle měsíce'!AU$5,MATCH('Filtr dle měsíce'!$A125,'Filtr dle měsíce'!$AC$6:$AC$297,0),0,1,1)*OFFSET('Filtr dle měsíce'!AU$5,MATCH('Filtr dle měsíce'!$A125,'Filtr dle měsíce'!$AC$6:$AC$297,0),0,1,1),""),"")</f>
        <v/>
      </c>
      <c r="BH126" s="79" t="str">
        <f ca="1">IF(IFERROR(OFFSET('Filtr dle měsíce'!AV$5,MATCH('Filtr dle měsíce'!$A125,'Filtr dle měsíce'!$AC$6:$AC$297,0),0,1,1)*OFFSET('Filtr dle měsíce'!AV$5,MATCH('Filtr dle měsíce'!$A125,'Filtr dle měsíce'!$AC$6:$AC$297,0),0,1,1),"")&gt;0,IFERROR(OFFSET('Filtr dle měsíce'!AV$5,MATCH('Filtr dle měsíce'!$A125,'Filtr dle měsíce'!$AC$6:$AC$297,0),0,1,1)*OFFSET('Filtr dle měsíce'!AV$5,MATCH('Filtr dle měsíce'!$A125,'Filtr dle měsíce'!$AC$6:$AC$297,0),0,1,1),""),"")</f>
        <v/>
      </c>
      <c r="BI126" s="79" t="str">
        <f ca="1">IF(IFERROR(OFFSET('Filtr dle měsíce'!AW$5,MATCH('Filtr dle měsíce'!$A125,'Filtr dle měsíce'!$AC$6:$AC$297,0),0,1,1)*OFFSET('Filtr dle měsíce'!AW$5,MATCH('Filtr dle měsíce'!$A125,'Filtr dle měsíce'!$AC$6:$AC$297,0),0,1,1),"")&gt;0,IFERROR(OFFSET('Filtr dle měsíce'!AW$5,MATCH('Filtr dle měsíce'!$A125,'Filtr dle měsíce'!$AC$6:$AC$297,0),0,1,1)*OFFSET('Filtr dle měsíce'!AW$5,MATCH('Filtr dle měsíce'!$A125,'Filtr dle měsíce'!$AC$6:$AC$297,0),0,1,1),""),"")</f>
        <v/>
      </c>
      <c r="BJ126" s="79" t="str">
        <f ca="1">IF(IFERROR(OFFSET('Filtr dle měsíce'!AX$5,MATCH('Filtr dle měsíce'!$A125,'Filtr dle měsíce'!$AC$6:$AC$297,0),0,1,1)*OFFSET('Filtr dle měsíce'!AX$5,MATCH('Filtr dle měsíce'!$A125,'Filtr dle měsíce'!$AC$6:$AC$297,0),0,1,1),"")&gt;0,IFERROR(OFFSET('Filtr dle měsíce'!AX$5,MATCH('Filtr dle měsíce'!$A125,'Filtr dle měsíce'!$AC$6:$AC$297,0),0,1,1)*OFFSET('Filtr dle měsíce'!AX$5,MATCH('Filtr dle měsíce'!$A125,'Filtr dle měsíce'!$AC$6:$AC$297,0),0,1,1),""),"")</f>
        <v/>
      </c>
      <c r="BK126" s="79" t="str">
        <f ca="1">IF(IFERROR(OFFSET('Filtr dle měsíce'!AY$5,MATCH('Filtr dle měsíce'!$A125,'Filtr dle měsíce'!$AC$6:$AC$297,0),0,1,1)*OFFSET('Filtr dle měsíce'!AY$5,MATCH('Filtr dle měsíce'!$A125,'Filtr dle měsíce'!$AC$6:$AC$297,0),0,1,1),"")&gt;0,IFERROR(OFFSET('Filtr dle měsíce'!AY$5,MATCH('Filtr dle měsíce'!$A125,'Filtr dle měsíce'!$AC$6:$AC$297,0),0,1,1)*OFFSET('Filtr dle měsíce'!AY$5,MATCH('Filtr dle měsíce'!$A125,'Filtr dle měsíce'!$AC$6:$AC$297,0),0,1,1),""),"")</f>
        <v/>
      </c>
      <c r="BL126" s="79" t="str">
        <f ca="1">IF(IFERROR(OFFSET('Filtr dle měsíce'!AZ$5,MATCH('Filtr dle měsíce'!$A125,'Filtr dle měsíce'!$AC$6:$AC$297,0),0,1,1)*OFFSET('Filtr dle měsíce'!AZ$5,MATCH('Filtr dle měsíce'!$A125,'Filtr dle měsíce'!$AC$6:$AC$297,0),0,1,1),"")&gt;0,IFERROR(OFFSET('Filtr dle měsíce'!AZ$5,MATCH('Filtr dle měsíce'!$A125,'Filtr dle měsíce'!$AC$6:$AC$297,0),0,1,1)*OFFSET('Filtr dle měsíce'!AZ$5,MATCH('Filtr dle měsíce'!$A125,'Filtr dle měsíce'!$AC$6:$AC$297,0),0,1,1),""),"")</f>
        <v/>
      </c>
      <c r="BM126" s="79" t="str">
        <f ca="1">IF(IFERROR(OFFSET('Filtr dle měsíce'!BA$5,MATCH('Filtr dle měsíce'!$A125,'Filtr dle měsíce'!$AC$6:$AC$297,0),0,1,1)*OFFSET('Filtr dle měsíce'!BA$5,MATCH('Filtr dle měsíce'!$A125,'Filtr dle měsíce'!$AC$6:$AC$297,0),0,1,1),"")&gt;0,IFERROR(OFFSET('Filtr dle měsíce'!BA$5,MATCH('Filtr dle měsíce'!$A125,'Filtr dle měsíce'!$AC$6:$AC$297,0),0,1,1)*OFFSET('Filtr dle měsíce'!BA$5,MATCH('Filtr dle měsíce'!$A125,'Filtr dle měsíce'!$AC$6:$AC$297,0),0,1,1),""),"")</f>
        <v/>
      </c>
      <c r="BN126" s="79" t="str">
        <f ca="1">IF(IFERROR(OFFSET('Filtr dle měsíce'!BB$5,MATCH('Filtr dle měsíce'!$A125,'Filtr dle měsíce'!$AC$6:$AC$297,0),0,1,1)*OFFSET('Filtr dle měsíce'!BB$5,MATCH('Filtr dle měsíce'!$A125,'Filtr dle měsíce'!$AC$6:$AC$297,0),0,1,1),"")&gt;0,IFERROR(OFFSET('Filtr dle měsíce'!BB$5,MATCH('Filtr dle měsíce'!$A125,'Filtr dle měsíce'!$AC$6:$AC$297,0),0,1,1)*OFFSET('Filtr dle měsíce'!BB$5,MATCH('Filtr dle měsíce'!$A125,'Filtr dle měsíce'!$AC$6:$AC$297,0),0,1,1),""),"")</f>
        <v/>
      </c>
      <c r="BO126" s="79" t="str">
        <f ca="1">IF(IFERROR(OFFSET('Filtr dle měsíce'!BC$5,MATCH('Filtr dle měsíce'!$A125,'Filtr dle měsíce'!$AC$6:$AC$297,0),0,1,1)*OFFSET('Filtr dle měsíce'!BC$5,MATCH('Filtr dle měsíce'!$A125,'Filtr dle měsíce'!$AC$6:$AC$297,0),0,1,1),"")&gt;0,IFERROR(OFFSET('Filtr dle měsíce'!BC$5,MATCH('Filtr dle měsíce'!$A125,'Filtr dle měsíce'!$AC$6:$AC$297,0),0,1,1)*OFFSET('Filtr dle měsíce'!BC$5,MATCH('Filtr dle měsíce'!$A125,'Filtr dle měsíce'!$AC$6:$AC$297,0),0,1,1),""),"")</f>
        <v/>
      </c>
      <c r="BP126" s="79"/>
      <c r="BQ126" s="79"/>
    </row>
    <row r="127" spans="1:69" ht="14.25" customHeight="1" x14ac:dyDescent="0.4">
      <c r="A127" s="51">
        <v>123</v>
      </c>
      <c r="B127" s="74" t="str">
        <f ca="1">IFERROR(TEXT(OFFSET('Tabulka klientů 2023'!$C$7,MATCH('Filtr dle měsíce'!A127,'Filtr dle měsíce'!$AC$6:$AC$297,0),0,1,1),""),"")</f>
        <v/>
      </c>
      <c r="C127" s="75" t="str">
        <f ca="1">IF(IFERROR(OFFSET('Tabulka klientů 2023'!$Q$7,MATCH('Filtr dle měsíce'!A127,'Filtr dle měsíce'!$AC$6:$AC$297,0),0,1,1)*OFFSET('Filtr dle měsíce'!$Q$5,MATCH('Filtr dle měsíce'!A127,'Filtr dle měsíce'!$AC$6:$AC$297,0),0,1,1),"")&gt;0,IFERROR(OFFSET('Tabulka klientů 2023'!$Q$7,MATCH('Filtr dle měsíce'!A127,'Filtr dle měsíce'!$AC$6:$AC$297,0),0,1,1)*OFFSET('Filtr dle měsíce'!$Q$5,MATCH('Filtr dle měsíce'!A127,'Filtr dle měsíce'!$AC$6:$AC$297,0),0,1,1),""),"")</f>
        <v/>
      </c>
      <c r="D127" s="76" t="str">
        <f ca="1">IF(IFERROR(OFFSET('Tabulka klientů 2023'!$T$7,MATCH('Filtr dle měsíce'!A127,'Filtr dle měsíce'!$AC$6:$AC$297,0),0,1,1)*OFFSET('Filtr dle měsíce'!$R$5,MATCH('Filtr dle měsíce'!A127,'Filtr dle měsíce'!$AC$6:$AC$297,0),0,1,1),"")&gt;0,IFERROR(OFFSET('Tabulka klientů 2023'!$T$7,MATCH('Filtr dle měsíce'!A127,'Filtr dle měsíce'!$AC$6:$AC$297,0),0,1,1)*OFFSET('Filtr dle měsíce'!$R$5,MATCH('Filtr dle měsíce'!A127,'Filtr dle měsíce'!$AC$6:$AC$297,0),0,1,1),""),"")</f>
        <v/>
      </c>
      <c r="E127" s="75" t="str">
        <f ca="1">IF(IFERROR(OFFSET('Tabulka klientů 2023'!$W$7,MATCH('Filtr dle měsíce'!A127,'Filtr dle měsíce'!$AC$6:$AC$297,0),0,1,1)*OFFSET('Filtr dle měsíce'!$S$5,MATCH('Filtr dle měsíce'!A127,'Filtr dle měsíce'!$AC$6:$AC$297,0),0,1,1),"")&gt;0,IFERROR(OFFSET('Tabulka klientů 2023'!$W$7,MATCH('Filtr dle měsíce'!A127,'Filtr dle měsíce'!$AC$6:$AC$297,0),0,1,1)*OFFSET('Filtr dle měsíce'!$S$5,MATCH('Filtr dle měsíce'!A127,'Filtr dle měsíce'!$AC$6:$AC$297,0),0,1,1),""),"")</f>
        <v/>
      </c>
      <c r="F127" s="76" t="str">
        <f ca="1">IF(IFERROR(OFFSET('Tabulka klientů 2023'!$Z$7,MATCH('Filtr dle měsíce'!A127,'Filtr dle měsíce'!$AC$6:$AC$297,0),0,1,1)*OFFSET('Filtr dle měsíce'!$T$5,MATCH('Filtr dle měsíce'!A127,'Filtr dle měsíce'!$AC$6:$AC$297,0),0,1,1),"")&gt;0,IFERROR(OFFSET('Tabulka klientů 2023'!$Z$7,MATCH('Filtr dle měsíce'!A127,'Filtr dle měsíce'!$AC$6:$AC$297,0),0,1,1)*OFFSET('Filtr dle měsíce'!$T$5,MATCH('Filtr dle měsíce'!A127,'Filtr dle měsíce'!$AC$6:$AC$297,0),0,1,1),""),"")</f>
        <v/>
      </c>
      <c r="G127" s="75" t="str">
        <f ca="1">IF(IFERROR(OFFSET('Tabulka klientů 2023'!$AC$7,MATCH('Filtr dle měsíce'!A127,'Filtr dle měsíce'!$AC$6:$AC$297,0),0,1,1)*OFFSET('Filtr dle měsíce'!$U$5,MATCH('Filtr dle měsíce'!A127,'Filtr dle měsíce'!$AC$6:$AC$297,0),0,1,1),"")&gt;0,IFERROR(OFFSET('Tabulka klientů 2023'!$AC$7,MATCH('Filtr dle měsíce'!A127,'Filtr dle měsíce'!$AC$6:$AC$297,0),0,1,1)*OFFSET('Filtr dle měsíce'!$U$5,MATCH('Filtr dle měsíce'!A127,'Filtr dle měsíce'!$AC$6:$AC$297,0),0,1,1),""),"")</f>
        <v/>
      </c>
      <c r="H127" s="76" t="str">
        <f ca="1">IF(IFERROR(OFFSET('Tabulka klientů 2023'!$AF$7,MATCH('Filtr dle měsíce'!A127,'Filtr dle měsíce'!$AC$6:$AC$297,0),0,1,1)*OFFSET('Filtr dle měsíce'!$V$5,MATCH('Filtr dle měsíce'!A127,'Filtr dle měsíce'!$AC$6:$AC$297,0),0,1,1),"")&gt;0,IFERROR(OFFSET('Tabulka klientů 2023'!$AF$7,MATCH('Filtr dle měsíce'!A127,'Filtr dle měsíce'!$AC$6:$AC$297,0),0,1,1)*OFFSET('Filtr dle měsíce'!$V$5,MATCH('Filtr dle měsíce'!A127,'Filtr dle měsíce'!$AC$6:$AC$297,0),0,1,1),""),"")</f>
        <v/>
      </c>
      <c r="I127" s="75" t="str">
        <f ca="1">IF(IFERROR(OFFSET('Tabulka klientů 2023'!$AI$7,MATCH('Filtr dle měsíce'!A127,'Filtr dle měsíce'!$AC$6:$AC$297,0),0,1,1)*OFFSET('Filtr dle měsíce'!$W$5,MATCH('Filtr dle měsíce'!A127,'Filtr dle měsíce'!$AC$6:$AC$297,0),0,1,1),"")&gt;0,IFERROR(OFFSET('Tabulka klientů 2023'!$AI$7,MATCH('Filtr dle měsíce'!A127,'Filtr dle měsíce'!$AC$6:$AC$297,0),0,1,1)*OFFSET('Filtr dle měsíce'!$W$5,MATCH('Filtr dle měsíce'!A127,'Filtr dle měsíce'!$AC$6:$AC$297,0),0,1,1),""),"")</f>
        <v/>
      </c>
      <c r="J127" s="76" t="str">
        <f ca="1">IF(IFERROR(OFFSET('Tabulka klientů 2023'!$AL$7,MATCH('Filtr dle měsíce'!A127,'Filtr dle měsíce'!$AC$6:$AC$297,0),0,1,1)*OFFSET('Filtr dle měsíce'!$X$5,MATCH('Filtr dle měsíce'!A127,'Filtr dle měsíce'!$AC$6:$AC$297,0),0,1,1),"")&gt;0,IFERROR(OFFSET('Tabulka klientů 2023'!$AL$7,MATCH('Filtr dle měsíce'!A127,'Filtr dle měsíce'!$AC$6:$AC$297,0),0,1,1)*OFFSET('Filtr dle měsíce'!$X$5,MATCH('Filtr dle měsíce'!A127,'Filtr dle měsíce'!$AC$6:$AC$297,0),0,1,1),""),"")</f>
        <v/>
      </c>
      <c r="K127" s="75" t="str">
        <f ca="1">IF(IFERROR(OFFSET('Tabulka klientů 2023'!$AO$7,MATCH('Filtr dle měsíce'!A127,'Filtr dle měsíce'!$AC$6:$AC$297,0),0,1,1)*OFFSET('Filtr dle měsíce'!$Y$5,MATCH('Filtr dle měsíce'!A127,'Filtr dle měsíce'!$AC$6:$AC$297,0),0,1,1),"")&gt;0,IFERROR(OFFSET('Tabulka klientů 2023'!$AO$7,MATCH('Filtr dle měsíce'!A127,'Filtr dle měsíce'!$AC$6:$AC$297,0),0,1,1)*OFFSET('Filtr dle měsíce'!$Y$5,MATCH('Filtr dle měsíce'!A127,'Filtr dle měsíce'!$AC$6:$AC$297,0),0,1,1),""),"")</f>
        <v/>
      </c>
      <c r="L127" s="76" t="str">
        <f ca="1">IF(IFERROR(OFFSET('Tabulka klientů 2023'!$AR$7,MATCH('Filtr dle měsíce'!A127,'Filtr dle měsíce'!$AC$6:$AC$297,0),0,1,1)*OFFSET('Filtr dle měsíce'!$Z$5,MATCH('Filtr dle měsíce'!A127,'Filtr dle měsíce'!$AC$6:$AC$297,0),0,1,1),"")&gt;0,IFERROR(OFFSET('Tabulka klientů 2023'!$AR$7,MATCH('Filtr dle měsíce'!A127,'Filtr dle měsíce'!$AC$6:$AC$297,0),0,1,1)*OFFSET('Filtr dle měsíce'!$Z$5,MATCH('Filtr dle měsíce'!A127,'Filtr dle měsíce'!$AC$6:$AC$297,0),0,1,1),""),"")</f>
        <v/>
      </c>
      <c r="M127" s="77" t="str">
        <f ca="1">IF(IFERROR(OFFSET('Tabulka klientů 2023'!$AU$7,MATCH('Filtr dle měsíce'!A127,'Filtr dle měsíce'!$AC$6:$AC$297,0),0,1,1)*OFFSET('Filtr dle měsíce'!$AA$5,MATCH('Filtr dle měsíce'!A127,'Filtr dle měsíce'!$AC$6:$AC$297,0),0,1,1),"")&gt;0,IFERROR(OFFSET('Tabulka klientů 2023'!$AU$7,MATCH('Filtr dle měsíce'!A127,'Filtr dle měsíce'!$AC$6:$AC$297,0),0,1,1)*OFFSET('Filtr dle měsíce'!$AA$5,MATCH('Filtr dle měsíce'!A127,'Filtr dle měsíce'!$AC$6:$AC$297,0),0,1,1),""),"")</f>
        <v/>
      </c>
      <c r="N127" s="78" t="str">
        <f t="shared" ca="1" si="0"/>
        <v/>
      </c>
      <c r="Q127" s="51">
        <f>IF('Tabulka klientů 2023'!R129='Filtr dle měsíce'!$C$1,1,0)</f>
        <v>0</v>
      </c>
      <c r="R127" s="51">
        <f>IF('Tabulka klientů 2023'!U129='Filtr dle měsíce'!$C$1,1,0)</f>
        <v>0</v>
      </c>
      <c r="S127" s="51">
        <f>IF('Tabulka klientů 2023'!X129='Filtr dle měsíce'!$C$1,1,0)</f>
        <v>0</v>
      </c>
      <c r="T127" s="51">
        <f>IF('Tabulka klientů 2023'!AA129='Filtr dle měsíce'!$C$1,1,0)</f>
        <v>0</v>
      </c>
      <c r="U127" s="51">
        <f>IF('Tabulka klientů 2023'!AD129='Filtr dle měsíce'!$C$1,1,0)</f>
        <v>0</v>
      </c>
      <c r="V127" s="51">
        <f>IF('Tabulka klientů 2023'!AG129='Filtr dle měsíce'!$C$1,1,0)</f>
        <v>0</v>
      </c>
      <c r="W127" s="51">
        <f>IF('Tabulka klientů 2023'!AJ129='Filtr dle měsíce'!$C$1,1,0)</f>
        <v>0</v>
      </c>
      <c r="X127" s="1">
        <f>IF('Tabulka klientů 2023'!AM129='Filtr dle měsíce'!$C$1,1,0)</f>
        <v>0</v>
      </c>
      <c r="Y127" s="1">
        <f>IF('Tabulka klientů 2023'!AP129='Filtr dle měsíce'!$C$1,1,0)</f>
        <v>0</v>
      </c>
      <c r="Z127" s="1">
        <f>IF('Tabulka klientů 2023'!AS129='Filtr dle měsíce'!$C$1,1,0)</f>
        <v>0</v>
      </c>
      <c r="AA127" s="1">
        <f>IF('Tabulka klientů 2023'!AV129='Filtr dle měsíce'!$C$1,1,0)</f>
        <v>0</v>
      </c>
      <c r="AB127" s="1">
        <f t="shared" si="1"/>
        <v>0</v>
      </c>
      <c r="AC127" s="1">
        <f t="shared" si="2"/>
        <v>0</v>
      </c>
      <c r="AE127" s="51">
        <f>IF('Tabulka klientů 2023'!S129="ANO",1,0)</f>
        <v>0</v>
      </c>
      <c r="AF127" s="51">
        <f>IF('Tabulka klientů 2023'!V129="ANO",1,0)</f>
        <v>0</v>
      </c>
      <c r="AG127" s="51">
        <f>IF('Tabulka klientů 2023'!Y129="ANO",1,0)</f>
        <v>0</v>
      </c>
      <c r="AH127" s="51">
        <f>IF('Tabulka klientů 2023'!AB129="ANO",1,0)</f>
        <v>0</v>
      </c>
      <c r="AI127" s="51">
        <f>IF('Tabulka klientů 2023'!AE129="ANO",1,0)</f>
        <v>0</v>
      </c>
      <c r="AJ127" s="51">
        <f>IF('Tabulka klientů 2023'!AH129="ANO",1,0)</f>
        <v>0</v>
      </c>
      <c r="AK127" s="51">
        <f>IF('Tabulka klientů 2023'!AK129="ANO",1,0)</f>
        <v>0</v>
      </c>
      <c r="AL127" s="51">
        <f>IF('Tabulka klientů 2023'!AN129="ANO",1,0)</f>
        <v>0</v>
      </c>
      <c r="AM127" s="51">
        <f>IF('Tabulka klientů 2023'!AQ129="ANO",1,0)</f>
        <v>0</v>
      </c>
      <c r="AN127" s="51">
        <f>IF('Tabulka klientů 2023'!AT129="ANO",1,0)</f>
        <v>0</v>
      </c>
      <c r="AO127" s="51">
        <f>IF('Tabulka klientů 2023'!AW129="ANO",1,0)</f>
        <v>0</v>
      </c>
      <c r="AP127" s="51" t="e">
        <f t="shared" ref="AP127:AQ127" si="244">#N/A</f>
        <v>#N/A</v>
      </c>
      <c r="AQ127" s="51" t="e">
        <f t="shared" si="244"/>
        <v>#N/A</v>
      </c>
      <c r="AR127" s="51"/>
      <c r="AS127" s="1">
        <f t="shared" ref="AS127:BC127" si="245">SUM(Q127+AE127)</f>
        <v>0</v>
      </c>
      <c r="AT127" s="1">
        <f t="shared" si="245"/>
        <v>0</v>
      </c>
      <c r="AU127" s="1">
        <f t="shared" si="245"/>
        <v>0</v>
      </c>
      <c r="AV127" s="1">
        <f t="shared" si="245"/>
        <v>0</v>
      </c>
      <c r="AW127" s="1">
        <f t="shared" si="245"/>
        <v>0</v>
      </c>
      <c r="AX127" s="1">
        <f t="shared" si="245"/>
        <v>0</v>
      </c>
      <c r="AY127" s="1">
        <f t="shared" si="245"/>
        <v>0</v>
      </c>
      <c r="AZ127" s="1">
        <f t="shared" si="245"/>
        <v>0</v>
      </c>
      <c r="BA127" s="1">
        <f t="shared" si="245"/>
        <v>0</v>
      </c>
      <c r="BB127" s="1">
        <f t="shared" si="245"/>
        <v>0</v>
      </c>
      <c r="BC127" s="1">
        <f t="shared" si="245"/>
        <v>0</v>
      </c>
      <c r="BD127" s="1"/>
      <c r="BE127" s="79" t="str">
        <f ca="1">IF(IFERROR(OFFSET('Filtr dle měsíce'!AS$5,MATCH('Filtr dle měsíce'!$A126,'Filtr dle měsíce'!$AC$6:$AC$297,0),0,1,1)*OFFSET('Filtr dle měsíce'!AS$5,MATCH('Filtr dle měsíce'!$A126,'Filtr dle měsíce'!$AC$6:$AC$297,0),0,1,1),"")&gt;0,IFERROR(OFFSET('Filtr dle měsíce'!AS$5,MATCH('Filtr dle měsíce'!$A126,'Filtr dle měsíce'!$AC$6:$AC$297,0),0,1,1)*OFFSET('Filtr dle měsíce'!AS$5,MATCH('Filtr dle měsíce'!$A126,'Filtr dle měsíce'!$AC$6:$AC$297,0),0,1,1),""),"")</f>
        <v/>
      </c>
      <c r="BF127" s="79" t="str">
        <f ca="1">IF(IFERROR(OFFSET('Filtr dle měsíce'!AT$5,MATCH('Filtr dle měsíce'!$A126,'Filtr dle měsíce'!$AC$6:$AC$297,0),0,1,1)*OFFSET('Filtr dle měsíce'!AT$5,MATCH('Filtr dle měsíce'!$A126,'Filtr dle měsíce'!$AC$6:$AC$297,0),0,1,1),"")&gt;0,IFERROR(OFFSET('Filtr dle měsíce'!AT$5,MATCH('Filtr dle měsíce'!$A126,'Filtr dle měsíce'!$AC$6:$AC$297,0),0,1,1)*OFFSET('Filtr dle měsíce'!AT$5,MATCH('Filtr dle měsíce'!$A126,'Filtr dle měsíce'!$AC$6:$AC$297,0),0,1,1),""),"")</f>
        <v/>
      </c>
      <c r="BG127" s="79" t="str">
        <f ca="1">IF(IFERROR(OFFSET('Filtr dle měsíce'!AU$5,MATCH('Filtr dle měsíce'!$A126,'Filtr dle měsíce'!$AC$6:$AC$297,0),0,1,1)*OFFSET('Filtr dle měsíce'!AU$5,MATCH('Filtr dle měsíce'!$A126,'Filtr dle měsíce'!$AC$6:$AC$297,0),0,1,1),"")&gt;0,IFERROR(OFFSET('Filtr dle měsíce'!AU$5,MATCH('Filtr dle měsíce'!$A126,'Filtr dle měsíce'!$AC$6:$AC$297,0),0,1,1)*OFFSET('Filtr dle měsíce'!AU$5,MATCH('Filtr dle měsíce'!$A126,'Filtr dle měsíce'!$AC$6:$AC$297,0),0,1,1),""),"")</f>
        <v/>
      </c>
      <c r="BH127" s="79" t="str">
        <f ca="1">IF(IFERROR(OFFSET('Filtr dle měsíce'!AV$5,MATCH('Filtr dle měsíce'!$A126,'Filtr dle měsíce'!$AC$6:$AC$297,0),0,1,1)*OFFSET('Filtr dle měsíce'!AV$5,MATCH('Filtr dle měsíce'!$A126,'Filtr dle měsíce'!$AC$6:$AC$297,0),0,1,1),"")&gt;0,IFERROR(OFFSET('Filtr dle měsíce'!AV$5,MATCH('Filtr dle měsíce'!$A126,'Filtr dle měsíce'!$AC$6:$AC$297,0),0,1,1)*OFFSET('Filtr dle měsíce'!AV$5,MATCH('Filtr dle měsíce'!$A126,'Filtr dle měsíce'!$AC$6:$AC$297,0),0,1,1),""),"")</f>
        <v/>
      </c>
      <c r="BI127" s="79" t="str">
        <f ca="1">IF(IFERROR(OFFSET('Filtr dle měsíce'!AW$5,MATCH('Filtr dle měsíce'!$A126,'Filtr dle měsíce'!$AC$6:$AC$297,0),0,1,1)*OFFSET('Filtr dle měsíce'!AW$5,MATCH('Filtr dle měsíce'!$A126,'Filtr dle měsíce'!$AC$6:$AC$297,0),0,1,1),"")&gt;0,IFERROR(OFFSET('Filtr dle měsíce'!AW$5,MATCH('Filtr dle měsíce'!$A126,'Filtr dle měsíce'!$AC$6:$AC$297,0),0,1,1)*OFFSET('Filtr dle měsíce'!AW$5,MATCH('Filtr dle měsíce'!$A126,'Filtr dle měsíce'!$AC$6:$AC$297,0),0,1,1),""),"")</f>
        <v/>
      </c>
      <c r="BJ127" s="79" t="str">
        <f ca="1">IF(IFERROR(OFFSET('Filtr dle měsíce'!AX$5,MATCH('Filtr dle měsíce'!$A126,'Filtr dle měsíce'!$AC$6:$AC$297,0),0,1,1)*OFFSET('Filtr dle měsíce'!AX$5,MATCH('Filtr dle měsíce'!$A126,'Filtr dle měsíce'!$AC$6:$AC$297,0),0,1,1),"")&gt;0,IFERROR(OFFSET('Filtr dle měsíce'!AX$5,MATCH('Filtr dle měsíce'!$A126,'Filtr dle měsíce'!$AC$6:$AC$297,0),0,1,1)*OFFSET('Filtr dle měsíce'!AX$5,MATCH('Filtr dle měsíce'!$A126,'Filtr dle měsíce'!$AC$6:$AC$297,0),0,1,1),""),"")</f>
        <v/>
      </c>
      <c r="BK127" s="79" t="str">
        <f ca="1">IF(IFERROR(OFFSET('Filtr dle měsíce'!AY$5,MATCH('Filtr dle měsíce'!$A126,'Filtr dle měsíce'!$AC$6:$AC$297,0),0,1,1)*OFFSET('Filtr dle měsíce'!AY$5,MATCH('Filtr dle měsíce'!$A126,'Filtr dle měsíce'!$AC$6:$AC$297,0),0,1,1),"")&gt;0,IFERROR(OFFSET('Filtr dle měsíce'!AY$5,MATCH('Filtr dle měsíce'!$A126,'Filtr dle měsíce'!$AC$6:$AC$297,0),0,1,1)*OFFSET('Filtr dle měsíce'!AY$5,MATCH('Filtr dle měsíce'!$A126,'Filtr dle měsíce'!$AC$6:$AC$297,0),0,1,1),""),"")</f>
        <v/>
      </c>
      <c r="BL127" s="79" t="str">
        <f ca="1">IF(IFERROR(OFFSET('Filtr dle měsíce'!AZ$5,MATCH('Filtr dle měsíce'!$A126,'Filtr dle měsíce'!$AC$6:$AC$297,0),0,1,1)*OFFSET('Filtr dle měsíce'!AZ$5,MATCH('Filtr dle měsíce'!$A126,'Filtr dle měsíce'!$AC$6:$AC$297,0),0,1,1),"")&gt;0,IFERROR(OFFSET('Filtr dle měsíce'!AZ$5,MATCH('Filtr dle měsíce'!$A126,'Filtr dle měsíce'!$AC$6:$AC$297,0),0,1,1)*OFFSET('Filtr dle měsíce'!AZ$5,MATCH('Filtr dle měsíce'!$A126,'Filtr dle měsíce'!$AC$6:$AC$297,0),0,1,1),""),"")</f>
        <v/>
      </c>
      <c r="BM127" s="79" t="str">
        <f ca="1">IF(IFERROR(OFFSET('Filtr dle měsíce'!BA$5,MATCH('Filtr dle měsíce'!$A126,'Filtr dle měsíce'!$AC$6:$AC$297,0),0,1,1)*OFFSET('Filtr dle měsíce'!BA$5,MATCH('Filtr dle měsíce'!$A126,'Filtr dle měsíce'!$AC$6:$AC$297,0),0,1,1),"")&gt;0,IFERROR(OFFSET('Filtr dle měsíce'!BA$5,MATCH('Filtr dle měsíce'!$A126,'Filtr dle měsíce'!$AC$6:$AC$297,0),0,1,1)*OFFSET('Filtr dle měsíce'!BA$5,MATCH('Filtr dle měsíce'!$A126,'Filtr dle měsíce'!$AC$6:$AC$297,0),0,1,1),""),"")</f>
        <v/>
      </c>
      <c r="BN127" s="79" t="str">
        <f ca="1">IF(IFERROR(OFFSET('Filtr dle měsíce'!BB$5,MATCH('Filtr dle měsíce'!$A126,'Filtr dle měsíce'!$AC$6:$AC$297,0),0,1,1)*OFFSET('Filtr dle měsíce'!BB$5,MATCH('Filtr dle měsíce'!$A126,'Filtr dle měsíce'!$AC$6:$AC$297,0),0,1,1),"")&gt;0,IFERROR(OFFSET('Filtr dle měsíce'!BB$5,MATCH('Filtr dle měsíce'!$A126,'Filtr dle měsíce'!$AC$6:$AC$297,0),0,1,1)*OFFSET('Filtr dle měsíce'!BB$5,MATCH('Filtr dle měsíce'!$A126,'Filtr dle měsíce'!$AC$6:$AC$297,0),0,1,1),""),"")</f>
        <v/>
      </c>
      <c r="BO127" s="79" t="str">
        <f ca="1">IF(IFERROR(OFFSET('Filtr dle měsíce'!BC$5,MATCH('Filtr dle měsíce'!$A126,'Filtr dle měsíce'!$AC$6:$AC$297,0),0,1,1)*OFFSET('Filtr dle měsíce'!BC$5,MATCH('Filtr dle měsíce'!$A126,'Filtr dle měsíce'!$AC$6:$AC$297,0),0,1,1),"")&gt;0,IFERROR(OFFSET('Filtr dle měsíce'!BC$5,MATCH('Filtr dle měsíce'!$A126,'Filtr dle měsíce'!$AC$6:$AC$297,0),0,1,1)*OFFSET('Filtr dle měsíce'!BC$5,MATCH('Filtr dle měsíce'!$A126,'Filtr dle měsíce'!$AC$6:$AC$297,0),0,1,1),""),"")</f>
        <v/>
      </c>
      <c r="BP127" s="79"/>
      <c r="BQ127" s="79"/>
    </row>
    <row r="128" spans="1:69" ht="14.25" customHeight="1" x14ac:dyDescent="0.4">
      <c r="A128" s="51">
        <v>124</v>
      </c>
      <c r="B128" s="74" t="str">
        <f ca="1">IFERROR(TEXT(OFFSET('Tabulka klientů 2023'!$C$7,MATCH('Filtr dle měsíce'!A128,'Filtr dle měsíce'!$AC$6:$AC$297,0),0,1,1),""),"")</f>
        <v/>
      </c>
      <c r="C128" s="75" t="str">
        <f ca="1">IF(IFERROR(OFFSET('Tabulka klientů 2023'!$Q$7,MATCH('Filtr dle měsíce'!A128,'Filtr dle měsíce'!$AC$6:$AC$297,0),0,1,1)*OFFSET('Filtr dle měsíce'!$Q$5,MATCH('Filtr dle měsíce'!A128,'Filtr dle měsíce'!$AC$6:$AC$297,0),0,1,1),"")&gt;0,IFERROR(OFFSET('Tabulka klientů 2023'!$Q$7,MATCH('Filtr dle měsíce'!A128,'Filtr dle měsíce'!$AC$6:$AC$297,0),0,1,1)*OFFSET('Filtr dle měsíce'!$Q$5,MATCH('Filtr dle měsíce'!A128,'Filtr dle měsíce'!$AC$6:$AC$297,0),0,1,1),""),"")</f>
        <v/>
      </c>
      <c r="D128" s="76" t="str">
        <f ca="1">IF(IFERROR(OFFSET('Tabulka klientů 2023'!$T$7,MATCH('Filtr dle měsíce'!A128,'Filtr dle měsíce'!$AC$6:$AC$297,0),0,1,1)*OFFSET('Filtr dle měsíce'!$R$5,MATCH('Filtr dle měsíce'!A128,'Filtr dle měsíce'!$AC$6:$AC$297,0),0,1,1),"")&gt;0,IFERROR(OFFSET('Tabulka klientů 2023'!$T$7,MATCH('Filtr dle měsíce'!A128,'Filtr dle měsíce'!$AC$6:$AC$297,0),0,1,1)*OFFSET('Filtr dle měsíce'!$R$5,MATCH('Filtr dle měsíce'!A128,'Filtr dle měsíce'!$AC$6:$AC$297,0),0,1,1),""),"")</f>
        <v/>
      </c>
      <c r="E128" s="75" t="str">
        <f ca="1">IF(IFERROR(OFFSET('Tabulka klientů 2023'!$W$7,MATCH('Filtr dle měsíce'!A128,'Filtr dle měsíce'!$AC$6:$AC$297,0),0,1,1)*OFFSET('Filtr dle měsíce'!$S$5,MATCH('Filtr dle měsíce'!A128,'Filtr dle měsíce'!$AC$6:$AC$297,0),0,1,1),"")&gt;0,IFERROR(OFFSET('Tabulka klientů 2023'!$W$7,MATCH('Filtr dle měsíce'!A128,'Filtr dle měsíce'!$AC$6:$AC$297,0),0,1,1)*OFFSET('Filtr dle měsíce'!$S$5,MATCH('Filtr dle měsíce'!A128,'Filtr dle měsíce'!$AC$6:$AC$297,0),0,1,1),""),"")</f>
        <v/>
      </c>
      <c r="F128" s="76" t="str">
        <f ca="1">IF(IFERROR(OFFSET('Tabulka klientů 2023'!$Z$7,MATCH('Filtr dle měsíce'!A128,'Filtr dle měsíce'!$AC$6:$AC$297,0),0,1,1)*OFFSET('Filtr dle měsíce'!$T$5,MATCH('Filtr dle měsíce'!A128,'Filtr dle měsíce'!$AC$6:$AC$297,0),0,1,1),"")&gt;0,IFERROR(OFFSET('Tabulka klientů 2023'!$Z$7,MATCH('Filtr dle měsíce'!A128,'Filtr dle měsíce'!$AC$6:$AC$297,0),0,1,1)*OFFSET('Filtr dle měsíce'!$T$5,MATCH('Filtr dle měsíce'!A128,'Filtr dle měsíce'!$AC$6:$AC$297,0),0,1,1),""),"")</f>
        <v/>
      </c>
      <c r="G128" s="75" t="str">
        <f ca="1">IF(IFERROR(OFFSET('Tabulka klientů 2023'!$AC$7,MATCH('Filtr dle měsíce'!A128,'Filtr dle měsíce'!$AC$6:$AC$297,0),0,1,1)*OFFSET('Filtr dle měsíce'!$U$5,MATCH('Filtr dle měsíce'!A128,'Filtr dle měsíce'!$AC$6:$AC$297,0),0,1,1),"")&gt;0,IFERROR(OFFSET('Tabulka klientů 2023'!$AC$7,MATCH('Filtr dle měsíce'!A128,'Filtr dle měsíce'!$AC$6:$AC$297,0),0,1,1)*OFFSET('Filtr dle měsíce'!$U$5,MATCH('Filtr dle měsíce'!A128,'Filtr dle měsíce'!$AC$6:$AC$297,0),0,1,1),""),"")</f>
        <v/>
      </c>
      <c r="H128" s="76" t="str">
        <f ca="1">IF(IFERROR(OFFSET('Tabulka klientů 2023'!$AF$7,MATCH('Filtr dle měsíce'!A128,'Filtr dle měsíce'!$AC$6:$AC$297,0),0,1,1)*OFFSET('Filtr dle měsíce'!$V$5,MATCH('Filtr dle měsíce'!A128,'Filtr dle měsíce'!$AC$6:$AC$297,0),0,1,1),"")&gt;0,IFERROR(OFFSET('Tabulka klientů 2023'!$AF$7,MATCH('Filtr dle měsíce'!A128,'Filtr dle měsíce'!$AC$6:$AC$297,0),0,1,1)*OFFSET('Filtr dle měsíce'!$V$5,MATCH('Filtr dle měsíce'!A128,'Filtr dle měsíce'!$AC$6:$AC$297,0),0,1,1),""),"")</f>
        <v/>
      </c>
      <c r="I128" s="75" t="str">
        <f ca="1">IF(IFERROR(OFFSET('Tabulka klientů 2023'!$AI$7,MATCH('Filtr dle měsíce'!A128,'Filtr dle měsíce'!$AC$6:$AC$297,0),0,1,1)*OFFSET('Filtr dle měsíce'!$W$5,MATCH('Filtr dle měsíce'!A128,'Filtr dle měsíce'!$AC$6:$AC$297,0),0,1,1),"")&gt;0,IFERROR(OFFSET('Tabulka klientů 2023'!$AI$7,MATCH('Filtr dle měsíce'!A128,'Filtr dle měsíce'!$AC$6:$AC$297,0),0,1,1)*OFFSET('Filtr dle měsíce'!$W$5,MATCH('Filtr dle měsíce'!A128,'Filtr dle měsíce'!$AC$6:$AC$297,0),0,1,1),""),"")</f>
        <v/>
      </c>
      <c r="J128" s="76" t="str">
        <f ca="1">IF(IFERROR(OFFSET('Tabulka klientů 2023'!$AL$7,MATCH('Filtr dle měsíce'!A128,'Filtr dle měsíce'!$AC$6:$AC$297,0),0,1,1)*OFFSET('Filtr dle měsíce'!$X$5,MATCH('Filtr dle měsíce'!A128,'Filtr dle měsíce'!$AC$6:$AC$297,0),0,1,1),"")&gt;0,IFERROR(OFFSET('Tabulka klientů 2023'!$AL$7,MATCH('Filtr dle měsíce'!A128,'Filtr dle měsíce'!$AC$6:$AC$297,0),0,1,1)*OFFSET('Filtr dle měsíce'!$X$5,MATCH('Filtr dle měsíce'!A128,'Filtr dle měsíce'!$AC$6:$AC$297,0),0,1,1),""),"")</f>
        <v/>
      </c>
      <c r="K128" s="75" t="str">
        <f ca="1">IF(IFERROR(OFFSET('Tabulka klientů 2023'!$AO$7,MATCH('Filtr dle měsíce'!A128,'Filtr dle měsíce'!$AC$6:$AC$297,0),0,1,1)*OFFSET('Filtr dle měsíce'!$Y$5,MATCH('Filtr dle měsíce'!A128,'Filtr dle měsíce'!$AC$6:$AC$297,0),0,1,1),"")&gt;0,IFERROR(OFFSET('Tabulka klientů 2023'!$AO$7,MATCH('Filtr dle měsíce'!A128,'Filtr dle měsíce'!$AC$6:$AC$297,0),0,1,1)*OFFSET('Filtr dle měsíce'!$Y$5,MATCH('Filtr dle měsíce'!A128,'Filtr dle měsíce'!$AC$6:$AC$297,0),0,1,1),""),"")</f>
        <v/>
      </c>
      <c r="L128" s="76" t="str">
        <f ca="1">IF(IFERROR(OFFSET('Tabulka klientů 2023'!$AR$7,MATCH('Filtr dle měsíce'!A128,'Filtr dle měsíce'!$AC$6:$AC$297,0),0,1,1)*OFFSET('Filtr dle měsíce'!$Z$5,MATCH('Filtr dle měsíce'!A128,'Filtr dle měsíce'!$AC$6:$AC$297,0),0,1,1),"")&gt;0,IFERROR(OFFSET('Tabulka klientů 2023'!$AR$7,MATCH('Filtr dle měsíce'!A128,'Filtr dle měsíce'!$AC$6:$AC$297,0),0,1,1)*OFFSET('Filtr dle měsíce'!$Z$5,MATCH('Filtr dle měsíce'!A128,'Filtr dle měsíce'!$AC$6:$AC$297,0),0,1,1),""),"")</f>
        <v/>
      </c>
      <c r="M128" s="77" t="str">
        <f ca="1">IF(IFERROR(OFFSET('Tabulka klientů 2023'!$AU$7,MATCH('Filtr dle měsíce'!A128,'Filtr dle měsíce'!$AC$6:$AC$297,0),0,1,1)*OFFSET('Filtr dle měsíce'!$AA$5,MATCH('Filtr dle měsíce'!A128,'Filtr dle měsíce'!$AC$6:$AC$297,0),0,1,1),"")&gt;0,IFERROR(OFFSET('Tabulka klientů 2023'!$AU$7,MATCH('Filtr dle měsíce'!A128,'Filtr dle měsíce'!$AC$6:$AC$297,0),0,1,1)*OFFSET('Filtr dle měsíce'!$AA$5,MATCH('Filtr dle měsíce'!A128,'Filtr dle měsíce'!$AC$6:$AC$297,0),0,1,1),""),"")</f>
        <v/>
      </c>
      <c r="N128" s="78" t="str">
        <f t="shared" ca="1" si="0"/>
        <v/>
      </c>
      <c r="Q128" s="51">
        <f>IF('Tabulka klientů 2023'!R130='Filtr dle měsíce'!$C$1,1,0)</f>
        <v>0</v>
      </c>
      <c r="R128" s="51">
        <f>IF('Tabulka klientů 2023'!U130='Filtr dle měsíce'!$C$1,1,0)</f>
        <v>0</v>
      </c>
      <c r="S128" s="51">
        <f>IF('Tabulka klientů 2023'!X130='Filtr dle měsíce'!$C$1,1,0)</f>
        <v>0</v>
      </c>
      <c r="T128" s="51">
        <f>IF('Tabulka klientů 2023'!AA130='Filtr dle měsíce'!$C$1,1,0)</f>
        <v>0</v>
      </c>
      <c r="U128" s="51">
        <f>IF('Tabulka klientů 2023'!AD130='Filtr dle měsíce'!$C$1,1,0)</f>
        <v>0</v>
      </c>
      <c r="V128" s="51">
        <f>IF('Tabulka klientů 2023'!AG130='Filtr dle měsíce'!$C$1,1,0)</f>
        <v>0</v>
      </c>
      <c r="W128" s="51">
        <f>IF('Tabulka klientů 2023'!AJ130='Filtr dle měsíce'!$C$1,1,0)</f>
        <v>0</v>
      </c>
      <c r="X128" s="1">
        <f>IF('Tabulka klientů 2023'!AM130='Filtr dle měsíce'!$C$1,1,0)</f>
        <v>0</v>
      </c>
      <c r="Y128" s="1">
        <f>IF('Tabulka klientů 2023'!AP130='Filtr dle měsíce'!$C$1,1,0)</f>
        <v>0</v>
      </c>
      <c r="Z128" s="1">
        <f>IF('Tabulka klientů 2023'!AS130='Filtr dle měsíce'!$C$1,1,0)</f>
        <v>0</v>
      </c>
      <c r="AA128" s="1">
        <f>IF('Tabulka klientů 2023'!AV130='Filtr dle měsíce'!$C$1,1,0)</f>
        <v>0</v>
      </c>
      <c r="AB128" s="1">
        <f t="shared" si="1"/>
        <v>0</v>
      </c>
      <c r="AC128" s="1">
        <f t="shared" si="2"/>
        <v>0</v>
      </c>
      <c r="AE128" s="51">
        <f>IF('Tabulka klientů 2023'!S130="ANO",1,0)</f>
        <v>0</v>
      </c>
      <c r="AF128" s="51">
        <f>IF('Tabulka klientů 2023'!V130="ANO",1,0)</f>
        <v>0</v>
      </c>
      <c r="AG128" s="51">
        <f>IF('Tabulka klientů 2023'!Y130="ANO",1,0)</f>
        <v>0</v>
      </c>
      <c r="AH128" s="51">
        <f>IF('Tabulka klientů 2023'!AB130="ANO",1,0)</f>
        <v>0</v>
      </c>
      <c r="AI128" s="51">
        <f>IF('Tabulka klientů 2023'!AE130="ANO",1,0)</f>
        <v>0</v>
      </c>
      <c r="AJ128" s="51">
        <f>IF('Tabulka klientů 2023'!AH130="ANO",1,0)</f>
        <v>0</v>
      </c>
      <c r="AK128" s="51">
        <f>IF('Tabulka klientů 2023'!AK130="ANO",1,0)</f>
        <v>0</v>
      </c>
      <c r="AL128" s="51">
        <f>IF('Tabulka klientů 2023'!AN130="ANO",1,0)</f>
        <v>0</v>
      </c>
      <c r="AM128" s="51">
        <f>IF('Tabulka klientů 2023'!AQ130="ANO",1,0)</f>
        <v>0</v>
      </c>
      <c r="AN128" s="51">
        <f>IF('Tabulka klientů 2023'!AT130="ANO",1,0)</f>
        <v>0</v>
      </c>
      <c r="AO128" s="51">
        <f>IF('Tabulka klientů 2023'!AW130="ANO",1,0)</f>
        <v>0</v>
      </c>
      <c r="AP128" s="51" t="e">
        <f t="shared" ref="AP128:AQ128" si="246">#N/A</f>
        <v>#N/A</v>
      </c>
      <c r="AQ128" s="51" t="e">
        <f t="shared" si="246"/>
        <v>#N/A</v>
      </c>
      <c r="AR128" s="51"/>
      <c r="AS128" s="1">
        <f t="shared" ref="AS128:BC128" si="247">SUM(Q128+AE128)</f>
        <v>0</v>
      </c>
      <c r="AT128" s="1">
        <f t="shared" si="247"/>
        <v>0</v>
      </c>
      <c r="AU128" s="1">
        <f t="shared" si="247"/>
        <v>0</v>
      </c>
      <c r="AV128" s="1">
        <f t="shared" si="247"/>
        <v>0</v>
      </c>
      <c r="AW128" s="1">
        <f t="shared" si="247"/>
        <v>0</v>
      </c>
      <c r="AX128" s="1">
        <f t="shared" si="247"/>
        <v>0</v>
      </c>
      <c r="AY128" s="1">
        <f t="shared" si="247"/>
        <v>0</v>
      </c>
      <c r="AZ128" s="1">
        <f t="shared" si="247"/>
        <v>0</v>
      </c>
      <c r="BA128" s="1">
        <f t="shared" si="247"/>
        <v>0</v>
      </c>
      <c r="BB128" s="1">
        <f t="shared" si="247"/>
        <v>0</v>
      </c>
      <c r="BC128" s="1">
        <f t="shared" si="247"/>
        <v>0</v>
      </c>
      <c r="BD128" s="1"/>
      <c r="BE128" s="79" t="str">
        <f ca="1">IF(IFERROR(OFFSET('Filtr dle měsíce'!AS$5,MATCH('Filtr dle měsíce'!$A127,'Filtr dle měsíce'!$AC$6:$AC$297,0),0,1,1)*OFFSET('Filtr dle měsíce'!AS$5,MATCH('Filtr dle měsíce'!$A127,'Filtr dle měsíce'!$AC$6:$AC$297,0),0,1,1),"")&gt;0,IFERROR(OFFSET('Filtr dle měsíce'!AS$5,MATCH('Filtr dle měsíce'!$A127,'Filtr dle měsíce'!$AC$6:$AC$297,0),0,1,1)*OFFSET('Filtr dle měsíce'!AS$5,MATCH('Filtr dle měsíce'!$A127,'Filtr dle měsíce'!$AC$6:$AC$297,0),0,1,1),""),"")</f>
        <v/>
      </c>
      <c r="BF128" s="79" t="str">
        <f ca="1">IF(IFERROR(OFFSET('Filtr dle měsíce'!AT$5,MATCH('Filtr dle měsíce'!$A127,'Filtr dle měsíce'!$AC$6:$AC$297,0),0,1,1)*OFFSET('Filtr dle měsíce'!AT$5,MATCH('Filtr dle měsíce'!$A127,'Filtr dle měsíce'!$AC$6:$AC$297,0),0,1,1),"")&gt;0,IFERROR(OFFSET('Filtr dle měsíce'!AT$5,MATCH('Filtr dle měsíce'!$A127,'Filtr dle měsíce'!$AC$6:$AC$297,0),0,1,1)*OFFSET('Filtr dle měsíce'!AT$5,MATCH('Filtr dle měsíce'!$A127,'Filtr dle měsíce'!$AC$6:$AC$297,0),0,1,1),""),"")</f>
        <v/>
      </c>
      <c r="BG128" s="79" t="str">
        <f ca="1">IF(IFERROR(OFFSET('Filtr dle měsíce'!AU$5,MATCH('Filtr dle měsíce'!$A127,'Filtr dle měsíce'!$AC$6:$AC$297,0),0,1,1)*OFFSET('Filtr dle měsíce'!AU$5,MATCH('Filtr dle měsíce'!$A127,'Filtr dle měsíce'!$AC$6:$AC$297,0),0,1,1),"")&gt;0,IFERROR(OFFSET('Filtr dle měsíce'!AU$5,MATCH('Filtr dle měsíce'!$A127,'Filtr dle měsíce'!$AC$6:$AC$297,0),0,1,1)*OFFSET('Filtr dle měsíce'!AU$5,MATCH('Filtr dle měsíce'!$A127,'Filtr dle měsíce'!$AC$6:$AC$297,0),0,1,1),""),"")</f>
        <v/>
      </c>
      <c r="BH128" s="79" t="str">
        <f ca="1">IF(IFERROR(OFFSET('Filtr dle měsíce'!AV$5,MATCH('Filtr dle měsíce'!$A127,'Filtr dle měsíce'!$AC$6:$AC$297,0),0,1,1)*OFFSET('Filtr dle měsíce'!AV$5,MATCH('Filtr dle měsíce'!$A127,'Filtr dle měsíce'!$AC$6:$AC$297,0),0,1,1),"")&gt;0,IFERROR(OFFSET('Filtr dle měsíce'!AV$5,MATCH('Filtr dle měsíce'!$A127,'Filtr dle měsíce'!$AC$6:$AC$297,0),0,1,1)*OFFSET('Filtr dle měsíce'!AV$5,MATCH('Filtr dle měsíce'!$A127,'Filtr dle měsíce'!$AC$6:$AC$297,0),0,1,1),""),"")</f>
        <v/>
      </c>
      <c r="BI128" s="79" t="str">
        <f ca="1">IF(IFERROR(OFFSET('Filtr dle měsíce'!AW$5,MATCH('Filtr dle měsíce'!$A127,'Filtr dle měsíce'!$AC$6:$AC$297,0),0,1,1)*OFFSET('Filtr dle měsíce'!AW$5,MATCH('Filtr dle měsíce'!$A127,'Filtr dle měsíce'!$AC$6:$AC$297,0),0,1,1),"")&gt;0,IFERROR(OFFSET('Filtr dle měsíce'!AW$5,MATCH('Filtr dle měsíce'!$A127,'Filtr dle měsíce'!$AC$6:$AC$297,0),0,1,1)*OFFSET('Filtr dle měsíce'!AW$5,MATCH('Filtr dle měsíce'!$A127,'Filtr dle měsíce'!$AC$6:$AC$297,0),0,1,1),""),"")</f>
        <v/>
      </c>
      <c r="BJ128" s="79" t="str">
        <f ca="1">IF(IFERROR(OFFSET('Filtr dle měsíce'!AX$5,MATCH('Filtr dle měsíce'!$A127,'Filtr dle měsíce'!$AC$6:$AC$297,0),0,1,1)*OFFSET('Filtr dle měsíce'!AX$5,MATCH('Filtr dle měsíce'!$A127,'Filtr dle měsíce'!$AC$6:$AC$297,0),0,1,1),"")&gt;0,IFERROR(OFFSET('Filtr dle měsíce'!AX$5,MATCH('Filtr dle měsíce'!$A127,'Filtr dle měsíce'!$AC$6:$AC$297,0),0,1,1)*OFFSET('Filtr dle měsíce'!AX$5,MATCH('Filtr dle měsíce'!$A127,'Filtr dle měsíce'!$AC$6:$AC$297,0),0,1,1),""),"")</f>
        <v/>
      </c>
      <c r="BK128" s="79" t="str">
        <f ca="1">IF(IFERROR(OFFSET('Filtr dle měsíce'!AY$5,MATCH('Filtr dle měsíce'!$A127,'Filtr dle měsíce'!$AC$6:$AC$297,0),0,1,1)*OFFSET('Filtr dle měsíce'!AY$5,MATCH('Filtr dle měsíce'!$A127,'Filtr dle měsíce'!$AC$6:$AC$297,0),0,1,1),"")&gt;0,IFERROR(OFFSET('Filtr dle měsíce'!AY$5,MATCH('Filtr dle měsíce'!$A127,'Filtr dle měsíce'!$AC$6:$AC$297,0),0,1,1)*OFFSET('Filtr dle měsíce'!AY$5,MATCH('Filtr dle měsíce'!$A127,'Filtr dle měsíce'!$AC$6:$AC$297,0),0,1,1),""),"")</f>
        <v/>
      </c>
      <c r="BL128" s="79" t="str">
        <f ca="1">IF(IFERROR(OFFSET('Filtr dle měsíce'!AZ$5,MATCH('Filtr dle měsíce'!$A127,'Filtr dle měsíce'!$AC$6:$AC$297,0),0,1,1)*OFFSET('Filtr dle měsíce'!AZ$5,MATCH('Filtr dle měsíce'!$A127,'Filtr dle měsíce'!$AC$6:$AC$297,0),0,1,1),"")&gt;0,IFERROR(OFFSET('Filtr dle měsíce'!AZ$5,MATCH('Filtr dle měsíce'!$A127,'Filtr dle měsíce'!$AC$6:$AC$297,0),0,1,1)*OFFSET('Filtr dle měsíce'!AZ$5,MATCH('Filtr dle měsíce'!$A127,'Filtr dle měsíce'!$AC$6:$AC$297,0),0,1,1),""),"")</f>
        <v/>
      </c>
      <c r="BM128" s="79" t="str">
        <f ca="1">IF(IFERROR(OFFSET('Filtr dle měsíce'!BA$5,MATCH('Filtr dle měsíce'!$A127,'Filtr dle měsíce'!$AC$6:$AC$297,0),0,1,1)*OFFSET('Filtr dle měsíce'!BA$5,MATCH('Filtr dle měsíce'!$A127,'Filtr dle měsíce'!$AC$6:$AC$297,0),0,1,1),"")&gt;0,IFERROR(OFFSET('Filtr dle měsíce'!BA$5,MATCH('Filtr dle měsíce'!$A127,'Filtr dle měsíce'!$AC$6:$AC$297,0),0,1,1)*OFFSET('Filtr dle měsíce'!BA$5,MATCH('Filtr dle měsíce'!$A127,'Filtr dle měsíce'!$AC$6:$AC$297,0),0,1,1),""),"")</f>
        <v/>
      </c>
      <c r="BN128" s="79" t="str">
        <f ca="1">IF(IFERROR(OFFSET('Filtr dle měsíce'!BB$5,MATCH('Filtr dle měsíce'!$A127,'Filtr dle měsíce'!$AC$6:$AC$297,0),0,1,1)*OFFSET('Filtr dle měsíce'!BB$5,MATCH('Filtr dle měsíce'!$A127,'Filtr dle měsíce'!$AC$6:$AC$297,0),0,1,1),"")&gt;0,IFERROR(OFFSET('Filtr dle měsíce'!BB$5,MATCH('Filtr dle měsíce'!$A127,'Filtr dle měsíce'!$AC$6:$AC$297,0),0,1,1)*OFFSET('Filtr dle měsíce'!BB$5,MATCH('Filtr dle měsíce'!$A127,'Filtr dle měsíce'!$AC$6:$AC$297,0),0,1,1),""),"")</f>
        <v/>
      </c>
      <c r="BO128" s="79" t="str">
        <f ca="1">IF(IFERROR(OFFSET('Filtr dle měsíce'!BC$5,MATCH('Filtr dle měsíce'!$A127,'Filtr dle měsíce'!$AC$6:$AC$297,0),0,1,1)*OFFSET('Filtr dle měsíce'!BC$5,MATCH('Filtr dle měsíce'!$A127,'Filtr dle měsíce'!$AC$6:$AC$297,0),0,1,1),"")&gt;0,IFERROR(OFFSET('Filtr dle měsíce'!BC$5,MATCH('Filtr dle měsíce'!$A127,'Filtr dle měsíce'!$AC$6:$AC$297,0),0,1,1)*OFFSET('Filtr dle měsíce'!BC$5,MATCH('Filtr dle měsíce'!$A127,'Filtr dle měsíce'!$AC$6:$AC$297,0),0,1,1),""),"")</f>
        <v/>
      </c>
      <c r="BP128" s="79"/>
      <c r="BQ128" s="79"/>
    </row>
    <row r="129" spans="1:69" ht="14.25" customHeight="1" x14ac:dyDescent="0.4">
      <c r="A129" s="51">
        <v>125</v>
      </c>
      <c r="B129" s="74" t="str">
        <f ca="1">IFERROR(TEXT(OFFSET('Tabulka klientů 2023'!$C$7,MATCH('Filtr dle měsíce'!A129,'Filtr dle měsíce'!$AC$6:$AC$297,0),0,1,1),""),"")</f>
        <v/>
      </c>
      <c r="C129" s="75" t="str">
        <f ca="1">IF(IFERROR(OFFSET('Tabulka klientů 2023'!$Q$7,MATCH('Filtr dle měsíce'!A129,'Filtr dle měsíce'!$AC$6:$AC$297,0),0,1,1)*OFFSET('Filtr dle měsíce'!$Q$5,MATCH('Filtr dle měsíce'!A129,'Filtr dle měsíce'!$AC$6:$AC$297,0),0,1,1),"")&gt;0,IFERROR(OFFSET('Tabulka klientů 2023'!$Q$7,MATCH('Filtr dle měsíce'!A129,'Filtr dle měsíce'!$AC$6:$AC$297,0),0,1,1)*OFFSET('Filtr dle měsíce'!$Q$5,MATCH('Filtr dle měsíce'!A129,'Filtr dle měsíce'!$AC$6:$AC$297,0),0,1,1),""),"")</f>
        <v/>
      </c>
      <c r="D129" s="76" t="str">
        <f ca="1">IF(IFERROR(OFFSET('Tabulka klientů 2023'!$T$7,MATCH('Filtr dle měsíce'!A129,'Filtr dle měsíce'!$AC$6:$AC$297,0),0,1,1)*OFFSET('Filtr dle měsíce'!$R$5,MATCH('Filtr dle měsíce'!A129,'Filtr dle měsíce'!$AC$6:$AC$297,0),0,1,1),"")&gt;0,IFERROR(OFFSET('Tabulka klientů 2023'!$T$7,MATCH('Filtr dle měsíce'!A129,'Filtr dle měsíce'!$AC$6:$AC$297,0),0,1,1)*OFFSET('Filtr dle měsíce'!$R$5,MATCH('Filtr dle měsíce'!A129,'Filtr dle měsíce'!$AC$6:$AC$297,0),0,1,1),""),"")</f>
        <v/>
      </c>
      <c r="E129" s="75" t="str">
        <f ca="1">IF(IFERROR(OFFSET('Tabulka klientů 2023'!$W$7,MATCH('Filtr dle měsíce'!A129,'Filtr dle měsíce'!$AC$6:$AC$297,0),0,1,1)*OFFSET('Filtr dle měsíce'!$S$5,MATCH('Filtr dle měsíce'!A129,'Filtr dle měsíce'!$AC$6:$AC$297,0),0,1,1),"")&gt;0,IFERROR(OFFSET('Tabulka klientů 2023'!$W$7,MATCH('Filtr dle měsíce'!A129,'Filtr dle měsíce'!$AC$6:$AC$297,0),0,1,1)*OFFSET('Filtr dle měsíce'!$S$5,MATCH('Filtr dle měsíce'!A129,'Filtr dle měsíce'!$AC$6:$AC$297,0),0,1,1),""),"")</f>
        <v/>
      </c>
      <c r="F129" s="76" t="str">
        <f ca="1">IF(IFERROR(OFFSET('Tabulka klientů 2023'!$Z$7,MATCH('Filtr dle měsíce'!A129,'Filtr dle měsíce'!$AC$6:$AC$297,0),0,1,1)*OFFSET('Filtr dle měsíce'!$T$5,MATCH('Filtr dle měsíce'!A129,'Filtr dle měsíce'!$AC$6:$AC$297,0),0,1,1),"")&gt;0,IFERROR(OFFSET('Tabulka klientů 2023'!$Z$7,MATCH('Filtr dle měsíce'!A129,'Filtr dle měsíce'!$AC$6:$AC$297,0),0,1,1)*OFFSET('Filtr dle měsíce'!$T$5,MATCH('Filtr dle měsíce'!A129,'Filtr dle měsíce'!$AC$6:$AC$297,0),0,1,1),""),"")</f>
        <v/>
      </c>
      <c r="G129" s="75" t="str">
        <f ca="1">IF(IFERROR(OFFSET('Tabulka klientů 2023'!$AC$7,MATCH('Filtr dle měsíce'!A129,'Filtr dle měsíce'!$AC$6:$AC$297,0),0,1,1)*OFFSET('Filtr dle měsíce'!$U$5,MATCH('Filtr dle měsíce'!A129,'Filtr dle měsíce'!$AC$6:$AC$297,0),0,1,1),"")&gt;0,IFERROR(OFFSET('Tabulka klientů 2023'!$AC$7,MATCH('Filtr dle měsíce'!A129,'Filtr dle měsíce'!$AC$6:$AC$297,0),0,1,1)*OFFSET('Filtr dle měsíce'!$U$5,MATCH('Filtr dle měsíce'!A129,'Filtr dle měsíce'!$AC$6:$AC$297,0),0,1,1),""),"")</f>
        <v/>
      </c>
      <c r="H129" s="76" t="str">
        <f ca="1">IF(IFERROR(OFFSET('Tabulka klientů 2023'!$AF$7,MATCH('Filtr dle měsíce'!A129,'Filtr dle měsíce'!$AC$6:$AC$297,0),0,1,1)*OFFSET('Filtr dle měsíce'!$V$5,MATCH('Filtr dle měsíce'!A129,'Filtr dle měsíce'!$AC$6:$AC$297,0),0,1,1),"")&gt;0,IFERROR(OFFSET('Tabulka klientů 2023'!$AF$7,MATCH('Filtr dle měsíce'!A129,'Filtr dle měsíce'!$AC$6:$AC$297,0),0,1,1)*OFFSET('Filtr dle měsíce'!$V$5,MATCH('Filtr dle měsíce'!A129,'Filtr dle měsíce'!$AC$6:$AC$297,0),0,1,1),""),"")</f>
        <v/>
      </c>
      <c r="I129" s="75" t="str">
        <f ca="1">IF(IFERROR(OFFSET('Tabulka klientů 2023'!$AI$7,MATCH('Filtr dle měsíce'!A129,'Filtr dle měsíce'!$AC$6:$AC$297,0),0,1,1)*OFFSET('Filtr dle měsíce'!$W$5,MATCH('Filtr dle měsíce'!A129,'Filtr dle měsíce'!$AC$6:$AC$297,0),0,1,1),"")&gt;0,IFERROR(OFFSET('Tabulka klientů 2023'!$AI$7,MATCH('Filtr dle měsíce'!A129,'Filtr dle měsíce'!$AC$6:$AC$297,0),0,1,1)*OFFSET('Filtr dle měsíce'!$W$5,MATCH('Filtr dle měsíce'!A129,'Filtr dle měsíce'!$AC$6:$AC$297,0),0,1,1),""),"")</f>
        <v/>
      </c>
      <c r="J129" s="76" t="str">
        <f ca="1">IF(IFERROR(OFFSET('Tabulka klientů 2023'!$AL$7,MATCH('Filtr dle měsíce'!A129,'Filtr dle měsíce'!$AC$6:$AC$297,0),0,1,1)*OFFSET('Filtr dle měsíce'!$X$5,MATCH('Filtr dle měsíce'!A129,'Filtr dle měsíce'!$AC$6:$AC$297,0),0,1,1),"")&gt;0,IFERROR(OFFSET('Tabulka klientů 2023'!$AL$7,MATCH('Filtr dle měsíce'!A129,'Filtr dle měsíce'!$AC$6:$AC$297,0),0,1,1)*OFFSET('Filtr dle měsíce'!$X$5,MATCH('Filtr dle měsíce'!A129,'Filtr dle měsíce'!$AC$6:$AC$297,0),0,1,1),""),"")</f>
        <v/>
      </c>
      <c r="K129" s="75" t="str">
        <f ca="1">IF(IFERROR(OFFSET('Tabulka klientů 2023'!$AO$7,MATCH('Filtr dle měsíce'!A129,'Filtr dle měsíce'!$AC$6:$AC$297,0),0,1,1)*OFFSET('Filtr dle měsíce'!$Y$5,MATCH('Filtr dle měsíce'!A129,'Filtr dle měsíce'!$AC$6:$AC$297,0),0,1,1),"")&gt;0,IFERROR(OFFSET('Tabulka klientů 2023'!$AO$7,MATCH('Filtr dle měsíce'!A129,'Filtr dle měsíce'!$AC$6:$AC$297,0),0,1,1)*OFFSET('Filtr dle měsíce'!$Y$5,MATCH('Filtr dle měsíce'!A129,'Filtr dle měsíce'!$AC$6:$AC$297,0),0,1,1),""),"")</f>
        <v/>
      </c>
      <c r="L129" s="76" t="str">
        <f ca="1">IF(IFERROR(OFFSET('Tabulka klientů 2023'!$AR$7,MATCH('Filtr dle měsíce'!A129,'Filtr dle měsíce'!$AC$6:$AC$297,0),0,1,1)*OFFSET('Filtr dle měsíce'!$Z$5,MATCH('Filtr dle měsíce'!A129,'Filtr dle měsíce'!$AC$6:$AC$297,0),0,1,1),"")&gt;0,IFERROR(OFFSET('Tabulka klientů 2023'!$AR$7,MATCH('Filtr dle měsíce'!A129,'Filtr dle měsíce'!$AC$6:$AC$297,0),0,1,1)*OFFSET('Filtr dle měsíce'!$Z$5,MATCH('Filtr dle měsíce'!A129,'Filtr dle měsíce'!$AC$6:$AC$297,0),0,1,1),""),"")</f>
        <v/>
      </c>
      <c r="M129" s="77" t="str">
        <f ca="1">IF(IFERROR(OFFSET('Tabulka klientů 2023'!$AU$7,MATCH('Filtr dle měsíce'!A129,'Filtr dle měsíce'!$AC$6:$AC$297,0),0,1,1)*OFFSET('Filtr dle měsíce'!$AA$5,MATCH('Filtr dle měsíce'!A129,'Filtr dle měsíce'!$AC$6:$AC$297,0),0,1,1),"")&gt;0,IFERROR(OFFSET('Tabulka klientů 2023'!$AU$7,MATCH('Filtr dle měsíce'!A129,'Filtr dle měsíce'!$AC$6:$AC$297,0),0,1,1)*OFFSET('Filtr dle měsíce'!$AA$5,MATCH('Filtr dle měsíce'!A129,'Filtr dle měsíce'!$AC$6:$AC$297,0),0,1,1),""),"")</f>
        <v/>
      </c>
      <c r="N129" s="78" t="str">
        <f t="shared" ca="1" si="0"/>
        <v/>
      </c>
      <c r="Q129" s="51">
        <f>IF('Tabulka klientů 2023'!R131='Filtr dle měsíce'!$C$1,1,0)</f>
        <v>0</v>
      </c>
      <c r="R129" s="51">
        <f>IF('Tabulka klientů 2023'!U131='Filtr dle měsíce'!$C$1,1,0)</f>
        <v>0</v>
      </c>
      <c r="S129" s="51">
        <f>IF('Tabulka klientů 2023'!X131='Filtr dle měsíce'!$C$1,1,0)</f>
        <v>0</v>
      </c>
      <c r="T129" s="51">
        <f>IF('Tabulka klientů 2023'!AA131='Filtr dle měsíce'!$C$1,1,0)</f>
        <v>0</v>
      </c>
      <c r="U129" s="51">
        <f>IF('Tabulka klientů 2023'!AD131='Filtr dle měsíce'!$C$1,1,0)</f>
        <v>0</v>
      </c>
      <c r="V129" s="51">
        <f>IF('Tabulka klientů 2023'!AG131='Filtr dle měsíce'!$C$1,1,0)</f>
        <v>0</v>
      </c>
      <c r="W129" s="51">
        <f>IF('Tabulka klientů 2023'!AJ131='Filtr dle měsíce'!$C$1,1,0)</f>
        <v>0</v>
      </c>
      <c r="X129" s="1">
        <f>IF('Tabulka klientů 2023'!AM131='Filtr dle měsíce'!$C$1,1,0)</f>
        <v>0</v>
      </c>
      <c r="Y129" s="1">
        <f>IF('Tabulka klientů 2023'!AP131='Filtr dle měsíce'!$C$1,1,0)</f>
        <v>0</v>
      </c>
      <c r="Z129" s="1">
        <f>IF('Tabulka klientů 2023'!AS131='Filtr dle měsíce'!$C$1,1,0)</f>
        <v>0</v>
      </c>
      <c r="AA129" s="1">
        <f>IF('Tabulka klientů 2023'!AV131='Filtr dle měsíce'!$C$1,1,0)</f>
        <v>0</v>
      </c>
      <c r="AB129" s="1">
        <f t="shared" si="1"/>
        <v>0</v>
      </c>
      <c r="AC129" s="1">
        <f t="shared" si="2"/>
        <v>0</v>
      </c>
      <c r="AE129" s="51">
        <f>IF('Tabulka klientů 2023'!S131="ANO",1,0)</f>
        <v>0</v>
      </c>
      <c r="AF129" s="51">
        <f>IF('Tabulka klientů 2023'!V131="ANO",1,0)</f>
        <v>0</v>
      </c>
      <c r="AG129" s="51">
        <f>IF('Tabulka klientů 2023'!Y131="ANO",1,0)</f>
        <v>0</v>
      </c>
      <c r="AH129" s="51">
        <f>IF('Tabulka klientů 2023'!AB131="ANO",1,0)</f>
        <v>0</v>
      </c>
      <c r="AI129" s="51">
        <f>IF('Tabulka klientů 2023'!AE131="ANO",1,0)</f>
        <v>0</v>
      </c>
      <c r="AJ129" s="51">
        <f>IF('Tabulka klientů 2023'!AH131="ANO",1,0)</f>
        <v>0</v>
      </c>
      <c r="AK129" s="51">
        <f>IF('Tabulka klientů 2023'!AK131="ANO",1,0)</f>
        <v>0</v>
      </c>
      <c r="AL129" s="51">
        <f>IF('Tabulka klientů 2023'!AN131="ANO",1,0)</f>
        <v>0</v>
      </c>
      <c r="AM129" s="51">
        <f>IF('Tabulka klientů 2023'!AQ131="ANO",1,0)</f>
        <v>0</v>
      </c>
      <c r="AN129" s="51">
        <f>IF('Tabulka klientů 2023'!AT131="ANO",1,0)</f>
        <v>0</v>
      </c>
      <c r="AO129" s="51">
        <f>IF('Tabulka klientů 2023'!AW131="ANO",1,0)</f>
        <v>0</v>
      </c>
      <c r="AP129" s="51" t="e">
        <f t="shared" ref="AP129:AQ129" si="248">#N/A</f>
        <v>#N/A</v>
      </c>
      <c r="AQ129" s="51" t="e">
        <f t="shared" si="248"/>
        <v>#N/A</v>
      </c>
      <c r="AR129" s="51"/>
      <c r="AS129" s="1">
        <f t="shared" ref="AS129:BC129" si="249">SUM(Q129+AE129)</f>
        <v>0</v>
      </c>
      <c r="AT129" s="1">
        <f t="shared" si="249"/>
        <v>0</v>
      </c>
      <c r="AU129" s="1">
        <f t="shared" si="249"/>
        <v>0</v>
      </c>
      <c r="AV129" s="1">
        <f t="shared" si="249"/>
        <v>0</v>
      </c>
      <c r="AW129" s="1">
        <f t="shared" si="249"/>
        <v>0</v>
      </c>
      <c r="AX129" s="1">
        <f t="shared" si="249"/>
        <v>0</v>
      </c>
      <c r="AY129" s="1">
        <f t="shared" si="249"/>
        <v>0</v>
      </c>
      <c r="AZ129" s="1">
        <f t="shared" si="249"/>
        <v>0</v>
      </c>
      <c r="BA129" s="1">
        <f t="shared" si="249"/>
        <v>0</v>
      </c>
      <c r="BB129" s="1">
        <f t="shared" si="249"/>
        <v>0</v>
      </c>
      <c r="BC129" s="1">
        <f t="shared" si="249"/>
        <v>0</v>
      </c>
      <c r="BD129" s="1"/>
      <c r="BE129" s="79" t="str">
        <f ca="1">IF(IFERROR(OFFSET('Filtr dle měsíce'!AS$5,MATCH('Filtr dle měsíce'!$A128,'Filtr dle měsíce'!$AC$6:$AC$297,0),0,1,1)*OFFSET('Filtr dle měsíce'!AS$5,MATCH('Filtr dle měsíce'!$A128,'Filtr dle měsíce'!$AC$6:$AC$297,0),0,1,1),"")&gt;0,IFERROR(OFFSET('Filtr dle měsíce'!AS$5,MATCH('Filtr dle měsíce'!$A128,'Filtr dle měsíce'!$AC$6:$AC$297,0),0,1,1)*OFFSET('Filtr dle měsíce'!AS$5,MATCH('Filtr dle měsíce'!$A128,'Filtr dle měsíce'!$AC$6:$AC$297,0),0,1,1),""),"")</f>
        <v/>
      </c>
      <c r="BF129" s="79" t="str">
        <f ca="1">IF(IFERROR(OFFSET('Filtr dle měsíce'!AT$5,MATCH('Filtr dle měsíce'!$A128,'Filtr dle měsíce'!$AC$6:$AC$297,0),0,1,1)*OFFSET('Filtr dle měsíce'!AT$5,MATCH('Filtr dle měsíce'!$A128,'Filtr dle měsíce'!$AC$6:$AC$297,0),0,1,1),"")&gt;0,IFERROR(OFFSET('Filtr dle měsíce'!AT$5,MATCH('Filtr dle měsíce'!$A128,'Filtr dle měsíce'!$AC$6:$AC$297,0),0,1,1)*OFFSET('Filtr dle měsíce'!AT$5,MATCH('Filtr dle měsíce'!$A128,'Filtr dle měsíce'!$AC$6:$AC$297,0),0,1,1),""),"")</f>
        <v/>
      </c>
      <c r="BG129" s="79" t="str">
        <f ca="1">IF(IFERROR(OFFSET('Filtr dle měsíce'!AU$5,MATCH('Filtr dle měsíce'!$A128,'Filtr dle měsíce'!$AC$6:$AC$297,0),0,1,1)*OFFSET('Filtr dle měsíce'!AU$5,MATCH('Filtr dle měsíce'!$A128,'Filtr dle měsíce'!$AC$6:$AC$297,0),0,1,1),"")&gt;0,IFERROR(OFFSET('Filtr dle měsíce'!AU$5,MATCH('Filtr dle měsíce'!$A128,'Filtr dle měsíce'!$AC$6:$AC$297,0),0,1,1)*OFFSET('Filtr dle měsíce'!AU$5,MATCH('Filtr dle měsíce'!$A128,'Filtr dle měsíce'!$AC$6:$AC$297,0),0,1,1),""),"")</f>
        <v/>
      </c>
      <c r="BH129" s="79" t="str">
        <f ca="1">IF(IFERROR(OFFSET('Filtr dle měsíce'!AV$5,MATCH('Filtr dle měsíce'!$A128,'Filtr dle měsíce'!$AC$6:$AC$297,0),0,1,1)*OFFSET('Filtr dle měsíce'!AV$5,MATCH('Filtr dle měsíce'!$A128,'Filtr dle měsíce'!$AC$6:$AC$297,0),0,1,1),"")&gt;0,IFERROR(OFFSET('Filtr dle měsíce'!AV$5,MATCH('Filtr dle měsíce'!$A128,'Filtr dle měsíce'!$AC$6:$AC$297,0),0,1,1)*OFFSET('Filtr dle měsíce'!AV$5,MATCH('Filtr dle měsíce'!$A128,'Filtr dle měsíce'!$AC$6:$AC$297,0),0,1,1),""),"")</f>
        <v/>
      </c>
      <c r="BI129" s="79" t="str">
        <f ca="1">IF(IFERROR(OFFSET('Filtr dle měsíce'!AW$5,MATCH('Filtr dle měsíce'!$A128,'Filtr dle měsíce'!$AC$6:$AC$297,0),0,1,1)*OFFSET('Filtr dle měsíce'!AW$5,MATCH('Filtr dle měsíce'!$A128,'Filtr dle měsíce'!$AC$6:$AC$297,0),0,1,1),"")&gt;0,IFERROR(OFFSET('Filtr dle měsíce'!AW$5,MATCH('Filtr dle měsíce'!$A128,'Filtr dle měsíce'!$AC$6:$AC$297,0),0,1,1)*OFFSET('Filtr dle měsíce'!AW$5,MATCH('Filtr dle měsíce'!$A128,'Filtr dle měsíce'!$AC$6:$AC$297,0),0,1,1),""),"")</f>
        <v/>
      </c>
      <c r="BJ129" s="79" t="str">
        <f ca="1">IF(IFERROR(OFFSET('Filtr dle měsíce'!AX$5,MATCH('Filtr dle měsíce'!$A128,'Filtr dle měsíce'!$AC$6:$AC$297,0),0,1,1)*OFFSET('Filtr dle měsíce'!AX$5,MATCH('Filtr dle měsíce'!$A128,'Filtr dle měsíce'!$AC$6:$AC$297,0),0,1,1),"")&gt;0,IFERROR(OFFSET('Filtr dle měsíce'!AX$5,MATCH('Filtr dle měsíce'!$A128,'Filtr dle měsíce'!$AC$6:$AC$297,0),0,1,1)*OFFSET('Filtr dle měsíce'!AX$5,MATCH('Filtr dle měsíce'!$A128,'Filtr dle měsíce'!$AC$6:$AC$297,0),0,1,1),""),"")</f>
        <v/>
      </c>
      <c r="BK129" s="79" t="str">
        <f ca="1">IF(IFERROR(OFFSET('Filtr dle měsíce'!AY$5,MATCH('Filtr dle měsíce'!$A128,'Filtr dle měsíce'!$AC$6:$AC$297,0),0,1,1)*OFFSET('Filtr dle měsíce'!AY$5,MATCH('Filtr dle měsíce'!$A128,'Filtr dle měsíce'!$AC$6:$AC$297,0),0,1,1),"")&gt;0,IFERROR(OFFSET('Filtr dle měsíce'!AY$5,MATCH('Filtr dle měsíce'!$A128,'Filtr dle měsíce'!$AC$6:$AC$297,0),0,1,1)*OFFSET('Filtr dle měsíce'!AY$5,MATCH('Filtr dle měsíce'!$A128,'Filtr dle měsíce'!$AC$6:$AC$297,0),0,1,1),""),"")</f>
        <v/>
      </c>
      <c r="BL129" s="79" t="str">
        <f ca="1">IF(IFERROR(OFFSET('Filtr dle měsíce'!AZ$5,MATCH('Filtr dle měsíce'!$A128,'Filtr dle měsíce'!$AC$6:$AC$297,0),0,1,1)*OFFSET('Filtr dle měsíce'!AZ$5,MATCH('Filtr dle měsíce'!$A128,'Filtr dle měsíce'!$AC$6:$AC$297,0),0,1,1),"")&gt;0,IFERROR(OFFSET('Filtr dle měsíce'!AZ$5,MATCH('Filtr dle měsíce'!$A128,'Filtr dle měsíce'!$AC$6:$AC$297,0),0,1,1)*OFFSET('Filtr dle měsíce'!AZ$5,MATCH('Filtr dle měsíce'!$A128,'Filtr dle měsíce'!$AC$6:$AC$297,0),0,1,1),""),"")</f>
        <v/>
      </c>
      <c r="BM129" s="79" t="str">
        <f ca="1">IF(IFERROR(OFFSET('Filtr dle měsíce'!BA$5,MATCH('Filtr dle měsíce'!$A128,'Filtr dle měsíce'!$AC$6:$AC$297,0),0,1,1)*OFFSET('Filtr dle měsíce'!BA$5,MATCH('Filtr dle měsíce'!$A128,'Filtr dle měsíce'!$AC$6:$AC$297,0),0,1,1),"")&gt;0,IFERROR(OFFSET('Filtr dle měsíce'!BA$5,MATCH('Filtr dle měsíce'!$A128,'Filtr dle měsíce'!$AC$6:$AC$297,0),0,1,1)*OFFSET('Filtr dle měsíce'!BA$5,MATCH('Filtr dle měsíce'!$A128,'Filtr dle měsíce'!$AC$6:$AC$297,0),0,1,1),""),"")</f>
        <v/>
      </c>
      <c r="BN129" s="79" t="str">
        <f ca="1">IF(IFERROR(OFFSET('Filtr dle měsíce'!BB$5,MATCH('Filtr dle měsíce'!$A128,'Filtr dle měsíce'!$AC$6:$AC$297,0),0,1,1)*OFFSET('Filtr dle měsíce'!BB$5,MATCH('Filtr dle měsíce'!$A128,'Filtr dle měsíce'!$AC$6:$AC$297,0),0,1,1),"")&gt;0,IFERROR(OFFSET('Filtr dle měsíce'!BB$5,MATCH('Filtr dle měsíce'!$A128,'Filtr dle měsíce'!$AC$6:$AC$297,0),0,1,1)*OFFSET('Filtr dle měsíce'!BB$5,MATCH('Filtr dle měsíce'!$A128,'Filtr dle měsíce'!$AC$6:$AC$297,0),0,1,1),""),"")</f>
        <v/>
      </c>
      <c r="BO129" s="79" t="str">
        <f ca="1">IF(IFERROR(OFFSET('Filtr dle měsíce'!BC$5,MATCH('Filtr dle měsíce'!$A128,'Filtr dle měsíce'!$AC$6:$AC$297,0),0,1,1)*OFFSET('Filtr dle měsíce'!BC$5,MATCH('Filtr dle měsíce'!$A128,'Filtr dle měsíce'!$AC$6:$AC$297,0),0,1,1),"")&gt;0,IFERROR(OFFSET('Filtr dle měsíce'!BC$5,MATCH('Filtr dle měsíce'!$A128,'Filtr dle měsíce'!$AC$6:$AC$297,0),0,1,1)*OFFSET('Filtr dle měsíce'!BC$5,MATCH('Filtr dle měsíce'!$A128,'Filtr dle měsíce'!$AC$6:$AC$297,0),0,1,1),""),"")</f>
        <v/>
      </c>
      <c r="BP129" s="79"/>
      <c r="BQ129" s="79"/>
    </row>
    <row r="130" spans="1:69" ht="14.25" customHeight="1" x14ac:dyDescent="0.4">
      <c r="A130" s="51">
        <v>126</v>
      </c>
      <c r="B130" s="74" t="str">
        <f ca="1">IFERROR(TEXT(OFFSET('Tabulka klientů 2023'!$C$7,MATCH('Filtr dle měsíce'!A130,'Filtr dle měsíce'!$AC$6:$AC$297,0),0,1,1),""),"")</f>
        <v/>
      </c>
      <c r="C130" s="75" t="str">
        <f ca="1">IF(IFERROR(OFFSET('Tabulka klientů 2023'!$Q$7,MATCH('Filtr dle měsíce'!A130,'Filtr dle měsíce'!$AC$6:$AC$297,0),0,1,1)*OFFSET('Filtr dle měsíce'!$Q$5,MATCH('Filtr dle měsíce'!A130,'Filtr dle měsíce'!$AC$6:$AC$297,0),0,1,1),"")&gt;0,IFERROR(OFFSET('Tabulka klientů 2023'!$Q$7,MATCH('Filtr dle měsíce'!A130,'Filtr dle měsíce'!$AC$6:$AC$297,0),0,1,1)*OFFSET('Filtr dle měsíce'!$Q$5,MATCH('Filtr dle měsíce'!A130,'Filtr dle měsíce'!$AC$6:$AC$297,0),0,1,1),""),"")</f>
        <v/>
      </c>
      <c r="D130" s="76" t="str">
        <f ca="1">IF(IFERROR(OFFSET('Tabulka klientů 2023'!$T$7,MATCH('Filtr dle měsíce'!A130,'Filtr dle měsíce'!$AC$6:$AC$297,0),0,1,1)*OFFSET('Filtr dle měsíce'!$R$5,MATCH('Filtr dle měsíce'!A130,'Filtr dle měsíce'!$AC$6:$AC$297,0),0,1,1),"")&gt;0,IFERROR(OFFSET('Tabulka klientů 2023'!$T$7,MATCH('Filtr dle měsíce'!A130,'Filtr dle měsíce'!$AC$6:$AC$297,0),0,1,1)*OFFSET('Filtr dle měsíce'!$R$5,MATCH('Filtr dle měsíce'!A130,'Filtr dle měsíce'!$AC$6:$AC$297,0),0,1,1),""),"")</f>
        <v/>
      </c>
      <c r="E130" s="75" t="str">
        <f ca="1">IF(IFERROR(OFFSET('Tabulka klientů 2023'!$W$7,MATCH('Filtr dle měsíce'!A130,'Filtr dle měsíce'!$AC$6:$AC$297,0),0,1,1)*OFFSET('Filtr dle měsíce'!$S$5,MATCH('Filtr dle měsíce'!A130,'Filtr dle měsíce'!$AC$6:$AC$297,0),0,1,1),"")&gt;0,IFERROR(OFFSET('Tabulka klientů 2023'!$W$7,MATCH('Filtr dle měsíce'!A130,'Filtr dle měsíce'!$AC$6:$AC$297,0),0,1,1)*OFFSET('Filtr dle měsíce'!$S$5,MATCH('Filtr dle měsíce'!A130,'Filtr dle měsíce'!$AC$6:$AC$297,0),0,1,1),""),"")</f>
        <v/>
      </c>
      <c r="F130" s="76" t="str">
        <f ca="1">IF(IFERROR(OFFSET('Tabulka klientů 2023'!$Z$7,MATCH('Filtr dle měsíce'!A130,'Filtr dle měsíce'!$AC$6:$AC$297,0),0,1,1)*OFFSET('Filtr dle měsíce'!$T$5,MATCH('Filtr dle měsíce'!A130,'Filtr dle měsíce'!$AC$6:$AC$297,0),0,1,1),"")&gt;0,IFERROR(OFFSET('Tabulka klientů 2023'!$Z$7,MATCH('Filtr dle měsíce'!A130,'Filtr dle měsíce'!$AC$6:$AC$297,0),0,1,1)*OFFSET('Filtr dle měsíce'!$T$5,MATCH('Filtr dle měsíce'!A130,'Filtr dle měsíce'!$AC$6:$AC$297,0),0,1,1),""),"")</f>
        <v/>
      </c>
      <c r="G130" s="75" t="str">
        <f ca="1">IF(IFERROR(OFFSET('Tabulka klientů 2023'!$AC$7,MATCH('Filtr dle měsíce'!A130,'Filtr dle měsíce'!$AC$6:$AC$297,0),0,1,1)*OFFSET('Filtr dle měsíce'!$U$5,MATCH('Filtr dle měsíce'!A130,'Filtr dle měsíce'!$AC$6:$AC$297,0),0,1,1),"")&gt;0,IFERROR(OFFSET('Tabulka klientů 2023'!$AC$7,MATCH('Filtr dle měsíce'!A130,'Filtr dle měsíce'!$AC$6:$AC$297,0),0,1,1)*OFFSET('Filtr dle měsíce'!$U$5,MATCH('Filtr dle měsíce'!A130,'Filtr dle měsíce'!$AC$6:$AC$297,0),0,1,1),""),"")</f>
        <v/>
      </c>
      <c r="H130" s="76" t="str">
        <f ca="1">IF(IFERROR(OFFSET('Tabulka klientů 2023'!$AF$7,MATCH('Filtr dle měsíce'!A130,'Filtr dle měsíce'!$AC$6:$AC$297,0),0,1,1)*OFFSET('Filtr dle měsíce'!$V$5,MATCH('Filtr dle měsíce'!A130,'Filtr dle měsíce'!$AC$6:$AC$297,0),0,1,1),"")&gt;0,IFERROR(OFFSET('Tabulka klientů 2023'!$AF$7,MATCH('Filtr dle měsíce'!A130,'Filtr dle měsíce'!$AC$6:$AC$297,0),0,1,1)*OFFSET('Filtr dle měsíce'!$V$5,MATCH('Filtr dle měsíce'!A130,'Filtr dle měsíce'!$AC$6:$AC$297,0),0,1,1),""),"")</f>
        <v/>
      </c>
      <c r="I130" s="75" t="str">
        <f ca="1">IF(IFERROR(OFFSET('Tabulka klientů 2023'!$AI$7,MATCH('Filtr dle měsíce'!A130,'Filtr dle měsíce'!$AC$6:$AC$297,0),0,1,1)*OFFSET('Filtr dle měsíce'!$W$5,MATCH('Filtr dle měsíce'!A130,'Filtr dle měsíce'!$AC$6:$AC$297,0),0,1,1),"")&gt;0,IFERROR(OFFSET('Tabulka klientů 2023'!$AI$7,MATCH('Filtr dle měsíce'!A130,'Filtr dle měsíce'!$AC$6:$AC$297,0),0,1,1)*OFFSET('Filtr dle měsíce'!$W$5,MATCH('Filtr dle měsíce'!A130,'Filtr dle měsíce'!$AC$6:$AC$297,0),0,1,1),""),"")</f>
        <v/>
      </c>
      <c r="J130" s="76" t="str">
        <f ca="1">IF(IFERROR(OFFSET('Tabulka klientů 2023'!$AL$7,MATCH('Filtr dle měsíce'!A130,'Filtr dle měsíce'!$AC$6:$AC$297,0),0,1,1)*OFFSET('Filtr dle měsíce'!$X$5,MATCH('Filtr dle měsíce'!A130,'Filtr dle měsíce'!$AC$6:$AC$297,0),0,1,1),"")&gt;0,IFERROR(OFFSET('Tabulka klientů 2023'!$AL$7,MATCH('Filtr dle měsíce'!A130,'Filtr dle měsíce'!$AC$6:$AC$297,0),0,1,1)*OFFSET('Filtr dle měsíce'!$X$5,MATCH('Filtr dle měsíce'!A130,'Filtr dle měsíce'!$AC$6:$AC$297,0),0,1,1),""),"")</f>
        <v/>
      </c>
      <c r="K130" s="75" t="str">
        <f ca="1">IF(IFERROR(OFFSET('Tabulka klientů 2023'!$AO$7,MATCH('Filtr dle měsíce'!A130,'Filtr dle měsíce'!$AC$6:$AC$297,0),0,1,1)*OFFSET('Filtr dle měsíce'!$Y$5,MATCH('Filtr dle měsíce'!A130,'Filtr dle měsíce'!$AC$6:$AC$297,0),0,1,1),"")&gt;0,IFERROR(OFFSET('Tabulka klientů 2023'!$AO$7,MATCH('Filtr dle měsíce'!A130,'Filtr dle měsíce'!$AC$6:$AC$297,0),0,1,1)*OFFSET('Filtr dle měsíce'!$Y$5,MATCH('Filtr dle měsíce'!A130,'Filtr dle měsíce'!$AC$6:$AC$297,0),0,1,1),""),"")</f>
        <v/>
      </c>
      <c r="L130" s="76" t="str">
        <f ca="1">IF(IFERROR(OFFSET('Tabulka klientů 2023'!$AR$7,MATCH('Filtr dle měsíce'!A130,'Filtr dle měsíce'!$AC$6:$AC$297,0),0,1,1)*OFFSET('Filtr dle měsíce'!$Z$5,MATCH('Filtr dle měsíce'!A130,'Filtr dle měsíce'!$AC$6:$AC$297,0),0,1,1),"")&gt;0,IFERROR(OFFSET('Tabulka klientů 2023'!$AR$7,MATCH('Filtr dle měsíce'!A130,'Filtr dle měsíce'!$AC$6:$AC$297,0),0,1,1)*OFFSET('Filtr dle měsíce'!$Z$5,MATCH('Filtr dle měsíce'!A130,'Filtr dle měsíce'!$AC$6:$AC$297,0),0,1,1),""),"")</f>
        <v/>
      </c>
      <c r="M130" s="77" t="str">
        <f ca="1">IF(IFERROR(OFFSET('Tabulka klientů 2023'!$AU$7,MATCH('Filtr dle měsíce'!A130,'Filtr dle měsíce'!$AC$6:$AC$297,0),0,1,1)*OFFSET('Filtr dle měsíce'!$AA$5,MATCH('Filtr dle měsíce'!A130,'Filtr dle měsíce'!$AC$6:$AC$297,0),0,1,1),"")&gt;0,IFERROR(OFFSET('Tabulka klientů 2023'!$AU$7,MATCH('Filtr dle měsíce'!A130,'Filtr dle měsíce'!$AC$6:$AC$297,0),0,1,1)*OFFSET('Filtr dle měsíce'!$AA$5,MATCH('Filtr dle měsíce'!A130,'Filtr dle měsíce'!$AC$6:$AC$297,0),0,1,1),""),"")</f>
        <v/>
      </c>
      <c r="N130" s="78" t="str">
        <f t="shared" ca="1" si="0"/>
        <v/>
      </c>
      <c r="Q130" s="51">
        <f>IF('Tabulka klientů 2023'!R132='Filtr dle měsíce'!$C$1,1,0)</f>
        <v>0</v>
      </c>
      <c r="R130" s="51">
        <f>IF('Tabulka klientů 2023'!U132='Filtr dle měsíce'!$C$1,1,0)</f>
        <v>0</v>
      </c>
      <c r="S130" s="51">
        <f>IF('Tabulka klientů 2023'!X132='Filtr dle měsíce'!$C$1,1,0)</f>
        <v>0</v>
      </c>
      <c r="T130" s="51">
        <f>IF('Tabulka klientů 2023'!AA132='Filtr dle měsíce'!$C$1,1,0)</f>
        <v>0</v>
      </c>
      <c r="U130" s="51">
        <f>IF('Tabulka klientů 2023'!AD132='Filtr dle měsíce'!$C$1,1,0)</f>
        <v>0</v>
      </c>
      <c r="V130" s="51">
        <f>IF('Tabulka klientů 2023'!AG132='Filtr dle měsíce'!$C$1,1,0)</f>
        <v>0</v>
      </c>
      <c r="W130" s="51">
        <f>IF('Tabulka klientů 2023'!AJ132='Filtr dle měsíce'!$C$1,1,0)</f>
        <v>0</v>
      </c>
      <c r="X130" s="1">
        <f>IF('Tabulka klientů 2023'!AM132='Filtr dle měsíce'!$C$1,1,0)</f>
        <v>0</v>
      </c>
      <c r="Y130" s="1">
        <f>IF('Tabulka klientů 2023'!AP132='Filtr dle měsíce'!$C$1,1,0)</f>
        <v>0</v>
      </c>
      <c r="Z130" s="1">
        <f>IF('Tabulka klientů 2023'!AS132='Filtr dle měsíce'!$C$1,1,0)</f>
        <v>0</v>
      </c>
      <c r="AA130" s="1">
        <f>IF('Tabulka klientů 2023'!AV132='Filtr dle měsíce'!$C$1,1,0)</f>
        <v>0</v>
      </c>
      <c r="AB130" s="1">
        <f t="shared" si="1"/>
        <v>0</v>
      </c>
      <c r="AC130" s="1">
        <f t="shared" si="2"/>
        <v>0</v>
      </c>
      <c r="AE130" s="51">
        <f>IF('Tabulka klientů 2023'!S132="ANO",1,0)</f>
        <v>0</v>
      </c>
      <c r="AF130" s="51">
        <f>IF('Tabulka klientů 2023'!V132="ANO",1,0)</f>
        <v>0</v>
      </c>
      <c r="AG130" s="51">
        <f>IF('Tabulka klientů 2023'!Y132="ANO",1,0)</f>
        <v>0</v>
      </c>
      <c r="AH130" s="51">
        <f>IF('Tabulka klientů 2023'!AB132="ANO",1,0)</f>
        <v>0</v>
      </c>
      <c r="AI130" s="51">
        <f>IF('Tabulka klientů 2023'!AE132="ANO",1,0)</f>
        <v>0</v>
      </c>
      <c r="AJ130" s="51">
        <f>IF('Tabulka klientů 2023'!AH132="ANO",1,0)</f>
        <v>0</v>
      </c>
      <c r="AK130" s="51">
        <f>IF('Tabulka klientů 2023'!AK132="ANO",1,0)</f>
        <v>0</v>
      </c>
      <c r="AL130" s="51">
        <f>IF('Tabulka klientů 2023'!AN132="ANO",1,0)</f>
        <v>0</v>
      </c>
      <c r="AM130" s="51">
        <f>IF('Tabulka klientů 2023'!AQ132="ANO",1,0)</f>
        <v>0</v>
      </c>
      <c r="AN130" s="51">
        <f>IF('Tabulka klientů 2023'!AT132="ANO",1,0)</f>
        <v>0</v>
      </c>
      <c r="AO130" s="51">
        <f>IF('Tabulka klientů 2023'!AW132="ANO",1,0)</f>
        <v>0</v>
      </c>
      <c r="AP130" s="51" t="e">
        <f t="shared" ref="AP130:AQ130" si="250">#N/A</f>
        <v>#N/A</v>
      </c>
      <c r="AQ130" s="51" t="e">
        <f t="shared" si="250"/>
        <v>#N/A</v>
      </c>
      <c r="AR130" s="51"/>
      <c r="AS130" s="1">
        <f t="shared" ref="AS130:BC130" si="251">SUM(Q130+AE130)</f>
        <v>0</v>
      </c>
      <c r="AT130" s="1">
        <f t="shared" si="251"/>
        <v>0</v>
      </c>
      <c r="AU130" s="1">
        <f t="shared" si="251"/>
        <v>0</v>
      </c>
      <c r="AV130" s="1">
        <f t="shared" si="251"/>
        <v>0</v>
      </c>
      <c r="AW130" s="1">
        <f t="shared" si="251"/>
        <v>0</v>
      </c>
      <c r="AX130" s="1">
        <f t="shared" si="251"/>
        <v>0</v>
      </c>
      <c r="AY130" s="1">
        <f t="shared" si="251"/>
        <v>0</v>
      </c>
      <c r="AZ130" s="1">
        <f t="shared" si="251"/>
        <v>0</v>
      </c>
      <c r="BA130" s="1">
        <f t="shared" si="251"/>
        <v>0</v>
      </c>
      <c r="BB130" s="1">
        <f t="shared" si="251"/>
        <v>0</v>
      </c>
      <c r="BC130" s="1">
        <f t="shared" si="251"/>
        <v>0</v>
      </c>
      <c r="BD130" s="1"/>
      <c r="BE130" s="79" t="str">
        <f ca="1">IF(IFERROR(OFFSET('Filtr dle měsíce'!AS$5,MATCH('Filtr dle měsíce'!$A129,'Filtr dle měsíce'!$AC$6:$AC$297,0),0,1,1)*OFFSET('Filtr dle měsíce'!AS$5,MATCH('Filtr dle měsíce'!$A129,'Filtr dle měsíce'!$AC$6:$AC$297,0),0,1,1),"")&gt;0,IFERROR(OFFSET('Filtr dle měsíce'!AS$5,MATCH('Filtr dle měsíce'!$A129,'Filtr dle měsíce'!$AC$6:$AC$297,0),0,1,1)*OFFSET('Filtr dle měsíce'!AS$5,MATCH('Filtr dle měsíce'!$A129,'Filtr dle měsíce'!$AC$6:$AC$297,0),0,1,1),""),"")</f>
        <v/>
      </c>
      <c r="BF130" s="79" t="str">
        <f ca="1">IF(IFERROR(OFFSET('Filtr dle měsíce'!AT$5,MATCH('Filtr dle měsíce'!$A129,'Filtr dle měsíce'!$AC$6:$AC$297,0),0,1,1)*OFFSET('Filtr dle měsíce'!AT$5,MATCH('Filtr dle měsíce'!$A129,'Filtr dle měsíce'!$AC$6:$AC$297,0),0,1,1),"")&gt;0,IFERROR(OFFSET('Filtr dle měsíce'!AT$5,MATCH('Filtr dle měsíce'!$A129,'Filtr dle měsíce'!$AC$6:$AC$297,0),0,1,1)*OFFSET('Filtr dle měsíce'!AT$5,MATCH('Filtr dle měsíce'!$A129,'Filtr dle měsíce'!$AC$6:$AC$297,0),0,1,1),""),"")</f>
        <v/>
      </c>
      <c r="BG130" s="79" t="str">
        <f ca="1">IF(IFERROR(OFFSET('Filtr dle měsíce'!AU$5,MATCH('Filtr dle měsíce'!$A129,'Filtr dle měsíce'!$AC$6:$AC$297,0),0,1,1)*OFFSET('Filtr dle měsíce'!AU$5,MATCH('Filtr dle měsíce'!$A129,'Filtr dle měsíce'!$AC$6:$AC$297,0),0,1,1),"")&gt;0,IFERROR(OFFSET('Filtr dle měsíce'!AU$5,MATCH('Filtr dle měsíce'!$A129,'Filtr dle měsíce'!$AC$6:$AC$297,0),0,1,1)*OFFSET('Filtr dle měsíce'!AU$5,MATCH('Filtr dle měsíce'!$A129,'Filtr dle měsíce'!$AC$6:$AC$297,0),0,1,1),""),"")</f>
        <v/>
      </c>
      <c r="BH130" s="79" t="str">
        <f ca="1">IF(IFERROR(OFFSET('Filtr dle měsíce'!AV$5,MATCH('Filtr dle měsíce'!$A129,'Filtr dle měsíce'!$AC$6:$AC$297,0),0,1,1)*OFFSET('Filtr dle měsíce'!AV$5,MATCH('Filtr dle měsíce'!$A129,'Filtr dle měsíce'!$AC$6:$AC$297,0),0,1,1),"")&gt;0,IFERROR(OFFSET('Filtr dle měsíce'!AV$5,MATCH('Filtr dle měsíce'!$A129,'Filtr dle měsíce'!$AC$6:$AC$297,0),0,1,1)*OFFSET('Filtr dle měsíce'!AV$5,MATCH('Filtr dle měsíce'!$A129,'Filtr dle měsíce'!$AC$6:$AC$297,0),0,1,1),""),"")</f>
        <v/>
      </c>
      <c r="BI130" s="79" t="str">
        <f ca="1">IF(IFERROR(OFFSET('Filtr dle měsíce'!AW$5,MATCH('Filtr dle měsíce'!$A129,'Filtr dle měsíce'!$AC$6:$AC$297,0),0,1,1)*OFFSET('Filtr dle měsíce'!AW$5,MATCH('Filtr dle měsíce'!$A129,'Filtr dle měsíce'!$AC$6:$AC$297,0),0,1,1),"")&gt;0,IFERROR(OFFSET('Filtr dle měsíce'!AW$5,MATCH('Filtr dle měsíce'!$A129,'Filtr dle měsíce'!$AC$6:$AC$297,0),0,1,1)*OFFSET('Filtr dle měsíce'!AW$5,MATCH('Filtr dle měsíce'!$A129,'Filtr dle měsíce'!$AC$6:$AC$297,0),0,1,1),""),"")</f>
        <v/>
      </c>
      <c r="BJ130" s="79" t="str">
        <f ca="1">IF(IFERROR(OFFSET('Filtr dle měsíce'!AX$5,MATCH('Filtr dle měsíce'!$A129,'Filtr dle měsíce'!$AC$6:$AC$297,0),0,1,1)*OFFSET('Filtr dle měsíce'!AX$5,MATCH('Filtr dle měsíce'!$A129,'Filtr dle měsíce'!$AC$6:$AC$297,0),0,1,1),"")&gt;0,IFERROR(OFFSET('Filtr dle měsíce'!AX$5,MATCH('Filtr dle měsíce'!$A129,'Filtr dle měsíce'!$AC$6:$AC$297,0),0,1,1)*OFFSET('Filtr dle měsíce'!AX$5,MATCH('Filtr dle měsíce'!$A129,'Filtr dle měsíce'!$AC$6:$AC$297,0),0,1,1),""),"")</f>
        <v/>
      </c>
      <c r="BK130" s="79" t="str">
        <f ca="1">IF(IFERROR(OFFSET('Filtr dle měsíce'!AY$5,MATCH('Filtr dle měsíce'!$A129,'Filtr dle měsíce'!$AC$6:$AC$297,0),0,1,1)*OFFSET('Filtr dle měsíce'!AY$5,MATCH('Filtr dle měsíce'!$A129,'Filtr dle měsíce'!$AC$6:$AC$297,0),0,1,1),"")&gt;0,IFERROR(OFFSET('Filtr dle měsíce'!AY$5,MATCH('Filtr dle měsíce'!$A129,'Filtr dle měsíce'!$AC$6:$AC$297,0),0,1,1)*OFFSET('Filtr dle měsíce'!AY$5,MATCH('Filtr dle měsíce'!$A129,'Filtr dle měsíce'!$AC$6:$AC$297,0),0,1,1),""),"")</f>
        <v/>
      </c>
      <c r="BL130" s="79" t="str">
        <f ca="1">IF(IFERROR(OFFSET('Filtr dle měsíce'!AZ$5,MATCH('Filtr dle měsíce'!$A129,'Filtr dle měsíce'!$AC$6:$AC$297,0),0,1,1)*OFFSET('Filtr dle měsíce'!AZ$5,MATCH('Filtr dle měsíce'!$A129,'Filtr dle měsíce'!$AC$6:$AC$297,0),0,1,1),"")&gt;0,IFERROR(OFFSET('Filtr dle měsíce'!AZ$5,MATCH('Filtr dle měsíce'!$A129,'Filtr dle měsíce'!$AC$6:$AC$297,0),0,1,1)*OFFSET('Filtr dle měsíce'!AZ$5,MATCH('Filtr dle měsíce'!$A129,'Filtr dle měsíce'!$AC$6:$AC$297,0),0,1,1),""),"")</f>
        <v/>
      </c>
      <c r="BM130" s="79" t="str">
        <f ca="1">IF(IFERROR(OFFSET('Filtr dle měsíce'!BA$5,MATCH('Filtr dle měsíce'!$A129,'Filtr dle měsíce'!$AC$6:$AC$297,0),0,1,1)*OFFSET('Filtr dle měsíce'!BA$5,MATCH('Filtr dle měsíce'!$A129,'Filtr dle měsíce'!$AC$6:$AC$297,0),0,1,1),"")&gt;0,IFERROR(OFFSET('Filtr dle měsíce'!BA$5,MATCH('Filtr dle měsíce'!$A129,'Filtr dle měsíce'!$AC$6:$AC$297,0),0,1,1)*OFFSET('Filtr dle měsíce'!BA$5,MATCH('Filtr dle měsíce'!$A129,'Filtr dle měsíce'!$AC$6:$AC$297,0),0,1,1),""),"")</f>
        <v/>
      </c>
      <c r="BN130" s="79" t="str">
        <f ca="1">IF(IFERROR(OFFSET('Filtr dle měsíce'!BB$5,MATCH('Filtr dle měsíce'!$A129,'Filtr dle měsíce'!$AC$6:$AC$297,0),0,1,1)*OFFSET('Filtr dle měsíce'!BB$5,MATCH('Filtr dle měsíce'!$A129,'Filtr dle měsíce'!$AC$6:$AC$297,0),0,1,1),"")&gt;0,IFERROR(OFFSET('Filtr dle měsíce'!BB$5,MATCH('Filtr dle měsíce'!$A129,'Filtr dle měsíce'!$AC$6:$AC$297,0),0,1,1)*OFFSET('Filtr dle měsíce'!BB$5,MATCH('Filtr dle měsíce'!$A129,'Filtr dle měsíce'!$AC$6:$AC$297,0),0,1,1),""),"")</f>
        <v/>
      </c>
      <c r="BO130" s="79" t="str">
        <f ca="1">IF(IFERROR(OFFSET('Filtr dle měsíce'!BC$5,MATCH('Filtr dle měsíce'!$A129,'Filtr dle měsíce'!$AC$6:$AC$297,0),0,1,1)*OFFSET('Filtr dle měsíce'!BC$5,MATCH('Filtr dle měsíce'!$A129,'Filtr dle měsíce'!$AC$6:$AC$297,0),0,1,1),"")&gt;0,IFERROR(OFFSET('Filtr dle měsíce'!BC$5,MATCH('Filtr dle měsíce'!$A129,'Filtr dle měsíce'!$AC$6:$AC$297,0),0,1,1)*OFFSET('Filtr dle měsíce'!BC$5,MATCH('Filtr dle měsíce'!$A129,'Filtr dle měsíce'!$AC$6:$AC$297,0),0,1,1),""),"")</f>
        <v/>
      </c>
      <c r="BP130" s="79"/>
      <c r="BQ130" s="79"/>
    </row>
    <row r="131" spans="1:69" ht="14.25" customHeight="1" x14ac:dyDescent="0.4">
      <c r="A131" s="51">
        <v>127</v>
      </c>
      <c r="B131" s="74" t="str">
        <f ca="1">IFERROR(TEXT(OFFSET('Tabulka klientů 2023'!$C$7,MATCH('Filtr dle měsíce'!A131,'Filtr dle měsíce'!$AC$6:$AC$297,0),0,1,1),""),"")</f>
        <v/>
      </c>
      <c r="C131" s="75" t="str">
        <f ca="1">IF(IFERROR(OFFSET('Tabulka klientů 2023'!$Q$7,MATCH('Filtr dle měsíce'!A131,'Filtr dle měsíce'!$AC$6:$AC$297,0),0,1,1)*OFFSET('Filtr dle měsíce'!$Q$5,MATCH('Filtr dle měsíce'!A131,'Filtr dle měsíce'!$AC$6:$AC$297,0),0,1,1),"")&gt;0,IFERROR(OFFSET('Tabulka klientů 2023'!$Q$7,MATCH('Filtr dle měsíce'!A131,'Filtr dle měsíce'!$AC$6:$AC$297,0),0,1,1)*OFFSET('Filtr dle měsíce'!$Q$5,MATCH('Filtr dle měsíce'!A131,'Filtr dle měsíce'!$AC$6:$AC$297,0),0,1,1),""),"")</f>
        <v/>
      </c>
      <c r="D131" s="76" t="str">
        <f ca="1">IF(IFERROR(OFFSET('Tabulka klientů 2023'!$T$7,MATCH('Filtr dle měsíce'!A131,'Filtr dle měsíce'!$AC$6:$AC$297,0),0,1,1)*OFFSET('Filtr dle měsíce'!$R$5,MATCH('Filtr dle měsíce'!A131,'Filtr dle měsíce'!$AC$6:$AC$297,0),0,1,1),"")&gt;0,IFERROR(OFFSET('Tabulka klientů 2023'!$T$7,MATCH('Filtr dle měsíce'!A131,'Filtr dle měsíce'!$AC$6:$AC$297,0),0,1,1)*OFFSET('Filtr dle měsíce'!$R$5,MATCH('Filtr dle měsíce'!A131,'Filtr dle měsíce'!$AC$6:$AC$297,0),0,1,1),""),"")</f>
        <v/>
      </c>
      <c r="E131" s="75" t="str">
        <f ca="1">IF(IFERROR(OFFSET('Tabulka klientů 2023'!$W$7,MATCH('Filtr dle měsíce'!A131,'Filtr dle měsíce'!$AC$6:$AC$297,0),0,1,1)*OFFSET('Filtr dle měsíce'!$S$5,MATCH('Filtr dle měsíce'!A131,'Filtr dle měsíce'!$AC$6:$AC$297,0),0,1,1),"")&gt;0,IFERROR(OFFSET('Tabulka klientů 2023'!$W$7,MATCH('Filtr dle měsíce'!A131,'Filtr dle měsíce'!$AC$6:$AC$297,0),0,1,1)*OFFSET('Filtr dle měsíce'!$S$5,MATCH('Filtr dle měsíce'!A131,'Filtr dle měsíce'!$AC$6:$AC$297,0),0,1,1),""),"")</f>
        <v/>
      </c>
      <c r="F131" s="76" t="str">
        <f ca="1">IF(IFERROR(OFFSET('Tabulka klientů 2023'!$Z$7,MATCH('Filtr dle měsíce'!A131,'Filtr dle měsíce'!$AC$6:$AC$297,0),0,1,1)*OFFSET('Filtr dle měsíce'!$T$5,MATCH('Filtr dle měsíce'!A131,'Filtr dle měsíce'!$AC$6:$AC$297,0),0,1,1),"")&gt;0,IFERROR(OFFSET('Tabulka klientů 2023'!$Z$7,MATCH('Filtr dle měsíce'!A131,'Filtr dle měsíce'!$AC$6:$AC$297,0),0,1,1)*OFFSET('Filtr dle měsíce'!$T$5,MATCH('Filtr dle měsíce'!A131,'Filtr dle měsíce'!$AC$6:$AC$297,0),0,1,1),""),"")</f>
        <v/>
      </c>
      <c r="G131" s="75" t="str">
        <f ca="1">IF(IFERROR(OFFSET('Tabulka klientů 2023'!$AC$7,MATCH('Filtr dle měsíce'!A131,'Filtr dle měsíce'!$AC$6:$AC$297,0),0,1,1)*OFFSET('Filtr dle měsíce'!$U$5,MATCH('Filtr dle měsíce'!A131,'Filtr dle měsíce'!$AC$6:$AC$297,0),0,1,1),"")&gt;0,IFERROR(OFFSET('Tabulka klientů 2023'!$AC$7,MATCH('Filtr dle měsíce'!A131,'Filtr dle měsíce'!$AC$6:$AC$297,0),0,1,1)*OFFSET('Filtr dle měsíce'!$U$5,MATCH('Filtr dle měsíce'!A131,'Filtr dle měsíce'!$AC$6:$AC$297,0),0,1,1),""),"")</f>
        <v/>
      </c>
      <c r="H131" s="76" t="str">
        <f ca="1">IF(IFERROR(OFFSET('Tabulka klientů 2023'!$AF$7,MATCH('Filtr dle měsíce'!A131,'Filtr dle měsíce'!$AC$6:$AC$297,0),0,1,1)*OFFSET('Filtr dle měsíce'!$V$5,MATCH('Filtr dle měsíce'!A131,'Filtr dle měsíce'!$AC$6:$AC$297,0),0,1,1),"")&gt;0,IFERROR(OFFSET('Tabulka klientů 2023'!$AF$7,MATCH('Filtr dle měsíce'!A131,'Filtr dle měsíce'!$AC$6:$AC$297,0),0,1,1)*OFFSET('Filtr dle měsíce'!$V$5,MATCH('Filtr dle měsíce'!A131,'Filtr dle měsíce'!$AC$6:$AC$297,0),0,1,1),""),"")</f>
        <v/>
      </c>
      <c r="I131" s="75" t="str">
        <f ca="1">IF(IFERROR(OFFSET('Tabulka klientů 2023'!$AI$7,MATCH('Filtr dle měsíce'!A131,'Filtr dle měsíce'!$AC$6:$AC$297,0),0,1,1)*OFFSET('Filtr dle měsíce'!$W$5,MATCH('Filtr dle měsíce'!A131,'Filtr dle měsíce'!$AC$6:$AC$297,0),0,1,1),"")&gt;0,IFERROR(OFFSET('Tabulka klientů 2023'!$AI$7,MATCH('Filtr dle měsíce'!A131,'Filtr dle měsíce'!$AC$6:$AC$297,0),0,1,1)*OFFSET('Filtr dle měsíce'!$W$5,MATCH('Filtr dle měsíce'!A131,'Filtr dle měsíce'!$AC$6:$AC$297,0),0,1,1),""),"")</f>
        <v/>
      </c>
      <c r="J131" s="76" t="str">
        <f ca="1">IF(IFERROR(OFFSET('Tabulka klientů 2023'!$AL$7,MATCH('Filtr dle měsíce'!A131,'Filtr dle měsíce'!$AC$6:$AC$297,0),0,1,1)*OFFSET('Filtr dle měsíce'!$X$5,MATCH('Filtr dle měsíce'!A131,'Filtr dle měsíce'!$AC$6:$AC$297,0),0,1,1),"")&gt;0,IFERROR(OFFSET('Tabulka klientů 2023'!$AL$7,MATCH('Filtr dle měsíce'!A131,'Filtr dle měsíce'!$AC$6:$AC$297,0),0,1,1)*OFFSET('Filtr dle měsíce'!$X$5,MATCH('Filtr dle měsíce'!A131,'Filtr dle měsíce'!$AC$6:$AC$297,0),0,1,1),""),"")</f>
        <v/>
      </c>
      <c r="K131" s="75" t="str">
        <f ca="1">IF(IFERROR(OFFSET('Tabulka klientů 2023'!$AO$7,MATCH('Filtr dle měsíce'!A131,'Filtr dle měsíce'!$AC$6:$AC$297,0),0,1,1)*OFFSET('Filtr dle měsíce'!$Y$5,MATCH('Filtr dle měsíce'!A131,'Filtr dle měsíce'!$AC$6:$AC$297,0),0,1,1),"")&gt;0,IFERROR(OFFSET('Tabulka klientů 2023'!$AO$7,MATCH('Filtr dle měsíce'!A131,'Filtr dle měsíce'!$AC$6:$AC$297,0),0,1,1)*OFFSET('Filtr dle měsíce'!$Y$5,MATCH('Filtr dle měsíce'!A131,'Filtr dle měsíce'!$AC$6:$AC$297,0),0,1,1),""),"")</f>
        <v/>
      </c>
      <c r="L131" s="76" t="str">
        <f ca="1">IF(IFERROR(OFFSET('Tabulka klientů 2023'!$AR$7,MATCH('Filtr dle měsíce'!A131,'Filtr dle měsíce'!$AC$6:$AC$297,0),0,1,1)*OFFSET('Filtr dle měsíce'!$Z$5,MATCH('Filtr dle měsíce'!A131,'Filtr dle měsíce'!$AC$6:$AC$297,0),0,1,1),"")&gt;0,IFERROR(OFFSET('Tabulka klientů 2023'!$AR$7,MATCH('Filtr dle měsíce'!A131,'Filtr dle měsíce'!$AC$6:$AC$297,0),0,1,1)*OFFSET('Filtr dle měsíce'!$Z$5,MATCH('Filtr dle měsíce'!A131,'Filtr dle měsíce'!$AC$6:$AC$297,0),0,1,1),""),"")</f>
        <v/>
      </c>
      <c r="M131" s="77" t="str">
        <f ca="1">IF(IFERROR(OFFSET('Tabulka klientů 2023'!$AU$7,MATCH('Filtr dle měsíce'!A131,'Filtr dle měsíce'!$AC$6:$AC$297,0),0,1,1)*OFFSET('Filtr dle měsíce'!$AA$5,MATCH('Filtr dle měsíce'!A131,'Filtr dle měsíce'!$AC$6:$AC$297,0),0,1,1),"")&gt;0,IFERROR(OFFSET('Tabulka klientů 2023'!$AU$7,MATCH('Filtr dle měsíce'!A131,'Filtr dle měsíce'!$AC$6:$AC$297,0),0,1,1)*OFFSET('Filtr dle měsíce'!$AA$5,MATCH('Filtr dle měsíce'!A131,'Filtr dle měsíce'!$AC$6:$AC$297,0),0,1,1),""),"")</f>
        <v/>
      </c>
      <c r="N131" s="78" t="str">
        <f t="shared" ca="1" si="0"/>
        <v/>
      </c>
      <c r="Q131" s="51">
        <f>IF('Tabulka klientů 2023'!R133='Filtr dle měsíce'!$C$1,1,0)</f>
        <v>0</v>
      </c>
      <c r="R131" s="51">
        <f>IF('Tabulka klientů 2023'!U133='Filtr dle měsíce'!$C$1,1,0)</f>
        <v>0</v>
      </c>
      <c r="S131" s="51">
        <f>IF('Tabulka klientů 2023'!X133='Filtr dle měsíce'!$C$1,1,0)</f>
        <v>0</v>
      </c>
      <c r="T131" s="51">
        <f>IF('Tabulka klientů 2023'!AA133='Filtr dle měsíce'!$C$1,1,0)</f>
        <v>0</v>
      </c>
      <c r="U131" s="51">
        <f>IF('Tabulka klientů 2023'!AD133='Filtr dle měsíce'!$C$1,1,0)</f>
        <v>0</v>
      </c>
      <c r="V131" s="51">
        <f>IF('Tabulka klientů 2023'!AG133='Filtr dle měsíce'!$C$1,1,0)</f>
        <v>0</v>
      </c>
      <c r="W131" s="51">
        <f>IF('Tabulka klientů 2023'!AJ133='Filtr dle měsíce'!$C$1,1,0)</f>
        <v>0</v>
      </c>
      <c r="X131" s="1">
        <f>IF('Tabulka klientů 2023'!AM133='Filtr dle měsíce'!$C$1,1,0)</f>
        <v>0</v>
      </c>
      <c r="Y131" s="1">
        <f>IF('Tabulka klientů 2023'!AP133='Filtr dle měsíce'!$C$1,1,0)</f>
        <v>0</v>
      </c>
      <c r="Z131" s="1">
        <f>IF('Tabulka klientů 2023'!AS133='Filtr dle měsíce'!$C$1,1,0)</f>
        <v>0</v>
      </c>
      <c r="AA131" s="1">
        <f>IF('Tabulka klientů 2023'!AV133='Filtr dle měsíce'!$C$1,1,0)</f>
        <v>0</v>
      </c>
      <c r="AB131" s="1">
        <f t="shared" si="1"/>
        <v>0</v>
      </c>
      <c r="AC131" s="1">
        <f t="shared" si="2"/>
        <v>0</v>
      </c>
      <c r="AE131" s="51">
        <f>IF('Tabulka klientů 2023'!S133="ANO",1,0)</f>
        <v>0</v>
      </c>
      <c r="AF131" s="51">
        <f>IF('Tabulka klientů 2023'!V133="ANO",1,0)</f>
        <v>0</v>
      </c>
      <c r="AG131" s="51">
        <f>IF('Tabulka klientů 2023'!Y133="ANO",1,0)</f>
        <v>0</v>
      </c>
      <c r="AH131" s="51">
        <f>IF('Tabulka klientů 2023'!AB133="ANO",1,0)</f>
        <v>0</v>
      </c>
      <c r="AI131" s="51">
        <f>IF('Tabulka klientů 2023'!AE133="ANO",1,0)</f>
        <v>0</v>
      </c>
      <c r="AJ131" s="51">
        <f>IF('Tabulka klientů 2023'!AH133="ANO",1,0)</f>
        <v>0</v>
      </c>
      <c r="AK131" s="51">
        <f>IF('Tabulka klientů 2023'!AK133="ANO",1,0)</f>
        <v>0</v>
      </c>
      <c r="AL131" s="51">
        <f>IF('Tabulka klientů 2023'!AN133="ANO",1,0)</f>
        <v>0</v>
      </c>
      <c r="AM131" s="51">
        <f>IF('Tabulka klientů 2023'!AQ133="ANO",1,0)</f>
        <v>0</v>
      </c>
      <c r="AN131" s="51">
        <f>IF('Tabulka klientů 2023'!AT133="ANO",1,0)</f>
        <v>0</v>
      </c>
      <c r="AO131" s="51">
        <f>IF('Tabulka klientů 2023'!AW133="ANO",1,0)</f>
        <v>0</v>
      </c>
      <c r="AP131" s="51" t="e">
        <f t="shared" ref="AP131:AQ131" si="252">#N/A</f>
        <v>#N/A</v>
      </c>
      <c r="AQ131" s="51" t="e">
        <f t="shared" si="252"/>
        <v>#N/A</v>
      </c>
      <c r="AR131" s="51"/>
      <c r="AS131" s="1">
        <f t="shared" ref="AS131:BC131" si="253">SUM(Q131+AE131)</f>
        <v>0</v>
      </c>
      <c r="AT131" s="1">
        <f t="shared" si="253"/>
        <v>0</v>
      </c>
      <c r="AU131" s="1">
        <f t="shared" si="253"/>
        <v>0</v>
      </c>
      <c r="AV131" s="1">
        <f t="shared" si="253"/>
        <v>0</v>
      </c>
      <c r="AW131" s="1">
        <f t="shared" si="253"/>
        <v>0</v>
      </c>
      <c r="AX131" s="1">
        <f t="shared" si="253"/>
        <v>0</v>
      </c>
      <c r="AY131" s="1">
        <f t="shared" si="253"/>
        <v>0</v>
      </c>
      <c r="AZ131" s="1">
        <f t="shared" si="253"/>
        <v>0</v>
      </c>
      <c r="BA131" s="1">
        <f t="shared" si="253"/>
        <v>0</v>
      </c>
      <c r="BB131" s="1">
        <f t="shared" si="253"/>
        <v>0</v>
      </c>
      <c r="BC131" s="1">
        <f t="shared" si="253"/>
        <v>0</v>
      </c>
      <c r="BD131" s="1"/>
      <c r="BE131" s="79" t="str">
        <f ca="1">IF(IFERROR(OFFSET('Filtr dle měsíce'!AS$5,MATCH('Filtr dle měsíce'!$A130,'Filtr dle měsíce'!$AC$6:$AC$297,0),0,1,1)*OFFSET('Filtr dle měsíce'!AS$5,MATCH('Filtr dle měsíce'!$A130,'Filtr dle měsíce'!$AC$6:$AC$297,0),0,1,1),"")&gt;0,IFERROR(OFFSET('Filtr dle měsíce'!AS$5,MATCH('Filtr dle měsíce'!$A130,'Filtr dle měsíce'!$AC$6:$AC$297,0),0,1,1)*OFFSET('Filtr dle měsíce'!AS$5,MATCH('Filtr dle měsíce'!$A130,'Filtr dle měsíce'!$AC$6:$AC$297,0),0,1,1),""),"")</f>
        <v/>
      </c>
      <c r="BF131" s="79" t="str">
        <f ca="1">IF(IFERROR(OFFSET('Filtr dle měsíce'!AT$5,MATCH('Filtr dle měsíce'!$A130,'Filtr dle měsíce'!$AC$6:$AC$297,0),0,1,1)*OFFSET('Filtr dle měsíce'!AT$5,MATCH('Filtr dle měsíce'!$A130,'Filtr dle měsíce'!$AC$6:$AC$297,0),0,1,1),"")&gt;0,IFERROR(OFFSET('Filtr dle měsíce'!AT$5,MATCH('Filtr dle měsíce'!$A130,'Filtr dle měsíce'!$AC$6:$AC$297,0),0,1,1)*OFFSET('Filtr dle měsíce'!AT$5,MATCH('Filtr dle měsíce'!$A130,'Filtr dle měsíce'!$AC$6:$AC$297,0),0,1,1),""),"")</f>
        <v/>
      </c>
      <c r="BG131" s="79" t="str">
        <f ca="1">IF(IFERROR(OFFSET('Filtr dle měsíce'!AU$5,MATCH('Filtr dle měsíce'!$A130,'Filtr dle měsíce'!$AC$6:$AC$297,0),0,1,1)*OFFSET('Filtr dle měsíce'!AU$5,MATCH('Filtr dle měsíce'!$A130,'Filtr dle měsíce'!$AC$6:$AC$297,0),0,1,1),"")&gt;0,IFERROR(OFFSET('Filtr dle měsíce'!AU$5,MATCH('Filtr dle měsíce'!$A130,'Filtr dle měsíce'!$AC$6:$AC$297,0),0,1,1)*OFFSET('Filtr dle měsíce'!AU$5,MATCH('Filtr dle měsíce'!$A130,'Filtr dle měsíce'!$AC$6:$AC$297,0),0,1,1),""),"")</f>
        <v/>
      </c>
      <c r="BH131" s="79" t="str">
        <f ca="1">IF(IFERROR(OFFSET('Filtr dle měsíce'!AV$5,MATCH('Filtr dle měsíce'!$A130,'Filtr dle měsíce'!$AC$6:$AC$297,0),0,1,1)*OFFSET('Filtr dle měsíce'!AV$5,MATCH('Filtr dle měsíce'!$A130,'Filtr dle měsíce'!$AC$6:$AC$297,0),0,1,1),"")&gt;0,IFERROR(OFFSET('Filtr dle měsíce'!AV$5,MATCH('Filtr dle měsíce'!$A130,'Filtr dle měsíce'!$AC$6:$AC$297,0),0,1,1)*OFFSET('Filtr dle měsíce'!AV$5,MATCH('Filtr dle měsíce'!$A130,'Filtr dle měsíce'!$AC$6:$AC$297,0),0,1,1),""),"")</f>
        <v/>
      </c>
      <c r="BI131" s="79" t="str">
        <f ca="1">IF(IFERROR(OFFSET('Filtr dle měsíce'!AW$5,MATCH('Filtr dle měsíce'!$A130,'Filtr dle měsíce'!$AC$6:$AC$297,0),0,1,1)*OFFSET('Filtr dle měsíce'!AW$5,MATCH('Filtr dle měsíce'!$A130,'Filtr dle měsíce'!$AC$6:$AC$297,0),0,1,1),"")&gt;0,IFERROR(OFFSET('Filtr dle měsíce'!AW$5,MATCH('Filtr dle měsíce'!$A130,'Filtr dle měsíce'!$AC$6:$AC$297,0),0,1,1)*OFFSET('Filtr dle měsíce'!AW$5,MATCH('Filtr dle měsíce'!$A130,'Filtr dle měsíce'!$AC$6:$AC$297,0),0,1,1),""),"")</f>
        <v/>
      </c>
      <c r="BJ131" s="79" t="str">
        <f ca="1">IF(IFERROR(OFFSET('Filtr dle měsíce'!AX$5,MATCH('Filtr dle měsíce'!$A130,'Filtr dle měsíce'!$AC$6:$AC$297,0),0,1,1)*OFFSET('Filtr dle měsíce'!AX$5,MATCH('Filtr dle měsíce'!$A130,'Filtr dle měsíce'!$AC$6:$AC$297,0),0,1,1),"")&gt;0,IFERROR(OFFSET('Filtr dle měsíce'!AX$5,MATCH('Filtr dle měsíce'!$A130,'Filtr dle měsíce'!$AC$6:$AC$297,0),0,1,1)*OFFSET('Filtr dle měsíce'!AX$5,MATCH('Filtr dle měsíce'!$A130,'Filtr dle měsíce'!$AC$6:$AC$297,0),0,1,1),""),"")</f>
        <v/>
      </c>
      <c r="BK131" s="79" t="str">
        <f ca="1">IF(IFERROR(OFFSET('Filtr dle měsíce'!AY$5,MATCH('Filtr dle měsíce'!$A130,'Filtr dle měsíce'!$AC$6:$AC$297,0),0,1,1)*OFFSET('Filtr dle měsíce'!AY$5,MATCH('Filtr dle měsíce'!$A130,'Filtr dle měsíce'!$AC$6:$AC$297,0),0,1,1),"")&gt;0,IFERROR(OFFSET('Filtr dle měsíce'!AY$5,MATCH('Filtr dle měsíce'!$A130,'Filtr dle měsíce'!$AC$6:$AC$297,0),0,1,1)*OFFSET('Filtr dle měsíce'!AY$5,MATCH('Filtr dle měsíce'!$A130,'Filtr dle měsíce'!$AC$6:$AC$297,0),0,1,1),""),"")</f>
        <v/>
      </c>
      <c r="BL131" s="79" t="str">
        <f ca="1">IF(IFERROR(OFFSET('Filtr dle měsíce'!AZ$5,MATCH('Filtr dle měsíce'!$A130,'Filtr dle měsíce'!$AC$6:$AC$297,0),0,1,1)*OFFSET('Filtr dle měsíce'!AZ$5,MATCH('Filtr dle měsíce'!$A130,'Filtr dle měsíce'!$AC$6:$AC$297,0),0,1,1),"")&gt;0,IFERROR(OFFSET('Filtr dle měsíce'!AZ$5,MATCH('Filtr dle měsíce'!$A130,'Filtr dle měsíce'!$AC$6:$AC$297,0),0,1,1)*OFFSET('Filtr dle měsíce'!AZ$5,MATCH('Filtr dle měsíce'!$A130,'Filtr dle měsíce'!$AC$6:$AC$297,0),0,1,1),""),"")</f>
        <v/>
      </c>
      <c r="BM131" s="79" t="str">
        <f ca="1">IF(IFERROR(OFFSET('Filtr dle měsíce'!BA$5,MATCH('Filtr dle měsíce'!$A130,'Filtr dle měsíce'!$AC$6:$AC$297,0),0,1,1)*OFFSET('Filtr dle měsíce'!BA$5,MATCH('Filtr dle měsíce'!$A130,'Filtr dle měsíce'!$AC$6:$AC$297,0),0,1,1),"")&gt;0,IFERROR(OFFSET('Filtr dle měsíce'!BA$5,MATCH('Filtr dle měsíce'!$A130,'Filtr dle měsíce'!$AC$6:$AC$297,0),0,1,1)*OFFSET('Filtr dle měsíce'!BA$5,MATCH('Filtr dle měsíce'!$A130,'Filtr dle měsíce'!$AC$6:$AC$297,0),0,1,1),""),"")</f>
        <v/>
      </c>
      <c r="BN131" s="79" t="str">
        <f ca="1">IF(IFERROR(OFFSET('Filtr dle měsíce'!BB$5,MATCH('Filtr dle měsíce'!$A130,'Filtr dle měsíce'!$AC$6:$AC$297,0),0,1,1)*OFFSET('Filtr dle měsíce'!BB$5,MATCH('Filtr dle měsíce'!$A130,'Filtr dle měsíce'!$AC$6:$AC$297,0),0,1,1),"")&gt;0,IFERROR(OFFSET('Filtr dle měsíce'!BB$5,MATCH('Filtr dle měsíce'!$A130,'Filtr dle měsíce'!$AC$6:$AC$297,0),0,1,1)*OFFSET('Filtr dle měsíce'!BB$5,MATCH('Filtr dle měsíce'!$A130,'Filtr dle měsíce'!$AC$6:$AC$297,0),0,1,1),""),"")</f>
        <v/>
      </c>
      <c r="BO131" s="79" t="str">
        <f ca="1">IF(IFERROR(OFFSET('Filtr dle měsíce'!BC$5,MATCH('Filtr dle měsíce'!$A130,'Filtr dle měsíce'!$AC$6:$AC$297,0),0,1,1)*OFFSET('Filtr dle měsíce'!BC$5,MATCH('Filtr dle měsíce'!$A130,'Filtr dle měsíce'!$AC$6:$AC$297,0),0,1,1),"")&gt;0,IFERROR(OFFSET('Filtr dle měsíce'!BC$5,MATCH('Filtr dle měsíce'!$A130,'Filtr dle měsíce'!$AC$6:$AC$297,0),0,1,1)*OFFSET('Filtr dle měsíce'!BC$5,MATCH('Filtr dle měsíce'!$A130,'Filtr dle měsíce'!$AC$6:$AC$297,0),0,1,1),""),"")</f>
        <v/>
      </c>
      <c r="BP131" s="79"/>
      <c r="BQ131" s="79"/>
    </row>
    <row r="132" spans="1:69" ht="14.25" customHeight="1" x14ac:dyDescent="0.4">
      <c r="A132" s="51">
        <v>128</v>
      </c>
      <c r="B132" s="74" t="str">
        <f ca="1">IFERROR(TEXT(OFFSET('Tabulka klientů 2023'!$C$7,MATCH('Filtr dle měsíce'!A132,'Filtr dle měsíce'!$AC$6:$AC$297,0),0,1,1),""),"")</f>
        <v/>
      </c>
      <c r="C132" s="75" t="str">
        <f ca="1">IF(IFERROR(OFFSET('Tabulka klientů 2023'!$Q$7,MATCH('Filtr dle měsíce'!A132,'Filtr dle měsíce'!$AC$6:$AC$297,0),0,1,1)*OFFSET('Filtr dle měsíce'!$Q$5,MATCH('Filtr dle měsíce'!A132,'Filtr dle měsíce'!$AC$6:$AC$297,0),0,1,1),"")&gt;0,IFERROR(OFFSET('Tabulka klientů 2023'!$Q$7,MATCH('Filtr dle měsíce'!A132,'Filtr dle měsíce'!$AC$6:$AC$297,0),0,1,1)*OFFSET('Filtr dle měsíce'!$Q$5,MATCH('Filtr dle měsíce'!A132,'Filtr dle měsíce'!$AC$6:$AC$297,0),0,1,1),""),"")</f>
        <v/>
      </c>
      <c r="D132" s="76" t="str">
        <f ca="1">IF(IFERROR(OFFSET('Tabulka klientů 2023'!$T$7,MATCH('Filtr dle měsíce'!A132,'Filtr dle měsíce'!$AC$6:$AC$297,0),0,1,1)*OFFSET('Filtr dle měsíce'!$R$5,MATCH('Filtr dle měsíce'!A132,'Filtr dle měsíce'!$AC$6:$AC$297,0),0,1,1),"")&gt;0,IFERROR(OFFSET('Tabulka klientů 2023'!$T$7,MATCH('Filtr dle měsíce'!A132,'Filtr dle měsíce'!$AC$6:$AC$297,0),0,1,1)*OFFSET('Filtr dle měsíce'!$R$5,MATCH('Filtr dle měsíce'!A132,'Filtr dle měsíce'!$AC$6:$AC$297,0),0,1,1),""),"")</f>
        <v/>
      </c>
      <c r="E132" s="75" t="str">
        <f ca="1">IF(IFERROR(OFFSET('Tabulka klientů 2023'!$W$7,MATCH('Filtr dle měsíce'!A132,'Filtr dle měsíce'!$AC$6:$AC$297,0),0,1,1)*OFFSET('Filtr dle měsíce'!$S$5,MATCH('Filtr dle měsíce'!A132,'Filtr dle měsíce'!$AC$6:$AC$297,0),0,1,1),"")&gt;0,IFERROR(OFFSET('Tabulka klientů 2023'!$W$7,MATCH('Filtr dle měsíce'!A132,'Filtr dle měsíce'!$AC$6:$AC$297,0),0,1,1)*OFFSET('Filtr dle měsíce'!$S$5,MATCH('Filtr dle měsíce'!A132,'Filtr dle měsíce'!$AC$6:$AC$297,0),0,1,1),""),"")</f>
        <v/>
      </c>
      <c r="F132" s="76" t="str">
        <f ca="1">IF(IFERROR(OFFSET('Tabulka klientů 2023'!$Z$7,MATCH('Filtr dle měsíce'!A132,'Filtr dle měsíce'!$AC$6:$AC$297,0),0,1,1)*OFFSET('Filtr dle měsíce'!$T$5,MATCH('Filtr dle měsíce'!A132,'Filtr dle měsíce'!$AC$6:$AC$297,0),0,1,1),"")&gt;0,IFERROR(OFFSET('Tabulka klientů 2023'!$Z$7,MATCH('Filtr dle měsíce'!A132,'Filtr dle měsíce'!$AC$6:$AC$297,0),0,1,1)*OFFSET('Filtr dle měsíce'!$T$5,MATCH('Filtr dle měsíce'!A132,'Filtr dle měsíce'!$AC$6:$AC$297,0),0,1,1),""),"")</f>
        <v/>
      </c>
      <c r="G132" s="75" t="str">
        <f ca="1">IF(IFERROR(OFFSET('Tabulka klientů 2023'!$AC$7,MATCH('Filtr dle měsíce'!A132,'Filtr dle měsíce'!$AC$6:$AC$297,0),0,1,1)*OFFSET('Filtr dle měsíce'!$U$5,MATCH('Filtr dle měsíce'!A132,'Filtr dle měsíce'!$AC$6:$AC$297,0),0,1,1),"")&gt;0,IFERROR(OFFSET('Tabulka klientů 2023'!$AC$7,MATCH('Filtr dle měsíce'!A132,'Filtr dle měsíce'!$AC$6:$AC$297,0),0,1,1)*OFFSET('Filtr dle měsíce'!$U$5,MATCH('Filtr dle měsíce'!A132,'Filtr dle měsíce'!$AC$6:$AC$297,0),0,1,1),""),"")</f>
        <v/>
      </c>
      <c r="H132" s="76" t="str">
        <f ca="1">IF(IFERROR(OFFSET('Tabulka klientů 2023'!$AF$7,MATCH('Filtr dle měsíce'!A132,'Filtr dle měsíce'!$AC$6:$AC$297,0),0,1,1)*OFFSET('Filtr dle měsíce'!$V$5,MATCH('Filtr dle měsíce'!A132,'Filtr dle měsíce'!$AC$6:$AC$297,0),0,1,1),"")&gt;0,IFERROR(OFFSET('Tabulka klientů 2023'!$AF$7,MATCH('Filtr dle měsíce'!A132,'Filtr dle měsíce'!$AC$6:$AC$297,0),0,1,1)*OFFSET('Filtr dle měsíce'!$V$5,MATCH('Filtr dle měsíce'!A132,'Filtr dle měsíce'!$AC$6:$AC$297,0),0,1,1),""),"")</f>
        <v/>
      </c>
      <c r="I132" s="75" t="str">
        <f ca="1">IF(IFERROR(OFFSET('Tabulka klientů 2023'!$AI$7,MATCH('Filtr dle měsíce'!A132,'Filtr dle měsíce'!$AC$6:$AC$297,0),0,1,1)*OFFSET('Filtr dle měsíce'!$W$5,MATCH('Filtr dle měsíce'!A132,'Filtr dle měsíce'!$AC$6:$AC$297,0),0,1,1),"")&gt;0,IFERROR(OFFSET('Tabulka klientů 2023'!$AI$7,MATCH('Filtr dle měsíce'!A132,'Filtr dle měsíce'!$AC$6:$AC$297,0),0,1,1)*OFFSET('Filtr dle měsíce'!$W$5,MATCH('Filtr dle měsíce'!A132,'Filtr dle měsíce'!$AC$6:$AC$297,0),0,1,1),""),"")</f>
        <v/>
      </c>
      <c r="J132" s="76" t="str">
        <f ca="1">IF(IFERROR(OFFSET('Tabulka klientů 2023'!$AL$7,MATCH('Filtr dle měsíce'!A132,'Filtr dle měsíce'!$AC$6:$AC$297,0),0,1,1)*OFFSET('Filtr dle měsíce'!$X$5,MATCH('Filtr dle měsíce'!A132,'Filtr dle měsíce'!$AC$6:$AC$297,0),0,1,1),"")&gt;0,IFERROR(OFFSET('Tabulka klientů 2023'!$AL$7,MATCH('Filtr dle měsíce'!A132,'Filtr dle měsíce'!$AC$6:$AC$297,0),0,1,1)*OFFSET('Filtr dle měsíce'!$X$5,MATCH('Filtr dle měsíce'!A132,'Filtr dle měsíce'!$AC$6:$AC$297,0),0,1,1),""),"")</f>
        <v/>
      </c>
      <c r="K132" s="75" t="str">
        <f ca="1">IF(IFERROR(OFFSET('Tabulka klientů 2023'!$AO$7,MATCH('Filtr dle měsíce'!A132,'Filtr dle měsíce'!$AC$6:$AC$297,0),0,1,1)*OFFSET('Filtr dle měsíce'!$Y$5,MATCH('Filtr dle měsíce'!A132,'Filtr dle měsíce'!$AC$6:$AC$297,0),0,1,1),"")&gt;0,IFERROR(OFFSET('Tabulka klientů 2023'!$AO$7,MATCH('Filtr dle měsíce'!A132,'Filtr dle měsíce'!$AC$6:$AC$297,0),0,1,1)*OFFSET('Filtr dle měsíce'!$Y$5,MATCH('Filtr dle měsíce'!A132,'Filtr dle měsíce'!$AC$6:$AC$297,0),0,1,1),""),"")</f>
        <v/>
      </c>
      <c r="L132" s="76" t="str">
        <f ca="1">IF(IFERROR(OFFSET('Tabulka klientů 2023'!$AR$7,MATCH('Filtr dle měsíce'!A132,'Filtr dle měsíce'!$AC$6:$AC$297,0),0,1,1)*OFFSET('Filtr dle měsíce'!$Z$5,MATCH('Filtr dle měsíce'!A132,'Filtr dle měsíce'!$AC$6:$AC$297,0),0,1,1),"")&gt;0,IFERROR(OFFSET('Tabulka klientů 2023'!$AR$7,MATCH('Filtr dle měsíce'!A132,'Filtr dle měsíce'!$AC$6:$AC$297,0),0,1,1)*OFFSET('Filtr dle měsíce'!$Z$5,MATCH('Filtr dle měsíce'!A132,'Filtr dle měsíce'!$AC$6:$AC$297,0),0,1,1),""),"")</f>
        <v/>
      </c>
      <c r="M132" s="77" t="str">
        <f ca="1">IF(IFERROR(OFFSET('Tabulka klientů 2023'!$AU$7,MATCH('Filtr dle měsíce'!A132,'Filtr dle měsíce'!$AC$6:$AC$297,0),0,1,1)*OFFSET('Filtr dle měsíce'!$AA$5,MATCH('Filtr dle měsíce'!A132,'Filtr dle měsíce'!$AC$6:$AC$297,0),0,1,1),"")&gt;0,IFERROR(OFFSET('Tabulka klientů 2023'!$AU$7,MATCH('Filtr dle měsíce'!A132,'Filtr dle měsíce'!$AC$6:$AC$297,0),0,1,1)*OFFSET('Filtr dle měsíce'!$AA$5,MATCH('Filtr dle měsíce'!A132,'Filtr dle měsíce'!$AC$6:$AC$297,0),0,1,1),""),"")</f>
        <v/>
      </c>
      <c r="N132" s="78" t="str">
        <f t="shared" ca="1" si="0"/>
        <v/>
      </c>
      <c r="Q132" s="51">
        <f>IF('Tabulka klientů 2023'!R134='Filtr dle měsíce'!$C$1,1,0)</f>
        <v>0</v>
      </c>
      <c r="R132" s="51">
        <f>IF('Tabulka klientů 2023'!U134='Filtr dle měsíce'!$C$1,1,0)</f>
        <v>0</v>
      </c>
      <c r="S132" s="51">
        <f>IF('Tabulka klientů 2023'!X134='Filtr dle měsíce'!$C$1,1,0)</f>
        <v>0</v>
      </c>
      <c r="T132" s="51">
        <f>IF('Tabulka klientů 2023'!AA134='Filtr dle měsíce'!$C$1,1,0)</f>
        <v>0</v>
      </c>
      <c r="U132" s="51">
        <f>IF('Tabulka klientů 2023'!AD134='Filtr dle měsíce'!$C$1,1,0)</f>
        <v>0</v>
      </c>
      <c r="V132" s="51">
        <f>IF('Tabulka klientů 2023'!AG134='Filtr dle měsíce'!$C$1,1,0)</f>
        <v>0</v>
      </c>
      <c r="W132" s="51">
        <f>IF('Tabulka klientů 2023'!AJ134='Filtr dle měsíce'!$C$1,1,0)</f>
        <v>0</v>
      </c>
      <c r="X132" s="1">
        <f>IF('Tabulka klientů 2023'!AM134='Filtr dle měsíce'!$C$1,1,0)</f>
        <v>0</v>
      </c>
      <c r="Y132" s="1">
        <f>IF('Tabulka klientů 2023'!AP134='Filtr dle měsíce'!$C$1,1,0)</f>
        <v>0</v>
      </c>
      <c r="Z132" s="1">
        <f>IF('Tabulka klientů 2023'!AS134='Filtr dle měsíce'!$C$1,1,0)</f>
        <v>0</v>
      </c>
      <c r="AA132" s="1">
        <f>IF('Tabulka klientů 2023'!AV134='Filtr dle měsíce'!$C$1,1,0)</f>
        <v>0</v>
      </c>
      <c r="AB132" s="1">
        <f t="shared" si="1"/>
        <v>0</v>
      </c>
      <c r="AC132" s="1">
        <f t="shared" si="2"/>
        <v>0</v>
      </c>
      <c r="AE132" s="51">
        <f>IF('Tabulka klientů 2023'!S134="ANO",1,0)</f>
        <v>0</v>
      </c>
      <c r="AF132" s="51">
        <f>IF('Tabulka klientů 2023'!V134="ANO",1,0)</f>
        <v>0</v>
      </c>
      <c r="AG132" s="51">
        <f>IF('Tabulka klientů 2023'!Y134="ANO",1,0)</f>
        <v>0</v>
      </c>
      <c r="AH132" s="51">
        <f>IF('Tabulka klientů 2023'!AB134="ANO",1,0)</f>
        <v>0</v>
      </c>
      <c r="AI132" s="51">
        <f>IF('Tabulka klientů 2023'!AE134="ANO",1,0)</f>
        <v>0</v>
      </c>
      <c r="AJ132" s="51">
        <f>IF('Tabulka klientů 2023'!AH134="ANO",1,0)</f>
        <v>0</v>
      </c>
      <c r="AK132" s="51">
        <f>IF('Tabulka klientů 2023'!AK134="ANO",1,0)</f>
        <v>0</v>
      </c>
      <c r="AL132" s="51">
        <f>IF('Tabulka klientů 2023'!AN134="ANO",1,0)</f>
        <v>0</v>
      </c>
      <c r="AM132" s="51">
        <f>IF('Tabulka klientů 2023'!AQ134="ANO",1,0)</f>
        <v>0</v>
      </c>
      <c r="AN132" s="51">
        <f>IF('Tabulka klientů 2023'!AT134="ANO",1,0)</f>
        <v>0</v>
      </c>
      <c r="AO132" s="51">
        <f>IF('Tabulka klientů 2023'!AW134="ANO",1,0)</f>
        <v>0</v>
      </c>
      <c r="AP132" s="51" t="e">
        <f t="shared" ref="AP132:AQ132" si="254">#N/A</f>
        <v>#N/A</v>
      </c>
      <c r="AQ132" s="51" t="e">
        <f t="shared" si="254"/>
        <v>#N/A</v>
      </c>
      <c r="AR132" s="51"/>
      <c r="AS132" s="1">
        <f t="shared" ref="AS132:BC132" si="255">SUM(Q132+AE132)</f>
        <v>0</v>
      </c>
      <c r="AT132" s="1">
        <f t="shared" si="255"/>
        <v>0</v>
      </c>
      <c r="AU132" s="1">
        <f t="shared" si="255"/>
        <v>0</v>
      </c>
      <c r="AV132" s="1">
        <f t="shared" si="255"/>
        <v>0</v>
      </c>
      <c r="AW132" s="1">
        <f t="shared" si="255"/>
        <v>0</v>
      </c>
      <c r="AX132" s="1">
        <f t="shared" si="255"/>
        <v>0</v>
      </c>
      <c r="AY132" s="1">
        <f t="shared" si="255"/>
        <v>0</v>
      </c>
      <c r="AZ132" s="1">
        <f t="shared" si="255"/>
        <v>0</v>
      </c>
      <c r="BA132" s="1">
        <f t="shared" si="255"/>
        <v>0</v>
      </c>
      <c r="BB132" s="1">
        <f t="shared" si="255"/>
        <v>0</v>
      </c>
      <c r="BC132" s="1">
        <f t="shared" si="255"/>
        <v>0</v>
      </c>
      <c r="BD132" s="1"/>
      <c r="BE132" s="79" t="str">
        <f ca="1">IF(IFERROR(OFFSET('Filtr dle měsíce'!AS$5,MATCH('Filtr dle měsíce'!$A131,'Filtr dle měsíce'!$AC$6:$AC$297,0),0,1,1)*OFFSET('Filtr dle měsíce'!AS$5,MATCH('Filtr dle měsíce'!$A131,'Filtr dle měsíce'!$AC$6:$AC$297,0),0,1,1),"")&gt;0,IFERROR(OFFSET('Filtr dle měsíce'!AS$5,MATCH('Filtr dle měsíce'!$A131,'Filtr dle měsíce'!$AC$6:$AC$297,0),0,1,1)*OFFSET('Filtr dle měsíce'!AS$5,MATCH('Filtr dle měsíce'!$A131,'Filtr dle měsíce'!$AC$6:$AC$297,0),0,1,1),""),"")</f>
        <v/>
      </c>
      <c r="BF132" s="79" t="str">
        <f ca="1">IF(IFERROR(OFFSET('Filtr dle měsíce'!AT$5,MATCH('Filtr dle měsíce'!$A131,'Filtr dle měsíce'!$AC$6:$AC$297,0),0,1,1)*OFFSET('Filtr dle měsíce'!AT$5,MATCH('Filtr dle měsíce'!$A131,'Filtr dle měsíce'!$AC$6:$AC$297,0),0,1,1),"")&gt;0,IFERROR(OFFSET('Filtr dle měsíce'!AT$5,MATCH('Filtr dle měsíce'!$A131,'Filtr dle měsíce'!$AC$6:$AC$297,0),0,1,1)*OFFSET('Filtr dle měsíce'!AT$5,MATCH('Filtr dle měsíce'!$A131,'Filtr dle měsíce'!$AC$6:$AC$297,0),0,1,1),""),"")</f>
        <v/>
      </c>
      <c r="BG132" s="79" t="str">
        <f ca="1">IF(IFERROR(OFFSET('Filtr dle měsíce'!AU$5,MATCH('Filtr dle měsíce'!$A131,'Filtr dle měsíce'!$AC$6:$AC$297,0),0,1,1)*OFFSET('Filtr dle měsíce'!AU$5,MATCH('Filtr dle měsíce'!$A131,'Filtr dle měsíce'!$AC$6:$AC$297,0),0,1,1),"")&gt;0,IFERROR(OFFSET('Filtr dle měsíce'!AU$5,MATCH('Filtr dle měsíce'!$A131,'Filtr dle měsíce'!$AC$6:$AC$297,0),0,1,1)*OFFSET('Filtr dle měsíce'!AU$5,MATCH('Filtr dle měsíce'!$A131,'Filtr dle měsíce'!$AC$6:$AC$297,0),0,1,1),""),"")</f>
        <v/>
      </c>
      <c r="BH132" s="79" t="str">
        <f ca="1">IF(IFERROR(OFFSET('Filtr dle měsíce'!AV$5,MATCH('Filtr dle měsíce'!$A131,'Filtr dle měsíce'!$AC$6:$AC$297,0),0,1,1)*OFFSET('Filtr dle měsíce'!AV$5,MATCH('Filtr dle měsíce'!$A131,'Filtr dle měsíce'!$AC$6:$AC$297,0),0,1,1),"")&gt;0,IFERROR(OFFSET('Filtr dle měsíce'!AV$5,MATCH('Filtr dle měsíce'!$A131,'Filtr dle měsíce'!$AC$6:$AC$297,0),0,1,1)*OFFSET('Filtr dle měsíce'!AV$5,MATCH('Filtr dle měsíce'!$A131,'Filtr dle měsíce'!$AC$6:$AC$297,0),0,1,1),""),"")</f>
        <v/>
      </c>
      <c r="BI132" s="79" t="str">
        <f ca="1">IF(IFERROR(OFFSET('Filtr dle měsíce'!AW$5,MATCH('Filtr dle měsíce'!$A131,'Filtr dle měsíce'!$AC$6:$AC$297,0),0,1,1)*OFFSET('Filtr dle měsíce'!AW$5,MATCH('Filtr dle měsíce'!$A131,'Filtr dle měsíce'!$AC$6:$AC$297,0),0,1,1),"")&gt;0,IFERROR(OFFSET('Filtr dle měsíce'!AW$5,MATCH('Filtr dle měsíce'!$A131,'Filtr dle měsíce'!$AC$6:$AC$297,0),0,1,1)*OFFSET('Filtr dle měsíce'!AW$5,MATCH('Filtr dle měsíce'!$A131,'Filtr dle měsíce'!$AC$6:$AC$297,0),0,1,1),""),"")</f>
        <v/>
      </c>
      <c r="BJ132" s="79" t="str">
        <f ca="1">IF(IFERROR(OFFSET('Filtr dle měsíce'!AX$5,MATCH('Filtr dle měsíce'!$A131,'Filtr dle měsíce'!$AC$6:$AC$297,0),0,1,1)*OFFSET('Filtr dle měsíce'!AX$5,MATCH('Filtr dle měsíce'!$A131,'Filtr dle měsíce'!$AC$6:$AC$297,0),0,1,1),"")&gt;0,IFERROR(OFFSET('Filtr dle měsíce'!AX$5,MATCH('Filtr dle měsíce'!$A131,'Filtr dle měsíce'!$AC$6:$AC$297,0),0,1,1)*OFFSET('Filtr dle měsíce'!AX$5,MATCH('Filtr dle měsíce'!$A131,'Filtr dle měsíce'!$AC$6:$AC$297,0),0,1,1),""),"")</f>
        <v/>
      </c>
      <c r="BK132" s="79" t="str">
        <f ca="1">IF(IFERROR(OFFSET('Filtr dle měsíce'!AY$5,MATCH('Filtr dle měsíce'!$A131,'Filtr dle měsíce'!$AC$6:$AC$297,0),0,1,1)*OFFSET('Filtr dle měsíce'!AY$5,MATCH('Filtr dle měsíce'!$A131,'Filtr dle měsíce'!$AC$6:$AC$297,0),0,1,1),"")&gt;0,IFERROR(OFFSET('Filtr dle měsíce'!AY$5,MATCH('Filtr dle měsíce'!$A131,'Filtr dle měsíce'!$AC$6:$AC$297,0),0,1,1)*OFFSET('Filtr dle měsíce'!AY$5,MATCH('Filtr dle měsíce'!$A131,'Filtr dle měsíce'!$AC$6:$AC$297,0),0,1,1),""),"")</f>
        <v/>
      </c>
      <c r="BL132" s="79" t="str">
        <f ca="1">IF(IFERROR(OFFSET('Filtr dle měsíce'!AZ$5,MATCH('Filtr dle měsíce'!$A131,'Filtr dle měsíce'!$AC$6:$AC$297,0),0,1,1)*OFFSET('Filtr dle měsíce'!AZ$5,MATCH('Filtr dle měsíce'!$A131,'Filtr dle měsíce'!$AC$6:$AC$297,0),0,1,1),"")&gt;0,IFERROR(OFFSET('Filtr dle měsíce'!AZ$5,MATCH('Filtr dle měsíce'!$A131,'Filtr dle měsíce'!$AC$6:$AC$297,0),0,1,1)*OFFSET('Filtr dle měsíce'!AZ$5,MATCH('Filtr dle měsíce'!$A131,'Filtr dle měsíce'!$AC$6:$AC$297,0),0,1,1),""),"")</f>
        <v/>
      </c>
      <c r="BM132" s="79" t="str">
        <f ca="1">IF(IFERROR(OFFSET('Filtr dle měsíce'!BA$5,MATCH('Filtr dle měsíce'!$A131,'Filtr dle měsíce'!$AC$6:$AC$297,0),0,1,1)*OFFSET('Filtr dle měsíce'!BA$5,MATCH('Filtr dle měsíce'!$A131,'Filtr dle měsíce'!$AC$6:$AC$297,0),0,1,1),"")&gt;0,IFERROR(OFFSET('Filtr dle měsíce'!BA$5,MATCH('Filtr dle měsíce'!$A131,'Filtr dle měsíce'!$AC$6:$AC$297,0),0,1,1)*OFFSET('Filtr dle měsíce'!BA$5,MATCH('Filtr dle měsíce'!$A131,'Filtr dle měsíce'!$AC$6:$AC$297,0),0,1,1),""),"")</f>
        <v/>
      </c>
      <c r="BN132" s="79" t="str">
        <f ca="1">IF(IFERROR(OFFSET('Filtr dle měsíce'!BB$5,MATCH('Filtr dle měsíce'!$A131,'Filtr dle měsíce'!$AC$6:$AC$297,0),0,1,1)*OFFSET('Filtr dle měsíce'!BB$5,MATCH('Filtr dle měsíce'!$A131,'Filtr dle měsíce'!$AC$6:$AC$297,0),0,1,1),"")&gt;0,IFERROR(OFFSET('Filtr dle měsíce'!BB$5,MATCH('Filtr dle měsíce'!$A131,'Filtr dle měsíce'!$AC$6:$AC$297,0),0,1,1)*OFFSET('Filtr dle měsíce'!BB$5,MATCH('Filtr dle měsíce'!$A131,'Filtr dle měsíce'!$AC$6:$AC$297,0),0,1,1),""),"")</f>
        <v/>
      </c>
      <c r="BO132" s="79" t="str">
        <f ca="1">IF(IFERROR(OFFSET('Filtr dle měsíce'!BC$5,MATCH('Filtr dle měsíce'!$A131,'Filtr dle měsíce'!$AC$6:$AC$297,0),0,1,1)*OFFSET('Filtr dle měsíce'!BC$5,MATCH('Filtr dle měsíce'!$A131,'Filtr dle měsíce'!$AC$6:$AC$297,0),0,1,1),"")&gt;0,IFERROR(OFFSET('Filtr dle měsíce'!BC$5,MATCH('Filtr dle měsíce'!$A131,'Filtr dle měsíce'!$AC$6:$AC$297,0),0,1,1)*OFFSET('Filtr dle měsíce'!BC$5,MATCH('Filtr dle měsíce'!$A131,'Filtr dle měsíce'!$AC$6:$AC$297,0),0,1,1),""),"")</f>
        <v/>
      </c>
      <c r="BP132" s="79"/>
      <c r="BQ132" s="79"/>
    </row>
    <row r="133" spans="1:69" ht="14.25" customHeight="1" x14ac:dyDescent="0.4">
      <c r="A133" s="51">
        <v>129</v>
      </c>
      <c r="B133" s="74" t="str">
        <f ca="1">IFERROR(TEXT(OFFSET('Tabulka klientů 2023'!$C$7,MATCH('Filtr dle měsíce'!A133,'Filtr dle měsíce'!$AC$6:$AC$297,0),0,1,1),""),"")</f>
        <v/>
      </c>
      <c r="C133" s="75" t="str">
        <f ca="1">IF(IFERROR(OFFSET('Tabulka klientů 2023'!$Q$7,MATCH('Filtr dle měsíce'!A133,'Filtr dle měsíce'!$AC$6:$AC$297,0),0,1,1)*OFFSET('Filtr dle měsíce'!$Q$5,MATCH('Filtr dle měsíce'!A133,'Filtr dle měsíce'!$AC$6:$AC$297,0),0,1,1),"")&gt;0,IFERROR(OFFSET('Tabulka klientů 2023'!$Q$7,MATCH('Filtr dle měsíce'!A133,'Filtr dle měsíce'!$AC$6:$AC$297,0),0,1,1)*OFFSET('Filtr dle měsíce'!$Q$5,MATCH('Filtr dle měsíce'!A133,'Filtr dle měsíce'!$AC$6:$AC$297,0),0,1,1),""),"")</f>
        <v/>
      </c>
      <c r="D133" s="76" t="str">
        <f ca="1">IF(IFERROR(OFFSET('Tabulka klientů 2023'!$T$7,MATCH('Filtr dle měsíce'!A133,'Filtr dle měsíce'!$AC$6:$AC$297,0),0,1,1)*OFFSET('Filtr dle měsíce'!$R$5,MATCH('Filtr dle měsíce'!A133,'Filtr dle měsíce'!$AC$6:$AC$297,0),0,1,1),"")&gt;0,IFERROR(OFFSET('Tabulka klientů 2023'!$T$7,MATCH('Filtr dle měsíce'!A133,'Filtr dle měsíce'!$AC$6:$AC$297,0),0,1,1)*OFFSET('Filtr dle měsíce'!$R$5,MATCH('Filtr dle měsíce'!A133,'Filtr dle měsíce'!$AC$6:$AC$297,0),0,1,1),""),"")</f>
        <v/>
      </c>
      <c r="E133" s="75" t="str">
        <f ca="1">IF(IFERROR(OFFSET('Tabulka klientů 2023'!$W$7,MATCH('Filtr dle měsíce'!A133,'Filtr dle měsíce'!$AC$6:$AC$297,0),0,1,1)*OFFSET('Filtr dle měsíce'!$S$5,MATCH('Filtr dle měsíce'!A133,'Filtr dle měsíce'!$AC$6:$AC$297,0),0,1,1),"")&gt;0,IFERROR(OFFSET('Tabulka klientů 2023'!$W$7,MATCH('Filtr dle měsíce'!A133,'Filtr dle měsíce'!$AC$6:$AC$297,0),0,1,1)*OFFSET('Filtr dle měsíce'!$S$5,MATCH('Filtr dle měsíce'!A133,'Filtr dle měsíce'!$AC$6:$AC$297,0),0,1,1),""),"")</f>
        <v/>
      </c>
      <c r="F133" s="76" t="str">
        <f ca="1">IF(IFERROR(OFFSET('Tabulka klientů 2023'!$Z$7,MATCH('Filtr dle měsíce'!A133,'Filtr dle měsíce'!$AC$6:$AC$297,0),0,1,1)*OFFSET('Filtr dle měsíce'!$T$5,MATCH('Filtr dle měsíce'!A133,'Filtr dle měsíce'!$AC$6:$AC$297,0),0,1,1),"")&gt;0,IFERROR(OFFSET('Tabulka klientů 2023'!$Z$7,MATCH('Filtr dle měsíce'!A133,'Filtr dle měsíce'!$AC$6:$AC$297,0),0,1,1)*OFFSET('Filtr dle měsíce'!$T$5,MATCH('Filtr dle měsíce'!A133,'Filtr dle měsíce'!$AC$6:$AC$297,0),0,1,1),""),"")</f>
        <v/>
      </c>
      <c r="G133" s="75" t="str">
        <f ca="1">IF(IFERROR(OFFSET('Tabulka klientů 2023'!$AC$7,MATCH('Filtr dle měsíce'!A133,'Filtr dle měsíce'!$AC$6:$AC$297,0),0,1,1)*OFFSET('Filtr dle měsíce'!$U$5,MATCH('Filtr dle měsíce'!A133,'Filtr dle měsíce'!$AC$6:$AC$297,0),0,1,1),"")&gt;0,IFERROR(OFFSET('Tabulka klientů 2023'!$AC$7,MATCH('Filtr dle měsíce'!A133,'Filtr dle měsíce'!$AC$6:$AC$297,0),0,1,1)*OFFSET('Filtr dle měsíce'!$U$5,MATCH('Filtr dle měsíce'!A133,'Filtr dle měsíce'!$AC$6:$AC$297,0),0,1,1),""),"")</f>
        <v/>
      </c>
      <c r="H133" s="76" t="str">
        <f ca="1">IF(IFERROR(OFFSET('Tabulka klientů 2023'!$AF$7,MATCH('Filtr dle měsíce'!A133,'Filtr dle měsíce'!$AC$6:$AC$297,0),0,1,1)*OFFSET('Filtr dle měsíce'!$V$5,MATCH('Filtr dle měsíce'!A133,'Filtr dle měsíce'!$AC$6:$AC$297,0),0,1,1),"")&gt;0,IFERROR(OFFSET('Tabulka klientů 2023'!$AF$7,MATCH('Filtr dle měsíce'!A133,'Filtr dle měsíce'!$AC$6:$AC$297,0),0,1,1)*OFFSET('Filtr dle měsíce'!$V$5,MATCH('Filtr dle měsíce'!A133,'Filtr dle měsíce'!$AC$6:$AC$297,0),0,1,1),""),"")</f>
        <v/>
      </c>
      <c r="I133" s="75" t="str">
        <f ca="1">IF(IFERROR(OFFSET('Tabulka klientů 2023'!$AI$7,MATCH('Filtr dle měsíce'!A133,'Filtr dle měsíce'!$AC$6:$AC$297,0),0,1,1)*OFFSET('Filtr dle měsíce'!$W$5,MATCH('Filtr dle měsíce'!A133,'Filtr dle měsíce'!$AC$6:$AC$297,0),0,1,1),"")&gt;0,IFERROR(OFFSET('Tabulka klientů 2023'!$AI$7,MATCH('Filtr dle měsíce'!A133,'Filtr dle měsíce'!$AC$6:$AC$297,0),0,1,1)*OFFSET('Filtr dle měsíce'!$W$5,MATCH('Filtr dle měsíce'!A133,'Filtr dle měsíce'!$AC$6:$AC$297,0),0,1,1),""),"")</f>
        <v/>
      </c>
      <c r="J133" s="76" t="str">
        <f ca="1">IF(IFERROR(OFFSET('Tabulka klientů 2023'!$AL$7,MATCH('Filtr dle měsíce'!A133,'Filtr dle měsíce'!$AC$6:$AC$297,0),0,1,1)*OFFSET('Filtr dle měsíce'!$X$5,MATCH('Filtr dle měsíce'!A133,'Filtr dle měsíce'!$AC$6:$AC$297,0),0,1,1),"")&gt;0,IFERROR(OFFSET('Tabulka klientů 2023'!$AL$7,MATCH('Filtr dle měsíce'!A133,'Filtr dle měsíce'!$AC$6:$AC$297,0),0,1,1)*OFFSET('Filtr dle měsíce'!$X$5,MATCH('Filtr dle měsíce'!A133,'Filtr dle měsíce'!$AC$6:$AC$297,0),0,1,1),""),"")</f>
        <v/>
      </c>
      <c r="K133" s="75" t="str">
        <f ca="1">IF(IFERROR(OFFSET('Tabulka klientů 2023'!$AO$7,MATCH('Filtr dle měsíce'!A133,'Filtr dle měsíce'!$AC$6:$AC$297,0),0,1,1)*OFFSET('Filtr dle měsíce'!$Y$5,MATCH('Filtr dle měsíce'!A133,'Filtr dle měsíce'!$AC$6:$AC$297,0),0,1,1),"")&gt;0,IFERROR(OFFSET('Tabulka klientů 2023'!$AO$7,MATCH('Filtr dle měsíce'!A133,'Filtr dle měsíce'!$AC$6:$AC$297,0),0,1,1)*OFFSET('Filtr dle měsíce'!$Y$5,MATCH('Filtr dle měsíce'!A133,'Filtr dle měsíce'!$AC$6:$AC$297,0),0,1,1),""),"")</f>
        <v/>
      </c>
      <c r="L133" s="76" t="str">
        <f ca="1">IF(IFERROR(OFFSET('Tabulka klientů 2023'!$AR$7,MATCH('Filtr dle měsíce'!A133,'Filtr dle měsíce'!$AC$6:$AC$297,0),0,1,1)*OFFSET('Filtr dle měsíce'!$Z$5,MATCH('Filtr dle měsíce'!A133,'Filtr dle měsíce'!$AC$6:$AC$297,0),0,1,1),"")&gt;0,IFERROR(OFFSET('Tabulka klientů 2023'!$AR$7,MATCH('Filtr dle měsíce'!A133,'Filtr dle měsíce'!$AC$6:$AC$297,0),0,1,1)*OFFSET('Filtr dle měsíce'!$Z$5,MATCH('Filtr dle měsíce'!A133,'Filtr dle měsíce'!$AC$6:$AC$297,0),0,1,1),""),"")</f>
        <v/>
      </c>
      <c r="M133" s="77" t="str">
        <f ca="1">IF(IFERROR(OFFSET('Tabulka klientů 2023'!$AU$7,MATCH('Filtr dle měsíce'!A133,'Filtr dle měsíce'!$AC$6:$AC$297,0),0,1,1)*OFFSET('Filtr dle měsíce'!$AA$5,MATCH('Filtr dle měsíce'!A133,'Filtr dle měsíce'!$AC$6:$AC$297,0),0,1,1),"")&gt;0,IFERROR(OFFSET('Tabulka klientů 2023'!$AU$7,MATCH('Filtr dle měsíce'!A133,'Filtr dle měsíce'!$AC$6:$AC$297,0),0,1,1)*OFFSET('Filtr dle měsíce'!$AA$5,MATCH('Filtr dle měsíce'!A133,'Filtr dle měsíce'!$AC$6:$AC$297,0),0,1,1),""),"")</f>
        <v/>
      </c>
      <c r="N133" s="78" t="str">
        <f t="shared" ca="1" si="0"/>
        <v/>
      </c>
      <c r="Q133" s="51">
        <f>IF('Tabulka klientů 2023'!R135='Filtr dle měsíce'!$C$1,1,0)</f>
        <v>0</v>
      </c>
      <c r="R133" s="51">
        <f>IF('Tabulka klientů 2023'!U135='Filtr dle měsíce'!$C$1,1,0)</f>
        <v>0</v>
      </c>
      <c r="S133" s="51">
        <f>IF('Tabulka klientů 2023'!X135='Filtr dle měsíce'!$C$1,1,0)</f>
        <v>0</v>
      </c>
      <c r="T133" s="51">
        <f>IF('Tabulka klientů 2023'!AA135='Filtr dle měsíce'!$C$1,1,0)</f>
        <v>0</v>
      </c>
      <c r="U133" s="51">
        <f>IF('Tabulka klientů 2023'!AD135='Filtr dle měsíce'!$C$1,1,0)</f>
        <v>0</v>
      </c>
      <c r="V133" s="51">
        <f>IF('Tabulka klientů 2023'!AG135='Filtr dle měsíce'!$C$1,1,0)</f>
        <v>0</v>
      </c>
      <c r="W133" s="51">
        <f>IF('Tabulka klientů 2023'!AJ135='Filtr dle měsíce'!$C$1,1,0)</f>
        <v>0</v>
      </c>
      <c r="X133" s="1">
        <f>IF('Tabulka klientů 2023'!AM135='Filtr dle měsíce'!$C$1,1,0)</f>
        <v>0</v>
      </c>
      <c r="Y133" s="1">
        <f>IF('Tabulka klientů 2023'!AP135='Filtr dle měsíce'!$C$1,1,0)</f>
        <v>0</v>
      </c>
      <c r="Z133" s="1">
        <f>IF('Tabulka klientů 2023'!AS135='Filtr dle měsíce'!$C$1,1,0)</f>
        <v>0</v>
      </c>
      <c r="AA133" s="1">
        <f>IF('Tabulka klientů 2023'!AV135='Filtr dle měsíce'!$C$1,1,0)</f>
        <v>0</v>
      </c>
      <c r="AB133" s="1">
        <f t="shared" si="1"/>
        <v>0</v>
      </c>
      <c r="AC133" s="1">
        <f t="shared" si="2"/>
        <v>0</v>
      </c>
      <c r="AE133" s="51">
        <f>IF('Tabulka klientů 2023'!S135="ANO",1,0)</f>
        <v>0</v>
      </c>
      <c r="AF133" s="51">
        <f>IF('Tabulka klientů 2023'!V135="ANO",1,0)</f>
        <v>0</v>
      </c>
      <c r="AG133" s="51">
        <f>IF('Tabulka klientů 2023'!Y135="ANO",1,0)</f>
        <v>0</v>
      </c>
      <c r="AH133" s="51">
        <f>IF('Tabulka klientů 2023'!AB135="ANO",1,0)</f>
        <v>0</v>
      </c>
      <c r="AI133" s="51">
        <f>IF('Tabulka klientů 2023'!AE135="ANO",1,0)</f>
        <v>0</v>
      </c>
      <c r="AJ133" s="51">
        <f>IF('Tabulka klientů 2023'!AH135="ANO",1,0)</f>
        <v>0</v>
      </c>
      <c r="AK133" s="51">
        <f>IF('Tabulka klientů 2023'!AK135="ANO",1,0)</f>
        <v>0</v>
      </c>
      <c r="AL133" s="51">
        <f>IF('Tabulka klientů 2023'!AN135="ANO",1,0)</f>
        <v>0</v>
      </c>
      <c r="AM133" s="51">
        <f>IF('Tabulka klientů 2023'!AQ135="ANO",1,0)</f>
        <v>0</v>
      </c>
      <c r="AN133" s="51">
        <f>IF('Tabulka klientů 2023'!AT135="ANO",1,0)</f>
        <v>0</v>
      </c>
      <c r="AO133" s="51">
        <f>IF('Tabulka klientů 2023'!AW135="ANO",1,0)</f>
        <v>0</v>
      </c>
      <c r="AP133" s="51" t="e">
        <f t="shared" ref="AP133:AQ133" si="256">#N/A</f>
        <v>#N/A</v>
      </c>
      <c r="AQ133" s="51" t="e">
        <f t="shared" si="256"/>
        <v>#N/A</v>
      </c>
      <c r="AR133" s="51"/>
      <c r="AS133" s="1">
        <f t="shared" ref="AS133:BC133" si="257">SUM(Q133+AE133)</f>
        <v>0</v>
      </c>
      <c r="AT133" s="1">
        <f t="shared" si="257"/>
        <v>0</v>
      </c>
      <c r="AU133" s="1">
        <f t="shared" si="257"/>
        <v>0</v>
      </c>
      <c r="AV133" s="1">
        <f t="shared" si="257"/>
        <v>0</v>
      </c>
      <c r="AW133" s="1">
        <f t="shared" si="257"/>
        <v>0</v>
      </c>
      <c r="AX133" s="1">
        <f t="shared" si="257"/>
        <v>0</v>
      </c>
      <c r="AY133" s="1">
        <f t="shared" si="257"/>
        <v>0</v>
      </c>
      <c r="AZ133" s="1">
        <f t="shared" si="257"/>
        <v>0</v>
      </c>
      <c r="BA133" s="1">
        <f t="shared" si="257"/>
        <v>0</v>
      </c>
      <c r="BB133" s="1">
        <f t="shared" si="257"/>
        <v>0</v>
      </c>
      <c r="BC133" s="1">
        <f t="shared" si="257"/>
        <v>0</v>
      </c>
      <c r="BD133" s="1"/>
      <c r="BE133" s="79" t="str">
        <f ca="1">IF(IFERROR(OFFSET('Filtr dle měsíce'!AS$5,MATCH('Filtr dle měsíce'!$A132,'Filtr dle měsíce'!$AC$6:$AC$297,0),0,1,1)*OFFSET('Filtr dle měsíce'!AS$5,MATCH('Filtr dle měsíce'!$A132,'Filtr dle měsíce'!$AC$6:$AC$297,0),0,1,1),"")&gt;0,IFERROR(OFFSET('Filtr dle měsíce'!AS$5,MATCH('Filtr dle měsíce'!$A132,'Filtr dle měsíce'!$AC$6:$AC$297,0),0,1,1)*OFFSET('Filtr dle měsíce'!AS$5,MATCH('Filtr dle měsíce'!$A132,'Filtr dle měsíce'!$AC$6:$AC$297,0),0,1,1),""),"")</f>
        <v/>
      </c>
      <c r="BF133" s="79" t="str">
        <f ca="1">IF(IFERROR(OFFSET('Filtr dle měsíce'!AT$5,MATCH('Filtr dle měsíce'!$A132,'Filtr dle měsíce'!$AC$6:$AC$297,0),0,1,1)*OFFSET('Filtr dle měsíce'!AT$5,MATCH('Filtr dle měsíce'!$A132,'Filtr dle měsíce'!$AC$6:$AC$297,0),0,1,1),"")&gt;0,IFERROR(OFFSET('Filtr dle měsíce'!AT$5,MATCH('Filtr dle měsíce'!$A132,'Filtr dle měsíce'!$AC$6:$AC$297,0),0,1,1)*OFFSET('Filtr dle měsíce'!AT$5,MATCH('Filtr dle měsíce'!$A132,'Filtr dle měsíce'!$AC$6:$AC$297,0),0,1,1),""),"")</f>
        <v/>
      </c>
      <c r="BG133" s="79" t="str">
        <f ca="1">IF(IFERROR(OFFSET('Filtr dle měsíce'!AU$5,MATCH('Filtr dle měsíce'!$A132,'Filtr dle měsíce'!$AC$6:$AC$297,0),0,1,1)*OFFSET('Filtr dle měsíce'!AU$5,MATCH('Filtr dle měsíce'!$A132,'Filtr dle měsíce'!$AC$6:$AC$297,0),0,1,1),"")&gt;0,IFERROR(OFFSET('Filtr dle měsíce'!AU$5,MATCH('Filtr dle měsíce'!$A132,'Filtr dle měsíce'!$AC$6:$AC$297,0),0,1,1)*OFFSET('Filtr dle měsíce'!AU$5,MATCH('Filtr dle měsíce'!$A132,'Filtr dle měsíce'!$AC$6:$AC$297,0),0,1,1),""),"")</f>
        <v/>
      </c>
      <c r="BH133" s="79" t="str">
        <f ca="1">IF(IFERROR(OFFSET('Filtr dle měsíce'!AV$5,MATCH('Filtr dle měsíce'!$A132,'Filtr dle měsíce'!$AC$6:$AC$297,0),0,1,1)*OFFSET('Filtr dle měsíce'!AV$5,MATCH('Filtr dle měsíce'!$A132,'Filtr dle měsíce'!$AC$6:$AC$297,0),0,1,1),"")&gt;0,IFERROR(OFFSET('Filtr dle měsíce'!AV$5,MATCH('Filtr dle měsíce'!$A132,'Filtr dle měsíce'!$AC$6:$AC$297,0),0,1,1)*OFFSET('Filtr dle měsíce'!AV$5,MATCH('Filtr dle měsíce'!$A132,'Filtr dle měsíce'!$AC$6:$AC$297,0),0,1,1),""),"")</f>
        <v/>
      </c>
      <c r="BI133" s="79" t="str">
        <f ca="1">IF(IFERROR(OFFSET('Filtr dle měsíce'!AW$5,MATCH('Filtr dle měsíce'!$A132,'Filtr dle měsíce'!$AC$6:$AC$297,0),0,1,1)*OFFSET('Filtr dle měsíce'!AW$5,MATCH('Filtr dle měsíce'!$A132,'Filtr dle měsíce'!$AC$6:$AC$297,0),0,1,1),"")&gt;0,IFERROR(OFFSET('Filtr dle měsíce'!AW$5,MATCH('Filtr dle měsíce'!$A132,'Filtr dle měsíce'!$AC$6:$AC$297,0),0,1,1)*OFFSET('Filtr dle měsíce'!AW$5,MATCH('Filtr dle měsíce'!$A132,'Filtr dle měsíce'!$AC$6:$AC$297,0),0,1,1),""),"")</f>
        <v/>
      </c>
      <c r="BJ133" s="79" t="str">
        <f ca="1">IF(IFERROR(OFFSET('Filtr dle měsíce'!AX$5,MATCH('Filtr dle měsíce'!$A132,'Filtr dle měsíce'!$AC$6:$AC$297,0),0,1,1)*OFFSET('Filtr dle měsíce'!AX$5,MATCH('Filtr dle měsíce'!$A132,'Filtr dle měsíce'!$AC$6:$AC$297,0),0,1,1),"")&gt;0,IFERROR(OFFSET('Filtr dle měsíce'!AX$5,MATCH('Filtr dle měsíce'!$A132,'Filtr dle měsíce'!$AC$6:$AC$297,0),0,1,1)*OFFSET('Filtr dle měsíce'!AX$5,MATCH('Filtr dle měsíce'!$A132,'Filtr dle měsíce'!$AC$6:$AC$297,0),0,1,1),""),"")</f>
        <v/>
      </c>
      <c r="BK133" s="79" t="str">
        <f ca="1">IF(IFERROR(OFFSET('Filtr dle měsíce'!AY$5,MATCH('Filtr dle měsíce'!$A132,'Filtr dle měsíce'!$AC$6:$AC$297,0),0,1,1)*OFFSET('Filtr dle měsíce'!AY$5,MATCH('Filtr dle měsíce'!$A132,'Filtr dle měsíce'!$AC$6:$AC$297,0),0,1,1),"")&gt;0,IFERROR(OFFSET('Filtr dle měsíce'!AY$5,MATCH('Filtr dle měsíce'!$A132,'Filtr dle měsíce'!$AC$6:$AC$297,0),0,1,1)*OFFSET('Filtr dle měsíce'!AY$5,MATCH('Filtr dle měsíce'!$A132,'Filtr dle měsíce'!$AC$6:$AC$297,0),0,1,1),""),"")</f>
        <v/>
      </c>
      <c r="BL133" s="79" t="str">
        <f ca="1">IF(IFERROR(OFFSET('Filtr dle měsíce'!AZ$5,MATCH('Filtr dle měsíce'!$A132,'Filtr dle měsíce'!$AC$6:$AC$297,0),0,1,1)*OFFSET('Filtr dle měsíce'!AZ$5,MATCH('Filtr dle měsíce'!$A132,'Filtr dle měsíce'!$AC$6:$AC$297,0),0,1,1),"")&gt;0,IFERROR(OFFSET('Filtr dle měsíce'!AZ$5,MATCH('Filtr dle měsíce'!$A132,'Filtr dle měsíce'!$AC$6:$AC$297,0),0,1,1)*OFFSET('Filtr dle měsíce'!AZ$5,MATCH('Filtr dle měsíce'!$A132,'Filtr dle měsíce'!$AC$6:$AC$297,0),0,1,1),""),"")</f>
        <v/>
      </c>
      <c r="BM133" s="79" t="str">
        <f ca="1">IF(IFERROR(OFFSET('Filtr dle měsíce'!BA$5,MATCH('Filtr dle měsíce'!$A132,'Filtr dle měsíce'!$AC$6:$AC$297,0),0,1,1)*OFFSET('Filtr dle měsíce'!BA$5,MATCH('Filtr dle měsíce'!$A132,'Filtr dle měsíce'!$AC$6:$AC$297,0),0,1,1),"")&gt;0,IFERROR(OFFSET('Filtr dle měsíce'!BA$5,MATCH('Filtr dle měsíce'!$A132,'Filtr dle měsíce'!$AC$6:$AC$297,0),0,1,1)*OFFSET('Filtr dle měsíce'!BA$5,MATCH('Filtr dle měsíce'!$A132,'Filtr dle měsíce'!$AC$6:$AC$297,0),0,1,1),""),"")</f>
        <v/>
      </c>
      <c r="BN133" s="79" t="str">
        <f ca="1">IF(IFERROR(OFFSET('Filtr dle měsíce'!BB$5,MATCH('Filtr dle měsíce'!$A132,'Filtr dle měsíce'!$AC$6:$AC$297,0),0,1,1)*OFFSET('Filtr dle měsíce'!BB$5,MATCH('Filtr dle měsíce'!$A132,'Filtr dle měsíce'!$AC$6:$AC$297,0),0,1,1),"")&gt;0,IFERROR(OFFSET('Filtr dle měsíce'!BB$5,MATCH('Filtr dle měsíce'!$A132,'Filtr dle měsíce'!$AC$6:$AC$297,0),0,1,1)*OFFSET('Filtr dle měsíce'!BB$5,MATCH('Filtr dle měsíce'!$A132,'Filtr dle měsíce'!$AC$6:$AC$297,0),0,1,1),""),"")</f>
        <v/>
      </c>
      <c r="BO133" s="79" t="str">
        <f ca="1">IF(IFERROR(OFFSET('Filtr dle měsíce'!BC$5,MATCH('Filtr dle měsíce'!$A132,'Filtr dle měsíce'!$AC$6:$AC$297,0),0,1,1)*OFFSET('Filtr dle měsíce'!BC$5,MATCH('Filtr dle měsíce'!$A132,'Filtr dle měsíce'!$AC$6:$AC$297,0),0,1,1),"")&gt;0,IFERROR(OFFSET('Filtr dle měsíce'!BC$5,MATCH('Filtr dle měsíce'!$A132,'Filtr dle měsíce'!$AC$6:$AC$297,0),0,1,1)*OFFSET('Filtr dle měsíce'!BC$5,MATCH('Filtr dle měsíce'!$A132,'Filtr dle měsíce'!$AC$6:$AC$297,0),0,1,1),""),"")</f>
        <v/>
      </c>
      <c r="BP133" s="79"/>
      <c r="BQ133" s="79"/>
    </row>
    <row r="134" spans="1:69" ht="14.25" customHeight="1" x14ac:dyDescent="0.4">
      <c r="A134" s="51">
        <v>130</v>
      </c>
      <c r="B134" s="74" t="str">
        <f ca="1">IFERROR(TEXT(OFFSET('Tabulka klientů 2023'!$C$7,MATCH('Filtr dle měsíce'!A134,'Filtr dle měsíce'!$AC$6:$AC$297,0),0,1,1),""),"")</f>
        <v/>
      </c>
      <c r="C134" s="75" t="str">
        <f ca="1">IF(IFERROR(OFFSET('Tabulka klientů 2023'!$Q$7,MATCH('Filtr dle měsíce'!A134,'Filtr dle měsíce'!$AC$6:$AC$297,0),0,1,1)*OFFSET('Filtr dle měsíce'!$Q$5,MATCH('Filtr dle měsíce'!A134,'Filtr dle měsíce'!$AC$6:$AC$297,0),0,1,1),"")&gt;0,IFERROR(OFFSET('Tabulka klientů 2023'!$Q$7,MATCH('Filtr dle měsíce'!A134,'Filtr dle měsíce'!$AC$6:$AC$297,0),0,1,1)*OFFSET('Filtr dle měsíce'!$Q$5,MATCH('Filtr dle měsíce'!A134,'Filtr dle měsíce'!$AC$6:$AC$297,0),0,1,1),""),"")</f>
        <v/>
      </c>
      <c r="D134" s="76" t="str">
        <f ca="1">IF(IFERROR(OFFSET('Tabulka klientů 2023'!$T$7,MATCH('Filtr dle měsíce'!A134,'Filtr dle měsíce'!$AC$6:$AC$297,0),0,1,1)*OFFSET('Filtr dle měsíce'!$R$5,MATCH('Filtr dle měsíce'!A134,'Filtr dle měsíce'!$AC$6:$AC$297,0),0,1,1),"")&gt;0,IFERROR(OFFSET('Tabulka klientů 2023'!$T$7,MATCH('Filtr dle měsíce'!A134,'Filtr dle měsíce'!$AC$6:$AC$297,0),0,1,1)*OFFSET('Filtr dle měsíce'!$R$5,MATCH('Filtr dle měsíce'!A134,'Filtr dle měsíce'!$AC$6:$AC$297,0),0,1,1),""),"")</f>
        <v/>
      </c>
      <c r="E134" s="75" t="str">
        <f ca="1">IF(IFERROR(OFFSET('Tabulka klientů 2023'!$W$7,MATCH('Filtr dle měsíce'!A134,'Filtr dle měsíce'!$AC$6:$AC$297,0),0,1,1)*OFFSET('Filtr dle měsíce'!$S$5,MATCH('Filtr dle měsíce'!A134,'Filtr dle měsíce'!$AC$6:$AC$297,0),0,1,1),"")&gt;0,IFERROR(OFFSET('Tabulka klientů 2023'!$W$7,MATCH('Filtr dle měsíce'!A134,'Filtr dle měsíce'!$AC$6:$AC$297,0),0,1,1)*OFFSET('Filtr dle měsíce'!$S$5,MATCH('Filtr dle měsíce'!A134,'Filtr dle měsíce'!$AC$6:$AC$297,0),0,1,1),""),"")</f>
        <v/>
      </c>
      <c r="F134" s="76" t="str">
        <f ca="1">IF(IFERROR(OFFSET('Tabulka klientů 2023'!$Z$7,MATCH('Filtr dle měsíce'!A134,'Filtr dle měsíce'!$AC$6:$AC$297,0),0,1,1)*OFFSET('Filtr dle měsíce'!$T$5,MATCH('Filtr dle měsíce'!A134,'Filtr dle měsíce'!$AC$6:$AC$297,0),0,1,1),"")&gt;0,IFERROR(OFFSET('Tabulka klientů 2023'!$Z$7,MATCH('Filtr dle měsíce'!A134,'Filtr dle měsíce'!$AC$6:$AC$297,0),0,1,1)*OFFSET('Filtr dle měsíce'!$T$5,MATCH('Filtr dle měsíce'!A134,'Filtr dle měsíce'!$AC$6:$AC$297,0),0,1,1),""),"")</f>
        <v/>
      </c>
      <c r="G134" s="75" t="str">
        <f ca="1">IF(IFERROR(OFFSET('Tabulka klientů 2023'!$AC$7,MATCH('Filtr dle měsíce'!A134,'Filtr dle měsíce'!$AC$6:$AC$297,0),0,1,1)*OFFSET('Filtr dle měsíce'!$U$5,MATCH('Filtr dle měsíce'!A134,'Filtr dle měsíce'!$AC$6:$AC$297,0),0,1,1),"")&gt;0,IFERROR(OFFSET('Tabulka klientů 2023'!$AC$7,MATCH('Filtr dle měsíce'!A134,'Filtr dle měsíce'!$AC$6:$AC$297,0),0,1,1)*OFFSET('Filtr dle měsíce'!$U$5,MATCH('Filtr dle měsíce'!A134,'Filtr dle měsíce'!$AC$6:$AC$297,0),0,1,1),""),"")</f>
        <v/>
      </c>
      <c r="H134" s="76" t="str">
        <f ca="1">IF(IFERROR(OFFSET('Tabulka klientů 2023'!$AF$7,MATCH('Filtr dle měsíce'!A134,'Filtr dle měsíce'!$AC$6:$AC$297,0),0,1,1)*OFFSET('Filtr dle měsíce'!$V$5,MATCH('Filtr dle měsíce'!A134,'Filtr dle měsíce'!$AC$6:$AC$297,0),0,1,1),"")&gt;0,IFERROR(OFFSET('Tabulka klientů 2023'!$AF$7,MATCH('Filtr dle měsíce'!A134,'Filtr dle měsíce'!$AC$6:$AC$297,0),0,1,1)*OFFSET('Filtr dle měsíce'!$V$5,MATCH('Filtr dle měsíce'!A134,'Filtr dle měsíce'!$AC$6:$AC$297,0),0,1,1),""),"")</f>
        <v/>
      </c>
      <c r="I134" s="75" t="str">
        <f ca="1">IF(IFERROR(OFFSET('Tabulka klientů 2023'!$AI$7,MATCH('Filtr dle měsíce'!A134,'Filtr dle měsíce'!$AC$6:$AC$297,0),0,1,1)*OFFSET('Filtr dle měsíce'!$W$5,MATCH('Filtr dle měsíce'!A134,'Filtr dle měsíce'!$AC$6:$AC$297,0),0,1,1),"")&gt;0,IFERROR(OFFSET('Tabulka klientů 2023'!$AI$7,MATCH('Filtr dle měsíce'!A134,'Filtr dle měsíce'!$AC$6:$AC$297,0),0,1,1)*OFFSET('Filtr dle měsíce'!$W$5,MATCH('Filtr dle měsíce'!A134,'Filtr dle měsíce'!$AC$6:$AC$297,0),0,1,1),""),"")</f>
        <v/>
      </c>
      <c r="J134" s="76" t="str">
        <f ca="1">IF(IFERROR(OFFSET('Tabulka klientů 2023'!$AL$7,MATCH('Filtr dle měsíce'!A134,'Filtr dle měsíce'!$AC$6:$AC$297,0),0,1,1)*OFFSET('Filtr dle měsíce'!$X$5,MATCH('Filtr dle měsíce'!A134,'Filtr dle měsíce'!$AC$6:$AC$297,0),0,1,1),"")&gt;0,IFERROR(OFFSET('Tabulka klientů 2023'!$AL$7,MATCH('Filtr dle měsíce'!A134,'Filtr dle měsíce'!$AC$6:$AC$297,0),0,1,1)*OFFSET('Filtr dle měsíce'!$X$5,MATCH('Filtr dle měsíce'!A134,'Filtr dle měsíce'!$AC$6:$AC$297,0),0,1,1),""),"")</f>
        <v/>
      </c>
      <c r="K134" s="75" t="str">
        <f ca="1">IF(IFERROR(OFFSET('Tabulka klientů 2023'!$AO$7,MATCH('Filtr dle měsíce'!A134,'Filtr dle měsíce'!$AC$6:$AC$297,0),0,1,1)*OFFSET('Filtr dle měsíce'!$Y$5,MATCH('Filtr dle měsíce'!A134,'Filtr dle měsíce'!$AC$6:$AC$297,0),0,1,1),"")&gt;0,IFERROR(OFFSET('Tabulka klientů 2023'!$AO$7,MATCH('Filtr dle měsíce'!A134,'Filtr dle měsíce'!$AC$6:$AC$297,0),0,1,1)*OFFSET('Filtr dle měsíce'!$Y$5,MATCH('Filtr dle měsíce'!A134,'Filtr dle měsíce'!$AC$6:$AC$297,0),0,1,1),""),"")</f>
        <v/>
      </c>
      <c r="L134" s="76" t="str">
        <f ca="1">IF(IFERROR(OFFSET('Tabulka klientů 2023'!$AR$7,MATCH('Filtr dle měsíce'!A134,'Filtr dle měsíce'!$AC$6:$AC$297,0),0,1,1)*OFFSET('Filtr dle měsíce'!$Z$5,MATCH('Filtr dle měsíce'!A134,'Filtr dle měsíce'!$AC$6:$AC$297,0),0,1,1),"")&gt;0,IFERROR(OFFSET('Tabulka klientů 2023'!$AR$7,MATCH('Filtr dle měsíce'!A134,'Filtr dle měsíce'!$AC$6:$AC$297,0),0,1,1)*OFFSET('Filtr dle měsíce'!$Z$5,MATCH('Filtr dle měsíce'!A134,'Filtr dle měsíce'!$AC$6:$AC$297,0),0,1,1),""),"")</f>
        <v/>
      </c>
      <c r="M134" s="77" t="str">
        <f ca="1">IF(IFERROR(OFFSET('Tabulka klientů 2023'!$AU$7,MATCH('Filtr dle měsíce'!A134,'Filtr dle měsíce'!$AC$6:$AC$297,0),0,1,1)*OFFSET('Filtr dle měsíce'!$AA$5,MATCH('Filtr dle měsíce'!A134,'Filtr dle měsíce'!$AC$6:$AC$297,0),0,1,1),"")&gt;0,IFERROR(OFFSET('Tabulka klientů 2023'!$AU$7,MATCH('Filtr dle měsíce'!A134,'Filtr dle měsíce'!$AC$6:$AC$297,0),0,1,1)*OFFSET('Filtr dle měsíce'!$AA$5,MATCH('Filtr dle měsíce'!A134,'Filtr dle měsíce'!$AC$6:$AC$297,0),0,1,1),""),"")</f>
        <v/>
      </c>
      <c r="N134" s="78" t="str">
        <f t="shared" ca="1" si="0"/>
        <v/>
      </c>
      <c r="Q134" s="51">
        <f>IF('Tabulka klientů 2023'!R136='Filtr dle měsíce'!$C$1,1,0)</f>
        <v>0</v>
      </c>
      <c r="R134" s="51">
        <f>IF('Tabulka klientů 2023'!U136='Filtr dle měsíce'!$C$1,1,0)</f>
        <v>0</v>
      </c>
      <c r="S134" s="51">
        <f>IF('Tabulka klientů 2023'!X136='Filtr dle měsíce'!$C$1,1,0)</f>
        <v>0</v>
      </c>
      <c r="T134" s="51">
        <f>IF('Tabulka klientů 2023'!AA136='Filtr dle měsíce'!$C$1,1,0)</f>
        <v>0</v>
      </c>
      <c r="U134" s="51">
        <f>IF('Tabulka klientů 2023'!AD136='Filtr dle měsíce'!$C$1,1,0)</f>
        <v>0</v>
      </c>
      <c r="V134" s="51">
        <f>IF('Tabulka klientů 2023'!AG136='Filtr dle měsíce'!$C$1,1,0)</f>
        <v>0</v>
      </c>
      <c r="W134" s="51">
        <f>IF('Tabulka klientů 2023'!AJ136='Filtr dle měsíce'!$C$1,1,0)</f>
        <v>0</v>
      </c>
      <c r="X134" s="1">
        <f>IF('Tabulka klientů 2023'!AM136='Filtr dle měsíce'!$C$1,1,0)</f>
        <v>0</v>
      </c>
      <c r="Y134" s="1">
        <f>IF('Tabulka klientů 2023'!AP136='Filtr dle měsíce'!$C$1,1,0)</f>
        <v>0</v>
      </c>
      <c r="Z134" s="1">
        <f>IF('Tabulka klientů 2023'!AS136='Filtr dle měsíce'!$C$1,1,0)</f>
        <v>0</v>
      </c>
      <c r="AA134" s="1">
        <f>IF('Tabulka klientů 2023'!AV136='Filtr dle měsíce'!$C$1,1,0)</f>
        <v>0</v>
      </c>
      <c r="AB134" s="1">
        <f t="shared" si="1"/>
        <v>0</v>
      </c>
      <c r="AC134" s="1">
        <f t="shared" si="2"/>
        <v>0</v>
      </c>
      <c r="AE134" s="51">
        <f>IF('Tabulka klientů 2023'!S136="ANO",1,0)</f>
        <v>0</v>
      </c>
      <c r="AF134" s="51">
        <f>IF('Tabulka klientů 2023'!V136="ANO",1,0)</f>
        <v>0</v>
      </c>
      <c r="AG134" s="51">
        <f>IF('Tabulka klientů 2023'!Y136="ANO",1,0)</f>
        <v>0</v>
      </c>
      <c r="AH134" s="51">
        <f>IF('Tabulka klientů 2023'!AB136="ANO",1,0)</f>
        <v>0</v>
      </c>
      <c r="AI134" s="51">
        <f>IF('Tabulka klientů 2023'!AE136="ANO",1,0)</f>
        <v>0</v>
      </c>
      <c r="AJ134" s="51">
        <f>IF('Tabulka klientů 2023'!AH136="ANO",1,0)</f>
        <v>0</v>
      </c>
      <c r="AK134" s="51">
        <f>IF('Tabulka klientů 2023'!AK136="ANO",1,0)</f>
        <v>0</v>
      </c>
      <c r="AL134" s="51">
        <f>IF('Tabulka klientů 2023'!AN136="ANO",1,0)</f>
        <v>0</v>
      </c>
      <c r="AM134" s="51">
        <f>IF('Tabulka klientů 2023'!AQ136="ANO",1,0)</f>
        <v>0</v>
      </c>
      <c r="AN134" s="51">
        <f>IF('Tabulka klientů 2023'!AT136="ANO",1,0)</f>
        <v>0</v>
      </c>
      <c r="AO134" s="51">
        <f>IF('Tabulka klientů 2023'!AW136="ANO",1,0)</f>
        <v>0</v>
      </c>
      <c r="AP134" s="51" t="e">
        <f t="shared" ref="AP134:AQ134" si="258">#N/A</f>
        <v>#N/A</v>
      </c>
      <c r="AQ134" s="51" t="e">
        <f t="shared" si="258"/>
        <v>#N/A</v>
      </c>
      <c r="AR134" s="51"/>
      <c r="AS134" s="1">
        <f t="shared" ref="AS134:BC134" si="259">SUM(Q134+AE134)</f>
        <v>0</v>
      </c>
      <c r="AT134" s="1">
        <f t="shared" si="259"/>
        <v>0</v>
      </c>
      <c r="AU134" s="1">
        <f t="shared" si="259"/>
        <v>0</v>
      </c>
      <c r="AV134" s="1">
        <f t="shared" si="259"/>
        <v>0</v>
      </c>
      <c r="AW134" s="1">
        <f t="shared" si="259"/>
        <v>0</v>
      </c>
      <c r="AX134" s="1">
        <f t="shared" si="259"/>
        <v>0</v>
      </c>
      <c r="AY134" s="1">
        <f t="shared" si="259"/>
        <v>0</v>
      </c>
      <c r="AZ134" s="1">
        <f t="shared" si="259"/>
        <v>0</v>
      </c>
      <c r="BA134" s="1">
        <f t="shared" si="259"/>
        <v>0</v>
      </c>
      <c r="BB134" s="1">
        <f t="shared" si="259"/>
        <v>0</v>
      </c>
      <c r="BC134" s="1">
        <f t="shared" si="259"/>
        <v>0</v>
      </c>
      <c r="BD134" s="1"/>
      <c r="BE134" s="79" t="str">
        <f ca="1">IF(IFERROR(OFFSET('Filtr dle měsíce'!AS$5,MATCH('Filtr dle měsíce'!$A133,'Filtr dle měsíce'!$AC$6:$AC$297,0),0,1,1)*OFFSET('Filtr dle měsíce'!AS$5,MATCH('Filtr dle měsíce'!$A133,'Filtr dle měsíce'!$AC$6:$AC$297,0),0,1,1),"")&gt;0,IFERROR(OFFSET('Filtr dle měsíce'!AS$5,MATCH('Filtr dle měsíce'!$A133,'Filtr dle měsíce'!$AC$6:$AC$297,0),0,1,1)*OFFSET('Filtr dle měsíce'!AS$5,MATCH('Filtr dle měsíce'!$A133,'Filtr dle měsíce'!$AC$6:$AC$297,0),0,1,1),""),"")</f>
        <v/>
      </c>
      <c r="BF134" s="79" t="str">
        <f ca="1">IF(IFERROR(OFFSET('Filtr dle měsíce'!AT$5,MATCH('Filtr dle měsíce'!$A133,'Filtr dle měsíce'!$AC$6:$AC$297,0),0,1,1)*OFFSET('Filtr dle měsíce'!AT$5,MATCH('Filtr dle měsíce'!$A133,'Filtr dle měsíce'!$AC$6:$AC$297,0),0,1,1),"")&gt;0,IFERROR(OFFSET('Filtr dle měsíce'!AT$5,MATCH('Filtr dle měsíce'!$A133,'Filtr dle měsíce'!$AC$6:$AC$297,0),0,1,1)*OFFSET('Filtr dle měsíce'!AT$5,MATCH('Filtr dle měsíce'!$A133,'Filtr dle měsíce'!$AC$6:$AC$297,0),0,1,1),""),"")</f>
        <v/>
      </c>
      <c r="BG134" s="79" t="str">
        <f ca="1">IF(IFERROR(OFFSET('Filtr dle měsíce'!AU$5,MATCH('Filtr dle měsíce'!$A133,'Filtr dle měsíce'!$AC$6:$AC$297,0),0,1,1)*OFFSET('Filtr dle měsíce'!AU$5,MATCH('Filtr dle měsíce'!$A133,'Filtr dle měsíce'!$AC$6:$AC$297,0),0,1,1),"")&gt;0,IFERROR(OFFSET('Filtr dle měsíce'!AU$5,MATCH('Filtr dle měsíce'!$A133,'Filtr dle měsíce'!$AC$6:$AC$297,0),0,1,1)*OFFSET('Filtr dle měsíce'!AU$5,MATCH('Filtr dle měsíce'!$A133,'Filtr dle měsíce'!$AC$6:$AC$297,0),0,1,1),""),"")</f>
        <v/>
      </c>
      <c r="BH134" s="79" t="str">
        <f ca="1">IF(IFERROR(OFFSET('Filtr dle měsíce'!AV$5,MATCH('Filtr dle měsíce'!$A133,'Filtr dle měsíce'!$AC$6:$AC$297,0),0,1,1)*OFFSET('Filtr dle měsíce'!AV$5,MATCH('Filtr dle měsíce'!$A133,'Filtr dle měsíce'!$AC$6:$AC$297,0),0,1,1),"")&gt;0,IFERROR(OFFSET('Filtr dle měsíce'!AV$5,MATCH('Filtr dle měsíce'!$A133,'Filtr dle měsíce'!$AC$6:$AC$297,0),0,1,1)*OFFSET('Filtr dle měsíce'!AV$5,MATCH('Filtr dle měsíce'!$A133,'Filtr dle měsíce'!$AC$6:$AC$297,0),0,1,1),""),"")</f>
        <v/>
      </c>
      <c r="BI134" s="79" t="str">
        <f ca="1">IF(IFERROR(OFFSET('Filtr dle měsíce'!AW$5,MATCH('Filtr dle měsíce'!$A133,'Filtr dle měsíce'!$AC$6:$AC$297,0),0,1,1)*OFFSET('Filtr dle měsíce'!AW$5,MATCH('Filtr dle měsíce'!$A133,'Filtr dle měsíce'!$AC$6:$AC$297,0),0,1,1),"")&gt;0,IFERROR(OFFSET('Filtr dle měsíce'!AW$5,MATCH('Filtr dle měsíce'!$A133,'Filtr dle měsíce'!$AC$6:$AC$297,0),0,1,1)*OFFSET('Filtr dle měsíce'!AW$5,MATCH('Filtr dle měsíce'!$A133,'Filtr dle měsíce'!$AC$6:$AC$297,0),0,1,1),""),"")</f>
        <v/>
      </c>
      <c r="BJ134" s="79" t="str">
        <f ca="1">IF(IFERROR(OFFSET('Filtr dle měsíce'!AX$5,MATCH('Filtr dle měsíce'!$A133,'Filtr dle měsíce'!$AC$6:$AC$297,0),0,1,1)*OFFSET('Filtr dle měsíce'!AX$5,MATCH('Filtr dle měsíce'!$A133,'Filtr dle měsíce'!$AC$6:$AC$297,0),0,1,1),"")&gt;0,IFERROR(OFFSET('Filtr dle měsíce'!AX$5,MATCH('Filtr dle měsíce'!$A133,'Filtr dle měsíce'!$AC$6:$AC$297,0),0,1,1)*OFFSET('Filtr dle měsíce'!AX$5,MATCH('Filtr dle měsíce'!$A133,'Filtr dle měsíce'!$AC$6:$AC$297,0),0,1,1),""),"")</f>
        <v/>
      </c>
      <c r="BK134" s="79" t="str">
        <f ca="1">IF(IFERROR(OFFSET('Filtr dle měsíce'!AY$5,MATCH('Filtr dle měsíce'!$A133,'Filtr dle měsíce'!$AC$6:$AC$297,0),0,1,1)*OFFSET('Filtr dle měsíce'!AY$5,MATCH('Filtr dle měsíce'!$A133,'Filtr dle měsíce'!$AC$6:$AC$297,0),0,1,1),"")&gt;0,IFERROR(OFFSET('Filtr dle měsíce'!AY$5,MATCH('Filtr dle měsíce'!$A133,'Filtr dle měsíce'!$AC$6:$AC$297,0),0,1,1)*OFFSET('Filtr dle měsíce'!AY$5,MATCH('Filtr dle měsíce'!$A133,'Filtr dle měsíce'!$AC$6:$AC$297,0),0,1,1),""),"")</f>
        <v/>
      </c>
      <c r="BL134" s="79" t="str">
        <f ca="1">IF(IFERROR(OFFSET('Filtr dle měsíce'!AZ$5,MATCH('Filtr dle měsíce'!$A133,'Filtr dle měsíce'!$AC$6:$AC$297,0),0,1,1)*OFFSET('Filtr dle měsíce'!AZ$5,MATCH('Filtr dle měsíce'!$A133,'Filtr dle měsíce'!$AC$6:$AC$297,0),0,1,1),"")&gt;0,IFERROR(OFFSET('Filtr dle měsíce'!AZ$5,MATCH('Filtr dle měsíce'!$A133,'Filtr dle měsíce'!$AC$6:$AC$297,0),0,1,1)*OFFSET('Filtr dle měsíce'!AZ$5,MATCH('Filtr dle měsíce'!$A133,'Filtr dle měsíce'!$AC$6:$AC$297,0),0,1,1),""),"")</f>
        <v/>
      </c>
      <c r="BM134" s="79" t="str">
        <f ca="1">IF(IFERROR(OFFSET('Filtr dle měsíce'!BA$5,MATCH('Filtr dle měsíce'!$A133,'Filtr dle měsíce'!$AC$6:$AC$297,0),0,1,1)*OFFSET('Filtr dle měsíce'!BA$5,MATCH('Filtr dle měsíce'!$A133,'Filtr dle měsíce'!$AC$6:$AC$297,0),0,1,1),"")&gt;0,IFERROR(OFFSET('Filtr dle měsíce'!BA$5,MATCH('Filtr dle měsíce'!$A133,'Filtr dle měsíce'!$AC$6:$AC$297,0),0,1,1)*OFFSET('Filtr dle měsíce'!BA$5,MATCH('Filtr dle měsíce'!$A133,'Filtr dle měsíce'!$AC$6:$AC$297,0),0,1,1),""),"")</f>
        <v/>
      </c>
      <c r="BN134" s="79" t="str">
        <f ca="1">IF(IFERROR(OFFSET('Filtr dle měsíce'!BB$5,MATCH('Filtr dle měsíce'!$A133,'Filtr dle měsíce'!$AC$6:$AC$297,0),0,1,1)*OFFSET('Filtr dle měsíce'!BB$5,MATCH('Filtr dle měsíce'!$A133,'Filtr dle měsíce'!$AC$6:$AC$297,0),0,1,1),"")&gt;0,IFERROR(OFFSET('Filtr dle měsíce'!BB$5,MATCH('Filtr dle měsíce'!$A133,'Filtr dle měsíce'!$AC$6:$AC$297,0),0,1,1)*OFFSET('Filtr dle měsíce'!BB$5,MATCH('Filtr dle měsíce'!$A133,'Filtr dle měsíce'!$AC$6:$AC$297,0),0,1,1),""),"")</f>
        <v/>
      </c>
      <c r="BO134" s="79" t="str">
        <f ca="1">IF(IFERROR(OFFSET('Filtr dle měsíce'!BC$5,MATCH('Filtr dle měsíce'!$A133,'Filtr dle měsíce'!$AC$6:$AC$297,0),0,1,1)*OFFSET('Filtr dle měsíce'!BC$5,MATCH('Filtr dle měsíce'!$A133,'Filtr dle měsíce'!$AC$6:$AC$297,0),0,1,1),"")&gt;0,IFERROR(OFFSET('Filtr dle měsíce'!BC$5,MATCH('Filtr dle měsíce'!$A133,'Filtr dle měsíce'!$AC$6:$AC$297,0),0,1,1)*OFFSET('Filtr dle měsíce'!BC$5,MATCH('Filtr dle měsíce'!$A133,'Filtr dle měsíce'!$AC$6:$AC$297,0),0,1,1),""),"")</f>
        <v/>
      </c>
      <c r="BP134" s="79"/>
      <c r="BQ134" s="79"/>
    </row>
    <row r="135" spans="1:69" ht="14.25" customHeight="1" x14ac:dyDescent="0.4">
      <c r="A135" s="51">
        <v>131</v>
      </c>
      <c r="B135" s="74" t="str">
        <f ca="1">IFERROR(TEXT(OFFSET('Tabulka klientů 2023'!$C$7,MATCH('Filtr dle měsíce'!A135,'Filtr dle měsíce'!$AC$6:$AC$297,0),0,1,1),""),"")</f>
        <v/>
      </c>
      <c r="C135" s="75" t="str">
        <f ca="1">IF(IFERROR(OFFSET('Tabulka klientů 2023'!$Q$7,MATCH('Filtr dle měsíce'!A135,'Filtr dle měsíce'!$AC$6:$AC$297,0),0,1,1)*OFFSET('Filtr dle měsíce'!$Q$5,MATCH('Filtr dle měsíce'!A135,'Filtr dle měsíce'!$AC$6:$AC$297,0),0,1,1),"")&gt;0,IFERROR(OFFSET('Tabulka klientů 2023'!$Q$7,MATCH('Filtr dle měsíce'!A135,'Filtr dle měsíce'!$AC$6:$AC$297,0),0,1,1)*OFFSET('Filtr dle měsíce'!$Q$5,MATCH('Filtr dle měsíce'!A135,'Filtr dle měsíce'!$AC$6:$AC$297,0),0,1,1),""),"")</f>
        <v/>
      </c>
      <c r="D135" s="76" t="str">
        <f ca="1">IF(IFERROR(OFFSET('Tabulka klientů 2023'!$T$7,MATCH('Filtr dle měsíce'!A135,'Filtr dle měsíce'!$AC$6:$AC$297,0),0,1,1)*OFFSET('Filtr dle měsíce'!$R$5,MATCH('Filtr dle měsíce'!A135,'Filtr dle měsíce'!$AC$6:$AC$297,0),0,1,1),"")&gt;0,IFERROR(OFFSET('Tabulka klientů 2023'!$T$7,MATCH('Filtr dle měsíce'!A135,'Filtr dle měsíce'!$AC$6:$AC$297,0),0,1,1)*OFFSET('Filtr dle měsíce'!$R$5,MATCH('Filtr dle měsíce'!A135,'Filtr dle měsíce'!$AC$6:$AC$297,0),0,1,1),""),"")</f>
        <v/>
      </c>
      <c r="E135" s="75" t="str">
        <f ca="1">IF(IFERROR(OFFSET('Tabulka klientů 2023'!$W$7,MATCH('Filtr dle měsíce'!A135,'Filtr dle měsíce'!$AC$6:$AC$297,0),0,1,1)*OFFSET('Filtr dle měsíce'!$S$5,MATCH('Filtr dle měsíce'!A135,'Filtr dle měsíce'!$AC$6:$AC$297,0),0,1,1),"")&gt;0,IFERROR(OFFSET('Tabulka klientů 2023'!$W$7,MATCH('Filtr dle měsíce'!A135,'Filtr dle měsíce'!$AC$6:$AC$297,0),0,1,1)*OFFSET('Filtr dle měsíce'!$S$5,MATCH('Filtr dle měsíce'!A135,'Filtr dle měsíce'!$AC$6:$AC$297,0),0,1,1),""),"")</f>
        <v/>
      </c>
      <c r="F135" s="76" t="str">
        <f ca="1">IF(IFERROR(OFFSET('Tabulka klientů 2023'!$Z$7,MATCH('Filtr dle měsíce'!A135,'Filtr dle měsíce'!$AC$6:$AC$297,0),0,1,1)*OFFSET('Filtr dle měsíce'!$T$5,MATCH('Filtr dle měsíce'!A135,'Filtr dle měsíce'!$AC$6:$AC$297,0),0,1,1),"")&gt;0,IFERROR(OFFSET('Tabulka klientů 2023'!$Z$7,MATCH('Filtr dle měsíce'!A135,'Filtr dle měsíce'!$AC$6:$AC$297,0),0,1,1)*OFFSET('Filtr dle měsíce'!$T$5,MATCH('Filtr dle měsíce'!A135,'Filtr dle měsíce'!$AC$6:$AC$297,0),0,1,1),""),"")</f>
        <v/>
      </c>
      <c r="G135" s="75" t="str">
        <f ca="1">IF(IFERROR(OFFSET('Tabulka klientů 2023'!$AC$7,MATCH('Filtr dle měsíce'!A135,'Filtr dle měsíce'!$AC$6:$AC$297,0),0,1,1)*OFFSET('Filtr dle měsíce'!$U$5,MATCH('Filtr dle měsíce'!A135,'Filtr dle měsíce'!$AC$6:$AC$297,0),0,1,1),"")&gt;0,IFERROR(OFFSET('Tabulka klientů 2023'!$AC$7,MATCH('Filtr dle měsíce'!A135,'Filtr dle měsíce'!$AC$6:$AC$297,0),0,1,1)*OFFSET('Filtr dle měsíce'!$U$5,MATCH('Filtr dle měsíce'!A135,'Filtr dle měsíce'!$AC$6:$AC$297,0),0,1,1),""),"")</f>
        <v/>
      </c>
      <c r="H135" s="76" t="str">
        <f ca="1">IF(IFERROR(OFFSET('Tabulka klientů 2023'!$AF$7,MATCH('Filtr dle měsíce'!A135,'Filtr dle měsíce'!$AC$6:$AC$297,0),0,1,1)*OFFSET('Filtr dle měsíce'!$V$5,MATCH('Filtr dle měsíce'!A135,'Filtr dle měsíce'!$AC$6:$AC$297,0),0,1,1),"")&gt;0,IFERROR(OFFSET('Tabulka klientů 2023'!$AF$7,MATCH('Filtr dle měsíce'!A135,'Filtr dle měsíce'!$AC$6:$AC$297,0),0,1,1)*OFFSET('Filtr dle měsíce'!$V$5,MATCH('Filtr dle měsíce'!A135,'Filtr dle měsíce'!$AC$6:$AC$297,0),0,1,1),""),"")</f>
        <v/>
      </c>
      <c r="I135" s="75" t="str">
        <f ca="1">IF(IFERROR(OFFSET('Tabulka klientů 2023'!$AI$7,MATCH('Filtr dle měsíce'!A135,'Filtr dle měsíce'!$AC$6:$AC$297,0),0,1,1)*OFFSET('Filtr dle měsíce'!$W$5,MATCH('Filtr dle měsíce'!A135,'Filtr dle měsíce'!$AC$6:$AC$297,0),0,1,1),"")&gt;0,IFERROR(OFFSET('Tabulka klientů 2023'!$AI$7,MATCH('Filtr dle měsíce'!A135,'Filtr dle měsíce'!$AC$6:$AC$297,0),0,1,1)*OFFSET('Filtr dle měsíce'!$W$5,MATCH('Filtr dle měsíce'!A135,'Filtr dle měsíce'!$AC$6:$AC$297,0),0,1,1),""),"")</f>
        <v/>
      </c>
      <c r="J135" s="76" t="str">
        <f ca="1">IF(IFERROR(OFFSET('Tabulka klientů 2023'!$AL$7,MATCH('Filtr dle měsíce'!A135,'Filtr dle měsíce'!$AC$6:$AC$297,0),0,1,1)*OFFSET('Filtr dle měsíce'!$X$5,MATCH('Filtr dle měsíce'!A135,'Filtr dle měsíce'!$AC$6:$AC$297,0),0,1,1),"")&gt;0,IFERROR(OFFSET('Tabulka klientů 2023'!$AL$7,MATCH('Filtr dle měsíce'!A135,'Filtr dle měsíce'!$AC$6:$AC$297,0),0,1,1)*OFFSET('Filtr dle měsíce'!$X$5,MATCH('Filtr dle měsíce'!A135,'Filtr dle měsíce'!$AC$6:$AC$297,0),0,1,1),""),"")</f>
        <v/>
      </c>
      <c r="K135" s="75" t="str">
        <f ca="1">IF(IFERROR(OFFSET('Tabulka klientů 2023'!$AO$7,MATCH('Filtr dle měsíce'!A135,'Filtr dle měsíce'!$AC$6:$AC$297,0),0,1,1)*OFFSET('Filtr dle měsíce'!$Y$5,MATCH('Filtr dle měsíce'!A135,'Filtr dle měsíce'!$AC$6:$AC$297,0),0,1,1),"")&gt;0,IFERROR(OFFSET('Tabulka klientů 2023'!$AO$7,MATCH('Filtr dle měsíce'!A135,'Filtr dle měsíce'!$AC$6:$AC$297,0),0,1,1)*OFFSET('Filtr dle měsíce'!$Y$5,MATCH('Filtr dle měsíce'!A135,'Filtr dle měsíce'!$AC$6:$AC$297,0),0,1,1),""),"")</f>
        <v/>
      </c>
      <c r="L135" s="76" t="str">
        <f ca="1">IF(IFERROR(OFFSET('Tabulka klientů 2023'!$AR$7,MATCH('Filtr dle měsíce'!A135,'Filtr dle měsíce'!$AC$6:$AC$297,0),0,1,1)*OFFSET('Filtr dle měsíce'!$Z$5,MATCH('Filtr dle měsíce'!A135,'Filtr dle měsíce'!$AC$6:$AC$297,0),0,1,1),"")&gt;0,IFERROR(OFFSET('Tabulka klientů 2023'!$AR$7,MATCH('Filtr dle měsíce'!A135,'Filtr dle měsíce'!$AC$6:$AC$297,0),0,1,1)*OFFSET('Filtr dle měsíce'!$Z$5,MATCH('Filtr dle měsíce'!A135,'Filtr dle měsíce'!$AC$6:$AC$297,0),0,1,1),""),"")</f>
        <v/>
      </c>
      <c r="M135" s="77" t="str">
        <f ca="1">IF(IFERROR(OFFSET('Tabulka klientů 2023'!$AU$7,MATCH('Filtr dle měsíce'!A135,'Filtr dle měsíce'!$AC$6:$AC$297,0),0,1,1)*OFFSET('Filtr dle měsíce'!$AA$5,MATCH('Filtr dle měsíce'!A135,'Filtr dle měsíce'!$AC$6:$AC$297,0),0,1,1),"")&gt;0,IFERROR(OFFSET('Tabulka klientů 2023'!$AU$7,MATCH('Filtr dle měsíce'!A135,'Filtr dle měsíce'!$AC$6:$AC$297,0),0,1,1)*OFFSET('Filtr dle měsíce'!$AA$5,MATCH('Filtr dle měsíce'!A135,'Filtr dle měsíce'!$AC$6:$AC$297,0),0,1,1),""),"")</f>
        <v/>
      </c>
      <c r="N135" s="78" t="str">
        <f t="shared" ca="1" si="0"/>
        <v/>
      </c>
      <c r="Q135" s="51">
        <f>IF('Tabulka klientů 2023'!R137='Filtr dle měsíce'!$C$1,1,0)</f>
        <v>0</v>
      </c>
      <c r="R135" s="51">
        <f>IF('Tabulka klientů 2023'!U137='Filtr dle měsíce'!$C$1,1,0)</f>
        <v>0</v>
      </c>
      <c r="S135" s="51">
        <f>IF('Tabulka klientů 2023'!X137='Filtr dle měsíce'!$C$1,1,0)</f>
        <v>0</v>
      </c>
      <c r="T135" s="51">
        <f>IF('Tabulka klientů 2023'!AA137='Filtr dle měsíce'!$C$1,1,0)</f>
        <v>0</v>
      </c>
      <c r="U135" s="51">
        <f>IF('Tabulka klientů 2023'!AD137='Filtr dle měsíce'!$C$1,1,0)</f>
        <v>0</v>
      </c>
      <c r="V135" s="51">
        <f>IF('Tabulka klientů 2023'!AG137='Filtr dle měsíce'!$C$1,1,0)</f>
        <v>0</v>
      </c>
      <c r="W135" s="51">
        <f>IF('Tabulka klientů 2023'!AJ137='Filtr dle měsíce'!$C$1,1,0)</f>
        <v>0</v>
      </c>
      <c r="X135" s="1">
        <f>IF('Tabulka klientů 2023'!AM137='Filtr dle měsíce'!$C$1,1,0)</f>
        <v>0</v>
      </c>
      <c r="Y135" s="1">
        <f>IF('Tabulka klientů 2023'!AP137='Filtr dle měsíce'!$C$1,1,0)</f>
        <v>0</v>
      </c>
      <c r="Z135" s="1">
        <f>IF('Tabulka klientů 2023'!AS137='Filtr dle měsíce'!$C$1,1,0)</f>
        <v>0</v>
      </c>
      <c r="AA135" s="1">
        <f>IF('Tabulka klientů 2023'!AV137='Filtr dle měsíce'!$C$1,1,0)</f>
        <v>0</v>
      </c>
      <c r="AB135" s="1">
        <f t="shared" si="1"/>
        <v>0</v>
      </c>
      <c r="AC135" s="1">
        <f t="shared" si="2"/>
        <v>0</v>
      </c>
      <c r="AE135" s="51">
        <f>IF('Tabulka klientů 2023'!S137="ANO",1,0)</f>
        <v>0</v>
      </c>
      <c r="AF135" s="51">
        <f>IF('Tabulka klientů 2023'!V137="ANO",1,0)</f>
        <v>0</v>
      </c>
      <c r="AG135" s="51">
        <f>IF('Tabulka klientů 2023'!Y137="ANO",1,0)</f>
        <v>0</v>
      </c>
      <c r="AH135" s="51">
        <f>IF('Tabulka klientů 2023'!AB137="ANO",1,0)</f>
        <v>0</v>
      </c>
      <c r="AI135" s="51">
        <f>IF('Tabulka klientů 2023'!AE137="ANO",1,0)</f>
        <v>0</v>
      </c>
      <c r="AJ135" s="51">
        <f>IF('Tabulka klientů 2023'!AH137="ANO",1,0)</f>
        <v>0</v>
      </c>
      <c r="AK135" s="51">
        <f>IF('Tabulka klientů 2023'!AK137="ANO",1,0)</f>
        <v>0</v>
      </c>
      <c r="AL135" s="51">
        <f>IF('Tabulka klientů 2023'!AN137="ANO",1,0)</f>
        <v>0</v>
      </c>
      <c r="AM135" s="51">
        <f>IF('Tabulka klientů 2023'!AQ137="ANO",1,0)</f>
        <v>0</v>
      </c>
      <c r="AN135" s="51">
        <f>IF('Tabulka klientů 2023'!AT137="ANO",1,0)</f>
        <v>0</v>
      </c>
      <c r="AO135" s="51">
        <f>IF('Tabulka klientů 2023'!AW137="ANO",1,0)</f>
        <v>0</v>
      </c>
      <c r="AP135" s="51" t="e">
        <f t="shared" ref="AP135:AQ135" si="260">#N/A</f>
        <v>#N/A</v>
      </c>
      <c r="AQ135" s="51" t="e">
        <f t="shared" si="260"/>
        <v>#N/A</v>
      </c>
      <c r="AR135" s="51"/>
      <c r="AS135" s="1">
        <f t="shared" ref="AS135:BC135" si="261">SUM(Q135+AE135)</f>
        <v>0</v>
      </c>
      <c r="AT135" s="1">
        <f t="shared" si="261"/>
        <v>0</v>
      </c>
      <c r="AU135" s="1">
        <f t="shared" si="261"/>
        <v>0</v>
      </c>
      <c r="AV135" s="1">
        <f t="shared" si="261"/>
        <v>0</v>
      </c>
      <c r="AW135" s="1">
        <f t="shared" si="261"/>
        <v>0</v>
      </c>
      <c r="AX135" s="1">
        <f t="shared" si="261"/>
        <v>0</v>
      </c>
      <c r="AY135" s="1">
        <f t="shared" si="261"/>
        <v>0</v>
      </c>
      <c r="AZ135" s="1">
        <f t="shared" si="261"/>
        <v>0</v>
      </c>
      <c r="BA135" s="1">
        <f t="shared" si="261"/>
        <v>0</v>
      </c>
      <c r="BB135" s="1">
        <f t="shared" si="261"/>
        <v>0</v>
      </c>
      <c r="BC135" s="1">
        <f t="shared" si="261"/>
        <v>0</v>
      </c>
      <c r="BD135" s="1"/>
      <c r="BE135" s="79" t="str">
        <f ca="1">IF(IFERROR(OFFSET('Filtr dle měsíce'!AS$5,MATCH('Filtr dle měsíce'!$A134,'Filtr dle měsíce'!$AC$6:$AC$297,0),0,1,1)*OFFSET('Filtr dle měsíce'!AS$5,MATCH('Filtr dle měsíce'!$A134,'Filtr dle měsíce'!$AC$6:$AC$297,0),0,1,1),"")&gt;0,IFERROR(OFFSET('Filtr dle měsíce'!AS$5,MATCH('Filtr dle měsíce'!$A134,'Filtr dle měsíce'!$AC$6:$AC$297,0),0,1,1)*OFFSET('Filtr dle měsíce'!AS$5,MATCH('Filtr dle měsíce'!$A134,'Filtr dle měsíce'!$AC$6:$AC$297,0),0,1,1),""),"")</f>
        <v/>
      </c>
      <c r="BF135" s="79" t="str">
        <f ca="1">IF(IFERROR(OFFSET('Filtr dle měsíce'!AT$5,MATCH('Filtr dle měsíce'!$A134,'Filtr dle měsíce'!$AC$6:$AC$297,0),0,1,1)*OFFSET('Filtr dle měsíce'!AT$5,MATCH('Filtr dle měsíce'!$A134,'Filtr dle měsíce'!$AC$6:$AC$297,0),0,1,1),"")&gt;0,IFERROR(OFFSET('Filtr dle měsíce'!AT$5,MATCH('Filtr dle měsíce'!$A134,'Filtr dle měsíce'!$AC$6:$AC$297,0),0,1,1)*OFFSET('Filtr dle měsíce'!AT$5,MATCH('Filtr dle měsíce'!$A134,'Filtr dle měsíce'!$AC$6:$AC$297,0),0,1,1),""),"")</f>
        <v/>
      </c>
      <c r="BG135" s="79" t="str">
        <f ca="1">IF(IFERROR(OFFSET('Filtr dle měsíce'!AU$5,MATCH('Filtr dle měsíce'!$A134,'Filtr dle měsíce'!$AC$6:$AC$297,0),0,1,1)*OFFSET('Filtr dle měsíce'!AU$5,MATCH('Filtr dle měsíce'!$A134,'Filtr dle měsíce'!$AC$6:$AC$297,0),0,1,1),"")&gt;0,IFERROR(OFFSET('Filtr dle měsíce'!AU$5,MATCH('Filtr dle měsíce'!$A134,'Filtr dle měsíce'!$AC$6:$AC$297,0),0,1,1)*OFFSET('Filtr dle měsíce'!AU$5,MATCH('Filtr dle měsíce'!$A134,'Filtr dle měsíce'!$AC$6:$AC$297,0),0,1,1),""),"")</f>
        <v/>
      </c>
      <c r="BH135" s="79" t="str">
        <f ca="1">IF(IFERROR(OFFSET('Filtr dle měsíce'!AV$5,MATCH('Filtr dle měsíce'!$A134,'Filtr dle měsíce'!$AC$6:$AC$297,0),0,1,1)*OFFSET('Filtr dle měsíce'!AV$5,MATCH('Filtr dle měsíce'!$A134,'Filtr dle měsíce'!$AC$6:$AC$297,0),0,1,1),"")&gt;0,IFERROR(OFFSET('Filtr dle měsíce'!AV$5,MATCH('Filtr dle měsíce'!$A134,'Filtr dle měsíce'!$AC$6:$AC$297,0),0,1,1)*OFFSET('Filtr dle měsíce'!AV$5,MATCH('Filtr dle měsíce'!$A134,'Filtr dle měsíce'!$AC$6:$AC$297,0),0,1,1),""),"")</f>
        <v/>
      </c>
      <c r="BI135" s="79" t="str">
        <f ca="1">IF(IFERROR(OFFSET('Filtr dle měsíce'!AW$5,MATCH('Filtr dle měsíce'!$A134,'Filtr dle měsíce'!$AC$6:$AC$297,0),0,1,1)*OFFSET('Filtr dle měsíce'!AW$5,MATCH('Filtr dle měsíce'!$A134,'Filtr dle měsíce'!$AC$6:$AC$297,0),0,1,1),"")&gt;0,IFERROR(OFFSET('Filtr dle měsíce'!AW$5,MATCH('Filtr dle měsíce'!$A134,'Filtr dle měsíce'!$AC$6:$AC$297,0),0,1,1)*OFFSET('Filtr dle měsíce'!AW$5,MATCH('Filtr dle měsíce'!$A134,'Filtr dle měsíce'!$AC$6:$AC$297,0),0,1,1),""),"")</f>
        <v/>
      </c>
      <c r="BJ135" s="79" t="str">
        <f ca="1">IF(IFERROR(OFFSET('Filtr dle měsíce'!AX$5,MATCH('Filtr dle měsíce'!$A134,'Filtr dle měsíce'!$AC$6:$AC$297,0),0,1,1)*OFFSET('Filtr dle měsíce'!AX$5,MATCH('Filtr dle měsíce'!$A134,'Filtr dle měsíce'!$AC$6:$AC$297,0),0,1,1),"")&gt;0,IFERROR(OFFSET('Filtr dle měsíce'!AX$5,MATCH('Filtr dle měsíce'!$A134,'Filtr dle měsíce'!$AC$6:$AC$297,0),0,1,1)*OFFSET('Filtr dle měsíce'!AX$5,MATCH('Filtr dle měsíce'!$A134,'Filtr dle měsíce'!$AC$6:$AC$297,0),0,1,1),""),"")</f>
        <v/>
      </c>
      <c r="BK135" s="79" t="str">
        <f ca="1">IF(IFERROR(OFFSET('Filtr dle měsíce'!AY$5,MATCH('Filtr dle měsíce'!$A134,'Filtr dle měsíce'!$AC$6:$AC$297,0),0,1,1)*OFFSET('Filtr dle měsíce'!AY$5,MATCH('Filtr dle měsíce'!$A134,'Filtr dle měsíce'!$AC$6:$AC$297,0),0,1,1),"")&gt;0,IFERROR(OFFSET('Filtr dle měsíce'!AY$5,MATCH('Filtr dle měsíce'!$A134,'Filtr dle měsíce'!$AC$6:$AC$297,0),0,1,1)*OFFSET('Filtr dle měsíce'!AY$5,MATCH('Filtr dle měsíce'!$A134,'Filtr dle měsíce'!$AC$6:$AC$297,0),0,1,1),""),"")</f>
        <v/>
      </c>
      <c r="BL135" s="79" t="str">
        <f ca="1">IF(IFERROR(OFFSET('Filtr dle měsíce'!AZ$5,MATCH('Filtr dle měsíce'!$A134,'Filtr dle měsíce'!$AC$6:$AC$297,0),0,1,1)*OFFSET('Filtr dle měsíce'!AZ$5,MATCH('Filtr dle měsíce'!$A134,'Filtr dle měsíce'!$AC$6:$AC$297,0),0,1,1),"")&gt;0,IFERROR(OFFSET('Filtr dle měsíce'!AZ$5,MATCH('Filtr dle měsíce'!$A134,'Filtr dle měsíce'!$AC$6:$AC$297,0),0,1,1)*OFFSET('Filtr dle měsíce'!AZ$5,MATCH('Filtr dle měsíce'!$A134,'Filtr dle měsíce'!$AC$6:$AC$297,0),0,1,1),""),"")</f>
        <v/>
      </c>
      <c r="BM135" s="79" t="str">
        <f ca="1">IF(IFERROR(OFFSET('Filtr dle měsíce'!BA$5,MATCH('Filtr dle měsíce'!$A134,'Filtr dle měsíce'!$AC$6:$AC$297,0),0,1,1)*OFFSET('Filtr dle měsíce'!BA$5,MATCH('Filtr dle měsíce'!$A134,'Filtr dle měsíce'!$AC$6:$AC$297,0),0,1,1),"")&gt;0,IFERROR(OFFSET('Filtr dle měsíce'!BA$5,MATCH('Filtr dle měsíce'!$A134,'Filtr dle měsíce'!$AC$6:$AC$297,0),0,1,1)*OFFSET('Filtr dle měsíce'!BA$5,MATCH('Filtr dle měsíce'!$A134,'Filtr dle měsíce'!$AC$6:$AC$297,0),0,1,1),""),"")</f>
        <v/>
      </c>
      <c r="BN135" s="79" t="str">
        <f ca="1">IF(IFERROR(OFFSET('Filtr dle měsíce'!BB$5,MATCH('Filtr dle měsíce'!$A134,'Filtr dle měsíce'!$AC$6:$AC$297,0),0,1,1)*OFFSET('Filtr dle měsíce'!BB$5,MATCH('Filtr dle měsíce'!$A134,'Filtr dle měsíce'!$AC$6:$AC$297,0),0,1,1),"")&gt;0,IFERROR(OFFSET('Filtr dle měsíce'!BB$5,MATCH('Filtr dle měsíce'!$A134,'Filtr dle měsíce'!$AC$6:$AC$297,0),0,1,1)*OFFSET('Filtr dle měsíce'!BB$5,MATCH('Filtr dle měsíce'!$A134,'Filtr dle měsíce'!$AC$6:$AC$297,0),0,1,1),""),"")</f>
        <v/>
      </c>
      <c r="BO135" s="79" t="str">
        <f ca="1">IF(IFERROR(OFFSET('Filtr dle měsíce'!BC$5,MATCH('Filtr dle měsíce'!$A134,'Filtr dle měsíce'!$AC$6:$AC$297,0),0,1,1)*OFFSET('Filtr dle měsíce'!BC$5,MATCH('Filtr dle měsíce'!$A134,'Filtr dle měsíce'!$AC$6:$AC$297,0),0,1,1),"")&gt;0,IFERROR(OFFSET('Filtr dle měsíce'!BC$5,MATCH('Filtr dle měsíce'!$A134,'Filtr dle měsíce'!$AC$6:$AC$297,0),0,1,1)*OFFSET('Filtr dle měsíce'!BC$5,MATCH('Filtr dle měsíce'!$A134,'Filtr dle měsíce'!$AC$6:$AC$297,0),0,1,1),""),"")</f>
        <v/>
      </c>
      <c r="BP135" s="79"/>
      <c r="BQ135" s="79"/>
    </row>
    <row r="136" spans="1:69" ht="14.25" customHeight="1" x14ac:dyDescent="0.4">
      <c r="A136" s="51">
        <v>132</v>
      </c>
      <c r="B136" s="74" t="str">
        <f ca="1">IFERROR(TEXT(OFFSET('Tabulka klientů 2023'!$C$7,MATCH('Filtr dle měsíce'!A136,'Filtr dle měsíce'!$AC$6:$AC$297,0),0,1,1),""),"")</f>
        <v/>
      </c>
      <c r="C136" s="75" t="str">
        <f ca="1">IF(IFERROR(OFFSET('Tabulka klientů 2023'!$Q$7,MATCH('Filtr dle měsíce'!A136,'Filtr dle měsíce'!$AC$6:$AC$297,0),0,1,1)*OFFSET('Filtr dle měsíce'!$Q$5,MATCH('Filtr dle měsíce'!A136,'Filtr dle měsíce'!$AC$6:$AC$297,0),0,1,1),"")&gt;0,IFERROR(OFFSET('Tabulka klientů 2023'!$Q$7,MATCH('Filtr dle měsíce'!A136,'Filtr dle měsíce'!$AC$6:$AC$297,0),0,1,1)*OFFSET('Filtr dle měsíce'!$Q$5,MATCH('Filtr dle měsíce'!A136,'Filtr dle měsíce'!$AC$6:$AC$297,0),0,1,1),""),"")</f>
        <v/>
      </c>
      <c r="D136" s="76" t="str">
        <f ca="1">IF(IFERROR(OFFSET('Tabulka klientů 2023'!$T$7,MATCH('Filtr dle měsíce'!A136,'Filtr dle měsíce'!$AC$6:$AC$297,0),0,1,1)*OFFSET('Filtr dle měsíce'!$R$5,MATCH('Filtr dle měsíce'!A136,'Filtr dle měsíce'!$AC$6:$AC$297,0),0,1,1),"")&gt;0,IFERROR(OFFSET('Tabulka klientů 2023'!$T$7,MATCH('Filtr dle měsíce'!A136,'Filtr dle měsíce'!$AC$6:$AC$297,0),0,1,1)*OFFSET('Filtr dle měsíce'!$R$5,MATCH('Filtr dle měsíce'!A136,'Filtr dle měsíce'!$AC$6:$AC$297,0),0,1,1),""),"")</f>
        <v/>
      </c>
      <c r="E136" s="75" t="str">
        <f ca="1">IF(IFERROR(OFFSET('Tabulka klientů 2023'!$W$7,MATCH('Filtr dle měsíce'!A136,'Filtr dle měsíce'!$AC$6:$AC$297,0),0,1,1)*OFFSET('Filtr dle měsíce'!$S$5,MATCH('Filtr dle měsíce'!A136,'Filtr dle měsíce'!$AC$6:$AC$297,0),0,1,1),"")&gt;0,IFERROR(OFFSET('Tabulka klientů 2023'!$W$7,MATCH('Filtr dle měsíce'!A136,'Filtr dle měsíce'!$AC$6:$AC$297,0),0,1,1)*OFFSET('Filtr dle měsíce'!$S$5,MATCH('Filtr dle měsíce'!A136,'Filtr dle měsíce'!$AC$6:$AC$297,0),0,1,1),""),"")</f>
        <v/>
      </c>
      <c r="F136" s="76" t="str">
        <f ca="1">IF(IFERROR(OFFSET('Tabulka klientů 2023'!$Z$7,MATCH('Filtr dle měsíce'!A136,'Filtr dle měsíce'!$AC$6:$AC$297,0),0,1,1)*OFFSET('Filtr dle měsíce'!$T$5,MATCH('Filtr dle měsíce'!A136,'Filtr dle měsíce'!$AC$6:$AC$297,0),0,1,1),"")&gt;0,IFERROR(OFFSET('Tabulka klientů 2023'!$Z$7,MATCH('Filtr dle měsíce'!A136,'Filtr dle měsíce'!$AC$6:$AC$297,0),0,1,1)*OFFSET('Filtr dle měsíce'!$T$5,MATCH('Filtr dle měsíce'!A136,'Filtr dle měsíce'!$AC$6:$AC$297,0),0,1,1),""),"")</f>
        <v/>
      </c>
      <c r="G136" s="75" t="str">
        <f ca="1">IF(IFERROR(OFFSET('Tabulka klientů 2023'!$AC$7,MATCH('Filtr dle měsíce'!A136,'Filtr dle měsíce'!$AC$6:$AC$297,0),0,1,1)*OFFSET('Filtr dle měsíce'!$U$5,MATCH('Filtr dle měsíce'!A136,'Filtr dle měsíce'!$AC$6:$AC$297,0),0,1,1),"")&gt;0,IFERROR(OFFSET('Tabulka klientů 2023'!$AC$7,MATCH('Filtr dle měsíce'!A136,'Filtr dle měsíce'!$AC$6:$AC$297,0),0,1,1)*OFFSET('Filtr dle měsíce'!$U$5,MATCH('Filtr dle měsíce'!A136,'Filtr dle měsíce'!$AC$6:$AC$297,0),0,1,1),""),"")</f>
        <v/>
      </c>
      <c r="H136" s="76" t="str">
        <f ca="1">IF(IFERROR(OFFSET('Tabulka klientů 2023'!$AF$7,MATCH('Filtr dle měsíce'!A136,'Filtr dle měsíce'!$AC$6:$AC$297,0),0,1,1)*OFFSET('Filtr dle měsíce'!$V$5,MATCH('Filtr dle měsíce'!A136,'Filtr dle měsíce'!$AC$6:$AC$297,0),0,1,1),"")&gt;0,IFERROR(OFFSET('Tabulka klientů 2023'!$AF$7,MATCH('Filtr dle měsíce'!A136,'Filtr dle měsíce'!$AC$6:$AC$297,0),0,1,1)*OFFSET('Filtr dle měsíce'!$V$5,MATCH('Filtr dle měsíce'!A136,'Filtr dle měsíce'!$AC$6:$AC$297,0),0,1,1),""),"")</f>
        <v/>
      </c>
      <c r="I136" s="75" t="str">
        <f ca="1">IF(IFERROR(OFFSET('Tabulka klientů 2023'!$AI$7,MATCH('Filtr dle měsíce'!A136,'Filtr dle měsíce'!$AC$6:$AC$297,0),0,1,1)*OFFSET('Filtr dle měsíce'!$W$5,MATCH('Filtr dle měsíce'!A136,'Filtr dle měsíce'!$AC$6:$AC$297,0),0,1,1),"")&gt;0,IFERROR(OFFSET('Tabulka klientů 2023'!$AI$7,MATCH('Filtr dle měsíce'!A136,'Filtr dle měsíce'!$AC$6:$AC$297,0),0,1,1)*OFFSET('Filtr dle měsíce'!$W$5,MATCH('Filtr dle měsíce'!A136,'Filtr dle měsíce'!$AC$6:$AC$297,0),0,1,1),""),"")</f>
        <v/>
      </c>
      <c r="J136" s="76" t="str">
        <f ca="1">IF(IFERROR(OFFSET('Tabulka klientů 2023'!$AL$7,MATCH('Filtr dle měsíce'!A136,'Filtr dle měsíce'!$AC$6:$AC$297,0),0,1,1)*OFFSET('Filtr dle měsíce'!$X$5,MATCH('Filtr dle měsíce'!A136,'Filtr dle měsíce'!$AC$6:$AC$297,0),0,1,1),"")&gt;0,IFERROR(OFFSET('Tabulka klientů 2023'!$AL$7,MATCH('Filtr dle měsíce'!A136,'Filtr dle měsíce'!$AC$6:$AC$297,0),0,1,1)*OFFSET('Filtr dle měsíce'!$X$5,MATCH('Filtr dle měsíce'!A136,'Filtr dle měsíce'!$AC$6:$AC$297,0),0,1,1),""),"")</f>
        <v/>
      </c>
      <c r="K136" s="75" t="str">
        <f ca="1">IF(IFERROR(OFFSET('Tabulka klientů 2023'!$AO$7,MATCH('Filtr dle měsíce'!A136,'Filtr dle měsíce'!$AC$6:$AC$297,0),0,1,1)*OFFSET('Filtr dle měsíce'!$Y$5,MATCH('Filtr dle měsíce'!A136,'Filtr dle měsíce'!$AC$6:$AC$297,0),0,1,1),"")&gt;0,IFERROR(OFFSET('Tabulka klientů 2023'!$AO$7,MATCH('Filtr dle měsíce'!A136,'Filtr dle měsíce'!$AC$6:$AC$297,0),0,1,1)*OFFSET('Filtr dle měsíce'!$Y$5,MATCH('Filtr dle měsíce'!A136,'Filtr dle měsíce'!$AC$6:$AC$297,0),0,1,1),""),"")</f>
        <v/>
      </c>
      <c r="L136" s="76" t="str">
        <f ca="1">IF(IFERROR(OFFSET('Tabulka klientů 2023'!$AR$7,MATCH('Filtr dle měsíce'!A136,'Filtr dle měsíce'!$AC$6:$AC$297,0),0,1,1)*OFFSET('Filtr dle měsíce'!$Z$5,MATCH('Filtr dle měsíce'!A136,'Filtr dle měsíce'!$AC$6:$AC$297,0),0,1,1),"")&gt;0,IFERROR(OFFSET('Tabulka klientů 2023'!$AR$7,MATCH('Filtr dle měsíce'!A136,'Filtr dle měsíce'!$AC$6:$AC$297,0),0,1,1)*OFFSET('Filtr dle měsíce'!$Z$5,MATCH('Filtr dle měsíce'!A136,'Filtr dle měsíce'!$AC$6:$AC$297,0),0,1,1),""),"")</f>
        <v/>
      </c>
      <c r="M136" s="77" t="str">
        <f ca="1">IF(IFERROR(OFFSET('Tabulka klientů 2023'!$AU$7,MATCH('Filtr dle měsíce'!A136,'Filtr dle měsíce'!$AC$6:$AC$297,0),0,1,1)*OFFSET('Filtr dle měsíce'!$AA$5,MATCH('Filtr dle měsíce'!A136,'Filtr dle měsíce'!$AC$6:$AC$297,0),0,1,1),"")&gt;0,IFERROR(OFFSET('Tabulka klientů 2023'!$AU$7,MATCH('Filtr dle měsíce'!A136,'Filtr dle měsíce'!$AC$6:$AC$297,0),0,1,1)*OFFSET('Filtr dle měsíce'!$AA$5,MATCH('Filtr dle měsíce'!A136,'Filtr dle měsíce'!$AC$6:$AC$297,0),0,1,1),""),"")</f>
        <v/>
      </c>
      <c r="N136" s="78" t="str">
        <f t="shared" ca="1" si="0"/>
        <v/>
      </c>
      <c r="Q136" s="51">
        <f>IF('Tabulka klientů 2023'!R138='Filtr dle měsíce'!$C$1,1,0)</f>
        <v>0</v>
      </c>
      <c r="R136" s="51">
        <f>IF('Tabulka klientů 2023'!U138='Filtr dle měsíce'!$C$1,1,0)</f>
        <v>0</v>
      </c>
      <c r="S136" s="51">
        <f>IF('Tabulka klientů 2023'!X138='Filtr dle měsíce'!$C$1,1,0)</f>
        <v>0</v>
      </c>
      <c r="T136" s="51">
        <f>IF('Tabulka klientů 2023'!AA138='Filtr dle měsíce'!$C$1,1,0)</f>
        <v>0</v>
      </c>
      <c r="U136" s="51">
        <f>IF('Tabulka klientů 2023'!AD138='Filtr dle měsíce'!$C$1,1,0)</f>
        <v>0</v>
      </c>
      <c r="V136" s="51">
        <f>IF('Tabulka klientů 2023'!AG138='Filtr dle měsíce'!$C$1,1,0)</f>
        <v>0</v>
      </c>
      <c r="W136" s="51">
        <f>IF('Tabulka klientů 2023'!AJ138='Filtr dle měsíce'!$C$1,1,0)</f>
        <v>0</v>
      </c>
      <c r="X136" s="1">
        <f>IF('Tabulka klientů 2023'!AM138='Filtr dle měsíce'!$C$1,1,0)</f>
        <v>0</v>
      </c>
      <c r="Y136" s="1">
        <f>IF('Tabulka klientů 2023'!AP138='Filtr dle měsíce'!$C$1,1,0)</f>
        <v>0</v>
      </c>
      <c r="Z136" s="1">
        <f>IF('Tabulka klientů 2023'!AS138='Filtr dle měsíce'!$C$1,1,0)</f>
        <v>0</v>
      </c>
      <c r="AA136" s="1">
        <f>IF('Tabulka klientů 2023'!AV138='Filtr dle měsíce'!$C$1,1,0)</f>
        <v>0</v>
      </c>
      <c r="AB136" s="1">
        <f t="shared" si="1"/>
        <v>0</v>
      </c>
      <c r="AC136" s="1">
        <f t="shared" si="2"/>
        <v>0</v>
      </c>
      <c r="AE136" s="51">
        <f>IF('Tabulka klientů 2023'!S138="ANO",1,0)</f>
        <v>0</v>
      </c>
      <c r="AF136" s="51">
        <f>IF('Tabulka klientů 2023'!V138="ANO",1,0)</f>
        <v>0</v>
      </c>
      <c r="AG136" s="51">
        <f>IF('Tabulka klientů 2023'!Y138="ANO",1,0)</f>
        <v>0</v>
      </c>
      <c r="AH136" s="51">
        <f>IF('Tabulka klientů 2023'!AB138="ANO",1,0)</f>
        <v>0</v>
      </c>
      <c r="AI136" s="51">
        <f>IF('Tabulka klientů 2023'!AE138="ANO",1,0)</f>
        <v>0</v>
      </c>
      <c r="AJ136" s="51">
        <f>IF('Tabulka klientů 2023'!AH138="ANO",1,0)</f>
        <v>0</v>
      </c>
      <c r="AK136" s="51">
        <f>IF('Tabulka klientů 2023'!AK138="ANO",1,0)</f>
        <v>0</v>
      </c>
      <c r="AL136" s="51">
        <f>IF('Tabulka klientů 2023'!AN138="ANO",1,0)</f>
        <v>0</v>
      </c>
      <c r="AM136" s="51">
        <f>IF('Tabulka klientů 2023'!AQ138="ANO",1,0)</f>
        <v>0</v>
      </c>
      <c r="AN136" s="51">
        <f>IF('Tabulka klientů 2023'!AT138="ANO",1,0)</f>
        <v>0</v>
      </c>
      <c r="AO136" s="51">
        <f>IF('Tabulka klientů 2023'!AW138="ANO",1,0)</f>
        <v>0</v>
      </c>
      <c r="AP136" s="51" t="e">
        <f t="shared" ref="AP136:AQ136" si="262">#N/A</f>
        <v>#N/A</v>
      </c>
      <c r="AQ136" s="51" t="e">
        <f t="shared" si="262"/>
        <v>#N/A</v>
      </c>
      <c r="AR136" s="51"/>
      <c r="AS136" s="1">
        <f t="shared" ref="AS136:BC136" si="263">SUM(Q136+AE136)</f>
        <v>0</v>
      </c>
      <c r="AT136" s="1">
        <f t="shared" si="263"/>
        <v>0</v>
      </c>
      <c r="AU136" s="1">
        <f t="shared" si="263"/>
        <v>0</v>
      </c>
      <c r="AV136" s="1">
        <f t="shared" si="263"/>
        <v>0</v>
      </c>
      <c r="AW136" s="1">
        <f t="shared" si="263"/>
        <v>0</v>
      </c>
      <c r="AX136" s="1">
        <f t="shared" si="263"/>
        <v>0</v>
      </c>
      <c r="AY136" s="1">
        <f t="shared" si="263"/>
        <v>0</v>
      </c>
      <c r="AZ136" s="1">
        <f t="shared" si="263"/>
        <v>0</v>
      </c>
      <c r="BA136" s="1">
        <f t="shared" si="263"/>
        <v>0</v>
      </c>
      <c r="BB136" s="1">
        <f t="shared" si="263"/>
        <v>0</v>
      </c>
      <c r="BC136" s="1">
        <f t="shared" si="263"/>
        <v>0</v>
      </c>
      <c r="BD136" s="1"/>
      <c r="BE136" s="79" t="str">
        <f ca="1">IF(IFERROR(OFFSET('Filtr dle měsíce'!AS$5,MATCH('Filtr dle měsíce'!$A135,'Filtr dle měsíce'!$AC$6:$AC$297,0),0,1,1)*OFFSET('Filtr dle měsíce'!AS$5,MATCH('Filtr dle měsíce'!$A135,'Filtr dle měsíce'!$AC$6:$AC$297,0),0,1,1),"")&gt;0,IFERROR(OFFSET('Filtr dle měsíce'!AS$5,MATCH('Filtr dle měsíce'!$A135,'Filtr dle měsíce'!$AC$6:$AC$297,0),0,1,1)*OFFSET('Filtr dle měsíce'!AS$5,MATCH('Filtr dle měsíce'!$A135,'Filtr dle měsíce'!$AC$6:$AC$297,0),0,1,1),""),"")</f>
        <v/>
      </c>
      <c r="BF136" s="79" t="str">
        <f ca="1">IF(IFERROR(OFFSET('Filtr dle měsíce'!AT$5,MATCH('Filtr dle měsíce'!$A135,'Filtr dle měsíce'!$AC$6:$AC$297,0),0,1,1)*OFFSET('Filtr dle měsíce'!AT$5,MATCH('Filtr dle měsíce'!$A135,'Filtr dle měsíce'!$AC$6:$AC$297,0),0,1,1),"")&gt;0,IFERROR(OFFSET('Filtr dle měsíce'!AT$5,MATCH('Filtr dle měsíce'!$A135,'Filtr dle měsíce'!$AC$6:$AC$297,0),0,1,1)*OFFSET('Filtr dle měsíce'!AT$5,MATCH('Filtr dle měsíce'!$A135,'Filtr dle měsíce'!$AC$6:$AC$297,0),0,1,1),""),"")</f>
        <v/>
      </c>
      <c r="BG136" s="79" t="str">
        <f ca="1">IF(IFERROR(OFFSET('Filtr dle měsíce'!AU$5,MATCH('Filtr dle měsíce'!$A135,'Filtr dle měsíce'!$AC$6:$AC$297,0),0,1,1)*OFFSET('Filtr dle měsíce'!AU$5,MATCH('Filtr dle měsíce'!$A135,'Filtr dle měsíce'!$AC$6:$AC$297,0),0,1,1),"")&gt;0,IFERROR(OFFSET('Filtr dle měsíce'!AU$5,MATCH('Filtr dle měsíce'!$A135,'Filtr dle měsíce'!$AC$6:$AC$297,0),0,1,1)*OFFSET('Filtr dle měsíce'!AU$5,MATCH('Filtr dle měsíce'!$A135,'Filtr dle měsíce'!$AC$6:$AC$297,0),0,1,1),""),"")</f>
        <v/>
      </c>
      <c r="BH136" s="79" t="str">
        <f ca="1">IF(IFERROR(OFFSET('Filtr dle měsíce'!AV$5,MATCH('Filtr dle měsíce'!$A135,'Filtr dle měsíce'!$AC$6:$AC$297,0),0,1,1)*OFFSET('Filtr dle měsíce'!AV$5,MATCH('Filtr dle měsíce'!$A135,'Filtr dle měsíce'!$AC$6:$AC$297,0),0,1,1),"")&gt;0,IFERROR(OFFSET('Filtr dle měsíce'!AV$5,MATCH('Filtr dle měsíce'!$A135,'Filtr dle měsíce'!$AC$6:$AC$297,0),0,1,1)*OFFSET('Filtr dle měsíce'!AV$5,MATCH('Filtr dle měsíce'!$A135,'Filtr dle měsíce'!$AC$6:$AC$297,0),0,1,1),""),"")</f>
        <v/>
      </c>
      <c r="BI136" s="79" t="str">
        <f ca="1">IF(IFERROR(OFFSET('Filtr dle měsíce'!AW$5,MATCH('Filtr dle měsíce'!$A135,'Filtr dle měsíce'!$AC$6:$AC$297,0),0,1,1)*OFFSET('Filtr dle měsíce'!AW$5,MATCH('Filtr dle měsíce'!$A135,'Filtr dle měsíce'!$AC$6:$AC$297,0),0,1,1),"")&gt;0,IFERROR(OFFSET('Filtr dle měsíce'!AW$5,MATCH('Filtr dle měsíce'!$A135,'Filtr dle měsíce'!$AC$6:$AC$297,0),0,1,1)*OFFSET('Filtr dle měsíce'!AW$5,MATCH('Filtr dle měsíce'!$A135,'Filtr dle měsíce'!$AC$6:$AC$297,0),0,1,1),""),"")</f>
        <v/>
      </c>
      <c r="BJ136" s="79" t="str">
        <f ca="1">IF(IFERROR(OFFSET('Filtr dle měsíce'!AX$5,MATCH('Filtr dle měsíce'!$A135,'Filtr dle měsíce'!$AC$6:$AC$297,0),0,1,1)*OFFSET('Filtr dle měsíce'!AX$5,MATCH('Filtr dle měsíce'!$A135,'Filtr dle měsíce'!$AC$6:$AC$297,0),0,1,1),"")&gt;0,IFERROR(OFFSET('Filtr dle měsíce'!AX$5,MATCH('Filtr dle měsíce'!$A135,'Filtr dle měsíce'!$AC$6:$AC$297,0),0,1,1)*OFFSET('Filtr dle měsíce'!AX$5,MATCH('Filtr dle měsíce'!$A135,'Filtr dle měsíce'!$AC$6:$AC$297,0),0,1,1),""),"")</f>
        <v/>
      </c>
      <c r="BK136" s="79" t="str">
        <f ca="1">IF(IFERROR(OFFSET('Filtr dle měsíce'!AY$5,MATCH('Filtr dle měsíce'!$A135,'Filtr dle měsíce'!$AC$6:$AC$297,0),0,1,1)*OFFSET('Filtr dle měsíce'!AY$5,MATCH('Filtr dle měsíce'!$A135,'Filtr dle měsíce'!$AC$6:$AC$297,0),0,1,1),"")&gt;0,IFERROR(OFFSET('Filtr dle měsíce'!AY$5,MATCH('Filtr dle měsíce'!$A135,'Filtr dle měsíce'!$AC$6:$AC$297,0),0,1,1)*OFFSET('Filtr dle měsíce'!AY$5,MATCH('Filtr dle měsíce'!$A135,'Filtr dle měsíce'!$AC$6:$AC$297,0),0,1,1),""),"")</f>
        <v/>
      </c>
      <c r="BL136" s="79" t="str">
        <f ca="1">IF(IFERROR(OFFSET('Filtr dle měsíce'!AZ$5,MATCH('Filtr dle měsíce'!$A135,'Filtr dle měsíce'!$AC$6:$AC$297,0),0,1,1)*OFFSET('Filtr dle měsíce'!AZ$5,MATCH('Filtr dle měsíce'!$A135,'Filtr dle měsíce'!$AC$6:$AC$297,0),0,1,1),"")&gt;0,IFERROR(OFFSET('Filtr dle měsíce'!AZ$5,MATCH('Filtr dle měsíce'!$A135,'Filtr dle měsíce'!$AC$6:$AC$297,0),0,1,1)*OFFSET('Filtr dle měsíce'!AZ$5,MATCH('Filtr dle měsíce'!$A135,'Filtr dle měsíce'!$AC$6:$AC$297,0),0,1,1),""),"")</f>
        <v/>
      </c>
      <c r="BM136" s="79" t="str">
        <f ca="1">IF(IFERROR(OFFSET('Filtr dle měsíce'!BA$5,MATCH('Filtr dle měsíce'!$A135,'Filtr dle měsíce'!$AC$6:$AC$297,0),0,1,1)*OFFSET('Filtr dle měsíce'!BA$5,MATCH('Filtr dle měsíce'!$A135,'Filtr dle měsíce'!$AC$6:$AC$297,0),0,1,1),"")&gt;0,IFERROR(OFFSET('Filtr dle měsíce'!BA$5,MATCH('Filtr dle měsíce'!$A135,'Filtr dle měsíce'!$AC$6:$AC$297,0),0,1,1)*OFFSET('Filtr dle měsíce'!BA$5,MATCH('Filtr dle měsíce'!$A135,'Filtr dle měsíce'!$AC$6:$AC$297,0),0,1,1),""),"")</f>
        <v/>
      </c>
      <c r="BN136" s="79" t="str">
        <f ca="1">IF(IFERROR(OFFSET('Filtr dle měsíce'!BB$5,MATCH('Filtr dle měsíce'!$A135,'Filtr dle měsíce'!$AC$6:$AC$297,0),0,1,1)*OFFSET('Filtr dle měsíce'!BB$5,MATCH('Filtr dle měsíce'!$A135,'Filtr dle měsíce'!$AC$6:$AC$297,0),0,1,1),"")&gt;0,IFERROR(OFFSET('Filtr dle měsíce'!BB$5,MATCH('Filtr dle měsíce'!$A135,'Filtr dle měsíce'!$AC$6:$AC$297,0),0,1,1)*OFFSET('Filtr dle měsíce'!BB$5,MATCH('Filtr dle měsíce'!$A135,'Filtr dle měsíce'!$AC$6:$AC$297,0),0,1,1),""),"")</f>
        <v/>
      </c>
      <c r="BO136" s="79" t="str">
        <f ca="1">IF(IFERROR(OFFSET('Filtr dle měsíce'!BC$5,MATCH('Filtr dle měsíce'!$A135,'Filtr dle měsíce'!$AC$6:$AC$297,0),0,1,1)*OFFSET('Filtr dle měsíce'!BC$5,MATCH('Filtr dle měsíce'!$A135,'Filtr dle měsíce'!$AC$6:$AC$297,0),0,1,1),"")&gt;0,IFERROR(OFFSET('Filtr dle měsíce'!BC$5,MATCH('Filtr dle měsíce'!$A135,'Filtr dle měsíce'!$AC$6:$AC$297,0),0,1,1)*OFFSET('Filtr dle měsíce'!BC$5,MATCH('Filtr dle měsíce'!$A135,'Filtr dle měsíce'!$AC$6:$AC$297,0),0,1,1),""),"")</f>
        <v/>
      </c>
      <c r="BP136" s="79"/>
      <c r="BQ136" s="79"/>
    </row>
    <row r="137" spans="1:69" ht="14.25" customHeight="1" x14ac:dyDescent="0.4">
      <c r="A137" s="51">
        <v>133</v>
      </c>
      <c r="B137" s="74" t="str">
        <f ca="1">IFERROR(TEXT(OFFSET('Tabulka klientů 2023'!$C$7,MATCH('Filtr dle měsíce'!A137,'Filtr dle měsíce'!$AC$6:$AC$297,0),0,1,1),""),"")</f>
        <v/>
      </c>
      <c r="C137" s="75" t="str">
        <f ca="1">IF(IFERROR(OFFSET('Tabulka klientů 2023'!$Q$7,MATCH('Filtr dle měsíce'!A137,'Filtr dle měsíce'!$AC$6:$AC$297,0),0,1,1)*OFFSET('Filtr dle měsíce'!$Q$5,MATCH('Filtr dle měsíce'!A137,'Filtr dle měsíce'!$AC$6:$AC$297,0),0,1,1),"")&gt;0,IFERROR(OFFSET('Tabulka klientů 2023'!$Q$7,MATCH('Filtr dle měsíce'!A137,'Filtr dle měsíce'!$AC$6:$AC$297,0),0,1,1)*OFFSET('Filtr dle měsíce'!$Q$5,MATCH('Filtr dle měsíce'!A137,'Filtr dle měsíce'!$AC$6:$AC$297,0),0,1,1),""),"")</f>
        <v/>
      </c>
      <c r="D137" s="76" t="str">
        <f ca="1">IF(IFERROR(OFFSET('Tabulka klientů 2023'!$T$7,MATCH('Filtr dle měsíce'!A137,'Filtr dle měsíce'!$AC$6:$AC$297,0),0,1,1)*OFFSET('Filtr dle měsíce'!$R$5,MATCH('Filtr dle měsíce'!A137,'Filtr dle měsíce'!$AC$6:$AC$297,0),0,1,1),"")&gt;0,IFERROR(OFFSET('Tabulka klientů 2023'!$T$7,MATCH('Filtr dle měsíce'!A137,'Filtr dle měsíce'!$AC$6:$AC$297,0),0,1,1)*OFFSET('Filtr dle měsíce'!$R$5,MATCH('Filtr dle měsíce'!A137,'Filtr dle měsíce'!$AC$6:$AC$297,0),0,1,1),""),"")</f>
        <v/>
      </c>
      <c r="E137" s="75" t="str">
        <f ca="1">IF(IFERROR(OFFSET('Tabulka klientů 2023'!$W$7,MATCH('Filtr dle měsíce'!A137,'Filtr dle měsíce'!$AC$6:$AC$297,0),0,1,1)*OFFSET('Filtr dle měsíce'!$S$5,MATCH('Filtr dle měsíce'!A137,'Filtr dle měsíce'!$AC$6:$AC$297,0),0,1,1),"")&gt;0,IFERROR(OFFSET('Tabulka klientů 2023'!$W$7,MATCH('Filtr dle měsíce'!A137,'Filtr dle měsíce'!$AC$6:$AC$297,0),0,1,1)*OFFSET('Filtr dle měsíce'!$S$5,MATCH('Filtr dle měsíce'!A137,'Filtr dle měsíce'!$AC$6:$AC$297,0),0,1,1),""),"")</f>
        <v/>
      </c>
      <c r="F137" s="76" t="str">
        <f ca="1">IF(IFERROR(OFFSET('Tabulka klientů 2023'!$Z$7,MATCH('Filtr dle měsíce'!A137,'Filtr dle měsíce'!$AC$6:$AC$297,0),0,1,1)*OFFSET('Filtr dle měsíce'!$T$5,MATCH('Filtr dle měsíce'!A137,'Filtr dle měsíce'!$AC$6:$AC$297,0),0,1,1),"")&gt;0,IFERROR(OFFSET('Tabulka klientů 2023'!$Z$7,MATCH('Filtr dle měsíce'!A137,'Filtr dle měsíce'!$AC$6:$AC$297,0),0,1,1)*OFFSET('Filtr dle měsíce'!$T$5,MATCH('Filtr dle měsíce'!A137,'Filtr dle měsíce'!$AC$6:$AC$297,0),0,1,1),""),"")</f>
        <v/>
      </c>
      <c r="G137" s="75" t="str">
        <f ca="1">IF(IFERROR(OFFSET('Tabulka klientů 2023'!$AC$7,MATCH('Filtr dle měsíce'!A137,'Filtr dle měsíce'!$AC$6:$AC$297,0),0,1,1)*OFFSET('Filtr dle měsíce'!$U$5,MATCH('Filtr dle měsíce'!A137,'Filtr dle měsíce'!$AC$6:$AC$297,0),0,1,1),"")&gt;0,IFERROR(OFFSET('Tabulka klientů 2023'!$AC$7,MATCH('Filtr dle měsíce'!A137,'Filtr dle měsíce'!$AC$6:$AC$297,0),0,1,1)*OFFSET('Filtr dle měsíce'!$U$5,MATCH('Filtr dle měsíce'!A137,'Filtr dle měsíce'!$AC$6:$AC$297,0),0,1,1),""),"")</f>
        <v/>
      </c>
      <c r="H137" s="76" t="str">
        <f ca="1">IF(IFERROR(OFFSET('Tabulka klientů 2023'!$AF$7,MATCH('Filtr dle měsíce'!A137,'Filtr dle měsíce'!$AC$6:$AC$297,0),0,1,1)*OFFSET('Filtr dle měsíce'!$V$5,MATCH('Filtr dle měsíce'!A137,'Filtr dle měsíce'!$AC$6:$AC$297,0),0,1,1),"")&gt;0,IFERROR(OFFSET('Tabulka klientů 2023'!$AF$7,MATCH('Filtr dle měsíce'!A137,'Filtr dle měsíce'!$AC$6:$AC$297,0),0,1,1)*OFFSET('Filtr dle měsíce'!$V$5,MATCH('Filtr dle měsíce'!A137,'Filtr dle měsíce'!$AC$6:$AC$297,0),0,1,1),""),"")</f>
        <v/>
      </c>
      <c r="I137" s="75" t="str">
        <f ca="1">IF(IFERROR(OFFSET('Tabulka klientů 2023'!$AI$7,MATCH('Filtr dle měsíce'!A137,'Filtr dle měsíce'!$AC$6:$AC$297,0),0,1,1)*OFFSET('Filtr dle měsíce'!$W$5,MATCH('Filtr dle měsíce'!A137,'Filtr dle měsíce'!$AC$6:$AC$297,0),0,1,1),"")&gt;0,IFERROR(OFFSET('Tabulka klientů 2023'!$AI$7,MATCH('Filtr dle měsíce'!A137,'Filtr dle měsíce'!$AC$6:$AC$297,0),0,1,1)*OFFSET('Filtr dle měsíce'!$W$5,MATCH('Filtr dle měsíce'!A137,'Filtr dle měsíce'!$AC$6:$AC$297,0),0,1,1),""),"")</f>
        <v/>
      </c>
      <c r="J137" s="76" t="str">
        <f ca="1">IF(IFERROR(OFFSET('Tabulka klientů 2023'!$AL$7,MATCH('Filtr dle měsíce'!A137,'Filtr dle měsíce'!$AC$6:$AC$297,0),0,1,1)*OFFSET('Filtr dle měsíce'!$X$5,MATCH('Filtr dle měsíce'!A137,'Filtr dle měsíce'!$AC$6:$AC$297,0),0,1,1),"")&gt;0,IFERROR(OFFSET('Tabulka klientů 2023'!$AL$7,MATCH('Filtr dle měsíce'!A137,'Filtr dle měsíce'!$AC$6:$AC$297,0),0,1,1)*OFFSET('Filtr dle měsíce'!$X$5,MATCH('Filtr dle měsíce'!A137,'Filtr dle měsíce'!$AC$6:$AC$297,0),0,1,1),""),"")</f>
        <v/>
      </c>
      <c r="K137" s="75" t="str">
        <f ca="1">IF(IFERROR(OFFSET('Tabulka klientů 2023'!$AO$7,MATCH('Filtr dle měsíce'!A137,'Filtr dle měsíce'!$AC$6:$AC$297,0),0,1,1)*OFFSET('Filtr dle měsíce'!$Y$5,MATCH('Filtr dle měsíce'!A137,'Filtr dle měsíce'!$AC$6:$AC$297,0),0,1,1),"")&gt;0,IFERROR(OFFSET('Tabulka klientů 2023'!$AO$7,MATCH('Filtr dle měsíce'!A137,'Filtr dle měsíce'!$AC$6:$AC$297,0),0,1,1)*OFFSET('Filtr dle měsíce'!$Y$5,MATCH('Filtr dle měsíce'!A137,'Filtr dle měsíce'!$AC$6:$AC$297,0),0,1,1),""),"")</f>
        <v/>
      </c>
      <c r="L137" s="76" t="str">
        <f ca="1">IF(IFERROR(OFFSET('Tabulka klientů 2023'!$AR$7,MATCH('Filtr dle měsíce'!A137,'Filtr dle měsíce'!$AC$6:$AC$297,0),0,1,1)*OFFSET('Filtr dle měsíce'!$Z$5,MATCH('Filtr dle měsíce'!A137,'Filtr dle měsíce'!$AC$6:$AC$297,0),0,1,1),"")&gt;0,IFERROR(OFFSET('Tabulka klientů 2023'!$AR$7,MATCH('Filtr dle měsíce'!A137,'Filtr dle měsíce'!$AC$6:$AC$297,0),0,1,1)*OFFSET('Filtr dle měsíce'!$Z$5,MATCH('Filtr dle měsíce'!A137,'Filtr dle měsíce'!$AC$6:$AC$297,0),0,1,1),""),"")</f>
        <v/>
      </c>
      <c r="M137" s="77" t="str">
        <f ca="1">IF(IFERROR(OFFSET('Tabulka klientů 2023'!$AU$7,MATCH('Filtr dle měsíce'!A137,'Filtr dle měsíce'!$AC$6:$AC$297,0),0,1,1)*OFFSET('Filtr dle měsíce'!$AA$5,MATCH('Filtr dle měsíce'!A137,'Filtr dle měsíce'!$AC$6:$AC$297,0),0,1,1),"")&gt;0,IFERROR(OFFSET('Tabulka klientů 2023'!$AU$7,MATCH('Filtr dle měsíce'!A137,'Filtr dle měsíce'!$AC$6:$AC$297,0),0,1,1)*OFFSET('Filtr dle měsíce'!$AA$5,MATCH('Filtr dle měsíce'!A137,'Filtr dle měsíce'!$AC$6:$AC$297,0),0,1,1),""),"")</f>
        <v/>
      </c>
      <c r="N137" s="78" t="str">
        <f t="shared" ca="1" si="0"/>
        <v/>
      </c>
      <c r="Q137" s="51">
        <f>IF('Tabulka klientů 2023'!R139='Filtr dle měsíce'!$C$1,1,0)</f>
        <v>0</v>
      </c>
      <c r="R137" s="51">
        <f>IF('Tabulka klientů 2023'!U139='Filtr dle měsíce'!$C$1,1,0)</f>
        <v>0</v>
      </c>
      <c r="S137" s="51">
        <f>IF('Tabulka klientů 2023'!X139='Filtr dle měsíce'!$C$1,1,0)</f>
        <v>0</v>
      </c>
      <c r="T137" s="51">
        <f>IF('Tabulka klientů 2023'!AA139='Filtr dle měsíce'!$C$1,1,0)</f>
        <v>0</v>
      </c>
      <c r="U137" s="51">
        <f>IF('Tabulka klientů 2023'!AD139='Filtr dle měsíce'!$C$1,1,0)</f>
        <v>0</v>
      </c>
      <c r="V137" s="51">
        <f>IF('Tabulka klientů 2023'!AG139='Filtr dle měsíce'!$C$1,1,0)</f>
        <v>0</v>
      </c>
      <c r="W137" s="51">
        <f>IF('Tabulka klientů 2023'!AJ139='Filtr dle měsíce'!$C$1,1,0)</f>
        <v>0</v>
      </c>
      <c r="X137" s="1">
        <f>IF('Tabulka klientů 2023'!AM139='Filtr dle měsíce'!$C$1,1,0)</f>
        <v>0</v>
      </c>
      <c r="Y137" s="1">
        <f>IF('Tabulka klientů 2023'!AP139='Filtr dle měsíce'!$C$1,1,0)</f>
        <v>0</v>
      </c>
      <c r="Z137" s="1">
        <f>IF('Tabulka klientů 2023'!AS139='Filtr dle měsíce'!$C$1,1,0)</f>
        <v>0</v>
      </c>
      <c r="AA137" s="1">
        <f>IF('Tabulka klientů 2023'!AV139='Filtr dle měsíce'!$C$1,1,0)</f>
        <v>0</v>
      </c>
      <c r="AB137" s="1">
        <f t="shared" si="1"/>
        <v>0</v>
      </c>
      <c r="AC137" s="1">
        <f t="shared" si="2"/>
        <v>0</v>
      </c>
      <c r="AE137" s="51">
        <f>IF('Tabulka klientů 2023'!S139="ANO",1,0)</f>
        <v>0</v>
      </c>
      <c r="AF137" s="51">
        <f>IF('Tabulka klientů 2023'!V139="ANO",1,0)</f>
        <v>0</v>
      </c>
      <c r="AG137" s="51">
        <f>IF('Tabulka klientů 2023'!Y139="ANO",1,0)</f>
        <v>0</v>
      </c>
      <c r="AH137" s="51">
        <f>IF('Tabulka klientů 2023'!AB139="ANO",1,0)</f>
        <v>0</v>
      </c>
      <c r="AI137" s="51">
        <f>IF('Tabulka klientů 2023'!AE139="ANO",1,0)</f>
        <v>0</v>
      </c>
      <c r="AJ137" s="51">
        <f>IF('Tabulka klientů 2023'!AH139="ANO",1,0)</f>
        <v>0</v>
      </c>
      <c r="AK137" s="51">
        <f>IF('Tabulka klientů 2023'!AK139="ANO",1,0)</f>
        <v>0</v>
      </c>
      <c r="AL137" s="51">
        <f>IF('Tabulka klientů 2023'!AN139="ANO",1,0)</f>
        <v>0</v>
      </c>
      <c r="AM137" s="51">
        <f>IF('Tabulka klientů 2023'!AQ139="ANO",1,0)</f>
        <v>0</v>
      </c>
      <c r="AN137" s="51">
        <f>IF('Tabulka klientů 2023'!AT139="ANO",1,0)</f>
        <v>0</v>
      </c>
      <c r="AO137" s="51">
        <f>IF('Tabulka klientů 2023'!AW139="ANO",1,0)</f>
        <v>0</v>
      </c>
      <c r="AP137" s="51" t="e">
        <f t="shared" ref="AP137:AQ137" si="264">#N/A</f>
        <v>#N/A</v>
      </c>
      <c r="AQ137" s="51" t="e">
        <f t="shared" si="264"/>
        <v>#N/A</v>
      </c>
      <c r="AR137" s="51"/>
      <c r="AS137" s="1">
        <f t="shared" ref="AS137:BC137" si="265">SUM(Q137+AE137)</f>
        <v>0</v>
      </c>
      <c r="AT137" s="1">
        <f t="shared" si="265"/>
        <v>0</v>
      </c>
      <c r="AU137" s="1">
        <f t="shared" si="265"/>
        <v>0</v>
      </c>
      <c r="AV137" s="1">
        <f t="shared" si="265"/>
        <v>0</v>
      </c>
      <c r="AW137" s="1">
        <f t="shared" si="265"/>
        <v>0</v>
      </c>
      <c r="AX137" s="1">
        <f t="shared" si="265"/>
        <v>0</v>
      </c>
      <c r="AY137" s="1">
        <f t="shared" si="265"/>
        <v>0</v>
      </c>
      <c r="AZ137" s="1">
        <f t="shared" si="265"/>
        <v>0</v>
      </c>
      <c r="BA137" s="1">
        <f t="shared" si="265"/>
        <v>0</v>
      </c>
      <c r="BB137" s="1">
        <f t="shared" si="265"/>
        <v>0</v>
      </c>
      <c r="BC137" s="1">
        <f t="shared" si="265"/>
        <v>0</v>
      </c>
      <c r="BD137" s="1"/>
      <c r="BE137" s="79" t="str">
        <f ca="1">IF(IFERROR(OFFSET('Filtr dle měsíce'!AS$5,MATCH('Filtr dle měsíce'!$A136,'Filtr dle měsíce'!$AC$6:$AC$297,0),0,1,1)*OFFSET('Filtr dle měsíce'!AS$5,MATCH('Filtr dle měsíce'!$A136,'Filtr dle měsíce'!$AC$6:$AC$297,0),0,1,1),"")&gt;0,IFERROR(OFFSET('Filtr dle měsíce'!AS$5,MATCH('Filtr dle měsíce'!$A136,'Filtr dle měsíce'!$AC$6:$AC$297,0),0,1,1)*OFFSET('Filtr dle měsíce'!AS$5,MATCH('Filtr dle měsíce'!$A136,'Filtr dle měsíce'!$AC$6:$AC$297,0),0,1,1),""),"")</f>
        <v/>
      </c>
      <c r="BF137" s="79" t="str">
        <f ca="1">IF(IFERROR(OFFSET('Filtr dle měsíce'!AT$5,MATCH('Filtr dle měsíce'!$A136,'Filtr dle měsíce'!$AC$6:$AC$297,0),0,1,1)*OFFSET('Filtr dle měsíce'!AT$5,MATCH('Filtr dle měsíce'!$A136,'Filtr dle měsíce'!$AC$6:$AC$297,0),0,1,1),"")&gt;0,IFERROR(OFFSET('Filtr dle měsíce'!AT$5,MATCH('Filtr dle měsíce'!$A136,'Filtr dle měsíce'!$AC$6:$AC$297,0),0,1,1)*OFFSET('Filtr dle měsíce'!AT$5,MATCH('Filtr dle měsíce'!$A136,'Filtr dle měsíce'!$AC$6:$AC$297,0),0,1,1),""),"")</f>
        <v/>
      </c>
      <c r="BG137" s="79" t="str">
        <f ca="1">IF(IFERROR(OFFSET('Filtr dle měsíce'!AU$5,MATCH('Filtr dle měsíce'!$A136,'Filtr dle měsíce'!$AC$6:$AC$297,0),0,1,1)*OFFSET('Filtr dle měsíce'!AU$5,MATCH('Filtr dle měsíce'!$A136,'Filtr dle měsíce'!$AC$6:$AC$297,0),0,1,1),"")&gt;0,IFERROR(OFFSET('Filtr dle měsíce'!AU$5,MATCH('Filtr dle měsíce'!$A136,'Filtr dle měsíce'!$AC$6:$AC$297,0),0,1,1)*OFFSET('Filtr dle měsíce'!AU$5,MATCH('Filtr dle měsíce'!$A136,'Filtr dle měsíce'!$AC$6:$AC$297,0),0,1,1),""),"")</f>
        <v/>
      </c>
      <c r="BH137" s="79" t="str">
        <f ca="1">IF(IFERROR(OFFSET('Filtr dle měsíce'!AV$5,MATCH('Filtr dle měsíce'!$A136,'Filtr dle měsíce'!$AC$6:$AC$297,0),0,1,1)*OFFSET('Filtr dle měsíce'!AV$5,MATCH('Filtr dle měsíce'!$A136,'Filtr dle měsíce'!$AC$6:$AC$297,0),0,1,1),"")&gt;0,IFERROR(OFFSET('Filtr dle měsíce'!AV$5,MATCH('Filtr dle měsíce'!$A136,'Filtr dle měsíce'!$AC$6:$AC$297,0),0,1,1)*OFFSET('Filtr dle měsíce'!AV$5,MATCH('Filtr dle měsíce'!$A136,'Filtr dle měsíce'!$AC$6:$AC$297,0),0,1,1),""),"")</f>
        <v/>
      </c>
      <c r="BI137" s="79" t="str">
        <f ca="1">IF(IFERROR(OFFSET('Filtr dle měsíce'!AW$5,MATCH('Filtr dle měsíce'!$A136,'Filtr dle měsíce'!$AC$6:$AC$297,0),0,1,1)*OFFSET('Filtr dle měsíce'!AW$5,MATCH('Filtr dle měsíce'!$A136,'Filtr dle měsíce'!$AC$6:$AC$297,0),0,1,1),"")&gt;0,IFERROR(OFFSET('Filtr dle měsíce'!AW$5,MATCH('Filtr dle měsíce'!$A136,'Filtr dle měsíce'!$AC$6:$AC$297,0),0,1,1)*OFFSET('Filtr dle měsíce'!AW$5,MATCH('Filtr dle měsíce'!$A136,'Filtr dle měsíce'!$AC$6:$AC$297,0),0,1,1),""),"")</f>
        <v/>
      </c>
      <c r="BJ137" s="79" t="str">
        <f ca="1">IF(IFERROR(OFFSET('Filtr dle měsíce'!AX$5,MATCH('Filtr dle měsíce'!$A136,'Filtr dle měsíce'!$AC$6:$AC$297,0),0,1,1)*OFFSET('Filtr dle měsíce'!AX$5,MATCH('Filtr dle měsíce'!$A136,'Filtr dle měsíce'!$AC$6:$AC$297,0),0,1,1),"")&gt;0,IFERROR(OFFSET('Filtr dle měsíce'!AX$5,MATCH('Filtr dle měsíce'!$A136,'Filtr dle měsíce'!$AC$6:$AC$297,0),0,1,1)*OFFSET('Filtr dle měsíce'!AX$5,MATCH('Filtr dle měsíce'!$A136,'Filtr dle měsíce'!$AC$6:$AC$297,0),0,1,1),""),"")</f>
        <v/>
      </c>
      <c r="BK137" s="79" t="str">
        <f ca="1">IF(IFERROR(OFFSET('Filtr dle měsíce'!AY$5,MATCH('Filtr dle měsíce'!$A136,'Filtr dle měsíce'!$AC$6:$AC$297,0),0,1,1)*OFFSET('Filtr dle měsíce'!AY$5,MATCH('Filtr dle měsíce'!$A136,'Filtr dle měsíce'!$AC$6:$AC$297,0),0,1,1),"")&gt;0,IFERROR(OFFSET('Filtr dle měsíce'!AY$5,MATCH('Filtr dle měsíce'!$A136,'Filtr dle měsíce'!$AC$6:$AC$297,0),0,1,1)*OFFSET('Filtr dle měsíce'!AY$5,MATCH('Filtr dle měsíce'!$A136,'Filtr dle měsíce'!$AC$6:$AC$297,0),0,1,1),""),"")</f>
        <v/>
      </c>
      <c r="BL137" s="79" t="str">
        <f ca="1">IF(IFERROR(OFFSET('Filtr dle měsíce'!AZ$5,MATCH('Filtr dle měsíce'!$A136,'Filtr dle měsíce'!$AC$6:$AC$297,0),0,1,1)*OFFSET('Filtr dle měsíce'!AZ$5,MATCH('Filtr dle měsíce'!$A136,'Filtr dle měsíce'!$AC$6:$AC$297,0),0,1,1),"")&gt;0,IFERROR(OFFSET('Filtr dle měsíce'!AZ$5,MATCH('Filtr dle měsíce'!$A136,'Filtr dle měsíce'!$AC$6:$AC$297,0),0,1,1)*OFFSET('Filtr dle měsíce'!AZ$5,MATCH('Filtr dle měsíce'!$A136,'Filtr dle měsíce'!$AC$6:$AC$297,0),0,1,1),""),"")</f>
        <v/>
      </c>
      <c r="BM137" s="79" t="str">
        <f ca="1">IF(IFERROR(OFFSET('Filtr dle měsíce'!BA$5,MATCH('Filtr dle měsíce'!$A136,'Filtr dle měsíce'!$AC$6:$AC$297,0),0,1,1)*OFFSET('Filtr dle měsíce'!BA$5,MATCH('Filtr dle měsíce'!$A136,'Filtr dle měsíce'!$AC$6:$AC$297,0),0,1,1),"")&gt;0,IFERROR(OFFSET('Filtr dle měsíce'!BA$5,MATCH('Filtr dle měsíce'!$A136,'Filtr dle měsíce'!$AC$6:$AC$297,0),0,1,1)*OFFSET('Filtr dle měsíce'!BA$5,MATCH('Filtr dle měsíce'!$A136,'Filtr dle měsíce'!$AC$6:$AC$297,0),0,1,1),""),"")</f>
        <v/>
      </c>
      <c r="BN137" s="79" t="str">
        <f ca="1">IF(IFERROR(OFFSET('Filtr dle měsíce'!BB$5,MATCH('Filtr dle měsíce'!$A136,'Filtr dle měsíce'!$AC$6:$AC$297,0),0,1,1)*OFFSET('Filtr dle měsíce'!BB$5,MATCH('Filtr dle měsíce'!$A136,'Filtr dle měsíce'!$AC$6:$AC$297,0),0,1,1),"")&gt;0,IFERROR(OFFSET('Filtr dle měsíce'!BB$5,MATCH('Filtr dle měsíce'!$A136,'Filtr dle měsíce'!$AC$6:$AC$297,0),0,1,1)*OFFSET('Filtr dle měsíce'!BB$5,MATCH('Filtr dle měsíce'!$A136,'Filtr dle měsíce'!$AC$6:$AC$297,0),0,1,1),""),"")</f>
        <v/>
      </c>
      <c r="BO137" s="79" t="str">
        <f ca="1">IF(IFERROR(OFFSET('Filtr dle měsíce'!BC$5,MATCH('Filtr dle měsíce'!$A136,'Filtr dle měsíce'!$AC$6:$AC$297,0),0,1,1)*OFFSET('Filtr dle měsíce'!BC$5,MATCH('Filtr dle měsíce'!$A136,'Filtr dle měsíce'!$AC$6:$AC$297,0),0,1,1),"")&gt;0,IFERROR(OFFSET('Filtr dle měsíce'!BC$5,MATCH('Filtr dle měsíce'!$A136,'Filtr dle měsíce'!$AC$6:$AC$297,0),0,1,1)*OFFSET('Filtr dle měsíce'!BC$5,MATCH('Filtr dle měsíce'!$A136,'Filtr dle měsíce'!$AC$6:$AC$297,0),0,1,1),""),"")</f>
        <v/>
      </c>
      <c r="BP137" s="79"/>
      <c r="BQ137" s="79"/>
    </row>
    <row r="138" spans="1:69" ht="14.25" customHeight="1" x14ac:dyDescent="0.4">
      <c r="A138" s="51">
        <v>134</v>
      </c>
      <c r="B138" s="74" t="str">
        <f ca="1">IFERROR(TEXT(OFFSET('Tabulka klientů 2023'!$C$7,MATCH('Filtr dle měsíce'!A138,'Filtr dle měsíce'!$AC$6:$AC$297,0),0,1,1),""),"")</f>
        <v/>
      </c>
      <c r="C138" s="75" t="str">
        <f ca="1">IF(IFERROR(OFFSET('Tabulka klientů 2023'!$Q$7,MATCH('Filtr dle měsíce'!A138,'Filtr dle měsíce'!$AC$6:$AC$297,0),0,1,1)*OFFSET('Filtr dle měsíce'!$Q$5,MATCH('Filtr dle měsíce'!A138,'Filtr dle měsíce'!$AC$6:$AC$297,0),0,1,1),"")&gt;0,IFERROR(OFFSET('Tabulka klientů 2023'!$Q$7,MATCH('Filtr dle měsíce'!A138,'Filtr dle měsíce'!$AC$6:$AC$297,0),0,1,1)*OFFSET('Filtr dle měsíce'!$Q$5,MATCH('Filtr dle měsíce'!A138,'Filtr dle měsíce'!$AC$6:$AC$297,0),0,1,1),""),"")</f>
        <v/>
      </c>
      <c r="D138" s="76" t="str">
        <f ca="1">IF(IFERROR(OFFSET('Tabulka klientů 2023'!$T$7,MATCH('Filtr dle měsíce'!A138,'Filtr dle měsíce'!$AC$6:$AC$297,0),0,1,1)*OFFSET('Filtr dle měsíce'!$R$5,MATCH('Filtr dle měsíce'!A138,'Filtr dle měsíce'!$AC$6:$AC$297,0),0,1,1),"")&gt;0,IFERROR(OFFSET('Tabulka klientů 2023'!$T$7,MATCH('Filtr dle měsíce'!A138,'Filtr dle měsíce'!$AC$6:$AC$297,0),0,1,1)*OFFSET('Filtr dle měsíce'!$R$5,MATCH('Filtr dle měsíce'!A138,'Filtr dle měsíce'!$AC$6:$AC$297,0),0,1,1),""),"")</f>
        <v/>
      </c>
      <c r="E138" s="75" t="str">
        <f ca="1">IF(IFERROR(OFFSET('Tabulka klientů 2023'!$W$7,MATCH('Filtr dle měsíce'!A138,'Filtr dle měsíce'!$AC$6:$AC$297,0),0,1,1)*OFFSET('Filtr dle měsíce'!$S$5,MATCH('Filtr dle měsíce'!A138,'Filtr dle měsíce'!$AC$6:$AC$297,0),0,1,1),"")&gt;0,IFERROR(OFFSET('Tabulka klientů 2023'!$W$7,MATCH('Filtr dle měsíce'!A138,'Filtr dle měsíce'!$AC$6:$AC$297,0),0,1,1)*OFFSET('Filtr dle měsíce'!$S$5,MATCH('Filtr dle měsíce'!A138,'Filtr dle měsíce'!$AC$6:$AC$297,0),0,1,1),""),"")</f>
        <v/>
      </c>
      <c r="F138" s="76" t="str">
        <f ca="1">IF(IFERROR(OFFSET('Tabulka klientů 2023'!$Z$7,MATCH('Filtr dle měsíce'!A138,'Filtr dle měsíce'!$AC$6:$AC$297,0),0,1,1)*OFFSET('Filtr dle měsíce'!$T$5,MATCH('Filtr dle měsíce'!A138,'Filtr dle měsíce'!$AC$6:$AC$297,0),0,1,1),"")&gt;0,IFERROR(OFFSET('Tabulka klientů 2023'!$Z$7,MATCH('Filtr dle měsíce'!A138,'Filtr dle měsíce'!$AC$6:$AC$297,0),0,1,1)*OFFSET('Filtr dle měsíce'!$T$5,MATCH('Filtr dle měsíce'!A138,'Filtr dle měsíce'!$AC$6:$AC$297,0),0,1,1),""),"")</f>
        <v/>
      </c>
      <c r="G138" s="75" t="str">
        <f ca="1">IF(IFERROR(OFFSET('Tabulka klientů 2023'!$AC$7,MATCH('Filtr dle měsíce'!A138,'Filtr dle měsíce'!$AC$6:$AC$297,0),0,1,1)*OFFSET('Filtr dle měsíce'!$U$5,MATCH('Filtr dle měsíce'!A138,'Filtr dle měsíce'!$AC$6:$AC$297,0),0,1,1),"")&gt;0,IFERROR(OFFSET('Tabulka klientů 2023'!$AC$7,MATCH('Filtr dle měsíce'!A138,'Filtr dle měsíce'!$AC$6:$AC$297,0),0,1,1)*OFFSET('Filtr dle měsíce'!$U$5,MATCH('Filtr dle měsíce'!A138,'Filtr dle měsíce'!$AC$6:$AC$297,0),0,1,1),""),"")</f>
        <v/>
      </c>
      <c r="H138" s="76" t="str">
        <f ca="1">IF(IFERROR(OFFSET('Tabulka klientů 2023'!$AF$7,MATCH('Filtr dle měsíce'!A138,'Filtr dle měsíce'!$AC$6:$AC$297,0),0,1,1)*OFFSET('Filtr dle měsíce'!$V$5,MATCH('Filtr dle měsíce'!A138,'Filtr dle měsíce'!$AC$6:$AC$297,0),0,1,1),"")&gt;0,IFERROR(OFFSET('Tabulka klientů 2023'!$AF$7,MATCH('Filtr dle měsíce'!A138,'Filtr dle měsíce'!$AC$6:$AC$297,0),0,1,1)*OFFSET('Filtr dle měsíce'!$V$5,MATCH('Filtr dle měsíce'!A138,'Filtr dle měsíce'!$AC$6:$AC$297,0),0,1,1),""),"")</f>
        <v/>
      </c>
      <c r="I138" s="75" t="str">
        <f ca="1">IF(IFERROR(OFFSET('Tabulka klientů 2023'!$AI$7,MATCH('Filtr dle měsíce'!A138,'Filtr dle měsíce'!$AC$6:$AC$297,0),0,1,1)*OFFSET('Filtr dle měsíce'!$W$5,MATCH('Filtr dle měsíce'!A138,'Filtr dle měsíce'!$AC$6:$AC$297,0),0,1,1),"")&gt;0,IFERROR(OFFSET('Tabulka klientů 2023'!$AI$7,MATCH('Filtr dle měsíce'!A138,'Filtr dle měsíce'!$AC$6:$AC$297,0),0,1,1)*OFFSET('Filtr dle měsíce'!$W$5,MATCH('Filtr dle měsíce'!A138,'Filtr dle měsíce'!$AC$6:$AC$297,0),0,1,1),""),"")</f>
        <v/>
      </c>
      <c r="J138" s="76" t="str">
        <f ca="1">IF(IFERROR(OFFSET('Tabulka klientů 2023'!$AL$7,MATCH('Filtr dle měsíce'!A138,'Filtr dle měsíce'!$AC$6:$AC$297,0),0,1,1)*OFFSET('Filtr dle měsíce'!$X$5,MATCH('Filtr dle měsíce'!A138,'Filtr dle měsíce'!$AC$6:$AC$297,0),0,1,1),"")&gt;0,IFERROR(OFFSET('Tabulka klientů 2023'!$AL$7,MATCH('Filtr dle měsíce'!A138,'Filtr dle měsíce'!$AC$6:$AC$297,0),0,1,1)*OFFSET('Filtr dle měsíce'!$X$5,MATCH('Filtr dle měsíce'!A138,'Filtr dle měsíce'!$AC$6:$AC$297,0),0,1,1),""),"")</f>
        <v/>
      </c>
      <c r="K138" s="75" t="str">
        <f ca="1">IF(IFERROR(OFFSET('Tabulka klientů 2023'!$AO$7,MATCH('Filtr dle měsíce'!A138,'Filtr dle měsíce'!$AC$6:$AC$297,0),0,1,1)*OFFSET('Filtr dle měsíce'!$Y$5,MATCH('Filtr dle měsíce'!A138,'Filtr dle měsíce'!$AC$6:$AC$297,0),0,1,1),"")&gt;0,IFERROR(OFFSET('Tabulka klientů 2023'!$AO$7,MATCH('Filtr dle měsíce'!A138,'Filtr dle měsíce'!$AC$6:$AC$297,0),0,1,1)*OFFSET('Filtr dle měsíce'!$Y$5,MATCH('Filtr dle měsíce'!A138,'Filtr dle měsíce'!$AC$6:$AC$297,0),0,1,1),""),"")</f>
        <v/>
      </c>
      <c r="L138" s="76" t="str">
        <f ca="1">IF(IFERROR(OFFSET('Tabulka klientů 2023'!$AR$7,MATCH('Filtr dle měsíce'!A138,'Filtr dle měsíce'!$AC$6:$AC$297,0),0,1,1)*OFFSET('Filtr dle měsíce'!$Z$5,MATCH('Filtr dle měsíce'!A138,'Filtr dle měsíce'!$AC$6:$AC$297,0),0,1,1),"")&gt;0,IFERROR(OFFSET('Tabulka klientů 2023'!$AR$7,MATCH('Filtr dle měsíce'!A138,'Filtr dle měsíce'!$AC$6:$AC$297,0),0,1,1)*OFFSET('Filtr dle měsíce'!$Z$5,MATCH('Filtr dle měsíce'!A138,'Filtr dle měsíce'!$AC$6:$AC$297,0),0,1,1),""),"")</f>
        <v/>
      </c>
      <c r="M138" s="77" t="str">
        <f ca="1">IF(IFERROR(OFFSET('Tabulka klientů 2023'!$AU$7,MATCH('Filtr dle měsíce'!A138,'Filtr dle měsíce'!$AC$6:$AC$297,0),0,1,1)*OFFSET('Filtr dle měsíce'!$AA$5,MATCH('Filtr dle měsíce'!A138,'Filtr dle měsíce'!$AC$6:$AC$297,0),0,1,1),"")&gt;0,IFERROR(OFFSET('Tabulka klientů 2023'!$AU$7,MATCH('Filtr dle měsíce'!A138,'Filtr dle měsíce'!$AC$6:$AC$297,0),0,1,1)*OFFSET('Filtr dle měsíce'!$AA$5,MATCH('Filtr dle měsíce'!A138,'Filtr dle měsíce'!$AC$6:$AC$297,0),0,1,1),""),"")</f>
        <v/>
      </c>
      <c r="N138" s="78" t="str">
        <f t="shared" ca="1" si="0"/>
        <v/>
      </c>
      <c r="Q138" s="51">
        <f>IF('Tabulka klientů 2023'!R140='Filtr dle měsíce'!$C$1,1,0)</f>
        <v>0</v>
      </c>
      <c r="R138" s="51">
        <f>IF('Tabulka klientů 2023'!U140='Filtr dle měsíce'!$C$1,1,0)</f>
        <v>0</v>
      </c>
      <c r="S138" s="51">
        <f>IF('Tabulka klientů 2023'!X140='Filtr dle měsíce'!$C$1,1,0)</f>
        <v>0</v>
      </c>
      <c r="T138" s="51">
        <f>IF('Tabulka klientů 2023'!AA140='Filtr dle měsíce'!$C$1,1,0)</f>
        <v>0</v>
      </c>
      <c r="U138" s="51">
        <f>IF('Tabulka klientů 2023'!AD140='Filtr dle měsíce'!$C$1,1,0)</f>
        <v>0</v>
      </c>
      <c r="V138" s="51">
        <f>IF('Tabulka klientů 2023'!AG140='Filtr dle měsíce'!$C$1,1,0)</f>
        <v>0</v>
      </c>
      <c r="W138" s="51">
        <f>IF('Tabulka klientů 2023'!AJ140='Filtr dle měsíce'!$C$1,1,0)</f>
        <v>0</v>
      </c>
      <c r="X138" s="1">
        <f>IF('Tabulka klientů 2023'!AM140='Filtr dle měsíce'!$C$1,1,0)</f>
        <v>0</v>
      </c>
      <c r="Y138" s="1">
        <f>IF('Tabulka klientů 2023'!AP140='Filtr dle měsíce'!$C$1,1,0)</f>
        <v>0</v>
      </c>
      <c r="Z138" s="1">
        <f>IF('Tabulka klientů 2023'!AS140='Filtr dle měsíce'!$C$1,1,0)</f>
        <v>0</v>
      </c>
      <c r="AA138" s="1">
        <f>IF('Tabulka klientů 2023'!AV140='Filtr dle měsíce'!$C$1,1,0)</f>
        <v>0</v>
      </c>
      <c r="AB138" s="1">
        <f t="shared" si="1"/>
        <v>0</v>
      </c>
      <c r="AC138" s="1">
        <f t="shared" si="2"/>
        <v>0</v>
      </c>
      <c r="AE138" s="51">
        <f>IF('Tabulka klientů 2023'!S140="ANO",1,0)</f>
        <v>0</v>
      </c>
      <c r="AF138" s="51">
        <f>IF('Tabulka klientů 2023'!V140="ANO",1,0)</f>
        <v>0</v>
      </c>
      <c r="AG138" s="51">
        <f>IF('Tabulka klientů 2023'!Y140="ANO",1,0)</f>
        <v>0</v>
      </c>
      <c r="AH138" s="51">
        <f>IF('Tabulka klientů 2023'!AB140="ANO",1,0)</f>
        <v>0</v>
      </c>
      <c r="AI138" s="51">
        <f>IF('Tabulka klientů 2023'!AE140="ANO",1,0)</f>
        <v>0</v>
      </c>
      <c r="AJ138" s="51">
        <f>IF('Tabulka klientů 2023'!AH140="ANO",1,0)</f>
        <v>0</v>
      </c>
      <c r="AK138" s="51">
        <f>IF('Tabulka klientů 2023'!AK140="ANO",1,0)</f>
        <v>0</v>
      </c>
      <c r="AL138" s="51">
        <f>IF('Tabulka klientů 2023'!AN140="ANO",1,0)</f>
        <v>0</v>
      </c>
      <c r="AM138" s="51">
        <f>IF('Tabulka klientů 2023'!AQ140="ANO",1,0)</f>
        <v>0</v>
      </c>
      <c r="AN138" s="51">
        <f>IF('Tabulka klientů 2023'!AT140="ANO",1,0)</f>
        <v>0</v>
      </c>
      <c r="AO138" s="51">
        <f>IF('Tabulka klientů 2023'!AW140="ANO",1,0)</f>
        <v>0</v>
      </c>
      <c r="AP138" s="51" t="e">
        <f t="shared" ref="AP138:AQ138" si="266">#N/A</f>
        <v>#N/A</v>
      </c>
      <c r="AQ138" s="51" t="e">
        <f t="shared" si="266"/>
        <v>#N/A</v>
      </c>
      <c r="AR138" s="51"/>
      <c r="AS138" s="1">
        <f t="shared" ref="AS138:BC138" si="267">SUM(Q138+AE138)</f>
        <v>0</v>
      </c>
      <c r="AT138" s="1">
        <f t="shared" si="267"/>
        <v>0</v>
      </c>
      <c r="AU138" s="1">
        <f t="shared" si="267"/>
        <v>0</v>
      </c>
      <c r="AV138" s="1">
        <f t="shared" si="267"/>
        <v>0</v>
      </c>
      <c r="AW138" s="1">
        <f t="shared" si="267"/>
        <v>0</v>
      </c>
      <c r="AX138" s="1">
        <f t="shared" si="267"/>
        <v>0</v>
      </c>
      <c r="AY138" s="1">
        <f t="shared" si="267"/>
        <v>0</v>
      </c>
      <c r="AZ138" s="1">
        <f t="shared" si="267"/>
        <v>0</v>
      </c>
      <c r="BA138" s="1">
        <f t="shared" si="267"/>
        <v>0</v>
      </c>
      <c r="BB138" s="1">
        <f t="shared" si="267"/>
        <v>0</v>
      </c>
      <c r="BC138" s="1">
        <f t="shared" si="267"/>
        <v>0</v>
      </c>
      <c r="BD138" s="1"/>
      <c r="BE138" s="79" t="str">
        <f ca="1">IF(IFERROR(OFFSET('Filtr dle měsíce'!AS$5,MATCH('Filtr dle měsíce'!$A137,'Filtr dle měsíce'!$AC$6:$AC$297,0),0,1,1)*OFFSET('Filtr dle měsíce'!AS$5,MATCH('Filtr dle měsíce'!$A137,'Filtr dle měsíce'!$AC$6:$AC$297,0),0,1,1),"")&gt;0,IFERROR(OFFSET('Filtr dle měsíce'!AS$5,MATCH('Filtr dle měsíce'!$A137,'Filtr dle měsíce'!$AC$6:$AC$297,0),0,1,1)*OFFSET('Filtr dle měsíce'!AS$5,MATCH('Filtr dle měsíce'!$A137,'Filtr dle měsíce'!$AC$6:$AC$297,0),0,1,1),""),"")</f>
        <v/>
      </c>
      <c r="BF138" s="79" t="str">
        <f ca="1">IF(IFERROR(OFFSET('Filtr dle měsíce'!AT$5,MATCH('Filtr dle měsíce'!$A137,'Filtr dle měsíce'!$AC$6:$AC$297,0),0,1,1)*OFFSET('Filtr dle měsíce'!AT$5,MATCH('Filtr dle měsíce'!$A137,'Filtr dle měsíce'!$AC$6:$AC$297,0),0,1,1),"")&gt;0,IFERROR(OFFSET('Filtr dle měsíce'!AT$5,MATCH('Filtr dle měsíce'!$A137,'Filtr dle měsíce'!$AC$6:$AC$297,0),0,1,1)*OFFSET('Filtr dle měsíce'!AT$5,MATCH('Filtr dle měsíce'!$A137,'Filtr dle měsíce'!$AC$6:$AC$297,0),0,1,1),""),"")</f>
        <v/>
      </c>
      <c r="BG138" s="79" t="str">
        <f ca="1">IF(IFERROR(OFFSET('Filtr dle měsíce'!AU$5,MATCH('Filtr dle měsíce'!$A137,'Filtr dle měsíce'!$AC$6:$AC$297,0),0,1,1)*OFFSET('Filtr dle měsíce'!AU$5,MATCH('Filtr dle měsíce'!$A137,'Filtr dle měsíce'!$AC$6:$AC$297,0),0,1,1),"")&gt;0,IFERROR(OFFSET('Filtr dle měsíce'!AU$5,MATCH('Filtr dle měsíce'!$A137,'Filtr dle měsíce'!$AC$6:$AC$297,0),0,1,1)*OFFSET('Filtr dle měsíce'!AU$5,MATCH('Filtr dle měsíce'!$A137,'Filtr dle měsíce'!$AC$6:$AC$297,0),0,1,1),""),"")</f>
        <v/>
      </c>
      <c r="BH138" s="79" t="str">
        <f ca="1">IF(IFERROR(OFFSET('Filtr dle měsíce'!AV$5,MATCH('Filtr dle měsíce'!$A137,'Filtr dle měsíce'!$AC$6:$AC$297,0),0,1,1)*OFFSET('Filtr dle měsíce'!AV$5,MATCH('Filtr dle měsíce'!$A137,'Filtr dle měsíce'!$AC$6:$AC$297,0),0,1,1),"")&gt;0,IFERROR(OFFSET('Filtr dle měsíce'!AV$5,MATCH('Filtr dle měsíce'!$A137,'Filtr dle měsíce'!$AC$6:$AC$297,0),0,1,1)*OFFSET('Filtr dle měsíce'!AV$5,MATCH('Filtr dle měsíce'!$A137,'Filtr dle měsíce'!$AC$6:$AC$297,0),0,1,1),""),"")</f>
        <v/>
      </c>
      <c r="BI138" s="79" t="str">
        <f ca="1">IF(IFERROR(OFFSET('Filtr dle měsíce'!AW$5,MATCH('Filtr dle měsíce'!$A137,'Filtr dle měsíce'!$AC$6:$AC$297,0),0,1,1)*OFFSET('Filtr dle měsíce'!AW$5,MATCH('Filtr dle měsíce'!$A137,'Filtr dle měsíce'!$AC$6:$AC$297,0),0,1,1),"")&gt;0,IFERROR(OFFSET('Filtr dle měsíce'!AW$5,MATCH('Filtr dle měsíce'!$A137,'Filtr dle měsíce'!$AC$6:$AC$297,0),0,1,1)*OFFSET('Filtr dle měsíce'!AW$5,MATCH('Filtr dle měsíce'!$A137,'Filtr dle měsíce'!$AC$6:$AC$297,0),0,1,1),""),"")</f>
        <v/>
      </c>
      <c r="BJ138" s="79" t="str">
        <f ca="1">IF(IFERROR(OFFSET('Filtr dle měsíce'!AX$5,MATCH('Filtr dle měsíce'!$A137,'Filtr dle měsíce'!$AC$6:$AC$297,0),0,1,1)*OFFSET('Filtr dle měsíce'!AX$5,MATCH('Filtr dle měsíce'!$A137,'Filtr dle měsíce'!$AC$6:$AC$297,0),0,1,1),"")&gt;0,IFERROR(OFFSET('Filtr dle měsíce'!AX$5,MATCH('Filtr dle měsíce'!$A137,'Filtr dle měsíce'!$AC$6:$AC$297,0),0,1,1)*OFFSET('Filtr dle měsíce'!AX$5,MATCH('Filtr dle měsíce'!$A137,'Filtr dle měsíce'!$AC$6:$AC$297,0),0,1,1),""),"")</f>
        <v/>
      </c>
      <c r="BK138" s="79" t="str">
        <f ca="1">IF(IFERROR(OFFSET('Filtr dle měsíce'!AY$5,MATCH('Filtr dle měsíce'!$A137,'Filtr dle měsíce'!$AC$6:$AC$297,0),0,1,1)*OFFSET('Filtr dle měsíce'!AY$5,MATCH('Filtr dle měsíce'!$A137,'Filtr dle měsíce'!$AC$6:$AC$297,0),0,1,1),"")&gt;0,IFERROR(OFFSET('Filtr dle měsíce'!AY$5,MATCH('Filtr dle měsíce'!$A137,'Filtr dle měsíce'!$AC$6:$AC$297,0),0,1,1)*OFFSET('Filtr dle měsíce'!AY$5,MATCH('Filtr dle měsíce'!$A137,'Filtr dle měsíce'!$AC$6:$AC$297,0),0,1,1),""),"")</f>
        <v/>
      </c>
      <c r="BL138" s="79" t="str">
        <f ca="1">IF(IFERROR(OFFSET('Filtr dle měsíce'!AZ$5,MATCH('Filtr dle měsíce'!$A137,'Filtr dle měsíce'!$AC$6:$AC$297,0),0,1,1)*OFFSET('Filtr dle měsíce'!AZ$5,MATCH('Filtr dle měsíce'!$A137,'Filtr dle měsíce'!$AC$6:$AC$297,0),0,1,1),"")&gt;0,IFERROR(OFFSET('Filtr dle měsíce'!AZ$5,MATCH('Filtr dle měsíce'!$A137,'Filtr dle měsíce'!$AC$6:$AC$297,0),0,1,1)*OFFSET('Filtr dle měsíce'!AZ$5,MATCH('Filtr dle měsíce'!$A137,'Filtr dle měsíce'!$AC$6:$AC$297,0),0,1,1),""),"")</f>
        <v/>
      </c>
      <c r="BM138" s="79" t="str">
        <f ca="1">IF(IFERROR(OFFSET('Filtr dle měsíce'!BA$5,MATCH('Filtr dle měsíce'!$A137,'Filtr dle měsíce'!$AC$6:$AC$297,0),0,1,1)*OFFSET('Filtr dle měsíce'!BA$5,MATCH('Filtr dle měsíce'!$A137,'Filtr dle měsíce'!$AC$6:$AC$297,0),0,1,1),"")&gt;0,IFERROR(OFFSET('Filtr dle měsíce'!BA$5,MATCH('Filtr dle měsíce'!$A137,'Filtr dle měsíce'!$AC$6:$AC$297,0),0,1,1)*OFFSET('Filtr dle měsíce'!BA$5,MATCH('Filtr dle měsíce'!$A137,'Filtr dle měsíce'!$AC$6:$AC$297,0),0,1,1),""),"")</f>
        <v/>
      </c>
      <c r="BN138" s="79" t="str">
        <f ca="1">IF(IFERROR(OFFSET('Filtr dle měsíce'!BB$5,MATCH('Filtr dle měsíce'!$A137,'Filtr dle měsíce'!$AC$6:$AC$297,0),0,1,1)*OFFSET('Filtr dle měsíce'!BB$5,MATCH('Filtr dle měsíce'!$A137,'Filtr dle měsíce'!$AC$6:$AC$297,0),0,1,1),"")&gt;0,IFERROR(OFFSET('Filtr dle měsíce'!BB$5,MATCH('Filtr dle měsíce'!$A137,'Filtr dle měsíce'!$AC$6:$AC$297,0),0,1,1)*OFFSET('Filtr dle měsíce'!BB$5,MATCH('Filtr dle měsíce'!$A137,'Filtr dle měsíce'!$AC$6:$AC$297,0),0,1,1),""),"")</f>
        <v/>
      </c>
      <c r="BO138" s="79" t="str">
        <f ca="1">IF(IFERROR(OFFSET('Filtr dle měsíce'!BC$5,MATCH('Filtr dle měsíce'!$A137,'Filtr dle měsíce'!$AC$6:$AC$297,0),0,1,1)*OFFSET('Filtr dle měsíce'!BC$5,MATCH('Filtr dle měsíce'!$A137,'Filtr dle měsíce'!$AC$6:$AC$297,0),0,1,1),"")&gt;0,IFERROR(OFFSET('Filtr dle měsíce'!BC$5,MATCH('Filtr dle měsíce'!$A137,'Filtr dle měsíce'!$AC$6:$AC$297,0),0,1,1)*OFFSET('Filtr dle měsíce'!BC$5,MATCH('Filtr dle měsíce'!$A137,'Filtr dle měsíce'!$AC$6:$AC$297,0),0,1,1),""),"")</f>
        <v/>
      </c>
      <c r="BP138" s="79"/>
      <c r="BQ138" s="79"/>
    </row>
    <row r="139" spans="1:69" ht="14.25" customHeight="1" x14ac:dyDescent="0.4">
      <c r="A139" s="51">
        <v>135</v>
      </c>
      <c r="B139" s="74" t="str">
        <f ca="1">IFERROR(TEXT(OFFSET('Tabulka klientů 2023'!$C$7,MATCH('Filtr dle měsíce'!A139,'Filtr dle měsíce'!$AC$6:$AC$297,0),0,1,1),""),"")</f>
        <v/>
      </c>
      <c r="C139" s="75" t="str">
        <f ca="1">IF(IFERROR(OFFSET('Tabulka klientů 2023'!$Q$7,MATCH('Filtr dle měsíce'!A139,'Filtr dle měsíce'!$AC$6:$AC$297,0),0,1,1)*OFFSET('Filtr dle měsíce'!$Q$5,MATCH('Filtr dle měsíce'!A139,'Filtr dle měsíce'!$AC$6:$AC$297,0),0,1,1),"")&gt;0,IFERROR(OFFSET('Tabulka klientů 2023'!$Q$7,MATCH('Filtr dle měsíce'!A139,'Filtr dle měsíce'!$AC$6:$AC$297,0),0,1,1)*OFFSET('Filtr dle měsíce'!$Q$5,MATCH('Filtr dle měsíce'!A139,'Filtr dle měsíce'!$AC$6:$AC$297,0),0,1,1),""),"")</f>
        <v/>
      </c>
      <c r="D139" s="76" t="str">
        <f ca="1">IF(IFERROR(OFFSET('Tabulka klientů 2023'!$T$7,MATCH('Filtr dle měsíce'!A139,'Filtr dle měsíce'!$AC$6:$AC$297,0),0,1,1)*OFFSET('Filtr dle měsíce'!$R$5,MATCH('Filtr dle měsíce'!A139,'Filtr dle měsíce'!$AC$6:$AC$297,0),0,1,1),"")&gt;0,IFERROR(OFFSET('Tabulka klientů 2023'!$T$7,MATCH('Filtr dle měsíce'!A139,'Filtr dle měsíce'!$AC$6:$AC$297,0),0,1,1)*OFFSET('Filtr dle měsíce'!$R$5,MATCH('Filtr dle měsíce'!A139,'Filtr dle měsíce'!$AC$6:$AC$297,0),0,1,1),""),"")</f>
        <v/>
      </c>
      <c r="E139" s="75" t="str">
        <f ca="1">IF(IFERROR(OFFSET('Tabulka klientů 2023'!$W$7,MATCH('Filtr dle měsíce'!A139,'Filtr dle měsíce'!$AC$6:$AC$297,0),0,1,1)*OFFSET('Filtr dle měsíce'!$S$5,MATCH('Filtr dle měsíce'!A139,'Filtr dle měsíce'!$AC$6:$AC$297,0),0,1,1),"")&gt;0,IFERROR(OFFSET('Tabulka klientů 2023'!$W$7,MATCH('Filtr dle měsíce'!A139,'Filtr dle měsíce'!$AC$6:$AC$297,0),0,1,1)*OFFSET('Filtr dle měsíce'!$S$5,MATCH('Filtr dle měsíce'!A139,'Filtr dle měsíce'!$AC$6:$AC$297,0),0,1,1),""),"")</f>
        <v/>
      </c>
      <c r="F139" s="76" t="str">
        <f ca="1">IF(IFERROR(OFFSET('Tabulka klientů 2023'!$Z$7,MATCH('Filtr dle měsíce'!A139,'Filtr dle měsíce'!$AC$6:$AC$297,0),0,1,1)*OFFSET('Filtr dle měsíce'!$T$5,MATCH('Filtr dle měsíce'!A139,'Filtr dle měsíce'!$AC$6:$AC$297,0),0,1,1),"")&gt;0,IFERROR(OFFSET('Tabulka klientů 2023'!$Z$7,MATCH('Filtr dle měsíce'!A139,'Filtr dle měsíce'!$AC$6:$AC$297,0),0,1,1)*OFFSET('Filtr dle měsíce'!$T$5,MATCH('Filtr dle měsíce'!A139,'Filtr dle měsíce'!$AC$6:$AC$297,0),0,1,1),""),"")</f>
        <v/>
      </c>
      <c r="G139" s="75" t="str">
        <f ca="1">IF(IFERROR(OFFSET('Tabulka klientů 2023'!$AC$7,MATCH('Filtr dle měsíce'!A139,'Filtr dle měsíce'!$AC$6:$AC$297,0),0,1,1)*OFFSET('Filtr dle měsíce'!$U$5,MATCH('Filtr dle měsíce'!A139,'Filtr dle měsíce'!$AC$6:$AC$297,0),0,1,1),"")&gt;0,IFERROR(OFFSET('Tabulka klientů 2023'!$AC$7,MATCH('Filtr dle měsíce'!A139,'Filtr dle měsíce'!$AC$6:$AC$297,0),0,1,1)*OFFSET('Filtr dle měsíce'!$U$5,MATCH('Filtr dle měsíce'!A139,'Filtr dle měsíce'!$AC$6:$AC$297,0),0,1,1),""),"")</f>
        <v/>
      </c>
      <c r="H139" s="76" t="str">
        <f ca="1">IF(IFERROR(OFFSET('Tabulka klientů 2023'!$AF$7,MATCH('Filtr dle měsíce'!A139,'Filtr dle měsíce'!$AC$6:$AC$297,0),0,1,1)*OFFSET('Filtr dle měsíce'!$V$5,MATCH('Filtr dle měsíce'!A139,'Filtr dle měsíce'!$AC$6:$AC$297,0),0,1,1),"")&gt;0,IFERROR(OFFSET('Tabulka klientů 2023'!$AF$7,MATCH('Filtr dle měsíce'!A139,'Filtr dle měsíce'!$AC$6:$AC$297,0),0,1,1)*OFFSET('Filtr dle měsíce'!$V$5,MATCH('Filtr dle měsíce'!A139,'Filtr dle měsíce'!$AC$6:$AC$297,0),0,1,1),""),"")</f>
        <v/>
      </c>
      <c r="I139" s="75" t="str">
        <f ca="1">IF(IFERROR(OFFSET('Tabulka klientů 2023'!$AI$7,MATCH('Filtr dle měsíce'!A139,'Filtr dle měsíce'!$AC$6:$AC$297,0),0,1,1)*OFFSET('Filtr dle měsíce'!$W$5,MATCH('Filtr dle měsíce'!A139,'Filtr dle měsíce'!$AC$6:$AC$297,0),0,1,1),"")&gt;0,IFERROR(OFFSET('Tabulka klientů 2023'!$AI$7,MATCH('Filtr dle měsíce'!A139,'Filtr dle měsíce'!$AC$6:$AC$297,0),0,1,1)*OFFSET('Filtr dle měsíce'!$W$5,MATCH('Filtr dle měsíce'!A139,'Filtr dle měsíce'!$AC$6:$AC$297,0),0,1,1),""),"")</f>
        <v/>
      </c>
      <c r="J139" s="76" t="str">
        <f ca="1">IF(IFERROR(OFFSET('Tabulka klientů 2023'!$AL$7,MATCH('Filtr dle měsíce'!A139,'Filtr dle měsíce'!$AC$6:$AC$297,0),0,1,1)*OFFSET('Filtr dle měsíce'!$X$5,MATCH('Filtr dle měsíce'!A139,'Filtr dle měsíce'!$AC$6:$AC$297,0),0,1,1),"")&gt;0,IFERROR(OFFSET('Tabulka klientů 2023'!$AL$7,MATCH('Filtr dle měsíce'!A139,'Filtr dle měsíce'!$AC$6:$AC$297,0),0,1,1)*OFFSET('Filtr dle měsíce'!$X$5,MATCH('Filtr dle měsíce'!A139,'Filtr dle měsíce'!$AC$6:$AC$297,0),0,1,1),""),"")</f>
        <v/>
      </c>
      <c r="K139" s="75" t="str">
        <f ca="1">IF(IFERROR(OFFSET('Tabulka klientů 2023'!$AO$7,MATCH('Filtr dle měsíce'!A139,'Filtr dle měsíce'!$AC$6:$AC$297,0),0,1,1)*OFFSET('Filtr dle měsíce'!$Y$5,MATCH('Filtr dle měsíce'!A139,'Filtr dle měsíce'!$AC$6:$AC$297,0),0,1,1),"")&gt;0,IFERROR(OFFSET('Tabulka klientů 2023'!$AO$7,MATCH('Filtr dle měsíce'!A139,'Filtr dle měsíce'!$AC$6:$AC$297,0),0,1,1)*OFFSET('Filtr dle měsíce'!$Y$5,MATCH('Filtr dle měsíce'!A139,'Filtr dle měsíce'!$AC$6:$AC$297,0),0,1,1),""),"")</f>
        <v/>
      </c>
      <c r="L139" s="76" t="str">
        <f ca="1">IF(IFERROR(OFFSET('Tabulka klientů 2023'!$AR$7,MATCH('Filtr dle měsíce'!A139,'Filtr dle měsíce'!$AC$6:$AC$297,0),0,1,1)*OFFSET('Filtr dle měsíce'!$Z$5,MATCH('Filtr dle měsíce'!A139,'Filtr dle měsíce'!$AC$6:$AC$297,0),0,1,1),"")&gt;0,IFERROR(OFFSET('Tabulka klientů 2023'!$AR$7,MATCH('Filtr dle měsíce'!A139,'Filtr dle měsíce'!$AC$6:$AC$297,0),0,1,1)*OFFSET('Filtr dle měsíce'!$Z$5,MATCH('Filtr dle měsíce'!A139,'Filtr dle měsíce'!$AC$6:$AC$297,0),0,1,1),""),"")</f>
        <v/>
      </c>
      <c r="M139" s="77" t="str">
        <f ca="1">IF(IFERROR(OFFSET('Tabulka klientů 2023'!$AU$7,MATCH('Filtr dle měsíce'!A139,'Filtr dle měsíce'!$AC$6:$AC$297,0),0,1,1)*OFFSET('Filtr dle měsíce'!$AA$5,MATCH('Filtr dle měsíce'!A139,'Filtr dle měsíce'!$AC$6:$AC$297,0),0,1,1),"")&gt;0,IFERROR(OFFSET('Tabulka klientů 2023'!$AU$7,MATCH('Filtr dle měsíce'!A139,'Filtr dle měsíce'!$AC$6:$AC$297,0),0,1,1)*OFFSET('Filtr dle měsíce'!$AA$5,MATCH('Filtr dle měsíce'!A139,'Filtr dle měsíce'!$AC$6:$AC$297,0),0,1,1),""),"")</f>
        <v/>
      </c>
      <c r="N139" s="78" t="str">
        <f t="shared" ca="1" si="0"/>
        <v/>
      </c>
      <c r="Q139" s="51">
        <f>IF('Tabulka klientů 2023'!R141='Filtr dle měsíce'!$C$1,1,0)</f>
        <v>0</v>
      </c>
      <c r="R139" s="51">
        <f>IF('Tabulka klientů 2023'!U141='Filtr dle měsíce'!$C$1,1,0)</f>
        <v>0</v>
      </c>
      <c r="S139" s="51">
        <f>IF('Tabulka klientů 2023'!X141='Filtr dle měsíce'!$C$1,1,0)</f>
        <v>0</v>
      </c>
      <c r="T139" s="51">
        <f>IF('Tabulka klientů 2023'!AA141='Filtr dle měsíce'!$C$1,1,0)</f>
        <v>0</v>
      </c>
      <c r="U139" s="51">
        <f>IF('Tabulka klientů 2023'!AD141='Filtr dle měsíce'!$C$1,1,0)</f>
        <v>0</v>
      </c>
      <c r="V139" s="51">
        <f>IF('Tabulka klientů 2023'!AG141='Filtr dle měsíce'!$C$1,1,0)</f>
        <v>0</v>
      </c>
      <c r="W139" s="51">
        <f>IF('Tabulka klientů 2023'!AJ141='Filtr dle měsíce'!$C$1,1,0)</f>
        <v>0</v>
      </c>
      <c r="X139" s="1">
        <f>IF('Tabulka klientů 2023'!AM141='Filtr dle měsíce'!$C$1,1,0)</f>
        <v>0</v>
      </c>
      <c r="Y139" s="1">
        <f>IF('Tabulka klientů 2023'!AP141='Filtr dle měsíce'!$C$1,1,0)</f>
        <v>0</v>
      </c>
      <c r="Z139" s="1">
        <f>IF('Tabulka klientů 2023'!AS141='Filtr dle měsíce'!$C$1,1,0)</f>
        <v>0</v>
      </c>
      <c r="AA139" s="1">
        <f>IF('Tabulka klientů 2023'!AV141='Filtr dle měsíce'!$C$1,1,0)</f>
        <v>0</v>
      </c>
      <c r="AB139" s="1">
        <f t="shared" si="1"/>
        <v>0</v>
      </c>
      <c r="AC139" s="1">
        <f t="shared" si="2"/>
        <v>0</v>
      </c>
      <c r="AE139" s="51">
        <f>IF('Tabulka klientů 2023'!S141="ANO",1,0)</f>
        <v>0</v>
      </c>
      <c r="AF139" s="51">
        <f>IF('Tabulka klientů 2023'!V141="ANO",1,0)</f>
        <v>0</v>
      </c>
      <c r="AG139" s="51">
        <f>IF('Tabulka klientů 2023'!Y141="ANO",1,0)</f>
        <v>0</v>
      </c>
      <c r="AH139" s="51">
        <f>IF('Tabulka klientů 2023'!AB141="ANO",1,0)</f>
        <v>0</v>
      </c>
      <c r="AI139" s="51">
        <f>IF('Tabulka klientů 2023'!AE141="ANO",1,0)</f>
        <v>0</v>
      </c>
      <c r="AJ139" s="51">
        <f>IF('Tabulka klientů 2023'!AH141="ANO",1,0)</f>
        <v>0</v>
      </c>
      <c r="AK139" s="51">
        <f>IF('Tabulka klientů 2023'!AK141="ANO",1,0)</f>
        <v>0</v>
      </c>
      <c r="AL139" s="51">
        <f>IF('Tabulka klientů 2023'!AN141="ANO",1,0)</f>
        <v>0</v>
      </c>
      <c r="AM139" s="51">
        <f>IF('Tabulka klientů 2023'!AQ141="ANO",1,0)</f>
        <v>0</v>
      </c>
      <c r="AN139" s="51">
        <f>IF('Tabulka klientů 2023'!AT141="ANO",1,0)</f>
        <v>0</v>
      </c>
      <c r="AO139" s="51">
        <f>IF('Tabulka klientů 2023'!AW141="ANO",1,0)</f>
        <v>0</v>
      </c>
      <c r="AP139" s="51" t="e">
        <f t="shared" ref="AP139:AQ139" si="268">#N/A</f>
        <v>#N/A</v>
      </c>
      <c r="AQ139" s="51" t="e">
        <f t="shared" si="268"/>
        <v>#N/A</v>
      </c>
      <c r="AR139" s="51"/>
      <c r="AS139" s="1">
        <f t="shared" ref="AS139:BC139" si="269">SUM(Q139+AE139)</f>
        <v>0</v>
      </c>
      <c r="AT139" s="1">
        <f t="shared" si="269"/>
        <v>0</v>
      </c>
      <c r="AU139" s="1">
        <f t="shared" si="269"/>
        <v>0</v>
      </c>
      <c r="AV139" s="1">
        <f t="shared" si="269"/>
        <v>0</v>
      </c>
      <c r="AW139" s="1">
        <f t="shared" si="269"/>
        <v>0</v>
      </c>
      <c r="AX139" s="1">
        <f t="shared" si="269"/>
        <v>0</v>
      </c>
      <c r="AY139" s="1">
        <f t="shared" si="269"/>
        <v>0</v>
      </c>
      <c r="AZ139" s="1">
        <f t="shared" si="269"/>
        <v>0</v>
      </c>
      <c r="BA139" s="1">
        <f t="shared" si="269"/>
        <v>0</v>
      </c>
      <c r="BB139" s="1">
        <f t="shared" si="269"/>
        <v>0</v>
      </c>
      <c r="BC139" s="1">
        <f t="shared" si="269"/>
        <v>0</v>
      </c>
      <c r="BD139" s="1"/>
      <c r="BE139" s="79" t="str">
        <f ca="1">IF(IFERROR(OFFSET('Filtr dle měsíce'!AS$5,MATCH('Filtr dle měsíce'!$A138,'Filtr dle měsíce'!$AC$6:$AC$297,0),0,1,1)*OFFSET('Filtr dle měsíce'!AS$5,MATCH('Filtr dle měsíce'!$A138,'Filtr dle měsíce'!$AC$6:$AC$297,0),0,1,1),"")&gt;0,IFERROR(OFFSET('Filtr dle měsíce'!AS$5,MATCH('Filtr dle měsíce'!$A138,'Filtr dle měsíce'!$AC$6:$AC$297,0),0,1,1)*OFFSET('Filtr dle měsíce'!AS$5,MATCH('Filtr dle měsíce'!$A138,'Filtr dle měsíce'!$AC$6:$AC$297,0),0,1,1),""),"")</f>
        <v/>
      </c>
      <c r="BF139" s="79" t="str">
        <f ca="1">IF(IFERROR(OFFSET('Filtr dle měsíce'!AT$5,MATCH('Filtr dle měsíce'!$A138,'Filtr dle měsíce'!$AC$6:$AC$297,0),0,1,1)*OFFSET('Filtr dle měsíce'!AT$5,MATCH('Filtr dle měsíce'!$A138,'Filtr dle měsíce'!$AC$6:$AC$297,0),0,1,1),"")&gt;0,IFERROR(OFFSET('Filtr dle měsíce'!AT$5,MATCH('Filtr dle měsíce'!$A138,'Filtr dle měsíce'!$AC$6:$AC$297,0),0,1,1)*OFFSET('Filtr dle měsíce'!AT$5,MATCH('Filtr dle měsíce'!$A138,'Filtr dle měsíce'!$AC$6:$AC$297,0),0,1,1),""),"")</f>
        <v/>
      </c>
      <c r="BG139" s="79" t="str">
        <f ca="1">IF(IFERROR(OFFSET('Filtr dle měsíce'!AU$5,MATCH('Filtr dle měsíce'!$A138,'Filtr dle měsíce'!$AC$6:$AC$297,0),0,1,1)*OFFSET('Filtr dle měsíce'!AU$5,MATCH('Filtr dle měsíce'!$A138,'Filtr dle měsíce'!$AC$6:$AC$297,0),0,1,1),"")&gt;0,IFERROR(OFFSET('Filtr dle měsíce'!AU$5,MATCH('Filtr dle měsíce'!$A138,'Filtr dle měsíce'!$AC$6:$AC$297,0),0,1,1)*OFFSET('Filtr dle měsíce'!AU$5,MATCH('Filtr dle měsíce'!$A138,'Filtr dle měsíce'!$AC$6:$AC$297,0),0,1,1),""),"")</f>
        <v/>
      </c>
      <c r="BH139" s="79" t="str">
        <f ca="1">IF(IFERROR(OFFSET('Filtr dle měsíce'!AV$5,MATCH('Filtr dle měsíce'!$A138,'Filtr dle měsíce'!$AC$6:$AC$297,0),0,1,1)*OFFSET('Filtr dle měsíce'!AV$5,MATCH('Filtr dle měsíce'!$A138,'Filtr dle měsíce'!$AC$6:$AC$297,0),0,1,1),"")&gt;0,IFERROR(OFFSET('Filtr dle měsíce'!AV$5,MATCH('Filtr dle měsíce'!$A138,'Filtr dle měsíce'!$AC$6:$AC$297,0),0,1,1)*OFFSET('Filtr dle měsíce'!AV$5,MATCH('Filtr dle měsíce'!$A138,'Filtr dle měsíce'!$AC$6:$AC$297,0),0,1,1),""),"")</f>
        <v/>
      </c>
      <c r="BI139" s="79" t="str">
        <f ca="1">IF(IFERROR(OFFSET('Filtr dle měsíce'!AW$5,MATCH('Filtr dle měsíce'!$A138,'Filtr dle měsíce'!$AC$6:$AC$297,0),0,1,1)*OFFSET('Filtr dle měsíce'!AW$5,MATCH('Filtr dle měsíce'!$A138,'Filtr dle měsíce'!$AC$6:$AC$297,0),0,1,1),"")&gt;0,IFERROR(OFFSET('Filtr dle měsíce'!AW$5,MATCH('Filtr dle měsíce'!$A138,'Filtr dle měsíce'!$AC$6:$AC$297,0),0,1,1)*OFFSET('Filtr dle měsíce'!AW$5,MATCH('Filtr dle měsíce'!$A138,'Filtr dle měsíce'!$AC$6:$AC$297,0),0,1,1),""),"")</f>
        <v/>
      </c>
      <c r="BJ139" s="79" t="str">
        <f ca="1">IF(IFERROR(OFFSET('Filtr dle měsíce'!AX$5,MATCH('Filtr dle měsíce'!$A138,'Filtr dle měsíce'!$AC$6:$AC$297,0),0,1,1)*OFFSET('Filtr dle měsíce'!AX$5,MATCH('Filtr dle měsíce'!$A138,'Filtr dle měsíce'!$AC$6:$AC$297,0),0,1,1),"")&gt;0,IFERROR(OFFSET('Filtr dle měsíce'!AX$5,MATCH('Filtr dle měsíce'!$A138,'Filtr dle měsíce'!$AC$6:$AC$297,0),0,1,1)*OFFSET('Filtr dle měsíce'!AX$5,MATCH('Filtr dle měsíce'!$A138,'Filtr dle měsíce'!$AC$6:$AC$297,0),0,1,1),""),"")</f>
        <v/>
      </c>
      <c r="BK139" s="79" t="str">
        <f ca="1">IF(IFERROR(OFFSET('Filtr dle měsíce'!AY$5,MATCH('Filtr dle měsíce'!$A138,'Filtr dle měsíce'!$AC$6:$AC$297,0),0,1,1)*OFFSET('Filtr dle měsíce'!AY$5,MATCH('Filtr dle měsíce'!$A138,'Filtr dle měsíce'!$AC$6:$AC$297,0),0,1,1),"")&gt;0,IFERROR(OFFSET('Filtr dle měsíce'!AY$5,MATCH('Filtr dle měsíce'!$A138,'Filtr dle měsíce'!$AC$6:$AC$297,0),0,1,1)*OFFSET('Filtr dle měsíce'!AY$5,MATCH('Filtr dle měsíce'!$A138,'Filtr dle měsíce'!$AC$6:$AC$297,0),0,1,1),""),"")</f>
        <v/>
      </c>
      <c r="BL139" s="79" t="str">
        <f ca="1">IF(IFERROR(OFFSET('Filtr dle měsíce'!AZ$5,MATCH('Filtr dle měsíce'!$A138,'Filtr dle měsíce'!$AC$6:$AC$297,0),0,1,1)*OFFSET('Filtr dle měsíce'!AZ$5,MATCH('Filtr dle měsíce'!$A138,'Filtr dle měsíce'!$AC$6:$AC$297,0),0,1,1),"")&gt;0,IFERROR(OFFSET('Filtr dle měsíce'!AZ$5,MATCH('Filtr dle měsíce'!$A138,'Filtr dle měsíce'!$AC$6:$AC$297,0),0,1,1)*OFFSET('Filtr dle měsíce'!AZ$5,MATCH('Filtr dle měsíce'!$A138,'Filtr dle měsíce'!$AC$6:$AC$297,0),0,1,1),""),"")</f>
        <v/>
      </c>
      <c r="BM139" s="79" t="str">
        <f ca="1">IF(IFERROR(OFFSET('Filtr dle měsíce'!BA$5,MATCH('Filtr dle měsíce'!$A138,'Filtr dle měsíce'!$AC$6:$AC$297,0),0,1,1)*OFFSET('Filtr dle měsíce'!BA$5,MATCH('Filtr dle měsíce'!$A138,'Filtr dle měsíce'!$AC$6:$AC$297,0),0,1,1),"")&gt;0,IFERROR(OFFSET('Filtr dle měsíce'!BA$5,MATCH('Filtr dle měsíce'!$A138,'Filtr dle měsíce'!$AC$6:$AC$297,0),0,1,1)*OFFSET('Filtr dle měsíce'!BA$5,MATCH('Filtr dle měsíce'!$A138,'Filtr dle měsíce'!$AC$6:$AC$297,0),0,1,1),""),"")</f>
        <v/>
      </c>
      <c r="BN139" s="79" t="str">
        <f ca="1">IF(IFERROR(OFFSET('Filtr dle měsíce'!BB$5,MATCH('Filtr dle měsíce'!$A138,'Filtr dle měsíce'!$AC$6:$AC$297,0),0,1,1)*OFFSET('Filtr dle měsíce'!BB$5,MATCH('Filtr dle měsíce'!$A138,'Filtr dle měsíce'!$AC$6:$AC$297,0),0,1,1),"")&gt;0,IFERROR(OFFSET('Filtr dle měsíce'!BB$5,MATCH('Filtr dle měsíce'!$A138,'Filtr dle měsíce'!$AC$6:$AC$297,0),0,1,1)*OFFSET('Filtr dle měsíce'!BB$5,MATCH('Filtr dle měsíce'!$A138,'Filtr dle měsíce'!$AC$6:$AC$297,0),0,1,1),""),"")</f>
        <v/>
      </c>
      <c r="BO139" s="79" t="str">
        <f ca="1">IF(IFERROR(OFFSET('Filtr dle měsíce'!BC$5,MATCH('Filtr dle měsíce'!$A138,'Filtr dle měsíce'!$AC$6:$AC$297,0),0,1,1)*OFFSET('Filtr dle měsíce'!BC$5,MATCH('Filtr dle měsíce'!$A138,'Filtr dle měsíce'!$AC$6:$AC$297,0),0,1,1),"")&gt;0,IFERROR(OFFSET('Filtr dle měsíce'!BC$5,MATCH('Filtr dle měsíce'!$A138,'Filtr dle měsíce'!$AC$6:$AC$297,0),0,1,1)*OFFSET('Filtr dle měsíce'!BC$5,MATCH('Filtr dle měsíce'!$A138,'Filtr dle měsíce'!$AC$6:$AC$297,0),0,1,1),""),"")</f>
        <v/>
      </c>
      <c r="BP139" s="79"/>
      <c r="BQ139" s="79"/>
    </row>
    <row r="140" spans="1:69" ht="14.25" customHeight="1" x14ac:dyDescent="0.4">
      <c r="A140" s="51">
        <v>136</v>
      </c>
      <c r="B140" s="74" t="str">
        <f ca="1">IFERROR(TEXT(OFFSET('Tabulka klientů 2023'!$C$7,MATCH('Filtr dle měsíce'!A140,'Filtr dle měsíce'!$AC$6:$AC$297,0),0,1,1),""),"")</f>
        <v/>
      </c>
      <c r="C140" s="75" t="str">
        <f ca="1">IF(IFERROR(OFFSET('Tabulka klientů 2023'!$Q$7,MATCH('Filtr dle měsíce'!A140,'Filtr dle měsíce'!$AC$6:$AC$297,0),0,1,1)*OFFSET('Filtr dle měsíce'!$Q$5,MATCH('Filtr dle měsíce'!A140,'Filtr dle měsíce'!$AC$6:$AC$297,0),0,1,1),"")&gt;0,IFERROR(OFFSET('Tabulka klientů 2023'!$Q$7,MATCH('Filtr dle měsíce'!A140,'Filtr dle měsíce'!$AC$6:$AC$297,0),0,1,1)*OFFSET('Filtr dle měsíce'!$Q$5,MATCH('Filtr dle měsíce'!A140,'Filtr dle měsíce'!$AC$6:$AC$297,0),0,1,1),""),"")</f>
        <v/>
      </c>
      <c r="D140" s="76" t="str">
        <f ca="1">IF(IFERROR(OFFSET('Tabulka klientů 2023'!$T$7,MATCH('Filtr dle měsíce'!A140,'Filtr dle měsíce'!$AC$6:$AC$297,0),0,1,1)*OFFSET('Filtr dle měsíce'!$R$5,MATCH('Filtr dle měsíce'!A140,'Filtr dle měsíce'!$AC$6:$AC$297,0),0,1,1),"")&gt;0,IFERROR(OFFSET('Tabulka klientů 2023'!$T$7,MATCH('Filtr dle měsíce'!A140,'Filtr dle měsíce'!$AC$6:$AC$297,0),0,1,1)*OFFSET('Filtr dle měsíce'!$R$5,MATCH('Filtr dle měsíce'!A140,'Filtr dle měsíce'!$AC$6:$AC$297,0),0,1,1),""),"")</f>
        <v/>
      </c>
      <c r="E140" s="75" t="str">
        <f ca="1">IF(IFERROR(OFFSET('Tabulka klientů 2023'!$W$7,MATCH('Filtr dle měsíce'!A140,'Filtr dle měsíce'!$AC$6:$AC$297,0),0,1,1)*OFFSET('Filtr dle měsíce'!$S$5,MATCH('Filtr dle měsíce'!A140,'Filtr dle měsíce'!$AC$6:$AC$297,0),0,1,1),"")&gt;0,IFERROR(OFFSET('Tabulka klientů 2023'!$W$7,MATCH('Filtr dle měsíce'!A140,'Filtr dle měsíce'!$AC$6:$AC$297,0),0,1,1)*OFFSET('Filtr dle měsíce'!$S$5,MATCH('Filtr dle měsíce'!A140,'Filtr dle měsíce'!$AC$6:$AC$297,0),0,1,1),""),"")</f>
        <v/>
      </c>
      <c r="F140" s="76" t="str">
        <f ca="1">IF(IFERROR(OFFSET('Tabulka klientů 2023'!$Z$7,MATCH('Filtr dle měsíce'!A140,'Filtr dle měsíce'!$AC$6:$AC$297,0),0,1,1)*OFFSET('Filtr dle měsíce'!$T$5,MATCH('Filtr dle měsíce'!A140,'Filtr dle měsíce'!$AC$6:$AC$297,0),0,1,1),"")&gt;0,IFERROR(OFFSET('Tabulka klientů 2023'!$Z$7,MATCH('Filtr dle měsíce'!A140,'Filtr dle měsíce'!$AC$6:$AC$297,0),0,1,1)*OFFSET('Filtr dle měsíce'!$T$5,MATCH('Filtr dle měsíce'!A140,'Filtr dle měsíce'!$AC$6:$AC$297,0),0,1,1),""),"")</f>
        <v/>
      </c>
      <c r="G140" s="75" t="str">
        <f ca="1">IF(IFERROR(OFFSET('Tabulka klientů 2023'!$AC$7,MATCH('Filtr dle měsíce'!A140,'Filtr dle měsíce'!$AC$6:$AC$297,0),0,1,1)*OFFSET('Filtr dle měsíce'!$U$5,MATCH('Filtr dle měsíce'!A140,'Filtr dle měsíce'!$AC$6:$AC$297,0),0,1,1),"")&gt;0,IFERROR(OFFSET('Tabulka klientů 2023'!$AC$7,MATCH('Filtr dle měsíce'!A140,'Filtr dle měsíce'!$AC$6:$AC$297,0),0,1,1)*OFFSET('Filtr dle měsíce'!$U$5,MATCH('Filtr dle měsíce'!A140,'Filtr dle měsíce'!$AC$6:$AC$297,0),0,1,1),""),"")</f>
        <v/>
      </c>
      <c r="H140" s="76" t="str">
        <f ca="1">IF(IFERROR(OFFSET('Tabulka klientů 2023'!$AF$7,MATCH('Filtr dle měsíce'!A140,'Filtr dle měsíce'!$AC$6:$AC$297,0),0,1,1)*OFFSET('Filtr dle měsíce'!$V$5,MATCH('Filtr dle měsíce'!A140,'Filtr dle měsíce'!$AC$6:$AC$297,0),0,1,1),"")&gt;0,IFERROR(OFFSET('Tabulka klientů 2023'!$AF$7,MATCH('Filtr dle měsíce'!A140,'Filtr dle měsíce'!$AC$6:$AC$297,0),0,1,1)*OFFSET('Filtr dle měsíce'!$V$5,MATCH('Filtr dle měsíce'!A140,'Filtr dle měsíce'!$AC$6:$AC$297,0),0,1,1),""),"")</f>
        <v/>
      </c>
      <c r="I140" s="75" t="str">
        <f ca="1">IF(IFERROR(OFFSET('Tabulka klientů 2023'!$AI$7,MATCH('Filtr dle měsíce'!A140,'Filtr dle měsíce'!$AC$6:$AC$297,0),0,1,1)*OFFSET('Filtr dle měsíce'!$W$5,MATCH('Filtr dle měsíce'!A140,'Filtr dle měsíce'!$AC$6:$AC$297,0),0,1,1),"")&gt;0,IFERROR(OFFSET('Tabulka klientů 2023'!$AI$7,MATCH('Filtr dle měsíce'!A140,'Filtr dle měsíce'!$AC$6:$AC$297,0),0,1,1)*OFFSET('Filtr dle měsíce'!$W$5,MATCH('Filtr dle měsíce'!A140,'Filtr dle měsíce'!$AC$6:$AC$297,0),0,1,1),""),"")</f>
        <v/>
      </c>
      <c r="J140" s="76" t="str">
        <f ca="1">IF(IFERROR(OFFSET('Tabulka klientů 2023'!$AL$7,MATCH('Filtr dle měsíce'!A140,'Filtr dle měsíce'!$AC$6:$AC$297,0),0,1,1)*OFFSET('Filtr dle měsíce'!$X$5,MATCH('Filtr dle měsíce'!A140,'Filtr dle měsíce'!$AC$6:$AC$297,0),0,1,1),"")&gt;0,IFERROR(OFFSET('Tabulka klientů 2023'!$AL$7,MATCH('Filtr dle měsíce'!A140,'Filtr dle měsíce'!$AC$6:$AC$297,0),0,1,1)*OFFSET('Filtr dle měsíce'!$X$5,MATCH('Filtr dle měsíce'!A140,'Filtr dle měsíce'!$AC$6:$AC$297,0),0,1,1),""),"")</f>
        <v/>
      </c>
      <c r="K140" s="75" t="str">
        <f ca="1">IF(IFERROR(OFFSET('Tabulka klientů 2023'!$AO$7,MATCH('Filtr dle měsíce'!A140,'Filtr dle měsíce'!$AC$6:$AC$297,0),0,1,1)*OFFSET('Filtr dle měsíce'!$Y$5,MATCH('Filtr dle měsíce'!A140,'Filtr dle měsíce'!$AC$6:$AC$297,0),0,1,1),"")&gt;0,IFERROR(OFFSET('Tabulka klientů 2023'!$AO$7,MATCH('Filtr dle měsíce'!A140,'Filtr dle měsíce'!$AC$6:$AC$297,0),0,1,1)*OFFSET('Filtr dle měsíce'!$Y$5,MATCH('Filtr dle měsíce'!A140,'Filtr dle měsíce'!$AC$6:$AC$297,0),0,1,1),""),"")</f>
        <v/>
      </c>
      <c r="L140" s="76" t="str">
        <f ca="1">IF(IFERROR(OFFSET('Tabulka klientů 2023'!$AR$7,MATCH('Filtr dle měsíce'!A140,'Filtr dle měsíce'!$AC$6:$AC$297,0),0,1,1)*OFFSET('Filtr dle měsíce'!$Z$5,MATCH('Filtr dle měsíce'!A140,'Filtr dle měsíce'!$AC$6:$AC$297,0),0,1,1),"")&gt;0,IFERROR(OFFSET('Tabulka klientů 2023'!$AR$7,MATCH('Filtr dle měsíce'!A140,'Filtr dle měsíce'!$AC$6:$AC$297,0),0,1,1)*OFFSET('Filtr dle měsíce'!$Z$5,MATCH('Filtr dle měsíce'!A140,'Filtr dle měsíce'!$AC$6:$AC$297,0),0,1,1),""),"")</f>
        <v/>
      </c>
      <c r="M140" s="77" t="str">
        <f ca="1">IF(IFERROR(OFFSET('Tabulka klientů 2023'!$AU$7,MATCH('Filtr dle měsíce'!A140,'Filtr dle měsíce'!$AC$6:$AC$297,0),0,1,1)*OFFSET('Filtr dle měsíce'!$AA$5,MATCH('Filtr dle měsíce'!A140,'Filtr dle měsíce'!$AC$6:$AC$297,0),0,1,1),"")&gt;0,IFERROR(OFFSET('Tabulka klientů 2023'!$AU$7,MATCH('Filtr dle měsíce'!A140,'Filtr dle měsíce'!$AC$6:$AC$297,0),0,1,1)*OFFSET('Filtr dle měsíce'!$AA$5,MATCH('Filtr dle měsíce'!A140,'Filtr dle měsíce'!$AC$6:$AC$297,0),0,1,1),""),"")</f>
        <v/>
      </c>
      <c r="N140" s="78" t="str">
        <f t="shared" ca="1" si="0"/>
        <v/>
      </c>
      <c r="Q140" s="51">
        <f>IF('Tabulka klientů 2023'!R142='Filtr dle měsíce'!$C$1,1,0)</f>
        <v>0</v>
      </c>
      <c r="R140" s="51">
        <f>IF('Tabulka klientů 2023'!U142='Filtr dle měsíce'!$C$1,1,0)</f>
        <v>0</v>
      </c>
      <c r="S140" s="51">
        <f>IF('Tabulka klientů 2023'!X142='Filtr dle měsíce'!$C$1,1,0)</f>
        <v>0</v>
      </c>
      <c r="T140" s="51">
        <f>IF('Tabulka klientů 2023'!AA142='Filtr dle měsíce'!$C$1,1,0)</f>
        <v>0</v>
      </c>
      <c r="U140" s="51">
        <f>IF('Tabulka klientů 2023'!AD142='Filtr dle měsíce'!$C$1,1,0)</f>
        <v>0</v>
      </c>
      <c r="V140" s="51">
        <f>IF('Tabulka klientů 2023'!AG142='Filtr dle měsíce'!$C$1,1,0)</f>
        <v>0</v>
      </c>
      <c r="W140" s="51">
        <f>IF('Tabulka klientů 2023'!AJ142='Filtr dle měsíce'!$C$1,1,0)</f>
        <v>0</v>
      </c>
      <c r="X140" s="1">
        <f>IF('Tabulka klientů 2023'!AM142='Filtr dle měsíce'!$C$1,1,0)</f>
        <v>0</v>
      </c>
      <c r="Y140" s="1">
        <f>IF('Tabulka klientů 2023'!AP142='Filtr dle měsíce'!$C$1,1,0)</f>
        <v>0</v>
      </c>
      <c r="Z140" s="1">
        <f>IF('Tabulka klientů 2023'!AS142='Filtr dle měsíce'!$C$1,1,0)</f>
        <v>0</v>
      </c>
      <c r="AA140" s="1">
        <f>IF('Tabulka klientů 2023'!AV142='Filtr dle měsíce'!$C$1,1,0)</f>
        <v>0</v>
      </c>
      <c r="AB140" s="1">
        <f t="shared" si="1"/>
        <v>0</v>
      </c>
      <c r="AC140" s="1">
        <f t="shared" si="2"/>
        <v>0</v>
      </c>
      <c r="AE140" s="51">
        <f>IF('Tabulka klientů 2023'!S142="ANO",1,0)</f>
        <v>0</v>
      </c>
      <c r="AF140" s="51">
        <f>IF('Tabulka klientů 2023'!V142="ANO",1,0)</f>
        <v>0</v>
      </c>
      <c r="AG140" s="51">
        <f>IF('Tabulka klientů 2023'!Y142="ANO",1,0)</f>
        <v>0</v>
      </c>
      <c r="AH140" s="51">
        <f>IF('Tabulka klientů 2023'!AB142="ANO",1,0)</f>
        <v>0</v>
      </c>
      <c r="AI140" s="51">
        <f>IF('Tabulka klientů 2023'!AE142="ANO",1,0)</f>
        <v>0</v>
      </c>
      <c r="AJ140" s="51">
        <f>IF('Tabulka klientů 2023'!AH142="ANO",1,0)</f>
        <v>0</v>
      </c>
      <c r="AK140" s="51">
        <f>IF('Tabulka klientů 2023'!AK142="ANO",1,0)</f>
        <v>0</v>
      </c>
      <c r="AL140" s="51">
        <f>IF('Tabulka klientů 2023'!AN142="ANO",1,0)</f>
        <v>0</v>
      </c>
      <c r="AM140" s="51">
        <f>IF('Tabulka klientů 2023'!AQ142="ANO",1,0)</f>
        <v>0</v>
      </c>
      <c r="AN140" s="51">
        <f>IF('Tabulka klientů 2023'!AT142="ANO",1,0)</f>
        <v>0</v>
      </c>
      <c r="AO140" s="51">
        <f>IF('Tabulka klientů 2023'!AW142="ANO",1,0)</f>
        <v>0</v>
      </c>
      <c r="AP140" s="51" t="e">
        <f t="shared" ref="AP140:AQ140" si="270">#N/A</f>
        <v>#N/A</v>
      </c>
      <c r="AQ140" s="51" t="e">
        <f t="shared" si="270"/>
        <v>#N/A</v>
      </c>
      <c r="AR140" s="51"/>
      <c r="AS140" s="1">
        <f t="shared" ref="AS140:BC140" si="271">SUM(Q140+AE140)</f>
        <v>0</v>
      </c>
      <c r="AT140" s="1">
        <f t="shared" si="271"/>
        <v>0</v>
      </c>
      <c r="AU140" s="1">
        <f t="shared" si="271"/>
        <v>0</v>
      </c>
      <c r="AV140" s="1">
        <f t="shared" si="271"/>
        <v>0</v>
      </c>
      <c r="AW140" s="1">
        <f t="shared" si="271"/>
        <v>0</v>
      </c>
      <c r="AX140" s="1">
        <f t="shared" si="271"/>
        <v>0</v>
      </c>
      <c r="AY140" s="1">
        <f t="shared" si="271"/>
        <v>0</v>
      </c>
      <c r="AZ140" s="1">
        <f t="shared" si="271"/>
        <v>0</v>
      </c>
      <c r="BA140" s="1">
        <f t="shared" si="271"/>
        <v>0</v>
      </c>
      <c r="BB140" s="1">
        <f t="shared" si="271"/>
        <v>0</v>
      </c>
      <c r="BC140" s="1">
        <f t="shared" si="271"/>
        <v>0</v>
      </c>
      <c r="BD140" s="1"/>
      <c r="BE140" s="79" t="str">
        <f ca="1">IF(IFERROR(OFFSET('Filtr dle měsíce'!AS$5,MATCH('Filtr dle měsíce'!$A139,'Filtr dle měsíce'!$AC$6:$AC$297,0),0,1,1)*OFFSET('Filtr dle měsíce'!AS$5,MATCH('Filtr dle měsíce'!$A139,'Filtr dle měsíce'!$AC$6:$AC$297,0),0,1,1),"")&gt;0,IFERROR(OFFSET('Filtr dle měsíce'!AS$5,MATCH('Filtr dle měsíce'!$A139,'Filtr dle měsíce'!$AC$6:$AC$297,0),0,1,1)*OFFSET('Filtr dle měsíce'!AS$5,MATCH('Filtr dle měsíce'!$A139,'Filtr dle měsíce'!$AC$6:$AC$297,0),0,1,1),""),"")</f>
        <v/>
      </c>
      <c r="BF140" s="79" t="str">
        <f ca="1">IF(IFERROR(OFFSET('Filtr dle měsíce'!AT$5,MATCH('Filtr dle měsíce'!$A139,'Filtr dle měsíce'!$AC$6:$AC$297,0),0,1,1)*OFFSET('Filtr dle měsíce'!AT$5,MATCH('Filtr dle měsíce'!$A139,'Filtr dle měsíce'!$AC$6:$AC$297,0),0,1,1),"")&gt;0,IFERROR(OFFSET('Filtr dle měsíce'!AT$5,MATCH('Filtr dle měsíce'!$A139,'Filtr dle měsíce'!$AC$6:$AC$297,0),0,1,1)*OFFSET('Filtr dle měsíce'!AT$5,MATCH('Filtr dle měsíce'!$A139,'Filtr dle měsíce'!$AC$6:$AC$297,0),0,1,1),""),"")</f>
        <v/>
      </c>
      <c r="BG140" s="79" t="str">
        <f ca="1">IF(IFERROR(OFFSET('Filtr dle měsíce'!AU$5,MATCH('Filtr dle měsíce'!$A139,'Filtr dle měsíce'!$AC$6:$AC$297,0),0,1,1)*OFFSET('Filtr dle měsíce'!AU$5,MATCH('Filtr dle měsíce'!$A139,'Filtr dle měsíce'!$AC$6:$AC$297,0),0,1,1),"")&gt;0,IFERROR(OFFSET('Filtr dle měsíce'!AU$5,MATCH('Filtr dle měsíce'!$A139,'Filtr dle měsíce'!$AC$6:$AC$297,0),0,1,1)*OFFSET('Filtr dle měsíce'!AU$5,MATCH('Filtr dle měsíce'!$A139,'Filtr dle měsíce'!$AC$6:$AC$297,0),0,1,1),""),"")</f>
        <v/>
      </c>
      <c r="BH140" s="79" t="str">
        <f ca="1">IF(IFERROR(OFFSET('Filtr dle měsíce'!AV$5,MATCH('Filtr dle měsíce'!$A139,'Filtr dle měsíce'!$AC$6:$AC$297,0),0,1,1)*OFFSET('Filtr dle měsíce'!AV$5,MATCH('Filtr dle měsíce'!$A139,'Filtr dle měsíce'!$AC$6:$AC$297,0),0,1,1),"")&gt;0,IFERROR(OFFSET('Filtr dle měsíce'!AV$5,MATCH('Filtr dle měsíce'!$A139,'Filtr dle měsíce'!$AC$6:$AC$297,0),0,1,1)*OFFSET('Filtr dle měsíce'!AV$5,MATCH('Filtr dle měsíce'!$A139,'Filtr dle měsíce'!$AC$6:$AC$297,0),0,1,1),""),"")</f>
        <v/>
      </c>
      <c r="BI140" s="79" t="str">
        <f ca="1">IF(IFERROR(OFFSET('Filtr dle měsíce'!AW$5,MATCH('Filtr dle měsíce'!$A139,'Filtr dle měsíce'!$AC$6:$AC$297,0),0,1,1)*OFFSET('Filtr dle měsíce'!AW$5,MATCH('Filtr dle měsíce'!$A139,'Filtr dle měsíce'!$AC$6:$AC$297,0),0,1,1),"")&gt;0,IFERROR(OFFSET('Filtr dle měsíce'!AW$5,MATCH('Filtr dle měsíce'!$A139,'Filtr dle měsíce'!$AC$6:$AC$297,0),0,1,1)*OFFSET('Filtr dle měsíce'!AW$5,MATCH('Filtr dle měsíce'!$A139,'Filtr dle měsíce'!$AC$6:$AC$297,0),0,1,1),""),"")</f>
        <v/>
      </c>
      <c r="BJ140" s="79" t="str">
        <f ca="1">IF(IFERROR(OFFSET('Filtr dle měsíce'!AX$5,MATCH('Filtr dle měsíce'!$A139,'Filtr dle měsíce'!$AC$6:$AC$297,0),0,1,1)*OFFSET('Filtr dle měsíce'!AX$5,MATCH('Filtr dle měsíce'!$A139,'Filtr dle měsíce'!$AC$6:$AC$297,0),0,1,1),"")&gt;0,IFERROR(OFFSET('Filtr dle měsíce'!AX$5,MATCH('Filtr dle měsíce'!$A139,'Filtr dle měsíce'!$AC$6:$AC$297,0),0,1,1)*OFFSET('Filtr dle měsíce'!AX$5,MATCH('Filtr dle měsíce'!$A139,'Filtr dle měsíce'!$AC$6:$AC$297,0),0,1,1),""),"")</f>
        <v/>
      </c>
      <c r="BK140" s="79" t="str">
        <f ca="1">IF(IFERROR(OFFSET('Filtr dle měsíce'!AY$5,MATCH('Filtr dle měsíce'!$A139,'Filtr dle měsíce'!$AC$6:$AC$297,0),0,1,1)*OFFSET('Filtr dle měsíce'!AY$5,MATCH('Filtr dle měsíce'!$A139,'Filtr dle měsíce'!$AC$6:$AC$297,0),0,1,1),"")&gt;0,IFERROR(OFFSET('Filtr dle měsíce'!AY$5,MATCH('Filtr dle měsíce'!$A139,'Filtr dle měsíce'!$AC$6:$AC$297,0),0,1,1)*OFFSET('Filtr dle měsíce'!AY$5,MATCH('Filtr dle měsíce'!$A139,'Filtr dle měsíce'!$AC$6:$AC$297,0),0,1,1),""),"")</f>
        <v/>
      </c>
      <c r="BL140" s="79" t="str">
        <f ca="1">IF(IFERROR(OFFSET('Filtr dle měsíce'!AZ$5,MATCH('Filtr dle měsíce'!$A139,'Filtr dle měsíce'!$AC$6:$AC$297,0),0,1,1)*OFFSET('Filtr dle měsíce'!AZ$5,MATCH('Filtr dle měsíce'!$A139,'Filtr dle měsíce'!$AC$6:$AC$297,0),0,1,1),"")&gt;0,IFERROR(OFFSET('Filtr dle měsíce'!AZ$5,MATCH('Filtr dle měsíce'!$A139,'Filtr dle měsíce'!$AC$6:$AC$297,0),0,1,1)*OFFSET('Filtr dle měsíce'!AZ$5,MATCH('Filtr dle měsíce'!$A139,'Filtr dle měsíce'!$AC$6:$AC$297,0),0,1,1),""),"")</f>
        <v/>
      </c>
      <c r="BM140" s="79" t="str">
        <f ca="1">IF(IFERROR(OFFSET('Filtr dle měsíce'!BA$5,MATCH('Filtr dle měsíce'!$A139,'Filtr dle měsíce'!$AC$6:$AC$297,0),0,1,1)*OFFSET('Filtr dle měsíce'!BA$5,MATCH('Filtr dle měsíce'!$A139,'Filtr dle měsíce'!$AC$6:$AC$297,0),0,1,1),"")&gt;0,IFERROR(OFFSET('Filtr dle měsíce'!BA$5,MATCH('Filtr dle měsíce'!$A139,'Filtr dle měsíce'!$AC$6:$AC$297,0),0,1,1)*OFFSET('Filtr dle měsíce'!BA$5,MATCH('Filtr dle měsíce'!$A139,'Filtr dle měsíce'!$AC$6:$AC$297,0),0,1,1),""),"")</f>
        <v/>
      </c>
      <c r="BN140" s="79" t="str">
        <f ca="1">IF(IFERROR(OFFSET('Filtr dle měsíce'!BB$5,MATCH('Filtr dle měsíce'!$A139,'Filtr dle měsíce'!$AC$6:$AC$297,0),0,1,1)*OFFSET('Filtr dle měsíce'!BB$5,MATCH('Filtr dle měsíce'!$A139,'Filtr dle měsíce'!$AC$6:$AC$297,0),0,1,1),"")&gt;0,IFERROR(OFFSET('Filtr dle měsíce'!BB$5,MATCH('Filtr dle měsíce'!$A139,'Filtr dle měsíce'!$AC$6:$AC$297,0),0,1,1)*OFFSET('Filtr dle měsíce'!BB$5,MATCH('Filtr dle měsíce'!$A139,'Filtr dle měsíce'!$AC$6:$AC$297,0),0,1,1),""),"")</f>
        <v/>
      </c>
      <c r="BO140" s="79" t="str">
        <f ca="1">IF(IFERROR(OFFSET('Filtr dle měsíce'!BC$5,MATCH('Filtr dle měsíce'!$A139,'Filtr dle měsíce'!$AC$6:$AC$297,0),0,1,1)*OFFSET('Filtr dle měsíce'!BC$5,MATCH('Filtr dle měsíce'!$A139,'Filtr dle měsíce'!$AC$6:$AC$297,0),0,1,1),"")&gt;0,IFERROR(OFFSET('Filtr dle měsíce'!BC$5,MATCH('Filtr dle měsíce'!$A139,'Filtr dle měsíce'!$AC$6:$AC$297,0),0,1,1)*OFFSET('Filtr dle měsíce'!BC$5,MATCH('Filtr dle měsíce'!$A139,'Filtr dle měsíce'!$AC$6:$AC$297,0),0,1,1),""),"")</f>
        <v/>
      </c>
      <c r="BP140" s="79"/>
      <c r="BQ140" s="79"/>
    </row>
    <row r="141" spans="1:69" ht="14.25" customHeight="1" x14ac:dyDescent="0.4">
      <c r="A141" s="51">
        <v>137</v>
      </c>
      <c r="B141" s="74" t="str">
        <f ca="1">IFERROR(TEXT(OFFSET('Tabulka klientů 2023'!$C$7,MATCH('Filtr dle měsíce'!A141,'Filtr dle měsíce'!$AC$6:$AC$297,0),0,1,1),""),"")</f>
        <v/>
      </c>
      <c r="C141" s="75" t="str">
        <f ca="1">IF(IFERROR(OFFSET('Tabulka klientů 2023'!$Q$7,MATCH('Filtr dle měsíce'!A141,'Filtr dle měsíce'!$AC$6:$AC$297,0),0,1,1)*OFFSET('Filtr dle měsíce'!$Q$5,MATCH('Filtr dle měsíce'!A141,'Filtr dle měsíce'!$AC$6:$AC$297,0),0,1,1),"")&gt;0,IFERROR(OFFSET('Tabulka klientů 2023'!$Q$7,MATCH('Filtr dle měsíce'!A141,'Filtr dle měsíce'!$AC$6:$AC$297,0),0,1,1)*OFFSET('Filtr dle měsíce'!$Q$5,MATCH('Filtr dle měsíce'!A141,'Filtr dle měsíce'!$AC$6:$AC$297,0),0,1,1),""),"")</f>
        <v/>
      </c>
      <c r="D141" s="76" t="str">
        <f ca="1">IF(IFERROR(OFFSET('Tabulka klientů 2023'!$T$7,MATCH('Filtr dle měsíce'!A141,'Filtr dle měsíce'!$AC$6:$AC$297,0),0,1,1)*OFFSET('Filtr dle měsíce'!$R$5,MATCH('Filtr dle měsíce'!A141,'Filtr dle měsíce'!$AC$6:$AC$297,0),0,1,1),"")&gt;0,IFERROR(OFFSET('Tabulka klientů 2023'!$T$7,MATCH('Filtr dle měsíce'!A141,'Filtr dle měsíce'!$AC$6:$AC$297,0),0,1,1)*OFFSET('Filtr dle měsíce'!$R$5,MATCH('Filtr dle měsíce'!A141,'Filtr dle měsíce'!$AC$6:$AC$297,0),0,1,1),""),"")</f>
        <v/>
      </c>
      <c r="E141" s="75" t="str">
        <f ca="1">IF(IFERROR(OFFSET('Tabulka klientů 2023'!$W$7,MATCH('Filtr dle měsíce'!A141,'Filtr dle měsíce'!$AC$6:$AC$297,0),0,1,1)*OFFSET('Filtr dle měsíce'!$S$5,MATCH('Filtr dle měsíce'!A141,'Filtr dle měsíce'!$AC$6:$AC$297,0),0,1,1),"")&gt;0,IFERROR(OFFSET('Tabulka klientů 2023'!$W$7,MATCH('Filtr dle měsíce'!A141,'Filtr dle měsíce'!$AC$6:$AC$297,0),0,1,1)*OFFSET('Filtr dle měsíce'!$S$5,MATCH('Filtr dle měsíce'!A141,'Filtr dle měsíce'!$AC$6:$AC$297,0),0,1,1),""),"")</f>
        <v/>
      </c>
      <c r="F141" s="76" t="str">
        <f ca="1">IF(IFERROR(OFFSET('Tabulka klientů 2023'!$Z$7,MATCH('Filtr dle měsíce'!A141,'Filtr dle měsíce'!$AC$6:$AC$297,0),0,1,1)*OFFSET('Filtr dle měsíce'!$T$5,MATCH('Filtr dle měsíce'!A141,'Filtr dle měsíce'!$AC$6:$AC$297,0),0,1,1),"")&gt;0,IFERROR(OFFSET('Tabulka klientů 2023'!$Z$7,MATCH('Filtr dle měsíce'!A141,'Filtr dle měsíce'!$AC$6:$AC$297,0),0,1,1)*OFFSET('Filtr dle měsíce'!$T$5,MATCH('Filtr dle měsíce'!A141,'Filtr dle měsíce'!$AC$6:$AC$297,0),0,1,1),""),"")</f>
        <v/>
      </c>
      <c r="G141" s="75" t="str">
        <f ca="1">IF(IFERROR(OFFSET('Tabulka klientů 2023'!$AC$7,MATCH('Filtr dle měsíce'!A141,'Filtr dle měsíce'!$AC$6:$AC$297,0),0,1,1)*OFFSET('Filtr dle měsíce'!$U$5,MATCH('Filtr dle měsíce'!A141,'Filtr dle měsíce'!$AC$6:$AC$297,0),0,1,1),"")&gt;0,IFERROR(OFFSET('Tabulka klientů 2023'!$AC$7,MATCH('Filtr dle měsíce'!A141,'Filtr dle měsíce'!$AC$6:$AC$297,0),0,1,1)*OFFSET('Filtr dle měsíce'!$U$5,MATCH('Filtr dle měsíce'!A141,'Filtr dle měsíce'!$AC$6:$AC$297,0),0,1,1),""),"")</f>
        <v/>
      </c>
      <c r="H141" s="76" t="str">
        <f ca="1">IF(IFERROR(OFFSET('Tabulka klientů 2023'!$AF$7,MATCH('Filtr dle měsíce'!A141,'Filtr dle měsíce'!$AC$6:$AC$297,0),0,1,1)*OFFSET('Filtr dle měsíce'!$V$5,MATCH('Filtr dle měsíce'!A141,'Filtr dle měsíce'!$AC$6:$AC$297,0),0,1,1),"")&gt;0,IFERROR(OFFSET('Tabulka klientů 2023'!$AF$7,MATCH('Filtr dle měsíce'!A141,'Filtr dle měsíce'!$AC$6:$AC$297,0),0,1,1)*OFFSET('Filtr dle měsíce'!$V$5,MATCH('Filtr dle měsíce'!A141,'Filtr dle měsíce'!$AC$6:$AC$297,0),0,1,1),""),"")</f>
        <v/>
      </c>
      <c r="I141" s="75" t="str">
        <f ca="1">IF(IFERROR(OFFSET('Tabulka klientů 2023'!$AI$7,MATCH('Filtr dle měsíce'!A141,'Filtr dle měsíce'!$AC$6:$AC$297,0),0,1,1)*OFFSET('Filtr dle měsíce'!$W$5,MATCH('Filtr dle měsíce'!A141,'Filtr dle měsíce'!$AC$6:$AC$297,0),0,1,1),"")&gt;0,IFERROR(OFFSET('Tabulka klientů 2023'!$AI$7,MATCH('Filtr dle měsíce'!A141,'Filtr dle měsíce'!$AC$6:$AC$297,0),0,1,1)*OFFSET('Filtr dle měsíce'!$W$5,MATCH('Filtr dle měsíce'!A141,'Filtr dle měsíce'!$AC$6:$AC$297,0),0,1,1),""),"")</f>
        <v/>
      </c>
      <c r="J141" s="76" t="str">
        <f ca="1">IF(IFERROR(OFFSET('Tabulka klientů 2023'!$AL$7,MATCH('Filtr dle měsíce'!A141,'Filtr dle měsíce'!$AC$6:$AC$297,0),0,1,1)*OFFSET('Filtr dle měsíce'!$X$5,MATCH('Filtr dle měsíce'!A141,'Filtr dle měsíce'!$AC$6:$AC$297,0),0,1,1),"")&gt;0,IFERROR(OFFSET('Tabulka klientů 2023'!$AL$7,MATCH('Filtr dle měsíce'!A141,'Filtr dle měsíce'!$AC$6:$AC$297,0),0,1,1)*OFFSET('Filtr dle měsíce'!$X$5,MATCH('Filtr dle měsíce'!A141,'Filtr dle měsíce'!$AC$6:$AC$297,0),0,1,1),""),"")</f>
        <v/>
      </c>
      <c r="K141" s="75" t="str">
        <f ca="1">IF(IFERROR(OFFSET('Tabulka klientů 2023'!$AO$7,MATCH('Filtr dle měsíce'!A141,'Filtr dle měsíce'!$AC$6:$AC$297,0),0,1,1)*OFFSET('Filtr dle měsíce'!$Y$5,MATCH('Filtr dle měsíce'!A141,'Filtr dle měsíce'!$AC$6:$AC$297,0),0,1,1),"")&gt;0,IFERROR(OFFSET('Tabulka klientů 2023'!$AO$7,MATCH('Filtr dle měsíce'!A141,'Filtr dle měsíce'!$AC$6:$AC$297,0),0,1,1)*OFFSET('Filtr dle měsíce'!$Y$5,MATCH('Filtr dle měsíce'!A141,'Filtr dle měsíce'!$AC$6:$AC$297,0),0,1,1),""),"")</f>
        <v/>
      </c>
      <c r="L141" s="76" t="str">
        <f ca="1">IF(IFERROR(OFFSET('Tabulka klientů 2023'!$AR$7,MATCH('Filtr dle měsíce'!A141,'Filtr dle měsíce'!$AC$6:$AC$297,0),0,1,1)*OFFSET('Filtr dle měsíce'!$Z$5,MATCH('Filtr dle měsíce'!A141,'Filtr dle měsíce'!$AC$6:$AC$297,0),0,1,1),"")&gt;0,IFERROR(OFFSET('Tabulka klientů 2023'!$AR$7,MATCH('Filtr dle měsíce'!A141,'Filtr dle měsíce'!$AC$6:$AC$297,0),0,1,1)*OFFSET('Filtr dle měsíce'!$Z$5,MATCH('Filtr dle měsíce'!A141,'Filtr dle měsíce'!$AC$6:$AC$297,0),0,1,1),""),"")</f>
        <v/>
      </c>
      <c r="M141" s="77" t="str">
        <f ca="1">IF(IFERROR(OFFSET('Tabulka klientů 2023'!$AU$7,MATCH('Filtr dle měsíce'!A141,'Filtr dle měsíce'!$AC$6:$AC$297,0),0,1,1)*OFFSET('Filtr dle měsíce'!$AA$5,MATCH('Filtr dle měsíce'!A141,'Filtr dle měsíce'!$AC$6:$AC$297,0),0,1,1),"")&gt;0,IFERROR(OFFSET('Tabulka klientů 2023'!$AU$7,MATCH('Filtr dle měsíce'!A141,'Filtr dle měsíce'!$AC$6:$AC$297,0),0,1,1)*OFFSET('Filtr dle měsíce'!$AA$5,MATCH('Filtr dle měsíce'!A141,'Filtr dle měsíce'!$AC$6:$AC$297,0),0,1,1),""),"")</f>
        <v/>
      </c>
      <c r="N141" s="78" t="str">
        <f t="shared" ca="1" si="0"/>
        <v/>
      </c>
      <c r="Q141" s="51">
        <f>IF('Tabulka klientů 2023'!R143='Filtr dle měsíce'!$C$1,1,0)</f>
        <v>0</v>
      </c>
      <c r="R141" s="51">
        <f>IF('Tabulka klientů 2023'!U143='Filtr dle měsíce'!$C$1,1,0)</f>
        <v>0</v>
      </c>
      <c r="S141" s="51">
        <f>IF('Tabulka klientů 2023'!X143='Filtr dle měsíce'!$C$1,1,0)</f>
        <v>0</v>
      </c>
      <c r="T141" s="51">
        <f>IF('Tabulka klientů 2023'!AA143='Filtr dle měsíce'!$C$1,1,0)</f>
        <v>0</v>
      </c>
      <c r="U141" s="51">
        <f>IF('Tabulka klientů 2023'!AD143='Filtr dle měsíce'!$C$1,1,0)</f>
        <v>0</v>
      </c>
      <c r="V141" s="51">
        <f>IF('Tabulka klientů 2023'!AG143='Filtr dle měsíce'!$C$1,1,0)</f>
        <v>0</v>
      </c>
      <c r="W141" s="51">
        <f>IF('Tabulka klientů 2023'!AJ143='Filtr dle měsíce'!$C$1,1,0)</f>
        <v>0</v>
      </c>
      <c r="X141" s="1">
        <f>IF('Tabulka klientů 2023'!AM143='Filtr dle měsíce'!$C$1,1,0)</f>
        <v>0</v>
      </c>
      <c r="Y141" s="1">
        <f>IF('Tabulka klientů 2023'!AP143='Filtr dle měsíce'!$C$1,1,0)</f>
        <v>0</v>
      </c>
      <c r="Z141" s="1">
        <f>IF('Tabulka klientů 2023'!AS143='Filtr dle měsíce'!$C$1,1,0)</f>
        <v>0</v>
      </c>
      <c r="AA141" s="1">
        <f>IF('Tabulka klientů 2023'!AV143='Filtr dle měsíce'!$C$1,1,0)</f>
        <v>0</v>
      </c>
      <c r="AB141" s="1">
        <f t="shared" si="1"/>
        <v>0</v>
      </c>
      <c r="AC141" s="1">
        <f t="shared" si="2"/>
        <v>0</v>
      </c>
      <c r="AE141" s="51">
        <f>IF('Tabulka klientů 2023'!S143="ANO",1,0)</f>
        <v>0</v>
      </c>
      <c r="AF141" s="51">
        <f>IF('Tabulka klientů 2023'!V143="ANO",1,0)</f>
        <v>0</v>
      </c>
      <c r="AG141" s="51">
        <f>IF('Tabulka klientů 2023'!Y143="ANO",1,0)</f>
        <v>0</v>
      </c>
      <c r="AH141" s="51">
        <f>IF('Tabulka klientů 2023'!AB143="ANO",1,0)</f>
        <v>0</v>
      </c>
      <c r="AI141" s="51">
        <f>IF('Tabulka klientů 2023'!AE143="ANO",1,0)</f>
        <v>0</v>
      </c>
      <c r="AJ141" s="51">
        <f>IF('Tabulka klientů 2023'!AH143="ANO",1,0)</f>
        <v>0</v>
      </c>
      <c r="AK141" s="51">
        <f>IF('Tabulka klientů 2023'!AK143="ANO",1,0)</f>
        <v>0</v>
      </c>
      <c r="AL141" s="51">
        <f>IF('Tabulka klientů 2023'!AN143="ANO",1,0)</f>
        <v>0</v>
      </c>
      <c r="AM141" s="51">
        <f>IF('Tabulka klientů 2023'!AQ143="ANO",1,0)</f>
        <v>0</v>
      </c>
      <c r="AN141" s="51">
        <f>IF('Tabulka klientů 2023'!AT143="ANO",1,0)</f>
        <v>0</v>
      </c>
      <c r="AO141" s="51">
        <f>IF('Tabulka klientů 2023'!AW143="ANO",1,0)</f>
        <v>0</v>
      </c>
      <c r="AP141" s="51" t="e">
        <f t="shared" ref="AP141:AQ141" si="272">#N/A</f>
        <v>#N/A</v>
      </c>
      <c r="AQ141" s="51" t="e">
        <f t="shared" si="272"/>
        <v>#N/A</v>
      </c>
      <c r="AR141" s="51"/>
      <c r="AS141" s="1">
        <f t="shared" ref="AS141:BC141" si="273">SUM(Q141+AE141)</f>
        <v>0</v>
      </c>
      <c r="AT141" s="1">
        <f t="shared" si="273"/>
        <v>0</v>
      </c>
      <c r="AU141" s="1">
        <f t="shared" si="273"/>
        <v>0</v>
      </c>
      <c r="AV141" s="1">
        <f t="shared" si="273"/>
        <v>0</v>
      </c>
      <c r="AW141" s="1">
        <f t="shared" si="273"/>
        <v>0</v>
      </c>
      <c r="AX141" s="1">
        <f t="shared" si="273"/>
        <v>0</v>
      </c>
      <c r="AY141" s="1">
        <f t="shared" si="273"/>
        <v>0</v>
      </c>
      <c r="AZ141" s="1">
        <f t="shared" si="273"/>
        <v>0</v>
      </c>
      <c r="BA141" s="1">
        <f t="shared" si="273"/>
        <v>0</v>
      </c>
      <c r="BB141" s="1">
        <f t="shared" si="273"/>
        <v>0</v>
      </c>
      <c r="BC141" s="1">
        <f t="shared" si="273"/>
        <v>0</v>
      </c>
      <c r="BD141" s="1"/>
      <c r="BE141" s="79" t="str">
        <f ca="1">IF(IFERROR(OFFSET('Filtr dle měsíce'!AS$5,MATCH('Filtr dle měsíce'!$A140,'Filtr dle měsíce'!$AC$6:$AC$297,0),0,1,1)*OFFSET('Filtr dle měsíce'!AS$5,MATCH('Filtr dle měsíce'!$A140,'Filtr dle měsíce'!$AC$6:$AC$297,0),0,1,1),"")&gt;0,IFERROR(OFFSET('Filtr dle měsíce'!AS$5,MATCH('Filtr dle měsíce'!$A140,'Filtr dle měsíce'!$AC$6:$AC$297,0),0,1,1)*OFFSET('Filtr dle měsíce'!AS$5,MATCH('Filtr dle měsíce'!$A140,'Filtr dle měsíce'!$AC$6:$AC$297,0),0,1,1),""),"")</f>
        <v/>
      </c>
      <c r="BF141" s="79" t="str">
        <f ca="1">IF(IFERROR(OFFSET('Filtr dle měsíce'!AT$5,MATCH('Filtr dle měsíce'!$A140,'Filtr dle měsíce'!$AC$6:$AC$297,0),0,1,1)*OFFSET('Filtr dle měsíce'!AT$5,MATCH('Filtr dle měsíce'!$A140,'Filtr dle měsíce'!$AC$6:$AC$297,0),0,1,1),"")&gt;0,IFERROR(OFFSET('Filtr dle měsíce'!AT$5,MATCH('Filtr dle měsíce'!$A140,'Filtr dle měsíce'!$AC$6:$AC$297,0),0,1,1)*OFFSET('Filtr dle měsíce'!AT$5,MATCH('Filtr dle měsíce'!$A140,'Filtr dle měsíce'!$AC$6:$AC$297,0),0,1,1),""),"")</f>
        <v/>
      </c>
      <c r="BG141" s="79" t="str">
        <f ca="1">IF(IFERROR(OFFSET('Filtr dle měsíce'!AU$5,MATCH('Filtr dle měsíce'!$A140,'Filtr dle měsíce'!$AC$6:$AC$297,0),0,1,1)*OFFSET('Filtr dle měsíce'!AU$5,MATCH('Filtr dle měsíce'!$A140,'Filtr dle měsíce'!$AC$6:$AC$297,0),0,1,1),"")&gt;0,IFERROR(OFFSET('Filtr dle měsíce'!AU$5,MATCH('Filtr dle měsíce'!$A140,'Filtr dle měsíce'!$AC$6:$AC$297,0),0,1,1)*OFFSET('Filtr dle měsíce'!AU$5,MATCH('Filtr dle měsíce'!$A140,'Filtr dle měsíce'!$AC$6:$AC$297,0),0,1,1),""),"")</f>
        <v/>
      </c>
      <c r="BH141" s="79" t="str">
        <f ca="1">IF(IFERROR(OFFSET('Filtr dle měsíce'!AV$5,MATCH('Filtr dle měsíce'!$A140,'Filtr dle měsíce'!$AC$6:$AC$297,0),0,1,1)*OFFSET('Filtr dle měsíce'!AV$5,MATCH('Filtr dle měsíce'!$A140,'Filtr dle měsíce'!$AC$6:$AC$297,0),0,1,1),"")&gt;0,IFERROR(OFFSET('Filtr dle měsíce'!AV$5,MATCH('Filtr dle měsíce'!$A140,'Filtr dle měsíce'!$AC$6:$AC$297,0),0,1,1)*OFFSET('Filtr dle měsíce'!AV$5,MATCH('Filtr dle měsíce'!$A140,'Filtr dle měsíce'!$AC$6:$AC$297,0),0,1,1),""),"")</f>
        <v/>
      </c>
      <c r="BI141" s="79" t="str">
        <f ca="1">IF(IFERROR(OFFSET('Filtr dle měsíce'!AW$5,MATCH('Filtr dle měsíce'!$A140,'Filtr dle měsíce'!$AC$6:$AC$297,0),0,1,1)*OFFSET('Filtr dle měsíce'!AW$5,MATCH('Filtr dle měsíce'!$A140,'Filtr dle měsíce'!$AC$6:$AC$297,0),0,1,1),"")&gt;0,IFERROR(OFFSET('Filtr dle měsíce'!AW$5,MATCH('Filtr dle měsíce'!$A140,'Filtr dle měsíce'!$AC$6:$AC$297,0),0,1,1)*OFFSET('Filtr dle měsíce'!AW$5,MATCH('Filtr dle měsíce'!$A140,'Filtr dle měsíce'!$AC$6:$AC$297,0),0,1,1),""),"")</f>
        <v/>
      </c>
      <c r="BJ141" s="79" t="str">
        <f ca="1">IF(IFERROR(OFFSET('Filtr dle měsíce'!AX$5,MATCH('Filtr dle měsíce'!$A140,'Filtr dle měsíce'!$AC$6:$AC$297,0),0,1,1)*OFFSET('Filtr dle měsíce'!AX$5,MATCH('Filtr dle měsíce'!$A140,'Filtr dle měsíce'!$AC$6:$AC$297,0),0,1,1),"")&gt;0,IFERROR(OFFSET('Filtr dle měsíce'!AX$5,MATCH('Filtr dle měsíce'!$A140,'Filtr dle měsíce'!$AC$6:$AC$297,0),0,1,1)*OFFSET('Filtr dle měsíce'!AX$5,MATCH('Filtr dle měsíce'!$A140,'Filtr dle měsíce'!$AC$6:$AC$297,0),0,1,1),""),"")</f>
        <v/>
      </c>
      <c r="BK141" s="79" t="str">
        <f ca="1">IF(IFERROR(OFFSET('Filtr dle měsíce'!AY$5,MATCH('Filtr dle měsíce'!$A140,'Filtr dle měsíce'!$AC$6:$AC$297,0),0,1,1)*OFFSET('Filtr dle měsíce'!AY$5,MATCH('Filtr dle měsíce'!$A140,'Filtr dle měsíce'!$AC$6:$AC$297,0),0,1,1),"")&gt;0,IFERROR(OFFSET('Filtr dle měsíce'!AY$5,MATCH('Filtr dle měsíce'!$A140,'Filtr dle měsíce'!$AC$6:$AC$297,0),0,1,1)*OFFSET('Filtr dle měsíce'!AY$5,MATCH('Filtr dle měsíce'!$A140,'Filtr dle měsíce'!$AC$6:$AC$297,0),0,1,1),""),"")</f>
        <v/>
      </c>
      <c r="BL141" s="79" t="str">
        <f ca="1">IF(IFERROR(OFFSET('Filtr dle měsíce'!AZ$5,MATCH('Filtr dle měsíce'!$A140,'Filtr dle měsíce'!$AC$6:$AC$297,0),0,1,1)*OFFSET('Filtr dle měsíce'!AZ$5,MATCH('Filtr dle měsíce'!$A140,'Filtr dle měsíce'!$AC$6:$AC$297,0),0,1,1),"")&gt;0,IFERROR(OFFSET('Filtr dle měsíce'!AZ$5,MATCH('Filtr dle měsíce'!$A140,'Filtr dle měsíce'!$AC$6:$AC$297,0),0,1,1)*OFFSET('Filtr dle měsíce'!AZ$5,MATCH('Filtr dle měsíce'!$A140,'Filtr dle měsíce'!$AC$6:$AC$297,0),0,1,1),""),"")</f>
        <v/>
      </c>
      <c r="BM141" s="79" t="str">
        <f ca="1">IF(IFERROR(OFFSET('Filtr dle měsíce'!BA$5,MATCH('Filtr dle měsíce'!$A140,'Filtr dle měsíce'!$AC$6:$AC$297,0),0,1,1)*OFFSET('Filtr dle měsíce'!BA$5,MATCH('Filtr dle měsíce'!$A140,'Filtr dle měsíce'!$AC$6:$AC$297,0),0,1,1),"")&gt;0,IFERROR(OFFSET('Filtr dle měsíce'!BA$5,MATCH('Filtr dle měsíce'!$A140,'Filtr dle měsíce'!$AC$6:$AC$297,0),0,1,1)*OFFSET('Filtr dle měsíce'!BA$5,MATCH('Filtr dle měsíce'!$A140,'Filtr dle měsíce'!$AC$6:$AC$297,0),0,1,1),""),"")</f>
        <v/>
      </c>
      <c r="BN141" s="79" t="str">
        <f ca="1">IF(IFERROR(OFFSET('Filtr dle měsíce'!BB$5,MATCH('Filtr dle měsíce'!$A140,'Filtr dle měsíce'!$AC$6:$AC$297,0),0,1,1)*OFFSET('Filtr dle měsíce'!BB$5,MATCH('Filtr dle měsíce'!$A140,'Filtr dle měsíce'!$AC$6:$AC$297,0),0,1,1),"")&gt;0,IFERROR(OFFSET('Filtr dle měsíce'!BB$5,MATCH('Filtr dle měsíce'!$A140,'Filtr dle měsíce'!$AC$6:$AC$297,0),0,1,1)*OFFSET('Filtr dle měsíce'!BB$5,MATCH('Filtr dle měsíce'!$A140,'Filtr dle měsíce'!$AC$6:$AC$297,0),0,1,1),""),"")</f>
        <v/>
      </c>
      <c r="BO141" s="79" t="str">
        <f ca="1">IF(IFERROR(OFFSET('Filtr dle měsíce'!BC$5,MATCH('Filtr dle měsíce'!$A140,'Filtr dle měsíce'!$AC$6:$AC$297,0),0,1,1)*OFFSET('Filtr dle měsíce'!BC$5,MATCH('Filtr dle měsíce'!$A140,'Filtr dle měsíce'!$AC$6:$AC$297,0),0,1,1),"")&gt;0,IFERROR(OFFSET('Filtr dle měsíce'!BC$5,MATCH('Filtr dle měsíce'!$A140,'Filtr dle měsíce'!$AC$6:$AC$297,0),0,1,1)*OFFSET('Filtr dle měsíce'!BC$5,MATCH('Filtr dle měsíce'!$A140,'Filtr dle měsíce'!$AC$6:$AC$297,0),0,1,1),""),"")</f>
        <v/>
      </c>
      <c r="BP141" s="79"/>
      <c r="BQ141" s="79"/>
    </row>
    <row r="142" spans="1:69" ht="14.25" customHeight="1" x14ac:dyDescent="0.4">
      <c r="A142" s="51">
        <v>138</v>
      </c>
      <c r="B142" s="74" t="str">
        <f ca="1">IFERROR(TEXT(OFFSET('Tabulka klientů 2023'!$C$7,MATCH('Filtr dle měsíce'!A142,'Filtr dle měsíce'!$AC$6:$AC$297,0),0,1,1),""),"")</f>
        <v/>
      </c>
      <c r="C142" s="75" t="str">
        <f ca="1">IF(IFERROR(OFFSET('Tabulka klientů 2023'!$Q$7,MATCH('Filtr dle měsíce'!A142,'Filtr dle měsíce'!$AC$6:$AC$297,0),0,1,1)*OFFSET('Filtr dle měsíce'!$Q$5,MATCH('Filtr dle měsíce'!A142,'Filtr dle měsíce'!$AC$6:$AC$297,0),0,1,1),"")&gt;0,IFERROR(OFFSET('Tabulka klientů 2023'!$Q$7,MATCH('Filtr dle měsíce'!A142,'Filtr dle měsíce'!$AC$6:$AC$297,0),0,1,1)*OFFSET('Filtr dle měsíce'!$Q$5,MATCH('Filtr dle měsíce'!A142,'Filtr dle měsíce'!$AC$6:$AC$297,0),0,1,1),""),"")</f>
        <v/>
      </c>
      <c r="D142" s="76" t="str">
        <f ca="1">IF(IFERROR(OFFSET('Tabulka klientů 2023'!$T$7,MATCH('Filtr dle měsíce'!A142,'Filtr dle měsíce'!$AC$6:$AC$297,0),0,1,1)*OFFSET('Filtr dle měsíce'!$R$5,MATCH('Filtr dle měsíce'!A142,'Filtr dle měsíce'!$AC$6:$AC$297,0),0,1,1),"")&gt;0,IFERROR(OFFSET('Tabulka klientů 2023'!$T$7,MATCH('Filtr dle měsíce'!A142,'Filtr dle měsíce'!$AC$6:$AC$297,0),0,1,1)*OFFSET('Filtr dle měsíce'!$R$5,MATCH('Filtr dle měsíce'!A142,'Filtr dle měsíce'!$AC$6:$AC$297,0),0,1,1),""),"")</f>
        <v/>
      </c>
      <c r="E142" s="75" t="str">
        <f ca="1">IF(IFERROR(OFFSET('Tabulka klientů 2023'!$W$7,MATCH('Filtr dle měsíce'!A142,'Filtr dle měsíce'!$AC$6:$AC$297,0),0,1,1)*OFFSET('Filtr dle měsíce'!$S$5,MATCH('Filtr dle měsíce'!A142,'Filtr dle měsíce'!$AC$6:$AC$297,0),0,1,1),"")&gt;0,IFERROR(OFFSET('Tabulka klientů 2023'!$W$7,MATCH('Filtr dle měsíce'!A142,'Filtr dle měsíce'!$AC$6:$AC$297,0),0,1,1)*OFFSET('Filtr dle měsíce'!$S$5,MATCH('Filtr dle měsíce'!A142,'Filtr dle měsíce'!$AC$6:$AC$297,0),0,1,1),""),"")</f>
        <v/>
      </c>
      <c r="F142" s="76" t="str">
        <f ca="1">IF(IFERROR(OFFSET('Tabulka klientů 2023'!$Z$7,MATCH('Filtr dle měsíce'!A142,'Filtr dle měsíce'!$AC$6:$AC$297,0),0,1,1)*OFFSET('Filtr dle měsíce'!$T$5,MATCH('Filtr dle měsíce'!A142,'Filtr dle měsíce'!$AC$6:$AC$297,0),0,1,1),"")&gt;0,IFERROR(OFFSET('Tabulka klientů 2023'!$Z$7,MATCH('Filtr dle měsíce'!A142,'Filtr dle měsíce'!$AC$6:$AC$297,0),0,1,1)*OFFSET('Filtr dle měsíce'!$T$5,MATCH('Filtr dle měsíce'!A142,'Filtr dle měsíce'!$AC$6:$AC$297,0),0,1,1),""),"")</f>
        <v/>
      </c>
      <c r="G142" s="75" t="str">
        <f ca="1">IF(IFERROR(OFFSET('Tabulka klientů 2023'!$AC$7,MATCH('Filtr dle měsíce'!A142,'Filtr dle měsíce'!$AC$6:$AC$297,0),0,1,1)*OFFSET('Filtr dle měsíce'!$U$5,MATCH('Filtr dle měsíce'!A142,'Filtr dle měsíce'!$AC$6:$AC$297,0),0,1,1),"")&gt;0,IFERROR(OFFSET('Tabulka klientů 2023'!$AC$7,MATCH('Filtr dle měsíce'!A142,'Filtr dle měsíce'!$AC$6:$AC$297,0),0,1,1)*OFFSET('Filtr dle měsíce'!$U$5,MATCH('Filtr dle měsíce'!A142,'Filtr dle měsíce'!$AC$6:$AC$297,0),0,1,1),""),"")</f>
        <v/>
      </c>
      <c r="H142" s="76" t="str">
        <f ca="1">IF(IFERROR(OFFSET('Tabulka klientů 2023'!$AF$7,MATCH('Filtr dle měsíce'!A142,'Filtr dle měsíce'!$AC$6:$AC$297,0),0,1,1)*OFFSET('Filtr dle měsíce'!$V$5,MATCH('Filtr dle měsíce'!A142,'Filtr dle měsíce'!$AC$6:$AC$297,0),0,1,1),"")&gt;0,IFERROR(OFFSET('Tabulka klientů 2023'!$AF$7,MATCH('Filtr dle měsíce'!A142,'Filtr dle měsíce'!$AC$6:$AC$297,0),0,1,1)*OFFSET('Filtr dle měsíce'!$V$5,MATCH('Filtr dle měsíce'!A142,'Filtr dle měsíce'!$AC$6:$AC$297,0),0,1,1),""),"")</f>
        <v/>
      </c>
      <c r="I142" s="75" t="str">
        <f ca="1">IF(IFERROR(OFFSET('Tabulka klientů 2023'!$AI$7,MATCH('Filtr dle měsíce'!A142,'Filtr dle měsíce'!$AC$6:$AC$297,0),0,1,1)*OFFSET('Filtr dle měsíce'!$W$5,MATCH('Filtr dle měsíce'!A142,'Filtr dle měsíce'!$AC$6:$AC$297,0),0,1,1),"")&gt;0,IFERROR(OFFSET('Tabulka klientů 2023'!$AI$7,MATCH('Filtr dle měsíce'!A142,'Filtr dle měsíce'!$AC$6:$AC$297,0),0,1,1)*OFFSET('Filtr dle měsíce'!$W$5,MATCH('Filtr dle měsíce'!A142,'Filtr dle měsíce'!$AC$6:$AC$297,0),0,1,1),""),"")</f>
        <v/>
      </c>
      <c r="J142" s="76" t="str">
        <f ca="1">IF(IFERROR(OFFSET('Tabulka klientů 2023'!$AL$7,MATCH('Filtr dle měsíce'!A142,'Filtr dle měsíce'!$AC$6:$AC$297,0),0,1,1)*OFFSET('Filtr dle měsíce'!$X$5,MATCH('Filtr dle měsíce'!A142,'Filtr dle měsíce'!$AC$6:$AC$297,0),0,1,1),"")&gt;0,IFERROR(OFFSET('Tabulka klientů 2023'!$AL$7,MATCH('Filtr dle měsíce'!A142,'Filtr dle měsíce'!$AC$6:$AC$297,0),0,1,1)*OFFSET('Filtr dle měsíce'!$X$5,MATCH('Filtr dle měsíce'!A142,'Filtr dle měsíce'!$AC$6:$AC$297,0),0,1,1),""),"")</f>
        <v/>
      </c>
      <c r="K142" s="75" t="str">
        <f ca="1">IF(IFERROR(OFFSET('Tabulka klientů 2023'!$AO$7,MATCH('Filtr dle měsíce'!A142,'Filtr dle měsíce'!$AC$6:$AC$297,0),0,1,1)*OFFSET('Filtr dle měsíce'!$Y$5,MATCH('Filtr dle měsíce'!A142,'Filtr dle měsíce'!$AC$6:$AC$297,0),0,1,1),"")&gt;0,IFERROR(OFFSET('Tabulka klientů 2023'!$AO$7,MATCH('Filtr dle měsíce'!A142,'Filtr dle měsíce'!$AC$6:$AC$297,0),0,1,1)*OFFSET('Filtr dle měsíce'!$Y$5,MATCH('Filtr dle měsíce'!A142,'Filtr dle měsíce'!$AC$6:$AC$297,0),0,1,1),""),"")</f>
        <v/>
      </c>
      <c r="L142" s="76" t="str">
        <f ca="1">IF(IFERROR(OFFSET('Tabulka klientů 2023'!$AR$7,MATCH('Filtr dle měsíce'!A142,'Filtr dle měsíce'!$AC$6:$AC$297,0),0,1,1)*OFFSET('Filtr dle měsíce'!$Z$5,MATCH('Filtr dle měsíce'!A142,'Filtr dle měsíce'!$AC$6:$AC$297,0),0,1,1),"")&gt;0,IFERROR(OFFSET('Tabulka klientů 2023'!$AR$7,MATCH('Filtr dle měsíce'!A142,'Filtr dle měsíce'!$AC$6:$AC$297,0),0,1,1)*OFFSET('Filtr dle měsíce'!$Z$5,MATCH('Filtr dle měsíce'!A142,'Filtr dle měsíce'!$AC$6:$AC$297,0),0,1,1),""),"")</f>
        <v/>
      </c>
      <c r="M142" s="77" t="str">
        <f ca="1">IF(IFERROR(OFFSET('Tabulka klientů 2023'!$AU$7,MATCH('Filtr dle měsíce'!A142,'Filtr dle měsíce'!$AC$6:$AC$297,0),0,1,1)*OFFSET('Filtr dle měsíce'!$AA$5,MATCH('Filtr dle měsíce'!A142,'Filtr dle měsíce'!$AC$6:$AC$297,0),0,1,1),"")&gt;0,IFERROR(OFFSET('Tabulka klientů 2023'!$AU$7,MATCH('Filtr dle měsíce'!A142,'Filtr dle měsíce'!$AC$6:$AC$297,0),0,1,1)*OFFSET('Filtr dle měsíce'!$AA$5,MATCH('Filtr dle měsíce'!A142,'Filtr dle měsíce'!$AC$6:$AC$297,0),0,1,1),""),"")</f>
        <v/>
      </c>
      <c r="N142" s="78" t="str">
        <f t="shared" ca="1" si="0"/>
        <v/>
      </c>
      <c r="Q142" s="51">
        <f>IF('Tabulka klientů 2023'!R144='Filtr dle měsíce'!$C$1,1,0)</f>
        <v>0</v>
      </c>
      <c r="R142" s="51">
        <f>IF('Tabulka klientů 2023'!U144='Filtr dle měsíce'!$C$1,1,0)</f>
        <v>0</v>
      </c>
      <c r="S142" s="51">
        <f>IF('Tabulka klientů 2023'!X144='Filtr dle měsíce'!$C$1,1,0)</f>
        <v>0</v>
      </c>
      <c r="T142" s="51">
        <f>IF('Tabulka klientů 2023'!AA144='Filtr dle měsíce'!$C$1,1,0)</f>
        <v>0</v>
      </c>
      <c r="U142" s="51">
        <f>IF('Tabulka klientů 2023'!AD144='Filtr dle měsíce'!$C$1,1,0)</f>
        <v>0</v>
      </c>
      <c r="V142" s="51">
        <f>IF('Tabulka klientů 2023'!AG144='Filtr dle měsíce'!$C$1,1,0)</f>
        <v>0</v>
      </c>
      <c r="W142" s="51">
        <f>IF('Tabulka klientů 2023'!AJ144='Filtr dle měsíce'!$C$1,1,0)</f>
        <v>0</v>
      </c>
      <c r="X142" s="1">
        <f>IF('Tabulka klientů 2023'!AM144='Filtr dle měsíce'!$C$1,1,0)</f>
        <v>0</v>
      </c>
      <c r="Y142" s="1">
        <f>IF('Tabulka klientů 2023'!AP144='Filtr dle měsíce'!$C$1,1,0)</f>
        <v>0</v>
      </c>
      <c r="Z142" s="1">
        <f>IF('Tabulka klientů 2023'!AS144='Filtr dle měsíce'!$C$1,1,0)</f>
        <v>0</v>
      </c>
      <c r="AA142" s="1">
        <f>IF('Tabulka klientů 2023'!AV144='Filtr dle měsíce'!$C$1,1,0)</f>
        <v>0</v>
      </c>
      <c r="AB142" s="1">
        <f t="shared" si="1"/>
        <v>0</v>
      </c>
      <c r="AC142" s="1">
        <f t="shared" si="2"/>
        <v>0</v>
      </c>
      <c r="AE142" s="51">
        <f>IF('Tabulka klientů 2023'!S144="ANO",1,0)</f>
        <v>0</v>
      </c>
      <c r="AF142" s="51">
        <f>IF('Tabulka klientů 2023'!V144="ANO",1,0)</f>
        <v>0</v>
      </c>
      <c r="AG142" s="51">
        <f>IF('Tabulka klientů 2023'!Y144="ANO",1,0)</f>
        <v>0</v>
      </c>
      <c r="AH142" s="51">
        <f>IF('Tabulka klientů 2023'!AB144="ANO",1,0)</f>
        <v>0</v>
      </c>
      <c r="AI142" s="51">
        <f>IF('Tabulka klientů 2023'!AE144="ANO",1,0)</f>
        <v>0</v>
      </c>
      <c r="AJ142" s="51">
        <f>IF('Tabulka klientů 2023'!AH144="ANO",1,0)</f>
        <v>0</v>
      </c>
      <c r="AK142" s="51">
        <f>IF('Tabulka klientů 2023'!AK144="ANO",1,0)</f>
        <v>0</v>
      </c>
      <c r="AL142" s="51">
        <f>IF('Tabulka klientů 2023'!AN144="ANO",1,0)</f>
        <v>0</v>
      </c>
      <c r="AM142" s="51">
        <f>IF('Tabulka klientů 2023'!AQ144="ANO",1,0)</f>
        <v>0</v>
      </c>
      <c r="AN142" s="51">
        <f>IF('Tabulka klientů 2023'!AT144="ANO",1,0)</f>
        <v>0</v>
      </c>
      <c r="AO142" s="51">
        <f>IF('Tabulka klientů 2023'!AW144="ANO",1,0)</f>
        <v>0</v>
      </c>
      <c r="AP142" s="51" t="e">
        <f t="shared" ref="AP142:AQ142" si="274">#N/A</f>
        <v>#N/A</v>
      </c>
      <c r="AQ142" s="51" t="e">
        <f t="shared" si="274"/>
        <v>#N/A</v>
      </c>
      <c r="AR142" s="51"/>
      <c r="AS142" s="1">
        <f t="shared" ref="AS142:BC142" si="275">SUM(Q142+AE142)</f>
        <v>0</v>
      </c>
      <c r="AT142" s="1">
        <f t="shared" si="275"/>
        <v>0</v>
      </c>
      <c r="AU142" s="1">
        <f t="shared" si="275"/>
        <v>0</v>
      </c>
      <c r="AV142" s="1">
        <f t="shared" si="275"/>
        <v>0</v>
      </c>
      <c r="AW142" s="1">
        <f t="shared" si="275"/>
        <v>0</v>
      </c>
      <c r="AX142" s="1">
        <f t="shared" si="275"/>
        <v>0</v>
      </c>
      <c r="AY142" s="1">
        <f t="shared" si="275"/>
        <v>0</v>
      </c>
      <c r="AZ142" s="1">
        <f t="shared" si="275"/>
        <v>0</v>
      </c>
      <c r="BA142" s="1">
        <f t="shared" si="275"/>
        <v>0</v>
      </c>
      <c r="BB142" s="1">
        <f t="shared" si="275"/>
        <v>0</v>
      </c>
      <c r="BC142" s="1">
        <f t="shared" si="275"/>
        <v>0</v>
      </c>
      <c r="BD142" s="1"/>
      <c r="BE142" s="79" t="str">
        <f ca="1">IF(IFERROR(OFFSET('Filtr dle měsíce'!AS$5,MATCH('Filtr dle měsíce'!$A141,'Filtr dle měsíce'!$AC$6:$AC$297,0),0,1,1)*OFFSET('Filtr dle měsíce'!AS$5,MATCH('Filtr dle měsíce'!$A141,'Filtr dle měsíce'!$AC$6:$AC$297,0),0,1,1),"")&gt;0,IFERROR(OFFSET('Filtr dle měsíce'!AS$5,MATCH('Filtr dle měsíce'!$A141,'Filtr dle měsíce'!$AC$6:$AC$297,0),0,1,1)*OFFSET('Filtr dle měsíce'!AS$5,MATCH('Filtr dle měsíce'!$A141,'Filtr dle měsíce'!$AC$6:$AC$297,0),0,1,1),""),"")</f>
        <v/>
      </c>
      <c r="BF142" s="79" t="str">
        <f ca="1">IF(IFERROR(OFFSET('Filtr dle měsíce'!AT$5,MATCH('Filtr dle měsíce'!$A141,'Filtr dle měsíce'!$AC$6:$AC$297,0),0,1,1)*OFFSET('Filtr dle měsíce'!AT$5,MATCH('Filtr dle měsíce'!$A141,'Filtr dle měsíce'!$AC$6:$AC$297,0),0,1,1),"")&gt;0,IFERROR(OFFSET('Filtr dle měsíce'!AT$5,MATCH('Filtr dle měsíce'!$A141,'Filtr dle měsíce'!$AC$6:$AC$297,0),0,1,1)*OFFSET('Filtr dle měsíce'!AT$5,MATCH('Filtr dle měsíce'!$A141,'Filtr dle měsíce'!$AC$6:$AC$297,0),0,1,1),""),"")</f>
        <v/>
      </c>
      <c r="BG142" s="79" t="str">
        <f ca="1">IF(IFERROR(OFFSET('Filtr dle měsíce'!AU$5,MATCH('Filtr dle měsíce'!$A141,'Filtr dle měsíce'!$AC$6:$AC$297,0),0,1,1)*OFFSET('Filtr dle měsíce'!AU$5,MATCH('Filtr dle měsíce'!$A141,'Filtr dle měsíce'!$AC$6:$AC$297,0),0,1,1),"")&gt;0,IFERROR(OFFSET('Filtr dle měsíce'!AU$5,MATCH('Filtr dle měsíce'!$A141,'Filtr dle měsíce'!$AC$6:$AC$297,0),0,1,1)*OFFSET('Filtr dle měsíce'!AU$5,MATCH('Filtr dle měsíce'!$A141,'Filtr dle měsíce'!$AC$6:$AC$297,0),0,1,1),""),"")</f>
        <v/>
      </c>
      <c r="BH142" s="79" t="str">
        <f ca="1">IF(IFERROR(OFFSET('Filtr dle měsíce'!AV$5,MATCH('Filtr dle měsíce'!$A141,'Filtr dle měsíce'!$AC$6:$AC$297,0),0,1,1)*OFFSET('Filtr dle měsíce'!AV$5,MATCH('Filtr dle měsíce'!$A141,'Filtr dle měsíce'!$AC$6:$AC$297,0),0,1,1),"")&gt;0,IFERROR(OFFSET('Filtr dle měsíce'!AV$5,MATCH('Filtr dle měsíce'!$A141,'Filtr dle měsíce'!$AC$6:$AC$297,0),0,1,1)*OFFSET('Filtr dle měsíce'!AV$5,MATCH('Filtr dle měsíce'!$A141,'Filtr dle měsíce'!$AC$6:$AC$297,0),0,1,1),""),"")</f>
        <v/>
      </c>
      <c r="BI142" s="79" t="str">
        <f ca="1">IF(IFERROR(OFFSET('Filtr dle měsíce'!AW$5,MATCH('Filtr dle měsíce'!$A141,'Filtr dle měsíce'!$AC$6:$AC$297,0),0,1,1)*OFFSET('Filtr dle měsíce'!AW$5,MATCH('Filtr dle měsíce'!$A141,'Filtr dle měsíce'!$AC$6:$AC$297,0),0,1,1),"")&gt;0,IFERROR(OFFSET('Filtr dle měsíce'!AW$5,MATCH('Filtr dle měsíce'!$A141,'Filtr dle měsíce'!$AC$6:$AC$297,0),0,1,1)*OFFSET('Filtr dle měsíce'!AW$5,MATCH('Filtr dle měsíce'!$A141,'Filtr dle měsíce'!$AC$6:$AC$297,0),0,1,1),""),"")</f>
        <v/>
      </c>
      <c r="BJ142" s="79" t="str">
        <f ca="1">IF(IFERROR(OFFSET('Filtr dle měsíce'!AX$5,MATCH('Filtr dle měsíce'!$A141,'Filtr dle měsíce'!$AC$6:$AC$297,0),0,1,1)*OFFSET('Filtr dle měsíce'!AX$5,MATCH('Filtr dle měsíce'!$A141,'Filtr dle měsíce'!$AC$6:$AC$297,0),0,1,1),"")&gt;0,IFERROR(OFFSET('Filtr dle měsíce'!AX$5,MATCH('Filtr dle měsíce'!$A141,'Filtr dle měsíce'!$AC$6:$AC$297,0),0,1,1)*OFFSET('Filtr dle měsíce'!AX$5,MATCH('Filtr dle měsíce'!$A141,'Filtr dle měsíce'!$AC$6:$AC$297,0),0,1,1),""),"")</f>
        <v/>
      </c>
      <c r="BK142" s="79" t="str">
        <f ca="1">IF(IFERROR(OFFSET('Filtr dle měsíce'!AY$5,MATCH('Filtr dle měsíce'!$A141,'Filtr dle měsíce'!$AC$6:$AC$297,0),0,1,1)*OFFSET('Filtr dle měsíce'!AY$5,MATCH('Filtr dle měsíce'!$A141,'Filtr dle měsíce'!$AC$6:$AC$297,0),0,1,1),"")&gt;0,IFERROR(OFFSET('Filtr dle měsíce'!AY$5,MATCH('Filtr dle měsíce'!$A141,'Filtr dle měsíce'!$AC$6:$AC$297,0),0,1,1)*OFFSET('Filtr dle měsíce'!AY$5,MATCH('Filtr dle měsíce'!$A141,'Filtr dle měsíce'!$AC$6:$AC$297,0),0,1,1),""),"")</f>
        <v/>
      </c>
      <c r="BL142" s="79" t="str">
        <f ca="1">IF(IFERROR(OFFSET('Filtr dle měsíce'!AZ$5,MATCH('Filtr dle měsíce'!$A141,'Filtr dle měsíce'!$AC$6:$AC$297,0),0,1,1)*OFFSET('Filtr dle měsíce'!AZ$5,MATCH('Filtr dle měsíce'!$A141,'Filtr dle měsíce'!$AC$6:$AC$297,0),0,1,1),"")&gt;0,IFERROR(OFFSET('Filtr dle měsíce'!AZ$5,MATCH('Filtr dle měsíce'!$A141,'Filtr dle měsíce'!$AC$6:$AC$297,0),0,1,1)*OFFSET('Filtr dle měsíce'!AZ$5,MATCH('Filtr dle měsíce'!$A141,'Filtr dle měsíce'!$AC$6:$AC$297,0),0,1,1),""),"")</f>
        <v/>
      </c>
      <c r="BM142" s="79" t="str">
        <f ca="1">IF(IFERROR(OFFSET('Filtr dle měsíce'!BA$5,MATCH('Filtr dle měsíce'!$A141,'Filtr dle měsíce'!$AC$6:$AC$297,0),0,1,1)*OFFSET('Filtr dle měsíce'!BA$5,MATCH('Filtr dle měsíce'!$A141,'Filtr dle měsíce'!$AC$6:$AC$297,0),0,1,1),"")&gt;0,IFERROR(OFFSET('Filtr dle měsíce'!BA$5,MATCH('Filtr dle měsíce'!$A141,'Filtr dle měsíce'!$AC$6:$AC$297,0),0,1,1)*OFFSET('Filtr dle měsíce'!BA$5,MATCH('Filtr dle měsíce'!$A141,'Filtr dle měsíce'!$AC$6:$AC$297,0),0,1,1),""),"")</f>
        <v/>
      </c>
      <c r="BN142" s="79" t="str">
        <f ca="1">IF(IFERROR(OFFSET('Filtr dle měsíce'!BB$5,MATCH('Filtr dle měsíce'!$A141,'Filtr dle měsíce'!$AC$6:$AC$297,0),0,1,1)*OFFSET('Filtr dle měsíce'!BB$5,MATCH('Filtr dle měsíce'!$A141,'Filtr dle měsíce'!$AC$6:$AC$297,0),0,1,1),"")&gt;0,IFERROR(OFFSET('Filtr dle měsíce'!BB$5,MATCH('Filtr dle měsíce'!$A141,'Filtr dle měsíce'!$AC$6:$AC$297,0),0,1,1)*OFFSET('Filtr dle měsíce'!BB$5,MATCH('Filtr dle měsíce'!$A141,'Filtr dle měsíce'!$AC$6:$AC$297,0),0,1,1),""),"")</f>
        <v/>
      </c>
      <c r="BO142" s="79" t="str">
        <f ca="1">IF(IFERROR(OFFSET('Filtr dle měsíce'!BC$5,MATCH('Filtr dle měsíce'!$A141,'Filtr dle měsíce'!$AC$6:$AC$297,0),0,1,1)*OFFSET('Filtr dle měsíce'!BC$5,MATCH('Filtr dle měsíce'!$A141,'Filtr dle měsíce'!$AC$6:$AC$297,0),0,1,1),"")&gt;0,IFERROR(OFFSET('Filtr dle měsíce'!BC$5,MATCH('Filtr dle měsíce'!$A141,'Filtr dle měsíce'!$AC$6:$AC$297,0),0,1,1)*OFFSET('Filtr dle měsíce'!BC$5,MATCH('Filtr dle měsíce'!$A141,'Filtr dle měsíce'!$AC$6:$AC$297,0),0,1,1),""),"")</f>
        <v/>
      </c>
      <c r="BP142" s="79"/>
      <c r="BQ142" s="79"/>
    </row>
    <row r="143" spans="1:69" ht="14.25" customHeight="1" x14ac:dyDescent="0.4">
      <c r="A143" s="51">
        <v>139</v>
      </c>
      <c r="B143" s="74" t="str">
        <f ca="1">IFERROR(TEXT(OFFSET('Tabulka klientů 2023'!$C$7,MATCH('Filtr dle měsíce'!A143,'Filtr dle měsíce'!$AC$6:$AC$297,0),0,1,1),""),"")</f>
        <v/>
      </c>
      <c r="C143" s="75" t="str">
        <f ca="1">IF(IFERROR(OFFSET('Tabulka klientů 2023'!$Q$7,MATCH('Filtr dle měsíce'!A143,'Filtr dle měsíce'!$AC$6:$AC$297,0),0,1,1)*OFFSET('Filtr dle měsíce'!$Q$5,MATCH('Filtr dle měsíce'!A143,'Filtr dle měsíce'!$AC$6:$AC$297,0),0,1,1),"")&gt;0,IFERROR(OFFSET('Tabulka klientů 2023'!$Q$7,MATCH('Filtr dle měsíce'!A143,'Filtr dle měsíce'!$AC$6:$AC$297,0),0,1,1)*OFFSET('Filtr dle měsíce'!$Q$5,MATCH('Filtr dle měsíce'!A143,'Filtr dle měsíce'!$AC$6:$AC$297,0),0,1,1),""),"")</f>
        <v/>
      </c>
      <c r="D143" s="76" t="str">
        <f ca="1">IF(IFERROR(OFFSET('Tabulka klientů 2023'!$T$7,MATCH('Filtr dle měsíce'!A143,'Filtr dle měsíce'!$AC$6:$AC$297,0),0,1,1)*OFFSET('Filtr dle měsíce'!$R$5,MATCH('Filtr dle měsíce'!A143,'Filtr dle měsíce'!$AC$6:$AC$297,0),0,1,1),"")&gt;0,IFERROR(OFFSET('Tabulka klientů 2023'!$T$7,MATCH('Filtr dle měsíce'!A143,'Filtr dle měsíce'!$AC$6:$AC$297,0),0,1,1)*OFFSET('Filtr dle měsíce'!$R$5,MATCH('Filtr dle měsíce'!A143,'Filtr dle měsíce'!$AC$6:$AC$297,0),0,1,1),""),"")</f>
        <v/>
      </c>
      <c r="E143" s="75" t="str">
        <f ca="1">IF(IFERROR(OFFSET('Tabulka klientů 2023'!$W$7,MATCH('Filtr dle měsíce'!A143,'Filtr dle měsíce'!$AC$6:$AC$297,0),0,1,1)*OFFSET('Filtr dle měsíce'!$S$5,MATCH('Filtr dle měsíce'!A143,'Filtr dle měsíce'!$AC$6:$AC$297,0),0,1,1),"")&gt;0,IFERROR(OFFSET('Tabulka klientů 2023'!$W$7,MATCH('Filtr dle měsíce'!A143,'Filtr dle měsíce'!$AC$6:$AC$297,0),0,1,1)*OFFSET('Filtr dle měsíce'!$S$5,MATCH('Filtr dle měsíce'!A143,'Filtr dle měsíce'!$AC$6:$AC$297,0),0,1,1),""),"")</f>
        <v/>
      </c>
      <c r="F143" s="76" t="str">
        <f ca="1">IF(IFERROR(OFFSET('Tabulka klientů 2023'!$Z$7,MATCH('Filtr dle měsíce'!A143,'Filtr dle měsíce'!$AC$6:$AC$297,0),0,1,1)*OFFSET('Filtr dle měsíce'!$T$5,MATCH('Filtr dle měsíce'!A143,'Filtr dle měsíce'!$AC$6:$AC$297,0),0,1,1),"")&gt;0,IFERROR(OFFSET('Tabulka klientů 2023'!$Z$7,MATCH('Filtr dle měsíce'!A143,'Filtr dle měsíce'!$AC$6:$AC$297,0),0,1,1)*OFFSET('Filtr dle měsíce'!$T$5,MATCH('Filtr dle měsíce'!A143,'Filtr dle měsíce'!$AC$6:$AC$297,0),0,1,1),""),"")</f>
        <v/>
      </c>
      <c r="G143" s="75" t="str">
        <f ca="1">IF(IFERROR(OFFSET('Tabulka klientů 2023'!$AC$7,MATCH('Filtr dle měsíce'!A143,'Filtr dle měsíce'!$AC$6:$AC$297,0),0,1,1)*OFFSET('Filtr dle měsíce'!$U$5,MATCH('Filtr dle měsíce'!A143,'Filtr dle měsíce'!$AC$6:$AC$297,0),0,1,1),"")&gt;0,IFERROR(OFFSET('Tabulka klientů 2023'!$AC$7,MATCH('Filtr dle měsíce'!A143,'Filtr dle měsíce'!$AC$6:$AC$297,0),0,1,1)*OFFSET('Filtr dle měsíce'!$U$5,MATCH('Filtr dle měsíce'!A143,'Filtr dle měsíce'!$AC$6:$AC$297,0),0,1,1),""),"")</f>
        <v/>
      </c>
      <c r="H143" s="76" t="str">
        <f ca="1">IF(IFERROR(OFFSET('Tabulka klientů 2023'!$AF$7,MATCH('Filtr dle měsíce'!A143,'Filtr dle měsíce'!$AC$6:$AC$297,0),0,1,1)*OFFSET('Filtr dle měsíce'!$V$5,MATCH('Filtr dle měsíce'!A143,'Filtr dle měsíce'!$AC$6:$AC$297,0),0,1,1),"")&gt;0,IFERROR(OFFSET('Tabulka klientů 2023'!$AF$7,MATCH('Filtr dle měsíce'!A143,'Filtr dle měsíce'!$AC$6:$AC$297,0),0,1,1)*OFFSET('Filtr dle měsíce'!$V$5,MATCH('Filtr dle měsíce'!A143,'Filtr dle měsíce'!$AC$6:$AC$297,0),0,1,1),""),"")</f>
        <v/>
      </c>
      <c r="I143" s="75" t="str">
        <f ca="1">IF(IFERROR(OFFSET('Tabulka klientů 2023'!$AI$7,MATCH('Filtr dle měsíce'!A143,'Filtr dle měsíce'!$AC$6:$AC$297,0),0,1,1)*OFFSET('Filtr dle měsíce'!$W$5,MATCH('Filtr dle měsíce'!A143,'Filtr dle měsíce'!$AC$6:$AC$297,0),0,1,1),"")&gt;0,IFERROR(OFFSET('Tabulka klientů 2023'!$AI$7,MATCH('Filtr dle měsíce'!A143,'Filtr dle měsíce'!$AC$6:$AC$297,0),0,1,1)*OFFSET('Filtr dle měsíce'!$W$5,MATCH('Filtr dle měsíce'!A143,'Filtr dle měsíce'!$AC$6:$AC$297,0),0,1,1),""),"")</f>
        <v/>
      </c>
      <c r="J143" s="76" t="str">
        <f ca="1">IF(IFERROR(OFFSET('Tabulka klientů 2023'!$AL$7,MATCH('Filtr dle měsíce'!A143,'Filtr dle měsíce'!$AC$6:$AC$297,0),0,1,1)*OFFSET('Filtr dle měsíce'!$X$5,MATCH('Filtr dle měsíce'!A143,'Filtr dle měsíce'!$AC$6:$AC$297,0),0,1,1),"")&gt;0,IFERROR(OFFSET('Tabulka klientů 2023'!$AL$7,MATCH('Filtr dle měsíce'!A143,'Filtr dle měsíce'!$AC$6:$AC$297,0),0,1,1)*OFFSET('Filtr dle měsíce'!$X$5,MATCH('Filtr dle měsíce'!A143,'Filtr dle měsíce'!$AC$6:$AC$297,0),0,1,1),""),"")</f>
        <v/>
      </c>
      <c r="K143" s="75" t="str">
        <f ca="1">IF(IFERROR(OFFSET('Tabulka klientů 2023'!$AO$7,MATCH('Filtr dle měsíce'!A143,'Filtr dle měsíce'!$AC$6:$AC$297,0),0,1,1)*OFFSET('Filtr dle měsíce'!$Y$5,MATCH('Filtr dle měsíce'!A143,'Filtr dle měsíce'!$AC$6:$AC$297,0),0,1,1),"")&gt;0,IFERROR(OFFSET('Tabulka klientů 2023'!$AO$7,MATCH('Filtr dle měsíce'!A143,'Filtr dle měsíce'!$AC$6:$AC$297,0),0,1,1)*OFFSET('Filtr dle měsíce'!$Y$5,MATCH('Filtr dle měsíce'!A143,'Filtr dle měsíce'!$AC$6:$AC$297,0),0,1,1),""),"")</f>
        <v/>
      </c>
      <c r="L143" s="76" t="str">
        <f ca="1">IF(IFERROR(OFFSET('Tabulka klientů 2023'!$AR$7,MATCH('Filtr dle měsíce'!A143,'Filtr dle měsíce'!$AC$6:$AC$297,0),0,1,1)*OFFSET('Filtr dle měsíce'!$Z$5,MATCH('Filtr dle měsíce'!A143,'Filtr dle měsíce'!$AC$6:$AC$297,0),0,1,1),"")&gt;0,IFERROR(OFFSET('Tabulka klientů 2023'!$AR$7,MATCH('Filtr dle měsíce'!A143,'Filtr dle měsíce'!$AC$6:$AC$297,0),0,1,1)*OFFSET('Filtr dle měsíce'!$Z$5,MATCH('Filtr dle měsíce'!A143,'Filtr dle měsíce'!$AC$6:$AC$297,0),0,1,1),""),"")</f>
        <v/>
      </c>
      <c r="M143" s="77" t="str">
        <f ca="1">IF(IFERROR(OFFSET('Tabulka klientů 2023'!$AU$7,MATCH('Filtr dle měsíce'!A143,'Filtr dle měsíce'!$AC$6:$AC$297,0),0,1,1)*OFFSET('Filtr dle měsíce'!$AA$5,MATCH('Filtr dle měsíce'!A143,'Filtr dle měsíce'!$AC$6:$AC$297,0),0,1,1),"")&gt;0,IFERROR(OFFSET('Tabulka klientů 2023'!$AU$7,MATCH('Filtr dle měsíce'!A143,'Filtr dle měsíce'!$AC$6:$AC$297,0),0,1,1)*OFFSET('Filtr dle měsíce'!$AA$5,MATCH('Filtr dle měsíce'!A143,'Filtr dle měsíce'!$AC$6:$AC$297,0),0,1,1),""),"")</f>
        <v/>
      </c>
      <c r="N143" s="78" t="str">
        <f t="shared" ca="1" si="0"/>
        <v/>
      </c>
      <c r="Q143" s="51">
        <f>IF('Tabulka klientů 2023'!R145='Filtr dle měsíce'!$C$1,1,0)</f>
        <v>0</v>
      </c>
      <c r="R143" s="51">
        <f>IF('Tabulka klientů 2023'!U145='Filtr dle měsíce'!$C$1,1,0)</f>
        <v>0</v>
      </c>
      <c r="S143" s="51">
        <f>IF('Tabulka klientů 2023'!X145='Filtr dle měsíce'!$C$1,1,0)</f>
        <v>0</v>
      </c>
      <c r="T143" s="51">
        <f>IF('Tabulka klientů 2023'!AA145='Filtr dle měsíce'!$C$1,1,0)</f>
        <v>0</v>
      </c>
      <c r="U143" s="51">
        <f>IF('Tabulka klientů 2023'!AD145='Filtr dle měsíce'!$C$1,1,0)</f>
        <v>0</v>
      </c>
      <c r="V143" s="51">
        <f>IF('Tabulka klientů 2023'!AG145='Filtr dle měsíce'!$C$1,1,0)</f>
        <v>0</v>
      </c>
      <c r="W143" s="51">
        <f>IF('Tabulka klientů 2023'!AJ145='Filtr dle měsíce'!$C$1,1,0)</f>
        <v>0</v>
      </c>
      <c r="X143" s="1">
        <f>IF('Tabulka klientů 2023'!AM145='Filtr dle měsíce'!$C$1,1,0)</f>
        <v>0</v>
      </c>
      <c r="Y143" s="1">
        <f>IF('Tabulka klientů 2023'!AP145='Filtr dle měsíce'!$C$1,1,0)</f>
        <v>0</v>
      </c>
      <c r="Z143" s="1">
        <f>IF('Tabulka klientů 2023'!AS145='Filtr dle měsíce'!$C$1,1,0)</f>
        <v>0</v>
      </c>
      <c r="AA143" s="1">
        <f>IF('Tabulka klientů 2023'!AV145='Filtr dle měsíce'!$C$1,1,0)</f>
        <v>0</v>
      </c>
      <c r="AB143" s="1">
        <f t="shared" si="1"/>
        <v>0</v>
      </c>
      <c r="AC143" s="1">
        <f t="shared" si="2"/>
        <v>0</v>
      </c>
      <c r="AE143" s="51">
        <f>IF('Tabulka klientů 2023'!S145="ANO",1,0)</f>
        <v>0</v>
      </c>
      <c r="AF143" s="51">
        <f>IF('Tabulka klientů 2023'!V145="ANO",1,0)</f>
        <v>0</v>
      </c>
      <c r="AG143" s="51">
        <f>IF('Tabulka klientů 2023'!Y145="ANO",1,0)</f>
        <v>0</v>
      </c>
      <c r="AH143" s="51">
        <f>IF('Tabulka klientů 2023'!AB145="ANO",1,0)</f>
        <v>0</v>
      </c>
      <c r="AI143" s="51">
        <f>IF('Tabulka klientů 2023'!AE145="ANO",1,0)</f>
        <v>0</v>
      </c>
      <c r="AJ143" s="51">
        <f>IF('Tabulka klientů 2023'!AH145="ANO",1,0)</f>
        <v>0</v>
      </c>
      <c r="AK143" s="51">
        <f>IF('Tabulka klientů 2023'!AK145="ANO",1,0)</f>
        <v>0</v>
      </c>
      <c r="AL143" s="51">
        <f>IF('Tabulka klientů 2023'!AN145="ANO",1,0)</f>
        <v>0</v>
      </c>
      <c r="AM143" s="51">
        <f>IF('Tabulka klientů 2023'!AQ145="ANO",1,0)</f>
        <v>0</v>
      </c>
      <c r="AN143" s="51">
        <f>IF('Tabulka klientů 2023'!AT145="ANO",1,0)</f>
        <v>0</v>
      </c>
      <c r="AO143" s="51">
        <f>IF('Tabulka klientů 2023'!AW145="ANO",1,0)</f>
        <v>0</v>
      </c>
      <c r="AP143" s="51" t="e">
        <f t="shared" ref="AP143:AQ143" si="276">#N/A</f>
        <v>#N/A</v>
      </c>
      <c r="AQ143" s="51" t="e">
        <f t="shared" si="276"/>
        <v>#N/A</v>
      </c>
      <c r="AR143" s="51"/>
      <c r="AS143" s="1">
        <f t="shared" ref="AS143:BC143" si="277">SUM(Q143+AE143)</f>
        <v>0</v>
      </c>
      <c r="AT143" s="1">
        <f t="shared" si="277"/>
        <v>0</v>
      </c>
      <c r="AU143" s="1">
        <f t="shared" si="277"/>
        <v>0</v>
      </c>
      <c r="AV143" s="1">
        <f t="shared" si="277"/>
        <v>0</v>
      </c>
      <c r="AW143" s="1">
        <f t="shared" si="277"/>
        <v>0</v>
      </c>
      <c r="AX143" s="1">
        <f t="shared" si="277"/>
        <v>0</v>
      </c>
      <c r="AY143" s="1">
        <f t="shared" si="277"/>
        <v>0</v>
      </c>
      <c r="AZ143" s="1">
        <f t="shared" si="277"/>
        <v>0</v>
      </c>
      <c r="BA143" s="1">
        <f t="shared" si="277"/>
        <v>0</v>
      </c>
      <c r="BB143" s="1">
        <f t="shared" si="277"/>
        <v>0</v>
      </c>
      <c r="BC143" s="1">
        <f t="shared" si="277"/>
        <v>0</v>
      </c>
      <c r="BD143" s="1"/>
      <c r="BE143" s="79" t="str">
        <f ca="1">IF(IFERROR(OFFSET('Filtr dle měsíce'!AS$5,MATCH('Filtr dle měsíce'!$A142,'Filtr dle měsíce'!$AC$6:$AC$297,0),0,1,1)*OFFSET('Filtr dle měsíce'!AS$5,MATCH('Filtr dle měsíce'!$A142,'Filtr dle měsíce'!$AC$6:$AC$297,0),0,1,1),"")&gt;0,IFERROR(OFFSET('Filtr dle měsíce'!AS$5,MATCH('Filtr dle měsíce'!$A142,'Filtr dle měsíce'!$AC$6:$AC$297,0),0,1,1)*OFFSET('Filtr dle měsíce'!AS$5,MATCH('Filtr dle měsíce'!$A142,'Filtr dle měsíce'!$AC$6:$AC$297,0),0,1,1),""),"")</f>
        <v/>
      </c>
      <c r="BF143" s="79" t="str">
        <f ca="1">IF(IFERROR(OFFSET('Filtr dle měsíce'!AT$5,MATCH('Filtr dle měsíce'!$A142,'Filtr dle měsíce'!$AC$6:$AC$297,0),0,1,1)*OFFSET('Filtr dle měsíce'!AT$5,MATCH('Filtr dle měsíce'!$A142,'Filtr dle měsíce'!$AC$6:$AC$297,0),0,1,1),"")&gt;0,IFERROR(OFFSET('Filtr dle měsíce'!AT$5,MATCH('Filtr dle měsíce'!$A142,'Filtr dle měsíce'!$AC$6:$AC$297,0),0,1,1)*OFFSET('Filtr dle měsíce'!AT$5,MATCH('Filtr dle měsíce'!$A142,'Filtr dle měsíce'!$AC$6:$AC$297,0),0,1,1),""),"")</f>
        <v/>
      </c>
      <c r="BG143" s="79" t="str">
        <f ca="1">IF(IFERROR(OFFSET('Filtr dle měsíce'!AU$5,MATCH('Filtr dle měsíce'!$A142,'Filtr dle měsíce'!$AC$6:$AC$297,0),0,1,1)*OFFSET('Filtr dle měsíce'!AU$5,MATCH('Filtr dle měsíce'!$A142,'Filtr dle měsíce'!$AC$6:$AC$297,0),0,1,1),"")&gt;0,IFERROR(OFFSET('Filtr dle měsíce'!AU$5,MATCH('Filtr dle měsíce'!$A142,'Filtr dle měsíce'!$AC$6:$AC$297,0),0,1,1)*OFFSET('Filtr dle měsíce'!AU$5,MATCH('Filtr dle měsíce'!$A142,'Filtr dle měsíce'!$AC$6:$AC$297,0),0,1,1),""),"")</f>
        <v/>
      </c>
      <c r="BH143" s="79" t="str">
        <f ca="1">IF(IFERROR(OFFSET('Filtr dle měsíce'!AV$5,MATCH('Filtr dle měsíce'!$A142,'Filtr dle měsíce'!$AC$6:$AC$297,0),0,1,1)*OFFSET('Filtr dle měsíce'!AV$5,MATCH('Filtr dle měsíce'!$A142,'Filtr dle měsíce'!$AC$6:$AC$297,0),0,1,1),"")&gt;0,IFERROR(OFFSET('Filtr dle měsíce'!AV$5,MATCH('Filtr dle měsíce'!$A142,'Filtr dle měsíce'!$AC$6:$AC$297,0),0,1,1)*OFFSET('Filtr dle měsíce'!AV$5,MATCH('Filtr dle měsíce'!$A142,'Filtr dle měsíce'!$AC$6:$AC$297,0),0,1,1),""),"")</f>
        <v/>
      </c>
      <c r="BI143" s="79" t="str">
        <f ca="1">IF(IFERROR(OFFSET('Filtr dle měsíce'!AW$5,MATCH('Filtr dle měsíce'!$A142,'Filtr dle měsíce'!$AC$6:$AC$297,0),0,1,1)*OFFSET('Filtr dle měsíce'!AW$5,MATCH('Filtr dle měsíce'!$A142,'Filtr dle měsíce'!$AC$6:$AC$297,0),0,1,1),"")&gt;0,IFERROR(OFFSET('Filtr dle měsíce'!AW$5,MATCH('Filtr dle měsíce'!$A142,'Filtr dle měsíce'!$AC$6:$AC$297,0),0,1,1)*OFFSET('Filtr dle měsíce'!AW$5,MATCH('Filtr dle měsíce'!$A142,'Filtr dle měsíce'!$AC$6:$AC$297,0),0,1,1),""),"")</f>
        <v/>
      </c>
      <c r="BJ143" s="79" t="str">
        <f ca="1">IF(IFERROR(OFFSET('Filtr dle měsíce'!AX$5,MATCH('Filtr dle měsíce'!$A142,'Filtr dle měsíce'!$AC$6:$AC$297,0),0,1,1)*OFFSET('Filtr dle měsíce'!AX$5,MATCH('Filtr dle měsíce'!$A142,'Filtr dle měsíce'!$AC$6:$AC$297,0),0,1,1),"")&gt;0,IFERROR(OFFSET('Filtr dle měsíce'!AX$5,MATCH('Filtr dle měsíce'!$A142,'Filtr dle měsíce'!$AC$6:$AC$297,0),0,1,1)*OFFSET('Filtr dle měsíce'!AX$5,MATCH('Filtr dle měsíce'!$A142,'Filtr dle měsíce'!$AC$6:$AC$297,0),0,1,1),""),"")</f>
        <v/>
      </c>
      <c r="BK143" s="79" t="str">
        <f ca="1">IF(IFERROR(OFFSET('Filtr dle měsíce'!AY$5,MATCH('Filtr dle měsíce'!$A142,'Filtr dle měsíce'!$AC$6:$AC$297,0),0,1,1)*OFFSET('Filtr dle měsíce'!AY$5,MATCH('Filtr dle měsíce'!$A142,'Filtr dle měsíce'!$AC$6:$AC$297,0),0,1,1),"")&gt;0,IFERROR(OFFSET('Filtr dle měsíce'!AY$5,MATCH('Filtr dle měsíce'!$A142,'Filtr dle měsíce'!$AC$6:$AC$297,0),0,1,1)*OFFSET('Filtr dle měsíce'!AY$5,MATCH('Filtr dle měsíce'!$A142,'Filtr dle měsíce'!$AC$6:$AC$297,0),0,1,1),""),"")</f>
        <v/>
      </c>
      <c r="BL143" s="79" t="str">
        <f ca="1">IF(IFERROR(OFFSET('Filtr dle měsíce'!AZ$5,MATCH('Filtr dle měsíce'!$A142,'Filtr dle měsíce'!$AC$6:$AC$297,0),0,1,1)*OFFSET('Filtr dle měsíce'!AZ$5,MATCH('Filtr dle měsíce'!$A142,'Filtr dle měsíce'!$AC$6:$AC$297,0),0,1,1),"")&gt;0,IFERROR(OFFSET('Filtr dle měsíce'!AZ$5,MATCH('Filtr dle měsíce'!$A142,'Filtr dle měsíce'!$AC$6:$AC$297,0),0,1,1)*OFFSET('Filtr dle měsíce'!AZ$5,MATCH('Filtr dle měsíce'!$A142,'Filtr dle měsíce'!$AC$6:$AC$297,0),0,1,1),""),"")</f>
        <v/>
      </c>
      <c r="BM143" s="79" t="str">
        <f ca="1">IF(IFERROR(OFFSET('Filtr dle měsíce'!BA$5,MATCH('Filtr dle měsíce'!$A142,'Filtr dle měsíce'!$AC$6:$AC$297,0),0,1,1)*OFFSET('Filtr dle měsíce'!BA$5,MATCH('Filtr dle měsíce'!$A142,'Filtr dle měsíce'!$AC$6:$AC$297,0),0,1,1),"")&gt;0,IFERROR(OFFSET('Filtr dle měsíce'!BA$5,MATCH('Filtr dle měsíce'!$A142,'Filtr dle měsíce'!$AC$6:$AC$297,0),0,1,1)*OFFSET('Filtr dle měsíce'!BA$5,MATCH('Filtr dle měsíce'!$A142,'Filtr dle měsíce'!$AC$6:$AC$297,0),0,1,1),""),"")</f>
        <v/>
      </c>
      <c r="BN143" s="79" t="str">
        <f ca="1">IF(IFERROR(OFFSET('Filtr dle měsíce'!BB$5,MATCH('Filtr dle měsíce'!$A142,'Filtr dle měsíce'!$AC$6:$AC$297,0),0,1,1)*OFFSET('Filtr dle měsíce'!BB$5,MATCH('Filtr dle měsíce'!$A142,'Filtr dle měsíce'!$AC$6:$AC$297,0),0,1,1),"")&gt;0,IFERROR(OFFSET('Filtr dle měsíce'!BB$5,MATCH('Filtr dle měsíce'!$A142,'Filtr dle měsíce'!$AC$6:$AC$297,0),0,1,1)*OFFSET('Filtr dle měsíce'!BB$5,MATCH('Filtr dle měsíce'!$A142,'Filtr dle měsíce'!$AC$6:$AC$297,0),0,1,1),""),"")</f>
        <v/>
      </c>
      <c r="BO143" s="79" t="str">
        <f ca="1">IF(IFERROR(OFFSET('Filtr dle měsíce'!BC$5,MATCH('Filtr dle měsíce'!$A142,'Filtr dle měsíce'!$AC$6:$AC$297,0),0,1,1)*OFFSET('Filtr dle měsíce'!BC$5,MATCH('Filtr dle měsíce'!$A142,'Filtr dle měsíce'!$AC$6:$AC$297,0),0,1,1),"")&gt;0,IFERROR(OFFSET('Filtr dle měsíce'!BC$5,MATCH('Filtr dle měsíce'!$A142,'Filtr dle měsíce'!$AC$6:$AC$297,0),0,1,1)*OFFSET('Filtr dle měsíce'!BC$5,MATCH('Filtr dle měsíce'!$A142,'Filtr dle měsíce'!$AC$6:$AC$297,0),0,1,1),""),"")</f>
        <v/>
      </c>
      <c r="BP143" s="79"/>
      <c r="BQ143" s="79"/>
    </row>
    <row r="144" spans="1:69" ht="14.25" customHeight="1" x14ac:dyDescent="0.4">
      <c r="A144" s="51">
        <v>140</v>
      </c>
      <c r="B144" s="74" t="str">
        <f ca="1">IFERROR(TEXT(OFFSET('Tabulka klientů 2023'!$C$7,MATCH('Filtr dle měsíce'!A144,'Filtr dle měsíce'!$AC$6:$AC$297,0),0,1,1),""),"")</f>
        <v/>
      </c>
      <c r="C144" s="75" t="str">
        <f ca="1">IF(IFERROR(OFFSET('Tabulka klientů 2023'!$Q$7,MATCH('Filtr dle měsíce'!A144,'Filtr dle měsíce'!$AC$6:$AC$297,0),0,1,1)*OFFSET('Filtr dle měsíce'!$Q$5,MATCH('Filtr dle měsíce'!A144,'Filtr dle měsíce'!$AC$6:$AC$297,0),0,1,1),"")&gt;0,IFERROR(OFFSET('Tabulka klientů 2023'!$Q$7,MATCH('Filtr dle měsíce'!A144,'Filtr dle měsíce'!$AC$6:$AC$297,0),0,1,1)*OFFSET('Filtr dle měsíce'!$Q$5,MATCH('Filtr dle měsíce'!A144,'Filtr dle měsíce'!$AC$6:$AC$297,0),0,1,1),""),"")</f>
        <v/>
      </c>
      <c r="D144" s="76" t="str">
        <f ca="1">IF(IFERROR(OFFSET('Tabulka klientů 2023'!$T$7,MATCH('Filtr dle měsíce'!A144,'Filtr dle měsíce'!$AC$6:$AC$297,0),0,1,1)*OFFSET('Filtr dle měsíce'!$R$5,MATCH('Filtr dle měsíce'!A144,'Filtr dle měsíce'!$AC$6:$AC$297,0),0,1,1),"")&gt;0,IFERROR(OFFSET('Tabulka klientů 2023'!$T$7,MATCH('Filtr dle měsíce'!A144,'Filtr dle měsíce'!$AC$6:$AC$297,0),0,1,1)*OFFSET('Filtr dle měsíce'!$R$5,MATCH('Filtr dle měsíce'!A144,'Filtr dle měsíce'!$AC$6:$AC$297,0),0,1,1),""),"")</f>
        <v/>
      </c>
      <c r="E144" s="75" t="str">
        <f ca="1">IF(IFERROR(OFFSET('Tabulka klientů 2023'!$W$7,MATCH('Filtr dle měsíce'!A144,'Filtr dle měsíce'!$AC$6:$AC$297,0),0,1,1)*OFFSET('Filtr dle měsíce'!$S$5,MATCH('Filtr dle měsíce'!A144,'Filtr dle měsíce'!$AC$6:$AC$297,0),0,1,1),"")&gt;0,IFERROR(OFFSET('Tabulka klientů 2023'!$W$7,MATCH('Filtr dle měsíce'!A144,'Filtr dle měsíce'!$AC$6:$AC$297,0),0,1,1)*OFFSET('Filtr dle měsíce'!$S$5,MATCH('Filtr dle měsíce'!A144,'Filtr dle měsíce'!$AC$6:$AC$297,0),0,1,1),""),"")</f>
        <v/>
      </c>
      <c r="F144" s="76" t="str">
        <f ca="1">IF(IFERROR(OFFSET('Tabulka klientů 2023'!$Z$7,MATCH('Filtr dle měsíce'!A144,'Filtr dle měsíce'!$AC$6:$AC$297,0),0,1,1)*OFFSET('Filtr dle měsíce'!$T$5,MATCH('Filtr dle měsíce'!A144,'Filtr dle měsíce'!$AC$6:$AC$297,0),0,1,1),"")&gt;0,IFERROR(OFFSET('Tabulka klientů 2023'!$Z$7,MATCH('Filtr dle měsíce'!A144,'Filtr dle měsíce'!$AC$6:$AC$297,0),0,1,1)*OFFSET('Filtr dle měsíce'!$T$5,MATCH('Filtr dle měsíce'!A144,'Filtr dle měsíce'!$AC$6:$AC$297,0),0,1,1),""),"")</f>
        <v/>
      </c>
      <c r="G144" s="75" t="str">
        <f ca="1">IF(IFERROR(OFFSET('Tabulka klientů 2023'!$AC$7,MATCH('Filtr dle měsíce'!A144,'Filtr dle měsíce'!$AC$6:$AC$297,0),0,1,1)*OFFSET('Filtr dle měsíce'!$U$5,MATCH('Filtr dle měsíce'!A144,'Filtr dle měsíce'!$AC$6:$AC$297,0),0,1,1),"")&gt;0,IFERROR(OFFSET('Tabulka klientů 2023'!$AC$7,MATCH('Filtr dle měsíce'!A144,'Filtr dle měsíce'!$AC$6:$AC$297,0),0,1,1)*OFFSET('Filtr dle měsíce'!$U$5,MATCH('Filtr dle měsíce'!A144,'Filtr dle měsíce'!$AC$6:$AC$297,0),0,1,1),""),"")</f>
        <v/>
      </c>
      <c r="H144" s="76" t="str">
        <f ca="1">IF(IFERROR(OFFSET('Tabulka klientů 2023'!$AF$7,MATCH('Filtr dle měsíce'!A144,'Filtr dle měsíce'!$AC$6:$AC$297,0),0,1,1)*OFFSET('Filtr dle měsíce'!$V$5,MATCH('Filtr dle měsíce'!A144,'Filtr dle měsíce'!$AC$6:$AC$297,0),0,1,1),"")&gt;0,IFERROR(OFFSET('Tabulka klientů 2023'!$AF$7,MATCH('Filtr dle měsíce'!A144,'Filtr dle měsíce'!$AC$6:$AC$297,0),0,1,1)*OFFSET('Filtr dle měsíce'!$V$5,MATCH('Filtr dle měsíce'!A144,'Filtr dle měsíce'!$AC$6:$AC$297,0),0,1,1),""),"")</f>
        <v/>
      </c>
      <c r="I144" s="75" t="str">
        <f ca="1">IF(IFERROR(OFFSET('Tabulka klientů 2023'!$AI$7,MATCH('Filtr dle měsíce'!A144,'Filtr dle měsíce'!$AC$6:$AC$297,0),0,1,1)*OFFSET('Filtr dle měsíce'!$W$5,MATCH('Filtr dle měsíce'!A144,'Filtr dle měsíce'!$AC$6:$AC$297,0),0,1,1),"")&gt;0,IFERROR(OFFSET('Tabulka klientů 2023'!$AI$7,MATCH('Filtr dle měsíce'!A144,'Filtr dle měsíce'!$AC$6:$AC$297,0),0,1,1)*OFFSET('Filtr dle měsíce'!$W$5,MATCH('Filtr dle měsíce'!A144,'Filtr dle měsíce'!$AC$6:$AC$297,0),0,1,1),""),"")</f>
        <v/>
      </c>
      <c r="J144" s="76" t="str">
        <f ca="1">IF(IFERROR(OFFSET('Tabulka klientů 2023'!$AL$7,MATCH('Filtr dle měsíce'!A144,'Filtr dle měsíce'!$AC$6:$AC$297,0),0,1,1)*OFFSET('Filtr dle měsíce'!$X$5,MATCH('Filtr dle měsíce'!A144,'Filtr dle měsíce'!$AC$6:$AC$297,0),0,1,1),"")&gt;0,IFERROR(OFFSET('Tabulka klientů 2023'!$AL$7,MATCH('Filtr dle měsíce'!A144,'Filtr dle měsíce'!$AC$6:$AC$297,0),0,1,1)*OFFSET('Filtr dle měsíce'!$X$5,MATCH('Filtr dle měsíce'!A144,'Filtr dle měsíce'!$AC$6:$AC$297,0),0,1,1),""),"")</f>
        <v/>
      </c>
      <c r="K144" s="75" t="str">
        <f ca="1">IF(IFERROR(OFFSET('Tabulka klientů 2023'!$AO$7,MATCH('Filtr dle měsíce'!A144,'Filtr dle měsíce'!$AC$6:$AC$297,0),0,1,1)*OFFSET('Filtr dle měsíce'!$Y$5,MATCH('Filtr dle měsíce'!A144,'Filtr dle měsíce'!$AC$6:$AC$297,0),0,1,1),"")&gt;0,IFERROR(OFFSET('Tabulka klientů 2023'!$AO$7,MATCH('Filtr dle měsíce'!A144,'Filtr dle měsíce'!$AC$6:$AC$297,0),0,1,1)*OFFSET('Filtr dle měsíce'!$Y$5,MATCH('Filtr dle měsíce'!A144,'Filtr dle měsíce'!$AC$6:$AC$297,0),0,1,1),""),"")</f>
        <v/>
      </c>
      <c r="L144" s="76" t="str">
        <f ca="1">IF(IFERROR(OFFSET('Tabulka klientů 2023'!$AR$7,MATCH('Filtr dle měsíce'!A144,'Filtr dle měsíce'!$AC$6:$AC$297,0),0,1,1)*OFFSET('Filtr dle měsíce'!$Z$5,MATCH('Filtr dle měsíce'!A144,'Filtr dle měsíce'!$AC$6:$AC$297,0),0,1,1),"")&gt;0,IFERROR(OFFSET('Tabulka klientů 2023'!$AR$7,MATCH('Filtr dle měsíce'!A144,'Filtr dle měsíce'!$AC$6:$AC$297,0),0,1,1)*OFFSET('Filtr dle měsíce'!$Z$5,MATCH('Filtr dle měsíce'!A144,'Filtr dle měsíce'!$AC$6:$AC$297,0),0,1,1),""),"")</f>
        <v/>
      </c>
      <c r="M144" s="77" t="str">
        <f ca="1">IF(IFERROR(OFFSET('Tabulka klientů 2023'!$AU$7,MATCH('Filtr dle měsíce'!A144,'Filtr dle měsíce'!$AC$6:$AC$297,0),0,1,1)*OFFSET('Filtr dle měsíce'!$AA$5,MATCH('Filtr dle měsíce'!A144,'Filtr dle měsíce'!$AC$6:$AC$297,0),0,1,1),"")&gt;0,IFERROR(OFFSET('Tabulka klientů 2023'!$AU$7,MATCH('Filtr dle měsíce'!A144,'Filtr dle měsíce'!$AC$6:$AC$297,0),0,1,1)*OFFSET('Filtr dle měsíce'!$AA$5,MATCH('Filtr dle měsíce'!A144,'Filtr dle měsíce'!$AC$6:$AC$297,0),0,1,1),""),"")</f>
        <v/>
      </c>
      <c r="N144" s="78" t="str">
        <f t="shared" ca="1" si="0"/>
        <v/>
      </c>
      <c r="Q144" s="51">
        <f>IF('Tabulka klientů 2023'!R146='Filtr dle měsíce'!$C$1,1,0)</f>
        <v>0</v>
      </c>
      <c r="R144" s="51">
        <f>IF('Tabulka klientů 2023'!U146='Filtr dle měsíce'!$C$1,1,0)</f>
        <v>0</v>
      </c>
      <c r="S144" s="51">
        <f>IF('Tabulka klientů 2023'!X146='Filtr dle měsíce'!$C$1,1,0)</f>
        <v>0</v>
      </c>
      <c r="T144" s="51">
        <f>IF('Tabulka klientů 2023'!AA146='Filtr dle měsíce'!$C$1,1,0)</f>
        <v>0</v>
      </c>
      <c r="U144" s="51">
        <f>IF('Tabulka klientů 2023'!AD146='Filtr dle měsíce'!$C$1,1,0)</f>
        <v>0</v>
      </c>
      <c r="V144" s="51">
        <f>IF('Tabulka klientů 2023'!AG146='Filtr dle měsíce'!$C$1,1,0)</f>
        <v>0</v>
      </c>
      <c r="W144" s="51">
        <f>IF('Tabulka klientů 2023'!AJ146='Filtr dle měsíce'!$C$1,1,0)</f>
        <v>0</v>
      </c>
      <c r="X144" s="1">
        <f>IF('Tabulka klientů 2023'!AM146='Filtr dle měsíce'!$C$1,1,0)</f>
        <v>0</v>
      </c>
      <c r="Y144" s="1">
        <f>IF('Tabulka klientů 2023'!AP146='Filtr dle měsíce'!$C$1,1,0)</f>
        <v>0</v>
      </c>
      <c r="Z144" s="1">
        <f>IF('Tabulka klientů 2023'!AS146='Filtr dle měsíce'!$C$1,1,0)</f>
        <v>0</v>
      </c>
      <c r="AA144" s="1">
        <f>IF('Tabulka klientů 2023'!AV146='Filtr dle měsíce'!$C$1,1,0)</f>
        <v>0</v>
      </c>
      <c r="AB144" s="1">
        <f t="shared" si="1"/>
        <v>0</v>
      </c>
      <c r="AC144" s="1">
        <f t="shared" si="2"/>
        <v>0</v>
      </c>
      <c r="AE144" s="51">
        <f>IF('Tabulka klientů 2023'!S146="ANO",1,0)</f>
        <v>0</v>
      </c>
      <c r="AF144" s="51">
        <f>IF('Tabulka klientů 2023'!V146="ANO",1,0)</f>
        <v>0</v>
      </c>
      <c r="AG144" s="51">
        <f>IF('Tabulka klientů 2023'!Y146="ANO",1,0)</f>
        <v>0</v>
      </c>
      <c r="AH144" s="51">
        <f>IF('Tabulka klientů 2023'!AB146="ANO",1,0)</f>
        <v>0</v>
      </c>
      <c r="AI144" s="51">
        <f>IF('Tabulka klientů 2023'!AE146="ANO",1,0)</f>
        <v>0</v>
      </c>
      <c r="AJ144" s="51">
        <f>IF('Tabulka klientů 2023'!AH146="ANO",1,0)</f>
        <v>0</v>
      </c>
      <c r="AK144" s="51">
        <f>IF('Tabulka klientů 2023'!AK146="ANO",1,0)</f>
        <v>0</v>
      </c>
      <c r="AL144" s="51">
        <f>IF('Tabulka klientů 2023'!AN146="ANO",1,0)</f>
        <v>0</v>
      </c>
      <c r="AM144" s="51">
        <f>IF('Tabulka klientů 2023'!AQ146="ANO",1,0)</f>
        <v>0</v>
      </c>
      <c r="AN144" s="51">
        <f>IF('Tabulka klientů 2023'!AT146="ANO",1,0)</f>
        <v>0</v>
      </c>
      <c r="AO144" s="51">
        <f>IF('Tabulka klientů 2023'!AW146="ANO",1,0)</f>
        <v>0</v>
      </c>
      <c r="AP144" s="51" t="e">
        <f t="shared" ref="AP144:AQ144" si="278">#N/A</f>
        <v>#N/A</v>
      </c>
      <c r="AQ144" s="51" t="e">
        <f t="shared" si="278"/>
        <v>#N/A</v>
      </c>
      <c r="AR144" s="51"/>
      <c r="AS144" s="1">
        <f t="shared" ref="AS144:BC144" si="279">SUM(Q144+AE144)</f>
        <v>0</v>
      </c>
      <c r="AT144" s="1">
        <f t="shared" si="279"/>
        <v>0</v>
      </c>
      <c r="AU144" s="1">
        <f t="shared" si="279"/>
        <v>0</v>
      </c>
      <c r="AV144" s="1">
        <f t="shared" si="279"/>
        <v>0</v>
      </c>
      <c r="AW144" s="1">
        <f t="shared" si="279"/>
        <v>0</v>
      </c>
      <c r="AX144" s="1">
        <f t="shared" si="279"/>
        <v>0</v>
      </c>
      <c r="AY144" s="1">
        <f t="shared" si="279"/>
        <v>0</v>
      </c>
      <c r="AZ144" s="1">
        <f t="shared" si="279"/>
        <v>0</v>
      </c>
      <c r="BA144" s="1">
        <f t="shared" si="279"/>
        <v>0</v>
      </c>
      <c r="BB144" s="1">
        <f t="shared" si="279"/>
        <v>0</v>
      </c>
      <c r="BC144" s="1">
        <f t="shared" si="279"/>
        <v>0</v>
      </c>
      <c r="BD144" s="1"/>
      <c r="BE144" s="79" t="str">
        <f ca="1">IF(IFERROR(OFFSET('Filtr dle měsíce'!AS$5,MATCH('Filtr dle měsíce'!$A143,'Filtr dle měsíce'!$AC$6:$AC$297,0),0,1,1)*OFFSET('Filtr dle měsíce'!AS$5,MATCH('Filtr dle měsíce'!$A143,'Filtr dle měsíce'!$AC$6:$AC$297,0),0,1,1),"")&gt;0,IFERROR(OFFSET('Filtr dle měsíce'!AS$5,MATCH('Filtr dle měsíce'!$A143,'Filtr dle měsíce'!$AC$6:$AC$297,0),0,1,1)*OFFSET('Filtr dle měsíce'!AS$5,MATCH('Filtr dle měsíce'!$A143,'Filtr dle měsíce'!$AC$6:$AC$297,0),0,1,1),""),"")</f>
        <v/>
      </c>
      <c r="BF144" s="79" t="str">
        <f ca="1">IF(IFERROR(OFFSET('Filtr dle měsíce'!AT$5,MATCH('Filtr dle měsíce'!$A143,'Filtr dle měsíce'!$AC$6:$AC$297,0),0,1,1)*OFFSET('Filtr dle měsíce'!AT$5,MATCH('Filtr dle měsíce'!$A143,'Filtr dle měsíce'!$AC$6:$AC$297,0),0,1,1),"")&gt;0,IFERROR(OFFSET('Filtr dle měsíce'!AT$5,MATCH('Filtr dle měsíce'!$A143,'Filtr dle měsíce'!$AC$6:$AC$297,0),0,1,1)*OFFSET('Filtr dle měsíce'!AT$5,MATCH('Filtr dle měsíce'!$A143,'Filtr dle měsíce'!$AC$6:$AC$297,0),0,1,1),""),"")</f>
        <v/>
      </c>
      <c r="BG144" s="79" t="str">
        <f ca="1">IF(IFERROR(OFFSET('Filtr dle měsíce'!AU$5,MATCH('Filtr dle měsíce'!$A143,'Filtr dle měsíce'!$AC$6:$AC$297,0),0,1,1)*OFFSET('Filtr dle měsíce'!AU$5,MATCH('Filtr dle měsíce'!$A143,'Filtr dle měsíce'!$AC$6:$AC$297,0),0,1,1),"")&gt;0,IFERROR(OFFSET('Filtr dle měsíce'!AU$5,MATCH('Filtr dle měsíce'!$A143,'Filtr dle měsíce'!$AC$6:$AC$297,0),0,1,1)*OFFSET('Filtr dle měsíce'!AU$5,MATCH('Filtr dle měsíce'!$A143,'Filtr dle měsíce'!$AC$6:$AC$297,0),0,1,1),""),"")</f>
        <v/>
      </c>
      <c r="BH144" s="79" t="str">
        <f ca="1">IF(IFERROR(OFFSET('Filtr dle měsíce'!AV$5,MATCH('Filtr dle měsíce'!$A143,'Filtr dle měsíce'!$AC$6:$AC$297,0),0,1,1)*OFFSET('Filtr dle měsíce'!AV$5,MATCH('Filtr dle měsíce'!$A143,'Filtr dle měsíce'!$AC$6:$AC$297,0),0,1,1),"")&gt;0,IFERROR(OFFSET('Filtr dle měsíce'!AV$5,MATCH('Filtr dle měsíce'!$A143,'Filtr dle měsíce'!$AC$6:$AC$297,0),0,1,1)*OFFSET('Filtr dle měsíce'!AV$5,MATCH('Filtr dle měsíce'!$A143,'Filtr dle měsíce'!$AC$6:$AC$297,0),0,1,1),""),"")</f>
        <v/>
      </c>
      <c r="BI144" s="79" t="str">
        <f ca="1">IF(IFERROR(OFFSET('Filtr dle měsíce'!AW$5,MATCH('Filtr dle měsíce'!$A143,'Filtr dle měsíce'!$AC$6:$AC$297,0),0,1,1)*OFFSET('Filtr dle měsíce'!AW$5,MATCH('Filtr dle měsíce'!$A143,'Filtr dle měsíce'!$AC$6:$AC$297,0),0,1,1),"")&gt;0,IFERROR(OFFSET('Filtr dle měsíce'!AW$5,MATCH('Filtr dle měsíce'!$A143,'Filtr dle měsíce'!$AC$6:$AC$297,0),0,1,1)*OFFSET('Filtr dle měsíce'!AW$5,MATCH('Filtr dle měsíce'!$A143,'Filtr dle měsíce'!$AC$6:$AC$297,0),0,1,1),""),"")</f>
        <v/>
      </c>
      <c r="BJ144" s="79" t="str">
        <f ca="1">IF(IFERROR(OFFSET('Filtr dle měsíce'!AX$5,MATCH('Filtr dle měsíce'!$A143,'Filtr dle měsíce'!$AC$6:$AC$297,0),0,1,1)*OFFSET('Filtr dle měsíce'!AX$5,MATCH('Filtr dle měsíce'!$A143,'Filtr dle měsíce'!$AC$6:$AC$297,0),0,1,1),"")&gt;0,IFERROR(OFFSET('Filtr dle měsíce'!AX$5,MATCH('Filtr dle měsíce'!$A143,'Filtr dle měsíce'!$AC$6:$AC$297,0),0,1,1)*OFFSET('Filtr dle měsíce'!AX$5,MATCH('Filtr dle měsíce'!$A143,'Filtr dle měsíce'!$AC$6:$AC$297,0),0,1,1),""),"")</f>
        <v/>
      </c>
      <c r="BK144" s="79" t="str">
        <f ca="1">IF(IFERROR(OFFSET('Filtr dle měsíce'!AY$5,MATCH('Filtr dle měsíce'!$A143,'Filtr dle měsíce'!$AC$6:$AC$297,0),0,1,1)*OFFSET('Filtr dle měsíce'!AY$5,MATCH('Filtr dle měsíce'!$A143,'Filtr dle měsíce'!$AC$6:$AC$297,0),0,1,1),"")&gt;0,IFERROR(OFFSET('Filtr dle měsíce'!AY$5,MATCH('Filtr dle měsíce'!$A143,'Filtr dle měsíce'!$AC$6:$AC$297,0),0,1,1)*OFFSET('Filtr dle měsíce'!AY$5,MATCH('Filtr dle měsíce'!$A143,'Filtr dle měsíce'!$AC$6:$AC$297,0),0,1,1),""),"")</f>
        <v/>
      </c>
      <c r="BL144" s="79" t="str">
        <f ca="1">IF(IFERROR(OFFSET('Filtr dle měsíce'!AZ$5,MATCH('Filtr dle měsíce'!$A143,'Filtr dle měsíce'!$AC$6:$AC$297,0),0,1,1)*OFFSET('Filtr dle měsíce'!AZ$5,MATCH('Filtr dle měsíce'!$A143,'Filtr dle měsíce'!$AC$6:$AC$297,0),0,1,1),"")&gt;0,IFERROR(OFFSET('Filtr dle měsíce'!AZ$5,MATCH('Filtr dle měsíce'!$A143,'Filtr dle měsíce'!$AC$6:$AC$297,0),0,1,1)*OFFSET('Filtr dle měsíce'!AZ$5,MATCH('Filtr dle měsíce'!$A143,'Filtr dle měsíce'!$AC$6:$AC$297,0),0,1,1),""),"")</f>
        <v/>
      </c>
      <c r="BM144" s="79" t="str">
        <f ca="1">IF(IFERROR(OFFSET('Filtr dle měsíce'!BA$5,MATCH('Filtr dle měsíce'!$A143,'Filtr dle měsíce'!$AC$6:$AC$297,0),0,1,1)*OFFSET('Filtr dle měsíce'!BA$5,MATCH('Filtr dle měsíce'!$A143,'Filtr dle měsíce'!$AC$6:$AC$297,0),0,1,1),"")&gt;0,IFERROR(OFFSET('Filtr dle měsíce'!BA$5,MATCH('Filtr dle měsíce'!$A143,'Filtr dle měsíce'!$AC$6:$AC$297,0),0,1,1)*OFFSET('Filtr dle měsíce'!BA$5,MATCH('Filtr dle měsíce'!$A143,'Filtr dle měsíce'!$AC$6:$AC$297,0),0,1,1),""),"")</f>
        <v/>
      </c>
      <c r="BN144" s="79" t="str">
        <f ca="1">IF(IFERROR(OFFSET('Filtr dle měsíce'!BB$5,MATCH('Filtr dle měsíce'!$A143,'Filtr dle měsíce'!$AC$6:$AC$297,0),0,1,1)*OFFSET('Filtr dle měsíce'!BB$5,MATCH('Filtr dle měsíce'!$A143,'Filtr dle měsíce'!$AC$6:$AC$297,0),0,1,1),"")&gt;0,IFERROR(OFFSET('Filtr dle měsíce'!BB$5,MATCH('Filtr dle měsíce'!$A143,'Filtr dle měsíce'!$AC$6:$AC$297,0),0,1,1)*OFFSET('Filtr dle měsíce'!BB$5,MATCH('Filtr dle měsíce'!$A143,'Filtr dle měsíce'!$AC$6:$AC$297,0),0,1,1),""),"")</f>
        <v/>
      </c>
      <c r="BO144" s="79" t="str">
        <f ca="1">IF(IFERROR(OFFSET('Filtr dle měsíce'!BC$5,MATCH('Filtr dle měsíce'!$A143,'Filtr dle měsíce'!$AC$6:$AC$297,0),0,1,1)*OFFSET('Filtr dle měsíce'!BC$5,MATCH('Filtr dle měsíce'!$A143,'Filtr dle měsíce'!$AC$6:$AC$297,0),0,1,1),"")&gt;0,IFERROR(OFFSET('Filtr dle měsíce'!BC$5,MATCH('Filtr dle měsíce'!$A143,'Filtr dle měsíce'!$AC$6:$AC$297,0),0,1,1)*OFFSET('Filtr dle měsíce'!BC$5,MATCH('Filtr dle měsíce'!$A143,'Filtr dle měsíce'!$AC$6:$AC$297,0),0,1,1),""),"")</f>
        <v/>
      </c>
      <c r="BP144" s="79"/>
      <c r="BQ144" s="79"/>
    </row>
    <row r="145" spans="1:69" ht="14.25" customHeight="1" x14ac:dyDescent="0.4">
      <c r="A145" s="51">
        <v>141</v>
      </c>
      <c r="B145" s="74" t="str">
        <f ca="1">IFERROR(TEXT(OFFSET('Tabulka klientů 2023'!$C$7,MATCH('Filtr dle měsíce'!A145,'Filtr dle měsíce'!$AC$6:$AC$297,0),0,1,1),""),"")</f>
        <v/>
      </c>
      <c r="C145" s="75" t="str">
        <f ca="1">IF(IFERROR(OFFSET('Tabulka klientů 2023'!$Q$7,MATCH('Filtr dle měsíce'!A145,'Filtr dle měsíce'!$AC$6:$AC$297,0),0,1,1)*OFFSET('Filtr dle měsíce'!$Q$5,MATCH('Filtr dle měsíce'!A145,'Filtr dle měsíce'!$AC$6:$AC$297,0),0,1,1),"")&gt;0,IFERROR(OFFSET('Tabulka klientů 2023'!$Q$7,MATCH('Filtr dle měsíce'!A145,'Filtr dle měsíce'!$AC$6:$AC$297,0),0,1,1)*OFFSET('Filtr dle měsíce'!$Q$5,MATCH('Filtr dle měsíce'!A145,'Filtr dle měsíce'!$AC$6:$AC$297,0),0,1,1),""),"")</f>
        <v/>
      </c>
      <c r="D145" s="76" t="str">
        <f ca="1">IF(IFERROR(OFFSET('Tabulka klientů 2023'!$T$7,MATCH('Filtr dle měsíce'!A145,'Filtr dle měsíce'!$AC$6:$AC$297,0),0,1,1)*OFFSET('Filtr dle měsíce'!$R$5,MATCH('Filtr dle měsíce'!A145,'Filtr dle měsíce'!$AC$6:$AC$297,0),0,1,1),"")&gt;0,IFERROR(OFFSET('Tabulka klientů 2023'!$T$7,MATCH('Filtr dle měsíce'!A145,'Filtr dle měsíce'!$AC$6:$AC$297,0),0,1,1)*OFFSET('Filtr dle měsíce'!$R$5,MATCH('Filtr dle měsíce'!A145,'Filtr dle měsíce'!$AC$6:$AC$297,0),0,1,1),""),"")</f>
        <v/>
      </c>
      <c r="E145" s="75" t="str">
        <f ca="1">IF(IFERROR(OFFSET('Tabulka klientů 2023'!$W$7,MATCH('Filtr dle měsíce'!A145,'Filtr dle měsíce'!$AC$6:$AC$297,0),0,1,1)*OFFSET('Filtr dle měsíce'!$S$5,MATCH('Filtr dle měsíce'!A145,'Filtr dle měsíce'!$AC$6:$AC$297,0),0,1,1),"")&gt;0,IFERROR(OFFSET('Tabulka klientů 2023'!$W$7,MATCH('Filtr dle měsíce'!A145,'Filtr dle měsíce'!$AC$6:$AC$297,0),0,1,1)*OFFSET('Filtr dle měsíce'!$S$5,MATCH('Filtr dle měsíce'!A145,'Filtr dle měsíce'!$AC$6:$AC$297,0),0,1,1),""),"")</f>
        <v/>
      </c>
      <c r="F145" s="76" t="str">
        <f ca="1">IF(IFERROR(OFFSET('Tabulka klientů 2023'!$Z$7,MATCH('Filtr dle měsíce'!A145,'Filtr dle měsíce'!$AC$6:$AC$297,0),0,1,1)*OFFSET('Filtr dle měsíce'!$T$5,MATCH('Filtr dle měsíce'!A145,'Filtr dle měsíce'!$AC$6:$AC$297,0),0,1,1),"")&gt;0,IFERROR(OFFSET('Tabulka klientů 2023'!$Z$7,MATCH('Filtr dle měsíce'!A145,'Filtr dle měsíce'!$AC$6:$AC$297,0),0,1,1)*OFFSET('Filtr dle měsíce'!$T$5,MATCH('Filtr dle měsíce'!A145,'Filtr dle měsíce'!$AC$6:$AC$297,0),0,1,1),""),"")</f>
        <v/>
      </c>
      <c r="G145" s="75" t="str">
        <f ca="1">IF(IFERROR(OFFSET('Tabulka klientů 2023'!$AC$7,MATCH('Filtr dle měsíce'!A145,'Filtr dle měsíce'!$AC$6:$AC$297,0),0,1,1)*OFFSET('Filtr dle měsíce'!$U$5,MATCH('Filtr dle měsíce'!A145,'Filtr dle měsíce'!$AC$6:$AC$297,0),0,1,1),"")&gt;0,IFERROR(OFFSET('Tabulka klientů 2023'!$AC$7,MATCH('Filtr dle měsíce'!A145,'Filtr dle měsíce'!$AC$6:$AC$297,0),0,1,1)*OFFSET('Filtr dle měsíce'!$U$5,MATCH('Filtr dle měsíce'!A145,'Filtr dle měsíce'!$AC$6:$AC$297,0),0,1,1),""),"")</f>
        <v/>
      </c>
      <c r="H145" s="76" t="str">
        <f ca="1">IF(IFERROR(OFFSET('Tabulka klientů 2023'!$AF$7,MATCH('Filtr dle měsíce'!A145,'Filtr dle měsíce'!$AC$6:$AC$297,0),0,1,1)*OFFSET('Filtr dle měsíce'!$V$5,MATCH('Filtr dle měsíce'!A145,'Filtr dle měsíce'!$AC$6:$AC$297,0),0,1,1),"")&gt;0,IFERROR(OFFSET('Tabulka klientů 2023'!$AF$7,MATCH('Filtr dle měsíce'!A145,'Filtr dle měsíce'!$AC$6:$AC$297,0),0,1,1)*OFFSET('Filtr dle měsíce'!$V$5,MATCH('Filtr dle měsíce'!A145,'Filtr dle měsíce'!$AC$6:$AC$297,0),0,1,1),""),"")</f>
        <v/>
      </c>
      <c r="I145" s="75" t="str">
        <f ca="1">IF(IFERROR(OFFSET('Tabulka klientů 2023'!$AI$7,MATCH('Filtr dle měsíce'!A145,'Filtr dle měsíce'!$AC$6:$AC$297,0),0,1,1)*OFFSET('Filtr dle měsíce'!$W$5,MATCH('Filtr dle měsíce'!A145,'Filtr dle měsíce'!$AC$6:$AC$297,0),0,1,1),"")&gt;0,IFERROR(OFFSET('Tabulka klientů 2023'!$AI$7,MATCH('Filtr dle měsíce'!A145,'Filtr dle měsíce'!$AC$6:$AC$297,0),0,1,1)*OFFSET('Filtr dle měsíce'!$W$5,MATCH('Filtr dle měsíce'!A145,'Filtr dle měsíce'!$AC$6:$AC$297,0),0,1,1),""),"")</f>
        <v/>
      </c>
      <c r="J145" s="76" t="str">
        <f ca="1">IF(IFERROR(OFFSET('Tabulka klientů 2023'!$AL$7,MATCH('Filtr dle měsíce'!A145,'Filtr dle měsíce'!$AC$6:$AC$297,0),0,1,1)*OFFSET('Filtr dle měsíce'!$X$5,MATCH('Filtr dle měsíce'!A145,'Filtr dle měsíce'!$AC$6:$AC$297,0),0,1,1),"")&gt;0,IFERROR(OFFSET('Tabulka klientů 2023'!$AL$7,MATCH('Filtr dle měsíce'!A145,'Filtr dle měsíce'!$AC$6:$AC$297,0),0,1,1)*OFFSET('Filtr dle měsíce'!$X$5,MATCH('Filtr dle měsíce'!A145,'Filtr dle měsíce'!$AC$6:$AC$297,0),0,1,1),""),"")</f>
        <v/>
      </c>
      <c r="K145" s="75" t="str">
        <f ca="1">IF(IFERROR(OFFSET('Tabulka klientů 2023'!$AO$7,MATCH('Filtr dle měsíce'!A145,'Filtr dle měsíce'!$AC$6:$AC$297,0),0,1,1)*OFFSET('Filtr dle měsíce'!$Y$5,MATCH('Filtr dle měsíce'!A145,'Filtr dle měsíce'!$AC$6:$AC$297,0),0,1,1),"")&gt;0,IFERROR(OFFSET('Tabulka klientů 2023'!$AO$7,MATCH('Filtr dle měsíce'!A145,'Filtr dle měsíce'!$AC$6:$AC$297,0),0,1,1)*OFFSET('Filtr dle měsíce'!$Y$5,MATCH('Filtr dle měsíce'!A145,'Filtr dle měsíce'!$AC$6:$AC$297,0),0,1,1),""),"")</f>
        <v/>
      </c>
      <c r="L145" s="76" t="str">
        <f ca="1">IF(IFERROR(OFFSET('Tabulka klientů 2023'!$AR$7,MATCH('Filtr dle měsíce'!A145,'Filtr dle měsíce'!$AC$6:$AC$297,0),0,1,1)*OFFSET('Filtr dle měsíce'!$Z$5,MATCH('Filtr dle měsíce'!A145,'Filtr dle měsíce'!$AC$6:$AC$297,0),0,1,1),"")&gt;0,IFERROR(OFFSET('Tabulka klientů 2023'!$AR$7,MATCH('Filtr dle měsíce'!A145,'Filtr dle měsíce'!$AC$6:$AC$297,0),0,1,1)*OFFSET('Filtr dle měsíce'!$Z$5,MATCH('Filtr dle měsíce'!A145,'Filtr dle měsíce'!$AC$6:$AC$297,0),0,1,1),""),"")</f>
        <v/>
      </c>
      <c r="M145" s="77" t="str">
        <f ca="1">IF(IFERROR(OFFSET('Tabulka klientů 2023'!$AU$7,MATCH('Filtr dle měsíce'!A145,'Filtr dle měsíce'!$AC$6:$AC$297,0),0,1,1)*OFFSET('Filtr dle měsíce'!$AA$5,MATCH('Filtr dle měsíce'!A145,'Filtr dle měsíce'!$AC$6:$AC$297,0),0,1,1),"")&gt;0,IFERROR(OFFSET('Tabulka klientů 2023'!$AU$7,MATCH('Filtr dle měsíce'!A145,'Filtr dle měsíce'!$AC$6:$AC$297,0),0,1,1)*OFFSET('Filtr dle měsíce'!$AA$5,MATCH('Filtr dle měsíce'!A145,'Filtr dle měsíce'!$AC$6:$AC$297,0),0,1,1),""),"")</f>
        <v/>
      </c>
      <c r="N145" s="78" t="str">
        <f t="shared" ca="1" si="0"/>
        <v/>
      </c>
      <c r="Q145" s="51">
        <f>IF('Tabulka klientů 2023'!R147='Filtr dle měsíce'!$C$1,1,0)</f>
        <v>0</v>
      </c>
      <c r="R145" s="51">
        <f>IF('Tabulka klientů 2023'!U147='Filtr dle měsíce'!$C$1,1,0)</f>
        <v>0</v>
      </c>
      <c r="S145" s="51">
        <f>IF('Tabulka klientů 2023'!X147='Filtr dle měsíce'!$C$1,1,0)</f>
        <v>0</v>
      </c>
      <c r="T145" s="51">
        <f>IF('Tabulka klientů 2023'!AA147='Filtr dle měsíce'!$C$1,1,0)</f>
        <v>0</v>
      </c>
      <c r="U145" s="51">
        <f>IF('Tabulka klientů 2023'!AD147='Filtr dle měsíce'!$C$1,1,0)</f>
        <v>0</v>
      </c>
      <c r="V145" s="51">
        <f>IF('Tabulka klientů 2023'!AG147='Filtr dle měsíce'!$C$1,1,0)</f>
        <v>0</v>
      </c>
      <c r="W145" s="51">
        <f>IF('Tabulka klientů 2023'!AJ147='Filtr dle měsíce'!$C$1,1,0)</f>
        <v>0</v>
      </c>
      <c r="X145" s="1">
        <f>IF('Tabulka klientů 2023'!AM147='Filtr dle měsíce'!$C$1,1,0)</f>
        <v>0</v>
      </c>
      <c r="Y145" s="1">
        <f>IF('Tabulka klientů 2023'!AP147='Filtr dle měsíce'!$C$1,1,0)</f>
        <v>0</v>
      </c>
      <c r="Z145" s="1">
        <f>IF('Tabulka klientů 2023'!AS147='Filtr dle měsíce'!$C$1,1,0)</f>
        <v>0</v>
      </c>
      <c r="AA145" s="1">
        <f>IF('Tabulka klientů 2023'!AV147='Filtr dle měsíce'!$C$1,1,0)</f>
        <v>0</v>
      </c>
      <c r="AB145" s="1">
        <f t="shared" si="1"/>
        <v>0</v>
      </c>
      <c r="AC145" s="1">
        <f t="shared" si="2"/>
        <v>0</v>
      </c>
      <c r="AE145" s="51">
        <f>IF('Tabulka klientů 2023'!S147="ANO",1,0)</f>
        <v>0</v>
      </c>
      <c r="AF145" s="51">
        <f>IF('Tabulka klientů 2023'!V147="ANO",1,0)</f>
        <v>0</v>
      </c>
      <c r="AG145" s="51">
        <f>IF('Tabulka klientů 2023'!Y147="ANO",1,0)</f>
        <v>0</v>
      </c>
      <c r="AH145" s="51">
        <f>IF('Tabulka klientů 2023'!AB147="ANO",1,0)</f>
        <v>0</v>
      </c>
      <c r="AI145" s="51">
        <f>IF('Tabulka klientů 2023'!AE147="ANO",1,0)</f>
        <v>0</v>
      </c>
      <c r="AJ145" s="51">
        <f>IF('Tabulka klientů 2023'!AH147="ANO",1,0)</f>
        <v>0</v>
      </c>
      <c r="AK145" s="51">
        <f>IF('Tabulka klientů 2023'!AK147="ANO",1,0)</f>
        <v>0</v>
      </c>
      <c r="AL145" s="51">
        <f>IF('Tabulka klientů 2023'!AN147="ANO",1,0)</f>
        <v>0</v>
      </c>
      <c r="AM145" s="51">
        <f>IF('Tabulka klientů 2023'!AQ147="ANO",1,0)</f>
        <v>0</v>
      </c>
      <c r="AN145" s="51">
        <f>IF('Tabulka klientů 2023'!AT147="ANO",1,0)</f>
        <v>0</v>
      </c>
      <c r="AO145" s="51">
        <f>IF('Tabulka klientů 2023'!AW147="ANO",1,0)</f>
        <v>0</v>
      </c>
      <c r="AP145" s="51" t="e">
        <f t="shared" ref="AP145:AQ145" si="280">#N/A</f>
        <v>#N/A</v>
      </c>
      <c r="AQ145" s="51" t="e">
        <f t="shared" si="280"/>
        <v>#N/A</v>
      </c>
      <c r="AR145" s="51"/>
      <c r="AS145" s="1">
        <f t="shared" ref="AS145:BC145" si="281">SUM(Q145+AE145)</f>
        <v>0</v>
      </c>
      <c r="AT145" s="1">
        <f t="shared" si="281"/>
        <v>0</v>
      </c>
      <c r="AU145" s="1">
        <f t="shared" si="281"/>
        <v>0</v>
      </c>
      <c r="AV145" s="1">
        <f t="shared" si="281"/>
        <v>0</v>
      </c>
      <c r="AW145" s="1">
        <f t="shared" si="281"/>
        <v>0</v>
      </c>
      <c r="AX145" s="1">
        <f t="shared" si="281"/>
        <v>0</v>
      </c>
      <c r="AY145" s="1">
        <f t="shared" si="281"/>
        <v>0</v>
      </c>
      <c r="AZ145" s="1">
        <f t="shared" si="281"/>
        <v>0</v>
      </c>
      <c r="BA145" s="1">
        <f t="shared" si="281"/>
        <v>0</v>
      </c>
      <c r="BB145" s="1">
        <f t="shared" si="281"/>
        <v>0</v>
      </c>
      <c r="BC145" s="1">
        <f t="shared" si="281"/>
        <v>0</v>
      </c>
      <c r="BD145" s="1"/>
      <c r="BE145" s="79" t="str">
        <f ca="1">IF(IFERROR(OFFSET('Filtr dle měsíce'!AS$5,MATCH('Filtr dle měsíce'!$A144,'Filtr dle měsíce'!$AC$6:$AC$297,0),0,1,1)*OFFSET('Filtr dle měsíce'!AS$5,MATCH('Filtr dle měsíce'!$A144,'Filtr dle měsíce'!$AC$6:$AC$297,0),0,1,1),"")&gt;0,IFERROR(OFFSET('Filtr dle měsíce'!AS$5,MATCH('Filtr dle měsíce'!$A144,'Filtr dle měsíce'!$AC$6:$AC$297,0),0,1,1)*OFFSET('Filtr dle měsíce'!AS$5,MATCH('Filtr dle měsíce'!$A144,'Filtr dle měsíce'!$AC$6:$AC$297,0),0,1,1),""),"")</f>
        <v/>
      </c>
      <c r="BF145" s="79" t="str">
        <f ca="1">IF(IFERROR(OFFSET('Filtr dle měsíce'!AT$5,MATCH('Filtr dle měsíce'!$A144,'Filtr dle měsíce'!$AC$6:$AC$297,0),0,1,1)*OFFSET('Filtr dle měsíce'!AT$5,MATCH('Filtr dle měsíce'!$A144,'Filtr dle měsíce'!$AC$6:$AC$297,0),0,1,1),"")&gt;0,IFERROR(OFFSET('Filtr dle měsíce'!AT$5,MATCH('Filtr dle měsíce'!$A144,'Filtr dle měsíce'!$AC$6:$AC$297,0),0,1,1)*OFFSET('Filtr dle měsíce'!AT$5,MATCH('Filtr dle měsíce'!$A144,'Filtr dle měsíce'!$AC$6:$AC$297,0),0,1,1),""),"")</f>
        <v/>
      </c>
      <c r="BG145" s="79" t="str">
        <f ca="1">IF(IFERROR(OFFSET('Filtr dle měsíce'!AU$5,MATCH('Filtr dle měsíce'!$A144,'Filtr dle měsíce'!$AC$6:$AC$297,0),0,1,1)*OFFSET('Filtr dle měsíce'!AU$5,MATCH('Filtr dle měsíce'!$A144,'Filtr dle měsíce'!$AC$6:$AC$297,0),0,1,1),"")&gt;0,IFERROR(OFFSET('Filtr dle měsíce'!AU$5,MATCH('Filtr dle měsíce'!$A144,'Filtr dle měsíce'!$AC$6:$AC$297,0),0,1,1)*OFFSET('Filtr dle měsíce'!AU$5,MATCH('Filtr dle měsíce'!$A144,'Filtr dle měsíce'!$AC$6:$AC$297,0),0,1,1),""),"")</f>
        <v/>
      </c>
      <c r="BH145" s="79" t="str">
        <f ca="1">IF(IFERROR(OFFSET('Filtr dle měsíce'!AV$5,MATCH('Filtr dle měsíce'!$A144,'Filtr dle měsíce'!$AC$6:$AC$297,0),0,1,1)*OFFSET('Filtr dle měsíce'!AV$5,MATCH('Filtr dle měsíce'!$A144,'Filtr dle měsíce'!$AC$6:$AC$297,0),0,1,1),"")&gt;0,IFERROR(OFFSET('Filtr dle měsíce'!AV$5,MATCH('Filtr dle měsíce'!$A144,'Filtr dle měsíce'!$AC$6:$AC$297,0),0,1,1)*OFFSET('Filtr dle měsíce'!AV$5,MATCH('Filtr dle měsíce'!$A144,'Filtr dle měsíce'!$AC$6:$AC$297,0),0,1,1),""),"")</f>
        <v/>
      </c>
      <c r="BI145" s="79" t="str">
        <f ca="1">IF(IFERROR(OFFSET('Filtr dle měsíce'!AW$5,MATCH('Filtr dle měsíce'!$A144,'Filtr dle měsíce'!$AC$6:$AC$297,0),0,1,1)*OFFSET('Filtr dle měsíce'!AW$5,MATCH('Filtr dle měsíce'!$A144,'Filtr dle měsíce'!$AC$6:$AC$297,0),0,1,1),"")&gt;0,IFERROR(OFFSET('Filtr dle měsíce'!AW$5,MATCH('Filtr dle měsíce'!$A144,'Filtr dle měsíce'!$AC$6:$AC$297,0),0,1,1)*OFFSET('Filtr dle měsíce'!AW$5,MATCH('Filtr dle měsíce'!$A144,'Filtr dle měsíce'!$AC$6:$AC$297,0),0,1,1),""),"")</f>
        <v/>
      </c>
      <c r="BJ145" s="79" t="str">
        <f ca="1">IF(IFERROR(OFFSET('Filtr dle měsíce'!AX$5,MATCH('Filtr dle měsíce'!$A144,'Filtr dle měsíce'!$AC$6:$AC$297,0),0,1,1)*OFFSET('Filtr dle měsíce'!AX$5,MATCH('Filtr dle měsíce'!$A144,'Filtr dle měsíce'!$AC$6:$AC$297,0),0,1,1),"")&gt;0,IFERROR(OFFSET('Filtr dle měsíce'!AX$5,MATCH('Filtr dle měsíce'!$A144,'Filtr dle měsíce'!$AC$6:$AC$297,0),0,1,1)*OFFSET('Filtr dle měsíce'!AX$5,MATCH('Filtr dle měsíce'!$A144,'Filtr dle měsíce'!$AC$6:$AC$297,0),0,1,1),""),"")</f>
        <v/>
      </c>
      <c r="BK145" s="79" t="str">
        <f ca="1">IF(IFERROR(OFFSET('Filtr dle měsíce'!AY$5,MATCH('Filtr dle měsíce'!$A144,'Filtr dle měsíce'!$AC$6:$AC$297,0),0,1,1)*OFFSET('Filtr dle měsíce'!AY$5,MATCH('Filtr dle měsíce'!$A144,'Filtr dle měsíce'!$AC$6:$AC$297,0),0,1,1),"")&gt;0,IFERROR(OFFSET('Filtr dle měsíce'!AY$5,MATCH('Filtr dle měsíce'!$A144,'Filtr dle měsíce'!$AC$6:$AC$297,0),0,1,1)*OFFSET('Filtr dle měsíce'!AY$5,MATCH('Filtr dle měsíce'!$A144,'Filtr dle měsíce'!$AC$6:$AC$297,0),0,1,1),""),"")</f>
        <v/>
      </c>
      <c r="BL145" s="79" t="str">
        <f ca="1">IF(IFERROR(OFFSET('Filtr dle měsíce'!AZ$5,MATCH('Filtr dle měsíce'!$A144,'Filtr dle měsíce'!$AC$6:$AC$297,0),0,1,1)*OFFSET('Filtr dle měsíce'!AZ$5,MATCH('Filtr dle měsíce'!$A144,'Filtr dle měsíce'!$AC$6:$AC$297,0),0,1,1),"")&gt;0,IFERROR(OFFSET('Filtr dle měsíce'!AZ$5,MATCH('Filtr dle měsíce'!$A144,'Filtr dle měsíce'!$AC$6:$AC$297,0),0,1,1)*OFFSET('Filtr dle měsíce'!AZ$5,MATCH('Filtr dle měsíce'!$A144,'Filtr dle měsíce'!$AC$6:$AC$297,0),0,1,1),""),"")</f>
        <v/>
      </c>
      <c r="BM145" s="79" t="str">
        <f ca="1">IF(IFERROR(OFFSET('Filtr dle měsíce'!BA$5,MATCH('Filtr dle měsíce'!$A144,'Filtr dle měsíce'!$AC$6:$AC$297,0),0,1,1)*OFFSET('Filtr dle měsíce'!BA$5,MATCH('Filtr dle měsíce'!$A144,'Filtr dle měsíce'!$AC$6:$AC$297,0),0,1,1),"")&gt;0,IFERROR(OFFSET('Filtr dle měsíce'!BA$5,MATCH('Filtr dle měsíce'!$A144,'Filtr dle měsíce'!$AC$6:$AC$297,0),0,1,1)*OFFSET('Filtr dle měsíce'!BA$5,MATCH('Filtr dle měsíce'!$A144,'Filtr dle měsíce'!$AC$6:$AC$297,0),0,1,1),""),"")</f>
        <v/>
      </c>
      <c r="BN145" s="79" t="str">
        <f ca="1">IF(IFERROR(OFFSET('Filtr dle měsíce'!BB$5,MATCH('Filtr dle měsíce'!$A144,'Filtr dle měsíce'!$AC$6:$AC$297,0),0,1,1)*OFFSET('Filtr dle měsíce'!BB$5,MATCH('Filtr dle měsíce'!$A144,'Filtr dle měsíce'!$AC$6:$AC$297,0),0,1,1),"")&gt;0,IFERROR(OFFSET('Filtr dle měsíce'!BB$5,MATCH('Filtr dle měsíce'!$A144,'Filtr dle měsíce'!$AC$6:$AC$297,0),0,1,1)*OFFSET('Filtr dle měsíce'!BB$5,MATCH('Filtr dle měsíce'!$A144,'Filtr dle měsíce'!$AC$6:$AC$297,0),0,1,1),""),"")</f>
        <v/>
      </c>
      <c r="BO145" s="79" t="str">
        <f ca="1">IF(IFERROR(OFFSET('Filtr dle měsíce'!BC$5,MATCH('Filtr dle měsíce'!$A144,'Filtr dle měsíce'!$AC$6:$AC$297,0),0,1,1)*OFFSET('Filtr dle měsíce'!BC$5,MATCH('Filtr dle měsíce'!$A144,'Filtr dle měsíce'!$AC$6:$AC$297,0),0,1,1),"")&gt;0,IFERROR(OFFSET('Filtr dle měsíce'!BC$5,MATCH('Filtr dle měsíce'!$A144,'Filtr dle měsíce'!$AC$6:$AC$297,0),0,1,1)*OFFSET('Filtr dle měsíce'!BC$5,MATCH('Filtr dle měsíce'!$A144,'Filtr dle měsíce'!$AC$6:$AC$297,0),0,1,1),""),"")</f>
        <v/>
      </c>
      <c r="BP145" s="79"/>
      <c r="BQ145" s="79"/>
    </row>
    <row r="146" spans="1:69" ht="14.25" customHeight="1" x14ac:dyDescent="0.4">
      <c r="A146" s="51">
        <v>142</v>
      </c>
      <c r="B146" s="74" t="str">
        <f ca="1">IFERROR(TEXT(OFFSET('Tabulka klientů 2023'!$C$7,MATCH('Filtr dle měsíce'!A146,'Filtr dle měsíce'!$AC$6:$AC$297,0),0,1,1),""),"")</f>
        <v/>
      </c>
      <c r="C146" s="75" t="str">
        <f ca="1">IF(IFERROR(OFFSET('Tabulka klientů 2023'!$Q$7,MATCH('Filtr dle měsíce'!A146,'Filtr dle měsíce'!$AC$6:$AC$297,0),0,1,1)*OFFSET('Filtr dle měsíce'!$Q$5,MATCH('Filtr dle měsíce'!A146,'Filtr dle měsíce'!$AC$6:$AC$297,0),0,1,1),"")&gt;0,IFERROR(OFFSET('Tabulka klientů 2023'!$Q$7,MATCH('Filtr dle měsíce'!A146,'Filtr dle měsíce'!$AC$6:$AC$297,0),0,1,1)*OFFSET('Filtr dle měsíce'!$Q$5,MATCH('Filtr dle měsíce'!A146,'Filtr dle měsíce'!$AC$6:$AC$297,0),0,1,1),""),"")</f>
        <v/>
      </c>
      <c r="D146" s="76" t="str">
        <f ca="1">IF(IFERROR(OFFSET('Tabulka klientů 2023'!$T$7,MATCH('Filtr dle měsíce'!A146,'Filtr dle měsíce'!$AC$6:$AC$297,0),0,1,1)*OFFSET('Filtr dle měsíce'!$R$5,MATCH('Filtr dle měsíce'!A146,'Filtr dle měsíce'!$AC$6:$AC$297,0),0,1,1),"")&gt;0,IFERROR(OFFSET('Tabulka klientů 2023'!$T$7,MATCH('Filtr dle měsíce'!A146,'Filtr dle měsíce'!$AC$6:$AC$297,0),0,1,1)*OFFSET('Filtr dle měsíce'!$R$5,MATCH('Filtr dle měsíce'!A146,'Filtr dle měsíce'!$AC$6:$AC$297,0),0,1,1),""),"")</f>
        <v/>
      </c>
      <c r="E146" s="75" t="str">
        <f ca="1">IF(IFERROR(OFFSET('Tabulka klientů 2023'!$W$7,MATCH('Filtr dle měsíce'!A146,'Filtr dle měsíce'!$AC$6:$AC$297,0),0,1,1)*OFFSET('Filtr dle měsíce'!$S$5,MATCH('Filtr dle měsíce'!A146,'Filtr dle měsíce'!$AC$6:$AC$297,0),0,1,1),"")&gt;0,IFERROR(OFFSET('Tabulka klientů 2023'!$W$7,MATCH('Filtr dle měsíce'!A146,'Filtr dle měsíce'!$AC$6:$AC$297,0),0,1,1)*OFFSET('Filtr dle měsíce'!$S$5,MATCH('Filtr dle měsíce'!A146,'Filtr dle měsíce'!$AC$6:$AC$297,0),0,1,1),""),"")</f>
        <v/>
      </c>
      <c r="F146" s="76" t="str">
        <f ca="1">IF(IFERROR(OFFSET('Tabulka klientů 2023'!$Z$7,MATCH('Filtr dle měsíce'!A146,'Filtr dle měsíce'!$AC$6:$AC$297,0),0,1,1)*OFFSET('Filtr dle měsíce'!$T$5,MATCH('Filtr dle měsíce'!A146,'Filtr dle měsíce'!$AC$6:$AC$297,0),0,1,1),"")&gt;0,IFERROR(OFFSET('Tabulka klientů 2023'!$Z$7,MATCH('Filtr dle měsíce'!A146,'Filtr dle měsíce'!$AC$6:$AC$297,0),0,1,1)*OFFSET('Filtr dle měsíce'!$T$5,MATCH('Filtr dle měsíce'!A146,'Filtr dle měsíce'!$AC$6:$AC$297,0),0,1,1),""),"")</f>
        <v/>
      </c>
      <c r="G146" s="75" t="str">
        <f ca="1">IF(IFERROR(OFFSET('Tabulka klientů 2023'!$AC$7,MATCH('Filtr dle měsíce'!A146,'Filtr dle měsíce'!$AC$6:$AC$297,0),0,1,1)*OFFSET('Filtr dle měsíce'!$U$5,MATCH('Filtr dle měsíce'!A146,'Filtr dle měsíce'!$AC$6:$AC$297,0),0,1,1),"")&gt;0,IFERROR(OFFSET('Tabulka klientů 2023'!$AC$7,MATCH('Filtr dle měsíce'!A146,'Filtr dle měsíce'!$AC$6:$AC$297,0),0,1,1)*OFFSET('Filtr dle měsíce'!$U$5,MATCH('Filtr dle měsíce'!A146,'Filtr dle měsíce'!$AC$6:$AC$297,0),0,1,1),""),"")</f>
        <v/>
      </c>
      <c r="H146" s="76" t="str">
        <f ca="1">IF(IFERROR(OFFSET('Tabulka klientů 2023'!$AF$7,MATCH('Filtr dle měsíce'!A146,'Filtr dle měsíce'!$AC$6:$AC$297,0),0,1,1)*OFFSET('Filtr dle měsíce'!$V$5,MATCH('Filtr dle měsíce'!A146,'Filtr dle měsíce'!$AC$6:$AC$297,0),0,1,1),"")&gt;0,IFERROR(OFFSET('Tabulka klientů 2023'!$AF$7,MATCH('Filtr dle měsíce'!A146,'Filtr dle měsíce'!$AC$6:$AC$297,0),0,1,1)*OFFSET('Filtr dle měsíce'!$V$5,MATCH('Filtr dle měsíce'!A146,'Filtr dle měsíce'!$AC$6:$AC$297,0),0,1,1),""),"")</f>
        <v/>
      </c>
      <c r="I146" s="75" t="str">
        <f ca="1">IF(IFERROR(OFFSET('Tabulka klientů 2023'!$AI$7,MATCH('Filtr dle měsíce'!A146,'Filtr dle měsíce'!$AC$6:$AC$297,0),0,1,1)*OFFSET('Filtr dle měsíce'!$W$5,MATCH('Filtr dle měsíce'!A146,'Filtr dle měsíce'!$AC$6:$AC$297,0),0,1,1),"")&gt;0,IFERROR(OFFSET('Tabulka klientů 2023'!$AI$7,MATCH('Filtr dle měsíce'!A146,'Filtr dle měsíce'!$AC$6:$AC$297,0),0,1,1)*OFFSET('Filtr dle měsíce'!$W$5,MATCH('Filtr dle měsíce'!A146,'Filtr dle měsíce'!$AC$6:$AC$297,0),0,1,1),""),"")</f>
        <v/>
      </c>
      <c r="J146" s="76" t="str">
        <f ca="1">IF(IFERROR(OFFSET('Tabulka klientů 2023'!$AL$7,MATCH('Filtr dle měsíce'!A146,'Filtr dle měsíce'!$AC$6:$AC$297,0),0,1,1)*OFFSET('Filtr dle měsíce'!$X$5,MATCH('Filtr dle měsíce'!A146,'Filtr dle měsíce'!$AC$6:$AC$297,0),0,1,1),"")&gt;0,IFERROR(OFFSET('Tabulka klientů 2023'!$AL$7,MATCH('Filtr dle měsíce'!A146,'Filtr dle měsíce'!$AC$6:$AC$297,0),0,1,1)*OFFSET('Filtr dle měsíce'!$X$5,MATCH('Filtr dle měsíce'!A146,'Filtr dle měsíce'!$AC$6:$AC$297,0),0,1,1),""),"")</f>
        <v/>
      </c>
      <c r="K146" s="75" t="str">
        <f ca="1">IF(IFERROR(OFFSET('Tabulka klientů 2023'!$AO$7,MATCH('Filtr dle měsíce'!A146,'Filtr dle měsíce'!$AC$6:$AC$297,0),0,1,1)*OFFSET('Filtr dle měsíce'!$Y$5,MATCH('Filtr dle měsíce'!A146,'Filtr dle měsíce'!$AC$6:$AC$297,0),0,1,1),"")&gt;0,IFERROR(OFFSET('Tabulka klientů 2023'!$AO$7,MATCH('Filtr dle měsíce'!A146,'Filtr dle měsíce'!$AC$6:$AC$297,0),0,1,1)*OFFSET('Filtr dle měsíce'!$Y$5,MATCH('Filtr dle měsíce'!A146,'Filtr dle měsíce'!$AC$6:$AC$297,0),0,1,1),""),"")</f>
        <v/>
      </c>
      <c r="L146" s="76" t="str">
        <f ca="1">IF(IFERROR(OFFSET('Tabulka klientů 2023'!$AR$7,MATCH('Filtr dle měsíce'!A146,'Filtr dle měsíce'!$AC$6:$AC$297,0),0,1,1)*OFFSET('Filtr dle měsíce'!$Z$5,MATCH('Filtr dle měsíce'!A146,'Filtr dle měsíce'!$AC$6:$AC$297,0),0,1,1),"")&gt;0,IFERROR(OFFSET('Tabulka klientů 2023'!$AR$7,MATCH('Filtr dle měsíce'!A146,'Filtr dle měsíce'!$AC$6:$AC$297,0),0,1,1)*OFFSET('Filtr dle měsíce'!$Z$5,MATCH('Filtr dle měsíce'!A146,'Filtr dle měsíce'!$AC$6:$AC$297,0),0,1,1),""),"")</f>
        <v/>
      </c>
      <c r="M146" s="77" t="str">
        <f ca="1">IF(IFERROR(OFFSET('Tabulka klientů 2023'!$AU$7,MATCH('Filtr dle měsíce'!A146,'Filtr dle měsíce'!$AC$6:$AC$297,0),0,1,1)*OFFSET('Filtr dle měsíce'!$AA$5,MATCH('Filtr dle měsíce'!A146,'Filtr dle měsíce'!$AC$6:$AC$297,0),0,1,1),"")&gt;0,IFERROR(OFFSET('Tabulka klientů 2023'!$AU$7,MATCH('Filtr dle měsíce'!A146,'Filtr dle měsíce'!$AC$6:$AC$297,0),0,1,1)*OFFSET('Filtr dle měsíce'!$AA$5,MATCH('Filtr dle měsíce'!A146,'Filtr dle měsíce'!$AC$6:$AC$297,0),0,1,1),""),"")</f>
        <v/>
      </c>
      <c r="N146" s="78" t="str">
        <f t="shared" ca="1" si="0"/>
        <v/>
      </c>
      <c r="Q146" s="51">
        <f>IF('Tabulka klientů 2023'!R148='Filtr dle měsíce'!$C$1,1,0)</f>
        <v>0</v>
      </c>
      <c r="R146" s="51">
        <f>IF('Tabulka klientů 2023'!U148='Filtr dle měsíce'!$C$1,1,0)</f>
        <v>0</v>
      </c>
      <c r="S146" s="51">
        <f>IF('Tabulka klientů 2023'!X148='Filtr dle měsíce'!$C$1,1,0)</f>
        <v>0</v>
      </c>
      <c r="T146" s="51">
        <f>IF('Tabulka klientů 2023'!AA148='Filtr dle měsíce'!$C$1,1,0)</f>
        <v>0</v>
      </c>
      <c r="U146" s="51">
        <f>IF('Tabulka klientů 2023'!AD148='Filtr dle měsíce'!$C$1,1,0)</f>
        <v>0</v>
      </c>
      <c r="V146" s="51">
        <f>IF('Tabulka klientů 2023'!AG148='Filtr dle měsíce'!$C$1,1,0)</f>
        <v>0</v>
      </c>
      <c r="W146" s="51">
        <f>IF('Tabulka klientů 2023'!AJ148='Filtr dle měsíce'!$C$1,1,0)</f>
        <v>0</v>
      </c>
      <c r="X146" s="1">
        <f>IF('Tabulka klientů 2023'!AM148='Filtr dle měsíce'!$C$1,1,0)</f>
        <v>0</v>
      </c>
      <c r="Y146" s="1">
        <f>IF('Tabulka klientů 2023'!AP148='Filtr dle měsíce'!$C$1,1,0)</f>
        <v>0</v>
      </c>
      <c r="Z146" s="1">
        <f>IF('Tabulka klientů 2023'!AS148='Filtr dle měsíce'!$C$1,1,0)</f>
        <v>0</v>
      </c>
      <c r="AA146" s="1">
        <f>IF('Tabulka klientů 2023'!AV148='Filtr dle měsíce'!$C$1,1,0)</f>
        <v>0</v>
      </c>
      <c r="AB146" s="1">
        <f t="shared" si="1"/>
        <v>0</v>
      </c>
      <c r="AC146" s="1">
        <f t="shared" si="2"/>
        <v>0</v>
      </c>
      <c r="AE146" s="51">
        <f>IF('Tabulka klientů 2023'!S148="ANO",1,0)</f>
        <v>0</v>
      </c>
      <c r="AF146" s="51">
        <f>IF('Tabulka klientů 2023'!V148="ANO",1,0)</f>
        <v>0</v>
      </c>
      <c r="AG146" s="51">
        <f>IF('Tabulka klientů 2023'!Y148="ANO",1,0)</f>
        <v>0</v>
      </c>
      <c r="AH146" s="51">
        <f>IF('Tabulka klientů 2023'!AB148="ANO",1,0)</f>
        <v>0</v>
      </c>
      <c r="AI146" s="51">
        <f>IF('Tabulka klientů 2023'!AE148="ANO",1,0)</f>
        <v>0</v>
      </c>
      <c r="AJ146" s="51">
        <f>IF('Tabulka klientů 2023'!AH148="ANO",1,0)</f>
        <v>0</v>
      </c>
      <c r="AK146" s="51">
        <f>IF('Tabulka klientů 2023'!AK148="ANO",1,0)</f>
        <v>0</v>
      </c>
      <c r="AL146" s="51">
        <f>IF('Tabulka klientů 2023'!AN148="ANO",1,0)</f>
        <v>0</v>
      </c>
      <c r="AM146" s="51">
        <f>IF('Tabulka klientů 2023'!AQ148="ANO",1,0)</f>
        <v>0</v>
      </c>
      <c r="AN146" s="51">
        <f>IF('Tabulka klientů 2023'!AT148="ANO",1,0)</f>
        <v>0</v>
      </c>
      <c r="AO146" s="51">
        <f>IF('Tabulka klientů 2023'!AW148="ANO",1,0)</f>
        <v>0</v>
      </c>
      <c r="AP146" s="51" t="e">
        <f t="shared" ref="AP146:AQ146" si="282">#N/A</f>
        <v>#N/A</v>
      </c>
      <c r="AQ146" s="51" t="e">
        <f t="shared" si="282"/>
        <v>#N/A</v>
      </c>
      <c r="AR146" s="51"/>
      <c r="AS146" s="1">
        <f t="shared" ref="AS146:BC146" si="283">SUM(Q146+AE146)</f>
        <v>0</v>
      </c>
      <c r="AT146" s="1">
        <f t="shared" si="283"/>
        <v>0</v>
      </c>
      <c r="AU146" s="1">
        <f t="shared" si="283"/>
        <v>0</v>
      </c>
      <c r="AV146" s="1">
        <f t="shared" si="283"/>
        <v>0</v>
      </c>
      <c r="AW146" s="1">
        <f t="shared" si="283"/>
        <v>0</v>
      </c>
      <c r="AX146" s="1">
        <f t="shared" si="283"/>
        <v>0</v>
      </c>
      <c r="AY146" s="1">
        <f t="shared" si="283"/>
        <v>0</v>
      </c>
      <c r="AZ146" s="1">
        <f t="shared" si="283"/>
        <v>0</v>
      </c>
      <c r="BA146" s="1">
        <f t="shared" si="283"/>
        <v>0</v>
      </c>
      <c r="BB146" s="1">
        <f t="shared" si="283"/>
        <v>0</v>
      </c>
      <c r="BC146" s="1">
        <f t="shared" si="283"/>
        <v>0</v>
      </c>
      <c r="BD146" s="1"/>
      <c r="BE146" s="79" t="str">
        <f ca="1">IF(IFERROR(OFFSET('Filtr dle měsíce'!AS$5,MATCH('Filtr dle měsíce'!$A145,'Filtr dle měsíce'!$AC$6:$AC$297,0),0,1,1)*OFFSET('Filtr dle měsíce'!AS$5,MATCH('Filtr dle měsíce'!$A145,'Filtr dle měsíce'!$AC$6:$AC$297,0),0,1,1),"")&gt;0,IFERROR(OFFSET('Filtr dle měsíce'!AS$5,MATCH('Filtr dle měsíce'!$A145,'Filtr dle měsíce'!$AC$6:$AC$297,0),0,1,1)*OFFSET('Filtr dle měsíce'!AS$5,MATCH('Filtr dle měsíce'!$A145,'Filtr dle měsíce'!$AC$6:$AC$297,0),0,1,1),""),"")</f>
        <v/>
      </c>
      <c r="BF146" s="79" t="str">
        <f ca="1">IF(IFERROR(OFFSET('Filtr dle měsíce'!AT$5,MATCH('Filtr dle měsíce'!$A145,'Filtr dle měsíce'!$AC$6:$AC$297,0),0,1,1)*OFFSET('Filtr dle měsíce'!AT$5,MATCH('Filtr dle měsíce'!$A145,'Filtr dle měsíce'!$AC$6:$AC$297,0),0,1,1),"")&gt;0,IFERROR(OFFSET('Filtr dle měsíce'!AT$5,MATCH('Filtr dle měsíce'!$A145,'Filtr dle měsíce'!$AC$6:$AC$297,0),0,1,1)*OFFSET('Filtr dle měsíce'!AT$5,MATCH('Filtr dle měsíce'!$A145,'Filtr dle měsíce'!$AC$6:$AC$297,0),0,1,1),""),"")</f>
        <v/>
      </c>
      <c r="BG146" s="79" t="str">
        <f ca="1">IF(IFERROR(OFFSET('Filtr dle měsíce'!AU$5,MATCH('Filtr dle měsíce'!$A145,'Filtr dle měsíce'!$AC$6:$AC$297,0),0,1,1)*OFFSET('Filtr dle měsíce'!AU$5,MATCH('Filtr dle měsíce'!$A145,'Filtr dle měsíce'!$AC$6:$AC$297,0),0,1,1),"")&gt;0,IFERROR(OFFSET('Filtr dle měsíce'!AU$5,MATCH('Filtr dle měsíce'!$A145,'Filtr dle měsíce'!$AC$6:$AC$297,0),0,1,1)*OFFSET('Filtr dle měsíce'!AU$5,MATCH('Filtr dle měsíce'!$A145,'Filtr dle měsíce'!$AC$6:$AC$297,0),0,1,1),""),"")</f>
        <v/>
      </c>
      <c r="BH146" s="79" t="str">
        <f ca="1">IF(IFERROR(OFFSET('Filtr dle měsíce'!AV$5,MATCH('Filtr dle měsíce'!$A145,'Filtr dle měsíce'!$AC$6:$AC$297,0),0,1,1)*OFFSET('Filtr dle měsíce'!AV$5,MATCH('Filtr dle měsíce'!$A145,'Filtr dle měsíce'!$AC$6:$AC$297,0),0,1,1),"")&gt;0,IFERROR(OFFSET('Filtr dle měsíce'!AV$5,MATCH('Filtr dle měsíce'!$A145,'Filtr dle měsíce'!$AC$6:$AC$297,0),0,1,1)*OFFSET('Filtr dle měsíce'!AV$5,MATCH('Filtr dle měsíce'!$A145,'Filtr dle měsíce'!$AC$6:$AC$297,0),0,1,1),""),"")</f>
        <v/>
      </c>
      <c r="BI146" s="79" t="str">
        <f ca="1">IF(IFERROR(OFFSET('Filtr dle měsíce'!AW$5,MATCH('Filtr dle měsíce'!$A145,'Filtr dle měsíce'!$AC$6:$AC$297,0),0,1,1)*OFFSET('Filtr dle měsíce'!AW$5,MATCH('Filtr dle měsíce'!$A145,'Filtr dle měsíce'!$AC$6:$AC$297,0),0,1,1),"")&gt;0,IFERROR(OFFSET('Filtr dle měsíce'!AW$5,MATCH('Filtr dle měsíce'!$A145,'Filtr dle měsíce'!$AC$6:$AC$297,0),0,1,1)*OFFSET('Filtr dle měsíce'!AW$5,MATCH('Filtr dle měsíce'!$A145,'Filtr dle měsíce'!$AC$6:$AC$297,0),0,1,1),""),"")</f>
        <v/>
      </c>
      <c r="BJ146" s="79" t="str">
        <f ca="1">IF(IFERROR(OFFSET('Filtr dle měsíce'!AX$5,MATCH('Filtr dle měsíce'!$A145,'Filtr dle měsíce'!$AC$6:$AC$297,0),0,1,1)*OFFSET('Filtr dle měsíce'!AX$5,MATCH('Filtr dle měsíce'!$A145,'Filtr dle měsíce'!$AC$6:$AC$297,0),0,1,1),"")&gt;0,IFERROR(OFFSET('Filtr dle měsíce'!AX$5,MATCH('Filtr dle měsíce'!$A145,'Filtr dle měsíce'!$AC$6:$AC$297,0),0,1,1)*OFFSET('Filtr dle měsíce'!AX$5,MATCH('Filtr dle měsíce'!$A145,'Filtr dle měsíce'!$AC$6:$AC$297,0),0,1,1),""),"")</f>
        <v/>
      </c>
      <c r="BK146" s="79" t="str">
        <f ca="1">IF(IFERROR(OFFSET('Filtr dle měsíce'!AY$5,MATCH('Filtr dle měsíce'!$A145,'Filtr dle měsíce'!$AC$6:$AC$297,0),0,1,1)*OFFSET('Filtr dle měsíce'!AY$5,MATCH('Filtr dle měsíce'!$A145,'Filtr dle měsíce'!$AC$6:$AC$297,0),0,1,1),"")&gt;0,IFERROR(OFFSET('Filtr dle měsíce'!AY$5,MATCH('Filtr dle měsíce'!$A145,'Filtr dle měsíce'!$AC$6:$AC$297,0),0,1,1)*OFFSET('Filtr dle měsíce'!AY$5,MATCH('Filtr dle měsíce'!$A145,'Filtr dle měsíce'!$AC$6:$AC$297,0),0,1,1),""),"")</f>
        <v/>
      </c>
      <c r="BL146" s="79" t="str">
        <f ca="1">IF(IFERROR(OFFSET('Filtr dle měsíce'!AZ$5,MATCH('Filtr dle měsíce'!$A145,'Filtr dle měsíce'!$AC$6:$AC$297,0),0,1,1)*OFFSET('Filtr dle měsíce'!AZ$5,MATCH('Filtr dle měsíce'!$A145,'Filtr dle měsíce'!$AC$6:$AC$297,0),0,1,1),"")&gt;0,IFERROR(OFFSET('Filtr dle měsíce'!AZ$5,MATCH('Filtr dle měsíce'!$A145,'Filtr dle měsíce'!$AC$6:$AC$297,0),0,1,1)*OFFSET('Filtr dle měsíce'!AZ$5,MATCH('Filtr dle měsíce'!$A145,'Filtr dle měsíce'!$AC$6:$AC$297,0),0,1,1),""),"")</f>
        <v/>
      </c>
      <c r="BM146" s="79" t="str">
        <f ca="1">IF(IFERROR(OFFSET('Filtr dle měsíce'!BA$5,MATCH('Filtr dle měsíce'!$A145,'Filtr dle měsíce'!$AC$6:$AC$297,0),0,1,1)*OFFSET('Filtr dle měsíce'!BA$5,MATCH('Filtr dle měsíce'!$A145,'Filtr dle měsíce'!$AC$6:$AC$297,0),0,1,1),"")&gt;0,IFERROR(OFFSET('Filtr dle měsíce'!BA$5,MATCH('Filtr dle měsíce'!$A145,'Filtr dle měsíce'!$AC$6:$AC$297,0),0,1,1)*OFFSET('Filtr dle měsíce'!BA$5,MATCH('Filtr dle měsíce'!$A145,'Filtr dle měsíce'!$AC$6:$AC$297,0),0,1,1),""),"")</f>
        <v/>
      </c>
      <c r="BN146" s="79" t="str">
        <f ca="1">IF(IFERROR(OFFSET('Filtr dle měsíce'!BB$5,MATCH('Filtr dle měsíce'!$A145,'Filtr dle měsíce'!$AC$6:$AC$297,0),0,1,1)*OFFSET('Filtr dle měsíce'!BB$5,MATCH('Filtr dle měsíce'!$A145,'Filtr dle měsíce'!$AC$6:$AC$297,0),0,1,1),"")&gt;0,IFERROR(OFFSET('Filtr dle měsíce'!BB$5,MATCH('Filtr dle měsíce'!$A145,'Filtr dle měsíce'!$AC$6:$AC$297,0),0,1,1)*OFFSET('Filtr dle měsíce'!BB$5,MATCH('Filtr dle měsíce'!$A145,'Filtr dle měsíce'!$AC$6:$AC$297,0),0,1,1),""),"")</f>
        <v/>
      </c>
      <c r="BO146" s="79" t="str">
        <f ca="1">IF(IFERROR(OFFSET('Filtr dle měsíce'!BC$5,MATCH('Filtr dle měsíce'!$A145,'Filtr dle měsíce'!$AC$6:$AC$297,0),0,1,1)*OFFSET('Filtr dle měsíce'!BC$5,MATCH('Filtr dle měsíce'!$A145,'Filtr dle měsíce'!$AC$6:$AC$297,0),0,1,1),"")&gt;0,IFERROR(OFFSET('Filtr dle měsíce'!BC$5,MATCH('Filtr dle měsíce'!$A145,'Filtr dle měsíce'!$AC$6:$AC$297,0),0,1,1)*OFFSET('Filtr dle měsíce'!BC$5,MATCH('Filtr dle měsíce'!$A145,'Filtr dle měsíce'!$AC$6:$AC$297,0),0,1,1),""),"")</f>
        <v/>
      </c>
      <c r="BP146" s="79"/>
      <c r="BQ146" s="79"/>
    </row>
    <row r="147" spans="1:69" ht="14.25" customHeight="1" x14ac:dyDescent="0.4">
      <c r="A147" s="51">
        <v>143</v>
      </c>
      <c r="B147" s="74" t="str">
        <f ca="1">IFERROR(TEXT(OFFSET('Tabulka klientů 2023'!$C$7,MATCH('Filtr dle měsíce'!A147,'Filtr dle měsíce'!$AC$6:$AC$297,0),0,1,1),""),"")</f>
        <v/>
      </c>
      <c r="C147" s="75" t="str">
        <f ca="1">IF(IFERROR(OFFSET('Tabulka klientů 2023'!$Q$7,MATCH('Filtr dle měsíce'!A147,'Filtr dle měsíce'!$AC$6:$AC$297,0),0,1,1)*OFFSET('Filtr dle měsíce'!$Q$5,MATCH('Filtr dle měsíce'!A147,'Filtr dle měsíce'!$AC$6:$AC$297,0),0,1,1),"")&gt;0,IFERROR(OFFSET('Tabulka klientů 2023'!$Q$7,MATCH('Filtr dle měsíce'!A147,'Filtr dle měsíce'!$AC$6:$AC$297,0),0,1,1)*OFFSET('Filtr dle měsíce'!$Q$5,MATCH('Filtr dle měsíce'!A147,'Filtr dle měsíce'!$AC$6:$AC$297,0),0,1,1),""),"")</f>
        <v/>
      </c>
      <c r="D147" s="76" t="str">
        <f ca="1">IF(IFERROR(OFFSET('Tabulka klientů 2023'!$T$7,MATCH('Filtr dle měsíce'!A147,'Filtr dle měsíce'!$AC$6:$AC$297,0),0,1,1)*OFFSET('Filtr dle měsíce'!$R$5,MATCH('Filtr dle měsíce'!A147,'Filtr dle měsíce'!$AC$6:$AC$297,0),0,1,1),"")&gt;0,IFERROR(OFFSET('Tabulka klientů 2023'!$T$7,MATCH('Filtr dle měsíce'!A147,'Filtr dle měsíce'!$AC$6:$AC$297,0),0,1,1)*OFFSET('Filtr dle měsíce'!$R$5,MATCH('Filtr dle měsíce'!A147,'Filtr dle měsíce'!$AC$6:$AC$297,0),0,1,1),""),"")</f>
        <v/>
      </c>
      <c r="E147" s="75" t="str">
        <f ca="1">IF(IFERROR(OFFSET('Tabulka klientů 2023'!$W$7,MATCH('Filtr dle měsíce'!A147,'Filtr dle měsíce'!$AC$6:$AC$297,0),0,1,1)*OFFSET('Filtr dle měsíce'!$S$5,MATCH('Filtr dle měsíce'!A147,'Filtr dle měsíce'!$AC$6:$AC$297,0),0,1,1),"")&gt;0,IFERROR(OFFSET('Tabulka klientů 2023'!$W$7,MATCH('Filtr dle měsíce'!A147,'Filtr dle měsíce'!$AC$6:$AC$297,0),0,1,1)*OFFSET('Filtr dle měsíce'!$S$5,MATCH('Filtr dle měsíce'!A147,'Filtr dle měsíce'!$AC$6:$AC$297,0),0,1,1),""),"")</f>
        <v/>
      </c>
      <c r="F147" s="76" t="str">
        <f ca="1">IF(IFERROR(OFFSET('Tabulka klientů 2023'!$Z$7,MATCH('Filtr dle měsíce'!A147,'Filtr dle měsíce'!$AC$6:$AC$297,0),0,1,1)*OFFSET('Filtr dle měsíce'!$T$5,MATCH('Filtr dle měsíce'!A147,'Filtr dle měsíce'!$AC$6:$AC$297,0),0,1,1),"")&gt;0,IFERROR(OFFSET('Tabulka klientů 2023'!$Z$7,MATCH('Filtr dle měsíce'!A147,'Filtr dle měsíce'!$AC$6:$AC$297,0),0,1,1)*OFFSET('Filtr dle měsíce'!$T$5,MATCH('Filtr dle měsíce'!A147,'Filtr dle měsíce'!$AC$6:$AC$297,0),0,1,1),""),"")</f>
        <v/>
      </c>
      <c r="G147" s="75" t="str">
        <f ca="1">IF(IFERROR(OFFSET('Tabulka klientů 2023'!$AC$7,MATCH('Filtr dle měsíce'!A147,'Filtr dle měsíce'!$AC$6:$AC$297,0),0,1,1)*OFFSET('Filtr dle měsíce'!$U$5,MATCH('Filtr dle měsíce'!A147,'Filtr dle měsíce'!$AC$6:$AC$297,0),0,1,1),"")&gt;0,IFERROR(OFFSET('Tabulka klientů 2023'!$AC$7,MATCH('Filtr dle měsíce'!A147,'Filtr dle měsíce'!$AC$6:$AC$297,0),0,1,1)*OFFSET('Filtr dle měsíce'!$U$5,MATCH('Filtr dle měsíce'!A147,'Filtr dle měsíce'!$AC$6:$AC$297,0),0,1,1),""),"")</f>
        <v/>
      </c>
      <c r="H147" s="76" t="str">
        <f ca="1">IF(IFERROR(OFFSET('Tabulka klientů 2023'!$AF$7,MATCH('Filtr dle měsíce'!A147,'Filtr dle měsíce'!$AC$6:$AC$297,0),0,1,1)*OFFSET('Filtr dle měsíce'!$V$5,MATCH('Filtr dle měsíce'!A147,'Filtr dle měsíce'!$AC$6:$AC$297,0),0,1,1),"")&gt;0,IFERROR(OFFSET('Tabulka klientů 2023'!$AF$7,MATCH('Filtr dle měsíce'!A147,'Filtr dle měsíce'!$AC$6:$AC$297,0),0,1,1)*OFFSET('Filtr dle měsíce'!$V$5,MATCH('Filtr dle měsíce'!A147,'Filtr dle měsíce'!$AC$6:$AC$297,0),0,1,1),""),"")</f>
        <v/>
      </c>
      <c r="I147" s="75" t="str">
        <f ca="1">IF(IFERROR(OFFSET('Tabulka klientů 2023'!$AI$7,MATCH('Filtr dle měsíce'!A147,'Filtr dle měsíce'!$AC$6:$AC$297,0),0,1,1)*OFFSET('Filtr dle měsíce'!$W$5,MATCH('Filtr dle měsíce'!A147,'Filtr dle měsíce'!$AC$6:$AC$297,0),0,1,1),"")&gt;0,IFERROR(OFFSET('Tabulka klientů 2023'!$AI$7,MATCH('Filtr dle měsíce'!A147,'Filtr dle měsíce'!$AC$6:$AC$297,0),0,1,1)*OFFSET('Filtr dle měsíce'!$W$5,MATCH('Filtr dle měsíce'!A147,'Filtr dle měsíce'!$AC$6:$AC$297,0),0,1,1),""),"")</f>
        <v/>
      </c>
      <c r="J147" s="76" t="str">
        <f ca="1">IF(IFERROR(OFFSET('Tabulka klientů 2023'!$AL$7,MATCH('Filtr dle měsíce'!A147,'Filtr dle měsíce'!$AC$6:$AC$297,0),0,1,1)*OFFSET('Filtr dle měsíce'!$X$5,MATCH('Filtr dle měsíce'!A147,'Filtr dle měsíce'!$AC$6:$AC$297,0),0,1,1),"")&gt;0,IFERROR(OFFSET('Tabulka klientů 2023'!$AL$7,MATCH('Filtr dle měsíce'!A147,'Filtr dle měsíce'!$AC$6:$AC$297,0),0,1,1)*OFFSET('Filtr dle měsíce'!$X$5,MATCH('Filtr dle měsíce'!A147,'Filtr dle měsíce'!$AC$6:$AC$297,0),0,1,1),""),"")</f>
        <v/>
      </c>
      <c r="K147" s="75" t="str">
        <f ca="1">IF(IFERROR(OFFSET('Tabulka klientů 2023'!$AO$7,MATCH('Filtr dle měsíce'!A147,'Filtr dle měsíce'!$AC$6:$AC$297,0),0,1,1)*OFFSET('Filtr dle měsíce'!$Y$5,MATCH('Filtr dle měsíce'!A147,'Filtr dle měsíce'!$AC$6:$AC$297,0),0,1,1),"")&gt;0,IFERROR(OFFSET('Tabulka klientů 2023'!$AO$7,MATCH('Filtr dle měsíce'!A147,'Filtr dle měsíce'!$AC$6:$AC$297,0),0,1,1)*OFFSET('Filtr dle měsíce'!$Y$5,MATCH('Filtr dle měsíce'!A147,'Filtr dle měsíce'!$AC$6:$AC$297,0),0,1,1),""),"")</f>
        <v/>
      </c>
      <c r="L147" s="76" t="str">
        <f ca="1">IF(IFERROR(OFFSET('Tabulka klientů 2023'!$AR$7,MATCH('Filtr dle měsíce'!A147,'Filtr dle měsíce'!$AC$6:$AC$297,0),0,1,1)*OFFSET('Filtr dle měsíce'!$Z$5,MATCH('Filtr dle měsíce'!A147,'Filtr dle měsíce'!$AC$6:$AC$297,0),0,1,1),"")&gt;0,IFERROR(OFFSET('Tabulka klientů 2023'!$AR$7,MATCH('Filtr dle měsíce'!A147,'Filtr dle měsíce'!$AC$6:$AC$297,0),0,1,1)*OFFSET('Filtr dle měsíce'!$Z$5,MATCH('Filtr dle měsíce'!A147,'Filtr dle měsíce'!$AC$6:$AC$297,0),0,1,1),""),"")</f>
        <v/>
      </c>
      <c r="M147" s="77" t="str">
        <f ca="1">IF(IFERROR(OFFSET('Tabulka klientů 2023'!$AU$7,MATCH('Filtr dle měsíce'!A147,'Filtr dle měsíce'!$AC$6:$AC$297,0),0,1,1)*OFFSET('Filtr dle měsíce'!$AA$5,MATCH('Filtr dle měsíce'!A147,'Filtr dle měsíce'!$AC$6:$AC$297,0),0,1,1),"")&gt;0,IFERROR(OFFSET('Tabulka klientů 2023'!$AU$7,MATCH('Filtr dle měsíce'!A147,'Filtr dle měsíce'!$AC$6:$AC$297,0),0,1,1)*OFFSET('Filtr dle měsíce'!$AA$5,MATCH('Filtr dle měsíce'!A147,'Filtr dle měsíce'!$AC$6:$AC$297,0),0,1,1),""),"")</f>
        <v/>
      </c>
      <c r="N147" s="78" t="str">
        <f t="shared" ca="1" si="0"/>
        <v/>
      </c>
      <c r="Q147" s="51">
        <f>IF('Tabulka klientů 2023'!R149='Filtr dle měsíce'!$C$1,1,0)</f>
        <v>0</v>
      </c>
      <c r="R147" s="51">
        <f>IF('Tabulka klientů 2023'!U149='Filtr dle měsíce'!$C$1,1,0)</f>
        <v>0</v>
      </c>
      <c r="S147" s="51">
        <f>IF('Tabulka klientů 2023'!X149='Filtr dle měsíce'!$C$1,1,0)</f>
        <v>0</v>
      </c>
      <c r="T147" s="51">
        <f>IF('Tabulka klientů 2023'!AA149='Filtr dle měsíce'!$C$1,1,0)</f>
        <v>0</v>
      </c>
      <c r="U147" s="51">
        <f>IF('Tabulka klientů 2023'!AD149='Filtr dle měsíce'!$C$1,1,0)</f>
        <v>0</v>
      </c>
      <c r="V147" s="51">
        <f>IF('Tabulka klientů 2023'!AG149='Filtr dle měsíce'!$C$1,1,0)</f>
        <v>0</v>
      </c>
      <c r="W147" s="51">
        <f>IF('Tabulka klientů 2023'!AJ149='Filtr dle měsíce'!$C$1,1,0)</f>
        <v>0</v>
      </c>
      <c r="X147" s="1">
        <f>IF('Tabulka klientů 2023'!AM149='Filtr dle měsíce'!$C$1,1,0)</f>
        <v>0</v>
      </c>
      <c r="Y147" s="1">
        <f>IF('Tabulka klientů 2023'!AP149='Filtr dle měsíce'!$C$1,1,0)</f>
        <v>0</v>
      </c>
      <c r="Z147" s="1">
        <f>IF('Tabulka klientů 2023'!AS149='Filtr dle měsíce'!$C$1,1,0)</f>
        <v>0</v>
      </c>
      <c r="AA147" s="1">
        <f>IF('Tabulka klientů 2023'!AV149='Filtr dle měsíce'!$C$1,1,0)</f>
        <v>0</v>
      </c>
      <c r="AB147" s="1">
        <f t="shared" si="1"/>
        <v>0</v>
      </c>
      <c r="AC147" s="1">
        <f t="shared" si="2"/>
        <v>0</v>
      </c>
      <c r="AE147" s="51">
        <f>IF('Tabulka klientů 2023'!S149="ANO",1,0)</f>
        <v>0</v>
      </c>
      <c r="AF147" s="51">
        <f>IF('Tabulka klientů 2023'!V149="ANO",1,0)</f>
        <v>0</v>
      </c>
      <c r="AG147" s="51">
        <f>IF('Tabulka klientů 2023'!Y149="ANO",1,0)</f>
        <v>0</v>
      </c>
      <c r="AH147" s="51">
        <f>IF('Tabulka klientů 2023'!AB149="ANO",1,0)</f>
        <v>0</v>
      </c>
      <c r="AI147" s="51">
        <f>IF('Tabulka klientů 2023'!AE149="ANO",1,0)</f>
        <v>0</v>
      </c>
      <c r="AJ147" s="51">
        <f>IF('Tabulka klientů 2023'!AH149="ANO",1,0)</f>
        <v>0</v>
      </c>
      <c r="AK147" s="51">
        <f>IF('Tabulka klientů 2023'!AK149="ANO",1,0)</f>
        <v>0</v>
      </c>
      <c r="AL147" s="51">
        <f>IF('Tabulka klientů 2023'!AN149="ANO",1,0)</f>
        <v>0</v>
      </c>
      <c r="AM147" s="51">
        <f>IF('Tabulka klientů 2023'!AQ149="ANO",1,0)</f>
        <v>0</v>
      </c>
      <c r="AN147" s="51">
        <f>IF('Tabulka klientů 2023'!AT149="ANO",1,0)</f>
        <v>0</v>
      </c>
      <c r="AO147" s="51">
        <f>IF('Tabulka klientů 2023'!AW149="ANO",1,0)</f>
        <v>0</v>
      </c>
      <c r="AP147" s="51" t="e">
        <f t="shared" ref="AP147:AQ147" si="284">#N/A</f>
        <v>#N/A</v>
      </c>
      <c r="AQ147" s="51" t="e">
        <f t="shared" si="284"/>
        <v>#N/A</v>
      </c>
      <c r="AR147" s="51"/>
      <c r="AS147" s="1">
        <f t="shared" ref="AS147:BC147" si="285">SUM(Q147+AE147)</f>
        <v>0</v>
      </c>
      <c r="AT147" s="1">
        <f t="shared" si="285"/>
        <v>0</v>
      </c>
      <c r="AU147" s="1">
        <f t="shared" si="285"/>
        <v>0</v>
      </c>
      <c r="AV147" s="1">
        <f t="shared" si="285"/>
        <v>0</v>
      </c>
      <c r="AW147" s="1">
        <f t="shared" si="285"/>
        <v>0</v>
      </c>
      <c r="AX147" s="1">
        <f t="shared" si="285"/>
        <v>0</v>
      </c>
      <c r="AY147" s="1">
        <f t="shared" si="285"/>
        <v>0</v>
      </c>
      <c r="AZ147" s="1">
        <f t="shared" si="285"/>
        <v>0</v>
      </c>
      <c r="BA147" s="1">
        <f t="shared" si="285"/>
        <v>0</v>
      </c>
      <c r="BB147" s="1">
        <f t="shared" si="285"/>
        <v>0</v>
      </c>
      <c r="BC147" s="1">
        <f t="shared" si="285"/>
        <v>0</v>
      </c>
      <c r="BD147" s="1"/>
      <c r="BE147" s="79" t="str">
        <f ca="1">IF(IFERROR(OFFSET('Filtr dle měsíce'!AS$5,MATCH('Filtr dle měsíce'!$A146,'Filtr dle měsíce'!$AC$6:$AC$297,0),0,1,1)*OFFSET('Filtr dle měsíce'!AS$5,MATCH('Filtr dle měsíce'!$A146,'Filtr dle měsíce'!$AC$6:$AC$297,0),0,1,1),"")&gt;0,IFERROR(OFFSET('Filtr dle měsíce'!AS$5,MATCH('Filtr dle měsíce'!$A146,'Filtr dle měsíce'!$AC$6:$AC$297,0),0,1,1)*OFFSET('Filtr dle měsíce'!AS$5,MATCH('Filtr dle měsíce'!$A146,'Filtr dle měsíce'!$AC$6:$AC$297,0),0,1,1),""),"")</f>
        <v/>
      </c>
      <c r="BF147" s="79" t="str">
        <f ca="1">IF(IFERROR(OFFSET('Filtr dle měsíce'!AT$5,MATCH('Filtr dle měsíce'!$A146,'Filtr dle měsíce'!$AC$6:$AC$297,0),0,1,1)*OFFSET('Filtr dle měsíce'!AT$5,MATCH('Filtr dle měsíce'!$A146,'Filtr dle měsíce'!$AC$6:$AC$297,0),0,1,1),"")&gt;0,IFERROR(OFFSET('Filtr dle měsíce'!AT$5,MATCH('Filtr dle měsíce'!$A146,'Filtr dle měsíce'!$AC$6:$AC$297,0),0,1,1)*OFFSET('Filtr dle měsíce'!AT$5,MATCH('Filtr dle měsíce'!$A146,'Filtr dle měsíce'!$AC$6:$AC$297,0),0,1,1),""),"")</f>
        <v/>
      </c>
      <c r="BG147" s="79" t="str">
        <f ca="1">IF(IFERROR(OFFSET('Filtr dle měsíce'!AU$5,MATCH('Filtr dle měsíce'!$A146,'Filtr dle měsíce'!$AC$6:$AC$297,0),0,1,1)*OFFSET('Filtr dle měsíce'!AU$5,MATCH('Filtr dle měsíce'!$A146,'Filtr dle měsíce'!$AC$6:$AC$297,0),0,1,1),"")&gt;0,IFERROR(OFFSET('Filtr dle měsíce'!AU$5,MATCH('Filtr dle měsíce'!$A146,'Filtr dle měsíce'!$AC$6:$AC$297,0),0,1,1)*OFFSET('Filtr dle měsíce'!AU$5,MATCH('Filtr dle měsíce'!$A146,'Filtr dle měsíce'!$AC$6:$AC$297,0),0,1,1),""),"")</f>
        <v/>
      </c>
      <c r="BH147" s="79" t="str">
        <f ca="1">IF(IFERROR(OFFSET('Filtr dle měsíce'!AV$5,MATCH('Filtr dle měsíce'!$A146,'Filtr dle měsíce'!$AC$6:$AC$297,0),0,1,1)*OFFSET('Filtr dle měsíce'!AV$5,MATCH('Filtr dle měsíce'!$A146,'Filtr dle měsíce'!$AC$6:$AC$297,0),0,1,1),"")&gt;0,IFERROR(OFFSET('Filtr dle měsíce'!AV$5,MATCH('Filtr dle měsíce'!$A146,'Filtr dle měsíce'!$AC$6:$AC$297,0),0,1,1)*OFFSET('Filtr dle měsíce'!AV$5,MATCH('Filtr dle měsíce'!$A146,'Filtr dle měsíce'!$AC$6:$AC$297,0),0,1,1),""),"")</f>
        <v/>
      </c>
      <c r="BI147" s="79" t="str">
        <f ca="1">IF(IFERROR(OFFSET('Filtr dle měsíce'!AW$5,MATCH('Filtr dle měsíce'!$A146,'Filtr dle měsíce'!$AC$6:$AC$297,0),0,1,1)*OFFSET('Filtr dle měsíce'!AW$5,MATCH('Filtr dle měsíce'!$A146,'Filtr dle měsíce'!$AC$6:$AC$297,0),0,1,1),"")&gt;0,IFERROR(OFFSET('Filtr dle měsíce'!AW$5,MATCH('Filtr dle měsíce'!$A146,'Filtr dle měsíce'!$AC$6:$AC$297,0),0,1,1)*OFFSET('Filtr dle měsíce'!AW$5,MATCH('Filtr dle měsíce'!$A146,'Filtr dle měsíce'!$AC$6:$AC$297,0),0,1,1),""),"")</f>
        <v/>
      </c>
      <c r="BJ147" s="79" t="str">
        <f ca="1">IF(IFERROR(OFFSET('Filtr dle měsíce'!AX$5,MATCH('Filtr dle měsíce'!$A146,'Filtr dle měsíce'!$AC$6:$AC$297,0),0,1,1)*OFFSET('Filtr dle měsíce'!AX$5,MATCH('Filtr dle měsíce'!$A146,'Filtr dle měsíce'!$AC$6:$AC$297,0),0,1,1),"")&gt;0,IFERROR(OFFSET('Filtr dle měsíce'!AX$5,MATCH('Filtr dle měsíce'!$A146,'Filtr dle měsíce'!$AC$6:$AC$297,0),0,1,1)*OFFSET('Filtr dle měsíce'!AX$5,MATCH('Filtr dle měsíce'!$A146,'Filtr dle měsíce'!$AC$6:$AC$297,0),0,1,1),""),"")</f>
        <v/>
      </c>
      <c r="BK147" s="79" t="str">
        <f ca="1">IF(IFERROR(OFFSET('Filtr dle měsíce'!AY$5,MATCH('Filtr dle měsíce'!$A146,'Filtr dle měsíce'!$AC$6:$AC$297,0),0,1,1)*OFFSET('Filtr dle měsíce'!AY$5,MATCH('Filtr dle měsíce'!$A146,'Filtr dle měsíce'!$AC$6:$AC$297,0),0,1,1),"")&gt;0,IFERROR(OFFSET('Filtr dle měsíce'!AY$5,MATCH('Filtr dle měsíce'!$A146,'Filtr dle měsíce'!$AC$6:$AC$297,0),0,1,1)*OFFSET('Filtr dle měsíce'!AY$5,MATCH('Filtr dle měsíce'!$A146,'Filtr dle měsíce'!$AC$6:$AC$297,0),0,1,1),""),"")</f>
        <v/>
      </c>
      <c r="BL147" s="79" t="str">
        <f ca="1">IF(IFERROR(OFFSET('Filtr dle měsíce'!AZ$5,MATCH('Filtr dle měsíce'!$A146,'Filtr dle měsíce'!$AC$6:$AC$297,0),0,1,1)*OFFSET('Filtr dle měsíce'!AZ$5,MATCH('Filtr dle měsíce'!$A146,'Filtr dle měsíce'!$AC$6:$AC$297,0),0,1,1),"")&gt;0,IFERROR(OFFSET('Filtr dle měsíce'!AZ$5,MATCH('Filtr dle měsíce'!$A146,'Filtr dle měsíce'!$AC$6:$AC$297,0),0,1,1)*OFFSET('Filtr dle měsíce'!AZ$5,MATCH('Filtr dle měsíce'!$A146,'Filtr dle měsíce'!$AC$6:$AC$297,0),0,1,1),""),"")</f>
        <v/>
      </c>
      <c r="BM147" s="79" t="str">
        <f ca="1">IF(IFERROR(OFFSET('Filtr dle měsíce'!BA$5,MATCH('Filtr dle měsíce'!$A146,'Filtr dle měsíce'!$AC$6:$AC$297,0),0,1,1)*OFFSET('Filtr dle měsíce'!BA$5,MATCH('Filtr dle měsíce'!$A146,'Filtr dle měsíce'!$AC$6:$AC$297,0),0,1,1),"")&gt;0,IFERROR(OFFSET('Filtr dle měsíce'!BA$5,MATCH('Filtr dle měsíce'!$A146,'Filtr dle měsíce'!$AC$6:$AC$297,0),0,1,1)*OFFSET('Filtr dle měsíce'!BA$5,MATCH('Filtr dle měsíce'!$A146,'Filtr dle měsíce'!$AC$6:$AC$297,0),0,1,1),""),"")</f>
        <v/>
      </c>
      <c r="BN147" s="79" t="str">
        <f ca="1">IF(IFERROR(OFFSET('Filtr dle měsíce'!BB$5,MATCH('Filtr dle měsíce'!$A146,'Filtr dle měsíce'!$AC$6:$AC$297,0),0,1,1)*OFFSET('Filtr dle měsíce'!BB$5,MATCH('Filtr dle měsíce'!$A146,'Filtr dle měsíce'!$AC$6:$AC$297,0),0,1,1),"")&gt;0,IFERROR(OFFSET('Filtr dle měsíce'!BB$5,MATCH('Filtr dle měsíce'!$A146,'Filtr dle měsíce'!$AC$6:$AC$297,0),0,1,1)*OFFSET('Filtr dle měsíce'!BB$5,MATCH('Filtr dle měsíce'!$A146,'Filtr dle měsíce'!$AC$6:$AC$297,0),0,1,1),""),"")</f>
        <v/>
      </c>
      <c r="BO147" s="79" t="str">
        <f ca="1">IF(IFERROR(OFFSET('Filtr dle měsíce'!BC$5,MATCH('Filtr dle měsíce'!$A146,'Filtr dle měsíce'!$AC$6:$AC$297,0),0,1,1)*OFFSET('Filtr dle měsíce'!BC$5,MATCH('Filtr dle měsíce'!$A146,'Filtr dle měsíce'!$AC$6:$AC$297,0),0,1,1),"")&gt;0,IFERROR(OFFSET('Filtr dle měsíce'!BC$5,MATCH('Filtr dle měsíce'!$A146,'Filtr dle měsíce'!$AC$6:$AC$297,0),0,1,1)*OFFSET('Filtr dle měsíce'!BC$5,MATCH('Filtr dle měsíce'!$A146,'Filtr dle měsíce'!$AC$6:$AC$297,0),0,1,1),""),"")</f>
        <v/>
      </c>
      <c r="BP147" s="79"/>
      <c r="BQ147" s="79"/>
    </row>
    <row r="148" spans="1:69" ht="14.25" customHeight="1" x14ac:dyDescent="0.4">
      <c r="A148" s="51">
        <v>144</v>
      </c>
      <c r="B148" s="74" t="str">
        <f ca="1">IFERROR(TEXT(OFFSET('Tabulka klientů 2023'!$C$7,MATCH('Filtr dle měsíce'!A148,'Filtr dle měsíce'!$AC$6:$AC$297,0),0,1,1),""),"")</f>
        <v/>
      </c>
      <c r="C148" s="75" t="str">
        <f ca="1">IF(IFERROR(OFFSET('Tabulka klientů 2023'!$Q$7,MATCH('Filtr dle měsíce'!A148,'Filtr dle měsíce'!$AC$6:$AC$297,0),0,1,1)*OFFSET('Filtr dle měsíce'!$Q$5,MATCH('Filtr dle měsíce'!A148,'Filtr dle měsíce'!$AC$6:$AC$297,0),0,1,1),"")&gt;0,IFERROR(OFFSET('Tabulka klientů 2023'!$Q$7,MATCH('Filtr dle měsíce'!A148,'Filtr dle měsíce'!$AC$6:$AC$297,0),0,1,1)*OFFSET('Filtr dle měsíce'!$Q$5,MATCH('Filtr dle měsíce'!A148,'Filtr dle měsíce'!$AC$6:$AC$297,0),0,1,1),""),"")</f>
        <v/>
      </c>
      <c r="D148" s="76" t="str">
        <f ca="1">IF(IFERROR(OFFSET('Tabulka klientů 2023'!$T$7,MATCH('Filtr dle měsíce'!A148,'Filtr dle měsíce'!$AC$6:$AC$297,0),0,1,1)*OFFSET('Filtr dle měsíce'!$R$5,MATCH('Filtr dle měsíce'!A148,'Filtr dle měsíce'!$AC$6:$AC$297,0),0,1,1),"")&gt;0,IFERROR(OFFSET('Tabulka klientů 2023'!$T$7,MATCH('Filtr dle měsíce'!A148,'Filtr dle měsíce'!$AC$6:$AC$297,0),0,1,1)*OFFSET('Filtr dle měsíce'!$R$5,MATCH('Filtr dle měsíce'!A148,'Filtr dle měsíce'!$AC$6:$AC$297,0),0,1,1),""),"")</f>
        <v/>
      </c>
      <c r="E148" s="75" t="str">
        <f ca="1">IF(IFERROR(OFFSET('Tabulka klientů 2023'!$W$7,MATCH('Filtr dle měsíce'!A148,'Filtr dle měsíce'!$AC$6:$AC$297,0),0,1,1)*OFFSET('Filtr dle měsíce'!$S$5,MATCH('Filtr dle měsíce'!A148,'Filtr dle měsíce'!$AC$6:$AC$297,0),0,1,1),"")&gt;0,IFERROR(OFFSET('Tabulka klientů 2023'!$W$7,MATCH('Filtr dle měsíce'!A148,'Filtr dle měsíce'!$AC$6:$AC$297,0),0,1,1)*OFFSET('Filtr dle měsíce'!$S$5,MATCH('Filtr dle měsíce'!A148,'Filtr dle měsíce'!$AC$6:$AC$297,0),0,1,1),""),"")</f>
        <v/>
      </c>
      <c r="F148" s="76" t="str">
        <f ca="1">IF(IFERROR(OFFSET('Tabulka klientů 2023'!$Z$7,MATCH('Filtr dle měsíce'!A148,'Filtr dle měsíce'!$AC$6:$AC$297,0),0,1,1)*OFFSET('Filtr dle měsíce'!$T$5,MATCH('Filtr dle měsíce'!A148,'Filtr dle měsíce'!$AC$6:$AC$297,0),0,1,1),"")&gt;0,IFERROR(OFFSET('Tabulka klientů 2023'!$Z$7,MATCH('Filtr dle měsíce'!A148,'Filtr dle měsíce'!$AC$6:$AC$297,0),0,1,1)*OFFSET('Filtr dle měsíce'!$T$5,MATCH('Filtr dle měsíce'!A148,'Filtr dle měsíce'!$AC$6:$AC$297,0),0,1,1),""),"")</f>
        <v/>
      </c>
      <c r="G148" s="75" t="str">
        <f ca="1">IF(IFERROR(OFFSET('Tabulka klientů 2023'!$AC$7,MATCH('Filtr dle měsíce'!A148,'Filtr dle měsíce'!$AC$6:$AC$297,0),0,1,1)*OFFSET('Filtr dle měsíce'!$U$5,MATCH('Filtr dle měsíce'!A148,'Filtr dle měsíce'!$AC$6:$AC$297,0),0,1,1),"")&gt;0,IFERROR(OFFSET('Tabulka klientů 2023'!$AC$7,MATCH('Filtr dle měsíce'!A148,'Filtr dle měsíce'!$AC$6:$AC$297,0),0,1,1)*OFFSET('Filtr dle měsíce'!$U$5,MATCH('Filtr dle měsíce'!A148,'Filtr dle měsíce'!$AC$6:$AC$297,0),0,1,1),""),"")</f>
        <v/>
      </c>
      <c r="H148" s="76" t="str">
        <f ca="1">IF(IFERROR(OFFSET('Tabulka klientů 2023'!$AF$7,MATCH('Filtr dle měsíce'!A148,'Filtr dle měsíce'!$AC$6:$AC$297,0),0,1,1)*OFFSET('Filtr dle měsíce'!$V$5,MATCH('Filtr dle měsíce'!A148,'Filtr dle měsíce'!$AC$6:$AC$297,0),0,1,1),"")&gt;0,IFERROR(OFFSET('Tabulka klientů 2023'!$AF$7,MATCH('Filtr dle měsíce'!A148,'Filtr dle měsíce'!$AC$6:$AC$297,0),0,1,1)*OFFSET('Filtr dle měsíce'!$V$5,MATCH('Filtr dle měsíce'!A148,'Filtr dle měsíce'!$AC$6:$AC$297,0),0,1,1),""),"")</f>
        <v/>
      </c>
      <c r="I148" s="75" t="str">
        <f ca="1">IF(IFERROR(OFFSET('Tabulka klientů 2023'!$AI$7,MATCH('Filtr dle měsíce'!A148,'Filtr dle měsíce'!$AC$6:$AC$297,0),0,1,1)*OFFSET('Filtr dle měsíce'!$W$5,MATCH('Filtr dle měsíce'!A148,'Filtr dle měsíce'!$AC$6:$AC$297,0),0,1,1),"")&gt;0,IFERROR(OFFSET('Tabulka klientů 2023'!$AI$7,MATCH('Filtr dle měsíce'!A148,'Filtr dle měsíce'!$AC$6:$AC$297,0),0,1,1)*OFFSET('Filtr dle měsíce'!$W$5,MATCH('Filtr dle měsíce'!A148,'Filtr dle měsíce'!$AC$6:$AC$297,0),0,1,1),""),"")</f>
        <v/>
      </c>
      <c r="J148" s="76" t="str">
        <f ca="1">IF(IFERROR(OFFSET('Tabulka klientů 2023'!$AL$7,MATCH('Filtr dle měsíce'!A148,'Filtr dle měsíce'!$AC$6:$AC$297,0),0,1,1)*OFFSET('Filtr dle měsíce'!$X$5,MATCH('Filtr dle měsíce'!A148,'Filtr dle měsíce'!$AC$6:$AC$297,0),0,1,1),"")&gt;0,IFERROR(OFFSET('Tabulka klientů 2023'!$AL$7,MATCH('Filtr dle měsíce'!A148,'Filtr dle měsíce'!$AC$6:$AC$297,0),0,1,1)*OFFSET('Filtr dle měsíce'!$X$5,MATCH('Filtr dle měsíce'!A148,'Filtr dle měsíce'!$AC$6:$AC$297,0),0,1,1),""),"")</f>
        <v/>
      </c>
      <c r="K148" s="75" t="str">
        <f ca="1">IF(IFERROR(OFFSET('Tabulka klientů 2023'!$AO$7,MATCH('Filtr dle měsíce'!A148,'Filtr dle měsíce'!$AC$6:$AC$297,0),0,1,1)*OFFSET('Filtr dle měsíce'!$Y$5,MATCH('Filtr dle měsíce'!A148,'Filtr dle měsíce'!$AC$6:$AC$297,0),0,1,1),"")&gt;0,IFERROR(OFFSET('Tabulka klientů 2023'!$AO$7,MATCH('Filtr dle měsíce'!A148,'Filtr dle měsíce'!$AC$6:$AC$297,0),0,1,1)*OFFSET('Filtr dle měsíce'!$Y$5,MATCH('Filtr dle měsíce'!A148,'Filtr dle měsíce'!$AC$6:$AC$297,0),0,1,1),""),"")</f>
        <v/>
      </c>
      <c r="L148" s="76" t="str">
        <f ca="1">IF(IFERROR(OFFSET('Tabulka klientů 2023'!$AR$7,MATCH('Filtr dle měsíce'!A148,'Filtr dle měsíce'!$AC$6:$AC$297,0),0,1,1)*OFFSET('Filtr dle měsíce'!$Z$5,MATCH('Filtr dle měsíce'!A148,'Filtr dle měsíce'!$AC$6:$AC$297,0),0,1,1),"")&gt;0,IFERROR(OFFSET('Tabulka klientů 2023'!$AR$7,MATCH('Filtr dle měsíce'!A148,'Filtr dle měsíce'!$AC$6:$AC$297,0),0,1,1)*OFFSET('Filtr dle měsíce'!$Z$5,MATCH('Filtr dle měsíce'!A148,'Filtr dle měsíce'!$AC$6:$AC$297,0),0,1,1),""),"")</f>
        <v/>
      </c>
      <c r="M148" s="77" t="str">
        <f ca="1">IF(IFERROR(OFFSET('Tabulka klientů 2023'!$AU$7,MATCH('Filtr dle měsíce'!A148,'Filtr dle měsíce'!$AC$6:$AC$297,0),0,1,1)*OFFSET('Filtr dle měsíce'!$AA$5,MATCH('Filtr dle měsíce'!A148,'Filtr dle měsíce'!$AC$6:$AC$297,0),0,1,1),"")&gt;0,IFERROR(OFFSET('Tabulka klientů 2023'!$AU$7,MATCH('Filtr dle měsíce'!A148,'Filtr dle měsíce'!$AC$6:$AC$297,0),0,1,1)*OFFSET('Filtr dle měsíce'!$AA$5,MATCH('Filtr dle měsíce'!A148,'Filtr dle měsíce'!$AC$6:$AC$297,0),0,1,1),""),"")</f>
        <v/>
      </c>
      <c r="N148" s="78" t="str">
        <f t="shared" ca="1" si="0"/>
        <v/>
      </c>
      <c r="Q148" s="51">
        <f>IF('Tabulka klientů 2023'!R150='Filtr dle měsíce'!$C$1,1,0)</f>
        <v>0</v>
      </c>
      <c r="R148" s="51">
        <f>IF('Tabulka klientů 2023'!U150='Filtr dle měsíce'!$C$1,1,0)</f>
        <v>0</v>
      </c>
      <c r="S148" s="51">
        <f>IF('Tabulka klientů 2023'!X150='Filtr dle měsíce'!$C$1,1,0)</f>
        <v>0</v>
      </c>
      <c r="T148" s="51">
        <f>IF('Tabulka klientů 2023'!AA150='Filtr dle měsíce'!$C$1,1,0)</f>
        <v>0</v>
      </c>
      <c r="U148" s="51">
        <f>IF('Tabulka klientů 2023'!AD150='Filtr dle měsíce'!$C$1,1,0)</f>
        <v>0</v>
      </c>
      <c r="V148" s="51">
        <f>IF('Tabulka klientů 2023'!AG150='Filtr dle měsíce'!$C$1,1,0)</f>
        <v>0</v>
      </c>
      <c r="W148" s="51">
        <f>IF('Tabulka klientů 2023'!AJ150='Filtr dle měsíce'!$C$1,1,0)</f>
        <v>0</v>
      </c>
      <c r="X148" s="1">
        <f>IF('Tabulka klientů 2023'!AM150='Filtr dle měsíce'!$C$1,1,0)</f>
        <v>0</v>
      </c>
      <c r="Y148" s="1">
        <f>IF('Tabulka klientů 2023'!AP150='Filtr dle měsíce'!$C$1,1,0)</f>
        <v>0</v>
      </c>
      <c r="Z148" s="1">
        <f>IF('Tabulka klientů 2023'!AS150='Filtr dle měsíce'!$C$1,1,0)</f>
        <v>0</v>
      </c>
      <c r="AA148" s="1">
        <f>IF('Tabulka klientů 2023'!AV150='Filtr dle měsíce'!$C$1,1,0)</f>
        <v>0</v>
      </c>
      <c r="AB148" s="1">
        <f t="shared" si="1"/>
        <v>0</v>
      </c>
      <c r="AC148" s="1">
        <f t="shared" si="2"/>
        <v>0</v>
      </c>
      <c r="AE148" s="51">
        <f>IF('Tabulka klientů 2023'!S150="ANO",1,0)</f>
        <v>0</v>
      </c>
      <c r="AF148" s="51">
        <f>IF('Tabulka klientů 2023'!V150="ANO",1,0)</f>
        <v>0</v>
      </c>
      <c r="AG148" s="51">
        <f>IF('Tabulka klientů 2023'!Y150="ANO",1,0)</f>
        <v>0</v>
      </c>
      <c r="AH148" s="51">
        <f>IF('Tabulka klientů 2023'!AB150="ANO",1,0)</f>
        <v>0</v>
      </c>
      <c r="AI148" s="51">
        <f>IF('Tabulka klientů 2023'!AE150="ANO",1,0)</f>
        <v>0</v>
      </c>
      <c r="AJ148" s="51">
        <f>IF('Tabulka klientů 2023'!AH150="ANO",1,0)</f>
        <v>0</v>
      </c>
      <c r="AK148" s="51">
        <f>IF('Tabulka klientů 2023'!AK150="ANO",1,0)</f>
        <v>0</v>
      </c>
      <c r="AL148" s="51">
        <f>IF('Tabulka klientů 2023'!AN150="ANO",1,0)</f>
        <v>0</v>
      </c>
      <c r="AM148" s="51">
        <f>IF('Tabulka klientů 2023'!AQ150="ANO",1,0)</f>
        <v>0</v>
      </c>
      <c r="AN148" s="51">
        <f>IF('Tabulka klientů 2023'!AT150="ANO",1,0)</f>
        <v>0</v>
      </c>
      <c r="AO148" s="51">
        <f>IF('Tabulka klientů 2023'!AW150="ANO",1,0)</f>
        <v>0</v>
      </c>
      <c r="AP148" s="51" t="e">
        <f t="shared" ref="AP148:AQ148" si="286">#N/A</f>
        <v>#N/A</v>
      </c>
      <c r="AQ148" s="51" t="e">
        <f t="shared" si="286"/>
        <v>#N/A</v>
      </c>
      <c r="AR148" s="51"/>
      <c r="AS148" s="1">
        <f t="shared" ref="AS148:BC148" si="287">SUM(Q148+AE148)</f>
        <v>0</v>
      </c>
      <c r="AT148" s="1">
        <f t="shared" si="287"/>
        <v>0</v>
      </c>
      <c r="AU148" s="1">
        <f t="shared" si="287"/>
        <v>0</v>
      </c>
      <c r="AV148" s="1">
        <f t="shared" si="287"/>
        <v>0</v>
      </c>
      <c r="AW148" s="1">
        <f t="shared" si="287"/>
        <v>0</v>
      </c>
      <c r="AX148" s="1">
        <f t="shared" si="287"/>
        <v>0</v>
      </c>
      <c r="AY148" s="1">
        <f t="shared" si="287"/>
        <v>0</v>
      </c>
      <c r="AZ148" s="1">
        <f t="shared" si="287"/>
        <v>0</v>
      </c>
      <c r="BA148" s="1">
        <f t="shared" si="287"/>
        <v>0</v>
      </c>
      <c r="BB148" s="1">
        <f t="shared" si="287"/>
        <v>0</v>
      </c>
      <c r="BC148" s="1">
        <f t="shared" si="287"/>
        <v>0</v>
      </c>
      <c r="BD148" s="1"/>
      <c r="BE148" s="79" t="str">
        <f ca="1">IF(IFERROR(OFFSET('Filtr dle měsíce'!AS$5,MATCH('Filtr dle měsíce'!$A147,'Filtr dle měsíce'!$AC$6:$AC$297,0),0,1,1)*OFFSET('Filtr dle měsíce'!AS$5,MATCH('Filtr dle měsíce'!$A147,'Filtr dle měsíce'!$AC$6:$AC$297,0),0,1,1),"")&gt;0,IFERROR(OFFSET('Filtr dle měsíce'!AS$5,MATCH('Filtr dle měsíce'!$A147,'Filtr dle měsíce'!$AC$6:$AC$297,0),0,1,1)*OFFSET('Filtr dle měsíce'!AS$5,MATCH('Filtr dle měsíce'!$A147,'Filtr dle měsíce'!$AC$6:$AC$297,0),0,1,1),""),"")</f>
        <v/>
      </c>
      <c r="BF148" s="79" t="str">
        <f ca="1">IF(IFERROR(OFFSET('Filtr dle měsíce'!AT$5,MATCH('Filtr dle měsíce'!$A147,'Filtr dle měsíce'!$AC$6:$AC$297,0),0,1,1)*OFFSET('Filtr dle měsíce'!AT$5,MATCH('Filtr dle měsíce'!$A147,'Filtr dle měsíce'!$AC$6:$AC$297,0),0,1,1),"")&gt;0,IFERROR(OFFSET('Filtr dle měsíce'!AT$5,MATCH('Filtr dle měsíce'!$A147,'Filtr dle měsíce'!$AC$6:$AC$297,0),0,1,1)*OFFSET('Filtr dle měsíce'!AT$5,MATCH('Filtr dle měsíce'!$A147,'Filtr dle měsíce'!$AC$6:$AC$297,0),0,1,1),""),"")</f>
        <v/>
      </c>
      <c r="BG148" s="79" t="str">
        <f ca="1">IF(IFERROR(OFFSET('Filtr dle měsíce'!AU$5,MATCH('Filtr dle měsíce'!$A147,'Filtr dle měsíce'!$AC$6:$AC$297,0),0,1,1)*OFFSET('Filtr dle měsíce'!AU$5,MATCH('Filtr dle měsíce'!$A147,'Filtr dle měsíce'!$AC$6:$AC$297,0),0,1,1),"")&gt;0,IFERROR(OFFSET('Filtr dle měsíce'!AU$5,MATCH('Filtr dle měsíce'!$A147,'Filtr dle měsíce'!$AC$6:$AC$297,0),0,1,1)*OFFSET('Filtr dle měsíce'!AU$5,MATCH('Filtr dle měsíce'!$A147,'Filtr dle měsíce'!$AC$6:$AC$297,0),0,1,1),""),"")</f>
        <v/>
      </c>
      <c r="BH148" s="79" t="str">
        <f ca="1">IF(IFERROR(OFFSET('Filtr dle měsíce'!AV$5,MATCH('Filtr dle měsíce'!$A147,'Filtr dle měsíce'!$AC$6:$AC$297,0),0,1,1)*OFFSET('Filtr dle měsíce'!AV$5,MATCH('Filtr dle měsíce'!$A147,'Filtr dle měsíce'!$AC$6:$AC$297,0),0,1,1),"")&gt;0,IFERROR(OFFSET('Filtr dle měsíce'!AV$5,MATCH('Filtr dle měsíce'!$A147,'Filtr dle měsíce'!$AC$6:$AC$297,0),0,1,1)*OFFSET('Filtr dle měsíce'!AV$5,MATCH('Filtr dle měsíce'!$A147,'Filtr dle měsíce'!$AC$6:$AC$297,0),0,1,1),""),"")</f>
        <v/>
      </c>
      <c r="BI148" s="79" t="str">
        <f ca="1">IF(IFERROR(OFFSET('Filtr dle měsíce'!AW$5,MATCH('Filtr dle měsíce'!$A147,'Filtr dle měsíce'!$AC$6:$AC$297,0),0,1,1)*OFFSET('Filtr dle měsíce'!AW$5,MATCH('Filtr dle měsíce'!$A147,'Filtr dle měsíce'!$AC$6:$AC$297,0),0,1,1),"")&gt;0,IFERROR(OFFSET('Filtr dle měsíce'!AW$5,MATCH('Filtr dle měsíce'!$A147,'Filtr dle měsíce'!$AC$6:$AC$297,0),0,1,1)*OFFSET('Filtr dle měsíce'!AW$5,MATCH('Filtr dle měsíce'!$A147,'Filtr dle měsíce'!$AC$6:$AC$297,0),0,1,1),""),"")</f>
        <v/>
      </c>
      <c r="BJ148" s="79" t="str">
        <f ca="1">IF(IFERROR(OFFSET('Filtr dle měsíce'!AX$5,MATCH('Filtr dle měsíce'!$A147,'Filtr dle měsíce'!$AC$6:$AC$297,0),0,1,1)*OFFSET('Filtr dle měsíce'!AX$5,MATCH('Filtr dle měsíce'!$A147,'Filtr dle měsíce'!$AC$6:$AC$297,0),0,1,1),"")&gt;0,IFERROR(OFFSET('Filtr dle měsíce'!AX$5,MATCH('Filtr dle měsíce'!$A147,'Filtr dle měsíce'!$AC$6:$AC$297,0),0,1,1)*OFFSET('Filtr dle měsíce'!AX$5,MATCH('Filtr dle měsíce'!$A147,'Filtr dle měsíce'!$AC$6:$AC$297,0),0,1,1),""),"")</f>
        <v/>
      </c>
      <c r="BK148" s="79" t="str">
        <f ca="1">IF(IFERROR(OFFSET('Filtr dle měsíce'!AY$5,MATCH('Filtr dle měsíce'!$A147,'Filtr dle měsíce'!$AC$6:$AC$297,0),0,1,1)*OFFSET('Filtr dle měsíce'!AY$5,MATCH('Filtr dle měsíce'!$A147,'Filtr dle měsíce'!$AC$6:$AC$297,0),0,1,1),"")&gt;0,IFERROR(OFFSET('Filtr dle měsíce'!AY$5,MATCH('Filtr dle měsíce'!$A147,'Filtr dle měsíce'!$AC$6:$AC$297,0),0,1,1)*OFFSET('Filtr dle měsíce'!AY$5,MATCH('Filtr dle měsíce'!$A147,'Filtr dle měsíce'!$AC$6:$AC$297,0),0,1,1),""),"")</f>
        <v/>
      </c>
      <c r="BL148" s="79" t="str">
        <f ca="1">IF(IFERROR(OFFSET('Filtr dle měsíce'!AZ$5,MATCH('Filtr dle měsíce'!$A147,'Filtr dle měsíce'!$AC$6:$AC$297,0),0,1,1)*OFFSET('Filtr dle měsíce'!AZ$5,MATCH('Filtr dle měsíce'!$A147,'Filtr dle měsíce'!$AC$6:$AC$297,0),0,1,1),"")&gt;0,IFERROR(OFFSET('Filtr dle měsíce'!AZ$5,MATCH('Filtr dle měsíce'!$A147,'Filtr dle měsíce'!$AC$6:$AC$297,0),0,1,1)*OFFSET('Filtr dle měsíce'!AZ$5,MATCH('Filtr dle měsíce'!$A147,'Filtr dle měsíce'!$AC$6:$AC$297,0),0,1,1),""),"")</f>
        <v/>
      </c>
      <c r="BM148" s="79" t="str">
        <f ca="1">IF(IFERROR(OFFSET('Filtr dle měsíce'!BA$5,MATCH('Filtr dle měsíce'!$A147,'Filtr dle měsíce'!$AC$6:$AC$297,0),0,1,1)*OFFSET('Filtr dle měsíce'!BA$5,MATCH('Filtr dle měsíce'!$A147,'Filtr dle měsíce'!$AC$6:$AC$297,0),0,1,1),"")&gt;0,IFERROR(OFFSET('Filtr dle měsíce'!BA$5,MATCH('Filtr dle měsíce'!$A147,'Filtr dle měsíce'!$AC$6:$AC$297,0),0,1,1)*OFFSET('Filtr dle měsíce'!BA$5,MATCH('Filtr dle měsíce'!$A147,'Filtr dle měsíce'!$AC$6:$AC$297,0),0,1,1),""),"")</f>
        <v/>
      </c>
      <c r="BN148" s="79" t="str">
        <f ca="1">IF(IFERROR(OFFSET('Filtr dle měsíce'!BB$5,MATCH('Filtr dle měsíce'!$A147,'Filtr dle měsíce'!$AC$6:$AC$297,0),0,1,1)*OFFSET('Filtr dle měsíce'!BB$5,MATCH('Filtr dle měsíce'!$A147,'Filtr dle měsíce'!$AC$6:$AC$297,0),0,1,1),"")&gt;0,IFERROR(OFFSET('Filtr dle měsíce'!BB$5,MATCH('Filtr dle měsíce'!$A147,'Filtr dle měsíce'!$AC$6:$AC$297,0),0,1,1)*OFFSET('Filtr dle měsíce'!BB$5,MATCH('Filtr dle měsíce'!$A147,'Filtr dle měsíce'!$AC$6:$AC$297,0),0,1,1),""),"")</f>
        <v/>
      </c>
      <c r="BO148" s="79" t="str">
        <f ca="1">IF(IFERROR(OFFSET('Filtr dle měsíce'!BC$5,MATCH('Filtr dle měsíce'!$A147,'Filtr dle měsíce'!$AC$6:$AC$297,0),0,1,1)*OFFSET('Filtr dle měsíce'!BC$5,MATCH('Filtr dle měsíce'!$A147,'Filtr dle měsíce'!$AC$6:$AC$297,0),0,1,1),"")&gt;0,IFERROR(OFFSET('Filtr dle měsíce'!BC$5,MATCH('Filtr dle měsíce'!$A147,'Filtr dle měsíce'!$AC$6:$AC$297,0),0,1,1)*OFFSET('Filtr dle měsíce'!BC$5,MATCH('Filtr dle měsíce'!$A147,'Filtr dle měsíce'!$AC$6:$AC$297,0),0,1,1),""),"")</f>
        <v/>
      </c>
      <c r="BP148" s="79"/>
      <c r="BQ148" s="79"/>
    </row>
    <row r="149" spans="1:69" ht="14.25" customHeight="1" x14ac:dyDescent="0.4">
      <c r="A149" s="51">
        <v>145</v>
      </c>
      <c r="B149" s="74" t="str">
        <f ca="1">IFERROR(TEXT(OFFSET('Tabulka klientů 2023'!$C$7,MATCH('Filtr dle měsíce'!A149,'Filtr dle měsíce'!$AC$6:$AC$297,0),0,1,1),""),"")</f>
        <v/>
      </c>
      <c r="C149" s="75" t="str">
        <f ca="1">IF(IFERROR(OFFSET('Tabulka klientů 2023'!$Q$7,MATCH('Filtr dle měsíce'!A149,'Filtr dle měsíce'!$AC$6:$AC$297,0),0,1,1)*OFFSET('Filtr dle měsíce'!$Q$5,MATCH('Filtr dle měsíce'!A149,'Filtr dle měsíce'!$AC$6:$AC$297,0),0,1,1),"")&gt;0,IFERROR(OFFSET('Tabulka klientů 2023'!$Q$7,MATCH('Filtr dle měsíce'!A149,'Filtr dle měsíce'!$AC$6:$AC$297,0),0,1,1)*OFFSET('Filtr dle měsíce'!$Q$5,MATCH('Filtr dle měsíce'!A149,'Filtr dle měsíce'!$AC$6:$AC$297,0),0,1,1),""),"")</f>
        <v/>
      </c>
      <c r="D149" s="76" t="str">
        <f ca="1">IF(IFERROR(OFFSET('Tabulka klientů 2023'!$T$7,MATCH('Filtr dle měsíce'!A149,'Filtr dle měsíce'!$AC$6:$AC$297,0),0,1,1)*OFFSET('Filtr dle měsíce'!$R$5,MATCH('Filtr dle měsíce'!A149,'Filtr dle měsíce'!$AC$6:$AC$297,0),0,1,1),"")&gt;0,IFERROR(OFFSET('Tabulka klientů 2023'!$T$7,MATCH('Filtr dle měsíce'!A149,'Filtr dle měsíce'!$AC$6:$AC$297,0),0,1,1)*OFFSET('Filtr dle měsíce'!$R$5,MATCH('Filtr dle měsíce'!A149,'Filtr dle měsíce'!$AC$6:$AC$297,0),0,1,1),""),"")</f>
        <v/>
      </c>
      <c r="E149" s="75" t="str">
        <f ca="1">IF(IFERROR(OFFSET('Tabulka klientů 2023'!$W$7,MATCH('Filtr dle měsíce'!A149,'Filtr dle měsíce'!$AC$6:$AC$297,0),0,1,1)*OFFSET('Filtr dle měsíce'!$S$5,MATCH('Filtr dle měsíce'!A149,'Filtr dle měsíce'!$AC$6:$AC$297,0),0,1,1),"")&gt;0,IFERROR(OFFSET('Tabulka klientů 2023'!$W$7,MATCH('Filtr dle měsíce'!A149,'Filtr dle měsíce'!$AC$6:$AC$297,0),0,1,1)*OFFSET('Filtr dle měsíce'!$S$5,MATCH('Filtr dle měsíce'!A149,'Filtr dle měsíce'!$AC$6:$AC$297,0),0,1,1),""),"")</f>
        <v/>
      </c>
      <c r="F149" s="76" t="str">
        <f ca="1">IF(IFERROR(OFFSET('Tabulka klientů 2023'!$Z$7,MATCH('Filtr dle měsíce'!A149,'Filtr dle měsíce'!$AC$6:$AC$297,0),0,1,1)*OFFSET('Filtr dle měsíce'!$T$5,MATCH('Filtr dle měsíce'!A149,'Filtr dle měsíce'!$AC$6:$AC$297,0),0,1,1),"")&gt;0,IFERROR(OFFSET('Tabulka klientů 2023'!$Z$7,MATCH('Filtr dle měsíce'!A149,'Filtr dle měsíce'!$AC$6:$AC$297,0),0,1,1)*OFFSET('Filtr dle měsíce'!$T$5,MATCH('Filtr dle měsíce'!A149,'Filtr dle měsíce'!$AC$6:$AC$297,0),0,1,1),""),"")</f>
        <v/>
      </c>
      <c r="G149" s="75" t="str">
        <f ca="1">IF(IFERROR(OFFSET('Tabulka klientů 2023'!$AC$7,MATCH('Filtr dle měsíce'!A149,'Filtr dle měsíce'!$AC$6:$AC$297,0),0,1,1)*OFFSET('Filtr dle měsíce'!$U$5,MATCH('Filtr dle měsíce'!A149,'Filtr dle měsíce'!$AC$6:$AC$297,0),0,1,1),"")&gt;0,IFERROR(OFFSET('Tabulka klientů 2023'!$AC$7,MATCH('Filtr dle měsíce'!A149,'Filtr dle měsíce'!$AC$6:$AC$297,0),0,1,1)*OFFSET('Filtr dle měsíce'!$U$5,MATCH('Filtr dle měsíce'!A149,'Filtr dle měsíce'!$AC$6:$AC$297,0),0,1,1),""),"")</f>
        <v/>
      </c>
      <c r="H149" s="76" t="str">
        <f ca="1">IF(IFERROR(OFFSET('Tabulka klientů 2023'!$AF$7,MATCH('Filtr dle měsíce'!A149,'Filtr dle měsíce'!$AC$6:$AC$297,0),0,1,1)*OFFSET('Filtr dle měsíce'!$V$5,MATCH('Filtr dle měsíce'!A149,'Filtr dle měsíce'!$AC$6:$AC$297,0),0,1,1),"")&gt;0,IFERROR(OFFSET('Tabulka klientů 2023'!$AF$7,MATCH('Filtr dle měsíce'!A149,'Filtr dle měsíce'!$AC$6:$AC$297,0),0,1,1)*OFFSET('Filtr dle měsíce'!$V$5,MATCH('Filtr dle měsíce'!A149,'Filtr dle měsíce'!$AC$6:$AC$297,0),0,1,1),""),"")</f>
        <v/>
      </c>
      <c r="I149" s="75" t="str">
        <f ca="1">IF(IFERROR(OFFSET('Tabulka klientů 2023'!$AI$7,MATCH('Filtr dle měsíce'!A149,'Filtr dle měsíce'!$AC$6:$AC$297,0),0,1,1)*OFFSET('Filtr dle měsíce'!$W$5,MATCH('Filtr dle měsíce'!A149,'Filtr dle měsíce'!$AC$6:$AC$297,0),0,1,1),"")&gt;0,IFERROR(OFFSET('Tabulka klientů 2023'!$AI$7,MATCH('Filtr dle měsíce'!A149,'Filtr dle měsíce'!$AC$6:$AC$297,0),0,1,1)*OFFSET('Filtr dle měsíce'!$W$5,MATCH('Filtr dle měsíce'!A149,'Filtr dle měsíce'!$AC$6:$AC$297,0),0,1,1),""),"")</f>
        <v/>
      </c>
      <c r="J149" s="76" t="str">
        <f ca="1">IF(IFERROR(OFFSET('Tabulka klientů 2023'!$AL$7,MATCH('Filtr dle měsíce'!A149,'Filtr dle měsíce'!$AC$6:$AC$297,0),0,1,1)*OFFSET('Filtr dle měsíce'!$X$5,MATCH('Filtr dle měsíce'!A149,'Filtr dle měsíce'!$AC$6:$AC$297,0),0,1,1),"")&gt;0,IFERROR(OFFSET('Tabulka klientů 2023'!$AL$7,MATCH('Filtr dle měsíce'!A149,'Filtr dle měsíce'!$AC$6:$AC$297,0),0,1,1)*OFFSET('Filtr dle měsíce'!$X$5,MATCH('Filtr dle měsíce'!A149,'Filtr dle měsíce'!$AC$6:$AC$297,0),0,1,1),""),"")</f>
        <v/>
      </c>
      <c r="K149" s="75" t="str">
        <f ca="1">IF(IFERROR(OFFSET('Tabulka klientů 2023'!$AO$7,MATCH('Filtr dle měsíce'!A149,'Filtr dle měsíce'!$AC$6:$AC$297,0),0,1,1)*OFFSET('Filtr dle měsíce'!$Y$5,MATCH('Filtr dle měsíce'!A149,'Filtr dle měsíce'!$AC$6:$AC$297,0),0,1,1),"")&gt;0,IFERROR(OFFSET('Tabulka klientů 2023'!$AO$7,MATCH('Filtr dle měsíce'!A149,'Filtr dle měsíce'!$AC$6:$AC$297,0),0,1,1)*OFFSET('Filtr dle měsíce'!$Y$5,MATCH('Filtr dle měsíce'!A149,'Filtr dle měsíce'!$AC$6:$AC$297,0),0,1,1),""),"")</f>
        <v/>
      </c>
      <c r="L149" s="76" t="str">
        <f ca="1">IF(IFERROR(OFFSET('Tabulka klientů 2023'!$AR$7,MATCH('Filtr dle měsíce'!A149,'Filtr dle měsíce'!$AC$6:$AC$297,0),0,1,1)*OFFSET('Filtr dle měsíce'!$Z$5,MATCH('Filtr dle měsíce'!A149,'Filtr dle měsíce'!$AC$6:$AC$297,0),0,1,1),"")&gt;0,IFERROR(OFFSET('Tabulka klientů 2023'!$AR$7,MATCH('Filtr dle měsíce'!A149,'Filtr dle měsíce'!$AC$6:$AC$297,0),0,1,1)*OFFSET('Filtr dle měsíce'!$Z$5,MATCH('Filtr dle měsíce'!A149,'Filtr dle měsíce'!$AC$6:$AC$297,0),0,1,1),""),"")</f>
        <v/>
      </c>
      <c r="M149" s="77" t="str">
        <f ca="1">IF(IFERROR(OFFSET('Tabulka klientů 2023'!$AU$7,MATCH('Filtr dle měsíce'!A149,'Filtr dle měsíce'!$AC$6:$AC$297,0),0,1,1)*OFFSET('Filtr dle měsíce'!$AA$5,MATCH('Filtr dle měsíce'!A149,'Filtr dle měsíce'!$AC$6:$AC$297,0),0,1,1),"")&gt;0,IFERROR(OFFSET('Tabulka klientů 2023'!$AU$7,MATCH('Filtr dle měsíce'!A149,'Filtr dle měsíce'!$AC$6:$AC$297,0),0,1,1)*OFFSET('Filtr dle měsíce'!$AA$5,MATCH('Filtr dle měsíce'!A149,'Filtr dle měsíce'!$AC$6:$AC$297,0),0,1,1),""),"")</f>
        <v/>
      </c>
      <c r="N149" s="78" t="str">
        <f t="shared" ca="1" si="0"/>
        <v/>
      </c>
      <c r="Q149" s="51">
        <f>IF('Tabulka klientů 2023'!R151='Filtr dle měsíce'!$C$1,1,0)</f>
        <v>0</v>
      </c>
      <c r="R149" s="51">
        <f>IF('Tabulka klientů 2023'!U151='Filtr dle měsíce'!$C$1,1,0)</f>
        <v>0</v>
      </c>
      <c r="S149" s="51">
        <f>IF('Tabulka klientů 2023'!X151='Filtr dle měsíce'!$C$1,1,0)</f>
        <v>0</v>
      </c>
      <c r="T149" s="51">
        <f>IF('Tabulka klientů 2023'!AA151='Filtr dle měsíce'!$C$1,1,0)</f>
        <v>0</v>
      </c>
      <c r="U149" s="51">
        <f>IF('Tabulka klientů 2023'!AD151='Filtr dle měsíce'!$C$1,1,0)</f>
        <v>0</v>
      </c>
      <c r="V149" s="51">
        <f>IF('Tabulka klientů 2023'!AG151='Filtr dle měsíce'!$C$1,1,0)</f>
        <v>0</v>
      </c>
      <c r="W149" s="51">
        <f>IF('Tabulka klientů 2023'!AJ151='Filtr dle měsíce'!$C$1,1,0)</f>
        <v>0</v>
      </c>
      <c r="X149" s="1">
        <f>IF('Tabulka klientů 2023'!AM151='Filtr dle měsíce'!$C$1,1,0)</f>
        <v>0</v>
      </c>
      <c r="Y149" s="1">
        <f>IF('Tabulka klientů 2023'!AP151='Filtr dle měsíce'!$C$1,1,0)</f>
        <v>0</v>
      </c>
      <c r="Z149" s="1">
        <f>IF('Tabulka klientů 2023'!AS151='Filtr dle měsíce'!$C$1,1,0)</f>
        <v>0</v>
      </c>
      <c r="AA149" s="1">
        <f>IF('Tabulka klientů 2023'!AV151='Filtr dle měsíce'!$C$1,1,0)</f>
        <v>0</v>
      </c>
      <c r="AB149" s="1">
        <f t="shared" si="1"/>
        <v>0</v>
      </c>
      <c r="AC149" s="1">
        <f t="shared" si="2"/>
        <v>0</v>
      </c>
      <c r="AE149" s="51">
        <f>IF('Tabulka klientů 2023'!S151="ANO",1,0)</f>
        <v>0</v>
      </c>
      <c r="AF149" s="51">
        <f>IF('Tabulka klientů 2023'!V151="ANO",1,0)</f>
        <v>0</v>
      </c>
      <c r="AG149" s="51">
        <f>IF('Tabulka klientů 2023'!Y151="ANO",1,0)</f>
        <v>0</v>
      </c>
      <c r="AH149" s="51">
        <f>IF('Tabulka klientů 2023'!AB151="ANO",1,0)</f>
        <v>0</v>
      </c>
      <c r="AI149" s="51">
        <f>IF('Tabulka klientů 2023'!AE151="ANO",1,0)</f>
        <v>0</v>
      </c>
      <c r="AJ149" s="51">
        <f>IF('Tabulka klientů 2023'!AH151="ANO",1,0)</f>
        <v>0</v>
      </c>
      <c r="AK149" s="51">
        <f>IF('Tabulka klientů 2023'!AK151="ANO",1,0)</f>
        <v>0</v>
      </c>
      <c r="AL149" s="51">
        <f>IF('Tabulka klientů 2023'!AN151="ANO",1,0)</f>
        <v>0</v>
      </c>
      <c r="AM149" s="51">
        <f>IF('Tabulka klientů 2023'!AQ151="ANO",1,0)</f>
        <v>0</v>
      </c>
      <c r="AN149" s="51">
        <f>IF('Tabulka klientů 2023'!AT151="ANO",1,0)</f>
        <v>0</v>
      </c>
      <c r="AO149" s="51">
        <f>IF('Tabulka klientů 2023'!AW151="ANO",1,0)</f>
        <v>0</v>
      </c>
      <c r="AP149" s="51" t="e">
        <f t="shared" ref="AP149:AQ149" si="288">#N/A</f>
        <v>#N/A</v>
      </c>
      <c r="AQ149" s="51" t="e">
        <f t="shared" si="288"/>
        <v>#N/A</v>
      </c>
      <c r="AR149" s="51"/>
      <c r="AS149" s="1">
        <f t="shared" ref="AS149:BC149" si="289">SUM(Q149+AE149)</f>
        <v>0</v>
      </c>
      <c r="AT149" s="1">
        <f t="shared" si="289"/>
        <v>0</v>
      </c>
      <c r="AU149" s="1">
        <f t="shared" si="289"/>
        <v>0</v>
      </c>
      <c r="AV149" s="1">
        <f t="shared" si="289"/>
        <v>0</v>
      </c>
      <c r="AW149" s="1">
        <f t="shared" si="289"/>
        <v>0</v>
      </c>
      <c r="AX149" s="1">
        <f t="shared" si="289"/>
        <v>0</v>
      </c>
      <c r="AY149" s="1">
        <f t="shared" si="289"/>
        <v>0</v>
      </c>
      <c r="AZ149" s="1">
        <f t="shared" si="289"/>
        <v>0</v>
      </c>
      <c r="BA149" s="1">
        <f t="shared" si="289"/>
        <v>0</v>
      </c>
      <c r="BB149" s="1">
        <f t="shared" si="289"/>
        <v>0</v>
      </c>
      <c r="BC149" s="1">
        <f t="shared" si="289"/>
        <v>0</v>
      </c>
      <c r="BD149" s="1"/>
      <c r="BE149" s="79" t="str">
        <f ca="1">IF(IFERROR(OFFSET('Filtr dle měsíce'!AS$5,MATCH('Filtr dle měsíce'!$A148,'Filtr dle měsíce'!$AC$6:$AC$297,0),0,1,1)*OFFSET('Filtr dle měsíce'!AS$5,MATCH('Filtr dle měsíce'!$A148,'Filtr dle měsíce'!$AC$6:$AC$297,0),0,1,1),"")&gt;0,IFERROR(OFFSET('Filtr dle měsíce'!AS$5,MATCH('Filtr dle měsíce'!$A148,'Filtr dle měsíce'!$AC$6:$AC$297,0),0,1,1)*OFFSET('Filtr dle měsíce'!AS$5,MATCH('Filtr dle měsíce'!$A148,'Filtr dle měsíce'!$AC$6:$AC$297,0),0,1,1),""),"")</f>
        <v/>
      </c>
      <c r="BF149" s="79" t="str">
        <f ca="1">IF(IFERROR(OFFSET('Filtr dle měsíce'!AT$5,MATCH('Filtr dle měsíce'!$A148,'Filtr dle měsíce'!$AC$6:$AC$297,0),0,1,1)*OFFSET('Filtr dle měsíce'!AT$5,MATCH('Filtr dle měsíce'!$A148,'Filtr dle měsíce'!$AC$6:$AC$297,0),0,1,1),"")&gt;0,IFERROR(OFFSET('Filtr dle měsíce'!AT$5,MATCH('Filtr dle měsíce'!$A148,'Filtr dle měsíce'!$AC$6:$AC$297,0),0,1,1)*OFFSET('Filtr dle měsíce'!AT$5,MATCH('Filtr dle měsíce'!$A148,'Filtr dle měsíce'!$AC$6:$AC$297,0),0,1,1),""),"")</f>
        <v/>
      </c>
      <c r="BG149" s="79" t="str">
        <f ca="1">IF(IFERROR(OFFSET('Filtr dle měsíce'!AU$5,MATCH('Filtr dle měsíce'!$A148,'Filtr dle měsíce'!$AC$6:$AC$297,0),0,1,1)*OFFSET('Filtr dle měsíce'!AU$5,MATCH('Filtr dle měsíce'!$A148,'Filtr dle měsíce'!$AC$6:$AC$297,0),0,1,1),"")&gt;0,IFERROR(OFFSET('Filtr dle měsíce'!AU$5,MATCH('Filtr dle měsíce'!$A148,'Filtr dle měsíce'!$AC$6:$AC$297,0),0,1,1)*OFFSET('Filtr dle měsíce'!AU$5,MATCH('Filtr dle měsíce'!$A148,'Filtr dle měsíce'!$AC$6:$AC$297,0),0,1,1),""),"")</f>
        <v/>
      </c>
      <c r="BH149" s="79" t="str">
        <f ca="1">IF(IFERROR(OFFSET('Filtr dle měsíce'!AV$5,MATCH('Filtr dle měsíce'!$A148,'Filtr dle měsíce'!$AC$6:$AC$297,0),0,1,1)*OFFSET('Filtr dle měsíce'!AV$5,MATCH('Filtr dle měsíce'!$A148,'Filtr dle měsíce'!$AC$6:$AC$297,0),0,1,1),"")&gt;0,IFERROR(OFFSET('Filtr dle měsíce'!AV$5,MATCH('Filtr dle měsíce'!$A148,'Filtr dle měsíce'!$AC$6:$AC$297,0),0,1,1)*OFFSET('Filtr dle měsíce'!AV$5,MATCH('Filtr dle měsíce'!$A148,'Filtr dle měsíce'!$AC$6:$AC$297,0),0,1,1),""),"")</f>
        <v/>
      </c>
      <c r="BI149" s="79" t="str">
        <f ca="1">IF(IFERROR(OFFSET('Filtr dle měsíce'!AW$5,MATCH('Filtr dle měsíce'!$A148,'Filtr dle měsíce'!$AC$6:$AC$297,0),0,1,1)*OFFSET('Filtr dle měsíce'!AW$5,MATCH('Filtr dle měsíce'!$A148,'Filtr dle měsíce'!$AC$6:$AC$297,0),0,1,1),"")&gt;0,IFERROR(OFFSET('Filtr dle měsíce'!AW$5,MATCH('Filtr dle měsíce'!$A148,'Filtr dle měsíce'!$AC$6:$AC$297,0),0,1,1)*OFFSET('Filtr dle měsíce'!AW$5,MATCH('Filtr dle měsíce'!$A148,'Filtr dle měsíce'!$AC$6:$AC$297,0),0,1,1),""),"")</f>
        <v/>
      </c>
      <c r="BJ149" s="79" t="str">
        <f ca="1">IF(IFERROR(OFFSET('Filtr dle měsíce'!AX$5,MATCH('Filtr dle měsíce'!$A148,'Filtr dle měsíce'!$AC$6:$AC$297,0),0,1,1)*OFFSET('Filtr dle měsíce'!AX$5,MATCH('Filtr dle měsíce'!$A148,'Filtr dle měsíce'!$AC$6:$AC$297,0),0,1,1),"")&gt;0,IFERROR(OFFSET('Filtr dle měsíce'!AX$5,MATCH('Filtr dle měsíce'!$A148,'Filtr dle měsíce'!$AC$6:$AC$297,0),0,1,1)*OFFSET('Filtr dle měsíce'!AX$5,MATCH('Filtr dle měsíce'!$A148,'Filtr dle měsíce'!$AC$6:$AC$297,0),0,1,1),""),"")</f>
        <v/>
      </c>
      <c r="BK149" s="79" t="str">
        <f ca="1">IF(IFERROR(OFFSET('Filtr dle měsíce'!AY$5,MATCH('Filtr dle měsíce'!$A148,'Filtr dle měsíce'!$AC$6:$AC$297,0),0,1,1)*OFFSET('Filtr dle měsíce'!AY$5,MATCH('Filtr dle měsíce'!$A148,'Filtr dle měsíce'!$AC$6:$AC$297,0),0,1,1),"")&gt;0,IFERROR(OFFSET('Filtr dle měsíce'!AY$5,MATCH('Filtr dle měsíce'!$A148,'Filtr dle měsíce'!$AC$6:$AC$297,0),0,1,1)*OFFSET('Filtr dle měsíce'!AY$5,MATCH('Filtr dle měsíce'!$A148,'Filtr dle měsíce'!$AC$6:$AC$297,0),0,1,1),""),"")</f>
        <v/>
      </c>
      <c r="BL149" s="79" t="str">
        <f ca="1">IF(IFERROR(OFFSET('Filtr dle měsíce'!AZ$5,MATCH('Filtr dle měsíce'!$A148,'Filtr dle měsíce'!$AC$6:$AC$297,0),0,1,1)*OFFSET('Filtr dle měsíce'!AZ$5,MATCH('Filtr dle měsíce'!$A148,'Filtr dle měsíce'!$AC$6:$AC$297,0),0,1,1),"")&gt;0,IFERROR(OFFSET('Filtr dle měsíce'!AZ$5,MATCH('Filtr dle měsíce'!$A148,'Filtr dle měsíce'!$AC$6:$AC$297,0),0,1,1)*OFFSET('Filtr dle měsíce'!AZ$5,MATCH('Filtr dle měsíce'!$A148,'Filtr dle měsíce'!$AC$6:$AC$297,0),0,1,1),""),"")</f>
        <v/>
      </c>
      <c r="BM149" s="79" t="str">
        <f ca="1">IF(IFERROR(OFFSET('Filtr dle měsíce'!BA$5,MATCH('Filtr dle měsíce'!$A148,'Filtr dle měsíce'!$AC$6:$AC$297,0),0,1,1)*OFFSET('Filtr dle měsíce'!BA$5,MATCH('Filtr dle měsíce'!$A148,'Filtr dle měsíce'!$AC$6:$AC$297,0),0,1,1),"")&gt;0,IFERROR(OFFSET('Filtr dle měsíce'!BA$5,MATCH('Filtr dle měsíce'!$A148,'Filtr dle měsíce'!$AC$6:$AC$297,0),0,1,1)*OFFSET('Filtr dle měsíce'!BA$5,MATCH('Filtr dle měsíce'!$A148,'Filtr dle měsíce'!$AC$6:$AC$297,0),0,1,1),""),"")</f>
        <v/>
      </c>
      <c r="BN149" s="79" t="str">
        <f ca="1">IF(IFERROR(OFFSET('Filtr dle měsíce'!BB$5,MATCH('Filtr dle měsíce'!$A148,'Filtr dle měsíce'!$AC$6:$AC$297,0),0,1,1)*OFFSET('Filtr dle měsíce'!BB$5,MATCH('Filtr dle měsíce'!$A148,'Filtr dle měsíce'!$AC$6:$AC$297,0),0,1,1),"")&gt;0,IFERROR(OFFSET('Filtr dle měsíce'!BB$5,MATCH('Filtr dle měsíce'!$A148,'Filtr dle měsíce'!$AC$6:$AC$297,0),0,1,1)*OFFSET('Filtr dle měsíce'!BB$5,MATCH('Filtr dle měsíce'!$A148,'Filtr dle měsíce'!$AC$6:$AC$297,0),0,1,1),""),"")</f>
        <v/>
      </c>
      <c r="BO149" s="79" t="str">
        <f ca="1">IF(IFERROR(OFFSET('Filtr dle měsíce'!BC$5,MATCH('Filtr dle měsíce'!$A148,'Filtr dle měsíce'!$AC$6:$AC$297,0),0,1,1)*OFFSET('Filtr dle měsíce'!BC$5,MATCH('Filtr dle měsíce'!$A148,'Filtr dle měsíce'!$AC$6:$AC$297,0),0,1,1),"")&gt;0,IFERROR(OFFSET('Filtr dle měsíce'!BC$5,MATCH('Filtr dle měsíce'!$A148,'Filtr dle měsíce'!$AC$6:$AC$297,0),0,1,1)*OFFSET('Filtr dle měsíce'!BC$5,MATCH('Filtr dle měsíce'!$A148,'Filtr dle měsíce'!$AC$6:$AC$297,0),0,1,1),""),"")</f>
        <v/>
      </c>
      <c r="BP149" s="79"/>
      <c r="BQ149" s="79"/>
    </row>
    <row r="150" spans="1:69" ht="14.25" customHeight="1" x14ac:dyDescent="0.4">
      <c r="A150" s="51">
        <v>146</v>
      </c>
      <c r="B150" s="74" t="str">
        <f ca="1">IFERROR(TEXT(OFFSET('Tabulka klientů 2023'!$C$7,MATCH('Filtr dle měsíce'!A150,'Filtr dle měsíce'!$AC$6:$AC$297,0),0,1,1),""),"")</f>
        <v/>
      </c>
      <c r="C150" s="75" t="str">
        <f ca="1">IF(IFERROR(OFFSET('Tabulka klientů 2023'!$Q$7,MATCH('Filtr dle měsíce'!A150,'Filtr dle měsíce'!$AC$6:$AC$297,0),0,1,1)*OFFSET('Filtr dle měsíce'!$Q$5,MATCH('Filtr dle měsíce'!A150,'Filtr dle měsíce'!$AC$6:$AC$297,0),0,1,1),"")&gt;0,IFERROR(OFFSET('Tabulka klientů 2023'!$Q$7,MATCH('Filtr dle měsíce'!A150,'Filtr dle měsíce'!$AC$6:$AC$297,0),0,1,1)*OFFSET('Filtr dle měsíce'!$Q$5,MATCH('Filtr dle měsíce'!A150,'Filtr dle měsíce'!$AC$6:$AC$297,0),0,1,1),""),"")</f>
        <v/>
      </c>
      <c r="D150" s="76" t="str">
        <f ca="1">IF(IFERROR(OFFSET('Tabulka klientů 2023'!$T$7,MATCH('Filtr dle měsíce'!A150,'Filtr dle měsíce'!$AC$6:$AC$297,0),0,1,1)*OFFSET('Filtr dle měsíce'!$R$5,MATCH('Filtr dle měsíce'!A150,'Filtr dle měsíce'!$AC$6:$AC$297,0),0,1,1),"")&gt;0,IFERROR(OFFSET('Tabulka klientů 2023'!$T$7,MATCH('Filtr dle měsíce'!A150,'Filtr dle měsíce'!$AC$6:$AC$297,0),0,1,1)*OFFSET('Filtr dle měsíce'!$R$5,MATCH('Filtr dle měsíce'!A150,'Filtr dle měsíce'!$AC$6:$AC$297,0),0,1,1),""),"")</f>
        <v/>
      </c>
      <c r="E150" s="75" t="str">
        <f ca="1">IF(IFERROR(OFFSET('Tabulka klientů 2023'!$W$7,MATCH('Filtr dle měsíce'!A150,'Filtr dle měsíce'!$AC$6:$AC$297,0),0,1,1)*OFFSET('Filtr dle měsíce'!$S$5,MATCH('Filtr dle měsíce'!A150,'Filtr dle měsíce'!$AC$6:$AC$297,0),0,1,1),"")&gt;0,IFERROR(OFFSET('Tabulka klientů 2023'!$W$7,MATCH('Filtr dle měsíce'!A150,'Filtr dle měsíce'!$AC$6:$AC$297,0),0,1,1)*OFFSET('Filtr dle měsíce'!$S$5,MATCH('Filtr dle měsíce'!A150,'Filtr dle měsíce'!$AC$6:$AC$297,0),0,1,1),""),"")</f>
        <v/>
      </c>
      <c r="F150" s="76" t="str">
        <f ca="1">IF(IFERROR(OFFSET('Tabulka klientů 2023'!$Z$7,MATCH('Filtr dle měsíce'!A150,'Filtr dle měsíce'!$AC$6:$AC$297,0),0,1,1)*OFFSET('Filtr dle měsíce'!$T$5,MATCH('Filtr dle měsíce'!A150,'Filtr dle měsíce'!$AC$6:$AC$297,0),0,1,1),"")&gt;0,IFERROR(OFFSET('Tabulka klientů 2023'!$Z$7,MATCH('Filtr dle měsíce'!A150,'Filtr dle měsíce'!$AC$6:$AC$297,0),0,1,1)*OFFSET('Filtr dle měsíce'!$T$5,MATCH('Filtr dle měsíce'!A150,'Filtr dle měsíce'!$AC$6:$AC$297,0),0,1,1),""),"")</f>
        <v/>
      </c>
      <c r="G150" s="75" t="str">
        <f ca="1">IF(IFERROR(OFFSET('Tabulka klientů 2023'!$AC$7,MATCH('Filtr dle měsíce'!A150,'Filtr dle měsíce'!$AC$6:$AC$297,0),0,1,1)*OFFSET('Filtr dle měsíce'!$U$5,MATCH('Filtr dle měsíce'!A150,'Filtr dle měsíce'!$AC$6:$AC$297,0),0,1,1),"")&gt;0,IFERROR(OFFSET('Tabulka klientů 2023'!$AC$7,MATCH('Filtr dle měsíce'!A150,'Filtr dle měsíce'!$AC$6:$AC$297,0),0,1,1)*OFFSET('Filtr dle měsíce'!$U$5,MATCH('Filtr dle měsíce'!A150,'Filtr dle měsíce'!$AC$6:$AC$297,0),0,1,1),""),"")</f>
        <v/>
      </c>
      <c r="H150" s="76" t="str">
        <f ca="1">IF(IFERROR(OFFSET('Tabulka klientů 2023'!$AF$7,MATCH('Filtr dle měsíce'!A150,'Filtr dle měsíce'!$AC$6:$AC$297,0),0,1,1)*OFFSET('Filtr dle měsíce'!$V$5,MATCH('Filtr dle měsíce'!A150,'Filtr dle měsíce'!$AC$6:$AC$297,0),0,1,1),"")&gt;0,IFERROR(OFFSET('Tabulka klientů 2023'!$AF$7,MATCH('Filtr dle měsíce'!A150,'Filtr dle měsíce'!$AC$6:$AC$297,0),0,1,1)*OFFSET('Filtr dle měsíce'!$V$5,MATCH('Filtr dle měsíce'!A150,'Filtr dle měsíce'!$AC$6:$AC$297,0),0,1,1),""),"")</f>
        <v/>
      </c>
      <c r="I150" s="75" t="str">
        <f ca="1">IF(IFERROR(OFFSET('Tabulka klientů 2023'!$AI$7,MATCH('Filtr dle měsíce'!A150,'Filtr dle měsíce'!$AC$6:$AC$297,0),0,1,1)*OFFSET('Filtr dle měsíce'!$W$5,MATCH('Filtr dle měsíce'!A150,'Filtr dle měsíce'!$AC$6:$AC$297,0),0,1,1),"")&gt;0,IFERROR(OFFSET('Tabulka klientů 2023'!$AI$7,MATCH('Filtr dle měsíce'!A150,'Filtr dle měsíce'!$AC$6:$AC$297,0),0,1,1)*OFFSET('Filtr dle měsíce'!$W$5,MATCH('Filtr dle měsíce'!A150,'Filtr dle měsíce'!$AC$6:$AC$297,0),0,1,1),""),"")</f>
        <v/>
      </c>
      <c r="J150" s="76" t="str">
        <f ca="1">IF(IFERROR(OFFSET('Tabulka klientů 2023'!$AL$7,MATCH('Filtr dle měsíce'!A150,'Filtr dle měsíce'!$AC$6:$AC$297,0),0,1,1)*OFFSET('Filtr dle měsíce'!$X$5,MATCH('Filtr dle měsíce'!A150,'Filtr dle měsíce'!$AC$6:$AC$297,0),0,1,1),"")&gt;0,IFERROR(OFFSET('Tabulka klientů 2023'!$AL$7,MATCH('Filtr dle měsíce'!A150,'Filtr dle měsíce'!$AC$6:$AC$297,0),0,1,1)*OFFSET('Filtr dle měsíce'!$X$5,MATCH('Filtr dle měsíce'!A150,'Filtr dle měsíce'!$AC$6:$AC$297,0),0,1,1),""),"")</f>
        <v/>
      </c>
      <c r="K150" s="75" t="str">
        <f ca="1">IF(IFERROR(OFFSET('Tabulka klientů 2023'!$AO$7,MATCH('Filtr dle měsíce'!A150,'Filtr dle měsíce'!$AC$6:$AC$297,0),0,1,1)*OFFSET('Filtr dle měsíce'!$Y$5,MATCH('Filtr dle měsíce'!A150,'Filtr dle měsíce'!$AC$6:$AC$297,0),0,1,1),"")&gt;0,IFERROR(OFFSET('Tabulka klientů 2023'!$AO$7,MATCH('Filtr dle měsíce'!A150,'Filtr dle měsíce'!$AC$6:$AC$297,0),0,1,1)*OFFSET('Filtr dle měsíce'!$Y$5,MATCH('Filtr dle měsíce'!A150,'Filtr dle měsíce'!$AC$6:$AC$297,0),0,1,1),""),"")</f>
        <v/>
      </c>
      <c r="L150" s="76" t="str">
        <f ca="1">IF(IFERROR(OFFSET('Tabulka klientů 2023'!$AR$7,MATCH('Filtr dle měsíce'!A150,'Filtr dle měsíce'!$AC$6:$AC$297,0),0,1,1)*OFFSET('Filtr dle měsíce'!$Z$5,MATCH('Filtr dle měsíce'!A150,'Filtr dle měsíce'!$AC$6:$AC$297,0),0,1,1),"")&gt;0,IFERROR(OFFSET('Tabulka klientů 2023'!$AR$7,MATCH('Filtr dle měsíce'!A150,'Filtr dle měsíce'!$AC$6:$AC$297,0),0,1,1)*OFFSET('Filtr dle měsíce'!$Z$5,MATCH('Filtr dle měsíce'!A150,'Filtr dle měsíce'!$AC$6:$AC$297,0),0,1,1),""),"")</f>
        <v/>
      </c>
      <c r="M150" s="77" t="str">
        <f ca="1">IF(IFERROR(OFFSET('Tabulka klientů 2023'!$AU$7,MATCH('Filtr dle měsíce'!A150,'Filtr dle měsíce'!$AC$6:$AC$297,0),0,1,1)*OFFSET('Filtr dle měsíce'!$AA$5,MATCH('Filtr dle měsíce'!A150,'Filtr dle měsíce'!$AC$6:$AC$297,0),0,1,1),"")&gt;0,IFERROR(OFFSET('Tabulka klientů 2023'!$AU$7,MATCH('Filtr dle měsíce'!A150,'Filtr dle měsíce'!$AC$6:$AC$297,0),0,1,1)*OFFSET('Filtr dle měsíce'!$AA$5,MATCH('Filtr dle měsíce'!A150,'Filtr dle měsíce'!$AC$6:$AC$297,0),0,1,1),""),"")</f>
        <v/>
      </c>
      <c r="N150" s="78" t="str">
        <f t="shared" ca="1" si="0"/>
        <v/>
      </c>
      <c r="Q150" s="51">
        <f>IF('Tabulka klientů 2023'!R152='Filtr dle měsíce'!$C$1,1,0)</f>
        <v>0</v>
      </c>
      <c r="R150" s="51">
        <f>IF('Tabulka klientů 2023'!U152='Filtr dle měsíce'!$C$1,1,0)</f>
        <v>0</v>
      </c>
      <c r="S150" s="51">
        <f>IF('Tabulka klientů 2023'!X152='Filtr dle měsíce'!$C$1,1,0)</f>
        <v>0</v>
      </c>
      <c r="T150" s="51">
        <f>IF('Tabulka klientů 2023'!AA152='Filtr dle měsíce'!$C$1,1,0)</f>
        <v>0</v>
      </c>
      <c r="U150" s="51">
        <f>IF('Tabulka klientů 2023'!AD152='Filtr dle měsíce'!$C$1,1,0)</f>
        <v>0</v>
      </c>
      <c r="V150" s="51">
        <f>IF('Tabulka klientů 2023'!AG152='Filtr dle měsíce'!$C$1,1,0)</f>
        <v>0</v>
      </c>
      <c r="W150" s="51">
        <f>IF('Tabulka klientů 2023'!AJ152='Filtr dle měsíce'!$C$1,1,0)</f>
        <v>0</v>
      </c>
      <c r="X150" s="1">
        <f>IF('Tabulka klientů 2023'!AM152='Filtr dle měsíce'!$C$1,1,0)</f>
        <v>0</v>
      </c>
      <c r="Y150" s="1">
        <f>IF('Tabulka klientů 2023'!AP152='Filtr dle měsíce'!$C$1,1,0)</f>
        <v>0</v>
      </c>
      <c r="Z150" s="1">
        <f>IF('Tabulka klientů 2023'!AS152='Filtr dle měsíce'!$C$1,1,0)</f>
        <v>0</v>
      </c>
      <c r="AA150" s="1">
        <f>IF('Tabulka klientů 2023'!AV152='Filtr dle měsíce'!$C$1,1,0)</f>
        <v>0</v>
      </c>
      <c r="AB150" s="1">
        <f t="shared" si="1"/>
        <v>0</v>
      </c>
      <c r="AC150" s="1">
        <f t="shared" si="2"/>
        <v>0</v>
      </c>
      <c r="AE150" s="51">
        <f>IF('Tabulka klientů 2023'!S152="ANO",1,0)</f>
        <v>0</v>
      </c>
      <c r="AF150" s="51">
        <f>IF('Tabulka klientů 2023'!V152="ANO",1,0)</f>
        <v>0</v>
      </c>
      <c r="AG150" s="51">
        <f>IF('Tabulka klientů 2023'!Y152="ANO",1,0)</f>
        <v>0</v>
      </c>
      <c r="AH150" s="51">
        <f>IF('Tabulka klientů 2023'!AB152="ANO",1,0)</f>
        <v>0</v>
      </c>
      <c r="AI150" s="51">
        <f>IF('Tabulka klientů 2023'!AE152="ANO",1,0)</f>
        <v>0</v>
      </c>
      <c r="AJ150" s="51">
        <f>IF('Tabulka klientů 2023'!AH152="ANO",1,0)</f>
        <v>0</v>
      </c>
      <c r="AK150" s="51">
        <f>IF('Tabulka klientů 2023'!AK152="ANO",1,0)</f>
        <v>0</v>
      </c>
      <c r="AL150" s="51">
        <f>IF('Tabulka klientů 2023'!AN152="ANO",1,0)</f>
        <v>0</v>
      </c>
      <c r="AM150" s="51">
        <f>IF('Tabulka klientů 2023'!AQ152="ANO",1,0)</f>
        <v>0</v>
      </c>
      <c r="AN150" s="51">
        <f>IF('Tabulka klientů 2023'!AT152="ANO",1,0)</f>
        <v>0</v>
      </c>
      <c r="AO150" s="51">
        <f>IF('Tabulka klientů 2023'!AW152="ANO",1,0)</f>
        <v>0</v>
      </c>
      <c r="AP150" s="51" t="e">
        <f t="shared" ref="AP150:AQ150" si="290">#N/A</f>
        <v>#N/A</v>
      </c>
      <c r="AQ150" s="51" t="e">
        <f t="shared" si="290"/>
        <v>#N/A</v>
      </c>
      <c r="AR150" s="51"/>
      <c r="AS150" s="1">
        <f t="shared" ref="AS150:BC150" si="291">SUM(Q150+AE150)</f>
        <v>0</v>
      </c>
      <c r="AT150" s="1">
        <f t="shared" si="291"/>
        <v>0</v>
      </c>
      <c r="AU150" s="1">
        <f t="shared" si="291"/>
        <v>0</v>
      </c>
      <c r="AV150" s="1">
        <f t="shared" si="291"/>
        <v>0</v>
      </c>
      <c r="AW150" s="1">
        <f t="shared" si="291"/>
        <v>0</v>
      </c>
      <c r="AX150" s="1">
        <f t="shared" si="291"/>
        <v>0</v>
      </c>
      <c r="AY150" s="1">
        <f t="shared" si="291"/>
        <v>0</v>
      </c>
      <c r="AZ150" s="1">
        <f t="shared" si="291"/>
        <v>0</v>
      </c>
      <c r="BA150" s="1">
        <f t="shared" si="291"/>
        <v>0</v>
      </c>
      <c r="BB150" s="1">
        <f t="shared" si="291"/>
        <v>0</v>
      </c>
      <c r="BC150" s="1">
        <f t="shared" si="291"/>
        <v>0</v>
      </c>
      <c r="BD150" s="1"/>
      <c r="BE150" s="79" t="str">
        <f ca="1">IF(IFERROR(OFFSET('Filtr dle měsíce'!AS$5,MATCH('Filtr dle měsíce'!$A149,'Filtr dle měsíce'!$AC$6:$AC$297,0),0,1,1)*OFFSET('Filtr dle měsíce'!AS$5,MATCH('Filtr dle měsíce'!$A149,'Filtr dle měsíce'!$AC$6:$AC$297,0),0,1,1),"")&gt;0,IFERROR(OFFSET('Filtr dle měsíce'!AS$5,MATCH('Filtr dle měsíce'!$A149,'Filtr dle měsíce'!$AC$6:$AC$297,0),0,1,1)*OFFSET('Filtr dle měsíce'!AS$5,MATCH('Filtr dle měsíce'!$A149,'Filtr dle měsíce'!$AC$6:$AC$297,0),0,1,1),""),"")</f>
        <v/>
      </c>
      <c r="BF150" s="79" t="str">
        <f ca="1">IF(IFERROR(OFFSET('Filtr dle měsíce'!AT$5,MATCH('Filtr dle měsíce'!$A149,'Filtr dle měsíce'!$AC$6:$AC$297,0),0,1,1)*OFFSET('Filtr dle měsíce'!AT$5,MATCH('Filtr dle měsíce'!$A149,'Filtr dle měsíce'!$AC$6:$AC$297,0),0,1,1),"")&gt;0,IFERROR(OFFSET('Filtr dle měsíce'!AT$5,MATCH('Filtr dle měsíce'!$A149,'Filtr dle měsíce'!$AC$6:$AC$297,0),0,1,1)*OFFSET('Filtr dle měsíce'!AT$5,MATCH('Filtr dle měsíce'!$A149,'Filtr dle měsíce'!$AC$6:$AC$297,0),0,1,1),""),"")</f>
        <v/>
      </c>
      <c r="BG150" s="79" t="str">
        <f ca="1">IF(IFERROR(OFFSET('Filtr dle měsíce'!AU$5,MATCH('Filtr dle měsíce'!$A149,'Filtr dle měsíce'!$AC$6:$AC$297,0),0,1,1)*OFFSET('Filtr dle měsíce'!AU$5,MATCH('Filtr dle měsíce'!$A149,'Filtr dle měsíce'!$AC$6:$AC$297,0),0,1,1),"")&gt;0,IFERROR(OFFSET('Filtr dle měsíce'!AU$5,MATCH('Filtr dle měsíce'!$A149,'Filtr dle měsíce'!$AC$6:$AC$297,0),0,1,1)*OFFSET('Filtr dle měsíce'!AU$5,MATCH('Filtr dle měsíce'!$A149,'Filtr dle měsíce'!$AC$6:$AC$297,0),0,1,1),""),"")</f>
        <v/>
      </c>
      <c r="BH150" s="79" t="str">
        <f ca="1">IF(IFERROR(OFFSET('Filtr dle měsíce'!AV$5,MATCH('Filtr dle měsíce'!$A149,'Filtr dle měsíce'!$AC$6:$AC$297,0),0,1,1)*OFFSET('Filtr dle měsíce'!AV$5,MATCH('Filtr dle měsíce'!$A149,'Filtr dle měsíce'!$AC$6:$AC$297,0),0,1,1),"")&gt;0,IFERROR(OFFSET('Filtr dle měsíce'!AV$5,MATCH('Filtr dle měsíce'!$A149,'Filtr dle měsíce'!$AC$6:$AC$297,0),0,1,1)*OFFSET('Filtr dle měsíce'!AV$5,MATCH('Filtr dle měsíce'!$A149,'Filtr dle měsíce'!$AC$6:$AC$297,0),0,1,1),""),"")</f>
        <v/>
      </c>
      <c r="BI150" s="79" t="str">
        <f ca="1">IF(IFERROR(OFFSET('Filtr dle měsíce'!AW$5,MATCH('Filtr dle měsíce'!$A149,'Filtr dle měsíce'!$AC$6:$AC$297,0),0,1,1)*OFFSET('Filtr dle měsíce'!AW$5,MATCH('Filtr dle měsíce'!$A149,'Filtr dle měsíce'!$AC$6:$AC$297,0),0,1,1),"")&gt;0,IFERROR(OFFSET('Filtr dle měsíce'!AW$5,MATCH('Filtr dle měsíce'!$A149,'Filtr dle měsíce'!$AC$6:$AC$297,0),0,1,1)*OFFSET('Filtr dle měsíce'!AW$5,MATCH('Filtr dle měsíce'!$A149,'Filtr dle měsíce'!$AC$6:$AC$297,0),0,1,1),""),"")</f>
        <v/>
      </c>
      <c r="BJ150" s="79" t="str">
        <f ca="1">IF(IFERROR(OFFSET('Filtr dle měsíce'!AX$5,MATCH('Filtr dle měsíce'!$A149,'Filtr dle měsíce'!$AC$6:$AC$297,0),0,1,1)*OFFSET('Filtr dle měsíce'!AX$5,MATCH('Filtr dle měsíce'!$A149,'Filtr dle měsíce'!$AC$6:$AC$297,0),0,1,1),"")&gt;0,IFERROR(OFFSET('Filtr dle měsíce'!AX$5,MATCH('Filtr dle měsíce'!$A149,'Filtr dle měsíce'!$AC$6:$AC$297,0),0,1,1)*OFFSET('Filtr dle měsíce'!AX$5,MATCH('Filtr dle měsíce'!$A149,'Filtr dle měsíce'!$AC$6:$AC$297,0),0,1,1),""),"")</f>
        <v/>
      </c>
      <c r="BK150" s="79" t="str">
        <f ca="1">IF(IFERROR(OFFSET('Filtr dle měsíce'!AY$5,MATCH('Filtr dle měsíce'!$A149,'Filtr dle měsíce'!$AC$6:$AC$297,0),0,1,1)*OFFSET('Filtr dle měsíce'!AY$5,MATCH('Filtr dle měsíce'!$A149,'Filtr dle měsíce'!$AC$6:$AC$297,0),0,1,1),"")&gt;0,IFERROR(OFFSET('Filtr dle měsíce'!AY$5,MATCH('Filtr dle měsíce'!$A149,'Filtr dle měsíce'!$AC$6:$AC$297,0),0,1,1)*OFFSET('Filtr dle měsíce'!AY$5,MATCH('Filtr dle měsíce'!$A149,'Filtr dle měsíce'!$AC$6:$AC$297,0),0,1,1),""),"")</f>
        <v/>
      </c>
      <c r="BL150" s="79" t="str">
        <f ca="1">IF(IFERROR(OFFSET('Filtr dle měsíce'!AZ$5,MATCH('Filtr dle měsíce'!$A149,'Filtr dle měsíce'!$AC$6:$AC$297,0),0,1,1)*OFFSET('Filtr dle měsíce'!AZ$5,MATCH('Filtr dle měsíce'!$A149,'Filtr dle měsíce'!$AC$6:$AC$297,0),0,1,1),"")&gt;0,IFERROR(OFFSET('Filtr dle měsíce'!AZ$5,MATCH('Filtr dle měsíce'!$A149,'Filtr dle měsíce'!$AC$6:$AC$297,0),0,1,1)*OFFSET('Filtr dle měsíce'!AZ$5,MATCH('Filtr dle měsíce'!$A149,'Filtr dle měsíce'!$AC$6:$AC$297,0),0,1,1),""),"")</f>
        <v/>
      </c>
      <c r="BM150" s="79" t="str">
        <f ca="1">IF(IFERROR(OFFSET('Filtr dle měsíce'!BA$5,MATCH('Filtr dle měsíce'!$A149,'Filtr dle měsíce'!$AC$6:$AC$297,0),0,1,1)*OFFSET('Filtr dle měsíce'!BA$5,MATCH('Filtr dle měsíce'!$A149,'Filtr dle měsíce'!$AC$6:$AC$297,0),0,1,1),"")&gt;0,IFERROR(OFFSET('Filtr dle měsíce'!BA$5,MATCH('Filtr dle měsíce'!$A149,'Filtr dle měsíce'!$AC$6:$AC$297,0),0,1,1)*OFFSET('Filtr dle měsíce'!BA$5,MATCH('Filtr dle měsíce'!$A149,'Filtr dle měsíce'!$AC$6:$AC$297,0),0,1,1),""),"")</f>
        <v/>
      </c>
      <c r="BN150" s="79" t="str">
        <f ca="1">IF(IFERROR(OFFSET('Filtr dle měsíce'!BB$5,MATCH('Filtr dle měsíce'!$A149,'Filtr dle měsíce'!$AC$6:$AC$297,0),0,1,1)*OFFSET('Filtr dle měsíce'!BB$5,MATCH('Filtr dle měsíce'!$A149,'Filtr dle měsíce'!$AC$6:$AC$297,0),0,1,1),"")&gt;0,IFERROR(OFFSET('Filtr dle měsíce'!BB$5,MATCH('Filtr dle měsíce'!$A149,'Filtr dle měsíce'!$AC$6:$AC$297,0),0,1,1)*OFFSET('Filtr dle měsíce'!BB$5,MATCH('Filtr dle měsíce'!$A149,'Filtr dle měsíce'!$AC$6:$AC$297,0),0,1,1),""),"")</f>
        <v/>
      </c>
      <c r="BO150" s="79" t="str">
        <f ca="1">IF(IFERROR(OFFSET('Filtr dle měsíce'!BC$5,MATCH('Filtr dle měsíce'!$A149,'Filtr dle měsíce'!$AC$6:$AC$297,0),0,1,1)*OFFSET('Filtr dle měsíce'!BC$5,MATCH('Filtr dle měsíce'!$A149,'Filtr dle měsíce'!$AC$6:$AC$297,0),0,1,1),"")&gt;0,IFERROR(OFFSET('Filtr dle měsíce'!BC$5,MATCH('Filtr dle měsíce'!$A149,'Filtr dle měsíce'!$AC$6:$AC$297,0),0,1,1)*OFFSET('Filtr dle měsíce'!BC$5,MATCH('Filtr dle měsíce'!$A149,'Filtr dle měsíce'!$AC$6:$AC$297,0),0,1,1),""),"")</f>
        <v/>
      </c>
      <c r="BP150" s="79"/>
      <c r="BQ150" s="79"/>
    </row>
    <row r="151" spans="1:69" ht="14.25" customHeight="1" x14ac:dyDescent="0.4">
      <c r="A151" s="51">
        <v>147</v>
      </c>
      <c r="B151" s="74" t="str">
        <f ca="1">IFERROR(TEXT(OFFSET('Tabulka klientů 2023'!$C$7,MATCH('Filtr dle měsíce'!A151,'Filtr dle měsíce'!$AC$6:$AC$297,0),0,1,1),""),"")</f>
        <v/>
      </c>
      <c r="C151" s="75" t="str">
        <f ca="1">IF(IFERROR(OFFSET('Tabulka klientů 2023'!$Q$7,MATCH('Filtr dle měsíce'!A151,'Filtr dle měsíce'!$AC$6:$AC$297,0),0,1,1)*OFFSET('Filtr dle měsíce'!$Q$5,MATCH('Filtr dle měsíce'!A151,'Filtr dle měsíce'!$AC$6:$AC$297,0),0,1,1),"")&gt;0,IFERROR(OFFSET('Tabulka klientů 2023'!$Q$7,MATCH('Filtr dle měsíce'!A151,'Filtr dle měsíce'!$AC$6:$AC$297,0),0,1,1)*OFFSET('Filtr dle měsíce'!$Q$5,MATCH('Filtr dle měsíce'!A151,'Filtr dle měsíce'!$AC$6:$AC$297,0),0,1,1),""),"")</f>
        <v/>
      </c>
      <c r="D151" s="76" t="str">
        <f ca="1">IF(IFERROR(OFFSET('Tabulka klientů 2023'!$T$7,MATCH('Filtr dle měsíce'!A151,'Filtr dle měsíce'!$AC$6:$AC$297,0),0,1,1)*OFFSET('Filtr dle měsíce'!$R$5,MATCH('Filtr dle měsíce'!A151,'Filtr dle měsíce'!$AC$6:$AC$297,0),0,1,1),"")&gt;0,IFERROR(OFFSET('Tabulka klientů 2023'!$T$7,MATCH('Filtr dle měsíce'!A151,'Filtr dle měsíce'!$AC$6:$AC$297,0),0,1,1)*OFFSET('Filtr dle měsíce'!$R$5,MATCH('Filtr dle měsíce'!A151,'Filtr dle měsíce'!$AC$6:$AC$297,0),0,1,1),""),"")</f>
        <v/>
      </c>
      <c r="E151" s="75" t="str">
        <f ca="1">IF(IFERROR(OFFSET('Tabulka klientů 2023'!$W$7,MATCH('Filtr dle měsíce'!A151,'Filtr dle měsíce'!$AC$6:$AC$297,0),0,1,1)*OFFSET('Filtr dle měsíce'!$S$5,MATCH('Filtr dle měsíce'!A151,'Filtr dle měsíce'!$AC$6:$AC$297,0),0,1,1),"")&gt;0,IFERROR(OFFSET('Tabulka klientů 2023'!$W$7,MATCH('Filtr dle měsíce'!A151,'Filtr dle měsíce'!$AC$6:$AC$297,0),0,1,1)*OFFSET('Filtr dle měsíce'!$S$5,MATCH('Filtr dle měsíce'!A151,'Filtr dle měsíce'!$AC$6:$AC$297,0),0,1,1),""),"")</f>
        <v/>
      </c>
      <c r="F151" s="76" t="str">
        <f ca="1">IF(IFERROR(OFFSET('Tabulka klientů 2023'!$Z$7,MATCH('Filtr dle měsíce'!A151,'Filtr dle měsíce'!$AC$6:$AC$297,0),0,1,1)*OFFSET('Filtr dle měsíce'!$T$5,MATCH('Filtr dle měsíce'!A151,'Filtr dle měsíce'!$AC$6:$AC$297,0),0,1,1),"")&gt;0,IFERROR(OFFSET('Tabulka klientů 2023'!$Z$7,MATCH('Filtr dle měsíce'!A151,'Filtr dle měsíce'!$AC$6:$AC$297,0),0,1,1)*OFFSET('Filtr dle měsíce'!$T$5,MATCH('Filtr dle měsíce'!A151,'Filtr dle měsíce'!$AC$6:$AC$297,0),0,1,1),""),"")</f>
        <v/>
      </c>
      <c r="G151" s="75" t="str">
        <f ca="1">IF(IFERROR(OFFSET('Tabulka klientů 2023'!$AC$7,MATCH('Filtr dle měsíce'!A151,'Filtr dle měsíce'!$AC$6:$AC$297,0),0,1,1)*OFFSET('Filtr dle měsíce'!$U$5,MATCH('Filtr dle měsíce'!A151,'Filtr dle měsíce'!$AC$6:$AC$297,0),0,1,1),"")&gt;0,IFERROR(OFFSET('Tabulka klientů 2023'!$AC$7,MATCH('Filtr dle měsíce'!A151,'Filtr dle měsíce'!$AC$6:$AC$297,0),0,1,1)*OFFSET('Filtr dle měsíce'!$U$5,MATCH('Filtr dle měsíce'!A151,'Filtr dle měsíce'!$AC$6:$AC$297,0),0,1,1),""),"")</f>
        <v/>
      </c>
      <c r="H151" s="76" t="str">
        <f ca="1">IF(IFERROR(OFFSET('Tabulka klientů 2023'!$AF$7,MATCH('Filtr dle měsíce'!A151,'Filtr dle měsíce'!$AC$6:$AC$297,0),0,1,1)*OFFSET('Filtr dle měsíce'!$V$5,MATCH('Filtr dle měsíce'!A151,'Filtr dle měsíce'!$AC$6:$AC$297,0),0,1,1),"")&gt;0,IFERROR(OFFSET('Tabulka klientů 2023'!$AF$7,MATCH('Filtr dle měsíce'!A151,'Filtr dle měsíce'!$AC$6:$AC$297,0),0,1,1)*OFFSET('Filtr dle měsíce'!$V$5,MATCH('Filtr dle měsíce'!A151,'Filtr dle měsíce'!$AC$6:$AC$297,0),0,1,1),""),"")</f>
        <v/>
      </c>
      <c r="I151" s="75" t="str">
        <f ca="1">IF(IFERROR(OFFSET('Tabulka klientů 2023'!$AI$7,MATCH('Filtr dle měsíce'!A151,'Filtr dle měsíce'!$AC$6:$AC$297,0),0,1,1)*OFFSET('Filtr dle měsíce'!$W$5,MATCH('Filtr dle měsíce'!A151,'Filtr dle měsíce'!$AC$6:$AC$297,0),0,1,1),"")&gt;0,IFERROR(OFFSET('Tabulka klientů 2023'!$AI$7,MATCH('Filtr dle měsíce'!A151,'Filtr dle měsíce'!$AC$6:$AC$297,0),0,1,1)*OFFSET('Filtr dle měsíce'!$W$5,MATCH('Filtr dle měsíce'!A151,'Filtr dle měsíce'!$AC$6:$AC$297,0),0,1,1),""),"")</f>
        <v/>
      </c>
      <c r="J151" s="76" t="str">
        <f ca="1">IF(IFERROR(OFFSET('Tabulka klientů 2023'!$AL$7,MATCH('Filtr dle měsíce'!A151,'Filtr dle měsíce'!$AC$6:$AC$297,0),0,1,1)*OFFSET('Filtr dle měsíce'!$X$5,MATCH('Filtr dle měsíce'!A151,'Filtr dle měsíce'!$AC$6:$AC$297,0),0,1,1),"")&gt;0,IFERROR(OFFSET('Tabulka klientů 2023'!$AL$7,MATCH('Filtr dle měsíce'!A151,'Filtr dle měsíce'!$AC$6:$AC$297,0),0,1,1)*OFFSET('Filtr dle měsíce'!$X$5,MATCH('Filtr dle měsíce'!A151,'Filtr dle měsíce'!$AC$6:$AC$297,0),0,1,1),""),"")</f>
        <v/>
      </c>
      <c r="K151" s="75" t="str">
        <f ca="1">IF(IFERROR(OFFSET('Tabulka klientů 2023'!$AO$7,MATCH('Filtr dle měsíce'!A151,'Filtr dle měsíce'!$AC$6:$AC$297,0),0,1,1)*OFFSET('Filtr dle měsíce'!$Y$5,MATCH('Filtr dle měsíce'!A151,'Filtr dle měsíce'!$AC$6:$AC$297,0),0,1,1),"")&gt;0,IFERROR(OFFSET('Tabulka klientů 2023'!$AO$7,MATCH('Filtr dle měsíce'!A151,'Filtr dle měsíce'!$AC$6:$AC$297,0),0,1,1)*OFFSET('Filtr dle měsíce'!$Y$5,MATCH('Filtr dle měsíce'!A151,'Filtr dle měsíce'!$AC$6:$AC$297,0),0,1,1),""),"")</f>
        <v/>
      </c>
      <c r="L151" s="76" t="str">
        <f ca="1">IF(IFERROR(OFFSET('Tabulka klientů 2023'!$AR$7,MATCH('Filtr dle měsíce'!A151,'Filtr dle měsíce'!$AC$6:$AC$297,0),0,1,1)*OFFSET('Filtr dle měsíce'!$Z$5,MATCH('Filtr dle měsíce'!A151,'Filtr dle měsíce'!$AC$6:$AC$297,0),0,1,1),"")&gt;0,IFERROR(OFFSET('Tabulka klientů 2023'!$AR$7,MATCH('Filtr dle měsíce'!A151,'Filtr dle měsíce'!$AC$6:$AC$297,0),0,1,1)*OFFSET('Filtr dle měsíce'!$Z$5,MATCH('Filtr dle měsíce'!A151,'Filtr dle měsíce'!$AC$6:$AC$297,0),0,1,1),""),"")</f>
        <v/>
      </c>
      <c r="M151" s="77" t="str">
        <f ca="1">IF(IFERROR(OFFSET('Tabulka klientů 2023'!$AU$7,MATCH('Filtr dle měsíce'!A151,'Filtr dle měsíce'!$AC$6:$AC$297,0),0,1,1)*OFFSET('Filtr dle měsíce'!$AA$5,MATCH('Filtr dle měsíce'!A151,'Filtr dle měsíce'!$AC$6:$AC$297,0),0,1,1),"")&gt;0,IFERROR(OFFSET('Tabulka klientů 2023'!$AU$7,MATCH('Filtr dle měsíce'!A151,'Filtr dle měsíce'!$AC$6:$AC$297,0),0,1,1)*OFFSET('Filtr dle měsíce'!$AA$5,MATCH('Filtr dle měsíce'!A151,'Filtr dle měsíce'!$AC$6:$AC$297,0),0,1,1),""),"")</f>
        <v/>
      </c>
      <c r="N151" s="78" t="str">
        <f t="shared" ca="1" si="0"/>
        <v/>
      </c>
      <c r="Q151" s="51">
        <f>IF('Tabulka klientů 2023'!R153='Filtr dle měsíce'!$C$1,1,0)</f>
        <v>0</v>
      </c>
      <c r="R151" s="51">
        <f>IF('Tabulka klientů 2023'!U153='Filtr dle měsíce'!$C$1,1,0)</f>
        <v>0</v>
      </c>
      <c r="S151" s="51">
        <f>IF('Tabulka klientů 2023'!X153='Filtr dle měsíce'!$C$1,1,0)</f>
        <v>0</v>
      </c>
      <c r="T151" s="51">
        <f>IF('Tabulka klientů 2023'!AA153='Filtr dle měsíce'!$C$1,1,0)</f>
        <v>0</v>
      </c>
      <c r="U151" s="51">
        <f>IF('Tabulka klientů 2023'!AD153='Filtr dle měsíce'!$C$1,1,0)</f>
        <v>0</v>
      </c>
      <c r="V151" s="51">
        <f>IF('Tabulka klientů 2023'!AG153='Filtr dle měsíce'!$C$1,1,0)</f>
        <v>0</v>
      </c>
      <c r="W151" s="51">
        <f>IF('Tabulka klientů 2023'!AJ153='Filtr dle měsíce'!$C$1,1,0)</f>
        <v>0</v>
      </c>
      <c r="X151" s="1">
        <f>IF('Tabulka klientů 2023'!AM153='Filtr dle měsíce'!$C$1,1,0)</f>
        <v>0</v>
      </c>
      <c r="Y151" s="1">
        <f>IF('Tabulka klientů 2023'!AP153='Filtr dle měsíce'!$C$1,1,0)</f>
        <v>0</v>
      </c>
      <c r="Z151" s="1">
        <f>IF('Tabulka klientů 2023'!AS153='Filtr dle měsíce'!$C$1,1,0)</f>
        <v>0</v>
      </c>
      <c r="AA151" s="1">
        <f>IF('Tabulka klientů 2023'!AV153='Filtr dle měsíce'!$C$1,1,0)</f>
        <v>0</v>
      </c>
      <c r="AB151" s="1">
        <f t="shared" si="1"/>
        <v>0</v>
      </c>
      <c r="AC151" s="1">
        <f t="shared" si="2"/>
        <v>0</v>
      </c>
      <c r="AE151" s="51">
        <f>IF('Tabulka klientů 2023'!S153="ANO",1,0)</f>
        <v>0</v>
      </c>
      <c r="AF151" s="51">
        <f>IF('Tabulka klientů 2023'!V153="ANO",1,0)</f>
        <v>0</v>
      </c>
      <c r="AG151" s="51">
        <f>IF('Tabulka klientů 2023'!Y153="ANO",1,0)</f>
        <v>0</v>
      </c>
      <c r="AH151" s="51">
        <f>IF('Tabulka klientů 2023'!AB153="ANO",1,0)</f>
        <v>0</v>
      </c>
      <c r="AI151" s="51">
        <f>IF('Tabulka klientů 2023'!AE153="ANO",1,0)</f>
        <v>0</v>
      </c>
      <c r="AJ151" s="51">
        <f>IF('Tabulka klientů 2023'!AH153="ANO",1,0)</f>
        <v>0</v>
      </c>
      <c r="AK151" s="51">
        <f>IF('Tabulka klientů 2023'!AK153="ANO",1,0)</f>
        <v>0</v>
      </c>
      <c r="AL151" s="51">
        <f>IF('Tabulka klientů 2023'!AN153="ANO",1,0)</f>
        <v>0</v>
      </c>
      <c r="AM151" s="51">
        <f>IF('Tabulka klientů 2023'!AQ153="ANO",1,0)</f>
        <v>0</v>
      </c>
      <c r="AN151" s="51">
        <f>IF('Tabulka klientů 2023'!AT153="ANO",1,0)</f>
        <v>0</v>
      </c>
      <c r="AO151" s="51">
        <f>IF('Tabulka klientů 2023'!AW153="ANO",1,0)</f>
        <v>0</v>
      </c>
      <c r="AP151" s="51" t="e">
        <f t="shared" ref="AP151:AQ151" si="292">#N/A</f>
        <v>#N/A</v>
      </c>
      <c r="AQ151" s="51" t="e">
        <f t="shared" si="292"/>
        <v>#N/A</v>
      </c>
      <c r="AR151" s="51"/>
      <c r="AS151" s="1">
        <f t="shared" ref="AS151:BC151" si="293">SUM(Q151+AE151)</f>
        <v>0</v>
      </c>
      <c r="AT151" s="1">
        <f t="shared" si="293"/>
        <v>0</v>
      </c>
      <c r="AU151" s="1">
        <f t="shared" si="293"/>
        <v>0</v>
      </c>
      <c r="AV151" s="1">
        <f t="shared" si="293"/>
        <v>0</v>
      </c>
      <c r="AW151" s="1">
        <f t="shared" si="293"/>
        <v>0</v>
      </c>
      <c r="AX151" s="1">
        <f t="shared" si="293"/>
        <v>0</v>
      </c>
      <c r="AY151" s="1">
        <f t="shared" si="293"/>
        <v>0</v>
      </c>
      <c r="AZ151" s="1">
        <f t="shared" si="293"/>
        <v>0</v>
      </c>
      <c r="BA151" s="1">
        <f t="shared" si="293"/>
        <v>0</v>
      </c>
      <c r="BB151" s="1">
        <f t="shared" si="293"/>
        <v>0</v>
      </c>
      <c r="BC151" s="1">
        <f t="shared" si="293"/>
        <v>0</v>
      </c>
      <c r="BD151" s="1"/>
      <c r="BE151" s="79" t="str">
        <f ca="1">IF(IFERROR(OFFSET('Filtr dle měsíce'!AS$5,MATCH('Filtr dle měsíce'!$A150,'Filtr dle měsíce'!$AC$6:$AC$297,0),0,1,1)*OFFSET('Filtr dle měsíce'!AS$5,MATCH('Filtr dle měsíce'!$A150,'Filtr dle měsíce'!$AC$6:$AC$297,0),0,1,1),"")&gt;0,IFERROR(OFFSET('Filtr dle měsíce'!AS$5,MATCH('Filtr dle měsíce'!$A150,'Filtr dle měsíce'!$AC$6:$AC$297,0),0,1,1)*OFFSET('Filtr dle měsíce'!AS$5,MATCH('Filtr dle měsíce'!$A150,'Filtr dle měsíce'!$AC$6:$AC$297,0),0,1,1),""),"")</f>
        <v/>
      </c>
      <c r="BF151" s="79" t="str">
        <f ca="1">IF(IFERROR(OFFSET('Filtr dle měsíce'!AT$5,MATCH('Filtr dle měsíce'!$A150,'Filtr dle měsíce'!$AC$6:$AC$297,0),0,1,1)*OFFSET('Filtr dle měsíce'!AT$5,MATCH('Filtr dle měsíce'!$A150,'Filtr dle měsíce'!$AC$6:$AC$297,0),0,1,1),"")&gt;0,IFERROR(OFFSET('Filtr dle měsíce'!AT$5,MATCH('Filtr dle měsíce'!$A150,'Filtr dle měsíce'!$AC$6:$AC$297,0),0,1,1)*OFFSET('Filtr dle měsíce'!AT$5,MATCH('Filtr dle měsíce'!$A150,'Filtr dle měsíce'!$AC$6:$AC$297,0),0,1,1),""),"")</f>
        <v/>
      </c>
      <c r="BG151" s="79" t="str">
        <f ca="1">IF(IFERROR(OFFSET('Filtr dle měsíce'!AU$5,MATCH('Filtr dle měsíce'!$A150,'Filtr dle měsíce'!$AC$6:$AC$297,0),0,1,1)*OFFSET('Filtr dle měsíce'!AU$5,MATCH('Filtr dle měsíce'!$A150,'Filtr dle měsíce'!$AC$6:$AC$297,0),0,1,1),"")&gt;0,IFERROR(OFFSET('Filtr dle měsíce'!AU$5,MATCH('Filtr dle měsíce'!$A150,'Filtr dle měsíce'!$AC$6:$AC$297,0),0,1,1)*OFFSET('Filtr dle měsíce'!AU$5,MATCH('Filtr dle měsíce'!$A150,'Filtr dle měsíce'!$AC$6:$AC$297,0),0,1,1),""),"")</f>
        <v/>
      </c>
      <c r="BH151" s="79" t="str">
        <f ca="1">IF(IFERROR(OFFSET('Filtr dle měsíce'!AV$5,MATCH('Filtr dle měsíce'!$A150,'Filtr dle měsíce'!$AC$6:$AC$297,0),0,1,1)*OFFSET('Filtr dle měsíce'!AV$5,MATCH('Filtr dle měsíce'!$A150,'Filtr dle měsíce'!$AC$6:$AC$297,0),0,1,1),"")&gt;0,IFERROR(OFFSET('Filtr dle měsíce'!AV$5,MATCH('Filtr dle měsíce'!$A150,'Filtr dle měsíce'!$AC$6:$AC$297,0),0,1,1)*OFFSET('Filtr dle měsíce'!AV$5,MATCH('Filtr dle měsíce'!$A150,'Filtr dle měsíce'!$AC$6:$AC$297,0),0,1,1),""),"")</f>
        <v/>
      </c>
      <c r="BI151" s="79" t="str">
        <f ca="1">IF(IFERROR(OFFSET('Filtr dle měsíce'!AW$5,MATCH('Filtr dle měsíce'!$A150,'Filtr dle měsíce'!$AC$6:$AC$297,0),0,1,1)*OFFSET('Filtr dle měsíce'!AW$5,MATCH('Filtr dle měsíce'!$A150,'Filtr dle měsíce'!$AC$6:$AC$297,0),0,1,1),"")&gt;0,IFERROR(OFFSET('Filtr dle měsíce'!AW$5,MATCH('Filtr dle měsíce'!$A150,'Filtr dle měsíce'!$AC$6:$AC$297,0),0,1,1)*OFFSET('Filtr dle měsíce'!AW$5,MATCH('Filtr dle měsíce'!$A150,'Filtr dle měsíce'!$AC$6:$AC$297,0),0,1,1),""),"")</f>
        <v/>
      </c>
      <c r="BJ151" s="79" t="str">
        <f ca="1">IF(IFERROR(OFFSET('Filtr dle měsíce'!AX$5,MATCH('Filtr dle měsíce'!$A150,'Filtr dle měsíce'!$AC$6:$AC$297,0),0,1,1)*OFFSET('Filtr dle měsíce'!AX$5,MATCH('Filtr dle měsíce'!$A150,'Filtr dle měsíce'!$AC$6:$AC$297,0),0,1,1),"")&gt;0,IFERROR(OFFSET('Filtr dle měsíce'!AX$5,MATCH('Filtr dle měsíce'!$A150,'Filtr dle měsíce'!$AC$6:$AC$297,0),0,1,1)*OFFSET('Filtr dle měsíce'!AX$5,MATCH('Filtr dle měsíce'!$A150,'Filtr dle měsíce'!$AC$6:$AC$297,0),0,1,1),""),"")</f>
        <v/>
      </c>
      <c r="BK151" s="79" t="str">
        <f ca="1">IF(IFERROR(OFFSET('Filtr dle měsíce'!AY$5,MATCH('Filtr dle měsíce'!$A150,'Filtr dle měsíce'!$AC$6:$AC$297,0),0,1,1)*OFFSET('Filtr dle měsíce'!AY$5,MATCH('Filtr dle měsíce'!$A150,'Filtr dle měsíce'!$AC$6:$AC$297,0),0,1,1),"")&gt;0,IFERROR(OFFSET('Filtr dle měsíce'!AY$5,MATCH('Filtr dle měsíce'!$A150,'Filtr dle měsíce'!$AC$6:$AC$297,0),0,1,1)*OFFSET('Filtr dle měsíce'!AY$5,MATCH('Filtr dle měsíce'!$A150,'Filtr dle měsíce'!$AC$6:$AC$297,0),0,1,1),""),"")</f>
        <v/>
      </c>
      <c r="BL151" s="79" t="str">
        <f ca="1">IF(IFERROR(OFFSET('Filtr dle měsíce'!AZ$5,MATCH('Filtr dle měsíce'!$A150,'Filtr dle měsíce'!$AC$6:$AC$297,0),0,1,1)*OFFSET('Filtr dle měsíce'!AZ$5,MATCH('Filtr dle měsíce'!$A150,'Filtr dle měsíce'!$AC$6:$AC$297,0),0,1,1),"")&gt;0,IFERROR(OFFSET('Filtr dle měsíce'!AZ$5,MATCH('Filtr dle měsíce'!$A150,'Filtr dle měsíce'!$AC$6:$AC$297,0),0,1,1)*OFFSET('Filtr dle měsíce'!AZ$5,MATCH('Filtr dle měsíce'!$A150,'Filtr dle měsíce'!$AC$6:$AC$297,0),0,1,1),""),"")</f>
        <v/>
      </c>
      <c r="BM151" s="79" t="str">
        <f ca="1">IF(IFERROR(OFFSET('Filtr dle měsíce'!BA$5,MATCH('Filtr dle měsíce'!$A150,'Filtr dle měsíce'!$AC$6:$AC$297,0),0,1,1)*OFFSET('Filtr dle měsíce'!BA$5,MATCH('Filtr dle měsíce'!$A150,'Filtr dle měsíce'!$AC$6:$AC$297,0),0,1,1),"")&gt;0,IFERROR(OFFSET('Filtr dle měsíce'!BA$5,MATCH('Filtr dle měsíce'!$A150,'Filtr dle měsíce'!$AC$6:$AC$297,0),0,1,1)*OFFSET('Filtr dle měsíce'!BA$5,MATCH('Filtr dle měsíce'!$A150,'Filtr dle měsíce'!$AC$6:$AC$297,0),0,1,1),""),"")</f>
        <v/>
      </c>
      <c r="BN151" s="79" t="str">
        <f ca="1">IF(IFERROR(OFFSET('Filtr dle měsíce'!BB$5,MATCH('Filtr dle měsíce'!$A150,'Filtr dle měsíce'!$AC$6:$AC$297,0),0,1,1)*OFFSET('Filtr dle měsíce'!BB$5,MATCH('Filtr dle měsíce'!$A150,'Filtr dle měsíce'!$AC$6:$AC$297,0),0,1,1),"")&gt;0,IFERROR(OFFSET('Filtr dle měsíce'!BB$5,MATCH('Filtr dle měsíce'!$A150,'Filtr dle měsíce'!$AC$6:$AC$297,0),0,1,1)*OFFSET('Filtr dle měsíce'!BB$5,MATCH('Filtr dle měsíce'!$A150,'Filtr dle měsíce'!$AC$6:$AC$297,0),0,1,1),""),"")</f>
        <v/>
      </c>
      <c r="BO151" s="79" t="str">
        <f ca="1">IF(IFERROR(OFFSET('Filtr dle měsíce'!BC$5,MATCH('Filtr dle měsíce'!$A150,'Filtr dle měsíce'!$AC$6:$AC$297,0),0,1,1)*OFFSET('Filtr dle měsíce'!BC$5,MATCH('Filtr dle měsíce'!$A150,'Filtr dle měsíce'!$AC$6:$AC$297,0),0,1,1),"")&gt;0,IFERROR(OFFSET('Filtr dle měsíce'!BC$5,MATCH('Filtr dle měsíce'!$A150,'Filtr dle měsíce'!$AC$6:$AC$297,0),0,1,1)*OFFSET('Filtr dle měsíce'!BC$5,MATCH('Filtr dle měsíce'!$A150,'Filtr dle měsíce'!$AC$6:$AC$297,0),0,1,1),""),"")</f>
        <v/>
      </c>
      <c r="BP151" s="79"/>
      <c r="BQ151" s="79"/>
    </row>
    <row r="152" spans="1:69" ht="14.25" customHeight="1" x14ac:dyDescent="0.4">
      <c r="A152" s="51">
        <v>148</v>
      </c>
      <c r="B152" s="74" t="str">
        <f ca="1">IFERROR(TEXT(OFFSET('Tabulka klientů 2023'!$C$7,MATCH('Filtr dle měsíce'!A152,'Filtr dle měsíce'!$AC$6:$AC$297,0),0,1,1),""),"")</f>
        <v/>
      </c>
      <c r="C152" s="75" t="str">
        <f ca="1">IF(IFERROR(OFFSET('Tabulka klientů 2023'!$Q$7,MATCH('Filtr dle měsíce'!A152,'Filtr dle měsíce'!$AC$6:$AC$297,0),0,1,1)*OFFSET('Filtr dle měsíce'!$Q$5,MATCH('Filtr dle měsíce'!A152,'Filtr dle měsíce'!$AC$6:$AC$297,0),0,1,1),"")&gt;0,IFERROR(OFFSET('Tabulka klientů 2023'!$Q$7,MATCH('Filtr dle měsíce'!A152,'Filtr dle měsíce'!$AC$6:$AC$297,0),0,1,1)*OFFSET('Filtr dle měsíce'!$Q$5,MATCH('Filtr dle měsíce'!A152,'Filtr dle měsíce'!$AC$6:$AC$297,0),0,1,1),""),"")</f>
        <v/>
      </c>
      <c r="D152" s="76" t="str">
        <f ca="1">IF(IFERROR(OFFSET('Tabulka klientů 2023'!$T$7,MATCH('Filtr dle měsíce'!A152,'Filtr dle měsíce'!$AC$6:$AC$297,0),0,1,1)*OFFSET('Filtr dle měsíce'!$R$5,MATCH('Filtr dle měsíce'!A152,'Filtr dle měsíce'!$AC$6:$AC$297,0),0,1,1),"")&gt;0,IFERROR(OFFSET('Tabulka klientů 2023'!$T$7,MATCH('Filtr dle měsíce'!A152,'Filtr dle měsíce'!$AC$6:$AC$297,0),0,1,1)*OFFSET('Filtr dle měsíce'!$R$5,MATCH('Filtr dle měsíce'!A152,'Filtr dle měsíce'!$AC$6:$AC$297,0),0,1,1),""),"")</f>
        <v/>
      </c>
      <c r="E152" s="75" t="str">
        <f ca="1">IF(IFERROR(OFFSET('Tabulka klientů 2023'!$W$7,MATCH('Filtr dle měsíce'!A152,'Filtr dle měsíce'!$AC$6:$AC$297,0),0,1,1)*OFFSET('Filtr dle měsíce'!$S$5,MATCH('Filtr dle měsíce'!A152,'Filtr dle měsíce'!$AC$6:$AC$297,0),0,1,1),"")&gt;0,IFERROR(OFFSET('Tabulka klientů 2023'!$W$7,MATCH('Filtr dle měsíce'!A152,'Filtr dle měsíce'!$AC$6:$AC$297,0),0,1,1)*OFFSET('Filtr dle měsíce'!$S$5,MATCH('Filtr dle měsíce'!A152,'Filtr dle měsíce'!$AC$6:$AC$297,0),0,1,1),""),"")</f>
        <v/>
      </c>
      <c r="F152" s="76" t="str">
        <f ca="1">IF(IFERROR(OFFSET('Tabulka klientů 2023'!$Z$7,MATCH('Filtr dle měsíce'!A152,'Filtr dle měsíce'!$AC$6:$AC$297,0),0,1,1)*OFFSET('Filtr dle měsíce'!$T$5,MATCH('Filtr dle měsíce'!A152,'Filtr dle měsíce'!$AC$6:$AC$297,0),0,1,1),"")&gt;0,IFERROR(OFFSET('Tabulka klientů 2023'!$Z$7,MATCH('Filtr dle měsíce'!A152,'Filtr dle měsíce'!$AC$6:$AC$297,0),0,1,1)*OFFSET('Filtr dle měsíce'!$T$5,MATCH('Filtr dle měsíce'!A152,'Filtr dle měsíce'!$AC$6:$AC$297,0),0,1,1),""),"")</f>
        <v/>
      </c>
      <c r="G152" s="75" t="str">
        <f ca="1">IF(IFERROR(OFFSET('Tabulka klientů 2023'!$AC$7,MATCH('Filtr dle měsíce'!A152,'Filtr dle měsíce'!$AC$6:$AC$297,0),0,1,1)*OFFSET('Filtr dle měsíce'!$U$5,MATCH('Filtr dle měsíce'!A152,'Filtr dle měsíce'!$AC$6:$AC$297,0),0,1,1),"")&gt;0,IFERROR(OFFSET('Tabulka klientů 2023'!$AC$7,MATCH('Filtr dle měsíce'!A152,'Filtr dle měsíce'!$AC$6:$AC$297,0),0,1,1)*OFFSET('Filtr dle měsíce'!$U$5,MATCH('Filtr dle měsíce'!A152,'Filtr dle měsíce'!$AC$6:$AC$297,0),0,1,1),""),"")</f>
        <v/>
      </c>
      <c r="H152" s="76" t="str">
        <f ca="1">IF(IFERROR(OFFSET('Tabulka klientů 2023'!$AF$7,MATCH('Filtr dle měsíce'!A152,'Filtr dle měsíce'!$AC$6:$AC$297,0),0,1,1)*OFFSET('Filtr dle měsíce'!$V$5,MATCH('Filtr dle měsíce'!A152,'Filtr dle měsíce'!$AC$6:$AC$297,0),0,1,1),"")&gt;0,IFERROR(OFFSET('Tabulka klientů 2023'!$AF$7,MATCH('Filtr dle měsíce'!A152,'Filtr dle měsíce'!$AC$6:$AC$297,0),0,1,1)*OFFSET('Filtr dle měsíce'!$V$5,MATCH('Filtr dle měsíce'!A152,'Filtr dle měsíce'!$AC$6:$AC$297,0),0,1,1),""),"")</f>
        <v/>
      </c>
      <c r="I152" s="75" t="str">
        <f ca="1">IF(IFERROR(OFFSET('Tabulka klientů 2023'!$AI$7,MATCH('Filtr dle měsíce'!A152,'Filtr dle měsíce'!$AC$6:$AC$297,0),0,1,1)*OFFSET('Filtr dle měsíce'!$W$5,MATCH('Filtr dle měsíce'!A152,'Filtr dle měsíce'!$AC$6:$AC$297,0),0,1,1),"")&gt;0,IFERROR(OFFSET('Tabulka klientů 2023'!$AI$7,MATCH('Filtr dle měsíce'!A152,'Filtr dle měsíce'!$AC$6:$AC$297,0),0,1,1)*OFFSET('Filtr dle měsíce'!$W$5,MATCH('Filtr dle měsíce'!A152,'Filtr dle měsíce'!$AC$6:$AC$297,0),0,1,1),""),"")</f>
        <v/>
      </c>
      <c r="J152" s="76" t="str">
        <f ca="1">IF(IFERROR(OFFSET('Tabulka klientů 2023'!$AL$7,MATCH('Filtr dle měsíce'!A152,'Filtr dle měsíce'!$AC$6:$AC$297,0),0,1,1)*OFFSET('Filtr dle měsíce'!$X$5,MATCH('Filtr dle měsíce'!A152,'Filtr dle měsíce'!$AC$6:$AC$297,0),0,1,1),"")&gt;0,IFERROR(OFFSET('Tabulka klientů 2023'!$AL$7,MATCH('Filtr dle měsíce'!A152,'Filtr dle měsíce'!$AC$6:$AC$297,0),0,1,1)*OFFSET('Filtr dle měsíce'!$X$5,MATCH('Filtr dle měsíce'!A152,'Filtr dle měsíce'!$AC$6:$AC$297,0),0,1,1),""),"")</f>
        <v/>
      </c>
      <c r="K152" s="75" t="str">
        <f ca="1">IF(IFERROR(OFFSET('Tabulka klientů 2023'!$AO$7,MATCH('Filtr dle měsíce'!A152,'Filtr dle měsíce'!$AC$6:$AC$297,0),0,1,1)*OFFSET('Filtr dle měsíce'!$Y$5,MATCH('Filtr dle měsíce'!A152,'Filtr dle měsíce'!$AC$6:$AC$297,0),0,1,1),"")&gt;0,IFERROR(OFFSET('Tabulka klientů 2023'!$AO$7,MATCH('Filtr dle měsíce'!A152,'Filtr dle měsíce'!$AC$6:$AC$297,0),0,1,1)*OFFSET('Filtr dle měsíce'!$Y$5,MATCH('Filtr dle měsíce'!A152,'Filtr dle měsíce'!$AC$6:$AC$297,0),0,1,1),""),"")</f>
        <v/>
      </c>
      <c r="L152" s="76" t="str">
        <f ca="1">IF(IFERROR(OFFSET('Tabulka klientů 2023'!$AR$7,MATCH('Filtr dle měsíce'!A152,'Filtr dle měsíce'!$AC$6:$AC$297,0),0,1,1)*OFFSET('Filtr dle měsíce'!$Z$5,MATCH('Filtr dle měsíce'!A152,'Filtr dle měsíce'!$AC$6:$AC$297,0),0,1,1),"")&gt;0,IFERROR(OFFSET('Tabulka klientů 2023'!$AR$7,MATCH('Filtr dle měsíce'!A152,'Filtr dle měsíce'!$AC$6:$AC$297,0),0,1,1)*OFFSET('Filtr dle měsíce'!$Z$5,MATCH('Filtr dle měsíce'!A152,'Filtr dle měsíce'!$AC$6:$AC$297,0),0,1,1),""),"")</f>
        <v/>
      </c>
      <c r="M152" s="77" t="str">
        <f ca="1">IF(IFERROR(OFFSET('Tabulka klientů 2023'!$AU$7,MATCH('Filtr dle měsíce'!A152,'Filtr dle měsíce'!$AC$6:$AC$297,0),0,1,1)*OFFSET('Filtr dle měsíce'!$AA$5,MATCH('Filtr dle měsíce'!A152,'Filtr dle měsíce'!$AC$6:$AC$297,0),0,1,1),"")&gt;0,IFERROR(OFFSET('Tabulka klientů 2023'!$AU$7,MATCH('Filtr dle měsíce'!A152,'Filtr dle měsíce'!$AC$6:$AC$297,0),0,1,1)*OFFSET('Filtr dle měsíce'!$AA$5,MATCH('Filtr dle měsíce'!A152,'Filtr dle měsíce'!$AC$6:$AC$297,0),0,1,1),""),"")</f>
        <v/>
      </c>
      <c r="N152" s="78" t="str">
        <f t="shared" ca="1" si="0"/>
        <v/>
      </c>
      <c r="Q152" s="51">
        <f>IF('Tabulka klientů 2023'!R154='Filtr dle měsíce'!$C$1,1,0)</f>
        <v>0</v>
      </c>
      <c r="R152" s="51">
        <f>IF('Tabulka klientů 2023'!U154='Filtr dle měsíce'!$C$1,1,0)</f>
        <v>0</v>
      </c>
      <c r="S152" s="51">
        <f>IF('Tabulka klientů 2023'!X154='Filtr dle měsíce'!$C$1,1,0)</f>
        <v>0</v>
      </c>
      <c r="T152" s="51">
        <f>IF('Tabulka klientů 2023'!AA154='Filtr dle měsíce'!$C$1,1,0)</f>
        <v>0</v>
      </c>
      <c r="U152" s="51">
        <f>IF('Tabulka klientů 2023'!AD154='Filtr dle měsíce'!$C$1,1,0)</f>
        <v>0</v>
      </c>
      <c r="V152" s="51">
        <f>IF('Tabulka klientů 2023'!AG154='Filtr dle měsíce'!$C$1,1,0)</f>
        <v>0</v>
      </c>
      <c r="W152" s="51">
        <f>IF('Tabulka klientů 2023'!AJ154='Filtr dle měsíce'!$C$1,1,0)</f>
        <v>0</v>
      </c>
      <c r="X152" s="1">
        <f>IF('Tabulka klientů 2023'!AM154='Filtr dle měsíce'!$C$1,1,0)</f>
        <v>0</v>
      </c>
      <c r="Y152" s="1">
        <f>IF('Tabulka klientů 2023'!AP154='Filtr dle měsíce'!$C$1,1,0)</f>
        <v>0</v>
      </c>
      <c r="Z152" s="1">
        <f>IF('Tabulka klientů 2023'!AS154='Filtr dle měsíce'!$C$1,1,0)</f>
        <v>0</v>
      </c>
      <c r="AA152" s="1">
        <f>IF('Tabulka klientů 2023'!AV154='Filtr dle měsíce'!$C$1,1,0)</f>
        <v>0</v>
      </c>
      <c r="AB152" s="1">
        <f t="shared" si="1"/>
        <v>0</v>
      </c>
      <c r="AC152" s="1">
        <f t="shared" si="2"/>
        <v>0</v>
      </c>
      <c r="AE152" s="51">
        <f>IF('Tabulka klientů 2023'!S154="ANO",1,0)</f>
        <v>0</v>
      </c>
      <c r="AF152" s="51">
        <f>IF('Tabulka klientů 2023'!V154="ANO",1,0)</f>
        <v>0</v>
      </c>
      <c r="AG152" s="51">
        <f>IF('Tabulka klientů 2023'!Y154="ANO",1,0)</f>
        <v>0</v>
      </c>
      <c r="AH152" s="51">
        <f>IF('Tabulka klientů 2023'!AB154="ANO",1,0)</f>
        <v>0</v>
      </c>
      <c r="AI152" s="51">
        <f>IF('Tabulka klientů 2023'!AE154="ANO",1,0)</f>
        <v>0</v>
      </c>
      <c r="AJ152" s="51">
        <f>IF('Tabulka klientů 2023'!AH154="ANO",1,0)</f>
        <v>0</v>
      </c>
      <c r="AK152" s="51">
        <f>IF('Tabulka klientů 2023'!AK154="ANO",1,0)</f>
        <v>0</v>
      </c>
      <c r="AL152" s="51">
        <f>IF('Tabulka klientů 2023'!AN154="ANO",1,0)</f>
        <v>0</v>
      </c>
      <c r="AM152" s="51">
        <f>IF('Tabulka klientů 2023'!AQ154="ANO",1,0)</f>
        <v>0</v>
      </c>
      <c r="AN152" s="51">
        <f>IF('Tabulka klientů 2023'!AT154="ANO",1,0)</f>
        <v>0</v>
      </c>
      <c r="AO152" s="51">
        <f>IF('Tabulka klientů 2023'!AW154="ANO",1,0)</f>
        <v>0</v>
      </c>
      <c r="AP152" s="51" t="e">
        <f t="shared" ref="AP152:AQ152" si="294">#N/A</f>
        <v>#N/A</v>
      </c>
      <c r="AQ152" s="51" t="e">
        <f t="shared" si="294"/>
        <v>#N/A</v>
      </c>
      <c r="AR152" s="51"/>
      <c r="AS152" s="1">
        <f t="shared" ref="AS152:BC152" si="295">SUM(Q152+AE152)</f>
        <v>0</v>
      </c>
      <c r="AT152" s="1">
        <f t="shared" si="295"/>
        <v>0</v>
      </c>
      <c r="AU152" s="1">
        <f t="shared" si="295"/>
        <v>0</v>
      </c>
      <c r="AV152" s="1">
        <f t="shared" si="295"/>
        <v>0</v>
      </c>
      <c r="AW152" s="1">
        <f t="shared" si="295"/>
        <v>0</v>
      </c>
      <c r="AX152" s="1">
        <f t="shared" si="295"/>
        <v>0</v>
      </c>
      <c r="AY152" s="1">
        <f t="shared" si="295"/>
        <v>0</v>
      </c>
      <c r="AZ152" s="1">
        <f t="shared" si="295"/>
        <v>0</v>
      </c>
      <c r="BA152" s="1">
        <f t="shared" si="295"/>
        <v>0</v>
      </c>
      <c r="BB152" s="1">
        <f t="shared" si="295"/>
        <v>0</v>
      </c>
      <c r="BC152" s="1">
        <f t="shared" si="295"/>
        <v>0</v>
      </c>
      <c r="BD152" s="1"/>
      <c r="BE152" s="79" t="str">
        <f ca="1">IF(IFERROR(OFFSET('Filtr dle měsíce'!AS$5,MATCH('Filtr dle měsíce'!$A151,'Filtr dle měsíce'!$AC$6:$AC$297,0),0,1,1)*OFFSET('Filtr dle měsíce'!AS$5,MATCH('Filtr dle měsíce'!$A151,'Filtr dle měsíce'!$AC$6:$AC$297,0),0,1,1),"")&gt;0,IFERROR(OFFSET('Filtr dle měsíce'!AS$5,MATCH('Filtr dle měsíce'!$A151,'Filtr dle měsíce'!$AC$6:$AC$297,0),0,1,1)*OFFSET('Filtr dle měsíce'!AS$5,MATCH('Filtr dle měsíce'!$A151,'Filtr dle měsíce'!$AC$6:$AC$297,0),0,1,1),""),"")</f>
        <v/>
      </c>
      <c r="BF152" s="79" t="str">
        <f ca="1">IF(IFERROR(OFFSET('Filtr dle měsíce'!AT$5,MATCH('Filtr dle měsíce'!$A151,'Filtr dle měsíce'!$AC$6:$AC$297,0),0,1,1)*OFFSET('Filtr dle měsíce'!AT$5,MATCH('Filtr dle měsíce'!$A151,'Filtr dle měsíce'!$AC$6:$AC$297,0),0,1,1),"")&gt;0,IFERROR(OFFSET('Filtr dle měsíce'!AT$5,MATCH('Filtr dle měsíce'!$A151,'Filtr dle měsíce'!$AC$6:$AC$297,0),0,1,1)*OFFSET('Filtr dle měsíce'!AT$5,MATCH('Filtr dle měsíce'!$A151,'Filtr dle měsíce'!$AC$6:$AC$297,0),0,1,1),""),"")</f>
        <v/>
      </c>
      <c r="BG152" s="79" t="str">
        <f ca="1">IF(IFERROR(OFFSET('Filtr dle měsíce'!AU$5,MATCH('Filtr dle měsíce'!$A151,'Filtr dle měsíce'!$AC$6:$AC$297,0),0,1,1)*OFFSET('Filtr dle měsíce'!AU$5,MATCH('Filtr dle měsíce'!$A151,'Filtr dle měsíce'!$AC$6:$AC$297,0),0,1,1),"")&gt;0,IFERROR(OFFSET('Filtr dle měsíce'!AU$5,MATCH('Filtr dle měsíce'!$A151,'Filtr dle měsíce'!$AC$6:$AC$297,0),0,1,1)*OFFSET('Filtr dle měsíce'!AU$5,MATCH('Filtr dle měsíce'!$A151,'Filtr dle měsíce'!$AC$6:$AC$297,0),0,1,1),""),"")</f>
        <v/>
      </c>
      <c r="BH152" s="79" t="str">
        <f ca="1">IF(IFERROR(OFFSET('Filtr dle měsíce'!AV$5,MATCH('Filtr dle měsíce'!$A151,'Filtr dle měsíce'!$AC$6:$AC$297,0),0,1,1)*OFFSET('Filtr dle měsíce'!AV$5,MATCH('Filtr dle měsíce'!$A151,'Filtr dle měsíce'!$AC$6:$AC$297,0),0,1,1),"")&gt;0,IFERROR(OFFSET('Filtr dle měsíce'!AV$5,MATCH('Filtr dle měsíce'!$A151,'Filtr dle měsíce'!$AC$6:$AC$297,0),0,1,1)*OFFSET('Filtr dle měsíce'!AV$5,MATCH('Filtr dle měsíce'!$A151,'Filtr dle měsíce'!$AC$6:$AC$297,0),0,1,1),""),"")</f>
        <v/>
      </c>
      <c r="BI152" s="79" t="str">
        <f ca="1">IF(IFERROR(OFFSET('Filtr dle měsíce'!AW$5,MATCH('Filtr dle měsíce'!$A151,'Filtr dle měsíce'!$AC$6:$AC$297,0),0,1,1)*OFFSET('Filtr dle měsíce'!AW$5,MATCH('Filtr dle měsíce'!$A151,'Filtr dle měsíce'!$AC$6:$AC$297,0),0,1,1),"")&gt;0,IFERROR(OFFSET('Filtr dle měsíce'!AW$5,MATCH('Filtr dle měsíce'!$A151,'Filtr dle měsíce'!$AC$6:$AC$297,0),0,1,1)*OFFSET('Filtr dle měsíce'!AW$5,MATCH('Filtr dle měsíce'!$A151,'Filtr dle měsíce'!$AC$6:$AC$297,0),0,1,1),""),"")</f>
        <v/>
      </c>
      <c r="BJ152" s="79" t="str">
        <f ca="1">IF(IFERROR(OFFSET('Filtr dle měsíce'!AX$5,MATCH('Filtr dle měsíce'!$A151,'Filtr dle měsíce'!$AC$6:$AC$297,0),0,1,1)*OFFSET('Filtr dle měsíce'!AX$5,MATCH('Filtr dle měsíce'!$A151,'Filtr dle měsíce'!$AC$6:$AC$297,0),0,1,1),"")&gt;0,IFERROR(OFFSET('Filtr dle měsíce'!AX$5,MATCH('Filtr dle měsíce'!$A151,'Filtr dle měsíce'!$AC$6:$AC$297,0),0,1,1)*OFFSET('Filtr dle měsíce'!AX$5,MATCH('Filtr dle měsíce'!$A151,'Filtr dle měsíce'!$AC$6:$AC$297,0),0,1,1),""),"")</f>
        <v/>
      </c>
      <c r="BK152" s="79" t="str">
        <f ca="1">IF(IFERROR(OFFSET('Filtr dle měsíce'!AY$5,MATCH('Filtr dle měsíce'!$A151,'Filtr dle měsíce'!$AC$6:$AC$297,0),0,1,1)*OFFSET('Filtr dle měsíce'!AY$5,MATCH('Filtr dle měsíce'!$A151,'Filtr dle měsíce'!$AC$6:$AC$297,0),0,1,1),"")&gt;0,IFERROR(OFFSET('Filtr dle měsíce'!AY$5,MATCH('Filtr dle měsíce'!$A151,'Filtr dle měsíce'!$AC$6:$AC$297,0),0,1,1)*OFFSET('Filtr dle měsíce'!AY$5,MATCH('Filtr dle měsíce'!$A151,'Filtr dle měsíce'!$AC$6:$AC$297,0),0,1,1),""),"")</f>
        <v/>
      </c>
      <c r="BL152" s="79" t="str">
        <f ca="1">IF(IFERROR(OFFSET('Filtr dle měsíce'!AZ$5,MATCH('Filtr dle měsíce'!$A151,'Filtr dle měsíce'!$AC$6:$AC$297,0),0,1,1)*OFFSET('Filtr dle měsíce'!AZ$5,MATCH('Filtr dle měsíce'!$A151,'Filtr dle měsíce'!$AC$6:$AC$297,0),0,1,1),"")&gt;0,IFERROR(OFFSET('Filtr dle měsíce'!AZ$5,MATCH('Filtr dle měsíce'!$A151,'Filtr dle měsíce'!$AC$6:$AC$297,0),0,1,1)*OFFSET('Filtr dle měsíce'!AZ$5,MATCH('Filtr dle měsíce'!$A151,'Filtr dle měsíce'!$AC$6:$AC$297,0),0,1,1),""),"")</f>
        <v/>
      </c>
      <c r="BM152" s="79" t="str">
        <f ca="1">IF(IFERROR(OFFSET('Filtr dle měsíce'!BA$5,MATCH('Filtr dle měsíce'!$A151,'Filtr dle měsíce'!$AC$6:$AC$297,0),0,1,1)*OFFSET('Filtr dle měsíce'!BA$5,MATCH('Filtr dle měsíce'!$A151,'Filtr dle měsíce'!$AC$6:$AC$297,0),0,1,1),"")&gt;0,IFERROR(OFFSET('Filtr dle měsíce'!BA$5,MATCH('Filtr dle měsíce'!$A151,'Filtr dle měsíce'!$AC$6:$AC$297,0),0,1,1)*OFFSET('Filtr dle měsíce'!BA$5,MATCH('Filtr dle měsíce'!$A151,'Filtr dle měsíce'!$AC$6:$AC$297,0),0,1,1),""),"")</f>
        <v/>
      </c>
      <c r="BN152" s="79" t="str">
        <f ca="1">IF(IFERROR(OFFSET('Filtr dle měsíce'!BB$5,MATCH('Filtr dle měsíce'!$A151,'Filtr dle měsíce'!$AC$6:$AC$297,0),0,1,1)*OFFSET('Filtr dle měsíce'!BB$5,MATCH('Filtr dle měsíce'!$A151,'Filtr dle měsíce'!$AC$6:$AC$297,0),0,1,1),"")&gt;0,IFERROR(OFFSET('Filtr dle měsíce'!BB$5,MATCH('Filtr dle měsíce'!$A151,'Filtr dle měsíce'!$AC$6:$AC$297,0),0,1,1)*OFFSET('Filtr dle měsíce'!BB$5,MATCH('Filtr dle měsíce'!$A151,'Filtr dle měsíce'!$AC$6:$AC$297,0),0,1,1),""),"")</f>
        <v/>
      </c>
      <c r="BO152" s="79" t="str">
        <f ca="1">IF(IFERROR(OFFSET('Filtr dle měsíce'!BC$5,MATCH('Filtr dle měsíce'!$A151,'Filtr dle měsíce'!$AC$6:$AC$297,0),0,1,1)*OFFSET('Filtr dle měsíce'!BC$5,MATCH('Filtr dle měsíce'!$A151,'Filtr dle měsíce'!$AC$6:$AC$297,0),0,1,1),"")&gt;0,IFERROR(OFFSET('Filtr dle měsíce'!BC$5,MATCH('Filtr dle měsíce'!$A151,'Filtr dle měsíce'!$AC$6:$AC$297,0),0,1,1)*OFFSET('Filtr dle měsíce'!BC$5,MATCH('Filtr dle měsíce'!$A151,'Filtr dle měsíce'!$AC$6:$AC$297,0),0,1,1),""),"")</f>
        <v/>
      </c>
      <c r="BP152" s="79"/>
      <c r="BQ152" s="79"/>
    </row>
    <row r="153" spans="1:69" ht="14.25" customHeight="1" x14ac:dyDescent="0.4">
      <c r="A153" s="51">
        <v>149</v>
      </c>
      <c r="B153" s="74" t="str">
        <f ca="1">IFERROR(TEXT(OFFSET('Tabulka klientů 2023'!$C$7,MATCH('Filtr dle měsíce'!A153,'Filtr dle měsíce'!$AC$6:$AC$297,0),0,1,1),""),"")</f>
        <v/>
      </c>
      <c r="C153" s="75" t="str">
        <f ca="1">IF(IFERROR(OFFSET('Tabulka klientů 2023'!$Q$7,MATCH('Filtr dle měsíce'!A153,'Filtr dle měsíce'!$AC$6:$AC$297,0),0,1,1)*OFFSET('Filtr dle měsíce'!$Q$5,MATCH('Filtr dle měsíce'!A153,'Filtr dle měsíce'!$AC$6:$AC$297,0),0,1,1),"")&gt;0,IFERROR(OFFSET('Tabulka klientů 2023'!$Q$7,MATCH('Filtr dle měsíce'!A153,'Filtr dle měsíce'!$AC$6:$AC$297,0),0,1,1)*OFFSET('Filtr dle měsíce'!$Q$5,MATCH('Filtr dle měsíce'!A153,'Filtr dle měsíce'!$AC$6:$AC$297,0),0,1,1),""),"")</f>
        <v/>
      </c>
      <c r="D153" s="76" t="str">
        <f ca="1">IF(IFERROR(OFFSET('Tabulka klientů 2023'!$T$7,MATCH('Filtr dle měsíce'!A153,'Filtr dle měsíce'!$AC$6:$AC$297,0),0,1,1)*OFFSET('Filtr dle měsíce'!$R$5,MATCH('Filtr dle měsíce'!A153,'Filtr dle měsíce'!$AC$6:$AC$297,0),0,1,1),"")&gt;0,IFERROR(OFFSET('Tabulka klientů 2023'!$T$7,MATCH('Filtr dle měsíce'!A153,'Filtr dle měsíce'!$AC$6:$AC$297,0),0,1,1)*OFFSET('Filtr dle měsíce'!$R$5,MATCH('Filtr dle měsíce'!A153,'Filtr dle měsíce'!$AC$6:$AC$297,0),0,1,1),""),"")</f>
        <v/>
      </c>
      <c r="E153" s="75" t="str">
        <f ca="1">IF(IFERROR(OFFSET('Tabulka klientů 2023'!$W$7,MATCH('Filtr dle měsíce'!A153,'Filtr dle měsíce'!$AC$6:$AC$297,0),0,1,1)*OFFSET('Filtr dle měsíce'!$S$5,MATCH('Filtr dle měsíce'!A153,'Filtr dle měsíce'!$AC$6:$AC$297,0),0,1,1),"")&gt;0,IFERROR(OFFSET('Tabulka klientů 2023'!$W$7,MATCH('Filtr dle měsíce'!A153,'Filtr dle měsíce'!$AC$6:$AC$297,0),0,1,1)*OFFSET('Filtr dle měsíce'!$S$5,MATCH('Filtr dle měsíce'!A153,'Filtr dle měsíce'!$AC$6:$AC$297,0),0,1,1),""),"")</f>
        <v/>
      </c>
      <c r="F153" s="76" t="str">
        <f ca="1">IF(IFERROR(OFFSET('Tabulka klientů 2023'!$Z$7,MATCH('Filtr dle měsíce'!A153,'Filtr dle měsíce'!$AC$6:$AC$297,0),0,1,1)*OFFSET('Filtr dle měsíce'!$T$5,MATCH('Filtr dle měsíce'!A153,'Filtr dle měsíce'!$AC$6:$AC$297,0),0,1,1),"")&gt;0,IFERROR(OFFSET('Tabulka klientů 2023'!$Z$7,MATCH('Filtr dle měsíce'!A153,'Filtr dle měsíce'!$AC$6:$AC$297,0),0,1,1)*OFFSET('Filtr dle měsíce'!$T$5,MATCH('Filtr dle měsíce'!A153,'Filtr dle měsíce'!$AC$6:$AC$297,0),0,1,1),""),"")</f>
        <v/>
      </c>
      <c r="G153" s="75" t="str">
        <f ca="1">IF(IFERROR(OFFSET('Tabulka klientů 2023'!$AC$7,MATCH('Filtr dle měsíce'!A153,'Filtr dle měsíce'!$AC$6:$AC$297,0),0,1,1)*OFFSET('Filtr dle měsíce'!$U$5,MATCH('Filtr dle měsíce'!A153,'Filtr dle měsíce'!$AC$6:$AC$297,0),0,1,1),"")&gt;0,IFERROR(OFFSET('Tabulka klientů 2023'!$AC$7,MATCH('Filtr dle měsíce'!A153,'Filtr dle měsíce'!$AC$6:$AC$297,0),0,1,1)*OFFSET('Filtr dle měsíce'!$U$5,MATCH('Filtr dle měsíce'!A153,'Filtr dle měsíce'!$AC$6:$AC$297,0),0,1,1),""),"")</f>
        <v/>
      </c>
      <c r="H153" s="76" t="str">
        <f ca="1">IF(IFERROR(OFFSET('Tabulka klientů 2023'!$AF$7,MATCH('Filtr dle měsíce'!A153,'Filtr dle měsíce'!$AC$6:$AC$297,0),0,1,1)*OFFSET('Filtr dle měsíce'!$V$5,MATCH('Filtr dle měsíce'!A153,'Filtr dle měsíce'!$AC$6:$AC$297,0),0,1,1),"")&gt;0,IFERROR(OFFSET('Tabulka klientů 2023'!$AF$7,MATCH('Filtr dle měsíce'!A153,'Filtr dle měsíce'!$AC$6:$AC$297,0),0,1,1)*OFFSET('Filtr dle měsíce'!$V$5,MATCH('Filtr dle měsíce'!A153,'Filtr dle měsíce'!$AC$6:$AC$297,0),0,1,1),""),"")</f>
        <v/>
      </c>
      <c r="I153" s="75" t="str">
        <f ca="1">IF(IFERROR(OFFSET('Tabulka klientů 2023'!$AI$7,MATCH('Filtr dle měsíce'!A153,'Filtr dle měsíce'!$AC$6:$AC$297,0),0,1,1)*OFFSET('Filtr dle měsíce'!$W$5,MATCH('Filtr dle měsíce'!A153,'Filtr dle měsíce'!$AC$6:$AC$297,0),0,1,1),"")&gt;0,IFERROR(OFFSET('Tabulka klientů 2023'!$AI$7,MATCH('Filtr dle měsíce'!A153,'Filtr dle měsíce'!$AC$6:$AC$297,0),0,1,1)*OFFSET('Filtr dle měsíce'!$W$5,MATCH('Filtr dle měsíce'!A153,'Filtr dle měsíce'!$AC$6:$AC$297,0),0,1,1),""),"")</f>
        <v/>
      </c>
      <c r="J153" s="76" t="str">
        <f ca="1">IF(IFERROR(OFFSET('Tabulka klientů 2023'!$AL$7,MATCH('Filtr dle měsíce'!A153,'Filtr dle měsíce'!$AC$6:$AC$297,0),0,1,1)*OFFSET('Filtr dle měsíce'!$X$5,MATCH('Filtr dle měsíce'!A153,'Filtr dle měsíce'!$AC$6:$AC$297,0),0,1,1),"")&gt;0,IFERROR(OFFSET('Tabulka klientů 2023'!$AL$7,MATCH('Filtr dle měsíce'!A153,'Filtr dle měsíce'!$AC$6:$AC$297,0),0,1,1)*OFFSET('Filtr dle měsíce'!$X$5,MATCH('Filtr dle měsíce'!A153,'Filtr dle měsíce'!$AC$6:$AC$297,0),0,1,1),""),"")</f>
        <v/>
      </c>
      <c r="K153" s="75" t="str">
        <f ca="1">IF(IFERROR(OFFSET('Tabulka klientů 2023'!$AO$7,MATCH('Filtr dle měsíce'!A153,'Filtr dle měsíce'!$AC$6:$AC$297,0),0,1,1)*OFFSET('Filtr dle měsíce'!$Y$5,MATCH('Filtr dle měsíce'!A153,'Filtr dle měsíce'!$AC$6:$AC$297,0),0,1,1),"")&gt;0,IFERROR(OFFSET('Tabulka klientů 2023'!$AO$7,MATCH('Filtr dle měsíce'!A153,'Filtr dle měsíce'!$AC$6:$AC$297,0),0,1,1)*OFFSET('Filtr dle měsíce'!$Y$5,MATCH('Filtr dle měsíce'!A153,'Filtr dle měsíce'!$AC$6:$AC$297,0),0,1,1),""),"")</f>
        <v/>
      </c>
      <c r="L153" s="76" t="str">
        <f ca="1">IF(IFERROR(OFFSET('Tabulka klientů 2023'!$AR$7,MATCH('Filtr dle měsíce'!A153,'Filtr dle měsíce'!$AC$6:$AC$297,0),0,1,1)*OFFSET('Filtr dle měsíce'!$Z$5,MATCH('Filtr dle měsíce'!A153,'Filtr dle měsíce'!$AC$6:$AC$297,0),0,1,1),"")&gt;0,IFERROR(OFFSET('Tabulka klientů 2023'!$AR$7,MATCH('Filtr dle měsíce'!A153,'Filtr dle měsíce'!$AC$6:$AC$297,0),0,1,1)*OFFSET('Filtr dle měsíce'!$Z$5,MATCH('Filtr dle měsíce'!A153,'Filtr dle měsíce'!$AC$6:$AC$297,0),0,1,1),""),"")</f>
        <v/>
      </c>
      <c r="M153" s="77" t="str">
        <f ca="1">IF(IFERROR(OFFSET('Tabulka klientů 2023'!$AU$7,MATCH('Filtr dle měsíce'!A153,'Filtr dle měsíce'!$AC$6:$AC$297,0),0,1,1)*OFFSET('Filtr dle měsíce'!$AA$5,MATCH('Filtr dle měsíce'!A153,'Filtr dle měsíce'!$AC$6:$AC$297,0),0,1,1),"")&gt;0,IFERROR(OFFSET('Tabulka klientů 2023'!$AU$7,MATCH('Filtr dle měsíce'!A153,'Filtr dle měsíce'!$AC$6:$AC$297,0),0,1,1)*OFFSET('Filtr dle měsíce'!$AA$5,MATCH('Filtr dle měsíce'!A153,'Filtr dle měsíce'!$AC$6:$AC$297,0),0,1,1),""),"")</f>
        <v/>
      </c>
      <c r="N153" s="78" t="str">
        <f t="shared" ca="1" si="0"/>
        <v/>
      </c>
      <c r="Q153" s="51">
        <f>IF('Tabulka klientů 2023'!R155='Filtr dle měsíce'!$C$1,1,0)</f>
        <v>0</v>
      </c>
      <c r="R153" s="51">
        <f>IF('Tabulka klientů 2023'!U155='Filtr dle měsíce'!$C$1,1,0)</f>
        <v>0</v>
      </c>
      <c r="S153" s="51">
        <f>IF('Tabulka klientů 2023'!X155='Filtr dle měsíce'!$C$1,1,0)</f>
        <v>0</v>
      </c>
      <c r="T153" s="51">
        <f>IF('Tabulka klientů 2023'!AA155='Filtr dle měsíce'!$C$1,1,0)</f>
        <v>0</v>
      </c>
      <c r="U153" s="51">
        <f>IF('Tabulka klientů 2023'!AD155='Filtr dle měsíce'!$C$1,1,0)</f>
        <v>0</v>
      </c>
      <c r="V153" s="51">
        <f>IF('Tabulka klientů 2023'!AG155='Filtr dle měsíce'!$C$1,1,0)</f>
        <v>0</v>
      </c>
      <c r="W153" s="51">
        <f>IF('Tabulka klientů 2023'!AJ155='Filtr dle měsíce'!$C$1,1,0)</f>
        <v>0</v>
      </c>
      <c r="X153" s="1">
        <f>IF('Tabulka klientů 2023'!AM155='Filtr dle měsíce'!$C$1,1,0)</f>
        <v>0</v>
      </c>
      <c r="Y153" s="1">
        <f>IF('Tabulka klientů 2023'!AP155='Filtr dle měsíce'!$C$1,1,0)</f>
        <v>0</v>
      </c>
      <c r="Z153" s="1">
        <f>IF('Tabulka klientů 2023'!AS155='Filtr dle měsíce'!$C$1,1,0)</f>
        <v>0</v>
      </c>
      <c r="AA153" s="1">
        <f>IF('Tabulka klientů 2023'!AV155='Filtr dle měsíce'!$C$1,1,0)</f>
        <v>0</v>
      </c>
      <c r="AB153" s="1">
        <f t="shared" si="1"/>
        <v>0</v>
      </c>
      <c r="AC153" s="1">
        <f t="shared" si="2"/>
        <v>0</v>
      </c>
      <c r="AE153" s="51">
        <f>IF('Tabulka klientů 2023'!S155="ANO",1,0)</f>
        <v>0</v>
      </c>
      <c r="AF153" s="51">
        <f>IF('Tabulka klientů 2023'!V155="ANO",1,0)</f>
        <v>0</v>
      </c>
      <c r="AG153" s="51">
        <f>IF('Tabulka klientů 2023'!Y155="ANO",1,0)</f>
        <v>0</v>
      </c>
      <c r="AH153" s="51">
        <f>IF('Tabulka klientů 2023'!AB155="ANO",1,0)</f>
        <v>0</v>
      </c>
      <c r="AI153" s="51">
        <f>IF('Tabulka klientů 2023'!AE155="ANO",1,0)</f>
        <v>0</v>
      </c>
      <c r="AJ153" s="51">
        <f>IF('Tabulka klientů 2023'!AH155="ANO",1,0)</f>
        <v>0</v>
      </c>
      <c r="AK153" s="51">
        <f>IF('Tabulka klientů 2023'!AK155="ANO",1,0)</f>
        <v>0</v>
      </c>
      <c r="AL153" s="51">
        <f>IF('Tabulka klientů 2023'!AN155="ANO",1,0)</f>
        <v>0</v>
      </c>
      <c r="AM153" s="51">
        <f>IF('Tabulka klientů 2023'!AQ155="ANO",1,0)</f>
        <v>0</v>
      </c>
      <c r="AN153" s="51">
        <f>IF('Tabulka klientů 2023'!AT155="ANO",1,0)</f>
        <v>0</v>
      </c>
      <c r="AO153" s="51">
        <f>IF('Tabulka klientů 2023'!AW155="ANO",1,0)</f>
        <v>0</v>
      </c>
      <c r="AP153" s="51" t="e">
        <f t="shared" ref="AP153:AQ153" si="296">#N/A</f>
        <v>#N/A</v>
      </c>
      <c r="AQ153" s="51" t="e">
        <f t="shared" si="296"/>
        <v>#N/A</v>
      </c>
      <c r="AR153" s="51"/>
      <c r="AS153" s="1">
        <f t="shared" ref="AS153:BC153" si="297">SUM(Q153+AE153)</f>
        <v>0</v>
      </c>
      <c r="AT153" s="1">
        <f t="shared" si="297"/>
        <v>0</v>
      </c>
      <c r="AU153" s="1">
        <f t="shared" si="297"/>
        <v>0</v>
      </c>
      <c r="AV153" s="1">
        <f t="shared" si="297"/>
        <v>0</v>
      </c>
      <c r="AW153" s="1">
        <f t="shared" si="297"/>
        <v>0</v>
      </c>
      <c r="AX153" s="1">
        <f t="shared" si="297"/>
        <v>0</v>
      </c>
      <c r="AY153" s="1">
        <f t="shared" si="297"/>
        <v>0</v>
      </c>
      <c r="AZ153" s="1">
        <f t="shared" si="297"/>
        <v>0</v>
      </c>
      <c r="BA153" s="1">
        <f t="shared" si="297"/>
        <v>0</v>
      </c>
      <c r="BB153" s="1">
        <f t="shared" si="297"/>
        <v>0</v>
      </c>
      <c r="BC153" s="1">
        <f t="shared" si="297"/>
        <v>0</v>
      </c>
      <c r="BD153" s="1"/>
      <c r="BE153" s="79" t="str">
        <f ca="1">IF(IFERROR(OFFSET('Filtr dle měsíce'!AS$5,MATCH('Filtr dle měsíce'!$A152,'Filtr dle měsíce'!$AC$6:$AC$297,0),0,1,1)*OFFSET('Filtr dle měsíce'!AS$5,MATCH('Filtr dle měsíce'!$A152,'Filtr dle měsíce'!$AC$6:$AC$297,0),0,1,1),"")&gt;0,IFERROR(OFFSET('Filtr dle měsíce'!AS$5,MATCH('Filtr dle měsíce'!$A152,'Filtr dle měsíce'!$AC$6:$AC$297,0),0,1,1)*OFFSET('Filtr dle měsíce'!AS$5,MATCH('Filtr dle měsíce'!$A152,'Filtr dle měsíce'!$AC$6:$AC$297,0),0,1,1),""),"")</f>
        <v/>
      </c>
      <c r="BF153" s="79" t="str">
        <f ca="1">IF(IFERROR(OFFSET('Filtr dle měsíce'!AT$5,MATCH('Filtr dle měsíce'!$A152,'Filtr dle měsíce'!$AC$6:$AC$297,0),0,1,1)*OFFSET('Filtr dle měsíce'!AT$5,MATCH('Filtr dle měsíce'!$A152,'Filtr dle měsíce'!$AC$6:$AC$297,0),0,1,1),"")&gt;0,IFERROR(OFFSET('Filtr dle měsíce'!AT$5,MATCH('Filtr dle měsíce'!$A152,'Filtr dle měsíce'!$AC$6:$AC$297,0),0,1,1)*OFFSET('Filtr dle měsíce'!AT$5,MATCH('Filtr dle měsíce'!$A152,'Filtr dle měsíce'!$AC$6:$AC$297,0),0,1,1),""),"")</f>
        <v/>
      </c>
      <c r="BG153" s="79" t="str">
        <f ca="1">IF(IFERROR(OFFSET('Filtr dle měsíce'!AU$5,MATCH('Filtr dle měsíce'!$A152,'Filtr dle měsíce'!$AC$6:$AC$297,0),0,1,1)*OFFSET('Filtr dle měsíce'!AU$5,MATCH('Filtr dle měsíce'!$A152,'Filtr dle měsíce'!$AC$6:$AC$297,0),0,1,1),"")&gt;0,IFERROR(OFFSET('Filtr dle měsíce'!AU$5,MATCH('Filtr dle měsíce'!$A152,'Filtr dle měsíce'!$AC$6:$AC$297,0),0,1,1)*OFFSET('Filtr dle měsíce'!AU$5,MATCH('Filtr dle měsíce'!$A152,'Filtr dle měsíce'!$AC$6:$AC$297,0),0,1,1),""),"")</f>
        <v/>
      </c>
      <c r="BH153" s="79" t="str">
        <f ca="1">IF(IFERROR(OFFSET('Filtr dle měsíce'!AV$5,MATCH('Filtr dle měsíce'!$A152,'Filtr dle měsíce'!$AC$6:$AC$297,0),0,1,1)*OFFSET('Filtr dle měsíce'!AV$5,MATCH('Filtr dle měsíce'!$A152,'Filtr dle měsíce'!$AC$6:$AC$297,0),0,1,1),"")&gt;0,IFERROR(OFFSET('Filtr dle měsíce'!AV$5,MATCH('Filtr dle měsíce'!$A152,'Filtr dle měsíce'!$AC$6:$AC$297,0),0,1,1)*OFFSET('Filtr dle měsíce'!AV$5,MATCH('Filtr dle měsíce'!$A152,'Filtr dle měsíce'!$AC$6:$AC$297,0),0,1,1),""),"")</f>
        <v/>
      </c>
      <c r="BI153" s="79" t="str">
        <f ca="1">IF(IFERROR(OFFSET('Filtr dle měsíce'!AW$5,MATCH('Filtr dle měsíce'!$A152,'Filtr dle měsíce'!$AC$6:$AC$297,0),0,1,1)*OFFSET('Filtr dle měsíce'!AW$5,MATCH('Filtr dle měsíce'!$A152,'Filtr dle měsíce'!$AC$6:$AC$297,0),0,1,1),"")&gt;0,IFERROR(OFFSET('Filtr dle měsíce'!AW$5,MATCH('Filtr dle měsíce'!$A152,'Filtr dle měsíce'!$AC$6:$AC$297,0),0,1,1)*OFFSET('Filtr dle měsíce'!AW$5,MATCH('Filtr dle měsíce'!$A152,'Filtr dle měsíce'!$AC$6:$AC$297,0),0,1,1),""),"")</f>
        <v/>
      </c>
      <c r="BJ153" s="79" t="str">
        <f ca="1">IF(IFERROR(OFFSET('Filtr dle měsíce'!AX$5,MATCH('Filtr dle měsíce'!$A152,'Filtr dle měsíce'!$AC$6:$AC$297,0),0,1,1)*OFFSET('Filtr dle měsíce'!AX$5,MATCH('Filtr dle měsíce'!$A152,'Filtr dle měsíce'!$AC$6:$AC$297,0),0,1,1),"")&gt;0,IFERROR(OFFSET('Filtr dle měsíce'!AX$5,MATCH('Filtr dle měsíce'!$A152,'Filtr dle měsíce'!$AC$6:$AC$297,0),0,1,1)*OFFSET('Filtr dle měsíce'!AX$5,MATCH('Filtr dle měsíce'!$A152,'Filtr dle měsíce'!$AC$6:$AC$297,0),0,1,1),""),"")</f>
        <v/>
      </c>
      <c r="BK153" s="79" t="str">
        <f ca="1">IF(IFERROR(OFFSET('Filtr dle měsíce'!AY$5,MATCH('Filtr dle měsíce'!$A152,'Filtr dle měsíce'!$AC$6:$AC$297,0),0,1,1)*OFFSET('Filtr dle měsíce'!AY$5,MATCH('Filtr dle měsíce'!$A152,'Filtr dle měsíce'!$AC$6:$AC$297,0),0,1,1),"")&gt;0,IFERROR(OFFSET('Filtr dle měsíce'!AY$5,MATCH('Filtr dle měsíce'!$A152,'Filtr dle měsíce'!$AC$6:$AC$297,0),0,1,1)*OFFSET('Filtr dle měsíce'!AY$5,MATCH('Filtr dle měsíce'!$A152,'Filtr dle měsíce'!$AC$6:$AC$297,0),0,1,1),""),"")</f>
        <v/>
      </c>
      <c r="BL153" s="79" t="str">
        <f ca="1">IF(IFERROR(OFFSET('Filtr dle měsíce'!AZ$5,MATCH('Filtr dle měsíce'!$A152,'Filtr dle měsíce'!$AC$6:$AC$297,0),0,1,1)*OFFSET('Filtr dle měsíce'!AZ$5,MATCH('Filtr dle měsíce'!$A152,'Filtr dle měsíce'!$AC$6:$AC$297,0),0,1,1),"")&gt;0,IFERROR(OFFSET('Filtr dle měsíce'!AZ$5,MATCH('Filtr dle měsíce'!$A152,'Filtr dle měsíce'!$AC$6:$AC$297,0),0,1,1)*OFFSET('Filtr dle měsíce'!AZ$5,MATCH('Filtr dle měsíce'!$A152,'Filtr dle měsíce'!$AC$6:$AC$297,0),0,1,1),""),"")</f>
        <v/>
      </c>
      <c r="BM153" s="79" t="str">
        <f ca="1">IF(IFERROR(OFFSET('Filtr dle měsíce'!BA$5,MATCH('Filtr dle měsíce'!$A152,'Filtr dle měsíce'!$AC$6:$AC$297,0),0,1,1)*OFFSET('Filtr dle měsíce'!BA$5,MATCH('Filtr dle měsíce'!$A152,'Filtr dle měsíce'!$AC$6:$AC$297,0),0,1,1),"")&gt;0,IFERROR(OFFSET('Filtr dle měsíce'!BA$5,MATCH('Filtr dle měsíce'!$A152,'Filtr dle měsíce'!$AC$6:$AC$297,0),0,1,1)*OFFSET('Filtr dle měsíce'!BA$5,MATCH('Filtr dle měsíce'!$A152,'Filtr dle měsíce'!$AC$6:$AC$297,0),0,1,1),""),"")</f>
        <v/>
      </c>
      <c r="BN153" s="79" t="str">
        <f ca="1">IF(IFERROR(OFFSET('Filtr dle měsíce'!BB$5,MATCH('Filtr dle měsíce'!$A152,'Filtr dle měsíce'!$AC$6:$AC$297,0),0,1,1)*OFFSET('Filtr dle měsíce'!BB$5,MATCH('Filtr dle měsíce'!$A152,'Filtr dle měsíce'!$AC$6:$AC$297,0),0,1,1),"")&gt;0,IFERROR(OFFSET('Filtr dle měsíce'!BB$5,MATCH('Filtr dle měsíce'!$A152,'Filtr dle měsíce'!$AC$6:$AC$297,0),0,1,1)*OFFSET('Filtr dle měsíce'!BB$5,MATCH('Filtr dle měsíce'!$A152,'Filtr dle měsíce'!$AC$6:$AC$297,0),0,1,1),""),"")</f>
        <v/>
      </c>
      <c r="BO153" s="79" t="str">
        <f ca="1">IF(IFERROR(OFFSET('Filtr dle měsíce'!BC$5,MATCH('Filtr dle měsíce'!$A152,'Filtr dle měsíce'!$AC$6:$AC$297,0),0,1,1)*OFFSET('Filtr dle měsíce'!BC$5,MATCH('Filtr dle měsíce'!$A152,'Filtr dle měsíce'!$AC$6:$AC$297,0),0,1,1),"")&gt;0,IFERROR(OFFSET('Filtr dle měsíce'!BC$5,MATCH('Filtr dle měsíce'!$A152,'Filtr dle měsíce'!$AC$6:$AC$297,0),0,1,1)*OFFSET('Filtr dle měsíce'!BC$5,MATCH('Filtr dle měsíce'!$A152,'Filtr dle měsíce'!$AC$6:$AC$297,0),0,1,1),""),"")</f>
        <v/>
      </c>
      <c r="BP153" s="79"/>
      <c r="BQ153" s="79"/>
    </row>
    <row r="154" spans="1:69" ht="14.25" customHeight="1" x14ac:dyDescent="0.4">
      <c r="A154" s="51">
        <v>150</v>
      </c>
      <c r="B154" s="74" t="str">
        <f ca="1">IFERROR(TEXT(OFFSET('Tabulka klientů 2023'!$C$7,MATCH('Filtr dle měsíce'!A154,'Filtr dle měsíce'!$AC$6:$AC$297,0),0,1,1),""),"")</f>
        <v/>
      </c>
      <c r="C154" s="75" t="str">
        <f ca="1">IF(IFERROR(OFFSET('Tabulka klientů 2023'!$Q$7,MATCH('Filtr dle měsíce'!A154,'Filtr dle měsíce'!$AC$6:$AC$297,0),0,1,1)*OFFSET('Filtr dle měsíce'!$Q$5,MATCH('Filtr dle měsíce'!A154,'Filtr dle měsíce'!$AC$6:$AC$297,0),0,1,1),"")&gt;0,IFERROR(OFFSET('Tabulka klientů 2023'!$Q$7,MATCH('Filtr dle měsíce'!A154,'Filtr dle měsíce'!$AC$6:$AC$297,0),0,1,1)*OFFSET('Filtr dle měsíce'!$Q$5,MATCH('Filtr dle měsíce'!A154,'Filtr dle měsíce'!$AC$6:$AC$297,0),0,1,1),""),"")</f>
        <v/>
      </c>
      <c r="D154" s="76" t="str">
        <f ca="1">IF(IFERROR(OFFSET('Tabulka klientů 2023'!$T$7,MATCH('Filtr dle měsíce'!A154,'Filtr dle měsíce'!$AC$6:$AC$297,0),0,1,1)*OFFSET('Filtr dle měsíce'!$R$5,MATCH('Filtr dle měsíce'!A154,'Filtr dle měsíce'!$AC$6:$AC$297,0),0,1,1),"")&gt;0,IFERROR(OFFSET('Tabulka klientů 2023'!$T$7,MATCH('Filtr dle měsíce'!A154,'Filtr dle měsíce'!$AC$6:$AC$297,0),0,1,1)*OFFSET('Filtr dle měsíce'!$R$5,MATCH('Filtr dle měsíce'!A154,'Filtr dle měsíce'!$AC$6:$AC$297,0),0,1,1),""),"")</f>
        <v/>
      </c>
      <c r="E154" s="75" t="str">
        <f ca="1">IF(IFERROR(OFFSET('Tabulka klientů 2023'!$W$7,MATCH('Filtr dle měsíce'!A154,'Filtr dle měsíce'!$AC$6:$AC$297,0),0,1,1)*OFFSET('Filtr dle měsíce'!$S$5,MATCH('Filtr dle měsíce'!A154,'Filtr dle měsíce'!$AC$6:$AC$297,0),0,1,1),"")&gt;0,IFERROR(OFFSET('Tabulka klientů 2023'!$W$7,MATCH('Filtr dle měsíce'!A154,'Filtr dle měsíce'!$AC$6:$AC$297,0),0,1,1)*OFFSET('Filtr dle měsíce'!$S$5,MATCH('Filtr dle měsíce'!A154,'Filtr dle měsíce'!$AC$6:$AC$297,0),0,1,1),""),"")</f>
        <v/>
      </c>
      <c r="F154" s="76" t="str">
        <f ca="1">IF(IFERROR(OFFSET('Tabulka klientů 2023'!$Z$7,MATCH('Filtr dle měsíce'!A154,'Filtr dle měsíce'!$AC$6:$AC$297,0),0,1,1)*OFFSET('Filtr dle měsíce'!$T$5,MATCH('Filtr dle měsíce'!A154,'Filtr dle měsíce'!$AC$6:$AC$297,0),0,1,1),"")&gt;0,IFERROR(OFFSET('Tabulka klientů 2023'!$Z$7,MATCH('Filtr dle měsíce'!A154,'Filtr dle měsíce'!$AC$6:$AC$297,0),0,1,1)*OFFSET('Filtr dle měsíce'!$T$5,MATCH('Filtr dle měsíce'!A154,'Filtr dle měsíce'!$AC$6:$AC$297,0),0,1,1),""),"")</f>
        <v/>
      </c>
      <c r="G154" s="75" t="str">
        <f ca="1">IF(IFERROR(OFFSET('Tabulka klientů 2023'!$AC$7,MATCH('Filtr dle měsíce'!A154,'Filtr dle měsíce'!$AC$6:$AC$297,0),0,1,1)*OFFSET('Filtr dle měsíce'!$U$5,MATCH('Filtr dle měsíce'!A154,'Filtr dle měsíce'!$AC$6:$AC$297,0),0,1,1),"")&gt;0,IFERROR(OFFSET('Tabulka klientů 2023'!$AC$7,MATCH('Filtr dle měsíce'!A154,'Filtr dle měsíce'!$AC$6:$AC$297,0),0,1,1)*OFFSET('Filtr dle měsíce'!$U$5,MATCH('Filtr dle měsíce'!A154,'Filtr dle měsíce'!$AC$6:$AC$297,0),0,1,1),""),"")</f>
        <v/>
      </c>
      <c r="H154" s="76" t="str">
        <f ca="1">IF(IFERROR(OFFSET('Tabulka klientů 2023'!$AF$7,MATCH('Filtr dle měsíce'!A154,'Filtr dle měsíce'!$AC$6:$AC$297,0),0,1,1)*OFFSET('Filtr dle měsíce'!$V$5,MATCH('Filtr dle měsíce'!A154,'Filtr dle měsíce'!$AC$6:$AC$297,0),0,1,1),"")&gt;0,IFERROR(OFFSET('Tabulka klientů 2023'!$AF$7,MATCH('Filtr dle měsíce'!A154,'Filtr dle měsíce'!$AC$6:$AC$297,0),0,1,1)*OFFSET('Filtr dle měsíce'!$V$5,MATCH('Filtr dle měsíce'!A154,'Filtr dle měsíce'!$AC$6:$AC$297,0),0,1,1),""),"")</f>
        <v/>
      </c>
      <c r="I154" s="75" t="str">
        <f ca="1">IF(IFERROR(OFFSET('Tabulka klientů 2023'!$AI$7,MATCH('Filtr dle měsíce'!A154,'Filtr dle měsíce'!$AC$6:$AC$297,0),0,1,1)*OFFSET('Filtr dle měsíce'!$W$5,MATCH('Filtr dle měsíce'!A154,'Filtr dle měsíce'!$AC$6:$AC$297,0),0,1,1),"")&gt;0,IFERROR(OFFSET('Tabulka klientů 2023'!$AI$7,MATCH('Filtr dle měsíce'!A154,'Filtr dle měsíce'!$AC$6:$AC$297,0),0,1,1)*OFFSET('Filtr dle měsíce'!$W$5,MATCH('Filtr dle měsíce'!A154,'Filtr dle měsíce'!$AC$6:$AC$297,0),0,1,1),""),"")</f>
        <v/>
      </c>
      <c r="J154" s="76" t="str">
        <f ca="1">IF(IFERROR(OFFSET('Tabulka klientů 2023'!$AL$7,MATCH('Filtr dle měsíce'!A154,'Filtr dle měsíce'!$AC$6:$AC$297,0),0,1,1)*OFFSET('Filtr dle měsíce'!$X$5,MATCH('Filtr dle měsíce'!A154,'Filtr dle měsíce'!$AC$6:$AC$297,0),0,1,1),"")&gt;0,IFERROR(OFFSET('Tabulka klientů 2023'!$AL$7,MATCH('Filtr dle měsíce'!A154,'Filtr dle měsíce'!$AC$6:$AC$297,0),0,1,1)*OFFSET('Filtr dle měsíce'!$X$5,MATCH('Filtr dle měsíce'!A154,'Filtr dle měsíce'!$AC$6:$AC$297,0),0,1,1),""),"")</f>
        <v/>
      </c>
      <c r="K154" s="75" t="str">
        <f ca="1">IF(IFERROR(OFFSET('Tabulka klientů 2023'!$AO$7,MATCH('Filtr dle měsíce'!A154,'Filtr dle měsíce'!$AC$6:$AC$297,0),0,1,1)*OFFSET('Filtr dle měsíce'!$Y$5,MATCH('Filtr dle měsíce'!A154,'Filtr dle měsíce'!$AC$6:$AC$297,0),0,1,1),"")&gt;0,IFERROR(OFFSET('Tabulka klientů 2023'!$AO$7,MATCH('Filtr dle měsíce'!A154,'Filtr dle měsíce'!$AC$6:$AC$297,0),0,1,1)*OFFSET('Filtr dle měsíce'!$Y$5,MATCH('Filtr dle měsíce'!A154,'Filtr dle měsíce'!$AC$6:$AC$297,0),0,1,1),""),"")</f>
        <v/>
      </c>
      <c r="L154" s="76" t="str">
        <f ca="1">IF(IFERROR(OFFSET('Tabulka klientů 2023'!$AR$7,MATCH('Filtr dle měsíce'!A154,'Filtr dle měsíce'!$AC$6:$AC$297,0),0,1,1)*OFFSET('Filtr dle měsíce'!$Z$5,MATCH('Filtr dle měsíce'!A154,'Filtr dle měsíce'!$AC$6:$AC$297,0),0,1,1),"")&gt;0,IFERROR(OFFSET('Tabulka klientů 2023'!$AR$7,MATCH('Filtr dle měsíce'!A154,'Filtr dle měsíce'!$AC$6:$AC$297,0),0,1,1)*OFFSET('Filtr dle měsíce'!$Z$5,MATCH('Filtr dle měsíce'!A154,'Filtr dle měsíce'!$AC$6:$AC$297,0),0,1,1),""),"")</f>
        <v/>
      </c>
      <c r="M154" s="77" t="str">
        <f ca="1">IF(IFERROR(OFFSET('Tabulka klientů 2023'!$AU$7,MATCH('Filtr dle měsíce'!A154,'Filtr dle měsíce'!$AC$6:$AC$297,0),0,1,1)*OFFSET('Filtr dle měsíce'!$AA$5,MATCH('Filtr dle měsíce'!A154,'Filtr dle měsíce'!$AC$6:$AC$297,0),0,1,1),"")&gt;0,IFERROR(OFFSET('Tabulka klientů 2023'!$AU$7,MATCH('Filtr dle měsíce'!A154,'Filtr dle měsíce'!$AC$6:$AC$297,0),0,1,1)*OFFSET('Filtr dle měsíce'!$AA$5,MATCH('Filtr dle měsíce'!A154,'Filtr dle měsíce'!$AC$6:$AC$297,0),0,1,1),""),"")</f>
        <v/>
      </c>
      <c r="N154" s="78" t="str">
        <f t="shared" ca="1" si="0"/>
        <v/>
      </c>
      <c r="Q154" s="51">
        <f>IF('Tabulka klientů 2023'!R156='Filtr dle měsíce'!$C$1,1,0)</f>
        <v>0</v>
      </c>
      <c r="R154" s="51">
        <f>IF('Tabulka klientů 2023'!U156='Filtr dle měsíce'!$C$1,1,0)</f>
        <v>0</v>
      </c>
      <c r="S154" s="51">
        <f>IF('Tabulka klientů 2023'!X156='Filtr dle měsíce'!$C$1,1,0)</f>
        <v>0</v>
      </c>
      <c r="T154" s="51">
        <f>IF('Tabulka klientů 2023'!AA156='Filtr dle měsíce'!$C$1,1,0)</f>
        <v>0</v>
      </c>
      <c r="U154" s="51">
        <f>IF('Tabulka klientů 2023'!AD156='Filtr dle měsíce'!$C$1,1,0)</f>
        <v>0</v>
      </c>
      <c r="V154" s="51">
        <f>IF('Tabulka klientů 2023'!AG156='Filtr dle měsíce'!$C$1,1,0)</f>
        <v>0</v>
      </c>
      <c r="W154" s="51">
        <f>IF('Tabulka klientů 2023'!AJ156='Filtr dle měsíce'!$C$1,1,0)</f>
        <v>0</v>
      </c>
      <c r="X154" s="1">
        <f>IF('Tabulka klientů 2023'!AM156='Filtr dle měsíce'!$C$1,1,0)</f>
        <v>0</v>
      </c>
      <c r="Y154" s="1">
        <f>IF('Tabulka klientů 2023'!AP156='Filtr dle měsíce'!$C$1,1,0)</f>
        <v>0</v>
      </c>
      <c r="Z154" s="1">
        <f>IF('Tabulka klientů 2023'!AS156='Filtr dle měsíce'!$C$1,1,0)</f>
        <v>0</v>
      </c>
      <c r="AA154" s="1">
        <f>IF('Tabulka klientů 2023'!AV156='Filtr dle měsíce'!$C$1,1,0)</f>
        <v>0</v>
      </c>
      <c r="AB154" s="1">
        <f t="shared" si="1"/>
        <v>0</v>
      </c>
      <c r="AC154" s="1">
        <f t="shared" si="2"/>
        <v>0</v>
      </c>
      <c r="AE154" s="51">
        <f>IF('Tabulka klientů 2023'!S156="ANO",1,0)</f>
        <v>0</v>
      </c>
      <c r="AF154" s="51">
        <f>IF('Tabulka klientů 2023'!V156="ANO",1,0)</f>
        <v>0</v>
      </c>
      <c r="AG154" s="51">
        <f>IF('Tabulka klientů 2023'!Y156="ANO",1,0)</f>
        <v>0</v>
      </c>
      <c r="AH154" s="51">
        <f>IF('Tabulka klientů 2023'!AB156="ANO",1,0)</f>
        <v>0</v>
      </c>
      <c r="AI154" s="51">
        <f>IF('Tabulka klientů 2023'!AE156="ANO",1,0)</f>
        <v>0</v>
      </c>
      <c r="AJ154" s="51">
        <f>IF('Tabulka klientů 2023'!AH156="ANO",1,0)</f>
        <v>0</v>
      </c>
      <c r="AK154" s="51">
        <f>IF('Tabulka klientů 2023'!AK156="ANO",1,0)</f>
        <v>0</v>
      </c>
      <c r="AL154" s="51">
        <f>IF('Tabulka klientů 2023'!AN156="ANO",1,0)</f>
        <v>0</v>
      </c>
      <c r="AM154" s="51">
        <f>IF('Tabulka klientů 2023'!AQ156="ANO",1,0)</f>
        <v>0</v>
      </c>
      <c r="AN154" s="51">
        <f>IF('Tabulka klientů 2023'!AT156="ANO",1,0)</f>
        <v>0</v>
      </c>
      <c r="AO154" s="51">
        <f>IF('Tabulka klientů 2023'!AW156="ANO",1,0)</f>
        <v>0</v>
      </c>
      <c r="AP154" s="51" t="e">
        <f t="shared" ref="AP154:AQ154" si="298">#N/A</f>
        <v>#N/A</v>
      </c>
      <c r="AQ154" s="51" t="e">
        <f t="shared" si="298"/>
        <v>#N/A</v>
      </c>
      <c r="AR154" s="51"/>
      <c r="AS154" s="1">
        <f t="shared" ref="AS154:BC154" si="299">SUM(Q154+AE154)</f>
        <v>0</v>
      </c>
      <c r="AT154" s="1">
        <f t="shared" si="299"/>
        <v>0</v>
      </c>
      <c r="AU154" s="1">
        <f t="shared" si="299"/>
        <v>0</v>
      </c>
      <c r="AV154" s="1">
        <f t="shared" si="299"/>
        <v>0</v>
      </c>
      <c r="AW154" s="1">
        <f t="shared" si="299"/>
        <v>0</v>
      </c>
      <c r="AX154" s="1">
        <f t="shared" si="299"/>
        <v>0</v>
      </c>
      <c r="AY154" s="1">
        <f t="shared" si="299"/>
        <v>0</v>
      </c>
      <c r="AZ154" s="1">
        <f t="shared" si="299"/>
        <v>0</v>
      </c>
      <c r="BA154" s="1">
        <f t="shared" si="299"/>
        <v>0</v>
      </c>
      <c r="BB154" s="1">
        <f t="shared" si="299"/>
        <v>0</v>
      </c>
      <c r="BC154" s="1">
        <f t="shared" si="299"/>
        <v>0</v>
      </c>
      <c r="BD154" s="1"/>
      <c r="BE154" s="79" t="str">
        <f ca="1">IF(IFERROR(OFFSET('Filtr dle měsíce'!AS$5,MATCH('Filtr dle měsíce'!$A153,'Filtr dle měsíce'!$AC$6:$AC$297,0),0,1,1)*OFFSET('Filtr dle měsíce'!AS$5,MATCH('Filtr dle měsíce'!$A153,'Filtr dle měsíce'!$AC$6:$AC$297,0),0,1,1),"")&gt;0,IFERROR(OFFSET('Filtr dle měsíce'!AS$5,MATCH('Filtr dle měsíce'!$A153,'Filtr dle měsíce'!$AC$6:$AC$297,0),0,1,1)*OFFSET('Filtr dle měsíce'!AS$5,MATCH('Filtr dle měsíce'!$A153,'Filtr dle měsíce'!$AC$6:$AC$297,0),0,1,1),""),"")</f>
        <v/>
      </c>
      <c r="BF154" s="79" t="str">
        <f ca="1">IF(IFERROR(OFFSET('Filtr dle měsíce'!AT$5,MATCH('Filtr dle měsíce'!$A153,'Filtr dle měsíce'!$AC$6:$AC$297,0),0,1,1)*OFFSET('Filtr dle měsíce'!AT$5,MATCH('Filtr dle měsíce'!$A153,'Filtr dle měsíce'!$AC$6:$AC$297,0),0,1,1),"")&gt;0,IFERROR(OFFSET('Filtr dle měsíce'!AT$5,MATCH('Filtr dle měsíce'!$A153,'Filtr dle měsíce'!$AC$6:$AC$297,0),0,1,1)*OFFSET('Filtr dle měsíce'!AT$5,MATCH('Filtr dle měsíce'!$A153,'Filtr dle měsíce'!$AC$6:$AC$297,0),0,1,1),""),"")</f>
        <v/>
      </c>
      <c r="BG154" s="79" t="str">
        <f ca="1">IF(IFERROR(OFFSET('Filtr dle měsíce'!AU$5,MATCH('Filtr dle měsíce'!$A153,'Filtr dle měsíce'!$AC$6:$AC$297,0),0,1,1)*OFFSET('Filtr dle měsíce'!AU$5,MATCH('Filtr dle měsíce'!$A153,'Filtr dle měsíce'!$AC$6:$AC$297,0),0,1,1),"")&gt;0,IFERROR(OFFSET('Filtr dle měsíce'!AU$5,MATCH('Filtr dle měsíce'!$A153,'Filtr dle měsíce'!$AC$6:$AC$297,0),0,1,1)*OFFSET('Filtr dle měsíce'!AU$5,MATCH('Filtr dle měsíce'!$A153,'Filtr dle měsíce'!$AC$6:$AC$297,0),0,1,1),""),"")</f>
        <v/>
      </c>
      <c r="BH154" s="79" t="str">
        <f ca="1">IF(IFERROR(OFFSET('Filtr dle měsíce'!AV$5,MATCH('Filtr dle měsíce'!$A153,'Filtr dle měsíce'!$AC$6:$AC$297,0),0,1,1)*OFFSET('Filtr dle měsíce'!AV$5,MATCH('Filtr dle měsíce'!$A153,'Filtr dle měsíce'!$AC$6:$AC$297,0),0,1,1),"")&gt;0,IFERROR(OFFSET('Filtr dle měsíce'!AV$5,MATCH('Filtr dle měsíce'!$A153,'Filtr dle měsíce'!$AC$6:$AC$297,0),0,1,1)*OFFSET('Filtr dle měsíce'!AV$5,MATCH('Filtr dle měsíce'!$A153,'Filtr dle měsíce'!$AC$6:$AC$297,0),0,1,1),""),"")</f>
        <v/>
      </c>
      <c r="BI154" s="79" t="str">
        <f ca="1">IF(IFERROR(OFFSET('Filtr dle měsíce'!AW$5,MATCH('Filtr dle měsíce'!$A153,'Filtr dle měsíce'!$AC$6:$AC$297,0),0,1,1)*OFFSET('Filtr dle měsíce'!AW$5,MATCH('Filtr dle měsíce'!$A153,'Filtr dle měsíce'!$AC$6:$AC$297,0),0,1,1),"")&gt;0,IFERROR(OFFSET('Filtr dle měsíce'!AW$5,MATCH('Filtr dle měsíce'!$A153,'Filtr dle měsíce'!$AC$6:$AC$297,0),0,1,1)*OFFSET('Filtr dle měsíce'!AW$5,MATCH('Filtr dle měsíce'!$A153,'Filtr dle měsíce'!$AC$6:$AC$297,0),0,1,1),""),"")</f>
        <v/>
      </c>
      <c r="BJ154" s="79" t="str">
        <f ca="1">IF(IFERROR(OFFSET('Filtr dle měsíce'!AX$5,MATCH('Filtr dle měsíce'!$A153,'Filtr dle měsíce'!$AC$6:$AC$297,0),0,1,1)*OFFSET('Filtr dle měsíce'!AX$5,MATCH('Filtr dle měsíce'!$A153,'Filtr dle měsíce'!$AC$6:$AC$297,0),0,1,1),"")&gt;0,IFERROR(OFFSET('Filtr dle měsíce'!AX$5,MATCH('Filtr dle měsíce'!$A153,'Filtr dle měsíce'!$AC$6:$AC$297,0),0,1,1)*OFFSET('Filtr dle měsíce'!AX$5,MATCH('Filtr dle měsíce'!$A153,'Filtr dle měsíce'!$AC$6:$AC$297,0),0,1,1),""),"")</f>
        <v/>
      </c>
      <c r="BK154" s="79" t="str">
        <f ca="1">IF(IFERROR(OFFSET('Filtr dle měsíce'!AY$5,MATCH('Filtr dle měsíce'!$A153,'Filtr dle měsíce'!$AC$6:$AC$297,0),0,1,1)*OFFSET('Filtr dle měsíce'!AY$5,MATCH('Filtr dle měsíce'!$A153,'Filtr dle měsíce'!$AC$6:$AC$297,0),0,1,1),"")&gt;0,IFERROR(OFFSET('Filtr dle měsíce'!AY$5,MATCH('Filtr dle měsíce'!$A153,'Filtr dle měsíce'!$AC$6:$AC$297,0),0,1,1)*OFFSET('Filtr dle měsíce'!AY$5,MATCH('Filtr dle měsíce'!$A153,'Filtr dle měsíce'!$AC$6:$AC$297,0),0,1,1),""),"")</f>
        <v/>
      </c>
      <c r="BL154" s="79" t="str">
        <f ca="1">IF(IFERROR(OFFSET('Filtr dle měsíce'!AZ$5,MATCH('Filtr dle měsíce'!$A153,'Filtr dle měsíce'!$AC$6:$AC$297,0),0,1,1)*OFFSET('Filtr dle měsíce'!AZ$5,MATCH('Filtr dle měsíce'!$A153,'Filtr dle měsíce'!$AC$6:$AC$297,0),0,1,1),"")&gt;0,IFERROR(OFFSET('Filtr dle měsíce'!AZ$5,MATCH('Filtr dle měsíce'!$A153,'Filtr dle měsíce'!$AC$6:$AC$297,0),0,1,1)*OFFSET('Filtr dle měsíce'!AZ$5,MATCH('Filtr dle měsíce'!$A153,'Filtr dle měsíce'!$AC$6:$AC$297,0),0,1,1),""),"")</f>
        <v/>
      </c>
      <c r="BM154" s="79" t="str">
        <f ca="1">IF(IFERROR(OFFSET('Filtr dle měsíce'!BA$5,MATCH('Filtr dle měsíce'!$A153,'Filtr dle měsíce'!$AC$6:$AC$297,0),0,1,1)*OFFSET('Filtr dle měsíce'!BA$5,MATCH('Filtr dle měsíce'!$A153,'Filtr dle měsíce'!$AC$6:$AC$297,0),0,1,1),"")&gt;0,IFERROR(OFFSET('Filtr dle měsíce'!BA$5,MATCH('Filtr dle měsíce'!$A153,'Filtr dle měsíce'!$AC$6:$AC$297,0),0,1,1)*OFFSET('Filtr dle měsíce'!BA$5,MATCH('Filtr dle měsíce'!$A153,'Filtr dle měsíce'!$AC$6:$AC$297,0),0,1,1),""),"")</f>
        <v/>
      </c>
      <c r="BN154" s="79" t="str">
        <f ca="1">IF(IFERROR(OFFSET('Filtr dle měsíce'!BB$5,MATCH('Filtr dle měsíce'!$A153,'Filtr dle měsíce'!$AC$6:$AC$297,0),0,1,1)*OFFSET('Filtr dle měsíce'!BB$5,MATCH('Filtr dle měsíce'!$A153,'Filtr dle měsíce'!$AC$6:$AC$297,0),0,1,1),"")&gt;0,IFERROR(OFFSET('Filtr dle měsíce'!BB$5,MATCH('Filtr dle měsíce'!$A153,'Filtr dle měsíce'!$AC$6:$AC$297,0),0,1,1)*OFFSET('Filtr dle měsíce'!BB$5,MATCH('Filtr dle měsíce'!$A153,'Filtr dle měsíce'!$AC$6:$AC$297,0),0,1,1),""),"")</f>
        <v/>
      </c>
      <c r="BO154" s="79" t="str">
        <f ca="1">IF(IFERROR(OFFSET('Filtr dle měsíce'!BC$5,MATCH('Filtr dle měsíce'!$A153,'Filtr dle měsíce'!$AC$6:$AC$297,0),0,1,1)*OFFSET('Filtr dle měsíce'!BC$5,MATCH('Filtr dle měsíce'!$A153,'Filtr dle měsíce'!$AC$6:$AC$297,0),0,1,1),"")&gt;0,IFERROR(OFFSET('Filtr dle měsíce'!BC$5,MATCH('Filtr dle měsíce'!$A153,'Filtr dle měsíce'!$AC$6:$AC$297,0),0,1,1)*OFFSET('Filtr dle měsíce'!BC$5,MATCH('Filtr dle měsíce'!$A153,'Filtr dle měsíce'!$AC$6:$AC$297,0),0,1,1),""),"")</f>
        <v/>
      </c>
      <c r="BP154" s="79"/>
      <c r="BQ154" s="79"/>
    </row>
    <row r="155" spans="1:69" ht="14.25" customHeight="1" x14ac:dyDescent="0.4">
      <c r="A155" s="51">
        <v>151</v>
      </c>
      <c r="B155" s="74" t="str">
        <f ca="1">IFERROR(TEXT(OFFSET('Tabulka klientů 2023'!$C$7,MATCH('Filtr dle měsíce'!A155,'Filtr dle měsíce'!$AC$6:$AC$297,0),0,1,1),""),"")</f>
        <v/>
      </c>
      <c r="C155" s="75" t="str">
        <f ca="1">IF(IFERROR(OFFSET('Tabulka klientů 2023'!$Q$7,MATCH('Filtr dle měsíce'!A155,'Filtr dle měsíce'!$AC$6:$AC$297,0),0,1,1)*OFFSET('Filtr dle měsíce'!$Q$5,MATCH('Filtr dle měsíce'!A155,'Filtr dle měsíce'!$AC$6:$AC$297,0),0,1,1),"")&gt;0,IFERROR(OFFSET('Tabulka klientů 2023'!$Q$7,MATCH('Filtr dle měsíce'!A155,'Filtr dle měsíce'!$AC$6:$AC$297,0),0,1,1)*OFFSET('Filtr dle měsíce'!$Q$5,MATCH('Filtr dle měsíce'!A155,'Filtr dle měsíce'!$AC$6:$AC$297,0),0,1,1),""),"")</f>
        <v/>
      </c>
      <c r="D155" s="76" t="str">
        <f ca="1">IF(IFERROR(OFFSET('Tabulka klientů 2023'!$T$7,MATCH('Filtr dle měsíce'!A155,'Filtr dle měsíce'!$AC$6:$AC$297,0),0,1,1)*OFFSET('Filtr dle měsíce'!$R$5,MATCH('Filtr dle měsíce'!A155,'Filtr dle měsíce'!$AC$6:$AC$297,0),0,1,1),"")&gt;0,IFERROR(OFFSET('Tabulka klientů 2023'!$T$7,MATCH('Filtr dle měsíce'!A155,'Filtr dle měsíce'!$AC$6:$AC$297,0),0,1,1)*OFFSET('Filtr dle měsíce'!$R$5,MATCH('Filtr dle měsíce'!A155,'Filtr dle měsíce'!$AC$6:$AC$297,0),0,1,1),""),"")</f>
        <v/>
      </c>
      <c r="E155" s="75" t="str">
        <f ca="1">IF(IFERROR(OFFSET('Tabulka klientů 2023'!$W$7,MATCH('Filtr dle měsíce'!A155,'Filtr dle měsíce'!$AC$6:$AC$297,0),0,1,1)*OFFSET('Filtr dle měsíce'!$S$5,MATCH('Filtr dle měsíce'!A155,'Filtr dle měsíce'!$AC$6:$AC$297,0),0,1,1),"")&gt;0,IFERROR(OFFSET('Tabulka klientů 2023'!$W$7,MATCH('Filtr dle měsíce'!A155,'Filtr dle měsíce'!$AC$6:$AC$297,0),0,1,1)*OFFSET('Filtr dle měsíce'!$S$5,MATCH('Filtr dle měsíce'!A155,'Filtr dle měsíce'!$AC$6:$AC$297,0),0,1,1),""),"")</f>
        <v/>
      </c>
      <c r="F155" s="76" t="str">
        <f ca="1">IF(IFERROR(OFFSET('Tabulka klientů 2023'!$Z$7,MATCH('Filtr dle měsíce'!A155,'Filtr dle měsíce'!$AC$6:$AC$297,0),0,1,1)*OFFSET('Filtr dle měsíce'!$T$5,MATCH('Filtr dle měsíce'!A155,'Filtr dle měsíce'!$AC$6:$AC$297,0),0,1,1),"")&gt;0,IFERROR(OFFSET('Tabulka klientů 2023'!$Z$7,MATCH('Filtr dle měsíce'!A155,'Filtr dle měsíce'!$AC$6:$AC$297,0),0,1,1)*OFFSET('Filtr dle měsíce'!$T$5,MATCH('Filtr dle měsíce'!A155,'Filtr dle měsíce'!$AC$6:$AC$297,0),0,1,1),""),"")</f>
        <v/>
      </c>
      <c r="G155" s="75" t="str">
        <f ca="1">IF(IFERROR(OFFSET('Tabulka klientů 2023'!$AC$7,MATCH('Filtr dle měsíce'!A155,'Filtr dle měsíce'!$AC$6:$AC$297,0),0,1,1)*OFFSET('Filtr dle měsíce'!$U$5,MATCH('Filtr dle měsíce'!A155,'Filtr dle měsíce'!$AC$6:$AC$297,0),0,1,1),"")&gt;0,IFERROR(OFFSET('Tabulka klientů 2023'!$AC$7,MATCH('Filtr dle měsíce'!A155,'Filtr dle měsíce'!$AC$6:$AC$297,0),0,1,1)*OFFSET('Filtr dle měsíce'!$U$5,MATCH('Filtr dle měsíce'!A155,'Filtr dle měsíce'!$AC$6:$AC$297,0),0,1,1),""),"")</f>
        <v/>
      </c>
      <c r="H155" s="76" t="str">
        <f ca="1">IF(IFERROR(OFFSET('Tabulka klientů 2023'!$AF$7,MATCH('Filtr dle měsíce'!A155,'Filtr dle měsíce'!$AC$6:$AC$297,0),0,1,1)*OFFSET('Filtr dle měsíce'!$V$5,MATCH('Filtr dle měsíce'!A155,'Filtr dle měsíce'!$AC$6:$AC$297,0),0,1,1),"")&gt;0,IFERROR(OFFSET('Tabulka klientů 2023'!$AF$7,MATCH('Filtr dle měsíce'!A155,'Filtr dle měsíce'!$AC$6:$AC$297,0),0,1,1)*OFFSET('Filtr dle měsíce'!$V$5,MATCH('Filtr dle měsíce'!A155,'Filtr dle měsíce'!$AC$6:$AC$297,0),0,1,1),""),"")</f>
        <v/>
      </c>
      <c r="I155" s="75" t="str">
        <f ca="1">IF(IFERROR(OFFSET('Tabulka klientů 2023'!$AI$7,MATCH('Filtr dle měsíce'!A155,'Filtr dle měsíce'!$AC$6:$AC$297,0),0,1,1)*OFFSET('Filtr dle měsíce'!$W$5,MATCH('Filtr dle měsíce'!A155,'Filtr dle měsíce'!$AC$6:$AC$297,0),0,1,1),"")&gt;0,IFERROR(OFFSET('Tabulka klientů 2023'!$AI$7,MATCH('Filtr dle měsíce'!A155,'Filtr dle měsíce'!$AC$6:$AC$297,0),0,1,1)*OFFSET('Filtr dle měsíce'!$W$5,MATCH('Filtr dle měsíce'!A155,'Filtr dle měsíce'!$AC$6:$AC$297,0),0,1,1),""),"")</f>
        <v/>
      </c>
      <c r="J155" s="76" t="str">
        <f ca="1">IF(IFERROR(OFFSET('Tabulka klientů 2023'!$AL$7,MATCH('Filtr dle měsíce'!A155,'Filtr dle měsíce'!$AC$6:$AC$297,0),0,1,1)*OFFSET('Filtr dle měsíce'!$X$5,MATCH('Filtr dle měsíce'!A155,'Filtr dle měsíce'!$AC$6:$AC$297,0),0,1,1),"")&gt;0,IFERROR(OFFSET('Tabulka klientů 2023'!$AL$7,MATCH('Filtr dle měsíce'!A155,'Filtr dle měsíce'!$AC$6:$AC$297,0),0,1,1)*OFFSET('Filtr dle měsíce'!$X$5,MATCH('Filtr dle měsíce'!A155,'Filtr dle měsíce'!$AC$6:$AC$297,0),0,1,1),""),"")</f>
        <v/>
      </c>
      <c r="K155" s="75" t="str">
        <f ca="1">IF(IFERROR(OFFSET('Tabulka klientů 2023'!$AO$7,MATCH('Filtr dle měsíce'!A155,'Filtr dle měsíce'!$AC$6:$AC$297,0),0,1,1)*OFFSET('Filtr dle měsíce'!$Y$5,MATCH('Filtr dle měsíce'!A155,'Filtr dle měsíce'!$AC$6:$AC$297,0),0,1,1),"")&gt;0,IFERROR(OFFSET('Tabulka klientů 2023'!$AO$7,MATCH('Filtr dle měsíce'!A155,'Filtr dle měsíce'!$AC$6:$AC$297,0),0,1,1)*OFFSET('Filtr dle měsíce'!$Y$5,MATCH('Filtr dle měsíce'!A155,'Filtr dle měsíce'!$AC$6:$AC$297,0),0,1,1),""),"")</f>
        <v/>
      </c>
      <c r="L155" s="76" t="str">
        <f ca="1">IF(IFERROR(OFFSET('Tabulka klientů 2023'!$AR$7,MATCH('Filtr dle měsíce'!A155,'Filtr dle měsíce'!$AC$6:$AC$297,0),0,1,1)*OFFSET('Filtr dle měsíce'!$Z$5,MATCH('Filtr dle měsíce'!A155,'Filtr dle měsíce'!$AC$6:$AC$297,0),0,1,1),"")&gt;0,IFERROR(OFFSET('Tabulka klientů 2023'!$AR$7,MATCH('Filtr dle měsíce'!A155,'Filtr dle měsíce'!$AC$6:$AC$297,0),0,1,1)*OFFSET('Filtr dle měsíce'!$Z$5,MATCH('Filtr dle měsíce'!A155,'Filtr dle měsíce'!$AC$6:$AC$297,0),0,1,1),""),"")</f>
        <v/>
      </c>
      <c r="M155" s="77" t="str">
        <f ca="1">IF(IFERROR(OFFSET('Tabulka klientů 2023'!$AU$7,MATCH('Filtr dle měsíce'!A155,'Filtr dle měsíce'!$AC$6:$AC$297,0),0,1,1)*OFFSET('Filtr dle měsíce'!$AA$5,MATCH('Filtr dle měsíce'!A155,'Filtr dle měsíce'!$AC$6:$AC$297,0),0,1,1),"")&gt;0,IFERROR(OFFSET('Tabulka klientů 2023'!$AU$7,MATCH('Filtr dle měsíce'!A155,'Filtr dle měsíce'!$AC$6:$AC$297,0),0,1,1)*OFFSET('Filtr dle měsíce'!$AA$5,MATCH('Filtr dle měsíce'!A155,'Filtr dle měsíce'!$AC$6:$AC$297,0),0,1,1),""),"")</f>
        <v/>
      </c>
      <c r="N155" s="78" t="str">
        <f t="shared" ca="1" si="0"/>
        <v/>
      </c>
      <c r="Q155" s="51">
        <f>IF('Tabulka klientů 2023'!R157='Filtr dle měsíce'!$C$1,1,0)</f>
        <v>0</v>
      </c>
      <c r="R155" s="51">
        <f>IF('Tabulka klientů 2023'!U157='Filtr dle měsíce'!$C$1,1,0)</f>
        <v>0</v>
      </c>
      <c r="S155" s="51">
        <f>IF('Tabulka klientů 2023'!X157='Filtr dle měsíce'!$C$1,1,0)</f>
        <v>0</v>
      </c>
      <c r="T155" s="51">
        <f>IF('Tabulka klientů 2023'!AA157='Filtr dle měsíce'!$C$1,1,0)</f>
        <v>0</v>
      </c>
      <c r="U155" s="51">
        <f>IF('Tabulka klientů 2023'!AD157='Filtr dle měsíce'!$C$1,1,0)</f>
        <v>0</v>
      </c>
      <c r="V155" s="51">
        <f>IF('Tabulka klientů 2023'!AG157='Filtr dle měsíce'!$C$1,1,0)</f>
        <v>0</v>
      </c>
      <c r="W155" s="51">
        <f>IF('Tabulka klientů 2023'!AJ157='Filtr dle měsíce'!$C$1,1,0)</f>
        <v>0</v>
      </c>
      <c r="X155" s="1">
        <f>IF('Tabulka klientů 2023'!AM157='Filtr dle měsíce'!$C$1,1,0)</f>
        <v>0</v>
      </c>
      <c r="Y155" s="1">
        <f>IF('Tabulka klientů 2023'!AP157='Filtr dle měsíce'!$C$1,1,0)</f>
        <v>0</v>
      </c>
      <c r="Z155" s="1">
        <f>IF('Tabulka klientů 2023'!AS157='Filtr dle měsíce'!$C$1,1,0)</f>
        <v>0</v>
      </c>
      <c r="AA155" s="1">
        <f>IF('Tabulka klientů 2023'!AV157='Filtr dle měsíce'!$C$1,1,0)</f>
        <v>0</v>
      </c>
      <c r="AB155" s="1">
        <f t="shared" si="1"/>
        <v>0</v>
      </c>
      <c r="AC155" s="1">
        <f t="shared" si="2"/>
        <v>0</v>
      </c>
      <c r="AE155" s="51">
        <f>IF('Tabulka klientů 2023'!S157="ANO",1,0)</f>
        <v>0</v>
      </c>
      <c r="AF155" s="51">
        <f>IF('Tabulka klientů 2023'!V157="ANO",1,0)</f>
        <v>0</v>
      </c>
      <c r="AG155" s="51">
        <f>IF('Tabulka klientů 2023'!Y157="ANO",1,0)</f>
        <v>0</v>
      </c>
      <c r="AH155" s="51">
        <f>IF('Tabulka klientů 2023'!AB157="ANO",1,0)</f>
        <v>0</v>
      </c>
      <c r="AI155" s="51">
        <f>IF('Tabulka klientů 2023'!AE157="ANO",1,0)</f>
        <v>0</v>
      </c>
      <c r="AJ155" s="51">
        <f>IF('Tabulka klientů 2023'!AH157="ANO",1,0)</f>
        <v>0</v>
      </c>
      <c r="AK155" s="51">
        <f>IF('Tabulka klientů 2023'!AK157="ANO",1,0)</f>
        <v>0</v>
      </c>
      <c r="AL155" s="51">
        <f>IF('Tabulka klientů 2023'!AN157="ANO",1,0)</f>
        <v>0</v>
      </c>
      <c r="AM155" s="51">
        <f>IF('Tabulka klientů 2023'!AQ157="ANO",1,0)</f>
        <v>0</v>
      </c>
      <c r="AN155" s="51">
        <f>IF('Tabulka klientů 2023'!AT157="ANO",1,0)</f>
        <v>0</v>
      </c>
      <c r="AO155" s="51">
        <f>IF('Tabulka klientů 2023'!AW157="ANO",1,0)</f>
        <v>0</v>
      </c>
      <c r="AP155" s="51" t="e">
        <f t="shared" ref="AP155:AQ155" si="300">#N/A</f>
        <v>#N/A</v>
      </c>
      <c r="AQ155" s="51" t="e">
        <f t="shared" si="300"/>
        <v>#N/A</v>
      </c>
      <c r="AR155" s="51"/>
      <c r="AS155" s="1">
        <f t="shared" ref="AS155:BC155" si="301">SUM(Q155+AE155)</f>
        <v>0</v>
      </c>
      <c r="AT155" s="1">
        <f t="shared" si="301"/>
        <v>0</v>
      </c>
      <c r="AU155" s="1">
        <f t="shared" si="301"/>
        <v>0</v>
      </c>
      <c r="AV155" s="1">
        <f t="shared" si="301"/>
        <v>0</v>
      </c>
      <c r="AW155" s="1">
        <f t="shared" si="301"/>
        <v>0</v>
      </c>
      <c r="AX155" s="1">
        <f t="shared" si="301"/>
        <v>0</v>
      </c>
      <c r="AY155" s="1">
        <f t="shared" si="301"/>
        <v>0</v>
      </c>
      <c r="AZ155" s="1">
        <f t="shared" si="301"/>
        <v>0</v>
      </c>
      <c r="BA155" s="1">
        <f t="shared" si="301"/>
        <v>0</v>
      </c>
      <c r="BB155" s="1">
        <f t="shared" si="301"/>
        <v>0</v>
      </c>
      <c r="BC155" s="1">
        <f t="shared" si="301"/>
        <v>0</v>
      </c>
      <c r="BD155" s="1"/>
      <c r="BE155" s="79" t="str">
        <f ca="1">IF(IFERROR(OFFSET('Filtr dle měsíce'!AS$5,MATCH('Filtr dle měsíce'!$A154,'Filtr dle měsíce'!$AC$6:$AC$297,0),0,1,1)*OFFSET('Filtr dle měsíce'!AS$5,MATCH('Filtr dle měsíce'!$A154,'Filtr dle měsíce'!$AC$6:$AC$297,0),0,1,1),"")&gt;0,IFERROR(OFFSET('Filtr dle měsíce'!AS$5,MATCH('Filtr dle měsíce'!$A154,'Filtr dle měsíce'!$AC$6:$AC$297,0),0,1,1)*OFFSET('Filtr dle měsíce'!AS$5,MATCH('Filtr dle měsíce'!$A154,'Filtr dle měsíce'!$AC$6:$AC$297,0),0,1,1),""),"")</f>
        <v/>
      </c>
      <c r="BF155" s="79" t="str">
        <f ca="1">IF(IFERROR(OFFSET('Filtr dle měsíce'!AT$5,MATCH('Filtr dle měsíce'!$A154,'Filtr dle měsíce'!$AC$6:$AC$297,0),0,1,1)*OFFSET('Filtr dle měsíce'!AT$5,MATCH('Filtr dle měsíce'!$A154,'Filtr dle měsíce'!$AC$6:$AC$297,0),0,1,1),"")&gt;0,IFERROR(OFFSET('Filtr dle měsíce'!AT$5,MATCH('Filtr dle měsíce'!$A154,'Filtr dle měsíce'!$AC$6:$AC$297,0),0,1,1)*OFFSET('Filtr dle měsíce'!AT$5,MATCH('Filtr dle měsíce'!$A154,'Filtr dle měsíce'!$AC$6:$AC$297,0),0,1,1),""),"")</f>
        <v/>
      </c>
      <c r="BG155" s="79" t="str">
        <f ca="1">IF(IFERROR(OFFSET('Filtr dle měsíce'!AU$5,MATCH('Filtr dle měsíce'!$A154,'Filtr dle měsíce'!$AC$6:$AC$297,0),0,1,1)*OFFSET('Filtr dle měsíce'!AU$5,MATCH('Filtr dle měsíce'!$A154,'Filtr dle měsíce'!$AC$6:$AC$297,0),0,1,1),"")&gt;0,IFERROR(OFFSET('Filtr dle měsíce'!AU$5,MATCH('Filtr dle měsíce'!$A154,'Filtr dle měsíce'!$AC$6:$AC$297,0),0,1,1)*OFFSET('Filtr dle měsíce'!AU$5,MATCH('Filtr dle měsíce'!$A154,'Filtr dle měsíce'!$AC$6:$AC$297,0),0,1,1),""),"")</f>
        <v/>
      </c>
      <c r="BH155" s="79" t="str">
        <f ca="1">IF(IFERROR(OFFSET('Filtr dle měsíce'!AV$5,MATCH('Filtr dle měsíce'!$A154,'Filtr dle měsíce'!$AC$6:$AC$297,0),0,1,1)*OFFSET('Filtr dle měsíce'!AV$5,MATCH('Filtr dle měsíce'!$A154,'Filtr dle měsíce'!$AC$6:$AC$297,0),0,1,1),"")&gt;0,IFERROR(OFFSET('Filtr dle měsíce'!AV$5,MATCH('Filtr dle měsíce'!$A154,'Filtr dle měsíce'!$AC$6:$AC$297,0),0,1,1)*OFFSET('Filtr dle měsíce'!AV$5,MATCH('Filtr dle měsíce'!$A154,'Filtr dle měsíce'!$AC$6:$AC$297,0),0,1,1),""),"")</f>
        <v/>
      </c>
      <c r="BI155" s="79" t="str">
        <f ca="1">IF(IFERROR(OFFSET('Filtr dle měsíce'!AW$5,MATCH('Filtr dle měsíce'!$A154,'Filtr dle měsíce'!$AC$6:$AC$297,0),0,1,1)*OFFSET('Filtr dle měsíce'!AW$5,MATCH('Filtr dle měsíce'!$A154,'Filtr dle měsíce'!$AC$6:$AC$297,0),0,1,1),"")&gt;0,IFERROR(OFFSET('Filtr dle měsíce'!AW$5,MATCH('Filtr dle měsíce'!$A154,'Filtr dle měsíce'!$AC$6:$AC$297,0),0,1,1)*OFFSET('Filtr dle měsíce'!AW$5,MATCH('Filtr dle měsíce'!$A154,'Filtr dle měsíce'!$AC$6:$AC$297,0),0,1,1),""),"")</f>
        <v/>
      </c>
      <c r="BJ155" s="79" t="str">
        <f ca="1">IF(IFERROR(OFFSET('Filtr dle měsíce'!AX$5,MATCH('Filtr dle měsíce'!$A154,'Filtr dle měsíce'!$AC$6:$AC$297,0),0,1,1)*OFFSET('Filtr dle měsíce'!AX$5,MATCH('Filtr dle měsíce'!$A154,'Filtr dle měsíce'!$AC$6:$AC$297,0),0,1,1),"")&gt;0,IFERROR(OFFSET('Filtr dle měsíce'!AX$5,MATCH('Filtr dle měsíce'!$A154,'Filtr dle měsíce'!$AC$6:$AC$297,0),0,1,1)*OFFSET('Filtr dle měsíce'!AX$5,MATCH('Filtr dle měsíce'!$A154,'Filtr dle měsíce'!$AC$6:$AC$297,0),0,1,1),""),"")</f>
        <v/>
      </c>
      <c r="BK155" s="79" t="str">
        <f ca="1">IF(IFERROR(OFFSET('Filtr dle měsíce'!AY$5,MATCH('Filtr dle měsíce'!$A154,'Filtr dle měsíce'!$AC$6:$AC$297,0),0,1,1)*OFFSET('Filtr dle měsíce'!AY$5,MATCH('Filtr dle měsíce'!$A154,'Filtr dle měsíce'!$AC$6:$AC$297,0),0,1,1),"")&gt;0,IFERROR(OFFSET('Filtr dle měsíce'!AY$5,MATCH('Filtr dle měsíce'!$A154,'Filtr dle měsíce'!$AC$6:$AC$297,0),0,1,1)*OFFSET('Filtr dle měsíce'!AY$5,MATCH('Filtr dle měsíce'!$A154,'Filtr dle měsíce'!$AC$6:$AC$297,0),0,1,1),""),"")</f>
        <v/>
      </c>
      <c r="BL155" s="79" t="str">
        <f ca="1">IF(IFERROR(OFFSET('Filtr dle měsíce'!AZ$5,MATCH('Filtr dle měsíce'!$A154,'Filtr dle měsíce'!$AC$6:$AC$297,0),0,1,1)*OFFSET('Filtr dle měsíce'!AZ$5,MATCH('Filtr dle měsíce'!$A154,'Filtr dle měsíce'!$AC$6:$AC$297,0),0,1,1),"")&gt;0,IFERROR(OFFSET('Filtr dle měsíce'!AZ$5,MATCH('Filtr dle měsíce'!$A154,'Filtr dle měsíce'!$AC$6:$AC$297,0),0,1,1)*OFFSET('Filtr dle měsíce'!AZ$5,MATCH('Filtr dle měsíce'!$A154,'Filtr dle měsíce'!$AC$6:$AC$297,0),0,1,1),""),"")</f>
        <v/>
      </c>
      <c r="BM155" s="79" t="str">
        <f ca="1">IF(IFERROR(OFFSET('Filtr dle měsíce'!BA$5,MATCH('Filtr dle měsíce'!$A154,'Filtr dle měsíce'!$AC$6:$AC$297,0),0,1,1)*OFFSET('Filtr dle měsíce'!BA$5,MATCH('Filtr dle měsíce'!$A154,'Filtr dle měsíce'!$AC$6:$AC$297,0),0,1,1),"")&gt;0,IFERROR(OFFSET('Filtr dle měsíce'!BA$5,MATCH('Filtr dle měsíce'!$A154,'Filtr dle měsíce'!$AC$6:$AC$297,0),0,1,1)*OFFSET('Filtr dle měsíce'!BA$5,MATCH('Filtr dle měsíce'!$A154,'Filtr dle měsíce'!$AC$6:$AC$297,0),0,1,1),""),"")</f>
        <v/>
      </c>
      <c r="BN155" s="79" t="str">
        <f ca="1">IF(IFERROR(OFFSET('Filtr dle měsíce'!BB$5,MATCH('Filtr dle měsíce'!$A154,'Filtr dle měsíce'!$AC$6:$AC$297,0),0,1,1)*OFFSET('Filtr dle měsíce'!BB$5,MATCH('Filtr dle měsíce'!$A154,'Filtr dle měsíce'!$AC$6:$AC$297,0),0,1,1),"")&gt;0,IFERROR(OFFSET('Filtr dle měsíce'!BB$5,MATCH('Filtr dle měsíce'!$A154,'Filtr dle měsíce'!$AC$6:$AC$297,0),0,1,1)*OFFSET('Filtr dle měsíce'!BB$5,MATCH('Filtr dle měsíce'!$A154,'Filtr dle měsíce'!$AC$6:$AC$297,0),0,1,1),""),"")</f>
        <v/>
      </c>
      <c r="BO155" s="79" t="str">
        <f ca="1">IF(IFERROR(OFFSET('Filtr dle měsíce'!BC$5,MATCH('Filtr dle měsíce'!$A154,'Filtr dle měsíce'!$AC$6:$AC$297,0),0,1,1)*OFFSET('Filtr dle měsíce'!BC$5,MATCH('Filtr dle měsíce'!$A154,'Filtr dle měsíce'!$AC$6:$AC$297,0),0,1,1),"")&gt;0,IFERROR(OFFSET('Filtr dle měsíce'!BC$5,MATCH('Filtr dle měsíce'!$A154,'Filtr dle měsíce'!$AC$6:$AC$297,0),0,1,1)*OFFSET('Filtr dle měsíce'!BC$5,MATCH('Filtr dle měsíce'!$A154,'Filtr dle měsíce'!$AC$6:$AC$297,0),0,1,1),""),"")</f>
        <v/>
      </c>
      <c r="BP155" s="79"/>
      <c r="BQ155" s="79"/>
    </row>
    <row r="156" spans="1:69" ht="14.25" customHeight="1" x14ac:dyDescent="0.4">
      <c r="A156" s="51">
        <v>152</v>
      </c>
      <c r="B156" s="74" t="str">
        <f ca="1">IFERROR(TEXT(OFFSET('Tabulka klientů 2023'!$C$7,MATCH('Filtr dle měsíce'!A156,'Filtr dle měsíce'!$AC$6:$AC$297,0),0,1,1),""),"")</f>
        <v/>
      </c>
      <c r="C156" s="75" t="str">
        <f ca="1">IF(IFERROR(OFFSET('Tabulka klientů 2023'!$Q$7,MATCH('Filtr dle měsíce'!A156,'Filtr dle měsíce'!$AC$6:$AC$297,0),0,1,1)*OFFSET('Filtr dle měsíce'!$Q$5,MATCH('Filtr dle měsíce'!A156,'Filtr dle měsíce'!$AC$6:$AC$297,0),0,1,1),"")&gt;0,IFERROR(OFFSET('Tabulka klientů 2023'!$Q$7,MATCH('Filtr dle měsíce'!A156,'Filtr dle měsíce'!$AC$6:$AC$297,0),0,1,1)*OFFSET('Filtr dle měsíce'!$Q$5,MATCH('Filtr dle měsíce'!A156,'Filtr dle měsíce'!$AC$6:$AC$297,0),0,1,1),""),"")</f>
        <v/>
      </c>
      <c r="D156" s="76" t="str">
        <f ca="1">IF(IFERROR(OFFSET('Tabulka klientů 2023'!$T$7,MATCH('Filtr dle měsíce'!A156,'Filtr dle měsíce'!$AC$6:$AC$297,0),0,1,1)*OFFSET('Filtr dle měsíce'!$R$5,MATCH('Filtr dle měsíce'!A156,'Filtr dle měsíce'!$AC$6:$AC$297,0),0,1,1),"")&gt;0,IFERROR(OFFSET('Tabulka klientů 2023'!$T$7,MATCH('Filtr dle měsíce'!A156,'Filtr dle měsíce'!$AC$6:$AC$297,0),0,1,1)*OFFSET('Filtr dle měsíce'!$R$5,MATCH('Filtr dle měsíce'!A156,'Filtr dle měsíce'!$AC$6:$AC$297,0),0,1,1),""),"")</f>
        <v/>
      </c>
      <c r="E156" s="75" t="str">
        <f ca="1">IF(IFERROR(OFFSET('Tabulka klientů 2023'!$W$7,MATCH('Filtr dle měsíce'!A156,'Filtr dle měsíce'!$AC$6:$AC$297,0),0,1,1)*OFFSET('Filtr dle měsíce'!$S$5,MATCH('Filtr dle měsíce'!A156,'Filtr dle měsíce'!$AC$6:$AC$297,0),0,1,1),"")&gt;0,IFERROR(OFFSET('Tabulka klientů 2023'!$W$7,MATCH('Filtr dle měsíce'!A156,'Filtr dle měsíce'!$AC$6:$AC$297,0),0,1,1)*OFFSET('Filtr dle měsíce'!$S$5,MATCH('Filtr dle měsíce'!A156,'Filtr dle měsíce'!$AC$6:$AC$297,0),0,1,1),""),"")</f>
        <v/>
      </c>
      <c r="F156" s="76" t="str">
        <f ca="1">IF(IFERROR(OFFSET('Tabulka klientů 2023'!$Z$7,MATCH('Filtr dle měsíce'!A156,'Filtr dle měsíce'!$AC$6:$AC$297,0),0,1,1)*OFFSET('Filtr dle měsíce'!$T$5,MATCH('Filtr dle měsíce'!A156,'Filtr dle měsíce'!$AC$6:$AC$297,0),0,1,1),"")&gt;0,IFERROR(OFFSET('Tabulka klientů 2023'!$Z$7,MATCH('Filtr dle měsíce'!A156,'Filtr dle měsíce'!$AC$6:$AC$297,0),0,1,1)*OFFSET('Filtr dle měsíce'!$T$5,MATCH('Filtr dle měsíce'!A156,'Filtr dle měsíce'!$AC$6:$AC$297,0),0,1,1),""),"")</f>
        <v/>
      </c>
      <c r="G156" s="75" t="str">
        <f ca="1">IF(IFERROR(OFFSET('Tabulka klientů 2023'!$AC$7,MATCH('Filtr dle měsíce'!A156,'Filtr dle měsíce'!$AC$6:$AC$297,0),0,1,1)*OFFSET('Filtr dle měsíce'!$U$5,MATCH('Filtr dle měsíce'!A156,'Filtr dle měsíce'!$AC$6:$AC$297,0),0,1,1),"")&gt;0,IFERROR(OFFSET('Tabulka klientů 2023'!$AC$7,MATCH('Filtr dle měsíce'!A156,'Filtr dle měsíce'!$AC$6:$AC$297,0),0,1,1)*OFFSET('Filtr dle měsíce'!$U$5,MATCH('Filtr dle měsíce'!A156,'Filtr dle měsíce'!$AC$6:$AC$297,0),0,1,1),""),"")</f>
        <v/>
      </c>
      <c r="H156" s="76" t="str">
        <f ca="1">IF(IFERROR(OFFSET('Tabulka klientů 2023'!$AF$7,MATCH('Filtr dle měsíce'!A156,'Filtr dle měsíce'!$AC$6:$AC$297,0),0,1,1)*OFFSET('Filtr dle měsíce'!$V$5,MATCH('Filtr dle měsíce'!A156,'Filtr dle měsíce'!$AC$6:$AC$297,0),0,1,1),"")&gt;0,IFERROR(OFFSET('Tabulka klientů 2023'!$AF$7,MATCH('Filtr dle měsíce'!A156,'Filtr dle měsíce'!$AC$6:$AC$297,0),0,1,1)*OFFSET('Filtr dle měsíce'!$V$5,MATCH('Filtr dle měsíce'!A156,'Filtr dle měsíce'!$AC$6:$AC$297,0),0,1,1),""),"")</f>
        <v/>
      </c>
      <c r="I156" s="75" t="str">
        <f ca="1">IF(IFERROR(OFFSET('Tabulka klientů 2023'!$AI$7,MATCH('Filtr dle měsíce'!A156,'Filtr dle měsíce'!$AC$6:$AC$297,0),0,1,1)*OFFSET('Filtr dle měsíce'!$W$5,MATCH('Filtr dle měsíce'!A156,'Filtr dle měsíce'!$AC$6:$AC$297,0),0,1,1),"")&gt;0,IFERROR(OFFSET('Tabulka klientů 2023'!$AI$7,MATCH('Filtr dle měsíce'!A156,'Filtr dle měsíce'!$AC$6:$AC$297,0),0,1,1)*OFFSET('Filtr dle měsíce'!$W$5,MATCH('Filtr dle měsíce'!A156,'Filtr dle měsíce'!$AC$6:$AC$297,0),0,1,1),""),"")</f>
        <v/>
      </c>
      <c r="J156" s="76" t="str">
        <f ca="1">IF(IFERROR(OFFSET('Tabulka klientů 2023'!$AL$7,MATCH('Filtr dle měsíce'!A156,'Filtr dle měsíce'!$AC$6:$AC$297,0),0,1,1)*OFFSET('Filtr dle měsíce'!$X$5,MATCH('Filtr dle měsíce'!A156,'Filtr dle měsíce'!$AC$6:$AC$297,0),0,1,1),"")&gt;0,IFERROR(OFFSET('Tabulka klientů 2023'!$AL$7,MATCH('Filtr dle měsíce'!A156,'Filtr dle měsíce'!$AC$6:$AC$297,0),0,1,1)*OFFSET('Filtr dle měsíce'!$X$5,MATCH('Filtr dle měsíce'!A156,'Filtr dle měsíce'!$AC$6:$AC$297,0),0,1,1),""),"")</f>
        <v/>
      </c>
      <c r="K156" s="75" t="str">
        <f ca="1">IF(IFERROR(OFFSET('Tabulka klientů 2023'!$AO$7,MATCH('Filtr dle měsíce'!A156,'Filtr dle měsíce'!$AC$6:$AC$297,0),0,1,1)*OFFSET('Filtr dle měsíce'!$Y$5,MATCH('Filtr dle měsíce'!A156,'Filtr dle měsíce'!$AC$6:$AC$297,0),0,1,1),"")&gt;0,IFERROR(OFFSET('Tabulka klientů 2023'!$AO$7,MATCH('Filtr dle měsíce'!A156,'Filtr dle měsíce'!$AC$6:$AC$297,0),0,1,1)*OFFSET('Filtr dle měsíce'!$Y$5,MATCH('Filtr dle měsíce'!A156,'Filtr dle měsíce'!$AC$6:$AC$297,0),0,1,1),""),"")</f>
        <v/>
      </c>
      <c r="L156" s="76" t="str">
        <f ca="1">IF(IFERROR(OFFSET('Tabulka klientů 2023'!$AR$7,MATCH('Filtr dle měsíce'!A156,'Filtr dle měsíce'!$AC$6:$AC$297,0),0,1,1)*OFFSET('Filtr dle měsíce'!$Z$5,MATCH('Filtr dle měsíce'!A156,'Filtr dle měsíce'!$AC$6:$AC$297,0),0,1,1),"")&gt;0,IFERROR(OFFSET('Tabulka klientů 2023'!$AR$7,MATCH('Filtr dle měsíce'!A156,'Filtr dle měsíce'!$AC$6:$AC$297,0),0,1,1)*OFFSET('Filtr dle měsíce'!$Z$5,MATCH('Filtr dle měsíce'!A156,'Filtr dle měsíce'!$AC$6:$AC$297,0),0,1,1),""),"")</f>
        <v/>
      </c>
      <c r="M156" s="77" t="str">
        <f ca="1">IF(IFERROR(OFFSET('Tabulka klientů 2023'!$AU$7,MATCH('Filtr dle měsíce'!A156,'Filtr dle měsíce'!$AC$6:$AC$297,0),0,1,1)*OFFSET('Filtr dle měsíce'!$AA$5,MATCH('Filtr dle měsíce'!A156,'Filtr dle měsíce'!$AC$6:$AC$297,0),0,1,1),"")&gt;0,IFERROR(OFFSET('Tabulka klientů 2023'!$AU$7,MATCH('Filtr dle měsíce'!A156,'Filtr dle měsíce'!$AC$6:$AC$297,0),0,1,1)*OFFSET('Filtr dle měsíce'!$AA$5,MATCH('Filtr dle měsíce'!A156,'Filtr dle měsíce'!$AC$6:$AC$297,0),0,1,1),""),"")</f>
        <v/>
      </c>
      <c r="N156" s="78" t="str">
        <f t="shared" ca="1" si="0"/>
        <v/>
      </c>
      <c r="Q156" s="51">
        <f>IF('Tabulka klientů 2023'!R158='Filtr dle měsíce'!$C$1,1,0)</f>
        <v>0</v>
      </c>
      <c r="R156" s="51">
        <f>IF('Tabulka klientů 2023'!U158='Filtr dle měsíce'!$C$1,1,0)</f>
        <v>0</v>
      </c>
      <c r="S156" s="51">
        <f>IF('Tabulka klientů 2023'!X158='Filtr dle měsíce'!$C$1,1,0)</f>
        <v>0</v>
      </c>
      <c r="T156" s="51">
        <f>IF('Tabulka klientů 2023'!AA158='Filtr dle měsíce'!$C$1,1,0)</f>
        <v>0</v>
      </c>
      <c r="U156" s="51">
        <f>IF('Tabulka klientů 2023'!AD158='Filtr dle měsíce'!$C$1,1,0)</f>
        <v>0</v>
      </c>
      <c r="V156" s="51">
        <f>IF('Tabulka klientů 2023'!AG158='Filtr dle měsíce'!$C$1,1,0)</f>
        <v>0</v>
      </c>
      <c r="W156" s="51">
        <f>IF('Tabulka klientů 2023'!AJ158='Filtr dle měsíce'!$C$1,1,0)</f>
        <v>0</v>
      </c>
      <c r="X156" s="1">
        <f>IF('Tabulka klientů 2023'!AM158='Filtr dle měsíce'!$C$1,1,0)</f>
        <v>0</v>
      </c>
      <c r="Y156" s="1">
        <f>IF('Tabulka klientů 2023'!AP158='Filtr dle měsíce'!$C$1,1,0)</f>
        <v>0</v>
      </c>
      <c r="Z156" s="1">
        <f>IF('Tabulka klientů 2023'!AS158='Filtr dle měsíce'!$C$1,1,0)</f>
        <v>0</v>
      </c>
      <c r="AA156" s="1">
        <f>IF('Tabulka klientů 2023'!AV158='Filtr dle měsíce'!$C$1,1,0)</f>
        <v>0</v>
      </c>
      <c r="AB156" s="1">
        <f t="shared" si="1"/>
        <v>0</v>
      </c>
      <c r="AC156" s="1">
        <f t="shared" si="2"/>
        <v>0</v>
      </c>
      <c r="AE156" s="51">
        <f>IF('Tabulka klientů 2023'!S158="ANO",1,0)</f>
        <v>0</v>
      </c>
      <c r="AF156" s="51">
        <f>IF('Tabulka klientů 2023'!V158="ANO",1,0)</f>
        <v>0</v>
      </c>
      <c r="AG156" s="51">
        <f>IF('Tabulka klientů 2023'!Y158="ANO",1,0)</f>
        <v>0</v>
      </c>
      <c r="AH156" s="51">
        <f>IF('Tabulka klientů 2023'!AB158="ANO",1,0)</f>
        <v>0</v>
      </c>
      <c r="AI156" s="51">
        <f>IF('Tabulka klientů 2023'!AE158="ANO",1,0)</f>
        <v>0</v>
      </c>
      <c r="AJ156" s="51">
        <f>IF('Tabulka klientů 2023'!AH158="ANO",1,0)</f>
        <v>0</v>
      </c>
      <c r="AK156" s="51">
        <f>IF('Tabulka klientů 2023'!AK158="ANO",1,0)</f>
        <v>0</v>
      </c>
      <c r="AL156" s="51">
        <f>IF('Tabulka klientů 2023'!AN158="ANO",1,0)</f>
        <v>0</v>
      </c>
      <c r="AM156" s="51">
        <f>IF('Tabulka klientů 2023'!AQ158="ANO",1,0)</f>
        <v>0</v>
      </c>
      <c r="AN156" s="51">
        <f>IF('Tabulka klientů 2023'!AT158="ANO",1,0)</f>
        <v>0</v>
      </c>
      <c r="AO156" s="51">
        <f>IF('Tabulka klientů 2023'!AW158="ANO",1,0)</f>
        <v>0</v>
      </c>
      <c r="AP156" s="51" t="e">
        <f t="shared" ref="AP156:AQ156" si="302">#N/A</f>
        <v>#N/A</v>
      </c>
      <c r="AQ156" s="51" t="e">
        <f t="shared" si="302"/>
        <v>#N/A</v>
      </c>
      <c r="AR156" s="51"/>
      <c r="AS156" s="1">
        <f t="shared" ref="AS156:BC156" si="303">SUM(Q156+AE156)</f>
        <v>0</v>
      </c>
      <c r="AT156" s="1">
        <f t="shared" si="303"/>
        <v>0</v>
      </c>
      <c r="AU156" s="1">
        <f t="shared" si="303"/>
        <v>0</v>
      </c>
      <c r="AV156" s="1">
        <f t="shared" si="303"/>
        <v>0</v>
      </c>
      <c r="AW156" s="1">
        <f t="shared" si="303"/>
        <v>0</v>
      </c>
      <c r="AX156" s="1">
        <f t="shared" si="303"/>
        <v>0</v>
      </c>
      <c r="AY156" s="1">
        <f t="shared" si="303"/>
        <v>0</v>
      </c>
      <c r="AZ156" s="1">
        <f t="shared" si="303"/>
        <v>0</v>
      </c>
      <c r="BA156" s="1">
        <f t="shared" si="303"/>
        <v>0</v>
      </c>
      <c r="BB156" s="1">
        <f t="shared" si="303"/>
        <v>0</v>
      </c>
      <c r="BC156" s="1">
        <f t="shared" si="303"/>
        <v>0</v>
      </c>
      <c r="BD156" s="1"/>
      <c r="BE156" s="79" t="str">
        <f ca="1">IF(IFERROR(OFFSET('Filtr dle měsíce'!AS$5,MATCH('Filtr dle měsíce'!$A155,'Filtr dle měsíce'!$AC$6:$AC$297,0),0,1,1)*OFFSET('Filtr dle měsíce'!AS$5,MATCH('Filtr dle měsíce'!$A155,'Filtr dle měsíce'!$AC$6:$AC$297,0),0,1,1),"")&gt;0,IFERROR(OFFSET('Filtr dle měsíce'!AS$5,MATCH('Filtr dle měsíce'!$A155,'Filtr dle měsíce'!$AC$6:$AC$297,0),0,1,1)*OFFSET('Filtr dle měsíce'!AS$5,MATCH('Filtr dle měsíce'!$A155,'Filtr dle měsíce'!$AC$6:$AC$297,0),0,1,1),""),"")</f>
        <v/>
      </c>
      <c r="BF156" s="79" t="str">
        <f ca="1">IF(IFERROR(OFFSET('Filtr dle měsíce'!AT$5,MATCH('Filtr dle měsíce'!$A155,'Filtr dle měsíce'!$AC$6:$AC$297,0),0,1,1)*OFFSET('Filtr dle měsíce'!AT$5,MATCH('Filtr dle měsíce'!$A155,'Filtr dle měsíce'!$AC$6:$AC$297,0),0,1,1),"")&gt;0,IFERROR(OFFSET('Filtr dle měsíce'!AT$5,MATCH('Filtr dle měsíce'!$A155,'Filtr dle měsíce'!$AC$6:$AC$297,0),0,1,1)*OFFSET('Filtr dle měsíce'!AT$5,MATCH('Filtr dle měsíce'!$A155,'Filtr dle měsíce'!$AC$6:$AC$297,0),0,1,1),""),"")</f>
        <v/>
      </c>
      <c r="BG156" s="79" t="str">
        <f ca="1">IF(IFERROR(OFFSET('Filtr dle měsíce'!AU$5,MATCH('Filtr dle měsíce'!$A155,'Filtr dle měsíce'!$AC$6:$AC$297,0),0,1,1)*OFFSET('Filtr dle měsíce'!AU$5,MATCH('Filtr dle měsíce'!$A155,'Filtr dle měsíce'!$AC$6:$AC$297,0),0,1,1),"")&gt;0,IFERROR(OFFSET('Filtr dle měsíce'!AU$5,MATCH('Filtr dle měsíce'!$A155,'Filtr dle měsíce'!$AC$6:$AC$297,0),0,1,1)*OFFSET('Filtr dle měsíce'!AU$5,MATCH('Filtr dle měsíce'!$A155,'Filtr dle měsíce'!$AC$6:$AC$297,0),0,1,1),""),"")</f>
        <v/>
      </c>
      <c r="BH156" s="79" t="str">
        <f ca="1">IF(IFERROR(OFFSET('Filtr dle měsíce'!AV$5,MATCH('Filtr dle měsíce'!$A155,'Filtr dle měsíce'!$AC$6:$AC$297,0),0,1,1)*OFFSET('Filtr dle měsíce'!AV$5,MATCH('Filtr dle měsíce'!$A155,'Filtr dle měsíce'!$AC$6:$AC$297,0),0,1,1),"")&gt;0,IFERROR(OFFSET('Filtr dle měsíce'!AV$5,MATCH('Filtr dle měsíce'!$A155,'Filtr dle měsíce'!$AC$6:$AC$297,0),0,1,1)*OFFSET('Filtr dle měsíce'!AV$5,MATCH('Filtr dle měsíce'!$A155,'Filtr dle měsíce'!$AC$6:$AC$297,0),0,1,1),""),"")</f>
        <v/>
      </c>
      <c r="BI156" s="79" t="str">
        <f ca="1">IF(IFERROR(OFFSET('Filtr dle měsíce'!AW$5,MATCH('Filtr dle měsíce'!$A155,'Filtr dle měsíce'!$AC$6:$AC$297,0),0,1,1)*OFFSET('Filtr dle měsíce'!AW$5,MATCH('Filtr dle měsíce'!$A155,'Filtr dle měsíce'!$AC$6:$AC$297,0),0,1,1),"")&gt;0,IFERROR(OFFSET('Filtr dle měsíce'!AW$5,MATCH('Filtr dle měsíce'!$A155,'Filtr dle měsíce'!$AC$6:$AC$297,0),0,1,1)*OFFSET('Filtr dle měsíce'!AW$5,MATCH('Filtr dle měsíce'!$A155,'Filtr dle měsíce'!$AC$6:$AC$297,0),0,1,1),""),"")</f>
        <v/>
      </c>
      <c r="BJ156" s="79" t="str">
        <f ca="1">IF(IFERROR(OFFSET('Filtr dle měsíce'!AX$5,MATCH('Filtr dle měsíce'!$A155,'Filtr dle měsíce'!$AC$6:$AC$297,0),0,1,1)*OFFSET('Filtr dle měsíce'!AX$5,MATCH('Filtr dle měsíce'!$A155,'Filtr dle měsíce'!$AC$6:$AC$297,0),0,1,1),"")&gt;0,IFERROR(OFFSET('Filtr dle měsíce'!AX$5,MATCH('Filtr dle měsíce'!$A155,'Filtr dle měsíce'!$AC$6:$AC$297,0),0,1,1)*OFFSET('Filtr dle měsíce'!AX$5,MATCH('Filtr dle měsíce'!$A155,'Filtr dle měsíce'!$AC$6:$AC$297,0),0,1,1),""),"")</f>
        <v/>
      </c>
      <c r="BK156" s="79" t="str">
        <f ca="1">IF(IFERROR(OFFSET('Filtr dle měsíce'!AY$5,MATCH('Filtr dle měsíce'!$A155,'Filtr dle měsíce'!$AC$6:$AC$297,0),0,1,1)*OFFSET('Filtr dle měsíce'!AY$5,MATCH('Filtr dle měsíce'!$A155,'Filtr dle měsíce'!$AC$6:$AC$297,0),0,1,1),"")&gt;0,IFERROR(OFFSET('Filtr dle měsíce'!AY$5,MATCH('Filtr dle měsíce'!$A155,'Filtr dle měsíce'!$AC$6:$AC$297,0),0,1,1)*OFFSET('Filtr dle měsíce'!AY$5,MATCH('Filtr dle měsíce'!$A155,'Filtr dle měsíce'!$AC$6:$AC$297,0),0,1,1),""),"")</f>
        <v/>
      </c>
      <c r="BL156" s="79" t="str">
        <f ca="1">IF(IFERROR(OFFSET('Filtr dle měsíce'!AZ$5,MATCH('Filtr dle měsíce'!$A155,'Filtr dle měsíce'!$AC$6:$AC$297,0),0,1,1)*OFFSET('Filtr dle měsíce'!AZ$5,MATCH('Filtr dle měsíce'!$A155,'Filtr dle měsíce'!$AC$6:$AC$297,0),0,1,1),"")&gt;0,IFERROR(OFFSET('Filtr dle měsíce'!AZ$5,MATCH('Filtr dle měsíce'!$A155,'Filtr dle měsíce'!$AC$6:$AC$297,0),0,1,1)*OFFSET('Filtr dle měsíce'!AZ$5,MATCH('Filtr dle měsíce'!$A155,'Filtr dle měsíce'!$AC$6:$AC$297,0),0,1,1),""),"")</f>
        <v/>
      </c>
      <c r="BM156" s="79" t="str">
        <f ca="1">IF(IFERROR(OFFSET('Filtr dle měsíce'!BA$5,MATCH('Filtr dle měsíce'!$A155,'Filtr dle měsíce'!$AC$6:$AC$297,0),0,1,1)*OFFSET('Filtr dle měsíce'!BA$5,MATCH('Filtr dle měsíce'!$A155,'Filtr dle měsíce'!$AC$6:$AC$297,0),0,1,1),"")&gt;0,IFERROR(OFFSET('Filtr dle měsíce'!BA$5,MATCH('Filtr dle měsíce'!$A155,'Filtr dle měsíce'!$AC$6:$AC$297,0),0,1,1)*OFFSET('Filtr dle měsíce'!BA$5,MATCH('Filtr dle měsíce'!$A155,'Filtr dle měsíce'!$AC$6:$AC$297,0),0,1,1),""),"")</f>
        <v/>
      </c>
      <c r="BN156" s="79" t="str">
        <f ca="1">IF(IFERROR(OFFSET('Filtr dle měsíce'!BB$5,MATCH('Filtr dle měsíce'!$A155,'Filtr dle měsíce'!$AC$6:$AC$297,0),0,1,1)*OFFSET('Filtr dle měsíce'!BB$5,MATCH('Filtr dle měsíce'!$A155,'Filtr dle měsíce'!$AC$6:$AC$297,0),0,1,1),"")&gt;0,IFERROR(OFFSET('Filtr dle měsíce'!BB$5,MATCH('Filtr dle měsíce'!$A155,'Filtr dle měsíce'!$AC$6:$AC$297,0),0,1,1)*OFFSET('Filtr dle měsíce'!BB$5,MATCH('Filtr dle měsíce'!$A155,'Filtr dle měsíce'!$AC$6:$AC$297,0),0,1,1),""),"")</f>
        <v/>
      </c>
      <c r="BO156" s="79" t="str">
        <f ca="1">IF(IFERROR(OFFSET('Filtr dle měsíce'!BC$5,MATCH('Filtr dle měsíce'!$A155,'Filtr dle měsíce'!$AC$6:$AC$297,0),0,1,1)*OFFSET('Filtr dle měsíce'!BC$5,MATCH('Filtr dle měsíce'!$A155,'Filtr dle měsíce'!$AC$6:$AC$297,0),0,1,1),"")&gt;0,IFERROR(OFFSET('Filtr dle měsíce'!BC$5,MATCH('Filtr dle měsíce'!$A155,'Filtr dle měsíce'!$AC$6:$AC$297,0),0,1,1)*OFFSET('Filtr dle měsíce'!BC$5,MATCH('Filtr dle měsíce'!$A155,'Filtr dle měsíce'!$AC$6:$AC$297,0),0,1,1),""),"")</f>
        <v/>
      </c>
      <c r="BP156" s="79"/>
      <c r="BQ156" s="79"/>
    </row>
    <row r="157" spans="1:69" ht="14.25" customHeight="1" x14ac:dyDescent="0.4">
      <c r="A157" s="51">
        <v>153</v>
      </c>
      <c r="B157" s="74" t="str">
        <f ca="1">IFERROR(TEXT(OFFSET('Tabulka klientů 2023'!$C$7,MATCH('Filtr dle měsíce'!A157,'Filtr dle měsíce'!$AC$6:$AC$297,0),0,1,1),""),"")</f>
        <v/>
      </c>
      <c r="C157" s="75" t="str">
        <f ca="1">IF(IFERROR(OFFSET('Tabulka klientů 2023'!$Q$7,MATCH('Filtr dle měsíce'!A157,'Filtr dle měsíce'!$AC$6:$AC$297,0),0,1,1)*OFFSET('Filtr dle měsíce'!$Q$5,MATCH('Filtr dle měsíce'!A157,'Filtr dle měsíce'!$AC$6:$AC$297,0),0,1,1),"")&gt;0,IFERROR(OFFSET('Tabulka klientů 2023'!$Q$7,MATCH('Filtr dle měsíce'!A157,'Filtr dle měsíce'!$AC$6:$AC$297,0),0,1,1)*OFFSET('Filtr dle měsíce'!$Q$5,MATCH('Filtr dle měsíce'!A157,'Filtr dle měsíce'!$AC$6:$AC$297,0),0,1,1),""),"")</f>
        <v/>
      </c>
      <c r="D157" s="76" t="str">
        <f ca="1">IF(IFERROR(OFFSET('Tabulka klientů 2023'!$T$7,MATCH('Filtr dle měsíce'!A157,'Filtr dle měsíce'!$AC$6:$AC$297,0),0,1,1)*OFFSET('Filtr dle měsíce'!$R$5,MATCH('Filtr dle měsíce'!A157,'Filtr dle měsíce'!$AC$6:$AC$297,0),0,1,1),"")&gt;0,IFERROR(OFFSET('Tabulka klientů 2023'!$T$7,MATCH('Filtr dle měsíce'!A157,'Filtr dle měsíce'!$AC$6:$AC$297,0),0,1,1)*OFFSET('Filtr dle měsíce'!$R$5,MATCH('Filtr dle měsíce'!A157,'Filtr dle měsíce'!$AC$6:$AC$297,0),0,1,1),""),"")</f>
        <v/>
      </c>
      <c r="E157" s="75" t="str">
        <f ca="1">IF(IFERROR(OFFSET('Tabulka klientů 2023'!$W$7,MATCH('Filtr dle měsíce'!A157,'Filtr dle měsíce'!$AC$6:$AC$297,0),0,1,1)*OFFSET('Filtr dle měsíce'!$S$5,MATCH('Filtr dle měsíce'!A157,'Filtr dle měsíce'!$AC$6:$AC$297,0),0,1,1),"")&gt;0,IFERROR(OFFSET('Tabulka klientů 2023'!$W$7,MATCH('Filtr dle měsíce'!A157,'Filtr dle měsíce'!$AC$6:$AC$297,0),0,1,1)*OFFSET('Filtr dle měsíce'!$S$5,MATCH('Filtr dle měsíce'!A157,'Filtr dle měsíce'!$AC$6:$AC$297,0),0,1,1),""),"")</f>
        <v/>
      </c>
      <c r="F157" s="76" t="str">
        <f ca="1">IF(IFERROR(OFFSET('Tabulka klientů 2023'!$Z$7,MATCH('Filtr dle měsíce'!A157,'Filtr dle měsíce'!$AC$6:$AC$297,0),0,1,1)*OFFSET('Filtr dle měsíce'!$T$5,MATCH('Filtr dle měsíce'!A157,'Filtr dle měsíce'!$AC$6:$AC$297,0),0,1,1),"")&gt;0,IFERROR(OFFSET('Tabulka klientů 2023'!$Z$7,MATCH('Filtr dle měsíce'!A157,'Filtr dle měsíce'!$AC$6:$AC$297,0),0,1,1)*OFFSET('Filtr dle měsíce'!$T$5,MATCH('Filtr dle měsíce'!A157,'Filtr dle měsíce'!$AC$6:$AC$297,0),0,1,1),""),"")</f>
        <v/>
      </c>
      <c r="G157" s="75" t="str">
        <f ca="1">IF(IFERROR(OFFSET('Tabulka klientů 2023'!$AC$7,MATCH('Filtr dle měsíce'!A157,'Filtr dle měsíce'!$AC$6:$AC$297,0),0,1,1)*OFFSET('Filtr dle měsíce'!$U$5,MATCH('Filtr dle měsíce'!A157,'Filtr dle měsíce'!$AC$6:$AC$297,0),0,1,1),"")&gt;0,IFERROR(OFFSET('Tabulka klientů 2023'!$AC$7,MATCH('Filtr dle měsíce'!A157,'Filtr dle měsíce'!$AC$6:$AC$297,0),0,1,1)*OFFSET('Filtr dle měsíce'!$U$5,MATCH('Filtr dle měsíce'!A157,'Filtr dle měsíce'!$AC$6:$AC$297,0),0,1,1),""),"")</f>
        <v/>
      </c>
      <c r="H157" s="76" t="str">
        <f ca="1">IF(IFERROR(OFFSET('Tabulka klientů 2023'!$AF$7,MATCH('Filtr dle měsíce'!A157,'Filtr dle měsíce'!$AC$6:$AC$297,0),0,1,1)*OFFSET('Filtr dle měsíce'!$V$5,MATCH('Filtr dle měsíce'!A157,'Filtr dle měsíce'!$AC$6:$AC$297,0),0,1,1),"")&gt;0,IFERROR(OFFSET('Tabulka klientů 2023'!$AF$7,MATCH('Filtr dle měsíce'!A157,'Filtr dle měsíce'!$AC$6:$AC$297,0),0,1,1)*OFFSET('Filtr dle měsíce'!$V$5,MATCH('Filtr dle měsíce'!A157,'Filtr dle měsíce'!$AC$6:$AC$297,0),0,1,1),""),"")</f>
        <v/>
      </c>
      <c r="I157" s="75" t="str">
        <f ca="1">IF(IFERROR(OFFSET('Tabulka klientů 2023'!$AI$7,MATCH('Filtr dle měsíce'!A157,'Filtr dle měsíce'!$AC$6:$AC$297,0),0,1,1)*OFFSET('Filtr dle měsíce'!$W$5,MATCH('Filtr dle měsíce'!A157,'Filtr dle měsíce'!$AC$6:$AC$297,0),0,1,1),"")&gt;0,IFERROR(OFFSET('Tabulka klientů 2023'!$AI$7,MATCH('Filtr dle měsíce'!A157,'Filtr dle měsíce'!$AC$6:$AC$297,0),0,1,1)*OFFSET('Filtr dle měsíce'!$W$5,MATCH('Filtr dle měsíce'!A157,'Filtr dle měsíce'!$AC$6:$AC$297,0),0,1,1),""),"")</f>
        <v/>
      </c>
      <c r="J157" s="76" t="str">
        <f ca="1">IF(IFERROR(OFFSET('Tabulka klientů 2023'!$AL$7,MATCH('Filtr dle měsíce'!A157,'Filtr dle měsíce'!$AC$6:$AC$297,0),0,1,1)*OFFSET('Filtr dle měsíce'!$X$5,MATCH('Filtr dle měsíce'!A157,'Filtr dle měsíce'!$AC$6:$AC$297,0),0,1,1),"")&gt;0,IFERROR(OFFSET('Tabulka klientů 2023'!$AL$7,MATCH('Filtr dle měsíce'!A157,'Filtr dle měsíce'!$AC$6:$AC$297,0),0,1,1)*OFFSET('Filtr dle měsíce'!$X$5,MATCH('Filtr dle měsíce'!A157,'Filtr dle měsíce'!$AC$6:$AC$297,0),0,1,1),""),"")</f>
        <v/>
      </c>
      <c r="K157" s="75" t="str">
        <f ca="1">IF(IFERROR(OFFSET('Tabulka klientů 2023'!$AO$7,MATCH('Filtr dle měsíce'!A157,'Filtr dle měsíce'!$AC$6:$AC$297,0),0,1,1)*OFFSET('Filtr dle měsíce'!$Y$5,MATCH('Filtr dle měsíce'!A157,'Filtr dle měsíce'!$AC$6:$AC$297,0),0,1,1),"")&gt;0,IFERROR(OFFSET('Tabulka klientů 2023'!$AO$7,MATCH('Filtr dle měsíce'!A157,'Filtr dle měsíce'!$AC$6:$AC$297,0),0,1,1)*OFFSET('Filtr dle měsíce'!$Y$5,MATCH('Filtr dle měsíce'!A157,'Filtr dle měsíce'!$AC$6:$AC$297,0),0,1,1),""),"")</f>
        <v/>
      </c>
      <c r="L157" s="76" t="str">
        <f ca="1">IF(IFERROR(OFFSET('Tabulka klientů 2023'!$AR$7,MATCH('Filtr dle měsíce'!A157,'Filtr dle měsíce'!$AC$6:$AC$297,0),0,1,1)*OFFSET('Filtr dle měsíce'!$Z$5,MATCH('Filtr dle měsíce'!A157,'Filtr dle měsíce'!$AC$6:$AC$297,0),0,1,1),"")&gt;0,IFERROR(OFFSET('Tabulka klientů 2023'!$AR$7,MATCH('Filtr dle měsíce'!A157,'Filtr dle měsíce'!$AC$6:$AC$297,0),0,1,1)*OFFSET('Filtr dle měsíce'!$Z$5,MATCH('Filtr dle měsíce'!A157,'Filtr dle měsíce'!$AC$6:$AC$297,0),0,1,1),""),"")</f>
        <v/>
      </c>
      <c r="M157" s="77" t="str">
        <f ca="1">IF(IFERROR(OFFSET('Tabulka klientů 2023'!$AU$7,MATCH('Filtr dle měsíce'!A157,'Filtr dle měsíce'!$AC$6:$AC$297,0),0,1,1)*OFFSET('Filtr dle měsíce'!$AA$5,MATCH('Filtr dle měsíce'!A157,'Filtr dle měsíce'!$AC$6:$AC$297,0),0,1,1),"")&gt;0,IFERROR(OFFSET('Tabulka klientů 2023'!$AU$7,MATCH('Filtr dle měsíce'!A157,'Filtr dle měsíce'!$AC$6:$AC$297,0),0,1,1)*OFFSET('Filtr dle měsíce'!$AA$5,MATCH('Filtr dle měsíce'!A157,'Filtr dle měsíce'!$AC$6:$AC$297,0),0,1,1),""),"")</f>
        <v/>
      </c>
      <c r="N157" s="78" t="str">
        <f t="shared" ca="1" si="0"/>
        <v/>
      </c>
      <c r="Q157" s="51">
        <f>IF('Tabulka klientů 2023'!R159='Filtr dle měsíce'!$C$1,1,0)</f>
        <v>0</v>
      </c>
      <c r="R157" s="51">
        <f>IF('Tabulka klientů 2023'!U159='Filtr dle měsíce'!$C$1,1,0)</f>
        <v>0</v>
      </c>
      <c r="S157" s="51">
        <f>IF('Tabulka klientů 2023'!X159='Filtr dle měsíce'!$C$1,1,0)</f>
        <v>0</v>
      </c>
      <c r="T157" s="51">
        <f>IF('Tabulka klientů 2023'!AA159='Filtr dle měsíce'!$C$1,1,0)</f>
        <v>0</v>
      </c>
      <c r="U157" s="51">
        <f>IF('Tabulka klientů 2023'!AD159='Filtr dle měsíce'!$C$1,1,0)</f>
        <v>0</v>
      </c>
      <c r="V157" s="51">
        <f>IF('Tabulka klientů 2023'!AG159='Filtr dle měsíce'!$C$1,1,0)</f>
        <v>0</v>
      </c>
      <c r="W157" s="51">
        <f>IF('Tabulka klientů 2023'!AJ159='Filtr dle měsíce'!$C$1,1,0)</f>
        <v>0</v>
      </c>
      <c r="X157" s="1">
        <f>IF('Tabulka klientů 2023'!AM159='Filtr dle měsíce'!$C$1,1,0)</f>
        <v>0</v>
      </c>
      <c r="Y157" s="1">
        <f>IF('Tabulka klientů 2023'!AP159='Filtr dle měsíce'!$C$1,1,0)</f>
        <v>0</v>
      </c>
      <c r="Z157" s="1">
        <f>IF('Tabulka klientů 2023'!AS159='Filtr dle měsíce'!$C$1,1,0)</f>
        <v>0</v>
      </c>
      <c r="AA157" s="1">
        <f>IF('Tabulka klientů 2023'!AV159='Filtr dle měsíce'!$C$1,1,0)</f>
        <v>0</v>
      </c>
      <c r="AB157" s="1">
        <f t="shared" si="1"/>
        <v>0</v>
      </c>
      <c r="AC157" s="1">
        <f t="shared" si="2"/>
        <v>0</v>
      </c>
      <c r="AE157" s="51">
        <f>IF('Tabulka klientů 2023'!S159="ANO",1,0)</f>
        <v>0</v>
      </c>
      <c r="AF157" s="51">
        <f>IF('Tabulka klientů 2023'!V159="ANO",1,0)</f>
        <v>0</v>
      </c>
      <c r="AG157" s="51">
        <f>IF('Tabulka klientů 2023'!Y159="ANO",1,0)</f>
        <v>0</v>
      </c>
      <c r="AH157" s="51">
        <f>IF('Tabulka klientů 2023'!AB159="ANO",1,0)</f>
        <v>0</v>
      </c>
      <c r="AI157" s="51">
        <f>IF('Tabulka klientů 2023'!AE159="ANO",1,0)</f>
        <v>0</v>
      </c>
      <c r="AJ157" s="51">
        <f>IF('Tabulka klientů 2023'!AH159="ANO",1,0)</f>
        <v>0</v>
      </c>
      <c r="AK157" s="51">
        <f>IF('Tabulka klientů 2023'!AK159="ANO",1,0)</f>
        <v>0</v>
      </c>
      <c r="AL157" s="51">
        <f>IF('Tabulka klientů 2023'!AN159="ANO",1,0)</f>
        <v>0</v>
      </c>
      <c r="AM157" s="51">
        <f>IF('Tabulka klientů 2023'!AQ159="ANO",1,0)</f>
        <v>0</v>
      </c>
      <c r="AN157" s="51">
        <f>IF('Tabulka klientů 2023'!AT159="ANO",1,0)</f>
        <v>0</v>
      </c>
      <c r="AO157" s="51">
        <f>IF('Tabulka klientů 2023'!AW159="ANO",1,0)</f>
        <v>0</v>
      </c>
      <c r="AP157" s="51" t="e">
        <f t="shared" ref="AP157:AQ157" si="304">#N/A</f>
        <v>#N/A</v>
      </c>
      <c r="AQ157" s="51" t="e">
        <f t="shared" si="304"/>
        <v>#N/A</v>
      </c>
      <c r="AR157" s="51"/>
      <c r="AS157" s="1">
        <f t="shared" ref="AS157:BC157" si="305">SUM(Q157+AE157)</f>
        <v>0</v>
      </c>
      <c r="AT157" s="1">
        <f t="shared" si="305"/>
        <v>0</v>
      </c>
      <c r="AU157" s="1">
        <f t="shared" si="305"/>
        <v>0</v>
      </c>
      <c r="AV157" s="1">
        <f t="shared" si="305"/>
        <v>0</v>
      </c>
      <c r="AW157" s="1">
        <f t="shared" si="305"/>
        <v>0</v>
      </c>
      <c r="AX157" s="1">
        <f t="shared" si="305"/>
        <v>0</v>
      </c>
      <c r="AY157" s="1">
        <f t="shared" si="305"/>
        <v>0</v>
      </c>
      <c r="AZ157" s="1">
        <f t="shared" si="305"/>
        <v>0</v>
      </c>
      <c r="BA157" s="1">
        <f t="shared" si="305"/>
        <v>0</v>
      </c>
      <c r="BB157" s="1">
        <f t="shared" si="305"/>
        <v>0</v>
      </c>
      <c r="BC157" s="1">
        <f t="shared" si="305"/>
        <v>0</v>
      </c>
      <c r="BD157" s="1"/>
      <c r="BE157" s="79" t="str">
        <f ca="1">IF(IFERROR(OFFSET('Filtr dle měsíce'!AS$5,MATCH('Filtr dle měsíce'!$A156,'Filtr dle měsíce'!$AC$6:$AC$297,0),0,1,1)*OFFSET('Filtr dle měsíce'!AS$5,MATCH('Filtr dle měsíce'!$A156,'Filtr dle měsíce'!$AC$6:$AC$297,0),0,1,1),"")&gt;0,IFERROR(OFFSET('Filtr dle měsíce'!AS$5,MATCH('Filtr dle měsíce'!$A156,'Filtr dle měsíce'!$AC$6:$AC$297,0),0,1,1)*OFFSET('Filtr dle měsíce'!AS$5,MATCH('Filtr dle měsíce'!$A156,'Filtr dle měsíce'!$AC$6:$AC$297,0),0,1,1),""),"")</f>
        <v/>
      </c>
      <c r="BF157" s="79" t="str">
        <f ca="1">IF(IFERROR(OFFSET('Filtr dle měsíce'!AT$5,MATCH('Filtr dle měsíce'!$A156,'Filtr dle měsíce'!$AC$6:$AC$297,0),0,1,1)*OFFSET('Filtr dle měsíce'!AT$5,MATCH('Filtr dle měsíce'!$A156,'Filtr dle měsíce'!$AC$6:$AC$297,0),0,1,1),"")&gt;0,IFERROR(OFFSET('Filtr dle měsíce'!AT$5,MATCH('Filtr dle měsíce'!$A156,'Filtr dle měsíce'!$AC$6:$AC$297,0),0,1,1)*OFFSET('Filtr dle měsíce'!AT$5,MATCH('Filtr dle měsíce'!$A156,'Filtr dle měsíce'!$AC$6:$AC$297,0),0,1,1),""),"")</f>
        <v/>
      </c>
      <c r="BG157" s="79" t="str">
        <f ca="1">IF(IFERROR(OFFSET('Filtr dle měsíce'!AU$5,MATCH('Filtr dle měsíce'!$A156,'Filtr dle měsíce'!$AC$6:$AC$297,0),0,1,1)*OFFSET('Filtr dle měsíce'!AU$5,MATCH('Filtr dle měsíce'!$A156,'Filtr dle měsíce'!$AC$6:$AC$297,0),0,1,1),"")&gt;0,IFERROR(OFFSET('Filtr dle měsíce'!AU$5,MATCH('Filtr dle měsíce'!$A156,'Filtr dle měsíce'!$AC$6:$AC$297,0),0,1,1)*OFFSET('Filtr dle měsíce'!AU$5,MATCH('Filtr dle měsíce'!$A156,'Filtr dle měsíce'!$AC$6:$AC$297,0),0,1,1),""),"")</f>
        <v/>
      </c>
      <c r="BH157" s="79" t="str">
        <f ca="1">IF(IFERROR(OFFSET('Filtr dle měsíce'!AV$5,MATCH('Filtr dle měsíce'!$A156,'Filtr dle měsíce'!$AC$6:$AC$297,0),0,1,1)*OFFSET('Filtr dle měsíce'!AV$5,MATCH('Filtr dle měsíce'!$A156,'Filtr dle měsíce'!$AC$6:$AC$297,0),0,1,1),"")&gt;0,IFERROR(OFFSET('Filtr dle měsíce'!AV$5,MATCH('Filtr dle měsíce'!$A156,'Filtr dle měsíce'!$AC$6:$AC$297,0),0,1,1)*OFFSET('Filtr dle měsíce'!AV$5,MATCH('Filtr dle měsíce'!$A156,'Filtr dle měsíce'!$AC$6:$AC$297,0),0,1,1),""),"")</f>
        <v/>
      </c>
      <c r="BI157" s="79" t="str">
        <f ca="1">IF(IFERROR(OFFSET('Filtr dle měsíce'!AW$5,MATCH('Filtr dle měsíce'!$A156,'Filtr dle měsíce'!$AC$6:$AC$297,0),0,1,1)*OFFSET('Filtr dle měsíce'!AW$5,MATCH('Filtr dle měsíce'!$A156,'Filtr dle měsíce'!$AC$6:$AC$297,0),0,1,1),"")&gt;0,IFERROR(OFFSET('Filtr dle měsíce'!AW$5,MATCH('Filtr dle měsíce'!$A156,'Filtr dle měsíce'!$AC$6:$AC$297,0),0,1,1)*OFFSET('Filtr dle měsíce'!AW$5,MATCH('Filtr dle měsíce'!$A156,'Filtr dle měsíce'!$AC$6:$AC$297,0),0,1,1),""),"")</f>
        <v/>
      </c>
      <c r="BJ157" s="79" t="str">
        <f ca="1">IF(IFERROR(OFFSET('Filtr dle měsíce'!AX$5,MATCH('Filtr dle měsíce'!$A156,'Filtr dle měsíce'!$AC$6:$AC$297,0),0,1,1)*OFFSET('Filtr dle měsíce'!AX$5,MATCH('Filtr dle měsíce'!$A156,'Filtr dle měsíce'!$AC$6:$AC$297,0),0,1,1),"")&gt;0,IFERROR(OFFSET('Filtr dle měsíce'!AX$5,MATCH('Filtr dle měsíce'!$A156,'Filtr dle měsíce'!$AC$6:$AC$297,0),0,1,1)*OFFSET('Filtr dle měsíce'!AX$5,MATCH('Filtr dle měsíce'!$A156,'Filtr dle měsíce'!$AC$6:$AC$297,0),0,1,1),""),"")</f>
        <v/>
      </c>
      <c r="BK157" s="79" t="str">
        <f ca="1">IF(IFERROR(OFFSET('Filtr dle měsíce'!AY$5,MATCH('Filtr dle měsíce'!$A156,'Filtr dle měsíce'!$AC$6:$AC$297,0),0,1,1)*OFFSET('Filtr dle měsíce'!AY$5,MATCH('Filtr dle měsíce'!$A156,'Filtr dle měsíce'!$AC$6:$AC$297,0),0,1,1),"")&gt;0,IFERROR(OFFSET('Filtr dle měsíce'!AY$5,MATCH('Filtr dle měsíce'!$A156,'Filtr dle měsíce'!$AC$6:$AC$297,0),0,1,1)*OFFSET('Filtr dle měsíce'!AY$5,MATCH('Filtr dle měsíce'!$A156,'Filtr dle měsíce'!$AC$6:$AC$297,0),0,1,1),""),"")</f>
        <v/>
      </c>
      <c r="BL157" s="79" t="str">
        <f ca="1">IF(IFERROR(OFFSET('Filtr dle měsíce'!AZ$5,MATCH('Filtr dle měsíce'!$A156,'Filtr dle měsíce'!$AC$6:$AC$297,0),0,1,1)*OFFSET('Filtr dle měsíce'!AZ$5,MATCH('Filtr dle měsíce'!$A156,'Filtr dle měsíce'!$AC$6:$AC$297,0),0,1,1),"")&gt;0,IFERROR(OFFSET('Filtr dle měsíce'!AZ$5,MATCH('Filtr dle měsíce'!$A156,'Filtr dle měsíce'!$AC$6:$AC$297,0),0,1,1)*OFFSET('Filtr dle měsíce'!AZ$5,MATCH('Filtr dle měsíce'!$A156,'Filtr dle měsíce'!$AC$6:$AC$297,0),0,1,1),""),"")</f>
        <v/>
      </c>
      <c r="BM157" s="79" t="str">
        <f ca="1">IF(IFERROR(OFFSET('Filtr dle měsíce'!BA$5,MATCH('Filtr dle měsíce'!$A156,'Filtr dle měsíce'!$AC$6:$AC$297,0),0,1,1)*OFFSET('Filtr dle měsíce'!BA$5,MATCH('Filtr dle měsíce'!$A156,'Filtr dle měsíce'!$AC$6:$AC$297,0),0,1,1),"")&gt;0,IFERROR(OFFSET('Filtr dle měsíce'!BA$5,MATCH('Filtr dle měsíce'!$A156,'Filtr dle měsíce'!$AC$6:$AC$297,0),0,1,1)*OFFSET('Filtr dle měsíce'!BA$5,MATCH('Filtr dle měsíce'!$A156,'Filtr dle měsíce'!$AC$6:$AC$297,0),0,1,1),""),"")</f>
        <v/>
      </c>
      <c r="BN157" s="79" t="str">
        <f ca="1">IF(IFERROR(OFFSET('Filtr dle měsíce'!BB$5,MATCH('Filtr dle měsíce'!$A156,'Filtr dle měsíce'!$AC$6:$AC$297,0),0,1,1)*OFFSET('Filtr dle měsíce'!BB$5,MATCH('Filtr dle měsíce'!$A156,'Filtr dle měsíce'!$AC$6:$AC$297,0),0,1,1),"")&gt;0,IFERROR(OFFSET('Filtr dle měsíce'!BB$5,MATCH('Filtr dle měsíce'!$A156,'Filtr dle měsíce'!$AC$6:$AC$297,0),0,1,1)*OFFSET('Filtr dle měsíce'!BB$5,MATCH('Filtr dle měsíce'!$A156,'Filtr dle měsíce'!$AC$6:$AC$297,0),0,1,1),""),"")</f>
        <v/>
      </c>
      <c r="BO157" s="79" t="str">
        <f ca="1">IF(IFERROR(OFFSET('Filtr dle měsíce'!BC$5,MATCH('Filtr dle měsíce'!$A156,'Filtr dle měsíce'!$AC$6:$AC$297,0),0,1,1)*OFFSET('Filtr dle měsíce'!BC$5,MATCH('Filtr dle měsíce'!$A156,'Filtr dle měsíce'!$AC$6:$AC$297,0),0,1,1),"")&gt;0,IFERROR(OFFSET('Filtr dle měsíce'!BC$5,MATCH('Filtr dle měsíce'!$A156,'Filtr dle měsíce'!$AC$6:$AC$297,0),0,1,1)*OFFSET('Filtr dle měsíce'!BC$5,MATCH('Filtr dle měsíce'!$A156,'Filtr dle měsíce'!$AC$6:$AC$297,0),0,1,1),""),"")</f>
        <v/>
      </c>
      <c r="BP157" s="79"/>
      <c r="BQ157" s="79"/>
    </row>
    <row r="158" spans="1:69" ht="14.25" customHeight="1" x14ac:dyDescent="0.4">
      <c r="A158" s="51">
        <v>154</v>
      </c>
      <c r="B158" s="74" t="str">
        <f ca="1">IFERROR(TEXT(OFFSET('Tabulka klientů 2023'!$C$7,MATCH('Filtr dle měsíce'!A158,'Filtr dle měsíce'!$AC$6:$AC$297,0),0,1,1),""),"")</f>
        <v/>
      </c>
      <c r="C158" s="75" t="str">
        <f ca="1">IF(IFERROR(OFFSET('Tabulka klientů 2023'!$Q$7,MATCH('Filtr dle měsíce'!A158,'Filtr dle měsíce'!$AC$6:$AC$297,0),0,1,1)*OFFSET('Filtr dle měsíce'!$Q$5,MATCH('Filtr dle měsíce'!A158,'Filtr dle měsíce'!$AC$6:$AC$297,0),0,1,1),"")&gt;0,IFERROR(OFFSET('Tabulka klientů 2023'!$Q$7,MATCH('Filtr dle měsíce'!A158,'Filtr dle měsíce'!$AC$6:$AC$297,0),0,1,1)*OFFSET('Filtr dle měsíce'!$Q$5,MATCH('Filtr dle měsíce'!A158,'Filtr dle měsíce'!$AC$6:$AC$297,0),0,1,1),""),"")</f>
        <v/>
      </c>
      <c r="D158" s="76" t="str">
        <f ca="1">IF(IFERROR(OFFSET('Tabulka klientů 2023'!$T$7,MATCH('Filtr dle měsíce'!A158,'Filtr dle měsíce'!$AC$6:$AC$297,0),0,1,1)*OFFSET('Filtr dle měsíce'!$R$5,MATCH('Filtr dle měsíce'!A158,'Filtr dle měsíce'!$AC$6:$AC$297,0),0,1,1),"")&gt;0,IFERROR(OFFSET('Tabulka klientů 2023'!$T$7,MATCH('Filtr dle měsíce'!A158,'Filtr dle měsíce'!$AC$6:$AC$297,0),0,1,1)*OFFSET('Filtr dle měsíce'!$R$5,MATCH('Filtr dle měsíce'!A158,'Filtr dle měsíce'!$AC$6:$AC$297,0),0,1,1),""),"")</f>
        <v/>
      </c>
      <c r="E158" s="75" t="str">
        <f ca="1">IF(IFERROR(OFFSET('Tabulka klientů 2023'!$W$7,MATCH('Filtr dle měsíce'!A158,'Filtr dle měsíce'!$AC$6:$AC$297,0),0,1,1)*OFFSET('Filtr dle měsíce'!$S$5,MATCH('Filtr dle měsíce'!A158,'Filtr dle měsíce'!$AC$6:$AC$297,0),0,1,1),"")&gt;0,IFERROR(OFFSET('Tabulka klientů 2023'!$W$7,MATCH('Filtr dle měsíce'!A158,'Filtr dle měsíce'!$AC$6:$AC$297,0),0,1,1)*OFFSET('Filtr dle měsíce'!$S$5,MATCH('Filtr dle měsíce'!A158,'Filtr dle měsíce'!$AC$6:$AC$297,0),0,1,1),""),"")</f>
        <v/>
      </c>
      <c r="F158" s="76" t="str">
        <f ca="1">IF(IFERROR(OFFSET('Tabulka klientů 2023'!$Z$7,MATCH('Filtr dle měsíce'!A158,'Filtr dle měsíce'!$AC$6:$AC$297,0),0,1,1)*OFFSET('Filtr dle měsíce'!$T$5,MATCH('Filtr dle měsíce'!A158,'Filtr dle měsíce'!$AC$6:$AC$297,0),0,1,1),"")&gt;0,IFERROR(OFFSET('Tabulka klientů 2023'!$Z$7,MATCH('Filtr dle měsíce'!A158,'Filtr dle měsíce'!$AC$6:$AC$297,0),0,1,1)*OFFSET('Filtr dle měsíce'!$T$5,MATCH('Filtr dle měsíce'!A158,'Filtr dle měsíce'!$AC$6:$AC$297,0),0,1,1),""),"")</f>
        <v/>
      </c>
      <c r="G158" s="75" t="str">
        <f ca="1">IF(IFERROR(OFFSET('Tabulka klientů 2023'!$AC$7,MATCH('Filtr dle měsíce'!A158,'Filtr dle měsíce'!$AC$6:$AC$297,0),0,1,1)*OFFSET('Filtr dle měsíce'!$U$5,MATCH('Filtr dle měsíce'!A158,'Filtr dle měsíce'!$AC$6:$AC$297,0),0,1,1),"")&gt;0,IFERROR(OFFSET('Tabulka klientů 2023'!$AC$7,MATCH('Filtr dle měsíce'!A158,'Filtr dle měsíce'!$AC$6:$AC$297,0),0,1,1)*OFFSET('Filtr dle měsíce'!$U$5,MATCH('Filtr dle měsíce'!A158,'Filtr dle měsíce'!$AC$6:$AC$297,0),0,1,1),""),"")</f>
        <v/>
      </c>
      <c r="H158" s="76" t="str">
        <f ca="1">IF(IFERROR(OFFSET('Tabulka klientů 2023'!$AF$7,MATCH('Filtr dle měsíce'!A158,'Filtr dle měsíce'!$AC$6:$AC$297,0),0,1,1)*OFFSET('Filtr dle měsíce'!$V$5,MATCH('Filtr dle měsíce'!A158,'Filtr dle měsíce'!$AC$6:$AC$297,0),0,1,1),"")&gt;0,IFERROR(OFFSET('Tabulka klientů 2023'!$AF$7,MATCH('Filtr dle měsíce'!A158,'Filtr dle měsíce'!$AC$6:$AC$297,0),0,1,1)*OFFSET('Filtr dle měsíce'!$V$5,MATCH('Filtr dle měsíce'!A158,'Filtr dle měsíce'!$AC$6:$AC$297,0),0,1,1),""),"")</f>
        <v/>
      </c>
      <c r="I158" s="75" t="str">
        <f ca="1">IF(IFERROR(OFFSET('Tabulka klientů 2023'!$AI$7,MATCH('Filtr dle měsíce'!A158,'Filtr dle měsíce'!$AC$6:$AC$297,0),0,1,1)*OFFSET('Filtr dle měsíce'!$W$5,MATCH('Filtr dle měsíce'!A158,'Filtr dle měsíce'!$AC$6:$AC$297,0),0,1,1),"")&gt;0,IFERROR(OFFSET('Tabulka klientů 2023'!$AI$7,MATCH('Filtr dle měsíce'!A158,'Filtr dle měsíce'!$AC$6:$AC$297,0),0,1,1)*OFFSET('Filtr dle měsíce'!$W$5,MATCH('Filtr dle měsíce'!A158,'Filtr dle měsíce'!$AC$6:$AC$297,0),0,1,1),""),"")</f>
        <v/>
      </c>
      <c r="J158" s="76" t="str">
        <f ca="1">IF(IFERROR(OFFSET('Tabulka klientů 2023'!$AL$7,MATCH('Filtr dle měsíce'!A158,'Filtr dle měsíce'!$AC$6:$AC$297,0),0,1,1)*OFFSET('Filtr dle měsíce'!$X$5,MATCH('Filtr dle měsíce'!A158,'Filtr dle měsíce'!$AC$6:$AC$297,0),0,1,1),"")&gt;0,IFERROR(OFFSET('Tabulka klientů 2023'!$AL$7,MATCH('Filtr dle měsíce'!A158,'Filtr dle měsíce'!$AC$6:$AC$297,0),0,1,1)*OFFSET('Filtr dle měsíce'!$X$5,MATCH('Filtr dle měsíce'!A158,'Filtr dle měsíce'!$AC$6:$AC$297,0),0,1,1),""),"")</f>
        <v/>
      </c>
      <c r="K158" s="75" t="str">
        <f ca="1">IF(IFERROR(OFFSET('Tabulka klientů 2023'!$AO$7,MATCH('Filtr dle měsíce'!A158,'Filtr dle měsíce'!$AC$6:$AC$297,0),0,1,1)*OFFSET('Filtr dle měsíce'!$Y$5,MATCH('Filtr dle měsíce'!A158,'Filtr dle měsíce'!$AC$6:$AC$297,0),0,1,1),"")&gt;0,IFERROR(OFFSET('Tabulka klientů 2023'!$AO$7,MATCH('Filtr dle měsíce'!A158,'Filtr dle měsíce'!$AC$6:$AC$297,0),0,1,1)*OFFSET('Filtr dle měsíce'!$Y$5,MATCH('Filtr dle měsíce'!A158,'Filtr dle měsíce'!$AC$6:$AC$297,0),0,1,1),""),"")</f>
        <v/>
      </c>
      <c r="L158" s="76" t="str">
        <f ca="1">IF(IFERROR(OFFSET('Tabulka klientů 2023'!$AR$7,MATCH('Filtr dle měsíce'!A158,'Filtr dle měsíce'!$AC$6:$AC$297,0),0,1,1)*OFFSET('Filtr dle měsíce'!$Z$5,MATCH('Filtr dle měsíce'!A158,'Filtr dle měsíce'!$AC$6:$AC$297,0),0,1,1),"")&gt;0,IFERROR(OFFSET('Tabulka klientů 2023'!$AR$7,MATCH('Filtr dle měsíce'!A158,'Filtr dle měsíce'!$AC$6:$AC$297,0),0,1,1)*OFFSET('Filtr dle měsíce'!$Z$5,MATCH('Filtr dle měsíce'!A158,'Filtr dle měsíce'!$AC$6:$AC$297,0),0,1,1),""),"")</f>
        <v/>
      </c>
      <c r="M158" s="77" t="str">
        <f ca="1">IF(IFERROR(OFFSET('Tabulka klientů 2023'!$AU$7,MATCH('Filtr dle měsíce'!A158,'Filtr dle měsíce'!$AC$6:$AC$297,0),0,1,1)*OFFSET('Filtr dle měsíce'!$AA$5,MATCH('Filtr dle měsíce'!A158,'Filtr dle měsíce'!$AC$6:$AC$297,0),0,1,1),"")&gt;0,IFERROR(OFFSET('Tabulka klientů 2023'!$AU$7,MATCH('Filtr dle měsíce'!A158,'Filtr dle měsíce'!$AC$6:$AC$297,0),0,1,1)*OFFSET('Filtr dle měsíce'!$AA$5,MATCH('Filtr dle měsíce'!A158,'Filtr dle měsíce'!$AC$6:$AC$297,0),0,1,1),""),"")</f>
        <v/>
      </c>
      <c r="N158" s="78" t="str">
        <f t="shared" ca="1" si="0"/>
        <v/>
      </c>
      <c r="Q158" s="51">
        <f>IF('Tabulka klientů 2023'!R160='Filtr dle měsíce'!$C$1,1,0)</f>
        <v>0</v>
      </c>
      <c r="R158" s="51">
        <f>IF('Tabulka klientů 2023'!U160='Filtr dle měsíce'!$C$1,1,0)</f>
        <v>0</v>
      </c>
      <c r="S158" s="51">
        <f>IF('Tabulka klientů 2023'!X160='Filtr dle měsíce'!$C$1,1,0)</f>
        <v>0</v>
      </c>
      <c r="T158" s="51">
        <f>IF('Tabulka klientů 2023'!AA160='Filtr dle měsíce'!$C$1,1,0)</f>
        <v>0</v>
      </c>
      <c r="U158" s="51">
        <f>IF('Tabulka klientů 2023'!AD160='Filtr dle měsíce'!$C$1,1,0)</f>
        <v>0</v>
      </c>
      <c r="V158" s="51">
        <f>IF('Tabulka klientů 2023'!AG160='Filtr dle měsíce'!$C$1,1,0)</f>
        <v>0</v>
      </c>
      <c r="W158" s="51">
        <f>IF('Tabulka klientů 2023'!AJ160='Filtr dle měsíce'!$C$1,1,0)</f>
        <v>0</v>
      </c>
      <c r="X158" s="1">
        <f>IF('Tabulka klientů 2023'!AM160='Filtr dle měsíce'!$C$1,1,0)</f>
        <v>0</v>
      </c>
      <c r="Y158" s="1">
        <f>IF('Tabulka klientů 2023'!AP160='Filtr dle měsíce'!$C$1,1,0)</f>
        <v>0</v>
      </c>
      <c r="Z158" s="1">
        <f>IF('Tabulka klientů 2023'!AS160='Filtr dle měsíce'!$C$1,1,0)</f>
        <v>0</v>
      </c>
      <c r="AA158" s="1">
        <f>IF('Tabulka klientů 2023'!AV160='Filtr dle měsíce'!$C$1,1,0)</f>
        <v>0</v>
      </c>
      <c r="AB158" s="1">
        <f t="shared" si="1"/>
        <v>0</v>
      </c>
      <c r="AC158" s="1">
        <f t="shared" si="2"/>
        <v>0</v>
      </c>
      <c r="AE158" s="51">
        <f>IF('Tabulka klientů 2023'!S160="ANO",1,0)</f>
        <v>0</v>
      </c>
      <c r="AF158" s="51">
        <f>IF('Tabulka klientů 2023'!V160="ANO",1,0)</f>
        <v>0</v>
      </c>
      <c r="AG158" s="51">
        <f>IF('Tabulka klientů 2023'!Y160="ANO",1,0)</f>
        <v>0</v>
      </c>
      <c r="AH158" s="51">
        <f>IF('Tabulka klientů 2023'!AB160="ANO",1,0)</f>
        <v>0</v>
      </c>
      <c r="AI158" s="51">
        <f>IF('Tabulka klientů 2023'!AE160="ANO",1,0)</f>
        <v>0</v>
      </c>
      <c r="AJ158" s="51">
        <f>IF('Tabulka klientů 2023'!AH160="ANO",1,0)</f>
        <v>0</v>
      </c>
      <c r="AK158" s="51">
        <f>IF('Tabulka klientů 2023'!AK160="ANO",1,0)</f>
        <v>0</v>
      </c>
      <c r="AL158" s="51">
        <f>IF('Tabulka klientů 2023'!AN160="ANO",1,0)</f>
        <v>0</v>
      </c>
      <c r="AM158" s="51">
        <f>IF('Tabulka klientů 2023'!AQ160="ANO",1,0)</f>
        <v>0</v>
      </c>
      <c r="AN158" s="51">
        <f>IF('Tabulka klientů 2023'!AT160="ANO",1,0)</f>
        <v>0</v>
      </c>
      <c r="AO158" s="51">
        <f>IF('Tabulka klientů 2023'!AW160="ANO",1,0)</f>
        <v>0</v>
      </c>
      <c r="AP158" s="51" t="e">
        <f t="shared" ref="AP158:AQ158" si="306">#N/A</f>
        <v>#N/A</v>
      </c>
      <c r="AQ158" s="51" t="e">
        <f t="shared" si="306"/>
        <v>#N/A</v>
      </c>
      <c r="AR158" s="51"/>
      <c r="AS158" s="1">
        <f t="shared" ref="AS158:BC158" si="307">SUM(Q158+AE158)</f>
        <v>0</v>
      </c>
      <c r="AT158" s="1">
        <f t="shared" si="307"/>
        <v>0</v>
      </c>
      <c r="AU158" s="1">
        <f t="shared" si="307"/>
        <v>0</v>
      </c>
      <c r="AV158" s="1">
        <f t="shared" si="307"/>
        <v>0</v>
      </c>
      <c r="AW158" s="1">
        <f t="shared" si="307"/>
        <v>0</v>
      </c>
      <c r="AX158" s="1">
        <f t="shared" si="307"/>
        <v>0</v>
      </c>
      <c r="AY158" s="1">
        <f t="shared" si="307"/>
        <v>0</v>
      </c>
      <c r="AZ158" s="1">
        <f t="shared" si="307"/>
        <v>0</v>
      </c>
      <c r="BA158" s="1">
        <f t="shared" si="307"/>
        <v>0</v>
      </c>
      <c r="BB158" s="1">
        <f t="shared" si="307"/>
        <v>0</v>
      </c>
      <c r="BC158" s="1">
        <f t="shared" si="307"/>
        <v>0</v>
      </c>
      <c r="BD158" s="1"/>
      <c r="BE158" s="79" t="str">
        <f ca="1">IF(IFERROR(OFFSET('Filtr dle měsíce'!AS$5,MATCH('Filtr dle měsíce'!$A157,'Filtr dle měsíce'!$AC$6:$AC$297,0),0,1,1)*OFFSET('Filtr dle měsíce'!AS$5,MATCH('Filtr dle měsíce'!$A157,'Filtr dle měsíce'!$AC$6:$AC$297,0),0,1,1),"")&gt;0,IFERROR(OFFSET('Filtr dle měsíce'!AS$5,MATCH('Filtr dle měsíce'!$A157,'Filtr dle měsíce'!$AC$6:$AC$297,0),0,1,1)*OFFSET('Filtr dle měsíce'!AS$5,MATCH('Filtr dle měsíce'!$A157,'Filtr dle měsíce'!$AC$6:$AC$297,0),0,1,1),""),"")</f>
        <v/>
      </c>
      <c r="BF158" s="79" t="str">
        <f ca="1">IF(IFERROR(OFFSET('Filtr dle měsíce'!AT$5,MATCH('Filtr dle měsíce'!$A157,'Filtr dle měsíce'!$AC$6:$AC$297,0),0,1,1)*OFFSET('Filtr dle měsíce'!AT$5,MATCH('Filtr dle měsíce'!$A157,'Filtr dle měsíce'!$AC$6:$AC$297,0),0,1,1),"")&gt;0,IFERROR(OFFSET('Filtr dle měsíce'!AT$5,MATCH('Filtr dle měsíce'!$A157,'Filtr dle měsíce'!$AC$6:$AC$297,0),0,1,1)*OFFSET('Filtr dle měsíce'!AT$5,MATCH('Filtr dle měsíce'!$A157,'Filtr dle měsíce'!$AC$6:$AC$297,0),0,1,1),""),"")</f>
        <v/>
      </c>
      <c r="BG158" s="79" t="str">
        <f ca="1">IF(IFERROR(OFFSET('Filtr dle měsíce'!AU$5,MATCH('Filtr dle měsíce'!$A157,'Filtr dle měsíce'!$AC$6:$AC$297,0),0,1,1)*OFFSET('Filtr dle měsíce'!AU$5,MATCH('Filtr dle měsíce'!$A157,'Filtr dle měsíce'!$AC$6:$AC$297,0),0,1,1),"")&gt;0,IFERROR(OFFSET('Filtr dle měsíce'!AU$5,MATCH('Filtr dle měsíce'!$A157,'Filtr dle měsíce'!$AC$6:$AC$297,0),0,1,1)*OFFSET('Filtr dle měsíce'!AU$5,MATCH('Filtr dle měsíce'!$A157,'Filtr dle měsíce'!$AC$6:$AC$297,0),0,1,1),""),"")</f>
        <v/>
      </c>
      <c r="BH158" s="79" t="str">
        <f ca="1">IF(IFERROR(OFFSET('Filtr dle měsíce'!AV$5,MATCH('Filtr dle měsíce'!$A157,'Filtr dle měsíce'!$AC$6:$AC$297,0),0,1,1)*OFFSET('Filtr dle měsíce'!AV$5,MATCH('Filtr dle měsíce'!$A157,'Filtr dle měsíce'!$AC$6:$AC$297,0),0,1,1),"")&gt;0,IFERROR(OFFSET('Filtr dle měsíce'!AV$5,MATCH('Filtr dle měsíce'!$A157,'Filtr dle měsíce'!$AC$6:$AC$297,0),0,1,1)*OFFSET('Filtr dle měsíce'!AV$5,MATCH('Filtr dle měsíce'!$A157,'Filtr dle měsíce'!$AC$6:$AC$297,0),0,1,1),""),"")</f>
        <v/>
      </c>
      <c r="BI158" s="79" t="str">
        <f ca="1">IF(IFERROR(OFFSET('Filtr dle měsíce'!AW$5,MATCH('Filtr dle měsíce'!$A157,'Filtr dle měsíce'!$AC$6:$AC$297,0),0,1,1)*OFFSET('Filtr dle měsíce'!AW$5,MATCH('Filtr dle měsíce'!$A157,'Filtr dle měsíce'!$AC$6:$AC$297,0),0,1,1),"")&gt;0,IFERROR(OFFSET('Filtr dle měsíce'!AW$5,MATCH('Filtr dle měsíce'!$A157,'Filtr dle měsíce'!$AC$6:$AC$297,0),0,1,1)*OFFSET('Filtr dle měsíce'!AW$5,MATCH('Filtr dle měsíce'!$A157,'Filtr dle měsíce'!$AC$6:$AC$297,0),0,1,1),""),"")</f>
        <v/>
      </c>
      <c r="BJ158" s="79" t="str">
        <f ca="1">IF(IFERROR(OFFSET('Filtr dle měsíce'!AX$5,MATCH('Filtr dle měsíce'!$A157,'Filtr dle měsíce'!$AC$6:$AC$297,0),0,1,1)*OFFSET('Filtr dle měsíce'!AX$5,MATCH('Filtr dle měsíce'!$A157,'Filtr dle měsíce'!$AC$6:$AC$297,0),0,1,1),"")&gt;0,IFERROR(OFFSET('Filtr dle měsíce'!AX$5,MATCH('Filtr dle měsíce'!$A157,'Filtr dle měsíce'!$AC$6:$AC$297,0),0,1,1)*OFFSET('Filtr dle měsíce'!AX$5,MATCH('Filtr dle měsíce'!$A157,'Filtr dle měsíce'!$AC$6:$AC$297,0),0,1,1),""),"")</f>
        <v/>
      </c>
      <c r="BK158" s="79" t="str">
        <f ca="1">IF(IFERROR(OFFSET('Filtr dle měsíce'!AY$5,MATCH('Filtr dle měsíce'!$A157,'Filtr dle měsíce'!$AC$6:$AC$297,0),0,1,1)*OFFSET('Filtr dle měsíce'!AY$5,MATCH('Filtr dle měsíce'!$A157,'Filtr dle měsíce'!$AC$6:$AC$297,0),0,1,1),"")&gt;0,IFERROR(OFFSET('Filtr dle měsíce'!AY$5,MATCH('Filtr dle měsíce'!$A157,'Filtr dle měsíce'!$AC$6:$AC$297,0),0,1,1)*OFFSET('Filtr dle měsíce'!AY$5,MATCH('Filtr dle měsíce'!$A157,'Filtr dle měsíce'!$AC$6:$AC$297,0),0,1,1),""),"")</f>
        <v/>
      </c>
      <c r="BL158" s="79" t="str">
        <f ca="1">IF(IFERROR(OFFSET('Filtr dle měsíce'!AZ$5,MATCH('Filtr dle měsíce'!$A157,'Filtr dle měsíce'!$AC$6:$AC$297,0),0,1,1)*OFFSET('Filtr dle měsíce'!AZ$5,MATCH('Filtr dle měsíce'!$A157,'Filtr dle měsíce'!$AC$6:$AC$297,0),0,1,1),"")&gt;0,IFERROR(OFFSET('Filtr dle měsíce'!AZ$5,MATCH('Filtr dle měsíce'!$A157,'Filtr dle měsíce'!$AC$6:$AC$297,0),0,1,1)*OFFSET('Filtr dle měsíce'!AZ$5,MATCH('Filtr dle měsíce'!$A157,'Filtr dle měsíce'!$AC$6:$AC$297,0),0,1,1),""),"")</f>
        <v/>
      </c>
      <c r="BM158" s="79" t="str">
        <f ca="1">IF(IFERROR(OFFSET('Filtr dle měsíce'!BA$5,MATCH('Filtr dle měsíce'!$A157,'Filtr dle měsíce'!$AC$6:$AC$297,0),0,1,1)*OFFSET('Filtr dle měsíce'!BA$5,MATCH('Filtr dle měsíce'!$A157,'Filtr dle měsíce'!$AC$6:$AC$297,0),0,1,1),"")&gt;0,IFERROR(OFFSET('Filtr dle měsíce'!BA$5,MATCH('Filtr dle měsíce'!$A157,'Filtr dle měsíce'!$AC$6:$AC$297,0),0,1,1)*OFFSET('Filtr dle měsíce'!BA$5,MATCH('Filtr dle měsíce'!$A157,'Filtr dle měsíce'!$AC$6:$AC$297,0),0,1,1),""),"")</f>
        <v/>
      </c>
      <c r="BN158" s="79" t="str">
        <f ca="1">IF(IFERROR(OFFSET('Filtr dle měsíce'!BB$5,MATCH('Filtr dle měsíce'!$A157,'Filtr dle měsíce'!$AC$6:$AC$297,0),0,1,1)*OFFSET('Filtr dle měsíce'!BB$5,MATCH('Filtr dle měsíce'!$A157,'Filtr dle měsíce'!$AC$6:$AC$297,0),0,1,1),"")&gt;0,IFERROR(OFFSET('Filtr dle měsíce'!BB$5,MATCH('Filtr dle měsíce'!$A157,'Filtr dle měsíce'!$AC$6:$AC$297,0),0,1,1)*OFFSET('Filtr dle měsíce'!BB$5,MATCH('Filtr dle měsíce'!$A157,'Filtr dle měsíce'!$AC$6:$AC$297,0),0,1,1),""),"")</f>
        <v/>
      </c>
      <c r="BO158" s="79" t="str">
        <f ca="1">IF(IFERROR(OFFSET('Filtr dle měsíce'!BC$5,MATCH('Filtr dle měsíce'!$A157,'Filtr dle měsíce'!$AC$6:$AC$297,0),0,1,1)*OFFSET('Filtr dle měsíce'!BC$5,MATCH('Filtr dle měsíce'!$A157,'Filtr dle měsíce'!$AC$6:$AC$297,0),0,1,1),"")&gt;0,IFERROR(OFFSET('Filtr dle měsíce'!BC$5,MATCH('Filtr dle měsíce'!$A157,'Filtr dle měsíce'!$AC$6:$AC$297,0),0,1,1)*OFFSET('Filtr dle měsíce'!BC$5,MATCH('Filtr dle měsíce'!$A157,'Filtr dle měsíce'!$AC$6:$AC$297,0),0,1,1),""),"")</f>
        <v/>
      </c>
      <c r="BP158" s="79"/>
      <c r="BQ158" s="79"/>
    </row>
    <row r="159" spans="1:69" ht="14.25" customHeight="1" x14ac:dyDescent="0.4">
      <c r="A159" s="51">
        <v>155</v>
      </c>
      <c r="B159" s="74" t="str">
        <f ca="1">IFERROR(TEXT(OFFSET('Tabulka klientů 2023'!$C$7,MATCH('Filtr dle měsíce'!A159,'Filtr dle měsíce'!$AC$6:$AC$297,0),0,1,1),""),"")</f>
        <v/>
      </c>
      <c r="C159" s="75" t="str">
        <f ca="1">IF(IFERROR(OFFSET('Tabulka klientů 2023'!$Q$7,MATCH('Filtr dle měsíce'!A159,'Filtr dle měsíce'!$AC$6:$AC$297,0),0,1,1)*OFFSET('Filtr dle měsíce'!$Q$5,MATCH('Filtr dle měsíce'!A159,'Filtr dle měsíce'!$AC$6:$AC$297,0),0,1,1),"")&gt;0,IFERROR(OFFSET('Tabulka klientů 2023'!$Q$7,MATCH('Filtr dle měsíce'!A159,'Filtr dle měsíce'!$AC$6:$AC$297,0),0,1,1)*OFFSET('Filtr dle měsíce'!$Q$5,MATCH('Filtr dle měsíce'!A159,'Filtr dle měsíce'!$AC$6:$AC$297,0),0,1,1),""),"")</f>
        <v/>
      </c>
      <c r="D159" s="76" t="str">
        <f ca="1">IF(IFERROR(OFFSET('Tabulka klientů 2023'!$T$7,MATCH('Filtr dle měsíce'!A159,'Filtr dle měsíce'!$AC$6:$AC$297,0),0,1,1)*OFFSET('Filtr dle měsíce'!$R$5,MATCH('Filtr dle měsíce'!A159,'Filtr dle měsíce'!$AC$6:$AC$297,0),0,1,1),"")&gt;0,IFERROR(OFFSET('Tabulka klientů 2023'!$T$7,MATCH('Filtr dle měsíce'!A159,'Filtr dle měsíce'!$AC$6:$AC$297,0),0,1,1)*OFFSET('Filtr dle měsíce'!$R$5,MATCH('Filtr dle měsíce'!A159,'Filtr dle měsíce'!$AC$6:$AC$297,0),0,1,1),""),"")</f>
        <v/>
      </c>
      <c r="E159" s="75" t="str">
        <f ca="1">IF(IFERROR(OFFSET('Tabulka klientů 2023'!$W$7,MATCH('Filtr dle měsíce'!A159,'Filtr dle měsíce'!$AC$6:$AC$297,0),0,1,1)*OFFSET('Filtr dle měsíce'!$S$5,MATCH('Filtr dle měsíce'!A159,'Filtr dle měsíce'!$AC$6:$AC$297,0),0,1,1),"")&gt;0,IFERROR(OFFSET('Tabulka klientů 2023'!$W$7,MATCH('Filtr dle měsíce'!A159,'Filtr dle měsíce'!$AC$6:$AC$297,0),0,1,1)*OFFSET('Filtr dle měsíce'!$S$5,MATCH('Filtr dle měsíce'!A159,'Filtr dle měsíce'!$AC$6:$AC$297,0),0,1,1),""),"")</f>
        <v/>
      </c>
      <c r="F159" s="76" t="str">
        <f ca="1">IF(IFERROR(OFFSET('Tabulka klientů 2023'!$Z$7,MATCH('Filtr dle měsíce'!A159,'Filtr dle měsíce'!$AC$6:$AC$297,0),0,1,1)*OFFSET('Filtr dle měsíce'!$T$5,MATCH('Filtr dle měsíce'!A159,'Filtr dle měsíce'!$AC$6:$AC$297,0),0,1,1),"")&gt;0,IFERROR(OFFSET('Tabulka klientů 2023'!$Z$7,MATCH('Filtr dle měsíce'!A159,'Filtr dle měsíce'!$AC$6:$AC$297,0),0,1,1)*OFFSET('Filtr dle měsíce'!$T$5,MATCH('Filtr dle měsíce'!A159,'Filtr dle měsíce'!$AC$6:$AC$297,0),0,1,1),""),"")</f>
        <v/>
      </c>
      <c r="G159" s="75" t="str">
        <f ca="1">IF(IFERROR(OFFSET('Tabulka klientů 2023'!$AC$7,MATCH('Filtr dle měsíce'!A159,'Filtr dle měsíce'!$AC$6:$AC$297,0),0,1,1)*OFFSET('Filtr dle měsíce'!$U$5,MATCH('Filtr dle měsíce'!A159,'Filtr dle měsíce'!$AC$6:$AC$297,0),0,1,1),"")&gt;0,IFERROR(OFFSET('Tabulka klientů 2023'!$AC$7,MATCH('Filtr dle měsíce'!A159,'Filtr dle měsíce'!$AC$6:$AC$297,0),0,1,1)*OFFSET('Filtr dle měsíce'!$U$5,MATCH('Filtr dle měsíce'!A159,'Filtr dle měsíce'!$AC$6:$AC$297,0),0,1,1),""),"")</f>
        <v/>
      </c>
      <c r="H159" s="76" t="str">
        <f ca="1">IF(IFERROR(OFFSET('Tabulka klientů 2023'!$AF$7,MATCH('Filtr dle měsíce'!A159,'Filtr dle měsíce'!$AC$6:$AC$297,0),0,1,1)*OFFSET('Filtr dle měsíce'!$V$5,MATCH('Filtr dle měsíce'!A159,'Filtr dle měsíce'!$AC$6:$AC$297,0),0,1,1),"")&gt;0,IFERROR(OFFSET('Tabulka klientů 2023'!$AF$7,MATCH('Filtr dle měsíce'!A159,'Filtr dle měsíce'!$AC$6:$AC$297,0),0,1,1)*OFFSET('Filtr dle měsíce'!$V$5,MATCH('Filtr dle měsíce'!A159,'Filtr dle měsíce'!$AC$6:$AC$297,0),0,1,1),""),"")</f>
        <v/>
      </c>
      <c r="I159" s="75" t="str">
        <f ca="1">IF(IFERROR(OFFSET('Tabulka klientů 2023'!$AI$7,MATCH('Filtr dle měsíce'!A159,'Filtr dle měsíce'!$AC$6:$AC$297,0),0,1,1)*OFFSET('Filtr dle měsíce'!$W$5,MATCH('Filtr dle měsíce'!A159,'Filtr dle měsíce'!$AC$6:$AC$297,0),0,1,1),"")&gt;0,IFERROR(OFFSET('Tabulka klientů 2023'!$AI$7,MATCH('Filtr dle měsíce'!A159,'Filtr dle měsíce'!$AC$6:$AC$297,0),0,1,1)*OFFSET('Filtr dle měsíce'!$W$5,MATCH('Filtr dle měsíce'!A159,'Filtr dle měsíce'!$AC$6:$AC$297,0),0,1,1),""),"")</f>
        <v/>
      </c>
      <c r="J159" s="76" t="str">
        <f ca="1">IF(IFERROR(OFFSET('Tabulka klientů 2023'!$AL$7,MATCH('Filtr dle měsíce'!A159,'Filtr dle měsíce'!$AC$6:$AC$297,0),0,1,1)*OFFSET('Filtr dle měsíce'!$X$5,MATCH('Filtr dle měsíce'!A159,'Filtr dle měsíce'!$AC$6:$AC$297,0),0,1,1),"")&gt;0,IFERROR(OFFSET('Tabulka klientů 2023'!$AL$7,MATCH('Filtr dle měsíce'!A159,'Filtr dle měsíce'!$AC$6:$AC$297,0),0,1,1)*OFFSET('Filtr dle měsíce'!$X$5,MATCH('Filtr dle měsíce'!A159,'Filtr dle měsíce'!$AC$6:$AC$297,0),0,1,1),""),"")</f>
        <v/>
      </c>
      <c r="K159" s="75" t="str">
        <f ca="1">IF(IFERROR(OFFSET('Tabulka klientů 2023'!$AO$7,MATCH('Filtr dle měsíce'!A159,'Filtr dle měsíce'!$AC$6:$AC$297,0),0,1,1)*OFFSET('Filtr dle měsíce'!$Y$5,MATCH('Filtr dle měsíce'!A159,'Filtr dle měsíce'!$AC$6:$AC$297,0),0,1,1),"")&gt;0,IFERROR(OFFSET('Tabulka klientů 2023'!$AO$7,MATCH('Filtr dle měsíce'!A159,'Filtr dle měsíce'!$AC$6:$AC$297,0),0,1,1)*OFFSET('Filtr dle měsíce'!$Y$5,MATCH('Filtr dle měsíce'!A159,'Filtr dle měsíce'!$AC$6:$AC$297,0),0,1,1),""),"")</f>
        <v/>
      </c>
      <c r="L159" s="76" t="str">
        <f ca="1">IF(IFERROR(OFFSET('Tabulka klientů 2023'!$AR$7,MATCH('Filtr dle měsíce'!A159,'Filtr dle měsíce'!$AC$6:$AC$297,0),0,1,1)*OFFSET('Filtr dle měsíce'!$Z$5,MATCH('Filtr dle měsíce'!A159,'Filtr dle měsíce'!$AC$6:$AC$297,0),0,1,1),"")&gt;0,IFERROR(OFFSET('Tabulka klientů 2023'!$AR$7,MATCH('Filtr dle měsíce'!A159,'Filtr dle měsíce'!$AC$6:$AC$297,0),0,1,1)*OFFSET('Filtr dle měsíce'!$Z$5,MATCH('Filtr dle měsíce'!A159,'Filtr dle měsíce'!$AC$6:$AC$297,0),0,1,1),""),"")</f>
        <v/>
      </c>
      <c r="M159" s="77" t="str">
        <f ca="1">IF(IFERROR(OFFSET('Tabulka klientů 2023'!$AU$7,MATCH('Filtr dle měsíce'!A159,'Filtr dle měsíce'!$AC$6:$AC$297,0),0,1,1)*OFFSET('Filtr dle měsíce'!$AA$5,MATCH('Filtr dle měsíce'!A159,'Filtr dle měsíce'!$AC$6:$AC$297,0),0,1,1),"")&gt;0,IFERROR(OFFSET('Tabulka klientů 2023'!$AU$7,MATCH('Filtr dle měsíce'!A159,'Filtr dle měsíce'!$AC$6:$AC$297,0),0,1,1)*OFFSET('Filtr dle měsíce'!$AA$5,MATCH('Filtr dle měsíce'!A159,'Filtr dle měsíce'!$AC$6:$AC$297,0),0,1,1),""),"")</f>
        <v/>
      </c>
      <c r="N159" s="78" t="str">
        <f t="shared" ca="1" si="0"/>
        <v/>
      </c>
      <c r="Q159" s="51">
        <f>IF('Tabulka klientů 2023'!R161='Filtr dle měsíce'!$C$1,1,0)</f>
        <v>0</v>
      </c>
      <c r="R159" s="51">
        <f>IF('Tabulka klientů 2023'!U161='Filtr dle měsíce'!$C$1,1,0)</f>
        <v>0</v>
      </c>
      <c r="S159" s="51">
        <f>IF('Tabulka klientů 2023'!X161='Filtr dle měsíce'!$C$1,1,0)</f>
        <v>0</v>
      </c>
      <c r="T159" s="51">
        <f>IF('Tabulka klientů 2023'!AA161='Filtr dle měsíce'!$C$1,1,0)</f>
        <v>0</v>
      </c>
      <c r="U159" s="51">
        <f>IF('Tabulka klientů 2023'!AD161='Filtr dle měsíce'!$C$1,1,0)</f>
        <v>0</v>
      </c>
      <c r="V159" s="51">
        <f>IF('Tabulka klientů 2023'!AG161='Filtr dle měsíce'!$C$1,1,0)</f>
        <v>0</v>
      </c>
      <c r="W159" s="51">
        <f>IF('Tabulka klientů 2023'!AJ161='Filtr dle měsíce'!$C$1,1,0)</f>
        <v>0</v>
      </c>
      <c r="X159" s="1">
        <f>IF('Tabulka klientů 2023'!AM161='Filtr dle měsíce'!$C$1,1,0)</f>
        <v>0</v>
      </c>
      <c r="Y159" s="1">
        <f>IF('Tabulka klientů 2023'!AP161='Filtr dle měsíce'!$C$1,1,0)</f>
        <v>0</v>
      </c>
      <c r="Z159" s="1">
        <f>IF('Tabulka klientů 2023'!AS161='Filtr dle měsíce'!$C$1,1,0)</f>
        <v>0</v>
      </c>
      <c r="AA159" s="1">
        <f>IF('Tabulka klientů 2023'!AV161='Filtr dle měsíce'!$C$1,1,0)</f>
        <v>0</v>
      </c>
      <c r="AB159" s="1">
        <f t="shared" si="1"/>
        <v>0</v>
      </c>
      <c r="AC159" s="1">
        <f t="shared" si="2"/>
        <v>0</v>
      </c>
      <c r="AE159" s="51">
        <f>IF('Tabulka klientů 2023'!S161="ANO",1,0)</f>
        <v>0</v>
      </c>
      <c r="AF159" s="51">
        <f>IF('Tabulka klientů 2023'!V161="ANO",1,0)</f>
        <v>0</v>
      </c>
      <c r="AG159" s="51">
        <f>IF('Tabulka klientů 2023'!Y161="ANO",1,0)</f>
        <v>0</v>
      </c>
      <c r="AH159" s="51">
        <f>IF('Tabulka klientů 2023'!AB161="ANO",1,0)</f>
        <v>0</v>
      </c>
      <c r="AI159" s="51">
        <f>IF('Tabulka klientů 2023'!AE161="ANO",1,0)</f>
        <v>0</v>
      </c>
      <c r="AJ159" s="51">
        <f>IF('Tabulka klientů 2023'!AH161="ANO",1,0)</f>
        <v>0</v>
      </c>
      <c r="AK159" s="51">
        <f>IF('Tabulka klientů 2023'!AK161="ANO",1,0)</f>
        <v>0</v>
      </c>
      <c r="AL159" s="51">
        <f>IF('Tabulka klientů 2023'!AN161="ANO",1,0)</f>
        <v>0</v>
      </c>
      <c r="AM159" s="51">
        <f>IF('Tabulka klientů 2023'!AQ161="ANO",1,0)</f>
        <v>0</v>
      </c>
      <c r="AN159" s="51">
        <f>IF('Tabulka klientů 2023'!AT161="ANO",1,0)</f>
        <v>0</v>
      </c>
      <c r="AO159" s="51">
        <f>IF('Tabulka klientů 2023'!AW161="ANO",1,0)</f>
        <v>0</v>
      </c>
      <c r="AP159" s="51" t="e">
        <f t="shared" ref="AP159:AQ159" si="308">#N/A</f>
        <v>#N/A</v>
      </c>
      <c r="AQ159" s="51" t="e">
        <f t="shared" si="308"/>
        <v>#N/A</v>
      </c>
      <c r="AR159" s="51"/>
      <c r="AS159" s="1">
        <f t="shared" ref="AS159:BC159" si="309">SUM(Q159+AE159)</f>
        <v>0</v>
      </c>
      <c r="AT159" s="1">
        <f t="shared" si="309"/>
        <v>0</v>
      </c>
      <c r="AU159" s="1">
        <f t="shared" si="309"/>
        <v>0</v>
      </c>
      <c r="AV159" s="1">
        <f t="shared" si="309"/>
        <v>0</v>
      </c>
      <c r="AW159" s="1">
        <f t="shared" si="309"/>
        <v>0</v>
      </c>
      <c r="AX159" s="1">
        <f t="shared" si="309"/>
        <v>0</v>
      </c>
      <c r="AY159" s="1">
        <f t="shared" si="309"/>
        <v>0</v>
      </c>
      <c r="AZ159" s="1">
        <f t="shared" si="309"/>
        <v>0</v>
      </c>
      <c r="BA159" s="1">
        <f t="shared" si="309"/>
        <v>0</v>
      </c>
      <c r="BB159" s="1">
        <f t="shared" si="309"/>
        <v>0</v>
      </c>
      <c r="BC159" s="1">
        <f t="shared" si="309"/>
        <v>0</v>
      </c>
      <c r="BD159" s="1"/>
      <c r="BE159" s="79" t="str">
        <f ca="1">IF(IFERROR(OFFSET('Filtr dle měsíce'!AS$5,MATCH('Filtr dle měsíce'!$A158,'Filtr dle měsíce'!$AC$6:$AC$297,0),0,1,1)*OFFSET('Filtr dle měsíce'!AS$5,MATCH('Filtr dle měsíce'!$A158,'Filtr dle měsíce'!$AC$6:$AC$297,0),0,1,1),"")&gt;0,IFERROR(OFFSET('Filtr dle měsíce'!AS$5,MATCH('Filtr dle měsíce'!$A158,'Filtr dle měsíce'!$AC$6:$AC$297,0),0,1,1)*OFFSET('Filtr dle měsíce'!AS$5,MATCH('Filtr dle měsíce'!$A158,'Filtr dle měsíce'!$AC$6:$AC$297,0),0,1,1),""),"")</f>
        <v/>
      </c>
      <c r="BF159" s="79" t="str">
        <f ca="1">IF(IFERROR(OFFSET('Filtr dle měsíce'!AT$5,MATCH('Filtr dle měsíce'!$A158,'Filtr dle měsíce'!$AC$6:$AC$297,0),0,1,1)*OFFSET('Filtr dle měsíce'!AT$5,MATCH('Filtr dle měsíce'!$A158,'Filtr dle měsíce'!$AC$6:$AC$297,0),0,1,1),"")&gt;0,IFERROR(OFFSET('Filtr dle měsíce'!AT$5,MATCH('Filtr dle měsíce'!$A158,'Filtr dle měsíce'!$AC$6:$AC$297,0),0,1,1)*OFFSET('Filtr dle měsíce'!AT$5,MATCH('Filtr dle měsíce'!$A158,'Filtr dle měsíce'!$AC$6:$AC$297,0),0,1,1),""),"")</f>
        <v/>
      </c>
      <c r="BG159" s="79" t="str">
        <f ca="1">IF(IFERROR(OFFSET('Filtr dle měsíce'!AU$5,MATCH('Filtr dle měsíce'!$A158,'Filtr dle měsíce'!$AC$6:$AC$297,0),0,1,1)*OFFSET('Filtr dle měsíce'!AU$5,MATCH('Filtr dle měsíce'!$A158,'Filtr dle měsíce'!$AC$6:$AC$297,0),0,1,1),"")&gt;0,IFERROR(OFFSET('Filtr dle měsíce'!AU$5,MATCH('Filtr dle měsíce'!$A158,'Filtr dle měsíce'!$AC$6:$AC$297,0),0,1,1)*OFFSET('Filtr dle měsíce'!AU$5,MATCH('Filtr dle měsíce'!$A158,'Filtr dle měsíce'!$AC$6:$AC$297,0),0,1,1),""),"")</f>
        <v/>
      </c>
      <c r="BH159" s="79" t="str">
        <f ca="1">IF(IFERROR(OFFSET('Filtr dle měsíce'!AV$5,MATCH('Filtr dle měsíce'!$A158,'Filtr dle měsíce'!$AC$6:$AC$297,0),0,1,1)*OFFSET('Filtr dle měsíce'!AV$5,MATCH('Filtr dle měsíce'!$A158,'Filtr dle měsíce'!$AC$6:$AC$297,0),0,1,1),"")&gt;0,IFERROR(OFFSET('Filtr dle měsíce'!AV$5,MATCH('Filtr dle měsíce'!$A158,'Filtr dle měsíce'!$AC$6:$AC$297,0),0,1,1)*OFFSET('Filtr dle měsíce'!AV$5,MATCH('Filtr dle měsíce'!$A158,'Filtr dle měsíce'!$AC$6:$AC$297,0),0,1,1),""),"")</f>
        <v/>
      </c>
      <c r="BI159" s="79" t="str">
        <f ca="1">IF(IFERROR(OFFSET('Filtr dle měsíce'!AW$5,MATCH('Filtr dle měsíce'!$A158,'Filtr dle měsíce'!$AC$6:$AC$297,0),0,1,1)*OFFSET('Filtr dle měsíce'!AW$5,MATCH('Filtr dle měsíce'!$A158,'Filtr dle měsíce'!$AC$6:$AC$297,0),0,1,1),"")&gt;0,IFERROR(OFFSET('Filtr dle měsíce'!AW$5,MATCH('Filtr dle měsíce'!$A158,'Filtr dle měsíce'!$AC$6:$AC$297,0),0,1,1)*OFFSET('Filtr dle měsíce'!AW$5,MATCH('Filtr dle měsíce'!$A158,'Filtr dle měsíce'!$AC$6:$AC$297,0),0,1,1),""),"")</f>
        <v/>
      </c>
      <c r="BJ159" s="79" t="str">
        <f ca="1">IF(IFERROR(OFFSET('Filtr dle měsíce'!AX$5,MATCH('Filtr dle měsíce'!$A158,'Filtr dle měsíce'!$AC$6:$AC$297,0),0,1,1)*OFFSET('Filtr dle měsíce'!AX$5,MATCH('Filtr dle měsíce'!$A158,'Filtr dle měsíce'!$AC$6:$AC$297,0),0,1,1),"")&gt;0,IFERROR(OFFSET('Filtr dle měsíce'!AX$5,MATCH('Filtr dle měsíce'!$A158,'Filtr dle měsíce'!$AC$6:$AC$297,0),0,1,1)*OFFSET('Filtr dle měsíce'!AX$5,MATCH('Filtr dle měsíce'!$A158,'Filtr dle měsíce'!$AC$6:$AC$297,0),0,1,1),""),"")</f>
        <v/>
      </c>
      <c r="BK159" s="79" t="str">
        <f ca="1">IF(IFERROR(OFFSET('Filtr dle měsíce'!AY$5,MATCH('Filtr dle měsíce'!$A158,'Filtr dle měsíce'!$AC$6:$AC$297,0),0,1,1)*OFFSET('Filtr dle měsíce'!AY$5,MATCH('Filtr dle měsíce'!$A158,'Filtr dle měsíce'!$AC$6:$AC$297,0),0,1,1),"")&gt;0,IFERROR(OFFSET('Filtr dle měsíce'!AY$5,MATCH('Filtr dle měsíce'!$A158,'Filtr dle měsíce'!$AC$6:$AC$297,0),0,1,1)*OFFSET('Filtr dle měsíce'!AY$5,MATCH('Filtr dle měsíce'!$A158,'Filtr dle měsíce'!$AC$6:$AC$297,0),0,1,1),""),"")</f>
        <v/>
      </c>
      <c r="BL159" s="79" t="str">
        <f ca="1">IF(IFERROR(OFFSET('Filtr dle měsíce'!AZ$5,MATCH('Filtr dle měsíce'!$A158,'Filtr dle měsíce'!$AC$6:$AC$297,0),0,1,1)*OFFSET('Filtr dle měsíce'!AZ$5,MATCH('Filtr dle měsíce'!$A158,'Filtr dle měsíce'!$AC$6:$AC$297,0),0,1,1),"")&gt;0,IFERROR(OFFSET('Filtr dle měsíce'!AZ$5,MATCH('Filtr dle měsíce'!$A158,'Filtr dle měsíce'!$AC$6:$AC$297,0),0,1,1)*OFFSET('Filtr dle měsíce'!AZ$5,MATCH('Filtr dle měsíce'!$A158,'Filtr dle měsíce'!$AC$6:$AC$297,0),0,1,1),""),"")</f>
        <v/>
      </c>
      <c r="BM159" s="79" t="str">
        <f ca="1">IF(IFERROR(OFFSET('Filtr dle měsíce'!BA$5,MATCH('Filtr dle měsíce'!$A158,'Filtr dle měsíce'!$AC$6:$AC$297,0),0,1,1)*OFFSET('Filtr dle měsíce'!BA$5,MATCH('Filtr dle měsíce'!$A158,'Filtr dle měsíce'!$AC$6:$AC$297,0),0,1,1),"")&gt;0,IFERROR(OFFSET('Filtr dle měsíce'!BA$5,MATCH('Filtr dle měsíce'!$A158,'Filtr dle měsíce'!$AC$6:$AC$297,0),0,1,1)*OFFSET('Filtr dle měsíce'!BA$5,MATCH('Filtr dle měsíce'!$A158,'Filtr dle měsíce'!$AC$6:$AC$297,0),0,1,1),""),"")</f>
        <v/>
      </c>
      <c r="BN159" s="79" t="str">
        <f ca="1">IF(IFERROR(OFFSET('Filtr dle měsíce'!BB$5,MATCH('Filtr dle měsíce'!$A158,'Filtr dle měsíce'!$AC$6:$AC$297,0),0,1,1)*OFFSET('Filtr dle měsíce'!BB$5,MATCH('Filtr dle měsíce'!$A158,'Filtr dle měsíce'!$AC$6:$AC$297,0),0,1,1),"")&gt;0,IFERROR(OFFSET('Filtr dle měsíce'!BB$5,MATCH('Filtr dle měsíce'!$A158,'Filtr dle měsíce'!$AC$6:$AC$297,0),0,1,1)*OFFSET('Filtr dle měsíce'!BB$5,MATCH('Filtr dle měsíce'!$A158,'Filtr dle měsíce'!$AC$6:$AC$297,0),0,1,1),""),"")</f>
        <v/>
      </c>
      <c r="BO159" s="79" t="str">
        <f ca="1">IF(IFERROR(OFFSET('Filtr dle měsíce'!BC$5,MATCH('Filtr dle měsíce'!$A158,'Filtr dle měsíce'!$AC$6:$AC$297,0),0,1,1)*OFFSET('Filtr dle měsíce'!BC$5,MATCH('Filtr dle měsíce'!$A158,'Filtr dle měsíce'!$AC$6:$AC$297,0),0,1,1),"")&gt;0,IFERROR(OFFSET('Filtr dle měsíce'!BC$5,MATCH('Filtr dle měsíce'!$A158,'Filtr dle měsíce'!$AC$6:$AC$297,0),0,1,1)*OFFSET('Filtr dle měsíce'!BC$5,MATCH('Filtr dle měsíce'!$A158,'Filtr dle měsíce'!$AC$6:$AC$297,0),0,1,1),""),"")</f>
        <v/>
      </c>
      <c r="BP159" s="79"/>
      <c r="BQ159" s="79"/>
    </row>
    <row r="160" spans="1:69" ht="14.25" customHeight="1" x14ac:dyDescent="0.4">
      <c r="A160" s="51">
        <v>156</v>
      </c>
      <c r="B160" s="74" t="str">
        <f ca="1">IFERROR(TEXT(OFFSET('Tabulka klientů 2023'!$C$7,MATCH('Filtr dle měsíce'!A160,'Filtr dle měsíce'!$AC$6:$AC$297,0),0,1,1),""),"")</f>
        <v/>
      </c>
      <c r="C160" s="75" t="str">
        <f ca="1">IF(IFERROR(OFFSET('Tabulka klientů 2023'!$Q$7,MATCH('Filtr dle měsíce'!A160,'Filtr dle měsíce'!$AC$6:$AC$297,0),0,1,1)*OFFSET('Filtr dle měsíce'!$Q$5,MATCH('Filtr dle měsíce'!A160,'Filtr dle měsíce'!$AC$6:$AC$297,0),0,1,1),"")&gt;0,IFERROR(OFFSET('Tabulka klientů 2023'!$Q$7,MATCH('Filtr dle měsíce'!A160,'Filtr dle měsíce'!$AC$6:$AC$297,0),0,1,1)*OFFSET('Filtr dle měsíce'!$Q$5,MATCH('Filtr dle měsíce'!A160,'Filtr dle měsíce'!$AC$6:$AC$297,0),0,1,1),""),"")</f>
        <v/>
      </c>
      <c r="D160" s="76" t="str">
        <f ca="1">IF(IFERROR(OFFSET('Tabulka klientů 2023'!$T$7,MATCH('Filtr dle měsíce'!A160,'Filtr dle měsíce'!$AC$6:$AC$297,0),0,1,1)*OFFSET('Filtr dle měsíce'!$R$5,MATCH('Filtr dle měsíce'!A160,'Filtr dle měsíce'!$AC$6:$AC$297,0),0,1,1),"")&gt;0,IFERROR(OFFSET('Tabulka klientů 2023'!$T$7,MATCH('Filtr dle měsíce'!A160,'Filtr dle měsíce'!$AC$6:$AC$297,0),0,1,1)*OFFSET('Filtr dle měsíce'!$R$5,MATCH('Filtr dle měsíce'!A160,'Filtr dle měsíce'!$AC$6:$AC$297,0),0,1,1),""),"")</f>
        <v/>
      </c>
      <c r="E160" s="75" t="str">
        <f ca="1">IF(IFERROR(OFFSET('Tabulka klientů 2023'!$W$7,MATCH('Filtr dle měsíce'!A160,'Filtr dle měsíce'!$AC$6:$AC$297,0),0,1,1)*OFFSET('Filtr dle měsíce'!$S$5,MATCH('Filtr dle měsíce'!A160,'Filtr dle měsíce'!$AC$6:$AC$297,0),0,1,1),"")&gt;0,IFERROR(OFFSET('Tabulka klientů 2023'!$W$7,MATCH('Filtr dle měsíce'!A160,'Filtr dle měsíce'!$AC$6:$AC$297,0),0,1,1)*OFFSET('Filtr dle měsíce'!$S$5,MATCH('Filtr dle měsíce'!A160,'Filtr dle měsíce'!$AC$6:$AC$297,0),0,1,1),""),"")</f>
        <v/>
      </c>
      <c r="F160" s="76" t="str">
        <f ca="1">IF(IFERROR(OFFSET('Tabulka klientů 2023'!$Z$7,MATCH('Filtr dle měsíce'!A160,'Filtr dle měsíce'!$AC$6:$AC$297,0),0,1,1)*OFFSET('Filtr dle měsíce'!$T$5,MATCH('Filtr dle měsíce'!A160,'Filtr dle měsíce'!$AC$6:$AC$297,0),0,1,1),"")&gt;0,IFERROR(OFFSET('Tabulka klientů 2023'!$Z$7,MATCH('Filtr dle měsíce'!A160,'Filtr dle měsíce'!$AC$6:$AC$297,0),0,1,1)*OFFSET('Filtr dle měsíce'!$T$5,MATCH('Filtr dle měsíce'!A160,'Filtr dle měsíce'!$AC$6:$AC$297,0),0,1,1),""),"")</f>
        <v/>
      </c>
      <c r="G160" s="75" t="str">
        <f ca="1">IF(IFERROR(OFFSET('Tabulka klientů 2023'!$AC$7,MATCH('Filtr dle měsíce'!A160,'Filtr dle měsíce'!$AC$6:$AC$297,0),0,1,1)*OFFSET('Filtr dle měsíce'!$U$5,MATCH('Filtr dle měsíce'!A160,'Filtr dle měsíce'!$AC$6:$AC$297,0),0,1,1),"")&gt;0,IFERROR(OFFSET('Tabulka klientů 2023'!$AC$7,MATCH('Filtr dle měsíce'!A160,'Filtr dle měsíce'!$AC$6:$AC$297,0),0,1,1)*OFFSET('Filtr dle měsíce'!$U$5,MATCH('Filtr dle měsíce'!A160,'Filtr dle měsíce'!$AC$6:$AC$297,0),0,1,1),""),"")</f>
        <v/>
      </c>
      <c r="H160" s="76" t="str">
        <f ca="1">IF(IFERROR(OFFSET('Tabulka klientů 2023'!$AF$7,MATCH('Filtr dle měsíce'!A160,'Filtr dle měsíce'!$AC$6:$AC$297,0),0,1,1)*OFFSET('Filtr dle měsíce'!$V$5,MATCH('Filtr dle měsíce'!A160,'Filtr dle měsíce'!$AC$6:$AC$297,0),0,1,1),"")&gt;0,IFERROR(OFFSET('Tabulka klientů 2023'!$AF$7,MATCH('Filtr dle měsíce'!A160,'Filtr dle měsíce'!$AC$6:$AC$297,0),0,1,1)*OFFSET('Filtr dle měsíce'!$V$5,MATCH('Filtr dle měsíce'!A160,'Filtr dle měsíce'!$AC$6:$AC$297,0),0,1,1),""),"")</f>
        <v/>
      </c>
      <c r="I160" s="75" t="str">
        <f ca="1">IF(IFERROR(OFFSET('Tabulka klientů 2023'!$AI$7,MATCH('Filtr dle měsíce'!A160,'Filtr dle měsíce'!$AC$6:$AC$297,0),0,1,1)*OFFSET('Filtr dle měsíce'!$W$5,MATCH('Filtr dle měsíce'!A160,'Filtr dle měsíce'!$AC$6:$AC$297,0),0,1,1),"")&gt;0,IFERROR(OFFSET('Tabulka klientů 2023'!$AI$7,MATCH('Filtr dle měsíce'!A160,'Filtr dle měsíce'!$AC$6:$AC$297,0),0,1,1)*OFFSET('Filtr dle měsíce'!$W$5,MATCH('Filtr dle měsíce'!A160,'Filtr dle měsíce'!$AC$6:$AC$297,0),0,1,1),""),"")</f>
        <v/>
      </c>
      <c r="J160" s="76" t="str">
        <f ca="1">IF(IFERROR(OFFSET('Tabulka klientů 2023'!$AL$7,MATCH('Filtr dle měsíce'!A160,'Filtr dle měsíce'!$AC$6:$AC$297,0),0,1,1)*OFFSET('Filtr dle měsíce'!$X$5,MATCH('Filtr dle měsíce'!A160,'Filtr dle měsíce'!$AC$6:$AC$297,0),0,1,1),"")&gt;0,IFERROR(OFFSET('Tabulka klientů 2023'!$AL$7,MATCH('Filtr dle měsíce'!A160,'Filtr dle měsíce'!$AC$6:$AC$297,0),0,1,1)*OFFSET('Filtr dle měsíce'!$X$5,MATCH('Filtr dle měsíce'!A160,'Filtr dle měsíce'!$AC$6:$AC$297,0),0,1,1),""),"")</f>
        <v/>
      </c>
      <c r="K160" s="75" t="str">
        <f ca="1">IF(IFERROR(OFFSET('Tabulka klientů 2023'!$AO$7,MATCH('Filtr dle měsíce'!A160,'Filtr dle měsíce'!$AC$6:$AC$297,0),0,1,1)*OFFSET('Filtr dle měsíce'!$Y$5,MATCH('Filtr dle měsíce'!A160,'Filtr dle měsíce'!$AC$6:$AC$297,0),0,1,1),"")&gt;0,IFERROR(OFFSET('Tabulka klientů 2023'!$AO$7,MATCH('Filtr dle měsíce'!A160,'Filtr dle měsíce'!$AC$6:$AC$297,0),0,1,1)*OFFSET('Filtr dle měsíce'!$Y$5,MATCH('Filtr dle měsíce'!A160,'Filtr dle měsíce'!$AC$6:$AC$297,0),0,1,1),""),"")</f>
        <v/>
      </c>
      <c r="L160" s="76" t="str">
        <f ca="1">IF(IFERROR(OFFSET('Tabulka klientů 2023'!$AR$7,MATCH('Filtr dle měsíce'!A160,'Filtr dle měsíce'!$AC$6:$AC$297,0),0,1,1)*OFFSET('Filtr dle měsíce'!$Z$5,MATCH('Filtr dle měsíce'!A160,'Filtr dle měsíce'!$AC$6:$AC$297,0),0,1,1),"")&gt;0,IFERROR(OFFSET('Tabulka klientů 2023'!$AR$7,MATCH('Filtr dle měsíce'!A160,'Filtr dle měsíce'!$AC$6:$AC$297,0),0,1,1)*OFFSET('Filtr dle měsíce'!$Z$5,MATCH('Filtr dle měsíce'!A160,'Filtr dle měsíce'!$AC$6:$AC$297,0),0,1,1),""),"")</f>
        <v/>
      </c>
      <c r="M160" s="77" t="str">
        <f ca="1">IF(IFERROR(OFFSET('Tabulka klientů 2023'!$AU$7,MATCH('Filtr dle měsíce'!A160,'Filtr dle měsíce'!$AC$6:$AC$297,0),0,1,1)*OFFSET('Filtr dle měsíce'!$AA$5,MATCH('Filtr dle měsíce'!A160,'Filtr dle měsíce'!$AC$6:$AC$297,0),0,1,1),"")&gt;0,IFERROR(OFFSET('Tabulka klientů 2023'!$AU$7,MATCH('Filtr dle měsíce'!A160,'Filtr dle měsíce'!$AC$6:$AC$297,0),0,1,1)*OFFSET('Filtr dle měsíce'!$AA$5,MATCH('Filtr dle měsíce'!A160,'Filtr dle měsíce'!$AC$6:$AC$297,0),0,1,1),""),"")</f>
        <v/>
      </c>
      <c r="N160" s="78" t="str">
        <f t="shared" ca="1" si="0"/>
        <v/>
      </c>
      <c r="Q160" s="51">
        <f>IF('Tabulka klientů 2023'!R162='Filtr dle měsíce'!$C$1,1,0)</f>
        <v>0</v>
      </c>
      <c r="R160" s="51">
        <f>IF('Tabulka klientů 2023'!U162='Filtr dle měsíce'!$C$1,1,0)</f>
        <v>0</v>
      </c>
      <c r="S160" s="51">
        <f>IF('Tabulka klientů 2023'!X162='Filtr dle měsíce'!$C$1,1,0)</f>
        <v>0</v>
      </c>
      <c r="T160" s="51">
        <f>IF('Tabulka klientů 2023'!AA162='Filtr dle měsíce'!$C$1,1,0)</f>
        <v>0</v>
      </c>
      <c r="U160" s="51">
        <f>IF('Tabulka klientů 2023'!AD162='Filtr dle měsíce'!$C$1,1,0)</f>
        <v>0</v>
      </c>
      <c r="V160" s="51">
        <f>IF('Tabulka klientů 2023'!AG162='Filtr dle měsíce'!$C$1,1,0)</f>
        <v>0</v>
      </c>
      <c r="W160" s="51">
        <f>IF('Tabulka klientů 2023'!AJ162='Filtr dle měsíce'!$C$1,1,0)</f>
        <v>0</v>
      </c>
      <c r="X160" s="1">
        <f>IF('Tabulka klientů 2023'!AM162='Filtr dle měsíce'!$C$1,1,0)</f>
        <v>0</v>
      </c>
      <c r="Y160" s="1">
        <f>IF('Tabulka klientů 2023'!AP162='Filtr dle měsíce'!$C$1,1,0)</f>
        <v>0</v>
      </c>
      <c r="Z160" s="1">
        <f>IF('Tabulka klientů 2023'!AS162='Filtr dle měsíce'!$C$1,1,0)</f>
        <v>0</v>
      </c>
      <c r="AA160" s="1">
        <f>IF('Tabulka klientů 2023'!AV162='Filtr dle měsíce'!$C$1,1,0)</f>
        <v>0</v>
      </c>
      <c r="AB160" s="1">
        <f t="shared" si="1"/>
        <v>0</v>
      </c>
      <c r="AC160" s="1">
        <f t="shared" si="2"/>
        <v>0</v>
      </c>
      <c r="AE160" s="51">
        <f>IF('Tabulka klientů 2023'!S162="ANO",1,0)</f>
        <v>0</v>
      </c>
      <c r="AF160" s="51">
        <f>IF('Tabulka klientů 2023'!V162="ANO",1,0)</f>
        <v>0</v>
      </c>
      <c r="AG160" s="51">
        <f>IF('Tabulka klientů 2023'!Y162="ANO",1,0)</f>
        <v>0</v>
      </c>
      <c r="AH160" s="51">
        <f>IF('Tabulka klientů 2023'!AB162="ANO",1,0)</f>
        <v>0</v>
      </c>
      <c r="AI160" s="51">
        <f>IF('Tabulka klientů 2023'!AE162="ANO",1,0)</f>
        <v>0</v>
      </c>
      <c r="AJ160" s="51">
        <f>IF('Tabulka klientů 2023'!AH162="ANO",1,0)</f>
        <v>0</v>
      </c>
      <c r="AK160" s="51">
        <f>IF('Tabulka klientů 2023'!AK162="ANO",1,0)</f>
        <v>0</v>
      </c>
      <c r="AL160" s="51">
        <f>IF('Tabulka klientů 2023'!AN162="ANO",1,0)</f>
        <v>0</v>
      </c>
      <c r="AM160" s="51">
        <f>IF('Tabulka klientů 2023'!AQ162="ANO",1,0)</f>
        <v>0</v>
      </c>
      <c r="AN160" s="51">
        <f>IF('Tabulka klientů 2023'!AT162="ANO",1,0)</f>
        <v>0</v>
      </c>
      <c r="AO160" s="51">
        <f>IF('Tabulka klientů 2023'!AW162="ANO",1,0)</f>
        <v>0</v>
      </c>
      <c r="AP160" s="51" t="e">
        <f t="shared" ref="AP160:AQ160" si="310">#N/A</f>
        <v>#N/A</v>
      </c>
      <c r="AQ160" s="51" t="e">
        <f t="shared" si="310"/>
        <v>#N/A</v>
      </c>
      <c r="AR160" s="51"/>
      <c r="AS160" s="1">
        <f t="shared" ref="AS160:BC160" si="311">SUM(Q160+AE160)</f>
        <v>0</v>
      </c>
      <c r="AT160" s="1">
        <f t="shared" si="311"/>
        <v>0</v>
      </c>
      <c r="AU160" s="1">
        <f t="shared" si="311"/>
        <v>0</v>
      </c>
      <c r="AV160" s="1">
        <f t="shared" si="311"/>
        <v>0</v>
      </c>
      <c r="AW160" s="1">
        <f t="shared" si="311"/>
        <v>0</v>
      </c>
      <c r="AX160" s="1">
        <f t="shared" si="311"/>
        <v>0</v>
      </c>
      <c r="AY160" s="1">
        <f t="shared" si="311"/>
        <v>0</v>
      </c>
      <c r="AZ160" s="1">
        <f t="shared" si="311"/>
        <v>0</v>
      </c>
      <c r="BA160" s="1">
        <f t="shared" si="311"/>
        <v>0</v>
      </c>
      <c r="BB160" s="1">
        <f t="shared" si="311"/>
        <v>0</v>
      </c>
      <c r="BC160" s="1">
        <f t="shared" si="311"/>
        <v>0</v>
      </c>
      <c r="BD160" s="1"/>
      <c r="BE160" s="79" t="str">
        <f ca="1">IF(IFERROR(OFFSET('Filtr dle měsíce'!AS$5,MATCH('Filtr dle měsíce'!$A159,'Filtr dle měsíce'!$AC$6:$AC$297,0),0,1,1)*OFFSET('Filtr dle měsíce'!AS$5,MATCH('Filtr dle měsíce'!$A159,'Filtr dle měsíce'!$AC$6:$AC$297,0),0,1,1),"")&gt;0,IFERROR(OFFSET('Filtr dle měsíce'!AS$5,MATCH('Filtr dle měsíce'!$A159,'Filtr dle měsíce'!$AC$6:$AC$297,0),0,1,1)*OFFSET('Filtr dle měsíce'!AS$5,MATCH('Filtr dle měsíce'!$A159,'Filtr dle měsíce'!$AC$6:$AC$297,0),0,1,1),""),"")</f>
        <v/>
      </c>
      <c r="BF160" s="79" t="str">
        <f ca="1">IF(IFERROR(OFFSET('Filtr dle měsíce'!AT$5,MATCH('Filtr dle měsíce'!$A159,'Filtr dle měsíce'!$AC$6:$AC$297,0),0,1,1)*OFFSET('Filtr dle měsíce'!AT$5,MATCH('Filtr dle měsíce'!$A159,'Filtr dle měsíce'!$AC$6:$AC$297,0),0,1,1),"")&gt;0,IFERROR(OFFSET('Filtr dle měsíce'!AT$5,MATCH('Filtr dle měsíce'!$A159,'Filtr dle měsíce'!$AC$6:$AC$297,0),0,1,1)*OFFSET('Filtr dle měsíce'!AT$5,MATCH('Filtr dle měsíce'!$A159,'Filtr dle měsíce'!$AC$6:$AC$297,0),0,1,1),""),"")</f>
        <v/>
      </c>
      <c r="BG160" s="79" t="str">
        <f ca="1">IF(IFERROR(OFFSET('Filtr dle měsíce'!AU$5,MATCH('Filtr dle měsíce'!$A159,'Filtr dle měsíce'!$AC$6:$AC$297,0),0,1,1)*OFFSET('Filtr dle měsíce'!AU$5,MATCH('Filtr dle měsíce'!$A159,'Filtr dle měsíce'!$AC$6:$AC$297,0),0,1,1),"")&gt;0,IFERROR(OFFSET('Filtr dle měsíce'!AU$5,MATCH('Filtr dle měsíce'!$A159,'Filtr dle měsíce'!$AC$6:$AC$297,0),0,1,1)*OFFSET('Filtr dle měsíce'!AU$5,MATCH('Filtr dle měsíce'!$A159,'Filtr dle měsíce'!$AC$6:$AC$297,0),0,1,1),""),"")</f>
        <v/>
      </c>
      <c r="BH160" s="79" t="str">
        <f ca="1">IF(IFERROR(OFFSET('Filtr dle měsíce'!AV$5,MATCH('Filtr dle měsíce'!$A159,'Filtr dle měsíce'!$AC$6:$AC$297,0),0,1,1)*OFFSET('Filtr dle měsíce'!AV$5,MATCH('Filtr dle měsíce'!$A159,'Filtr dle měsíce'!$AC$6:$AC$297,0),0,1,1),"")&gt;0,IFERROR(OFFSET('Filtr dle měsíce'!AV$5,MATCH('Filtr dle měsíce'!$A159,'Filtr dle měsíce'!$AC$6:$AC$297,0),0,1,1)*OFFSET('Filtr dle měsíce'!AV$5,MATCH('Filtr dle měsíce'!$A159,'Filtr dle měsíce'!$AC$6:$AC$297,0),0,1,1),""),"")</f>
        <v/>
      </c>
      <c r="BI160" s="79" t="str">
        <f ca="1">IF(IFERROR(OFFSET('Filtr dle měsíce'!AW$5,MATCH('Filtr dle měsíce'!$A159,'Filtr dle měsíce'!$AC$6:$AC$297,0),0,1,1)*OFFSET('Filtr dle měsíce'!AW$5,MATCH('Filtr dle měsíce'!$A159,'Filtr dle měsíce'!$AC$6:$AC$297,0),0,1,1),"")&gt;0,IFERROR(OFFSET('Filtr dle měsíce'!AW$5,MATCH('Filtr dle měsíce'!$A159,'Filtr dle měsíce'!$AC$6:$AC$297,0),0,1,1)*OFFSET('Filtr dle měsíce'!AW$5,MATCH('Filtr dle měsíce'!$A159,'Filtr dle měsíce'!$AC$6:$AC$297,0),0,1,1),""),"")</f>
        <v/>
      </c>
      <c r="BJ160" s="79" t="str">
        <f ca="1">IF(IFERROR(OFFSET('Filtr dle měsíce'!AX$5,MATCH('Filtr dle měsíce'!$A159,'Filtr dle měsíce'!$AC$6:$AC$297,0),0,1,1)*OFFSET('Filtr dle měsíce'!AX$5,MATCH('Filtr dle měsíce'!$A159,'Filtr dle měsíce'!$AC$6:$AC$297,0),0,1,1),"")&gt;0,IFERROR(OFFSET('Filtr dle měsíce'!AX$5,MATCH('Filtr dle měsíce'!$A159,'Filtr dle měsíce'!$AC$6:$AC$297,0),0,1,1)*OFFSET('Filtr dle měsíce'!AX$5,MATCH('Filtr dle měsíce'!$A159,'Filtr dle měsíce'!$AC$6:$AC$297,0),0,1,1),""),"")</f>
        <v/>
      </c>
      <c r="BK160" s="79" t="str">
        <f ca="1">IF(IFERROR(OFFSET('Filtr dle měsíce'!AY$5,MATCH('Filtr dle měsíce'!$A159,'Filtr dle měsíce'!$AC$6:$AC$297,0),0,1,1)*OFFSET('Filtr dle měsíce'!AY$5,MATCH('Filtr dle měsíce'!$A159,'Filtr dle měsíce'!$AC$6:$AC$297,0),0,1,1),"")&gt;0,IFERROR(OFFSET('Filtr dle měsíce'!AY$5,MATCH('Filtr dle měsíce'!$A159,'Filtr dle měsíce'!$AC$6:$AC$297,0),0,1,1)*OFFSET('Filtr dle měsíce'!AY$5,MATCH('Filtr dle měsíce'!$A159,'Filtr dle měsíce'!$AC$6:$AC$297,0),0,1,1),""),"")</f>
        <v/>
      </c>
      <c r="BL160" s="79" t="str">
        <f ca="1">IF(IFERROR(OFFSET('Filtr dle měsíce'!AZ$5,MATCH('Filtr dle měsíce'!$A159,'Filtr dle měsíce'!$AC$6:$AC$297,0),0,1,1)*OFFSET('Filtr dle měsíce'!AZ$5,MATCH('Filtr dle měsíce'!$A159,'Filtr dle měsíce'!$AC$6:$AC$297,0),0,1,1),"")&gt;0,IFERROR(OFFSET('Filtr dle měsíce'!AZ$5,MATCH('Filtr dle měsíce'!$A159,'Filtr dle měsíce'!$AC$6:$AC$297,0),0,1,1)*OFFSET('Filtr dle měsíce'!AZ$5,MATCH('Filtr dle měsíce'!$A159,'Filtr dle měsíce'!$AC$6:$AC$297,0),0,1,1),""),"")</f>
        <v/>
      </c>
      <c r="BM160" s="79" t="str">
        <f ca="1">IF(IFERROR(OFFSET('Filtr dle měsíce'!BA$5,MATCH('Filtr dle měsíce'!$A159,'Filtr dle měsíce'!$AC$6:$AC$297,0),0,1,1)*OFFSET('Filtr dle měsíce'!BA$5,MATCH('Filtr dle měsíce'!$A159,'Filtr dle měsíce'!$AC$6:$AC$297,0),0,1,1),"")&gt;0,IFERROR(OFFSET('Filtr dle měsíce'!BA$5,MATCH('Filtr dle měsíce'!$A159,'Filtr dle měsíce'!$AC$6:$AC$297,0),0,1,1)*OFFSET('Filtr dle měsíce'!BA$5,MATCH('Filtr dle měsíce'!$A159,'Filtr dle měsíce'!$AC$6:$AC$297,0),0,1,1),""),"")</f>
        <v/>
      </c>
      <c r="BN160" s="79" t="str">
        <f ca="1">IF(IFERROR(OFFSET('Filtr dle měsíce'!BB$5,MATCH('Filtr dle měsíce'!$A159,'Filtr dle měsíce'!$AC$6:$AC$297,0),0,1,1)*OFFSET('Filtr dle měsíce'!BB$5,MATCH('Filtr dle měsíce'!$A159,'Filtr dle měsíce'!$AC$6:$AC$297,0),0,1,1),"")&gt;0,IFERROR(OFFSET('Filtr dle měsíce'!BB$5,MATCH('Filtr dle měsíce'!$A159,'Filtr dle měsíce'!$AC$6:$AC$297,0),0,1,1)*OFFSET('Filtr dle měsíce'!BB$5,MATCH('Filtr dle měsíce'!$A159,'Filtr dle měsíce'!$AC$6:$AC$297,0),0,1,1),""),"")</f>
        <v/>
      </c>
      <c r="BO160" s="79" t="str">
        <f ca="1">IF(IFERROR(OFFSET('Filtr dle měsíce'!BC$5,MATCH('Filtr dle měsíce'!$A159,'Filtr dle měsíce'!$AC$6:$AC$297,0),0,1,1)*OFFSET('Filtr dle měsíce'!BC$5,MATCH('Filtr dle měsíce'!$A159,'Filtr dle měsíce'!$AC$6:$AC$297,0),0,1,1),"")&gt;0,IFERROR(OFFSET('Filtr dle měsíce'!BC$5,MATCH('Filtr dle měsíce'!$A159,'Filtr dle měsíce'!$AC$6:$AC$297,0),0,1,1)*OFFSET('Filtr dle měsíce'!BC$5,MATCH('Filtr dle měsíce'!$A159,'Filtr dle měsíce'!$AC$6:$AC$297,0),0,1,1),""),"")</f>
        <v/>
      </c>
      <c r="BP160" s="79"/>
      <c r="BQ160" s="79"/>
    </row>
    <row r="161" spans="1:69" ht="14.25" customHeight="1" x14ac:dyDescent="0.4">
      <c r="A161" s="51">
        <v>157</v>
      </c>
      <c r="B161" s="74" t="str">
        <f ca="1">IFERROR(TEXT(OFFSET('Tabulka klientů 2023'!$C$7,MATCH('Filtr dle měsíce'!A161,'Filtr dle měsíce'!$AC$6:$AC$297,0),0,1,1),""),"")</f>
        <v/>
      </c>
      <c r="C161" s="75" t="str">
        <f ca="1">IF(IFERROR(OFFSET('Tabulka klientů 2023'!$Q$7,MATCH('Filtr dle měsíce'!A161,'Filtr dle měsíce'!$AC$6:$AC$297,0),0,1,1)*OFFSET('Filtr dle měsíce'!$Q$5,MATCH('Filtr dle měsíce'!A161,'Filtr dle měsíce'!$AC$6:$AC$297,0),0,1,1),"")&gt;0,IFERROR(OFFSET('Tabulka klientů 2023'!$Q$7,MATCH('Filtr dle měsíce'!A161,'Filtr dle měsíce'!$AC$6:$AC$297,0),0,1,1)*OFFSET('Filtr dle měsíce'!$Q$5,MATCH('Filtr dle měsíce'!A161,'Filtr dle měsíce'!$AC$6:$AC$297,0),0,1,1),""),"")</f>
        <v/>
      </c>
      <c r="D161" s="76" t="str">
        <f ca="1">IF(IFERROR(OFFSET('Tabulka klientů 2023'!$T$7,MATCH('Filtr dle měsíce'!A161,'Filtr dle měsíce'!$AC$6:$AC$297,0),0,1,1)*OFFSET('Filtr dle měsíce'!$R$5,MATCH('Filtr dle měsíce'!A161,'Filtr dle měsíce'!$AC$6:$AC$297,0),0,1,1),"")&gt;0,IFERROR(OFFSET('Tabulka klientů 2023'!$T$7,MATCH('Filtr dle měsíce'!A161,'Filtr dle měsíce'!$AC$6:$AC$297,0),0,1,1)*OFFSET('Filtr dle měsíce'!$R$5,MATCH('Filtr dle měsíce'!A161,'Filtr dle měsíce'!$AC$6:$AC$297,0),0,1,1),""),"")</f>
        <v/>
      </c>
      <c r="E161" s="75" t="str">
        <f ca="1">IF(IFERROR(OFFSET('Tabulka klientů 2023'!$W$7,MATCH('Filtr dle měsíce'!A161,'Filtr dle měsíce'!$AC$6:$AC$297,0),0,1,1)*OFFSET('Filtr dle měsíce'!$S$5,MATCH('Filtr dle měsíce'!A161,'Filtr dle měsíce'!$AC$6:$AC$297,0),0,1,1),"")&gt;0,IFERROR(OFFSET('Tabulka klientů 2023'!$W$7,MATCH('Filtr dle měsíce'!A161,'Filtr dle měsíce'!$AC$6:$AC$297,0),0,1,1)*OFFSET('Filtr dle měsíce'!$S$5,MATCH('Filtr dle měsíce'!A161,'Filtr dle měsíce'!$AC$6:$AC$297,0),0,1,1),""),"")</f>
        <v/>
      </c>
      <c r="F161" s="76" t="str">
        <f ca="1">IF(IFERROR(OFFSET('Tabulka klientů 2023'!$Z$7,MATCH('Filtr dle měsíce'!A161,'Filtr dle měsíce'!$AC$6:$AC$297,0),0,1,1)*OFFSET('Filtr dle měsíce'!$T$5,MATCH('Filtr dle měsíce'!A161,'Filtr dle měsíce'!$AC$6:$AC$297,0),0,1,1),"")&gt;0,IFERROR(OFFSET('Tabulka klientů 2023'!$Z$7,MATCH('Filtr dle měsíce'!A161,'Filtr dle měsíce'!$AC$6:$AC$297,0),0,1,1)*OFFSET('Filtr dle měsíce'!$T$5,MATCH('Filtr dle měsíce'!A161,'Filtr dle měsíce'!$AC$6:$AC$297,0),0,1,1),""),"")</f>
        <v/>
      </c>
      <c r="G161" s="75" t="str">
        <f ca="1">IF(IFERROR(OFFSET('Tabulka klientů 2023'!$AC$7,MATCH('Filtr dle měsíce'!A161,'Filtr dle měsíce'!$AC$6:$AC$297,0),0,1,1)*OFFSET('Filtr dle měsíce'!$U$5,MATCH('Filtr dle měsíce'!A161,'Filtr dle měsíce'!$AC$6:$AC$297,0),0,1,1),"")&gt;0,IFERROR(OFFSET('Tabulka klientů 2023'!$AC$7,MATCH('Filtr dle měsíce'!A161,'Filtr dle měsíce'!$AC$6:$AC$297,0),0,1,1)*OFFSET('Filtr dle měsíce'!$U$5,MATCH('Filtr dle měsíce'!A161,'Filtr dle měsíce'!$AC$6:$AC$297,0),0,1,1),""),"")</f>
        <v/>
      </c>
      <c r="H161" s="76" t="str">
        <f ca="1">IF(IFERROR(OFFSET('Tabulka klientů 2023'!$AF$7,MATCH('Filtr dle měsíce'!A161,'Filtr dle měsíce'!$AC$6:$AC$297,0),0,1,1)*OFFSET('Filtr dle měsíce'!$V$5,MATCH('Filtr dle měsíce'!A161,'Filtr dle měsíce'!$AC$6:$AC$297,0),0,1,1),"")&gt;0,IFERROR(OFFSET('Tabulka klientů 2023'!$AF$7,MATCH('Filtr dle měsíce'!A161,'Filtr dle měsíce'!$AC$6:$AC$297,0),0,1,1)*OFFSET('Filtr dle měsíce'!$V$5,MATCH('Filtr dle měsíce'!A161,'Filtr dle měsíce'!$AC$6:$AC$297,0),0,1,1),""),"")</f>
        <v/>
      </c>
      <c r="I161" s="75" t="str">
        <f ca="1">IF(IFERROR(OFFSET('Tabulka klientů 2023'!$AI$7,MATCH('Filtr dle měsíce'!A161,'Filtr dle měsíce'!$AC$6:$AC$297,0),0,1,1)*OFFSET('Filtr dle měsíce'!$W$5,MATCH('Filtr dle měsíce'!A161,'Filtr dle měsíce'!$AC$6:$AC$297,0),0,1,1),"")&gt;0,IFERROR(OFFSET('Tabulka klientů 2023'!$AI$7,MATCH('Filtr dle měsíce'!A161,'Filtr dle měsíce'!$AC$6:$AC$297,0),0,1,1)*OFFSET('Filtr dle měsíce'!$W$5,MATCH('Filtr dle měsíce'!A161,'Filtr dle měsíce'!$AC$6:$AC$297,0),0,1,1),""),"")</f>
        <v/>
      </c>
      <c r="J161" s="76" t="str">
        <f ca="1">IF(IFERROR(OFFSET('Tabulka klientů 2023'!$AL$7,MATCH('Filtr dle měsíce'!A161,'Filtr dle měsíce'!$AC$6:$AC$297,0),0,1,1)*OFFSET('Filtr dle měsíce'!$X$5,MATCH('Filtr dle měsíce'!A161,'Filtr dle měsíce'!$AC$6:$AC$297,0),0,1,1),"")&gt;0,IFERROR(OFFSET('Tabulka klientů 2023'!$AL$7,MATCH('Filtr dle měsíce'!A161,'Filtr dle měsíce'!$AC$6:$AC$297,0),0,1,1)*OFFSET('Filtr dle měsíce'!$X$5,MATCH('Filtr dle měsíce'!A161,'Filtr dle měsíce'!$AC$6:$AC$297,0),0,1,1),""),"")</f>
        <v/>
      </c>
      <c r="K161" s="75" t="str">
        <f ca="1">IF(IFERROR(OFFSET('Tabulka klientů 2023'!$AO$7,MATCH('Filtr dle měsíce'!A161,'Filtr dle měsíce'!$AC$6:$AC$297,0),0,1,1)*OFFSET('Filtr dle měsíce'!$Y$5,MATCH('Filtr dle měsíce'!A161,'Filtr dle měsíce'!$AC$6:$AC$297,0),0,1,1),"")&gt;0,IFERROR(OFFSET('Tabulka klientů 2023'!$AO$7,MATCH('Filtr dle měsíce'!A161,'Filtr dle měsíce'!$AC$6:$AC$297,0),0,1,1)*OFFSET('Filtr dle měsíce'!$Y$5,MATCH('Filtr dle měsíce'!A161,'Filtr dle měsíce'!$AC$6:$AC$297,0),0,1,1),""),"")</f>
        <v/>
      </c>
      <c r="L161" s="76" t="str">
        <f ca="1">IF(IFERROR(OFFSET('Tabulka klientů 2023'!$AR$7,MATCH('Filtr dle měsíce'!A161,'Filtr dle měsíce'!$AC$6:$AC$297,0),0,1,1)*OFFSET('Filtr dle měsíce'!$Z$5,MATCH('Filtr dle měsíce'!A161,'Filtr dle měsíce'!$AC$6:$AC$297,0),0,1,1),"")&gt;0,IFERROR(OFFSET('Tabulka klientů 2023'!$AR$7,MATCH('Filtr dle měsíce'!A161,'Filtr dle měsíce'!$AC$6:$AC$297,0),0,1,1)*OFFSET('Filtr dle měsíce'!$Z$5,MATCH('Filtr dle měsíce'!A161,'Filtr dle měsíce'!$AC$6:$AC$297,0),0,1,1),""),"")</f>
        <v/>
      </c>
      <c r="M161" s="77" t="str">
        <f ca="1">IF(IFERROR(OFFSET('Tabulka klientů 2023'!$AU$7,MATCH('Filtr dle měsíce'!A161,'Filtr dle měsíce'!$AC$6:$AC$297,0),0,1,1)*OFFSET('Filtr dle měsíce'!$AA$5,MATCH('Filtr dle měsíce'!A161,'Filtr dle měsíce'!$AC$6:$AC$297,0),0,1,1),"")&gt;0,IFERROR(OFFSET('Tabulka klientů 2023'!$AU$7,MATCH('Filtr dle měsíce'!A161,'Filtr dle měsíce'!$AC$6:$AC$297,0),0,1,1)*OFFSET('Filtr dle měsíce'!$AA$5,MATCH('Filtr dle měsíce'!A161,'Filtr dle měsíce'!$AC$6:$AC$297,0),0,1,1),""),"")</f>
        <v/>
      </c>
      <c r="N161" s="78" t="str">
        <f t="shared" ca="1" si="0"/>
        <v/>
      </c>
      <c r="Q161" s="51">
        <f>IF('Tabulka klientů 2023'!R163='Filtr dle měsíce'!$C$1,1,0)</f>
        <v>0</v>
      </c>
      <c r="R161" s="51">
        <f>IF('Tabulka klientů 2023'!U163='Filtr dle měsíce'!$C$1,1,0)</f>
        <v>0</v>
      </c>
      <c r="S161" s="51">
        <f>IF('Tabulka klientů 2023'!X163='Filtr dle měsíce'!$C$1,1,0)</f>
        <v>0</v>
      </c>
      <c r="T161" s="51">
        <f>IF('Tabulka klientů 2023'!AA163='Filtr dle měsíce'!$C$1,1,0)</f>
        <v>0</v>
      </c>
      <c r="U161" s="51">
        <f>IF('Tabulka klientů 2023'!AD163='Filtr dle měsíce'!$C$1,1,0)</f>
        <v>0</v>
      </c>
      <c r="V161" s="51">
        <f>IF('Tabulka klientů 2023'!AG163='Filtr dle měsíce'!$C$1,1,0)</f>
        <v>0</v>
      </c>
      <c r="W161" s="51">
        <f>IF('Tabulka klientů 2023'!AJ163='Filtr dle měsíce'!$C$1,1,0)</f>
        <v>0</v>
      </c>
      <c r="X161" s="1">
        <f>IF('Tabulka klientů 2023'!AM163='Filtr dle měsíce'!$C$1,1,0)</f>
        <v>0</v>
      </c>
      <c r="Y161" s="1">
        <f>IF('Tabulka klientů 2023'!AP163='Filtr dle měsíce'!$C$1,1,0)</f>
        <v>0</v>
      </c>
      <c r="Z161" s="1">
        <f>IF('Tabulka klientů 2023'!AS163='Filtr dle měsíce'!$C$1,1,0)</f>
        <v>0</v>
      </c>
      <c r="AA161" s="1">
        <f>IF('Tabulka klientů 2023'!AV163='Filtr dle měsíce'!$C$1,1,0)</f>
        <v>0</v>
      </c>
      <c r="AB161" s="1">
        <f t="shared" si="1"/>
        <v>0</v>
      </c>
      <c r="AC161" s="1">
        <f t="shared" si="2"/>
        <v>0</v>
      </c>
      <c r="AE161" s="51">
        <f>IF('Tabulka klientů 2023'!S163="ANO",1,0)</f>
        <v>0</v>
      </c>
      <c r="AF161" s="51">
        <f>IF('Tabulka klientů 2023'!V163="ANO",1,0)</f>
        <v>0</v>
      </c>
      <c r="AG161" s="51">
        <f>IF('Tabulka klientů 2023'!Y163="ANO",1,0)</f>
        <v>0</v>
      </c>
      <c r="AH161" s="51">
        <f>IF('Tabulka klientů 2023'!AB163="ANO",1,0)</f>
        <v>0</v>
      </c>
      <c r="AI161" s="51">
        <f>IF('Tabulka klientů 2023'!AE163="ANO",1,0)</f>
        <v>0</v>
      </c>
      <c r="AJ161" s="51">
        <f>IF('Tabulka klientů 2023'!AH163="ANO",1,0)</f>
        <v>0</v>
      </c>
      <c r="AK161" s="51">
        <f>IF('Tabulka klientů 2023'!AK163="ANO",1,0)</f>
        <v>0</v>
      </c>
      <c r="AL161" s="51">
        <f>IF('Tabulka klientů 2023'!AN163="ANO",1,0)</f>
        <v>0</v>
      </c>
      <c r="AM161" s="51">
        <f>IF('Tabulka klientů 2023'!AQ163="ANO",1,0)</f>
        <v>0</v>
      </c>
      <c r="AN161" s="51">
        <f>IF('Tabulka klientů 2023'!AT163="ANO",1,0)</f>
        <v>0</v>
      </c>
      <c r="AO161" s="51">
        <f>IF('Tabulka klientů 2023'!AW163="ANO",1,0)</f>
        <v>0</v>
      </c>
      <c r="AP161" s="51" t="e">
        <f t="shared" ref="AP161:AQ161" si="312">#N/A</f>
        <v>#N/A</v>
      </c>
      <c r="AQ161" s="51" t="e">
        <f t="shared" si="312"/>
        <v>#N/A</v>
      </c>
      <c r="AR161" s="51"/>
      <c r="AS161" s="1">
        <f t="shared" ref="AS161:BC161" si="313">SUM(Q161+AE161)</f>
        <v>0</v>
      </c>
      <c r="AT161" s="1">
        <f t="shared" si="313"/>
        <v>0</v>
      </c>
      <c r="AU161" s="1">
        <f t="shared" si="313"/>
        <v>0</v>
      </c>
      <c r="AV161" s="1">
        <f t="shared" si="313"/>
        <v>0</v>
      </c>
      <c r="AW161" s="1">
        <f t="shared" si="313"/>
        <v>0</v>
      </c>
      <c r="AX161" s="1">
        <f t="shared" si="313"/>
        <v>0</v>
      </c>
      <c r="AY161" s="1">
        <f t="shared" si="313"/>
        <v>0</v>
      </c>
      <c r="AZ161" s="1">
        <f t="shared" si="313"/>
        <v>0</v>
      </c>
      <c r="BA161" s="1">
        <f t="shared" si="313"/>
        <v>0</v>
      </c>
      <c r="BB161" s="1">
        <f t="shared" si="313"/>
        <v>0</v>
      </c>
      <c r="BC161" s="1">
        <f t="shared" si="313"/>
        <v>0</v>
      </c>
      <c r="BD161" s="1"/>
      <c r="BE161" s="79" t="str">
        <f ca="1">IF(IFERROR(OFFSET('Filtr dle měsíce'!AS$5,MATCH('Filtr dle měsíce'!$A160,'Filtr dle měsíce'!$AC$6:$AC$297,0),0,1,1)*OFFSET('Filtr dle měsíce'!AS$5,MATCH('Filtr dle měsíce'!$A160,'Filtr dle měsíce'!$AC$6:$AC$297,0),0,1,1),"")&gt;0,IFERROR(OFFSET('Filtr dle měsíce'!AS$5,MATCH('Filtr dle měsíce'!$A160,'Filtr dle měsíce'!$AC$6:$AC$297,0),0,1,1)*OFFSET('Filtr dle měsíce'!AS$5,MATCH('Filtr dle měsíce'!$A160,'Filtr dle měsíce'!$AC$6:$AC$297,0),0,1,1),""),"")</f>
        <v/>
      </c>
      <c r="BF161" s="79" t="str">
        <f ca="1">IF(IFERROR(OFFSET('Filtr dle měsíce'!AT$5,MATCH('Filtr dle měsíce'!$A160,'Filtr dle měsíce'!$AC$6:$AC$297,0),0,1,1)*OFFSET('Filtr dle měsíce'!AT$5,MATCH('Filtr dle měsíce'!$A160,'Filtr dle měsíce'!$AC$6:$AC$297,0),0,1,1),"")&gt;0,IFERROR(OFFSET('Filtr dle měsíce'!AT$5,MATCH('Filtr dle měsíce'!$A160,'Filtr dle měsíce'!$AC$6:$AC$297,0),0,1,1)*OFFSET('Filtr dle měsíce'!AT$5,MATCH('Filtr dle měsíce'!$A160,'Filtr dle měsíce'!$AC$6:$AC$297,0),0,1,1),""),"")</f>
        <v/>
      </c>
      <c r="BG161" s="79" t="str">
        <f ca="1">IF(IFERROR(OFFSET('Filtr dle měsíce'!AU$5,MATCH('Filtr dle měsíce'!$A160,'Filtr dle měsíce'!$AC$6:$AC$297,0),0,1,1)*OFFSET('Filtr dle měsíce'!AU$5,MATCH('Filtr dle měsíce'!$A160,'Filtr dle měsíce'!$AC$6:$AC$297,0),0,1,1),"")&gt;0,IFERROR(OFFSET('Filtr dle měsíce'!AU$5,MATCH('Filtr dle měsíce'!$A160,'Filtr dle měsíce'!$AC$6:$AC$297,0),0,1,1)*OFFSET('Filtr dle měsíce'!AU$5,MATCH('Filtr dle měsíce'!$A160,'Filtr dle měsíce'!$AC$6:$AC$297,0),0,1,1),""),"")</f>
        <v/>
      </c>
      <c r="BH161" s="79" t="str">
        <f ca="1">IF(IFERROR(OFFSET('Filtr dle měsíce'!AV$5,MATCH('Filtr dle měsíce'!$A160,'Filtr dle měsíce'!$AC$6:$AC$297,0),0,1,1)*OFFSET('Filtr dle měsíce'!AV$5,MATCH('Filtr dle měsíce'!$A160,'Filtr dle měsíce'!$AC$6:$AC$297,0),0,1,1),"")&gt;0,IFERROR(OFFSET('Filtr dle měsíce'!AV$5,MATCH('Filtr dle měsíce'!$A160,'Filtr dle měsíce'!$AC$6:$AC$297,0),0,1,1)*OFFSET('Filtr dle měsíce'!AV$5,MATCH('Filtr dle měsíce'!$A160,'Filtr dle měsíce'!$AC$6:$AC$297,0),0,1,1),""),"")</f>
        <v/>
      </c>
      <c r="BI161" s="79" t="str">
        <f ca="1">IF(IFERROR(OFFSET('Filtr dle měsíce'!AW$5,MATCH('Filtr dle měsíce'!$A160,'Filtr dle měsíce'!$AC$6:$AC$297,0),0,1,1)*OFFSET('Filtr dle měsíce'!AW$5,MATCH('Filtr dle měsíce'!$A160,'Filtr dle měsíce'!$AC$6:$AC$297,0),0,1,1),"")&gt;0,IFERROR(OFFSET('Filtr dle měsíce'!AW$5,MATCH('Filtr dle měsíce'!$A160,'Filtr dle měsíce'!$AC$6:$AC$297,0),0,1,1)*OFFSET('Filtr dle měsíce'!AW$5,MATCH('Filtr dle měsíce'!$A160,'Filtr dle měsíce'!$AC$6:$AC$297,0),0,1,1),""),"")</f>
        <v/>
      </c>
      <c r="BJ161" s="79" t="str">
        <f ca="1">IF(IFERROR(OFFSET('Filtr dle měsíce'!AX$5,MATCH('Filtr dle měsíce'!$A160,'Filtr dle měsíce'!$AC$6:$AC$297,0),0,1,1)*OFFSET('Filtr dle měsíce'!AX$5,MATCH('Filtr dle měsíce'!$A160,'Filtr dle měsíce'!$AC$6:$AC$297,0),0,1,1),"")&gt;0,IFERROR(OFFSET('Filtr dle měsíce'!AX$5,MATCH('Filtr dle měsíce'!$A160,'Filtr dle měsíce'!$AC$6:$AC$297,0),0,1,1)*OFFSET('Filtr dle měsíce'!AX$5,MATCH('Filtr dle měsíce'!$A160,'Filtr dle měsíce'!$AC$6:$AC$297,0),0,1,1),""),"")</f>
        <v/>
      </c>
      <c r="BK161" s="79" t="str">
        <f ca="1">IF(IFERROR(OFFSET('Filtr dle měsíce'!AY$5,MATCH('Filtr dle měsíce'!$A160,'Filtr dle měsíce'!$AC$6:$AC$297,0),0,1,1)*OFFSET('Filtr dle měsíce'!AY$5,MATCH('Filtr dle měsíce'!$A160,'Filtr dle měsíce'!$AC$6:$AC$297,0),0,1,1),"")&gt;0,IFERROR(OFFSET('Filtr dle měsíce'!AY$5,MATCH('Filtr dle měsíce'!$A160,'Filtr dle měsíce'!$AC$6:$AC$297,0),0,1,1)*OFFSET('Filtr dle měsíce'!AY$5,MATCH('Filtr dle měsíce'!$A160,'Filtr dle měsíce'!$AC$6:$AC$297,0),0,1,1),""),"")</f>
        <v/>
      </c>
      <c r="BL161" s="79" t="str">
        <f ca="1">IF(IFERROR(OFFSET('Filtr dle měsíce'!AZ$5,MATCH('Filtr dle měsíce'!$A160,'Filtr dle měsíce'!$AC$6:$AC$297,0),0,1,1)*OFFSET('Filtr dle měsíce'!AZ$5,MATCH('Filtr dle měsíce'!$A160,'Filtr dle měsíce'!$AC$6:$AC$297,0),0,1,1),"")&gt;0,IFERROR(OFFSET('Filtr dle měsíce'!AZ$5,MATCH('Filtr dle měsíce'!$A160,'Filtr dle měsíce'!$AC$6:$AC$297,0),0,1,1)*OFFSET('Filtr dle měsíce'!AZ$5,MATCH('Filtr dle měsíce'!$A160,'Filtr dle měsíce'!$AC$6:$AC$297,0),0,1,1),""),"")</f>
        <v/>
      </c>
      <c r="BM161" s="79" t="str">
        <f ca="1">IF(IFERROR(OFFSET('Filtr dle měsíce'!BA$5,MATCH('Filtr dle měsíce'!$A160,'Filtr dle měsíce'!$AC$6:$AC$297,0),0,1,1)*OFFSET('Filtr dle měsíce'!BA$5,MATCH('Filtr dle měsíce'!$A160,'Filtr dle měsíce'!$AC$6:$AC$297,0),0,1,1),"")&gt;0,IFERROR(OFFSET('Filtr dle měsíce'!BA$5,MATCH('Filtr dle měsíce'!$A160,'Filtr dle měsíce'!$AC$6:$AC$297,0),0,1,1)*OFFSET('Filtr dle měsíce'!BA$5,MATCH('Filtr dle měsíce'!$A160,'Filtr dle měsíce'!$AC$6:$AC$297,0),0,1,1),""),"")</f>
        <v/>
      </c>
      <c r="BN161" s="79" t="str">
        <f ca="1">IF(IFERROR(OFFSET('Filtr dle měsíce'!BB$5,MATCH('Filtr dle měsíce'!$A160,'Filtr dle měsíce'!$AC$6:$AC$297,0),0,1,1)*OFFSET('Filtr dle měsíce'!BB$5,MATCH('Filtr dle měsíce'!$A160,'Filtr dle měsíce'!$AC$6:$AC$297,0),0,1,1),"")&gt;0,IFERROR(OFFSET('Filtr dle měsíce'!BB$5,MATCH('Filtr dle měsíce'!$A160,'Filtr dle měsíce'!$AC$6:$AC$297,0),0,1,1)*OFFSET('Filtr dle měsíce'!BB$5,MATCH('Filtr dle měsíce'!$A160,'Filtr dle měsíce'!$AC$6:$AC$297,0),0,1,1),""),"")</f>
        <v/>
      </c>
      <c r="BO161" s="79" t="str">
        <f ca="1">IF(IFERROR(OFFSET('Filtr dle měsíce'!BC$5,MATCH('Filtr dle měsíce'!$A160,'Filtr dle měsíce'!$AC$6:$AC$297,0),0,1,1)*OFFSET('Filtr dle měsíce'!BC$5,MATCH('Filtr dle měsíce'!$A160,'Filtr dle měsíce'!$AC$6:$AC$297,0),0,1,1),"")&gt;0,IFERROR(OFFSET('Filtr dle měsíce'!BC$5,MATCH('Filtr dle měsíce'!$A160,'Filtr dle měsíce'!$AC$6:$AC$297,0),0,1,1)*OFFSET('Filtr dle měsíce'!BC$5,MATCH('Filtr dle měsíce'!$A160,'Filtr dle měsíce'!$AC$6:$AC$297,0),0,1,1),""),"")</f>
        <v/>
      </c>
      <c r="BP161" s="79"/>
      <c r="BQ161" s="79"/>
    </row>
    <row r="162" spans="1:69" ht="14.25" customHeight="1" x14ac:dyDescent="0.4">
      <c r="A162" s="51">
        <v>158</v>
      </c>
      <c r="B162" s="74" t="str">
        <f ca="1">IFERROR(TEXT(OFFSET('Tabulka klientů 2023'!$C$7,MATCH('Filtr dle měsíce'!A162,'Filtr dle měsíce'!$AC$6:$AC$297,0),0,1,1),""),"")</f>
        <v/>
      </c>
      <c r="C162" s="75" t="str">
        <f ca="1">IF(IFERROR(OFFSET('Tabulka klientů 2023'!$Q$7,MATCH('Filtr dle měsíce'!A162,'Filtr dle měsíce'!$AC$6:$AC$297,0),0,1,1)*OFFSET('Filtr dle měsíce'!$Q$5,MATCH('Filtr dle měsíce'!A162,'Filtr dle měsíce'!$AC$6:$AC$297,0),0,1,1),"")&gt;0,IFERROR(OFFSET('Tabulka klientů 2023'!$Q$7,MATCH('Filtr dle měsíce'!A162,'Filtr dle měsíce'!$AC$6:$AC$297,0),0,1,1)*OFFSET('Filtr dle měsíce'!$Q$5,MATCH('Filtr dle měsíce'!A162,'Filtr dle měsíce'!$AC$6:$AC$297,0),0,1,1),""),"")</f>
        <v/>
      </c>
      <c r="D162" s="76" t="str">
        <f ca="1">IF(IFERROR(OFFSET('Tabulka klientů 2023'!$T$7,MATCH('Filtr dle měsíce'!A162,'Filtr dle měsíce'!$AC$6:$AC$297,0),0,1,1)*OFFSET('Filtr dle měsíce'!$R$5,MATCH('Filtr dle měsíce'!A162,'Filtr dle měsíce'!$AC$6:$AC$297,0),0,1,1),"")&gt;0,IFERROR(OFFSET('Tabulka klientů 2023'!$T$7,MATCH('Filtr dle měsíce'!A162,'Filtr dle měsíce'!$AC$6:$AC$297,0),0,1,1)*OFFSET('Filtr dle měsíce'!$R$5,MATCH('Filtr dle měsíce'!A162,'Filtr dle měsíce'!$AC$6:$AC$297,0),0,1,1),""),"")</f>
        <v/>
      </c>
      <c r="E162" s="75" t="str">
        <f ca="1">IF(IFERROR(OFFSET('Tabulka klientů 2023'!$W$7,MATCH('Filtr dle měsíce'!A162,'Filtr dle měsíce'!$AC$6:$AC$297,0),0,1,1)*OFFSET('Filtr dle měsíce'!$S$5,MATCH('Filtr dle měsíce'!A162,'Filtr dle měsíce'!$AC$6:$AC$297,0),0,1,1),"")&gt;0,IFERROR(OFFSET('Tabulka klientů 2023'!$W$7,MATCH('Filtr dle měsíce'!A162,'Filtr dle měsíce'!$AC$6:$AC$297,0),0,1,1)*OFFSET('Filtr dle měsíce'!$S$5,MATCH('Filtr dle měsíce'!A162,'Filtr dle měsíce'!$AC$6:$AC$297,0),0,1,1),""),"")</f>
        <v/>
      </c>
      <c r="F162" s="76" t="str">
        <f ca="1">IF(IFERROR(OFFSET('Tabulka klientů 2023'!$Z$7,MATCH('Filtr dle měsíce'!A162,'Filtr dle měsíce'!$AC$6:$AC$297,0),0,1,1)*OFFSET('Filtr dle měsíce'!$T$5,MATCH('Filtr dle měsíce'!A162,'Filtr dle měsíce'!$AC$6:$AC$297,0),0,1,1),"")&gt;0,IFERROR(OFFSET('Tabulka klientů 2023'!$Z$7,MATCH('Filtr dle měsíce'!A162,'Filtr dle měsíce'!$AC$6:$AC$297,0),0,1,1)*OFFSET('Filtr dle měsíce'!$T$5,MATCH('Filtr dle měsíce'!A162,'Filtr dle měsíce'!$AC$6:$AC$297,0),0,1,1),""),"")</f>
        <v/>
      </c>
      <c r="G162" s="75" t="str">
        <f ca="1">IF(IFERROR(OFFSET('Tabulka klientů 2023'!$AC$7,MATCH('Filtr dle měsíce'!A162,'Filtr dle měsíce'!$AC$6:$AC$297,0),0,1,1)*OFFSET('Filtr dle měsíce'!$U$5,MATCH('Filtr dle měsíce'!A162,'Filtr dle měsíce'!$AC$6:$AC$297,0),0,1,1),"")&gt;0,IFERROR(OFFSET('Tabulka klientů 2023'!$AC$7,MATCH('Filtr dle měsíce'!A162,'Filtr dle měsíce'!$AC$6:$AC$297,0),0,1,1)*OFFSET('Filtr dle měsíce'!$U$5,MATCH('Filtr dle měsíce'!A162,'Filtr dle měsíce'!$AC$6:$AC$297,0),0,1,1),""),"")</f>
        <v/>
      </c>
      <c r="H162" s="76" t="str">
        <f ca="1">IF(IFERROR(OFFSET('Tabulka klientů 2023'!$AF$7,MATCH('Filtr dle měsíce'!A162,'Filtr dle měsíce'!$AC$6:$AC$297,0),0,1,1)*OFFSET('Filtr dle měsíce'!$V$5,MATCH('Filtr dle měsíce'!A162,'Filtr dle měsíce'!$AC$6:$AC$297,0),0,1,1),"")&gt;0,IFERROR(OFFSET('Tabulka klientů 2023'!$AF$7,MATCH('Filtr dle měsíce'!A162,'Filtr dle měsíce'!$AC$6:$AC$297,0),0,1,1)*OFFSET('Filtr dle měsíce'!$V$5,MATCH('Filtr dle měsíce'!A162,'Filtr dle měsíce'!$AC$6:$AC$297,0),0,1,1),""),"")</f>
        <v/>
      </c>
      <c r="I162" s="75" t="str">
        <f ca="1">IF(IFERROR(OFFSET('Tabulka klientů 2023'!$AI$7,MATCH('Filtr dle měsíce'!A162,'Filtr dle měsíce'!$AC$6:$AC$297,0),0,1,1)*OFFSET('Filtr dle měsíce'!$W$5,MATCH('Filtr dle měsíce'!A162,'Filtr dle měsíce'!$AC$6:$AC$297,0),0,1,1),"")&gt;0,IFERROR(OFFSET('Tabulka klientů 2023'!$AI$7,MATCH('Filtr dle měsíce'!A162,'Filtr dle měsíce'!$AC$6:$AC$297,0),0,1,1)*OFFSET('Filtr dle měsíce'!$W$5,MATCH('Filtr dle měsíce'!A162,'Filtr dle měsíce'!$AC$6:$AC$297,0),0,1,1),""),"")</f>
        <v/>
      </c>
      <c r="J162" s="76" t="str">
        <f ca="1">IF(IFERROR(OFFSET('Tabulka klientů 2023'!$AL$7,MATCH('Filtr dle měsíce'!A162,'Filtr dle měsíce'!$AC$6:$AC$297,0),0,1,1)*OFFSET('Filtr dle měsíce'!$X$5,MATCH('Filtr dle měsíce'!A162,'Filtr dle měsíce'!$AC$6:$AC$297,0),0,1,1),"")&gt;0,IFERROR(OFFSET('Tabulka klientů 2023'!$AL$7,MATCH('Filtr dle měsíce'!A162,'Filtr dle měsíce'!$AC$6:$AC$297,0),0,1,1)*OFFSET('Filtr dle měsíce'!$X$5,MATCH('Filtr dle měsíce'!A162,'Filtr dle měsíce'!$AC$6:$AC$297,0),0,1,1),""),"")</f>
        <v/>
      </c>
      <c r="K162" s="75" t="str">
        <f ca="1">IF(IFERROR(OFFSET('Tabulka klientů 2023'!$AO$7,MATCH('Filtr dle měsíce'!A162,'Filtr dle měsíce'!$AC$6:$AC$297,0),0,1,1)*OFFSET('Filtr dle měsíce'!$Y$5,MATCH('Filtr dle měsíce'!A162,'Filtr dle měsíce'!$AC$6:$AC$297,0),0,1,1),"")&gt;0,IFERROR(OFFSET('Tabulka klientů 2023'!$AO$7,MATCH('Filtr dle měsíce'!A162,'Filtr dle měsíce'!$AC$6:$AC$297,0),0,1,1)*OFFSET('Filtr dle měsíce'!$Y$5,MATCH('Filtr dle měsíce'!A162,'Filtr dle měsíce'!$AC$6:$AC$297,0),0,1,1),""),"")</f>
        <v/>
      </c>
      <c r="L162" s="76" t="str">
        <f ca="1">IF(IFERROR(OFFSET('Tabulka klientů 2023'!$AR$7,MATCH('Filtr dle měsíce'!A162,'Filtr dle měsíce'!$AC$6:$AC$297,0),0,1,1)*OFFSET('Filtr dle měsíce'!$Z$5,MATCH('Filtr dle měsíce'!A162,'Filtr dle měsíce'!$AC$6:$AC$297,0),0,1,1),"")&gt;0,IFERROR(OFFSET('Tabulka klientů 2023'!$AR$7,MATCH('Filtr dle měsíce'!A162,'Filtr dle měsíce'!$AC$6:$AC$297,0),0,1,1)*OFFSET('Filtr dle měsíce'!$Z$5,MATCH('Filtr dle měsíce'!A162,'Filtr dle měsíce'!$AC$6:$AC$297,0),0,1,1),""),"")</f>
        <v/>
      </c>
      <c r="M162" s="77" t="str">
        <f ca="1">IF(IFERROR(OFFSET('Tabulka klientů 2023'!$AU$7,MATCH('Filtr dle měsíce'!A162,'Filtr dle měsíce'!$AC$6:$AC$297,0),0,1,1)*OFFSET('Filtr dle měsíce'!$AA$5,MATCH('Filtr dle měsíce'!A162,'Filtr dle měsíce'!$AC$6:$AC$297,0),0,1,1),"")&gt;0,IFERROR(OFFSET('Tabulka klientů 2023'!$AU$7,MATCH('Filtr dle měsíce'!A162,'Filtr dle měsíce'!$AC$6:$AC$297,0),0,1,1)*OFFSET('Filtr dle měsíce'!$AA$5,MATCH('Filtr dle měsíce'!A162,'Filtr dle měsíce'!$AC$6:$AC$297,0),0,1,1),""),"")</f>
        <v/>
      </c>
      <c r="N162" s="78" t="str">
        <f t="shared" ca="1" si="0"/>
        <v/>
      </c>
      <c r="Q162" s="51">
        <f>IF('Tabulka klientů 2023'!R164='Filtr dle měsíce'!$C$1,1,0)</f>
        <v>0</v>
      </c>
      <c r="R162" s="51">
        <f>IF('Tabulka klientů 2023'!U164='Filtr dle měsíce'!$C$1,1,0)</f>
        <v>0</v>
      </c>
      <c r="S162" s="51">
        <f>IF('Tabulka klientů 2023'!X164='Filtr dle měsíce'!$C$1,1,0)</f>
        <v>0</v>
      </c>
      <c r="T162" s="51">
        <f>IF('Tabulka klientů 2023'!AA164='Filtr dle měsíce'!$C$1,1,0)</f>
        <v>0</v>
      </c>
      <c r="U162" s="51">
        <f>IF('Tabulka klientů 2023'!AD164='Filtr dle měsíce'!$C$1,1,0)</f>
        <v>0</v>
      </c>
      <c r="V162" s="51">
        <f>IF('Tabulka klientů 2023'!AG164='Filtr dle měsíce'!$C$1,1,0)</f>
        <v>0</v>
      </c>
      <c r="W162" s="51">
        <f>IF('Tabulka klientů 2023'!AJ164='Filtr dle měsíce'!$C$1,1,0)</f>
        <v>0</v>
      </c>
      <c r="X162" s="1">
        <f>IF('Tabulka klientů 2023'!AM164='Filtr dle měsíce'!$C$1,1,0)</f>
        <v>0</v>
      </c>
      <c r="Y162" s="1">
        <f>IF('Tabulka klientů 2023'!AP164='Filtr dle měsíce'!$C$1,1,0)</f>
        <v>0</v>
      </c>
      <c r="Z162" s="1">
        <f>IF('Tabulka klientů 2023'!AS164='Filtr dle měsíce'!$C$1,1,0)</f>
        <v>0</v>
      </c>
      <c r="AA162" s="1">
        <f>IF('Tabulka klientů 2023'!AV164='Filtr dle měsíce'!$C$1,1,0)</f>
        <v>0</v>
      </c>
      <c r="AB162" s="1">
        <f t="shared" si="1"/>
        <v>0</v>
      </c>
      <c r="AC162" s="1">
        <f t="shared" si="2"/>
        <v>0</v>
      </c>
      <c r="AE162" s="51">
        <f>IF('Tabulka klientů 2023'!S164="ANO",1,0)</f>
        <v>0</v>
      </c>
      <c r="AF162" s="51">
        <f>IF('Tabulka klientů 2023'!V164="ANO",1,0)</f>
        <v>0</v>
      </c>
      <c r="AG162" s="51">
        <f>IF('Tabulka klientů 2023'!Y164="ANO",1,0)</f>
        <v>0</v>
      </c>
      <c r="AH162" s="51">
        <f>IF('Tabulka klientů 2023'!AB164="ANO",1,0)</f>
        <v>0</v>
      </c>
      <c r="AI162" s="51">
        <f>IF('Tabulka klientů 2023'!AE164="ANO",1,0)</f>
        <v>0</v>
      </c>
      <c r="AJ162" s="51">
        <f>IF('Tabulka klientů 2023'!AH164="ANO",1,0)</f>
        <v>0</v>
      </c>
      <c r="AK162" s="51">
        <f>IF('Tabulka klientů 2023'!AK164="ANO",1,0)</f>
        <v>0</v>
      </c>
      <c r="AL162" s="51">
        <f>IF('Tabulka klientů 2023'!AN164="ANO",1,0)</f>
        <v>0</v>
      </c>
      <c r="AM162" s="51">
        <f>IF('Tabulka klientů 2023'!AQ164="ANO",1,0)</f>
        <v>0</v>
      </c>
      <c r="AN162" s="51">
        <f>IF('Tabulka klientů 2023'!AT164="ANO",1,0)</f>
        <v>0</v>
      </c>
      <c r="AO162" s="51">
        <f>IF('Tabulka klientů 2023'!AW164="ANO",1,0)</f>
        <v>0</v>
      </c>
      <c r="AP162" s="51" t="e">
        <f t="shared" ref="AP162:AQ162" si="314">#N/A</f>
        <v>#N/A</v>
      </c>
      <c r="AQ162" s="51" t="e">
        <f t="shared" si="314"/>
        <v>#N/A</v>
      </c>
      <c r="AR162" s="51"/>
      <c r="AS162" s="1">
        <f t="shared" ref="AS162:BC162" si="315">SUM(Q162+AE162)</f>
        <v>0</v>
      </c>
      <c r="AT162" s="1">
        <f t="shared" si="315"/>
        <v>0</v>
      </c>
      <c r="AU162" s="1">
        <f t="shared" si="315"/>
        <v>0</v>
      </c>
      <c r="AV162" s="1">
        <f t="shared" si="315"/>
        <v>0</v>
      </c>
      <c r="AW162" s="1">
        <f t="shared" si="315"/>
        <v>0</v>
      </c>
      <c r="AX162" s="1">
        <f t="shared" si="315"/>
        <v>0</v>
      </c>
      <c r="AY162" s="1">
        <f t="shared" si="315"/>
        <v>0</v>
      </c>
      <c r="AZ162" s="1">
        <f t="shared" si="315"/>
        <v>0</v>
      </c>
      <c r="BA162" s="1">
        <f t="shared" si="315"/>
        <v>0</v>
      </c>
      <c r="BB162" s="1">
        <f t="shared" si="315"/>
        <v>0</v>
      </c>
      <c r="BC162" s="1">
        <f t="shared" si="315"/>
        <v>0</v>
      </c>
      <c r="BD162" s="1"/>
      <c r="BE162" s="79" t="str">
        <f ca="1">IF(IFERROR(OFFSET('Filtr dle měsíce'!AS$5,MATCH('Filtr dle měsíce'!$A161,'Filtr dle měsíce'!$AC$6:$AC$297,0),0,1,1)*OFFSET('Filtr dle měsíce'!AS$5,MATCH('Filtr dle měsíce'!$A161,'Filtr dle měsíce'!$AC$6:$AC$297,0),0,1,1),"")&gt;0,IFERROR(OFFSET('Filtr dle měsíce'!AS$5,MATCH('Filtr dle měsíce'!$A161,'Filtr dle měsíce'!$AC$6:$AC$297,0),0,1,1)*OFFSET('Filtr dle měsíce'!AS$5,MATCH('Filtr dle měsíce'!$A161,'Filtr dle měsíce'!$AC$6:$AC$297,0),0,1,1),""),"")</f>
        <v/>
      </c>
      <c r="BF162" s="79" t="str">
        <f ca="1">IF(IFERROR(OFFSET('Filtr dle měsíce'!AT$5,MATCH('Filtr dle měsíce'!$A161,'Filtr dle měsíce'!$AC$6:$AC$297,0),0,1,1)*OFFSET('Filtr dle měsíce'!AT$5,MATCH('Filtr dle měsíce'!$A161,'Filtr dle měsíce'!$AC$6:$AC$297,0),0,1,1),"")&gt;0,IFERROR(OFFSET('Filtr dle měsíce'!AT$5,MATCH('Filtr dle měsíce'!$A161,'Filtr dle měsíce'!$AC$6:$AC$297,0),0,1,1)*OFFSET('Filtr dle měsíce'!AT$5,MATCH('Filtr dle měsíce'!$A161,'Filtr dle měsíce'!$AC$6:$AC$297,0),0,1,1),""),"")</f>
        <v/>
      </c>
      <c r="BG162" s="79" t="str">
        <f ca="1">IF(IFERROR(OFFSET('Filtr dle měsíce'!AU$5,MATCH('Filtr dle měsíce'!$A161,'Filtr dle měsíce'!$AC$6:$AC$297,0),0,1,1)*OFFSET('Filtr dle měsíce'!AU$5,MATCH('Filtr dle měsíce'!$A161,'Filtr dle měsíce'!$AC$6:$AC$297,0),0,1,1),"")&gt;0,IFERROR(OFFSET('Filtr dle měsíce'!AU$5,MATCH('Filtr dle měsíce'!$A161,'Filtr dle měsíce'!$AC$6:$AC$297,0),0,1,1)*OFFSET('Filtr dle měsíce'!AU$5,MATCH('Filtr dle měsíce'!$A161,'Filtr dle měsíce'!$AC$6:$AC$297,0),0,1,1),""),"")</f>
        <v/>
      </c>
      <c r="BH162" s="79" t="str">
        <f ca="1">IF(IFERROR(OFFSET('Filtr dle měsíce'!AV$5,MATCH('Filtr dle měsíce'!$A161,'Filtr dle měsíce'!$AC$6:$AC$297,0),0,1,1)*OFFSET('Filtr dle měsíce'!AV$5,MATCH('Filtr dle měsíce'!$A161,'Filtr dle měsíce'!$AC$6:$AC$297,0),0,1,1),"")&gt;0,IFERROR(OFFSET('Filtr dle měsíce'!AV$5,MATCH('Filtr dle měsíce'!$A161,'Filtr dle měsíce'!$AC$6:$AC$297,0),0,1,1)*OFFSET('Filtr dle měsíce'!AV$5,MATCH('Filtr dle měsíce'!$A161,'Filtr dle měsíce'!$AC$6:$AC$297,0),0,1,1),""),"")</f>
        <v/>
      </c>
      <c r="BI162" s="79" t="str">
        <f ca="1">IF(IFERROR(OFFSET('Filtr dle měsíce'!AW$5,MATCH('Filtr dle měsíce'!$A161,'Filtr dle měsíce'!$AC$6:$AC$297,0),0,1,1)*OFFSET('Filtr dle měsíce'!AW$5,MATCH('Filtr dle měsíce'!$A161,'Filtr dle měsíce'!$AC$6:$AC$297,0),0,1,1),"")&gt;0,IFERROR(OFFSET('Filtr dle měsíce'!AW$5,MATCH('Filtr dle měsíce'!$A161,'Filtr dle měsíce'!$AC$6:$AC$297,0),0,1,1)*OFFSET('Filtr dle měsíce'!AW$5,MATCH('Filtr dle měsíce'!$A161,'Filtr dle měsíce'!$AC$6:$AC$297,0),0,1,1),""),"")</f>
        <v/>
      </c>
      <c r="BJ162" s="79" t="str">
        <f ca="1">IF(IFERROR(OFFSET('Filtr dle měsíce'!AX$5,MATCH('Filtr dle měsíce'!$A161,'Filtr dle měsíce'!$AC$6:$AC$297,0),0,1,1)*OFFSET('Filtr dle měsíce'!AX$5,MATCH('Filtr dle měsíce'!$A161,'Filtr dle měsíce'!$AC$6:$AC$297,0),0,1,1),"")&gt;0,IFERROR(OFFSET('Filtr dle měsíce'!AX$5,MATCH('Filtr dle měsíce'!$A161,'Filtr dle měsíce'!$AC$6:$AC$297,0),0,1,1)*OFFSET('Filtr dle měsíce'!AX$5,MATCH('Filtr dle měsíce'!$A161,'Filtr dle měsíce'!$AC$6:$AC$297,0),0,1,1),""),"")</f>
        <v/>
      </c>
      <c r="BK162" s="79" t="str">
        <f ca="1">IF(IFERROR(OFFSET('Filtr dle měsíce'!AY$5,MATCH('Filtr dle měsíce'!$A161,'Filtr dle měsíce'!$AC$6:$AC$297,0),0,1,1)*OFFSET('Filtr dle měsíce'!AY$5,MATCH('Filtr dle měsíce'!$A161,'Filtr dle měsíce'!$AC$6:$AC$297,0),0,1,1),"")&gt;0,IFERROR(OFFSET('Filtr dle měsíce'!AY$5,MATCH('Filtr dle měsíce'!$A161,'Filtr dle měsíce'!$AC$6:$AC$297,0),0,1,1)*OFFSET('Filtr dle měsíce'!AY$5,MATCH('Filtr dle měsíce'!$A161,'Filtr dle měsíce'!$AC$6:$AC$297,0),0,1,1),""),"")</f>
        <v/>
      </c>
      <c r="BL162" s="79" t="str">
        <f ca="1">IF(IFERROR(OFFSET('Filtr dle měsíce'!AZ$5,MATCH('Filtr dle měsíce'!$A161,'Filtr dle měsíce'!$AC$6:$AC$297,0),0,1,1)*OFFSET('Filtr dle měsíce'!AZ$5,MATCH('Filtr dle měsíce'!$A161,'Filtr dle měsíce'!$AC$6:$AC$297,0),0,1,1),"")&gt;0,IFERROR(OFFSET('Filtr dle měsíce'!AZ$5,MATCH('Filtr dle měsíce'!$A161,'Filtr dle měsíce'!$AC$6:$AC$297,0),0,1,1)*OFFSET('Filtr dle měsíce'!AZ$5,MATCH('Filtr dle měsíce'!$A161,'Filtr dle měsíce'!$AC$6:$AC$297,0),0,1,1),""),"")</f>
        <v/>
      </c>
      <c r="BM162" s="79" t="str">
        <f ca="1">IF(IFERROR(OFFSET('Filtr dle měsíce'!BA$5,MATCH('Filtr dle měsíce'!$A161,'Filtr dle měsíce'!$AC$6:$AC$297,0),0,1,1)*OFFSET('Filtr dle měsíce'!BA$5,MATCH('Filtr dle měsíce'!$A161,'Filtr dle měsíce'!$AC$6:$AC$297,0),0,1,1),"")&gt;0,IFERROR(OFFSET('Filtr dle měsíce'!BA$5,MATCH('Filtr dle měsíce'!$A161,'Filtr dle měsíce'!$AC$6:$AC$297,0),0,1,1)*OFFSET('Filtr dle měsíce'!BA$5,MATCH('Filtr dle měsíce'!$A161,'Filtr dle měsíce'!$AC$6:$AC$297,0),0,1,1),""),"")</f>
        <v/>
      </c>
      <c r="BN162" s="79" t="str">
        <f ca="1">IF(IFERROR(OFFSET('Filtr dle měsíce'!BB$5,MATCH('Filtr dle měsíce'!$A161,'Filtr dle měsíce'!$AC$6:$AC$297,0),0,1,1)*OFFSET('Filtr dle měsíce'!BB$5,MATCH('Filtr dle měsíce'!$A161,'Filtr dle měsíce'!$AC$6:$AC$297,0),0,1,1),"")&gt;0,IFERROR(OFFSET('Filtr dle měsíce'!BB$5,MATCH('Filtr dle měsíce'!$A161,'Filtr dle měsíce'!$AC$6:$AC$297,0),0,1,1)*OFFSET('Filtr dle měsíce'!BB$5,MATCH('Filtr dle měsíce'!$A161,'Filtr dle měsíce'!$AC$6:$AC$297,0),0,1,1),""),"")</f>
        <v/>
      </c>
      <c r="BO162" s="79" t="str">
        <f ca="1">IF(IFERROR(OFFSET('Filtr dle měsíce'!BC$5,MATCH('Filtr dle měsíce'!$A161,'Filtr dle měsíce'!$AC$6:$AC$297,0),0,1,1)*OFFSET('Filtr dle měsíce'!BC$5,MATCH('Filtr dle měsíce'!$A161,'Filtr dle měsíce'!$AC$6:$AC$297,0),0,1,1),"")&gt;0,IFERROR(OFFSET('Filtr dle měsíce'!BC$5,MATCH('Filtr dle měsíce'!$A161,'Filtr dle měsíce'!$AC$6:$AC$297,0),0,1,1)*OFFSET('Filtr dle měsíce'!BC$5,MATCH('Filtr dle měsíce'!$A161,'Filtr dle měsíce'!$AC$6:$AC$297,0),0,1,1),""),"")</f>
        <v/>
      </c>
      <c r="BP162" s="79"/>
      <c r="BQ162" s="79"/>
    </row>
    <row r="163" spans="1:69" ht="14.25" customHeight="1" x14ac:dyDescent="0.4">
      <c r="A163" s="51">
        <v>159</v>
      </c>
      <c r="B163" s="74" t="str">
        <f ca="1">IFERROR(TEXT(OFFSET('Tabulka klientů 2023'!$C$7,MATCH('Filtr dle měsíce'!A163,'Filtr dle měsíce'!$AC$6:$AC$297,0),0,1,1),""),"")</f>
        <v/>
      </c>
      <c r="C163" s="75" t="str">
        <f ca="1">IF(IFERROR(OFFSET('Tabulka klientů 2023'!$Q$7,MATCH('Filtr dle měsíce'!A163,'Filtr dle měsíce'!$AC$6:$AC$297,0),0,1,1)*OFFSET('Filtr dle měsíce'!$Q$5,MATCH('Filtr dle měsíce'!A163,'Filtr dle měsíce'!$AC$6:$AC$297,0),0,1,1),"")&gt;0,IFERROR(OFFSET('Tabulka klientů 2023'!$Q$7,MATCH('Filtr dle měsíce'!A163,'Filtr dle měsíce'!$AC$6:$AC$297,0),0,1,1)*OFFSET('Filtr dle měsíce'!$Q$5,MATCH('Filtr dle měsíce'!A163,'Filtr dle měsíce'!$AC$6:$AC$297,0),0,1,1),""),"")</f>
        <v/>
      </c>
      <c r="D163" s="76" t="str">
        <f ca="1">IF(IFERROR(OFFSET('Tabulka klientů 2023'!$T$7,MATCH('Filtr dle měsíce'!A163,'Filtr dle měsíce'!$AC$6:$AC$297,0),0,1,1)*OFFSET('Filtr dle měsíce'!$R$5,MATCH('Filtr dle měsíce'!A163,'Filtr dle měsíce'!$AC$6:$AC$297,0),0,1,1),"")&gt;0,IFERROR(OFFSET('Tabulka klientů 2023'!$T$7,MATCH('Filtr dle měsíce'!A163,'Filtr dle měsíce'!$AC$6:$AC$297,0),0,1,1)*OFFSET('Filtr dle měsíce'!$R$5,MATCH('Filtr dle měsíce'!A163,'Filtr dle měsíce'!$AC$6:$AC$297,0),0,1,1),""),"")</f>
        <v/>
      </c>
      <c r="E163" s="75" t="str">
        <f ca="1">IF(IFERROR(OFFSET('Tabulka klientů 2023'!$W$7,MATCH('Filtr dle měsíce'!A163,'Filtr dle měsíce'!$AC$6:$AC$297,0),0,1,1)*OFFSET('Filtr dle měsíce'!$S$5,MATCH('Filtr dle měsíce'!A163,'Filtr dle měsíce'!$AC$6:$AC$297,0),0,1,1),"")&gt;0,IFERROR(OFFSET('Tabulka klientů 2023'!$W$7,MATCH('Filtr dle měsíce'!A163,'Filtr dle měsíce'!$AC$6:$AC$297,0),0,1,1)*OFFSET('Filtr dle měsíce'!$S$5,MATCH('Filtr dle měsíce'!A163,'Filtr dle měsíce'!$AC$6:$AC$297,0),0,1,1),""),"")</f>
        <v/>
      </c>
      <c r="F163" s="76" t="str">
        <f ca="1">IF(IFERROR(OFFSET('Tabulka klientů 2023'!$Z$7,MATCH('Filtr dle měsíce'!A163,'Filtr dle měsíce'!$AC$6:$AC$297,0),0,1,1)*OFFSET('Filtr dle měsíce'!$T$5,MATCH('Filtr dle měsíce'!A163,'Filtr dle měsíce'!$AC$6:$AC$297,0),0,1,1),"")&gt;0,IFERROR(OFFSET('Tabulka klientů 2023'!$Z$7,MATCH('Filtr dle měsíce'!A163,'Filtr dle měsíce'!$AC$6:$AC$297,0),0,1,1)*OFFSET('Filtr dle měsíce'!$T$5,MATCH('Filtr dle měsíce'!A163,'Filtr dle měsíce'!$AC$6:$AC$297,0),0,1,1),""),"")</f>
        <v/>
      </c>
      <c r="G163" s="75" t="str">
        <f ca="1">IF(IFERROR(OFFSET('Tabulka klientů 2023'!$AC$7,MATCH('Filtr dle měsíce'!A163,'Filtr dle měsíce'!$AC$6:$AC$297,0),0,1,1)*OFFSET('Filtr dle měsíce'!$U$5,MATCH('Filtr dle měsíce'!A163,'Filtr dle měsíce'!$AC$6:$AC$297,0),0,1,1),"")&gt;0,IFERROR(OFFSET('Tabulka klientů 2023'!$AC$7,MATCH('Filtr dle měsíce'!A163,'Filtr dle měsíce'!$AC$6:$AC$297,0),0,1,1)*OFFSET('Filtr dle měsíce'!$U$5,MATCH('Filtr dle měsíce'!A163,'Filtr dle měsíce'!$AC$6:$AC$297,0),0,1,1),""),"")</f>
        <v/>
      </c>
      <c r="H163" s="76" t="str">
        <f ca="1">IF(IFERROR(OFFSET('Tabulka klientů 2023'!$AF$7,MATCH('Filtr dle měsíce'!A163,'Filtr dle měsíce'!$AC$6:$AC$297,0),0,1,1)*OFFSET('Filtr dle měsíce'!$V$5,MATCH('Filtr dle měsíce'!A163,'Filtr dle měsíce'!$AC$6:$AC$297,0),0,1,1),"")&gt;0,IFERROR(OFFSET('Tabulka klientů 2023'!$AF$7,MATCH('Filtr dle měsíce'!A163,'Filtr dle měsíce'!$AC$6:$AC$297,0),0,1,1)*OFFSET('Filtr dle měsíce'!$V$5,MATCH('Filtr dle měsíce'!A163,'Filtr dle měsíce'!$AC$6:$AC$297,0),0,1,1),""),"")</f>
        <v/>
      </c>
      <c r="I163" s="75" t="str">
        <f ca="1">IF(IFERROR(OFFSET('Tabulka klientů 2023'!$AI$7,MATCH('Filtr dle měsíce'!A163,'Filtr dle měsíce'!$AC$6:$AC$297,0),0,1,1)*OFFSET('Filtr dle měsíce'!$W$5,MATCH('Filtr dle měsíce'!A163,'Filtr dle měsíce'!$AC$6:$AC$297,0),0,1,1),"")&gt;0,IFERROR(OFFSET('Tabulka klientů 2023'!$AI$7,MATCH('Filtr dle měsíce'!A163,'Filtr dle měsíce'!$AC$6:$AC$297,0),0,1,1)*OFFSET('Filtr dle měsíce'!$W$5,MATCH('Filtr dle měsíce'!A163,'Filtr dle měsíce'!$AC$6:$AC$297,0),0,1,1),""),"")</f>
        <v/>
      </c>
      <c r="J163" s="76" t="str">
        <f ca="1">IF(IFERROR(OFFSET('Tabulka klientů 2023'!$AL$7,MATCH('Filtr dle měsíce'!A163,'Filtr dle měsíce'!$AC$6:$AC$297,0),0,1,1)*OFFSET('Filtr dle měsíce'!$X$5,MATCH('Filtr dle měsíce'!A163,'Filtr dle měsíce'!$AC$6:$AC$297,0),0,1,1),"")&gt;0,IFERROR(OFFSET('Tabulka klientů 2023'!$AL$7,MATCH('Filtr dle měsíce'!A163,'Filtr dle měsíce'!$AC$6:$AC$297,0),0,1,1)*OFFSET('Filtr dle měsíce'!$X$5,MATCH('Filtr dle měsíce'!A163,'Filtr dle měsíce'!$AC$6:$AC$297,0),0,1,1),""),"")</f>
        <v/>
      </c>
      <c r="K163" s="75" t="str">
        <f ca="1">IF(IFERROR(OFFSET('Tabulka klientů 2023'!$AO$7,MATCH('Filtr dle měsíce'!A163,'Filtr dle měsíce'!$AC$6:$AC$297,0),0,1,1)*OFFSET('Filtr dle měsíce'!$Y$5,MATCH('Filtr dle měsíce'!A163,'Filtr dle měsíce'!$AC$6:$AC$297,0),0,1,1),"")&gt;0,IFERROR(OFFSET('Tabulka klientů 2023'!$AO$7,MATCH('Filtr dle měsíce'!A163,'Filtr dle měsíce'!$AC$6:$AC$297,0),0,1,1)*OFFSET('Filtr dle měsíce'!$Y$5,MATCH('Filtr dle měsíce'!A163,'Filtr dle měsíce'!$AC$6:$AC$297,0),0,1,1),""),"")</f>
        <v/>
      </c>
      <c r="L163" s="76" t="str">
        <f ca="1">IF(IFERROR(OFFSET('Tabulka klientů 2023'!$AR$7,MATCH('Filtr dle měsíce'!A163,'Filtr dle měsíce'!$AC$6:$AC$297,0),0,1,1)*OFFSET('Filtr dle měsíce'!$Z$5,MATCH('Filtr dle měsíce'!A163,'Filtr dle měsíce'!$AC$6:$AC$297,0),0,1,1),"")&gt;0,IFERROR(OFFSET('Tabulka klientů 2023'!$AR$7,MATCH('Filtr dle měsíce'!A163,'Filtr dle měsíce'!$AC$6:$AC$297,0),0,1,1)*OFFSET('Filtr dle měsíce'!$Z$5,MATCH('Filtr dle měsíce'!A163,'Filtr dle měsíce'!$AC$6:$AC$297,0),0,1,1),""),"")</f>
        <v/>
      </c>
      <c r="M163" s="77" t="str">
        <f ca="1">IF(IFERROR(OFFSET('Tabulka klientů 2023'!$AU$7,MATCH('Filtr dle měsíce'!A163,'Filtr dle měsíce'!$AC$6:$AC$297,0),0,1,1)*OFFSET('Filtr dle měsíce'!$AA$5,MATCH('Filtr dle měsíce'!A163,'Filtr dle měsíce'!$AC$6:$AC$297,0),0,1,1),"")&gt;0,IFERROR(OFFSET('Tabulka klientů 2023'!$AU$7,MATCH('Filtr dle měsíce'!A163,'Filtr dle měsíce'!$AC$6:$AC$297,0),0,1,1)*OFFSET('Filtr dle měsíce'!$AA$5,MATCH('Filtr dle měsíce'!A163,'Filtr dle měsíce'!$AC$6:$AC$297,0),0,1,1),""),"")</f>
        <v/>
      </c>
      <c r="N163" s="78" t="str">
        <f t="shared" ca="1" si="0"/>
        <v/>
      </c>
      <c r="Q163" s="51">
        <f>IF('Tabulka klientů 2023'!R165='Filtr dle měsíce'!$C$1,1,0)</f>
        <v>0</v>
      </c>
      <c r="R163" s="51">
        <f>IF('Tabulka klientů 2023'!U165='Filtr dle měsíce'!$C$1,1,0)</f>
        <v>0</v>
      </c>
      <c r="S163" s="51">
        <f>IF('Tabulka klientů 2023'!X165='Filtr dle měsíce'!$C$1,1,0)</f>
        <v>0</v>
      </c>
      <c r="T163" s="51">
        <f>IF('Tabulka klientů 2023'!AA165='Filtr dle měsíce'!$C$1,1,0)</f>
        <v>0</v>
      </c>
      <c r="U163" s="51">
        <f>IF('Tabulka klientů 2023'!AD165='Filtr dle měsíce'!$C$1,1,0)</f>
        <v>0</v>
      </c>
      <c r="V163" s="51">
        <f>IF('Tabulka klientů 2023'!AG165='Filtr dle měsíce'!$C$1,1,0)</f>
        <v>0</v>
      </c>
      <c r="W163" s="51">
        <f>IF('Tabulka klientů 2023'!AJ165='Filtr dle měsíce'!$C$1,1,0)</f>
        <v>0</v>
      </c>
      <c r="X163" s="1">
        <f>IF('Tabulka klientů 2023'!AM165='Filtr dle měsíce'!$C$1,1,0)</f>
        <v>0</v>
      </c>
      <c r="Y163" s="1">
        <f>IF('Tabulka klientů 2023'!AP165='Filtr dle měsíce'!$C$1,1,0)</f>
        <v>0</v>
      </c>
      <c r="Z163" s="1">
        <f>IF('Tabulka klientů 2023'!AS165='Filtr dle měsíce'!$C$1,1,0)</f>
        <v>0</v>
      </c>
      <c r="AA163" s="1">
        <f>IF('Tabulka klientů 2023'!AV165='Filtr dle měsíce'!$C$1,1,0)</f>
        <v>0</v>
      </c>
      <c r="AB163" s="1">
        <f t="shared" si="1"/>
        <v>0</v>
      </c>
      <c r="AC163" s="1">
        <f t="shared" si="2"/>
        <v>0</v>
      </c>
      <c r="AE163" s="51">
        <f>IF('Tabulka klientů 2023'!S165="ANO",1,0)</f>
        <v>0</v>
      </c>
      <c r="AF163" s="51">
        <f>IF('Tabulka klientů 2023'!V165="ANO",1,0)</f>
        <v>0</v>
      </c>
      <c r="AG163" s="51">
        <f>IF('Tabulka klientů 2023'!Y165="ANO",1,0)</f>
        <v>0</v>
      </c>
      <c r="AH163" s="51">
        <f>IF('Tabulka klientů 2023'!AB165="ANO",1,0)</f>
        <v>0</v>
      </c>
      <c r="AI163" s="51">
        <f>IF('Tabulka klientů 2023'!AE165="ANO",1,0)</f>
        <v>0</v>
      </c>
      <c r="AJ163" s="51">
        <f>IF('Tabulka klientů 2023'!AH165="ANO",1,0)</f>
        <v>0</v>
      </c>
      <c r="AK163" s="51">
        <f>IF('Tabulka klientů 2023'!AK165="ANO",1,0)</f>
        <v>0</v>
      </c>
      <c r="AL163" s="51">
        <f>IF('Tabulka klientů 2023'!AN165="ANO",1,0)</f>
        <v>0</v>
      </c>
      <c r="AM163" s="51">
        <f>IF('Tabulka klientů 2023'!AQ165="ANO",1,0)</f>
        <v>0</v>
      </c>
      <c r="AN163" s="51">
        <f>IF('Tabulka klientů 2023'!AT165="ANO",1,0)</f>
        <v>0</v>
      </c>
      <c r="AO163" s="51">
        <f>IF('Tabulka klientů 2023'!AW165="ANO",1,0)</f>
        <v>0</v>
      </c>
      <c r="AP163" s="51" t="e">
        <f t="shared" ref="AP163:AQ163" si="316">#N/A</f>
        <v>#N/A</v>
      </c>
      <c r="AQ163" s="51" t="e">
        <f t="shared" si="316"/>
        <v>#N/A</v>
      </c>
      <c r="AR163" s="51"/>
      <c r="AS163" s="1">
        <f t="shared" ref="AS163:BC163" si="317">SUM(Q163+AE163)</f>
        <v>0</v>
      </c>
      <c r="AT163" s="1">
        <f t="shared" si="317"/>
        <v>0</v>
      </c>
      <c r="AU163" s="1">
        <f t="shared" si="317"/>
        <v>0</v>
      </c>
      <c r="AV163" s="1">
        <f t="shared" si="317"/>
        <v>0</v>
      </c>
      <c r="AW163" s="1">
        <f t="shared" si="317"/>
        <v>0</v>
      </c>
      <c r="AX163" s="1">
        <f t="shared" si="317"/>
        <v>0</v>
      </c>
      <c r="AY163" s="1">
        <f t="shared" si="317"/>
        <v>0</v>
      </c>
      <c r="AZ163" s="1">
        <f t="shared" si="317"/>
        <v>0</v>
      </c>
      <c r="BA163" s="1">
        <f t="shared" si="317"/>
        <v>0</v>
      </c>
      <c r="BB163" s="1">
        <f t="shared" si="317"/>
        <v>0</v>
      </c>
      <c r="BC163" s="1">
        <f t="shared" si="317"/>
        <v>0</v>
      </c>
      <c r="BD163" s="1"/>
      <c r="BE163" s="79" t="str">
        <f ca="1">IF(IFERROR(OFFSET('Filtr dle měsíce'!AS$5,MATCH('Filtr dle měsíce'!$A162,'Filtr dle měsíce'!$AC$6:$AC$297,0),0,1,1)*OFFSET('Filtr dle měsíce'!AS$5,MATCH('Filtr dle měsíce'!$A162,'Filtr dle měsíce'!$AC$6:$AC$297,0),0,1,1),"")&gt;0,IFERROR(OFFSET('Filtr dle měsíce'!AS$5,MATCH('Filtr dle měsíce'!$A162,'Filtr dle měsíce'!$AC$6:$AC$297,0),0,1,1)*OFFSET('Filtr dle měsíce'!AS$5,MATCH('Filtr dle měsíce'!$A162,'Filtr dle měsíce'!$AC$6:$AC$297,0),0,1,1),""),"")</f>
        <v/>
      </c>
      <c r="BF163" s="79" t="str">
        <f ca="1">IF(IFERROR(OFFSET('Filtr dle měsíce'!AT$5,MATCH('Filtr dle měsíce'!$A162,'Filtr dle měsíce'!$AC$6:$AC$297,0),0,1,1)*OFFSET('Filtr dle měsíce'!AT$5,MATCH('Filtr dle měsíce'!$A162,'Filtr dle měsíce'!$AC$6:$AC$297,0),0,1,1),"")&gt;0,IFERROR(OFFSET('Filtr dle měsíce'!AT$5,MATCH('Filtr dle měsíce'!$A162,'Filtr dle měsíce'!$AC$6:$AC$297,0),0,1,1)*OFFSET('Filtr dle měsíce'!AT$5,MATCH('Filtr dle měsíce'!$A162,'Filtr dle měsíce'!$AC$6:$AC$297,0),0,1,1),""),"")</f>
        <v/>
      </c>
      <c r="BG163" s="79" t="str">
        <f ca="1">IF(IFERROR(OFFSET('Filtr dle měsíce'!AU$5,MATCH('Filtr dle měsíce'!$A162,'Filtr dle měsíce'!$AC$6:$AC$297,0),0,1,1)*OFFSET('Filtr dle měsíce'!AU$5,MATCH('Filtr dle měsíce'!$A162,'Filtr dle měsíce'!$AC$6:$AC$297,0),0,1,1),"")&gt;0,IFERROR(OFFSET('Filtr dle měsíce'!AU$5,MATCH('Filtr dle měsíce'!$A162,'Filtr dle měsíce'!$AC$6:$AC$297,0),0,1,1)*OFFSET('Filtr dle měsíce'!AU$5,MATCH('Filtr dle měsíce'!$A162,'Filtr dle měsíce'!$AC$6:$AC$297,0),0,1,1),""),"")</f>
        <v/>
      </c>
      <c r="BH163" s="79" t="str">
        <f ca="1">IF(IFERROR(OFFSET('Filtr dle měsíce'!AV$5,MATCH('Filtr dle měsíce'!$A162,'Filtr dle měsíce'!$AC$6:$AC$297,0),0,1,1)*OFFSET('Filtr dle měsíce'!AV$5,MATCH('Filtr dle měsíce'!$A162,'Filtr dle měsíce'!$AC$6:$AC$297,0),0,1,1),"")&gt;0,IFERROR(OFFSET('Filtr dle měsíce'!AV$5,MATCH('Filtr dle měsíce'!$A162,'Filtr dle měsíce'!$AC$6:$AC$297,0),0,1,1)*OFFSET('Filtr dle měsíce'!AV$5,MATCH('Filtr dle měsíce'!$A162,'Filtr dle měsíce'!$AC$6:$AC$297,0),0,1,1),""),"")</f>
        <v/>
      </c>
      <c r="BI163" s="79" t="str">
        <f ca="1">IF(IFERROR(OFFSET('Filtr dle měsíce'!AW$5,MATCH('Filtr dle měsíce'!$A162,'Filtr dle měsíce'!$AC$6:$AC$297,0),0,1,1)*OFFSET('Filtr dle měsíce'!AW$5,MATCH('Filtr dle měsíce'!$A162,'Filtr dle měsíce'!$AC$6:$AC$297,0),0,1,1),"")&gt;0,IFERROR(OFFSET('Filtr dle měsíce'!AW$5,MATCH('Filtr dle měsíce'!$A162,'Filtr dle měsíce'!$AC$6:$AC$297,0),0,1,1)*OFFSET('Filtr dle měsíce'!AW$5,MATCH('Filtr dle měsíce'!$A162,'Filtr dle měsíce'!$AC$6:$AC$297,0),0,1,1),""),"")</f>
        <v/>
      </c>
      <c r="BJ163" s="79" t="str">
        <f ca="1">IF(IFERROR(OFFSET('Filtr dle měsíce'!AX$5,MATCH('Filtr dle měsíce'!$A162,'Filtr dle měsíce'!$AC$6:$AC$297,0),0,1,1)*OFFSET('Filtr dle měsíce'!AX$5,MATCH('Filtr dle měsíce'!$A162,'Filtr dle měsíce'!$AC$6:$AC$297,0),0,1,1),"")&gt;0,IFERROR(OFFSET('Filtr dle měsíce'!AX$5,MATCH('Filtr dle měsíce'!$A162,'Filtr dle měsíce'!$AC$6:$AC$297,0),0,1,1)*OFFSET('Filtr dle měsíce'!AX$5,MATCH('Filtr dle měsíce'!$A162,'Filtr dle měsíce'!$AC$6:$AC$297,0),0,1,1),""),"")</f>
        <v/>
      </c>
      <c r="BK163" s="79" t="str">
        <f ca="1">IF(IFERROR(OFFSET('Filtr dle měsíce'!AY$5,MATCH('Filtr dle měsíce'!$A162,'Filtr dle měsíce'!$AC$6:$AC$297,0),0,1,1)*OFFSET('Filtr dle měsíce'!AY$5,MATCH('Filtr dle měsíce'!$A162,'Filtr dle měsíce'!$AC$6:$AC$297,0),0,1,1),"")&gt;0,IFERROR(OFFSET('Filtr dle měsíce'!AY$5,MATCH('Filtr dle měsíce'!$A162,'Filtr dle měsíce'!$AC$6:$AC$297,0),0,1,1)*OFFSET('Filtr dle měsíce'!AY$5,MATCH('Filtr dle měsíce'!$A162,'Filtr dle měsíce'!$AC$6:$AC$297,0),0,1,1),""),"")</f>
        <v/>
      </c>
      <c r="BL163" s="79" t="str">
        <f ca="1">IF(IFERROR(OFFSET('Filtr dle měsíce'!AZ$5,MATCH('Filtr dle měsíce'!$A162,'Filtr dle měsíce'!$AC$6:$AC$297,0),0,1,1)*OFFSET('Filtr dle měsíce'!AZ$5,MATCH('Filtr dle měsíce'!$A162,'Filtr dle měsíce'!$AC$6:$AC$297,0),0,1,1),"")&gt;0,IFERROR(OFFSET('Filtr dle měsíce'!AZ$5,MATCH('Filtr dle měsíce'!$A162,'Filtr dle měsíce'!$AC$6:$AC$297,0),0,1,1)*OFFSET('Filtr dle měsíce'!AZ$5,MATCH('Filtr dle měsíce'!$A162,'Filtr dle měsíce'!$AC$6:$AC$297,0),0,1,1),""),"")</f>
        <v/>
      </c>
      <c r="BM163" s="79" t="str">
        <f ca="1">IF(IFERROR(OFFSET('Filtr dle měsíce'!BA$5,MATCH('Filtr dle měsíce'!$A162,'Filtr dle měsíce'!$AC$6:$AC$297,0),0,1,1)*OFFSET('Filtr dle měsíce'!BA$5,MATCH('Filtr dle měsíce'!$A162,'Filtr dle měsíce'!$AC$6:$AC$297,0),0,1,1),"")&gt;0,IFERROR(OFFSET('Filtr dle měsíce'!BA$5,MATCH('Filtr dle měsíce'!$A162,'Filtr dle měsíce'!$AC$6:$AC$297,0),0,1,1)*OFFSET('Filtr dle měsíce'!BA$5,MATCH('Filtr dle měsíce'!$A162,'Filtr dle měsíce'!$AC$6:$AC$297,0),0,1,1),""),"")</f>
        <v/>
      </c>
      <c r="BN163" s="79" t="str">
        <f ca="1">IF(IFERROR(OFFSET('Filtr dle měsíce'!BB$5,MATCH('Filtr dle měsíce'!$A162,'Filtr dle měsíce'!$AC$6:$AC$297,0),0,1,1)*OFFSET('Filtr dle měsíce'!BB$5,MATCH('Filtr dle měsíce'!$A162,'Filtr dle měsíce'!$AC$6:$AC$297,0),0,1,1),"")&gt;0,IFERROR(OFFSET('Filtr dle měsíce'!BB$5,MATCH('Filtr dle měsíce'!$A162,'Filtr dle měsíce'!$AC$6:$AC$297,0),0,1,1)*OFFSET('Filtr dle měsíce'!BB$5,MATCH('Filtr dle měsíce'!$A162,'Filtr dle měsíce'!$AC$6:$AC$297,0),0,1,1),""),"")</f>
        <v/>
      </c>
      <c r="BO163" s="79" t="str">
        <f ca="1">IF(IFERROR(OFFSET('Filtr dle měsíce'!BC$5,MATCH('Filtr dle měsíce'!$A162,'Filtr dle měsíce'!$AC$6:$AC$297,0),0,1,1)*OFFSET('Filtr dle měsíce'!BC$5,MATCH('Filtr dle měsíce'!$A162,'Filtr dle měsíce'!$AC$6:$AC$297,0),0,1,1),"")&gt;0,IFERROR(OFFSET('Filtr dle měsíce'!BC$5,MATCH('Filtr dle měsíce'!$A162,'Filtr dle měsíce'!$AC$6:$AC$297,0),0,1,1)*OFFSET('Filtr dle měsíce'!BC$5,MATCH('Filtr dle měsíce'!$A162,'Filtr dle měsíce'!$AC$6:$AC$297,0),0,1,1),""),"")</f>
        <v/>
      </c>
      <c r="BP163" s="79"/>
      <c r="BQ163" s="79"/>
    </row>
    <row r="164" spans="1:69" ht="14.25" customHeight="1" x14ac:dyDescent="0.4">
      <c r="A164" s="51">
        <v>160</v>
      </c>
      <c r="B164" s="74" t="str">
        <f ca="1">IFERROR(TEXT(OFFSET('Tabulka klientů 2023'!$C$7,MATCH('Filtr dle měsíce'!A164,'Filtr dle měsíce'!$AC$6:$AC$297,0),0,1,1),""),"")</f>
        <v/>
      </c>
      <c r="C164" s="75" t="str">
        <f ca="1">IF(IFERROR(OFFSET('Tabulka klientů 2023'!$Q$7,MATCH('Filtr dle měsíce'!A164,'Filtr dle měsíce'!$AC$6:$AC$297,0),0,1,1)*OFFSET('Filtr dle měsíce'!$Q$5,MATCH('Filtr dle měsíce'!A164,'Filtr dle měsíce'!$AC$6:$AC$297,0),0,1,1),"")&gt;0,IFERROR(OFFSET('Tabulka klientů 2023'!$Q$7,MATCH('Filtr dle měsíce'!A164,'Filtr dle měsíce'!$AC$6:$AC$297,0),0,1,1)*OFFSET('Filtr dle měsíce'!$Q$5,MATCH('Filtr dle měsíce'!A164,'Filtr dle měsíce'!$AC$6:$AC$297,0),0,1,1),""),"")</f>
        <v/>
      </c>
      <c r="D164" s="76" t="str">
        <f ca="1">IF(IFERROR(OFFSET('Tabulka klientů 2023'!$T$7,MATCH('Filtr dle měsíce'!A164,'Filtr dle měsíce'!$AC$6:$AC$297,0),0,1,1)*OFFSET('Filtr dle měsíce'!$R$5,MATCH('Filtr dle měsíce'!A164,'Filtr dle měsíce'!$AC$6:$AC$297,0),0,1,1),"")&gt;0,IFERROR(OFFSET('Tabulka klientů 2023'!$T$7,MATCH('Filtr dle měsíce'!A164,'Filtr dle měsíce'!$AC$6:$AC$297,0),0,1,1)*OFFSET('Filtr dle měsíce'!$R$5,MATCH('Filtr dle měsíce'!A164,'Filtr dle měsíce'!$AC$6:$AC$297,0),0,1,1),""),"")</f>
        <v/>
      </c>
      <c r="E164" s="75" t="str">
        <f ca="1">IF(IFERROR(OFFSET('Tabulka klientů 2023'!$W$7,MATCH('Filtr dle měsíce'!A164,'Filtr dle měsíce'!$AC$6:$AC$297,0),0,1,1)*OFFSET('Filtr dle měsíce'!$S$5,MATCH('Filtr dle měsíce'!A164,'Filtr dle měsíce'!$AC$6:$AC$297,0),0,1,1),"")&gt;0,IFERROR(OFFSET('Tabulka klientů 2023'!$W$7,MATCH('Filtr dle měsíce'!A164,'Filtr dle měsíce'!$AC$6:$AC$297,0),0,1,1)*OFFSET('Filtr dle měsíce'!$S$5,MATCH('Filtr dle měsíce'!A164,'Filtr dle měsíce'!$AC$6:$AC$297,0),0,1,1),""),"")</f>
        <v/>
      </c>
      <c r="F164" s="76" t="str">
        <f ca="1">IF(IFERROR(OFFSET('Tabulka klientů 2023'!$Z$7,MATCH('Filtr dle měsíce'!A164,'Filtr dle měsíce'!$AC$6:$AC$297,0),0,1,1)*OFFSET('Filtr dle měsíce'!$T$5,MATCH('Filtr dle měsíce'!A164,'Filtr dle měsíce'!$AC$6:$AC$297,0),0,1,1),"")&gt;0,IFERROR(OFFSET('Tabulka klientů 2023'!$Z$7,MATCH('Filtr dle měsíce'!A164,'Filtr dle měsíce'!$AC$6:$AC$297,0),0,1,1)*OFFSET('Filtr dle měsíce'!$T$5,MATCH('Filtr dle měsíce'!A164,'Filtr dle měsíce'!$AC$6:$AC$297,0),0,1,1),""),"")</f>
        <v/>
      </c>
      <c r="G164" s="75" t="str">
        <f ca="1">IF(IFERROR(OFFSET('Tabulka klientů 2023'!$AC$7,MATCH('Filtr dle měsíce'!A164,'Filtr dle měsíce'!$AC$6:$AC$297,0),0,1,1)*OFFSET('Filtr dle měsíce'!$U$5,MATCH('Filtr dle měsíce'!A164,'Filtr dle měsíce'!$AC$6:$AC$297,0),0,1,1),"")&gt;0,IFERROR(OFFSET('Tabulka klientů 2023'!$AC$7,MATCH('Filtr dle měsíce'!A164,'Filtr dle měsíce'!$AC$6:$AC$297,0),0,1,1)*OFFSET('Filtr dle měsíce'!$U$5,MATCH('Filtr dle měsíce'!A164,'Filtr dle měsíce'!$AC$6:$AC$297,0),0,1,1),""),"")</f>
        <v/>
      </c>
      <c r="H164" s="76" t="str">
        <f ca="1">IF(IFERROR(OFFSET('Tabulka klientů 2023'!$AF$7,MATCH('Filtr dle měsíce'!A164,'Filtr dle měsíce'!$AC$6:$AC$297,0),0,1,1)*OFFSET('Filtr dle měsíce'!$V$5,MATCH('Filtr dle měsíce'!A164,'Filtr dle měsíce'!$AC$6:$AC$297,0),0,1,1),"")&gt;0,IFERROR(OFFSET('Tabulka klientů 2023'!$AF$7,MATCH('Filtr dle měsíce'!A164,'Filtr dle měsíce'!$AC$6:$AC$297,0),0,1,1)*OFFSET('Filtr dle měsíce'!$V$5,MATCH('Filtr dle měsíce'!A164,'Filtr dle měsíce'!$AC$6:$AC$297,0),0,1,1),""),"")</f>
        <v/>
      </c>
      <c r="I164" s="75" t="str">
        <f ca="1">IF(IFERROR(OFFSET('Tabulka klientů 2023'!$AI$7,MATCH('Filtr dle měsíce'!A164,'Filtr dle měsíce'!$AC$6:$AC$297,0),0,1,1)*OFFSET('Filtr dle měsíce'!$W$5,MATCH('Filtr dle měsíce'!A164,'Filtr dle měsíce'!$AC$6:$AC$297,0),0,1,1),"")&gt;0,IFERROR(OFFSET('Tabulka klientů 2023'!$AI$7,MATCH('Filtr dle měsíce'!A164,'Filtr dle měsíce'!$AC$6:$AC$297,0),0,1,1)*OFFSET('Filtr dle měsíce'!$W$5,MATCH('Filtr dle měsíce'!A164,'Filtr dle měsíce'!$AC$6:$AC$297,0),0,1,1),""),"")</f>
        <v/>
      </c>
      <c r="J164" s="76" t="str">
        <f ca="1">IF(IFERROR(OFFSET('Tabulka klientů 2023'!$AL$7,MATCH('Filtr dle měsíce'!A164,'Filtr dle měsíce'!$AC$6:$AC$297,0),0,1,1)*OFFSET('Filtr dle měsíce'!$X$5,MATCH('Filtr dle měsíce'!A164,'Filtr dle měsíce'!$AC$6:$AC$297,0),0,1,1),"")&gt;0,IFERROR(OFFSET('Tabulka klientů 2023'!$AL$7,MATCH('Filtr dle měsíce'!A164,'Filtr dle měsíce'!$AC$6:$AC$297,0),0,1,1)*OFFSET('Filtr dle měsíce'!$X$5,MATCH('Filtr dle měsíce'!A164,'Filtr dle měsíce'!$AC$6:$AC$297,0),0,1,1),""),"")</f>
        <v/>
      </c>
      <c r="K164" s="75" t="str">
        <f ca="1">IF(IFERROR(OFFSET('Tabulka klientů 2023'!$AO$7,MATCH('Filtr dle měsíce'!A164,'Filtr dle měsíce'!$AC$6:$AC$297,0),0,1,1)*OFFSET('Filtr dle měsíce'!$Y$5,MATCH('Filtr dle měsíce'!A164,'Filtr dle měsíce'!$AC$6:$AC$297,0),0,1,1),"")&gt;0,IFERROR(OFFSET('Tabulka klientů 2023'!$AO$7,MATCH('Filtr dle měsíce'!A164,'Filtr dle měsíce'!$AC$6:$AC$297,0),0,1,1)*OFFSET('Filtr dle měsíce'!$Y$5,MATCH('Filtr dle měsíce'!A164,'Filtr dle měsíce'!$AC$6:$AC$297,0),0,1,1),""),"")</f>
        <v/>
      </c>
      <c r="L164" s="76" t="str">
        <f ca="1">IF(IFERROR(OFFSET('Tabulka klientů 2023'!$AR$7,MATCH('Filtr dle měsíce'!A164,'Filtr dle měsíce'!$AC$6:$AC$297,0),0,1,1)*OFFSET('Filtr dle měsíce'!$Z$5,MATCH('Filtr dle měsíce'!A164,'Filtr dle měsíce'!$AC$6:$AC$297,0),0,1,1),"")&gt;0,IFERROR(OFFSET('Tabulka klientů 2023'!$AR$7,MATCH('Filtr dle měsíce'!A164,'Filtr dle měsíce'!$AC$6:$AC$297,0),0,1,1)*OFFSET('Filtr dle měsíce'!$Z$5,MATCH('Filtr dle měsíce'!A164,'Filtr dle měsíce'!$AC$6:$AC$297,0),0,1,1),""),"")</f>
        <v/>
      </c>
      <c r="M164" s="77" t="str">
        <f ca="1">IF(IFERROR(OFFSET('Tabulka klientů 2023'!$AU$7,MATCH('Filtr dle měsíce'!A164,'Filtr dle měsíce'!$AC$6:$AC$297,0),0,1,1)*OFFSET('Filtr dle měsíce'!$AA$5,MATCH('Filtr dle měsíce'!A164,'Filtr dle měsíce'!$AC$6:$AC$297,0),0,1,1),"")&gt;0,IFERROR(OFFSET('Tabulka klientů 2023'!$AU$7,MATCH('Filtr dle měsíce'!A164,'Filtr dle měsíce'!$AC$6:$AC$297,0),0,1,1)*OFFSET('Filtr dle měsíce'!$AA$5,MATCH('Filtr dle měsíce'!A164,'Filtr dle měsíce'!$AC$6:$AC$297,0),0,1,1),""),"")</f>
        <v/>
      </c>
      <c r="N164" s="78" t="str">
        <f t="shared" ca="1" si="0"/>
        <v/>
      </c>
      <c r="Q164" s="51">
        <f>IF('Tabulka klientů 2023'!R166='Filtr dle měsíce'!$C$1,1,0)</f>
        <v>0</v>
      </c>
      <c r="R164" s="51">
        <f>IF('Tabulka klientů 2023'!U166='Filtr dle měsíce'!$C$1,1,0)</f>
        <v>0</v>
      </c>
      <c r="S164" s="51">
        <f>IF('Tabulka klientů 2023'!X166='Filtr dle měsíce'!$C$1,1,0)</f>
        <v>0</v>
      </c>
      <c r="T164" s="51">
        <f>IF('Tabulka klientů 2023'!AA166='Filtr dle měsíce'!$C$1,1,0)</f>
        <v>0</v>
      </c>
      <c r="U164" s="51">
        <f>IF('Tabulka klientů 2023'!AD166='Filtr dle měsíce'!$C$1,1,0)</f>
        <v>0</v>
      </c>
      <c r="V164" s="51">
        <f>IF('Tabulka klientů 2023'!AG166='Filtr dle měsíce'!$C$1,1,0)</f>
        <v>0</v>
      </c>
      <c r="W164" s="51">
        <f>IF('Tabulka klientů 2023'!AJ166='Filtr dle měsíce'!$C$1,1,0)</f>
        <v>0</v>
      </c>
      <c r="X164" s="1">
        <f>IF('Tabulka klientů 2023'!AM166='Filtr dle měsíce'!$C$1,1,0)</f>
        <v>0</v>
      </c>
      <c r="Y164" s="1">
        <f>IF('Tabulka klientů 2023'!AP166='Filtr dle měsíce'!$C$1,1,0)</f>
        <v>0</v>
      </c>
      <c r="Z164" s="1">
        <f>IF('Tabulka klientů 2023'!AS166='Filtr dle měsíce'!$C$1,1,0)</f>
        <v>0</v>
      </c>
      <c r="AA164" s="1">
        <f>IF('Tabulka klientů 2023'!AV166='Filtr dle měsíce'!$C$1,1,0)</f>
        <v>0</v>
      </c>
      <c r="AB164" s="1">
        <f t="shared" si="1"/>
        <v>0</v>
      </c>
      <c r="AC164" s="1">
        <f t="shared" si="2"/>
        <v>0</v>
      </c>
      <c r="AE164" s="51">
        <f>IF('Tabulka klientů 2023'!S166="ANO",1,0)</f>
        <v>0</v>
      </c>
      <c r="AF164" s="51">
        <f>IF('Tabulka klientů 2023'!V166="ANO",1,0)</f>
        <v>0</v>
      </c>
      <c r="AG164" s="51">
        <f>IF('Tabulka klientů 2023'!Y166="ANO",1,0)</f>
        <v>0</v>
      </c>
      <c r="AH164" s="51">
        <f>IF('Tabulka klientů 2023'!AB166="ANO",1,0)</f>
        <v>0</v>
      </c>
      <c r="AI164" s="51">
        <f>IF('Tabulka klientů 2023'!AE166="ANO",1,0)</f>
        <v>0</v>
      </c>
      <c r="AJ164" s="51">
        <f>IF('Tabulka klientů 2023'!AH166="ANO",1,0)</f>
        <v>0</v>
      </c>
      <c r="AK164" s="51">
        <f>IF('Tabulka klientů 2023'!AK166="ANO",1,0)</f>
        <v>0</v>
      </c>
      <c r="AL164" s="51">
        <f>IF('Tabulka klientů 2023'!AN166="ANO",1,0)</f>
        <v>0</v>
      </c>
      <c r="AM164" s="51">
        <f>IF('Tabulka klientů 2023'!AQ166="ANO",1,0)</f>
        <v>0</v>
      </c>
      <c r="AN164" s="51">
        <f>IF('Tabulka klientů 2023'!AT166="ANO",1,0)</f>
        <v>0</v>
      </c>
      <c r="AO164" s="51">
        <f>IF('Tabulka klientů 2023'!AW166="ANO",1,0)</f>
        <v>0</v>
      </c>
      <c r="AP164" s="51" t="e">
        <f t="shared" ref="AP164:AQ164" si="318">#N/A</f>
        <v>#N/A</v>
      </c>
      <c r="AQ164" s="51" t="e">
        <f t="shared" si="318"/>
        <v>#N/A</v>
      </c>
      <c r="AR164" s="51"/>
      <c r="AS164" s="1">
        <f t="shared" ref="AS164:BC164" si="319">SUM(Q164+AE164)</f>
        <v>0</v>
      </c>
      <c r="AT164" s="1">
        <f t="shared" si="319"/>
        <v>0</v>
      </c>
      <c r="AU164" s="1">
        <f t="shared" si="319"/>
        <v>0</v>
      </c>
      <c r="AV164" s="1">
        <f t="shared" si="319"/>
        <v>0</v>
      </c>
      <c r="AW164" s="1">
        <f t="shared" si="319"/>
        <v>0</v>
      </c>
      <c r="AX164" s="1">
        <f t="shared" si="319"/>
        <v>0</v>
      </c>
      <c r="AY164" s="1">
        <f t="shared" si="319"/>
        <v>0</v>
      </c>
      <c r="AZ164" s="1">
        <f t="shared" si="319"/>
        <v>0</v>
      </c>
      <c r="BA164" s="1">
        <f t="shared" si="319"/>
        <v>0</v>
      </c>
      <c r="BB164" s="1">
        <f t="shared" si="319"/>
        <v>0</v>
      </c>
      <c r="BC164" s="1">
        <f t="shared" si="319"/>
        <v>0</v>
      </c>
      <c r="BD164" s="1"/>
      <c r="BE164" s="79" t="str">
        <f ca="1">IF(IFERROR(OFFSET('Filtr dle měsíce'!AS$5,MATCH('Filtr dle měsíce'!$A163,'Filtr dle měsíce'!$AC$6:$AC$297,0),0,1,1)*OFFSET('Filtr dle měsíce'!AS$5,MATCH('Filtr dle měsíce'!$A163,'Filtr dle měsíce'!$AC$6:$AC$297,0),0,1,1),"")&gt;0,IFERROR(OFFSET('Filtr dle měsíce'!AS$5,MATCH('Filtr dle měsíce'!$A163,'Filtr dle měsíce'!$AC$6:$AC$297,0),0,1,1)*OFFSET('Filtr dle měsíce'!AS$5,MATCH('Filtr dle měsíce'!$A163,'Filtr dle měsíce'!$AC$6:$AC$297,0),0,1,1),""),"")</f>
        <v/>
      </c>
      <c r="BF164" s="79" t="str">
        <f ca="1">IF(IFERROR(OFFSET('Filtr dle měsíce'!AT$5,MATCH('Filtr dle měsíce'!$A163,'Filtr dle měsíce'!$AC$6:$AC$297,0),0,1,1)*OFFSET('Filtr dle měsíce'!AT$5,MATCH('Filtr dle měsíce'!$A163,'Filtr dle měsíce'!$AC$6:$AC$297,0),0,1,1),"")&gt;0,IFERROR(OFFSET('Filtr dle měsíce'!AT$5,MATCH('Filtr dle měsíce'!$A163,'Filtr dle měsíce'!$AC$6:$AC$297,0),0,1,1)*OFFSET('Filtr dle měsíce'!AT$5,MATCH('Filtr dle měsíce'!$A163,'Filtr dle měsíce'!$AC$6:$AC$297,0),0,1,1),""),"")</f>
        <v/>
      </c>
      <c r="BG164" s="79" t="str">
        <f ca="1">IF(IFERROR(OFFSET('Filtr dle měsíce'!AU$5,MATCH('Filtr dle měsíce'!$A163,'Filtr dle měsíce'!$AC$6:$AC$297,0),0,1,1)*OFFSET('Filtr dle měsíce'!AU$5,MATCH('Filtr dle měsíce'!$A163,'Filtr dle měsíce'!$AC$6:$AC$297,0),0,1,1),"")&gt;0,IFERROR(OFFSET('Filtr dle měsíce'!AU$5,MATCH('Filtr dle měsíce'!$A163,'Filtr dle měsíce'!$AC$6:$AC$297,0),0,1,1)*OFFSET('Filtr dle měsíce'!AU$5,MATCH('Filtr dle měsíce'!$A163,'Filtr dle měsíce'!$AC$6:$AC$297,0),0,1,1),""),"")</f>
        <v/>
      </c>
      <c r="BH164" s="79" t="str">
        <f ca="1">IF(IFERROR(OFFSET('Filtr dle měsíce'!AV$5,MATCH('Filtr dle měsíce'!$A163,'Filtr dle měsíce'!$AC$6:$AC$297,0),0,1,1)*OFFSET('Filtr dle měsíce'!AV$5,MATCH('Filtr dle měsíce'!$A163,'Filtr dle měsíce'!$AC$6:$AC$297,0),0,1,1),"")&gt;0,IFERROR(OFFSET('Filtr dle měsíce'!AV$5,MATCH('Filtr dle měsíce'!$A163,'Filtr dle měsíce'!$AC$6:$AC$297,0),0,1,1)*OFFSET('Filtr dle měsíce'!AV$5,MATCH('Filtr dle měsíce'!$A163,'Filtr dle měsíce'!$AC$6:$AC$297,0),0,1,1),""),"")</f>
        <v/>
      </c>
      <c r="BI164" s="79" t="str">
        <f ca="1">IF(IFERROR(OFFSET('Filtr dle měsíce'!AW$5,MATCH('Filtr dle měsíce'!$A163,'Filtr dle měsíce'!$AC$6:$AC$297,0),0,1,1)*OFFSET('Filtr dle měsíce'!AW$5,MATCH('Filtr dle měsíce'!$A163,'Filtr dle měsíce'!$AC$6:$AC$297,0),0,1,1),"")&gt;0,IFERROR(OFFSET('Filtr dle měsíce'!AW$5,MATCH('Filtr dle měsíce'!$A163,'Filtr dle měsíce'!$AC$6:$AC$297,0),0,1,1)*OFFSET('Filtr dle měsíce'!AW$5,MATCH('Filtr dle měsíce'!$A163,'Filtr dle měsíce'!$AC$6:$AC$297,0),0,1,1),""),"")</f>
        <v/>
      </c>
      <c r="BJ164" s="79" t="str">
        <f ca="1">IF(IFERROR(OFFSET('Filtr dle měsíce'!AX$5,MATCH('Filtr dle měsíce'!$A163,'Filtr dle měsíce'!$AC$6:$AC$297,0),0,1,1)*OFFSET('Filtr dle měsíce'!AX$5,MATCH('Filtr dle měsíce'!$A163,'Filtr dle měsíce'!$AC$6:$AC$297,0),0,1,1),"")&gt;0,IFERROR(OFFSET('Filtr dle měsíce'!AX$5,MATCH('Filtr dle měsíce'!$A163,'Filtr dle měsíce'!$AC$6:$AC$297,0),0,1,1)*OFFSET('Filtr dle měsíce'!AX$5,MATCH('Filtr dle měsíce'!$A163,'Filtr dle měsíce'!$AC$6:$AC$297,0),0,1,1),""),"")</f>
        <v/>
      </c>
      <c r="BK164" s="79" t="str">
        <f ca="1">IF(IFERROR(OFFSET('Filtr dle měsíce'!AY$5,MATCH('Filtr dle měsíce'!$A163,'Filtr dle měsíce'!$AC$6:$AC$297,0),0,1,1)*OFFSET('Filtr dle měsíce'!AY$5,MATCH('Filtr dle měsíce'!$A163,'Filtr dle měsíce'!$AC$6:$AC$297,0),0,1,1),"")&gt;0,IFERROR(OFFSET('Filtr dle měsíce'!AY$5,MATCH('Filtr dle měsíce'!$A163,'Filtr dle měsíce'!$AC$6:$AC$297,0),0,1,1)*OFFSET('Filtr dle měsíce'!AY$5,MATCH('Filtr dle měsíce'!$A163,'Filtr dle měsíce'!$AC$6:$AC$297,0),0,1,1),""),"")</f>
        <v/>
      </c>
      <c r="BL164" s="79" t="str">
        <f ca="1">IF(IFERROR(OFFSET('Filtr dle měsíce'!AZ$5,MATCH('Filtr dle měsíce'!$A163,'Filtr dle měsíce'!$AC$6:$AC$297,0),0,1,1)*OFFSET('Filtr dle měsíce'!AZ$5,MATCH('Filtr dle měsíce'!$A163,'Filtr dle měsíce'!$AC$6:$AC$297,0),0,1,1),"")&gt;0,IFERROR(OFFSET('Filtr dle měsíce'!AZ$5,MATCH('Filtr dle měsíce'!$A163,'Filtr dle měsíce'!$AC$6:$AC$297,0),0,1,1)*OFFSET('Filtr dle měsíce'!AZ$5,MATCH('Filtr dle měsíce'!$A163,'Filtr dle měsíce'!$AC$6:$AC$297,0),0,1,1),""),"")</f>
        <v/>
      </c>
      <c r="BM164" s="79" t="str">
        <f ca="1">IF(IFERROR(OFFSET('Filtr dle měsíce'!BA$5,MATCH('Filtr dle měsíce'!$A163,'Filtr dle měsíce'!$AC$6:$AC$297,0),0,1,1)*OFFSET('Filtr dle měsíce'!BA$5,MATCH('Filtr dle měsíce'!$A163,'Filtr dle měsíce'!$AC$6:$AC$297,0),0,1,1),"")&gt;0,IFERROR(OFFSET('Filtr dle měsíce'!BA$5,MATCH('Filtr dle měsíce'!$A163,'Filtr dle měsíce'!$AC$6:$AC$297,0),0,1,1)*OFFSET('Filtr dle měsíce'!BA$5,MATCH('Filtr dle měsíce'!$A163,'Filtr dle měsíce'!$AC$6:$AC$297,0),0,1,1),""),"")</f>
        <v/>
      </c>
      <c r="BN164" s="79" t="str">
        <f ca="1">IF(IFERROR(OFFSET('Filtr dle měsíce'!BB$5,MATCH('Filtr dle měsíce'!$A163,'Filtr dle měsíce'!$AC$6:$AC$297,0),0,1,1)*OFFSET('Filtr dle měsíce'!BB$5,MATCH('Filtr dle měsíce'!$A163,'Filtr dle měsíce'!$AC$6:$AC$297,0),0,1,1),"")&gt;0,IFERROR(OFFSET('Filtr dle měsíce'!BB$5,MATCH('Filtr dle měsíce'!$A163,'Filtr dle měsíce'!$AC$6:$AC$297,0),0,1,1)*OFFSET('Filtr dle měsíce'!BB$5,MATCH('Filtr dle měsíce'!$A163,'Filtr dle měsíce'!$AC$6:$AC$297,0),0,1,1),""),"")</f>
        <v/>
      </c>
      <c r="BO164" s="79" t="str">
        <f ca="1">IF(IFERROR(OFFSET('Filtr dle měsíce'!BC$5,MATCH('Filtr dle měsíce'!$A163,'Filtr dle měsíce'!$AC$6:$AC$297,0),0,1,1)*OFFSET('Filtr dle měsíce'!BC$5,MATCH('Filtr dle měsíce'!$A163,'Filtr dle měsíce'!$AC$6:$AC$297,0),0,1,1),"")&gt;0,IFERROR(OFFSET('Filtr dle měsíce'!BC$5,MATCH('Filtr dle měsíce'!$A163,'Filtr dle měsíce'!$AC$6:$AC$297,0),0,1,1)*OFFSET('Filtr dle měsíce'!BC$5,MATCH('Filtr dle měsíce'!$A163,'Filtr dle měsíce'!$AC$6:$AC$297,0),0,1,1),""),"")</f>
        <v/>
      </c>
      <c r="BP164" s="79"/>
      <c r="BQ164" s="79"/>
    </row>
    <row r="165" spans="1:69" ht="14.25" customHeight="1" x14ac:dyDescent="0.4">
      <c r="A165" s="51">
        <v>161</v>
      </c>
      <c r="B165" s="74" t="str">
        <f ca="1">IFERROR(TEXT(OFFSET('Tabulka klientů 2023'!$C$7,MATCH('Filtr dle měsíce'!A165,'Filtr dle měsíce'!$AC$6:$AC$297,0),0,1,1),""),"")</f>
        <v/>
      </c>
      <c r="C165" s="75" t="str">
        <f ca="1">IF(IFERROR(OFFSET('Tabulka klientů 2023'!$Q$7,MATCH('Filtr dle měsíce'!A165,'Filtr dle měsíce'!$AC$6:$AC$297,0),0,1,1)*OFFSET('Filtr dle měsíce'!$Q$5,MATCH('Filtr dle měsíce'!A165,'Filtr dle měsíce'!$AC$6:$AC$297,0),0,1,1),"")&gt;0,IFERROR(OFFSET('Tabulka klientů 2023'!$Q$7,MATCH('Filtr dle měsíce'!A165,'Filtr dle měsíce'!$AC$6:$AC$297,0),0,1,1)*OFFSET('Filtr dle měsíce'!$Q$5,MATCH('Filtr dle měsíce'!A165,'Filtr dle měsíce'!$AC$6:$AC$297,0),0,1,1),""),"")</f>
        <v/>
      </c>
      <c r="D165" s="76" t="str">
        <f ca="1">IF(IFERROR(OFFSET('Tabulka klientů 2023'!$T$7,MATCH('Filtr dle měsíce'!A165,'Filtr dle měsíce'!$AC$6:$AC$297,0),0,1,1)*OFFSET('Filtr dle měsíce'!$R$5,MATCH('Filtr dle měsíce'!A165,'Filtr dle měsíce'!$AC$6:$AC$297,0),0,1,1),"")&gt;0,IFERROR(OFFSET('Tabulka klientů 2023'!$T$7,MATCH('Filtr dle měsíce'!A165,'Filtr dle měsíce'!$AC$6:$AC$297,0),0,1,1)*OFFSET('Filtr dle měsíce'!$R$5,MATCH('Filtr dle měsíce'!A165,'Filtr dle měsíce'!$AC$6:$AC$297,0),0,1,1),""),"")</f>
        <v/>
      </c>
      <c r="E165" s="75" t="str">
        <f ca="1">IF(IFERROR(OFFSET('Tabulka klientů 2023'!$W$7,MATCH('Filtr dle měsíce'!A165,'Filtr dle měsíce'!$AC$6:$AC$297,0),0,1,1)*OFFSET('Filtr dle měsíce'!$S$5,MATCH('Filtr dle měsíce'!A165,'Filtr dle měsíce'!$AC$6:$AC$297,0),0,1,1),"")&gt;0,IFERROR(OFFSET('Tabulka klientů 2023'!$W$7,MATCH('Filtr dle měsíce'!A165,'Filtr dle měsíce'!$AC$6:$AC$297,0),0,1,1)*OFFSET('Filtr dle měsíce'!$S$5,MATCH('Filtr dle měsíce'!A165,'Filtr dle měsíce'!$AC$6:$AC$297,0),0,1,1),""),"")</f>
        <v/>
      </c>
      <c r="F165" s="76" t="str">
        <f ca="1">IF(IFERROR(OFFSET('Tabulka klientů 2023'!$Z$7,MATCH('Filtr dle měsíce'!A165,'Filtr dle měsíce'!$AC$6:$AC$297,0),0,1,1)*OFFSET('Filtr dle měsíce'!$T$5,MATCH('Filtr dle měsíce'!A165,'Filtr dle měsíce'!$AC$6:$AC$297,0),0,1,1),"")&gt;0,IFERROR(OFFSET('Tabulka klientů 2023'!$Z$7,MATCH('Filtr dle měsíce'!A165,'Filtr dle měsíce'!$AC$6:$AC$297,0),0,1,1)*OFFSET('Filtr dle měsíce'!$T$5,MATCH('Filtr dle měsíce'!A165,'Filtr dle měsíce'!$AC$6:$AC$297,0),0,1,1),""),"")</f>
        <v/>
      </c>
      <c r="G165" s="75" t="str">
        <f ca="1">IF(IFERROR(OFFSET('Tabulka klientů 2023'!$AC$7,MATCH('Filtr dle měsíce'!A165,'Filtr dle měsíce'!$AC$6:$AC$297,0),0,1,1)*OFFSET('Filtr dle měsíce'!$U$5,MATCH('Filtr dle měsíce'!A165,'Filtr dle měsíce'!$AC$6:$AC$297,0),0,1,1),"")&gt;0,IFERROR(OFFSET('Tabulka klientů 2023'!$AC$7,MATCH('Filtr dle měsíce'!A165,'Filtr dle měsíce'!$AC$6:$AC$297,0),0,1,1)*OFFSET('Filtr dle měsíce'!$U$5,MATCH('Filtr dle měsíce'!A165,'Filtr dle měsíce'!$AC$6:$AC$297,0),0,1,1),""),"")</f>
        <v/>
      </c>
      <c r="H165" s="76" t="str">
        <f ca="1">IF(IFERROR(OFFSET('Tabulka klientů 2023'!$AF$7,MATCH('Filtr dle měsíce'!A165,'Filtr dle měsíce'!$AC$6:$AC$297,0),0,1,1)*OFFSET('Filtr dle měsíce'!$V$5,MATCH('Filtr dle měsíce'!A165,'Filtr dle měsíce'!$AC$6:$AC$297,0),0,1,1),"")&gt;0,IFERROR(OFFSET('Tabulka klientů 2023'!$AF$7,MATCH('Filtr dle měsíce'!A165,'Filtr dle měsíce'!$AC$6:$AC$297,0),0,1,1)*OFFSET('Filtr dle měsíce'!$V$5,MATCH('Filtr dle měsíce'!A165,'Filtr dle měsíce'!$AC$6:$AC$297,0),0,1,1),""),"")</f>
        <v/>
      </c>
      <c r="I165" s="75" t="str">
        <f ca="1">IF(IFERROR(OFFSET('Tabulka klientů 2023'!$AI$7,MATCH('Filtr dle měsíce'!A165,'Filtr dle měsíce'!$AC$6:$AC$297,0),0,1,1)*OFFSET('Filtr dle měsíce'!$W$5,MATCH('Filtr dle měsíce'!A165,'Filtr dle měsíce'!$AC$6:$AC$297,0),0,1,1),"")&gt;0,IFERROR(OFFSET('Tabulka klientů 2023'!$AI$7,MATCH('Filtr dle měsíce'!A165,'Filtr dle měsíce'!$AC$6:$AC$297,0),0,1,1)*OFFSET('Filtr dle měsíce'!$W$5,MATCH('Filtr dle měsíce'!A165,'Filtr dle měsíce'!$AC$6:$AC$297,0),0,1,1),""),"")</f>
        <v/>
      </c>
      <c r="J165" s="76" t="str">
        <f ca="1">IF(IFERROR(OFFSET('Tabulka klientů 2023'!$AL$7,MATCH('Filtr dle měsíce'!A165,'Filtr dle měsíce'!$AC$6:$AC$297,0),0,1,1)*OFFSET('Filtr dle měsíce'!$X$5,MATCH('Filtr dle měsíce'!A165,'Filtr dle měsíce'!$AC$6:$AC$297,0),0,1,1),"")&gt;0,IFERROR(OFFSET('Tabulka klientů 2023'!$AL$7,MATCH('Filtr dle měsíce'!A165,'Filtr dle měsíce'!$AC$6:$AC$297,0),0,1,1)*OFFSET('Filtr dle měsíce'!$X$5,MATCH('Filtr dle měsíce'!A165,'Filtr dle měsíce'!$AC$6:$AC$297,0),0,1,1),""),"")</f>
        <v/>
      </c>
      <c r="K165" s="75" t="str">
        <f ca="1">IF(IFERROR(OFFSET('Tabulka klientů 2023'!$AO$7,MATCH('Filtr dle měsíce'!A165,'Filtr dle měsíce'!$AC$6:$AC$297,0),0,1,1)*OFFSET('Filtr dle měsíce'!$Y$5,MATCH('Filtr dle měsíce'!A165,'Filtr dle měsíce'!$AC$6:$AC$297,0),0,1,1),"")&gt;0,IFERROR(OFFSET('Tabulka klientů 2023'!$AO$7,MATCH('Filtr dle měsíce'!A165,'Filtr dle měsíce'!$AC$6:$AC$297,0),0,1,1)*OFFSET('Filtr dle měsíce'!$Y$5,MATCH('Filtr dle měsíce'!A165,'Filtr dle měsíce'!$AC$6:$AC$297,0),0,1,1),""),"")</f>
        <v/>
      </c>
      <c r="L165" s="76" t="str">
        <f ca="1">IF(IFERROR(OFFSET('Tabulka klientů 2023'!$AR$7,MATCH('Filtr dle měsíce'!A165,'Filtr dle měsíce'!$AC$6:$AC$297,0),0,1,1)*OFFSET('Filtr dle měsíce'!$Z$5,MATCH('Filtr dle měsíce'!A165,'Filtr dle měsíce'!$AC$6:$AC$297,0),0,1,1),"")&gt;0,IFERROR(OFFSET('Tabulka klientů 2023'!$AR$7,MATCH('Filtr dle měsíce'!A165,'Filtr dle měsíce'!$AC$6:$AC$297,0),0,1,1)*OFFSET('Filtr dle měsíce'!$Z$5,MATCH('Filtr dle měsíce'!A165,'Filtr dle měsíce'!$AC$6:$AC$297,0),0,1,1),""),"")</f>
        <v/>
      </c>
      <c r="M165" s="77" t="str">
        <f ca="1">IF(IFERROR(OFFSET('Tabulka klientů 2023'!$AU$7,MATCH('Filtr dle měsíce'!A165,'Filtr dle měsíce'!$AC$6:$AC$297,0),0,1,1)*OFFSET('Filtr dle měsíce'!$AA$5,MATCH('Filtr dle měsíce'!A165,'Filtr dle měsíce'!$AC$6:$AC$297,0),0,1,1),"")&gt;0,IFERROR(OFFSET('Tabulka klientů 2023'!$AU$7,MATCH('Filtr dle měsíce'!A165,'Filtr dle měsíce'!$AC$6:$AC$297,0),0,1,1)*OFFSET('Filtr dle měsíce'!$AA$5,MATCH('Filtr dle měsíce'!A165,'Filtr dle měsíce'!$AC$6:$AC$297,0),0,1,1),""),"")</f>
        <v/>
      </c>
      <c r="N165" s="78" t="str">
        <f t="shared" ca="1" si="0"/>
        <v/>
      </c>
      <c r="Q165" s="51">
        <f>IF('Tabulka klientů 2023'!R167='Filtr dle měsíce'!$C$1,1,0)</f>
        <v>0</v>
      </c>
      <c r="R165" s="51">
        <f>IF('Tabulka klientů 2023'!U167='Filtr dle měsíce'!$C$1,1,0)</f>
        <v>0</v>
      </c>
      <c r="S165" s="51">
        <f>IF('Tabulka klientů 2023'!X167='Filtr dle měsíce'!$C$1,1,0)</f>
        <v>0</v>
      </c>
      <c r="T165" s="51">
        <f>IF('Tabulka klientů 2023'!AA167='Filtr dle měsíce'!$C$1,1,0)</f>
        <v>0</v>
      </c>
      <c r="U165" s="51">
        <f>IF('Tabulka klientů 2023'!AD167='Filtr dle měsíce'!$C$1,1,0)</f>
        <v>0</v>
      </c>
      <c r="V165" s="51">
        <f>IF('Tabulka klientů 2023'!AG167='Filtr dle měsíce'!$C$1,1,0)</f>
        <v>0</v>
      </c>
      <c r="W165" s="51">
        <f>IF('Tabulka klientů 2023'!AJ167='Filtr dle měsíce'!$C$1,1,0)</f>
        <v>0</v>
      </c>
      <c r="X165" s="1">
        <f>IF('Tabulka klientů 2023'!AM167='Filtr dle měsíce'!$C$1,1,0)</f>
        <v>0</v>
      </c>
      <c r="Y165" s="1">
        <f>IF('Tabulka klientů 2023'!AP167='Filtr dle měsíce'!$C$1,1,0)</f>
        <v>0</v>
      </c>
      <c r="Z165" s="1">
        <f>IF('Tabulka klientů 2023'!AS167='Filtr dle měsíce'!$C$1,1,0)</f>
        <v>0</v>
      </c>
      <c r="AA165" s="1">
        <f>IF('Tabulka klientů 2023'!AV167='Filtr dle měsíce'!$C$1,1,0)</f>
        <v>0</v>
      </c>
      <c r="AB165" s="1">
        <f t="shared" si="1"/>
        <v>0</v>
      </c>
      <c r="AC165" s="1">
        <f t="shared" si="2"/>
        <v>0</v>
      </c>
      <c r="AE165" s="51">
        <f>IF('Tabulka klientů 2023'!S167="ANO",1,0)</f>
        <v>0</v>
      </c>
      <c r="AF165" s="51">
        <f>IF('Tabulka klientů 2023'!V167="ANO",1,0)</f>
        <v>0</v>
      </c>
      <c r="AG165" s="51">
        <f>IF('Tabulka klientů 2023'!Y167="ANO",1,0)</f>
        <v>0</v>
      </c>
      <c r="AH165" s="51">
        <f>IF('Tabulka klientů 2023'!AB167="ANO",1,0)</f>
        <v>0</v>
      </c>
      <c r="AI165" s="51">
        <f>IF('Tabulka klientů 2023'!AE167="ANO",1,0)</f>
        <v>0</v>
      </c>
      <c r="AJ165" s="51">
        <f>IF('Tabulka klientů 2023'!AH167="ANO",1,0)</f>
        <v>0</v>
      </c>
      <c r="AK165" s="51">
        <f>IF('Tabulka klientů 2023'!AK167="ANO",1,0)</f>
        <v>0</v>
      </c>
      <c r="AL165" s="51">
        <f>IF('Tabulka klientů 2023'!AN167="ANO",1,0)</f>
        <v>0</v>
      </c>
      <c r="AM165" s="51">
        <f>IF('Tabulka klientů 2023'!AQ167="ANO",1,0)</f>
        <v>0</v>
      </c>
      <c r="AN165" s="51">
        <f>IF('Tabulka klientů 2023'!AT167="ANO",1,0)</f>
        <v>0</v>
      </c>
      <c r="AO165" s="51">
        <f>IF('Tabulka klientů 2023'!AW167="ANO",1,0)</f>
        <v>0</v>
      </c>
      <c r="AP165" s="51" t="e">
        <f t="shared" ref="AP165:AQ165" si="320">#N/A</f>
        <v>#N/A</v>
      </c>
      <c r="AQ165" s="51" t="e">
        <f t="shared" si="320"/>
        <v>#N/A</v>
      </c>
      <c r="AR165" s="51"/>
      <c r="AS165" s="1">
        <f t="shared" ref="AS165:BC165" si="321">SUM(Q165+AE165)</f>
        <v>0</v>
      </c>
      <c r="AT165" s="1">
        <f t="shared" si="321"/>
        <v>0</v>
      </c>
      <c r="AU165" s="1">
        <f t="shared" si="321"/>
        <v>0</v>
      </c>
      <c r="AV165" s="1">
        <f t="shared" si="321"/>
        <v>0</v>
      </c>
      <c r="AW165" s="1">
        <f t="shared" si="321"/>
        <v>0</v>
      </c>
      <c r="AX165" s="1">
        <f t="shared" si="321"/>
        <v>0</v>
      </c>
      <c r="AY165" s="1">
        <f t="shared" si="321"/>
        <v>0</v>
      </c>
      <c r="AZ165" s="1">
        <f t="shared" si="321"/>
        <v>0</v>
      </c>
      <c r="BA165" s="1">
        <f t="shared" si="321"/>
        <v>0</v>
      </c>
      <c r="BB165" s="1">
        <f t="shared" si="321"/>
        <v>0</v>
      </c>
      <c r="BC165" s="1">
        <f t="shared" si="321"/>
        <v>0</v>
      </c>
      <c r="BD165" s="1"/>
      <c r="BE165" s="79" t="str">
        <f ca="1">IF(IFERROR(OFFSET('Filtr dle měsíce'!AS$5,MATCH('Filtr dle měsíce'!$A164,'Filtr dle měsíce'!$AC$6:$AC$297,0),0,1,1)*OFFSET('Filtr dle měsíce'!AS$5,MATCH('Filtr dle měsíce'!$A164,'Filtr dle měsíce'!$AC$6:$AC$297,0),0,1,1),"")&gt;0,IFERROR(OFFSET('Filtr dle měsíce'!AS$5,MATCH('Filtr dle měsíce'!$A164,'Filtr dle měsíce'!$AC$6:$AC$297,0),0,1,1)*OFFSET('Filtr dle měsíce'!AS$5,MATCH('Filtr dle měsíce'!$A164,'Filtr dle měsíce'!$AC$6:$AC$297,0),0,1,1),""),"")</f>
        <v/>
      </c>
      <c r="BF165" s="79" t="str">
        <f ca="1">IF(IFERROR(OFFSET('Filtr dle měsíce'!AT$5,MATCH('Filtr dle měsíce'!$A164,'Filtr dle měsíce'!$AC$6:$AC$297,0),0,1,1)*OFFSET('Filtr dle měsíce'!AT$5,MATCH('Filtr dle měsíce'!$A164,'Filtr dle měsíce'!$AC$6:$AC$297,0),0,1,1),"")&gt;0,IFERROR(OFFSET('Filtr dle měsíce'!AT$5,MATCH('Filtr dle měsíce'!$A164,'Filtr dle měsíce'!$AC$6:$AC$297,0),0,1,1)*OFFSET('Filtr dle měsíce'!AT$5,MATCH('Filtr dle měsíce'!$A164,'Filtr dle měsíce'!$AC$6:$AC$297,0),0,1,1),""),"")</f>
        <v/>
      </c>
      <c r="BG165" s="79" t="str">
        <f ca="1">IF(IFERROR(OFFSET('Filtr dle měsíce'!AU$5,MATCH('Filtr dle měsíce'!$A164,'Filtr dle měsíce'!$AC$6:$AC$297,0),0,1,1)*OFFSET('Filtr dle měsíce'!AU$5,MATCH('Filtr dle měsíce'!$A164,'Filtr dle měsíce'!$AC$6:$AC$297,0),0,1,1),"")&gt;0,IFERROR(OFFSET('Filtr dle měsíce'!AU$5,MATCH('Filtr dle měsíce'!$A164,'Filtr dle měsíce'!$AC$6:$AC$297,0),0,1,1)*OFFSET('Filtr dle měsíce'!AU$5,MATCH('Filtr dle měsíce'!$A164,'Filtr dle měsíce'!$AC$6:$AC$297,0),0,1,1),""),"")</f>
        <v/>
      </c>
      <c r="BH165" s="79" t="str">
        <f ca="1">IF(IFERROR(OFFSET('Filtr dle měsíce'!AV$5,MATCH('Filtr dle měsíce'!$A164,'Filtr dle měsíce'!$AC$6:$AC$297,0),0,1,1)*OFFSET('Filtr dle měsíce'!AV$5,MATCH('Filtr dle měsíce'!$A164,'Filtr dle měsíce'!$AC$6:$AC$297,0),0,1,1),"")&gt;0,IFERROR(OFFSET('Filtr dle měsíce'!AV$5,MATCH('Filtr dle měsíce'!$A164,'Filtr dle měsíce'!$AC$6:$AC$297,0),0,1,1)*OFFSET('Filtr dle měsíce'!AV$5,MATCH('Filtr dle měsíce'!$A164,'Filtr dle měsíce'!$AC$6:$AC$297,0),0,1,1),""),"")</f>
        <v/>
      </c>
      <c r="BI165" s="79" t="str">
        <f ca="1">IF(IFERROR(OFFSET('Filtr dle měsíce'!AW$5,MATCH('Filtr dle měsíce'!$A164,'Filtr dle měsíce'!$AC$6:$AC$297,0),0,1,1)*OFFSET('Filtr dle měsíce'!AW$5,MATCH('Filtr dle měsíce'!$A164,'Filtr dle měsíce'!$AC$6:$AC$297,0),0,1,1),"")&gt;0,IFERROR(OFFSET('Filtr dle měsíce'!AW$5,MATCH('Filtr dle měsíce'!$A164,'Filtr dle měsíce'!$AC$6:$AC$297,0),0,1,1)*OFFSET('Filtr dle měsíce'!AW$5,MATCH('Filtr dle měsíce'!$A164,'Filtr dle měsíce'!$AC$6:$AC$297,0),0,1,1),""),"")</f>
        <v/>
      </c>
      <c r="BJ165" s="79" t="str">
        <f ca="1">IF(IFERROR(OFFSET('Filtr dle měsíce'!AX$5,MATCH('Filtr dle měsíce'!$A164,'Filtr dle měsíce'!$AC$6:$AC$297,0),0,1,1)*OFFSET('Filtr dle měsíce'!AX$5,MATCH('Filtr dle měsíce'!$A164,'Filtr dle měsíce'!$AC$6:$AC$297,0),0,1,1),"")&gt;0,IFERROR(OFFSET('Filtr dle měsíce'!AX$5,MATCH('Filtr dle měsíce'!$A164,'Filtr dle měsíce'!$AC$6:$AC$297,0),0,1,1)*OFFSET('Filtr dle měsíce'!AX$5,MATCH('Filtr dle měsíce'!$A164,'Filtr dle měsíce'!$AC$6:$AC$297,0),0,1,1),""),"")</f>
        <v/>
      </c>
      <c r="BK165" s="79" t="str">
        <f ca="1">IF(IFERROR(OFFSET('Filtr dle měsíce'!AY$5,MATCH('Filtr dle měsíce'!$A164,'Filtr dle měsíce'!$AC$6:$AC$297,0),0,1,1)*OFFSET('Filtr dle měsíce'!AY$5,MATCH('Filtr dle měsíce'!$A164,'Filtr dle měsíce'!$AC$6:$AC$297,0),0,1,1),"")&gt;0,IFERROR(OFFSET('Filtr dle měsíce'!AY$5,MATCH('Filtr dle měsíce'!$A164,'Filtr dle měsíce'!$AC$6:$AC$297,0),0,1,1)*OFFSET('Filtr dle měsíce'!AY$5,MATCH('Filtr dle měsíce'!$A164,'Filtr dle měsíce'!$AC$6:$AC$297,0),0,1,1),""),"")</f>
        <v/>
      </c>
      <c r="BL165" s="79" t="str">
        <f ca="1">IF(IFERROR(OFFSET('Filtr dle měsíce'!AZ$5,MATCH('Filtr dle měsíce'!$A164,'Filtr dle měsíce'!$AC$6:$AC$297,0),0,1,1)*OFFSET('Filtr dle měsíce'!AZ$5,MATCH('Filtr dle měsíce'!$A164,'Filtr dle měsíce'!$AC$6:$AC$297,0),0,1,1),"")&gt;0,IFERROR(OFFSET('Filtr dle měsíce'!AZ$5,MATCH('Filtr dle měsíce'!$A164,'Filtr dle měsíce'!$AC$6:$AC$297,0),0,1,1)*OFFSET('Filtr dle měsíce'!AZ$5,MATCH('Filtr dle měsíce'!$A164,'Filtr dle měsíce'!$AC$6:$AC$297,0),0,1,1),""),"")</f>
        <v/>
      </c>
      <c r="BM165" s="79" t="str">
        <f ca="1">IF(IFERROR(OFFSET('Filtr dle měsíce'!BA$5,MATCH('Filtr dle měsíce'!$A164,'Filtr dle měsíce'!$AC$6:$AC$297,0),0,1,1)*OFFSET('Filtr dle měsíce'!BA$5,MATCH('Filtr dle měsíce'!$A164,'Filtr dle měsíce'!$AC$6:$AC$297,0),0,1,1),"")&gt;0,IFERROR(OFFSET('Filtr dle měsíce'!BA$5,MATCH('Filtr dle měsíce'!$A164,'Filtr dle měsíce'!$AC$6:$AC$297,0),0,1,1)*OFFSET('Filtr dle měsíce'!BA$5,MATCH('Filtr dle měsíce'!$A164,'Filtr dle měsíce'!$AC$6:$AC$297,0),0,1,1),""),"")</f>
        <v/>
      </c>
      <c r="BN165" s="79" t="str">
        <f ca="1">IF(IFERROR(OFFSET('Filtr dle měsíce'!BB$5,MATCH('Filtr dle měsíce'!$A164,'Filtr dle měsíce'!$AC$6:$AC$297,0),0,1,1)*OFFSET('Filtr dle měsíce'!BB$5,MATCH('Filtr dle měsíce'!$A164,'Filtr dle měsíce'!$AC$6:$AC$297,0),0,1,1),"")&gt;0,IFERROR(OFFSET('Filtr dle měsíce'!BB$5,MATCH('Filtr dle měsíce'!$A164,'Filtr dle měsíce'!$AC$6:$AC$297,0),0,1,1)*OFFSET('Filtr dle měsíce'!BB$5,MATCH('Filtr dle měsíce'!$A164,'Filtr dle měsíce'!$AC$6:$AC$297,0),0,1,1),""),"")</f>
        <v/>
      </c>
      <c r="BO165" s="79" t="str">
        <f ca="1">IF(IFERROR(OFFSET('Filtr dle měsíce'!BC$5,MATCH('Filtr dle měsíce'!$A164,'Filtr dle měsíce'!$AC$6:$AC$297,0),0,1,1)*OFFSET('Filtr dle měsíce'!BC$5,MATCH('Filtr dle měsíce'!$A164,'Filtr dle měsíce'!$AC$6:$AC$297,0),0,1,1),"")&gt;0,IFERROR(OFFSET('Filtr dle měsíce'!BC$5,MATCH('Filtr dle měsíce'!$A164,'Filtr dle měsíce'!$AC$6:$AC$297,0),0,1,1)*OFFSET('Filtr dle měsíce'!BC$5,MATCH('Filtr dle měsíce'!$A164,'Filtr dle měsíce'!$AC$6:$AC$297,0),0,1,1),""),"")</f>
        <v/>
      </c>
      <c r="BP165" s="79"/>
      <c r="BQ165" s="79"/>
    </row>
    <row r="166" spans="1:69" ht="14.25" customHeight="1" x14ac:dyDescent="0.4">
      <c r="A166" s="51">
        <v>162</v>
      </c>
      <c r="B166" s="74" t="str">
        <f ca="1">IFERROR(TEXT(OFFSET('Tabulka klientů 2023'!$C$7,MATCH('Filtr dle měsíce'!A166,'Filtr dle měsíce'!$AC$6:$AC$297,0),0,1,1),""),"")</f>
        <v/>
      </c>
      <c r="C166" s="75" t="str">
        <f ca="1">IF(IFERROR(OFFSET('Tabulka klientů 2023'!$Q$7,MATCH('Filtr dle měsíce'!A166,'Filtr dle měsíce'!$AC$6:$AC$297,0),0,1,1)*OFFSET('Filtr dle měsíce'!$Q$5,MATCH('Filtr dle měsíce'!A166,'Filtr dle měsíce'!$AC$6:$AC$297,0),0,1,1),"")&gt;0,IFERROR(OFFSET('Tabulka klientů 2023'!$Q$7,MATCH('Filtr dle měsíce'!A166,'Filtr dle měsíce'!$AC$6:$AC$297,0),0,1,1)*OFFSET('Filtr dle měsíce'!$Q$5,MATCH('Filtr dle měsíce'!A166,'Filtr dle měsíce'!$AC$6:$AC$297,0),0,1,1),""),"")</f>
        <v/>
      </c>
      <c r="D166" s="76" t="str">
        <f ca="1">IF(IFERROR(OFFSET('Tabulka klientů 2023'!$T$7,MATCH('Filtr dle měsíce'!A166,'Filtr dle měsíce'!$AC$6:$AC$297,0),0,1,1)*OFFSET('Filtr dle měsíce'!$R$5,MATCH('Filtr dle měsíce'!A166,'Filtr dle měsíce'!$AC$6:$AC$297,0),0,1,1),"")&gt;0,IFERROR(OFFSET('Tabulka klientů 2023'!$T$7,MATCH('Filtr dle měsíce'!A166,'Filtr dle měsíce'!$AC$6:$AC$297,0),0,1,1)*OFFSET('Filtr dle měsíce'!$R$5,MATCH('Filtr dle měsíce'!A166,'Filtr dle měsíce'!$AC$6:$AC$297,0),0,1,1),""),"")</f>
        <v/>
      </c>
      <c r="E166" s="75" t="str">
        <f ca="1">IF(IFERROR(OFFSET('Tabulka klientů 2023'!$W$7,MATCH('Filtr dle měsíce'!A166,'Filtr dle měsíce'!$AC$6:$AC$297,0),0,1,1)*OFFSET('Filtr dle měsíce'!$S$5,MATCH('Filtr dle měsíce'!A166,'Filtr dle měsíce'!$AC$6:$AC$297,0),0,1,1),"")&gt;0,IFERROR(OFFSET('Tabulka klientů 2023'!$W$7,MATCH('Filtr dle měsíce'!A166,'Filtr dle měsíce'!$AC$6:$AC$297,0),0,1,1)*OFFSET('Filtr dle měsíce'!$S$5,MATCH('Filtr dle měsíce'!A166,'Filtr dle měsíce'!$AC$6:$AC$297,0),0,1,1),""),"")</f>
        <v/>
      </c>
      <c r="F166" s="76" t="str">
        <f ca="1">IF(IFERROR(OFFSET('Tabulka klientů 2023'!$Z$7,MATCH('Filtr dle měsíce'!A166,'Filtr dle měsíce'!$AC$6:$AC$297,0),0,1,1)*OFFSET('Filtr dle měsíce'!$T$5,MATCH('Filtr dle měsíce'!A166,'Filtr dle měsíce'!$AC$6:$AC$297,0),0,1,1),"")&gt;0,IFERROR(OFFSET('Tabulka klientů 2023'!$Z$7,MATCH('Filtr dle měsíce'!A166,'Filtr dle měsíce'!$AC$6:$AC$297,0),0,1,1)*OFFSET('Filtr dle měsíce'!$T$5,MATCH('Filtr dle měsíce'!A166,'Filtr dle měsíce'!$AC$6:$AC$297,0),0,1,1),""),"")</f>
        <v/>
      </c>
      <c r="G166" s="75" t="str">
        <f ca="1">IF(IFERROR(OFFSET('Tabulka klientů 2023'!$AC$7,MATCH('Filtr dle měsíce'!A166,'Filtr dle měsíce'!$AC$6:$AC$297,0),0,1,1)*OFFSET('Filtr dle měsíce'!$U$5,MATCH('Filtr dle měsíce'!A166,'Filtr dle měsíce'!$AC$6:$AC$297,0),0,1,1),"")&gt;0,IFERROR(OFFSET('Tabulka klientů 2023'!$AC$7,MATCH('Filtr dle měsíce'!A166,'Filtr dle měsíce'!$AC$6:$AC$297,0),0,1,1)*OFFSET('Filtr dle měsíce'!$U$5,MATCH('Filtr dle měsíce'!A166,'Filtr dle měsíce'!$AC$6:$AC$297,0),0,1,1),""),"")</f>
        <v/>
      </c>
      <c r="H166" s="76" t="str">
        <f ca="1">IF(IFERROR(OFFSET('Tabulka klientů 2023'!$AF$7,MATCH('Filtr dle měsíce'!A166,'Filtr dle měsíce'!$AC$6:$AC$297,0),0,1,1)*OFFSET('Filtr dle měsíce'!$V$5,MATCH('Filtr dle měsíce'!A166,'Filtr dle měsíce'!$AC$6:$AC$297,0),0,1,1),"")&gt;0,IFERROR(OFFSET('Tabulka klientů 2023'!$AF$7,MATCH('Filtr dle měsíce'!A166,'Filtr dle měsíce'!$AC$6:$AC$297,0),0,1,1)*OFFSET('Filtr dle měsíce'!$V$5,MATCH('Filtr dle měsíce'!A166,'Filtr dle měsíce'!$AC$6:$AC$297,0),0,1,1),""),"")</f>
        <v/>
      </c>
      <c r="I166" s="75" t="str">
        <f ca="1">IF(IFERROR(OFFSET('Tabulka klientů 2023'!$AI$7,MATCH('Filtr dle měsíce'!A166,'Filtr dle měsíce'!$AC$6:$AC$297,0),0,1,1)*OFFSET('Filtr dle měsíce'!$W$5,MATCH('Filtr dle měsíce'!A166,'Filtr dle měsíce'!$AC$6:$AC$297,0),0,1,1),"")&gt;0,IFERROR(OFFSET('Tabulka klientů 2023'!$AI$7,MATCH('Filtr dle měsíce'!A166,'Filtr dle měsíce'!$AC$6:$AC$297,0),0,1,1)*OFFSET('Filtr dle měsíce'!$W$5,MATCH('Filtr dle měsíce'!A166,'Filtr dle měsíce'!$AC$6:$AC$297,0),0,1,1),""),"")</f>
        <v/>
      </c>
      <c r="J166" s="76" t="str">
        <f ca="1">IF(IFERROR(OFFSET('Tabulka klientů 2023'!$AL$7,MATCH('Filtr dle měsíce'!A166,'Filtr dle měsíce'!$AC$6:$AC$297,0),0,1,1)*OFFSET('Filtr dle měsíce'!$X$5,MATCH('Filtr dle měsíce'!A166,'Filtr dle měsíce'!$AC$6:$AC$297,0),0,1,1),"")&gt;0,IFERROR(OFFSET('Tabulka klientů 2023'!$AL$7,MATCH('Filtr dle měsíce'!A166,'Filtr dle měsíce'!$AC$6:$AC$297,0),0,1,1)*OFFSET('Filtr dle měsíce'!$X$5,MATCH('Filtr dle měsíce'!A166,'Filtr dle měsíce'!$AC$6:$AC$297,0),0,1,1),""),"")</f>
        <v/>
      </c>
      <c r="K166" s="75" t="str">
        <f ca="1">IF(IFERROR(OFFSET('Tabulka klientů 2023'!$AO$7,MATCH('Filtr dle měsíce'!A166,'Filtr dle měsíce'!$AC$6:$AC$297,0),0,1,1)*OFFSET('Filtr dle měsíce'!$Y$5,MATCH('Filtr dle měsíce'!A166,'Filtr dle měsíce'!$AC$6:$AC$297,0),0,1,1),"")&gt;0,IFERROR(OFFSET('Tabulka klientů 2023'!$AO$7,MATCH('Filtr dle měsíce'!A166,'Filtr dle měsíce'!$AC$6:$AC$297,0),0,1,1)*OFFSET('Filtr dle měsíce'!$Y$5,MATCH('Filtr dle měsíce'!A166,'Filtr dle měsíce'!$AC$6:$AC$297,0),0,1,1),""),"")</f>
        <v/>
      </c>
      <c r="L166" s="76" t="str">
        <f ca="1">IF(IFERROR(OFFSET('Tabulka klientů 2023'!$AR$7,MATCH('Filtr dle měsíce'!A166,'Filtr dle měsíce'!$AC$6:$AC$297,0),0,1,1)*OFFSET('Filtr dle měsíce'!$Z$5,MATCH('Filtr dle měsíce'!A166,'Filtr dle měsíce'!$AC$6:$AC$297,0),0,1,1),"")&gt;0,IFERROR(OFFSET('Tabulka klientů 2023'!$AR$7,MATCH('Filtr dle měsíce'!A166,'Filtr dle měsíce'!$AC$6:$AC$297,0),0,1,1)*OFFSET('Filtr dle měsíce'!$Z$5,MATCH('Filtr dle měsíce'!A166,'Filtr dle měsíce'!$AC$6:$AC$297,0),0,1,1),""),"")</f>
        <v/>
      </c>
      <c r="M166" s="77" t="str">
        <f ca="1">IF(IFERROR(OFFSET('Tabulka klientů 2023'!$AU$7,MATCH('Filtr dle měsíce'!A166,'Filtr dle měsíce'!$AC$6:$AC$297,0),0,1,1)*OFFSET('Filtr dle měsíce'!$AA$5,MATCH('Filtr dle měsíce'!A166,'Filtr dle měsíce'!$AC$6:$AC$297,0),0,1,1),"")&gt;0,IFERROR(OFFSET('Tabulka klientů 2023'!$AU$7,MATCH('Filtr dle měsíce'!A166,'Filtr dle měsíce'!$AC$6:$AC$297,0),0,1,1)*OFFSET('Filtr dle měsíce'!$AA$5,MATCH('Filtr dle měsíce'!A166,'Filtr dle měsíce'!$AC$6:$AC$297,0),0,1,1),""),"")</f>
        <v/>
      </c>
      <c r="N166" s="78" t="str">
        <f t="shared" ca="1" si="0"/>
        <v/>
      </c>
      <c r="Q166" s="51">
        <f>IF('Tabulka klientů 2023'!R168='Filtr dle měsíce'!$C$1,1,0)</f>
        <v>0</v>
      </c>
      <c r="R166" s="51">
        <f>IF('Tabulka klientů 2023'!U168='Filtr dle měsíce'!$C$1,1,0)</f>
        <v>0</v>
      </c>
      <c r="S166" s="51">
        <f>IF('Tabulka klientů 2023'!X168='Filtr dle měsíce'!$C$1,1,0)</f>
        <v>0</v>
      </c>
      <c r="T166" s="51">
        <f>IF('Tabulka klientů 2023'!AA168='Filtr dle měsíce'!$C$1,1,0)</f>
        <v>0</v>
      </c>
      <c r="U166" s="51">
        <f>IF('Tabulka klientů 2023'!AD168='Filtr dle měsíce'!$C$1,1,0)</f>
        <v>0</v>
      </c>
      <c r="V166" s="51">
        <f>IF('Tabulka klientů 2023'!AG168='Filtr dle měsíce'!$C$1,1,0)</f>
        <v>0</v>
      </c>
      <c r="W166" s="51">
        <f>IF('Tabulka klientů 2023'!AJ168='Filtr dle měsíce'!$C$1,1,0)</f>
        <v>0</v>
      </c>
      <c r="X166" s="1">
        <f>IF('Tabulka klientů 2023'!AM168='Filtr dle měsíce'!$C$1,1,0)</f>
        <v>0</v>
      </c>
      <c r="Y166" s="1">
        <f>IF('Tabulka klientů 2023'!AP168='Filtr dle měsíce'!$C$1,1,0)</f>
        <v>0</v>
      </c>
      <c r="Z166" s="1">
        <f>IF('Tabulka klientů 2023'!AS168='Filtr dle měsíce'!$C$1,1,0)</f>
        <v>0</v>
      </c>
      <c r="AA166" s="1">
        <f>IF('Tabulka klientů 2023'!AV168='Filtr dle měsíce'!$C$1,1,0)</f>
        <v>0</v>
      </c>
      <c r="AB166" s="1">
        <f t="shared" si="1"/>
        <v>0</v>
      </c>
      <c r="AC166" s="1">
        <f t="shared" si="2"/>
        <v>0</v>
      </c>
      <c r="AE166" s="51">
        <f>IF('Tabulka klientů 2023'!S168="ANO",1,0)</f>
        <v>0</v>
      </c>
      <c r="AF166" s="51">
        <f>IF('Tabulka klientů 2023'!V168="ANO",1,0)</f>
        <v>0</v>
      </c>
      <c r="AG166" s="51">
        <f>IF('Tabulka klientů 2023'!Y168="ANO",1,0)</f>
        <v>0</v>
      </c>
      <c r="AH166" s="51">
        <f>IF('Tabulka klientů 2023'!AB168="ANO",1,0)</f>
        <v>0</v>
      </c>
      <c r="AI166" s="51">
        <f>IF('Tabulka klientů 2023'!AE168="ANO",1,0)</f>
        <v>0</v>
      </c>
      <c r="AJ166" s="51">
        <f>IF('Tabulka klientů 2023'!AH168="ANO",1,0)</f>
        <v>0</v>
      </c>
      <c r="AK166" s="51">
        <f>IF('Tabulka klientů 2023'!AK168="ANO",1,0)</f>
        <v>0</v>
      </c>
      <c r="AL166" s="51">
        <f>IF('Tabulka klientů 2023'!AN168="ANO",1,0)</f>
        <v>0</v>
      </c>
      <c r="AM166" s="51">
        <f>IF('Tabulka klientů 2023'!AQ168="ANO",1,0)</f>
        <v>0</v>
      </c>
      <c r="AN166" s="51">
        <f>IF('Tabulka klientů 2023'!AT168="ANO",1,0)</f>
        <v>0</v>
      </c>
      <c r="AO166" s="51">
        <f>IF('Tabulka klientů 2023'!AW168="ANO",1,0)</f>
        <v>0</v>
      </c>
      <c r="AP166" s="51" t="e">
        <f t="shared" ref="AP166:AQ166" si="322">#N/A</f>
        <v>#N/A</v>
      </c>
      <c r="AQ166" s="51" t="e">
        <f t="shared" si="322"/>
        <v>#N/A</v>
      </c>
      <c r="AR166" s="51"/>
      <c r="AS166" s="1">
        <f t="shared" ref="AS166:BC166" si="323">SUM(Q166+AE166)</f>
        <v>0</v>
      </c>
      <c r="AT166" s="1">
        <f t="shared" si="323"/>
        <v>0</v>
      </c>
      <c r="AU166" s="1">
        <f t="shared" si="323"/>
        <v>0</v>
      </c>
      <c r="AV166" s="1">
        <f t="shared" si="323"/>
        <v>0</v>
      </c>
      <c r="AW166" s="1">
        <f t="shared" si="323"/>
        <v>0</v>
      </c>
      <c r="AX166" s="1">
        <f t="shared" si="323"/>
        <v>0</v>
      </c>
      <c r="AY166" s="1">
        <f t="shared" si="323"/>
        <v>0</v>
      </c>
      <c r="AZ166" s="1">
        <f t="shared" si="323"/>
        <v>0</v>
      </c>
      <c r="BA166" s="1">
        <f t="shared" si="323"/>
        <v>0</v>
      </c>
      <c r="BB166" s="1">
        <f t="shared" si="323"/>
        <v>0</v>
      </c>
      <c r="BC166" s="1">
        <f t="shared" si="323"/>
        <v>0</v>
      </c>
      <c r="BD166" s="1"/>
      <c r="BE166" s="79" t="str">
        <f ca="1">IF(IFERROR(OFFSET('Filtr dle měsíce'!AS$5,MATCH('Filtr dle měsíce'!$A165,'Filtr dle měsíce'!$AC$6:$AC$297,0),0,1,1)*OFFSET('Filtr dle měsíce'!AS$5,MATCH('Filtr dle měsíce'!$A165,'Filtr dle měsíce'!$AC$6:$AC$297,0),0,1,1),"")&gt;0,IFERROR(OFFSET('Filtr dle měsíce'!AS$5,MATCH('Filtr dle měsíce'!$A165,'Filtr dle měsíce'!$AC$6:$AC$297,0),0,1,1)*OFFSET('Filtr dle měsíce'!AS$5,MATCH('Filtr dle měsíce'!$A165,'Filtr dle měsíce'!$AC$6:$AC$297,0),0,1,1),""),"")</f>
        <v/>
      </c>
      <c r="BF166" s="79" t="str">
        <f ca="1">IF(IFERROR(OFFSET('Filtr dle měsíce'!AT$5,MATCH('Filtr dle měsíce'!$A165,'Filtr dle měsíce'!$AC$6:$AC$297,0),0,1,1)*OFFSET('Filtr dle měsíce'!AT$5,MATCH('Filtr dle měsíce'!$A165,'Filtr dle měsíce'!$AC$6:$AC$297,0),0,1,1),"")&gt;0,IFERROR(OFFSET('Filtr dle měsíce'!AT$5,MATCH('Filtr dle měsíce'!$A165,'Filtr dle měsíce'!$AC$6:$AC$297,0),0,1,1)*OFFSET('Filtr dle měsíce'!AT$5,MATCH('Filtr dle měsíce'!$A165,'Filtr dle měsíce'!$AC$6:$AC$297,0),0,1,1),""),"")</f>
        <v/>
      </c>
      <c r="BG166" s="79" t="str">
        <f ca="1">IF(IFERROR(OFFSET('Filtr dle měsíce'!AU$5,MATCH('Filtr dle měsíce'!$A165,'Filtr dle měsíce'!$AC$6:$AC$297,0),0,1,1)*OFFSET('Filtr dle měsíce'!AU$5,MATCH('Filtr dle měsíce'!$A165,'Filtr dle měsíce'!$AC$6:$AC$297,0),0,1,1),"")&gt;0,IFERROR(OFFSET('Filtr dle měsíce'!AU$5,MATCH('Filtr dle měsíce'!$A165,'Filtr dle měsíce'!$AC$6:$AC$297,0),0,1,1)*OFFSET('Filtr dle měsíce'!AU$5,MATCH('Filtr dle měsíce'!$A165,'Filtr dle měsíce'!$AC$6:$AC$297,0),0,1,1),""),"")</f>
        <v/>
      </c>
      <c r="BH166" s="79" t="str">
        <f ca="1">IF(IFERROR(OFFSET('Filtr dle měsíce'!AV$5,MATCH('Filtr dle měsíce'!$A165,'Filtr dle měsíce'!$AC$6:$AC$297,0),0,1,1)*OFFSET('Filtr dle měsíce'!AV$5,MATCH('Filtr dle měsíce'!$A165,'Filtr dle měsíce'!$AC$6:$AC$297,0),0,1,1),"")&gt;0,IFERROR(OFFSET('Filtr dle měsíce'!AV$5,MATCH('Filtr dle měsíce'!$A165,'Filtr dle měsíce'!$AC$6:$AC$297,0),0,1,1)*OFFSET('Filtr dle měsíce'!AV$5,MATCH('Filtr dle měsíce'!$A165,'Filtr dle měsíce'!$AC$6:$AC$297,0),0,1,1),""),"")</f>
        <v/>
      </c>
      <c r="BI166" s="79" t="str">
        <f ca="1">IF(IFERROR(OFFSET('Filtr dle měsíce'!AW$5,MATCH('Filtr dle měsíce'!$A165,'Filtr dle měsíce'!$AC$6:$AC$297,0),0,1,1)*OFFSET('Filtr dle měsíce'!AW$5,MATCH('Filtr dle měsíce'!$A165,'Filtr dle měsíce'!$AC$6:$AC$297,0),0,1,1),"")&gt;0,IFERROR(OFFSET('Filtr dle měsíce'!AW$5,MATCH('Filtr dle měsíce'!$A165,'Filtr dle měsíce'!$AC$6:$AC$297,0),0,1,1)*OFFSET('Filtr dle měsíce'!AW$5,MATCH('Filtr dle měsíce'!$A165,'Filtr dle měsíce'!$AC$6:$AC$297,0),0,1,1),""),"")</f>
        <v/>
      </c>
      <c r="BJ166" s="79" t="str">
        <f ca="1">IF(IFERROR(OFFSET('Filtr dle měsíce'!AX$5,MATCH('Filtr dle měsíce'!$A165,'Filtr dle měsíce'!$AC$6:$AC$297,0),0,1,1)*OFFSET('Filtr dle měsíce'!AX$5,MATCH('Filtr dle měsíce'!$A165,'Filtr dle měsíce'!$AC$6:$AC$297,0),0,1,1),"")&gt;0,IFERROR(OFFSET('Filtr dle měsíce'!AX$5,MATCH('Filtr dle měsíce'!$A165,'Filtr dle měsíce'!$AC$6:$AC$297,0),0,1,1)*OFFSET('Filtr dle měsíce'!AX$5,MATCH('Filtr dle měsíce'!$A165,'Filtr dle měsíce'!$AC$6:$AC$297,0),0,1,1),""),"")</f>
        <v/>
      </c>
      <c r="BK166" s="79" t="str">
        <f ca="1">IF(IFERROR(OFFSET('Filtr dle měsíce'!AY$5,MATCH('Filtr dle měsíce'!$A165,'Filtr dle měsíce'!$AC$6:$AC$297,0),0,1,1)*OFFSET('Filtr dle měsíce'!AY$5,MATCH('Filtr dle měsíce'!$A165,'Filtr dle měsíce'!$AC$6:$AC$297,0),0,1,1),"")&gt;0,IFERROR(OFFSET('Filtr dle měsíce'!AY$5,MATCH('Filtr dle měsíce'!$A165,'Filtr dle měsíce'!$AC$6:$AC$297,0),0,1,1)*OFFSET('Filtr dle měsíce'!AY$5,MATCH('Filtr dle měsíce'!$A165,'Filtr dle měsíce'!$AC$6:$AC$297,0),0,1,1),""),"")</f>
        <v/>
      </c>
      <c r="BL166" s="79" t="str">
        <f ca="1">IF(IFERROR(OFFSET('Filtr dle měsíce'!AZ$5,MATCH('Filtr dle měsíce'!$A165,'Filtr dle měsíce'!$AC$6:$AC$297,0),0,1,1)*OFFSET('Filtr dle měsíce'!AZ$5,MATCH('Filtr dle měsíce'!$A165,'Filtr dle měsíce'!$AC$6:$AC$297,0),0,1,1),"")&gt;0,IFERROR(OFFSET('Filtr dle měsíce'!AZ$5,MATCH('Filtr dle měsíce'!$A165,'Filtr dle měsíce'!$AC$6:$AC$297,0),0,1,1)*OFFSET('Filtr dle měsíce'!AZ$5,MATCH('Filtr dle měsíce'!$A165,'Filtr dle měsíce'!$AC$6:$AC$297,0),0,1,1),""),"")</f>
        <v/>
      </c>
      <c r="BM166" s="79" t="str">
        <f ca="1">IF(IFERROR(OFFSET('Filtr dle měsíce'!BA$5,MATCH('Filtr dle měsíce'!$A165,'Filtr dle měsíce'!$AC$6:$AC$297,0),0,1,1)*OFFSET('Filtr dle měsíce'!BA$5,MATCH('Filtr dle měsíce'!$A165,'Filtr dle měsíce'!$AC$6:$AC$297,0),0,1,1),"")&gt;0,IFERROR(OFFSET('Filtr dle měsíce'!BA$5,MATCH('Filtr dle měsíce'!$A165,'Filtr dle měsíce'!$AC$6:$AC$297,0),0,1,1)*OFFSET('Filtr dle měsíce'!BA$5,MATCH('Filtr dle měsíce'!$A165,'Filtr dle měsíce'!$AC$6:$AC$297,0),0,1,1),""),"")</f>
        <v/>
      </c>
      <c r="BN166" s="79" t="str">
        <f ca="1">IF(IFERROR(OFFSET('Filtr dle měsíce'!BB$5,MATCH('Filtr dle měsíce'!$A165,'Filtr dle měsíce'!$AC$6:$AC$297,0),0,1,1)*OFFSET('Filtr dle měsíce'!BB$5,MATCH('Filtr dle měsíce'!$A165,'Filtr dle měsíce'!$AC$6:$AC$297,0),0,1,1),"")&gt;0,IFERROR(OFFSET('Filtr dle měsíce'!BB$5,MATCH('Filtr dle měsíce'!$A165,'Filtr dle měsíce'!$AC$6:$AC$297,0),0,1,1)*OFFSET('Filtr dle měsíce'!BB$5,MATCH('Filtr dle měsíce'!$A165,'Filtr dle měsíce'!$AC$6:$AC$297,0),0,1,1),""),"")</f>
        <v/>
      </c>
      <c r="BO166" s="79" t="str">
        <f ca="1">IF(IFERROR(OFFSET('Filtr dle měsíce'!BC$5,MATCH('Filtr dle měsíce'!$A165,'Filtr dle měsíce'!$AC$6:$AC$297,0),0,1,1)*OFFSET('Filtr dle měsíce'!BC$5,MATCH('Filtr dle měsíce'!$A165,'Filtr dle měsíce'!$AC$6:$AC$297,0),0,1,1),"")&gt;0,IFERROR(OFFSET('Filtr dle měsíce'!BC$5,MATCH('Filtr dle měsíce'!$A165,'Filtr dle měsíce'!$AC$6:$AC$297,0),0,1,1)*OFFSET('Filtr dle měsíce'!BC$5,MATCH('Filtr dle měsíce'!$A165,'Filtr dle měsíce'!$AC$6:$AC$297,0),0,1,1),""),"")</f>
        <v/>
      </c>
      <c r="BP166" s="79"/>
      <c r="BQ166" s="79"/>
    </row>
    <row r="167" spans="1:69" ht="14.25" customHeight="1" x14ac:dyDescent="0.4">
      <c r="A167" s="51">
        <v>163</v>
      </c>
      <c r="B167" s="74" t="str">
        <f ca="1">IFERROR(TEXT(OFFSET('Tabulka klientů 2023'!$C$7,MATCH('Filtr dle měsíce'!A167,'Filtr dle měsíce'!$AC$6:$AC$297,0),0,1,1),""),"")</f>
        <v/>
      </c>
      <c r="C167" s="75" t="str">
        <f ca="1">IF(IFERROR(OFFSET('Tabulka klientů 2023'!$Q$7,MATCH('Filtr dle měsíce'!A167,'Filtr dle měsíce'!$AC$6:$AC$297,0),0,1,1)*OFFSET('Filtr dle měsíce'!$Q$5,MATCH('Filtr dle měsíce'!A167,'Filtr dle měsíce'!$AC$6:$AC$297,0),0,1,1),"")&gt;0,IFERROR(OFFSET('Tabulka klientů 2023'!$Q$7,MATCH('Filtr dle měsíce'!A167,'Filtr dle měsíce'!$AC$6:$AC$297,0),0,1,1)*OFFSET('Filtr dle měsíce'!$Q$5,MATCH('Filtr dle měsíce'!A167,'Filtr dle měsíce'!$AC$6:$AC$297,0),0,1,1),""),"")</f>
        <v/>
      </c>
      <c r="D167" s="76" t="str">
        <f ca="1">IF(IFERROR(OFFSET('Tabulka klientů 2023'!$T$7,MATCH('Filtr dle měsíce'!A167,'Filtr dle měsíce'!$AC$6:$AC$297,0),0,1,1)*OFFSET('Filtr dle měsíce'!$R$5,MATCH('Filtr dle měsíce'!A167,'Filtr dle měsíce'!$AC$6:$AC$297,0),0,1,1),"")&gt;0,IFERROR(OFFSET('Tabulka klientů 2023'!$T$7,MATCH('Filtr dle měsíce'!A167,'Filtr dle měsíce'!$AC$6:$AC$297,0),0,1,1)*OFFSET('Filtr dle měsíce'!$R$5,MATCH('Filtr dle měsíce'!A167,'Filtr dle měsíce'!$AC$6:$AC$297,0),0,1,1),""),"")</f>
        <v/>
      </c>
      <c r="E167" s="75" t="str">
        <f ca="1">IF(IFERROR(OFFSET('Tabulka klientů 2023'!$W$7,MATCH('Filtr dle měsíce'!A167,'Filtr dle měsíce'!$AC$6:$AC$297,0),0,1,1)*OFFSET('Filtr dle měsíce'!$S$5,MATCH('Filtr dle měsíce'!A167,'Filtr dle měsíce'!$AC$6:$AC$297,0),0,1,1),"")&gt;0,IFERROR(OFFSET('Tabulka klientů 2023'!$W$7,MATCH('Filtr dle měsíce'!A167,'Filtr dle měsíce'!$AC$6:$AC$297,0),0,1,1)*OFFSET('Filtr dle měsíce'!$S$5,MATCH('Filtr dle měsíce'!A167,'Filtr dle měsíce'!$AC$6:$AC$297,0),0,1,1),""),"")</f>
        <v/>
      </c>
      <c r="F167" s="76" t="str">
        <f ca="1">IF(IFERROR(OFFSET('Tabulka klientů 2023'!$Z$7,MATCH('Filtr dle měsíce'!A167,'Filtr dle měsíce'!$AC$6:$AC$297,0),0,1,1)*OFFSET('Filtr dle měsíce'!$T$5,MATCH('Filtr dle měsíce'!A167,'Filtr dle měsíce'!$AC$6:$AC$297,0),0,1,1),"")&gt;0,IFERROR(OFFSET('Tabulka klientů 2023'!$Z$7,MATCH('Filtr dle měsíce'!A167,'Filtr dle měsíce'!$AC$6:$AC$297,0),0,1,1)*OFFSET('Filtr dle měsíce'!$T$5,MATCH('Filtr dle měsíce'!A167,'Filtr dle měsíce'!$AC$6:$AC$297,0),0,1,1),""),"")</f>
        <v/>
      </c>
      <c r="G167" s="75" t="str">
        <f ca="1">IF(IFERROR(OFFSET('Tabulka klientů 2023'!$AC$7,MATCH('Filtr dle měsíce'!A167,'Filtr dle měsíce'!$AC$6:$AC$297,0),0,1,1)*OFFSET('Filtr dle měsíce'!$U$5,MATCH('Filtr dle měsíce'!A167,'Filtr dle měsíce'!$AC$6:$AC$297,0),0,1,1),"")&gt;0,IFERROR(OFFSET('Tabulka klientů 2023'!$AC$7,MATCH('Filtr dle měsíce'!A167,'Filtr dle měsíce'!$AC$6:$AC$297,0),0,1,1)*OFFSET('Filtr dle měsíce'!$U$5,MATCH('Filtr dle měsíce'!A167,'Filtr dle měsíce'!$AC$6:$AC$297,0),0,1,1),""),"")</f>
        <v/>
      </c>
      <c r="H167" s="76" t="str">
        <f ca="1">IF(IFERROR(OFFSET('Tabulka klientů 2023'!$AF$7,MATCH('Filtr dle měsíce'!A167,'Filtr dle měsíce'!$AC$6:$AC$297,0),0,1,1)*OFFSET('Filtr dle měsíce'!$V$5,MATCH('Filtr dle měsíce'!A167,'Filtr dle měsíce'!$AC$6:$AC$297,0),0,1,1),"")&gt;0,IFERROR(OFFSET('Tabulka klientů 2023'!$AF$7,MATCH('Filtr dle měsíce'!A167,'Filtr dle měsíce'!$AC$6:$AC$297,0),0,1,1)*OFFSET('Filtr dle měsíce'!$V$5,MATCH('Filtr dle měsíce'!A167,'Filtr dle měsíce'!$AC$6:$AC$297,0),0,1,1),""),"")</f>
        <v/>
      </c>
      <c r="I167" s="75" t="str">
        <f ca="1">IF(IFERROR(OFFSET('Tabulka klientů 2023'!$AI$7,MATCH('Filtr dle měsíce'!A167,'Filtr dle měsíce'!$AC$6:$AC$297,0),0,1,1)*OFFSET('Filtr dle měsíce'!$W$5,MATCH('Filtr dle měsíce'!A167,'Filtr dle měsíce'!$AC$6:$AC$297,0),0,1,1),"")&gt;0,IFERROR(OFFSET('Tabulka klientů 2023'!$AI$7,MATCH('Filtr dle měsíce'!A167,'Filtr dle měsíce'!$AC$6:$AC$297,0),0,1,1)*OFFSET('Filtr dle měsíce'!$W$5,MATCH('Filtr dle měsíce'!A167,'Filtr dle měsíce'!$AC$6:$AC$297,0),0,1,1),""),"")</f>
        <v/>
      </c>
      <c r="J167" s="76" t="str">
        <f ca="1">IF(IFERROR(OFFSET('Tabulka klientů 2023'!$AL$7,MATCH('Filtr dle měsíce'!A167,'Filtr dle měsíce'!$AC$6:$AC$297,0),0,1,1)*OFFSET('Filtr dle měsíce'!$X$5,MATCH('Filtr dle měsíce'!A167,'Filtr dle měsíce'!$AC$6:$AC$297,0),0,1,1),"")&gt;0,IFERROR(OFFSET('Tabulka klientů 2023'!$AL$7,MATCH('Filtr dle měsíce'!A167,'Filtr dle měsíce'!$AC$6:$AC$297,0),0,1,1)*OFFSET('Filtr dle měsíce'!$X$5,MATCH('Filtr dle měsíce'!A167,'Filtr dle měsíce'!$AC$6:$AC$297,0),0,1,1),""),"")</f>
        <v/>
      </c>
      <c r="K167" s="75" t="str">
        <f ca="1">IF(IFERROR(OFFSET('Tabulka klientů 2023'!$AO$7,MATCH('Filtr dle měsíce'!A167,'Filtr dle měsíce'!$AC$6:$AC$297,0),0,1,1)*OFFSET('Filtr dle měsíce'!$Y$5,MATCH('Filtr dle měsíce'!A167,'Filtr dle měsíce'!$AC$6:$AC$297,0),0,1,1),"")&gt;0,IFERROR(OFFSET('Tabulka klientů 2023'!$AO$7,MATCH('Filtr dle měsíce'!A167,'Filtr dle měsíce'!$AC$6:$AC$297,0),0,1,1)*OFFSET('Filtr dle měsíce'!$Y$5,MATCH('Filtr dle měsíce'!A167,'Filtr dle měsíce'!$AC$6:$AC$297,0),0,1,1),""),"")</f>
        <v/>
      </c>
      <c r="L167" s="76" t="str">
        <f ca="1">IF(IFERROR(OFFSET('Tabulka klientů 2023'!$AR$7,MATCH('Filtr dle měsíce'!A167,'Filtr dle měsíce'!$AC$6:$AC$297,0),0,1,1)*OFFSET('Filtr dle měsíce'!$Z$5,MATCH('Filtr dle měsíce'!A167,'Filtr dle měsíce'!$AC$6:$AC$297,0),0,1,1),"")&gt;0,IFERROR(OFFSET('Tabulka klientů 2023'!$AR$7,MATCH('Filtr dle měsíce'!A167,'Filtr dle měsíce'!$AC$6:$AC$297,0),0,1,1)*OFFSET('Filtr dle měsíce'!$Z$5,MATCH('Filtr dle měsíce'!A167,'Filtr dle měsíce'!$AC$6:$AC$297,0),0,1,1),""),"")</f>
        <v/>
      </c>
      <c r="M167" s="77" t="str">
        <f ca="1">IF(IFERROR(OFFSET('Tabulka klientů 2023'!$AU$7,MATCH('Filtr dle měsíce'!A167,'Filtr dle měsíce'!$AC$6:$AC$297,0),0,1,1)*OFFSET('Filtr dle měsíce'!$AA$5,MATCH('Filtr dle měsíce'!A167,'Filtr dle měsíce'!$AC$6:$AC$297,0),0,1,1),"")&gt;0,IFERROR(OFFSET('Tabulka klientů 2023'!$AU$7,MATCH('Filtr dle měsíce'!A167,'Filtr dle měsíce'!$AC$6:$AC$297,0),0,1,1)*OFFSET('Filtr dle měsíce'!$AA$5,MATCH('Filtr dle měsíce'!A167,'Filtr dle měsíce'!$AC$6:$AC$297,0),0,1,1),""),"")</f>
        <v/>
      </c>
      <c r="N167" s="78" t="str">
        <f t="shared" ca="1" si="0"/>
        <v/>
      </c>
      <c r="Q167" s="51">
        <f>IF('Tabulka klientů 2023'!R169='Filtr dle měsíce'!$C$1,1,0)</f>
        <v>0</v>
      </c>
      <c r="R167" s="51">
        <f>IF('Tabulka klientů 2023'!U169='Filtr dle měsíce'!$C$1,1,0)</f>
        <v>0</v>
      </c>
      <c r="S167" s="51">
        <f>IF('Tabulka klientů 2023'!X169='Filtr dle měsíce'!$C$1,1,0)</f>
        <v>0</v>
      </c>
      <c r="T167" s="51">
        <f>IF('Tabulka klientů 2023'!AA169='Filtr dle měsíce'!$C$1,1,0)</f>
        <v>0</v>
      </c>
      <c r="U167" s="51">
        <f>IF('Tabulka klientů 2023'!AD169='Filtr dle měsíce'!$C$1,1,0)</f>
        <v>0</v>
      </c>
      <c r="V167" s="51">
        <f>IF('Tabulka klientů 2023'!AG169='Filtr dle měsíce'!$C$1,1,0)</f>
        <v>0</v>
      </c>
      <c r="W167" s="51">
        <f>IF('Tabulka klientů 2023'!AJ169='Filtr dle měsíce'!$C$1,1,0)</f>
        <v>0</v>
      </c>
      <c r="X167" s="1">
        <f>IF('Tabulka klientů 2023'!AM169='Filtr dle měsíce'!$C$1,1,0)</f>
        <v>0</v>
      </c>
      <c r="Y167" s="1">
        <f>IF('Tabulka klientů 2023'!AP169='Filtr dle měsíce'!$C$1,1,0)</f>
        <v>0</v>
      </c>
      <c r="Z167" s="1">
        <f>IF('Tabulka klientů 2023'!AS169='Filtr dle měsíce'!$C$1,1,0)</f>
        <v>0</v>
      </c>
      <c r="AA167" s="1">
        <f>IF('Tabulka klientů 2023'!AV169='Filtr dle měsíce'!$C$1,1,0)</f>
        <v>0</v>
      </c>
      <c r="AB167" s="1">
        <f t="shared" si="1"/>
        <v>0</v>
      </c>
      <c r="AC167" s="1">
        <f t="shared" si="2"/>
        <v>0</v>
      </c>
      <c r="AE167" s="51">
        <f>IF('Tabulka klientů 2023'!S169="ANO",1,0)</f>
        <v>0</v>
      </c>
      <c r="AF167" s="51">
        <f>IF('Tabulka klientů 2023'!V169="ANO",1,0)</f>
        <v>0</v>
      </c>
      <c r="AG167" s="51">
        <f>IF('Tabulka klientů 2023'!Y169="ANO",1,0)</f>
        <v>0</v>
      </c>
      <c r="AH167" s="51">
        <f>IF('Tabulka klientů 2023'!AB169="ANO",1,0)</f>
        <v>0</v>
      </c>
      <c r="AI167" s="51">
        <f>IF('Tabulka klientů 2023'!AE169="ANO",1,0)</f>
        <v>0</v>
      </c>
      <c r="AJ167" s="51">
        <f>IF('Tabulka klientů 2023'!AH169="ANO",1,0)</f>
        <v>0</v>
      </c>
      <c r="AK167" s="51">
        <f>IF('Tabulka klientů 2023'!AK169="ANO",1,0)</f>
        <v>0</v>
      </c>
      <c r="AL167" s="51">
        <f>IF('Tabulka klientů 2023'!AN169="ANO",1,0)</f>
        <v>0</v>
      </c>
      <c r="AM167" s="51">
        <f>IF('Tabulka klientů 2023'!AQ169="ANO",1,0)</f>
        <v>0</v>
      </c>
      <c r="AN167" s="51">
        <f>IF('Tabulka klientů 2023'!AT169="ANO",1,0)</f>
        <v>0</v>
      </c>
      <c r="AO167" s="51">
        <f>IF('Tabulka klientů 2023'!AW169="ANO",1,0)</f>
        <v>0</v>
      </c>
      <c r="AP167" s="51" t="e">
        <f t="shared" ref="AP167:AQ167" si="324">#N/A</f>
        <v>#N/A</v>
      </c>
      <c r="AQ167" s="51" t="e">
        <f t="shared" si="324"/>
        <v>#N/A</v>
      </c>
      <c r="AR167" s="51"/>
      <c r="AS167" s="1">
        <f t="shared" ref="AS167:BC167" si="325">SUM(Q167+AE167)</f>
        <v>0</v>
      </c>
      <c r="AT167" s="1">
        <f t="shared" si="325"/>
        <v>0</v>
      </c>
      <c r="AU167" s="1">
        <f t="shared" si="325"/>
        <v>0</v>
      </c>
      <c r="AV167" s="1">
        <f t="shared" si="325"/>
        <v>0</v>
      </c>
      <c r="AW167" s="1">
        <f t="shared" si="325"/>
        <v>0</v>
      </c>
      <c r="AX167" s="1">
        <f t="shared" si="325"/>
        <v>0</v>
      </c>
      <c r="AY167" s="1">
        <f t="shared" si="325"/>
        <v>0</v>
      </c>
      <c r="AZ167" s="1">
        <f t="shared" si="325"/>
        <v>0</v>
      </c>
      <c r="BA167" s="1">
        <f t="shared" si="325"/>
        <v>0</v>
      </c>
      <c r="BB167" s="1">
        <f t="shared" si="325"/>
        <v>0</v>
      </c>
      <c r="BC167" s="1">
        <f t="shared" si="325"/>
        <v>0</v>
      </c>
      <c r="BD167" s="1"/>
      <c r="BE167" s="79" t="str">
        <f ca="1">IF(IFERROR(OFFSET('Filtr dle měsíce'!AS$5,MATCH('Filtr dle měsíce'!$A166,'Filtr dle měsíce'!$AC$6:$AC$297,0),0,1,1)*OFFSET('Filtr dle měsíce'!AS$5,MATCH('Filtr dle měsíce'!$A166,'Filtr dle měsíce'!$AC$6:$AC$297,0),0,1,1),"")&gt;0,IFERROR(OFFSET('Filtr dle měsíce'!AS$5,MATCH('Filtr dle měsíce'!$A166,'Filtr dle měsíce'!$AC$6:$AC$297,0),0,1,1)*OFFSET('Filtr dle měsíce'!AS$5,MATCH('Filtr dle měsíce'!$A166,'Filtr dle měsíce'!$AC$6:$AC$297,0),0,1,1),""),"")</f>
        <v/>
      </c>
      <c r="BF167" s="79" t="str">
        <f ca="1">IF(IFERROR(OFFSET('Filtr dle měsíce'!AT$5,MATCH('Filtr dle měsíce'!$A166,'Filtr dle měsíce'!$AC$6:$AC$297,0),0,1,1)*OFFSET('Filtr dle měsíce'!AT$5,MATCH('Filtr dle měsíce'!$A166,'Filtr dle měsíce'!$AC$6:$AC$297,0),0,1,1),"")&gt;0,IFERROR(OFFSET('Filtr dle měsíce'!AT$5,MATCH('Filtr dle měsíce'!$A166,'Filtr dle měsíce'!$AC$6:$AC$297,0),0,1,1)*OFFSET('Filtr dle měsíce'!AT$5,MATCH('Filtr dle měsíce'!$A166,'Filtr dle měsíce'!$AC$6:$AC$297,0),0,1,1),""),"")</f>
        <v/>
      </c>
      <c r="BG167" s="79" t="str">
        <f ca="1">IF(IFERROR(OFFSET('Filtr dle měsíce'!AU$5,MATCH('Filtr dle měsíce'!$A166,'Filtr dle měsíce'!$AC$6:$AC$297,0),0,1,1)*OFFSET('Filtr dle měsíce'!AU$5,MATCH('Filtr dle měsíce'!$A166,'Filtr dle měsíce'!$AC$6:$AC$297,0),0,1,1),"")&gt;0,IFERROR(OFFSET('Filtr dle měsíce'!AU$5,MATCH('Filtr dle měsíce'!$A166,'Filtr dle měsíce'!$AC$6:$AC$297,0),0,1,1)*OFFSET('Filtr dle měsíce'!AU$5,MATCH('Filtr dle měsíce'!$A166,'Filtr dle měsíce'!$AC$6:$AC$297,0),0,1,1),""),"")</f>
        <v/>
      </c>
      <c r="BH167" s="79" t="str">
        <f ca="1">IF(IFERROR(OFFSET('Filtr dle měsíce'!AV$5,MATCH('Filtr dle měsíce'!$A166,'Filtr dle měsíce'!$AC$6:$AC$297,0),0,1,1)*OFFSET('Filtr dle měsíce'!AV$5,MATCH('Filtr dle měsíce'!$A166,'Filtr dle měsíce'!$AC$6:$AC$297,0),0,1,1),"")&gt;0,IFERROR(OFFSET('Filtr dle měsíce'!AV$5,MATCH('Filtr dle měsíce'!$A166,'Filtr dle měsíce'!$AC$6:$AC$297,0),0,1,1)*OFFSET('Filtr dle měsíce'!AV$5,MATCH('Filtr dle měsíce'!$A166,'Filtr dle měsíce'!$AC$6:$AC$297,0),0,1,1),""),"")</f>
        <v/>
      </c>
      <c r="BI167" s="79" t="str">
        <f ca="1">IF(IFERROR(OFFSET('Filtr dle měsíce'!AW$5,MATCH('Filtr dle měsíce'!$A166,'Filtr dle měsíce'!$AC$6:$AC$297,0),0,1,1)*OFFSET('Filtr dle měsíce'!AW$5,MATCH('Filtr dle měsíce'!$A166,'Filtr dle měsíce'!$AC$6:$AC$297,0),0,1,1),"")&gt;0,IFERROR(OFFSET('Filtr dle měsíce'!AW$5,MATCH('Filtr dle měsíce'!$A166,'Filtr dle měsíce'!$AC$6:$AC$297,0),0,1,1)*OFFSET('Filtr dle měsíce'!AW$5,MATCH('Filtr dle měsíce'!$A166,'Filtr dle měsíce'!$AC$6:$AC$297,0),0,1,1),""),"")</f>
        <v/>
      </c>
      <c r="BJ167" s="79" t="str">
        <f ca="1">IF(IFERROR(OFFSET('Filtr dle měsíce'!AX$5,MATCH('Filtr dle měsíce'!$A166,'Filtr dle měsíce'!$AC$6:$AC$297,0),0,1,1)*OFFSET('Filtr dle měsíce'!AX$5,MATCH('Filtr dle měsíce'!$A166,'Filtr dle měsíce'!$AC$6:$AC$297,0),0,1,1),"")&gt;0,IFERROR(OFFSET('Filtr dle měsíce'!AX$5,MATCH('Filtr dle měsíce'!$A166,'Filtr dle měsíce'!$AC$6:$AC$297,0),0,1,1)*OFFSET('Filtr dle měsíce'!AX$5,MATCH('Filtr dle měsíce'!$A166,'Filtr dle měsíce'!$AC$6:$AC$297,0),0,1,1),""),"")</f>
        <v/>
      </c>
      <c r="BK167" s="79" t="str">
        <f ca="1">IF(IFERROR(OFFSET('Filtr dle měsíce'!AY$5,MATCH('Filtr dle měsíce'!$A166,'Filtr dle měsíce'!$AC$6:$AC$297,0),0,1,1)*OFFSET('Filtr dle měsíce'!AY$5,MATCH('Filtr dle měsíce'!$A166,'Filtr dle měsíce'!$AC$6:$AC$297,0),0,1,1),"")&gt;0,IFERROR(OFFSET('Filtr dle měsíce'!AY$5,MATCH('Filtr dle měsíce'!$A166,'Filtr dle měsíce'!$AC$6:$AC$297,0),0,1,1)*OFFSET('Filtr dle měsíce'!AY$5,MATCH('Filtr dle měsíce'!$A166,'Filtr dle měsíce'!$AC$6:$AC$297,0),0,1,1),""),"")</f>
        <v/>
      </c>
      <c r="BL167" s="79" t="str">
        <f ca="1">IF(IFERROR(OFFSET('Filtr dle měsíce'!AZ$5,MATCH('Filtr dle měsíce'!$A166,'Filtr dle měsíce'!$AC$6:$AC$297,0),0,1,1)*OFFSET('Filtr dle měsíce'!AZ$5,MATCH('Filtr dle měsíce'!$A166,'Filtr dle měsíce'!$AC$6:$AC$297,0),0,1,1),"")&gt;0,IFERROR(OFFSET('Filtr dle měsíce'!AZ$5,MATCH('Filtr dle měsíce'!$A166,'Filtr dle měsíce'!$AC$6:$AC$297,0),0,1,1)*OFFSET('Filtr dle měsíce'!AZ$5,MATCH('Filtr dle měsíce'!$A166,'Filtr dle měsíce'!$AC$6:$AC$297,0),0,1,1),""),"")</f>
        <v/>
      </c>
      <c r="BM167" s="79" t="str">
        <f ca="1">IF(IFERROR(OFFSET('Filtr dle měsíce'!BA$5,MATCH('Filtr dle měsíce'!$A166,'Filtr dle měsíce'!$AC$6:$AC$297,0),0,1,1)*OFFSET('Filtr dle měsíce'!BA$5,MATCH('Filtr dle měsíce'!$A166,'Filtr dle měsíce'!$AC$6:$AC$297,0),0,1,1),"")&gt;0,IFERROR(OFFSET('Filtr dle měsíce'!BA$5,MATCH('Filtr dle měsíce'!$A166,'Filtr dle měsíce'!$AC$6:$AC$297,0),0,1,1)*OFFSET('Filtr dle měsíce'!BA$5,MATCH('Filtr dle měsíce'!$A166,'Filtr dle měsíce'!$AC$6:$AC$297,0),0,1,1),""),"")</f>
        <v/>
      </c>
      <c r="BN167" s="79" t="str">
        <f ca="1">IF(IFERROR(OFFSET('Filtr dle měsíce'!BB$5,MATCH('Filtr dle měsíce'!$A166,'Filtr dle měsíce'!$AC$6:$AC$297,0),0,1,1)*OFFSET('Filtr dle měsíce'!BB$5,MATCH('Filtr dle měsíce'!$A166,'Filtr dle měsíce'!$AC$6:$AC$297,0),0,1,1),"")&gt;0,IFERROR(OFFSET('Filtr dle měsíce'!BB$5,MATCH('Filtr dle měsíce'!$A166,'Filtr dle měsíce'!$AC$6:$AC$297,0),0,1,1)*OFFSET('Filtr dle měsíce'!BB$5,MATCH('Filtr dle měsíce'!$A166,'Filtr dle měsíce'!$AC$6:$AC$297,0),0,1,1),""),"")</f>
        <v/>
      </c>
      <c r="BO167" s="79" t="str">
        <f ca="1">IF(IFERROR(OFFSET('Filtr dle měsíce'!BC$5,MATCH('Filtr dle měsíce'!$A166,'Filtr dle měsíce'!$AC$6:$AC$297,0),0,1,1)*OFFSET('Filtr dle měsíce'!BC$5,MATCH('Filtr dle měsíce'!$A166,'Filtr dle měsíce'!$AC$6:$AC$297,0),0,1,1),"")&gt;0,IFERROR(OFFSET('Filtr dle měsíce'!BC$5,MATCH('Filtr dle měsíce'!$A166,'Filtr dle měsíce'!$AC$6:$AC$297,0),0,1,1)*OFFSET('Filtr dle měsíce'!BC$5,MATCH('Filtr dle měsíce'!$A166,'Filtr dle měsíce'!$AC$6:$AC$297,0),0,1,1),""),"")</f>
        <v/>
      </c>
      <c r="BP167" s="79"/>
      <c r="BQ167" s="79"/>
    </row>
    <row r="168" spans="1:69" ht="14.25" customHeight="1" x14ac:dyDescent="0.4">
      <c r="A168" s="51">
        <v>164</v>
      </c>
      <c r="B168" s="74" t="str">
        <f ca="1">IFERROR(TEXT(OFFSET('Tabulka klientů 2023'!$C$7,MATCH('Filtr dle měsíce'!A168,'Filtr dle měsíce'!$AC$6:$AC$297,0),0,1,1),""),"")</f>
        <v/>
      </c>
      <c r="C168" s="75" t="str">
        <f ca="1">IF(IFERROR(OFFSET('Tabulka klientů 2023'!$Q$7,MATCH('Filtr dle měsíce'!A168,'Filtr dle měsíce'!$AC$6:$AC$297,0),0,1,1)*OFFSET('Filtr dle měsíce'!$Q$5,MATCH('Filtr dle měsíce'!A168,'Filtr dle měsíce'!$AC$6:$AC$297,0),0,1,1),"")&gt;0,IFERROR(OFFSET('Tabulka klientů 2023'!$Q$7,MATCH('Filtr dle měsíce'!A168,'Filtr dle měsíce'!$AC$6:$AC$297,0),0,1,1)*OFFSET('Filtr dle měsíce'!$Q$5,MATCH('Filtr dle měsíce'!A168,'Filtr dle měsíce'!$AC$6:$AC$297,0),0,1,1),""),"")</f>
        <v/>
      </c>
      <c r="D168" s="76" t="str">
        <f ca="1">IF(IFERROR(OFFSET('Tabulka klientů 2023'!$T$7,MATCH('Filtr dle měsíce'!A168,'Filtr dle měsíce'!$AC$6:$AC$297,0),0,1,1)*OFFSET('Filtr dle měsíce'!$R$5,MATCH('Filtr dle měsíce'!A168,'Filtr dle měsíce'!$AC$6:$AC$297,0),0,1,1),"")&gt;0,IFERROR(OFFSET('Tabulka klientů 2023'!$T$7,MATCH('Filtr dle měsíce'!A168,'Filtr dle měsíce'!$AC$6:$AC$297,0),0,1,1)*OFFSET('Filtr dle měsíce'!$R$5,MATCH('Filtr dle měsíce'!A168,'Filtr dle měsíce'!$AC$6:$AC$297,0),0,1,1),""),"")</f>
        <v/>
      </c>
      <c r="E168" s="75" t="str">
        <f ca="1">IF(IFERROR(OFFSET('Tabulka klientů 2023'!$W$7,MATCH('Filtr dle měsíce'!A168,'Filtr dle měsíce'!$AC$6:$AC$297,0),0,1,1)*OFFSET('Filtr dle měsíce'!$S$5,MATCH('Filtr dle měsíce'!A168,'Filtr dle měsíce'!$AC$6:$AC$297,0),0,1,1),"")&gt;0,IFERROR(OFFSET('Tabulka klientů 2023'!$W$7,MATCH('Filtr dle měsíce'!A168,'Filtr dle měsíce'!$AC$6:$AC$297,0),0,1,1)*OFFSET('Filtr dle měsíce'!$S$5,MATCH('Filtr dle měsíce'!A168,'Filtr dle měsíce'!$AC$6:$AC$297,0),0,1,1),""),"")</f>
        <v/>
      </c>
      <c r="F168" s="76" t="str">
        <f ca="1">IF(IFERROR(OFFSET('Tabulka klientů 2023'!$Z$7,MATCH('Filtr dle měsíce'!A168,'Filtr dle měsíce'!$AC$6:$AC$297,0),0,1,1)*OFFSET('Filtr dle měsíce'!$T$5,MATCH('Filtr dle měsíce'!A168,'Filtr dle měsíce'!$AC$6:$AC$297,0),0,1,1),"")&gt;0,IFERROR(OFFSET('Tabulka klientů 2023'!$Z$7,MATCH('Filtr dle měsíce'!A168,'Filtr dle měsíce'!$AC$6:$AC$297,0),0,1,1)*OFFSET('Filtr dle měsíce'!$T$5,MATCH('Filtr dle měsíce'!A168,'Filtr dle měsíce'!$AC$6:$AC$297,0),0,1,1),""),"")</f>
        <v/>
      </c>
      <c r="G168" s="75" t="str">
        <f ca="1">IF(IFERROR(OFFSET('Tabulka klientů 2023'!$AC$7,MATCH('Filtr dle měsíce'!A168,'Filtr dle měsíce'!$AC$6:$AC$297,0),0,1,1)*OFFSET('Filtr dle měsíce'!$U$5,MATCH('Filtr dle měsíce'!A168,'Filtr dle měsíce'!$AC$6:$AC$297,0),0,1,1),"")&gt;0,IFERROR(OFFSET('Tabulka klientů 2023'!$AC$7,MATCH('Filtr dle měsíce'!A168,'Filtr dle měsíce'!$AC$6:$AC$297,0),0,1,1)*OFFSET('Filtr dle měsíce'!$U$5,MATCH('Filtr dle měsíce'!A168,'Filtr dle měsíce'!$AC$6:$AC$297,0),0,1,1),""),"")</f>
        <v/>
      </c>
      <c r="H168" s="76" t="str">
        <f ca="1">IF(IFERROR(OFFSET('Tabulka klientů 2023'!$AF$7,MATCH('Filtr dle měsíce'!A168,'Filtr dle měsíce'!$AC$6:$AC$297,0),0,1,1)*OFFSET('Filtr dle měsíce'!$V$5,MATCH('Filtr dle měsíce'!A168,'Filtr dle měsíce'!$AC$6:$AC$297,0),0,1,1),"")&gt;0,IFERROR(OFFSET('Tabulka klientů 2023'!$AF$7,MATCH('Filtr dle měsíce'!A168,'Filtr dle měsíce'!$AC$6:$AC$297,0),0,1,1)*OFFSET('Filtr dle měsíce'!$V$5,MATCH('Filtr dle měsíce'!A168,'Filtr dle měsíce'!$AC$6:$AC$297,0),0,1,1),""),"")</f>
        <v/>
      </c>
      <c r="I168" s="75" t="str">
        <f ca="1">IF(IFERROR(OFFSET('Tabulka klientů 2023'!$AI$7,MATCH('Filtr dle měsíce'!A168,'Filtr dle měsíce'!$AC$6:$AC$297,0),0,1,1)*OFFSET('Filtr dle měsíce'!$W$5,MATCH('Filtr dle měsíce'!A168,'Filtr dle měsíce'!$AC$6:$AC$297,0),0,1,1),"")&gt;0,IFERROR(OFFSET('Tabulka klientů 2023'!$AI$7,MATCH('Filtr dle měsíce'!A168,'Filtr dle měsíce'!$AC$6:$AC$297,0),0,1,1)*OFFSET('Filtr dle měsíce'!$W$5,MATCH('Filtr dle měsíce'!A168,'Filtr dle měsíce'!$AC$6:$AC$297,0),0,1,1),""),"")</f>
        <v/>
      </c>
      <c r="J168" s="76" t="str">
        <f ca="1">IF(IFERROR(OFFSET('Tabulka klientů 2023'!$AL$7,MATCH('Filtr dle měsíce'!A168,'Filtr dle měsíce'!$AC$6:$AC$297,0),0,1,1)*OFFSET('Filtr dle měsíce'!$X$5,MATCH('Filtr dle měsíce'!A168,'Filtr dle měsíce'!$AC$6:$AC$297,0),0,1,1),"")&gt;0,IFERROR(OFFSET('Tabulka klientů 2023'!$AL$7,MATCH('Filtr dle měsíce'!A168,'Filtr dle měsíce'!$AC$6:$AC$297,0),0,1,1)*OFFSET('Filtr dle měsíce'!$X$5,MATCH('Filtr dle měsíce'!A168,'Filtr dle měsíce'!$AC$6:$AC$297,0),0,1,1),""),"")</f>
        <v/>
      </c>
      <c r="K168" s="75" t="str">
        <f ca="1">IF(IFERROR(OFFSET('Tabulka klientů 2023'!$AO$7,MATCH('Filtr dle měsíce'!A168,'Filtr dle měsíce'!$AC$6:$AC$297,0),0,1,1)*OFFSET('Filtr dle měsíce'!$Y$5,MATCH('Filtr dle měsíce'!A168,'Filtr dle měsíce'!$AC$6:$AC$297,0),0,1,1),"")&gt;0,IFERROR(OFFSET('Tabulka klientů 2023'!$AO$7,MATCH('Filtr dle měsíce'!A168,'Filtr dle měsíce'!$AC$6:$AC$297,0),0,1,1)*OFFSET('Filtr dle měsíce'!$Y$5,MATCH('Filtr dle měsíce'!A168,'Filtr dle měsíce'!$AC$6:$AC$297,0),0,1,1),""),"")</f>
        <v/>
      </c>
      <c r="L168" s="76" t="str">
        <f ca="1">IF(IFERROR(OFFSET('Tabulka klientů 2023'!$AR$7,MATCH('Filtr dle měsíce'!A168,'Filtr dle měsíce'!$AC$6:$AC$297,0),0,1,1)*OFFSET('Filtr dle měsíce'!$Z$5,MATCH('Filtr dle měsíce'!A168,'Filtr dle měsíce'!$AC$6:$AC$297,0),0,1,1),"")&gt;0,IFERROR(OFFSET('Tabulka klientů 2023'!$AR$7,MATCH('Filtr dle měsíce'!A168,'Filtr dle měsíce'!$AC$6:$AC$297,0),0,1,1)*OFFSET('Filtr dle měsíce'!$Z$5,MATCH('Filtr dle měsíce'!A168,'Filtr dle měsíce'!$AC$6:$AC$297,0),0,1,1),""),"")</f>
        <v/>
      </c>
      <c r="M168" s="77" t="str">
        <f ca="1">IF(IFERROR(OFFSET('Tabulka klientů 2023'!$AU$7,MATCH('Filtr dle měsíce'!A168,'Filtr dle měsíce'!$AC$6:$AC$297,0),0,1,1)*OFFSET('Filtr dle měsíce'!$AA$5,MATCH('Filtr dle měsíce'!A168,'Filtr dle měsíce'!$AC$6:$AC$297,0),0,1,1),"")&gt;0,IFERROR(OFFSET('Tabulka klientů 2023'!$AU$7,MATCH('Filtr dle měsíce'!A168,'Filtr dle měsíce'!$AC$6:$AC$297,0),0,1,1)*OFFSET('Filtr dle měsíce'!$AA$5,MATCH('Filtr dle měsíce'!A168,'Filtr dle měsíce'!$AC$6:$AC$297,0),0,1,1),""),"")</f>
        <v/>
      </c>
      <c r="N168" s="78" t="str">
        <f t="shared" ca="1" si="0"/>
        <v/>
      </c>
      <c r="Q168" s="51">
        <f>IF('Tabulka klientů 2023'!R170='Filtr dle měsíce'!$C$1,1,0)</f>
        <v>0</v>
      </c>
      <c r="R168" s="51">
        <f>IF('Tabulka klientů 2023'!U170='Filtr dle měsíce'!$C$1,1,0)</f>
        <v>0</v>
      </c>
      <c r="S168" s="51">
        <f>IF('Tabulka klientů 2023'!X170='Filtr dle měsíce'!$C$1,1,0)</f>
        <v>0</v>
      </c>
      <c r="T168" s="51">
        <f>IF('Tabulka klientů 2023'!AA170='Filtr dle měsíce'!$C$1,1,0)</f>
        <v>0</v>
      </c>
      <c r="U168" s="51">
        <f>IF('Tabulka klientů 2023'!AD170='Filtr dle měsíce'!$C$1,1,0)</f>
        <v>0</v>
      </c>
      <c r="V168" s="51">
        <f>IF('Tabulka klientů 2023'!AG170='Filtr dle měsíce'!$C$1,1,0)</f>
        <v>0</v>
      </c>
      <c r="W168" s="51">
        <f>IF('Tabulka klientů 2023'!AJ170='Filtr dle měsíce'!$C$1,1,0)</f>
        <v>0</v>
      </c>
      <c r="X168" s="1">
        <f>IF('Tabulka klientů 2023'!AM170='Filtr dle měsíce'!$C$1,1,0)</f>
        <v>0</v>
      </c>
      <c r="Y168" s="1">
        <f>IF('Tabulka klientů 2023'!AP170='Filtr dle měsíce'!$C$1,1,0)</f>
        <v>0</v>
      </c>
      <c r="Z168" s="1">
        <f>IF('Tabulka klientů 2023'!AS170='Filtr dle měsíce'!$C$1,1,0)</f>
        <v>0</v>
      </c>
      <c r="AA168" s="1">
        <f>IF('Tabulka klientů 2023'!AV170='Filtr dle měsíce'!$C$1,1,0)</f>
        <v>0</v>
      </c>
      <c r="AB168" s="1">
        <f t="shared" si="1"/>
        <v>0</v>
      </c>
      <c r="AC168" s="1">
        <f t="shared" si="2"/>
        <v>0</v>
      </c>
      <c r="AE168" s="51">
        <f>IF('Tabulka klientů 2023'!S170="ANO",1,0)</f>
        <v>0</v>
      </c>
      <c r="AF168" s="51">
        <f>IF('Tabulka klientů 2023'!V170="ANO",1,0)</f>
        <v>0</v>
      </c>
      <c r="AG168" s="51">
        <f>IF('Tabulka klientů 2023'!Y170="ANO",1,0)</f>
        <v>0</v>
      </c>
      <c r="AH168" s="51">
        <f>IF('Tabulka klientů 2023'!AB170="ANO",1,0)</f>
        <v>0</v>
      </c>
      <c r="AI168" s="51">
        <f>IF('Tabulka klientů 2023'!AE170="ANO",1,0)</f>
        <v>0</v>
      </c>
      <c r="AJ168" s="51">
        <f>IF('Tabulka klientů 2023'!AH170="ANO",1,0)</f>
        <v>0</v>
      </c>
      <c r="AK168" s="51">
        <f>IF('Tabulka klientů 2023'!AK170="ANO",1,0)</f>
        <v>0</v>
      </c>
      <c r="AL168" s="51">
        <f>IF('Tabulka klientů 2023'!AN170="ANO",1,0)</f>
        <v>0</v>
      </c>
      <c r="AM168" s="51">
        <f>IF('Tabulka klientů 2023'!AQ170="ANO",1,0)</f>
        <v>0</v>
      </c>
      <c r="AN168" s="51">
        <f>IF('Tabulka klientů 2023'!AT170="ANO",1,0)</f>
        <v>0</v>
      </c>
      <c r="AO168" s="51">
        <f>IF('Tabulka klientů 2023'!AW170="ANO",1,0)</f>
        <v>0</v>
      </c>
      <c r="AP168" s="51" t="e">
        <f t="shared" ref="AP168:AQ168" si="326">#N/A</f>
        <v>#N/A</v>
      </c>
      <c r="AQ168" s="51" t="e">
        <f t="shared" si="326"/>
        <v>#N/A</v>
      </c>
      <c r="AR168" s="51"/>
      <c r="AS168" s="1">
        <f t="shared" ref="AS168:BC168" si="327">SUM(Q168+AE168)</f>
        <v>0</v>
      </c>
      <c r="AT168" s="1">
        <f t="shared" si="327"/>
        <v>0</v>
      </c>
      <c r="AU168" s="1">
        <f t="shared" si="327"/>
        <v>0</v>
      </c>
      <c r="AV168" s="1">
        <f t="shared" si="327"/>
        <v>0</v>
      </c>
      <c r="AW168" s="1">
        <f t="shared" si="327"/>
        <v>0</v>
      </c>
      <c r="AX168" s="1">
        <f t="shared" si="327"/>
        <v>0</v>
      </c>
      <c r="AY168" s="1">
        <f t="shared" si="327"/>
        <v>0</v>
      </c>
      <c r="AZ168" s="1">
        <f t="shared" si="327"/>
        <v>0</v>
      </c>
      <c r="BA168" s="1">
        <f t="shared" si="327"/>
        <v>0</v>
      </c>
      <c r="BB168" s="1">
        <f t="shared" si="327"/>
        <v>0</v>
      </c>
      <c r="BC168" s="1">
        <f t="shared" si="327"/>
        <v>0</v>
      </c>
      <c r="BD168" s="1"/>
      <c r="BE168" s="79" t="str">
        <f ca="1">IF(IFERROR(OFFSET('Filtr dle měsíce'!AS$5,MATCH('Filtr dle měsíce'!$A167,'Filtr dle měsíce'!$AC$6:$AC$297,0),0,1,1)*OFFSET('Filtr dle měsíce'!AS$5,MATCH('Filtr dle měsíce'!$A167,'Filtr dle měsíce'!$AC$6:$AC$297,0),0,1,1),"")&gt;0,IFERROR(OFFSET('Filtr dle měsíce'!AS$5,MATCH('Filtr dle měsíce'!$A167,'Filtr dle měsíce'!$AC$6:$AC$297,0),0,1,1)*OFFSET('Filtr dle měsíce'!AS$5,MATCH('Filtr dle měsíce'!$A167,'Filtr dle měsíce'!$AC$6:$AC$297,0),0,1,1),""),"")</f>
        <v/>
      </c>
      <c r="BF168" s="79" t="str">
        <f ca="1">IF(IFERROR(OFFSET('Filtr dle měsíce'!AT$5,MATCH('Filtr dle měsíce'!$A167,'Filtr dle měsíce'!$AC$6:$AC$297,0),0,1,1)*OFFSET('Filtr dle měsíce'!AT$5,MATCH('Filtr dle měsíce'!$A167,'Filtr dle měsíce'!$AC$6:$AC$297,0),0,1,1),"")&gt;0,IFERROR(OFFSET('Filtr dle měsíce'!AT$5,MATCH('Filtr dle měsíce'!$A167,'Filtr dle měsíce'!$AC$6:$AC$297,0),0,1,1)*OFFSET('Filtr dle měsíce'!AT$5,MATCH('Filtr dle měsíce'!$A167,'Filtr dle měsíce'!$AC$6:$AC$297,0),0,1,1),""),"")</f>
        <v/>
      </c>
      <c r="BG168" s="79" t="str">
        <f ca="1">IF(IFERROR(OFFSET('Filtr dle měsíce'!AU$5,MATCH('Filtr dle měsíce'!$A167,'Filtr dle měsíce'!$AC$6:$AC$297,0),0,1,1)*OFFSET('Filtr dle měsíce'!AU$5,MATCH('Filtr dle měsíce'!$A167,'Filtr dle měsíce'!$AC$6:$AC$297,0),0,1,1),"")&gt;0,IFERROR(OFFSET('Filtr dle měsíce'!AU$5,MATCH('Filtr dle měsíce'!$A167,'Filtr dle měsíce'!$AC$6:$AC$297,0),0,1,1)*OFFSET('Filtr dle měsíce'!AU$5,MATCH('Filtr dle měsíce'!$A167,'Filtr dle měsíce'!$AC$6:$AC$297,0),0,1,1),""),"")</f>
        <v/>
      </c>
      <c r="BH168" s="79" t="str">
        <f ca="1">IF(IFERROR(OFFSET('Filtr dle měsíce'!AV$5,MATCH('Filtr dle měsíce'!$A167,'Filtr dle měsíce'!$AC$6:$AC$297,0),0,1,1)*OFFSET('Filtr dle měsíce'!AV$5,MATCH('Filtr dle měsíce'!$A167,'Filtr dle měsíce'!$AC$6:$AC$297,0),0,1,1),"")&gt;0,IFERROR(OFFSET('Filtr dle měsíce'!AV$5,MATCH('Filtr dle měsíce'!$A167,'Filtr dle měsíce'!$AC$6:$AC$297,0),0,1,1)*OFFSET('Filtr dle měsíce'!AV$5,MATCH('Filtr dle měsíce'!$A167,'Filtr dle měsíce'!$AC$6:$AC$297,0),0,1,1),""),"")</f>
        <v/>
      </c>
      <c r="BI168" s="79" t="str">
        <f ca="1">IF(IFERROR(OFFSET('Filtr dle měsíce'!AW$5,MATCH('Filtr dle měsíce'!$A167,'Filtr dle měsíce'!$AC$6:$AC$297,0),0,1,1)*OFFSET('Filtr dle měsíce'!AW$5,MATCH('Filtr dle měsíce'!$A167,'Filtr dle měsíce'!$AC$6:$AC$297,0),0,1,1),"")&gt;0,IFERROR(OFFSET('Filtr dle měsíce'!AW$5,MATCH('Filtr dle měsíce'!$A167,'Filtr dle měsíce'!$AC$6:$AC$297,0),0,1,1)*OFFSET('Filtr dle měsíce'!AW$5,MATCH('Filtr dle měsíce'!$A167,'Filtr dle měsíce'!$AC$6:$AC$297,0),0,1,1),""),"")</f>
        <v/>
      </c>
      <c r="BJ168" s="79" t="str">
        <f ca="1">IF(IFERROR(OFFSET('Filtr dle měsíce'!AX$5,MATCH('Filtr dle měsíce'!$A167,'Filtr dle měsíce'!$AC$6:$AC$297,0),0,1,1)*OFFSET('Filtr dle měsíce'!AX$5,MATCH('Filtr dle měsíce'!$A167,'Filtr dle měsíce'!$AC$6:$AC$297,0),0,1,1),"")&gt;0,IFERROR(OFFSET('Filtr dle měsíce'!AX$5,MATCH('Filtr dle měsíce'!$A167,'Filtr dle měsíce'!$AC$6:$AC$297,0),0,1,1)*OFFSET('Filtr dle měsíce'!AX$5,MATCH('Filtr dle měsíce'!$A167,'Filtr dle měsíce'!$AC$6:$AC$297,0),0,1,1),""),"")</f>
        <v/>
      </c>
      <c r="BK168" s="79" t="str">
        <f ca="1">IF(IFERROR(OFFSET('Filtr dle měsíce'!AY$5,MATCH('Filtr dle měsíce'!$A167,'Filtr dle měsíce'!$AC$6:$AC$297,0),0,1,1)*OFFSET('Filtr dle měsíce'!AY$5,MATCH('Filtr dle měsíce'!$A167,'Filtr dle měsíce'!$AC$6:$AC$297,0),0,1,1),"")&gt;0,IFERROR(OFFSET('Filtr dle měsíce'!AY$5,MATCH('Filtr dle měsíce'!$A167,'Filtr dle měsíce'!$AC$6:$AC$297,0),0,1,1)*OFFSET('Filtr dle měsíce'!AY$5,MATCH('Filtr dle měsíce'!$A167,'Filtr dle měsíce'!$AC$6:$AC$297,0),0,1,1),""),"")</f>
        <v/>
      </c>
      <c r="BL168" s="79" t="str">
        <f ca="1">IF(IFERROR(OFFSET('Filtr dle měsíce'!AZ$5,MATCH('Filtr dle měsíce'!$A167,'Filtr dle měsíce'!$AC$6:$AC$297,0),0,1,1)*OFFSET('Filtr dle měsíce'!AZ$5,MATCH('Filtr dle měsíce'!$A167,'Filtr dle měsíce'!$AC$6:$AC$297,0),0,1,1),"")&gt;0,IFERROR(OFFSET('Filtr dle měsíce'!AZ$5,MATCH('Filtr dle měsíce'!$A167,'Filtr dle měsíce'!$AC$6:$AC$297,0),0,1,1)*OFFSET('Filtr dle měsíce'!AZ$5,MATCH('Filtr dle měsíce'!$A167,'Filtr dle měsíce'!$AC$6:$AC$297,0),0,1,1),""),"")</f>
        <v/>
      </c>
      <c r="BM168" s="79" t="str">
        <f ca="1">IF(IFERROR(OFFSET('Filtr dle měsíce'!BA$5,MATCH('Filtr dle měsíce'!$A167,'Filtr dle měsíce'!$AC$6:$AC$297,0),0,1,1)*OFFSET('Filtr dle měsíce'!BA$5,MATCH('Filtr dle měsíce'!$A167,'Filtr dle měsíce'!$AC$6:$AC$297,0),0,1,1),"")&gt;0,IFERROR(OFFSET('Filtr dle měsíce'!BA$5,MATCH('Filtr dle měsíce'!$A167,'Filtr dle měsíce'!$AC$6:$AC$297,0),0,1,1)*OFFSET('Filtr dle měsíce'!BA$5,MATCH('Filtr dle měsíce'!$A167,'Filtr dle měsíce'!$AC$6:$AC$297,0),0,1,1),""),"")</f>
        <v/>
      </c>
      <c r="BN168" s="79" t="str">
        <f ca="1">IF(IFERROR(OFFSET('Filtr dle měsíce'!BB$5,MATCH('Filtr dle měsíce'!$A167,'Filtr dle měsíce'!$AC$6:$AC$297,0),0,1,1)*OFFSET('Filtr dle měsíce'!BB$5,MATCH('Filtr dle měsíce'!$A167,'Filtr dle měsíce'!$AC$6:$AC$297,0),0,1,1),"")&gt;0,IFERROR(OFFSET('Filtr dle měsíce'!BB$5,MATCH('Filtr dle měsíce'!$A167,'Filtr dle měsíce'!$AC$6:$AC$297,0),0,1,1)*OFFSET('Filtr dle měsíce'!BB$5,MATCH('Filtr dle měsíce'!$A167,'Filtr dle měsíce'!$AC$6:$AC$297,0),0,1,1),""),"")</f>
        <v/>
      </c>
      <c r="BO168" s="79" t="str">
        <f ca="1">IF(IFERROR(OFFSET('Filtr dle měsíce'!BC$5,MATCH('Filtr dle měsíce'!$A167,'Filtr dle měsíce'!$AC$6:$AC$297,0),0,1,1)*OFFSET('Filtr dle měsíce'!BC$5,MATCH('Filtr dle měsíce'!$A167,'Filtr dle měsíce'!$AC$6:$AC$297,0),0,1,1),"")&gt;0,IFERROR(OFFSET('Filtr dle měsíce'!BC$5,MATCH('Filtr dle měsíce'!$A167,'Filtr dle měsíce'!$AC$6:$AC$297,0),0,1,1)*OFFSET('Filtr dle měsíce'!BC$5,MATCH('Filtr dle měsíce'!$A167,'Filtr dle měsíce'!$AC$6:$AC$297,0),0,1,1),""),"")</f>
        <v/>
      </c>
      <c r="BP168" s="79"/>
      <c r="BQ168" s="79"/>
    </row>
    <row r="169" spans="1:69" ht="14.25" customHeight="1" x14ac:dyDescent="0.4">
      <c r="A169" s="51">
        <v>165</v>
      </c>
      <c r="B169" s="74" t="str">
        <f ca="1">IFERROR(TEXT(OFFSET('Tabulka klientů 2023'!$C$7,MATCH('Filtr dle měsíce'!A169,'Filtr dle měsíce'!$AC$6:$AC$297,0),0,1,1),""),"")</f>
        <v/>
      </c>
      <c r="C169" s="75" t="str">
        <f ca="1">IF(IFERROR(OFFSET('Tabulka klientů 2023'!$Q$7,MATCH('Filtr dle měsíce'!A169,'Filtr dle měsíce'!$AC$6:$AC$297,0),0,1,1)*OFFSET('Filtr dle měsíce'!$Q$5,MATCH('Filtr dle měsíce'!A169,'Filtr dle měsíce'!$AC$6:$AC$297,0),0,1,1),"")&gt;0,IFERROR(OFFSET('Tabulka klientů 2023'!$Q$7,MATCH('Filtr dle měsíce'!A169,'Filtr dle měsíce'!$AC$6:$AC$297,0),0,1,1)*OFFSET('Filtr dle měsíce'!$Q$5,MATCH('Filtr dle měsíce'!A169,'Filtr dle měsíce'!$AC$6:$AC$297,0),0,1,1),""),"")</f>
        <v/>
      </c>
      <c r="D169" s="76" t="str">
        <f ca="1">IF(IFERROR(OFFSET('Tabulka klientů 2023'!$T$7,MATCH('Filtr dle měsíce'!A169,'Filtr dle měsíce'!$AC$6:$AC$297,0),0,1,1)*OFFSET('Filtr dle měsíce'!$R$5,MATCH('Filtr dle měsíce'!A169,'Filtr dle měsíce'!$AC$6:$AC$297,0),0,1,1),"")&gt;0,IFERROR(OFFSET('Tabulka klientů 2023'!$T$7,MATCH('Filtr dle měsíce'!A169,'Filtr dle měsíce'!$AC$6:$AC$297,0),0,1,1)*OFFSET('Filtr dle měsíce'!$R$5,MATCH('Filtr dle měsíce'!A169,'Filtr dle měsíce'!$AC$6:$AC$297,0),0,1,1),""),"")</f>
        <v/>
      </c>
      <c r="E169" s="75" t="str">
        <f ca="1">IF(IFERROR(OFFSET('Tabulka klientů 2023'!$W$7,MATCH('Filtr dle měsíce'!A169,'Filtr dle měsíce'!$AC$6:$AC$297,0),0,1,1)*OFFSET('Filtr dle měsíce'!$S$5,MATCH('Filtr dle měsíce'!A169,'Filtr dle měsíce'!$AC$6:$AC$297,0),0,1,1),"")&gt;0,IFERROR(OFFSET('Tabulka klientů 2023'!$W$7,MATCH('Filtr dle měsíce'!A169,'Filtr dle měsíce'!$AC$6:$AC$297,0),0,1,1)*OFFSET('Filtr dle měsíce'!$S$5,MATCH('Filtr dle měsíce'!A169,'Filtr dle měsíce'!$AC$6:$AC$297,0),0,1,1),""),"")</f>
        <v/>
      </c>
      <c r="F169" s="76" t="str">
        <f ca="1">IF(IFERROR(OFFSET('Tabulka klientů 2023'!$Z$7,MATCH('Filtr dle měsíce'!A169,'Filtr dle měsíce'!$AC$6:$AC$297,0),0,1,1)*OFFSET('Filtr dle měsíce'!$T$5,MATCH('Filtr dle měsíce'!A169,'Filtr dle měsíce'!$AC$6:$AC$297,0),0,1,1),"")&gt;0,IFERROR(OFFSET('Tabulka klientů 2023'!$Z$7,MATCH('Filtr dle měsíce'!A169,'Filtr dle měsíce'!$AC$6:$AC$297,0),0,1,1)*OFFSET('Filtr dle měsíce'!$T$5,MATCH('Filtr dle měsíce'!A169,'Filtr dle měsíce'!$AC$6:$AC$297,0),0,1,1),""),"")</f>
        <v/>
      </c>
      <c r="G169" s="75" t="str">
        <f ca="1">IF(IFERROR(OFFSET('Tabulka klientů 2023'!$AC$7,MATCH('Filtr dle měsíce'!A169,'Filtr dle měsíce'!$AC$6:$AC$297,0),0,1,1)*OFFSET('Filtr dle měsíce'!$U$5,MATCH('Filtr dle měsíce'!A169,'Filtr dle měsíce'!$AC$6:$AC$297,0),0,1,1),"")&gt;0,IFERROR(OFFSET('Tabulka klientů 2023'!$AC$7,MATCH('Filtr dle měsíce'!A169,'Filtr dle měsíce'!$AC$6:$AC$297,0),0,1,1)*OFFSET('Filtr dle měsíce'!$U$5,MATCH('Filtr dle měsíce'!A169,'Filtr dle měsíce'!$AC$6:$AC$297,0),0,1,1),""),"")</f>
        <v/>
      </c>
      <c r="H169" s="76" t="str">
        <f ca="1">IF(IFERROR(OFFSET('Tabulka klientů 2023'!$AF$7,MATCH('Filtr dle měsíce'!A169,'Filtr dle měsíce'!$AC$6:$AC$297,0),0,1,1)*OFFSET('Filtr dle měsíce'!$V$5,MATCH('Filtr dle měsíce'!A169,'Filtr dle měsíce'!$AC$6:$AC$297,0),0,1,1),"")&gt;0,IFERROR(OFFSET('Tabulka klientů 2023'!$AF$7,MATCH('Filtr dle měsíce'!A169,'Filtr dle měsíce'!$AC$6:$AC$297,0),0,1,1)*OFFSET('Filtr dle měsíce'!$V$5,MATCH('Filtr dle měsíce'!A169,'Filtr dle měsíce'!$AC$6:$AC$297,0),0,1,1),""),"")</f>
        <v/>
      </c>
      <c r="I169" s="75" t="str">
        <f ca="1">IF(IFERROR(OFFSET('Tabulka klientů 2023'!$AI$7,MATCH('Filtr dle měsíce'!A169,'Filtr dle měsíce'!$AC$6:$AC$297,0),0,1,1)*OFFSET('Filtr dle měsíce'!$W$5,MATCH('Filtr dle měsíce'!A169,'Filtr dle měsíce'!$AC$6:$AC$297,0),0,1,1),"")&gt;0,IFERROR(OFFSET('Tabulka klientů 2023'!$AI$7,MATCH('Filtr dle měsíce'!A169,'Filtr dle měsíce'!$AC$6:$AC$297,0),0,1,1)*OFFSET('Filtr dle měsíce'!$W$5,MATCH('Filtr dle měsíce'!A169,'Filtr dle měsíce'!$AC$6:$AC$297,0),0,1,1),""),"")</f>
        <v/>
      </c>
      <c r="J169" s="76" t="str">
        <f ca="1">IF(IFERROR(OFFSET('Tabulka klientů 2023'!$AL$7,MATCH('Filtr dle měsíce'!A169,'Filtr dle měsíce'!$AC$6:$AC$297,0),0,1,1)*OFFSET('Filtr dle měsíce'!$X$5,MATCH('Filtr dle měsíce'!A169,'Filtr dle měsíce'!$AC$6:$AC$297,0),0,1,1),"")&gt;0,IFERROR(OFFSET('Tabulka klientů 2023'!$AL$7,MATCH('Filtr dle měsíce'!A169,'Filtr dle měsíce'!$AC$6:$AC$297,0),0,1,1)*OFFSET('Filtr dle měsíce'!$X$5,MATCH('Filtr dle měsíce'!A169,'Filtr dle měsíce'!$AC$6:$AC$297,0),0,1,1),""),"")</f>
        <v/>
      </c>
      <c r="K169" s="75" t="str">
        <f ca="1">IF(IFERROR(OFFSET('Tabulka klientů 2023'!$AO$7,MATCH('Filtr dle měsíce'!A169,'Filtr dle měsíce'!$AC$6:$AC$297,0),0,1,1)*OFFSET('Filtr dle měsíce'!$Y$5,MATCH('Filtr dle měsíce'!A169,'Filtr dle měsíce'!$AC$6:$AC$297,0),0,1,1),"")&gt;0,IFERROR(OFFSET('Tabulka klientů 2023'!$AO$7,MATCH('Filtr dle měsíce'!A169,'Filtr dle měsíce'!$AC$6:$AC$297,0),0,1,1)*OFFSET('Filtr dle měsíce'!$Y$5,MATCH('Filtr dle měsíce'!A169,'Filtr dle měsíce'!$AC$6:$AC$297,0),0,1,1),""),"")</f>
        <v/>
      </c>
      <c r="L169" s="76" t="str">
        <f ca="1">IF(IFERROR(OFFSET('Tabulka klientů 2023'!$AR$7,MATCH('Filtr dle měsíce'!A169,'Filtr dle měsíce'!$AC$6:$AC$297,0),0,1,1)*OFFSET('Filtr dle měsíce'!$Z$5,MATCH('Filtr dle měsíce'!A169,'Filtr dle měsíce'!$AC$6:$AC$297,0),0,1,1),"")&gt;0,IFERROR(OFFSET('Tabulka klientů 2023'!$AR$7,MATCH('Filtr dle měsíce'!A169,'Filtr dle měsíce'!$AC$6:$AC$297,0),0,1,1)*OFFSET('Filtr dle měsíce'!$Z$5,MATCH('Filtr dle měsíce'!A169,'Filtr dle měsíce'!$AC$6:$AC$297,0),0,1,1),""),"")</f>
        <v/>
      </c>
      <c r="M169" s="77" t="str">
        <f ca="1">IF(IFERROR(OFFSET('Tabulka klientů 2023'!$AU$7,MATCH('Filtr dle měsíce'!A169,'Filtr dle měsíce'!$AC$6:$AC$297,0),0,1,1)*OFFSET('Filtr dle měsíce'!$AA$5,MATCH('Filtr dle měsíce'!A169,'Filtr dle měsíce'!$AC$6:$AC$297,0),0,1,1),"")&gt;0,IFERROR(OFFSET('Tabulka klientů 2023'!$AU$7,MATCH('Filtr dle měsíce'!A169,'Filtr dle měsíce'!$AC$6:$AC$297,0),0,1,1)*OFFSET('Filtr dle měsíce'!$AA$5,MATCH('Filtr dle měsíce'!A169,'Filtr dle měsíce'!$AC$6:$AC$297,0),0,1,1),""),"")</f>
        <v/>
      </c>
      <c r="N169" s="78" t="str">
        <f t="shared" ca="1" si="0"/>
        <v/>
      </c>
      <c r="Q169" s="51">
        <f>IF('Tabulka klientů 2023'!R171='Filtr dle měsíce'!$C$1,1,0)</f>
        <v>0</v>
      </c>
      <c r="R169" s="51">
        <f>IF('Tabulka klientů 2023'!U171='Filtr dle měsíce'!$C$1,1,0)</f>
        <v>0</v>
      </c>
      <c r="S169" s="51">
        <f>IF('Tabulka klientů 2023'!X171='Filtr dle měsíce'!$C$1,1,0)</f>
        <v>0</v>
      </c>
      <c r="T169" s="51">
        <f>IF('Tabulka klientů 2023'!AA171='Filtr dle měsíce'!$C$1,1,0)</f>
        <v>0</v>
      </c>
      <c r="U169" s="51">
        <f>IF('Tabulka klientů 2023'!AD171='Filtr dle měsíce'!$C$1,1,0)</f>
        <v>0</v>
      </c>
      <c r="V169" s="51">
        <f>IF('Tabulka klientů 2023'!AG171='Filtr dle měsíce'!$C$1,1,0)</f>
        <v>0</v>
      </c>
      <c r="W169" s="51">
        <f>IF('Tabulka klientů 2023'!AJ171='Filtr dle měsíce'!$C$1,1,0)</f>
        <v>0</v>
      </c>
      <c r="X169" s="1">
        <f>IF('Tabulka klientů 2023'!AM171='Filtr dle měsíce'!$C$1,1,0)</f>
        <v>0</v>
      </c>
      <c r="Y169" s="1">
        <f>IF('Tabulka klientů 2023'!AP171='Filtr dle měsíce'!$C$1,1,0)</f>
        <v>0</v>
      </c>
      <c r="Z169" s="1">
        <f>IF('Tabulka klientů 2023'!AS171='Filtr dle měsíce'!$C$1,1,0)</f>
        <v>0</v>
      </c>
      <c r="AA169" s="1">
        <f>IF('Tabulka klientů 2023'!AV171='Filtr dle měsíce'!$C$1,1,0)</f>
        <v>0</v>
      </c>
      <c r="AB169" s="1">
        <f t="shared" si="1"/>
        <v>0</v>
      </c>
      <c r="AC169" s="1">
        <f t="shared" si="2"/>
        <v>0</v>
      </c>
      <c r="AE169" s="51">
        <f>IF('Tabulka klientů 2023'!S171="ANO",1,0)</f>
        <v>0</v>
      </c>
      <c r="AF169" s="51">
        <f>IF('Tabulka klientů 2023'!V171="ANO",1,0)</f>
        <v>0</v>
      </c>
      <c r="AG169" s="51">
        <f>IF('Tabulka klientů 2023'!Y171="ANO",1,0)</f>
        <v>0</v>
      </c>
      <c r="AH169" s="51">
        <f>IF('Tabulka klientů 2023'!AB171="ANO",1,0)</f>
        <v>0</v>
      </c>
      <c r="AI169" s="51">
        <f>IF('Tabulka klientů 2023'!AE171="ANO",1,0)</f>
        <v>0</v>
      </c>
      <c r="AJ169" s="51">
        <f>IF('Tabulka klientů 2023'!AH171="ANO",1,0)</f>
        <v>0</v>
      </c>
      <c r="AK169" s="51">
        <f>IF('Tabulka klientů 2023'!AK171="ANO",1,0)</f>
        <v>0</v>
      </c>
      <c r="AL169" s="51">
        <f>IF('Tabulka klientů 2023'!AN171="ANO",1,0)</f>
        <v>0</v>
      </c>
      <c r="AM169" s="51">
        <f>IF('Tabulka klientů 2023'!AQ171="ANO",1,0)</f>
        <v>0</v>
      </c>
      <c r="AN169" s="51">
        <f>IF('Tabulka klientů 2023'!AT171="ANO",1,0)</f>
        <v>0</v>
      </c>
      <c r="AO169" s="51">
        <f>IF('Tabulka klientů 2023'!AW171="ANO",1,0)</f>
        <v>0</v>
      </c>
      <c r="AP169" s="51" t="e">
        <f t="shared" ref="AP169:AQ169" si="328">#N/A</f>
        <v>#N/A</v>
      </c>
      <c r="AQ169" s="51" t="e">
        <f t="shared" si="328"/>
        <v>#N/A</v>
      </c>
      <c r="AR169" s="51"/>
      <c r="AS169" s="1">
        <f t="shared" ref="AS169:BC169" si="329">SUM(Q169+AE169)</f>
        <v>0</v>
      </c>
      <c r="AT169" s="1">
        <f t="shared" si="329"/>
        <v>0</v>
      </c>
      <c r="AU169" s="1">
        <f t="shared" si="329"/>
        <v>0</v>
      </c>
      <c r="AV169" s="1">
        <f t="shared" si="329"/>
        <v>0</v>
      </c>
      <c r="AW169" s="1">
        <f t="shared" si="329"/>
        <v>0</v>
      </c>
      <c r="AX169" s="1">
        <f t="shared" si="329"/>
        <v>0</v>
      </c>
      <c r="AY169" s="1">
        <f t="shared" si="329"/>
        <v>0</v>
      </c>
      <c r="AZ169" s="1">
        <f t="shared" si="329"/>
        <v>0</v>
      </c>
      <c r="BA169" s="1">
        <f t="shared" si="329"/>
        <v>0</v>
      </c>
      <c r="BB169" s="1">
        <f t="shared" si="329"/>
        <v>0</v>
      </c>
      <c r="BC169" s="1">
        <f t="shared" si="329"/>
        <v>0</v>
      </c>
      <c r="BD169" s="1"/>
      <c r="BE169" s="79" t="str">
        <f ca="1">IF(IFERROR(OFFSET('Filtr dle měsíce'!AS$5,MATCH('Filtr dle měsíce'!$A168,'Filtr dle měsíce'!$AC$6:$AC$297,0),0,1,1)*OFFSET('Filtr dle měsíce'!AS$5,MATCH('Filtr dle měsíce'!$A168,'Filtr dle měsíce'!$AC$6:$AC$297,0),0,1,1),"")&gt;0,IFERROR(OFFSET('Filtr dle měsíce'!AS$5,MATCH('Filtr dle měsíce'!$A168,'Filtr dle měsíce'!$AC$6:$AC$297,0),0,1,1)*OFFSET('Filtr dle měsíce'!AS$5,MATCH('Filtr dle měsíce'!$A168,'Filtr dle měsíce'!$AC$6:$AC$297,0),0,1,1),""),"")</f>
        <v/>
      </c>
      <c r="BF169" s="79" t="str">
        <f ca="1">IF(IFERROR(OFFSET('Filtr dle měsíce'!AT$5,MATCH('Filtr dle měsíce'!$A168,'Filtr dle měsíce'!$AC$6:$AC$297,0),0,1,1)*OFFSET('Filtr dle měsíce'!AT$5,MATCH('Filtr dle měsíce'!$A168,'Filtr dle měsíce'!$AC$6:$AC$297,0),0,1,1),"")&gt;0,IFERROR(OFFSET('Filtr dle měsíce'!AT$5,MATCH('Filtr dle měsíce'!$A168,'Filtr dle měsíce'!$AC$6:$AC$297,0),0,1,1)*OFFSET('Filtr dle měsíce'!AT$5,MATCH('Filtr dle měsíce'!$A168,'Filtr dle měsíce'!$AC$6:$AC$297,0),0,1,1),""),"")</f>
        <v/>
      </c>
      <c r="BG169" s="79" t="str">
        <f ca="1">IF(IFERROR(OFFSET('Filtr dle měsíce'!AU$5,MATCH('Filtr dle měsíce'!$A168,'Filtr dle měsíce'!$AC$6:$AC$297,0),0,1,1)*OFFSET('Filtr dle měsíce'!AU$5,MATCH('Filtr dle měsíce'!$A168,'Filtr dle měsíce'!$AC$6:$AC$297,0),0,1,1),"")&gt;0,IFERROR(OFFSET('Filtr dle měsíce'!AU$5,MATCH('Filtr dle měsíce'!$A168,'Filtr dle měsíce'!$AC$6:$AC$297,0),0,1,1)*OFFSET('Filtr dle měsíce'!AU$5,MATCH('Filtr dle měsíce'!$A168,'Filtr dle měsíce'!$AC$6:$AC$297,0),0,1,1),""),"")</f>
        <v/>
      </c>
      <c r="BH169" s="79" t="str">
        <f ca="1">IF(IFERROR(OFFSET('Filtr dle měsíce'!AV$5,MATCH('Filtr dle měsíce'!$A168,'Filtr dle měsíce'!$AC$6:$AC$297,0),0,1,1)*OFFSET('Filtr dle měsíce'!AV$5,MATCH('Filtr dle měsíce'!$A168,'Filtr dle měsíce'!$AC$6:$AC$297,0),0,1,1),"")&gt;0,IFERROR(OFFSET('Filtr dle měsíce'!AV$5,MATCH('Filtr dle měsíce'!$A168,'Filtr dle měsíce'!$AC$6:$AC$297,0),0,1,1)*OFFSET('Filtr dle měsíce'!AV$5,MATCH('Filtr dle měsíce'!$A168,'Filtr dle měsíce'!$AC$6:$AC$297,0),0,1,1),""),"")</f>
        <v/>
      </c>
      <c r="BI169" s="79" t="str">
        <f ca="1">IF(IFERROR(OFFSET('Filtr dle měsíce'!AW$5,MATCH('Filtr dle měsíce'!$A168,'Filtr dle měsíce'!$AC$6:$AC$297,0),0,1,1)*OFFSET('Filtr dle měsíce'!AW$5,MATCH('Filtr dle měsíce'!$A168,'Filtr dle měsíce'!$AC$6:$AC$297,0),0,1,1),"")&gt;0,IFERROR(OFFSET('Filtr dle měsíce'!AW$5,MATCH('Filtr dle měsíce'!$A168,'Filtr dle měsíce'!$AC$6:$AC$297,0),0,1,1)*OFFSET('Filtr dle měsíce'!AW$5,MATCH('Filtr dle měsíce'!$A168,'Filtr dle měsíce'!$AC$6:$AC$297,0),0,1,1),""),"")</f>
        <v/>
      </c>
      <c r="BJ169" s="79" t="str">
        <f ca="1">IF(IFERROR(OFFSET('Filtr dle měsíce'!AX$5,MATCH('Filtr dle měsíce'!$A168,'Filtr dle měsíce'!$AC$6:$AC$297,0),0,1,1)*OFFSET('Filtr dle měsíce'!AX$5,MATCH('Filtr dle měsíce'!$A168,'Filtr dle měsíce'!$AC$6:$AC$297,0),0,1,1),"")&gt;0,IFERROR(OFFSET('Filtr dle měsíce'!AX$5,MATCH('Filtr dle měsíce'!$A168,'Filtr dle měsíce'!$AC$6:$AC$297,0),0,1,1)*OFFSET('Filtr dle měsíce'!AX$5,MATCH('Filtr dle měsíce'!$A168,'Filtr dle měsíce'!$AC$6:$AC$297,0),0,1,1),""),"")</f>
        <v/>
      </c>
      <c r="BK169" s="79" t="str">
        <f ca="1">IF(IFERROR(OFFSET('Filtr dle měsíce'!AY$5,MATCH('Filtr dle měsíce'!$A168,'Filtr dle měsíce'!$AC$6:$AC$297,0),0,1,1)*OFFSET('Filtr dle měsíce'!AY$5,MATCH('Filtr dle měsíce'!$A168,'Filtr dle měsíce'!$AC$6:$AC$297,0),0,1,1),"")&gt;0,IFERROR(OFFSET('Filtr dle měsíce'!AY$5,MATCH('Filtr dle měsíce'!$A168,'Filtr dle měsíce'!$AC$6:$AC$297,0),0,1,1)*OFFSET('Filtr dle měsíce'!AY$5,MATCH('Filtr dle měsíce'!$A168,'Filtr dle měsíce'!$AC$6:$AC$297,0),0,1,1),""),"")</f>
        <v/>
      </c>
      <c r="BL169" s="79" t="str">
        <f ca="1">IF(IFERROR(OFFSET('Filtr dle měsíce'!AZ$5,MATCH('Filtr dle měsíce'!$A168,'Filtr dle měsíce'!$AC$6:$AC$297,0),0,1,1)*OFFSET('Filtr dle měsíce'!AZ$5,MATCH('Filtr dle měsíce'!$A168,'Filtr dle měsíce'!$AC$6:$AC$297,0),0,1,1),"")&gt;0,IFERROR(OFFSET('Filtr dle měsíce'!AZ$5,MATCH('Filtr dle měsíce'!$A168,'Filtr dle měsíce'!$AC$6:$AC$297,0),0,1,1)*OFFSET('Filtr dle měsíce'!AZ$5,MATCH('Filtr dle měsíce'!$A168,'Filtr dle měsíce'!$AC$6:$AC$297,0),0,1,1),""),"")</f>
        <v/>
      </c>
      <c r="BM169" s="79" t="str">
        <f ca="1">IF(IFERROR(OFFSET('Filtr dle měsíce'!BA$5,MATCH('Filtr dle měsíce'!$A168,'Filtr dle měsíce'!$AC$6:$AC$297,0),0,1,1)*OFFSET('Filtr dle měsíce'!BA$5,MATCH('Filtr dle měsíce'!$A168,'Filtr dle měsíce'!$AC$6:$AC$297,0),0,1,1),"")&gt;0,IFERROR(OFFSET('Filtr dle měsíce'!BA$5,MATCH('Filtr dle měsíce'!$A168,'Filtr dle měsíce'!$AC$6:$AC$297,0),0,1,1)*OFFSET('Filtr dle měsíce'!BA$5,MATCH('Filtr dle měsíce'!$A168,'Filtr dle měsíce'!$AC$6:$AC$297,0),0,1,1),""),"")</f>
        <v/>
      </c>
      <c r="BN169" s="79" t="str">
        <f ca="1">IF(IFERROR(OFFSET('Filtr dle měsíce'!BB$5,MATCH('Filtr dle měsíce'!$A168,'Filtr dle měsíce'!$AC$6:$AC$297,0),0,1,1)*OFFSET('Filtr dle měsíce'!BB$5,MATCH('Filtr dle měsíce'!$A168,'Filtr dle měsíce'!$AC$6:$AC$297,0),0,1,1),"")&gt;0,IFERROR(OFFSET('Filtr dle měsíce'!BB$5,MATCH('Filtr dle měsíce'!$A168,'Filtr dle měsíce'!$AC$6:$AC$297,0),0,1,1)*OFFSET('Filtr dle měsíce'!BB$5,MATCH('Filtr dle měsíce'!$A168,'Filtr dle měsíce'!$AC$6:$AC$297,0),0,1,1),""),"")</f>
        <v/>
      </c>
      <c r="BO169" s="79" t="str">
        <f ca="1">IF(IFERROR(OFFSET('Filtr dle měsíce'!BC$5,MATCH('Filtr dle měsíce'!$A168,'Filtr dle měsíce'!$AC$6:$AC$297,0),0,1,1)*OFFSET('Filtr dle měsíce'!BC$5,MATCH('Filtr dle měsíce'!$A168,'Filtr dle měsíce'!$AC$6:$AC$297,0),0,1,1),"")&gt;0,IFERROR(OFFSET('Filtr dle měsíce'!BC$5,MATCH('Filtr dle měsíce'!$A168,'Filtr dle měsíce'!$AC$6:$AC$297,0),0,1,1)*OFFSET('Filtr dle měsíce'!BC$5,MATCH('Filtr dle měsíce'!$A168,'Filtr dle měsíce'!$AC$6:$AC$297,0),0,1,1),""),"")</f>
        <v/>
      </c>
      <c r="BP169" s="79"/>
      <c r="BQ169" s="79"/>
    </row>
    <row r="170" spans="1:69" ht="14.25" customHeight="1" x14ac:dyDescent="0.4">
      <c r="A170" s="51">
        <v>166</v>
      </c>
      <c r="B170" s="74" t="str">
        <f ca="1">IFERROR(TEXT(OFFSET('Tabulka klientů 2023'!$C$7,MATCH('Filtr dle měsíce'!A170,'Filtr dle měsíce'!$AC$6:$AC$297,0),0,1,1),""),"")</f>
        <v/>
      </c>
      <c r="C170" s="75" t="str">
        <f ca="1">IF(IFERROR(OFFSET('Tabulka klientů 2023'!$Q$7,MATCH('Filtr dle měsíce'!A170,'Filtr dle měsíce'!$AC$6:$AC$297,0),0,1,1)*OFFSET('Filtr dle měsíce'!$Q$5,MATCH('Filtr dle měsíce'!A170,'Filtr dle měsíce'!$AC$6:$AC$297,0),0,1,1),"")&gt;0,IFERROR(OFFSET('Tabulka klientů 2023'!$Q$7,MATCH('Filtr dle měsíce'!A170,'Filtr dle měsíce'!$AC$6:$AC$297,0),0,1,1)*OFFSET('Filtr dle měsíce'!$Q$5,MATCH('Filtr dle měsíce'!A170,'Filtr dle měsíce'!$AC$6:$AC$297,0),0,1,1),""),"")</f>
        <v/>
      </c>
      <c r="D170" s="76" t="str">
        <f ca="1">IF(IFERROR(OFFSET('Tabulka klientů 2023'!$T$7,MATCH('Filtr dle měsíce'!A170,'Filtr dle měsíce'!$AC$6:$AC$297,0),0,1,1)*OFFSET('Filtr dle měsíce'!$R$5,MATCH('Filtr dle měsíce'!A170,'Filtr dle měsíce'!$AC$6:$AC$297,0),0,1,1),"")&gt;0,IFERROR(OFFSET('Tabulka klientů 2023'!$T$7,MATCH('Filtr dle měsíce'!A170,'Filtr dle měsíce'!$AC$6:$AC$297,0),0,1,1)*OFFSET('Filtr dle měsíce'!$R$5,MATCH('Filtr dle měsíce'!A170,'Filtr dle měsíce'!$AC$6:$AC$297,0),0,1,1),""),"")</f>
        <v/>
      </c>
      <c r="E170" s="75" t="str">
        <f ca="1">IF(IFERROR(OFFSET('Tabulka klientů 2023'!$W$7,MATCH('Filtr dle měsíce'!A170,'Filtr dle měsíce'!$AC$6:$AC$297,0),0,1,1)*OFFSET('Filtr dle měsíce'!$S$5,MATCH('Filtr dle měsíce'!A170,'Filtr dle měsíce'!$AC$6:$AC$297,0),0,1,1),"")&gt;0,IFERROR(OFFSET('Tabulka klientů 2023'!$W$7,MATCH('Filtr dle měsíce'!A170,'Filtr dle měsíce'!$AC$6:$AC$297,0),0,1,1)*OFFSET('Filtr dle měsíce'!$S$5,MATCH('Filtr dle měsíce'!A170,'Filtr dle měsíce'!$AC$6:$AC$297,0),0,1,1),""),"")</f>
        <v/>
      </c>
      <c r="F170" s="76" t="str">
        <f ca="1">IF(IFERROR(OFFSET('Tabulka klientů 2023'!$Z$7,MATCH('Filtr dle měsíce'!A170,'Filtr dle měsíce'!$AC$6:$AC$297,0),0,1,1)*OFFSET('Filtr dle měsíce'!$T$5,MATCH('Filtr dle měsíce'!A170,'Filtr dle měsíce'!$AC$6:$AC$297,0),0,1,1),"")&gt;0,IFERROR(OFFSET('Tabulka klientů 2023'!$Z$7,MATCH('Filtr dle měsíce'!A170,'Filtr dle měsíce'!$AC$6:$AC$297,0),0,1,1)*OFFSET('Filtr dle měsíce'!$T$5,MATCH('Filtr dle měsíce'!A170,'Filtr dle měsíce'!$AC$6:$AC$297,0),0,1,1),""),"")</f>
        <v/>
      </c>
      <c r="G170" s="75" t="str">
        <f ca="1">IF(IFERROR(OFFSET('Tabulka klientů 2023'!$AC$7,MATCH('Filtr dle měsíce'!A170,'Filtr dle měsíce'!$AC$6:$AC$297,0),0,1,1)*OFFSET('Filtr dle měsíce'!$U$5,MATCH('Filtr dle měsíce'!A170,'Filtr dle měsíce'!$AC$6:$AC$297,0),0,1,1),"")&gt;0,IFERROR(OFFSET('Tabulka klientů 2023'!$AC$7,MATCH('Filtr dle měsíce'!A170,'Filtr dle měsíce'!$AC$6:$AC$297,0),0,1,1)*OFFSET('Filtr dle měsíce'!$U$5,MATCH('Filtr dle měsíce'!A170,'Filtr dle měsíce'!$AC$6:$AC$297,0),0,1,1),""),"")</f>
        <v/>
      </c>
      <c r="H170" s="76" t="str">
        <f ca="1">IF(IFERROR(OFFSET('Tabulka klientů 2023'!$AF$7,MATCH('Filtr dle měsíce'!A170,'Filtr dle měsíce'!$AC$6:$AC$297,0),0,1,1)*OFFSET('Filtr dle měsíce'!$V$5,MATCH('Filtr dle měsíce'!A170,'Filtr dle měsíce'!$AC$6:$AC$297,0),0,1,1),"")&gt;0,IFERROR(OFFSET('Tabulka klientů 2023'!$AF$7,MATCH('Filtr dle měsíce'!A170,'Filtr dle měsíce'!$AC$6:$AC$297,0),0,1,1)*OFFSET('Filtr dle měsíce'!$V$5,MATCH('Filtr dle měsíce'!A170,'Filtr dle měsíce'!$AC$6:$AC$297,0),0,1,1),""),"")</f>
        <v/>
      </c>
      <c r="I170" s="75" t="str">
        <f ca="1">IF(IFERROR(OFFSET('Tabulka klientů 2023'!$AI$7,MATCH('Filtr dle měsíce'!A170,'Filtr dle měsíce'!$AC$6:$AC$297,0),0,1,1)*OFFSET('Filtr dle měsíce'!$W$5,MATCH('Filtr dle měsíce'!A170,'Filtr dle měsíce'!$AC$6:$AC$297,0),0,1,1),"")&gt;0,IFERROR(OFFSET('Tabulka klientů 2023'!$AI$7,MATCH('Filtr dle měsíce'!A170,'Filtr dle měsíce'!$AC$6:$AC$297,0),0,1,1)*OFFSET('Filtr dle měsíce'!$W$5,MATCH('Filtr dle měsíce'!A170,'Filtr dle měsíce'!$AC$6:$AC$297,0),0,1,1),""),"")</f>
        <v/>
      </c>
      <c r="J170" s="76" t="str">
        <f ca="1">IF(IFERROR(OFFSET('Tabulka klientů 2023'!$AL$7,MATCH('Filtr dle měsíce'!A170,'Filtr dle měsíce'!$AC$6:$AC$297,0),0,1,1)*OFFSET('Filtr dle měsíce'!$X$5,MATCH('Filtr dle měsíce'!A170,'Filtr dle měsíce'!$AC$6:$AC$297,0),0,1,1),"")&gt;0,IFERROR(OFFSET('Tabulka klientů 2023'!$AL$7,MATCH('Filtr dle měsíce'!A170,'Filtr dle měsíce'!$AC$6:$AC$297,0),0,1,1)*OFFSET('Filtr dle měsíce'!$X$5,MATCH('Filtr dle měsíce'!A170,'Filtr dle měsíce'!$AC$6:$AC$297,0),0,1,1),""),"")</f>
        <v/>
      </c>
      <c r="K170" s="75" t="str">
        <f ca="1">IF(IFERROR(OFFSET('Tabulka klientů 2023'!$AO$7,MATCH('Filtr dle měsíce'!A170,'Filtr dle měsíce'!$AC$6:$AC$297,0),0,1,1)*OFFSET('Filtr dle měsíce'!$Y$5,MATCH('Filtr dle měsíce'!A170,'Filtr dle měsíce'!$AC$6:$AC$297,0),0,1,1),"")&gt;0,IFERROR(OFFSET('Tabulka klientů 2023'!$AO$7,MATCH('Filtr dle měsíce'!A170,'Filtr dle měsíce'!$AC$6:$AC$297,0),0,1,1)*OFFSET('Filtr dle měsíce'!$Y$5,MATCH('Filtr dle měsíce'!A170,'Filtr dle měsíce'!$AC$6:$AC$297,0),0,1,1),""),"")</f>
        <v/>
      </c>
      <c r="L170" s="76" t="str">
        <f ca="1">IF(IFERROR(OFFSET('Tabulka klientů 2023'!$AR$7,MATCH('Filtr dle měsíce'!A170,'Filtr dle měsíce'!$AC$6:$AC$297,0),0,1,1)*OFFSET('Filtr dle měsíce'!$Z$5,MATCH('Filtr dle měsíce'!A170,'Filtr dle měsíce'!$AC$6:$AC$297,0),0,1,1),"")&gt;0,IFERROR(OFFSET('Tabulka klientů 2023'!$AR$7,MATCH('Filtr dle měsíce'!A170,'Filtr dle měsíce'!$AC$6:$AC$297,0),0,1,1)*OFFSET('Filtr dle měsíce'!$Z$5,MATCH('Filtr dle měsíce'!A170,'Filtr dle měsíce'!$AC$6:$AC$297,0),0,1,1),""),"")</f>
        <v/>
      </c>
      <c r="M170" s="77" t="str">
        <f ca="1">IF(IFERROR(OFFSET('Tabulka klientů 2023'!$AU$7,MATCH('Filtr dle měsíce'!A170,'Filtr dle měsíce'!$AC$6:$AC$297,0),0,1,1)*OFFSET('Filtr dle měsíce'!$AA$5,MATCH('Filtr dle měsíce'!A170,'Filtr dle měsíce'!$AC$6:$AC$297,0),0,1,1),"")&gt;0,IFERROR(OFFSET('Tabulka klientů 2023'!$AU$7,MATCH('Filtr dle měsíce'!A170,'Filtr dle měsíce'!$AC$6:$AC$297,0),0,1,1)*OFFSET('Filtr dle měsíce'!$AA$5,MATCH('Filtr dle měsíce'!A170,'Filtr dle měsíce'!$AC$6:$AC$297,0),0,1,1),""),"")</f>
        <v/>
      </c>
      <c r="N170" s="78" t="str">
        <f t="shared" ca="1" si="0"/>
        <v/>
      </c>
      <c r="Q170" s="51">
        <f>IF('Tabulka klientů 2023'!R172='Filtr dle měsíce'!$C$1,1,0)</f>
        <v>0</v>
      </c>
      <c r="R170" s="51">
        <f>IF('Tabulka klientů 2023'!U172='Filtr dle měsíce'!$C$1,1,0)</f>
        <v>0</v>
      </c>
      <c r="S170" s="51">
        <f>IF('Tabulka klientů 2023'!X172='Filtr dle měsíce'!$C$1,1,0)</f>
        <v>0</v>
      </c>
      <c r="T170" s="51">
        <f>IF('Tabulka klientů 2023'!AA172='Filtr dle měsíce'!$C$1,1,0)</f>
        <v>0</v>
      </c>
      <c r="U170" s="51">
        <f>IF('Tabulka klientů 2023'!AD172='Filtr dle měsíce'!$C$1,1,0)</f>
        <v>0</v>
      </c>
      <c r="V170" s="51">
        <f>IF('Tabulka klientů 2023'!AG172='Filtr dle měsíce'!$C$1,1,0)</f>
        <v>0</v>
      </c>
      <c r="W170" s="51">
        <f>IF('Tabulka klientů 2023'!AJ172='Filtr dle měsíce'!$C$1,1,0)</f>
        <v>0</v>
      </c>
      <c r="X170" s="1">
        <f>IF('Tabulka klientů 2023'!AM172='Filtr dle měsíce'!$C$1,1,0)</f>
        <v>0</v>
      </c>
      <c r="Y170" s="1">
        <f>IF('Tabulka klientů 2023'!AP172='Filtr dle měsíce'!$C$1,1,0)</f>
        <v>0</v>
      </c>
      <c r="Z170" s="1">
        <f>IF('Tabulka klientů 2023'!AS172='Filtr dle měsíce'!$C$1,1,0)</f>
        <v>0</v>
      </c>
      <c r="AA170" s="1">
        <f>IF('Tabulka klientů 2023'!AV172='Filtr dle měsíce'!$C$1,1,0)</f>
        <v>0</v>
      </c>
      <c r="AB170" s="1">
        <f t="shared" si="1"/>
        <v>0</v>
      </c>
      <c r="AC170" s="1">
        <f t="shared" si="2"/>
        <v>0</v>
      </c>
      <c r="AE170" s="51">
        <f>IF('Tabulka klientů 2023'!S172="ANO",1,0)</f>
        <v>0</v>
      </c>
      <c r="AF170" s="51">
        <f>IF('Tabulka klientů 2023'!V172="ANO",1,0)</f>
        <v>0</v>
      </c>
      <c r="AG170" s="51">
        <f>IF('Tabulka klientů 2023'!Y172="ANO",1,0)</f>
        <v>0</v>
      </c>
      <c r="AH170" s="51">
        <f>IF('Tabulka klientů 2023'!AB172="ANO",1,0)</f>
        <v>0</v>
      </c>
      <c r="AI170" s="51">
        <f>IF('Tabulka klientů 2023'!AE172="ANO",1,0)</f>
        <v>0</v>
      </c>
      <c r="AJ170" s="51">
        <f>IF('Tabulka klientů 2023'!AH172="ANO",1,0)</f>
        <v>0</v>
      </c>
      <c r="AK170" s="51">
        <f>IF('Tabulka klientů 2023'!AK172="ANO",1,0)</f>
        <v>0</v>
      </c>
      <c r="AL170" s="51">
        <f>IF('Tabulka klientů 2023'!AN172="ANO",1,0)</f>
        <v>0</v>
      </c>
      <c r="AM170" s="51">
        <f>IF('Tabulka klientů 2023'!AQ172="ANO",1,0)</f>
        <v>0</v>
      </c>
      <c r="AN170" s="51">
        <f>IF('Tabulka klientů 2023'!AT172="ANO",1,0)</f>
        <v>0</v>
      </c>
      <c r="AO170" s="51">
        <f>IF('Tabulka klientů 2023'!AW172="ANO",1,0)</f>
        <v>0</v>
      </c>
      <c r="AP170" s="51" t="e">
        <f t="shared" ref="AP170:AQ170" si="330">#N/A</f>
        <v>#N/A</v>
      </c>
      <c r="AQ170" s="51" t="e">
        <f t="shared" si="330"/>
        <v>#N/A</v>
      </c>
      <c r="AR170" s="51"/>
      <c r="AS170" s="1">
        <f t="shared" ref="AS170:BC170" si="331">SUM(Q170+AE170)</f>
        <v>0</v>
      </c>
      <c r="AT170" s="1">
        <f t="shared" si="331"/>
        <v>0</v>
      </c>
      <c r="AU170" s="1">
        <f t="shared" si="331"/>
        <v>0</v>
      </c>
      <c r="AV170" s="1">
        <f t="shared" si="331"/>
        <v>0</v>
      </c>
      <c r="AW170" s="1">
        <f t="shared" si="331"/>
        <v>0</v>
      </c>
      <c r="AX170" s="1">
        <f t="shared" si="331"/>
        <v>0</v>
      </c>
      <c r="AY170" s="1">
        <f t="shared" si="331"/>
        <v>0</v>
      </c>
      <c r="AZ170" s="1">
        <f t="shared" si="331"/>
        <v>0</v>
      </c>
      <c r="BA170" s="1">
        <f t="shared" si="331"/>
        <v>0</v>
      </c>
      <c r="BB170" s="1">
        <f t="shared" si="331"/>
        <v>0</v>
      </c>
      <c r="BC170" s="1">
        <f t="shared" si="331"/>
        <v>0</v>
      </c>
      <c r="BD170" s="1"/>
      <c r="BE170" s="79" t="str">
        <f ca="1">IF(IFERROR(OFFSET('Filtr dle měsíce'!AS$5,MATCH('Filtr dle měsíce'!$A169,'Filtr dle měsíce'!$AC$6:$AC$297,0),0,1,1)*OFFSET('Filtr dle měsíce'!AS$5,MATCH('Filtr dle měsíce'!$A169,'Filtr dle měsíce'!$AC$6:$AC$297,0),0,1,1),"")&gt;0,IFERROR(OFFSET('Filtr dle měsíce'!AS$5,MATCH('Filtr dle měsíce'!$A169,'Filtr dle měsíce'!$AC$6:$AC$297,0),0,1,1)*OFFSET('Filtr dle měsíce'!AS$5,MATCH('Filtr dle měsíce'!$A169,'Filtr dle měsíce'!$AC$6:$AC$297,0),0,1,1),""),"")</f>
        <v/>
      </c>
      <c r="BF170" s="79" t="str">
        <f ca="1">IF(IFERROR(OFFSET('Filtr dle měsíce'!AT$5,MATCH('Filtr dle měsíce'!$A169,'Filtr dle měsíce'!$AC$6:$AC$297,0),0,1,1)*OFFSET('Filtr dle měsíce'!AT$5,MATCH('Filtr dle měsíce'!$A169,'Filtr dle měsíce'!$AC$6:$AC$297,0),0,1,1),"")&gt;0,IFERROR(OFFSET('Filtr dle měsíce'!AT$5,MATCH('Filtr dle měsíce'!$A169,'Filtr dle měsíce'!$AC$6:$AC$297,0),0,1,1)*OFFSET('Filtr dle měsíce'!AT$5,MATCH('Filtr dle měsíce'!$A169,'Filtr dle měsíce'!$AC$6:$AC$297,0),0,1,1),""),"")</f>
        <v/>
      </c>
      <c r="BG170" s="79" t="str">
        <f ca="1">IF(IFERROR(OFFSET('Filtr dle měsíce'!AU$5,MATCH('Filtr dle měsíce'!$A169,'Filtr dle měsíce'!$AC$6:$AC$297,0),0,1,1)*OFFSET('Filtr dle měsíce'!AU$5,MATCH('Filtr dle měsíce'!$A169,'Filtr dle měsíce'!$AC$6:$AC$297,0),0,1,1),"")&gt;0,IFERROR(OFFSET('Filtr dle měsíce'!AU$5,MATCH('Filtr dle měsíce'!$A169,'Filtr dle měsíce'!$AC$6:$AC$297,0),0,1,1)*OFFSET('Filtr dle měsíce'!AU$5,MATCH('Filtr dle měsíce'!$A169,'Filtr dle měsíce'!$AC$6:$AC$297,0),0,1,1),""),"")</f>
        <v/>
      </c>
      <c r="BH170" s="79" t="str">
        <f ca="1">IF(IFERROR(OFFSET('Filtr dle měsíce'!AV$5,MATCH('Filtr dle měsíce'!$A169,'Filtr dle měsíce'!$AC$6:$AC$297,0),0,1,1)*OFFSET('Filtr dle měsíce'!AV$5,MATCH('Filtr dle měsíce'!$A169,'Filtr dle měsíce'!$AC$6:$AC$297,0),0,1,1),"")&gt;0,IFERROR(OFFSET('Filtr dle měsíce'!AV$5,MATCH('Filtr dle měsíce'!$A169,'Filtr dle měsíce'!$AC$6:$AC$297,0),0,1,1)*OFFSET('Filtr dle měsíce'!AV$5,MATCH('Filtr dle měsíce'!$A169,'Filtr dle měsíce'!$AC$6:$AC$297,0),0,1,1),""),"")</f>
        <v/>
      </c>
      <c r="BI170" s="79" t="str">
        <f ca="1">IF(IFERROR(OFFSET('Filtr dle měsíce'!AW$5,MATCH('Filtr dle měsíce'!$A169,'Filtr dle měsíce'!$AC$6:$AC$297,0),0,1,1)*OFFSET('Filtr dle měsíce'!AW$5,MATCH('Filtr dle měsíce'!$A169,'Filtr dle měsíce'!$AC$6:$AC$297,0),0,1,1),"")&gt;0,IFERROR(OFFSET('Filtr dle měsíce'!AW$5,MATCH('Filtr dle měsíce'!$A169,'Filtr dle měsíce'!$AC$6:$AC$297,0),0,1,1)*OFFSET('Filtr dle měsíce'!AW$5,MATCH('Filtr dle měsíce'!$A169,'Filtr dle měsíce'!$AC$6:$AC$297,0),0,1,1),""),"")</f>
        <v/>
      </c>
      <c r="BJ170" s="79" t="str">
        <f ca="1">IF(IFERROR(OFFSET('Filtr dle měsíce'!AX$5,MATCH('Filtr dle měsíce'!$A169,'Filtr dle měsíce'!$AC$6:$AC$297,0),0,1,1)*OFFSET('Filtr dle měsíce'!AX$5,MATCH('Filtr dle měsíce'!$A169,'Filtr dle měsíce'!$AC$6:$AC$297,0),0,1,1),"")&gt;0,IFERROR(OFFSET('Filtr dle měsíce'!AX$5,MATCH('Filtr dle měsíce'!$A169,'Filtr dle měsíce'!$AC$6:$AC$297,0),0,1,1)*OFFSET('Filtr dle měsíce'!AX$5,MATCH('Filtr dle měsíce'!$A169,'Filtr dle měsíce'!$AC$6:$AC$297,0),0,1,1),""),"")</f>
        <v/>
      </c>
      <c r="BK170" s="79" t="str">
        <f ca="1">IF(IFERROR(OFFSET('Filtr dle měsíce'!AY$5,MATCH('Filtr dle měsíce'!$A169,'Filtr dle měsíce'!$AC$6:$AC$297,0),0,1,1)*OFFSET('Filtr dle měsíce'!AY$5,MATCH('Filtr dle měsíce'!$A169,'Filtr dle měsíce'!$AC$6:$AC$297,0),0,1,1),"")&gt;0,IFERROR(OFFSET('Filtr dle měsíce'!AY$5,MATCH('Filtr dle měsíce'!$A169,'Filtr dle měsíce'!$AC$6:$AC$297,0),0,1,1)*OFFSET('Filtr dle měsíce'!AY$5,MATCH('Filtr dle měsíce'!$A169,'Filtr dle měsíce'!$AC$6:$AC$297,0),0,1,1),""),"")</f>
        <v/>
      </c>
      <c r="BL170" s="79" t="str">
        <f ca="1">IF(IFERROR(OFFSET('Filtr dle měsíce'!AZ$5,MATCH('Filtr dle měsíce'!$A169,'Filtr dle měsíce'!$AC$6:$AC$297,0),0,1,1)*OFFSET('Filtr dle měsíce'!AZ$5,MATCH('Filtr dle měsíce'!$A169,'Filtr dle měsíce'!$AC$6:$AC$297,0),0,1,1),"")&gt;0,IFERROR(OFFSET('Filtr dle měsíce'!AZ$5,MATCH('Filtr dle měsíce'!$A169,'Filtr dle měsíce'!$AC$6:$AC$297,0),0,1,1)*OFFSET('Filtr dle měsíce'!AZ$5,MATCH('Filtr dle měsíce'!$A169,'Filtr dle měsíce'!$AC$6:$AC$297,0),0,1,1),""),"")</f>
        <v/>
      </c>
      <c r="BM170" s="79" t="str">
        <f ca="1">IF(IFERROR(OFFSET('Filtr dle měsíce'!BA$5,MATCH('Filtr dle měsíce'!$A169,'Filtr dle měsíce'!$AC$6:$AC$297,0),0,1,1)*OFFSET('Filtr dle měsíce'!BA$5,MATCH('Filtr dle měsíce'!$A169,'Filtr dle měsíce'!$AC$6:$AC$297,0),0,1,1),"")&gt;0,IFERROR(OFFSET('Filtr dle měsíce'!BA$5,MATCH('Filtr dle měsíce'!$A169,'Filtr dle měsíce'!$AC$6:$AC$297,0),0,1,1)*OFFSET('Filtr dle měsíce'!BA$5,MATCH('Filtr dle měsíce'!$A169,'Filtr dle měsíce'!$AC$6:$AC$297,0),0,1,1),""),"")</f>
        <v/>
      </c>
      <c r="BN170" s="79" t="str">
        <f ca="1">IF(IFERROR(OFFSET('Filtr dle měsíce'!BB$5,MATCH('Filtr dle měsíce'!$A169,'Filtr dle měsíce'!$AC$6:$AC$297,0),0,1,1)*OFFSET('Filtr dle měsíce'!BB$5,MATCH('Filtr dle měsíce'!$A169,'Filtr dle měsíce'!$AC$6:$AC$297,0),0,1,1),"")&gt;0,IFERROR(OFFSET('Filtr dle měsíce'!BB$5,MATCH('Filtr dle měsíce'!$A169,'Filtr dle měsíce'!$AC$6:$AC$297,0),0,1,1)*OFFSET('Filtr dle měsíce'!BB$5,MATCH('Filtr dle měsíce'!$A169,'Filtr dle měsíce'!$AC$6:$AC$297,0),0,1,1),""),"")</f>
        <v/>
      </c>
      <c r="BO170" s="79" t="str">
        <f ca="1">IF(IFERROR(OFFSET('Filtr dle měsíce'!BC$5,MATCH('Filtr dle měsíce'!$A169,'Filtr dle měsíce'!$AC$6:$AC$297,0),0,1,1)*OFFSET('Filtr dle měsíce'!BC$5,MATCH('Filtr dle měsíce'!$A169,'Filtr dle měsíce'!$AC$6:$AC$297,0),0,1,1),"")&gt;0,IFERROR(OFFSET('Filtr dle měsíce'!BC$5,MATCH('Filtr dle měsíce'!$A169,'Filtr dle měsíce'!$AC$6:$AC$297,0),0,1,1)*OFFSET('Filtr dle měsíce'!BC$5,MATCH('Filtr dle měsíce'!$A169,'Filtr dle měsíce'!$AC$6:$AC$297,0),0,1,1),""),"")</f>
        <v/>
      </c>
      <c r="BP170" s="79"/>
      <c r="BQ170" s="79"/>
    </row>
    <row r="171" spans="1:69" ht="14.25" customHeight="1" x14ac:dyDescent="0.4">
      <c r="A171" s="51">
        <v>167</v>
      </c>
      <c r="B171" s="74" t="str">
        <f ca="1">IFERROR(TEXT(OFFSET('Tabulka klientů 2023'!$C$7,MATCH('Filtr dle měsíce'!A171,'Filtr dle měsíce'!$AC$6:$AC$297,0),0,1,1),""),"")</f>
        <v/>
      </c>
      <c r="C171" s="75" t="str">
        <f ca="1">IF(IFERROR(OFFSET('Tabulka klientů 2023'!$Q$7,MATCH('Filtr dle měsíce'!A171,'Filtr dle měsíce'!$AC$6:$AC$297,0),0,1,1)*OFFSET('Filtr dle měsíce'!$Q$5,MATCH('Filtr dle měsíce'!A171,'Filtr dle měsíce'!$AC$6:$AC$297,0),0,1,1),"")&gt;0,IFERROR(OFFSET('Tabulka klientů 2023'!$Q$7,MATCH('Filtr dle měsíce'!A171,'Filtr dle měsíce'!$AC$6:$AC$297,0),0,1,1)*OFFSET('Filtr dle měsíce'!$Q$5,MATCH('Filtr dle měsíce'!A171,'Filtr dle měsíce'!$AC$6:$AC$297,0),0,1,1),""),"")</f>
        <v/>
      </c>
      <c r="D171" s="76" t="str">
        <f ca="1">IF(IFERROR(OFFSET('Tabulka klientů 2023'!$T$7,MATCH('Filtr dle měsíce'!A171,'Filtr dle měsíce'!$AC$6:$AC$297,0),0,1,1)*OFFSET('Filtr dle měsíce'!$R$5,MATCH('Filtr dle měsíce'!A171,'Filtr dle měsíce'!$AC$6:$AC$297,0),0,1,1),"")&gt;0,IFERROR(OFFSET('Tabulka klientů 2023'!$T$7,MATCH('Filtr dle měsíce'!A171,'Filtr dle měsíce'!$AC$6:$AC$297,0),0,1,1)*OFFSET('Filtr dle měsíce'!$R$5,MATCH('Filtr dle měsíce'!A171,'Filtr dle měsíce'!$AC$6:$AC$297,0),0,1,1),""),"")</f>
        <v/>
      </c>
      <c r="E171" s="75" t="str">
        <f ca="1">IF(IFERROR(OFFSET('Tabulka klientů 2023'!$W$7,MATCH('Filtr dle měsíce'!A171,'Filtr dle měsíce'!$AC$6:$AC$297,0),0,1,1)*OFFSET('Filtr dle měsíce'!$S$5,MATCH('Filtr dle měsíce'!A171,'Filtr dle měsíce'!$AC$6:$AC$297,0),0,1,1),"")&gt;0,IFERROR(OFFSET('Tabulka klientů 2023'!$W$7,MATCH('Filtr dle měsíce'!A171,'Filtr dle měsíce'!$AC$6:$AC$297,0),0,1,1)*OFFSET('Filtr dle měsíce'!$S$5,MATCH('Filtr dle měsíce'!A171,'Filtr dle měsíce'!$AC$6:$AC$297,0),0,1,1),""),"")</f>
        <v/>
      </c>
      <c r="F171" s="76" t="str">
        <f ca="1">IF(IFERROR(OFFSET('Tabulka klientů 2023'!$Z$7,MATCH('Filtr dle měsíce'!A171,'Filtr dle měsíce'!$AC$6:$AC$297,0),0,1,1)*OFFSET('Filtr dle měsíce'!$T$5,MATCH('Filtr dle měsíce'!A171,'Filtr dle měsíce'!$AC$6:$AC$297,0),0,1,1),"")&gt;0,IFERROR(OFFSET('Tabulka klientů 2023'!$Z$7,MATCH('Filtr dle měsíce'!A171,'Filtr dle měsíce'!$AC$6:$AC$297,0),0,1,1)*OFFSET('Filtr dle měsíce'!$T$5,MATCH('Filtr dle měsíce'!A171,'Filtr dle měsíce'!$AC$6:$AC$297,0),0,1,1),""),"")</f>
        <v/>
      </c>
      <c r="G171" s="75" t="str">
        <f ca="1">IF(IFERROR(OFFSET('Tabulka klientů 2023'!$AC$7,MATCH('Filtr dle měsíce'!A171,'Filtr dle měsíce'!$AC$6:$AC$297,0),0,1,1)*OFFSET('Filtr dle měsíce'!$U$5,MATCH('Filtr dle měsíce'!A171,'Filtr dle měsíce'!$AC$6:$AC$297,0),0,1,1),"")&gt;0,IFERROR(OFFSET('Tabulka klientů 2023'!$AC$7,MATCH('Filtr dle měsíce'!A171,'Filtr dle měsíce'!$AC$6:$AC$297,0),0,1,1)*OFFSET('Filtr dle měsíce'!$U$5,MATCH('Filtr dle měsíce'!A171,'Filtr dle měsíce'!$AC$6:$AC$297,0),0,1,1),""),"")</f>
        <v/>
      </c>
      <c r="H171" s="76" t="str">
        <f ca="1">IF(IFERROR(OFFSET('Tabulka klientů 2023'!$AF$7,MATCH('Filtr dle měsíce'!A171,'Filtr dle měsíce'!$AC$6:$AC$297,0),0,1,1)*OFFSET('Filtr dle měsíce'!$V$5,MATCH('Filtr dle měsíce'!A171,'Filtr dle měsíce'!$AC$6:$AC$297,0),0,1,1),"")&gt;0,IFERROR(OFFSET('Tabulka klientů 2023'!$AF$7,MATCH('Filtr dle měsíce'!A171,'Filtr dle měsíce'!$AC$6:$AC$297,0),0,1,1)*OFFSET('Filtr dle měsíce'!$V$5,MATCH('Filtr dle měsíce'!A171,'Filtr dle měsíce'!$AC$6:$AC$297,0),0,1,1),""),"")</f>
        <v/>
      </c>
      <c r="I171" s="75" t="str">
        <f ca="1">IF(IFERROR(OFFSET('Tabulka klientů 2023'!$AI$7,MATCH('Filtr dle měsíce'!A171,'Filtr dle měsíce'!$AC$6:$AC$297,0),0,1,1)*OFFSET('Filtr dle měsíce'!$W$5,MATCH('Filtr dle měsíce'!A171,'Filtr dle měsíce'!$AC$6:$AC$297,0),0,1,1),"")&gt;0,IFERROR(OFFSET('Tabulka klientů 2023'!$AI$7,MATCH('Filtr dle měsíce'!A171,'Filtr dle měsíce'!$AC$6:$AC$297,0),0,1,1)*OFFSET('Filtr dle měsíce'!$W$5,MATCH('Filtr dle měsíce'!A171,'Filtr dle měsíce'!$AC$6:$AC$297,0),0,1,1),""),"")</f>
        <v/>
      </c>
      <c r="J171" s="76" t="str">
        <f ca="1">IF(IFERROR(OFFSET('Tabulka klientů 2023'!$AL$7,MATCH('Filtr dle měsíce'!A171,'Filtr dle měsíce'!$AC$6:$AC$297,0),0,1,1)*OFFSET('Filtr dle měsíce'!$X$5,MATCH('Filtr dle měsíce'!A171,'Filtr dle měsíce'!$AC$6:$AC$297,0),0,1,1),"")&gt;0,IFERROR(OFFSET('Tabulka klientů 2023'!$AL$7,MATCH('Filtr dle měsíce'!A171,'Filtr dle měsíce'!$AC$6:$AC$297,0),0,1,1)*OFFSET('Filtr dle měsíce'!$X$5,MATCH('Filtr dle měsíce'!A171,'Filtr dle měsíce'!$AC$6:$AC$297,0),0,1,1),""),"")</f>
        <v/>
      </c>
      <c r="K171" s="75" t="str">
        <f ca="1">IF(IFERROR(OFFSET('Tabulka klientů 2023'!$AO$7,MATCH('Filtr dle měsíce'!A171,'Filtr dle měsíce'!$AC$6:$AC$297,0),0,1,1)*OFFSET('Filtr dle měsíce'!$Y$5,MATCH('Filtr dle měsíce'!A171,'Filtr dle měsíce'!$AC$6:$AC$297,0),0,1,1),"")&gt;0,IFERROR(OFFSET('Tabulka klientů 2023'!$AO$7,MATCH('Filtr dle měsíce'!A171,'Filtr dle měsíce'!$AC$6:$AC$297,0),0,1,1)*OFFSET('Filtr dle měsíce'!$Y$5,MATCH('Filtr dle měsíce'!A171,'Filtr dle měsíce'!$AC$6:$AC$297,0),0,1,1),""),"")</f>
        <v/>
      </c>
      <c r="L171" s="76" t="str">
        <f ca="1">IF(IFERROR(OFFSET('Tabulka klientů 2023'!$AR$7,MATCH('Filtr dle měsíce'!A171,'Filtr dle měsíce'!$AC$6:$AC$297,0),0,1,1)*OFFSET('Filtr dle měsíce'!$Z$5,MATCH('Filtr dle měsíce'!A171,'Filtr dle měsíce'!$AC$6:$AC$297,0),0,1,1),"")&gt;0,IFERROR(OFFSET('Tabulka klientů 2023'!$AR$7,MATCH('Filtr dle měsíce'!A171,'Filtr dle měsíce'!$AC$6:$AC$297,0),0,1,1)*OFFSET('Filtr dle měsíce'!$Z$5,MATCH('Filtr dle měsíce'!A171,'Filtr dle měsíce'!$AC$6:$AC$297,0),0,1,1),""),"")</f>
        <v/>
      </c>
      <c r="M171" s="77" t="str">
        <f ca="1">IF(IFERROR(OFFSET('Tabulka klientů 2023'!$AU$7,MATCH('Filtr dle měsíce'!A171,'Filtr dle měsíce'!$AC$6:$AC$297,0),0,1,1)*OFFSET('Filtr dle měsíce'!$AA$5,MATCH('Filtr dle měsíce'!A171,'Filtr dle měsíce'!$AC$6:$AC$297,0),0,1,1),"")&gt;0,IFERROR(OFFSET('Tabulka klientů 2023'!$AU$7,MATCH('Filtr dle měsíce'!A171,'Filtr dle měsíce'!$AC$6:$AC$297,0),0,1,1)*OFFSET('Filtr dle měsíce'!$AA$5,MATCH('Filtr dle měsíce'!A171,'Filtr dle měsíce'!$AC$6:$AC$297,0),0,1,1),""),"")</f>
        <v/>
      </c>
      <c r="N171" s="78" t="str">
        <f t="shared" ca="1" si="0"/>
        <v/>
      </c>
      <c r="Q171" s="51">
        <f>IF('Tabulka klientů 2023'!R173='Filtr dle měsíce'!$C$1,1,0)</f>
        <v>0</v>
      </c>
      <c r="R171" s="51">
        <f>IF('Tabulka klientů 2023'!U173='Filtr dle měsíce'!$C$1,1,0)</f>
        <v>0</v>
      </c>
      <c r="S171" s="51">
        <f>IF('Tabulka klientů 2023'!X173='Filtr dle měsíce'!$C$1,1,0)</f>
        <v>0</v>
      </c>
      <c r="T171" s="51">
        <f>IF('Tabulka klientů 2023'!AA173='Filtr dle měsíce'!$C$1,1,0)</f>
        <v>0</v>
      </c>
      <c r="U171" s="51">
        <f>IF('Tabulka klientů 2023'!AD173='Filtr dle měsíce'!$C$1,1,0)</f>
        <v>0</v>
      </c>
      <c r="V171" s="51">
        <f>IF('Tabulka klientů 2023'!AG173='Filtr dle měsíce'!$C$1,1,0)</f>
        <v>0</v>
      </c>
      <c r="W171" s="51">
        <f>IF('Tabulka klientů 2023'!AJ173='Filtr dle měsíce'!$C$1,1,0)</f>
        <v>0</v>
      </c>
      <c r="X171" s="1">
        <f>IF('Tabulka klientů 2023'!AM173='Filtr dle měsíce'!$C$1,1,0)</f>
        <v>0</v>
      </c>
      <c r="Y171" s="1">
        <f>IF('Tabulka klientů 2023'!AP173='Filtr dle měsíce'!$C$1,1,0)</f>
        <v>0</v>
      </c>
      <c r="Z171" s="1">
        <f>IF('Tabulka klientů 2023'!AS173='Filtr dle měsíce'!$C$1,1,0)</f>
        <v>0</v>
      </c>
      <c r="AA171" s="1">
        <f>IF('Tabulka klientů 2023'!AV173='Filtr dle měsíce'!$C$1,1,0)</f>
        <v>0</v>
      </c>
      <c r="AB171" s="1">
        <f t="shared" si="1"/>
        <v>0</v>
      </c>
      <c r="AC171" s="1">
        <f t="shared" si="2"/>
        <v>0</v>
      </c>
      <c r="AE171" s="51">
        <f>IF('Tabulka klientů 2023'!S173="ANO",1,0)</f>
        <v>0</v>
      </c>
      <c r="AF171" s="51">
        <f>IF('Tabulka klientů 2023'!V173="ANO",1,0)</f>
        <v>0</v>
      </c>
      <c r="AG171" s="51">
        <f>IF('Tabulka klientů 2023'!Y173="ANO",1,0)</f>
        <v>0</v>
      </c>
      <c r="AH171" s="51">
        <f>IF('Tabulka klientů 2023'!AB173="ANO",1,0)</f>
        <v>0</v>
      </c>
      <c r="AI171" s="51">
        <f>IF('Tabulka klientů 2023'!AE173="ANO",1,0)</f>
        <v>0</v>
      </c>
      <c r="AJ171" s="51">
        <f>IF('Tabulka klientů 2023'!AH173="ANO",1,0)</f>
        <v>0</v>
      </c>
      <c r="AK171" s="51">
        <f>IF('Tabulka klientů 2023'!AK173="ANO",1,0)</f>
        <v>0</v>
      </c>
      <c r="AL171" s="51">
        <f>IF('Tabulka klientů 2023'!AN173="ANO",1,0)</f>
        <v>0</v>
      </c>
      <c r="AM171" s="51">
        <f>IF('Tabulka klientů 2023'!AQ173="ANO",1,0)</f>
        <v>0</v>
      </c>
      <c r="AN171" s="51">
        <f>IF('Tabulka klientů 2023'!AT173="ANO",1,0)</f>
        <v>0</v>
      </c>
      <c r="AO171" s="51">
        <f>IF('Tabulka klientů 2023'!AW173="ANO",1,0)</f>
        <v>0</v>
      </c>
      <c r="AP171" s="51" t="e">
        <f t="shared" ref="AP171:AQ171" si="332">#N/A</f>
        <v>#N/A</v>
      </c>
      <c r="AQ171" s="51" t="e">
        <f t="shared" si="332"/>
        <v>#N/A</v>
      </c>
      <c r="AR171" s="51"/>
      <c r="AS171" s="1">
        <f t="shared" ref="AS171:BC171" si="333">SUM(Q171+AE171)</f>
        <v>0</v>
      </c>
      <c r="AT171" s="1">
        <f t="shared" si="333"/>
        <v>0</v>
      </c>
      <c r="AU171" s="1">
        <f t="shared" si="333"/>
        <v>0</v>
      </c>
      <c r="AV171" s="1">
        <f t="shared" si="333"/>
        <v>0</v>
      </c>
      <c r="AW171" s="1">
        <f t="shared" si="333"/>
        <v>0</v>
      </c>
      <c r="AX171" s="1">
        <f t="shared" si="333"/>
        <v>0</v>
      </c>
      <c r="AY171" s="1">
        <f t="shared" si="333"/>
        <v>0</v>
      </c>
      <c r="AZ171" s="1">
        <f t="shared" si="333"/>
        <v>0</v>
      </c>
      <c r="BA171" s="1">
        <f t="shared" si="333"/>
        <v>0</v>
      </c>
      <c r="BB171" s="1">
        <f t="shared" si="333"/>
        <v>0</v>
      </c>
      <c r="BC171" s="1">
        <f t="shared" si="333"/>
        <v>0</v>
      </c>
      <c r="BD171" s="1"/>
      <c r="BE171" s="79" t="str">
        <f ca="1">IF(IFERROR(OFFSET('Filtr dle měsíce'!AS$5,MATCH('Filtr dle měsíce'!$A170,'Filtr dle měsíce'!$AC$6:$AC$297,0),0,1,1)*OFFSET('Filtr dle měsíce'!AS$5,MATCH('Filtr dle měsíce'!$A170,'Filtr dle měsíce'!$AC$6:$AC$297,0),0,1,1),"")&gt;0,IFERROR(OFFSET('Filtr dle měsíce'!AS$5,MATCH('Filtr dle měsíce'!$A170,'Filtr dle měsíce'!$AC$6:$AC$297,0),0,1,1)*OFFSET('Filtr dle měsíce'!AS$5,MATCH('Filtr dle měsíce'!$A170,'Filtr dle měsíce'!$AC$6:$AC$297,0),0,1,1),""),"")</f>
        <v/>
      </c>
      <c r="BF171" s="79" t="str">
        <f ca="1">IF(IFERROR(OFFSET('Filtr dle měsíce'!AT$5,MATCH('Filtr dle měsíce'!$A170,'Filtr dle měsíce'!$AC$6:$AC$297,0),0,1,1)*OFFSET('Filtr dle měsíce'!AT$5,MATCH('Filtr dle měsíce'!$A170,'Filtr dle měsíce'!$AC$6:$AC$297,0),0,1,1),"")&gt;0,IFERROR(OFFSET('Filtr dle měsíce'!AT$5,MATCH('Filtr dle měsíce'!$A170,'Filtr dle měsíce'!$AC$6:$AC$297,0),0,1,1)*OFFSET('Filtr dle měsíce'!AT$5,MATCH('Filtr dle měsíce'!$A170,'Filtr dle měsíce'!$AC$6:$AC$297,0),0,1,1),""),"")</f>
        <v/>
      </c>
      <c r="BG171" s="79" t="str">
        <f ca="1">IF(IFERROR(OFFSET('Filtr dle měsíce'!AU$5,MATCH('Filtr dle měsíce'!$A170,'Filtr dle měsíce'!$AC$6:$AC$297,0),0,1,1)*OFFSET('Filtr dle měsíce'!AU$5,MATCH('Filtr dle měsíce'!$A170,'Filtr dle měsíce'!$AC$6:$AC$297,0),0,1,1),"")&gt;0,IFERROR(OFFSET('Filtr dle měsíce'!AU$5,MATCH('Filtr dle měsíce'!$A170,'Filtr dle měsíce'!$AC$6:$AC$297,0),0,1,1)*OFFSET('Filtr dle měsíce'!AU$5,MATCH('Filtr dle měsíce'!$A170,'Filtr dle měsíce'!$AC$6:$AC$297,0),0,1,1),""),"")</f>
        <v/>
      </c>
      <c r="BH171" s="79" t="str">
        <f ca="1">IF(IFERROR(OFFSET('Filtr dle měsíce'!AV$5,MATCH('Filtr dle měsíce'!$A170,'Filtr dle měsíce'!$AC$6:$AC$297,0),0,1,1)*OFFSET('Filtr dle měsíce'!AV$5,MATCH('Filtr dle měsíce'!$A170,'Filtr dle měsíce'!$AC$6:$AC$297,0),0,1,1),"")&gt;0,IFERROR(OFFSET('Filtr dle měsíce'!AV$5,MATCH('Filtr dle měsíce'!$A170,'Filtr dle měsíce'!$AC$6:$AC$297,0),0,1,1)*OFFSET('Filtr dle měsíce'!AV$5,MATCH('Filtr dle měsíce'!$A170,'Filtr dle měsíce'!$AC$6:$AC$297,0),0,1,1),""),"")</f>
        <v/>
      </c>
      <c r="BI171" s="79" t="str">
        <f ca="1">IF(IFERROR(OFFSET('Filtr dle měsíce'!AW$5,MATCH('Filtr dle měsíce'!$A170,'Filtr dle měsíce'!$AC$6:$AC$297,0),0,1,1)*OFFSET('Filtr dle měsíce'!AW$5,MATCH('Filtr dle měsíce'!$A170,'Filtr dle měsíce'!$AC$6:$AC$297,0),0,1,1),"")&gt;0,IFERROR(OFFSET('Filtr dle měsíce'!AW$5,MATCH('Filtr dle měsíce'!$A170,'Filtr dle měsíce'!$AC$6:$AC$297,0),0,1,1)*OFFSET('Filtr dle měsíce'!AW$5,MATCH('Filtr dle měsíce'!$A170,'Filtr dle měsíce'!$AC$6:$AC$297,0),0,1,1),""),"")</f>
        <v/>
      </c>
      <c r="BJ171" s="79" t="str">
        <f ca="1">IF(IFERROR(OFFSET('Filtr dle měsíce'!AX$5,MATCH('Filtr dle měsíce'!$A170,'Filtr dle měsíce'!$AC$6:$AC$297,0),0,1,1)*OFFSET('Filtr dle měsíce'!AX$5,MATCH('Filtr dle měsíce'!$A170,'Filtr dle měsíce'!$AC$6:$AC$297,0),0,1,1),"")&gt;0,IFERROR(OFFSET('Filtr dle měsíce'!AX$5,MATCH('Filtr dle měsíce'!$A170,'Filtr dle měsíce'!$AC$6:$AC$297,0),0,1,1)*OFFSET('Filtr dle měsíce'!AX$5,MATCH('Filtr dle měsíce'!$A170,'Filtr dle měsíce'!$AC$6:$AC$297,0),0,1,1),""),"")</f>
        <v/>
      </c>
      <c r="BK171" s="79" t="str">
        <f ca="1">IF(IFERROR(OFFSET('Filtr dle měsíce'!AY$5,MATCH('Filtr dle měsíce'!$A170,'Filtr dle měsíce'!$AC$6:$AC$297,0),0,1,1)*OFFSET('Filtr dle měsíce'!AY$5,MATCH('Filtr dle měsíce'!$A170,'Filtr dle měsíce'!$AC$6:$AC$297,0),0,1,1),"")&gt;0,IFERROR(OFFSET('Filtr dle měsíce'!AY$5,MATCH('Filtr dle měsíce'!$A170,'Filtr dle měsíce'!$AC$6:$AC$297,0),0,1,1)*OFFSET('Filtr dle měsíce'!AY$5,MATCH('Filtr dle měsíce'!$A170,'Filtr dle měsíce'!$AC$6:$AC$297,0),0,1,1),""),"")</f>
        <v/>
      </c>
      <c r="BL171" s="79" t="str">
        <f ca="1">IF(IFERROR(OFFSET('Filtr dle měsíce'!AZ$5,MATCH('Filtr dle měsíce'!$A170,'Filtr dle měsíce'!$AC$6:$AC$297,0),0,1,1)*OFFSET('Filtr dle měsíce'!AZ$5,MATCH('Filtr dle měsíce'!$A170,'Filtr dle měsíce'!$AC$6:$AC$297,0),0,1,1),"")&gt;0,IFERROR(OFFSET('Filtr dle měsíce'!AZ$5,MATCH('Filtr dle měsíce'!$A170,'Filtr dle měsíce'!$AC$6:$AC$297,0),0,1,1)*OFFSET('Filtr dle měsíce'!AZ$5,MATCH('Filtr dle měsíce'!$A170,'Filtr dle měsíce'!$AC$6:$AC$297,0),0,1,1),""),"")</f>
        <v/>
      </c>
      <c r="BM171" s="79" t="str">
        <f ca="1">IF(IFERROR(OFFSET('Filtr dle měsíce'!BA$5,MATCH('Filtr dle měsíce'!$A170,'Filtr dle měsíce'!$AC$6:$AC$297,0),0,1,1)*OFFSET('Filtr dle měsíce'!BA$5,MATCH('Filtr dle měsíce'!$A170,'Filtr dle měsíce'!$AC$6:$AC$297,0),0,1,1),"")&gt;0,IFERROR(OFFSET('Filtr dle měsíce'!BA$5,MATCH('Filtr dle měsíce'!$A170,'Filtr dle měsíce'!$AC$6:$AC$297,0),0,1,1)*OFFSET('Filtr dle měsíce'!BA$5,MATCH('Filtr dle měsíce'!$A170,'Filtr dle měsíce'!$AC$6:$AC$297,0),0,1,1),""),"")</f>
        <v/>
      </c>
      <c r="BN171" s="79" t="str">
        <f ca="1">IF(IFERROR(OFFSET('Filtr dle měsíce'!BB$5,MATCH('Filtr dle měsíce'!$A170,'Filtr dle měsíce'!$AC$6:$AC$297,0),0,1,1)*OFFSET('Filtr dle měsíce'!BB$5,MATCH('Filtr dle měsíce'!$A170,'Filtr dle měsíce'!$AC$6:$AC$297,0),0,1,1),"")&gt;0,IFERROR(OFFSET('Filtr dle měsíce'!BB$5,MATCH('Filtr dle měsíce'!$A170,'Filtr dle měsíce'!$AC$6:$AC$297,0),0,1,1)*OFFSET('Filtr dle měsíce'!BB$5,MATCH('Filtr dle měsíce'!$A170,'Filtr dle měsíce'!$AC$6:$AC$297,0),0,1,1),""),"")</f>
        <v/>
      </c>
      <c r="BO171" s="79" t="str">
        <f ca="1">IF(IFERROR(OFFSET('Filtr dle měsíce'!BC$5,MATCH('Filtr dle měsíce'!$A170,'Filtr dle měsíce'!$AC$6:$AC$297,0),0,1,1)*OFFSET('Filtr dle měsíce'!BC$5,MATCH('Filtr dle měsíce'!$A170,'Filtr dle měsíce'!$AC$6:$AC$297,0),0,1,1),"")&gt;0,IFERROR(OFFSET('Filtr dle měsíce'!BC$5,MATCH('Filtr dle měsíce'!$A170,'Filtr dle měsíce'!$AC$6:$AC$297,0),0,1,1)*OFFSET('Filtr dle měsíce'!BC$5,MATCH('Filtr dle měsíce'!$A170,'Filtr dle měsíce'!$AC$6:$AC$297,0),0,1,1),""),"")</f>
        <v/>
      </c>
      <c r="BP171" s="79"/>
      <c r="BQ171" s="79"/>
    </row>
    <row r="172" spans="1:69" ht="14.25" customHeight="1" x14ac:dyDescent="0.4">
      <c r="A172" s="51">
        <v>168</v>
      </c>
      <c r="B172" s="74" t="str">
        <f ca="1">IFERROR(TEXT(OFFSET('Tabulka klientů 2023'!$C$7,MATCH('Filtr dle měsíce'!A172,'Filtr dle měsíce'!$AC$6:$AC$297,0),0,1,1),""),"")</f>
        <v/>
      </c>
      <c r="C172" s="75" t="str">
        <f ca="1">IF(IFERROR(OFFSET('Tabulka klientů 2023'!$Q$7,MATCH('Filtr dle měsíce'!A172,'Filtr dle měsíce'!$AC$6:$AC$297,0),0,1,1)*OFFSET('Filtr dle měsíce'!$Q$5,MATCH('Filtr dle měsíce'!A172,'Filtr dle měsíce'!$AC$6:$AC$297,0),0,1,1),"")&gt;0,IFERROR(OFFSET('Tabulka klientů 2023'!$Q$7,MATCH('Filtr dle měsíce'!A172,'Filtr dle měsíce'!$AC$6:$AC$297,0),0,1,1)*OFFSET('Filtr dle měsíce'!$Q$5,MATCH('Filtr dle měsíce'!A172,'Filtr dle měsíce'!$AC$6:$AC$297,0),0,1,1),""),"")</f>
        <v/>
      </c>
      <c r="D172" s="76" t="str">
        <f ca="1">IF(IFERROR(OFFSET('Tabulka klientů 2023'!$T$7,MATCH('Filtr dle měsíce'!A172,'Filtr dle měsíce'!$AC$6:$AC$297,0),0,1,1)*OFFSET('Filtr dle měsíce'!$R$5,MATCH('Filtr dle měsíce'!A172,'Filtr dle měsíce'!$AC$6:$AC$297,0),0,1,1),"")&gt;0,IFERROR(OFFSET('Tabulka klientů 2023'!$T$7,MATCH('Filtr dle měsíce'!A172,'Filtr dle měsíce'!$AC$6:$AC$297,0),0,1,1)*OFFSET('Filtr dle měsíce'!$R$5,MATCH('Filtr dle měsíce'!A172,'Filtr dle měsíce'!$AC$6:$AC$297,0),0,1,1),""),"")</f>
        <v/>
      </c>
      <c r="E172" s="75" t="str">
        <f ca="1">IF(IFERROR(OFFSET('Tabulka klientů 2023'!$W$7,MATCH('Filtr dle měsíce'!A172,'Filtr dle měsíce'!$AC$6:$AC$297,0),0,1,1)*OFFSET('Filtr dle měsíce'!$S$5,MATCH('Filtr dle měsíce'!A172,'Filtr dle měsíce'!$AC$6:$AC$297,0),0,1,1),"")&gt;0,IFERROR(OFFSET('Tabulka klientů 2023'!$W$7,MATCH('Filtr dle měsíce'!A172,'Filtr dle měsíce'!$AC$6:$AC$297,0),0,1,1)*OFFSET('Filtr dle měsíce'!$S$5,MATCH('Filtr dle měsíce'!A172,'Filtr dle měsíce'!$AC$6:$AC$297,0),0,1,1),""),"")</f>
        <v/>
      </c>
      <c r="F172" s="76" t="str">
        <f ca="1">IF(IFERROR(OFFSET('Tabulka klientů 2023'!$Z$7,MATCH('Filtr dle měsíce'!A172,'Filtr dle měsíce'!$AC$6:$AC$297,0),0,1,1)*OFFSET('Filtr dle měsíce'!$T$5,MATCH('Filtr dle měsíce'!A172,'Filtr dle měsíce'!$AC$6:$AC$297,0),0,1,1),"")&gt;0,IFERROR(OFFSET('Tabulka klientů 2023'!$Z$7,MATCH('Filtr dle měsíce'!A172,'Filtr dle měsíce'!$AC$6:$AC$297,0),0,1,1)*OFFSET('Filtr dle měsíce'!$T$5,MATCH('Filtr dle měsíce'!A172,'Filtr dle měsíce'!$AC$6:$AC$297,0),0,1,1),""),"")</f>
        <v/>
      </c>
      <c r="G172" s="75" t="str">
        <f ca="1">IF(IFERROR(OFFSET('Tabulka klientů 2023'!$AC$7,MATCH('Filtr dle měsíce'!A172,'Filtr dle měsíce'!$AC$6:$AC$297,0),0,1,1)*OFFSET('Filtr dle měsíce'!$U$5,MATCH('Filtr dle měsíce'!A172,'Filtr dle měsíce'!$AC$6:$AC$297,0),0,1,1),"")&gt;0,IFERROR(OFFSET('Tabulka klientů 2023'!$AC$7,MATCH('Filtr dle měsíce'!A172,'Filtr dle měsíce'!$AC$6:$AC$297,0),0,1,1)*OFFSET('Filtr dle měsíce'!$U$5,MATCH('Filtr dle měsíce'!A172,'Filtr dle měsíce'!$AC$6:$AC$297,0),0,1,1),""),"")</f>
        <v/>
      </c>
      <c r="H172" s="76" t="str">
        <f ca="1">IF(IFERROR(OFFSET('Tabulka klientů 2023'!$AF$7,MATCH('Filtr dle měsíce'!A172,'Filtr dle měsíce'!$AC$6:$AC$297,0),0,1,1)*OFFSET('Filtr dle měsíce'!$V$5,MATCH('Filtr dle měsíce'!A172,'Filtr dle měsíce'!$AC$6:$AC$297,0),0,1,1),"")&gt;0,IFERROR(OFFSET('Tabulka klientů 2023'!$AF$7,MATCH('Filtr dle měsíce'!A172,'Filtr dle měsíce'!$AC$6:$AC$297,0),0,1,1)*OFFSET('Filtr dle měsíce'!$V$5,MATCH('Filtr dle měsíce'!A172,'Filtr dle měsíce'!$AC$6:$AC$297,0),0,1,1),""),"")</f>
        <v/>
      </c>
      <c r="I172" s="75" t="str">
        <f ca="1">IF(IFERROR(OFFSET('Tabulka klientů 2023'!$AI$7,MATCH('Filtr dle měsíce'!A172,'Filtr dle měsíce'!$AC$6:$AC$297,0),0,1,1)*OFFSET('Filtr dle měsíce'!$W$5,MATCH('Filtr dle měsíce'!A172,'Filtr dle měsíce'!$AC$6:$AC$297,0),0,1,1),"")&gt;0,IFERROR(OFFSET('Tabulka klientů 2023'!$AI$7,MATCH('Filtr dle měsíce'!A172,'Filtr dle měsíce'!$AC$6:$AC$297,0),0,1,1)*OFFSET('Filtr dle měsíce'!$W$5,MATCH('Filtr dle měsíce'!A172,'Filtr dle měsíce'!$AC$6:$AC$297,0),0,1,1),""),"")</f>
        <v/>
      </c>
      <c r="J172" s="76" t="str">
        <f ca="1">IF(IFERROR(OFFSET('Tabulka klientů 2023'!$AL$7,MATCH('Filtr dle měsíce'!A172,'Filtr dle měsíce'!$AC$6:$AC$297,0),0,1,1)*OFFSET('Filtr dle měsíce'!$X$5,MATCH('Filtr dle měsíce'!A172,'Filtr dle měsíce'!$AC$6:$AC$297,0),0,1,1),"")&gt;0,IFERROR(OFFSET('Tabulka klientů 2023'!$AL$7,MATCH('Filtr dle měsíce'!A172,'Filtr dle měsíce'!$AC$6:$AC$297,0),0,1,1)*OFFSET('Filtr dle měsíce'!$X$5,MATCH('Filtr dle měsíce'!A172,'Filtr dle měsíce'!$AC$6:$AC$297,0),0,1,1),""),"")</f>
        <v/>
      </c>
      <c r="K172" s="75" t="str">
        <f ca="1">IF(IFERROR(OFFSET('Tabulka klientů 2023'!$AO$7,MATCH('Filtr dle měsíce'!A172,'Filtr dle měsíce'!$AC$6:$AC$297,0),0,1,1)*OFFSET('Filtr dle měsíce'!$Y$5,MATCH('Filtr dle měsíce'!A172,'Filtr dle měsíce'!$AC$6:$AC$297,0),0,1,1),"")&gt;0,IFERROR(OFFSET('Tabulka klientů 2023'!$AO$7,MATCH('Filtr dle měsíce'!A172,'Filtr dle měsíce'!$AC$6:$AC$297,0),0,1,1)*OFFSET('Filtr dle měsíce'!$Y$5,MATCH('Filtr dle měsíce'!A172,'Filtr dle měsíce'!$AC$6:$AC$297,0),0,1,1),""),"")</f>
        <v/>
      </c>
      <c r="L172" s="76" t="str">
        <f ca="1">IF(IFERROR(OFFSET('Tabulka klientů 2023'!$AR$7,MATCH('Filtr dle měsíce'!A172,'Filtr dle měsíce'!$AC$6:$AC$297,0),0,1,1)*OFFSET('Filtr dle měsíce'!$Z$5,MATCH('Filtr dle měsíce'!A172,'Filtr dle měsíce'!$AC$6:$AC$297,0),0,1,1),"")&gt;0,IFERROR(OFFSET('Tabulka klientů 2023'!$AR$7,MATCH('Filtr dle měsíce'!A172,'Filtr dle měsíce'!$AC$6:$AC$297,0),0,1,1)*OFFSET('Filtr dle měsíce'!$Z$5,MATCH('Filtr dle měsíce'!A172,'Filtr dle měsíce'!$AC$6:$AC$297,0),0,1,1),""),"")</f>
        <v/>
      </c>
      <c r="M172" s="77" t="str">
        <f ca="1">IF(IFERROR(OFFSET('Tabulka klientů 2023'!$AU$7,MATCH('Filtr dle měsíce'!A172,'Filtr dle měsíce'!$AC$6:$AC$297,0),0,1,1)*OFFSET('Filtr dle měsíce'!$AA$5,MATCH('Filtr dle měsíce'!A172,'Filtr dle měsíce'!$AC$6:$AC$297,0),0,1,1),"")&gt;0,IFERROR(OFFSET('Tabulka klientů 2023'!$AU$7,MATCH('Filtr dle měsíce'!A172,'Filtr dle měsíce'!$AC$6:$AC$297,0),0,1,1)*OFFSET('Filtr dle měsíce'!$AA$5,MATCH('Filtr dle měsíce'!A172,'Filtr dle měsíce'!$AC$6:$AC$297,0),0,1,1),""),"")</f>
        <v/>
      </c>
      <c r="N172" s="78" t="str">
        <f t="shared" ca="1" si="0"/>
        <v/>
      </c>
      <c r="Q172" s="51">
        <f>IF('Tabulka klientů 2023'!R174='Filtr dle měsíce'!$C$1,1,0)</f>
        <v>0</v>
      </c>
      <c r="R172" s="51">
        <f>IF('Tabulka klientů 2023'!U174='Filtr dle měsíce'!$C$1,1,0)</f>
        <v>0</v>
      </c>
      <c r="S172" s="51">
        <f>IF('Tabulka klientů 2023'!X174='Filtr dle měsíce'!$C$1,1,0)</f>
        <v>0</v>
      </c>
      <c r="T172" s="51">
        <f>IF('Tabulka klientů 2023'!AA174='Filtr dle měsíce'!$C$1,1,0)</f>
        <v>0</v>
      </c>
      <c r="U172" s="51">
        <f>IF('Tabulka klientů 2023'!AD174='Filtr dle měsíce'!$C$1,1,0)</f>
        <v>0</v>
      </c>
      <c r="V172" s="51">
        <f>IF('Tabulka klientů 2023'!AG174='Filtr dle měsíce'!$C$1,1,0)</f>
        <v>0</v>
      </c>
      <c r="W172" s="51">
        <f>IF('Tabulka klientů 2023'!AJ174='Filtr dle měsíce'!$C$1,1,0)</f>
        <v>0</v>
      </c>
      <c r="X172" s="1">
        <f>IF('Tabulka klientů 2023'!AM174='Filtr dle měsíce'!$C$1,1,0)</f>
        <v>0</v>
      </c>
      <c r="Y172" s="1">
        <f>IF('Tabulka klientů 2023'!AP174='Filtr dle měsíce'!$C$1,1,0)</f>
        <v>0</v>
      </c>
      <c r="Z172" s="1">
        <f>IF('Tabulka klientů 2023'!AS174='Filtr dle měsíce'!$C$1,1,0)</f>
        <v>0</v>
      </c>
      <c r="AA172" s="1">
        <f>IF('Tabulka klientů 2023'!AV174='Filtr dle měsíce'!$C$1,1,0)</f>
        <v>0</v>
      </c>
      <c r="AB172" s="1">
        <f t="shared" si="1"/>
        <v>0</v>
      </c>
      <c r="AC172" s="1">
        <f t="shared" si="2"/>
        <v>0</v>
      </c>
      <c r="AE172" s="51">
        <f>IF('Tabulka klientů 2023'!S174="ANO",1,0)</f>
        <v>0</v>
      </c>
      <c r="AF172" s="51">
        <f>IF('Tabulka klientů 2023'!V174="ANO",1,0)</f>
        <v>0</v>
      </c>
      <c r="AG172" s="51">
        <f>IF('Tabulka klientů 2023'!Y174="ANO",1,0)</f>
        <v>0</v>
      </c>
      <c r="AH172" s="51">
        <f>IF('Tabulka klientů 2023'!AB174="ANO",1,0)</f>
        <v>0</v>
      </c>
      <c r="AI172" s="51">
        <f>IF('Tabulka klientů 2023'!AE174="ANO",1,0)</f>
        <v>0</v>
      </c>
      <c r="AJ172" s="51">
        <f>IF('Tabulka klientů 2023'!AH174="ANO",1,0)</f>
        <v>0</v>
      </c>
      <c r="AK172" s="51">
        <f>IF('Tabulka klientů 2023'!AK174="ANO",1,0)</f>
        <v>0</v>
      </c>
      <c r="AL172" s="51">
        <f>IF('Tabulka klientů 2023'!AN174="ANO",1,0)</f>
        <v>0</v>
      </c>
      <c r="AM172" s="51">
        <f>IF('Tabulka klientů 2023'!AQ174="ANO",1,0)</f>
        <v>0</v>
      </c>
      <c r="AN172" s="51">
        <f>IF('Tabulka klientů 2023'!AT174="ANO",1,0)</f>
        <v>0</v>
      </c>
      <c r="AO172" s="51">
        <f>IF('Tabulka klientů 2023'!AW174="ANO",1,0)</f>
        <v>0</v>
      </c>
      <c r="AP172" s="51" t="e">
        <f t="shared" ref="AP172:AQ172" si="334">#N/A</f>
        <v>#N/A</v>
      </c>
      <c r="AQ172" s="51" t="e">
        <f t="shared" si="334"/>
        <v>#N/A</v>
      </c>
      <c r="AR172" s="51"/>
      <c r="AS172" s="1">
        <f t="shared" ref="AS172:BC172" si="335">SUM(Q172+AE172)</f>
        <v>0</v>
      </c>
      <c r="AT172" s="1">
        <f t="shared" si="335"/>
        <v>0</v>
      </c>
      <c r="AU172" s="1">
        <f t="shared" si="335"/>
        <v>0</v>
      </c>
      <c r="AV172" s="1">
        <f t="shared" si="335"/>
        <v>0</v>
      </c>
      <c r="AW172" s="1">
        <f t="shared" si="335"/>
        <v>0</v>
      </c>
      <c r="AX172" s="1">
        <f t="shared" si="335"/>
        <v>0</v>
      </c>
      <c r="AY172" s="1">
        <f t="shared" si="335"/>
        <v>0</v>
      </c>
      <c r="AZ172" s="1">
        <f t="shared" si="335"/>
        <v>0</v>
      </c>
      <c r="BA172" s="1">
        <f t="shared" si="335"/>
        <v>0</v>
      </c>
      <c r="BB172" s="1">
        <f t="shared" si="335"/>
        <v>0</v>
      </c>
      <c r="BC172" s="1">
        <f t="shared" si="335"/>
        <v>0</v>
      </c>
      <c r="BD172" s="1"/>
      <c r="BE172" s="79" t="str">
        <f ca="1">IF(IFERROR(OFFSET('Filtr dle měsíce'!AS$5,MATCH('Filtr dle měsíce'!$A171,'Filtr dle měsíce'!$AC$6:$AC$297,0),0,1,1)*OFFSET('Filtr dle měsíce'!AS$5,MATCH('Filtr dle měsíce'!$A171,'Filtr dle měsíce'!$AC$6:$AC$297,0),0,1,1),"")&gt;0,IFERROR(OFFSET('Filtr dle měsíce'!AS$5,MATCH('Filtr dle měsíce'!$A171,'Filtr dle měsíce'!$AC$6:$AC$297,0),0,1,1)*OFFSET('Filtr dle měsíce'!AS$5,MATCH('Filtr dle měsíce'!$A171,'Filtr dle měsíce'!$AC$6:$AC$297,0),0,1,1),""),"")</f>
        <v/>
      </c>
      <c r="BF172" s="79" t="str">
        <f ca="1">IF(IFERROR(OFFSET('Filtr dle měsíce'!AT$5,MATCH('Filtr dle měsíce'!$A171,'Filtr dle měsíce'!$AC$6:$AC$297,0),0,1,1)*OFFSET('Filtr dle měsíce'!AT$5,MATCH('Filtr dle měsíce'!$A171,'Filtr dle měsíce'!$AC$6:$AC$297,0),0,1,1),"")&gt;0,IFERROR(OFFSET('Filtr dle měsíce'!AT$5,MATCH('Filtr dle měsíce'!$A171,'Filtr dle měsíce'!$AC$6:$AC$297,0),0,1,1)*OFFSET('Filtr dle měsíce'!AT$5,MATCH('Filtr dle měsíce'!$A171,'Filtr dle měsíce'!$AC$6:$AC$297,0),0,1,1),""),"")</f>
        <v/>
      </c>
      <c r="BG172" s="79" t="str">
        <f ca="1">IF(IFERROR(OFFSET('Filtr dle měsíce'!AU$5,MATCH('Filtr dle měsíce'!$A171,'Filtr dle měsíce'!$AC$6:$AC$297,0),0,1,1)*OFFSET('Filtr dle měsíce'!AU$5,MATCH('Filtr dle měsíce'!$A171,'Filtr dle měsíce'!$AC$6:$AC$297,0),0,1,1),"")&gt;0,IFERROR(OFFSET('Filtr dle měsíce'!AU$5,MATCH('Filtr dle měsíce'!$A171,'Filtr dle měsíce'!$AC$6:$AC$297,0),0,1,1)*OFFSET('Filtr dle měsíce'!AU$5,MATCH('Filtr dle měsíce'!$A171,'Filtr dle měsíce'!$AC$6:$AC$297,0),0,1,1),""),"")</f>
        <v/>
      </c>
      <c r="BH172" s="79" t="str">
        <f ca="1">IF(IFERROR(OFFSET('Filtr dle měsíce'!AV$5,MATCH('Filtr dle měsíce'!$A171,'Filtr dle měsíce'!$AC$6:$AC$297,0),0,1,1)*OFFSET('Filtr dle měsíce'!AV$5,MATCH('Filtr dle měsíce'!$A171,'Filtr dle měsíce'!$AC$6:$AC$297,0),0,1,1),"")&gt;0,IFERROR(OFFSET('Filtr dle měsíce'!AV$5,MATCH('Filtr dle měsíce'!$A171,'Filtr dle měsíce'!$AC$6:$AC$297,0),0,1,1)*OFFSET('Filtr dle měsíce'!AV$5,MATCH('Filtr dle měsíce'!$A171,'Filtr dle měsíce'!$AC$6:$AC$297,0),0,1,1),""),"")</f>
        <v/>
      </c>
      <c r="BI172" s="79" t="str">
        <f ca="1">IF(IFERROR(OFFSET('Filtr dle měsíce'!AW$5,MATCH('Filtr dle měsíce'!$A171,'Filtr dle měsíce'!$AC$6:$AC$297,0),0,1,1)*OFFSET('Filtr dle měsíce'!AW$5,MATCH('Filtr dle měsíce'!$A171,'Filtr dle měsíce'!$AC$6:$AC$297,0),0,1,1),"")&gt;0,IFERROR(OFFSET('Filtr dle měsíce'!AW$5,MATCH('Filtr dle měsíce'!$A171,'Filtr dle měsíce'!$AC$6:$AC$297,0),0,1,1)*OFFSET('Filtr dle měsíce'!AW$5,MATCH('Filtr dle měsíce'!$A171,'Filtr dle měsíce'!$AC$6:$AC$297,0),0,1,1),""),"")</f>
        <v/>
      </c>
      <c r="BJ172" s="79" t="str">
        <f ca="1">IF(IFERROR(OFFSET('Filtr dle měsíce'!AX$5,MATCH('Filtr dle měsíce'!$A171,'Filtr dle měsíce'!$AC$6:$AC$297,0),0,1,1)*OFFSET('Filtr dle měsíce'!AX$5,MATCH('Filtr dle měsíce'!$A171,'Filtr dle měsíce'!$AC$6:$AC$297,0),0,1,1),"")&gt;0,IFERROR(OFFSET('Filtr dle měsíce'!AX$5,MATCH('Filtr dle měsíce'!$A171,'Filtr dle měsíce'!$AC$6:$AC$297,0),0,1,1)*OFFSET('Filtr dle měsíce'!AX$5,MATCH('Filtr dle měsíce'!$A171,'Filtr dle měsíce'!$AC$6:$AC$297,0),0,1,1),""),"")</f>
        <v/>
      </c>
      <c r="BK172" s="79" t="str">
        <f ca="1">IF(IFERROR(OFFSET('Filtr dle měsíce'!AY$5,MATCH('Filtr dle měsíce'!$A171,'Filtr dle měsíce'!$AC$6:$AC$297,0),0,1,1)*OFFSET('Filtr dle měsíce'!AY$5,MATCH('Filtr dle měsíce'!$A171,'Filtr dle měsíce'!$AC$6:$AC$297,0),0,1,1),"")&gt;0,IFERROR(OFFSET('Filtr dle měsíce'!AY$5,MATCH('Filtr dle měsíce'!$A171,'Filtr dle měsíce'!$AC$6:$AC$297,0),0,1,1)*OFFSET('Filtr dle měsíce'!AY$5,MATCH('Filtr dle měsíce'!$A171,'Filtr dle měsíce'!$AC$6:$AC$297,0),0,1,1),""),"")</f>
        <v/>
      </c>
      <c r="BL172" s="79" t="str">
        <f ca="1">IF(IFERROR(OFFSET('Filtr dle měsíce'!AZ$5,MATCH('Filtr dle měsíce'!$A171,'Filtr dle měsíce'!$AC$6:$AC$297,0),0,1,1)*OFFSET('Filtr dle měsíce'!AZ$5,MATCH('Filtr dle měsíce'!$A171,'Filtr dle měsíce'!$AC$6:$AC$297,0),0,1,1),"")&gt;0,IFERROR(OFFSET('Filtr dle měsíce'!AZ$5,MATCH('Filtr dle měsíce'!$A171,'Filtr dle měsíce'!$AC$6:$AC$297,0),0,1,1)*OFFSET('Filtr dle měsíce'!AZ$5,MATCH('Filtr dle měsíce'!$A171,'Filtr dle měsíce'!$AC$6:$AC$297,0),0,1,1),""),"")</f>
        <v/>
      </c>
      <c r="BM172" s="79" t="str">
        <f ca="1">IF(IFERROR(OFFSET('Filtr dle měsíce'!BA$5,MATCH('Filtr dle měsíce'!$A171,'Filtr dle měsíce'!$AC$6:$AC$297,0),0,1,1)*OFFSET('Filtr dle měsíce'!BA$5,MATCH('Filtr dle měsíce'!$A171,'Filtr dle měsíce'!$AC$6:$AC$297,0),0,1,1),"")&gt;0,IFERROR(OFFSET('Filtr dle měsíce'!BA$5,MATCH('Filtr dle měsíce'!$A171,'Filtr dle měsíce'!$AC$6:$AC$297,0),0,1,1)*OFFSET('Filtr dle měsíce'!BA$5,MATCH('Filtr dle měsíce'!$A171,'Filtr dle měsíce'!$AC$6:$AC$297,0),0,1,1),""),"")</f>
        <v/>
      </c>
      <c r="BN172" s="79" t="str">
        <f ca="1">IF(IFERROR(OFFSET('Filtr dle měsíce'!BB$5,MATCH('Filtr dle měsíce'!$A171,'Filtr dle měsíce'!$AC$6:$AC$297,0),0,1,1)*OFFSET('Filtr dle měsíce'!BB$5,MATCH('Filtr dle měsíce'!$A171,'Filtr dle měsíce'!$AC$6:$AC$297,0),0,1,1),"")&gt;0,IFERROR(OFFSET('Filtr dle měsíce'!BB$5,MATCH('Filtr dle měsíce'!$A171,'Filtr dle měsíce'!$AC$6:$AC$297,0),0,1,1)*OFFSET('Filtr dle měsíce'!BB$5,MATCH('Filtr dle měsíce'!$A171,'Filtr dle měsíce'!$AC$6:$AC$297,0),0,1,1),""),"")</f>
        <v/>
      </c>
      <c r="BO172" s="79" t="str">
        <f ca="1">IF(IFERROR(OFFSET('Filtr dle měsíce'!BC$5,MATCH('Filtr dle měsíce'!$A171,'Filtr dle měsíce'!$AC$6:$AC$297,0),0,1,1)*OFFSET('Filtr dle měsíce'!BC$5,MATCH('Filtr dle měsíce'!$A171,'Filtr dle měsíce'!$AC$6:$AC$297,0),0,1,1),"")&gt;0,IFERROR(OFFSET('Filtr dle měsíce'!BC$5,MATCH('Filtr dle měsíce'!$A171,'Filtr dle měsíce'!$AC$6:$AC$297,0),0,1,1)*OFFSET('Filtr dle měsíce'!BC$5,MATCH('Filtr dle měsíce'!$A171,'Filtr dle měsíce'!$AC$6:$AC$297,0),0,1,1),""),"")</f>
        <v/>
      </c>
      <c r="BP172" s="79"/>
      <c r="BQ172" s="79"/>
    </row>
    <row r="173" spans="1:69" ht="14.25" customHeight="1" x14ac:dyDescent="0.4">
      <c r="A173" s="51">
        <v>169</v>
      </c>
      <c r="B173" s="74" t="str">
        <f ca="1">IFERROR(TEXT(OFFSET('Tabulka klientů 2023'!$C$7,MATCH('Filtr dle měsíce'!A173,'Filtr dle měsíce'!$AC$6:$AC$297,0),0,1,1),""),"")</f>
        <v/>
      </c>
      <c r="C173" s="75" t="str">
        <f ca="1">IF(IFERROR(OFFSET('Tabulka klientů 2023'!$Q$7,MATCH('Filtr dle měsíce'!A173,'Filtr dle měsíce'!$AC$6:$AC$297,0),0,1,1)*OFFSET('Filtr dle měsíce'!$Q$5,MATCH('Filtr dle měsíce'!A173,'Filtr dle měsíce'!$AC$6:$AC$297,0),0,1,1),"")&gt;0,IFERROR(OFFSET('Tabulka klientů 2023'!$Q$7,MATCH('Filtr dle měsíce'!A173,'Filtr dle měsíce'!$AC$6:$AC$297,0),0,1,1)*OFFSET('Filtr dle měsíce'!$Q$5,MATCH('Filtr dle měsíce'!A173,'Filtr dle měsíce'!$AC$6:$AC$297,0),0,1,1),""),"")</f>
        <v/>
      </c>
      <c r="D173" s="76" t="str">
        <f ca="1">IF(IFERROR(OFFSET('Tabulka klientů 2023'!$T$7,MATCH('Filtr dle měsíce'!A173,'Filtr dle měsíce'!$AC$6:$AC$297,0),0,1,1)*OFFSET('Filtr dle měsíce'!$R$5,MATCH('Filtr dle měsíce'!A173,'Filtr dle měsíce'!$AC$6:$AC$297,0),0,1,1),"")&gt;0,IFERROR(OFFSET('Tabulka klientů 2023'!$T$7,MATCH('Filtr dle měsíce'!A173,'Filtr dle měsíce'!$AC$6:$AC$297,0),0,1,1)*OFFSET('Filtr dle měsíce'!$R$5,MATCH('Filtr dle měsíce'!A173,'Filtr dle měsíce'!$AC$6:$AC$297,0),0,1,1),""),"")</f>
        <v/>
      </c>
      <c r="E173" s="75" t="str">
        <f ca="1">IF(IFERROR(OFFSET('Tabulka klientů 2023'!$W$7,MATCH('Filtr dle měsíce'!A173,'Filtr dle měsíce'!$AC$6:$AC$297,0),0,1,1)*OFFSET('Filtr dle měsíce'!$S$5,MATCH('Filtr dle měsíce'!A173,'Filtr dle měsíce'!$AC$6:$AC$297,0),0,1,1),"")&gt;0,IFERROR(OFFSET('Tabulka klientů 2023'!$W$7,MATCH('Filtr dle měsíce'!A173,'Filtr dle měsíce'!$AC$6:$AC$297,0),0,1,1)*OFFSET('Filtr dle měsíce'!$S$5,MATCH('Filtr dle měsíce'!A173,'Filtr dle měsíce'!$AC$6:$AC$297,0),0,1,1),""),"")</f>
        <v/>
      </c>
      <c r="F173" s="76" t="str">
        <f ca="1">IF(IFERROR(OFFSET('Tabulka klientů 2023'!$Z$7,MATCH('Filtr dle měsíce'!A173,'Filtr dle měsíce'!$AC$6:$AC$297,0),0,1,1)*OFFSET('Filtr dle měsíce'!$T$5,MATCH('Filtr dle měsíce'!A173,'Filtr dle měsíce'!$AC$6:$AC$297,0),0,1,1),"")&gt;0,IFERROR(OFFSET('Tabulka klientů 2023'!$Z$7,MATCH('Filtr dle měsíce'!A173,'Filtr dle měsíce'!$AC$6:$AC$297,0),0,1,1)*OFFSET('Filtr dle měsíce'!$T$5,MATCH('Filtr dle měsíce'!A173,'Filtr dle měsíce'!$AC$6:$AC$297,0),0,1,1),""),"")</f>
        <v/>
      </c>
      <c r="G173" s="75" t="str">
        <f ca="1">IF(IFERROR(OFFSET('Tabulka klientů 2023'!$AC$7,MATCH('Filtr dle měsíce'!A173,'Filtr dle měsíce'!$AC$6:$AC$297,0),0,1,1)*OFFSET('Filtr dle měsíce'!$U$5,MATCH('Filtr dle měsíce'!A173,'Filtr dle měsíce'!$AC$6:$AC$297,0),0,1,1),"")&gt;0,IFERROR(OFFSET('Tabulka klientů 2023'!$AC$7,MATCH('Filtr dle měsíce'!A173,'Filtr dle měsíce'!$AC$6:$AC$297,0),0,1,1)*OFFSET('Filtr dle měsíce'!$U$5,MATCH('Filtr dle měsíce'!A173,'Filtr dle měsíce'!$AC$6:$AC$297,0),0,1,1),""),"")</f>
        <v/>
      </c>
      <c r="H173" s="76" t="str">
        <f ca="1">IF(IFERROR(OFFSET('Tabulka klientů 2023'!$AF$7,MATCH('Filtr dle měsíce'!A173,'Filtr dle měsíce'!$AC$6:$AC$297,0),0,1,1)*OFFSET('Filtr dle měsíce'!$V$5,MATCH('Filtr dle měsíce'!A173,'Filtr dle měsíce'!$AC$6:$AC$297,0),0,1,1),"")&gt;0,IFERROR(OFFSET('Tabulka klientů 2023'!$AF$7,MATCH('Filtr dle měsíce'!A173,'Filtr dle měsíce'!$AC$6:$AC$297,0),0,1,1)*OFFSET('Filtr dle měsíce'!$V$5,MATCH('Filtr dle měsíce'!A173,'Filtr dle měsíce'!$AC$6:$AC$297,0),0,1,1),""),"")</f>
        <v/>
      </c>
      <c r="I173" s="75" t="str">
        <f ca="1">IF(IFERROR(OFFSET('Tabulka klientů 2023'!$AI$7,MATCH('Filtr dle měsíce'!A173,'Filtr dle měsíce'!$AC$6:$AC$297,0),0,1,1)*OFFSET('Filtr dle měsíce'!$W$5,MATCH('Filtr dle měsíce'!A173,'Filtr dle měsíce'!$AC$6:$AC$297,0),0,1,1),"")&gt;0,IFERROR(OFFSET('Tabulka klientů 2023'!$AI$7,MATCH('Filtr dle měsíce'!A173,'Filtr dle měsíce'!$AC$6:$AC$297,0),0,1,1)*OFFSET('Filtr dle měsíce'!$W$5,MATCH('Filtr dle měsíce'!A173,'Filtr dle měsíce'!$AC$6:$AC$297,0),0,1,1),""),"")</f>
        <v/>
      </c>
      <c r="J173" s="76" t="str">
        <f ca="1">IF(IFERROR(OFFSET('Tabulka klientů 2023'!$AL$7,MATCH('Filtr dle měsíce'!A173,'Filtr dle měsíce'!$AC$6:$AC$297,0),0,1,1)*OFFSET('Filtr dle měsíce'!$X$5,MATCH('Filtr dle měsíce'!A173,'Filtr dle měsíce'!$AC$6:$AC$297,0),0,1,1),"")&gt;0,IFERROR(OFFSET('Tabulka klientů 2023'!$AL$7,MATCH('Filtr dle měsíce'!A173,'Filtr dle měsíce'!$AC$6:$AC$297,0),0,1,1)*OFFSET('Filtr dle měsíce'!$X$5,MATCH('Filtr dle měsíce'!A173,'Filtr dle měsíce'!$AC$6:$AC$297,0),0,1,1),""),"")</f>
        <v/>
      </c>
      <c r="K173" s="75" t="str">
        <f ca="1">IF(IFERROR(OFFSET('Tabulka klientů 2023'!$AO$7,MATCH('Filtr dle měsíce'!A173,'Filtr dle měsíce'!$AC$6:$AC$297,0),0,1,1)*OFFSET('Filtr dle měsíce'!$Y$5,MATCH('Filtr dle měsíce'!A173,'Filtr dle měsíce'!$AC$6:$AC$297,0),0,1,1),"")&gt;0,IFERROR(OFFSET('Tabulka klientů 2023'!$AO$7,MATCH('Filtr dle měsíce'!A173,'Filtr dle měsíce'!$AC$6:$AC$297,0),0,1,1)*OFFSET('Filtr dle měsíce'!$Y$5,MATCH('Filtr dle měsíce'!A173,'Filtr dle měsíce'!$AC$6:$AC$297,0),0,1,1),""),"")</f>
        <v/>
      </c>
      <c r="L173" s="76" t="str">
        <f ca="1">IF(IFERROR(OFFSET('Tabulka klientů 2023'!$AR$7,MATCH('Filtr dle měsíce'!A173,'Filtr dle měsíce'!$AC$6:$AC$297,0),0,1,1)*OFFSET('Filtr dle měsíce'!$Z$5,MATCH('Filtr dle měsíce'!A173,'Filtr dle měsíce'!$AC$6:$AC$297,0),0,1,1),"")&gt;0,IFERROR(OFFSET('Tabulka klientů 2023'!$AR$7,MATCH('Filtr dle měsíce'!A173,'Filtr dle měsíce'!$AC$6:$AC$297,0),0,1,1)*OFFSET('Filtr dle měsíce'!$Z$5,MATCH('Filtr dle měsíce'!A173,'Filtr dle měsíce'!$AC$6:$AC$297,0),0,1,1),""),"")</f>
        <v/>
      </c>
      <c r="M173" s="77" t="str">
        <f ca="1">IF(IFERROR(OFFSET('Tabulka klientů 2023'!$AU$7,MATCH('Filtr dle měsíce'!A173,'Filtr dle měsíce'!$AC$6:$AC$297,0),0,1,1)*OFFSET('Filtr dle měsíce'!$AA$5,MATCH('Filtr dle měsíce'!A173,'Filtr dle měsíce'!$AC$6:$AC$297,0),0,1,1),"")&gt;0,IFERROR(OFFSET('Tabulka klientů 2023'!$AU$7,MATCH('Filtr dle měsíce'!A173,'Filtr dle měsíce'!$AC$6:$AC$297,0),0,1,1)*OFFSET('Filtr dle měsíce'!$AA$5,MATCH('Filtr dle měsíce'!A173,'Filtr dle měsíce'!$AC$6:$AC$297,0),0,1,1),""),"")</f>
        <v/>
      </c>
      <c r="N173" s="78" t="str">
        <f t="shared" ca="1" si="0"/>
        <v/>
      </c>
      <c r="Q173" s="51">
        <f>IF('Tabulka klientů 2023'!R175='Filtr dle měsíce'!$C$1,1,0)</f>
        <v>0</v>
      </c>
      <c r="R173" s="51">
        <f>IF('Tabulka klientů 2023'!U175='Filtr dle měsíce'!$C$1,1,0)</f>
        <v>0</v>
      </c>
      <c r="S173" s="51">
        <f>IF('Tabulka klientů 2023'!X175='Filtr dle měsíce'!$C$1,1,0)</f>
        <v>0</v>
      </c>
      <c r="T173" s="51">
        <f>IF('Tabulka klientů 2023'!AA175='Filtr dle měsíce'!$C$1,1,0)</f>
        <v>0</v>
      </c>
      <c r="U173" s="51">
        <f>IF('Tabulka klientů 2023'!AD175='Filtr dle měsíce'!$C$1,1,0)</f>
        <v>0</v>
      </c>
      <c r="V173" s="51">
        <f>IF('Tabulka klientů 2023'!AG175='Filtr dle měsíce'!$C$1,1,0)</f>
        <v>0</v>
      </c>
      <c r="W173" s="51">
        <f>IF('Tabulka klientů 2023'!AJ175='Filtr dle měsíce'!$C$1,1,0)</f>
        <v>0</v>
      </c>
      <c r="X173" s="1">
        <f>IF('Tabulka klientů 2023'!AM175='Filtr dle měsíce'!$C$1,1,0)</f>
        <v>0</v>
      </c>
      <c r="Y173" s="1">
        <f>IF('Tabulka klientů 2023'!AP175='Filtr dle měsíce'!$C$1,1,0)</f>
        <v>0</v>
      </c>
      <c r="Z173" s="1">
        <f>IF('Tabulka klientů 2023'!AS175='Filtr dle měsíce'!$C$1,1,0)</f>
        <v>0</v>
      </c>
      <c r="AA173" s="1">
        <f>IF('Tabulka klientů 2023'!AV175='Filtr dle měsíce'!$C$1,1,0)</f>
        <v>0</v>
      </c>
      <c r="AB173" s="1">
        <f t="shared" si="1"/>
        <v>0</v>
      </c>
      <c r="AC173" s="1">
        <f t="shared" si="2"/>
        <v>0</v>
      </c>
      <c r="AE173" s="51">
        <f>IF('Tabulka klientů 2023'!S175="ANO",1,0)</f>
        <v>0</v>
      </c>
      <c r="AF173" s="51">
        <f>IF('Tabulka klientů 2023'!V175="ANO",1,0)</f>
        <v>0</v>
      </c>
      <c r="AG173" s="51">
        <f>IF('Tabulka klientů 2023'!Y175="ANO",1,0)</f>
        <v>0</v>
      </c>
      <c r="AH173" s="51">
        <f>IF('Tabulka klientů 2023'!AB175="ANO",1,0)</f>
        <v>0</v>
      </c>
      <c r="AI173" s="51">
        <f>IF('Tabulka klientů 2023'!AE175="ANO",1,0)</f>
        <v>0</v>
      </c>
      <c r="AJ173" s="51">
        <f>IF('Tabulka klientů 2023'!AH175="ANO",1,0)</f>
        <v>0</v>
      </c>
      <c r="AK173" s="51">
        <f>IF('Tabulka klientů 2023'!AK175="ANO",1,0)</f>
        <v>0</v>
      </c>
      <c r="AL173" s="51">
        <f>IF('Tabulka klientů 2023'!AN175="ANO",1,0)</f>
        <v>0</v>
      </c>
      <c r="AM173" s="51">
        <f>IF('Tabulka klientů 2023'!AQ175="ANO",1,0)</f>
        <v>0</v>
      </c>
      <c r="AN173" s="51">
        <f>IF('Tabulka klientů 2023'!AT175="ANO",1,0)</f>
        <v>0</v>
      </c>
      <c r="AO173" s="51">
        <f>IF('Tabulka klientů 2023'!AW175="ANO",1,0)</f>
        <v>0</v>
      </c>
      <c r="AP173" s="51" t="e">
        <f t="shared" ref="AP173:AQ173" si="336">#N/A</f>
        <v>#N/A</v>
      </c>
      <c r="AQ173" s="51" t="e">
        <f t="shared" si="336"/>
        <v>#N/A</v>
      </c>
      <c r="AR173" s="51"/>
      <c r="AS173" s="1">
        <f t="shared" ref="AS173:BC173" si="337">SUM(Q173+AE173)</f>
        <v>0</v>
      </c>
      <c r="AT173" s="1">
        <f t="shared" si="337"/>
        <v>0</v>
      </c>
      <c r="AU173" s="1">
        <f t="shared" si="337"/>
        <v>0</v>
      </c>
      <c r="AV173" s="1">
        <f t="shared" si="337"/>
        <v>0</v>
      </c>
      <c r="AW173" s="1">
        <f t="shared" si="337"/>
        <v>0</v>
      </c>
      <c r="AX173" s="1">
        <f t="shared" si="337"/>
        <v>0</v>
      </c>
      <c r="AY173" s="1">
        <f t="shared" si="337"/>
        <v>0</v>
      </c>
      <c r="AZ173" s="1">
        <f t="shared" si="337"/>
        <v>0</v>
      </c>
      <c r="BA173" s="1">
        <f t="shared" si="337"/>
        <v>0</v>
      </c>
      <c r="BB173" s="1">
        <f t="shared" si="337"/>
        <v>0</v>
      </c>
      <c r="BC173" s="1">
        <f t="shared" si="337"/>
        <v>0</v>
      </c>
      <c r="BD173" s="1"/>
      <c r="BE173" s="79" t="str">
        <f ca="1">IF(IFERROR(OFFSET('Filtr dle měsíce'!AS$5,MATCH('Filtr dle měsíce'!$A172,'Filtr dle měsíce'!$AC$6:$AC$297,0),0,1,1)*OFFSET('Filtr dle měsíce'!AS$5,MATCH('Filtr dle měsíce'!$A172,'Filtr dle měsíce'!$AC$6:$AC$297,0),0,1,1),"")&gt;0,IFERROR(OFFSET('Filtr dle měsíce'!AS$5,MATCH('Filtr dle měsíce'!$A172,'Filtr dle měsíce'!$AC$6:$AC$297,0),0,1,1)*OFFSET('Filtr dle měsíce'!AS$5,MATCH('Filtr dle měsíce'!$A172,'Filtr dle měsíce'!$AC$6:$AC$297,0),0,1,1),""),"")</f>
        <v/>
      </c>
      <c r="BF173" s="79" t="str">
        <f ca="1">IF(IFERROR(OFFSET('Filtr dle měsíce'!AT$5,MATCH('Filtr dle měsíce'!$A172,'Filtr dle měsíce'!$AC$6:$AC$297,0),0,1,1)*OFFSET('Filtr dle měsíce'!AT$5,MATCH('Filtr dle měsíce'!$A172,'Filtr dle měsíce'!$AC$6:$AC$297,0),0,1,1),"")&gt;0,IFERROR(OFFSET('Filtr dle měsíce'!AT$5,MATCH('Filtr dle měsíce'!$A172,'Filtr dle měsíce'!$AC$6:$AC$297,0),0,1,1)*OFFSET('Filtr dle měsíce'!AT$5,MATCH('Filtr dle měsíce'!$A172,'Filtr dle měsíce'!$AC$6:$AC$297,0),0,1,1),""),"")</f>
        <v/>
      </c>
      <c r="BG173" s="79" t="str">
        <f ca="1">IF(IFERROR(OFFSET('Filtr dle měsíce'!AU$5,MATCH('Filtr dle měsíce'!$A172,'Filtr dle měsíce'!$AC$6:$AC$297,0),0,1,1)*OFFSET('Filtr dle měsíce'!AU$5,MATCH('Filtr dle měsíce'!$A172,'Filtr dle měsíce'!$AC$6:$AC$297,0),0,1,1),"")&gt;0,IFERROR(OFFSET('Filtr dle měsíce'!AU$5,MATCH('Filtr dle měsíce'!$A172,'Filtr dle měsíce'!$AC$6:$AC$297,0),0,1,1)*OFFSET('Filtr dle měsíce'!AU$5,MATCH('Filtr dle měsíce'!$A172,'Filtr dle měsíce'!$AC$6:$AC$297,0),0,1,1),""),"")</f>
        <v/>
      </c>
      <c r="BH173" s="79" t="str">
        <f ca="1">IF(IFERROR(OFFSET('Filtr dle měsíce'!AV$5,MATCH('Filtr dle měsíce'!$A172,'Filtr dle měsíce'!$AC$6:$AC$297,0),0,1,1)*OFFSET('Filtr dle měsíce'!AV$5,MATCH('Filtr dle měsíce'!$A172,'Filtr dle měsíce'!$AC$6:$AC$297,0),0,1,1),"")&gt;0,IFERROR(OFFSET('Filtr dle měsíce'!AV$5,MATCH('Filtr dle měsíce'!$A172,'Filtr dle měsíce'!$AC$6:$AC$297,0),0,1,1)*OFFSET('Filtr dle měsíce'!AV$5,MATCH('Filtr dle měsíce'!$A172,'Filtr dle měsíce'!$AC$6:$AC$297,0),0,1,1),""),"")</f>
        <v/>
      </c>
      <c r="BI173" s="79" t="str">
        <f ca="1">IF(IFERROR(OFFSET('Filtr dle měsíce'!AW$5,MATCH('Filtr dle měsíce'!$A172,'Filtr dle měsíce'!$AC$6:$AC$297,0),0,1,1)*OFFSET('Filtr dle měsíce'!AW$5,MATCH('Filtr dle měsíce'!$A172,'Filtr dle měsíce'!$AC$6:$AC$297,0),0,1,1),"")&gt;0,IFERROR(OFFSET('Filtr dle měsíce'!AW$5,MATCH('Filtr dle měsíce'!$A172,'Filtr dle měsíce'!$AC$6:$AC$297,0),0,1,1)*OFFSET('Filtr dle měsíce'!AW$5,MATCH('Filtr dle měsíce'!$A172,'Filtr dle měsíce'!$AC$6:$AC$297,0),0,1,1),""),"")</f>
        <v/>
      </c>
      <c r="BJ173" s="79" t="str">
        <f ca="1">IF(IFERROR(OFFSET('Filtr dle měsíce'!AX$5,MATCH('Filtr dle měsíce'!$A172,'Filtr dle měsíce'!$AC$6:$AC$297,0),0,1,1)*OFFSET('Filtr dle měsíce'!AX$5,MATCH('Filtr dle měsíce'!$A172,'Filtr dle měsíce'!$AC$6:$AC$297,0),0,1,1),"")&gt;0,IFERROR(OFFSET('Filtr dle měsíce'!AX$5,MATCH('Filtr dle měsíce'!$A172,'Filtr dle měsíce'!$AC$6:$AC$297,0),0,1,1)*OFFSET('Filtr dle měsíce'!AX$5,MATCH('Filtr dle měsíce'!$A172,'Filtr dle měsíce'!$AC$6:$AC$297,0),0,1,1),""),"")</f>
        <v/>
      </c>
      <c r="BK173" s="79" t="str">
        <f ca="1">IF(IFERROR(OFFSET('Filtr dle měsíce'!AY$5,MATCH('Filtr dle měsíce'!$A172,'Filtr dle měsíce'!$AC$6:$AC$297,0),0,1,1)*OFFSET('Filtr dle měsíce'!AY$5,MATCH('Filtr dle měsíce'!$A172,'Filtr dle měsíce'!$AC$6:$AC$297,0),0,1,1),"")&gt;0,IFERROR(OFFSET('Filtr dle měsíce'!AY$5,MATCH('Filtr dle měsíce'!$A172,'Filtr dle měsíce'!$AC$6:$AC$297,0),0,1,1)*OFFSET('Filtr dle měsíce'!AY$5,MATCH('Filtr dle měsíce'!$A172,'Filtr dle měsíce'!$AC$6:$AC$297,0),0,1,1),""),"")</f>
        <v/>
      </c>
      <c r="BL173" s="79" t="str">
        <f ca="1">IF(IFERROR(OFFSET('Filtr dle měsíce'!AZ$5,MATCH('Filtr dle měsíce'!$A172,'Filtr dle měsíce'!$AC$6:$AC$297,0),0,1,1)*OFFSET('Filtr dle měsíce'!AZ$5,MATCH('Filtr dle měsíce'!$A172,'Filtr dle měsíce'!$AC$6:$AC$297,0),0,1,1),"")&gt;0,IFERROR(OFFSET('Filtr dle měsíce'!AZ$5,MATCH('Filtr dle měsíce'!$A172,'Filtr dle měsíce'!$AC$6:$AC$297,0),0,1,1)*OFFSET('Filtr dle měsíce'!AZ$5,MATCH('Filtr dle měsíce'!$A172,'Filtr dle měsíce'!$AC$6:$AC$297,0),0,1,1),""),"")</f>
        <v/>
      </c>
      <c r="BM173" s="79" t="str">
        <f ca="1">IF(IFERROR(OFFSET('Filtr dle měsíce'!BA$5,MATCH('Filtr dle měsíce'!$A172,'Filtr dle měsíce'!$AC$6:$AC$297,0),0,1,1)*OFFSET('Filtr dle měsíce'!BA$5,MATCH('Filtr dle měsíce'!$A172,'Filtr dle měsíce'!$AC$6:$AC$297,0),0,1,1),"")&gt;0,IFERROR(OFFSET('Filtr dle měsíce'!BA$5,MATCH('Filtr dle měsíce'!$A172,'Filtr dle měsíce'!$AC$6:$AC$297,0),0,1,1)*OFFSET('Filtr dle měsíce'!BA$5,MATCH('Filtr dle měsíce'!$A172,'Filtr dle měsíce'!$AC$6:$AC$297,0),0,1,1),""),"")</f>
        <v/>
      </c>
      <c r="BN173" s="79" t="str">
        <f ca="1">IF(IFERROR(OFFSET('Filtr dle měsíce'!BB$5,MATCH('Filtr dle měsíce'!$A172,'Filtr dle měsíce'!$AC$6:$AC$297,0),0,1,1)*OFFSET('Filtr dle měsíce'!BB$5,MATCH('Filtr dle měsíce'!$A172,'Filtr dle měsíce'!$AC$6:$AC$297,0),0,1,1),"")&gt;0,IFERROR(OFFSET('Filtr dle měsíce'!BB$5,MATCH('Filtr dle měsíce'!$A172,'Filtr dle měsíce'!$AC$6:$AC$297,0),0,1,1)*OFFSET('Filtr dle měsíce'!BB$5,MATCH('Filtr dle měsíce'!$A172,'Filtr dle měsíce'!$AC$6:$AC$297,0),0,1,1),""),"")</f>
        <v/>
      </c>
      <c r="BO173" s="79" t="str">
        <f ca="1">IF(IFERROR(OFFSET('Filtr dle měsíce'!BC$5,MATCH('Filtr dle měsíce'!$A172,'Filtr dle měsíce'!$AC$6:$AC$297,0),0,1,1)*OFFSET('Filtr dle měsíce'!BC$5,MATCH('Filtr dle měsíce'!$A172,'Filtr dle měsíce'!$AC$6:$AC$297,0),0,1,1),"")&gt;0,IFERROR(OFFSET('Filtr dle měsíce'!BC$5,MATCH('Filtr dle měsíce'!$A172,'Filtr dle měsíce'!$AC$6:$AC$297,0),0,1,1)*OFFSET('Filtr dle měsíce'!BC$5,MATCH('Filtr dle měsíce'!$A172,'Filtr dle měsíce'!$AC$6:$AC$297,0),0,1,1),""),"")</f>
        <v/>
      </c>
      <c r="BP173" s="79"/>
      <c r="BQ173" s="79"/>
    </row>
    <row r="174" spans="1:69" ht="14.25" customHeight="1" x14ac:dyDescent="0.4">
      <c r="A174" s="51">
        <v>170</v>
      </c>
      <c r="B174" s="74" t="str">
        <f ca="1">IFERROR(TEXT(OFFSET('Tabulka klientů 2023'!$C$7,MATCH('Filtr dle měsíce'!A174,'Filtr dle měsíce'!$AC$6:$AC$297,0),0,1,1),""),"")</f>
        <v/>
      </c>
      <c r="C174" s="75" t="str">
        <f ca="1">IF(IFERROR(OFFSET('Tabulka klientů 2023'!$Q$7,MATCH('Filtr dle měsíce'!A174,'Filtr dle měsíce'!$AC$6:$AC$297,0),0,1,1)*OFFSET('Filtr dle měsíce'!$Q$5,MATCH('Filtr dle měsíce'!A174,'Filtr dle měsíce'!$AC$6:$AC$297,0),0,1,1),"")&gt;0,IFERROR(OFFSET('Tabulka klientů 2023'!$Q$7,MATCH('Filtr dle měsíce'!A174,'Filtr dle měsíce'!$AC$6:$AC$297,0),0,1,1)*OFFSET('Filtr dle měsíce'!$Q$5,MATCH('Filtr dle měsíce'!A174,'Filtr dle měsíce'!$AC$6:$AC$297,0),0,1,1),""),"")</f>
        <v/>
      </c>
      <c r="D174" s="76" t="str">
        <f ca="1">IF(IFERROR(OFFSET('Tabulka klientů 2023'!$T$7,MATCH('Filtr dle měsíce'!A174,'Filtr dle měsíce'!$AC$6:$AC$297,0),0,1,1)*OFFSET('Filtr dle měsíce'!$R$5,MATCH('Filtr dle měsíce'!A174,'Filtr dle měsíce'!$AC$6:$AC$297,0),0,1,1),"")&gt;0,IFERROR(OFFSET('Tabulka klientů 2023'!$T$7,MATCH('Filtr dle měsíce'!A174,'Filtr dle měsíce'!$AC$6:$AC$297,0),0,1,1)*OFFSET('Filtr dle měsíce'!$R$5,MATCH('Filtr dle měsíce'!A174,'Filtr dle měsíce'!$AC$6:$AC$297,0),0,1,1),""),"")</f>
        <v/>
      </c>
      <c r="E174" s="75" t="str">
        <f ca="1">IF(IFERROR(OFFSET('Tabulka klientů 2023'!$W$7,MATCH('Filtr dle měsíce'!A174,'Filtr dle měsíce'!$AC$6:$AC$297,0),0,1,1)*OFFSET('Filtr dle měsíce'!$S$5,MATCH('Filtr dle měsíce'!A174,'Filtr dle měsíce'!$AC$6:$AC$297,0),0,1,1),"")&gt;0,IFERROR(OFFSET('Tabulka klientů 2023'!$W$7,MATCH('Filtr dle měsíce'!A174,'Filtr dle měsíce'!$AC$6:$AC$297,0),0,1,1)*OFFSET('Filtr dle měsíce'!$S$5,MATCH('Filtr dle měsíce'!A174,'Filtr dle měsíce'!$AC$6:$AC$297,0),0,1,1),""),"")</f>
        <v/>
      </c>
      <c r="F174" s="76" t="str">
        <f ca="1">IF(IFERROR(OFFSET('Tabulka klientů 2023'!$Z$7,MATCH('Filtr dle měsíce'!A174,'Filtr dle měsíce'!$AC$6:$AC$297,0),0,1,1)*OFFSET('Filtr dle měsíce'!$T$5,MATCH('Filtr dle měsíce'!A174,'Filtr dle měsíce'!$AC$6:$AC$297,0),0,1,1),"")&gt;0,IFERROR(OFFSET('Tabulka klientů 2023'!$Z$7,MATCH('Filtr dle měsíce'!A174,'Filtr dle měsíce'!$AC$6:$AC$297,0),0,1,1)*OFFSET('Filtr dle měsíce'!$T$5,MATCH('Filtr dle měsíce'!A174,'Filtr dle měsíce'!$AC$6:$AC$297,0),0,1,1),""),"")</f>
        <v/>
      </c>
      <c r="G174" s="75" t="str">
        <f ca="1">IF(IFERROR(OFFSET('Tabulka klientů 2023'!$AC$7,MATCH('Filtr dle měsíce'!A174,'Filtr dle měsíce'!$AC$6:$AC$297,0),0,1,1)*OFFSET('Filtr dle měsíce'!$U$5,MATCH('Filtr dle měsíce'!A174,'Filtr dle měsíce'!$AC$6:$AC$297,0),0,1,1),"")&gt;0,IFERROR(OFFSET('Tabulka klientů 2023'!$AC$7,MATCH('Filtr dle měsíce'!A174,'Filtr dle měsíce'!$AC$6:$AC$297,0),0,1,1)*OFFSET('Filtr dle měsíce'!$U$5,MATCH('Filtr dle měsíce'!A174,'Filtr dle měsíce'!$AC$6:$AC$297,0),0,1,1),""),"")</f>
        <v/>
      </c>
      <c r="H174" s="76" t="str">
        <f ca="1">IF(IFERROR(OFFSET('Tabulka klientů 2023'!$AF$7,MATCH('Filtr dle měsíce'!A174,'Filtr dle měsíce'!$AC$6:$AC$297,0),0,1,1)*OFFSET('Filtr dle měsíce'!$V$5,MATCH('Filtr dle měsíce'!A174,'Filtr dle měsíce'!$AC$6:$AC$297,0),0,1,1),"")&gt;0,IFERROR(OFFSET('Tabulka klientů 2023'!$AF$7,MATCH('Filtr dle měsíce'!A174,'Filtr dle měsíce'!$AC$6:$AC$297,0),0,1,1)*OFFSET('Filtr dle měsíce'!$V$5,MATCH('Filtr dle měsíce'!A174,'Filtr dle měsíce'!$AC$6:$AC$297,0),0,1,1),""),"")</f>
        <v/>
      </c>
      <c r="I174" s="75" t="str">
        <f ca="1">IF(IFERROR(OFFSET('Tabulka klientů 2023'!$AI$7,MATCH('Filtr dle měsíce'!A174,'Filtr dle měsíce'!$AC$6:$AC$297,0),0,1,1)*OFFSET('Filtr dle měsíce'!$W$5,MATCH('Filtr dle měsíce'!A174,'Filtr dle měsíce'!$AC$6:$AC$297,0),0,1,1),"")&gt;0,IFERROR(OFFSET('Tabulka klientů 2023'!$AI$7,MATCH('Filtr dle měsíce'!A174,'Filtr dle měsíce'!$AC$6:$AC$297,0),0,1,1)*OFFSET('Filtr dle měsíce'!$W$5,MATCH('Filtr dle měsíce'!A174,'Filtr dle měsíce'!$AC$6:$AC$297,0),0,1,1),""),"")</f>
        <v/>
      </c>
      <c r="J174" s="76" t="str">
        <f ca="1">IF(IFERROR(OFFSET('Tabulka klientů 2023'!$AL$7,MATCH('Filtr dle měsíce'!A174,'Filtr dle měsíce'!$AC$6:$AC$297,0),0,1,1)*OFFSET('Filtr dle měsíce'!$X$5,MATCH('Filtr dle měsíce'!A174,'Filtr dle měsíce'!$AC$6:$AC$297,0),0,1,1),"")&gt;0,IFERROR(OFFSET('Tabulka klientů 2023'!$AL$7,MATCH('Filtr dle měsíce'!A174,'Filtr dle měsíce'!$AC$6:$AC$297,0),0,1,1)*OFFSET('Filtr dle měsíce'!$X$5,MATCH('Filtr dle měsíce'!A174,'Filtr dle měsíce'!$AC$6:$AC$297,0),0,1,1),""),"")</f>
        <v/>
      </c>
      <c r="K174" s="75" t="str">
        <f ca="1">IF(IFERROR(OFFSET('Tabulka klientů 2023'!$AO$7,MATCH('Filtr dle měsíce'!A174,'Filtr dle měsíce'!$AC$6:$AC$297,0),0,1,1)*OFFSET('Filtr dle měsíce'!$Y$5,MATCH('Filtr dle měsíce'!A174,'Filtr dle měsíce'!$AC$6:$AC$297,0),0,1,1),"")&gt;0,IFERROR(OFFSET('Tabulka klientů 2023'!$AO$7,MATCH('Filtr dle měsíce'!A174,'Filtr dle měsíce'!$AC$6:$AC$297,0),0,1,1)*OFFSET('Filtr dle měsíce'!$Y$5,MATCH('Filtr dle měsíce'!A174,'Filtr dle měsíce'!$AC$6:$AC$297,0),0,1,1),""),"")</f>
        <v/>
      </c>
      <c r="L174" s="76" t="str">
        <f ca="1">IF(IFERROR(OFFSET('Tabulka klientů 2023'!$AR$7,MATCH('Filtr dle měsíce'!A174,'Filtr dle měsíce'!$AC$6:$AC$297,0),0,1,1)*OFFSET('Filtr dle měsíce'!$Z$5,MATCH('Filtr dle měsíce'!A174,'Filtr dle měsíce'!$AC$6:$AC$297,0),0,1,1),"")&gt;0,IFERROR(OFFSET('Tabulka klientů 2023'!$AR$7,MATCH('Filtr dle měsíce'!A174,'Filtr dle měsíce'!$AC$6:$AC$297,0),0,1,1)*OFFSET('Filtr dle měsíce'!$Z$5,MATCH('Filtr dle měsíce'!A174,'Filtr dle měsíce'!$AC$6:$AC$297,0),0,1,1),""),"")</f>
        <v/>
      </c>
      <c r="M174" s="77" t="str">
        <f ca="1">IF(IFERROR(OFFSET('Tabulka klientů 2023'!$AU$7,MATCH('Filtr dle měsíce'!A174,'Filtr dle měsíce'!$AC$6:$AC$297,0),0,1,1)*OFFSET('Filtr dle měsíce'!$AA$5,MATCH('Filtr dle měsíce'!A174,'Filtr dle měsíce'!$AC$6:$AC$297,0),0,1,1),"")&gt;0,IFERROR(OFFSET('Tabulka klientů 2023'!$AU$7,MATCH('Filtr dle měsíce'!A174,'Filtr dle měsíce'!$AC$6:$AC$297,0),0,1,1)*OFFSET('Filtr dle měsíce'!$AA$5,MATCH('Filtr dle měsíce'!A174,'Filtr dle měsíce'!$AC$6:$AC$297,0),0,1,1),""),"")</f>
        <v/>
      </c>
      <c r="N174" s="78" t="str">
        <f t="shared" ca="1" si="0"/>
        <v/>
      </c>
      <c r="Q174" s="51">
        <f>IF('Tabulka klientů 2023'!R176='Filtr dle měsíce'!$C$1,1,0)</f>
        <v>0</v>
      </c>
      <c r="R174" s="51">
        <f>IF('Tabulka klientů 2023'!U176='Filtr dle měsíce'!$C$1,1,0)</f>
        <v>0</v>
      </c>
      <c r="S174" s="51">
        <f>IF('Tabulka klientů 2023'!X176='Filtr dle měsíce'!$C$1,1,0)</f>
        <v>0</v>
      </c>
      <c r="T174" s="51">
        <f>IF('Tabulka klientů 2023'!AA176='Filtr dle měsíce'!$C$1,1,0)</f>
        <v>0</v>
      </c>
      <c r="U174" s="51">
        <f>IF('Tabulka klientů 2023'!AD176='Filtr dle měsíce'!$C$1,1,0)</f>
        <v>0</v>
      </c>
      <c r="V174" s="51">
        <f>IF('Tabulka klientů 2023'!AG176='Filtr dle měsíce'!$C$1,1,0)</f>
        <v>0</v>
      </c>
      <c r="W174" s="51">
        <f>IF('Tabulka klientů 2023'!AJ176='Filtr dle měsíce'!$C$1,1,0)</f>
        <v>0</v>
      </c>
      <c r="X174" s="1">
        <f>IF('Tabulka klientů 2023'!AM176='Filtr dle měsíce'!$C$1,1,0)</f>
        <v>0</v>
      </c>
      <c r="Y174" s="1">
        <f>IF('Tabulka klientů 2023'!AP176='Filtr dle měsíce'!$C$1,1,0)</f>
        <v>0</v>
      </c>
      <c r="Z174" s="1">
        <f>IF('Tabulka klientů 2023'!AS176='Filtr dle měsíce'!$C$1,1,0)</f>
        <v>0</v>
      </c>
      <c r="AA174" s="1">
        <f>IF('Tabulka klientů 2023'!AV176='Filtr dle měsíce'!$C$1,1,0)</f>
        <v>0</v>
      </c>
      <c r="AB174" s="1">
        <f t="shared" si="1"/>
        <v>0</v>
      </c>
      <c r="AC174" s="1">
        <f t="shared" si="2"/>
        <v>0</v>
      </c>
      <c r="AE174" s="51">
        <f>IF('Tabulka klientů 2023'!S176="ANO",1,0)</f>
        <v>0</v>
      </c>
      <c r="AF174" s="51">
        <f>IF('Tabulka klientů 2023'!V176="ANO",1,0)</f>
        <v>0</v>
      </c>
      <c r="AG174" s="51">
        <f>IF('Tabulka klientů 2023'!Y176="ANO",1,0)</f>
        <v>0</v>
      </c>
      <c r="AH174" s="51">
        <f>IF('Tabulka klientů 2023'!AB176="ANO",1,0)</f>
        <v>0</v>
      </c>
      <c r="AI174" s="51">
        <f>IF('Tabulka klientů 2023'!AE176="ANO",1,0)</f>
        <v>0</v>
      </c>
      <c r="AJ174" s="51">
        <f>IF('Tabulka klientů 2023'!AH176="ANO",1,0)</f>
        <v>0</v>
      </c>
      <c r="AK174" s="51">
        <f>IF('Tabulka klientů 2023'!AK176="ANO",1,0)</f>
        <v>0</v>
      </c>
      <c r="AL174" s="51">
        <f>IF('Tabulka klientů 2023'!AN176="ANO",1,0)</f>
        <v>0</v>
      </c>
      <c r="AM174" s="51">
        <f>IF('Tabulka klientů 2023'!AQ176="ANO",1,0)</f>
        <v>0</v>
      </c>
      <c r="AN174" s="51">
        <f>IF('Tabulka klientů 2023'!AT176="ANO",1,0)</f>
        <v>0</v>
      </c>
      <c r="AO174" s="51">
        <f>IF('Tabulka klientů 2023'!AW176="ANO",1,0)</f>
        <v>0</v>
      </c>
      <c r="AP174" s="51" t="e">
        <f t="shared" ref="AP174:AQ174" si="338">#N/A</f>
        <v>#N/A</v>
      </c>
      <c r="AQ174" s="51" t="e">
        <f t="shared" si="338"/>
        <v>#N/A</v>
      </c>
      <c r="AR174" s="51"/>
      <c r="AS174" s="1">
        <f t="shared" ref="AS174:BC174" si="339">SUM(Q174+AE174)</f>
        <v>0</v>
      </c>
      <c r="AT174" s="1">
        <f t="shared" si="339"/>
        <v>0</v>
      </c>
      <c r="AU174" s="1">
        <f t="shared" si="339"/>
        <v>0</v>
      </c>
      <c r="AV174" s="1">
        <f t="shared" si="339"/>
        <v>0</v>
      </c>
      <c r="AW174" s="1">
        <f t="shared" si="339"/>
        <v>0</v>
      </c>
      <c r="AX174" s="1">
        <f t="shared" si="339"/>
        <v>0</v>
      </c>
      <c r="AY174" s="1">
        <f t="shared" si="339"/>
        <v>0</v>
      </c>
      <c r="AZ174" s="1">
        <f t="shared" si="339"/>
        <v>0</v>
      </c>
      <c r="BA174" s="1">
        <f t="shared" si="339"/>
        <v>0</v>
      </c>
      <c r="BB174" s="1">
        <f t="shared" si="339"/>
        <v>0</v>
      </c>
      <c r="BC174" s="1">
        <f t="shared" si="339"/>
        <v>0</v>
      </c>
      <c r="BD174" s="1"/>
      <c r="BE174" s="79" t="str">
        <f ca="1">IF(IFERROR(OFFSET('Filtr dle měsíce'!AS$5,MATCH('Filtr dle měsíce'!$A173,'Filtr dle měsíce'!$AC$6:$AC$297,0),0,1,1)*OFFSET('Filtr dle měsíce'!AS$5,MATCH('Filtr dle měsíce'!$A173,'Filtr dle měsíce'!$AC$6:$AC$297,0),0,1,1),"")&gt;0,IFERROR(OFFSET('Filtr dle měsíce'!AS$5,MATCH('Filtr dle měsíce'!$A173,'Filtr dle měsíce'!$AC$6:$AC$297,0),0,1,1)*OFFSET('Filtr dle měsíce'!AS$5,MATCH('Filtr dle měsíce'!$A173,'Filtr dle měsíce'!$AC$6:$AC$297,0),0,1,1),""),"")</f>
        <v/>
      </c>
      <c r="BF174" s="79" t="str">
        <f ca="1">IF(IFERROR(OFFSET('Filtr dle měsíce'!AT$5,MATCH('Filtr dle měsíce'!$A173,'Filtr dle měsíce'!$AC$6:$AC$297,0),0,1,1)*OFFSET('Filtr dle měsíce'!AT$5,MATCH('Filtr dle měsíce'!$A173,'Filtr dle měsíce'!$AC$6:$AC$297,0),0,1,1),"")&gt;0,IFERROR(OFFSET('Filtr dle měsíce'!AT$5,MATCH('Filtr dle měsíce'!$A173,'Filtr dle měsíce'!$AC$6:$AC$297,0),0,1,1)*OFFSET('Filtr dle měsíce'!AT$5,MATCH('Filtr dle měsíce'!$A173,'Filtr dle měsíce'!$AC$6:$AC$297,0),0,1,1),""),"")</f>
        <v/>
      </c>
      <c r="BG174" s="79" t="str">
        <f ca="1">IF(IFERROR(OFFSET('Filtr dle měsíce'!AU$5,MATCH('Filtr dle měsíce'!$A173,'Filtr dle měsíce'!$AC$6:$AC$297,0),0,1,1)*OFFSET('Filtr dle měsíce'!AU$5,MATCH('Filtr dle měsíce'!$A173,'Filtr dle měsíce'!$AC$6:$AC$297,0),0,1,1),"")&gt;0,IFERROR(OFFSET('Filtr dle měsíce'!AU$5,MATCH('Filtr dle měsíce'!$A173,'Filtr dle měsíce'!$AC$6:$AC$297,0),0,1,1)*OFFSET('Filtr dle měsíce'!AU$5,MATCH('Filtr dle měsíce'!$A173,'Filtr dle měsíce'!$AC$6:$AC$297,0),0,1,1),""),"")</f>
        <v/>
      </c>
      <c r="BH174" s="79" t="str">
        <f ca="1">IF(IFERROR(OFFSET('Filtr dle měsíce'!AV$5,MATCH('Filtr dle měsíce'!$A173,'Filtr dle měsíce'!$AC$6:$AC$297,0),0,1,1)*OFFSET('Filtr dle měsíce'!AV$5,MATCH('Filtr dle měsíce'!$A173,'Filtr dle měsíce'!$AC$6:$AC$297,0),0,1,1),"")&gt;0,IFERROR(OFFSET('Filtr dle měsíce'!AV$5,MATCH('Filtr dle měsíce'!$A173,'Filtr dle měsíce'!$AC$6:$AC$297,0),0,1,1)*OFFSET('Filtr dle měsíce'!AV$5,MATCH('Filtr dle měsíce'!$A173,'Filtr dle měsíce'!$AC$6:$AC$297,0),0,1,1),""),"")</f>
        <v/>
      </c>
      <c r="BI174" s="79" t="str">
        <f ca="1">IF(IFERROR(OFFSET('Filtr dle měsíce'!AW$5,MATCH('Filtr dle měsíce'!$A173,'Filtr dle měsíce'!$AC$6:$AC$297,0),0,1,1)*OFFSET('Filtr dle měsíce'!AW$5,MATCH('Filtr dle měsíce'!$A173,'Filtr dle měsíce'!$AC$6:$AC$297,0),0,1,1),"")&gt;0,IFERROR(OFFSET('Filtr dle měsíce'!AW$5,MATCH('Filtr dle měsíce'!$A173,'Filtr dle měsíce'!$AC$6:$AC$297,0),0,1,1)*OFFSET('Filtr dle měsíce'!AW$5,MATCH('Filtr dle měsíce'!$A173,'Filtr dle měsíce'!$AC$6:$AC$297,0),0,1,1),""),"")</f>
        <v/>
      </c>
      <c r="BJ174" s="79" t="str">
        <f ca="1">IF(IFERROR(OFFSET('Filtr dle měsíce'!AX$5,MATCH('Filtr dle měsíce'!$A173,'Filtr dle měsíce'!$AC$6:$AC$297,0),0,1,1)*OFFSET('Filtr dle měsíce'!AX$5,MATCH('Filtr dle měsíce'!$A173,'Filtr dle měsíce'!$AC$6:$AC$297,0),0,1,1),"")&gt;0,IFERROR(OFFSET('Filtr dle měsíce'!AX$5,MATCH('Filtr dle měsíce'!$A173,'Filtr dle měsíce'!$AC$6:$AC$297,0),0,1,1)*OFFSET('Filtr dle měsíce'!AX$5,MATCH('Filtr dle měsíce'!$A173,'Filtr dle měsíce'!$AC$6:$AC$297,0),0,1,1),""),"")</f>
        <v/>
      </c>
      <c r="BK174" s="79" t="str">
        <f ca="1">IF(IFERROR(OFFSET('Filtr dle měsíce'!AY$5,MATCH('Filtr dle měsíce'!$A173,'Filtr dle měsíce'!$AC$6:$AC$297,0),0,1,1)*OFFSET('Filtr dle měsíce'!AY$5,MATCH('Filtr dle měsíce'!$A173,'Filtr dle měsíce'!$AC$6:$AC$297,0),0,1,1),"")&gt;0,IFERROR(OFFSET('Filtr dle měsíce'!AY$5,MATCH('Filtr dle měsíce'!$A173,'Filtr dle měsíce'!$AC$6:$AC$297,0),0,1,1)*OFFSET('Filtr dle měsíce'!AY$5,MATCH('Filtr dle měsíce'!$A173,'Filtr dle měsíce'!$AC$6:$AC$297,0),0,1,1),""),"")</f>
        <v/>
      </c>
      <c r="BL174" s="79" t="str">
        <f ca="1">IF(IFERROR(OFFSET('Filtr dle měsíce'!AZ$5,MATCH('Filtr dle měsíce'!$A173,'Filtr dle měsíce'!$AC$6:$AC$297,0),0,1,1)*OFFSET('Filtr dle měsíce'!AZ$5,MATCH('Filtr dle měsíce'!$A173,'Filtr dle měsíce'!$AC$6:$AC$297,0),0,1,1),"")&gt;0,IFERROR(OFFSET('Filtr dle měsíce'!AZ$5,MATCH('Filtr dle měsíce'!$A173,'Filtr dle měsíce'!$AC$6:$AC$297,0),0,1,1)*OFFSET('Filtr dle měsíce'!AZ$5,MATCH('Filtr dle měsíce'!$A173,'Filtr dle měsíce'!$AC$6:$AC$297,0),0,1,1),""),"")</f>
        <v/>
      </c>
      <c r="BM174" s="79" t="str">
        <f ca="1">IF(IFERROR(OFFSET('Filtr dle měsíce'!BA$5,MATCH('Filtr dle měsíce'!$A173,'Filtr dle měsíce'!$AC$6:$AC$297,0),0,1,1)*OFFSET('Filtr dle měsíce'!BA$5,MATCH('Filtr dle měsíce'!$A173,'Filtr dle měsíce'!$AC$6:$AC$297,0),0,1,1),"")&gt;0,IFERROR(OFFSET('Filtr dle měsíce'!BA$5,MATCH('Filtr dle měsíce'!$A173,'Filtr dle měsíce'!$AC$6:$AC$297,0),0,1,1)*OFFSET('Filtr dle měsíce'!BA$5,MATCH('Filtr dle měsíce'!$A173,'Filtr dle měsíce'!$AC$6:$AC$297,0),0,1,1),""),"")</f>
        <v/>
      </c>
      <c r="BN174" s="79" t="str">
        <f ca="1">IF(IFERROR(OFFSET('Filtr dle měsíce'!BB$5,MATCH('Filtr dle měsíce'!$A173,'Filtr dle měsíce'!$AC$6:$AC$297,0),0,1,1)*OFFSET('Filtr dle měsíce'!BB$5,MATCH('Filtr dle měsíce'!$A173,'Filtr dle měsíce'!$AC$6:$AC$297,0),0,1,1),"")&gt;0,IFERROR(OFFSET('Filtr dle měsíce'!BB$5,MATCH('Filtr dle měsíce'!$A173,'Filtr dle měsíce'!$AC$6:$AC$297,0),0,1,1)*OFFSET('Filtr dle měsíce'!BB$5,MATCH('Filtr dle měsíce'!$A173,'Filtr dle měsíce'!$AC$6:$AC$297,0),0,1,1),""),"")</f>
        <v/>
      </c>
      <c r="BO174" s="79" t="str">
        <f ca="1">IF(IFERROR(OFFSET('Filtr dle měsíce'!BC$5,MATCH('Filtr dle měsíce'!$A173,'Filtr dle měsíce'!$AC$6:$AC$297,0),0,1,1)*OFFSET('Filtr dle měsíce'!BC$5,MATCH('Filtr dle měsíce'!$A173,'Filtr dle měsíce'!$AC$6:$AC$297,0),0,1,1),"")&gt;0,IFERROR(OFFSET('Filtr dle měsíce'!BC$5,MATCH('Filtr dle měsíce'!$A173,'Filtr dle měsíce'!$AC$6:$AC$297,0),0,1,1)*OFFSET('Filtr dle měsíce'!BC$5,MATCH('Filtr dle měsíce'!$A173,'Filtr dle měsíce'!$AC$6:$AC$297,0),0,1,1),""),"")</f>
        <v/>
      </c>
      <c r="BP174" s="79"/>
      <c r="BQ174" s="79"/>
    </row>
    <row r="175" spans="1:69" ht="14.25" customHeight="1" x14ac:dyDescent="0.4">
      <c r="A175" s="51">
        <v>171</v>
      </c>
      <c r="B175" s="74" t="str">
        <f ca="1">IFERROR(TEXT(OFFSET('Tabulka klientů 2023'!$C$7,MATCH('Filtr dle měsíce'!A175,'Filtr dle měsíce'!$AC$6:$AC$297,0),0,1,1),""),"")</f>
        <v/>
      </c>
      <c r="C175" s="75" t="str">
        <f ca="1">IF(IFERROR(OFFSET('Tabulka klientů 2023'!$Q$7,MATCH('Filtr dle měsíce'!A175,'Filtr dle měsíce'!$AC$6:$AC$297,0),0,1,1)*OFFSET('Filtr dle měsíce'!$Q$5,MATCH('Filtr dle měsíce'!A175,'Filtr dle měsíce'!$AC$6:$AC$297,0),0,1,1),"")&gt;0,IFERROR(OFFSET('Tabulka klientů 2023'!$Q$7,MATCH('Filtr dle měsíce'!A175,'Filtr dle měsíce'!$AC$6:$AC$297,0),0,1,1)*OFFSET('Filtr dle měsíce'!$Q$5,MATCH('Filtr dle měsíce'!A175,'Filtr dle měsíce'!$AC$6:$AC$297,0),0,1,1),""),"")</f>
        <v/>
      </c>
      <c r="D175" s="76" t="str">
        <f ca="1">IF(IFERROR(OFFSET('Tabulka klientů 2023'!$T$7,MATCH('Filtr dle měsíce'!A175,'Filtr dle měsíce'!$AC$6:$AC$297,0),0,1,1)*OFFSET('Filtr dle měsíce'!$R$5,MATCH('Filtr dle měsíce'!A175,'Filtr dle měsíce'!$AC$6:$AC$297,0),0,1,1),"")&gt;0,IFERROR(OFFSET('Tabulka klientů 2023'!$T$7,MATCH('Filtr dle měsíce'!A175,'Filtr dle měsíce'!$AC$6:$AC$297,0),0,1,1)*OFFSET('Filtr dle měsíce'!$R$5,MATCH('Filtr dle měsíce'!A175,'Filtr dle měsíce'!$AC$6:$AC$297,0),0,1,1),""),"")</f>
        <v/>
      </c>
      <c r="E175" s="75" t="str">
        <f ca="1">IF(IFERROR(OFFSET('Tabulka klientů 2023'!$W$7,MATCH('Filtr dle měsíce'!A175,'Filtr dle měsíce'!$AC$6:$AC$297,0),0,1,1)*OFFSET('Filtr dle měsíce'!$S$5,MATCH('Filtr dle měsíce'!A175,'Filtr dle měsíce'!$AC$6:$AC$297,0),0,1,1),"")&gt;0,IFERROR(OFFSET('Tabulka klientů 2023'!$W$7,MATCH('Filtr dle měsíce'!A175,'Filtr dle měsíce'!$AC$6:$AC$297,0),0,1,1)*OFFSET('Filtr dle měsíce'!$S$5,MATCH('Filtr dle měsíce'!A175,'Filtr dle měsíce'!$AC$6:$AC$297,0),0,1,1),""),"")</f>
        <v/>
      </c>
      <c r="F175" s="76" t="str">
        <f ca="1">IF(IFERROR(OFFSET('Tabulka klientů 2023'!$Z$7,MATCH('Filtr dle měsíce'!A175,'Filtr dle měsíce'!$AC$6:$AC$297,0),0,1,1)*OFFSET('Filtr dle měsíce'!$T$5,MATCH('Filtr dle měsíce'!A175,'Filtr dle měsíce'!$AC$6:$AC$297,0),0,1,1),"")&gt;0,IFERROR(OFFSET('Tabulka klientů 2023'!$Z$7,MATCH('Filtr dle měsíce'!A175,'Filtr dle měsíce'!$AC$6:$AC$297,0),0,1,1)*OFFSET('Filtr dle měsíce'!$T$5,MATCH('Filtr dle měsíce'!A175,'Filtr dle měsíce'!$AC$6:$AC$297,0),0,1,1),""),"")</f>
        <v/>
      </c>
      <c r="G175" s="75" t="str">
        <f ca="1">IF(IFERROR(OFFSET('Tabulka klientů 2023'!$AC$7,MATCH('Filtr dle měsíce'!A175,'Filtr dle měsíce'!$AC$6:$AC$297,0),0,1,1)*OFFSET('Filtr dle měsíce'!$U$5,MATCH('Filtr dle měsíce'!A175,'Filtr dle měsíce'!$AC$6:$AC$297,0),0,1,1),"")&gt;0,IFERROR(OFFSET('Tabulka klientů 2023'!$AC$7,MATCH('Filtr dle měsíce'!A175,'Filtr dle měsíce'!$AC$6:$AC$297,0),0,1,1)*OFFSET('Filtr dle měsíce'!$U$5,MATCH('Filtr dle měsíce'!A175,'Filtr dle měsíce'!$AC$6:$AC$297,0),0,1,1),""),"")</f>
        <v/>
      </c>
      <c r="H175" s="76" t="str">
        <f ca="1">IF(IFERROR(OFFSET('Tabulka klientů 2023'!$AF$7,MATCH('Filtr dle měsíce'!A175,'Filtr dle měsíce'!$AC$6:$AC$297,0),0,1,1)*OFFSET('Filtr dle měsíce'!$V$5,MATCH('Filtr dle měsíce'!A175,'Filtr dle měsíce'!$AC$6:$AC$297,0),0,1,1),"")&gt;0,IFERROR(OFFSET('Tabulka klientů 2023'!$AF$7,MATCH('Filtr dle měsíce'!A175,'Filtr dle měsíce'!$AC$6:$AC$297,0),0,1,1)*OFFSET('Filtr dle měsíce'!$V$5,MATCH('Filtr dle měsíce'!A175,'Filtr dle měsíce'!$AC$6:$AC$297,0),0,1,1),""),"")</f>
        <v/>
      </c>
      <c r="I175" s="75" t="str">
        <f ca="1">IF(IFERROR(OFFSET('Tabulka klientů 2023'!$AI$7,MATCH('Filtr dle měsíce'!A175,'Filtr dle měsíce'!$AC$6:$AC$297,0),0,1,1)*OFFSET('Filtr dle měsíce'!$W$5,MATCH('Filtr dle měsíce'!A175,'Filtr dle měsíce'!$AC$6:$AC$297,0),0,1,1),"")&gt;0,IFERROR(OFFSET('Tabulka klientů 2023'!$AI$7,MATCH('Filtr dle měsíce'!A175,'Filtr dle měsíce'!$AC$6:$AC$297,0),0,1,1)*OFFSET('Filtr dle měsíce'!$W$5,MATCH('Filtr dle měsíce'!A175,'Filtr dle měsíce'!$AC$6:$AC$297,0),0,1,1),""),"")</f>
        <v/>
      </c>
      <c r="J175" s="76" t="str">
        <f ca="1">IF(IFERROR(OFFSET('Tabulka klientů 2023'!$AL$7,MATCH('Filtr dle měsíce'!A175,'Filtr dle měsíce'!$AC$6:$AC$297,0),0,1,1)*OFFSET('Filtr dle měsíce'!$X$5,MATCH('Filtr dle měsíce'!A175,'Filtr dle měsíce'!$AC$6:$AC$297,0),0,1,1),"")&gt;0,IFERROR(OFFSET('Tabulka klientů 2023'!$AL$7,MATCH('Filtr dle měsíce'!A175,'Filtr dle měsíce'!$AC$6:$AC$297,0),0,1,1)*OFFSET('Filtr dle měsíce'!$X$5,MATCH('Filtr dle měsíce'!A175,'Filtr dle měsíce'!$AC$6:$AC$297,0),0,1,1),""),"")</f>
        <v/>
      </c>
      <c r="K175" s="75" t="str">
        <f ca="1">IF(IFERROR(OFFSET('Tabulka klientů 2023'!$AO$7,MATCH('Filtr dle měsíce'!A175,'Filtr dle měsíce'!$AC$6:$AC$297,0),0,1,1)*OFFSET('Filtr dle měsíce'!$Y$5,MATCH('Filtr dle měsíce'!A175,'Filtr dle měsíce'!$AC$6:$AC$297,0),0,1,1),"")&gt;0,IFERROR(OFFSET('Tabulka klientů 2023'!$AO$7,MATCH('Filtr dle měsíce'!A175,'Filtr dle měsíce'!$AC$6:$AC$297,0),0,1,1)*OFFSET('Filtr dle měsíce'!$Y$5,MATCH('Filtr dle měsíce'!A175,'Filtr dle měsíce'!$AC$6:$AC$297,0),0,1,1),""),"")</f>
        <v/>
      </c>
      <c r="L175" s="76" t="str">
        <f ca="1">IF(IFERROR(OFFSET('Tabulka klientů 2023'!$AR$7,MATCH('Filtr dle měsíce'!A175,'Filtr dle měsíce'!$AC$6:$AC$297,0),0,1,1)*OFFSET('Filtr dle měsíce'!$Z$5,MATCH('Filtr dle měsíce'!A175,'Filtr dle měsíce'!$AC$6:$AC$297,0),0,1,1),"")&gt;0,IFERROR(OFFSET('Tabulka klientů 2023'!$AR$7,MATCH('Filtr dle měsíce'!A175,'Filtr dle měsíce'!$AC$6:$AC$297,0),0,1,1)*OFFSET('Filtr dle měsíce'!$Z$5,MATCH('Filtr dle měsíce'!A175,'Filtr dle měsíce'!$AC$6:$AC$297,0),0,1,1),""),"")</f>
        <v/>
      </c>
      <c r="M175" s="77" t="str">
        <f ca="1">IF(IFERROR(OFFSET('Tabulka klientů 2023'!$AU$7,MATCH('Filtr dle měsíce'!A175,'Filtr dle měsíce'!$AC$6:$AC$297,0),0,1,1)*OFFSET('Filtr dle měsíce'!$AA$5,MATCH('Filtr dle měsíce'!A175,'Filtr dle měsíce'!$AC$6:$AC$297,0),0,1,1),"")&gt;0,IFERROR(OFFSET('Tabulka klientů 2023'!$AU$7,MATCH('Filtr dle měsíce'!A175,'Filtr dle měsíce'!$AC$6:$AC$297,0),0,1,1)*OFFSET('Filtr dle měsíce'!$AA$5,MATCH('Filtr dle měsíce'!A175,'Filtr dle měsíce'!$AC$6:$AC$297,0),0,1,1),""),"")</f>
        <v/>
      </c>
      <c r="N175" s="78" t="str">
        <f t="shared" ca="1" si="0"/>
        <v/>
      </c>
      <c r="Q175" s="51">
        <f>IF('Tabulka klientů 2023'!R177='Filtr dle měsíce'!$C$1,1,0)</f>
        <v>0</v>
      </c>
      <c r="R175" s="51">
        <f>IF('Tabulka klientů 2023'!U177='Filtr dle měsíce'!$C$1,1,0)</f>
        <v>0</v>
      </c>
      <c r="S175" s="51">
        <f>IF('Tabulka klientů 2023'!X177='Filtr dle měsíce'!$C$1,1,0)</f>
        <v>0</v>
      </c>
      <c r="T175" s="51">
        <f>IF('Tabulka klientů 2023'!AA177='Filtr dle měsíce'!$C$1,1,0)</f>
        <v>0</v>
      </c>
      <c r="U175" s="51">
        <f>IF('Tabulka klientů 2023'!AD177='Filtr dle měsíce'!$C$1,1,0)</f>
        <v>0</v>
      </c>
      <c r="V175" s="51">
        <f>IF('Tabulka klientů 2023'!AG177='Filtr dle měsíce'!$C$1,1,0)</f>
        <v>0</v>
      </c>
      <c r="W175" s="51">
        <f>IF('Tabulka klientů 2023'!AJ177='Filtr dle měsíce'!$C$1,1,0)</f>
        <v>0</v>
      </c>
      <c r="X175" s="1">
        <f>IF('Tabulka klientů 2023'!AM177='Filtr dle měsíce'!$C$1,1,0)</f>
        <v>0</v>
      </c>
      <c r="Y175" s="1">
        <f>IF('Tabulka klientů 2023'!AP177='Filtr dle měsíce'!$C$1,1,0)</f>
        <v>0</v>
      </c>
      <c r="Z175" s="1">
        <f>IF('Tabulka klientů 2023'!AS177='Filtr dle měsíce'!$C$1,1,0)</f>
        <v>0</v>
      </c>
      <c r="AA175" s="1">
        <f>IF('Tabulka klientů 2023'!AV177='Filtr dle měsíce'!$C$1,1,0)</f>
        <v>0</v>
      </c>
      <c r="AB175" s="1">
        <f t="shared" si="1"/>
        <v>0</v>
      </c>
      <c r="AC175" s="1">
        <f t="shared" si="2"/>
        <v>0</v>
      </c>
      <c r="AE175" s="51">
        <f>IF('Tabulka klientů 2023'!S177="ANO",1,0)</f>
        <v>0</v>
      </c>
      <c r="AF175" s="51">
        <f>IF('Tabulka klientů 2023'!V177="ANO",1,0)</f>
        <v>0</v>
      </c>
      <c r="AG175" s="51">
        <f>IF('Tabulka klientů 2023'!Y177="ANO",1,0)</f>
        <v>0</v>
      </c>
      <c r="AH175" s="51">
        <f>IF('Tabulka klientů 2023'!AB177="ANO",1,0)</f>
        <v>0</v>
      </c>
      <c r="AI175" s="51">
        <f>IF('Tabulka klientů 2023'!AE177="ANO",1,0)</f>
        <v>0</v>
      </c>
      <c r="AJ175" s="51">
        <f>IF('Tabulka klientů 2023'!AH177="ANO",1,0)</f>
        <v>0</v>
      </c>
      <c r="AK175" s="51">
        <f>IF('Tabulka klientů 2023'!AK177="ANO",1,0)</f>
        <v>0</v>
      </c>
      <c r="AL175" s="51">
        <f>IF('Tabulka klientů 2023'!AN177="ANO",1,0)</f>
        <v>0</v>
      </c>
      <c r="AM175" s="51">
        <f>IF('Tabulka klientů 2023'!AQ177="ANO",1,0)</f>
        <v>0</v>
      </c>
      <c r="AN175" s="51">
        <f>IF('Tabulka klientů 2023'!AT177="ANO",1,0)</f>
        <v>0</v>
      </c>
      <c r="AO175" s="51">
        <f>IF('Tabulka klientů 2023'!AW177="ANO",1,0)</f>
        <v>0</v>
      </c>
      <c r="AP175" s="51" t="e">
        <f t="shared" ref="AP175:AQ175" si="340">#N/A</f>
        <v>#N/A</v>
      </c>
      <c r="AQ175" s="51" t="e">
        <f t="shared" si="340"/>
        <v>#N/A</v>
      </c>
      <c r="AR175" s="51"/>
      <c r="AS175" s="1">
        <f t="shared" ref="AS175:BC175" si="341">SUM(Q175+AE175)</f>
        <v>0</v>
      </c>
      <c r="AT175" s="1">
        <f t="shared" si="341"/>
        <v>0</v>
      </c>
      <c r="AU175" s="1">
        <f t="shared" si="341"/>
        <v>0</v>
      </c>
      <c r="AV175" s="1">
        <f t="shared" si="341"/>
        <v>0</v>
      </c>
      <c r="AW175" s="1">
        <f t="shared" si="341"/>
        <v>0</v>
      </c>
      <c r="AX175" s="1">
        <f t="shared" si="341"/>
        <v>0</v>
      </c>
      <c r="AY175" s="1">
        <f t="shared" si="341"/>
        <v>0</v>
      </c>
      <c r="AZ175" s="1">
        <f t="shared" si="341"/>
        <v>0</v>
      </c>
      <c r="BA175" s="1">
        <f t="shared" si="341"/>
        <v>0</v>
      </c>
      <c r="BB175" s="1">
        <f t="shared" si="341"/>
        <v>0</v>
      </c>
      <c r="BC175" s="1">
        <f t="shared" si="341"/>
        <v>0</v>
      </c>
      <c r="BD175" s="1"/>
      <c r="BE175" s="79" t="str">
        <f ca="1">IF(IFERROR(OFFSET('Filtr dle měsíce'!AS$5,MATCH('Filtr dle měsíce'!$A174,'Filtr dle měsíce'!$AC$6:$AC$297,0),0,1,1)*OFFSET('Filtr dle měsíce'!AS$5,MATCH('Filtr dle měsíce'!$A174,'Filtr dle měsíce'!$AC$6:$AC$297,0),0,1,1),"")&gt;0,IFERROR(OFFSET('Filtr dle měsíce'!AS$5,MATCH('Filtr dle měsíce'!$A174,'Filtr dle měsíce'!$AC$6:$AC$297,0),0,1,1)*OFFSET('Filtr dle měsíce'!AS$5,MATCH('Filtr dle měsíce'!$A174,'Filtr dle měsíce'!$AC$6:$AC$297,0),0,1,1),""),"")</f>
        <v/>
      </c>
      <c r="BF175" s="79" t="str">
        <f ca="1">IF(IFERROR(OFFSET('Filtr dle měsíce'!AT$5,MATCH('Filtr dle měsíce'!$A174,'Filtr dle měsíce'!$AC$6:$AC$297,0),0,1,1)*OFFSET('Filtr dle měsíce'!AT$5,MATCH('Filtr dle měsíce'!$A174,'Filtr dle měsíce'!$AC$6:$AC$297,0),0,1,1),"")&gt;0,IFERROR(OFFSET('Filtr dle měsíce'!AT$5,MATCH('Filtr dle měsíce'!$A174,'Filtr dle měsíce'!$AC$6:$AC$297,0),0,1,1)*OFFSET('Filtr dle měsíce'!AT$5,MATCH('Filtr dle měsíce'!$A174,'Filtr dle měsíce'!$AC$6:$AC$297,0),0,1,1),""),"")</f>
        <v/>
      </c>
      <c r="BG175" s="79" t="str">
        <f ca="1">IF(IFERROR(OFFSET('Filtr dle měsíce'!AU$5,MATCH('Filtr dle měsíce'!$A174,'Filtr dle měsíce'!$AC$6:$AC$297,0),0,1,1)*OFFSET('Filtr dle měsíce'!AU$5,MATCH('Filtr dle měsíce'!$A174,'Filtr dle měsíce'!$AC$6:$AC$297,0),0,1,1),"")&gt;0,IFERROR(OFFSET('Filtr dle měsíce'!AU$5,MATCH('Filtr dle měsíce'!$A174,'Filtr dle měsíce'!$AC$6:$AC$297,0),0,1,1)*OFFSET('Filtr dle měsíce'!AU$5,MATCH('Filtr dle měsíce'!$A174,'Filtr dle měsíce'!$AC$6:$AC$297,0),0,1,1),""),"")</f>
        <v/>
      </c>
      <c r="BH175" s="79" t="str">
        <f ca="1">IF(IFERROR(OFFSET('Filtr dle měsíce'!AV$5,MATCH('Filtr dle měsíce'!$A174,'Filtr dle měsíce'!$AC$6:$AC$297,0),0,1,1)*OFFSET('Filtr dle měsíce'!AV$5,MATCH('Filtr dle měsíce'!$A174,'Filtr dle měsíce'!$AC$6:$AC$297,0),0,1,1),"")&gt;0,IFERROR(OFFSET('Filtr dle měsíce'!AV$5,MATCH('Filtr dle měsíce'!$A174,'Filtr dle měsíce'!$AC$6:$AC$297,0),0,1,1)*OFFSET('Filtr dle měsíce'!AV$5,MATCH('Filtr dle měsíce'!$A174,'Filtr dle měsíce'!$AC$6:$AC$297,0),0,1,1),""),"")</f>
        <v/>
      </c>
      <c r="BI175" s="79" t="str">
        <f ca="1">IF(IFERROR(OFFSET('Filtr dle měsíce'!AW$5,MATCH('Filtr dle měsíce'!$A174,'Filtr dle měsíce'!$AC$6:$AC$297,0),0,1,1)*OFFSET('Filtr dle měsíce'!AW$5,MATCH('Filtr dle měsíce'!$A174,'Filtr dle měsíce'!$AC$6:$AC$297,0),0,1,1),"")&gt;0,IFERROR(OFFSET('Filtr dle měsíce'!AW$5,MATCH('Filtr dle měsíce'!$A174,'Filtr dle měsíce'!$AC$6:$AC$297,0),0,1,1)*OFFSET('Filtr dle měsíce'!AW$5,MATCH('Filtr dle měsíce'!$A174,'Filtr dle měsíce'!$AC$6:$AC$297,0),0,1,1),""),"")</f>
        <v/>
      </c>
      <c r="BJ175" s="79" t="str">
        <f ca="1">IF(IFERROR(OFFSET('Filtr dle měsíce'!AX$5,MATCH('Filtr dle měsíce'!$A174,'Filtr dle měsíce'!$AC$6:$AC$297,0),0,1,1)*OFFSET('Filtr dle měsíce'!AX$5,MATCH('Filtr dle měsíce'!$A174,'Filtr dle měsíce'!$AC$6:$AC$297,0),0,1,1),"")&gt;0,IFERROR(OFFSET('Filtr dle měsíce'!AX$5,MATCH('Filtr dle měsíce'!$A174,'Filtr dle měsíce'!$AC$6:$AC$297,0),0,1,1)*OFFSET('Filtr dle měsíce'!AX$5,MATCH('Filtr dle měsíce'!$A174,'Filtr dle měsíce'!$AC$6:$AC$297,0),0,1,1),""),"")</f>
        <v/>
      </c>
      <c r="BK175" s="79" t="str">
        <f ca="1">IF(IFERROR(OFFSET('Filtr dle měsíce'!AY$5,MATCH('Filtr dle měsíce'!$A174,'Filtr dle měsíce'!$AC$6:$AC$297,0),0,1,1)*OFFSET('Filtr dle měsíce'!AY$5,MATCH('Filtr dle měsíce'!$A174,'Filtr dle měsíce'!$AC$6:$AC$297,0),0,1,1),"")&gt;0,IFERROR(OFFSET('Filtr dle měsíce'!AY$5,MATCH('Filtr dle měsíce'!$A174,'Filtr dle měsíce'!$AC$6:$AC$297,0),0,1,1)*OFFSET('Filtr dle měsíce'!AY$5,MATCH('Filtr dle měsíce'!$A174,'Filtr dle měsíce'!$AC$6:$AC$297,0),0,1,1),""),"")</f>
        <v/>
      </c>
      <c r="BL175" s="79" t="str">
        <f ca="1">IF(IFERROR(OFFSET('Filtr dle měsíce'!AZ$5,MATCH('Filtr dle měsíce'!$A174,'Filtr dle měsíce'!$AC$6:$AC$297,0),0,1,1)*OFFSET('Filtr dle měsíce'!AZ$5,MATCH('Filtr dle měsíce'!$A174,'Filtr dle měsíce'!$AC$6:$AC$297,0),0,1,1),"")&gt;0,IFERROR(OFFSET('Filtr dle měsíce'!AZ$5,MATCH('Filtr dle měsíce'!$A174,'Filtr dle měsíce'!$AC$6:$AC$297,0),0,1,1)*OFFSET('Filtr dle měsíce'!AZ$5,MATCH('Filtr dle měsíce'!$A174,'Filtr dle měsíce'!$AC$6:$AC$297,0),0,1,1),""),"")</f>
        <v/>
      </c>
      <c r="BM175" s="79" t="str">
        <f ca="1">IF(IFERROR(OFFSET('Filtr dle měsíce'!BA$5,MATCH('Filtr dle měsíce'!$A174,'Filtr dle měsíce'!$AC$6:$AC$297,0),0,1,1)*OFFSET('Filtr dle měsíce'!BA$5,MATCH('Filtr dle měsíce'!$A174,'Filtr dle měsíce'!$AC$6:$AC$297,0),0,1,1),"")&gt;0,IFERROR(OFFSET('Filtr dle měsíce'!BA$5,MATCH('Filtr dle měsíce'!$A174,'Filtr dle měsíce'!$AC$6:$AC$297,0),0,1,1)*OFFSET('Filtr dle měsíce'!BA$5,MATCH('Filtr dle měsíce'!$A174,'Filtr dle měsíce'!$AC$6:$AC$297,0),0,1,1),""),"")</f>
        <v/>
      </c>
      <c r="BN175" s="79" t="str">
        <f ca="1">IF(IFERROR(OFFSET('Filtr dle měsíce'!BB$5,MATCH('Filtr dle měsíce'!$A174,'Filtr dle měsíce'!$AC$6:$AC$297,0),0,1,1)*OFFSET('Filtr dle měsíce'!BB$5,MATCH('Filtr dle měsíce'!$A174,'Filtr dle měsíce'!$AC$6:$AC$297,0),0,1,1),"")&gt;0,IFERROR(OFFSET('Filtr dle měsíce'!BB$5,MATCH('Filtr dle měsíce'!$A174,'Filtr dle měsíce'!$AC$6:$AC$297,0),0,1,1)*OFFSET('Filtr dle měsíce'!BB$5,MATCH('Filtr dle měsíce'!$A174,'Filtr dle měsíce'!$AC$6:$AC$297,0),0,1,1),""),"")</f>
        <v/>
      </c>
      <c r="BO175" s="79" t="str">
        <f ca="1">IF(IFERROR(OFFSET('Filtr dle měsíce'!BC$5,MATCH('Filtr dle měsíce'!$A174,'Filtr dle měsíce'!$AC$6:$AC$297,0),0,1,1)*OFFSET('Filtr dle měsíce'!BC$5,MATCH('Filtr dle měsíce'!$A174,'Filtr dle měsíce'!$AC$6:$AC$297,0),0,1,1),"")&gt;0,IFERROR(OFFSET('Filtr dle měsíce'!BC$5,MATCH('Filtr dle měsíce'!$A174,'Filtr dle měsíce'!$AC$6:$AC$297,0),0,1,1)*OFFSET('Filtr dle měsíce'!BC$5,MATCH('Filtr dle měsíce'!$A174,'Filtr dle měsíce'!$AC$6:$AC$297,0),0,1,1),""),"")</f>
        <v/>
      </c>
      <c r="BP175" s="79"/>
      <c r="BQ175" s="79"/>
    </row>
    <row r="176" spans="1:69" ht="14.25" customHeight="1" x14ac:dyDescent="0.4">
      <c r="A176" s="51">
        <v>172</v>
      </c>
      <c r="B176" s="74" t="str">
        <f ca="1">IFERROR(TEXT(OFFSET('Tabulka klientů 2023'!$C$7,MATCH('Filtr dle měsíce'!A176,'Filtr dle měsíce'!$AC$6:$AC$297,0),0,1,1),""),"")</f>
        <v/>
      </c>
      <c r="C176" s="75" t="str">
        <f ca="1">IF(IFERROR(OFFSET('Tabulka klientů 2023'!$Q$7,MATCH('Filtr dle měsíce'!A176,'Filtr dle měsíce'!$AC$6:$AC$297,0),0,1,1)*OFFSET('Filtr dle měsíce'!$Q$5,MATCH('Filtr dle měsíce'!A176,'Filtr dle měsíce'!$AC$6:$AC$297,0),0,1,1),"")&gt;0,IFERROR(OFFSET('Tabulka klientů 2023'!$Q$7,MATCH('Filtr dle měsíce'!A176,'Filtr dle měsíce'!$AC$6:$AC$297,0),0,1,1)*OFFSET('Filtr dle měsíce'!$Q$5,MATCH('Filtr dle měsíce'!A176,'Filtr dle měsíce'!$AC$6:$AC$297,0),0,1,1),""),"")</f>
        <v/>
      </c>
      <c r="D176" s="76" t="str">
        <f ca="1">IF(IFERROR(OFFSET('Tabulka klientů 2023'!$T$7,MATCH('Filtr dle měsíce'!A176,'Filtr dle měsíce'!$AC$6:$AC$297,0),0,1,1)*OFFSET('Filtr dle měsíce'!$R$5,MATCH('Filtr dle měsíce'!A176,'Filtr dle měsíce'!$AC$6:$AC$297,0),0,1,1),"")&gt;0,IFERROR(OFFSET('Tabulka klientů 2023'!$T$7,MATCH('Filtr dle měsíce'!A176,'Filtr dle měsíce'!$AC$6:$AC$297,0),0,1,1)*OFFSET('Filtr dle měsíce'!$R$5,MATCH('Filtr dle měsíce'!A176,'Filtr dle měsíce'!$AC$6:$AC$297,0),0,1,1),""),"")</f>
        <v/>
      </c>
      <c r="E176" s="75" t="str">
        <f ca="1">IF(IFERROR(OFFSET('Tabulka klientů 2023'!$W$7,MATCH('Filtr dle měsíce'!A176,'Filtr dle měsíce'!$AC$6:$AC$297,0),0,1,1)*OFFSET('Filtr dle měsíce'!$S$5,MATCH('Filtr dle měsíce'!A176,'Filtr dle měsíce'!$AC$6:$AC$297,0),0,1,1),"")&gt;0,IFERROR(OFFSET('Tabulka klientů 2023'!$W$7,MATCH('Filtr dle měsíce'!A176,'Filtr dle měsíce'!$AC$6:$AC$297,0),0,1,1)*OFFSET('Filtr dle měsíce'!$S$5,MATCH('Filtr dle měsíce'!A176,'Filtr dle měsíce'!$AC$6:$AC$297,0),0,1,1),""),"")</f>
        <v/>
      </c>
      <c r="F176" s="76" t="str">
        <f ca="1">IF(IFERROR(OFFSET('Tabulka klientů 2023'!$Z$7,MATCH('Filtr dle měsíce'!A176,'Filtr dle měsíce'!$AC$6:$AC$297,0),0,1,1)*OFFSET('Filtr dle měsíce'!$T$5,MATCH('Filtr dle měsíce'!A176,'Filtr dle měsíce'!$AC$6:$AC$297,0),0,1,1),"")&gt;0,IFERROR(OFFSET('Tabulka klientů 2023'!$Z$7,MATCH('Filtr dle měsíce'!A176,'Filtr dle měsíce'!$AC$6:$AC$297,0),0,1,1)*OFFSET('Filtr dle měsíce'!$T$5,MATCH('Filtr dle měsíce'!A176,'Filtr dle měsíce'!$AC$6:$AC$297,0),0,1,1),""),"")</f>
        <v/>
      </c>
      <c r="G176" s="75" t="str">
        <f ca="1">IF(IFERROR(OFFSET('Tabulka klientů 2023'!$AC$7,MATCH('Filtr dle měsíce'!A176,'Filtr dle měsíce'!$AC$6:$AC$297,0),0,1,1)*OFFSET('Filtr dle měsíce'!$U$5,MATCH('Filtr dle měsíce'!A176,'Filtr dle měsíce'!$AC$6:$AC$297,0),0,1,1),"")&gt;0,IFERROR(OFFSET('Tabulka klientů 2023'!$AC$7,MATCH('Filtr dle měsíce'!A176,'Filtr dle měsíce'!$AC$6:$AC$297,0),0,1,1)*OFFSET('Filtr dle měsíce'!$U$5,MATCH('Filtr dle měsíce'!A176,'Filtr dle měsíce'!$AC$6:$AC$297,0),0,1,1),""),"")</f>
        <v/>
      </c>
      <c r="H176" s="76" t="str">
        <f ca="1">IF(IFERROR(OFFSET('Tabulka klientů 2023'!$AF$7,MATCH('Filtr dle měsíce'!A176,'Filtr dle měsíce'!$AC$6:$AC$297,0),0,1,1)*OFFSET('Filtr dle měsíce'!$V$5,MATCH('Filtr dle měsíce'!A176,'Filtr dle měsíce'!$AC$6:$AC$297,0),0,1,1),"")&gt;0,IFERROR(OFFSET('Tabulka klientů 2023'!$AF$7,MATCH('Filtr dle měsíce'!A176,'Filtr dle měsíce'!$AC$6:$AC$297,0),0,1,1)*OFFSET('Filtr dle měsíce'!$V$5,MATCH('Filtr dle měsíce'!A176,'Filtr dle měsíce'!$AC$6:$AC$297,0),0,1,1),""),"")</f>
        <v/>
      </c>
      <c r="I176" s="75" t="str">
        <f ca="1">IF(IFERROR(OFFSET('Tabulka klientů 2023'!$AI$7,MATCH('Filtr dle měsíce'!A176,'Filtr dle měsíce'!$AC$6:$AC$297,0),0,1,1)*OFFSET('Filtr dle měsíce'!$W$5,MATCH('Filtr dle měsíce'!A176,'Filtr dle měsíce'!$AC$6:$AC$297,0),0,1,1),"")&gt;0,IFERROR(OFFSET('Tabulka klientů 2023'!$AI$7,MATCH('Filtr dle měsíce'!A176,'Filtr dle měsíce'!$AC$6:$AC$297,0),0,1,1)*OFFSET('Filtr dle měsíce'!$W$5,MATCH('Filtr dle měsíce'!A176,'Filtr dle měsíce'!$AC$6:$AC$297,0),0,1,1),""),"")</f>
        <v/>
      </c>
      <c r="J176" s="76" t="str">
        <f ca="1">IF(IFERROR(OFFSET('Tabulka klientů 2023'!$AL$7,MATCH('Filtr dle měsíce'!A176,'Filtr dle měsíce'!$AC$6:$AC$297,0),0,1,1)*OFFSET('Filtr dle měsíce'!$X$5,MATCH('Filtr dle měsíce'!A176,'Filtr dle měsíce'!$AC$6:$AC$297,0),0,1,1),"")&gt;0,IFERROR(OFFSET('Tabulka klientů 2023'!$AL$7,MATCH('Filtr dle měsíce'!A176,'Filtr dle měsíce'!$AC$6:$AC$297,0),0,1,1)*OFFSET('Filtr dle měsíce'!$X$5,MATCH('Filtr dle měsíce'!A176,'Filtr dle měsíce'!$AC$6:$AC$297,0),0,1,1),""),"")</f>
        <v/>
      </c>
      <c r="K176" s="75" t="str">
        <f ca="1">IF(IFERROR(OFFSET('Tabulka klientů 2023'!$AO$7,MATCH('Filtr dle měsíce'!A176,'Filtr dle měsíce'!$AC$6:$AC$297,0),0,1,1)*OFFSET('Filtr dle měsíce'!$Y$5,MATCH('Filtr dle měsíce'!A176,'Filtr dle měsíce'!$AC$6:$AC$297,0),0,1,1),"")&gt;0,IFERROR(OFFSET('Tabulka klientů 2023'!$AO$7,MATCH('Filtr dle měsíce'!A176,'Filtr dle měsíce'!$AC$6:$AC$297,0),0,1,1)*OFFSET('Filtr dle měsíce'!$Y$5,MATCH('Filtr dle měsíce'!A176,'Filtr dle měsíce'!$AC$6:$AC$297,0),0,1,1),""),"")</f>
        <v/>
      </c>
      <c r="L176" s="76" t="str">
        <f ca="1">IF(IFERROR(OFFSET('Tabulka klientů 2023'!$AR$7,MATCH('Filtr dle měsíce'!A176,'Filtr dle měsíce'!$AC$6:$AC$297,0),0,1,1)*OFFSET('Filtr dle měsíce'!$Z$5,MATCH('Filtr dle měsíce'!A176,'Filtr dle měsíce'!$AC$6:$AC$297,0),0,1,1),"")&gt;0,IFERROR(OFFSET('Tabulka klientů 2023'!$AR$7,MATCH('Filtr dle měsíce'!A176,'Filtr dle měsíce'!$AC$6:$AC$297,0),0,1,1)*OFFSET('Filtr dle měsíce'!$Z$5,MATCH('Filtr dle měsíce'!A176,'Filtr dle měsíce'!$AC$6:$AC$297,0),0,1,1),""),"")</f>
        <v/>
      </c>
      <c r="M176" s="77" t="str">
        <f ca="1">IF(IFERROR(OFFSET('Tabulka klientů 2023'!$AU$7,MATCH('Filtr dle měsíce'!A176,'Filtr dle měsíce'!$AC$6:$AC$297,0),0,1,1)*OFFSET('Filtr dle měsíce'!$AA$5,MATCH('Filtr dle měsíce'!A176,'Filtr dle měsíce'!$AC$6:$AC$297,0),0,1,1),"")&gt;0,IFERROR(OFFSET('Tabulka klientů 2023'!$AU$7,MATCH('Filtr dle měsíce'!A176,'Filtr dle měsíce'!$AC$6:$AC$297,0),0,1,1)*OFFSET('Filtr dle měsíce'!$AA$5,MATCH('Filtr dle měsíce'!A176,'Filtr dle měsíce'!$AC$6:$AC$297,0),0,1,1),""),"")</f>
        <v/>
      </c>
      <c r="N176" s="78" t="str">
        <f t="shared" ca="1" si="0"/>
        <v/>
      </c>
      <c r="Q176" s="51">
        <f>IF('Tabulka klientů 2023'!R178='Filtr dle měsíce'!$C$1,1,0)</f>
        <v>0</v>
      </c>
      <c r="R176" s="51">
        <f>IF('Tabulka klientů 2023'!U178='Filtr dle měsíce'!$C$1,1,0)</f>
        <v>0</v>
      </c>
      <c r="S176" s="51">
        <f>IF('Tabulka klientů 2023'!X178='Filtr dle měsíce'!$C$1,1,0)</f>
        <v>0</v>
      </c>
      <c r="T176" s="51">
        <f>IF('Tabulka klientů 2023'!AA178='Filtr dle měsíce'!$C$1,1,0)</f>
        <v>0</v>
      </c>
      <c r="U176" s="51">
        <f>IF('Tabulka klientů 2023'!AD178='Filtr dle měsíce'!$C$1,1,0)</f>
        <v>0</v>
      </c>
      <c r="V176" s="51">
        <f>IF('Tabulka klientů 2023'!AG178='Filtr dle měsíce'!$C$1,1,0)</f>
        <v>0</v>
      </c>
      <c r="W176" s="51">
        <f>IF('Tabulka klientů 2023'!AJ178='Filtr dle měsíce'!$C$1,1,0)</f>
        <v>0</v>
      </c>
      <c r="X176" s="1">
        <f>IF('Tabulka klientů 2023'!AM178='Filtr dle měsíce'!$C$1,1,0)</f>
        <v>0</v>
      </c>
      <c r="Y176" s="1">
        <f>IF('Tabulka klientů 2023'!AP178='Filtr dle měsíce'!$C$1,1,0)</f>
        <v>0</v>
      </c>
      <c r="Z176" s="1">
        <f>IF('Tabulka klientů 2023'!AS178='Filtr dle měsíce'!$C$1,1,0)</f>
        <v>0</v>
      </c>
      <c r="AA176" s="1">
        <f>IF('Tabulka klientů 2023'!AV178='Filtr dle měsíce'!$C$1,1,0)</f>
        <v>0</v>
      </c>
      <c r="AB176" s="1">
        <f t="shared" si="1"/>
        <v>0</v>
      </c>
      <c r="AC176" s="1">
        <f t="shared" si="2"/>
        <v>0</v>
      </c>
      <c r="AE176" s="51">
        <f>IF('Tabulka klientů 2023'!S178="ANO",1,0)</f>
        <v>0</v>
      </c>
      <c r="AF176" s="51">
        <f>IF('Tabulka klientů 2023'!V178="ANO",1,0)</f>
        <v>0</v>
      </c>
      <c r="AG176" s="51">
        <f>IF('Tabulka klientů 2023'!Y178="ANO",1,0)</f>
        <v>0</v>
      </c>
      <c r="AH176" s="51">
        <f>IF('Tabulka klientů 2023'!AB178="ANO",1,0)</f>
        <v>0</v>
      </c>
      <c r="AI176" s="51">
        <f>IF('Tabulka klientů 2023'!AE178="ANO",1,0)</f>
        <v>0</v>
      </c>
      <c r="AJ176" s="51">
        <f>IF('Tabulka klientů 2023'!AH178="ANO",1,0)</f>
        <v>0</v>
      </c>
      <c r="AK176" s="51">
        <f>IF('Tabulka klientů 2023'!AK178="ANO",1,0)</f>
        <v>0</v>
      </c>
      <c r="AL176" s="51">
        <f>IF('Tabulka klientů 2023'!AN178="ANO",1,0)</f>
        <v>0</v>
      </c>
      <c r="AM176" s="51">
        <f>IF('Tabulka klientů 2023'!AQ178="ANO",1,0)</f>
        <v>0</v>
      </c>
      <c r="AN176" s="51">
        <f>IF('Tabulka klientů 2023'!AT178="ANO",1,0)</f>
        <v>0</v>
      </c>
      <c r="AO176" s="51">
        <f>IF('Tabulka klientů 2023'!AW178="ANO",1,0)</f>
        <v>0</v>
      </c>
      <c r="AP176" s="51" t="e">
        <f t="shared" ref="AP176:AQ176" si="342">#N/A</f>
        <v>#N/A</v>
      </c>
      <c r="AQ176" s="51" t="e">
        <f t="shared" si="342"/>
        <v>#N/A</v>
      </c>
      <c r="AR176" s="51"/>
      <c r="AS176" s="1">
        <f t="shared" ref="AS176:BC176" si="343">SUM(Q176+AE176)</f>
        <v>0</v>
      </c>
      <c r="AT176" s="1">
        <f t="shared" si="343"/>
        <v>0</v>
      </c>
      <c r="AU176" s="1">
        <f t="shared" si="343"/>
        <v>0</v>
      </c>
      <c r="AV176" s="1">
        <f t="shared" si="343"/>
        <v>0</v>
      </c>
      <c r="AW176" s="1">
        <f t="shared" si="343"/>
        <v>0</v>
      </c>
      <c r="AX176" s="1">
        <f t="shared" si="343"/>
        <v>0</v>
      </c>
      <c r="AY176" s="1">
        <f t="shared" si="343"/>
        <v>0</v>
      </c>
      <c r="AZ176" s="1">
        <f t="shared" si="343"/>
        <v>0</v>
      </c>
      <c r="BA176" s="1">
        <f t="shared" si="343"/>
        <v>0</v>
      </c>
      <c r="BB176" s="1">
        <f t="shared" si="343"/>
        <v>0</v>
      </c>
      <c r="BC176" s="1">
        <f t="shared" si="343"/>
        <v>0</v>
      </c>
      <c r="BD176" s="1"/>
      <c r="BE176" s="79" t="str">
        <f ca="1">IF(IFERROR(OFFSET('Filtr dle měsíce'!AS$5,MATCH('Filtr dle měsíce'!$A175,'Filtr dle měsíce'!$AC$6:$AC$297,0),0,1,1)*OFFSET('Filtr dle měsíce'!AS$5,MATCH('Filtr dle měsíce'!$A175,'Filtr dle měsíce'!$AC$6:$AC$297,0),0,1,1),"")&gt;0,IFERROR(OFFSET('Filtr dle měsíce'!AS$5,MATCH('Filtr dle měsíce'!$A175,'Filtr dle měsíce'!$AC$6:$AC$297,0),0,1,1)*OFFSET('Filtr dle měsíce'!AS$5,MATCH('Filtr dle měsíce'!$A175,'Filtr dle měsíce'!$AC$6:$AC$297,0),0,1,1),""),"")</f>
        <v/>
      </c>
      <c r="BF176" s="79" t="str">
        <f ca="1">IF(IFERROR(OFFSET('Filtr dle měsíce'!AT$5,MATCH('Filtr dle měsíce'!$A175,'Filtr dle měsíce'!$AC$6:$AC$297,0),0,1,1)*OFFSET('Filtr dle měsíce'!AT$5,MATCH('Filtr dle měsíce'!$A175,'Filtr dle měsíce'!$AC$6:$AC$297,0),0,1,1),"")&gt;0,IFERROR(OFFSET('Filtr dle měsíce'!AT$5,MATCH('Filtr dle měsíce'!$A175,'Filtr dle měsíce'!$AC$6:$AC$297,0),0,1,1)*OFFSET('Filtr dle měsíce'!AT$5,MATCH('Filtr dle měsíce'!$A175,'Filtr dle měsíce'!$AC$6:$AC$297,0),0,1,1),""),"")</f>
        <v/>
      </c>
      <c r="BG176" s="79" t="str">
        <f ca="1">IF(IFERROR(OFFSET('Filtr dle měsíce'!AU$5,MATCH('Filtr dle měsíce'!$A175,'Filtr dle měsíce'!$AC$6:$AC$297,0),0,1,1)*OFFSET('Filtr dle měsíce'!AU$5,MATCH('Filtr dle měsíce'!$A175,'Filtr dle měsíce'!$AC$6:$AC$297,0),0,1,1),"")&gt;0,IFERROR(OFFSET('Filtr dle měsíce'!AU$5,MATCH('Filtr dle měsíce'!$A175,'Filtr dle měsíce'!$AC$6:$AC$297,0),0,1,1)*OFFSET('Filtr dle měsíce'!AU$5,MATCH('Filtr dle měsíce'!$A175,'Filtr dle měsíce'!$AC$6:$AC$297,0),0,1,1),""),"")</f>
        <v/>
      </c>
      <c r="BH176" s="79" t="str">
        <f ca="1">IF(IFERROR(OFFSET('Filtr dle měsíce'!AV$5,MATCH('Filtr dle měsíce'!$A175,'Filtr dle měsíce'!$AC$6:$AC$297,0),0,1,1)*OFFSET('Filtr dle měsíce'!AV$5,MATCH('Filtr dle měsíce'!$A175,'Filtr dle měsíce'!$AC$6:$AC$297,0),0,1,1),"")&gt;0,IFERROR(OFFSET('Filtr dle měsíce'!AV$5,MATCH('Filtr dle měsíce'!$A175,'Filtr dle měsíce'!$AC$6:$AC$297,0),0,1,1)*OFFSET('Filtr dle měsíce'!AV$5,MATCH('Filtr dle měsíce'!$A175,'Filtr dle měsíce'!$AC$6:$AC$297,0),0,1,1),""),"")</f>
        <v/>
      </c>
      <c r="BI176" s="79" t="str">
        <f ca="1">IF(IFERROR(OFFSET('Filtr dle měsíce'!AW$5,MATCH('Filtr dle měsíce'!$A175,'Filtr dle měsíce'!$AC$6:$AC$297,0),0,1,1)*OFFSET('Filtr dle měsíce'!AW$5,MATCH('Filtr dle měsíce'!$A175,'Filtr dle měsíce'!$AC$6:$AC$297,0),0,1,1),"")&gt;0,IFERROR(OFFSET('Filtr dle měsíce'!AW$5,MATCH('Filtr dle měsíce'!$A175,'Filtr dle měsíce'!$AC$6:$AC$297,0),0,1,1)*OFFSET('Filtr dle měsíce'!AW$5,MATCH('Filtr dle měsíce'!$A175,'Filtr dle měsíce'!$AC$6:$AC$297,0),0,1,1),""),"")</f>
        <v/>
      </c>
      <c r="BJ176" s="79" t="str">
        <f ca="1">IF(IFERROR(OFFSET('Filtr dle měsíce'!AX$5,MATCH('Filtr dle měsíce'!$A175,'Filtr dle měsíce'!$AC$6:$AC$297,0),0,1,1)*OFFSET('Filtr dle měsíce'!AX$5,MATCH('Filtr dle měsíce'!$A175,'Filtr dle měsíce'!$AC$6:$AC$297,0),0,1,1),"")&gt;0,IFERROR(OFFSET('Filtr dle měsíce'!AX$5,MATCH('Filtr dle měsíce'!$A175,'Filtr dle měsíce'!$AC$6:$AC$297,0),0,1,1)*OFFSET('Filtr dle měsíce'!AX$5,MATCH('Filtr dle měsíce'!$A175,'Filtr dle měsíce'!$AC$6:$AC$297,0),0,1,1),""),"")</f>
        <v/>
      </c>
      <c r="BK176" s="79" t="str">
        <f ca="1">IF(IFERROR(OFFSET('Filtr dle měsíce'!AY$5,MATCH('Filtr dle měsíce'!$A175,'Filtr dle měsíce'!$AC$6:$AC$297,0),0,1,1)*OFFSET('Filtr dle měsíce'!AY$5,MATCH('Filtr dle měsíce'!$A175,'Filtr dle měsíce'!$AC$6:$AC$297,0),0,1,1),"")&gt;0,IFERROR(OFFSET('Filtr dle měsíce'!AY$5,MATCH('Filtr dle měsíce'!$A175,'Filtr dle měsíce'!$AC$6:$AC$297,0),0,1,1)*OFFSET('Filtr dle měsíce'!AY$5,MATCH('Filtr dle měsíce'!$A175,'Filtr dle měsíce'!$AC$6:$AC$297,0),0,1,1),""),"")</f>
        <v/>
      </c>
      <c r="BL176" s="79" t="str">
        <f ca="1">IF(IFERROR(OFFSET('Filtr dle měsíce'!AZ$5,MATCH('Filtr dle měsíce'!$A175,'Filtr dle měsíce'!$AC$6:$AC$297,0),0,1,1)*OFFSET('Filtr dle měsíce'!AZ$5,MATCH('Filtr dle měsíce'!$A175,'Filtr dle měsíce'!$AC$6:$AC$297,0),0,1,1),"")&gt;0,IFERROR(OFFSET('Filtr dle měsíce'!AZ$5,MATCH('Filtr dle měsíce'!$A175,'Filtr dle měsíce'!$AC$6:$AC$297,0),0,1,1)*OFFSET('Filtr dle měsíce'!AZ$5,MATCH('Filtr dle měsíce'!$A175,'Filtr dle měsíce'!$AC$6:$AC$297,0),0,1,1),""),"")</f>
        <v/>
      </c>
      <c r="BM176" s="79" t="str">
        <f ca="1">IF(IFERROR(OFFSET('Filtr dle měsíce'!BA$5,MATCH('Filtr dle měsíce'!$A175,'Filtr dle měsíce'!$AC$6:$AC$297,0),0,1,1)*OFFSET('Filtr dle měsíce'!BA$5,MATCH('Filtr dle měsíce'!$A175,'Filtr dle měsíce'!$AC$6:$AC$297,0),0,1,1),"")&gt;0,IFERROR(OFFSET('Filtr dle měsíce'!BA$5,MATCH('Filtr dle měsíce'!$A175,'Filtr dle měsíce'!$AC$6:$AC$297,0),0,1,1)*OFFSET('Filtr dle měsíce'!BA$5,MATCH('Filtr dle měsíce'!$A175,'Filtr dle měsíce'!$AC$6:$AC$297,0),0,1,1),""),"")</f>
        <v/>
      </c>
      <c r="BN176" s="79" t="str">
        <f ca="1">IF(IFERROR(OFFSET('Filtr dle měsíce'!BB$5,MATCH('Filtr dle měsíce'!$A175,'Filtr dle měsíce'!$AC$6:$AC$297,0),0,1,1)*OFFSET('Filtr dle měsíce'!BB$5,MATCH('Filtr dle měsíce'!$A175,'Filtr dle měsíce'!$AC$6:$AC$297,0),0,1,1),"")&gt;0,IFERROR(OFFSET('Filtr dle měsíce'!BB$5,MATCH('Filtr dle měsíce'!$A175,'Filtr dle měsíce'!$AC$6:$AC$297,0),0,1,1)*OFFSET('Filtr dle měsíce'!BB$5,MATCH('Filtr dle měsíce'!$A175,'Filtr dle měsíce'!$AC$6:$AC$297,0),0,1,1),""),"")</f>
        <v/>
      </c>
      <c r="BO176" s="79" t="str">
        <f ca="1">IF(IFERROR(OFFSET('Filtr dle měsíce'!BC$5,MATCH('Filtr dle měsíce'!$A175,'Filtr dle měsíce'!$AC$6:$AC$297,0),0,1,1)*OFFSET('Filtr dle měsíce'!BC$5,MATCH('Filtr dle měsíce'!$A175,'Filtr dle měsíce'!$AC$6:$AC$297,0),0,1,1),"")&gt;0,IFERROR(OFFSET('Filtr dle měsíce'!BC$5,MATCH('Filtr dle měsíce'!$A175,'Filtr dle měsíce'!$AC$6:$AC$297,0),0,1,1)*OFFSET('Filtr dle měsíce'!BC$5,MATCH('Filtr dle měsíce'!$A175,'Filtr dle měsíce'!$AC$6:$AC$297,0),0,1,1),""),"")</f>
        <v/>
      </c>
      <c r="BP176" s="79"/>
      <c r="BQ176" s="79"/>
    </row>
    <row r="177" spans="1:69" ht="14.25" customHeight="1" x14ac:dyDescent="0.4">
      <c r="A177" s="51">
        <v>173</v>
      </c>
      <c r="B177" s="74" t="str">
        <f ca="1">IFERROR(TEXT(OFFSET('Tabulka klientů 2023'!$C$7,MATCH('Filtr dle měsíce'!A177,'Filtr dle měsíce'!$AC$6:$AC$297,0),0,1,1),""),"")</f>
        <v/>
      </c>
      <c r="C177" s="75" t="str">
        <f ca="1">IF(IFERROR(OFFSET('Tabulka klientů 2023'!$Q$7,MATCH('Filtr dle měsíce'!A177,'Filtr dle měsíce'!$AC$6:$AC$297,0),0,1,1)*OFFSET('Filtr dle měsíce'!$Q$5,MATCH('Filtr dle měsíce'!A177,'Filtr dle měsíce'!$AC$6:$AC$297,0),0,1,1),"")&gt;0,IFERROR(OFFSET('Tabulka klientů 2023'!$Q$7,MATCH('Filtr dle měsíce'!A177,'Filtr dle měsíce'!$AC$6:$AC$297,0),0,1,1)*OFFSET('Filtr dle měsíce'!$Q$5,MATCH('Filtr dle měsíce'!A177,'Filtr dle měsíce'!$AC$6:$AC$297,0),0,1,1),""),"")</f>
        <v/>
      </c>
      <c r="D177" s="76" t="str">
        <f ca="1">IF(IFERROR(OFFSET('Tabulka klientů 2023'!$T$7,MATCH('Filtr dle měsíce'!A177,'Filtr dle měsíce'!$AC$6:$AC$297,0),0,1,1)*OFFSET('Filtr dle měsíce'!$R$5,MATCH('Filtr dle měsíce'!A177,'Filtr dle měsíce'!$AC$6:$AC$297,0),0,1,1),"")&gt;0,IFERROR(OFFSET('Tabulka klientů 2023'!$T$7,MATCH('Filtr dle měsíce'!A177,'Filtr dle měsíce'!$AC$6:$AC$297,0),0,1,1)*OFFSET('Filtr dle měsíce'!$R$5,MATCH('Filtr dle měsíce'!A177,'Filtr dle měsíce'!$AC$6:$AC$297,0),0,1,1),""),"")</f>
        <v/>
      </c>
      <c r="E177" s="75" t="str">
        <f ca="1">IF(IFERROR(OFFSET('Tabulka klientů 2023'!$W$7,MATCH('Filtr dle měsíce'!A177,'Filtr dle měsíce'!$AC$6:$AC$297,0),0,1,1)*OFFSET('Filtr dle měsíce'!$S$5,MATCH('Filtr dle měsíce'!A177,'Filtr dle měsíce'!$AC$6:$AC$297,0),0,1,1),"")&gt;0,IFERROR(OFFSET('Tabulka klientů 2023'!$W$7,MATCH('Filtr dle měsíce'!A177,'Filtr dle měsíce'!$AC$6:$AC$297,0),0,1,1)*OFFSET('Filtr dle měsíce'!$S$5,MATCH('Filtr dle měsíce'!A177,'Filtr dle měsíce'!$AC$6:$AC$297,0),0,1,1),""),"")</f>
        <v/>
      </c>
      <c r="F177" s="76" t="str">
        <f ca="1">IF(IFERROR(OFFSET('Tabulka klientů 2023'!$Z$7,MATCH('Filtr dle měsíce'!A177,'Filtr dle měsíce'!$AC$6:$AC$297,0),0,1,1)*OFFSET('Filtr dle měsíce'!$T$5,MATCH('Filtr dle měsíce'!A177,'Filtr dle měsíce'!$AC$6:$AC$297,0),0,1,1),"")&gt;0,IFERROR(OFFSET('Tabulka klientů 2023'!$Z$7,MATCH('Filtr dle měsíce'!A177,'Filtr dle měsíce'!$AC$6:$AC$297,0),0,1,1)*OFFSET('Filtr dle měsíce'!$T$5,MATCH('Filtr dle měsíce'!A177,'Filtr dle měsíce'!$AC$6:$AC$297,0),0,1,1),""),"")</f>
        <v/>
      </c>
      <c r="G177" s="75" t="str">
        <f ca="1">IF(IFERROR(OFFSET('Tabulka klientů 2023'!$AC$7,MATCH('Filtr dle měsíce'!A177,'Filtr dle měsíce'!$AC$6:$AC$297,0),0,1,1)*OFFSET('Filtr dle měsíce'!$U$5,MATCH('Filtr dle měsíce'!A177,'Filtr dle měsíce'!$AC$6:$AC$297,0),0,1,1),"")&gt;0,IFERROR(OFFSET('Tabulka klientů 2023'!$AC$7,MATCH('Filtr dle měsíce'!A177,'Filtr dle měsíce'!$AC$6:$AC$297,0),0,1,1)*OFFSET('Filtr dle měsíce'!$U$5,MATCH('Filtr dle měsíce'!A177,'Filtr dle měsíce'!$AC$6:$AC$297,0),0,1,1),""),"")</f>
        <v/>
      </c>
      <c r="H177" s="76" t="str">
        <f ca="1">IF(IFERROR(OFFSET('Tabulka klientů 2023'!$AF$7,MATCH('Filtr dle měsíce'!A177,'Filtr dle měsíce'!$AC$6:$AC$297,0),0,1,1)*OFFSET('Filtr dle měsíce'!$V$5,MATCH('Filtr dle měsíce'!A177,'Filtr dle měsíce'!$AC$6:$AC$297,0),0,1,1),"")&gt;0,IFERROR(OFFSET('Tabulka klientů 2023'!$AF$7,MATCH('Filtr dle měsíce'!A177,'Filtr dle měsíce'!$AC$6:$AC$297,0),0,1,1)*OFFSET('Filtr dle měsíce'!$V$5,MATCH('Filtr dle měsíce'!A177,'Filtr dle měsíce'!$AC$6:$AC$297,0),0,1,1),""),"")</f>
        <v/>
      </c>
      <c r="I177" s="75" t="str">
        <f ca="1">IF(IFERROR(OFFSET('Tabulka klientů 2023'!$AI$7,MATCH('Filtr dle měsíce'!A177,'Filtr dle měsíce'!$AC$6:$AC$297,0),0,1,1)*OFFSET('Filtr dle měsíce'!$W$5,MATCH('Filtr dle měsíce'!A177,'Filtr dle měsíce'!$AC$6:$AC$297,0),0,1,1),"")&gt;0,IFERROR(OFFSET('Tabulka klientů 2023'!$AI$7,MATCH('Filtr dle měsíce'!A177,'Filtr dle měsíce'!$AC$6:$AC$297,0),0,1,1)*OFFSET('Filtr dle měsíce'!$W$5,MATCH('Filtr dle měsíce'!A177,'Filtr dle měsíce'!$AC$6:$AC$297,0),0,1,1),""),"")</f>
        <v/>
      </c>
      <c r="J177" s="76" t="str">
        <f ca="1">IF(IFERROR(OFFSET('Tabulka klientů 2023'!$AL$7,MATCH('Filtr dle měsíce'!A177,'Filtr dle měsíce'!$AC$6:$AC$297,0),0,1,1)*OFFSET('Filtr dle měsíce'!$X$5,MATCH('Filtr dle měsíce'!A177,'Filtr dle měsíce'!$AC$6:$AC$297,0),0,1,1),"")&gt;0,IFERROR(OFFSET('Tabulka klientů 2023'!$AL$7,MATCH('Filtr dle měsíce'!A177,'Filtr dle měsíce'!$AC$6:$AC$297,0),0,1,1)*OFFSET('Filtr dle měsíce'!$X$5,MATCH('Filtr dle měsíce'!A177,'Filtr dle měsíce'!$AC$6:$AC$297,0),0,1,1),""),"")</f>
        <v/>
      </c>
      <c r="K177" s="75" t="str">
        <f ca="1">IF(IFERROR(OFFSET('Tabulka klientů 2023'!$AO$7,MATCH('Filtr dle měsíce'!A177,'Filtr dle měsíce'!$AC$6:$AC$297,0),0,1,1)*OFFSET('Filtr dle měsíce'!$Y$5,MATCH('Filtr dle měsíce'!A177,'Filtr dle měsíce'!$AC$6:$AC$297,0),0,1,1),"")&gt;0,IFERROR(OFFSET('Tabulka klientů 2023'!$AO$7,MATCH('Filtr dle měsíce'!A177,'Filtr dle měsíce'!$AC$6:$AC$297,0),0,1,1)*OFFSET('Filtr dle měsíce'!$Y$5,MATCH('Filtr dle měsíce'!A177,'Filtr dle měsíce'!$AC$6:$AC$297,0),0,1,1),""),"")</f>
        <v/>
      </c>
      <c r="L177" s="76" t="str">
        <f ca="1">IF(IFERROR(OFFSET('Tabulka klientů 2023'!$AR$7,MATCH('Filtr dle měsíce'!A177,'Filtr dle měsíce'!$AC$6:$AC$297,0),0,1,1)*OFFSET('Filtr dle měsíce'!$Z$5,MATCH('Filtr dle měsíce'!A177,'Filtr dle měsíce'!$AC$6:$AC$297,0),0,1,1),"")&gt;0,IFERROR(OFFSET('Tabulka klientů 2023'!$AR$7,MATCH('Filtr dle měsíce'!A177,'Filtr dle měsíce'!$AC$6:$AC$297,0),0,1,1)*OFFSET('Filtr dle měsíce'!$Z$5,MATCH('Filtr dle měsíce'!A177,'Filtr dle měsíce'!$AC$6:$AC$297,0),0,1,1),""),"")</f>
        <v/>
      </c>
      <c r="M177" s="77" t="str">
        <f ca="1">IF(IFERROR(OFFSET('Tabulka klientů 2023'!$AU$7,MATCH('Filtr dle měsíce'!A177,'Filtr dle měsíce'!$AC$6:$AC$297,0),0,1,1)*OFFSET('Filtr dle měsíce'!$AA$5,MATCH('Filtr dle měsíce'!A177,'Filtr dle měsíce'!$AC$6:$AC$297,0),0,1,1),"")&gt;0,IFERROR(OFFSET('Tabulka klientů 2023'!$AU$7,MATCH('Filtr dle měsíce'!A177,'Filtr dle měsíce'!$AC$6:$AC$297,0),0,1,1)*OFFSET('Filtr dle měsíce'!$AA$5,MATCH('Filtr dle měsíce'!A177,'Filtr dle měsíce'!$AC$6:$AC$297,0),0,1,1),""),"")</f>
        <v/>
      </c>
      <c r="N177" s="78" t="str">
        <f t="shared" ca="1" si="0"/>
        <v/>
      </c>
      <c r="Q177" s="51">
        <f>IF('Tabulka klientů 2023'!R179='Filtr dle měsíce'!$C$1,1,0)</f>
        <v>0</v>
      </c>
      <c r="R177" s="51">
        <f>IF('Tabulka klientů 2023'!U179='Filtr dle měsíce'!$C$1,1,0)</f>
        <v>0</v>
      </c>
      <c r="S177" s="51">
        <f>IF('Tabulka klientů 2023'!X179='Filtr dle měsíce'!$C$1,1,0)</f>
        <v>0</v>
      </c>
      <c r="T177" s="51">
        <f>IF('Tabulka klientů 2023'!AA179='Filtr dle měsíce'!$C$1,1,0)</f>
        <v>0</v>
      </c>
      <c r="U177" s="51">
        <f>IF('Tabulka klientů 2023'!AD179='Filtr dle měsíce'!$C$1,1,0)</f>
        <v>0</v>
      </c>
      <c r="V177" s="51">
        <f>IF('Tabulka klientů 2023'!AG179='Filtr dle měsíce'!$C$1,1,0)</f>
        <v>0</v>
      </c>
      <c r="W177" s="51">
        <f>IF('Tabulka klientů 2023'!AJ179='Filtr dle měsíce'!$C$1,1,0)</f>
        <v>0</v>
      </c>
      <c r="X177" s="1">
        <f>IF('Tabulka klientů 2023'!AM179='Filtr dle měsíce'!$C$1,1,0)</f>
        <v>0</v>
      </c>
      <c r="Y177" s="1">
        <f>IF('Tabulka klientů 2023'!AP179='Filtr dle měsíce'!$C$1,1,0)</f>
        <v>0</v>
      </c>
      <c r="Z177" s="1">
        <f>IF('Tabulka klientů 2023'!AS179='Filtr dle měsíce'!$C$1,1,0)</f>
        <v>0</v>
      </c>
      <c r="AA177" s="1">
        <f>IF('Tabulka klientů 2023'!AV179='Filtr dle měsíce'!$C$1,1,0)</f>
        <v>0</v>
      </c>
      <c r="AB177" s="1">
        <f t="shared" si="1"/>
        <v>0</v>
      </c>
      <c r="AC177" s="1">
        <f t="shared" si="2"/>
        <v>0</v>
      </c>
      <c r="AE177" s="51">
        <f>IF('Tabulka klientů 2023'!S179="ANO",1,0)</f>
        <v>0</v>
      </c>
      <c r="AF177" s="51">
        <f>IF('Tabulka klientů 2023'!V179="ANO",1,0)</f>
        <v>0</v>
      </c>
      <c r="AG177" s="51">
        <f>IF('Tabulka klientů 2023'!Y179="ANO",1,0)</f>
        <v>0</v>
      </c>
      <c r="AH177" s="51">
        <f>IF('Tabulka klientů 2023'!AB179="ANO",1,0)</f>
        <v>0</v>
      </c>
      <c r="AI177" s="51">
        <f>IF('Tabulka klientů 2023'!AE179="ANO",1,0)</f>
        <v>0</v>
      </c>
      <c r="AJ177" s="51">
        <f>IF('Tabulka klientů 2023'!AH179="ANO",1,0)</f>
        <v>0</v>
      </c>
      <c r="AK177" s="51">
        <f>IF('Tabulka klientů 2023'!AK179="ANO",1,0)</f>
        <v>0</v>
      </c>
      <c r="AL177" s="51">
        <f>IF('Tabulka klientů 2023'!AN179="ANO",1,0)</f>
        <v>0</v>
      </c>
      <c r="AM177" s="51">
        <f>IF('Tabulka klientů 2023'!AQ179="ANO",1,0)</f>
        <v>0</v>
      </c>
      <c r="AN177" s="51">
        <f>IF('Tabulka klientů 2023'!AT179="ANO",1,0)</f>
        <v>0</v>
      </c>
      <c r="AO177" s="51">
        <f>IF('Tabulka klientů 2023'!AW179="ANO",1,0)</f>
        <v>0</v>
      </c>
      <c r="AP177" s="51" t="e">
        <f t="shared" ref="AP177:AQ177" si="344">#N/A</f>
        <v>#N/A</v>
      </c>
      <c r="AQ177" s="51" t="e">
        <f t="shared" si="344"/>
        <v>#N/A</v>
      </c>
      <c r="AR177" s="51"/>
      <c r="AS177" s="1">
        <f t="shared" ref="AS177:BC177" si="345">SUM(Q177+AE177)</f>
        <v>0</v>
      </c>
      <c r="AT177" s="1">
        <f t="shared" si="345"/>
        <v>0</v>
      </c>
      <c r="AU177" s="1">
        <f t="shared" si="345"/>
        <v>0</v>
      </c>
      <c r="AV177" s="1">
        <f t="shared" si="345"/>
        <v>0</v>
      </c>
      <c r="AW177" s="1">
        <f t="shared" si="345"/>
        <v>0</v>
      </c>
      <c r="AX177" s="1">
        <f t="shared" si="345"/>
        <v>0</v>
      </c>
      <c r="AY177" s="1">
        <f t="shared" si="345"/>
        <v>0</v>
      </c>
      <c r="AZ177" s="1">
        <f t="shared" si="345"/>
        <v>0</v>
      </c>
      <c r="BA177" s="1">
        <f t="shared" si="345"/>
        <v>0</v>
      </c>
      <c r="BB177" s="1">
        <f t="shared" si="345"/>
        <v>0</v>
      </c>
      <c r="BC177" s="1">
        <f t="shared" si="345"/>
        <v>0</v>
      </c>
      <c r="BD177" s="1"/>
      <c r="BE177" s="79" t="str">
        <f ca="1">IF(IFERROR(OFFSET('Filtr dle měsíce'!AS$5,MATCH('Filtr dle měsíce'!$A176,'Filtr dle měsíce'!$AC$6:$AC$297,0),0,1,1)*OFFSET('Filtr dle měsíce'!AS$5,MATCH('Filtr dle měsíce'!$A176,'Filtr dle měsíce'!$AC$6:$AC$297,0),0,1,1),"")&gt;0,IFERROR(OFFSET('Filtr dle měsíce'!AS$5,MATCH('Filtr dle měsíce'!$A176,'Filtr dle měsíce'!$AC$6:$AC$297,0),0,1,1)*OFFSET('Filtr dle měsíce'!AS$5,MATCH('Filtr dle měsíce'!$A176,'Filtr dle měsíce'!$AC$6:$AC$297,0),0,1,1),""),"")</f>
        <v/>
      </c>
      <c r="BF177" s="79" t="str">
        <f ca="1">IF(IFERROR(OFFSET('Filtr dle měsíce'!AT$5,MATCH('Filtr dle měsíce'!$A176,'Filtr dle měsíce'!$AC$6:$AC$297,0),0,1,1)*OFFSET('Filtr dle měsíce'!AT$5,MATCH('Filtr dle měsíce'!$A176,'Filtr dle měsíce'!$AC$6:$AC$297,0),0,1,1),"")&gt;0,IFERROR(OFFSET('Filtr dle měsíce'!AT$5,MATCH('Filtr dle měsíce'!$A176,'Filtr dle měsíce'!$AC$6:$AC$297,0),0,1,1)*OFFSET('Filtr dle měsíce'!AT$5,MATCH('Filtr dle měsíce'!$A176,'Filtr dle měsíce'!$AC$6:$AC$297,0),0,1,1),""),"")</f>
        <v/>
      </c>
      <c r="BG177" s="79" t="str">
        <f ca="1">IF(IFERROR(OFFSET('Filtr dle měsíce'!AU$5,MATCH('Filtr dle měsíce'!$A176,'Filtr dle měsíce'!$AC$6:$AC$297,0),0,1,1)*OFFSET('Filtr dle měsíce'!AU$5,MATCH('Filtr dle měsíce'!$A176,'Filtr dle měsíce'!$AC$6:$AC$297,0),0,1,1),"")&gt;0,IFERROR(OFFSET('Filtr dle měsíce'!AU$5,MATCH('Filtr dle měsíce'!$A176,'Filtr dle měsíce'!$AC$6:$AC$297,0),0,1,1)*OFFSET('Filtr dle měsíce'!AU$5,MATCH('Filtr dle měsíce'!$A176,'Filtr dle měsíce'!$AC$6:$AC$297,0),0,1,1),""),"")</f>
        <v/>
      </c>
      <c r="BH177" s="79" t="str">
        <f ca="1">IF(IFERROR(OFFSET('Filtr dle měsíce'!AV$5,MATCH('Filtr dle měsíce'!$A176,'Filtr dle měsíce'!$AC$6:$AC$297,0),0,1,1)*OFFSET('Filtr dle měsíce'!AV$5,MATCH('Filtr dle měsíce'!$A176,'Filtr dle měsíce'!$AC$6:$AC$297,0),0,1,1),"")&gt;0,IFERROR(OFFSET('Filtr dle měsíce'!AV$5,MATCH('Filtr dle měsíce'!$A176,'Filtr dle měsíce'!$AC$6:$AC$297,0),0,1,1)*OFFSET('Filtr dle měsíce'!AV$5,MATCH('Filtr dle měsíce'!$A176,'Filtr dle měsíce'!$AC$6:$AC$297,0),0,1,1),""),"")</f>
        <v/>
      </c>
      <c r="BI177" s="79" t="str">
        <f ca="1">IF(IFERROR(OFFSET('Filtr dle měsíce'!AW$5,MATCH('Filtr dle měsíce'!$A176,'Filtr dle měsíce'!$AC$6:$AC$297,0),0,1,1)*OFFSET('Filtr dle měsíce'!AW$5,MATCH('Filtr dle měsíce'!$A176,'Filtr dle měsíce'!$AC$6:$AC$297,0),0,1,1),"")&gt;0,IFERROR(OFFSET('Filtr dle měsíce'!AW$5,MATCH('Filtr dle měsíce'!$A176,'Filtr dle měsíce'!$AC$6:$AC$297,0),0,1,1)*OFFSET('Filtr dle měsíce'!AW$5,MATCH('Filtr dle měsíce'!$A176,'Filtr dle měsíce'!$AC$6:$AC$297,0),0,1,1),""),"")</f>
        <v/>
      </c>
      <c r="BJ177" s="79" t="str">
        <f ca="1">IF(IFERROR(OFFSET('Filtr dle měsíce'!AX$5,MATCH('Filtr dle měsíce'!$A176,'Filtr dle měsíce'!$AC$6:$AC$297,0),0,1,1)*OFFSET('Filtr dle měsíce'!AX$5,MATCH('Filtr dle měsíce'!$A176,'Filtr dle měsíce'!$AC$6:$AC$297,0),0,1,1),"")&gt;0,IFERROR(OFFSET('Filtr dle měsíce'!AX$5,MATCH('Filtr dle měsíce'!$A176,'Filtr dle měsíce'!$AC$6:$AC$297,0),0,1,1)*OFFSET('Filtr dle měsíce'!AX$5,MATCH('Filtr dle měsíce'!$A176,'Filtr dle měsíce'!$AC$6:$AC$297,0),0,1,1),""),"")</f>
        <v/>
      </c>
      <c r="BK177" s="79" t="str">
        <f ca="1">IF(IFERROR(OFFSET('Filtr dle měsíce'!AY$5,MATCH('Filtr dle měsíce'!$A176,'Filtr dle měsíce'!$AC$6:$AC$297,0),0,1,1)*OFFSET('Filtr dle měsíce'!AY$5,MATCH('Filtr dle měsíce'!$A176,'Filtr dle měsíce'!$AC$6:$AC$297,0),0,1,1),"")&gt;0,IFERROR(OFFSET('Filtr dle měsíce'!AY$5,MATCH('Filtr dle měsíce'!$A176,'Filtr dle měsíce'!$AC$6:$AC$297,0),0,1,1)*OFFSET('Filtr dle měsíce'!AY$5,MATCH('Filtr dle měsíce'!$A176,'Filtr dle měsíce'!$AC$6:$AC$297,0),0,1,1),""),"")</f>
        <v/>
      </c>
      <c r="BL177" s="79" t="str">
        <f ca="1">IF(IFERROR(OFFSET('Filtr dle měsíce'!AZ$5,MATCH('Filtr dle měsíce'!$A176,'Filtr dle měsíce'!$AC$6:$AC$297,0),0,1,1)*OFFSET('Filtr dle měsíce'!AZ$5,MATCH('Filtr dle měsíce'!$A176,'Filtr dle měsíce'!$AC$6:$AC$297,0),0,1,1),"")&gt;0,IFERROR(OFFSET('Filtr dle měsíce'!AZ$5,MATCH('Filtr dle měsíce'!$A176,'Filtr dle měsíce'!$AC$6:$AC$297,0),0,1,1)*OFFSET('Filtr dle měsíce'!AZ$5,MATCH('Filtr dle měsíce'!$A176,'Filtr dle měsíce'!$AC$6:$AC$297,0),0,1,1),""),"")</f>
        <v/>
      </c>
      <c r="BM177" s="79" t="str">
        <f ca="1">IF(IFERROR(OFFSET('Filtr dle měsíce'!BA$5,MATCH('Filtr dle měsíce'!$A176,'Filtr dle měsíce'!$AC$6:$AC$297,0),0,1,1)*OFFSET('Filtr dle měsíce'!BA$5,MATCH('Filtr dle měsíce'!$A176,'Filtr dle měsíce'!$AC$6:$AC$297,0),0,1,1),"")&gt;0,IFERROR(OFFSET('Filtr dle měsíce'!BA$5,MATCH('Filtr dle měsíce'!$A176,'Filtr dle měsíce'!$AC$6:$AC$297,0),0,1,1)*OFFSET('Filtr dle měsíce'!BA$5,MATCH('Filtr dle měsíce'!$A176,'Filtr dle měsíce'!$AC$6:$AC$297,0),0,1,1),""),"")</f>
        <v/>
      </c>
      <c r="BN177" s="79" t="str">
        <f ca="1">IF(IFERROR(OFFSET('Filtr dle měsíce'!BB$5,MATCH('Filtr dle měsíce'!$A176,'Filtr dle měsíce'!$AC$6:$AC$297,0),0,1,1)*OFFSET('Filtr dle měsíce'!BB$5,MATCH('Filtr dle měsíce'!$A176,'Filtr dle měsíce'!$AC$6:$AC$297,0),0,1,1),"")&gt;0,IFERROR(OFFSET('Filtr dle měsíce'!BB$5,MATCH('Filtr dle měsíce'!$A176,'Filtr dle měsíce'!$AC$6:$AC$297,0),0,1,1)*OFFSET('Filtr dle měsíce'!BB$5,MATCH('Filtr dle měsíce'!$A176,'Filtr dle měsíce'!$AC$6:$AC$297,0),0,1,1),""),"")</f>
        <v/>
      </c>
      <c r="BO177" s="79" t="str">
        <f ca="1">IF(IFERROR(OFFSET('Filtr dle měsíce'!BC$5,MATCH('Filtr dle měsíce'!$A176,'Filtr dle měsíce'!$AC$6:$AC$297,0),0,1,1)*OFFSET('Filtr dle měsíce'!BC$5,MATCH('Filtr dle měsíce'!$A176,'Filtr dle měsíce'!$AC$6:$AC$297,0),0,1,1),"")&gt;0,IFERROR(OFFSET('Filtr dle měsíce'!BC$5,MATCH('Filtr dle měsíce'!$A176,'Filtr dle měsíce'!$AC$6:$AC$297,0),0,1,1)*OFFSET('Filtr dle měsíce'!BC$5,MATCH('Filtr dle měsíce'!$A176,'Filtr dle měsíce'!$AC$6:$AC$297,0),0,1,1),""),"")</f>
        <v/>
      </c>
      <c r="BP177" s="79"/>
      <c r="BQ177" s="79"/>
    </row>
    <row r="178" spans="1:69" ht="14.25" customHeight="1" x14ac:dyDescent="0.4">
      <c r="A178" s="51">
        <v>174</v>
      </c>
      <c r="B178" s="74" t="str">
        <f ca="1">IFERROR(TEXT(OFFSET('Tabulka klientů 2023'!$C$7,MATCH('Filtr dle měsíce'!A178,'Filtr dle měsíce'!$AC$6:$AC$297,0),0,1,1),""),"")</f>
        <v/>
      </c>
      <c r="C178" s="75" t="str">
        <f ca="1">IF(IFERROR(OFFSET('Tabulka klientů 2023'!$Q$7,MATCH('Filtr dle měsíce'!A178,'Filtr dle měsíce'!$AC$6:$AC$297,0),0,1,1)*OFFSET('Filtr dle měsíce'!$Q$5,MATCH('Filtr dle měsíce'!A178,'Filtr dle měsíce'!$AC$6:$AC$297,0),0,1,1),"")&gt;0,IFERROR(OFFSET('Tabulka klientů 2023'!$Q$7,MATCH('Filtr dle měsíce'!A178,'Filtr dle měsíce'!$AC$6:$AC$297,0),0,1,1)*OFFSET('Filtr dle měsíce'!$Q$5,MATCH('Filtr dle měsíce'!A178,'Filtr dle měsíce'!$AC$6:$AC$297,0),0,1,1),""),"")</f>
        <v/>
      </c>
      <c r="D178" s="76" t="str">
        <f ca="1">IF(IFERROR(OFFSET('Tabulka klientů 2023'!$T$7,MATCH('Filtr dle měsíce'!A178,'Filtr dle měsíce'!$AC$6:$AC$297,0),0,1,1)*OFFSET('Filtr dle měsíce'!$R$5,MATCH('Filtr dle měsíce'!A178,'Filtr dle měsíce'!$AC$6:$AC$297,0),0,1,1),"")&gt;0,IFERROR(OFFSET('Tabulka klientů 2023'!$T$7,MATCH('Filtr dle měsíce'!A178,'Filtr dle měsíce'!$AC$6:$AC$297,0),0,1,1)*OFFSET('Filtr dle měsíce'!$R$5,MATCH('Filtr dle měsíce'!A178,'Filtr dle měsíce'!$AC$6:$AC$297,0),0,1,1),""),"")</f>
        <v/>
      </c>
      <c r="E178" s="75" t="str">
        <f ca="1">IF(IFERROR(OFFSET('Tabulka klientů 2023'!$W$7,MATCH('Filtr dle měsíce'!A178,'Filtr dle měsíce'!$AC$6:$AC$297,0),0,1,1)*OFFSET('Filtr dle měsíce'!$S$5,MATCH('Filtr dle měsíce'!A178,'Filtr dle měsíce'!$AC$6:$AC$297,0),0,1,1),"")&gt;0,IFERROR(OFFSET('Tabulka klientů 2023'!$W$7,MATCH('Filtr dle měsíce'!A178,'Filtr dle měsíce'!$AC$6:$AC$297,0),0,1,1)*OFFSET('Filtr dle měsíce'!$S$5,MATCH('Filtr dle měsíce'!A178,'Filtr dle měsíce'!$AC$6:$AC$297,0),0,1,1),""),"")</f>
        <v/>
      </c>
      <c r="F178" s="76" t="str">
        <f ca="1">IF(IFERROR(OFFSET('Tabulka klientů 2023'!$Z$7,MATCH('Filtr dle měsíce'!A178,'Filtr dle měsíce'!$AC$6:$AC$297,0),0,1,1)*OFFSET('Filtr dle měsíce'!$T$5,MATCH('Filtr dle měsíce'!A178,'Filtr dle měsíce'!$AC$6:$AC$297,0),0,1,1),"")&gt;0,IFERROR(OFFSET('Tabulka klientů 2023'!$Z$7,MATCH('Filtr dle měsíce'!A178,'Filtr dle měsíce'!$AC$6:$AC$297,0),0,1,1)*OFFSET('Filtr dle měsíce'!$T$5,MATCH('Filtr dle měsíce'!A178,'Filtr dle měsíce'!$AC$6:$AC$297,0),0,1,1),""),"")</f>
        <v/>
      </c>
      <c r="G178" s="75" t="str">
        <f ca="1">IF(IFERROR(OFFSET('Tabulka klientů 2023'!$AC$7,MATCH('Filtr dle měsíce'!A178,'Filtr dle měsíce'!$AC$6:$AC$297,0),0,1,1)*OFFSET('Filtr dle měsíce'!$U$5,MATCH('Filtr dle měsíce'!A178,'Filtr dle měsíce'!$AC$6:$AC$297,0),0,1,1),"")&gt;0,IFERROR(OFFSET('Tabulka klientů 2023'!$AC$7,MATCH('Filtr dle měsíce'!A178,'Filtr dle měsíce'!$AC$6:$AC$297,0),0,1,1)*OFFSET('Filtr dle měsíce'!$U$5,MATCH('Filtr dle měsíce'!A178,'Filtr dle měsíce'!$AC$6:$AC$297,0),0,1,1),""),"")</f>
        <v/>
      </c>
      <c r="H178" s="76" t="str">
        <f ca="1">IF(IFERROR(OFFSET('Tabulka klientů 2023'!$AF$7,MATCH('Filtr dle měsíce'!A178,'Filtr dle měsíce'!$AC$6:$AC$297,0),0,1,1)*OFFSET('Filtr dle měsíce'!$V$5,MATCH('Filtr dle měsíce'!A178,'Filtr dle měsíce'!$AC$6:$AC$297,0),0,1,1),"")&gt;0,IFERROR(OFFSET('Tabulka klientů 2023'!$AF$7,MATCH('Filtr dle měsíce'!A178,'Filtr dle měsíce'!$AC$6:$AC$297,0),0,1,1)*OFFSET('Filtr dle měsíce'!$V$5,MATCH('Filtr dle měsíce'!A178,'Filtr dle měsíce'!$AC$6:$AC$297,0),0,1,1),""),"")</f>
        <v/>
      </c>
      <c r="I178" s="75" t="str">
        <f ca="1">IF(IFERROR(OFFSET('Tabulka klientů 2023'!$AI$7,MATCH('Filtr dle měsíce'!A178,'Filtr dle měsíce'!$AC$6:$AC$297,0),0,1,1)*OFFSET('Filtr dle měsíce'!$W$5,MATCH('Filtr dle měsíce'!A178,'Filtr dle měsíce'!$AC$6:$AC$297,0),0,1,1),"")&gt;0,IFERROR(OFFSET('Tabulka klientů 2023'!$AI$7,MATCH('Filtr dle měsíce'!A178,'Filtr dle měsíce'!$AC$6:$AC$297,0),0,1,1)*OFFSET('Filtr dle měsíce'!$W$5,MATCH('Filtr dle měsíce'!A178,'Filtr dle měsíce'!$AC$6:$AC$297,0),0,1,1),""),"")</f>
        <v/>
      </c>
      <c r="J178" s="76" t="str">
        <f ca="1">IF(IFERROR(OFFSET('Tabulka klientů 2023'!$AL$7,MATCH('Filtr dle měsíce'!A178,'Filtr dle měsíce'!$AC$6:$AC$297,0),0,1,1)*OFFSET('Filtr dle měsíce'!$X$5,MATCH('Filtr dle měsíce'!A178,'Filtr dle měsíce'!$AC$6:$AC$297,0),0,1,1),"")&gt;0,IFERROR(OFFSET('Tabulka klientů 2023'!$AL$7,MATCH('Filtr dle měsíce'!A178,'Filtr dle měsíce'!$AC$6:$AC$297,0),0,1,1)*OFFSET('Filtr dle měsíce'!$X$5,MATCH('Filtr dle měsíce'!A178,'Filtr dle měsíce'!$AC$6:$AC$297,0),0,1,1),""),"")</f>
        <v/>
      </c>
      <c r="K178" s="75" t="str">
        <f ca="1">IF(IFERROR(OFFSET('Tabulka klientů 2023'!$AO$7,MATCH('Filtr dle měsíce'!A178,'Filtr dle měsíce'!$AC$6:$AC$297,0),0,1,1)*OFFSET('Filtr dle měsíce'!$Y$5,MATCH('Filtr dle měsíce'!A178,'Filtr dle měsíce'!$AC$6:$AC$297,0),0,1,1),"")&gt;0,IFERROR(OFFSET('Tabulka klientů 2023'!$AO$7,MATCH('Filtr dle měsíce'!A178,'Filtr dle měsíce'!$AC$6:$AC$297,0),0,1,1)*OFFSET('Filtr dle měsíce'!$Y$5,MATCH('Filtr dle měsíce'!A178,'Filtr dle měsíce'!$AC$6:$AC$297,0),0,1,1),""),"")</f>
        <v/>
      </c>
      <c r="L178" s="76" t="str">
        <f ca="1">IF(IFERROR(OFFSET('Tabulka klientů 2023'!$AR$7,MATCH('Filtr dle měsíce'!A178,'Filtr dle měsíce'!$AC$6:$AC$297,0),0,1,1)*OFFSET('Filtr dle měsíce'!$Z$5,MATCH('Filtr dle měsíce'!A178,'Filtr dle měsíce'!$AC$6:$AC$297,0),0,1,1),"")&gt;0,IFERROR(OFFSET('Tabulka klientů 2023'!$AR$7,MATCH('Filtr dle měsíce'!A178,'Filtr dle měsíce'!$AC$6:$AC$297,0),0,1,1)*OFFSET('Filtr dle měsíce'!$Z$5,MATCH('Filtr dle měsíce'!A178,'Filtr dle měsíce'!$AC$6:$AC$297,0),0,1,1),""),"")</f>
        <v/>
      </c>
      <c r="M178" s="77" t="str">
        <f ca="1">IF(IFERROR(OFFSET('Tabulka klientů 2023'!$AU$7,MATCH('Filtr dle měsíce'!A178,'Filtr dle měsíce'!$AC$6:$AC$297,0),0,1,1)*OFFSET('Filtr dle měsíce'!$AA$5,MATCH('Filtr dle měsíce'!A178,'Filtr dle měsíce'!$AC$6:$AC$297,0),0,1,1),"")&gt;0,IFERROR(OFFSET('Tabulka klientů 2023'!$AU$7,MATCH('Filtr dle měsíce'!A178,'Filtr dle měsíce'!$AC$6:$AC$297,0),0,1,1)*OFFSET('Filtr dle měsíce'!$AA$5,MATCH('Filtr dle měsíce'!A178,'Filtr dle měsíce'!$AC$6:$AC$297,0),0,1,1),""),"")</f>
        <v/>
      </c>
      <c r="N178" s="78" t="str">
        <f t="shared" ca="1" si="0"/>
        <v/>
      </c>
      <c r="Q178" s="51">
        <f>IF('Tabulka klientů 2023'!R180='Filtr dle měsíce'!$C$1,1,0)</f>
        <v>0</v>
      </c>
      <c r="R178" s="51">
        <f>IF('Tabulka klientů 2023'!U180='Filtr dle měsíce'!$C$1,1,0)</f>
        <v>0</v>
      </c>
      <c r="S178" s="51">
        <f>IF('Tabulka klientů 2023'!X180='Filtr dle měsíce'!$C$1,1,0)</f>
        <v>0</v>
      </c>
      <c r="T178" s="51">
        <f>IF('Tabulka klientů 2023'!AA180='Filtr dle měsíce'!$C$1,1,0)</f>
        <v>0</v>
      </c>
      <c r="U178" s="51">
        <f>IF('Tabulka klientů 2023'!AD180='Filtr dle měsíce'!$C$1,1,0)</f>
        <v>0</v>
      </c>
      <c r="V178" s="51">
        <f>IF('Tabulka klientů 2023'!AG180='Filtr dle měsíce'!$C$1,1,0)</f>
        <v>0</v>
      </c>
      <c r="W178" s="51">
        <f>IF('Tabulka klientů 2023'!AJ180='Filtr dle měsíce'!$C$1,1,0)</f>
        <v>0</v>
      </c>
      <c r="X178" s="1">
        <f>IF('Tabulka klientů 2023'!AM180='Filtr dle měsíce'!$C$1,1,0)</f>
        <v>0</v>
      </c>
      <c r="Y178" s="1">
        <f>IF('Tabulka klientů 2023'!AP180='Filtr dle měsíce'!$C$1,1,0)</f>
        <v>0</v>
      </c>
      <c r="Z178" s="1">
        <f>IF('Tabulka klientů 2023'!AS180='Filtr dle měsíce'!$C$1,1,0)</f>
        <v>0</v>
      </c>
      <c r="AA178" s="1">
        <f>IF('Tabulka klientů 2023'!AV180='Filtr dle měsíce'!$C$1,1,0)</f>
        <v>0</v>
      </c>
      <c r="AB178" s="1">
        <f t="shared" si="1"/>
        <v>0</v>
      </c>
      <c r="AC178" s="1">
        <f t="shared" si="2"/>
        <v>0</v>
      </c>
      <c r="AE178" s="51">
        <f>IF('Tabulka klientů 2023'!S180="ANO",1,0)</f>
        <v>0</v>
      </c>
      <c r="AF178" s="51">
        <f>IF('Tabulka klientů 2023'!V180="ANO",1,0)</f>
        <v>0</v>
      </c>
      <c r="AG178" s="51">
        <f>IF('Tabulka klientů 2023'!Y180="ANO",1,0)</f>
        <v>0</v>
      </c>
      <c r="AH178" s="51">
        <f>IF('Tabulka klientů 2023'!AB180="ANO",1,0)</f>
        <v>0</v>
      </c>
      <c r="AI178" s="51">
        <f>IF('Tabulka klientů 2023'!AE180="ANO",1,0)</f>
        <v>0</v>
      </c>
      <c r="AJ178" s="51">
        <f>IF('Tabulka klientů 2023'!AH180="ANO",1,0)</f>
        <v>0</v>
      </c>
      <c r="AK178" s="51">
        <f>IF('Tabulka klientů 2023'!AK180="ANO",1,0)</f>
        <v>0</v>
      </c>
      <c r="AL178" s="51">
        <f>IF('Tabulka klientů 2023'!AN180="ANO",1,0)</f>
        <v>0</v>
      </c>
      <c r="AM178" s="51">
        <f>IF('Tabulka klientů 2023'!AQ180="ANO",1,0)</f>
        <v>0</v>
      </c>
      <c r="AN178" s="51">
        <f>IF('Tabulka klientů 2023'!AT180="ANO",1,0)</f>
        <v>0</v>
      </c>
      <c r="AO178" s="51">
        <f>IF('Tabulka klientů 2023'!AW180="ANO",1,0)</f>
        <v>0</v>
      </c>
      <c r="AP178" s="51" t="e">
        <f t="shared" ref="AP178:AQ178" si="346">#N/A</f>
        <v>#N/A</v>
      </c>
      <c r="AQ178" s="51" t="e">
        <f t="shared" si="346"/>
        <v>#N/A</v>
      </c>
      <c r="AR178" s="51"/>
      <c r="AS178" s="1">
        <f t="shared" ref="AS178:BC178" si="347">SUM(Q178+AE178)</f>
        <v>0</v>
      </c>
      <c r="AT178" s="1">
        <f t="shared" si="347"/>
        <v>0</v>
      </c>
      <c r="AU178" s="1">
        <f t="shared" si="347"/>
        <v>0</v>
      </c>
      <c r="AV178" s="1">
        <f t="shared" si="347"/>
        <v>0</v>
      </c>
      <c r="AW178" s="1">
        <f t="shared" si="347"/>
        <v>0</v>
      </c>
      <c r="AX178" s="1">
        <f t="shared" si="347"/>
        <v>0</v>
      </c>
      <c r="AY178" s="1">
        <f t="shared" si="347"/>
        <v>0</v>
      </c>
      <c r="AZ178" s="1">
        <f t="shared" si="347"/>
        <v>0</v>
      </c>
      <c r="BA178" s="1">
        <f t="shared" si="347"/>
        <v>0</v>
      </c>
      <c r="BB178" s="1">
        <f t="shared" si="347"/>
        <v>0</v>
      </c>
      <c r="BC178" s="1">
        <f t="shared" si="347"/>
        <v>0</v>
      </c>
      <c r="BD178" s="1"/>
      <c r="BE178" s="79" t="str">
        <f ca="1">IF(IFERROR(OFFSET('Filtr dle měsíce'!AS$5,MATCH('Filtr dle měsíce'!$A177,'Filtr dle měsíce'!$AC$6:$AC$297,0),0,1,1)*OFFSET('Filtr dle měsíce'!AS$5,MATCH('Filtr dle měsíce'!$A177,'Filtr dle měsíce'!$AC$6:$AC$297,0),0,1,1),"")&gt;0,IFERROR(OFFSET('Filtr dle měsíce'!AS$5,MATCH('Filtr dle měsíce'!$A177,'Filtr dle měsíce'!$AC$6:$AC$297,0),0,1,1)*OFFSET('Filtr dle měsíce'!AS$5,MATCH('Filtr dle měsíce'!$A177,'Filtr dle měsíce'!$AC$6:$AC$297,0),0,1,1),""),"")</f>
        <v/>
      </c>
      <c r="BF178" s="79" t="str">
        <f ca="1">IF(IFERROR(OFFSET('Filtr dle měsíce'!AT$5,MATCH('Filtr dle měsíce'!$A177,'Filtr dle měsíce'!$AC$6:$AC$297,0),0,1,1)*OFFSET('Filtr dle měsíce'!AT$5,MATCH('Filtr dle měsíce'!$A177,'Filtr dle měsíce'!$AC$6:$AC$297,0),0,1,1),"")&gt;0,IFERROR(OFFSET('Filtr dle měsíce'!AT$5,MATCH('Filtr dle měsíce'!$A177,'Filtr dle měsíce'!$AC$6:$AC$297,0),0,1,1)*OFFSET('Filtr dle měsíce'!AT$5,MATCH('Filtr dle měsíce'!$A177,'Filtr dle měsíce'!$AC$6:$AC$297,0),0,1,1),""),"")</f>
        <v/>
      </c>
      <c r="BG178" s="79" t="str">
        <f ca="1">IF(IFERROR(OFFSET('Filtr dle měsíce'!AU$5,MATCH('Filtr dle měsíce'!$A177,'Filtr dle měsíce'!$AC$6:$AC$297,0),0,1,1)*OFFSET('Filtr dle měsíce'!AU$5,MATCH('Filtr dle měsíce'!$A177,'Filtr dle měsíce'!$AC$6:$AC$297,0),0,1,1),"")&gt;0,IFERROR(OFFSET('Filtr dle měsíce'!AU$5,MATCH('Filtr dle měsíce'!$A177,'Filtr dle měsíce'!$AC$6:$AC$297,0),0,1,1)*OFFSET('Filtr dle měsíce'!AU$5,MATCH('Filtr dle měsíce'!$A177,'Filtr dle měsíce'!$AC$6:$AC$297,0),0,1,1),""),"")</f>
        <v/>
      </c>
      <c r="BH178" s="79" t="str">
        <f ca="1">IF(IFERROR(OFFSET('Filtr dle měsíce'!AV$5,MATCH('Filtr dle měsíce'!$A177,'Filtr dle měsíce'!$AC$6:$AC$297,0),0,1,1)*OFFSET('Filtr dle měsíce'!AV$5,MATCH('Filtr dle měsíce'!$A177,'Filtr dle měsíce'!$AC$6:$AC$297,0),0,1,1),"")&gt;0,IFERROR(OFFSET('Filtr dle měsíce'!AV$5,MATCH('Filtr dle měsíce'!$A177,'Filtr dle měsíce'!$AC$6:$AC$297,0),0,1,1)*OFFSET('Filtr dle měsíce'!AV$5,MATCH('Filtr dle měsíce'!$A177,'Filtr dle měsíce'!$AC$6:$AC$297,0),0,1,1),""),"")</f>
        <v/>
      </c>
      <c r="BI178" s="79" t="str">
        <f ca="1">IF(IFERROR(OFFSET('Filtr dle měsíce'!AW$5,MATCH('Filtr dle měsíce'!$A177,'Filtr dle měsíce'!$AC$6:$AC$297,0),0,1,1)*OFFSET('Filtr dle měsíce'!AW$5,MATCH('Filtr dle měsíce'!$A177,'Filtr dle měsíce'!$AC$6:$AC$297,0),0,1,1),"")&gt;0,IFERROR(OFFSET('Filtr dle měsíce'!AW$5,MATCH('Filtr dle měsíce'!$A177,'Filtr dle měsíce'!$AC$6:$AC$297,0),0,1,1)*OFFSET('Filtr dle měsíce'!AW$5,MATCH('Filtr dle měsíce'!$A177,'Filtr dle měsíce'!$AC$6:$AC$297,0),0,1,1),""),"")</f>
        <v/>
      </c>
      <c r="BJ178" s="79" t="str">
        <f ca="1">IF(IFERROR(OFFSET('Filtr dle měsíce'!AX$5,MATCH('Filtr dle měsíce'!$A177,'Filtr dle měsíce'!$AC$6:$AC$297,0),0,1,1)*OFFSET('Filtr dle měsíce'!AX$5,MATCH('Filtr dle měsíce'!$A177,'Filtr dle měsíce'!$AC$6:$AC$297,0),0,1,1),"")&gt;0,IFERROR(OFFSET('Filtr dle měsíce'!AX$5,MATCH('Filtr dle měsíce'!$A177,'Filtr dle měsíce'!$AC$6:$AC$297,0),0,1,1)*OFFSET('Filtr dle měsíce'!AX$5,MATCH('Filtr dle měsíce'!$A177,'Filtr dle měsíce'!$AC$6:$AC$297,0),0,1,1),""),"")</f>
        <v/>
      </c>
      <c r="BK178" s="79" t="str">
        <f ca="1">IF(IFERROR(OFFSET('Filtr dle měsíce'!AY$5,MATCH('Filtr dle měsíce'!$A177,'Filtr dle měsíce'!$AC$6:$AC$297,0),0,1,1)*OFFSET('Filtr dle měsíce'!AY$5,MATCH('Filtr dle měsíce'!$A177,'Filtr dle měsíce'!$AC$6:$AC$297,0),0,1,1),"")&gt;0,IFERROR(OFFSET('Filtr dle měsíce'!AY$5,MATCH('Filtr dle měsíce'!$A177,'Filtr dle měsíce'!$AC$6:$AC$297,0),0,1,1)*OFFSET('Filtr dle měsíce'!AY$5,MATCH('Filtr dle měsíce'!$A177,'Filtr dle měsíce'!$AC$6:$AC$297,0),0,1,1),""),"")</f>
        <v/>
      </c>
      <c r="BL178" s="79" t="str">
        <f ca="1">IF(IFERROR(OFFSET('Filtr dle měsíce'!AZ$5,MATCH('Filtr dle měsíce'!$A177,'Filtr dle měsíce'!$AC$6:$AC$297,0),0,1,1)*OFFSET('Filtr dle měsíce'!AZ$5,MATCH('Filtr dle měsíce'!$A177,'Filtr dle měsíce'!$AC$6:$AC$297,0),0,1,1),"")&gt;0,IFERROR(OFFSET('Filtr dle měsíce'!AZ$5,MATCH('Filtr dle měsíce'!$A177,'Filtr dle měsíce'!$AC$6:$AC$297,0),0,1,1)*OFFSET('Filtr dle měsíce'!AZ$5,MATCH('Filtr dle měsíce'!$A177,'Filtr dle měsíce'!$AC$6:$AC$297,0),0,1,1),""),"")</f>
        <v/>
      </c>
      <c r="BM178" s="79" t="str">
        <f ca="1">IF(IFERROR(OFFSET('Filtr dle měsíce'!BA$5,MATCH('Filtr dle měsíce'!$A177,'Filtr dle měsíce'!$AC$6:$AC$297,0),0,1,1)*OFFSET('Filtr dle měsíce'!BA$5,MATCH('Filtr dle měsíce'!$A177,'Filtr dle měsíce'!$AC$6:$AC$297,0),0,1,1),"")&gt;0,IFERROR(OFFSET('Filtr dle měsíce'!BA$5,MATCH('Filtr dle měsíce'!$A177,'Filtr dle měsíce'!$AC$6:$AC$297,0),0,1,1)*OFFSET('Filtr dle měsíce'!BA$5,MATCH('Filtr dle měsíce'!$A177,'Filtr dle měsíce'!$AC$6:$AC$297,0),0,1,1),""),"")</f>
        <v/>
      </c>
      <c r="BN178" s="79" t="str">
        <f ca="1">IF(IFERROR(OFFSET('Filtr dle měsíce'!BB$5,MATCH('Filtr dle měsíce'!$A177,'Filtr dle měsíce'!$AC$6:$AC$297,0),0,1,1)*OFFSET('Filtr dle měsíce'!BB$5,MATCH('Filtr dle měsíce'!$A177,'Filtr dle měsíce'!$AC$6:$AC$297,0),0,1,1),"")&gt;0,IFERROR(OFFSET('Filtr dle měsíce'!BB$5,MATCH('Filtr dle měsíce'!$A177,'Filtr dle měsíce'!$AC$6:$AC$297,0),0,1,1)*OFFSET('Filtr dle měsíce'!BB$5,MATCH('Filtr dle měsíce'!$A177,'Filtr dle měsíce'!$AC$6:$AC$297,0),0,1,1),""),"")</f>
        <v/>
      </c>
      <c r="BO178" s="79" t="str">
        <f ca="1">IF(IFERROR(OFFSET('Filtr dle měsíce'!BC$5,MATCH('Filtr dle měsíce'!$A177,'Filtr dle měsíce'!$AC$6:$AC$297,0),0,1,1)*OFFSET('Filtr dle měsíce'!BC$5,MATCH('Filtr dle měsíce'!$A177,'Filtr dle měsíce'!$AC$6:$AC$297,0),0,1,1),"")&gt;0,IFERROR(OFFSET('Filtr dle měsíce'!BC$5,MATCH('Filtr dle měsíce'!$A177,'Filtr dle měsíce'!$AC$6:$AC$297,0),0,1,1)*OFFSET('Filtr dle měsíce'!BC$5,MATCH('Filtr dle měsíce'!$A177,'Filtr dle měsíce'!$AC$6:$AC$297,0),0,1,1),""),"")</f>
        <v/>
      </c>
      <c r="BP178" s="79"/>
      <c r="BQ178" s="79"/>
    </row>
    <row r="179" spans="1:69" ht="14.25" customHeight="1" x14ac:dyDescent="0.4">
      <c r="A179" s="51">
        <v>175</v>
      </c>
      <c r="B179" s="74" t="str">
        <f ca="1">IFERROR(TEXT(OFFSET('Tabulka klientů 2023'!$C$7,MATCH('Filtr dle měsíce'!A179,'Filtr dle měsíce'!$AC$6:$AC$297,0),0,1,1),""),"")</f>
        <v/>
      </c>
      <c r="C179" s="75" t="str">
        <f ca="1">IF(IFERROR(OFFSET('Tabulka klientů 2023'!$Q$7,MATCH('Filtr dle měsíce'!A179,'Filtr dle měsíce'!$AC$6:$AC$297,0),0,1,1)*OFFSET('Filtr dle měsíce'!$Q$5,MATCH('Filtr dle měsíce'!A179,'Filtr dle měsíce'!$AC$6:$AC$297,0),0,1,1),"")&gt;0,IFERROR(OFFSET('Tabulka klientů 2023'!$Q$7,MATCH('Filtr dle měsíce'!A179,'Filtr dle měsíce'!$AC$6:$AC$297,0),0,1,1)*OFFSET('Filtr dle měsíce'!$Q$5,MATCH('Filtr dle měsíce'!A179,'Filtr dle měsíce'!$AC$6:$AC$297,0),0,1,1),""),"")</f>
        <v/>
      </c>
      <c r="D179" s="76" t="str">
        <f ca="1">IF(IFERROR(OFFSET('Tabulka klientů 2023'!$T$7,MATCH('Filtr dle měsíce'!A179,'Filtr dle měsíce'!$AC$6:$AC$297,0),0,1,1)*OFFSET('Filtr dle měsíce'!$R$5,MATCH('Filtr dle měsíce'!A179,'Filtr dle měsíce'!$AC$6:$AC$297,0),0,1,1),"")&gt;0,IFERROR(OFFSET('Tabulka klientů 2023'!$T$7,MATCH('Filtr dle měsíce'!A179,'Filtr dle měsíce'!$AC$6:$AC$297,0),0,1,1)*OFFSET('Filtr dle měsíce'!$R$5,MATCH('Filtr dle měsíce'!A179,'Filtr dle měsíce'!$AC$6:$AC$297,0),0,1,1),""),"")</f>
        <v/>
      </c>
      <c r="E179" s="75" t="str">
        <f ca="1">IF(IFERROR(OFFSET('Tabulka klientů 2023'!$W$7,MATCH('Filtr dle měsíce'!A179,'Filtr dle měsíce'!$AC$6:$AC$297,0),0,1,1)*OFFSET('Filtr dle měsíce'!$S$5,MATCH('Filtr dle měsíce'!A179,'Filtr dle měsíce'!$AC$6:$AC$297,0),0,1,1),"")&gt;0,IFERROR(OFFSET('Tabulka klientů 2023'!$W$7,MATCH('Filtr dle měsíce'!A179,'Filtr dle měsíce'!$AC$6:$AC$297,0),0,1,1)*OFFSET('Filtr dle měsíce'!$S$5,MATCH('Filtr dle měsíce'!A179,'Filtr dle měsíce'!$AC$6:$AC$297,0),0,1,1),""),"")</f>
        <v/>
      </c>
      <c r="F179" s="76" t="str">
        <f ca="1">IF(IFERROR(OFFSET('Tabulka klientů 2023'!$Z$7,MATCH('Filtr dle měsíce'!A179,'Filtr dle měsíce'!$AC$6:$AC$297,0),0,1,1)*OFFSET('Filtr dle měsíce'!$T$5,MATCH('Filtr dle měsíce'!A179,'Filtr dle měsíce'!$AC$6:$AC$297,0),0,1,1),"")&gt;0,IFERROR(OFFSET('Tabulka klientů 2023'!$Z$7,MATCH('Filtr dle měsíce'!A179,'Filtr dle měsíce'!$AC$6:$AC$297,0),0,1,1)*OFFSET('Filtr dle měsíce'!$T$5,MATCH('Filtr dle měsíce'!A179,'Filtr dle měsíce'!$AC$6:$AC$297,0),0,1,1),""),"")</f>
        <v/>
      </c>
      <c r="G179" s="75" t="str">
        <f ca="1">IF(IFERROR(OFFSET('Tabulka klientů 2023'!$AC$7,MATCH('Filtr dle měsíce'!A179,'Filtr dle měsíce'!$AC$6:$AC$297,0),0,1,1)*OFFSET('Filtr dle měsíce'!$U$5,MATCH('Filtr dle měsíce'!A179,'Filtr dle měsíce'!$AC$6:$AC$297,0),0,1,1),"")&gt;0,IFERROR(OFFSET('Tabulka klientů 2023'!$AC$7,MATCH('Filtr dle měsíce'!A179,'Filtr dle měsíce'!$AC$6:$AC$297,0),0,1,1)*OFFSET('Filtr dle měsíce'!$U$5,MATCH('Filtr dle měsíce'!A179,'Filtr dle měsíce'!$AC$6:$AC$297,0),0,1,1),""),"")</f>
        <v/>
      </c>
      <c r="H179" s="76" t="str">
        <f ca="1">IF(IFERROR(OFFSET('Tabulka klientů 2023'!$AF$7,MATCH('Filtr dle měsíce'!A179,'Filtr dle měsíce'!$AC$6:$AC$297,0),0,1,1)*OFFSET('Filtr dle měsíce'!$V$5,MATCH('Filtr dle měsíce'!A179,'Filtr dle měsíce'!$AC$6:$AC$297,0),0,1,1),"")&gt;0,IFERROR(OFFSET('Tabulka klientů 2023'!$AF$7,MATCH('Filtr dle měsíce'!A179,'Filtr dle měsíce'!$AC$6:$AC$297,0),0,1,1)*OFFSET('Filtr dle měsíce'!$V$5,MATCH('Filtr dle měsíce'!A179,'Filtr dle měsíce'!$AC$6:$AC$297,0),0,1,1),""),"")</f>
        <v/>
      </c>
      <c r="I179" s="75" t="str">
        <f ca="1">IF(IFERROR(OFFSET('Tabulka klientů 2023'!$AI$7,MATCH('Filtr dle měsíce'!A179,'Filtr dle měsíce'!$AC$6:$AC$297,0),0,1,1)*OFFSET('Filtr dle měsíce'!$W$5,MATCH('Filtr dle měsíce'!A179,'Filtr dle měsíce'!$AC$6:$AC$297,0),0,1,1),"")&gt;0,IFERROR(OFFSET('Tabulka klientů 2023'!$AI$7,MATCH('Filtr dle měsíce'!A179,'Filtr dle měsíce'!$AC$6:$AC$297,0),0,1,1)*OFFSET('Filtr dle měsíce'!$W$5,MATCH('Filtr dle měsíce'!A179,'Filtr dle měsíce'!$AC$6:$AC$297,0),0,1,1),""),"")</f>
        <v/>
      </c>
      <c r="J179" s="76" t="str">
        <f ca="1">IF(IFERROR(OFFSET('Tabulka klientů 2023'!$AL$7,MATCH('Filtr dle měsíce'!A179,'Filtr dle měsíce'!$AC$6:$AC$297,0),0,1,1)*OFFSET('Filtr dle měsíce'!$X$5,MATCH('Filtr dle měsíce'!A179,'Filtr dle měsíce'!$AC$6:$AC$297,0),0,1,1),"")&gt;0,IFERROR(OFFSET('Tabulka klientů 2023'!$AL$7,MATCH('Filtr dle měsíce'!A179,'Filtr dle měsíce'!$AC$6:$AC$297,0),0,1,1)*OFFSET('Filtr dle měsíce'!$X$5,MATCH('Filtr dle měsíce'!A179,'Filtr dle měsíce'!$AC$6:$AC$297,0),0,1,1),""),"")</f>
        <v/>
      </c>
      <c r="K179" s="75" t="str">
        <f ca="1">IF(IFERROR(OFFSET('Tabulka klientů 2023'!$AO$7,MATCH('Filtr dle měsíce'!A179,'Filtr dle měsíce'!$AC$6:$AC$297,0),0,1,1)*OFFSET('Filtr dle měsíce'!$Y$5,MATCH('Filtr dle měsíce'!A179,'Filtr dle měsíce'!$AC$6:$AC$297,0),0,1,1),"")&gt;0,IFERROR(OFFSET('Tabulka klientů 2023'!$AO$7,MATCH('Filtr dle měsíce'!A179,'Filtr dle měsíce'!$AC$6:$AC$297,0),0,1,1)*OFFSET('Filtr dle měsíce'!$Y$5,MATCH('Filtr dle měsíce'!A179,'Filtr dle měsíce'!$AC$6:$AC$297,0),0,1,1),""),"")</f>
        <v/>
      </c>
      <c r="L179" s="76" t="str">
        <f ca="1">IF(IFERROR(OFFSET('Tabulka klientů 2023'!$AR$7,MATCH('Filtr dle měsíce'!A179,'Filtr dle měsíce'!$AC$6:$AC$297,0),0,1,1)*OFFSET('Filtr dle měsíce'!$Z$5,MATCH('Filtr dle měsíce'!A179,'Filtr dle měsíce'!$AC$6:$AC$297,0),0,1,1),"")&gt;0,IFERROR(OFFSET('Tabulka klientů 2023'!$AR$7,MATCH('Filtr dle měsíce'!A179,'Filtr dle měsíce'!$AC$6:$AC$297,0),0,1,1)*OFFSET('Filtr dle měsíce'!$Z$5,MATCH('Filtr dle měsíce'!A179,'Filtr dle měsíce'!$AC$6:$AC$297,0),0,1,1),""),"")</f>
        <v/>
      </c>
      <c r="M179" s="77" t="str">
        <f ca="1">IF(IFERROR(OFFSET('Tabulka klientů 2023'!$AU$7,MATCH('Filtr dle měsíce'!A179,'Filtr dle měsíce'!$AC$6:$AC$297,0),0,1,1)*OFFSET('Filtr dle měsíce'!$AA$5,MATCH('Filtr dle měsíce'!A179,'Filtr dle měsíce'!$AC$6:$AC$297,0),0,1,1),"")&gt;0,IFERROR(OFFSET('Tabulka klientů 2023'!$AU$7,MATCH('Filtr dle měsíce'!A179,'Filtr dle měsíce'!$AC$6:$AC$297,0),0,1,1)*OFFSET('Filtr dle měsíce'!$AA$5,MATCH('Filtr dle měsíce'!A179,'Filtr dle měsíce'!$AC$6:$AC$297,0),0,1,1),""),"")</f>
        <v/>
      </c>
      <c r="N179" s="78" t="str">
        <f t="shared" ca="1" si="0"/>
        <v/>
      </c>
      <c r="Q179" s="51">
        <f>IF('Tabulka klientů 2023'!R181='Filtr dle měsíce'!$C$1,1,0)</f>
        <v>0</v>
      </c>
      <c r="R179" s="51">
        <f>IF('Tabulka klientů 2023'!U181='Filtr dle měsíce'!$C$1,1,0)</f>
        <v>0</v>
      </c>
      <c r="S179" s="51">
        <f>IF('Tabulka klientů 2023'!X181='Filtr dle měsíce'!$C$1,1,0)</f>
        <v>0</v>
      </c>
      <c r="T179" s="51">
        <f>IF('Tabulka klientů 2023'!AA181='Filtr dle měsíce'!$C$1,1,0)</f>
        <v>0</v>
      </c>
      <c r="U179" s="51">
        <f>IF('Tabulka klientů 2023'!AD181='Filtr dle měsíce'!$C$1,1,0)</f>
        <v>0</v>
      </c>
      <c r="V179" s="51">
        <f>IF('Tabulka klientů 2023'!AG181='Filtr dle měsíce'!$C$1,1,0)</f>
        <v>0</v>
      </c>
      <c r="W179" s="51">
        <f>IF('Tabulka klientů 2023'!AJ181='Filtr dle měsíce'!$C$1,1,0)</f>
        <v>0</v>
      </c>
      <c r="X179" s="1">
        <f>IF('Tabulka klientů 2023'!AM181='Filtr dle měsíce'!$C$1,1,0)</f>
        <v>0</v>
      </c>
      <c r="Y179" s="1">
        <f>IF('Tabulka klientů 2023'!AP181='Filtr dle měsíce'!$C$1,1,0)</f>
        <v>0</v>
      </c>
      <c r="Z179" s="1">
        <f>IF('Tabulka klientů 2023'!AS181='Filtr dle měsíce'!$C$1,1,0)</f>
        <v>0</v>
      </c>
      <c r="AA179" s="1">
        <f>IF('Tabulka klientů 2023'!AV181='Filtr dle měsíce'!$C$1,1,0)</f>
        <v>0</v>
      </c>
      <c r="AB179" s="1">
        <f t="shared" si="1"/>
        <v>0</v>
      </c>
      <c r="AC179" s="1">
        <f t="shared" si="2"/>
        <v>0</v>
      </c>
      <c r="AE179" s="51">
        <f>IF('Tabulka klientů 2023'!S181="ANO",1,0)</f>
        <v>0</v>
      </c>
      <c r="AF179" s="51">
        <f>IF('Tabulka klientů 2023'!V181="ANO",1,0)</f>
        <v>0</v>
      </c>
      <c r="AG179" s="51">
        <f>IF('Tabulka klientů 2023'!Y181="ANO",1,0)</f>
        <v>0</v>
      </c>
      <c r="AH179" s="51">
        <f>IF('Tabulka klientů 2023'!AB181="ANO",1,0)</f>
        <v>0</v>
      </c>
      <c r="AI179" s="51">
        <f>IF('Tabulka klientů 2023'!AE181="ANO",1,0)</f>
        <v>0</v>
      </c>
      <c r="AJ179" s="51">
        <f>IF('Tabulka klientů 2023'!AH181="ANO",1,0)</f>
        <v>0</v>
      </c>
      <c r="AK179" s="51">
        <f>IF('Tabulka klientů 2023'!AK181="ANO",1,0)</f>
        <v>0</v>
      </c>
      <c r="AL179" s="51">
        <f>IF('Tabulka klientů 2023'!AN181="ANO",1,0)</f>
        <v>0</v>
      </c>
      <c r="AM179" s="51">
        <f>IF('Tabulka klientů 2023'!AQ181="ANO",1,0)</f>
        <v>0</v>
      </c>
      <c r="AN179" s="51">
        <f>IF('Tabulka klientů 2023'!AT181="ANO",1,0)</f>
        <v>0</v>
      </c>
      <c r="AO179" s="51">
        <f>IF('Tabulka klientů 2023'!AW181="ANO",1,0)</f>
        <v>0</v>
      </c>
      <c r="AP179" s="51" t="e">
        <f t="shared" ref="AP179:AQ179" si="348">#N/A</f>
        <v>#N/A</v>
      </c>
      <c r="AQ179" s="51" t="e">
        <f t="shared" si="348"/>
        <v>#N/A</v>
      </c>
      <c r="AR179" s="51"/>
      <c r="AS179" s="1">
        <f t="shared" ref="AS179:BC179" si="349">SUM(Q179+AE179)</f>
        <v>0</v>
      </c>
      <c r="AT179" s="1">
        <f t="shared" si="349"/>
        <v>0</v>
      </c>
      <c r="AU179" s="1">
        <f t="shared" si="349"/>
        <v>0</v>
      </c>
      <c r="AV179" s="1">
        <f t="shared" si="349"/>
        <v>0</v>
      </c>
      <c r="AW179" s="1">
        <f t="shared" si="349"/>
        <v>0</v>
      </c>
      <c r="AX179" s="1">
        <f t="shared" si="349"/>
        <v>0</v>
      </c>
      <c r="AY179" s="1">
        <f t="shared" si="349"/>
        <v>0</v>
      </c>
      <c r="AZ179" s="1">
        <f t="shared" si="349"/>
        <v>0</v>
      </c>
      <c r="BA179" s="1">
        <f t="shared" si="349"/>
        <v>0</v>
      </c>
      <c r="BB179" s="1">
        <f t="shared" si="349"/>
        <v>0</v>
      </c>
      <c r="BC179" s="1">
        <f t="shared" si="349"/>
        <v>0</v>
      </c>
      <c r="BD179" s="1"/>
      <c r="BE179" s="79" t="str">
        <f ca="1">IF(IFERROR(OFFSET('Filtr dle měsíce'!AS$5,MATCH('Filtr dle měsíce'!$A178,'Filtr dle měsíce'!$AC$6:$AC$297,0),0,1,1)*OFFSET('Filtr dle měsíce'!AS$5,MATCH('Filtr dle měsíce'!$A178,'Filtr dle měsíce'!$AC$6:$AC$297,0),0,1,1),"")&gt;0,IFERROR(OFFSET('Filtr dle měsíce'!AS$5,MATCH('Filtr dle měsíce'!$A178,'Filtr dle měsíce'!$AC$6:$AC$297,0),0,1,1)*OFFSET('Filtr dle měsíce'!AS$5,MATCH('Filtr dle měsíce'!$A178,'Filtr dle měsíce'!$AC$6:$AC$297,0),0,1,1),""),"")</f>
        <v/>
      </c>
      <c r="BF179" s="79" t="str">
        <f ca="1">IF(IFERROR(OFFSET('Filtr dle měsíce'!AT$5,MATCH('Filtr dle měsíce'!$A178,'Filtr dle měsíce'!$AC$6:$AC$297,0),0,1,1)*OFFSET('Filtr dle měsíce'!AT$5,MATCH('Filtr dle měsíce'!$A178,'Filtr dle měsíce'!$AC$6:$AC$297,0),0,1,1),"")&gt;0,IFERROR(OFFSET('Filtr dle měsíce'!AT$5,MATCH('Filtr dle měsíce'!$A178,'Filtr dle měsíce'!$AC$6:$AC$297,0),0,1,1)*OFFSET('Filtr dle měsíce'!AT$5,MATCH('Filtr dle měsíce'!$A178,'Filtr dle měsíce'!$AC$6:$AC$297,0),0,1,1),""),"")</f>
        <v/>
      </c>
      <c r="BG179" s="79" t="str">
        <f ca="1">IF(IFERROR(OFFSET('Filtr dle měsíce'!AU$5,MATCH('Filtr dle měsíce'!$A178,'Filtr dle měsíce'!$AC$6:$AC$297,0),0,1,1)*OFFSET('Filtr dle měsíce'!AU$5,MATCH('Filtr dle měsíce'!$A178,'Filtr dle měsíce'!$AC$6:$AC$297,0),0,1,1),"")&gt;0,IFERROR(OFFSET('Filtr dle měsíce'!AU$5,MATCH('Filtr dle měsíce'!$A178,'Filtr dle měsíce'!$AC$6:$AC$297,0),0,1,1)*OFFSET('Filtr dle měsíce'!AU$5,MATCH('Filtr dle měsíce'!$A178,'Filtr dle měsíce'!$AC$6:$AC$297,0),0,1,1),""),"")</f>
        <v/>
      </c>
      <c r="BH179" s="79" t="str">
        <f ca="1">IF(IFERROR(OFFSET('Filtr dle měsíce'!AV$5,MATCH('Filtr dle měsíce'!$A178,'Filtr dle měsíce'!$AC$6:$AC$297,0),0,1,1)*OFFSET('Filtr dle měsíce'!AV$5,MATCH('Filtr dle měsíce'!$A178,'Filtr dle měsíce'!$AC$6:$AC$297,0),0,1,1),"")&gt;0,IFERROR(OFFSET('Filtr dle měsíce'!AV$5,MATCH('Filtr dle měsíce'!$A178,'Filtr dle měsíce'!$AC$6:$AC$297,0),0,1,1)*OFFSET('Filtr dle měsíce'!AV$5,MATCH('Filtr dle měsíce'!$A178,'Filtr dle měsíce'!$AC$6:$AC$297,0),0,1,1),""),"")</f>
        <v/>
      </c>
      <c r="BI179" s="79" t="str">
        <f ca="1">IF(IFERROR(OFFSET('Filtr dle měsíce'!AW$5,MATCH('Filtr dle měsíce'!$A178,'Filtr dle měsíce'!$AC$6:$AC$297,0),0,1,1)*OFFSET('Filtr dle měsíce'!AW$5,MATCH('Filtr dle měsíce'!$A178,'Filtr dle měsíce'!$AC$6:$AC$297,0),0,1,1),"")&gt;0,IFERROR(OFFSET('Filtr dle měsíce'!AW$5,MATCH('Filtr dle měsíce'!$A178,'Filtr dle měsíce'!$AC$6:$AC$297,0),0,1,1)*OFFSET('Filtr dle měsíce'!AW$5,MATCH('Filtr dle měsíce'!$A178,'Filtr dle měsíce'!$AC$6:$AC$297,0),0,1,1),""),"")</f>
        <v/>
      </c>
      <c r="BJ179" s="79" t="str">
        <f ca="1">IF(IFERROR(OFFSET('Filtr dle měsíce'!AX$5,MATCH('Filtr dle měsíce'!$A178,'Filtr dle měsíce'!$AC$6:$AC$297,0),0,1,1)*OFFSET('Filtr dle měsíce'!AX$5,MATCH('Filtr dle měsíce'!$A178,'Filtr dle měsíce'!$AC$6:$AC$297,0),0,1,1),"")&gt;0,IFERROR(OFFSET('Filtr dle měsíce'!AX$5,MATCH('Filtr dle měsíce'!$A178,'Filtr dle měsíce'!$AC$6:$AC$297,0),0,1,1)*OFFSET('Filtr dle měsíce'!AX$5,MATCH('Filtr dle měsíce'!$A178,'Filtr dle měsíce'!$AC$6:$AC$297,0),0,1,1),""),"")</f>
        <v/>
      </c>
      <c r="BK179" s="79" t="str">
        <f ca="1">IF(IFERROR(OFFSET('Filtr dle měsíce'!AY$5,MATCH('Filtr dle měsíce'!$A178,'Filtr dle měsíce'!$AC$6:$AC$297,0),0,1,1)*OFFSET('Filtr dle měsíce'!AY$5,MATCH('Filtr dle měsíce'!$A178,'Filtr dle měsíce'!$AC$6:$AC$297,0),0,1,1),"")&gt;0,IFERROR(OFFSET('Filtr dle měsíce'!AY$5,MATCH('Filtr dle měsíce'!$A178,'Filtr dle měsíce'!$AC$6:$AC$297,0),0,1,1)*OFFSET('Filtr dle měsíce'!AY$5,MATCH('Filtr dle měsíce'!$A178,'Filtr dle měsíce'!$AC$6:$AC$297,0),0,1,1),""),"")</f>
        <v/>
      </c>
      <c r="BL179" s="79" t="str">
        <f ca="1">IF(IFERROR(OFFSET('Filtr dle měsíce'!AZ$5,MATCH('Filtr dle měsíce'!$A178,'Filtr dle měsíce'!$AC$6:$AC$297,0),0,1,1)*OFFSET('Filtr dle měsíce'!AZ$5,MATCH('Filtr dle měsíce'!$A178,'Filtr dle měsíce'!$AC$6:$AC$297,0),0,1,1),"")&gt;0,IFERROR(OFFSET('Filtr dle měsíce'!AZ$5,MATCH('Filtr dle měsíce'!$A178,'Filtr dle měsíce'!$AC$6:$AC$297,0),0,1,1)*OFFSET('Filtr dle měsíce'!AZ$5,MATCH('Filtr dle měsíce'!$A178,'Filtr dle měsíce'!$AC$6:$AC$297,0),0,1,1),""),"")</f>
        <v/>
      </c>
      <c r="BM179" s="79" t="str">
        <f ca="1">IF(IFERROR(OFFSET('Filtr dle měsíce'!BA$5,MATCH('Filtr dle měsíce'!$A178,'Filtr dle měsíce'!$AC$6:$AC$297,0),0,1,1)*OFFSET('Filtr dle měsíce'!BA$5,MATCH('Filtr dle měsíce'!$A178,'Filtr dle měsíce'!$AC$6:$AC$297,0),0,1,1),"")&gt;0,IFERROR(OFFSET('Filtr dle měsíce'!BA$5,MATCH('Filtr dle měsíce'!$A178,'Filtr dle měsíce'!$AC$6:$AC$297,0),0,1,1)*OFFSET('Filtr dle měsíce'!BA$5,MATCH('Filtr dle měsíce'!$A178,'Filtr dle měsíce'!$AC$6:$AC$297,0),0,1,1),""),"")</f>
        <v/>
      </c>
      <c r="BN179" s="79" t="str">
        <f ca="1">IF(IFERROR(OFFSET('Filtr dle měsíce'!BB$5,MATCH('Filtr dle měsíce'!$A178,'Filtr dle měsíce'!$AC$6:$AC$297,0),0,1,1)*OFFSET('Filtr dle měsíce'!BB$5,MATCH('Filtr dle měsíce'!$A178,'Filtr dle měsíce'!$AC$6:$AC$297,0),0,1,1),"")&gt;0,IFERROR(OFFSET('Filtr dle měsíce'!BB$5,MATCH('Filtr dle měsíce'!$A178,'Filtr dle měsíce'!$AC$6:$AC$297,0),0,1,1)*OFFSET('Filtr dle měsíce'!BB$5,MATCH('Filtr dle měsíce'!$A178,'Filtr dle měsíce'!$AC$6:$AC$297,0),0,1,1),""),"")</f>
        <v/>
      </c>
      <c r="BO179" s="79" t="str">
        <f ca="1">IF(IFERROR(OFFSET('Filtr dle měsíce'!BC$5,MATCH('Filtr dle měsíce'!$A178,'Filtr dle měsíce'!$AC$6:$AC$297,0),0,1,1)*OFFSET('Filtr dle měsíce'!BC$5,MATCH('Filtr dle měsíce'!$A178,'Filtr dle měsíce'!$AC$6:$AC$297,0),0,1,1),"")&gt;0,IFERROR(OFFSET('Filtr dle měsíce'!BC$5,MATCH('Filtr dle měsíce'!$A178,'Filtr dle měsíce'!$AC$6:$AC$297,0),0,1,1)*OFFSET('Filtr dle měsíce'!BC$5,MATCH('Filtr dle měsíce'!$A178,'Filtr dle měsíce'!$AC$6:$AC$297,0),0,1,1),""),"")</f>
        <v/>
      </c>
      <c r="BP179" s="79"/>
      <c r="BQ179" s="79"/>
    </row>
    <row r="180" spans="1:69" ht="14.25" customHeight="1" x14ac:dyDescent="0.4">
      <c r="A180" s="51">
        <v>176</v>
      </c>
      <c r="B180" s="74" t="str">
        <f ca="1">IFERROR(TEXT(OFFSET('Tabulka klientů 2023'!$C$7,MATCH('Filtr dle měsíce'!A180,'Filtr dle měsíce'!$AC$6:$AC$297,0),0,1,1),""),"")</f>
        <v/>
      </c>
      <c r="C180" s="75" t="str">
        <f ca="1">IF(IFERROR(OFFSET('Tabulka klientů 2023'!$Q$7,MATCH('Filtr dle měsíce'!A180,'Filtr dle měsíce'!$AC$6:$AC$297,0),0,1,1)*OFFSET('Filtr dle měsíce'!$Q$5,MATCH('Filtr dle měsíce'!A180,'Filtr dle měsíce'!$AC$6:$AC$297,0),0,1,1),"")&gt;0,IFERROR(OFFSET('Tabulka klientů 2023'!$Q$7,MATCH('Filtr dle měsíce'!A180,'Filtr dle měsíce'!$AC$6:$AC$297,0),0,1,1)*OFFSET('Filtr dle měsíce'!$Q$5,MATCH('Filtr dle měsíce'!A180,'Filtr dle měsíce'!$AC$6:$AC$297,0),0,1,1),""),"")</f>
        <v/>
      </c>
      <c r="D180" s="76" t="str">
        <f ca="1">IF(IFERROR(OFFSET('Tabulka klientů 2023'!$T$7,MATCH('Filtr dle měsíce'!A180,'Filtr dle měsíce'!$AC$6:$AC$297,0),0,1,1)*OFFSET('Filtr dle měsíce'!$R$5,MATCH('Filtr dle měsíce'!A180,'Filtr dle měsíce'!$AC$6:$AC$297,0),0,1,1),"")&gt;0,IFERROR(OFFSET('Tabulka klientů 2023'!$T$7,MATCH('Filtr dle měsíce'!A180,'Filtr dle měsíce'!$AC$6:$AC$297,0),0,1,1)*OFFSET('Filtr dle měsíce'!$R$5,MATCH('Filtr dle měsíce'!A180,'Filtr dle měsíce'!$AC$6:$AC$297,0),0,1,1),""),"")</f>
        <v/>
      </c>
      <c r="E180" s="75" t="str">
        <f ca="1">IF(IFERROR(OFFSET('Tabulka klientů 2023'!$W$7,MATCH('Filtr dle měsíce'!A180,'Filtr dle měsíce'!$AC$6:$AC$297,0),0,1,1)*OFFSET('Filtr dle měsíce'!$S$5,MATCH('Filtr dle měsíce'!A180,'Filtr dle měsíce'!$AC$6:$AC$297,0),0,1,1),"")&gt;0,IFERROR(OFFSET('Tabulka klientů 2023'!$W$7,MATCH('Filtr dle měsíce'!A180,'Filtr dle měsíce'!$AC$6:$AC$297,0),0,1,1)*OFFSET('Filtr dle měsíce'!$S$5,MATCH('Filtr dle měsíce'!A180,'Filtr dle měsíce'!$AC$6:$AC$297,0),0,1,1),""),"")</f>
        <v/>
      </c>
      <c r="F180" s="76" t="str">
        <f ca="1">IF(IFERROR(OFFSET('Tabulka klientů 2023'!$Z$7,MATCH('Filtr dle měsíce'!A180,'Filtr dle měsíce'!$AC$6:$AC$297,0),0,1,1)*OFFSET('Filtr dle měsíce'!$T$5,MATCH('Filtr dle měsíce'!A180,'Filtr dle měsíce'!$AC$6:$AC$297,0),0,1,1),"")&gt;0,IFERROR(OFFSET('Tabulka klientů 2023'!$Z$7,MATCH('Filtr dle měsíce'!A180,'Filtr dle měsíce'!$AC$6:$AC$297,0),0,1,1)*OFFSET('Filtr dle měsíce'!$T$5,MATCH('Filtr dle měsíce'!A180,'Filtr dle měsíce'!$AC$6:$AC$297,0),0,1,1),""),"")</f>
        <v/>
      </c>
      <c r="G180" s="75" t="str">
        <f ca="1">IF(IFERROR(OFFSET('Tabulka klientů 2023'!$AC$7,MATCH('Filtr dle měsíce'!A180,'Filtr dle měsíce'!$AC$6:$AC$297,0),0,1,1)*OFFSET('Filtr dle měsíce'!$U$5,MATCH('Filtr dle měsíce'!A180,'Filtr dle měsíce'!$AC$6:$AC$297,0),0,1,1),"")&gt;0,IFERROR(OFFSET('Tabulka klientů 2023'!$AC$7,MATCH('Filtr dle měsíce'!A180,'Filtr dle měsíce'!$AC$6:$AC$297,0),0,1,1)*OFFSET('Filtr dle měsíce'!$U$5,MATCH('Filtr dle měsíce'!A180,'Filtr dle měsíce'!$AC$6:$AC$297,0),0,1,1),""),"")</f>
        <v/>
      </c>
      <c r="H180" s="76" t="str">
        <f ca="1">IF(IFERROR(OFFSET('Tabulka klientů 2023'!$AF$7,MATCH('Filtr dle měsíce'!A180,'Filtr dle měsíce'!$AC$6:$AC$297,0),0,1,1)*OFFSET('Filtr dle měsíce'!$V$5,MATCH('Filtr dle měsíce'!A180,'Filtr dle měsíce'!$AC$6:$AC$297,0),0,1,1),"")&gt;0,IFERROR(OFFSET('Tabulka klientů 2023'!$AF$7,MATCH('Filtr dle měsíce'!A180,'Filtr dle měsíce'!$AC$6:$AC$297,0),0,1,1)*OFFSET('Filtr dle měsíce'!$V$5,MATCH('Filtr dle měsíce'!A180,'Filtr dle měsíce'!$AC$6:$AC$297,0),0,1,1),""),"")</f>
        <v/>
      </c>
      <c r="I180" s="75" t="str">
        <f ca="1">IF(IFERROR(OFFSET('Tabulka klientů 2023'!$AI$7,MATCH('Filtr dle měsíce'!A180,'Filtr dle měsíce'!$AC$6:$AC$297,0),0,1,1)*OFFSET('Filtr dle měsíce'!$W$5,MATCH('Filtr dle měsíce'!A180,'Filtr dle měsíce'!$AC$6:$AC$297,0),0,1,1),"")&gt;0,IFERROR(OFFSET('Tabulka klientů 2023'!$AI$7,MATCH('Filtr dle měsíce'!A180,'Filtr dle měsíce'!$AC$6:$AC$297,0),0,1,1)*OFFSET('Filtr dle měsíce'!$W$5,MATCH('Filtr dle měsíce'!A180,'Filtr dle měsíce'!$AC$6:$AC$297,0),0,1,1),""),"")</f>
        <v/>
      </c>
      <c r="J180" s="76" t="str">
        <f ca="1">IF(IFERROR(OFFSET('Tabulka klientů 2023'!$AL$7,MATCH('Filtr dle měsíce'!A180,'Filtr dle měsíce'!$AC$6:$AC$297,0),0,1,1)*OFFSET('Filtr dle měsíce'!$X$5,MATCH('Filtr dle měsíce'!A180,'Filtr dle měsíce'!$AC$6:$AC$297,0),0,1,1),"")&gt;0,IFERROR(OFFSET('Tabulka klientů 2023'!$AL$7,MATCH('Filtr dle měsíce'!A180,'Filtr dle měsíce'!$AC$6:$AC$297,0),0,1,1)*OFFSET('Filtr dle měsíce'!$X$5,MATCH('Filtr dle měsíce'!A180,'Filtr dle měsíce'!$AC$6:$AC$297,0),0,1,1),""),"")</f>
        <v/>
      </c>
      <c r="K180" s="75" t="str">
        <f ca="1">IF(IFERROR(OFFSET('Tabulka klientů 2023'!$AO$7,MATCH('Filtr dle měsíce'!A180,'Filtr dle měsíce'!$AC$6:$AC$297,0),0,1,1)*OFFSET('Filtr dle měsíce'!$Y$5,MATCH('Filtr dle měsíce'!A180,'Filtr dle měsíce'!$AC$6:$AC$297,0),0,1,1),"")&gt;0,IFERROR(OFFSET('Tabulka klientů 2023'!$AO$7,MATCH('Filtr dle měsíce'!A180,'Filtr dle měsíce'!$AC$6:$AC$297,0),0,1,1)*OFFSET('Filtr dle měsíce'!$Y$5,MATCH('Filtr dle měsíce'!A180,'Filtr dle měsíce'!$AC$6:$AC$297,0),0,1,1),""),"")</f>
        <v/>
      </c>
      <c r="L180" s="76" t="str">
        <f ca="1">IF(IFERROR(OFFSET('Tabulka klientů 2023'!$AR$7,MATCH('Filtr dle měsíce'!A180,'Filtr dle měsíce'!$AC$6:$AC$297,0),0,1,1)*OFFSET('Filtr dle měsíce'!$Z$5,MATCH('Filtr dle měsíce'!A180,'Filtr dle měsíce'!$AC$6:$AC$297,0),0,1,1),"")&gt;0,IFERROR(OFFSET('Tabulka klientů 2023'!$AR$7,MATCH('Filtr dle měsíce'!A180,'Filtr dle měsíce'!$AC$6:$AC$297,0),0,1,1)*OFFSET('Filtr dle měsíce'!$Z$5,MATCH('Filtr dle měsíce'!A180,'Filtr dle měsíce'!$AC$6:$AC$297,0),0,1,1),""),"")</f>
        <v/>
      </c>
      <c r="M180" s="77" t="str">
        <f ca="1">IF(IFERROR(OFFSET('Tabulka klientů 2023'!$AU$7,MATCH('Filtr dle měsíce'!A180,'Filtr dle měsíce'!$AC$6:$AC$297,0),0,1,1)*OFFSET('Filtr dle měsíce'!$AA$5,MATCH('Filtr dle měsíce'!A180,'Filtr dle měsíce'!$AC$6:$AC$297,0),0,1,1),"")&gt;0,IFERROR(OFFSET('Tabulka klientů 2023'!$AU$7,MATCH('Filtr dle měsíce'!A180,'Filtr dle měsíce'!$AC$6:$AC$297,0),0,1,1)*OFFSET('Filtr dle měsíce'!$AA$5,MATCH('Filtr dle měsíce'!A180,'Filtr dle měsíce'!$AC$6:$AC$297,0),0,1,1),""),"")</f>
        <v/>
      </c>
      <c r="N180" s="78" t="str">
        <f t="shared" ca="1" si="0"/>
        <v/>
      </c>
      <c r="Q180" s="51">
        <f>IF('Tabulka klientů 2023'!R182='Filtr dle měsíce'!$C$1,1,0)</f>
        <v>0</v>
      </c>
      <c r="R180" s="51">
        <f>IF('Tabulka klientů 2023'!U182='Filtr dle měsíce'!$C$1,1,0)</f>
        <v>0</v>
      </c>
      <c r="S180" s="51">
        <f>IF('Tabulka klientů 2023'!X182='Filtr dle měsíce'!$C$1,1,0)</f>
        <v>0</v>
      </c>
      <c r="T180" s="51">
        <f>IF('Tabulka klientů 2023'!AA182='Filtr dle měsíce'!$C$1,1,0)</f>
        <v>0</v>
      </c>
      <c r="U180" s="51">
        <f>IF('Tabulka klientů 2023'!AD182='Filtr dle měsíce'!$C$1,1,0)</f>
        <v>0</v>
      </c>
      <c r="V180" s="51">
        <f>IF('Tabulka klientů 2023'!AG182='Filtr dle měsíce'!$C$1,1,0)</f>
        <v>0</v>
      </c>
      <c r="W180" s="51">
        <f>IF('Tabulka klientů 2023'!AJ182='Filtr dle měsíce'!$C$1,1,0)</f>
        <v>0</v>
      </c>
      <c r="X180" s="1">
        <f>IF('Tabulka klientů 2023'!AM182='Filtr dle měsíce'!$C$1,1,0)</f>
        <v>0</v>
      </c>
      <c r="Y180" s="1">
        <f>IF('Tabulka klientů 2023'!AP182='Filtr dle měsíce'!$C$1,1,0)</f>
        <v>0</v>
      </c>
      <c r="Z180" s="1">
        <f>IF('Tabulka klientů 2023'!AS182='Filtr dle měsíce'!$C$1,1,0)</f>
        <v>0</v>
      </c>
      <c r="AA180" s="1">
        <f>IF('Tabulka klientů 2023'!AV182='Filtr dle měsíce'!$C$1,1,0)</f>
        <v>0</v>
      </c>
      <c r="AB180" s="1">
        <f t="shared" si="1"/>
        <v>0</v>
      </c>
      <c r="AC180" s="1">
        <f t="shared" si="2"/>
        <v>0</v>
      </c>
      <c r="AE180" s="51">
        <f>IF('Tabulka klientů 2023'!S182="ANO",1,0)</f>
        <v>0</v>
      </c>
      <c r="AF180" s="51">
        <f>IF('Tabulka klientů 2023'!V182="ANO",1,0)</f>
        <v>0</v>
      </c>
      <c r="AG180" s="51">
        <f>IF('Tabulka klientů 2023'!Y182="ANO",1,0)</f>
        <v>0</v>
      </c>
      <c r="AH180" s="51">
        <f>IF('Tabulka klientů 2023'!AB182="ANO",1,0)</f>
        <v>0</v>
      </c>
      <c r="AI180" s="51">
        <f>IF('Tabulka klientů 2023'!AE182="ANO",1,0)</f>
        <v>0</v>
      </c>
      <c r="AJ180" s="51">
        <f>IF('Tabulka klientů 2023'!AH182="ANO",1,0)</f>
        <v>0</v>
      </c>
      <c r="AK180" s="51">
        <f>IF('Tabulka klientů 2023'!AK182="ANO",1,0)</f>
        <v>0</v>
      </c>
      <c r="AL180" s="51">
        <f>IF('Tabulka klientů 2023'!AN182="ANO",1,0)</f>
        <v>0</v>
      </c>
      <c r="AM180" s="51">
        <f>IF('Tabulka klientů 2023'!AQ182="ANO",1,0)</f>
        <v>0</v>
      </c>
      <c r="AN180" s="51">
        <f>IF('Tabulka klientů 2023'!AT182="ANO",1,0)</f>
        <v>0</v>
      </c>
      <c r="AO180" s="51">
        <f>IF('Tabulka klientů 2023'!AW182="ANO",1,0)</f>
        <v>0</v>
      </c>
      <c r="AP180" s="51" t="e">
        <f t="shared" ref="AP180:AQ180" si="350">#N/A</f>
        <v>#N/A</v>
      </c>
      <c r="AQ180" s="51" t="e">
        <f t="shared" si="350"/>
        <v>#N/A</v>
      </c>
      <c r="AR180" s="51"/>
      <c r="AS180" s="1">
        <f t="shared" ref="AS180:BC180" si="351">SUM(Q180+AE180)</f>
        <v>0</v>
      </c>
      <c r="AT180" s="1">
        <f t="shared" si="351"/>
        <v>0</v>
      </c>
      <c r="AU180" s="1">
        <f t="shared" si="351"/>
        <v>0</v>
      </c>
      <c r="AV180" s="1">
        <f t="shared" si="351"/>
        <v>0</v>
      </c>
      <c r="AW180" s="1">
        <f t="shared" si="351"/>
        <v>0</v>
      </c>
      <c r="AX180" s="1">
        <f t="shared" si="351"/>
        <v>0</v>
      </c>
      <c r="AY180" s="1">
        <f t="shared" si="351"/>
        <v>0</v>
      </c>
      <c r="AZ180" s="1">
        <f t="shared" si="351"/>
        <v>0</v>
      </c>
      <c r="BA180" s="1">
        <f t="shared" si="351"/>
        <v>0</v>
      </c>
      <c r="BB180" s="1">
        <f t="shared" si="351"/>
        <v>0</v>
      </c>
      <c r="BC180" s="1">
        <f t="shared" si="351"/>
        <v>0</v>
      </c>
      <c r="BD180" s="1"/>
      <c r="BE180" s="79" t="str">
        <f ca="1">IF(IFERROR(OFFSET('Filtr dle měsíce'!AS$5,MATCH('Filtr dle měsíce'!$A179,'Filtr dle měsíce'!$AC$6:$AC$297,0),0,1,1)*OFFSET('Filtr dle měsíce'!AS$5,MATCH('Filtr dle měsíce'!$A179,'Filtr dle měsíce'!$AC$6:$AC$297,0),0,1,1),"")&gt;0,IFERROR(OFFSET('Filtr dle měsíce'!AS$5,MATCH('Filtr dle měsíce'!$A179,'Filtr dle měsíce'!$AC$6:$AC$297,0),0,1,1)*OFFSET('Filtr dle měsíce'!AS$5,MATCH('Filtr dle měsíce'!$A179,'Filtr dle měsíce'!$AC$6:$AC$297,0),0,1,1),""),"")</f>
        <v/>
      </c>
      <c r="BF180" s="79" t="str">
        <f ca="1">IF(IFERROR(OFFSET('Filtr dle měsíce'!AT$5,MATCH('Filtr dle měsíce'!$A179,'Filtr dle měsíce'!$AC$6:$AC$297,0),0,1,1)*OFFSET('Filtr dle měsíce'!AT$5,MATCH('Filtr dle měsíce'!$A179,'Filtr dle měsíce'!$AC$6:$AC$297,0),0,1,1),"")&gt;0,IFERROR(OFFSET('Filtr dle měsíce'!AT$5,MATCH('Filtr dle měsíce'!$A179,'Filtr dle měsíce'!$AC$6:$AC$297,0),0,1,1)*OFFSET('Filtr dle měsíce'!AT$5,MATCH('Filtr dle měsíce'!$A179,'Filtr dle měsíce'!$AC$6:$AC$297,0),0,1,1),""),"")</f>
        <v/>
      </c>
      <c r="BG180" s="79" t="str">
        <f ca="1">IF(IFERROR(OFFSET('Filtr dle měsíce'!AU$5,MATCH('Filtr dle měsíce'!$A179,'Filtr dle měsíce'!$AC$6:$AC$297,0),0,1,1)*OFFSET('Filtr dle měsíce'!AU$5,MATCH('Filtr dle měsíce'!$A179,'Filtr dle měsíce'!$AC$6:$AC$297,0),0,1,1),"")&gt;0,IFERROR(OFFSET('Filtr dle měsíce'!AU$5,MATCH('Filtr dle měsíce'!$A179,'Filtr dle měsíce'!$AC$6:$AC$297,0),0,1,1)*OFFSET('Filtr dle měsíce'!AU$5,MATCH('Filtr dle měsíce'!$A179,'Filtr dle měsíce'!$AC$6:$AC$297,0),0,1,1),""),"")</f>
        <v/>
      </c>
      <c r="BH180" s="79" t="str">
        <f ca="1">IF(IFERROR(OFFSET('Filtr dle měsíce'!AV$5,MATCH('Filtr dle měsíce'!$A179,'Filtr dle měsíce'!$AC$6:$AC$297,0),0,1,1)*OFFSET('Filtr dle měsíce'!AV$5,MATCH('Filtr dle měsíce'!$A179,'Filtr dle měsíce'!$AC$6:$AC$297,0),0,1,1),"")&gt;0,IFERROR(OFFSET('Filtr dle měsíce'!AV$5,MATCH('Filtr dle měsíce'!$A179,'Filtr dle měsíce'!$AC$6:$AC$297,0),0,1,1)*OFFSET('Filtr dle měsíce'!AV$5,MATCH('Filtr dle měsíce'!$A179,'Filtr dle měsíce'!$AC$6:$AC$297,0),0,1,1),""),"")</f>
        <v/>
      </c>
      <c r="BI180" s="79" t="str">
        <f ca="1">IF(IFERROR(OFFSET('Filtr dle měsíce'!AW$5,MATCH('Filtr dle měsíce'!$A179,'Filtr dle měsíce'!$AC$6:$AC$297,0),0,1,1)*OFFSET('Filtr dle měsíce'!AW$5,MATCH('Filtr dle měsíce'!$A179,'Filtr dle měsíce'!$AC$6:$AC$297,0),0,1,1),"")&gt;0,IFERROR(OFFSET('Filtr dle měsíce'!AW$5,MATCH('Filtr dle měsíce'!$A179,'Filtr dle měsíce'!$AC$6:$AC$297,0),0,1,1)*OFFSET('Filtr dle měsíce'!AW$5,MATCH('Filtr dle měsíce'!$A179,'Filtr dle měsíce'!$AC$6:$AC$297,0),0,1,1),""),"")</f>
        <v/>
      </c>
      <c r="BJ180" s="79" t="str">
        <f ca="1">IF(IFERROR(OFFSET('Filtr dle měsíce'!AX$5,MATCH('Filtr dle měsíce'!$A179,'Filtr dle měsíce'!$AC$6:$AC$297,0),0,1,1)*OFFSET('Filtr dle měsíce'!AX$5,MATCH('Filtr dle měsíce'!$A179,'Filtr dle měsíce'!$AC$6:$AC$297,0),0,1,1),"")&gt;0,IFERROR(OFFSET('Filtr dle měsíce'!AX$5,MATCH('Filtr dle měsíce'!$A179,'Filtr dle měsíce'!$AC$6:$AC$297,0),0,1,1)*OFFSET('Filtr dle měsíce'!AX$5,MATCH('Filtr dle měsíce'!$A179,'Filtr dle měsíce'!$AC$6:$AC$297,0),0,1,1),""),"")</f>
        <v/>
      </c>
      <c r="BK180" s="79" t="str">
        <f ca="1">IF(IFERROR(OFFSET('Filtr dle měsíce'!AY$5,MATCH('Filtr dle měsíce'!$A179,'Filtr dle měsíce'!$AC$6:$AC$297,0),0,1,1)*OFFSET('Filtr dle měsíce'!AY$5,MATCH('Filtr dle měsíce'!$A179,'Filtr dle měsíce'!$AC$6:$AC$297,0),0,1,1),"")&gt;0,IFERROR(OFFSET('Filtr dle měsíce'!AY$5,MATCH('Filtr dle měsíce'!$A179,'Filtr dle měsíce'!$AC$6:$AC$297,0),0,1,1)*OFFSET('Filtr dle měsíce'!AY$5,MATCH('Filtr dle měsíce'!$A179,'Filtr dle měsíce'!$AC$6:$AC$297,0),0,1,1),""),"")</f>
        <v/>
      </c>
      <c r="BL180" s="79" t="str">
        <f ca="1">IF(IFERROR(OFFSET('Filtr dle měsíce'!AZ$5,MATCH('Filtr dle měsíce'!$A179,'Filtr dle měsíce'!$AC$6:$AC$297,0),0,1,1)*OFFSET('Filtr dle měsíce'!AZ$5,MATCH('Filtr dle měsíce'!$A179,'Filtr dle měsíce'!$AC$6:$AC$297,0),0,1,1),"")&gt;0,IFERROR(OFFSET('Filtr dle měsíce'!AZ$5,MATCH('Filtr dle měsíce'!$A179,'Filtr dle měsíce'!$AC$6:$AC$297,0),0,1,1)*OFFSET('Filtr dle měsíce'!AZ$5,MATCH('Filtr dle měsíce'!$A179,'Filtr dle měsíce'!$AC$6:$AC$297,0),0,1,1),""),"")</f>
        <v/>
      </c>
      <c r="BM180" s="79" t="str">
        <f ca="1">IF(IFERROR(OFFSET('Filtr dle měsíce'!BA$5,MATCH('Filtr dle měsíce'!$A179,'Filtr dle měsíce'!$AC$6:$AC$297,0),0,1,1)*OFFSET('Filtr dle měsíce'!BA$5,MATCH('Filtr dle měsíce'!$A179,'Filtr dle měsíce'!$AC$6:$AC$297,0),0,1,1),"")&gt;0,IFERROR(OFFSET('Filtr dle měsíce'!BA$5,MATCH('Filtr dle měsíce'!$A179,'Filtr dle měsíce'!$AC$6:$AC$297,0),0,1,1)*OFFSET('Filtr dle měsíce'!BA$5,MATCH('Filtr dle měsíce'!$A179,'Filtr dle měsíce'!$AC$6:$AC$297,0),0,1,1),""),"")</f>
        <v/>
      </c>
      <c r="BN180" s="79" t="str">
        <f ca="1">IF(IFERROR(OFFSET('Filtr dle měsíce'!BB$5,MATCH('Filtr dle měsíce'!$A179,'Filtr dle měsíce'!$AC$6:$AC$297,0),0,1,1)*OFFSET('Filtr dle měsíce'!BB$5,MATCH('Filtr dle měsíce'!$A179,'Filtr dle měsíce'!$AC$6:$AC$297,0),0,1,1),"")&gt;0,IFERROR(OFFSET('Filtr dle měsíce'!BB$5,MATCH('Filtr dle měsíce'!$A179,'Filtr dle měsíce'!$AC$6:$AC$297,0),0,1,1)*OFFSET('Filtr dle měsíce'!BB$5,MATCH('Filtr dle měsíce'!$A179,'Filtr dle měsíce'!$AC$6:$AC$297,0),0,1,1),""),"")</f>
        <v/>
      </c>
      <c r="BO180" s="79" t="str">
        <f ca="1">IF(IFERROR(OFFSET('Filtr dle měsíce'!BC$5,MATCH('Filtr dle měsíce'!$A179,'Filtr dle měsíce'!$AC$6:$AC$297,0),0,1,1)*OFFSET('Filtr dle měsíce'!BC$5,MATCH('Filtr dle měsíce'!$A179,'Filtr dle měsíce'!$AC$6:$AC$297,0),0,1,1),"")&gt;0,IFERROR(OFFSET('Filtr dle měsíce'!BC$5,MATCH('Filtr dle měsíce'!$A179,'Filtr dle měsíce'!$AC$6:$AC$297,0),0,1,1)*OFFSET('Filtr dle měsíce'!BC$5,MATCH('Filtr dle měsíce'!$A179,'Filtr dle měsíce'!$AC$6:$AC$297,0),0,1,1),""),"")</f>
        <v/>
      </c>
      <c r="BP180" s="79"/>
      <c r="BQ180" s="79"/>
    </row>
    <row r="181" spans="1:69" ht="14.25" customHeight="1" x14ac:dyDescent="0.4">
      <c r="A181" s="51">
        <v>177</v>
      </c>
      <c r="B181" s="74" t="str">
        <f ca="1">IFERROR(TEXT(OFFSET('Tabulka klientů 2023'!$C$7,MATCH('Filtr dle měsíce'!A181,'Filtr dle měsíce'!$AC$6:$AC$297,0),0,1,1),""),"")</f>
        <v/>
      </c>
      <c r="C181" s="75" t="str">
        <f ca="1">IF(IFERROR(OFFSET('Tabulka klientů 2023'!$Q$7,MATCH('Filtr dle měsíce'!A181,'Filtr dle měsíce'!$AC$6:$AC$297,0),0,1,1)*OFFSET('Filtr dle měsíce'!$Q$5,MATCH('Filtr dle měsíce'!A181,'Filtr dle měsíce'!$AC$6:$AC$297,0),0,1,1),"")&gt;0,IFERROR(OFFSET('Tabulka klientů 2023'!$Q$7,MATCH('Filtr dle měsíce'!A181,'Filtr dle měsíce'!$AC$6:$AC$297,0),0,1,1)*OFFSET('Filtr dle měsíce'!$Q$5,MATCH('Filtr dle měsíce'!A181,'Filtr dle měsíce'!$AC$6:$AC$297,0),0,1,1),""),"")</f>
        <v/>
      </c>
      <c r="D181" s="76" t="str">
        <f ca="1">IF(IFERROR(OFFSET('Tabulka klientů 2023'!$T$7,MATCH('Filtr dle měsíce'!A181,'Filtr dle měsíce'!$AC$6:$AC$297,0),0,1,1)*OFFSET('Filtr dle měsíce'!$R$5,MATCH('Filtr dle měsíce'!A181,'Filtr dle měsíce'!$AC$6:$AC$297,0),0,1,1),"")&gt;0,IFERROR(OFFSET('Tabulka klientů 2023'!$T$7,MATCH('Filtr dle měsíce'!A181,'Filtr dle měsíce'!$AC$6:$AC$297,0),0,1,1)*OFFSET('Filtr dle měsíce'!$R$5,MATCH('Filtr dle měsíce'!A181,'Filtr dle měsíce'!$AC$6:$AC$297,0),0,1,1),""),"")</f>
        <v/>
      </c>
      <c r="E181" s="75" t="str">
        <f ca="1">IF(IFERROR(OFFSET('Tabulka klientů 2023'!$W$7,MATCH('Filtr dle měsíce'!A181,'Filtr dle měsíce'!$AC$6:$AC$297,0),0,1,1)*OFFSET('Filtr dle měsíce'!$S$5,MATCH('Filtr dle měsíce'!A181,'Filtr dle měsíce'!$AC$6:$AC$297,0),0,1,1),"")&gt;0,IFERROR(OFFSET('Tabulka klientů 2023'!$W$7,MATCH('Filtr dle měsíce'!A181,'Filtr dle měsíce'!$AC$6:$AC$297,0),0,1,1)*OFFSET('Filtr dle měsíce'!$S$5,MATCH('Filtr dle měsíce'!A181,'Filtr dle měsíce'!$AC$6:$AC$297,0),0,1,1),""),"")</f>
        <v/>
      </c>
      <c r="F181" s="76" t="str">
        <f ca="1">IF(IFERROR(OFFSET('Tabulka klientů 2023'!$Z$7,MATCH('Filtr dle měsíce'!A181,'Filtr dle měsíce'!$AC$6:$AC$297,0),0,1,1)*OFFSET('Filtr dle měsíce'!$T$5,MATCH('Filtr dle měsíce'!A181,'Filtr dle měsíce'!$AC$6:$AC$297,0),0,1,1),"")&gt;0,IFERROR(OFFSET('Tabulka klientů 2023'!$Z$7,MATCH('Filtr dle měsíce'!A181,'Filtr dle měsíce'!$AC$6:$AC$297,0),0,1,1)*OFFSET('Filtr dle měsíce'!$T$5,MATCH('Filtr dle měsíce'!A181,'Filtr dle měsíce'!$AC$6:$AC$297,0),0,1,1),""),"")</f>
        <v/>
      </c>
      <c r="G181" s="75" t="str">
        <f ca="1">IF(IFERROR(OFFSET('Tabulka klientů 2023'!$AC$7,MATCH('Filtr dle měsíce'!A181,'Filtr dle měsíce'!$AC$6:$AC$297,0),0,1,1)*OFFSET('Filtr dle měsíce'!$U$5,MATCH('Filtr dle měsíce'!A181,'Filtr dle měsíce'!$AC$6:$AC$297,0),0,1,1),"")&gt;0,IFERROR(OFFSET('Tabulka klientů 2023'!$AC$7,MATCH('Filtr dle měsíce'!A181,'Filtr dle měsíce'!$AC$6:$AC$297,0),0,1,1)*OFFSET('Filtr dle měsíce'!$U$5,MATCH('Filtr dle měsíce'!A181,'Filtr dle měsíce'!$AC$6:$AC$297,0),0,1,1),""),"")</f>
        <v/>
      </c>
      <c r="H181" s="76" t="str">
        <f ca="1">IF(IFERROR(OFFSET('Tabulka klientů 2023'!$AF$7,MATCH('Filtr dle měsíce'!A181,'Filtr dle měsíce'!$AC$6:$AC$297,0),0,1,1)*OFFSET('Filtr dle měsíce'!$V$5,MATCH('Filtr dle měsíce'!A181,'Filtr dle měsíce'!$AC$6:$AC$297,0),0,1,1),"")&gt;0,IFERROR(OFFSET('Tabulka klientů 2023'!$AF$7,MATCH('Filtr dle měsíce'!A181,'Filtr dle měsíce'!$AC$6:$AC$297,0),0,1,1)*OFFSET('Filtr dle měsíce'!$V$5,MATCH('Filtr dle měsíce'!A181,'Filtr dle měsíce'!$AC$6:$AC$297,0),0,1,1),""),"")</f>
        <v/>
      </c>
      <c r="I181" s="75" t="str">
        <f ca="1">IF(IFERROR(OFFSET('Tabulka klientů 2023'!$AI$7,MATCH('Filtr dle měsíce'!A181,'Filtr dle měsíce'!$AC$6:$AC$297,0),0,1,1)*OFFSET('Filtr dle měsíce'!$W$5,MATCH('Filtr dle měsíce'!A181,'Filtr dle měsíce'!$AC$6:$AC$297,0),0,1,1),"")&gt;0,IFERROR(OFFSET('Tabulka klientů 2023'!$AI$7,MATCH('Filtr dle měsíce'!A181,'Filtr dle měsíce'!$AC$6:$AC$297,0),0,1,1)*OFFSET('Filtr dle měsíce'!$W$5,MATCH('Filtr dle měsíce'!A181,'Filtr dle měsíce'!$AC$6:$AC$297,0),0,1,1),""),"")</f>
        <v/>
      </c>
      <c r="J181" s="76" t="str">
        <f ca="1">IF(IFERROR(OFFSET('Tabulka klientů 2023'!$AL$7,MATCH('Filtr dle měsíce'!A181,'Filtr dle měsíce'!$AC$6:$AC$297,0),0,1,1)*OFFSET('Filtr dle měsíce'!$X$5,MATCH('Filtr dle měsíce'!A181,'Filtr dle měsíce'!$AC$6:$AC$297,0),0,1,1),"")&gt;0,IFERROR(OFFSET('Tabulka klientů 2023'!$AL$7,MATCH('Filtr dle měsíce'!A181,'Filtr dle měsíce'!$AC$6:$AC$297,0),0,1,1)*OFFSET('Filtr dle měsíce'!$X$5,MATCH('Filtr dle měsíce'!A181,'Filtr dle měsíce'!$AC$6:$AC$297,0),0,1,1),""),"")</f>
        <v/>
      </c>
      <c r="K181" s="75" t="str">
        <f ca="1">IF(IFERROR(OFFSET('Tabulka klientů 2023'!$AO$7,MATCH('Filtr dle měsíce'!A181,'Filtr dle měsíce'!$AC$6:$AC$297,0),0,1,1)*OFFSET('Filtr dle měsíce'!$Y$5,MATCH('Filtr dle měsíce'!A181,'Filtr dle měsíce'!$AC$6:$AC$297,0),0,1,1),"")&gt;0,IFERROR(OFFSET('Tabulka klientů 2023'!$AO$7,MATCH('Filtr dle měsíce'!A181,'Filtr dle měsíce'!$AC$6:$AC$297,0),0,1,1)*OFFSET('Filtr dle měsíce'!$Y$5,MATCH('Filtr dle měsíce'!A181,'Filtr dle měsíce'!$AC$6:$AC$297,0),0,1,1),""),"")</f>
        <v/>
      </c>
      <c r="L181" s="76" t="str">
        <f ca="1">IF(IFERROR(OFFSET('Tabulka klientů 2023'!$AR$7,MATCH('Filtr dle měsíce'!A181,'Filtr dle měsíce'!$AC$6:$AC$297,0),0,1,1)*OFFSET('Filtr dle měsíce'!$Z$5,MATCH('Filtr dle měsíce'!A181,'Filtr dle měsíce'!$AC$6:$AC$297,0),0,1,1),"")&gt;0,IFERROR(OFFSET('Tabulka klientů 2023'!$AR$7,MATCH('Filtr dle měsíce'!A181,'Filtr dle měsíce'!$AC$6:$AC$297,0),0,1,1)*OFFSET('Filtr dle měsíce'!$Z$5,MATCH('Filtr dle měsíce'!A181,'Filtr dle měsíce'!$AC$6:$AC$297,0),0,1,1),""),"")</f>
        <v/>
      </c>
      <c r="M181" s="77" t="str">
        <f ca="1">IF(IFERROR(OFFSET('Tabulka klientů 2023'!$AU$7,MATCH('Filtr dle měsíce'!A181,'Filtr dle měsíce'!$AC$6:$AC$297,0),0,1,1)*OFFSET('Filtr dle měsíce'!$AA$5,MATCH('Filtr dle měsíce'!A181,'Filtr dle měsíce'!$AC$6:$AC$297,0),0,1,1),"")&gt;0,IFERROR(OFFSET('Tabulka klientů 2023'!$AU$7,MATCH('Filtr dle měsíce'!A181,'Filtr dle měsíce'!$AC$6:$AC$297,0),0,1,1)*OFFSET('Filtr dle měsíce'!$AA$5,MATCH('Filtr dle měsíce'!A181,'Filtr dle měsíce'!$AC$6:$AC$297,0),0,1,1),""),"")</f>
        <v/>
      </c>
      <c r="N181" s="78" t="str">
        <f t="shared" ca="1" si="0"/>
        <v/>
      </c>
      <c r="Q181" s="51">
        <f>IF('Tabulka klientů 2023'!R183='Filtr dle měsíce'!$C$1,1,0)</f>
        <v>0</v>
      </c>
      <c r="R181" s="51">
        <f>IF('Tabulka klientů 2023'!U183='Filtr dle měsíce'!$C$1,1,0)</f>
        <v>0</v>
      </c>
      <c r="S181" s="51">
        <f>IF('Tabulka klientů 2023'!X183='Filtr dle měsíce'!$C$1,1,0)</f>
        <v>0</v>
      </c>
      <c r="T181" s="51">
        <f>IF('Tabulka klientů 2023'!AA183='Filtr dle měsíce'!$C$1,1,0)</f>
        <v>0</v>
      </c>
      <c r="U181" s="51">
        <f>IF('Tabulka klientů 2023'!AD183='Filtr dle měsíce'!$C$1,1,0)</f>
        <v>0</v>
      </c>
      <c r="V181" s="51">
        <f>IF('Tabulka klientů 2023'!AG183='Filtr dle měsíce'!$C$1,1,0)</f>
        <v>0</v>
      </c>
      <c r="W181" s="51">
        <f>IF('Tabulka klientů 2023'!AJ183='Filtr dle měsíce'!$C$1,1,0)</f>
        <v>0</v>
      </c>
      <c r="X181" s="1">
        <f>IF('Tabulka klientů 2023'!AM183='Filtr dle měsíce'!$C$1,1,0)</f>
        <v>0</v>
      </c>
      <c r="Y181" s="1">
        <f>IF('Tabulka klientů 2023'!AP183='Filtr dle měsíce'!$C$1,1,0)</f>
        <v>0</v>
      </c>
      <c r="Z181" s="1">
        <f>IF('Tabulka klientů 2023'!AS183='Filtr dle měsíce'!$C$1,1,0)</f>
        <v>0</v>
      </c>
      <c r="AA181" s="1">
        <f>IF('Tabulka klientů 2023'!AV183='Filtr dle měsíce'!$C$1,1,0)</f>
        <v>0</v>
      </c>
      <c r="AB181" s="1">
        <f t="shared" si="1"/>
        <v>0</v>
      </c>
      <c r="AC181" s="1">
        <f t="shared" si="2"/>
        <v>0</v>
      </c>
      <c r="AE181" s="51">
        <f>IF('Tabulka klientů 2023'!S183="ANO",1,0)</f>
        <v>0</v>
      </c>
      <c r="AF181" s="51">
        <f>IF('Tabulka klientů 2023'!V183="ANO",1,0)</f>
        <v>0</v>
      </c>
      <c r="AG181" s="51">
        <f>IF('Tabulka klientů 2023'!Y183="ANO",1,0)</f>
        <v>0</v>
      </c>
      <c r="AH181" s="51">
        <f>IF('Tabulka klientů 2023'!AB183="ANO",1,0)</f>
        <v>0</v>
      </c>
      <c r="AI181" s="51">
        <f>IF('Tabulka klientů 2023'!AE183="ANO",1,0)</f>
        <v>0</v>
      </c>
      <c r="AJ181" s="51">
        <f>IF('Tabulka klientů 2023'!AH183="ANO",1,0)</f>
        <v>0</v>
      </c>
      <c r="AK181" s="51">
        <f>IF('Tabulka klientů 2023'!AK183="ANO",1,0)</f>
        <v>0</v>
      </c>
      <c r="AL181" s="51">
        <f>IF('Tabulka klientů 2023'!AN183="ANO",1,0)</f>
        <v>0</v>
      </c>
      <c r="AM181" s="51">
        <f>IF('Tabulka klientů 2023'!AQ183="ANO",1,0)</f>
        <v>0</v>
      </c>
      <c r="AN181" s="51">
        <f>IF('Tabulka klientů 2023'!AT183="ANO",1,0)</f>
        <v>0</v>
      </c>
      <c r="AO181" s="51">
        <f>IF('Tabulka klientů 2023'!AW183="ANO",1,0)</f>
        <v>0</v>
      </c>
      <c r="AP181" s="51" t="e">
        <f t="shared" ref="AP181:AQ181" si="352">#N/A</f>
        <v>#N/A</v>
      </c>
      <c r="AQ181" s="51" t="e">
        <f t="shared" si="352"/>
        <v>#N/A</v>
      </c>
      <c r="AR181" s="51"/>
      <c r="AS181" s="1">
        <f t="shared" ref="AS181:BC181" si="353">SUM(Q181+AE181)</f>
        <v>0</v>
      </c>
      <c r="AT181" s="1">
        <f t="shared" si="353"/>
        <v>0</v>
      </c>
      <c r="AU181" s="1">
        <f t="shared" si="353"/>
        <v>0</v>
      </c>
      <c r="AV181" s="1">
        <f t="shared" si="353"/>
        <v>0</v>
      </c>
      <c r="AW181" s="1">
        <f t="shared" si="353"/>
        <v>0</v>
      </c>
      <c r="AX181" s="1">
        <f t="shared" si="353"/>
        <v>0</v>
      </c>
      <c r="AY181" s="1">
        <f t="shared" si="353"/>
        <v>0</v>
      </c>
      <c r="AZ181" s="1">
        <f t="shared" si="353"/>
        <v>0</v>
      </c>
      <c r="BA181" s="1">
        <f t="shared" si="353"/>
        <v>0</v>
      </c>
      <c r="BB181" s="1">
        <f t="shared" si="353"/>
        <v>0</v>
      </c>
      <c r="BC181" s="1">
        <f t="shared" si="353"/>
        <v>0</v>
      </c>
      <c r="BD181" s="1"/>
      <c r="BE181" s="79" t="str">
        <f ca="1">IF(IFERROR(OFFSET('Filtr dle měsíce'!AS$5,MATCH('Filtr dle měsíce'!$A180,'Filtr dle měsíce'!$AC$6:$AC$297,0),0,1,1)*OFFSET('Filtr dle měsíce'!AS$5,MATCH('Filtr dle měsíce'!$A180,'Filtr dle měsíce'!$AC$6:$AC$297,0),0,1,1),"")&gt;0,IFERROR(OFFSET('Filtr dle měsíce'!AS$5,MATCH('Filtr dle měsíce'!$A180,'Filtr dle měsíce'!$AC$6:$AC$297,0),0,1,1)*OFFSET('Filtr dle měsíce'!AS$5,MATCH('Filtr dle měsíce'!$A180,'Filtr dle měsíce'!$AC$6:$AC$297,0),0,1,1),""),"")</f>
        <v/>
      </c>
      <c r="BF181" s="79" t="str">
        <f ca="1">IF(IFERROR(OFFSET('Filtr dle měsíce'!AT$5,MATCH('Filtr dle měsíce'!$A180,'Filtr dle měsíce'!$AC$6:$AC$297,0),0,1,1)*OFFSET('Filtr dle měsíce'!AT$5,MATCH('Filtr dle měsíce'!$A180,'Filtr dle měsíce'!$AC$6:$AC$297,0),0,1,1),"")&gt;0,IFERROR(OFFSET('Filtr dle měsíce'!AT$5,MATCH('Filtr dle měsíce'!$A180,'Filtr dle měsíce'!$AC$6:$AC$297,0),0,1,1)*OFFSET('Filtr dle měsíce'!AT$5,MATCH('Filtr dle měsíce'!$A180,'Filtr dle měsíce'!$AC$6:$AC$297,0),0,1,1),""),"")</f>
        <v/>
      </c>
      <c r="BG181" s="79" t="str">
        <f ca="1">IF(IFERROR(OFFSET('Filtr dle měsíce'!AU$5,MATCH('Filtr dle měsíce'!$A180,'Filtr dle měsíce'!$AC$6:$AC$297,0),0,1,1)*OFFSET('Filtr dle měsíce'!AU$5,MATCH('Filtr dle měsíce'!$A180,'Filtr dle měsíce'!$AC$6:$AC$297,0),0,1,1),"")&gt;0,IFERROR(OFFSET('Filtr dle měsíce'!AU$5,MATCH('Filtr dle měsíce'!$A180,'Filtr dle měsíce'!$AC$6:$AC$297,0),0,1,1)*OFFSET('Filtr dle měsíce'!AU$5,MATCH('Filtr dle měsíce'!$A180,'Filtr dle měsíce'!$AC$6:$AC$297,0),0,1,1),""),"")</f>
        <v/>
      </c>
      <c r="BH181" s="79" t="str">
        <f ca="1">IF(IFERROR(OFFSET('Filtr dle měsíce'!AV$5,MATCH('Filtr dle měsíce'!$A180,'Filtr dle měsíce'!$AC$6:$AC$297,0),0,1,1)*OFFSET('Filtr dle měsíce'!AV$5,MATCH('Filtr dle měsíce'!$A180,'Filtr dle měsíce'!$AC$6:$AC$297,0),0,1,1),"")&gt;0,IFERROR(OFFSET('Filtr dle měsíce'!AV$5,MATCH('Filtr dle měsíce'!$A180,'Filtr dle měsíce'!$AC$6:$AC$297,0),0,1,1)*OFFSET('Filtr dle měsíce'!AV$5,MATCH('Filtr dle měsíce'!$A180,'Filtr dle měsíce'!$AC$6:$AC$297,0),0,1,1),""),"")</f>
        <v/>
      </c>
      <c r="BI181" s="79" t="str">
        <f ca="1">IF(IFERROR(OFFSET('Filtr dle měsíce'!AW$5,MATCH('Filtr dle měsíce'!$A180,'Filtr dle měsíce'!$AC$6:$AC$297,0),0,1,1)*OFFSET('Filtr dle měsíce'!AW$5,MATCH('Filtr dle měsíce'!$A180,'Filtr dle měsíce'!$AC$6:$AC$297,0),0,1,1),"")&gt;0,IFERROR(OFFSET('Filtr dle měsíce'!AW$5,MATCH('Filtr dle měsíce'!$A180,'Filtr dle měsíce'!$AC$6:$AC$297,0),0,1,1)*OFFSET('Filtr dle měsíce'!AW$5,MATCH('Filtr dle měsíce'!$A180,'Filtr dle měsíce'!$AC$6:$AC$297,0),0,1,1),""),"")</f>
        <v/>
      </c>
      <c r="BJ181" s="79" t="str">
        <f ca="1">IF(IFERROR(OFFSET('Filtr dle měsíce'!AX$5,MATCH('Filtr dle měsíce'!$A180,'Filtr dle měsíce'!$AC$6:$AC$297,0),0,1,1)*OFFSET('Filtr dle měsíce'!AX$5,MATCH('Filtr dle měsíce'!$A180,'Filtr dle měsíce'!$AC$6:$AC$297,0),0,1,1),"")&gt;0,IFERROR(OFFSET('Filtr dle měsíce'!AX$5,MATCH('Filtr dle měsíce'!$A180,'Filtr dle měsíce'!$AC$6:$AC$297,0),0,1,1)*OFFSET('Filtr dle měsíce'!AX$5,MATCH('Filtr dle měsíce'!$A180,'Filtr dle měsíce'!$AC$6:$AC$297,0),0,1,1),""),"")</f>
        <v/>
      </c>
      <c r="BK181" s="79" t="str">
        <f ca="1">IF(IFERROR(OFFSET('Filtr dle měsíce'!AY$5,MATCH('Filtr dle měsíce'!$A180,'Filtr dle měsíce'!$AC$6:$AC$297,0),0,1,1)*OFFSET('Filtr dle měsíce'!AY$5,MATCH('Filtr dle měsíce'!$A180,'Filtr dle měsíce'!$AC$6:$AC$297,0),0,1,1),"")&gt;0,IFERROR(OFFSET('Filtr dle měsíce'!AY$5,MATCH('Filtr dle měsíce'!$A180,'Filtr dle měsíce'!$AC$6:$AC$297,0),0,1,1)*OFFSET('Filtr dle měsíce'!AY$5,MATCH('Filtr dle měsíce'!$A180,'Filtr dle měsíce'!$AC$6:$AC$297,0),0,1,1),""),"")</f>
        <v/>
      </c>
      <c r="BL181" s="79" t="str">
        <f ca="1">IF(IFERROR(OFFSET('Filtr dle měsíce'!AZ$5,MATCH('Filtr dle měsíce'!$A180,'Filtr dle měsíce'!$AC$6:$AC$297,0),0,1,1)*OFFSET('Filtr dle měsíce'!AZ$5,MATCH('Filtr dle měsíce'!$A180,'Filtr dle měsíce'!$AC$6:$AC$297,0),0,1,1),"")&gt;0,IFERROR(OFFSET('Filtr dle měsíce'!AZ$5,MATCH('Filtr dle měsíce'!$A180,'Filtr dle měsíce'!$AC$6:$AC$297,0),0,1,1)*OFFSET('Filtr dle měsíce'!AZ$5,MATCH('Filtr dle měsíce'!$A180,'Filtr dle měsíce'!$AC$6:$AC$297,0),0,1,1),""),"")</f>
        <v/>
      </c>
      <c r="BM181" s="79" t="str">
        <f ca="1">IF(IFERROR(OFFSET('Filtr dle měsíce'!BA$5,MATCH('Filtr dle měsíce'!$A180,'Filtr dle měsíce'!$AC$6:$AC$297,0),0,1,1)*OFFSET('Filtr dle měsíce'!BA$5,MATCH('Filtr dle měsíce'!$A180,'Filtr dle měsíce'!$AC$6:$AC$297,0),0,1,1),"")&gt;0,IFERROR(OFFSET('Filtr dle měsíce'!BA$5,MATCH('Filtr dle měsíce'!$A180,'Filtr dle měsíce'!$AC$6:$AC$297,0),0,1,1)*OFFSET('Filtr dle měsíce'!BA$5,MATCH('Filtr dle měsíce'!$A180,'Filtr dle měsíce'!$AC$6:$AC$297,0),0,1,1),""),"")</f>
        <v/>
      </c>
      <c r="BN181" s="79" t="str">
        <f ca="1">IF(IFERROR(OFFSET('Filtr dle měsíce'!BB$5,MATCH('Filtr dle měsíce'!$A180,'Filtr dle měsíce'!$AC$6:$AC$297,0),0,1,1)*OFFSET('Filtr dle měsíce'!BB$5,MATCH('Filtr dle měsíce'!$A180,'Filtr dle měsíce'!$AC$6:$AC$297,0),0,1,1),"")&gt;0,IFERROR(OFFSET('Filtr dle měsíce'!BB$5,MATCH('Filtr dle měsíce'!$A180,'Filtr dle měsíce'!$AC$6:$AC$297,0),0,1,1)*OFFSET('Filtr dle měsíce'!BB$5,MATCH('Filtr dle měsíce'!$A180,'Filtr dle měsíce'!$AC$6:$AC$297,0),0,1,1),""),"")</f>
        <v/>
      </c>
      <c r="BO181" s="79" t="str">
        <f ca="1">IF(IFERROR(OFFSET('Filtr dle měsíce'!BC$5,MATCH('Filtr dle měsíce'!$A180,'Filtr dle měsíce'!$AC$6:$AC$297,0),0,1,1)*OFFSET('Filtr dle měsíce'!BC$5,MATCH('Filtr dle měsíce'!$A180,'Filtr dle měsíce'!$AC$6:$AC$297,0),0,1,1),"")&gt;0,IFERROR(OFFSET('Filtr dle měsíce'!BC$5,MATCH('Filtr dle měsíce'!$A180,'Filtr dle měsíce'!$AC$6:$AC$297,0),0,1,1)*OFFSET('Filtr dle měsíce'!BC$5,MATCH('Filtr dle měsíce'!$A180,'Filtr dle měsíce'!$AC$6:$AC$297,0),0,1,1),""),"")</f>
        <v/>
      </c>
      <c r="BP181" s="79"/>
      <c r="BQ181" s="79"/>
    </row>
    <row r="182" spans="1:69" ht="14.25" customHeight="1" x14ac:dyDescent="0.4">
      <c r="A182" s="51">
        <v>178</v>
      </c>
      <c r="B182" s="74" t="str">
        <f ca="1">IFERROR(TEXT(OFFSET('Tabulka klientů 2023'!$C$7,MATCH('Filtr dle měsíce'!A182,'Filtr dle měsíce'!$AC$6:$AC$297,0),0,1,1),""),"")</f>
        <v/>
      </c>
      <c r="C182" s="75" t="str">
        <f ca="1">IF(IFERROR(OFFSET('Tabulka klientů 2023'!$Q$7,MATCH('Filtr dle měsíce'!A182,'Filtr dle měsíce'!$AC$6:$AC$297,0),0,1,1)*OFFSET('Filtr dle měsíce'!$Q$5,MATCH('Filtr dle měsíce'!A182,'Filtr dle měsíce'!$AC$6:$AC$297,0),0,1,1),"")&gt;0,IFERROR(OFFSET('Tabulka klientů 2023'!$Q$7,MATCH('Filtr dle měsíce'!A182,'Filtr dle měsíce'!$AC$6:$AC$297,0),0,1,1)*OFFSET('Filtr dle měsíce'!$Q$5,MATCH('Filtr dle měsíce'!A182,'Filtr dle měsíce'!$AC$6:$AC$297,0),0,1,1),""),"")</f>
        <v/>
      </c>
      <c r="D182" s="76" t="str">
        <f ca="1">IF(IFERROR(OFFSET('Tabulka klientů 2023'!$T$7,MATCH('Filtr dle měsíce'!A182,'Filtr dle měsíce'!$AC$6:$AC$297,0),0,1,1)*OFFSET('Filtr dle měsíce'!$R$5,MATCH('Filtr dle měsíce'!A182,'Filtr dle měsíce'!$AC$6:$AC$297,0),0,1,1),"")&gt;0,IFERROR(OFFSET('Tabulka klientů 2023'!$T$7,MATCH('Filtr dle měsíce'!A182,'Filtr dle měsíce'!$AC$6:$AC$297,0),0,1,1)*OFFSET('Filtr dle měsíce'!$R$5,MATCH('Filtr dle měsíce'!A182,'Filtr dle měsíce'!$AC$6:$AC$297,0),0,1,1),""),"")</f>
        <v/>
      </c>
      <c r="E182" s="75" t="str">
        <f ca="1">IF(IFERROR(OFFSET('Tabulka klientů 2023'!$W$7,MATCH('Filtr dle měsíce'!A182,'Filtr dle měsíce'!$AC$6:$AC$297,0),0,1,1)*OFFSET('Filtr dle měsíce'!$S$5,MATCH('Filtr dle měsíce'!A182,'Filtr dle měsíce'!$AC$6:$AC$297,0),0,1,1),"")&gt;0,IFERROR(OFFSET('Tabulka klientů 2023'!$W$7,MATCH('Filtr dle měsíce'!A182,'Filtr dle měsíce'!$AC$6:$AC$297,0),0,1,1)*OFFSET('Filtr dle měsíce'!$S$5,MATCH('Filtr dle měsíce'!A182,'Filtr dle měsíce'!$AC$6:$AC$297,0),0,1,1),""),"")</f>
        <v/>
      </c>
      <c r="F182" s="76" t="str">
        <f ca="1">IF(IFERROR(OFFSET('Tabulka klientů 2023'!$Z$7,MATCH('Filtr dle měsíce'!A182,'Filtr dle měsíce'!$AC$6:$AC$297,0),0,1,1)*OFFSET('Filtr dle měsíce'!$T$5,MATCH('Filtr dle měsíce'!A182,'Filtr dle měsíce'!$AC$6:$AC$297,0),0,1,1),"")&gt;0,IFERROR(OFFSET('Tabulka klientů 2023'!$Z$7,MATCH('Filtr dle měsíce'!A182,'Filtr dle měsíce'!$AC$6:$AC$297,0),0,1,1)*OFFSET('Filtr dle měsíce'!$T$5,MATCH('Filtr dle měsíce'!A182,'Filtr dle měsíce'!$AC$6:$AC$297,0),0,1,1),""),"")</f>
        <v/>
      </c>
      <c r="G182" s="75" t="str">
        <f ca="1">IF(IFERROR(OFFSET('Tabulka klientů 2023'!$AC$7,MATCH('Filtr dle měsíce'!A182,'Filtr dle měsíce'!$AC$6:$AC$297,0),0,1,1)*OFFSET('Filtr dle měsíce'!$U$5,MATCH('Filtr dle měsíce'!A182,'Filtr dle měsíce'!$AC$6:$AC$297,0),0,1,1),"")&gt;0,IFERROR(OFFSET('Tabulka klientů 2023'!$AC$7,MATCH('Filtr dle měsíce'!A182,'Filtr dle měsíce'!$AC$6:$AC$297,0),0,1,1)*OFFSET('Filtr dle měsíce'!$U$5,MATCH('Filtr dle měsíce'!A182,'Filtr dle měsíce'!$AC$6:$AC$297,0),0,1,1),""),"")</f>
        <v/>
      </c>
      <c r="H182" s="76" t="str">
        <f ca="1">IF(IFERROR(OFFSET('Tabulka klientů 2023'!$AF$7,MATCH('Filtr dle měsíce'!A182,'Filtr dle měsíce'!$AC$6:$AC$297,0),0,1,1)*OFFSET('Filtr dle měsíce'!$V$5,MATCH('Filtr dle měsíce'!A182,'Filtr dle měsíce'!$AC$6:$AC$297,0),0,1,1),"")&gt;0,IFERROR(OFFSET('Tabulka klientů 2023'!$AF$7,MATCH('Filtr dle měsíce'!A182,'Filtr dle měsíce'!$AC$6:$AC$297,0),0,1,1)*OFFSET('Filtr dle měsíce'!$V$5,MATCH('Filtr dle měsíce'!A182,'Filtr dle měsíce'!$AC$6:$AC$297,0),0,1,1),""),"")</f>
        <v/>
      </c>
      <c r="I182" s="75" t="str">
        <f ca="1">IF(IFERROR(OFFSET('Tabulka klientů 2023'!$AI$7,MATCH('Filtr dle měsíce'!A182,'Filtr dle měsíce'!$AC$6:$AC$297,0),0,1,1)*OFFSET('Filtr dle měsíce'!$W$5,MATCH('Filtr dle měsíce'!A182,'Filtr dle měsíce'!$AC$6:$AC$297,0),0,1,1),"")&gt;0,IFERROR(OFFSET('Tabulka klientů 2023'!$AI$7,MATCH('Filtr dle měsíce'!A182,'Filtr dle měsíce'!$AC$6:$AC$297,0),0,1,1)*OFFSET('Filtr dle měsíce'!$W$5,MATCH('Filtr dle měsíce'!A182,'Filtr dle měsíce'!$AC$6:$AC$297,0),0,1,1),""),"")</f>
        <v/>
      </c>
      <c r="J182" s="76" t="str">
        <f ca="1">IF(IFERROR(OFFSET('Tabulka klientů 2023'!$AL$7,MATCH('Filtr dle měsíce'!A182,'Filtr dle měsíce'!$AC$6:$AC$297,0),0,1,1)*OFFSET('Filtr dle měsíce'!$X$5,MATCH('Filtr dle měsíce'!A182,'Filtr dle měsíce'!$AC$6:$AC$297,0),0,1,1),"")&gt;0,IFERROR(OFFSET('Tabulka klientů 2023'!$AL$7,MATCH('Filtr dle měsíce'!A182,'Filtr dle měsíce'!$AC$6:$AC$297,0),0,1,1)*OFFSET('Filtr dle měsíce'!$X$5,MATCH('Filtr dle měsíce'!A182,'Filtr dle měsíce'!$AC$6:$AC$297,0),0,1,1),""),"")</f>
        <v/>
      </c>
      <c r="K182" s="75" t="str">
        <f ca="1">IF(IFERROR(OFFSET('Tabulka klientů 2023'!$AO$7,MATCH('Filtr dle měsíce'!A182,'Filtr dle měsíce'!$AC$6:$AC$297,0),0,1,1)*OFFSET('Filtr dle měsíce'!$Y$5,MATCH('Filtr dle měsíce'!A182,'Filtr dle měsíce'!$AC$6:$AC$297,0),0,1,1),"")&gt;0,IFERROR(OFFSET('Tabulka klientů 2023'!$AO$7,MATCH('Filtr dle měsíce'!A182,'Filtr dle měsíce'!$AC$6:$AC$297,0),0,1,1)*OFFSET('Filtr dle měsíce'!$Y$5,MATCH('Filtr dle měsíce'!A182,'Filtr dle měsíce'!$AC$6:$AC$297,0),0,1,1),""),"")</f>
        <v/>
      </c>
      <c r="L182" s="76" t="str">
        <f ca="1">IF(IFERROR(OFFSET('Tabulka klientů 2023'!$AR$7,MATCH('Filtr dle měsíce'!A182,'Filtr dle měsíce'!$AC$6:$AC$297,0),0,1,1)*OFFSET('Filtr dle měsíce'!$Z$5,MATCH('Filtr dle měsíce'!A182,'Filtr dle měsíce'!$AC$6:$AC$297,0),0,1,1),"")&gt;0,IFERROR(OFFSET('Tabulka klientů 2023'!$AR$7,MATCH('Filtr dle měsíce'!A182,'Filtr dle měsíce'!$AC$6:$AC$297,0),0,1,1)*OFFSET('Filtr dle měsíce'!$Z$5,MATCH('Filtr dle měsíce'!A182,'Filtr dle měsíce'!$AC$6:$AC$297,0),0,1,1),""),"")</f>
        <v/>
      </c>
      <c r="M182" s="77" t="str">
        <f ca="1">IF(IFERROR(OFFSET('Tabulka klientů 2023'!$AU$7,MATCH('Filtr dle měsíce'!A182,'Filtr dle měsíce'!$AC$6:$AC$297,0),0,1,1)*OFFSET('Filtr dle měsíce'!$AA$5,MATCH('Filtr dle měsíce'!A182,'Filtr dle měsíce'!$AC$6:$AC$297,0),0,1,1),"")&gt;0,IFERROR(OFFSET('Tabulka klientů 2023'!$AU$7,MATCH('Filtr dle měsíce'!A182,'Filtr dle měsíce'!$AC$6:$AC$297,0),0,1,1)*OFFSET('Filtr dle měsíce'!$AA$5,MATCH('Filtr dle měsíce'!A182,'Filtr dle měsíce'!$AC$6:$AC$297,0),0,1,1),""),"")</f>
        <v/>
      </c>
      <c r="N182" s="78" t="str">
        <f t="shared" ca="1" si="0"/>
        <v/>
      </c>
      <c r="Q182" s="51">
        <f>IF('Tabulka klientů 2023'!R184='Filtr dle měsíce'!$C$1,1,0)</f>
        <v>0</v>
      </c>
      <c r="R182" s="51">
        <f>IF('Tabulka klientů 2023'!U184='Filtr dle měsíce'!$C$1,1,0)</f>
        <v>0</v>
      </c>
      <c r="S182" s="51">
        <f>IF('Tabulka klientů 2023'!X184='Filtr dle měsíce'!$C$1,1,0)</f>
        <v>0</v>
      </c>
      <c r="T182" s="51">
        <f>IF('Tabulka klientů 2023'!AA184='Filtr dle měsíce'!$C$1,1,0)</f>
        <v>0</v>
      </c>
      <c r="U182" s="51">
        <f>IF('Tabulka klientů 2023'!AD184='Filtr dle měsíce'!$C$1,1,0)</f>
        <v>0</v>
      </c>
      <c r="V182" s="51">
        <f>IF('Tabulka klientů 2023'!AG184='Filtr dle měsíce'!$C$1,1,0)</f>
        <v>0</v>
      </c>
      <c r="W182" s="51">
        <f>IF('Tabulka klientů 2023'!AJ184='Filtr dle měsíce'!$C$1,1,0)</f>
        <v>0</v>
      </c>
      <c r="X182" s="1">
        <f>IF('Tabulka klientů 2023'!AM184='Filtr dle měsíce'!$C$1,1,0)</f>
        <v>0</v>
      </c>
      <c r="Y182" s="1">
        <f>IF('Tabulka klientů 2023'!AP184='Filtr dle měsíce'!$C$1,1,0)</f>
        <v>0</v>
      </c>
      <c r="Z182" s="1">
        <f>IF('Tabulka klientů 2023'!AS184='Filtr dle měsíce'!$C$1,1,0)</f>
        <v>0</v>
      </c>
      <c r="AA182" s="1">
        <f>IF('Tabulka klientů 2023'!AV184='Filtr dle měsíce'!$C$1,1,0)</f>
        <v>0</v>
      </c>
      <c r="AB182" s="1">
        <f t="shared" si="1"/>
        <v>0</v>
      </c>
      <c r="AC182" s="1">
        <f t="shared" si="2"/>
        <v>0</v>
      </c>
      <c r="AE182" s="51">
        <f>IF('Tabulka klientů 2023'!S184="ANO",1,0)</f>
        <v>0</v>
      </c>
      <c r="AF182" s="51">
        <f>IF('Tabulka klientů 2023'!V184="ANO",1,0)</f>
        <v>0</v>
      </c>
      <c r="AG182" s="51">
        <f>IF('Tabulka klientů 2023'!Y184="ANO",1,0)</f>
        <v>0</v>
      </c>
      <c r="AH182" s="51">
        <f>IF('Tabulka klientů 2023'!AB184="ANO",1,0)</f>
        <v>0</v>
      </c>
      <c r="AI182" s="51">
        <f>IF('Tabulka klientů 2023'!AE184="ANO",1,0)</f>
        <v>0</v>
      </c>
      <c r="AJ182" s="51">
        <f>IF('Tabulka klientů 2023'!AH184="ANO",1,0)</f>
        <v>0</v>
      </c>
      <c r="AK182" s="51">
        <f>IF('Tabulka klientů 2023'!AK184="ANO",1,0)</f>
        <v>0</v>
      </c>
      <c r="AL182" s="51">
        <f>IF('Tabulka klientů 2023'!AN184="ANO",1,0)</f>
        <v>0</v>
      </c>
      <c r="AM182" s="51">
        <f>IF('Tabulka klientů 2023'!AQ184="ANO",1,0)</f>
        <v>0</v>
      </c>
      <c r="AN182" s="51">
        <f>IF('Tabulka klientů 2023'!AT184="ANO",1,0)</f>
        <v>0</v>
      </c>
      <c r="AO182" s="51">
        <f>IF('Tabulka klientů 2023'!AW184="ANO",1,0)</f>
        <v>0</v>
      </c>
      <c r="AP182" s="51" t="e">
        <f t="shared" ref="AP182:AQ182" si="354">#N/A</f>
        <v>#N/A</v>
      </c>
      <c r="AQ182" s="51" t="e">
        <f t="shared" si="354"/>
        <v>#N/A</v>
      </c>
      <c r="AR182" s="51"/>
      <c r="AS182" s="1">
        <f t="shared" ref="AS182:BC182" si="355">SUM(Q182+AE182)</f>
        <v>0</v>
      </c>
      <c r="AT182" s="1">
        <f t="shared" si="355"/>
        <v>0</v>
      </c>
      <c r="AU182" s="1">
        <f t="shared" si="355"/>
        <v>0</v>
      </c>
      <c r="AV182" s="1">
        <f t="shared" si="355"/>
        <v>0</v>
      </c>
      <c r="AW182" s="1">
        <f t="shared" si="355"/>
        <v>0</v>
      </c>
      <c r="AX182" s="1">
        <f t="shared" si="355"/>
        <v>0</v>
      </c>
      <c r="AY182" s="1">
        <f t="shared" si="355"/>
        <v>0</v>
      </c>
      <c r="AZ182" s="1">
        <f t="shared" si="355"/>
        <v>0</v>
      </c>
      <c r="BA182" s="1">
        <f t="shared" si="355"/>
        <v>0</v>
      </c>
      <c r="BB182" s="1">
        <f t="shared" si="355"/>
        <v>0</v>
      </c>
      <c r="BC182" s="1">
        <f t="shared" si="355"/>
        <v>0</v>
      </c>
      <c r="BD182" s="1"/>
      <c r="BE182" s="79" t="str">
        <f ca="1">IF(IFERROR(OFFSET('Filtr dle měsíce'!AS$5,MATCH('Filtr dle měsíce'!$A181,'Filtr dle měsíce'!$AC$6:$AC$297,0),0,1,1)*OFFSET('Filtr dle měsíce'!AS$5,MATCH('Filtr dle měsíce'!$A181,'Filtr dle měsíce'!$AC$6:$AC$297,0),0,1,1),"")&gt;0,IFERROR(OFFSET('Filtr dle měsíce'!AS$5,MATCH('Filtr dle měsíce'!$A181,'Filtr dle měsíce'!$AC$6:$AC$297,0),0,1,1)*OFFSET('Filtr dle měsíce'!AS$5,MATCH('Filtr dle měsíce'!$A181,'Filtr dle měsíce'!$AC$6:$AC$297,0),0,1,1),""),"")</f>
        <v/>
      </c>
      <c r="BF182" s="79" t="str">
        <f ca="1">IF(IFERROR(OFFSET('Filtr dle měsíce'!AT$5,MATCH('Filtr dle měsíce'!$A181,'Filtr dle měsíce'!$AC$6:$AC$297,0),0,1,1)*OFFSET('Filtr dle měsíce'!AT$5,MATCH('Filtr dle měsíce'!$A181,'Filtr dle měsíce'!$AC$6:$AC$297,0),0,1,1),"")&gt;0,IFERROR(OFFSET('Filtr dle měsíce'!AT$5,MATCH('Filtr dle měsíce'!$A181,'Filtr dle měsíce'!$AC$6:$AC$297,0),0,1,1)*OFFSET('Filtr dle měsíce'!AT$5,MATCH('Filtr dle měsíce'!$A181,'Filtr dle měsíce'!$AC$6:$AC$297,0),0,1,1),""),"")</f>
        <v/>
      </c>
      <c r="BG182" s="79" t="str">
        <f ca="1">IF(IFERROR(OFFSET('Filtr dle měsíce'!AU$5,MATCH('Filtr dle měsíce'!$A181,'Filtr dle měsíce'!$AC$6:$AC$297,0),0,1,1)*OFFSET('Filtr dle měsíce'!AU$5,MATCH('Filtr dle měsíce'!$A181,'Filtr dle měsíce'!$AC$6:$AC$297,0),0,1,1),"")&gt;0,IFERROR(OFFSET('Filtr dle měsíce'!AU$5,MATCH('Filtr dle měsíce'!$A181,'Filtr dle měsíce'!$AC$6:$AC$297,0),0,1,1)*OFFSET('Filtr dle měsíce'!AU$5,MATCH('Filtr dle měsíce'!$A181,'Filtr dle měsíce'!$AC$6:$AC$297,0),0,1,1),""),"")</f>
        <v/>
      </c>
      <c r="BH182" s="79" t="str">
        <f ca="1">IF(IFERROR(OFFSET('Filtr dle měsíce'!AV$5,MATCH('Filtr dle měsíce'!$A181,'Filtr dle měsíce'!$AC$6:$AC$297,0),0,1,1)*OFFSET('Filtr dle měsíce'!AV$5,MATCH('Filtr dle měsíce'!$A181,'Filtr dle měsíce'!$AC$6:$AC$297,0),0,1,1),"")&gt;0,IFERROR(OFFSET('Filtr dle měsíce'!AV$5,MATCH('Filtr dle měsíce'!$A181,'Filtr dle měsíce'!$AC$6:$AC$297,0),0,1,1)*OFFSET('Filtr dle měsíce'!AV$5,MATCH('Filtr dle měsíce'!$A181,'Filtr dle měsíce'!$AC$6:$AC$297,0),0,1,1),""),"")</f>
        <v/>
      </c>
      <c r="BI182" s="79" t="str">
        <f ca="1">IF(IFERROR(OFFSET('Filtr dle měsíce'!AW$5,MATCH('Filtr dle měsíce'!$A181,'Filtr dle měsíce'!$AC$6:$AC$297,0),0,1,1)*OFFSET('Filtr dle měsíce'!AW$5,MATCH('Filtr dle měsíce'!$A181,'Filtr dle měsíce'!$AC$6:$AC$297,0),0,1,1),"")&gt;0,IFERROR(OFFSET('Filtr dle měsíce'!AW$5,MATCH('Filtr dle měsíce'!$A181,'Filtr dle měsíce'!$AC$6:$AC$297,0),0,1,1)*OFFSET('Filtr dle měsíce'!AW$5,MATCH('Filtr dle měsíce'!$A181,'Filtr dle měsíce'!$AC$6:$AC$297,0),0,1,1),""),"")</f>
        <v/>
      </c>
      <c r="BJ182" s="79" t="str">
        <f ca="1">IF(IFERROR(OFFSET('Filtr dle měsíce'!AX$5,MATCH('Filtr dle měsíce'!$A181,'Filtr dle měsíce'!$AC$6:$AC$297,0),0,1,1)*OFFSET('Filtr dle měsíce'!AX$5,MATCH('Filtr dle měsíce'!$A181,'Filtr dle měsíce'!$AC$6:$AC$297,0),0,1,1),"")&gt;0,IFERROR(OFFSET('Filtr dle měsíce'!AX$5,MATCH('Filtr dle měsíce'!$A181,'Filtr dle měsíce'!$AC$6:$AC$297,0),0,1,1)*OFFSET('Filtr dle měsíce'!AX$5,MATCH('Filtr dle měsíce'!$A181,'Filtr dle měsíce'!$AC$6:$AC$297,0),0,1,1),""),"")</f>
        <v/>
      </c>
      <c r="BK182" s="79" t="str">
        <f ca="1">IF(IFERROR(OFFSET('Filtr dle měsíce'!AY$5,MATCH('Filtr dle měsíce'!$A181,'Filtr dle měsíce'!$AC$6:$AC$297,0),0,1,1)*OFFSET('Filtr dle měsíce'!AY$5,MATCH('Filtr dle měsíce'!$A181,'Filtr dle měsíce'!$AC$6:$AC$297,0),0,1,1),"")&gt;0,IFERROR(OFFSET('Filtr dle měsíce'!AY$5,MATCH('Filtr dle měsíce'!$A181,'Filtr dle měsíce'!$AC$6:$AC$297,0),0,1,1)*OFFSET('Filtr dle měsíce'!AY$5,MATCH('Filtr dle měsíce'!$A181,'Filtr dle měsíce'!$AC$6:$AC$297,0),0,1,1),""),"")</f>
        <v/>
      </c>
      <c r="BL182" s="79" t="str">
        <f ca="1">IF(IFERROR(OFFSET('Filtr dle měsíce'!AZ$5,MATCH('Filtr dle měsíce'!$A181,'Filtr dle měsíce'!$AC$6:$AC$297,0),0,1,1)*OFFSET('Filtr dle měsíce'!AZ$5,MATCH('Filtr dle měsíce'!$A181,'Filtr dle měsíce'!$AC$6:$AC$297,0),0,1,1),"")&gt;0,IFERROR(OFFSET('Filtr dle měsíce'!AZ$5,MATCH('Filtr dle měsíce'!$A181,'Filtr dle měsíce'!$AC$6:$AC$297,0),0,1,1)*OFFSET('Filtr dle měsíce'!AZ$5,MATCH('Filtr dle měsíce'!$A181,'Filtr dle měsíce'!$AC$6:$AC$297,0),0,1,1),""),"")</f>
        <v/>
      </c>
      <c r="BM182" s="79" t="str">
        <f ca="1">IF(IFERROR(OFFSET('Filtr dle měsíce'!BA$5,MATCH('Filtr dle měsíce'!$A181,'Filtr dle měsíce'!$AC$6:$AC$297,0),0,1,1)*OFFSET('Filtr dle měsíce'!BA$5,MATCH('Filtr dle měsíce'!$A181,'Filtr dle měsíce'!$AC$6:$AC$297,0),0,1,1),"")&gt;0,IFERROR(OFFSET('Filtr dle měsíce'!BA$5,MATCH('Filtr dle měsíce'!$A181,'Filtr dle měsíce'!$AC$6:$AC$297,0),0,1,1)*OFFSET('Filtr dle měsíce'!BA$5,MATCH('Filtr dle měsíce'!$A181,'Filtr dle měsíce'!$AC$6:$AC$297,0),0,1,1),""),"")</f>
        <v/>
      </c>
      <c r="BN182" s="79" t="str">
        <f ca="1">IF(IFERROR(OFFSET('Filtr dle měsíce'!BB$5,MATCH('Filtr dle měsíce'!$A181,'Filtr dle měsíce'!$AC$6:$AC$297,0),0,1,1)*OFFSET('Filtr dle měsíce'!BB$5,MATCH('Filtr dle měsíce'!$A181,'Filtr dle měsíce'!$AC$6:$AC$297,0),0,1,1),"")&gt;0,IFERROR(OFFSET('Filtr dle měsíce'!BB$5,MATCH('Filtr dle měsíce'!$A181,'Filtr dle měsíce'!$AC$6:$AC$297,0),0,1,1)*OFFSET('Filtr dle měsíce'!BB$5,MATCH('Filtr dle měsíce'!$A181,'Filtr dle měsíce'!$AC$6:$AC$297,0),0,1,1),""),"")</f>
        <v/>
      </c>
      <c r="BO182" s="79" t="str">
        <f ca="1">IF(IFERROR(OFFSET('Filtr dle měsíce'!BC$5,MATCH('Filtr dle měsíce'!$A181,'Filtr dle měsíce'!$AC$6:$AC$297,0),0,1,1)*OFFSET('Filtr dle měsíce'!BC$5,MATCH('Filtr dle měsíce'!$A181,'Filtr dle měsíce'!$AC$6:$AC$297,0),0,1,1),"")&gt;0,IFERROR(OFFSET('Filtr dle měsíce'!BC$5,MATCH('Filtr dle měsíce'!$A181,'Filtr dle měsíce'!$AC$6:$AC$297,0),0,1,1)*OFFSET('Filtr dle měsíce'!BC$5,MATCH('Filtr dle měsíce'!$A181,'Filtr dle měsíce'!$AC$6:$AC$297,0),0,1,1),""),"")</f>
        <v/>
      </c>
      <c r="BP182" s="79"/>
      <c r="BQ182" s="79"/>
    </row>
    <row r="183" spans="1:69" ht="14.25" customHeight="1" x14ac:dyDescent="0.4">
      <c r="A183" s="51">
        <v>179</v>
      </c>
      <c r="B183" s="74" t="str">
        <f ca="1">IFERROR(TEXT(OFFSET('Tabulka klientů 2023'!$C$7,MATCH('Filtr dle měsíce'!A183,'Filtr dle měsíce'!$AC$6:$AC$297,0),0,1,1),""),"")</f>
        <v/>
      </c>
      <c r="C183" s="75" t="str">
        <f ca="1">IF(IFERROR(OFFSET('Tabulka klientů 2023'!$Q$7,MATCH('Filtr dle měsíce'!A183,'Filtr dle měsíce'!$AC$6:$AC$297,0),0,1,1)*OFFSET('Filtr dle měsíce'!$Q$5,MATCH('Filtr dle měsíce'!A183,'Filtr dle měsíce'!$AC$6:$AC$297,0),0,1,1),"")&gt;0,IFERROR(OFFSET('Tabulka klientů 2023'!$Q$7,MATCH('Filtr dle měsíce'!A183,'Filtr dle měsíce'!$AC$6:$AC$297,0),0,1,1)*OFFSET('Filtr dle měsíce'!$Q$5,MATCH('Filtr dle měsíce'!A183,'Filtr dle měsíce'!$AC$6:$AC$297,0),0,1,1),""),"")</f>
        <v/>
      </c>
      <c r="D183" s="76" t="str">
        <f ca="1">IF(IFERROR(OFFSET('Tabulka klientů 2023'!$T$7,MATCH('Filtr dle měsíce'!A183,'Filtr dle měsíce'!$AC$6:$AC$297,0),0,1,1)*OFFSET('Filtr dle měsíce'!$R$5,MATCH('Filtr dle měsíce'!A183,'Filtr dle měsíce'!$AC$6:$AC$297,0),0,1,1),"")&gt;0,IFERROR(OFFSET('Tabulka klientů 2023'!$T$7,MATCH('Filtr dle měsíce'!A183,'Filtr dle měsíce'!$AC$6:$AC$297,0),0,1,1)*OFFSET('Filtr dle měsíce'!$R$5,MATCH('Filtr dle měsíce'!A183,'Filtr dle měsíce'!$AC$6:$AC$297,0),0,1,1),""),"")</f>
        <v/>
      </c>
      <c r="E183" s="75" t="str">
        <f ca="1">IF(IFERROR(OFFSET('Tabulka klientů 2023'!$W$7,MATCH('Filtr dle měsíce'!A183,'Filtr dle měsíce'!$AC$6:$AC$297,0),0,1,1)*OFFSET('Filtr dle měsíce'!$S$5,MATCH('Filtr dle měsíce'!A183,'Filtr dle měsíce'!$AC$6:$AC$297,0),0,1,1),"")&gt;0,IFERROR(OFFSET('Tabulka klientů 2023'!$W$7,MATCH('Filtr dle měsíce'!A183,'Filtr dle měsíce'!$AC$6:$AC$297,0),0,1,1)*OFFSET('Filtr dle měsíce'!$S$5,MATCH('Filtr dle měsíce'!A183,'Filtr dle měsíce'!$AC$6:$AC$297,0),0,1,1),""),"")</f>
        <v/>
      </c>
      <c r="F183" s="76" t="str">
        <f ca="1">IF(IFERROR(OFFSET('Tabulka klientů 2023'!$Z$7,MATCH('Filtr dle měsíce'!A183,'Filtr dle měsíce'!$AC$6:$AC$297,0),0,1,1)*OFFSET('Filtr dle měsíce'!$T$5,MATCH('Filtr dle měsíce'!A183,'Filtr dle měsíce'!$AC$6:$AC$297,0),0,1,1),"")&gt;0,IFERROR(OFFSET('Tabulka klientů 2023'!$Z$7,MATCH('Filtr dle měsíce'!A183,'Filtr dle měsíce'!$AC$6:$AC$297,0),0,1,1)*OFFSET('Filtr dle měsíce'!$T$5,MATCH('Filtr dle měsíce'!A183,'Filtr dle měsíce'!$AC$6:$AC$297,0),0,1,1),""),"")</f>
        <v/>
      </c>
      <c r="G183" s="75" t="str">
        <f ca="1">IF(IFERROR(OFFSET('Tabulka klientů 2023'!$AC$7,MATCH('Filtr dle měsíce'!A183,'Filtr dle měsíce'!$AC$6:$AC$297,0),0,1,1)*OFFSET('Filtr dle měsíce'!$U$5,MATCH('Filtr dle měsíce'!A183,'Filtr dle měsíce'!$AC$6:$AC$297,0),0,1,1),"")&gt;0,IFERROR(OFFSET('Tabulka klientů 2023'!$AC$7,MATCH('Filtr dle měsíce'!A183,'Filtr dle měsíce'!$AC$6:$AC$297,0),0,1,1)*OFFSET('Filtr dle měsíce'!$U$5,MATCH('Filtr dle měsíce'!A183,'Filtr dle měsíce'!$AC$6:$AC$297,0),0,1,1),""),"")</f>
        <v/>
      </c>
      <c r="H183" s="76" t="str">
        <f ca="1">IF(IFERROR(OFFSET('Tabulka klientů 2023'!$AF$7,MATCH('Filtr dle měsíce'!A183,'Filtr dle měsíce'!$AC$6:$AC$297,0),0,1,1)*OFFSET('Filtr dle měsíce'!$V$5,MATCH('Filtr dle měsíce'!A183,'Filtr dle měsíce'!$AC$6:$AC$297,0),0,1,1),"")&gt;0,IFERROR(OFFSET('Tabulka klientů 2023'!$AF$7,MATCH('Filtr dle měsíce'!A183,'Filtr dle měsíce'!$AC$6:$AC$297,0),0,1,1)*OFFSET('Filtr dle měsíce'!$V$5,MATCH('Filtr dle měsíce'!A183,'Filtr dle měsíce'!$AC$6:$AC$297,0),0,1,1),""),"")</f>
        <v/>
      </c>
      <c r="I183" s="75" t="str">
        <f ca="1">IF(IFERROR(OFFSET('Tabulka klientů 2023'!$AI$7,MATCH('Filtr dle měsíce'!A183,'Filtr dle měsíce'!$AC$6:$AC$297,0),0,1,1)*OFFSET('Filtr dle měsíce'!$W$5,MATCH('Filtr dle měsíce'!A183,'Filtr dle měsíce'!$AC$6:$AC$297,0),0,1,1),"")&gt;0,IFERROR(OFFSET('Tabulka klientů 2023'!$AI$7,MATCH('Filtr dle měsíce'!A183,'Filtr dle měsíce'!$AC$6:$AC$297,0),0,1,1)*OFFSET('Filtr dle měsíce'!$W$5,MATCH('Filtr dle měsíce'!A183,'Filtr dle měsíce'!$AC$6:$AC$297,0),0,1,1),""),"")</f>
        <v/>
      </c>
      <c r="J183" s="76" t="str">
        <f ca="1">IF(IFERROR(OFFSET('Tabulka klientů 2023'!$AL$7,MATCH('Filtr dle měsíce'!A183,'Filtr dle měsíce'!$AC$6:$AC$297,0),0,1,1)*OFFSET('Filtr dle měsíce'!$X$5,MATCH('Filtr dle měsíce'!A183,'Filtr dle měsíce'!$AC$6:$AC$297,0),0,1,1),"")&gt;0,IFERROR(OFFSET('Tabulka klientů 2023'!$AL$7,MATCH('Filtr dle měsíce'!A183,'Filtr dle měsíce'!$AC$6:$AC$297,0),0,1,1)*OFFSET('Filtr dle měsíce'!$X$5,MATCH('Filtr dle měsíce'!A183,'Filtr dle měsíce'!$AC$6:$AC$297,0),0,1,1),""),"")</f>
        <v/>
      </c>
      <c r="K183" s="75" t="str">
        <f ca="1">IF(IFERROR(OFFSET('Tabulka klientů 2023'!$AO$7,MATCH('Filtr dle měsíce'!A183,'Filtr dle měsíce'!$AC$6:$AC$297,0),0,1,1)*OFFSET('Filtr dle měsíce'!$Y$5,MATCH('Filtr dle měsíce'!A183,'Filtr dle měsíce'!$AC$6:$AC$297,0),0,1,1),"")&gt;0,IFERROR(OFFSET('Tabulka klientů 2023'!$AO$7,MATCH('Filtr dle měsíce'!A183,'Filtr dle měsíce'!$AC$6:$AC$297,0),0,1,1)*OFFSET('Filtr dle měsíce'!$Y$5,MATCH('Filtr dle měsíce'!A183,'Filtr dle měsíce'!$AC$6:$AC$297,0),0,1,1),""),"")</f>
        <v/>
      </c>
      <c r="L183" s="76" t="str">
        <f ca="1">IF(IFERROR(OFFSET('Tabulka klientů 2023'!$AR$7,MATCH('Filtr dle měsíce'!A183,'Filtr dle měsíce'!$AC$6:$AC$297,0),0,1,1)*OFFSET('Filtr dle měsíce'!$Z$5,MATCH('Filtr dle měsíce'!A183,'Filtr dle měsíce'!$AC$6:$AC$297,0),0,1,1),"")&gt;0,IFERROR(OFFSET('Tabulka klientů 2023'!$AR$7,MATCH('Filtr dle měsíce'!A183,'Filtr dle měsíce'!$AC$6:$AC$297,0),0,1,1)*OFFSET('Filtr dle měsíce'!$Z$5,MATCH('Filtr dle měsíce'!A183,'Filtr dle měsíce'!$AC$6:$AC$297,0),0,1,1),""),"")</f>
        <v/>
      </c>
      <c r="M183" s="77" t="str">
        <f ca="1">IF(IFERROR(OFFSET('Tabulka klientů 2023'!$AU$7,MATCH('Filtr dle měsíce'!A183,'Filtr dle měsíce'!$AC$6:$AC$297,0),0,1,1)*OFFSET('Filtr dle měsíce'!$AA$5,MATCH('Filtr dle měsíce'!A183,'Filtr dle měsíce'!$AC$6:$AC$297,0),0,1,1),"")&gt;0,IFERROR(OFFSET('Tabulka klientů 2023'!$AU$7,MATCH('Filtr dle měsíce'!A183,'Filtr dle měsíce'!$AC$6:$AC$297,0),0,1,1)*OFFSET('Filtr dle měsíce'!$AA$5,MATCH('Filtr dle měsíce'!A183,'Filtr dle měsíce'!$AC$6:$AC$297,0),0,1,1),""),"")</f>
        <v/>
      </c>
      <c r="N183" s="78" t="str">
        <f t="shared" ca="1" si="0"/>
        <v/>
      </c>
      <c r="Q183" s="51">
        <f>IF('Tabulka klientů 2023'!R185='Filtr dle měsíce'!$C$1,1,0)</f>
        <v>0</v>
      </c>
      <c r="R183" s="51">
        <f>IF('Tabulka klientů 2023'!U185='Filtr dle měsíce'!$C$1,1,0)</f>
        <v>0</v>
      </c>
      <c r="S183" s="51">
        <f>IF('Tabulka klientů 2023'!X185='Filtr dle měsíce'!$C$1,1,0)</f>
        <v>0</v>
      </c>
      <c r="T183" s="51">
        <f>IF('Tabulka klientů 2023'!AA185='Filtr dle měsíce'!$C$1,1,0)</f>
        <v>0</v>
      </c>
      <c r="U183" s="51">
        <f>IF('Tabulka klientů 2023'!AD185='Filtr dle měsíce'!$C$1,1,0)</f>
        <v>0</v>
      </c>
      <c r="V183" s="51">
        <f>IF('Tabulka klientů 2023'!AG185='Filtr dle měsíce'!$C$1,1,0)</f>
        <v>0</v>
      </c>
      <c r="W183" s="51">
        <f>IF('Tabulka klientů 2023'!AJ185='Filtr dle měsíce'!$C$1,1,0)</f>
        <v>0</v>
      </c>
      <c r="X183" s="1">
        <f>IF('Tabulka klientů 2023'!AM185='Filtr dle měsíce'!$C$1,1,0)</f>
        <v>0</v>
      </c>
      <c r="Y183" s="1">
        <f>IF('Tabulka klientů 2023'!AP185='Filtr dle měsíce'!$C$1,1,0)</f>
        <v>0</v>
      </c>
      <c r="Z183" s="1">
        <f>IF('Tabulka klientů 2023'!AS185='Filtr dle měsíce'!$C$1,1,0)</f>
        <v>0</v>
      </c>
      <c r="AA183" s="1">
        <f>IF('Tabulka klientů 2023'!AV185='Filtr dle měsíce'!$C$1,1,0)</f>
        <v>0</v>
      </c>
      <c r="AB183" s="1">
        <f t="shared" si="1"/>
        <v>0</v>
      </c>
      <c r="AC183" s="1">
        <f t="shared" si="2"/>
        <v>0</v>
      </c>
      <c r="AE183" s="51">
        <f>IF('Tabulka klientů 2023'!S185="ANO",1,0)</f>
        <v>0</v>
      </c>
      <c r="AF183" s="51">
        <f>IF('Tabulka klientů 2023'!V185="ANO",1,0)</f>
        <v>0</v>
      </c>
      <c r="AG183" s="51">
        <f>IF('Tabulka klientů 2023'!Y185="ANO",1,0)</f>
        <v>0</v>
      </c>
      <c r="AH183" s="51">
        <f>IF('Tabulka klientů 2023'!AB185="ANO",1,0)</f>
        <v>0</v>
      </c>
      <c r="AI183" s="51">
        <f>IF('Tabulka klientů 2023'!AE185="ANO",1,0)</f>
        <v>0</v>
      </c>
      <c r="AJ183" s="51">
        <f>IF('Tabulka klientů 2023'!AH185="ANO",1,0)</f>
        <v>0</v>
      </c>
      <c r="AK183" s="51">
        <f>IF('Tabulka klientů 2023'!AK185="ANO",1,0)</f>
        <v>0</v>
      </c>
      <c r="AL183" s="51">
        <f>IF('Tabulka klientů 2023'!AN185="ANO",1,0)</f>
        <v>0</v>
      </c>
      <c r="AM183" s="51">
        <f>IF('Tabulka klientů 2023'!AQ185="ANO",1,0)</f>
        <v>0</v>
      </c>
      <c r="AN183" s="51">
        <f>IF('Tabulka klientů 2023'!AT185="ANO",1,0)</f>
        <v>0</v>
      </c>
      <c r="AO183" s="51">
        <f>IF('Tabulka klientů 2023'!AW185="ANO",1,0)</f>
        <v>0</v>
      </c>
      <c r="AP183" s="51" t="e">
        <f t="shared" ref="AP183:AQ183" si="356">#N/A</f>
        <v>#N/A</v>
      </c>
      <c r="AQ183" s="51" t="e">
        <f t="shared" si="356"/>
        <v>#N/A</v>
      </c>
      <c r="AR183" s="51"/>
      <c r="AS183" s="1">
        <f t="shared" ref="AS183:BC183" si="357">SUM(Q183+AE183)</f>
        <v>0</v>
      </c>
      <c r="AT183" s="1">
        <f t="shared" si="357"/>
        <v>0</v>
      </c>
      <c r="AU183" s="1">
        <f t="shared" si="357"/>
        <v>0</v>
      </c>
      <c r="AV183" s="1">
        <f t="shared" si="357"/>
        <v>0</v>
      </c>
      <c r="AW183" s="1">
        <f t="shared" si="357"/>
        <v>0</v>
      </c>
      <c r="AX183" s="1">
        <f t="shared" si="357"/>
        <v>0</v>
      </c>
      <c r="AY183" s="1">
        <f t="shared" si="357"/>
        <v>0</v>
      </c>
      <c r="AZ183" s="1">
        <f t="shared" si="357"/>
        <v>0</v>
      </c>
      <c r="BA183" s="1">
        <f t="shared" si="357"/>
        <v>0</v>
      </c>
      <c r="BB183" s="1">
        <f t="shared" si="357"/>
        <v>0</v>
      </c>
      <c r="BC183" s="1">
        <f t="shared" si="357"/>
        <v>0</v>
      </c>
      <c r="BD183" s="1"/>
      <c r="BE183" s="79" t="str">
        <f ca="1">IF(IFERROR(OFFSET('Filtr dle měsíce'!AS$5,MATCH('Filtr dle měsíce'!$A182,'Filtr dle měsíce'!$AC$6:$AC$297,0),0,1,1)*OFFSET('Filtr dle měsíce'!AS$5,MATCH('Filtr dle měsíce'!$A182,'Filtr dle měsíce'!$AC$6:$AC$297,0),0,1,1),"")&gt;0,IFERROR(OFFSET('Filtr dle měsíce'!AS$5,MATCH('Filtr dle měsíce'!$A182,'Filtr dle měsíce'!$AC$6:$AC$297,0),0,1,1)*OFFSET('Filtr dle měsíce'!AS$5,MATCH('Filtr dle měsíce'!$A182,'Filtr dle měsíce'!$AC$6:$AC$297,0),0,1,1),""),"")</f>
        <v/>
      </c>
      <c r="BF183" s="79" t="str">
        <f ca="1">IF(IFERROR(OFFSET('Filtr dle měsíce'!AT$5,MATCH('Filtr dle měsíce'!$A182,'Filtr dle měsíce'!$AC$6:$AC$297,0),0,1,1)*OFFSET('Filtr dle měsíce'!AT$5,MATCH('Filtr dle měsíce'!$A182,'Filtr dle měsíce'!$AC$6:$AC$297,0),0,1,1),"")&gt;0,IFERROR(OFFSET('Filtr dle měsíce'!AT$5,MATCH('Filtr dle měsíce'!$A182,'Filtr dle měsíce'!$AC$6:$AC$297,0),0,1,1)*OFFSET('Filtr dle měsíce'!AT$5,MATCH('Filtr dle měsíce'!$A182,'Filtr dle měsíce'!$AC$6:$AC$297,0),0,1,1),""),"")</f>
        <v/>
      </c>
      <c r="BG183" s="79" t="str">
        <f ca="1">IF(IFERROR(OFFSET('Filtr dle měsíce'!AU$5,MATCH('Filtr dle měsíce'!$A182,'Filtr dle měsíce'!$AC$6:$AC$297,0),0,1,1)*OFFSET('Filtr dle měsíce'!AU$5,MATCH('Filtr dle měsíce'!$A182,'Filtr dle měsíce'!$AC$6:$AC$297,0),0,1,1),"")&gt;0,IFERROR(OFFSET('Filtr dle měsíce'!AU$5,MATCH('Filtr dle měsíce'!$A182,'Filtr dle měsíce'!$AC$6:$AC$297,0),0,1,1)*OFFSET('Filtr dle měsíce'!AU$5,MATCH('Filtr dle měsíce'!$A182,'Filtr dle měsíce'!$AC$6:$AC$297,0),0,1,1),""),"")</f>
        <v/>
      </c>
      <c r="BH183" s="79" t="str">
        <f ca="1">IF(IFERROR(OFFSET('Filtr dle měsíce'!AV$5,MATCH('Filtr dle měsíce'!$A182,'Filtr dle měsíce'!$AC$6:$AC$297,0),0,1,1)*OFFSET('Filtr dle měsíce'!AV$5,MATCH('Filtr dle měsíce'!$A182,'Filtr dle měsíce'!$AC$6:$AC$297,0),0,1,1),"")&gt;0,IFERROR(OFFSET('Filtr dle měsíce'!AV$5,MATCH('Filtr dle měsíce'!$A182,'Filtr dle měsíce'!$AC$6:$AC$297,0),0,1,1)*OFFSET('Filtr dle měsíce'!AV$5,MATCH('Filtr dle měsíce'!$A182,'Filtr dle měsíce'!$AC$6:$AC$297,0),0,1,1),""),"")</f>
        <v/>
      </c>
      <c r="BI183" s="79" t="str">
        <f ca="1">IF(IFERROR(OFFSET('Filtr dle měsíce'!AW$5,MATCH('Filtr dle měsíce'!$A182,'Filtr dle měsíce'!$AC$6:$AC$297,0),0,1,1)*OFFSET('Filtr dle měsíce'!AW$5,MATCH('Filtr dle měsíce'!$A182,'Filtr dle měsíce'!$AC$6:$AC$297,0),0,1,1),"")&gt;0,IFERROR(OFFSET('Filtr dle měsíce'!AW$5,MATCH('Filtr dle měsíce'!$A182,'Filtr dle měsíce'!$AC$6:$AC$297,0),0,1,1)*OFFSET('Filtr dle měsíce'!AW$5,MATCH('Filtr dle měsíce'!$A182,'Filtr dle měsíce'!$AC$6:$AC$297,0),0,1,1),""),"")</f>
        <v/>
      </c>
      <c r="BJ183" s="79" t="str">
        <f ca="1">IF(IFERROR(OFFSET('Filtr dle měsíce'!AX$5,MATCH('Filtr dle měsíce'!$A182,'Filtr dle měsíce'!$AC$6:$AC$297,0),0,1,1)*OFFSET('Filtr dle měsíce'!AX$5,MATCH('Filtr dle měsíce'!$A182,'Filtr dle měsíce'!$AC$6:$AC$297,0),0,1,1),"")&gt;0,IFERROR(OFFSET('Filtr dle měsíce'!AX$5,MATCH('Filtr dle měsíce'!$A182,'Filtr dle měsíce'!$AC$6:$AC$297,0),0,1,1)*OFFSET('Filtr dle měsíce'!AX$5,MATCH('Filtr dle měsíce'!$A182,'Filtr dle měsíce'!$AC$6:$AC$297,0),0,1,1),""),"")</f>
        <v/>
      </c>
      <c r="BK183" s="79" t="str">
        <f ca="1">IF(IFERROR(OFFSET('Filtr dle měsíce'!AY$5,MATCH('Filtr dle měsíce'!$A182,'Filtr dle měsíce'!$AC$6:$AC$297,0),0,1,1)*OFFSET('Filtr dle měsíce'!AY$5,MATCH('Filtr dle měsíce'!$A182,'Filtr dle měsíce'!$AC$6:$AC$297,0),0,1,1),"")&gt;0,IFERROR(OFFSET('Filtr dle měsíce'!AY$5,MATCH('Filtr dle měsíce'!$A182,'Filtr dle měsíce'!$AC$6:$AC$297,0),0,1,1)*OFFSET('Filtr dle měsíce'!AY$5,MATCH('Filtr dle měsíce'!$A182,'Filtr dle měsíce'!$AC$6:$AC$297,0),0,1,1),""),"")</f>
        <v/>
      </c>
      <c r="BL183" s="79" t="str">
        <f ca="1">IF(IFERROR(OFFSET('Filtr dle měsíce'!AZ$5,MATCH('Filtr dle měsíce'!$A182,'Filtr dle měsíce'!$AC$6:$AC$297,0),0,1,1)*OFFSET('Filtr dle měsíce'!AZ$5,MATCH('Filtr dle měsíce'!$A182,'Filtr dle měsíce'!$AC$6:$AC$297,0),0,1,1),"")&gt;0,IFERROR(OFFSET('Filtr dle měsíce'!AZ$5,MATCH('Filtr dle měsíce'!$A182,'Filtr dle měsíce'!$AC$6:$AC$297,0),0,1,1)*OFFSET('Filtr dle měsíce'!AZ$5,MATCH('Filtr dle měsíce'!$A182,'Filtr dle měsíce'!$AC$6:$AC$297,0),0,1,1),""),"")</f>
        <v/>
      </c>
      <c r="BM183" s="79" t="str">
        <f ca="1">IF(IFERROR(OFFSET('Filtr dle měsíce'!BA$5,MATCH('Filtr dle měsíce'!$A182,'Filtr dle měsíce'!$AC$6:$AC$297,0),0,1,1)*OFFSET('Filtr dle měsíce'!BA$5,MATCH('Filtr dle měsíce'!$A182,'Filtr dle měsíce'!$AC$6:$AC$297,0),0,1,1),"")&gt;0,IFERROR(OFFSET('Filtr dle měsíce'!BA$5,MATCH('Filtr dle měsíce'!$A182,'Filtr dle měsíce'!$AC$6:$AC$297,0),0,1,1)*OFFSET('Filtr dle měsíce'!BA$5,MATCH('Filtr dle měsíce'!$A182,'Filtr dle měsíce'!$AC$6:$AC$297,0),0,1,1),""),"")</f>
        <v/>
      </c>
      <c r="BN183" s="79" t="str">
        <f ca="1">IF(IFERROR(OFFSET('Filtr dle měsíce'!BB$5,MATCH('Filtr dle měsíce'!$A182,'Filtr dle měsíce'!$AC$6:$AC$297,0),0,1,1)*OFFSET('Filtr dle měsíce'!BB$5,MATCH('Filtr dle měsíce'!$A182,'Filtr dle měsíce'!$AC$6:$AC$297,0),0,1,1),"")&gt;0,IFERROR(OFFSET('Filtr dle měsíce'!BB$5,MATCH('Filtr dle měsíce'!$A182,'Filtr dle měsíce'!$AC$6:$AC$297,0),0,1,1)*OFFSET('Filtr dle měsíce'!BB$5,MATCH('Filtr dle měsíce'!$A182,'Filtr dle měsíce'!$AC$6:$AC$297,0),0,1,1),""),"")</f>
        <v/>
      </c>
      <c r="BO183" s="79" t="str">
        <f ca="1">IF(IFERROR(OFFSET('Filtr dle měsíce'!BC$5,MATCH('Filtr dle měsíce'!$A182,'Filtr dle měsíce'!$AC$6:$AC$297,0),0,1,1)*OFFSET('Filtr dle měsíce'!BC$5,MATCH('Filtr dle měsíce'!$A182,'Filtr dle měsíce'!$AC$6:$AC$297,0),0,1,1),"")&gt;0,IFERROR(OFFSET('Filtr dle měsíce'!BC$5,MATCH('Filtr dle měsíce'!$A182,'Filtr dle měsíce'!$AC$6:$AC$297,0),0,1,1)*OFFSET('Filtr dle měsíce'!BC$5,MATCH('Filtr dle měsíce'!$A182,'Filtr dle měsíce'!$AC$6:$AC$297,0),0,1,1),""),"")</f>
        <v/>
      </c>
      <c r="BP183" s="79"/>
      <c r="BQ183" s="79"/>
    </row>
    <row r="184" spans="1:69" ht="14.25" customHeight="1" x14ac:dyDescent="0.4">
      <c r="A184" s="51">
        <v>180</v>
      </c>
      <c r="B184" s="74" t="str">
        <f ca="1">IFERROR(TEXT(OFFSET('Tabulka klientů 2023'!$C$7,MATCH('Filtr dle měsíce'!A184,'Filtr dle měsíce'!$AC$6:$AC$297,0),0,1,1),""),"")</f>
        <v/>
      </c>
      <c r="C184" s="75" t="str">
        <f ca="1">IF(IFERROR(OFFSET('Tabulka klientů 2023'!$Q$7,MATCH('Filtr dle měsíce'!A184,'Filtr dle měsíce'!$AC$6:$AC$297,0),0,1,1)*OFFSET('Filtr dle měsíce'!$Q$5,MATCH('Filtr dle měsíce'!A184,'Filtr dle měsíce'!$AC$6:$AC$297,0),0,1,1),"")&gt;0,IFERROR(OFFSET('Tabulka klientů 2023'!$Q$7,MATCH('Filtr dle měsíce'!A184,'Filtr dle měsíce'!$AC$6:$AC$297,0),0,1,1)*OFFSET('Filtr dle měsíce'!$Q$5,MATCH('Filtr dle měsíce'!A184,'Filtr dle měsíce'!$AC$6:$AC$297,0),0,1,1),""),"")</f>
        <v/>
      </c>
      <c r="D184" s="76" t="str">
        <f ca="1">IF(IFERROR(OFFSET('Tabulka klientů 2023'!$T$7,MATCH('Filtr dle měsíce'!A184,'Filtr dle měsíce'!$AC$6:$AC$297,0),0,1,1)*OFFSET('Filtr dle měsíce'!$R$5,MATCH('Filtr dle měsíce'!A184,'Filtr dle měsíce'!$AC$6:$AC$297,0),0,1,1),"")&gt;0,IFERROR(OFFSET('Tabulka klientů 2023'!$T$7,MATCH('Filtr dle měsíce'!A184,'Filtr dle měsíce'!$AC$6:$AC$297,0),0,1,1)*OFFSET('Filtr dle měsíce'!$R$5,MATCH('Filtr dle měsíce'!A184,'Filtr dle měsíce'!$AC$6:$AC$297,0),0,1,1),""),"")</f>
        <v/>
      </c>
      <c r="E184" s="75" t="str">
        <f ca="1">IF(IFERROR(OFFSET('Tabulka klientů 2023'!$W$7,MATCH('Filtr dle měsíce'!A184,'Filtr dle měsíce'!$AC$6:$AC$297,0),0,1,1)*OFFSET('Filtr dle měsíce'!$S$5,MATCH('Filtr dle měsíce'!A184,'Filtr dle měsíce'!$AC$6:$AC$297,0),0,1,1),"")&gt;0,IFERROR(OFFSET('Tabulka klientů 2023'!$W$7,MATCH('Filtr dle měsíce'!A184,'Filtr dle měsíce'!$AC$6:$AC$297,0),0,1,1)*OFFSET('Filtr dle měsíce'!$S$5,MATCH('Filtr dle měsíce'!A184,'Filtr dle měsíce'!$AC$6:$AC$297,0),0,1,1),""),"")</f>
        <v/>
      </c>
      <c r="F184" s="76" t="str">
        <f ca="1">IF(IFERROR(OFFSET('Tabulka klientů 2023'!$Z$7,MATCH('Filtr dle měsíce'!A184,'Filtr dle měsíce'!$AC$6:$AC$297,0),0,1,1)*OFFSET('Filtr dle měsíce'!$T$5,MATCH('Filtr dle měsíce'!A184,'Filtr dle měsíce'!$AC$6:$AC$297,0),0,1,1),"")&gt;0,IFERROR(OFFSET('Tabulka klientů 2023'!$Z$7,MATCH('Filtr dle měsíce'!A184,'Filtr dle měsíce'!$AC$6:$AC$297,0),0,1,1)*OFFSET('Filtr dle měsíce'!$T$5,MATCH('Filtr dle měsíce'!A184,'Filtr dle měsíce'!$AC$6:$AC$297,0),0,1,1),""),"")</f>
        <v/>
      </c>
      <c r="G184" s="75" t="str">
        <f ca="1">IF(IFERROR(OFFSET('Tabulka klientů 2023'!$AC$7,MATCH('Filtr dle měsíce'!A184,'Filtr dle měsíce'!$AC$6:$AC$297,0),0,1,1)*OFFSET('Filtr dle měsíce'!$U$5,MATCH('Filtr dle měsíce'!A184,'Filtr dle měsíce'!$AC$6:$AC$297,0),0,1,1),"")&gt;0,IFERROR(OFFSET('Tabulka klientů 2023'!$AC$7,MATCH('Filtr dle měsíce'!A184,'Filtr dle měsíce'!$AC$6:$AC$297,0),0,1,1)*OFFSET('Filtr dle měsíce'!$U$5,MATCH('Filtr dle měsíce'!A184,'Filtr dle měsíce'!$AC$6:$AC$297,0),0,1,1),""),"")</f>
        <v/>
      </c>
      <c r="H184" s="76" t="str">
        <f ca="1">IF(IFERROR(OFFSET('Tabulka klientů 2023'!$AF$7,MATCH('Filtr dle měsíce'!A184,'Filtr dle měsíce'!$AC$6:$AC$297,0),0,1,1)*OFFSET('Filtr dle měsíce'!$V$5,MATCH('Filtr dle měsíce'!A184,'Filtr dle měsíce'!$AC$6:$AC$297,0),0,1,1),"")&gt;0,IFERROR(OFFSET('Tabulka klientů 2023'!$AF$7,MATCH('Filtr dle měsíce'!A184,'Filtr dle měsíce'!$AC$6:$AC$297,0),0,1,1)*OFFSET('Filtr dle měsíce'!$V$5,MATCH('Filtr dle měsíce'!A184,'Filtr dle měsíce'!$AC$6:$AC$297,0),0,1,1),""),"")</f>
        <v/>
      </c>
      <c r="I184" s="75" t="str">
        <f ca="1">IF(IFERROR(OFFSET('Tabulka klientů 2023'!$AI$7,MATCH('Filtr dle měsíce'!A184,'Filtr dle měsíce'!$AC$6:$AC$297,0),0,1,1)*OFFSET('Filtr dle měsíce'!$W$5,MATCH('Filtr dle měsíce'!A184,'Filtr dle měsíce'!$AC$6:$AC$297,0),0,1,1),"")&gt;0,IFERROR(OFFSET('Tabulka klientů 2023'!$AI$7,MATCH('Filtr dle měsíce'!A184,'Filtr dle měsíce'!$AC$6:$AC$297,0),0,1,1)*OFFSET('Filtr dle měsíce'!$W$5,MATCH('Filtr dle měsíce'!A184,'Filtr dle měsíce'!$AC$6:$AC$297,0),0,1,1),""),"")</f>
        <v/>
      </c>
      <c r="J184" s="76" t="str">
        <f ca="1">IF(IFERROR(OFFSET('Tabulka klientů 2023'!$AL$7,MATCH('Filtr dle měsíce'!A184,'Filtr dle měsíce'!$AC$6:$AC$297,0),0,1,1)*OFFSET('Filtr dle měsíce'!$X$5,MATCH('Filtr dle měsíce'!A184,'Filtr dle měsíce'!$AC$6:$AC$297,0),0,1,1),"")&gt;0,IFERROR(OFFSET('Tabulka klientů 2023'!$AL$7,MATCH('Filtr dle měsíce'!A184,'Filtr dle měsíce'!$AC$6:$AC$297,0),0,1,1)*OFFSET('Filtr dle měsíce'!$X$5,MATCH('Filtr dle měsíce'!A184,'Filtr dle měsíce'!$AC$6:$AC$297,0),0,1,1),""),"")</f>
        <v/>
      </c>
      <c r="K184" s="75" t="str">
        <f ca="1">IF(IFERROR(OFFSET('Tabulka klientů 2023'!$AO$7,MATCH('Filtr dle měsíce'!A184,'Filtr dle měsíce'!$AC$6:$AC$297,0),0,1,1)*OFFSET('Filtr dle měsíce'!$Y$5,MATCH('Filtr dle měsíce'!A184,'Filtr dle měsíce'!$AC$6:$AC$297,0),0,1,1),"")&gt;0,IFERROR(OFFSET('Tabulka klientů 2023'!$AO$7,MATCH('Filtr dle měsíce'!A184,'Filtr dle měsíce'!$AC$6:$AC$297,0),0,1,1)*OFFSET('Filtr dle měsíce'!$Y$5,MATCH('Filtr dle měsíce'!A184,'Filtr dle měsíce'!$AC$6:$AC$297,0),0,1,1),""),"")</f>
        <v/>
      </c>
      <c r="L184" s="76" t="str">
        <f ca="1">IF(IFERROR(OFFSET('Tabulka klientů 2023'!$AR$7,MATCH('Filtr dle měsíce'!A184,'Filtr dle měsíce'!$AC$6:$AC$297,0),0,1,1)*OFFSET('Filtr dle měsíce'!$Z$5,MATCH('Filtr dle měsíce'!A184,'Filtr dle měsíce'!$AC$6:$AC$297,0),0,1,1),"")&gt;0,IFERROR(OFFSET('Tabulka klientů 2023'!$AR$7,MATCH('Filtr dle měsíce'!A184,'Filtr dle měsíce'!$AC$6:$AC$297,0),0,1,1)*OFFSET('Filtr dle měsíce'!$Z$5,MATCH('Filtr dle měsíce'!A184,'Filtr dle měsíce'!$AC$6:$AC$297,0),0,1,1),""),"")</f>
        <v/>
      </c>
      <c r="M184" s="77" t="str">
        <f ca="1">IF(IFERROR(OFFSET('Tabulka klientů 2023'!$AU$7,MATCH('Filtr dle měsíce'!A184,'Filtr dle měsíce'!$AC$6:$AC$297,0),0,1,1)*OFFSET('Filtr dle měsíce'!$AA$5,MATCH('Filtr dle měsíce'!A184,'Filtr dle měsíce'!$AC$6:$AC$297,0),0,1,1),"")&gt;0,IFERROR(OFFSET('Tabulka klientů 2023'!$AU$7,MATCH('Filtr dle měsíce'!A184,'Filtr dle měsíce'!$AC$6:$AC$297,0),0,1,1)*OFFSET('Filtr dle měsíce'!$AA$5,MATCH('Filtr dle měsíce'!A184,'Filtr dle měsíce'!$AC$6:$AC$297,0),0,1,1),""),"")</f>
        <v/>
      </c>
      <c r="N184" s="78" t="str">
        <f t="shared" ca="1" si="0"/>
        <v/>
      </c>
      <c r="Q184" s="51">
        <f>IF('Tabulka klientů 2023'!R186='Filtr dle měsíce'!$C$1,1,0)</f>
        <v>0</v>
      </c>
      <c r="R184" s="51">
        <f>IF('Tabulka klientů 2023'!U186='Filtr dle měsíce'!$C$1,1,0)</f>
        <v>0</v>
      </c>
      <c r="S184" s="51">
        <f>IF('Tabulka klientů 2023'!X186='Filtr dle měsíce'!$C$1,1,0)</f>
        <v>0</v>
      </c>
      <c r="T184" s="51">
        <f>IF('Tabulka klientů 2023'!AA186='Filtr dle měsíce'!$C$1,1,0)</f>
        <v>0</v>
      </c>
      <c r="U184" s="51">
        <f>IF('Tabulka klientů 2023'!AD186='Filtr dle měsíce'!$C$1,1,0)</f>
        <v>0</v>
      </c>
      <c r="V184" s="51">
        <f>IF('Tabulka klientů 2023'!AG186='Filtr dle měsíce'!$C$1,1,0)</f>
        <v>0</v>
      </c>
      <c r="W184" s="51">
        <f>IF('Tabulka klientů 2023'!AJ186='Filtr dle měsíce'!$C$1,1,0)</f>
        <v>0</v>
      </c>
      <c r="X184" s="1">
        <f>IF('Tabulka klientů 2023'!AM186='Filtr dle měsíce'!$C$1,1,0)</f>
        <v>0</v>
      </c>
      <c r="Y184" s="1">
        <f>IF('Tabulka klientů 2023'!AP186='Filtr dle měsíce'!$C$1,1,0)</f>
        <v>0</v>
      </c>
      <c r="Z184" s="1">
        <f>IF('Tabulka klientů 2023'!AS186='Filtr dle měsíce'!$C$1,1,0)</f>
        <v>0</v>
      </c>
      <c r="AA184" s="1">
        <f>IF('Tabulka klientů 2023'!AV186='Filtr dle měsíce'!$C$1,1,0)</f>
        <v>0</v>
      </c>
      <c r="AB184" s="1">
        <f t="shared" si="1"/>
        <v>0</v>
      </c>
      <c r="AC184" s="1">
        <f t="shared" si="2"/>
        <v>0</v>
      </c>
      <c r="AE184" s="51">
        <f>IF('Tabulka klientů 2023'!S186="ANO",1,0)</f>
        <v>0</v>
      </c>
      <c r="AF184" s="51">
        <f>IF('Tabulka klientů 2023'!V186="ANO",1,0)</f>
        <v>0</v>
      </c>
      <c r="AG184" s="51">
        <f>IF('Tabulka klientů 2023'!Y186="ANO",1,0)</f>
        <v>0</v>
      </c>
      <c r="AH184" s="51">
        <f>IF('Tabulka klientů 2023'!AB186="ANO",1,0)</f>
        <v>0</v>
      </c>
      <c r="AI184" s="51">
        <f>IF('Tabulka klientů 2023'!AE186="ANO",1,0)</f>
        <v>0</v>
      </c>
      <c r="AJ184" s="51">
        <f>IF('Tabulka klientů 2023'!AH186="ANO",1,0)</f>
        <v>0</v>
      </c>
      <c r="AK184" s="51">
        <f>IF('Tabulka klientů 2023'!AK186="ANO",1,0)</f>
        <v>0</v>
      </c>
      <c r="AL184" s="51">
        <f>IF('Tabulka klientů 2023'!AN186="ANO",1,0)</f>
        <v>0</v>
      </c>
      <c r="AM184" s="51">
        <f>IF('Tabulka klientů 2023'!AQ186="ANO",1,0)</f>
        <v>0</v>
      </c>
      <c r="AN184" s="51">
        <f>IF('Tabulka klientů 2023'!AT186="ANO",1,0)</f>
        <v>0</v>
      </c>
      <c r="AO184" s="51">
        <f>IF('Tabulka klientů 2023'!AW186="ANO",1,0)</f>
        <v>0</v>
      </c>
      <c r="AP184" s="51" t="e">
        <f t="shared" ref="AP184:AQ184" si="358">#N/A</f>
        <v>#N/A</v>
      </c>
      <c r="AQ184" s="51" t="e">
        <f t="shared" si="358"/>
        <v>#N/A</v>
      </c>
      <c r="AR184" s="51"/>
      <c r="AS184" s="1">
        <f t="shared" ref="AS184:BC184" si="359">SUM(Q184+AE184)</f>
        <v>0</v>
      </c>
      <c r="AT184" s="1">
        <f t="shared" si="359"/>
        <v>0</v>
      </c>
      <c r="AU184" s="1">
        <f t="shared" si="359"/>
        <v>0</v>
      </c>
      <c r="AV184" s="1">
        <f t="shared" si="359"/>
        <v>0</v>
      </c>
      <c r="AW184" s="1">
        <f t="shared" si="359"/>
        <v>0</v>
      </c>
      <c r="AX184" s="1">
        <f t="shared" si="359"/>
        <v>0</v>
      </c>
      <c r="AY184" s="1">
        <f t="shared" si="359"/>
        <v>0</v>
      </c>
      <c r="AZ184" s="1">
        <f t="shared" si="359"/>
        <v>0</v>
      </c>
      <c r="BA184" s="1">
        <f t="shared" si="359"/>
        <v>0</v>
      </c>
      <c r="BB184" s="1">
        <f t="shared" si="359"/>
        <v>0</v>
      </c>
      <c r="BC184" s="1">
        <f t="shared" si="359"/>
        <v>0</v>
      </c>
      <c r="BD184" s="1"/>
      <c r="BE184" s="79" t="str">
        <f ca="1">IF(IFERROR(OFFSET('Filtr dle měsíce'!AS$5,MATCH('Filtr dle měsíce'!$A183,'Filtr dle měsíce'!$AC$6:$AC$297,0),0,1,1)*OFFSET('Filtr dle měsíce'!AS$5,MATCH('Filtr dle měsíce'!$A183,'Filtr dle měsíce'!$AC$6:$AC$297,0),0,1,1),"")&gt;0,IFERROR(OFFSET('Filtr dle měsíce'!AS$5,MATCH('Filtr dle měsíce'!$A183,'Filtr dle měsíce'!$AC$6:$AC$297,0),0,1,1)*OFFSET('Filtr dle měsíce'!AS$5,MATCH('Filtr dle měsíce'!$A183,'Filtr dle měsíce'!$AC$6:$AC$297,0),0,1,1),""),"")</f>
        <v/>
      </c>
      <c r="BF184" s="79" t="str">
        <f ca="1">IF(IFERROR(OFFSET('Filtr dle měsíce'!AT$5,MATCH('Filtr dle měsíce'!$A183,'Filtr dle měsíce'!$AC$6:$AC$297,0),0,1,1)*OFFSET('Filtr dle měsíce'!AT$5,MATCH('Filtr dle měsíce'!$A183,'Filtr dle měsíce'!$AC$6:$AC$297,0),0,1,1),"")&gt;0,IFERROR(OFFSET('Filtr dle měsíce'!AT$5,MATCH('Filtr dle měsíce'!$A183,'Filtr dle měsíce'!$AC$6:$AC$297,0),0,1,1)*OFFSET('Filtr dle měsíce'!AT$5,MATCH('Filtr dle měsíce'!$A183,'Filtr dle měsíce'!$AC$6:$AC$297,0),0,1,1),""),"")</f>
        <v/>
      </c>
      <c r="BG184" s="79" t="str">
        <f ca="1">IF(IFERROR(OFFSET('Filtr dle měsíce'!AU$5,MATCH('Filtr dle měsíce'!$A183,'Filtr dle měsíce'!$AC$6:$AC$297,0),0,1,1)*OFFSET('Filtr dle měsíce'!AU$5,MATCH('Filtr dle měsíce'!$A183,'Filtr dle měsíce'!$AC$6:$AC$297,0),0,1,1),"")&gt;0,IFERROR(OFFSET('Filtr dle měsíce'!AU$5,MATCH('Filtr dle měsíce'!$A183,'Filtr dle měsíce'!$AC$6:$AC$297,0),0,1,1)*OFFSET('Filtr dle měsíce'!AU$5,MATCH('Filtr dle měsíce'!$A183,'Filtr dle měsíce'!$AC$6:$AC$297,0),0,1,1),""),"")</f>
        <v/>
      </c>
      <c r="BH184" s="79" t="str">
        <f ca="1">IF(IFERROR(OFFSET('Filtr dle měsíce'!AV$5,MATCH('Filtr dle měsíce'!$A183,'Filtr dle měsíce'!$AC$6:$AC$297,0),0,1,1)*OFFSET('Filtr dle měsíce'!AV$5,MATCH('Filtr dle měsíce'!$A183,'Filtr dle měsíce'!$AC$6:$AC$297,0),0,1,1),"")&gt;0,IFERROR(OFFSET('Filtr dle měsíce'!AV$5,MATCH('Filtr dle měsíce'!$A183,'Filtr dle měsíce'!$AC$6:$AC$297,0),0,1,1)*OFFSET('Filtr dle měsíce'!AV$5,MATCH('Filtr dle měsíce'!$A183,'Filtr dle měsíce'!$AC$6:$AC$297,0),0,1,1),""),"")</f>
        <v/>
      </c>
      <c r="BI184" s="79" t="str">
        <f ca="1">IF(IFERROR(OFFSET('Filtr dle měsíce'!AW$5,MATCH('Filtr dle měsíce'!$A183,'Filtr dle měsíce'!$AC$6:$AC$297,0),0,1,1)*OFFSET('Filtr dle měsíce'!AW$5,MATCH('Filtr dle měsíce'!$A183,'Filtr dle měsíce'!$AC$6:$AC$297,0),0,1,1),"")&gt;0,IFERROR(OFFSET('Filtr dle měsíce'!AW$5,MATCH('Filtr dle měsíce'!$A183,'Filtr dle měsíce'!$AC$6:$AC$297,0),0,1,1)*OFFSET('Filtr dle měsíce'!AW$5,MATCH('Filtr dle měsíce'!$A183,'Filtr dle měsíce'!$AC$6:$AC$297,0),0,1,1),""),"")</f>
        <v/>
      </c>
      <c r="BJ184" s="79" t="str">
        <f ca="1">IF(IFERROR(OFFSET('Filtr dle měsíce'!AX$5,MATCH('Filtr dle měsíce'!$A183,'Filtr dle měsíce'!$AC$6:$AC$297,0),0,1,1)*OFFSET('Filtr dle měsíce'!AX$5,MATCH('Filtr dle měsíce'!$A183,'Filtr dle měsíce'!$AC$6:$AC$297,0),0,1,1),"")&gt;0,IFERROR(OFFSET('Filtr dle měsíce'!AX$5,MATCH('Filtr dle měsíce'!$A183,'Filtr dle měsíce'!$AC$6:$AC$297,0),0,1,1)*OFFSET('Filtr dle měsíce'!AX$5,MATCH('Filtr dle měsíce'!$A183,'Filtr dle měsíce'!$AC$6:$AC$297,0),0,1,1),""),"")</f>
        <v/>
      </c>
      <c r="BK184" s="79" t="str">
        <f ca="1">IF(IFERROR(OFFSET('Filtr dle měsíce'!AY$5,MATCH('Filtr dle měsíce'!$A183,'Filtr dle měsíce'!$AC$6:$AC$297,0),0,1,1)*OFFSET('Filtr dle měsíce'!AY$5,MATCH('Filtr dle měsíce'!$A183,'Filtr dle měsíce'!$AC$6:$AC$297,0),0,1,1),"")&gt;0,IFERROR(OFFSET('Filtr dle měsíce'!AY$5,MATCH('Filtr dle měsíce'!$A183,'Filtr dle měsíce'!$AC$6:$AC$297,0),0,1,1)*OFFSET('Filtr dle měsíce'!AY$5,MATCH('Filtr dle měsíce'!$A183,'Filtr dle měsíce'!$AC$6:$AC$297,0),0,1,1),""),"")</f>
        <v/>
      </c>
      <c r="BL184" s="79" t="str">
        <f ca="1">IF(IFERROR(OFFSET('Filtr dle měsíce'!AZ$5,MATCH('Filtr dle měsíce'!$A183,'Filtr dle měsíce'!$AC$6:$AC$297,0),0,1,1)*OFFSET('Filtr dle měsíce'!AZ$5,MATCH('Filtr dle měsíce'!$A183,'Filtr dle měsíce'!$AC$6:$AC$297,0),0,1,1),"")&gt;0,IFERROR(OFFSET('Filtr dle měsíce'!AZ$5,MATCH('Filtr dle měsíce'!$A183,'Filtr dle měsíce'!$AC$6:$AC$297,0),0,1,1)*OFFSET('Filtr dle měsíce'!AZ$5,MATCH('Filtr dle měsíce'!$A183,'Filtr dle měsíce'!$AC$6:$AC$297,0),0,1,1),""),"")</f>
        <v/>
      </c>
      <c r="BM184" s="79" t="str">
        <f ca="1">IF(IFERROR(OFFSET('Filtr dle měsíce'!BA$5,MATCH('Filtr dle měsíce'!$A183,'Filtr dle měsíce'!$AC$6:$AC$297,0),0,1,1)*OFFSET('Filtr dle měsíce'!BA$5,MATCH('Filtr dle měsíce'!$A183,'Filtr dle měsíce'!$AC$6:$AC$297,0),0,1,1),"")&gt;0,IFERROR(OFFSET('Filtr dle měsíce'!BA$5,MATCH('Filtr dle měsíce'!$A183,'Filtr dle měsíce'!$AC$6:$AC$297,0),0,1,1)*OFFSET('Filtr dle měsíce'!BA$5,MATCH('Filtr dle měsíce'!$A183,'Filtr dle měsíce'!$AC$6:$AC$297,0),0,1,1),""),"")</f>
        <v/>
      </c>
      <c r="BN184" s="79" t="str">
        <f ca="1">IF(IFERROR(OFFSET('Filtr dle měsíce'!BB$5,MATCH('Filtr dle měsíce'!$A183,'Filtr dle měsíce'!$AC$6:$AC$297,0),0,1,1)*OFFSET('Filtr dle měsíce'!BB$5,MATCH('Filtr dle měsíce'!$A183,'Filtr dle měsíce'!$AC$6:$AC$297,0),0,1,1),"")&gt;0,IFERROR(OFFSET('Filtr dle měsíce'!BB$5,MATCH('Filtr dle měsíce'!$A183,'Filtr dle měsíce'!$AC$6:$AC$297,0),0,1,1)*OFFSET('Filtr dle měsíce'!BB$5,MATCH('Filtr dle měsíce'!$A183,'Filtr dle měsíce'!$AC$6:$AC$297,0),0,1,1),""),"")</f>
        <v/>
      </c>
      <c r="BO184" s="79" t="str">
        <f ca="1">IF(IFERROR(OFFSET('Filtr dle měsíce'!BC$5,MATCH('Filtr dle měsíce'!$A183,'Filtr dle měsíce'!$AC$6:$AC$297,0),0,1,1)*OFFSET('Filtr dle měsíce'!BC$5,MATCH('Filtr dle měsíce'!$A183,'Filtr dle měsíce'!$AC$6:$AC$297,0),0,1,1),"")&gt;0,IFERROR(OFFSET('Filtr dle měsíce'!BC$5,MATCH('Filtr dle měsíce'!$A183,'Filtr dle měsíce'!$AC$6:$AC$297,0),0,1,1)*OFFSET('Filtr dle měsíce'!BC$5,MATCH('Filtr dle měsíce'!$A183,'Filtr dle měsíce'!$AC$6:$AC$297,0),0,1,1),""),"")</f>
        <v/>
      </c>
      <c r="BP184" s="79"/>
      <c r="BQ184" s="79"/>
    </row>
    <row r="185" spans="1:69" ht="14.25" customHeight="1" x14ac:dyDescent="0.4">
      <c r="A185" s="51">
        <v>181</v>
      </c>
      <c r="B185" s="74" t="str">
        <f ca="1">IFERROR(TEXT(OFFSET('Tabulka klientů 2023'!$C$7,MATCH('Filtr dle měsíce'!A185,'Filtr dle měsíce'!$AC$6:$AC$297,0),0,1,1),""),"")</f>
        <v/>
      </c>
      <c r="C185" s="75" t="str">
        <f ca="1">IF(IFERROR(OFFSET('Tabulka klientů 2023'!$Q$7,MATCH('Filtr dle měsíce'!A185,'Filtr dle měsíce'!$AC$6:$AC$297,0),0,1,1)*OFFSET('Filtr dle měsíce'!$Q$5,MATCH('Filtr dle měsíce'!A185,'Filtr dle měsíce'!$AC$6:$AC$297,0),0,1,1),"")&gt;0,IFERROR(OFFSET('Tabulka klientů 2023'!$Q$7,MATCH('Filtr dle měsíce'!A185,'Filtr dle měsíce'!$AC$6:$AC$297,0),0,1,1)*OFFSET('Filtr dle měsíce'!$Q$5,MATCH('Filtr dle měsíce'!A185,'Filtr dle měsíce'!$AC$6:$AC$297,0),0,1,1),""),"")</f>
        <v/>
      </c>
      <c r="D185" s="76" t="str">
        <f ca="1">IF(IFERROR(OFFSET('Tabulka klientů 2023'!$T$7,MATCH('Filtr dle měsíce'!A185,'Filtr dle měsíce'!$AC$6:$AC$297,0),0,1,1)*OFFSET('Filtr dle měsíce'!$R$5,MATCH('Filtr dle měsíce'!A185,'Filtr dle měsíce'!$AC$6:$AC$297,0),0,1,1),"")&gt;0,IFERROR(OFFSET('Tabulka klientů 2023'!$T$7,MATCH('Filtr dle měsíce'!A185,'Filtr dle měsíce'!$AC$6:$AC$297,0),0,1,1)*OFFSET('Filtr dle měsíce'!$R$5,MATCH('Filtr dle měsíce'!A185,'Filtr dle měsíce'!$AC$6:$AC$297,0),0,1,1),""),"")</f>
        <v/>
      </c>
      <c r="E185" s="75" t="str">
        <f ca="1">IF(IFERROR(OFFSET('Tabulka klientů 2023'!$W$7,MATCH('Filtr dle měsíce'!A185,'Filtr dle měsíce'!$AC$6:$AC$297,0),0,1,1)*OFFSET('Filtr dle měsíce'!$S$5,MATCH('Filtr dle měsíce'!A185,'Filtr dle měsíce'!$AC$6:$AC$297,0),0,1,1),"")&gt;0,IFERROR(OFFSET('Tabulka klientů 2023'!$W$7,MATCH('Filtr dle měsíce'!A185,'Filtr dle měsíce'!$AC$6:$AC$297,0),0,1,1)*OFFSET('Filtr dle měsíce'!$S$5,MATCH('Filtr dle měsíce'!A185,'Filtr dle měsíce'!$AC$6:$AC$297,0),0,1,1),""),"")</f>
        <v/>
      </c>
      <c r="F185" s="76" t="str">
        <f ca="1">IF(IFERROR(OFFSET('Tabulka klientů 2023'!$Z$7,MATCH('Filtr dle měsíce'!A185,'Filtr dle měsíce'!$AC$6:$AC$297,0),0,1,1)*OFFSET('Filtr dle měsíce'!$T$5,MATCH('Filtr dle měsíce'!A185,'Filtr dle měsíce'!$AC$6:$AC$297,0),0,1,1),"")&gt;0,IFERROR(OFFSET('Tabulka klientů 2023'!$Z$7,MATCH('Filtr dle měsíce'!A185,'Filtr dle měsíce'!$AC$6:$AC$297,0),0,1,1)*OFFSET('Filtr dle měsíce'!$T$5,MATCH('Filtr dle měsíce'!A185,'Filtr dle měsíce'!$AC$6:$AC$297,0),0,1,1),""),"")</f>
        <v/>
      </c>
      <c r="G185" s="75" t="str">
        <f ca="1">IF(IFERROR(OFFSET('Tabulka klientů 2023'!$AC$7,MATCH('Filtr dle měsíce'!A185,'Filtr dle měsíce'!$AC$6:$AC$297,0),0,1,1)*OFFSET('Filtr dle měsíce'!$U$5,MATCH('Filtr dle měsíce'!A185,'Filtr dle měsíce'!$AC$6:$AC$297,0),0,1,1),"")&gt;0,IFERROR(OFFSET('Tabulka klientů 2023'!$AC$7,MATCH('Filtr dle měsíce'!A185,'Filtr dle měsíce'!$AC$6:$AC$297,0),0,1,1)*OFFSET('Filtr dle měsíce'!$U$5,MATCH('Filtr dle měsíce'!A185,'Filtr dle měsíce'!$AC$6:$AC$297,0),0,1,1),""),"")</f>
        <v/>
      </c>
      <c r="H185" s="76" t="str">
        <f ca="1">IF(IFERROR(OFFSET('Tabulka klientů 2023'!$AF$7,MATCH('Filtr dle měsíce'!A185,'Filtr dle měsíce'!$AC$6:$AC$297,0),0,1,1)*OFFSET('Filtr dle měsíce'!$V$5,MATCH('Filtr dle měsíce'!A185,'Filtr dle měsíce'!$AC$6:$AC$297,0),0,1,1),"")&gt;0,IFERROR(OFFSET('Tabulka klientů 2023'!$AF$7,MATCH('Filtr dle měsíce'!A185,'Filtr dle měsíce'!$AC$6:$AC$297,0),0,1,1)*OFFSET('Filtr dle měsíce'!$V$5,MATCH('Filtr dle měsíce'!A185,'Filtr dle měsíce'!$AC$6:$AC$297,0),0,1,1),""),"")</f>
        <v/>
      </c>
      <c r="I185" s="75" t="str">
        <f ca="1">IF(IFERROR(OFFSET('Tabulka klientů 2023'!$AI$7,MATCH('Filtr dle měsíce'!A185,'Filtr dle měsíce'!$AC$6:$AC$297,0),0,1,1)*OFFSET('Filtr dle měsíce'!$W$5,MATCH('Filtr dle měsíce'!A185,'Filtr dle měsíce'!$AC$6:$AC$297,0),0,1,1),"")&gt;0,IFERROR(OFFSET('Tabulka klientů 2023'!$AI$7,MATCH('Filtr dle měsíce'!A185,'Filtr dle měsíce'!$AC$6:$AC$297,0),0,1,1)*OFFSET('Filtr dle měsíce'!$W$5,MATCH('Filtr dle měsíce'!A185,'Filtr dle měsíce'!$AC$6:$AC$297,0),0,1,1),""),"")</f>
        <v/>
      </c>
      <c r="J185" s="76" t="str">
        <f ca="1">IF(IFERROR(OFFSET('Tabulka klientů 2023'!$AL$7,MATCH('Filtr dle měsíce'!A185,'Filtr dle měsíce'!$AC$6:$AC$297,0),0,1,1)*OFFSET('Filtr dle měsíce'!$X$5,MATCH('Filtr dle měsíce'!A185,'Filtr dle měsíce'!$AC$6:$AC$297,0),0,1,1),"")&gt;0,IFERROR(OFFSET('Tabulka klientů 2023'!$AL$7,MATCH('Filtr dle měsíce'!A185,'Filtr dle měsíce'!$AC$6:$AC$297,0),0,1,1)*OFFSET('Filtr dle měsíce'!$X$5,MATCH('Filtr dle měsíce'!A185,'Filtr dle měsíce'!$AC$6:$AC$297,0),0,1,1),""),"")</f>
        <v/>
      </c>
      <c r="K185" s="75" t="str">
        <f ca="1">IF(IFERROR(OFFSET('Tabulka klientů 2023'!$AO$7,MATCH('Filtr dle měsíce'!A185,'Filtr dle měsíce'!$AC$6:$AC$297,0),0,1,1)*OFFSET('Filtr dle měsíce'!$Y$5,MATCH('Filtr dle měsíce'!A185,'Filtr dle měsíce'!$AC$6:$AC$297,0),0,1,1),"")&gt;0,IFERROR(OFFSET('Tabulka klientů 2023'!$AO$7,MATCH('Filtr dle měsíce'!A185,'Filtr dle měsíce'!$AC$6:$AC$297,0),0,1,1)*OFFSET('Filtr dle měsíce'!$Y$5,MATCH('Filtr dle měsíce'!A185,'Filtr dle měsíce'!$AC$6:$AC$297,0),0,1,1),""),"")</f>
        <v/>
      </c>
      <c r="L185" s="76" t="str">
        <f ca="1">IF(IFERROR(OFFSET('Tabulka klientů 2023'!$AR$7,MATCH('Filtr dle měsíce'!A185,'Filtr dle měsíce'!$AC$6:$AC$297,0),0,1,1)*OFFSET('Filtr dle měsíce'!$Z$5,MATCH('Filtr dle měsíce'!A185,'Filtr dle měsíce'!$AC$6:$AC$297,0),0,1,1),"")&gt;0,IFERROR(OFFSET('Tabulka klientů 2023'!$AR$7,MATCH('Filtr dle měsíce'!A185,'Filtr dle měsíce'!$AC$6:$AC$297,0),0,1,1)*OFFSET('Filtr dle měsíce'!$Z$5,MATCH('Filtr dle měsíce'!A185,'Filtr dle měsíce'!$AC$6:$AC$297,0),0,1,1),""),"")</f>
        <v/>
      </c>
      <c r="M185" s="77" t="str">
        <f ca="1">IF(IFERROR(OFFSET('Tabulka klientů 2023'!$AU$7,MATCH('Filtr dle měsíce'!A185,'Filtr dle měsíce'!$AC$6:$AC$297,0),0,1,1)*OFFSET('Filtr dle měsíce'!$AA$5,MATCH('Filtr dle měsíce'!A185,'Filtr dle měsíce'!$AC$6:$AC$297,0),0,1,1),"")&gt;0,IFERROR(OFFSET('Tabulka klientů 2023'!$AU$7,MATCH('Filtr dle měsíce'!A185,'Filtr dle měsíce'!$AC$6:$AC$297,0),0,1,1)*OFFSET('Filtr dle měsíce'!$AA$5,MATCH('Filtr dle měsíce'!A185,'Filtr dle měsíce'!$AC$6:$AC$297,0),0,1,1),""),"")</f>
        <v/>
      </c>
      <c r="N185" s="78" t="str">
        <f t="shared" ca="1" si="0"/>
        <v/>
      </c>
      <c r="Q185" s="51">
        <f>IF('Tabulka klientů 2023'!R187='Filtr dle měsíce'!$C$1,1,0)</f>
        <v>0</v>
      </c>
      <c r="R185" s="51">
        <f>IF('Tabulka klientů 2023'!U187='Filtr dle měsíce'!$C$1,1,0)</f>
        <v>0</v>
      </c>
      <c r="S185" s="51">
        <f>IF('Tabulka klientů 2023'!X187='Filtr dle měsíce'!$C$1,1,0)</f>
        <v>0</v>
      </c>
      <c r="T185" s="51">
        <f>IF('Tabulka klientů 2023'!AA187='Filtr dle měsíce'!$C$1,1,0)</f>
        <v>0</v>
      </c>
      <c r="U185" s="51">
        <f>IF('Tabulka klientů 2023'!AD187='Filtr dle měsíce'!$C$1,1,0)</f>
        <v>0</v>
      </c>
      <c r="V185" s="51">
        <f>IF('Tabulka klientů 2023'!AG187='Filtr dle měsíce'!$C$1,1,0)</f>
        <v>0</v>
      </c>
      <c r="W185" s="51">
        <f>IF('Tabulka klientů 2023'!AJ187='Filtr dle měsíce'!$C$1,1,0)</f>
        <v>0</v>
      </c>
      <c r="X185" s="1">
        <f>IF('Tabulka klientů 2023'!AM187='Filtr dle měsíce'!$C$1,1,0)</f>
        <v>0</v>
      </c>
      <c r="Y185" s="1">
        <f>IF('Tabulka klientů 2023'!AP187='Filtr dle měsíce'!$C$1,1,0)</f>
        <v>0</v>
      </c>
      <c r="Z185" s="1">
        <f>IF('Tabulka klientů 2023'!AS187='Filtr dle měsíce'!$C$1,1,0)</f>
        <v>0</v>
      </c>
      <c r="AA185" s="1">
        <f>IF('Tabulka klientů 2023'!AV187='Filtr dle měsíce'!$C$1,1,0)</f>
        <v>0</v>
      </c>
      <c r="AB185" s="1">
        <f t="shared" si="1"/>
        <v>0</v>
      </c>
      <c r="AC185" s="1">
        <f t="shared" si="2"/>
        <v>0</v>
      </c>
      <c r="AE185" s="51">
        <f>IF('Tabulka klientů 2023'!S187="ANO",1,0)</f>
        <v>0</v>
      </c>
      <c r="AF185" s="51">
        <f>IF('Tabulka klientů 2023'!V187="ANO",1,0)</f>
        <v>0</v>
      </c>
      <c r="AG185" s="51">
        <f>IF('Tabulka klientů 2023'!Y187="ANO",1,0)</f>
        <v>0</v>
      </c>
      <c r="AH185" s="51">
        <f>IF('Tabulka klientů 2023'!AB187="ANO",1,0)</f>
        <v>0</v>
      </c>
      <c r="AI185" s="51">
        <f>IF('Tabulka klientů 2023'!AE187="ANO",1,0)</f>
        <v>0</v>
      </c>
      <c r="AJ185" s="51">
        <f>IF('Tabulka klientů 2023'!AH187="ANO",1,0)</f>
        <v>0</v>
      </c>
      <c r="AK185" s="51">
        <f>IF('Tabulka klientů 2023'!AK187="ANO",1,0)</f>
        <v>0</v>
      </c>
      <c r="AL185" s="51">
        <f>IF('Tabulka klientů 2023'!AN187="ANO",1,0)</f>
        <v>0</v>
      </c>
      <c r="AM185" s="51">
        <f>IF('Tabulka klientů 2023'!AQ187="ANO",1,0)</f>
        <v>0</v>
      </c>
      <c r="AN185" s="51">
        <f>IF('Tabulka klientů 2023'!AT187="ANO",1,0)</f>
        <v>0</v>
      </c>
      <c r="AO185" s="51">
        <f>IF('Tabulka klientů 2023'!AW187="ANO",1,0)</f>
        <v>0</v>
      </c>
      <c r="AP185" s="51" t="e">
        <f t="shared" ref="AP185:AQ185" si="360">#N/A</f>
        <v>#N/A</v>
      </c>
      <c r="AQ185" s="51" t="e">
        <f t="shared" si="360"/>
        <v>#N/A</v>
      </c>
      <c r="AR185" s="51"/>
      <c r="AS185" s="1">
        <f t="shared" ref="AS185:BC185" si="361">SUM(Q185+AE185)</f>
        <v>0</v>
      </c>
      <c r="AT185" s="1">
        <f t="shared" si="361"/>
        <v>0</v>
      </c>
      <c r="AU185" s="1">
        <f t="shared" si="361"/>
        <v>0</v>
      </c>
      <c r="AV185" s="1">
        <f t="shared" si="361"/>
        <v>0</v>
      </c>
      <c r="AW185" s="1">
        <f t="shared" si="361"/>
        <v>0</v>
      </c>
      <c r="AX185" s="1">
        <f t="shared" si="361"/>
        <v>0</v>
      </c>
      <c r="AY185" s="1">
        <f t="shared" si="361"/>
        <v>0</v>
      </c>
      <c r="AZ185" s="1">
        <f t="shared" si="361"/>
        <v>0</v>
      </c>
      <c r="BA185" s="1">
        <f t="shared" si="361"/>
        <v>0</v>
      </c>
      <c r="BB185" s="1">
        <f t="shared" si="361"/>
        <v>0</v>
      </c>
      <c r="BC185" s="1">
        <f t="shared" si="361"/>
        <v>0</v>
      </c>
      <c r="BD185" s="1"/>
      <c r="BE185" s="79" t="str">
        <f ca="1">IF(IFERROR(OFFSET('Filtr dle měsíce'!AS$5,MATCH('Filtr dle měsíce'!$A184,'Filtr dle měsíce'!$AC$6:$AC$297,0),0,1,1)*OFFSET('Filtr dle měsíce'!AS$5,MATCH('Filtr dle měsíce'!$A184,'Filtr dle měsíce'!$AC$6:$AC$297,0),0,1,1),"")&gt;0,IFERROR(OFFSET('Filtr dle měsíce'!AS$5,MATCH('Filtr dle měsíce'!$A184,'Filtr dle měsíce'!$AC$6:$AC$297,0),0,1,1)*OFFSET('Filtr dle měsíce'!AS$5,MATCH('Filtr dle měsíce'!$A184,'Filtr dle měsíce'!$AC$6:$AC$297,0),0,1,1),""),"")</f>
        <v/>
      </c>
      <c r="BF185" s="79" t="str">
        <f ca="1">IF(IFERROR(OFFSET('Filtr dle měsíce'!AT$5,MATCH('Filtr dle měsíce'!$A184,'Filtr dle měsíce'!$AC$6:$AC$297,0),0,1,1)*OFFSET('Filtr dle měsíce'!AT$5,MATCH('Filtr dle měsíce'!$A184,'Filtr dle měsíce'!$AC$6:$AC$297,0),0,1,1),"")&gt;0,IFERROR(OFFSET('Filtr dle měsíce'!AT$5,MATCH('Filtr dle měsíce'!$A184,'Filtr dle měsíce'!$AC$6:$AC$297,0),0,1,1)*OFFSET('Filtr dle měsíce'!AT$5,MATCH('Filtr dle měsíce'!$A184,'Filtr dle měsíce'!$AC$6:$AC$297,0),0,1,1),""),"")</f>
        <v/>
      </c>
      <c r="BG185" s="79" t="str">
        <f ca="1">IF(IFERROR(OFFSET('Filtr dle měsíce'!AU$5,MATCH('Filtr dle měsíce'!$A184,'Filtr dle měsíce'!$AC$6:$AC$297,0),0,1,1)*OFFSET('Filtr dle měsíce'!AU$5,MATCH('Filtr dle měsíce'!$A184,'Filtr dle měsíce'!$AC$6:$AC$297,0),0,1,1),"")&gt;0,IFERROR(OFFSET('Filtr dle měsíce'!AU$5,MATCH('Filtr dle měsíce'!$A184,'Filtr dle měsíce'!$AC$6:$AC$297,0),0,1,1)*OFFSET('Filtr dle měsíce'!AU$5,MATCH('Filtr dle měsíce'!$A184,'Filtr dle měsíce'!$AC$6:$AC$297,0),0,1,1),""),"")</f>
        <v/>
      </c>
      <c r="BH185" s="79" t="str">
        <f ca="1">IF(IFERROR(OFFSET('Filtr dle měsíce'!AV$5,MATCH('Filtr dle měsíce'!$A184,'Filtr dle měsíce'!$AC$6:$AC$297,0),0,1,1)*OFFSET('Filtr dle měsíce'!AV$5,MATCH('Filtr dle měsíce'!$A184,'Filtr dle měsíce'!$AC$6:$AC$297,0),0,1,1),"")&gt;0,IFERROR(OFFSET('Filtr dle měsíce'!AV$5,MATCH('Filtr dle měsíce'!$A184,'Filtr dle měsíce'!$AC$6:$AC$297,0),0,1,1)*OFFSET('Filtr dle měsíce'!AV$5,MATCH('Filtr dle měsíce'!$A184,'Filtr dle měsíce'!$AC$6:$AC$297,0),0,1,1),""),"")</f>
        <v/>
      </c>
      <c r="BI185" s="79" t="str">
        <f ca="1">IF(IFERROR(OFFSET('Filtr dle měsíce'!AW$5,MATCH('Filtr dle měsíce'!$A184,'Filtr dle měsíce'!$AC$6:$AC$297,0),0,1,1)*OFFSET('Filtr dle měsíce'!AW$5,MATCH('Filtr dle měsíce'!$A184,'Filtr dle měsíce'!$AC$6:$AC$297,0),0,1,1),"")&gt;0,IFERROR(OFFSET('Filtr dle měsíce'!AW$5,MATCH('Filtr dle měsíce'!$A184,'Filtr dle měsíce'!$AC$6:$AC$297,0),0,1,1)*OFFSET('Filtr dle měsíce'!AW$5,MATCH('Filtr dle měsíce'!$A184,'Filtr dle měsíce'!$AC$6:$AC$297,0),0,1,1),""),"")</f>
        <v/>
      </c>
      <c r="BJ185" s="79" t="str">
        <f ca="1">IF(IFERROR(OFFSET('Filtr dle měsíce'!AX$5,MATCH('Filtr dle měsíce'!$A184,'Filtr dle měsíce'!$AC$6:$AC$297,0),0,1,1)*OFFSET('Filtr dle měsíce'!AX$5,MATCH('Filtr dle měsíce'!$A184,'Filtr dle měsíce'!$AC$6:$AC$297,0),0,1,1),"")&gt;0,IFERROR(OFFSET('Filtr dle měsíce'!AX$5,MATCH('Filtr dle měsíce'!$A184,'Filtr dle měsíce'!$AC$6:$AC$297,0),0,1,1)*OFFSET('Filtr dle měsíce'!AX$5,MATCH('Filtr dle měsíce'!$A184,'Filtr dle měsíce'!$AC$6:$AC$297,0),0,1,1),""),"")</f>
        <v/>
      </c>
      <c r="BK185" s="79" t="str">
        <f ca="1">IF(IFERROR(OFFSET('Filtr dle měsíce'!AY$5,MATCH('Filtr dle měsíce'!$A184,'Filtr dle měsíce'!$AC$6:$AC$297,0),0,1,1)*OFFSET('Filtr dle měsíce'!AY$5,MATCH('Filtr dle měsíce'!$A184,'Filtr dle měsíce'!$AC$6:$AC$297,0),0,1,1),"")&gt;0,IFERROR(OFFSET('Filtr dle měsíce'!AY$5,MATCH('Filtr dle měsíce'!$A184,'Filtr dle měsíce'!$AC$6:$AC$297,0),0,1,1)*OFFSET('Filtr dle měsíce'!AY$5,MATCH('Filtr dle měsíce'!$A184,'Filtr dle měsíce'!$AC$6:$AC$297,0),0,1,1),""),"")</f>
        <v/>
      </c>
      <c r="BL185" s="79" t="str">
        <f ca="1">IF(IFERROR(OFFSET('Filtr dle měsíce'!AZ$5,MATCH('Filtr dle měsíce'!$A184,'Filtr dle měsíce'!$AC$6:$AC$297,0),0,1,1)*OFFSET('Filtr dle měsíce'!AZ$5,MATCH('Filtr dle měsíce'!$A184,'Filtr dle měsíce'!$AC$6:$AC$297,0),0,1,1),"")&gt;0,IFERROR(OFFSET('Filtr dle měsíce'!AZ$5,MATCH('Filtr dle měsíce'!$A184,'Filtr dle měsíce'!$AC$6:$AC$297,0),0,1,1)*OFFSET('Filtr dle měsíce'!AZ$5,MATCH('Filtr dle měsíce'!$A184,'Filtr dle měsíce'!$AC$6:$AC$297,0),0,1,1),""),"")</f>
        <v/>
      </c>
      <c r="BM185" s="79" t="str">
        <f ca="1">IF(IFERROR(OFFSET('Filtr dle měsíce'!BA$5,MATCH('Filtr dle měsíce'!$A184,'Filtr dle měsíce'!$AC$6:$AC$297,0),0,1,1)*OFFSET('Filtr dle měsíce'!BA$5,MATCH('Filtr dle měsíce'!$A184,'Filtr dle měsíce'!$AC$6:$AC$297,0),0,1,1),"")&gt;0,IFERROR(OFFSET('Filtr dle měsíce'!BA$5,MATCH('Filtr dle měsíce'!$A184,'Filtr dle měsíce'!$AC$6:$AC$297,0),0,1,1)*OFFSET('Filtr dle měsíce'!BA$5,MATCH('Filtr dle měsíce'!$A184,'Filtr dle měsíce'!$AC$6:$AC$297,0),0,1,1),""),"")</f>
        <v/>
      </c>
      <c r="BN185" s="79" t="str">
        <f ca="1">IF(IFERROR(OFFSET('Filtr dle měsíce'!BB$5,MATCH('Filtr dle měsíce'!$A184,'Filtr dle měsíce'!$AC$6:$AC$297,0),0,1,1)*OFFSET('Filtr dle měsíce'!BB$5,MATCH('Filtr dle měsíce'!$A184,'Filtr dle měsíce'!$AC$6:$AC$297,0),0,1,1),"")&gt;0,IFERROR(OFFSET('Filtr dle měsíce'!BB$5,MATCH('Filtr dle měsíce'!$A184,'Filtr dle měsíce'!$AC$6:$AC$297,0),0,1,1)*OFFSET('Filtr dle měsíce'!BB$5,MATCH('Filtr dle měsíce'!$A184,'Filtr dle měsíce'!$AC$6:$AC$297,0),0,1,1),""),"")</f>
        <v/>
      </c>
      <c r="BO185" s="79" t="str">
        <f ca="1">IF(IFERROR(OFFSET('Filtr dle měsíce'!BC$5,MATCH('Filtr dle měsíce'!$A184,'Filtr dle měsíce'!$AC$6:$AC$297,0),0,1,1)*OFFSET('Filtr dle měsíce'!BC$5,MATCH('Filtr dle měsíce'!$A184,'Filtr dle měsíce'!$AC$6:$AC$297,0),0,1,1),"")&gt;0,IFERROR(OFFSET('Filtr dle měsíce'!BC$5,MATCH('Filtr dle měsíce'!$A184,'Filtr dle měsíce'!$AC$6:$AC$297,0),0,1,1)*OFFSET('Filtr dle měsíce'!BC$5,MATCH('Filtr dle měsíce'!$A184,'Filtr dle měsíce'!$AC$6:$AC$297,0),0,1,1),""),"")</f>
        <v/>
      </c>
      <c r="BP185" s="79"/>
      <c r="BQ185" s="79"/>
    </row>
    <row r="186" spans="1:69" ht="14.25" customHeight="1" x14ac:dyDescent="0.4">
      <c r="A186" s="51">
        <v>182</v>
      </c>
      <c r="B186" s="74" t="str">
        <f ca="1">IFERROR(TEXT(OFFSET('Tabulka klientů 2023'!$C$7,MATCH('Filtr dle měsíce'!A186,'Filtr dle měsíce'!$AC$6:$AC$297,0),0,1,1),""),"")</f>
        <v/>
      </c>
      <c r="C186" s="75" t="str">
        <f ca="1">IF(IFERROR(OFFSET('Tabulka klientů 2023'!$Q$7,MATCH('Filtr dle měsíce'!A186,'Filtr dle měsíce'!$AC$6:$AC$297,0),0,1,1)*OFFSET('Filtr dle měsíce'!$Q$5,MATCH('Filtr dle měsíce'!A186,'Filtr dle měsíce'!$AC$6:$AC$297,0),0,1,1),"")&gt;0,IFERROR(OFFSET('Tabulka klientů 2023'!$Q$7,MATCH('Filtr dle měsíce'!A186,'Filtr dle měsíce'!$AC$6:$AC$297,0),0,1,1)*OFFSET('Filtr dle měsíce'!$Q$5,MATCH('Filtr dle měsíce'!A186,'Filtr dle měsíce'!$AC$6:$AC$297,0),0,1,1),""),"")</f>
        <v/>
      </c>
      <c r="D186" s="76" t="str">
        <f ca="1">IF(IFERROR(OFFSET('Tabulka klientů 2023'!$T$7,MATCH('Filtr dle měsíce'!A186,'Filtr dle měsíce'!$AC$6:$AC$297,0),0,1,1)*OFFSET('Filtr dle měsíce'!$R$5,MATCH('Filtr dle měsíce'!A186,'Filtr dle měsíce'!$AC$6:$AC$297,0),0,1,1),"")&gt;0,IFERROR(OFFSET('Tabulka klientů 2023'!$T$7,MATCH('Filtr dle měsíce'!A186,'Filtr dle měsíce'!$AC$6:$AC$297,0),0,1,1)*OFFSET('Filtr dle měsíce'!$R$5,MATCH('Filtr dle měsíce'!A186,'Filtr dle měsíce'!$AC$6:$AC$297,0),0,1,1),""),"")</f>
        <v/>
      </c>
      <c r="E186" s="75" t="str">
        <f ca="1">IF(IFERROR(OFFSET('Tabulka klientů 2023'!$W$7,MATCH('Filtr dle měsíce'!A186,'Filtr dle měsíce'!$AC$6:$AC$297,0),0,1,1)*OFFSET('Filtr dle měsíce'!$S$5,MATCH('Filtr dle měsíce'!A186,'Filtr dle měsíce'!$AC$6:$AC$297,0),0,1,1),"")&gt;0,IFERROR(OFFSET('Tabulka klientů 2023'!$W$7,MATCH('Filtr dle měsíce'!A186,'Filtr dle měsíce'!$AC$6:$AC$297,0),0,1,1)*OFFSET('Filtr dle měsíce'!$S$5,MATCH('Filtr dle měsíce'!A186,'Filtr dle měsíce'!$AC$6:$AC$297,0),0,1,1),""),"")</f>
        <v/>
      </c>
      <c r="F186" s="76" t="str">
        <f ca="1">IF(IFERROR(OFFSET('Tabulka klientů 2023'!$Z$7,MATCH('Filtr dle měsíce'!A186,'Filtr dle měsíce'!$AC$6:$AC$297,0),0,1,1)*OFFSET('Filtr dle měsíce'!$T$5,MATCH('Filtr dle měsíce'!A186,'Filtr dle měsíce'!$AC$6:$AC$297,0),0,1,1),"")&gt;0,IFERROR(OFFSET('Tabulka klientů 2023'!$Z$7,MATCH('Filtr dle měsíce'!A186,'Filtr dle měsíce'!$AC$6:$AC$297,0),0,1,1)*OFFSET('Filtr dle měsíce'!$T$5,MATCH('Filtr dle měsíce'!A186,'Filtr dle měsíce'!$AC$6:$AC$297,0),0,1,1),""),"")</f>
        <v/>
      </c>
      <c r="G186" s="75" t="str">
        <f ca="1">IF(IFERROR(OFFSET('Tabulka klientů 2023'!$AC$7,MATCH('Filtr dle měsíce'!A186,'Filtr dle měsíce'!$AC$6:$AC$297,0),0,1,1)*OFFSET('Filtr dle měsíce'!$U$5,MATCH('Filtr dle měsíce'!A186,'Filtr dle měsíce'!$AC$6:$AC$297,0),0,1,1),"")&gt;0,IFERROR(OFFSET('Tabulka klientů 2023'!$AC$7,MATCH('Filtr dle měsíce'!A186,'Filtr dle měsíce'!$AC$6:$AC$297,0),0,1,1)*OFFSET('Filtr dle měsíce'!$U$5,MATCH('Filtr dle měsíce'!A186,'Filtr dle měsíce'!$AC$6:$AC$297,0),0,1,1),""),"")</f>
        <v/>
      </c>
      <c r="H186" s="76" t="str">
        <f ca="1">IF(IFERROR(OFFSET('Tabulka klientů 2023'!$AF$7,MATCH('Filtr dle měsíce'!A186,'Filtr dle měsíce'!$AC$6:$AC$297,0),0,1,1)*OFFSET('Filtr dle měsíce'!$V$5,MATCH('Filtr dle měsíce'!A186,'Filtr dle měsíce'!$AC$6:$AC$297,0),0,1,1),"")&gt;0,IFERROR(OFFSET('Tabulka klientů 2023'!$AF$7,MATCH('Filtr dle měsíce'!A186,'Filtr dle měsíce'!$AC$6:$AC$297,0),0,1,1)*OFFSET('Filtr dle měsíce'!$V$5,MATCH('Filtr dle měsíce'!A186,'Filtr dle měsíce'!$AC$6:$AC$297,0),0,1,1),""),"")</f>
        <v/>
      </c>
      <c r="I186" s="75" t="str">
        <f ca="1">IF(IFERROR(OFFSET('Tabulka klientů 2023'!$AI$7,MATCH('Filtr dle měsíce'!A186,'Filtr dle měsíce'!$AC$6:$AC$297,0),0,1,1)*OFFSET('Filtr dle měsíce'!$W$5,MATCH('Filtr dle měsíce'!A186,'Filtr dle měsíce'!$AC$6:$AC$297,0),0,1,1),"")&gt;0,IFERROR(OFFSET('Tabulka klientů 2023'!$AI$7,MATCH('Filtr dle měsíce'!A186,'Filtr dle měsíce'!$AC$6:$AC$297,0),0,1,1)*OFFSET('Filtr dle měsíce'!$W$5,MATCH('Filtr dle měsíce'!A186,'Filtr dle měsíce'!$AC$6:$AC$297,0),0,1,1),""),"")</f>
        <v/>
      </c>
      <c r="J186" s="76" t="str">
        <f ca="1">IF(IFERROR(OFFSET('Tabulka klientů 2023'!$AL$7,MATCH('Filtr dle měsíce'!A186,'Filtr dle měsíce'!$AC$6:$AC$297,0),0,1,1)*OFFSET('Filtr dle měsíce'!$X$5,MATCH('Filtr dle měsíce'!A186,'Filtr dle měsíce'!$AC$6:$AC$297,0),0,1,1),"")&gt;0,IFERROR(OFFSET('Tabulka klientů 2023'!$AL$7,MATCH('Filtr dle měsíce'!A186,'Filtr dle měsíce'!$AC$6:$AC$297,0),0,1,1)*OFFSET('Filtr dle měsíce'!$X$5,MATCH('Filtr dle měsíce'!A186,'Filtr dle měsíce'!$AC$6:$AC$297,0),0,1,1),""),"")</f>
        <v/>
      </c>
      <c r="K186" s="75" t="str">
        <f ca="1">IF(IFERROR(OFFSET('Tabulka klientů 2023'!$AO$7,MATCH('Filtr dle měsíce'!A186,'Filtr dle měsíce'!$AC$6:$AC$297,0),0,1,1)*OFFSET('Filtr dle měsíce'!$Y$5,MATCH('Filtr dle měsíce'!A186,'Filtr dle měsíce'!$AC$6:$AC$297,0),0,1,1),"")&gt;0,IFERROR(OFFSET('Tabulka klientů 2023'!$AO$7,MATCH('Filtr dle měsíce'!A186,'Filtr dle měsíce'!$AC$6:$AC$297,0),0,1,1)*OFFSET('Filtr dle měsíce'!$Y$5,MATCH('Filtr dle měsíce'!A186,'Filtr dle měsíce'!$AC$6:$AC$297,0),0,1,1),""),"")</f>
        <v/>
      </c>
      <c r="L186" s="76" t="str">
        <f ca="1">IF(IFERROR(OFFSET('Tabulka klientů 2023'!$AR$7,MATCH('Filtr dle měsíce'!A186,'Filtr dle měsíce'!$AC$6:$AC$297,0),0,1,1)*OFFSET('Filtr dle měsíce'!$Z$5,MATCH('Filtr dle měsíce'!A186,'Filtr dle měsíce'!$AC$6:$AC$297,0),0,1,1),"")&gt;0,IFERROR(OFFSET('Tabulka klientů 2023'!$AR$7,MATCH('Filtr dle měsíce'!A186,'Filtr dle měsíce'!$AC$6:$AC$297,0),0,1,1)*OFFSET('Filtr dle měsíce'!$Z$5,MATCH('Filtr dle měsíce'!A186,'Filtr dle měsíce'!$AC$6:$AC$297,0),0,1,1),""),"")</f>
        <v/>
      </c>
      <c r="M186" s="77" t="str">
        <f ca="1">IF(IFERROR(OFFSET('Tabulka klientů 2023'!$AU$7,MATCH('Filtr dle měsíce'!A186,'Filtr dle měsíce'!$AC$6:$AC$297,0),0,1,1)*OFFSET('Filtr dle měsíce'!$AA$5,MATCH('Filtr dle měsíce'!A186,'Filtr dle měsíce'!$AC$6:$AC$297,0),0,1,1),"")&gt;0,IFERROR(OFFSET('Tabulka klientů 2023'!$AU$7,MATCH('Filtr dle měsíce'!A186,'Filtr dle měsíce'!$AC$6:$AC$297,0),0,1,1)*OFFSET('Filtr dle měsíce'!$AA$5,MATCH('Filtr dle měsíce'!A186,'Filtr dle měsíce'!$AC$6:$AC$297,0),0,1,1),""),"")</f>
        <v/>
      </c>
      <c r="N186" s="78" t="str">
        <f t="shared" ca="1" si="0"/>
        <v/>
      </c>
      <c r="Q186" s="51">
        <f>IF('Tabulka klientů 2023'!R188='Filtr dle měsíce'!$C$1,1,0)</f>
        <v>0</v>
      </c>
      <c r="R186" s="51">
        <f>IF('Tabulka klientů 2023'!U188='Filtr dle měsíce'!$C$1,1,0)</f>
        <v>0</v>
      </c>
      <c r="S186" s="51">
        <f>IF('Tabulka klientů 2023'!X188='Filtr dle měsíce'!$C$1,1,0)</f>
        <v>0</v>
      </c>
      <c r="T186" s="51">
        <f>IF('Tabulka klientů 2023'!AA188='Filtr dle měsíce'!$C$1,1,0)</f>
        <v>0</v>
      </c>
      <c r="U186" s="51">
        <f>IF('Tabulka klientů 2023'!AD188='Filtr dle měsíce'!$C$1,1,0)</f>
        <v>0</v>
      </c>
      <c r="V186" s="51">
        <f>IF('Tabulka klientů 2023'!AG188='Filtr dle měsíce'!$C$1,1,0)</f>
        <v>0</v>
      </c>
      <c r="W186" s="51">
        <f>IF('Tabulka klientů 2023'!AJ188='Filtr dle měsíce'!$C$1,1,0)</f>
        <v>0</v>
      </c>
      <c r="X186" s="1">
        <f>IF('Tabulka klientů 2023'!AM188='Filtr dle měsíce'!$C$1,1,0)</f>
        <v>0</v>
      </c>
      <c r="Y186" s="1">
        <f>IF('Tabulka klientů 2023'!AP188='Filtr dle měsíce'!$C$1,1,0)</f>
        <v>0</v>
      </c>
      <c r="Z186" s="1">
        <f>IF('Tabulka klientů 2023'!AS188='Filtr dle měsíce'!$C$1,1,0)</f>
        <v>0</v>
      </c>
      <c r="AA186" s="1">
        <f>IF('Tabulka klientů 2023'!AV188='Filtr dle měsíce'!$C$1,1,0)</f>
        <v>0</v>
      </c>
      <c r="AB186" s="1">
        <f t="shared" si="1"/>
        <v>0</v>
      </c>
      <c r="AC186" s="1">
        <f t="shared" si="2"/>
        <v>0</v>
      </c>
      <c r="AE186" s="51">
        <f>IF('Tabulka klientů 2023'!S188="ANO",1,0)</f>
        <v>0</v>
      </c>
      <c r="AF186" s="51">
        <f>IF('Tabulka klientů 2023'!V188="ANO",1,0)</f>
        <v>0</v>
      </c>
      <c r="AG186" s="51">
        <f>IF('Tabulka klientů 2023'!Y188="ANO",1,0)</f>
        <v>0</v>
      </c>
      <c r="AH186" s="51">
        <f>IF('Tabulka klientů 2023'!AB188="ANO",1,0)</f>
        <v>0</v>
      </c>
      <c r="AI186" s="51">
        <f>IF('Tabulka klientů 2023'!AE188="ANO",1,0)</f>
        <v>0</v>
      </c>
      <c r="AJ186" s="51">
        <f>IF('Tabulka klientů 2023'!AH188="ANO",1,0)</f>
        <v>0</v>
      </c>
      <c r="AK186" s="51">
        <f>IF('Tabulka klientů 2023'!AK188="ANO",1,0)</f>
        <v>0</v>
      </c>
      <c r="AL186" s="51">
        <f>IF('Tabulka klientů 2023'!AN188="ANO",1,0)</f>
        <v>0</v>
      </c>
      <c r="AM186" s="51">
        <f>IF('Tabulka klientů 2023'!AQ188="ANO",1,0)</f>
        <v>0</v>
      </c>
      <c r="AN186" s="51">
        <f>IF('Tabulka klientů 2023'!AT188="ANO",1,0)</f>
        <v>0</v>
      </c>
      <c r="AO186" s="51">
        <f>IF('Tabulka klientů 2023'!AW188="ANO",1,0)</f>
        <v>0</v>
      </c>
      <c r="AP186" s="51" t="e">
        <f t="shared" ref="AP186:AQ186" si="362">#N/A</f>
        <v>#N/A</v>
      </c>
      <c r="AQ186" s="51" t="e">
        <f t="shared" si="362"/>
        <v>#N/A</v>
      </c>
      <c r="AR186" s="51"/>
      <c r="AS186" s="1">
        <f t="shared" ref="AS186:BC186" si="363">SUM(Q186+AE186)</f>
        <v>0</v>
      </c>
      <c r="AT186" s="1">
        <f t="shared" si="363"/>
        <v>0</v>
      </c>
      <c r="AU186" s="1">
        <f t="shared" si="363"/>
        <v>0</v>
      </c>
      <c r="AV186" s="1">
        <f t="shared" si="363"/>
        <v>0</v>
      </c>
      <c r="AW186" s="1">
        <f t="shared" si="363"/>
        <v>0</v>
      </c>
      <c r="AX186" s="1">
        <f t="shared" si="363"/>
        <v>0</v>
      </c>
      <c r="AY186" s="1">
        <f t="shared" si="363"/>
        <v>0</v>
      </c>
      <c r="AZ186" s="1">
        <f t="shared" si="363"/>
        <v>0</v>
      </c>
      <c r="BA186" s="1">
        <f t="shared" si="363"/>
        <v>0</v>
      </c>
      <c r="BB186" s="1">
        <f t="shared" si="363"/>
        <v>0</v>
      </c>
      <c r="BC186" s="1">
        <f t="shared" si="363"/>
        <v>0</v>
      </c>
      <c r="BD186" s="1"/>
      <c r="BE186" s="79" t="str">
        <f ca="1">IF(IFERROR(OFFSET('Filtr dle měsíce'!AS$5,MATCH('Filtr dle měsíce'!$A185,'Filtr dle měsíce'!$AC$6:$AC$297,0),0,1,1)*OFFSET('Filtr dle měsíce'!AS$5,MATCH('Filtr dle měsíce'!$A185,'Filtr dle měsíce'!$AC$6:$AC$297,0),0,1,1),"")&gt;0,IFERROR(OFFSET('Filtr dle měsíce'!AS$5,MATCH('Filtr dle měsíce'!$A185,'Filtr dle měsíce'!$AC$6:$AC$297,0),0,1,1)*OFFSET('Filtr dle měsíce'!AS$5,MATCH('Filtr dle měsíce'!$A185,'Filtr dle měsíce'!$AC$6:$AC$297,0),0,1,1),""),"")</f>
        <v/>
      </c>
      <c r="BF186" s="79" t="str">
        <f ca="1">IF(IFERROR(OFFSET('Filtr dle měsíce'!AT$5,MATCH('Filtr dle měsíce'!$A185,'Filtr dle měsíce'!$AC$6:$AC$297,0),0,1,1)*OFFSET('Filtr dle měsíce'!AT$5,MATCH('Filtr dle měsíce'!$A185,'Filtr dle měsíce'!$AC$6:$AC$297,0),0,1,1),"")&gt;0,IFERROR(OFFSET('Filtr dle měsíce'!AT$5,MATCH('Filtr dle měsíce'!$A185,'Filtr dle měsíce'!$AC$6:$AC$297,0),0,1,1)*OFFSET('Filtr dle měsíce'!AT$5,MATCH('Filtr dle měsíce'!$A185,'Filtr dle měsíce'!$AC$6:$AC$297,0),0,1,1),""),"")</f>
        <v/>
      </c>
      <c r="BG186" s="79" t="str">
        <f ca="1">IF(IFERROR(OFFSET('Filtr dle měsíce'!AU$5,MATCH('Filtr dle měsíce'!$A185,'Filtr dle měsíce'!$AC$6:$AC$297,0),0,1,1)*OFFSET('Filtr dle měsíce'!AU$5,MATCH('Filtr dle měsíce'!$A185,'Filtr dle měsíce'!$AC$6:$AC$297,0),0,1,1),"")&gt;0,IFERROR(OFFSET('Filtr dle měsíce'!AU$5,MATCH('Filtr dle měsíce'!$A185,'Filtr dle měsíce'!$AC$6:$AC$297,0),0,1,1)*OFFSET('Filtr dle měsíce'!AU$5,MATCH('Filtr dle měsíce'!$A185,'Filtr dle měsíce'!$AC$6:$AC$297,0),0,1,1),""),"")</f>
        <v/>
      </c>
      <c r="BH186" s="79" t="str">
        <f ca="1">IF(IFERROR(OFFSET('Filtr dle měsíce'!AV$5,MATCH('Filtr dle měsíce'!$A185,'Filtr dle měsíce'!$AC$6:$AC$297,0),0,1,1)*OFFSET('Filtr dle měsíce'!AV$5,MATCH('Filtr dle měsíce'!$A185,'Filtr dle měsíce'!$AC$6:$AC$297,0),0,1,1),"")&gt;0,IFERROR(OFFSET('Filtr dle měsíce'!AV$5,MATCH('Filtr dle měsíce'!$A185,'Filtr dle měsíce'!$AC$6:$AC$297,0),0,1,1)*OFFSET('Filtr dle měsíce'!AV$5,MATCH('Filtr dle měsíce'!$A185,'Filtr dle měsíce'!$AC$6:$AC$297,0),0,1,1),""),"")</f>
        <v/>
      </c>
      <c r="BI186" s="79" t="str">
        <f ca="1">IF(IFERROR(OFFSET('Filtr dle měsíce'!AW$5,MATCH('Filtr dle měsíce'!$A185,'Filtr dle měsíce'!$AC$6:$AC$297,0),0,1,1)*OFFSET('Filtr dle měsíce'!AW$5,MATCH('Filtr dle měsíce'!$A185,'Filtr dle měsíce'!$AC$6:$AC$297,0),0,1,1),"")&gt;0,IFERROR(OFFSET('Filtr dle měsíce'!AW$5,MATCH('Filtr dle měsíce'!$A185,'Filtr dle měsíce'!$AC$6:$AC$297,0),0,1,1)*OFFSET('Filtr dle měsíce'!AW$5,MATCH('Filtr dle měsíce'!$A185,'Filtr dle měsíce'!$AC$6:$AC$297,0),0,1,1),""),"")</f>
        <v/>
      </c>
      <c r="BJ186" s="79" t="str">
        <f ca="1">IF(IFERROR(OFFSET('Filtr dle měsíce'!AX$5,MATCH('Filtr dle měsíce'!$A185,'Filtr dle měsíce'!$AC$6:$AC$297,0),0,1,1)*OFFSET('Filtr dle měsíce'!AX$5,MATCH('Filtr dle měsíce'!$A185,'Filtr dle měsíce'!$AC$6:$AC$297,0),0,1,1),"")&gt;0,IFERROR(OFFSET('Filtr dle měsíce'!AX$5,MATCH('Filtr dle měsíce'!$A185,'Filtr dle měsíce'!$AC$6:$AC$297,0),0,1,1)*OFFSET('Filtr dle měsíce'!AX$5,MATCH('Filtr dle měsíce'!$A185,'Filtr dle měsíce'!$AC$6:$AC$297,0),0,1,1),""),"")</f>
        <v/>
      </c>
      <c r="BK186" s="79" t="str">
        <f ca="1">IF(IFERROR(OFFSET('Filtr dle měsíce'!AY$5,MATCH('Filtr dle měsíce'!$A185,'Filtr dle měsíce'!$AC$6:$AC$297,0),0,1,1)*OFFSET('Filtr dle měsíce'!AY$5,MATCH('Filtr dle měsíce'!$A185,'Filtr dle měsíce'!$AC$6:$AC$297,0),0,1,1),"")&gt;0,IFERROR(OFFSET('Filtr dle měsíce'!AY$5,MATCH('Filtr dle měsíce'!$A185,'Filtr dle měsíce'!$AC$6:$AC$297,0),0,1,1)*OFFSET('Filtr dle měsíce'!AY$5,MATCH('Filtr dle měsíce'!$A185,'Filtr dle měsíce'!$AC$6:$AC$297,0),0,1,1),""),"")</f>
        <v/>
      </c>
      <c r="BL186" s="79" t="str">
        <f ca="1">IF(IFERROR(OFFSET('Filtr dle měsíce'!AZ$5,MATCH('Filtr dle měsíce'!$A185,'Filtr dle měsíce'!$AC$6:$AC$297,0),0,1,1)*OFFSET('Filtr dle měsíce'!AZ$5,MATCH('Filtr dle měsíce'!$A185,'Filtr dle měsíce'!$AC$6:$AC$297,0),0,1,1),"")&gt;0,IFERROR(OFFSET('Filtr dle měsíce'!AZ$5,MATCH('Filtr dle měsíce'!$A185,'Filtr dle měsíce'!$AC$6:$AC$297,0),0,1,1)*OFFSET('Filtr dle měsíce'!AZ$5,MATCH('Filtr dle měsíce'!$A185,'Filtr dle měsíce'!$AC$6:$AC$297,0),0,1,1),""),"")</f>
        <v/>
      </c>
      <c r="BM186" s="79" t="str">
        <f ca="1">IF(IFERROR(OFFSET('Filtr dle měsíce'!BA$5,MATCH('Filtr dle měsíce'!$A185,'Filtr dle měsíce'!$AC$6:$AC$297,0),0,1,1)*OFFSET('Filtr dle měsíce'!BA$5,MATCH('Filtr dle měsíce'!$A185,'Filtr dle měsíce'!$AC$6:$AC$297,0),0,1,1),"")&gt;0,IFERROR(OFFSET('Filtr dle měsíce'!BA$5,MATCH('Filtr dle měsíce'!$A185,'Filtr dle měsíce'!$AC$6:$AC$297,0),0,1,1)*OFFSET('Filtr dle měsíce'!BA$5,MATCH('Filtr dle měsíce'!$A185,'Filtr dle měsíce'!$AC$6:$AC$297,0),0,1,1),""),"")</f>
        <v/>
      </c>
      <c r="BN186" s="79" t="str">
        <f ca="1">IF(IFERROR(OFFSET('Filtr dle měsíce'!BB$5,MATCH('Filtr dle měsíce'!$A185,'Filtr dle měsíce'!$AC$6:$AC$297,0),0,1,1)*OFFSET('Filtr dle měsíce'!BB$5,MATCH('Filtr dle měsíce'!$A185,'Filtr dle měsíce'!$AC$6:$AC$297,0),0,1,1),"")&gt;0,IFERROR(OFFSET('Filtr dle měsíce'!BB$5,MATCH('Filtr dle měsíce'!$A185,'Filtr dle měsíce'!$AC$6:$AC$297,0),0,1,1)*OFFSET('Filtr dle měsíce'!BB$5,MATCH('Filtr dle měsíce'!$A185,'Filtr dle měsíce'!$AC$6:$AC$297,0),0,1,1),""),"")</f>
        <v/>
      </c>
      <c r="BO186" s="79" t="str">
        <f ca="1">IF(IFERROR(OFFSET('Filtr dle měsíce'!BC$5,MATCH('Filtr dle měsíce'!$A185,'Filtr dle měsíce'!$AC$6:$AC$297,0),0,1,1)*OFFSET('Filtr dle měsíce'!BC$5,MATCH('Filtr dle měsíce'!$A185,'Filtr dle měsíce'!$AC$6:$AC$297,0),0,1,1),"")&gt;0,IFERROR(OFFSET('Filtr dle měsíce'!BC$5,MATCH('Filtr dle měsíce'!$A185,'Filtr dle měsíce'!$AC$6:$AC$297,0),0,1,1)*OFFSET('Filtr dle měsíce'!BC$5,MATCH('Filtr dle měsíce'!$A185,'Filtr dle měsíce'!$AC$6:$AC$297,0),0,1,1),""),"")</f>
        <v/>
      </c>
      <c r="BP186" s="79"/>
      <c r="BQ186" s="79"/>
    </row>
    <row r="187" spans="1:69" ht="14.25" customHeight="1" x14ac:dyDescent="0.4">
      <c r="A187" s="51">
        <v>183</v>
      </c>
      <c r="B187" s="74" t="str">
        <f ca="1">IFERROR(TEXT(OFFSET('Tabulka klientů 2023'!$C$7,MATCH('Filtr dle měsíce'!A187,'Filtr dle měsíce'!$AC$6:$AC$297,0),0,1,1),""),"")</f>
        <v/>
      </c>
      <c r="C187" s="75" t="str">
        <f ca="1">IF(IFERROR(OFFSET('Tabulka klientů 2023'!$Q$7,MATCH('Filtr dle měsíce'!A187,'Filtr dle měsíce'!$AC$6:$AC$297,0),0,1,1)*OFFSET('Filtr dle měsíce'!$Q$5,MATCH('Filtr dle měsíce'!A187,'Filtr dle měsíce'!$AC$6:$AC$297,0),0,1,1),"")&gt;0,IFERROR(OFFSET('Tabulka klientů 2023'!$Q$7,MATCH('Filtr dle měsíce'!A187,'Filtr dle měsíce'!$AC$6:$AC$297,0),0,1,1)*OFFSET('Filtr dle měsíce'!$Q$5,MATCH('Filtr dle měsíce'!A187,'Filtr dle měsíce'!$AC$6:$AC$297,0),0,1,1),""),"")</f>
        <v/>
      </c>
      <c r="D187" s="76" t="str">
        <f ca="1">IF(IFERROR(OFFSET('Tabulka klientů 2023'!$T$7,MATCH('Filtr dle měsíce'!A187,'Filtr dle měsíce'!$AC$6:$AC$297,0),0,1,1)*OFFSET('Filtr dle měsíce'!$R$5,MATCH('Filtr dle měsíce'!A187,'Filtr dle měsíce'!$AC$6:$AC$297,0),0,1,1),"")&gt;0,IFERROR(OFFSET('Tabulka klientů 2023'!$T$7,MATCH('Filtr dle měsíce'!A187,'Filtr dle měsíce'!$AC$6:$AC$297,0),0,1,1)*OFFSET('Filtr dle měsíce'!$R$5,MATCH('Filtr dle měsíce'!A187,'Filtr dle měsíce'!$AC$6:$AC$297,0),0,1,1),""),"")</f>
        <v/>
      </c>
      <c r="E187" s="75" t="str">
        <f ca="1">IF(IFERROR(OFFSET('Tabulka klientů 2023'!$W$7,MATCH('Filtr dle měsíce'!A187,'Filtr dle měsíce'!$AC$6:$AC$297,0),0,1,1)*OFFSET('Filtr dle měsíce'!$S$5,MATCH('Filtr dle měsíce'!A187,'Filtr dle měsíce'!$AC$6:$AC$297,0),0,1,1),"")&gt;0,IFERROR(OFFSET('Tabulka klientů 2023'!$W$7,MATCH('Filtr dle měsíce'!A187,'Filtr dle měsíce'!$AC$6:$AC$297,0),0,1,1)*OFFSET('Filtr dle měsíce'!$S$5,MATCH('Filtr dle měsíce'!A187,'Filtr dle měsíce'!$AC$6:$AC$297,0),0,1,1),""),"")</f>
        <v/>
      </c>
      <c r="F187" s="76" t="str">
        <f ca="1">IF(IFERROR(OFFSET('Tabulka klientů 2023'!$Z$7,MATCH('Filtr dle měsíce'!A187,'Filtr dle měsíce'!$AC$6:$AC$297,0),0,1,1)*OFFSET('Filtr dle měsíce'!$T$5,MATCH('Filtr dle měsíce'!A187,'Filtr dle měsíce'!$AC$6:$AC$297,0),0,1,1),"")&gt;0,IFERROR(OFFSET('Tabulka klientů 2023'!$Z$7,MATCH('Filtr dle měsíce'!A187,'Filtr dle měsíce'!$AC$6:$AC$297,0),0,1,1)*OFFSET('Filtr dle měsíce'!$T$5,MATCH('Filtr dle měsíce'!A187,'Filtr dle měsíce'!$AC$6:$AC$297,0),0,1,1),""),"")</f>
        <v/>
      </c>
      <c r="G187" s="75" t="str">
        <f ca="1">IF(IFERROR(OFFSET('Tabulka klientů 2023'!$AC$7,MATCH('Filtr dle měsíce'!A187,'Filtr dle měsíce'!$AC$6:$AC$297,0),0,1,1)*OFFSET('Filtr dle měsíce'!$U$5,MATCH('Filtr dle měsíce'!A187,'Filtr dle měsíce'!$AC$6:$AC$297,0),0,1,1),"")&gt;0,IFERROR(OFFSET('Tabulka klientů 2023'!$AC$7,MATCH('Filtr dle měsíce'!A187,'Filtr dle měsíce'!$AC$6:$AC$297,0),0,1,1)*OFFSET('Filtr dle měsíce'!$U$5,MATCH('Filtr dle měsíce'!A187,'Filtr dle měsíce'!$AC$6:$AC$297,0),0,1,1),""),"")</f>
        <v/>
      </c>
      <c r="H187" s="76" t="str">
        <f ca="1">IF(IFERROR(OFFSET('Tabulka klientů 2023'!$AF$7,MATCH('Filtr dle měsíce'!A187,'Filtr dle měsíce'!$AC$6:$AC$297,0),0,1,1)*OFFSET('Filtr dle měsíce'!$V$5,MATCH('Filtr dle měsíce'!A187,'Filtr dle měsíce'!$AC$6:$AC$297,0),0,1,1),"")&gt;0,IFERROR(OFFSET('Tabulka klientů 2023'!$AF$7,MATCH('Filtr dle měsíce'!A187,'Filtr dle měsíce'!$AC$6:$AC$297,0),0,1,1)*OFFSET('Filtr dle měsíce'!$V$5,MATCH('Filtr dle měsíce'!A187,'Filtr dle měsíce'!$AC$6:$AC$297,0),0,1,1),""),"")</f>
        <v/>
      </c>
      <c r="I187" s="75" t="str">
        <f ca="1">IF(IFERROR(OFFSET('Tabulka klientů 2023'!$AI$7,MATCH('Filtr dle měsíce'!A187,'Filtr dle měsíce'!$AC$6:$AC$297,0),0,1,1)*OFFSET('Filtr dle měsíce'!$W$5,MATCH('Filtr dle měsíce'!A187,'Filtr dle měsíce'!$AC$6:$AC$297,0),0,1,1),"")&gt;0,IFERROR(OFFSET('Tabulka klientů 2023'!$AI$7,MATCH('Filtr dle měsíce'!A187,'Filtr dle měsíce'!$AC$6:$AC$297,0),0,1,1)*OFFSET('Filtr dle měsíce'!$W$5,MATCH('Filtr dle měsíce'!A187,'Filtr dle měsíce'!$AC$6:$AC$297,0),0,1,1),""),"")</f>
        <v/>
      </c>
      <c r="J187" s="76" t="str">
        <f ca="1">IF(IFERROR(OFFSET('Tabulka klientů 2023'!$AL$7,MATCH('Filtr dle měsíce'!A187,'Filtr dle měsíce'!$AC$6:$AC$297,0),0,1,1)*OFFSET('Filtr dle měsíce'!$X$5,MATCH('Filtr dle měsíce'!A187,'Filtr dle měsíce'!$AC$6:$AC$297,0),0,1,1),"")&gt;0,IFERROR(OFFSET('Tabulka klientů 2023'!$AL$7,MATCH('Filtr dle měsíce'!A187,'Filtr dle měsíce'!$AC$6:$AC$297,0),0,1,1)*OFFSET('Filtr dle měsíce'!$X$5,MATCH('Filtr dle měsíce'!A187,'Filtr dle měsíce'!$AC$6:$AC$297,0),0,1,1),""),"")</f>
        <v/>
      </c>
      <c r="K187" s="75" t="str">
        <f ca="1">IF(IFERROR(OFFSET('Tabulka klientů 2023'!$AO$7,MATCH('Filtr dle měsíce'!A187,'Filtr dle měsíce'!$AC$6:$AC$297,0),0,1,1)*OFFSET('Filtr dle měsíce'!$Y$5,MATCH('Filtr dle měsíce'!A187,'Filtr dle měsíce'!$AC$6:$AC$297,0),0,1,1),"")&gt;0,IFERROR(OFFSET('Tabulka klientů 2023'!$AO$7,MATCH('Filtr dle měsíce'!A187,'Filtr dle měsíce'!$AC$6:$AC$297,0),0,1,1)*OFFSET('Filtr dle měsíce'!$Y$5,MATCH('Filtr dle měsíce'!A187,'Filtr dle měsíce'!$AC$6:$AC$297,0),0,1,1),""),"")</f>
        <v/>
      </c>
      <c r="L187" s="76" t="str">
        <f ca="1">IF(IFERROR(OFFSET('Tabulka klientů 2023'!$AR$7,MATCH('Filtr dle měsíce'!A187,'Filtr dle měsíce'!$AC$6:$AC$297,0),0,1,1)*OFFSET('Filtr dle měsíce'!$Z$5,MATCH('Filtr dle měsíce'!A187,'Filtr dle měsíce'!$AC$6:$AC$297,0),0,1,1),"")&gt;0,IFERROR(OFFSET('Tabulka klientů 2023'!$AR$7,MATCH('Filtr dle měsíce'!A187,'Filtr dle měsíce'!$AC$6:$AC$297,0),0,1,1)*OFFSET('Filtr dle měsíce'!$Z$5,MATCH('Filtr dle měsíce'!A187,'Filtr dle měsíce'!$AC$6:$AC$297,0),0,1,1),""),"")</f>
        <v/>
      </c>
      <c r="M187" s="77" t="str">
        <f ca="1">IF(IFERROR(OFFSET('Tabulka klientů 2023'!$AU$7,MATCH('Filtr dle měsíce'!A187,'Filtr dle měsíce'!$AC$6:$AC$297,0),0,1,1)*OFFSET('Filtr dle měsíce'!$AA$5,MATCH('Filtr dle měsíce'!A187,'Filtr dle měsíce'!$AC$6:$AC$297,0),0,1,1),"")&gt;0,IFERROR(OFFSET('Tabulka klientů 2023'!$AU$7,MATCH('Filtr dle měsíce'!A187,'Filtr dle měsíce'!$AC$6:$AC$297,0),0,1,1)*OFFSET('Filtr dle měsíce'!$AA$5,MATCH('Filtr dle měsíce'!A187,'Filtr dle měsíce'!$AC$6:$AC$297,0),0,1,1),""),"")</f>
        <v/>
      </c>
      <c r="N187" s="78" t="str">
        <f t="shared" ca="1" si="0"/>
        <v/>
      </c>
      <c r="Q187" s="51">
        <f>IF('Tabulka klientů 2023'!R189='Filtr dle měsíce'!$C$1,1,0)</f>
        <v>0</v>
      </c>
      <c r="R187" s="51">
        <f>IF('Tabulka klientů 2023'!U189='Filtr dle měsíce'!$C$1,1,0)</f>
        <v>0</v>
      </c>
      <c r="S187" s="51">
        <f>IF('Tabulka klientů 2023'!X189='Filtr dle měsíce'!$C$1,1,0)</f>
        <v>0</v>
      </c>
      <c r="T187" s="51">
        <f>IF('Tabulka klientů 2023'!AA189='Filtr dle měsíce'!$C$1,1,0)</f>
        <v>0</v>
      </c>
      <c r="U187" s="51">
        <f>IF('Tabulka klientů 2023'!AD189='Filtr dle měsíce'!$C$1,1,0)</f>
        <v>0</v>
      </c>
      <c r="V187" s="51">
        <f>IF('Tabulka klientů 2023'!AG189='Filtr dle měsíce'!$C$1,1,0)</f>
        <v>0</v>
      </c>
      <c r="W187" s="51">
        <f>IF('Tabulka klientů 2023'!AJ189='Filtr dle měsíce'!$C$1,1,0)</f>
        <v>0</v>
      </c>
      <c r="X187" s="1">
        <f>IF('Tabulka klientů 2023'!AM189='Filtr dle měsíce'!$C$1,1,0)</f>
        <v>0</v>
      </c>
      <c r="Y187" s="1">
        <f>IF('Tabulka klientů 2023'!AP189='Filtr dle měsíce'!$C$1,1,0)</f>
        <v>0</v>
      </c>
      <c r="Z187" s="1">
        <f>IF('Tabulka klientů 2023'!AS189='Filtr dle měsíce'!$C$1,1,0)</f>
        <v>0</v>
      </c>
      <c r="AA187" s="1">
        <f>IF('Tabulka klientů 2023'!AV189='Filtr dle měsíce'!$C$1,1,0)</f>
        <v>0</v>
      </c>
      <c r="AB187" s="1">
        <f t="shared" si="1"/>
        <v>0</v>
      </c>
      <c r="AC187" s="1">
        <f t="shared" si="2"/>
        <v>0</v>
      </c>
      <c r="AE187" s="51">
        <f>IF('Tabulka klientů 2023'!S189="ANO",1,0)</f>
        <v>0</v>
      </c>
      <c r="AF187" s="51">
        <f>IF('Tabulka klientů 2023'!V189="ANO",1,0)</f>
        <v>0</v>
      </c>
      <c r="AG187" s="51">
        <f>IF('Tabulka klientů 2023'!Y189="ANO",1,0)</f>
        <v>0</v>
      </c>
      <c r="AH187" s="51">
        <f>IF('Tabulka klientů 2023'!AB189="ANO",1,0)</f>
        <v>0</v>
      </c>
      <c r="AI187" s="51">
        <f>IF('Tabulka klientů 2023'!AE189="ANO",1,0)</f>
        <v>0</v>
      </c>
      <c r="AJ187" s="51">
        <f>IF('Tabulka klientů 2023'!AH189="ANO",1,0)</f>
        <v>0</v>
      </c>
      <c r="AK187" s="51">
        <f>IF('Tabulka klientů 2023'!AK189="ANO",1,0)</f>
        <v>0</v>
      </c>
      <c r="AL187" s="51">
        <f>IF('Tabulka klientů 2023'!AN189="ANO",1,0)</f>
        <v>0</v>
      </c>
      <c r="AM187" s="51">
        <f>IF('Tabulka klientů 2023'!AQ189="ANO",1,0)</f>
        <v>0</v>
      </c>
      <c r="AN187" s="51">
        <f>IF('Tabulka klientů 2023'!AT189="ANO",1,0)</f>
        <v>0</v>
      </c>
      <c r="AO187" s="51">
        <f>IF('Tabulka klientů 2023'!AW189="ANO",1,0)</f>
        <v>0</v>
      </c>
      <c r="AP187" s="51" t="e">
        <f t="shared" ref="AP187:AQ187" si="364">#N/A</f>
        <v>#N/A</v>
      </c>
      <c r="AQ187" s="51" t="e">
        <f t="shared" si="364"/>
        <v>#N/A</v>
      </c>
      <c r="AR187" s="51"/>
      <c r="AS187" s="1">
        <f t="shared" ref="AS187:BC187" si="365">SUM(Q187+AE187)</f>
        <v>0</v>
      </c>
      <c r="AT187" s="1">
        <f t="shared" si="365"/>
        <v>0</v>
      </c>
      <c r="AU187" s="1">
        <f t="shared" si="365"/>
        <v>0</v>
      </c>
      <c r="AV187" s="1">
        <f t="shared" si="365"/>
        <v>0</v>
      </c>
      <c r="AW187" s="1">
        <f t="shared" si="365"/>
        <v>0</v>
      </c>
      <c r="AX187" s="1">
        <f t="shared" si="365"/>
        <v>0</v>
      </c>
      <c r="AY187" s="1">
        <f t="shared" si="365"/>
        <v>0</v>
      </c>
      <c r="AZ187" s="1">
        <f t="shared" si="365"/>
        <v>0</v>
      </c>
      <c r="BA187" s="1">
        <f t="shared" si="365"/>
        <v>0</v>
      </c>
      <c r="BB187" s="1">
        <f t="shared" si="365"/>
        <v>0</v>
      </c>
      <c r="BC187" s="1">
        <f t="shared" si="365"/>
        <v>0</v>
      </c>
      <c r="BD187" s="1"/>
      <c r="BE187" s="79" t="str">
        <f ca="1">IF(IFERROR(OFFSET('Filtr dle měsíce'!AS$5,MATCH('Filtr dle měsíce'!$A186,'Filtr dle měsíce'!$AC$6:$AC$297,0),0,1,1)*OFFSET('Filtr dle měsíce'!AS$5,MATCH('Filtr dle měsíce'!$A186,'Filtr dle měsíce'!$AC$6:$AC$297,0),0,1,1),"")&gt;0,IFERROR(OFFSET('Filtr dle měsíce'!AS$5,MATCH('Filtr dle měsíce'!$A186,'Filtr dle měsíce'!$AC$6:$AC$297,0),0,1,1)*OFFSET('Filtr dle měsíce'!AS$5,MATCH('Filtr dle měsíce'!$A186,'Filtr dle měsíce'!$AC$6:$AC$297,0),0,1,1),""),"")</f>
        <v/>
      </c>
      <c r="BF187" s="79" t="str">
        <f ca="1">IF(IFERROR(OFFSET('Filtr dle měsíce'!AT$5,MATCH('Filtr dle měsíce'!$A186,'Filtr dle měsíce'!$AC$6:$AC$297,0),0,1,1)*OFFSET('Filtr dle měsíce'!AT$5,MATCH('Filtr dle měsíce'!$A186,'Filtr dle měsíce'!$AC$6:$AC$297,0),0,1,1),"")&gt;0,IFERROR(OFFSET('Filtr dle měsíce'!AT$5,MATCH('Filtr dle měsíce'!$A186,'Filtr dle měsíce'!$AC$6:$AC$297,0),0,1,1)*OFFSET('Filtr dle měsíce'!AT$5,MATCH('Filtr dle měsíce'!$A186,'Filtr dle měsíce'!$AC$6:$AC$297,0),0,1,1),""),"")</f>
        <v/>
      </c>
      <c r="BG187" s="79" t="str">
        <f ca="1">IF(IFERROR(OFFSET('Filtr dle měsíce'!AU$5,MATCH('Filtr dle měsíce'!$A186,'Filtr dle měsíce'!$AC$6:$AC$297,0),0,1,1)*OFFSET('Filtr dle měsíce'!AU$5,MATCH('Filtr dle měsíce'!$A186,'Filtr dle měsíce'!$AC$6:$AC$297,0),0,1,1),"")&gt;0,IFERROR(OFFSET('Filtr dle měsíce'!AU$5,MATCH('Filtr dle měsíce'!$A186,'Filtr dle měsíce'!$AC$6:$AC$297,0),0,1,1)*OFFSET('Filtr dle měsíce'!AU$5,MATCH('Filtr dle měsíce'!$A186,'Filtr dle měsíce'!$AC$6:$AC$297,0),0,1,1),""),"")</f>
        <v/>
      </c>
      <c r="BH187" s="79" t="str">
        <f ca="1">IF(IFERROR(OFFSET('Filtr dle měsíce'!AV$5,MATCH('Filtr dle měsíce'!$A186,'Filtr dle měsíce'!$AC$6:$AC$297,0),0,1,1)*OFFSET('Filtr dle měsíce'!AV$5,MATCH('Filtr dle měsíce'!$A186,'Filtr dle měsíce'!$AC$6:$AC$297,0),0,1,1),"")&gt;0,IFERROR(OFFSET('Filtr dle měsíce'!AV$5,MATCH('Filtr dle měsíce'!$A186,'Filtr dle měsíce'!$AC$6:$AC$297,0),0,1,1)*OFFSET('Filtr dle měsíce'!AV$5,MATCH('Filtr dle měsíce'!$A186,'Filtr dle měsíce'!$AC$6:$AC$297,0),0,1,1),""),"")</f>
        <v/>
      </c>
      <c r="BI187" s="79" t="str">
        <f ca="1">IF(IFERROR(OFFSET('Filtr dle měsíce'!AW$5,MATCH('Filtr dle měsíce'!$A186,'Filtr dle měsíce'!$AC$6:$AC$297,0),0,1,1)*OFFSET('Filtr dle měsíce'!AW$5,MATCH('Filtr dle měsíce'!$A186,'Filtr dle měsíce'!$AC$6:$AC$297,0),0,1,1),"")&gt;0,IFERROR(OFFSET('Filtr dle měsíce'!AW$5,MATCH('Filtr dle měsíce'!$A186,'Filtr dle měsíce'!$AC$6:$AC$297,0),0,1,1)*OFFSET('Filtr dle měsíce'!AW$5,MATCH('Filtr dle měsíce'!$A186,'Filtr dle měsíce'!$AC$6:$AC$297,0),0,1,1),""),"")</f>
        <v/>
      </c>
      <c r="BJ187" s="79" t="str">
        <f ca="1">IF(IFERROR(OFFSET('Filtr dle měsíce'!AX$5,MATCH('Filtr dle měsíce'!$A186,'Filtr dle měsíce'!$AC$6:$AC$297,0),0,1,1)*OFFSET('Filtr dle měsíce'!AX$5,MATCH('Filtr dle měsíce'!$A186,'Filtr dle měsíce'!$AC$6:$AC$297,0),0,1,1),"")&gt;0,IFERROR(OFFSET('Filtr dle měsíce'!AX$5,MATCH('Filtr dle měsíce'!$A186,'Filtr dle měsíce'!$AC$6:$AC$297,0),0,1,1)*OFFSET('Filtr dle měsíce'!AX$5,MATCH('Filtr dle měsíce'!$A186,'Filtr dle měsíce'!$AC$6:$AC$297,0),0,1,1),""),"")</f>
        <v/>
      </c>
      <c r="BK187" s="79" t="str">
        <f ca="1">IF(IFERROR(OFFSET('Filtr dle měsíce'!AY$5,MATCH('Filtr dle měsíce'!$A186,'Filtr dle měsíce'!$AC$6:$AC$297,0),0,1,1)*OFFSET('Filtr dle měsíce'!AY$5,MATCH('Filtr dle měsíce'!$A186,'Filtr dle měsíce'!$AC$6:$AC$297,0),0,1,1),"")&gt;0,IFERROR(OFFSET('Filtr dle měsíce'!AY$5,MATCH('Filtr dle měsíce'!$A186,'Filtr dle měsíce'!$AC$6:$AC$297,0),0,1,1)*OFFSET('Filtr dle měsíce'!AY$5,MATCH('Filtr dle měsíce'!$A186,'Filtr dle měsíce'!$AC$6:$AC$297,0),0,1,1),""),"")</f>
        <v/>
      </c>
      <c r="BL187" s="79" t="str">
        <f ca="1">IF(IFERROR(OFFSET('Filtr dle měsíce'!AZ$5,MATCH('Filtr dle měsíce'!$A186,'Filtr dle měsíce'!$AC$6:$AC$297,0),0,1,1)*OFFSET('Filtr dle měsíce'!AZ$5,MATCH('Filtr dle měsíce'!$A186,'Filtr dle měsíce'!$AC$6:$AC$297,0),0,1,1),"")&gt;0,IFERROR(OFFSET('Filtr dle měsíce'!AZ$5,MATCH('Filtr dle měsíce'!$A186,'Filtr dle měsíce'!$AC$6:$AC$297,0),0,1,1)*OFFSET('Filtr dle měsíce'!AZ$5,MATCH('Filtr dle měsíce'!$A186,'Filtr dle měsíce'!$AC$6:$AC$297,0),0,1,1),""),"")</f>
        <v/>
      </c>
      <c r="BM187" s="79" t="str">
        <f ca="1">IF(IFERROR(OFFSET('Filtr dle měsíce'!BA$5,MATCH('Filtr dle měsíce'!$A186,'Filtr dle měsíce'!$AC$6:$AC$297,0),0,1,1)*OFFSET('Filtr dle měsíce'!BA$5,MATCH('Filtr dle měsíce'!$A186,'Filtr dle měsíce'!$AC$6:$AC$297,0),0,1,1),"")&gt;0,IFERROR(OFFSET('Filtr dle měsíce'!BA$5,MATCH('Filtr dle měsíce'!$A186,'Filtr dle měsíce'!$AC$6:$AC$297,0),0,1,1)*OFFSET('Filtr dle měsíce'!BA$5,MATCH('Filtr dle měsíce'!$A186,'Filtr dle měsíce'!$AC$6:$AC$297,0),0,1,1),""),"")</f>
        <v/>
      </c>
      <c r="BN187" s="79" t="str">
        <f ca="1">IF(IFERROR(OFFSET('Filtr dle měsíce'!BB$5,MATCH('Filtr dle měsíce'!$A186,'Filtr dle měsíce'!$AC$6:$AC$297,0),0,1,1)*OFFSET('Filtr dle měsíce'!BB$5,MATCH('Filtr dle měsíce'!$A186,'Filtr dle měsíce'!$AC$6:$AC$297,0),0,1,1),"")&gt;0,IFERROR(OFFSET('Filtr dle měsíce'!BB$5,MATCH('Filtr dle měsíce'!$A186,'Filtr dle měsíce'!$AC$6:$AC$297,0),0,1,1)*OFFSET('Filtr dle měsíce'!BB$5,MATCH('Filtr dle měsíce'!$A186,'Filtr dle měsíce'!$AC$6:$AC$297,0),0,1,1),""),"")</f>
        <v/>
      </c>
      <c r="BO187" s="79" t="str">
        <f ca="1">IF(IFERROR(OFFSET('Filtr dle měsíce'!BC$5,MATCH('Filtr dle měsíce'!$A186,'Filtr dle měsíce'!$AC$6:$AC$297,0),0,1,1)*OFFSET('Filtr dle měsíce'!BC$5,MATCH('Filtr dle měsíce'!$A186,'Filtr dle měsíce'!$AC$6:$AC$297,0),0,1,1),"")&gt;0,IFERROR(OFFSET('Filtr dle měsíce'!BC$5,MATCH('Filtr dle měsíce'!$A186,'Filtr dle měsíce'!$AC$6:$AC$297,0),0,1,1)*OFFSET('Filtr dle měsíce'!BC$5,MATCH('Filtr dle měsíce'!$A186,'Filtr dle měsíce'!$AC$6:$AC$297,0),0,1,1),""),"")</f>
        <v/>
      </c>
      <c r="BP187" s="79"/>
      <c r="BQ187" s="79"/>
    </row>
    <row r="188" spans="1:69" ht="14.25" customHeight="1" x14ac:dyDescent="0.4">
      <c r="A188" s="51">
        <v>184</v>
      </c>
      <c r="B188" s="74" t="str">
        <f ca="1">IFERROR(TEXT(OFFSET('Tabulka klientů 2023'!$C$7,MATCH('Filtr dle měsíce'!A188,'Filtr dle měsíce'!$AC$6:$AC$297,0),0,1,1),""),"")</f>
        <v/>
      </c>
      <c r="C188" s="75" t="str">
        <f ca="1">IF(IFERROR(OFFSET('Tabulka klientů 2023'!$Q$7,MATCH('Filtr dle měsíce'!A188,'Filtr dle měsíce'!$AC$6:$AC$297,0),0,1,1)*OFFSET('Filtr dle měsíce'!$Q$5,MATCH('Filtr dle měsíce'!A188,'Filtr dle měsíce'!$AC$6:$AC$297,0),0,1,1),"")&gt;0,IFERROR(OFFSET('Tabulka klientů 2023'!$Q$7,MATCH('Filtr dle měsíce'!A188,'Filtr dle měsíce'!$AC$6:$AC$297,0),0,1,1)*OFFSET('Filtr dle měsíce'!$Q$5,MATCH('Filtr dle měsíce'!A188,'Filtr dle měsíce'!$AC$6:$AC$297,0),0,1,1),""),"")</f>
        <v/>
      </c>
      <c r="D188" s="76" t="str">
        <f ca="1">IF(IFERROR(OFFSET('Tabulka klientů 2023'!$T$7,MATCH('Filtr dle měsíce'!A188,'Filtr dle měsíce'!$AC$6:$AC$297,0),0,1,1)*OFFSET('Filtr dle měsíce'!$R$5,MATCH('Filtr dle měsíce'!A188,'Filtr dle měsíce'!$AC$6:$AC$297,0),0,1,1),"")&gt;0,IFERROR(OFFSET('Tabulka klientů 2023'!$T$7,MATCH('Filtr dle měsíce'!A188,'Filtr dle měsíce'!$AC$6:$AC$297,0),0,1,1)*OFFSET('Filtr dle měsíce'!$R$5,MATCH('Filtr dle měsíce'!A188,'Filtr dle měsíce'!$AC$6:$AC$297,0),0,1,1),""),"")</f>
        <v/>
      </c>
      <c r="E188" s="75" t="str">
        <f ca="1">IF(IFERROR(OFFSET('Tabulka klientů 2023'!$W$7,MATCH('Filtr dle měsíce'!A188,'Filtr dle měsíce'!$AC$6:$AC$297,0),0,1,1)*OFFSET('Filtr dle měsíce'!$S$5,MATCH('Filtr dle měsíce'!A188,'Filtr dle měsíce'!$AC$6:$AC$297,0),0,1,1),"")&gt;0,IFERROR(OFFSET('Tabulka klientů 2023'!$W$7,MATCH('Filtr dle měsíce'!A188,'Filtr dle měsíce'!$AC$6:$AC$297,0),0,1,1)*OFFSET('Filtr dle měsíce'!$S$5,MATCH('Filtr dle měsíce'!A188,'Filtr dle měsíce'!$AC$6:$AC$297,0),0,1,1),""),"")</f>
        <v/>
      </c>
      <c r="F188" s="76" t="str">
        <f ca="1">IF(IFERROR(OFFSET('Tabulka klientů 2023'!$Z$7,MATCH('Filtr dle měsíce'!A188,'Filtr dle měsíce'!$AC$6:$AC$297,0),0,1,1)*OFFSET('Filtr dle měsíce'!$T$5,MATCH('Filtr dle měsíce'!A188,'Filtr dle měsíce'!$AC$6:$AC$297,0),0,1,1),"")&gt;0,IFERROR(OFFSET('Tabulka klientů 2023'!$Z$7,MATCH('Filtr dle měsíce'!A188,'Filtr dle měsíce'!$AC$6:$AC$297,0),0,1,1)*OFFSET('Filtr dle měsíce'!$T$5,MATCH('Filtr dle měsíce'!A188,'Filtr dle měsíce'!$AC$6:$AC$297,0),0,1,1),""),"")</f>
        <v/>
      </c>
      <c r="G188" s="75" t="str">
        <f ca="1">IF(IFERROR(OFFSET('Tabulka klientů 2023'!$AC$7,MATCH('Filtr dle měsíce'!A188,'Filtr dle měsíce'!$AC$6:$AC$297,0),0,1,1)*OFFSET('Filtr dle měsíce'!$U$5,MATCH('Filtr dle měsíce'!A188,'Filtr dle měsíce'!$AC$6:$AC$297,0),0,1,1),"")&gt;0,IFERROR(OFFSET('Tabulka klientů 2023'!$AC$7,MATCH('Filtr dle měsíce'!A188,'Filtr dle měsíce'!$AC$6:$AC$297,0),0,1,1)*OFFSET('Filtr dle měsíce'!$U$5,MATCH('Filtr dle měsíce'!A188,'Filtr dle měsíce'!$AC$6:$AC$297,0),0,1,1),""),"")</f>
        <v/>
      </c>
      <c r="H188" s="76" t="str">
        <f ca="1">IF(IFERROR(OFFSET('Tabulka klientů 2023'!$AF$7,MATCH('Filtr dle měsíce'!A188,'Filtr dle měsíce'!$AC$6:$AC$297,0),0,1,1)*OFFSET('Filtr dle měsíce'!$V$5,MATCH('Filtr dle měsíce'!A188,'Filtr dle měsíce'!$AC$6:$AC$297,0),0,1,1),"")&gt;0,IFERROR(OFFSET('Tabulka klientů 2023'!$AF$7,MATCH('Filtr dle měsíce'!A188,'Filtr dle měsíce'!$AC$6:$AC$297,0),0,1,1)*OFFSET('Filtr dle měsíce'!$V$5,MATCH('Filtr dle měsíce'!A188,'Filtr dle měsíce'!$AC$6:$AC$297,0),0,1,1),""),"")</f>
        <v/>
      </c>
      <c r="I188" s="75" t="str">
        <f ca="1">IF(IFERROR(OFFSET('Tabulka klientů 2023'!$AI$7,MATCH('Filtr dle měsíce'!A188,'Filtr dle měsíce'!$AC$6:$AC$297,0),0,1,1)*OFFSET('Filtr dle měsíce'!$W$5,MATCH('Filtr dle měsíce'!A188,'Filtr dle měsíce'!$AC$6:$AC$297,0),0,1,1),"")&gt;0,IFERROR(OFFSET('Tabulka klientů 2023'!$AI$7,MATCH('Filtr dle měsíce'!A188,'Filtr dle měsíce'!$AC$6:$AC$297,0),0,1,1)*OFFSET('Filtr dle měsíce'!$W$5,MATCH('Filtr dle měsíce'!A188,'Filtr dle měsíce'!$AC$6:$AC$297,0),0,1,1),""),"")</f>
        <v/>
      </c>
      <c r="J188" s="76" t="str">
        <f ca="1">IF(IFERROR(OFFSET('Tabulka klientů 2023'!$AL$7,MATCH('Filtr dle měsíce'!A188,'Filtr dle měsíce'!$AC$6:$AC$297,0),0,1,1)*OFFSET('Filtr dle měsíce'!$X$5,MATCH('Filtr dle měsíce'!A188,'Filtr dle měsíce'!$AC$6:$AC$297,0),0,1,1),"")&gt;0,IFERROR(OFFSET('Tabulka klientů 2023'!$AL$7,MATCH('Filtr dle měsíce'!A188,'Filtr dle měsíce'!$AC$6:$AC$297,0),0,1,1)*OFFSET('Filtr dle měsíce'!$X$5,MATCH('Filtr dle měsíce'!A188,'Filtr dle měsíce'!$AC$6:$AC$297,0),0,1,1),""),"")</f>
        <v/>
      </c>
      <c r="K188" s="75" t="str">
        <f ca="1">IF(IFERROR(OFFSET('Tabulka klientů 2023'!$AO$7,MATCH('Filtr dle měsíce'!A188,'Filtr dle měsíce'!$AC$6:$AC$297,0),0,1,1)*OFFSET('Filtr dle měsíce'!$Y$5,MATCH('Filtr dle měsíce'!A188,'Filtr dle měsíce'!$AC$6:$AC$297,0),0,1,1),"")&gt;0,IFERROR(OFFSET('Tabulka klientů 2023'!$AO$7,MATCH('Filtr dle měsíce'!A188,'Filtr dle měsíce'!$AC$6:$AC$297,0),0,1,1)*OFFSET('Filtr dle měsíce'!$Y$5,MATCH('Filtr dle měsíce'!A188,'Filtr dle měsíce'!$AC$6:$AC$297,0),0,1,1),""),"")</f>
        <v/>
      </c>
      <c r="L188" s="76" t="str">
        <f ca="1">IF(IFERROR(OFFSET('Tabulka klientů 2023'!$AR$7,MATCH('Filtr dle měsíce'!A188,'Filtr dle měsíce'!$AC$6:$AC$297,0),0,1,1)*OFFSET('Filtr dle měsíce'!$Z$5,MATCH('Filtr dle měsíce'!A188,'Filtr dle měsíce'!$AC$6:$AC$297,0),0,1,1),"")&gt;0,IFERROR(OFFSET('Tabulka klientů 2023'!$AR$7,MATCH('Filtr dle měsíce'!A188,'Filtr dle měsíce'!$AC$6:$AC$297,0),0,1,1)*OFFSET('Filtr dle měsíce'!$Z$5,MATCH('Filtr dle měsíce'!A188,'Filtr dle měsíce'!$AC$6:$AC$297,0),0,1,1),""),"")</f>
        <v/>
      </c>
      <c r="M188" s="77" t="str">
        <f ca="1">IF(IFERROR(OFFSET('Tabulka klientů 2023'!$AU$7,MATCH('Filtr dle měsíce'!A188,'Filtr dle měsíce'!$AC$6:$AC$297,0),0,1,1)*OFFSET('Filtr dle měsíce'!$AA$5,MATCH('Filtr dle měsíce'!A188,'Filtr dle měsíce'!$AC$6:$AC$297,0),0,1,1),"")&gt;0,IFERROR(OFFSET('Tabulka klientů 2023'!$AU$7,MATCH('Filtr dle měsíce'!A188,'Filtr dle měsíce'!$AC$6:$AC$297,0),0,1,1)*OFFSET('Filtr dle měsíce'!$AA$5,MATCH('Filtr dle měsíce'!A188,'Filtr dle měsíce'!$AC$6:$AC$297,0),0,1,1),""),"")</f>
        <v/>
      </c>
      <c r="N188" s="78" t="str">
        <f t="shared" ca="1" si="0"/>
        <v/>
      </c>
      <c r="Q188" s="51">
        <f>IF('Tabulka klientů 2023'!R190='Filtr dle měsíce'!$C$1,1,0)</f>
        <v>0</v>
      </c>
      <c r="R188" s="51">
        <f>IF('Tabulka klientů 2023'!U190='Filtr dle měsíce'!$C$1,1,0)</f>
        <v>0</v>
      </c>
      <c r="S188" s="51">
        <f>IF('Tabulka klientů 2023'!X190='Filtr dle měsíce'!$C$1,1,0)</f>
        <v>0</v>
      </c>
      <c r="T188" s="51">
        <f>IF('Tabulka klientů 2023'!AA190='Filtr dle měsíce'!$C$1,1,0)</f>
        <v>0</v>
      </c>
      <c r="U188" s="51">
        <f>IF('Tabulka klientů 2023'!AD190='Filtr dle měsíce'!$C$1,1,0)</f>
        <v>0</v>
      </c>
      <c r="V188" s="51">
        <f>IF('Tabulka klientů 2023'!AG190='Filtr dle měsíce'!$C$1,1,0)</f>
        <v>0</v>
      </c>
      <c r="W188" s="51">
        <f>IF('Tabulka klientů 2023'!AJ190='Filtr dle měsíce'!$C$1,1,0)</f>
        <v>0</v>
      </c>
      <c r="X188" s="1">
        <f>IF('Tabulka klientů 2023'!AM190='Filtr dle měsíce'!$C$1,1,0)</f>
        <v>0</v>
      </c>
      <c r="Y188" s="1">
        <f>IF('Tabulka klientů 2023'!AP190='Filtr dle měsíce'!$C$1,1,0)</f>
        <v>0</v>
      </c>
      <c r="Z188" s="1">
        <f>IF('Tabulka klientů 2023'!AS190='Filtr dle měsíce'!$C$1,1,0)</f>
        <v>0</v>
      </c>
      <c r="AA188" s="1">
        <f>IF('Tabulka klientů 2023'!AV190='Filtr dle měsíce'!$C$1,1,0)</f>
        <v>0</v>
      </c>
      <c r="AB188" s="1">
        <f t="shared" si="1"/>
        <v>0</v>
      </c>
      <c r="AC188" s="1">
        <f t="shared" si="2"/>
        <v>0</v>
      </c>
      <c r="AE188" s="51">
        <f>IF('Tabulka klientů 2023'!S190="ANO",1,0)</f>
        <v>0</v>
      </c>
      <c r="AF188" s="51">
        <f>IF('Tabulka klientů 2023'!V190="ANO",1,0)</f>
        <v>0</v>
      </c>
      <c r="AG188" s="51">
        <f>IF('Tabulka klientů 2023'!Y190="ANO",1,0)</f>
        <v>0</v>
      </c>
      <c r="AH188" s="51">
        <f>IF('Tabulka klientů 2023'!AB190="ANO",1,0)</f>
        <v>0</v>
      </c>
      <c r="AI188" s="51">
        <f>IF('Tabulka klientů 2023'!AE190="ANO",1,0)</f>
        <v>0</v>
      </c>
      <c r="AJ188" s="51">
        <f>IF('Tabulka klientů 2023'!AH190="ANO",1,0)</f>
        <v>0</v>
      </c>
      <c r="AK188" s="51">
        <f>IF('Tabulka klientů 2023'!AK190="ANO",1,0)</f>
        <v>0</v>
      </c>
      <c r="AL188" s="51">
        <f>IF('Tabulka klientů 2023'!AN190="ANO",1,0)</f>
        <v>0</v>
      </c>
      <c r="AM188" s="51">
        <f>IF('Tabulka klientů 2023'!AQ190="ANO",1,0)</f>
        <v>0</v>
      </c>
      <c r="AN188" s="51">
        <f>IF('Tabulka klientů 2023'!AT190="ANO",1,0)</f>
        <v>0</v>
      </c>
      <c r="AO188" s="51">
        <f>IF('Tabulka klientů 2023'!AW190="ANO",1,0)</f>
        <v>0</v>
      </c>
      <c r="AP188" s="51" t="e">
        <f t="shared" ref="AP188:AQ188" si="366">#N/A</f>
        <v>#N/A</v>
      </c>
      <c r="AQ188" s="51" t="e">
        <f t="shared" si="366"/>
        <v>#N/A</v>
      </c>
      <c r="AR188" s="51"/>
      <c r="AS188" s="1">
        <f t="shared" ref="AS188:BC188" si="367">SUM(Q188+AE188)</f>
        <v>0</v>
      </c>
      <c r="AT188" s="1">
        <f t="shared" si="367"/>
        <v>0</v>
      </c>
      <c r="AU188" s="1">
        <f t="shared" si="367"/>
        <v>0</v>
      </c>
      <c r="AV188" s="1">
        <f t="shared" si="367"/>
        <v>0</v>
      </c>
      <c r="AW188" s="1">
        <f t="shared" si="367"/>
        <v>0</v>
      </c>
      <c r="AX188" s="1">
        <f t="shared" si="367"/>
        <v>0</v>
      </c>
      <c r="AY188" s="1">
        <f t="shared" si="367"/>
        <v>0</v>
      </c>
      <c r="AZ188" s="1">
        <f t="shared" si="367"/>
        <v>0</v>
      </c>
      <c r="BA188" s="1">
        <f t="shared" si="367"/>
        <v>0</v>
      </c>
      <c r="BB188" s="1">
        <f t="shared" si="367"/>
        <v>0</v>
      </c>
      <c r="BC188" s="1">
        <f t="shared" si="367"/>
        <v>0</v>
      </c>
      <c r="BD188" s="1"/>
      <c r="BE188" s="79" t="str">
        <f ca="1">IF(IFERROR(OFFSET('Filtr dle měsíce'!AS$5,MATCH('Filtr dle měsíce'!$A187,'Filtr dle měsíce'!$AC$6:$AC$297,0),0,1,1)*OFFSET('Filtr dle měsíce'!AS$5,MATCH('Filtr dle měsíce'!$A187,'Filtr dle měsíce'!$AC$6:$AC$297,0),0,1,1),"")&gt;0,IFERROR(OFFSET('Filtr dle měsíce'!AS$5,MATCH('Filtr dle měsíce'!$A187,'Filtr dle měsíce'!$AC$6:$AC$297,0),0,1,1)*OFFSET('Filtr dle měsíce'!AS$5,MATCH('Filtr dle měsíce'!$A187,'Filtr dle měsíce'!$AC$6:$AC$297,0),0,1,1),""),"")</f>
        <v/>
      </c>
      <c r="BF188" s="79" t="str">
        <f ca="1">IF(IFERROR(OFFSET('Filtr dle měsíce'!AT$5,MATCH('Filtr dle měsíce'!$A187,'Filtr dle měsíce'!$AC$6:$AC$297,0),0,1,1)*OFFSET('Filtr dle měsíce'!AT$5,MATCH('Filtr dle měsíce'!$A187,'Filtr dle měsíce'!$AC$6:$AC$297,0),0,1,1),"")&gt;0,IFERROR(OFFSET('Filtr dle měsíce'!AT$5,MATCH('Filtr dle měsíce'!$A187,'Filtr dle měsíce'!$AC$6:$AC$297,0),0,1,1)*OFFSET('Filtr dle měsíce'!AT$5,MATCH('Filtr dle měsíce'!$A187,'Filtr dle měsíce'!$AC$6:$AC$297,0),0,1,1),""),"")</f>
        <v/>
      </c>
      <c r="BG188" s="79" t="str">
        <f ca="1">IF(IFERROR(OFFSET('Filtr dle měsíce'!AU$5,MATCH('Filtr dle měsíce'!$A187,'Filtr dle měsíce'!$AC$6:$AC$297,0),0,1,1)*OFFSET('Filtr dle měsíce'!AU$5,MATCH('Filtr dle měsíce'!$A187,'Filtr dle měsíce'!$AC$6:$AC$297,0),0,1,1),"")&gt;0,IFERROR(OFFSET('Filtr dle měsíce'!AU$5,MATCH('Filtr dle měsíce'!$A187,'Filtr dle měsíce'!$AC$6:$AC$297,0),0,1,1)*OFFSET('Filtr dle měsíce'!AU$5,MATCH('Filtr dle měsíce'!$A187,'Filtr dle měsíce'!$AC$6:$AC$297,0),0,1,1),""),"")</f>
        <v/>
      </c>
      <c r="BH188" s="79" t="str">
        <f ca="1">IF(IFERROR(OFFSET('Filtr dle měsíce'!AV$5,MATCH('Filtr dle měsíce'!$A187,'Filtr dle měsíce'!$AC$6:$AC$297,0),0,1,1)*OFFSET('Filtr dle měsíce'!AV$5,MATCH('Filtr dle měsíce'!$A187,'Filtr dle měsíce'!$AC$6:$AC$297,0),0,1,1),"")&gt;0,IFERROR(OFFSET('Filtr dle měsíce'!AV$5,MATCH('Filtr dle měsíce'!$A187,'Filtr dle měsíce'!$AC$6:$AC$297,0),0,1,1)*OFFSET('Filtr dle měsíce'!AV$5,MATCH('Filtr dle měsíce'!$A187,'Filtr dle měsíce'!$AC$6:$AC$297,0),0,1,1),""),"")</f>
        <v/>
      </c>
      <c r="BI188" s="79" t="str">
        <f ca="1">IF(IFERROR(OFFSET('Filtr dle měsíce'!AW$5,MATCH('Filtr dle měsíce'!$A187,'Filtr dle měsíce'!$AC$6:$AC$297,0),0,1,1)*OFFSET('Filtr dle měsíce'!AW$5,MATCH('Filtr dle měsíce'!$A187,'Filtr dle měsíce'!$AC$6:$AC$297,0),0,1,1),"")&gt;0,IFERROR(OFFSET('Filtr dle měsíce'!AW$5,MATCH('Filtr dle měsíce'!$A187,'Filtr dle měsíce'!$AC$6:$AC$297,0),0,1,1)*OFFSET('Filtr dle měsíce'!AW$5,MATCH('Filtr dle měsíce'!$A187,'Filtr dle měsíce'!$AC$6:$AC$297,0),0,1,1),""),"")</f>
        <v/>
      </c>
      <c r="BJ188" s="79" t="str">
        <f ca="1">IF(IFERROR(OFFSET('Filtr dle měsíce'!AX$5,MATCH('Filtr dle měsíce'!$A187,'Filtr dle měsíce'!$AC$6:$AC$297,0),0,1,1)*OFFSET('Filtr dle měsíce'!AX$5,MATCH('Filtr dle měsíce'!$A187,'Filtr dle měsíce'!$AC$6:$AC$297,0),0,1,1),"")&gt;0,IFERROR(OFFSET('Filtr dle měsíce'!AX$5,MATCH('Filtr dle měsíce'!$A187,'Filtr dle měsíce'!$AC$6:$AC$297,0),0,1,1)*OFFSET('Filtr dle měsíce'!AX$5,MATCH('Filtr dle měsíce'!$A187,'Filtr dle měsíce'!$AC$6:$AC$297,0),0,1,1),""),"")</f>
        <v/>
      </c>
      <c r="BK188" s="79" t="str">
        <f ca="1">IF(IFERROR(OFFSET('Filtr dle měsíce'!AY$5,MATCH('Filtr dle měsíce'!$A187,'Filtr dle měsíce'!$AC$6:$AC$297,0),0,1,1)*OFFSET('Filtr dle měsíce'!AY$5,MATCH('Filtr dle měsíce'!$A187,'Filtr dle měsíce'!$AC$6:$AC$297,0),0,1,1),"")&gt;0,IFERROR(OFFSET('Filtr dle měsíce'!AY$5,MATCH('Filtr dle měsíce'!$A187,'Filtr dle měsíce'!$AC$6:$AC$297,0),0,1,1)*OFFSET('Filtr dle měsíce'!AY$5,MATCH('Filtr dle měsíce'!$A187,'Filtr dle měsíce'!$AC$6:$AC$297,0),0,1,1),""),"")</f>
        <v/>
      </c>
      <c r="BL188" s="79" t="str">
        <f ca="1">IF(IFERROR(OFFSET('Filtr dle měsíce'!AZ$5,MATCH('Filtr dle měsíce'!$A187,'Filtr dle měsíce'!$AC$6:$AC$297,0),0,1,1)*OFFSET('Filtr dle měsíce'!AZ$5,MATCH('Filtr dle měsíce'!$A187,'Filtr dle měsíce'!$AC$6:$AC$297,0),0,1,1),"")&gt;0,IFERROR(OFFSET('Filtr dle měsíce'!AZ$5,MATCH('Filtr dle měsíce'!$A187,'Filtr dle měsíce'!$AC$6:$AC$297,0),0,1,1)*OFFSET('Filtr dle měsíce'!AZ$5,MATCH('Filtr dle měsíce'!$A187,'Filtr dle měsíce'!$AC$6:$AC$297,0),0,1,1),""),"")</f>
        <v/>
      </c>
      <c r="BM188" s="79" t="str">
        <f ca="1">IF(IFERROR(OFFSET('Filtr dle měsíce'!BA$5,MATCH('Filtr dle měsíce'!$A187,'Filtr dle měsíce'!$AC$6:$AC$297,0),0,1,1)*OFFSET('Filtr dle měsíce'!BA$5,MATCH('Filtr dle měsíce'!$A187,'Filtr dle měsíce'!$AC$6:$AC$297,0),0,1,1),"")&gt;0,IFERROR(OFFSET('Filtr dle měsíce'!BA$5,MATCH('Filtr dle měsíce'!$A187,'Filtr dle měsíce'!$AC$6:$AC$297,0),0,1,1)*OFFSET('Filtr dle měsíce'!BA$5,MATCH('Filtr dle měsíce'!$A187,'Filtr dle měsíce'!$AC$6:$AC$297,0),0,1,1),""),"")</f>
        <v/>
      </c>
      <c r="BN188" s="79" t="str">
        <f ca="1">IF(IFERROR(OFFSET('Filtr dle měsíce'!BB$5,MATCH('Filtr dle měsíce'!$A187,'Filtr dle měsíce'!$AC$6:$AC$297,0),0,1,1)*OFFSET('Filtr dle měsíce'!BB$5,MATCH('Filtr dle měsíce'!$A187,'Filtr dle měsíce'!$AC$6:$AC$297,0),0,1,1),"")&gt;0,IFERROR(OFFSET('Filtr dle měsíce'!BB$5,MATCH('Filtr dle měsíce'!$A187,'Filtr dle měsíce'!$AC$6:$AC$297,0),0,1,1)*OFFSET('Filtr dle měsíce'!BB$5,MATCH('Filtr dle měsíce'!$A187,'Filtr dle měsíce'!$AC$6:$AC$297,0),0,1,1),""),"")</f>
        <v/>
      </c>
      <c r="BO188" s="79" t="str">
        <f ca="1">IF(IFERROR(OFFSET('Filtr dle měsíce'!BC$5,MATCH('Filtr dle měsíce'!$A187,'Filtr dle měsíce'!$AC$6:$AC$297,0),0,1,1)*OFFSET('Filtr dle měsíce'!BC$5,MATCH('Filtr dle měsíce'!$A187,'Filtr dle měsíce'!$AC$6:$AC$297,0),0,1,1),"")&gt;0,IFERROR(OFFSET('Filtr dle měsíce'!BC$5,MATCH('Filtr dle měsíce'!$A187,'Filtr dle měsíce'!$AC$6:$AC$297,0),0,1,1)*OFFSET('Filtr dle měsíce'!BC$5,MATCH('Filtr dle měsíce'!$A187,'Filtr dle měsíce'!$AC$6:$AC$297,0),0,1,1),""),"")</f>
        <v/>
      </c>
      <c r="BP188" s="79"/>
      <c r="BQ188" s="79"/>
    </row>
    <row r="189" spans="1:69" ht="14.25" customHeight="1" x14ac:dyDescent="0.4">
      <c r="A189" s="51">
        <v>185</v>
      </c>
      <c r="B189" s="74" t="str">
        <f ca="1">IFERROR(TEXT(OFFSET('Tabulka klientů 2023'!$C$7,MATCH('Filtr dle měsíce'!A189,'Filtr dle měsíce'!$AC$6:$AC$297,0),0,1,1),""),"")</f>
        <v/>
      </c>
      <c r="C189" s="75" t="str">
        <f ca="1">IF(IFERROR(OFFSET('Tabulka klientů 2023'!$Q$7,MATCH('Filtr dle měsíce'!A189,'Filtr dle měsíce'!$AC$6:$AC$297,0),0,1,1)*OFFSET('Filtr dle měsíce'!$Q$5,MATCH('Filtr dle měsíce'!A189,'Filtr dle měsíce'!$AC$6:$AC$297,0),0,1,1),"")&gt;0,IFERROR(OFFSET('Tabulka klientů 2023'!$Q$7,MATCH('Filtr dle měsíce'!A189,'Filtr dle měsíce'!$AC$6:$AC$297,0),0,1,1)*OFFSET('Filtr dle měsíce'!$Q$5,MATCH('Filtr dle měsíce'!A189,'Filtr dle měsíce'!$AC$6:$AC$297,0),0,1,1),""),"")</f>
        <v/>
      </c>
      <c r="D189" s="76" t="str">
        <f ca="1">IF(IFERROR(OFFSET('Tabulka klientů 2023'!$T$7,MATCH('Filtr dle měsíce'!A189,'Filtr dle měsíce'!$AC$6:$AC$297,0),0,1,1)*OFFSET('Filtr dle měsíce'!$R$5,MATCH('Filtr dle měsíce'!A189,'Filtr dle měsíce'!$AC$6:$AC$297,0),0,1,1),"")&gt;0,IFERROR(OFFSET('Tabulka klientů 2023'!$T$7,MATCH('Filtr dle měsíce'!A189,'Filtr dle měsíce'!$AC$6:$AC$297,0),0,1,1)*OFFSET('Filtr dle měsíce'!$R$5,MATCH('Filtr dle měsíce'!A189,'Filtr dle měsíce'!$AC$6:$AC$297,0),0,1,1),""),"")</f>
        <v/>
      </c>
      <c r="E189" s="75" t="str">
        <f ca="1">IF(IFERROR(OFFSET('Tabulka klientů 2023'!$W$7,MATCH('Filtr dle měsíce'!A189,'Filtr dle měsíce'!$AC$6:$AC$297,0),0,1,1)*OFFSET('Filtr dle měsíce'!$S$5,MATCH('Filtr dle měsíce'!A189,'Filtr dle měsíce'!$AC$6:$AC$297,0),0,1,1),"")&gt;0,IFERROR(OFFSET('Tabulka klientů 2023'!$W$7,MATCH('Filtr dle měsíce'!A189,'Filtr dle měsíce'!$AC$6:$AC$297,0),0,1,1)*OFFSET('Filtr dle měsíce'!$S$5,MATCH('Filtr dle měsíce'!A189,'Filtr dle měsíce'!$AC$6:$AC$297,0),0,1,1),""),"")</f>
        <v/>
      </c>
      <c r="F189" s="76" t="str">
        <f ca="1">IF(IFERROR(OFFSET('Tabulka klientů 2023'!$Z$7,MATCH('Filtr dle měsíce'!A189,'Filtr dle měsíce'!$AC$6:$AC$297,0),0,1,1)*OFFSET('Filtr dle měsíce'!$T$5,MATCH('Filtr dle měsíce'!A189,'Filtr dle měsíce'!$AC$6:$AC$297,0),0,1,1),"")&gt;0,IFERROR(OFFSET('Tabulka klientů 2023'!$Z$7,MATCH('Filtr dle měsíce'!A189,'Filtr dle měsíce'!$AC$6:$AC$297,0),0,1,1)*OFFSET('Filtr dle měsíce'!$T$5,MATCH('Filtr dle měsíce'!A189,'Filtr dle měsíce'!$AC$6:$AC$297,0),0,1,1),""),"")</f>
        <v/>
      </c>
      <c r="G189" s="75" t="str">
        <f ca="1">IF(IFERROR(OFFSET('Tabulka klientů 2023'!$AC$7,MATCH('Filtr dle měsíce'!A189,'Filtr dle měsíce'!$AC$6:$AC$297,0),0,1,1)*OFFSET('Filtr dle měsíce'!$U$5,MATCH('Filtr dle měsíce'!A189,'Filtr dle měsíce'!$AC$6:$AC$297,0),0,1,1),"")&gt;0,IFERROR(OFFSET('Tabulka klientů 2023'!$AC$7,MATCH('Filtr dle měsíce'!A189,'Filtr dle měsíce'!$AC$6:$AC$297,0),0,1,1)*OFFSET('Filtr dle měsíce'!$U$5,MATCH('Filtr dle měsíce'!A189,'Filtr dle měsíce'!$AC$6:$AC$297,0),0,1,1),""),"")</f>
        <v/>
      </c>
      <c r="H189" s="76" t="str">
        <f ca="1">IF(IFERROR(OFFSET('Tabulka klientů 2023'!$AF$7,MATCH('Filtr dle měsíce'!A189,'Filtr dle měsíce'!$AC$6:$AC$297,0),0,1,1)*OFFSET('Filtr dle měsíce'!$V$5,MATCH('Filtr dle měsíce'!A189,'Filtr dle měsíce'!$AC$6:$AC$297,0),0,1,1),"")&gt;0,IFERROR(OFFSET('Tabulka klientů 2023'!$AF$7,MATCH('Filtr dle měsíce'!A189,'Filtr dle měsíce'!$AC$6:$AC$297,0),0,1,1)*OFFSET('Filtr dle měsíce'!$V$5,MATCH('Filtr dle měsíce'!A189,'Filtr dle měsíce'!$AC$6:$AC$297,0),0,1,1),""),"")</f>
        <v/>
      </c>
      <c r="I189" s="75" t="str">
        <f ca="1">IF(IFERROR(OFFSET('Tabulka klientů 2023'!$AI$7,MATCH('Filtr dle měsíce'!A189,'Filtr dle měsíce'!$AC$6:$AC$297,0),0,1,1)*OFFSET('Filtr dle měsíce'!$W$5,MATCH('Filtr dle měsíce'!A189,'Filtr dle měsíce'!$AC$6:$AC$297,0),0,1,1),"")&gt;0,IFERROR(OFFSET('Tabulka klientů 2023'!$AI$7,MATCH('Filtr dle měsíce'!A189,'Filtr dle měsíce'!$AC$6:$AC$297,0),0,1,1)*OFFSET('Filtr dle měsíce'!$W$5,MATCH('Filtr dle měsíce'!A189,'Filtr dle měsíce'!$AC$6:$AC$297,0),0,1,1),""),"")</f>
        <v/>
      </c>
      <c r="J189" s="76" t="str">
        <f ca="1">IF(IFERROR(OFFSET('Tabulka klientů 2023'!$AL$7,MATCH('Filtr dle měsíce'!A189,'Filtr dle měsíce'!$AC$6:$AC$297,0),0,1,1)*OFFSET('Filtr dle měsíce'!$X$5,MATCH('Filtr dle měsíce'!A189,'Filtr dle měsíce'!$AC$6:$AC$297,0),0,1,1),"")&gt;0,IFERROR(OFFSET('Tabulka klientů 2023'!$AL$7,MATCH('Filtr dle měsíce'!A189,'Filtr dle měsíce'!$AC$6:$AC$297,0),0,1,1)*OFFSET('Filtr dle měsíce'!$X$5,MATCH('Filtr dle měsíce'!A189,'Filtr dle měsíce'!$AC$6:$AC$297,0),0,1,1),""),"")</f>
        <v/>
      </c>
      <c r="K189" s="75" t="str">
        <f ca="1">IF(IFERROR(OFFSET('Tabulka klientů 2023'!$AO$7,MATCH('Filtr dle měsíce'!A189,'Filtr dle měsíce'!$AC$6:$AC$297,0),0,1,1)*OFFSET('Filtr dle měsíce'!$Y$5,MATCH('Filtr dle měsíce'!A189,'Filtr dle měsíce'!$AC$6:$AC$297,0),0,1,1),"")&gt;0,IFERROR(OFFSET('Tabulka klientů 2023'!$AO$7,MATCH('Filtr dle měsíce'!A189,'Filtr dle měsíce'!$AC$6:$AC$297,0),0,1,1)*OFFSET('Filtr dle měsíce'!$Y$5,MATCH('Filtr dle měsíce'!A189,'Filtr dle měsíce'!$AC$6:$AC$297,0),0,1,1),""),"")</f>
        <v/>
      </c>
      <c r="L189" s="76" t="str">
        <f ca="1">IF(IFERROR(OFFSET('Tabulka klientů 2023'!$AR$7,MATCH('Filtr dle měsíce'!A189,'Filtr dle měsíce'!$AC$6:$AC$297,0),0,1,1)*OFFSET('Filtr dle měsíce'!$Z$5,MATCH('Filtr dle měsíce'!A189,'Filtr dle měsíce'!$AC$6:$AC$297,0),0,1,1),"")&gt;0,IFERROR(OFFSET('Tabulka klientů 2023'!$AR$7,MATCH('Filtr dle měsíce'!A189,'Filtr dle měsíce'!$AC$6:$AC$297,0),0,1,1)*OFFSET('Filtr dle měsíce'!$Z$5,MATCH('Filtr dle měsíce'!A189,'Filtr dle měsíce'!$AC$6:$AC$297,0),0,1,1),""),"")</f>
        <v/>
      </c>
      <c r="M189" s="77" t="str">
        <f ca="1">IF(IFERROR(OFFSET('Tabulka klientů 2023'!$AU$7,MATCH('Filtr dle měsíce'!A189,'Filtr dle měsíce'!$AC$6:$AC$297,0),0,1,1)*OFFSET('Filtr dle měsíce'!$AA$5,MATCH('Filtr dle měsíce'!A189,'Filtr dle měsíce'!$AC$6:$AC$297,0),0,1,1),"")&gt;0,IFERROR(OFFSET('Tabulka klientů 2023'!$AU$7,MATCH('Filtr dle měsíce'!A189,'Filtr dle měsíce'!$AC$6:$AC$297,0),0,1,1)*OFFSET('Filtr dle měsíce'!$AA$5,MATCH('Filtr dle měsíce'!A189,'Filtr dle měsíce'!$AC$6:$AC$297,0),0,1,1),""),"")</f>
        <v/>
      </c>
      <c r="N189" s="78" t="str">
        <f t="shared" ca="1" si="0"/>
        <v/>
      </c>
      <c r="Q189" s="51">
        <f>IF('Tabulka klientů 2023'!R191='Filtr dle měsíce'!$C$1,1,0)</f>
        <v>0</v>
      </c>
      <c r="R189" s="51">
        <f>IF('Tabulka klientů 2023'!U191='Filtr dle měsíce'!$C$1,1,0)</f>
        <v>0</v>
      </c>
      <c r="S189" s="51">
        <f>IF('Tabulka klientů 2023'!X191='Filtr dle měsíce'!$C$1,1,0)</f>
        <v>0</v>
      </c>
      <c r="T189" s="51">
        <f>IF('Tabulka klientů 2023'!AA191='Filtr dle měsíce'!$C$1,1,0)</f>
        <v>0</v>
      </c>
      <c r="U189" s="51">
        <f>IF('Tabulka klientů 2023'!AD191='Filtr dle měsíce'!$C$1,1,0)</f>
        <v>0</v>
      </c>
      <c r="V189" s="51">
        <f>IF('Tabulka klientů 2023'!AG191='Filtr dle měsíce'!$C$1,1,0)</f>
        <v>0</v>
      </c>
      <c r="W189" s="51">
        <f>IF('Tabulka klientů 2023'!AJ191='Filtr dle měsíce'!$C$1,1,0)</f>
        <v>0</v>
      </c>
      <c r="X189" s="1">
        <f>IF('Tabulka klientů 2023'!AM191='Filtr dle měsíce'!$C$1,1,0)</f>
        <v>0</v>
      </c>
      <c r="Y189" s="1">
        <f>IF('Tabulka klientů 2023'!AP191='Filtr dle měsíce'!$C$1,1,0)</f>
        <v>0</v>
      </c>
      <c r="Z189" s="1">
        <f>IF('Tabulka klientů 2023'!AS191='Filtr dle měsíce'!$C$1,1,0)</f>
        <v>0</v>
      </c>
      <c r="AA189" s="1">
        <f>IF('Tabulka klientů 2023'!AV191='Filtr dle měsíce'!$C$1,1,0)</f>
        <v>0</v>
      </c>
      <c r="AB189" s="1">
        <f t="shared" si="1"/>
        <v>0</v>
      </c>
      <c r="AC189" s="1">
        <f t="shared" si="2"/>
        <v>0</v>
      </c>
      <c r="AE189" s="51">
        <f>IF('Tabulka klientů 2023'!S191="ANO",1,0)</f>
        <v>0</v>
      </c>
      <c r="AF189" s="51">
        <f>IF('Tabulka klientů 2023'!V191="ANO",1,0)</f>
        <v>0</v>
      </c>
      <c r="AG189" s="51">
        <f>IF('Tabulka klientů 2023'!Y191="ANO",1,0)</f>
        <v>0</v>
      </c>
      <c r="AH189" s="51">
        <f>IF('Tabulka klientů 2023'!AB191="ANO",1,0)</f>
        <v>0</v>
      </c>
      <c r="AI189" s="51">
        <f>IF('Tabulka klientů 2023'!AE191="ANO",1,0)</f>
        <v>0</v>
      </c>
      <c r="AJ189" s="51">
        <f>IF('Tabulka klientů 2023'!AH191="ANO",1,0)</f>
        <v>0</v>
      </c>
      <c r="AK189" s="51">
        <f>IF('Tabulka klientů 2023'!AK191="ANO",1,0)</f>
        <v>0</v>
      </c>
      <c r="AL189" s="51">
        <f>IF('Tabulka klientů 2023'!AN191="ANO",1,0)</f>
        <v>0</v>
      </c>
      <c r="AM189" s="51">
        <f>IF('Tabulka klientů 2023'!AQ191="ANO",1,0)</f>
        <v>0</v>
      </c>
      <c r="AN189" s="51">
        <f>IF('Tabulka klientů 2023'!AT191="ANO",1,0)</f>
        <v>0</v>
      </c>
      <c r="AO189" s="51">
        <f>IF('Tabulka klientů 2023'!AW191="ANO",1,0)</f>
        <v>0</v>
      </c>
      <c r="AP189" s="51" t="e">
        <f t="shared" ref="AP189:AQ189" si="368">#N/A</f>
        <v>#N/A</v>
      </c>
      <c r="AQ189" s="51" t="e">
        <f t="shared" si="368"/>
        <v>#N/A</v>
      </c>
      <c r="AR189" s="51"/>
      <c r="AS189" s="1">
        <f t="shared" ref="AS189:BC189" si="369">SUM(Q189+AE189)</f>
        <v>0</v>
      </c>
      <c r="AT189" s="1">
        <f t="shared" si="369"/>
        <v>0</v>
      </c>
      <c r="AU189" s="1">
        <f t="shared" si="369"/>
        <v>0</v>
      </c>
      <c r="AV189" s="1">
        <f t="shared" si="369"/>
        <v>0</v>
      </c>
      <c r="AW189" s="1">
        <f t="shared" si="369"/>
        <v>0</v>
      </c>
      <c r="AX189" s="1">
        <f t="shared" si="369"/>
        <v>0</v>
      </c>
      <c r="AY189" s="1">
        <f t="shared" si="369"/>
        <v>0</v>
      </c>
      <c r="AZ189" s="1">
        <f t="shared" si="369"/>
        <v>0</v>
      </c>
      <c r="BA189" s="1">
        <f t="shared" si="369"/>
        <v>0</v>
      </c>
      <c r="BB189" s="1">
        <f t="shared" si="369"/>
        <v>0</v>
      </c>
      <c r="BC189" s="1">
        <f t="shared" si="369"/>
        <v>0</v>
      </c>
      <c r="BD189" s="1"/>
      <c r="BE189" s="79" t="str">
        <f ca="1">IF(IFERROR(OFFSET('Filtr dle měsíce'!AS$5,MATCH('Filtr dle měsíce'!$A188,'Filtr dle měsíce'!$AC$6:$AC$297,0),0,1,1)*OFFSET('Filtr dle měsíce'!AS$5,MATCH('Filtr dle měsíce'!$A188,'Filtr dle měsíce'!$AC$6:$AC$297,0),0,1,1),"")&gt;0,IFERROR(OFFSET('Filtr dle měsíce'!AS$5,MATCH('Filtr dle měsíce'!$A188,'Filtr dle měsíce'!$AC$6:$AC$297,0),0,1,1)*OFFSET('Filtr dle měsíce'!AS$5,MATCH('Filtr dle měsíce'!$A188,'Filtr dle měsíce'!$AC$6:$AC$297,0),0,1,1),""),"")</f>
        <v/>
      </c>
      <c r="BF189" s="79" t="str">
        <f ca="1">IF(IFERROR(OFFSET('Filtr dle měsíce'!AT$5,MATCH('Filtr dle měsíce'!$A188,'Filtr dle měsíce'!$AC$6:$AC$297,0),0,1,1)*OFFSET('Filtr dle měsíce'!AT$5,MATCH('Filtr dle měsíce'!$A188,'Filtr dle měsíce'!$AC$6:$AC$297,0),0,1,1),"")&gt;0,IFERROR(OFFSET('Filtr dle měsíce'!AT$5,MATCH('Filtr dle měsíce'!$A188,'Filtr dle měsíce'!$AC$6:$AC$297,0),0,1,1)*OFFSET('Filtr dle měsíce'!AT$5,MATCH('Filtr dle měsíce'!$A188,'Filtr dle měsíce'!$AC$6:$AC$297,0),0,1,1),""),"")</f>
        <v/>
      </c>
      <c r="BG189" s="79" t="str">
        <f ca="1">IF(IFERROR(OFFSET('Filtr dle měsíce'!AU$5,MATCH('Filtr dle měsíce'!$A188,'Filtr dle měsíce'!$AC$6:$AC$297,0),0,1,1)*OFFSET('Filtr dle měsíce'!AU$5,MATCH('Filtr dle měsíce'!$A188,'Filtr dle měsíce'!$AC$6:$AC$297,0),0,1,1),"")&gt;0,IFERROR(OFFSET('Filtr dle měsíce'!AU$5,MATCH('Filtr dle měsíce'!$A188,'Filtr dle měsíce'!$AC$6:$AC$297,0),0,1,1)*OFFSET('Filtr dle měsíce'!AU$5,MATCH('Filtr dle měsíce'!$A188,'Filtr dle měsíce'!$AC$6:$AC$297,0),0,1,1),""),"")</f>
        <v/>
      </c>
      <c r="BH189" s="79" t="str">
        <f ca="1">IF(IFERROR(OFFSET('Filtr dle měsíce'!AV$5,MATCH('Filtr dle měsíce'!$A188,'Filtr dle měsíce'!$AC$6:$AC$297,0),0,1,1)*OFFSET('Filtr dle měsíce'!AV$5,MATCH('Filtr dle měsíce'!$A188,'Filtr dle měsíce'!$AC$6:$AC$297,0),0,1,1),"")&gt;0,IFERROR(OFFSET('Filtr dle měsíce'!AV$5,MATCH('Filtr dle měsíce'!$A188,'Filtr dle měsíce'!$AC$6:$AC$297,0),0,1,1)*OFFSET('Filtr dle měsíce'!AV$5,MATCH('Filtr dle měsíce'!$A188,'Filtr dle měsíce'!$AC$6:$AC$297,0),0,1,1),""),"")</f>
        <v/>
      </c>
      <c r="BI189" s="79" t="str">
        <f ca="1">IF(IFERROR(OFFSET('Filtr dle měsíce'!AW$5,MATCH('Filtr dle měsíce'!$A188,'Filtr dle měsíce'!$AC$6:$AC$297,0),0,1,1)*OFFSET('Filtr dle měsíce'!AW$5,MATCH('Filtr dle měsíce'!$A188,'Filtr dle měsíce'!$AC$6:$AC$297,0),0,1,1),"")&gt;0,IFERROR(OFFSET('Filtr dle měsíce'!AW$5,MATCH('Filtr dle měsíce'!$A188,'Filtr dle měsíce'!$AC$6:$AC$297,0),0,1,1)*OFFSET('Filtr dle měsíce'!AW$5,MATCH('Filtr dle měsíce'!$A188,'Filtr dle měsíce'!$AC$6:$AC$297,0),0,1,1),""),"")</f>
        <v/>
      </c>
      <c r="BJ189" s="79" t="str">
        <f ca="1">IF(IFERROR(OFFSET('Filtr dle měsíce'!AX$5,MATCH('Filtr dle měsíce'!$A188,'Filtr dle měsíce'!$AC$6:$AC$297,0),0,1,1)*OFFSET('Filtr dle měsíce'!AX$5,MATCH('Filtr dle měsíce'!$A188,'Filtr dle měsíce'!$AC$6:$AC$297,0),0,1,1),"")&gt;0,IFERROR(OFFSET('Filtr dle měsíce'!AX$5,MATCH('Filtr dle měsíce'!$A188,'Filtr dle měsíce'!$AC$6:$AC$297,0),0,1,1)*OFFSET('Filtr dle měsíce'!AX$5,MATCH('Filtr dle měsíce'!$A188,'Filtr dle měsíce'!$AC$6:$AC$297,0),0,1,1),""),"")</f>
        <v/>
      </c>
      <c r="BK189" s="79" t="str">
        <f ca="1">IF(IFERROR(OFFSET('Filtr dle měsíce'!AY$5,MATCH('Filtr dle měsíce'!$A188,'Filtr dle měsíce'!$AC$6:$AC$297,0),0,1,1)*OFFSET('Filtr dle měsíce'!AY$5,MATCH('Filtr dle měsíce'!$A188,'Filtr dle měsíce'!$AC$6:$AC$297,0),0,1,1),"")&gt;0,IFERROR(OFFSET('Filtr dle měsíce'!AY$5,MATCH('Filtr dle měsíce'!$A188,'Filtr dle měsíce'!$AC$6:$AC$297,0),0,1,1)*OFFSET('Filtr dle měsíce'!AY$5,MATCH('Filtr dle měsíce'!$A188,'Filtr dle měsíce'!$AC$6:$AC$297,0),0,1,1),""),"")</f>
        <v/>
      </c>
      <c r="BL189" s="79" t="str">
        <f ca="1">IF(IFERROR(OFFSET('Filtr dle měsíce'!AZ$5,MATCH('Filtr dle měsíce'!$A188,'Filtr dle měsíce'!$AC$6:$AC$297,0),0,1,1)*OFFSET('Filtr dle měsíce'!AZ$5,MATCH('Filtr dle měsíce'!$A188,'Filtr dle měsíce'!$AC$6:$AC$297,0),0,1,1),"")&gt;0,IFERROR(OFFSET('Filtr dle měsíce'!AZ$5,MATCH('Filtr dle měsíce'!$A188,'Filtr dle měsíce'!$AC$6:$AC$297,0),0,1,1)*OFFSET('Filtr dle měsíce'!AZ$5,MATCH('Filtr dle měsíce'!$A188,'Filtr dle měsíce'!$AC$6:$AC$297,0),0,1,1),""),"")</f>
        <v/>
      </c>
      <c r="BM189" s="79" t="str">
        <f ca="1">IF(IFERROR(OFFSET('Filtr dle měsíce'!BA$5,MATCH('Filtr dle měsíce'!$A188,'Filtr dle měsíce'!$AC$6:$AC$297,0),0,1,1)*OFFSET('Filtr dle měsíce'!BA$5,MATCH('Filtr dle měsíce'!$A188,'Filtr dle měsíce'!$AC$6:$AC$297,0),0,1,1),"")&gt;0,IFERROR(OFFSET('Filtr dle měsíce'!BA$5,MATCH('Filtr dle měsíce'!$A188,'Filtr dle měsíce'!$AC$6:$AC$297,0),0,1,1)*OFFSET('Filtr dle měsíce'!BA$5,MATCH('Filtr dle měsíce'!$A188,'Filtr dle měsíce'!$AC$6:$AC$297,0),0,1,1),""),"")</f>
        <v/>
      </c>
      <c r="BN189" s="79" t="str">
        <f ca="1">IF(IFERROR(OFFSET('Filtr dle měsíce'!BB$5,MATCH('Filtr dle měsíce'!$A188,'Filtr dle měsíce'!$AC$6:$AC$297,0),0,1,1)*OFFSET('Filtr dle měsíce'!BB$5,MATCH('Filtr dle měsíce'!$A188,'Filtr dle měsíce'!$AC$6:$AC$297,0),0,1,1),"")&gt;0,IFERROR(OFFSET('Filtr dle měsíce'!BB$5,MATCH('Filtr dle měsíce'!$A188,'Filtr dle měsíce'!$AC$6:$AC$297,0),0,1,1)*OFFSET('Filtr dle měsíce'!BB$5,MATCH('Filtr dle měsíce'!$A188,'Filtr dle měsíce'!$AC$6:$AC$297,0),0,1,1),""),"")</f>
        <v/>
      </c>
      <c r="BO189" s="79" t="str">
        <f ca="1">IF(IFERROR(OFFSET('Filtr dle měsíce'!BC$5,MATCH('Filtr dle měsíce'!$A188,'Filtr dle měsíce'!$AC$6:$AC$297,0),0,1,1)*OFFSET('Filtr dle měsíce'!BC$5,MATCH('Filtr dle měsíce'!$A188,'Filtr dle měsíce'!$AC$6:$AC$297,0),0,1,1),"")&gt;0,IFERROR(OFFSET('Filtr dle měsíce'!BC$5,MATCH('Filtr dle měsíce'!$A188,'Filtr dle měsíce'!$AC$6:$AC$297,0),0,1,1)*OFFSET('Filtr dle měsíce'!BC$5,MATCH('Filtr dle měsíce'!$A188,'Filtr dle měsíce'!$AC$6:$AC$297,0),0,1,1),""),"")</f>
        <v/>
      </c>
      <c r="BP189" s="79"/>
      <c r="BQ189" s="79"/>
    </row>
    <row r="190" spans="1:69" ht="14.25" customHeight="1" x14ac:dyDescent="0.4">
      <c r="A190" s="51">
        <v>186</v>
      </c>
      <c r="B190" s="74" t="str">
        <f ca="1">IFERROR(TEXT(OFFSET('Tabulka klientů 2023'!$C$7,MATCH('Filtr dle měsíce'!A190,'Filtr dle měsíce'!$AC$6:$AC$297,0),0,1,1),""),"")</f>
        <v/>
      </c>
      <c r="C190" s="75" t="str">
        <f ca="1">IF(IFERROR(OFFSET('Tabulka klientů 2023'!$Q$7,MATCH('Filtr dle měsíce'!A190,'Filtr dle měsíce'!$AC$6:$AC$297,0),0,1,1)*OFFSET('Filtr dle měsíce'!$Q$5,MATCH('Filtr dle měsíce'!A190,'Filtr dle měsíce'!$AC$6:$AC$297,0),0,1,1),"")&gt;0,IFERROR(OFFSET('Tabulka klientů 2023'!$Q$7,MATCH('Filtr dle měsíce'!A190,'Filtr dle měsíce'!$AC$6:$AC$297,0),0,1,1)*OFFSET('Filtr dle měsíce'!$Q$5,MATCH('Filtr dle měsíce'!A190,'Filtr dle měsíce'!$AC$6:$AC$297,0),0,1,1),""),"")</f>
        <v/>
      </c>
      <c r="D190" s="76" t="str">
        <f ca="1">IF(IFERROR(OFFSET('Tabulka klientů 2023'!$T$7,MATCH('Filtr dle měsíce'!A190,'Filtr dle měsíce'!$AC$6:$AC$297,0),0,1,1)*OFFSET('Filtr dle měsíce'!$R$5,MATCH('Filtr dle měsíce'!A190,'Filtr dle měsíce'!$AC$6:$AC$297,0),0,1,1),"")&gt;0,IFERROR(OFFSET('Tabulka klientů 2023'!$T$7,MATCH('Filtr dle měsíce'!A190,'Filtr dle měsíce'!$AC$6:$AC$297,0),0,1,1)*OFFSET('Filtr dle měsíce'!$R$5,MATCH('Filtr dle měsíce'!A190,'Filtr dle měsíce'!$AC$6:$AC$297,0),0,1,1),""),"")</f>
        <v/>
      </c>
      <c r="E190" s="75" t="str">
        <f ca="1">IF(IFERROR(OFFSET('Tabulka klientů 2023'!$W$7,MATCH('Filtr dle měsíce'!A190,'Filtr dle měsíce'!$AC$6:$AC$297,0),0,1,1)*OFFSET('Filtr dle měsíce'!$S$5,MATCH('Filtr dle měsíce'!A190,'Filtr dle měsíce'!$AC$6:$AC$297,0),0,1,1),"")&gt;0,IFERROR(OFFSET('Tabulka klientů 2023'!$W$7,MATCH('Filtr dle měsíce'!A190,'Filtr dle měsíce'!$AC$6:$AC$297,0),0,1,1)*OFFSET('Filtr dle měsíce'!$S$5,MATCH('Filtr dle měsíce'!A190,'Filtr dle měsíce'!$AC$6:$AC$297,0),0,1,1),""),"")</f>
        <v/>
      </c>
      <c r="F190" s="76" t="str">
        <f ca="1">IF(IFERROR(OFFSET('Tabulka klientů 2023'!$Z$7,MATCH('Filtr dle měsíce'!A190,'Filtr dle měsíce'!$AC$6:$AC$297,0),0,1,1)*OFFSET('Filtr dle měsíce'!$T$5,MATCH('Filtr dle měsíce'!A190,'Filtr dle měsíce'!$AC$6:$AC$297,0),0,1,1),"")&gt;0,IFERROR(OFFSET('Tabulka klientů 2023'!$Z$7,MATCH('Filtr dle měsíce'!A190,'Filtr dle měsíce'!$AC$6:$AC$297,0),0,1,1)*OFFSET('Filtr dle měsíce'!$T$5,MATCH('Filtr dle měsíce'!A190,'Filtr dle měsíce'!$AC$6:$AC$297,0),0,1,1),""),"")</f>
        <v/>
      </c>
      <c r="G190" s="75" t="str">
        <f ca="1">IF(IFERROR(OFFSET('Tabulka klientů 2023'!$AC$7,MATCH('Filtr dle měsíce'!A190,'Filtr dle měsíce'!$AC$6:$AC$297,0),0,1,1)*OFFSET('Filtr dle měsíce'!$U$5,MATCH('Filtr dle měsíce'!A190,'Filtr dle měsíce'!$AC$6:$AC$297,0),0,1,1),"")&gt;0,IFERROR(OFFSET('Tabulka klientů 2023'!$AC$7,MATCH('Filtr dle měsíce'!A190,'Filtr dle měsíce'!$AC$6:$AC$297,0),0,1,1)*OFFSET('Filtr dle měsíce'!$U$5,MATCH('Filtr dle měsíce'!A190,'Filtr dle měsíce'!$AC$6:$AC$297,0),0,1,1),""),"")</f>
        <v/>
      </c>
      <c r="H190" s="76" t="str">
        <f ca="1">IF(IFERROR(OFFSET('Tabulka klientů 2023'!$AF$7,MATCH('Filtr dle měsíce'!A190,'Filtr dle měsíce'!$AC$6:$AC$297,0),0,1,1)*OFFSET('Filtr dle měsíce'!$V$5,MATCH('Filtr dle měsíce'!A190,'Filtr dle měsíce'!$AC$6:$AC$297,0),0,1,1),"")&gt;0,IFERROR(OFFSET('Tabulka klientů 2023'!$AF$7,MATCH('Filtr dle měsíce'!A190,'Filtr dle měsíce'!$AC$6:$AC$297,0),0,1,1)*OFFSET('Filtr dle měsíce'!$V$5,MATCH('Filtr dle měsíce'!A190,'Filtr dle měsíce'!$AC$6:$AC$297,0),0,1,1),""),"")</f>
        <v/>
      </c>
      <c r="I190" s="75" t="str">
        <f ca="1">IF(IFERROR(OFFSET('Tabulka klientů 2023'!$AI$7,MATCH('Filtr dle měsíce'!A190,'Filtr dle měsíce'!$AC$6:$AC$297,0),0,1,1)*OFFSET('Filtr dle měsíce'!$W$5,MATCH('Filtr dle měsíce'!A190,'Filtr dle měsíce'!$AC$6:$AC$297,0),0,1,1),"")&gt;0,IFERROR(OFFSET('Tabulka klientů 2023'!$AI$7,MATCH('Filtr dle měsíce'!A190,'Filtr dle měsíce'!$AC$6:$AC$297,0),0,1,1)*OFFSET('Filtr dle měsíce'!$W$5,MATCH('Filtr dle měsíce'!A190,'Filtr dle měsíce'!$AC$6:$AC$297,0),0,1,1),""),"")</f>
        <v/>
      </c>
      <c r="J190" s="76" t="str">
        <f ca="1">IF(IFERROR(OFFSET('Tabulka klientů 2023'!$AL$7,MATCH('Filtr dle měsíce'!A190,'Filtr dle měsíce'!$AC$6:$AC$297,0),0,1,1)*OFFSET('Filtr dle měsíce'!$X$5,MATCH('Filtr dle měsíce'!A190,'Filtr dle měsíce'!$AC$6:$AC$297,0),0,1,1),"")&gt;0,IFERROR(OFFSET('Tabulka klientů 2023'!$AL$7,MATCH('Filtr dle měsíce'!A190,'Filtr dle měsíce'!$AC$6:$AC$297,0),0,1,1)*OFFSET('Filtr dle měsíce'!$X$5,MATCH('Filtr dle měsíce'!A190,'Filtr dle měsíce'!$AC$6:$AC$297,0),0,1,1),""),"")</f>
        <v/>
      </c>
      <c r="K190" s="75" t="str">
        <f ca="1">IF(IFERROR(OFFSET('Tabulka klientů 2023'!$AO$7,MATCH('Filtr dle měsíce'!A190,'Filtr dle měsíce'!$AC$6:$AC$297,0),0,1,1)*OFFSET('Filtr dle měsíce'!$Y$5,MATCH('Filtr dle měsíce'!A190,'Filtr dle měsíce'!$AC$6:$AC$297,0),0,1,1),"")&gt;0,IFERROR(OFFSET('Tabulka klientů 2023'!$AO$7,MATCH('Filtr dle měsíce'!A190,'Filtr dle měsíce'!$AC$6:$AC$297,0),0,1,1)*OFFSET('Filtr dle měsíce'!$Y$5,MATCH('Filtr dle měsíce'!A190,'Filtr dle měsíce'!$AC$6:$AC$297,0),0,1,1),""),"")</f>
        <v/>
      </c>
      <c r="L190" s="76" t="str">
        <f ca="1">IF(IFERROR(OFFSET('Tabulka klientů 2023'!$AR$7,MATCH('Filtr dle měsíce'!A190,'Filtr dle měsíce'!$AC$6:$AC$297,0),0,1,1)*OFFSET('Filtr dle měsíce'!$Z$5,MATCH('Filtr dle měsíce'!A190,'Filtr dle měsíce'!$AC$6:$AC$297,0),0,1,1),"")&gt;0,IFERROR(OFFSET('Tabulka klientů 2023'!$AR$7,MATCH('Filtr dle měsíce'!A190,'Filtr dle měsíce'!$AC$6:$AC$297,0),0,1,1)*OFFSET('Filtr dle měsíce'!$Z$5,MATCH('Filtr dle měsíce'!A190,'Filtr dle měsíce'!$AC$6:$AC$297,0),0,1,1),""),"")</f>
        <v/>
      </c>
      <c r="M190" s="77" t="str">
        <f ca="1">IF(IFERROR(OFFSET('Tabulka klientů 2023'!$AU$7,MATCH('Filtr dle měsíce'!A190,'Filtr dle měsíce'!$AC$6:$AC$297,0),0,1,1)*OFFSET('Filtr dle měsíce'!$AA$5,MATCH('Filtr dle měsíce'!A190,'Filtr dle měsíce'!$AC$6:$AC$297,0),0,1,1),"")&gt;0,IFERROR(OFFSET('Tabulka klientů 2023'!$AU$7,MATCH('Filtr dle měsíce'!A190,'Filtr dle měsíce'!$AC$6:$AC$297,0),0,1,1)*OFFSET('Filtr dle měsíce'!$AA$5,MATCH('Filtr dle měsíce'!A190,'Filtr dle měsíce'!$AC$6:$AC$297,0),0,1,1),""),"")</f>
        <v/>
      </c>
      <c r="N190" s="78" t="str">
        <f t="shared" ca="1" si="0"/>
        <v/>
      </c>
      <c r="Q190" s="51">
        <f>IF('Tabulka klientů 2023'!R192='Filtr dle měsíce'!$C$1,1,0)</f>
        <v>0</v>
      </c>
      <c r="R190" s="51">
        <f>IF('Tabulka klientů 2023'!U192='Filtr dle měsíce'!$C$1,1,0)</f>
        <v>0</v>
      </c>
      <c r="S190" s="51">
        <f>IF('Tabulka klientů 2023'!X192='Filtr dle měsíce'!$C$1,1,0)</f>
        <v>0</v>
      </c>
      <c r="T190" s="51">
        <f>IF('Tabulka klientů 2023'!AA192='Filtr dle měsíce'!$C$1,1,0)</f>
        <v>0</v>
      </c>
      <c r="U190" s="51">
        <f>IF('Tabulka klientů 2023'!AD192='Filtr dle měsíce'!$C$1,1,0)</f>
        <v>0</v>
      </c>
      <c r="V190" s="51">
        <f>IF('Tabulka klientů 2023'!AG192='Filtr dle měsíce'!$C$1,1,0)</f>
        <v>0</v>
      </c>
      <c r="W190" s="51">
        <f>IF('Tabulka klientů 2023'!AJ192='Filtr dle měsíce'!$C$1,1,0)</f>
        <v>0</v>
      </c>
      <c r="X190" s="1">
        <f>IF('Tabulka klientů 2023'!AM192='Filtr dle měsíce'!$C$1,1,0)</f>
        <v>0</v>
      </c>
      <c r="Y190" s="1">
        <f>IF('Tabulka klientů 2023'!AP192='Filtr dle měsíce'!$C$1,1,0)</f>
        <v>0</v>
      </c>
      <c r="Z190" s="1">
        <f>IF('Tabulka klientů 2023'!AS192='Filtr dle měsíce'!$C$1,1,0)</f>
        <v>0</v>
      </c>
      <c r="AA190" s="1">
        <f>IF('Tabulka klientů 2023'!AV192='Filtr dle měsíce'!$C$1,1,0)</f>
        <v>0</v>
      </c>
      <c r="AB190" s="1">
        <f t="shared" si="1"/>
        <v>0</v>
      </c>
      <c r="AC190" s="1">
        <f t="shared" si="2"/>
        <v>0</v>
      </c>
      <c r="AE190" s="51">
        <f>IF('Tabulka klientů 2023'!S192="ANO",1,0)</f>
        <v>0</v>
      </c>
      <c r="AF190" s="51">
        <f>IF('Tabulka klientů 2023'!V192="ANO",1,0)</f>
        <v>0</v>
      </c>
      <c r="AG190" s="51">
        <f>IF('Tabulka klientů 2023'!Y192="ANO",1,0)</f>
        <v>0</v>
      </c>
      <c r="AH190" s="51">
        <f>IF('Tabulka klientů 2023'!AB192="ANO",1,0)</f>
        <v>0</v>
      </c>
      <c r="AI190" s="51">
        <f>IF('Tabulka klientů 2023'!AE192="ANO",1,0)</f>
        <v>0</v>
      </c>
      <c r="AJ190" s="51">
        <f>IF('Tabulka klientů 2023'!AH192="ANO",1,0)</f>
        <v>0</v>
      </c>
      <c r="AK190" s="51">
        <f>IF('Tabulka klientů 2023'!AK192="ANO",1,0)</f>
        <v>0</v>
      </c>
      <c r="AL190" s="51">
        <f>IF('Tabulka klientů 2023'!AN192="ANO",1,0)</f>
        <v>0</v>
      </c>
      <c r="AM190" s="51">
        <f>IF('Tabulka klientů 2023'!AQ192="ANO",1,0)</f>
        <v>0</v>
      </c>
      <c r="AN190" s="51">
        <f>IF('Tabulka klientů 2023'!AT192="ANO",1,0)</f>
        <v>0</v>
      </c>
      <c r="AO190" s="51">
        <f>IF('Tabulka klientů 2023'!AW192="ANO",1,0)</f>
        <v>0</v>
      </c>
      <c r="AP190" s="51" t="e">
        <f t="shared" ref="AP190:AQ190" si="370">#N/A</f>
        <v>#N/A</v>
      </c>
      <c r="AQ190" s="51" t="e">
        <f t="shared" si="370"/>
        <v>#N/A</v>
      </c>
      <c r="AR190" s="51"/>
      <c r="AS190" s="1">
        <f t="shared" ref="AS190:BC190" si="371">SUM(Q190+AE190)</f>
        <v>0</v>
      </c>
      <c r="AT190" s="1">
        <f t="shared" si="371"/>
        <v>0</v>
      </c>
      <c r="AU190" s="1">
        <f t="shared" si="371"/>
        <v>0</v>
      </c>
      <c r="AV190" s="1">
        <f t="shared" si="371"/>
        <v>0</v>
      </c>
      <c r="AW190" s="1">
        <f t="shared" si="371"/>
        <v>0</v>
      </c>
      <c r="AX190" s="1">
        <f t="shared" si="371"/>
        <v>0</v>
      </c>
      <c r="AY190" s="1">
        <f t="shared" si="371"/>
        <v>0</v>
      </c>
      <c r="AZ190" s="1">
        <f t="shared" si="371"/>
        <v>0</v>
      </c>
      <c r="BA190" s="1">
        <f t="shared" si="371"/>
        <v>0</v>
      </c>
      <c r="BB190" s="1">
        <f t="shared" si="371"/>
        <v>0</v>
      </c>
      <c r="BC190" s="1">
        <f t="shared" si="371"/>
        <v>0</v>
      </c>
      <c r="BD190" s="1"/>
      <c r="BE190" s="79" t="str">
        <f ca="1">IF(IFERROR(OFFSET('Filtr dle měsíce'!AS$5,MATCH('Filtr dle měsíce'!$A189,'Filtr dle měsíce'!$AC$6:$AC$297,0),0,1,1)*OFFSET('Filtr dle měsíce'!AS$5,MATCH('Filtr dle měsíce'!$A189,'Filtr dle měsíce'!$AC$6:$AC$297,0),0,1,1),"")&gt;0,IFERROR(OFFSET('Filtr dle měsíce'!AS$5,MATCH('Filtr dle měsíce'!$A189,'Filtr dle měsíce'!$AC$6:$AC$297,0),0,1,1)*OFFSET('Filtr dle měsíce'!AS$5,MATCH('Filtr dle měsíce'!$A189,'Filtr dle měsíce'!$AC$6:$AC$297,0),0,1,1),""),"")</f>
        <v/>
      </c>
      <c r="BF190" s="79" t="str">
        <f ca="1">IF(IFERROR(OFFSET('Filtr dle měsíce'!AT$5,MATCH('Filtr dle měsíce'!$A189,'Filtr dle měsíce'!$AC$6:$AC$297,0),0,1,1)*OFFSET('Filtr dle měsíce'!AT$5,MATCH('Filtr dle měsíce'!$A189,'Filtr dle měsíce'!$AC$6:$AC$297,0),0,1,1),"")&gt;0,IFERROR(OFFSET('Filtr dle měsíce'!AT$5,MATCH('Filtr dle měsíce'!$A189,'Filtr dle měsíce'!$AC$6:$AC$297,0),0,1,1)*OFFSET('Filtr dle měsíce'!AT$5,MATCH('Filtr dle měsíce'!$A189,'Filtr dle měsíce'!$AC$6:$AC$297,0),0,1,1),""),"")</f>
        <v/>
      </c>
      <c r="BG190" s="79" t="str">
        <f ca="1">IF(IFERROR(OFFSET('Filtr dle měsíce'!AU$5,MATCH('Filtr dle měsíce'!$A189,'Filtr dle měsíce'!$AC$6:$AC$297,0),0,1,1)*OFFSET('Filtr dle měsíce'!AU$5,MATCH('Filtr dle měsíce'!$A189,'Filtr dle měsíce'!$AC$6:$AC$297,0),0,1,1),"")&gt;0,IFERROR(OFFSET('Filtr dle měsíce'!AU$5,MATCH('Filtr dle měsíce'!$A189,'Filtr dle měsíce'!$AC$6:$AC$297,0),0,1,1)*OFFSET('Filtr dle měsíce'!AU$5,MATCH('Filtr dle měsíce'!$A189,'Filtr dle měsíce'!$AC$6:$AC$297,0),0,1,1),""),"")</f>
        <v/>
      </c>
      <c r="BH190" s="79" t="str">
        <f ca="1">IF(IFERROR(OFFSET('Filtr dle měsíce'!AV$5,MATCH('Filtr dle měsíce'!$A189,'Filtr dle měsíce'!$AC$6:$AC$297,0),0,1,1)*OFFSET('Filtr dle měsíce'!AV$5,MATCH('Filtr dle měsíce'!$A189,'Filtr dle měsíce'!$AC$6:$AC$297,0),0,1,1),"")&gt;0,IFERROR(OFFSET('Filtr dle měsíce'!AV$5,MATCH('Filtr dle měsíce'!$A189,'Filtr dle měsíce'!$AC$6:$AC$297,0),0,1,1)*OFFSET('Filtr dle měsíce'!AV$5,MATCH('Filtr dle měsíce'!$A189,'Filtr dle měsíce'!$AC$6:$AC$297,0),0,1,1),""),"")</f>
        <v/>
      </c>
      <c r="BI190" s="79" t="str">
        <f ca="1">IF(IFERROR(OFFSET('Filtr dle měsíce'!AW$5,MATCH('Filtr dle měsíce'!$A189,'Filtr dle měsíce'!$AC$6:$AC$297,0),0,1,1)*OFFSET('Filtr dle měsíce'!AW$5,MATCH('Filtr dle měsíce'!$A189,'Filtr dle měsíce'!$AC$6:$AC$297,0),0,1,1),"")&gt;0,IFERROR(OFFSET('Filtr dle měsíce'!AW$5,MATCH('Filtr dle měsíce'!$A189,'Filtr dle měsíce'!$AC$6:$AC$297,0),0,1,1)*OFFSET('Filtr dle měsíce'!AW$5,MATCH('Filtr dle měsíce'!$A189,'Filtr dle měsíce'!$AC$6:$AC$297,0),0,1,1),""),"")</f>
        <v/>
      </c>
      <c r="BJ190" s="79" t="str">
        <f ca="1">IF(IFERROR(OFFSET('Filtr dle měsíce'!AX$5,MATCH('Filtr dle měsíce'!$A189,'Filtr dle měsíce'!$AC$6:$AC$297,0),0,1,1)*OFFSET('Filtr dle měsíce'!AX$5,MATCH('Filtr dle měsíce'!$A189,'Filtr dle měsíce'!$AC$6:$AC$297,0),0,1,1),"")&gt;0,IFERROR(OFFSET('Filtr dle měsíce'!AX$5,MATCH('Filtr dle měsíce'!$A189,'Filtr dle měsíce'!$AC$6:$AC$297,0),0,1,1)*OFFSET('Filtr dle měsíce'!AX$5,MATCH('Filtr dle měsíce'!$A189,'Filtr dle měsíce'!$AC$6:$AC$297,0),0,1,1),""),"")</f>
        <v/>
      </c>
      <c r="BK190" s="79" t="str">
        <f ca="1">IF(IFERROR(OFFSET('Filtr dle měsíce'!AY$5,MATCH('Filtr dle měsíce'!$A189,'Filtr dle měsíce'!$AC$6:$AC$297,0),0,1,1)*OFFSET('Filtr dle měsíce'!AY$5,MATCH('Filtr dle měsíce'!$A189,'Filtr dle měsíce'!$AC$6:$AC$297,0),0,1,1),"")&gt;0,IFERROR(OFFSET('Filtr dle měsíce'!AY$5,MATCH('Filtr dle měsíce'!$A189,'Filtr dle měsíce'!$AC$6:$AC$297,0),0,1,1)*OFFSET('Filtr dle měsíce'!AY$5,MATCH('Filtr dle měsíce'!$A189,'Filtr dle měsíce'!$AC$6:$AC$297,0),0,1,1),""),"")</f>
        <v/>
      </c>
      <c r="BL190" s="79" t="str">
        <f ca="1">IF(IFERROR(OFFSET('Filtr dle měsíce'!AZ$5,MATCH('Filtr dle měsíce'!$A189,'Filtr dle měsíce'!$AC$6:$AC$297,0),0,1,1)*OFFSET('Filtr dle měsíce'!AZ$5,MATCH('Filtr dle měsíce'!$A189,'Filtr dle měsíce'!$AC$6:$AC$297,0),0,1,1),"")&gt;0,IFERROR(OFFSET('Filtr dle měsíce'!AZ$5,MATCH('Filtr dle měsíce'!$A189,'Filtr dle měsíce'!$AC$6:$AC$297,0),0,1,1)*OFFSET('Filtr dle měsíce'!AZ$5,MATCH('Filtr dle měsíce'!$A189,'Filtr dle měsíce'!$AC$6:$AC$297,0),0,1,1),""),"")</f>
        <v/>
      </c>
      <c r="BM190" s="79" t="str">
        <f ca="1">IF(IFERROR(OFFSET('Filtr dle měsíce'!BA$5,MATCH('Filtr dle měsíce'!$A189,'Filtr dle měsíce'!$AC$6:$AC$297,0),0,1,1)*OFFSET('Filtr dle měsíce'!BA$5,MATCH('Filtr dle měsíce'!$A189,'Filtr dle měsíce'!$AC$6:$AC$297,0),0,1,1),"")&gt;0,IFERROR(OFFSET('Filtr dle měsíce'!BA$5,MATCH('Filtr dle měsíce'!$A189,'Filtr dle měsíce'!$AC$6:$AC$297,0),0,1,1)*OFFSET('Filtr dle měsíce'!BA$5,MATCH('Filtr dle měsíce'!$A189,'Filtr dle měsíce'!$AC$6:$AC$297,0),0,1,1),""),"")</f>
        <v/>
      </c>
      <c r="BN190" s="79" t="str">
        <f ca="1">IF(IFERROR(OFFSET('Filtr dle měsíce'!BB$5,MATCH('Filtr dle měsíce'!$A189,'Filtr dle měsíce'!$AC$6:$AC$297,0),0,1,1)*OFFSET('Filtr dle měsíce'!BB$5,MATCH('Filtr dle měsíce'!$A189,'Filtr dle měsíce'!$AC$6:$AC$297,0),0,1,1),"")&gt;0,IFERROR(OFFSET('Filtr dle měsíce'!BB$5,MATCH('Filtr dle měsíce'!$A189,'Filtr dle měsíce'!$AC$6:$AC$297,0),0,1,1)*OFFSET('Filtr dle měsíce'!BB$5,MATCH('Filtr dle měsíce'!$A189,'Filtr dle měsíce'!$AC$6:$AC$297,0),0,1,1),""),"")</f>
        <v/>
      </c>
      <c r="BO190" s="79" t="str">
        <f ca="1">IF(IFERROR(OFFSET('Filtr dle měsíce'!BC$5,MATCH('Filtr dle měsíce'!$A189,'Filtr dle měsíce'!$AC$6:$AC$297,0),0,1,1)*OFFSET('Filtr dle měsíce'!BC$5,MATCH('Filtr dle měsíce'!$A189,'Filtr dle měsíce'!$AC$6:$AC$297,0),0,1,1),"")&gt;0,IFERROR(OFFSET('Filtr dle měsíce'!BC$5,MATCH('Filtr dle měsíce'!$A189,'Filtr dle měsíce'!$AC$6:$AC$297,0),0,1,1)*OFFSET('Filtr dle měsíce'!BC$5,MATCH('Filtr dle měsíce'!$A189,'Filtr dle měsíce'!$AC$6:$AC$297,0),0,1,1),""),"")</f>
        <v/>
      </c>
      <c r="BP190" s="79"/>
      <c r="BQ190" s="79"/>
    </row>
    <row r="191" spans="1:69" ht="14.25" customHeight="1" x14ac:dyDescent="0.4">
      <c r="A191" s="51">
        <v>187</v>
      </c>
      <c r="B191" s="74" t="str">
        <f ca="1">IFERROR(TEXT(OFFSET('Tabulka klientů 2023'!$C$7,MATCH('Filtr dle měsíce'!A191,'Filtr dle měsíce'!$AC$6:$AC$297,0),0,1,1),""),"")</f>
        <v/>
      </c>
      <c r="C191" s="75" t="str">
        <f ca="1">IF(IFERROR(OFFSET('Tabulka klientů 2023'!$Q$7,MATCH('Filtr dle měsíce'!A191,'Filtr dle měsíce'!$AC$6:$AC$297,0),0,1,1)*OFFSET('Filtr dle měsíce'!$Q$5,MATCH('Filtr dle měsíce'!A191,'Filtr dle měsíce'!$AC$6:$AC$297,0),0,1,1),"")&gt;0,IFERROR(OFFSET('Tabulka klientů 2023'!$Q$7,MATCH('Filtr dle měsíce'!A191,'Filtr dle měsíce'!$AC$6:$AC$297,0),0,1,1)*OFFSET('Filtr dle měsíce'!$Q$5,MATCH('Filtr dle měsíce'!A191,'Filtr dle měsíce'!$AC$6:$AC$297,0),0,1,1),""),"")</f>
        <v/>
      </c>
      <c r="D191" s="76" t="str">
        <f ca="1">IF(IFERROR(OFFSET('Tabulka klientů 2023'!$T$7,MATCH('Filtr dle měsíce'!A191,'Filtr dle měsíce'!$AC$6:$AC$297,0),0,1,1)*OFFSET('Filtr dle měsíce'!$R$5,MATCH('Filtr dle měsíce'!A191,'Filtr dle měsíce'!$AC$6:$AC$297,0),0,1,1),"")&gt;0,IFERROR(OFFSET('Tabulka klientů 2023'!$T$7,MATCH('Filtr dle měsíce'!A191,'Filtr dle měsíce'!$AC$6:$AC$297,0),0,1,1)*OFFSET('Filtr dle měsíce'!$R$5,MATCH('Filtr dle měsíce'!A191,'Filtr dle měsíce'!$AC$6:$AC$297,0),0,1,1),""),"")</f>
        <v/>
      </c>
      <c r="E191" s="75" t="str">
        <f ca="1">IF(IFERROR(OFFSET('Tabulka klientů 2023'!$W$7,MATCH('Filtr dle měsíce'!A191,'Filtr dle měsíce'!$AC$6:$AC$297,0),0,1,1)*OFFSET('Filtr dle měsíce'!$S$5,MATCH('Filtr dle měsíce'!A191,'Filtr dle měsíce'!$AC$6:$AC$297,0),0,1,1),"")&gt;0,IFERROR(OFFSET('Tabulka klientů 2023'!$W$7,MATCH('Filtr dle měsíce'!A191,'Filtr dle měsíce'!$AC$6:$AC$297,0),0,1,1)*OFFSET('Filtr dle měsíce'!$S$5,MATCH('Filtr dle měsíce'!A191,'Filtr dle měsíce'!$AC$6:$AC$297,0),0,1,1),""),"")</f>
        <v/>
      </c>
      <c r="F191" s="76" t="str">
        <f ca="1">IF(IFERROR(OFFSET('Tabulka klientů 2023'!$Z$7,MATCH('Filtr dle měsíce'!A191,'Filtr dle měsíce'!$AC$6:$AC$297,0),0,1,1)*OFFSET('Filtr dle měsíce'!$T$5,MATCH('Filtr dle měsíce'!A191,'Filtr dle měsíce'!$AC$6:$AC$297,0),0,1,1),"")&gt;0,IFERROR(OFFSET('Tabulka klientů 2023'!$Z$7,MATCH('Filtr dle měsíce'!A191,'Filtr dle měsíce'!$AC$6:$AC$297,0),0,1,1)*OFFSET('Filtr dle měsíce'!$T$5,MATCH('Filtr dle měsíce'!A191,'Filtr dle měsíce'!$AC$6:$AC$297,0),0,1,1),""),"")</f>
        <v/>
      </c>
      <c r="G191" s="75" t="str">
        <f ca="1">IF(IFERROR(OFFSET('Tabulka klientů 2023'!$AC$7,MATCH('Filtr dle měsíce'!A191,'Filtr dle měsíce'!$AC$6:$AC$297,0),0,1,1)*OFFSET('Filtr dle měsíce'!$U$5,MATCH('Filtr dle měsíce'!A191,'Filtr dle měsíce'!$AC$6:$AC$297,0),0,1,1),"")&gt;0,IFERROR(OFFSET('Tabulka klientů 2023'!$AC$7,MATCH('Filtr dle měsíce'!A191,'Filtr dle měsíce'!$AC$6:$AC$297,0),0,1,1)*OFFSET('Filtr dle měsíce'!$U$5,MATCH('Filtr dle měsíce'!A191,'Filtr dle měsíce'!$AC$6:$AC$297,0),0,1,1),""),"")</f>
        <v/>
      </c>
      <c r="H191" s="76" t="str">
        <f ca="1">IF(IFERROR(OFFSET('Tabulka klientů 2023'!$AF$7,MATCH('Filtr dle měsíce'!A191,'Filtr dle měsíce'!$AC$6:$AC$297,0),0,1,1)*OFFSET('Filtr dle měsíce'!$V$5,MATCH('Filtr dle měsíce'!A191,'Filtr dle měsíce'!$AC$6:$AC$297,0),0,1,1),"")&gt;0,IFERROR(OFFSET('Tabulka klientů 2023'!$AF$7,MATCH('Filtr dle měsíce'!A191,'Filtr dle měsíce'!$AC$6:$AC$297,0),0,1,1)*OFFSET('Filtr dle měsíce'!$V$5,MATCH('Filtr dle měsíce'!A191,'Filtr dle měsíce'!$AC$6:$AC$297,0),0,1,1),""),"")</f>
        <v/>
      </c>
      <c r="I191" s="75" t="str">
        <f ca="1">IF(IFERROR(OFFSET('Tabulka klientů 2023'!$AI$7,MATCH('Filtr dle měsíce'!A191,'Filtr dle měsíce'!$AC$6:$AC$297,0),0,1,1)*OFFSET('Filtr dle měsíce'!$W$5,MATCH('Filtr dle měsíce'!A191,'Filtr dle měsíce'!$AC$6:$AC$297,0),0,1,1),"")&gt;0,IFERROR(OFFSET('Tabulka klientů 2023'!$AI$7,MATCH('Filtr dle měsíce'!A191,'Filtr dle měsíce'!$AC$6:$AC$297,0),0,1,1)*OFFSET('Filtr dle měsíce'!$W$5,MATCH('Filtr dle měsíce'!A191,'Filtr dle měsíce'!$AC$6:$AC$297,0),0,1,1),""),"")</f>
        <v/>
      </c>
      <c r="J191" s="76" t="str">
        <f ca="1">IF(IFERROR(OFFSET('Tabulka klientů 2023'!$AL$7,MATCH('Filtr dle měsíce'!A191,'Filtr dle měsíce'!$AC$6:$AC$297,0),0,1,1)*OFFSET('Filtr dle měsíce'!$X$5,MATCH('Filtr dle měsíce'!A191,'Filtr dle měsíce'!$AC$6:$AC$297,0),0,1,1),"")&gt;0,IFERROR(OFFSET('Tabulka klientů 2023'!$AL$7,MATCH('Filtr dle měsíce'!A191,'Filtr dle měsíce'!$AC$6:$AC$297,0),0,1,1)*OFFSET('Filtr dle měsíce'!$X$5,MATCH('Filtr dle měsíce'!A191,'Filtr dle měsíce'!$AC$6:$AC$297,0),0,1,1),""),"")</f>
        <v/>
      </c>
      <c r="K191" s="75" t="str">
        <f ca="1">IF(IFERROR(OFFSET('Tabulka klientů 2023'!$AO$7,MATCH('Filtr dle měsíce'!A191,'Filtr dle měsíce'!$AC$6:$AC$297,0),0,1,1)*OFFSET('Filtr dle měsíce'!$Y$5,MATCH('Filtr dle měsíce'!A191,'Filtr dle měsíce'!$AC$6:$AC$297,0),0,1,1),"")&gt;0,IFERROR(OFFSET('Tabulka klientů 2023'!$AO$7,MATCH('Filtr dle měsíce'!A191,'Filtr dle měsíce'!$AC$6:$AC$297,0),0,1,1)*OFFSET('Filtr dle měsíce'!$Y$5,MATCH('Filtr dle měsíce'!A191,'Filtr dle měsíce'!$AC$6:$AC$297,0),0,1,1),""),"")</f>
        <v/>
      </c>
      <c r="L191" s="76" t="str">
        <f ca="1">IF(IFERROR(OFFSET('Tabulka klientů 2023'!$AR$7,MATCH('Filtr dle měsíce'!A191,'Filtr dle měsíce'!$AC$6:$AC$297,0),0,1,1)*OFFSET('Filtr dle měsíce'!$Z$5,MATCH('Filtr dle měsíce'!A191,'Filtr dle měsíce'!$AC$6:$AC$297,0),0,1,1),"")&gt;0,IFERROR(OFFSET('Tabulka klientů 2023'!$AR$7,MATCH('Filtr dle měsíce'!A191,'Filtr dle měsíce'!$AC$6:$AC$297,0),0,1,1)*OFFSET('Filtr dle měsíce'!$Z$5,MATCH('Filtr dle měsíce'!A191,'Filtr dle měsíce'!$AC$6:$AC$297,0),0,1,1),""),"")</f>
        <v/>
      </c>
      <c r="M191" s="77" t="str">
        <f ca="1">IF(IFERROR(OFFSET('Tabulka klientů 2023'!$AU$7,MATCH('Filtr dle měsíce'!A191,'Filtr dle měsíce'!$AC$6:$AC$297,0),0,1,1)*OFFSET('Filtr dle měsíce'!$AA$5,MATCH('Filtr dle měsíce'!A191,'Filtr dle měsíce'!$AC$6:$AC$297,0),0,1,1),"")&gt;0,IFERROR(OFFSET('Tabulka klientů 2023'!$AU$7,MATCH('Filtr dle měsíce'!A191,'Filtr dle měsíce'!$AC$6:$AC$297,0),0,1,1)*OFFSET('Filtr dle měsíce'!$AA$5,MATCH('Filtr dle měsíce'!A191,'Filtr dle měsíce'!$AC$6:$AC$297,0),0,1,1),""),"")</f>
        <v/>
      </c>
      <c r="N191" s="78" t="str">
        <f t="shared" ca="1" si="0"/>
        <v/>
      </c>
      <c r="Q191" s="51">
        <f>IF('Tabulka klientů 2023'!R193='Filtr dle měsíce'!$C$1,1,0)</f>
        <v>0</v>
      </c>
      <c r="R191" s="51">
        <f>IF('Tabulka klientů 2023'!U193='Filtr dle měsíce'!$C$1,1,0)</f>
        <v>0</v>
      </c>
      <c r="S191" s="51">
        <f>IF('Tabulka klientů 2023'!X193='Filtr dle měsíce'!$C$1,1,0)</f>
        <v>0</v>
      </c>
      <c r="T191" s="51">
        <f>IF('Tabulka klientů 2023'!AA193='Filtr dle měsíce'!$C$1,1,0)</f>
        <v>0</v>
      </c>
      <c r="U191" s="51">
        <f>IF('Tabulka klientů 2023'!AD193='Filtr dle měsíce'!$C$1,1,0)</f>
        <v>0</v>
      </c>
      <c r="V191" s="51">
        <f>IF('Tabulka klientů 2023'!AG193='Filtr dle měsíce'!$C$1,1,0)</f>
        <v>0</v>
      </c>
      <c r="W191" s="51">
        <f>IF('Tabulka klientů 2023'!AJ193='Filtr dle měsíce'!$C$1,1,0)</f>
        <v>0</v>
      </c>
      <c r="X191" s="1">
        <f>IF('Tabulka klientů 2023'!AM193='Filtr dle měsíce'!$C$1,1,0)</f>
        <v>0</v>
      </c>
      <c r="Y191" s="1">
        <f>IF('Tabulka klientů 2023'!AP193='Filtr dle měsíce'!$C$1,1,0)</f>
        <v>0</v>
      </c>
      <c r="Z191" s="1">
        <f>IF('Tabulka klientů 2023'!AS193='Filtr dle měsíce'!$C$1,1,0)</f>
        <v>0</v>
      </c>
      <c r="AA191" s="1">
        <f>IF('Tabulka klientů 2023'!AV193='Filtr dle měsíce'!$C$1,1,0)</f>
        <v>0</v>
      </c>
      <c r="AB191" s="1">
        <f t="shared" si="1"/>
        <v>0</v>
      </c>
      <c r="AC191" s="1">
        <f t="shared" si="2"/>
        <v>0</v>
      </c>
      <c r="AE191" s="51">
        <f>IF('Tabulka klientů 2023'!S193="ANO",1,0)</f>
        <v>0</v>
      </c>
      <c r="AF191" s="51">
        <f>IF('Tabulka klientů 2023'!V193="ANO",1,0)</f>
        <v>0</v>
      </c>
      <c r="AG191" s="51">
        <f>IF('Tabulka klientů 2023'!Y193="ANO",1,0)</f>
        <v>0</v>
      </c>
      <c r="AH191" s="51">
        <f>IF('Tabulka klientů 2023'!AB193="ANO",1,0)</f>
        <v>0</v>
      </c>
      <c r="AI191" s="51">
        <f>IF('Tabulka klientů 2023'!AE193="ANO",1,0)</f>
        <v>0</v>
      </c>
      <c r="AJ191" s="51">
        <f>IF('Tabulka klientů 2023'!AH193="ANO",1,0)</f>
        <v>0</v>
      </c>
      <c r="AK191" s="51">
        <f>IF('Tabulka klientů 2023'!AK193="ANO",1,0)</f>
        <v>0</v>
      </c>
      <c r="AL191" s="51">
        <f>IF('Tabulka klientů 2023'!AN193="ANO",1,0)</f>
        <v>0</v>
      </c>
      <c r="AM191" s="51">
        <f>IF('Tabulka klientů 2023'!AQ193="ANO",1,0)</f>
        <v>0</v>
      </c>
      <c r="AN191" s="51">
        <f>IF('Tabulka klientů 2023'!AT193="ANO",1,0)</f>
        <v>0</v>
      </c>
      <c r="AO191" s="51">
        <f>IF('Tabulka klientů 2023'!AW193="ANO",1,0)</f>
        <v>0</v>
      </c>
      <c r="AP191" s="51" t="e">
        <f t="shared" ref="AP191:AQ191" si="372">#N/A</f>
        <v>#N/A</v>
      </c>
      <c r="AQ191" s="51" t="e">
        <f t="shared" si="372"/>
        <v>#N/A</v>
      </c>
      <c r="AR191" s="51"/>
      <c r="AS191" s="1">
        <f t="shared" ref="AS191:BC191" si="373">SUM(Q191+AE191)</f>
        <v>0</v>
      </c>
      <c r="AT191" s="1">
        <f t="shared" si="373"/>
        <v>0</v>
      </c>
      <c r="AU191" s="1">
        <f t="shared" si="373"/>
        <v>0</v>
      </c>
      <c r="AV191" s="1">
        <f t="shared" si="373"/>
        <v>0</v>
      </c>
      <c r="AW191" s="1">
        <f t="shared" si="373"/>
        <v>0</v>
      </c>
      <c r="AX191" s="1">
        <f t="shared" si="373"/>
        <v>0</v>
      </c>
      <c r="AY191" s="1">
        <f t="shared" si="373"/>
        <v>0</v>
      </c>
      <c r="AZ191" s="1">
        <f t="shared" si="373"/>
        <v>0</v>
      </c>
      <c r="BA191" s="1">
        <f t="shared" si="373"/>
        <v>0</v>
      </c>
      <c r="BB191" s="1">
        <f t="shared" si="373"/>
        <v>0</v>
      </c>
      <c r="BC191" s="1">
        <f t="shared" si="373"/>
        <v>0</v>
      </c>
      <c r="BD191" s="1"/>
      <c r="BE191" s="79" t="str">
        <f ca="1">IF(IFERROR(OFFSET('Filtr dle měsíce'!AS$5,MATCH('Filtr dle měsíce'!$A190,'Filtr dle měsíce'!$AC$6:$AC$297,0),0,1,1)*OFFSET('Filtr dle měsíce'!AS$5,MATCH('Filtr dle měsíce'!$A190,'Filtr dle měsíce'!$AC$6:$AC$297,0),0,1,1),"")&gt;0,IFERROR(OFFSET('Filtr dle měsíce'!AS$5,MATCH('Filtr dle měsíce'!$A190,'Filtr dle měsíce'!$AC$6:$AC$297,0),0,1,1)*OFFSET('Filtr dle měsíce'!AS$5,MATCH('Filtr dle měsíce'!$A190,'Filtr dle měsíce'!$AC$6:$AC$297,0),0,1,1),""),"")</f>
        <v/>
      </c>
      <c r="BF191" s="79" t="str">
        <f ca="1">IF(IFERROR(OFFSET('Filtr dle měsíce'!AT$5,MATCH('Filtr dle měsíce'!$A190,'Filtr dle měsíce'!$AC$6:$AC$297,0),0,1,1)*OFFSET('Filtr dle měsíce'!AT$5,MATCH('Filtr dle měsíce'!$A190,'Filtr dle měsíce'!$AC$6:$AC$297,0),0,1,1),"")&gt;0,IFERROR(OFFSET('Filtr dle měsíce'!AT$5,MATCH('Filtr dle měsíce'!$A190,'Filtr dle měsíce'!$AC$6:$AC$297,0),0,1,1)*OFFSET('Filtr dle měsíce'!AT$5,MATCH('Filtr dle měsíce'!$A190,'Filtr dle měsíce'!$AC$6:$AC$297,0),0,1,1),""),"")</f>
        <v/>
      </c>
      <c r="BG191" s="79" t="str">
        <f ca="1">IF(IFERROR(OFFSET('Filtr dle měsíce'!AU$5,MATCH('Filtr dle měsíce'!$A190,'Filtr dle měsíce'!$AC$6:$AC$297,0),0,1,1)*OFFSET('Filtr dle měsíce'!AU$5,MATCH('Filtr dle měsíce'!$A190,'Filtr dle měsíce'!$AC$6:$AC$297,0),0,1,1),"")&gt;0,IFERROR(OFFSET('Filtr dle měsíce'!AU$5,MATCH('Filtr dle měsíce'!$A190,'Filtr dle měsíce'!$AC$6:$AC$297,0),0,1,1)*OFFSET('Filtr dle měsíce'!AU$5,MATCH('Filtr dle měsíce'!$A190,'Filtr dle měsíce'!$AC$6:$AC$297,0),0,1,1),""),"")</f>
        <v/>
      </c>
      <c r="BH191" s="79" t="str">
        <f ca="1">IF(IFERROR(OFFSET('Filtr dle měsíce'!AV$5,MATCH('Filtr dle měsíce'!$A190,'Filtr dle měsíce'!$AC$6:$AC$297,0),0,1,1)*OFFSET('Filtr dle měsíce'!AV$5,MATCH('Filtr dle měsíce'!$A190,'Filtr dle měsíce'!$AC$6:$AC$297,0),0,1,1),"")&gt;0,IFERROR(OFFSET('Filtr dle měsíce'!AV$5,MATCH('Filtr dle měsíce'!$A190,'Filtr dle měsíce'!$AC$6:$AC$297,0),0,1,1)*OFFSET('Filtr dle měsíce'!AV$5,MATCH('Filtr dle měsíce'!$A190,'Filtr dle měsíce'!$AC$6:$AC$297,0),0,1,1),""),"")</f>
        <v/>
      </c>
      <c r="BI191" s="79" t="str">
        <f ca="1">IF(IFERROR(OFFSET('Filtr dle měsíce'!AW$5,MATCH('Filtr dle měsíce'!$A190,'Filtr dle měsíce'!$AC$6:$AC$297,0),0,1,1)*OFFSET('Filtr dle měsíce'!AW$5,MATCH('Filtr dle měsíce'!$A190,'Filtr dle měsíce'!$AC$6:$AC$297,0),0,1,1),"")&gt;0,IFERROR(OFFSET('Filtr dle měsíce'!AW$5,MATCH('Filtr dle měsíce'!$A190,'Filtr dle měsíce'!$AC$6:$AC$297,0),0,1,1)*OFFSET('Filtr dle měsíce'!AW$5,MATCH('Filtr dle měsíce'!$A190,'Filtr dle měsíce'!$AC$6:$AC$297,0),0,1,1),""),"")</f>
        <v/>
      </c>
      <c r="BJ191" s="79" t="str">
        <f ca="1">IF(IFERROR(OFFSET('Filtr dle měsíce'!AX$5,MATCH('Filtr dle měsíce'!$A190,'Filtr dle měsíce'!$AC$6:$AC$297,0),0,1,1)*OFFSET('Filtr dle měsíce'!AX$5,MATCH('Filtr dle měsíce'!$A190,'Filtr dle měsíce'!$AC$6:$AC$297,0),0,1,1),"")&gt;0,IFERROR(OFFSET('Filtr dle měsíce'!AX$5,MATCH('Filtr dle měsíce'!$A190,'Filtr dle měsíce'!$AC$6:$AC$297,0),0,1,1)*OFFSET('Filtr dle měsíce'!AX$5,MATCH('Filtr dle měsíce'!$A190,'Filtr dle měsíce'!$AC$6:$AC$297,0),0,1,1),""),"")</f>
        <v/>
      </c>
      <c r="BK191" s="79" t="str">
        <f ca="1">IF(IFERROR(OFFSET('Filtr dle měsíce'!AY$5,MATCH('Filtr dle měsíce'!$A190,'Filtr dle měsíce'!$AC$6:$AC$297,0),0,1,1)*OFFSET('Filtr dle měsíce'!AY$5,MATCH('Filtr dle měsíce'!$A190,'Filtr dle měsíce'!$AC$6:$AC$297,0),0,1,1),"")&gt;0,IFERROR(OFFSET('Filtr dle měsíce'!AY$5,MATCH('Filtr dle měsíce'!$A190,'Filtr dle měsíce'!$AC$6:$AC$297,0),0,1,1)*OFFSET('Filtr dle měsíce'!AY$5,MATCH('Filtr dle měsíce'!$A190,'Filtr dle měsíce'!$AC$6:$AC$297,0),0,1,1),""),"")</f>
        <v/>
      </c>
      <c r="BL191" s="79" t="str">
        <f ca="1">IF(IFERROR(OFFSET('Filtr dle měsíce'!AZ$5,MATCH('Filtr dle měsíce'!$A190,'Filtr dle měsíce'!$AC$6:$AC$297,0),0,1,1)*OFFSET('Filtr dle měsíce'!AZ$5,MATCH('Filtr dle měsíce'!$A190,'Filtr dle měsíce'!$AC$6:$AC$297,0),0,1,1),"")&gt;0,IFERROR(OFFSET('Filtr dle měsíce'!AZ$5,MATCH('Filtr dle měsíce'!$A190,'Filtr dle měsíce'!$AC$6:$AC$297,0),0,1,1)*OFFSET('Filtr dle měsíce'!AZ$5,MATCH('Filtr dle měsíce'!$A190,'Filtr dle měsíce'!$AC$6:$AC$297,0),0,1,1),""),"")</f>
        <v/>
      </c>
      <c r="BM191" s="79" t="str">
        <f ca="1">IF(IFERROR(OFFSET('Filtr dle měsíce'!BA$5,MATCH('Filtr dle měsíce'!$A190,'Filtr dle měsíce'!$AC$6:$AC$297,0),0,1,1)*OFFSET('Filtr dle měsíce'!BA$5,MATCH('Filtr dle měsíce'!$A190,'Filtr dle měsíce'!$AC$6:$AC$297,0),0,1,1),"")&gt;0,IFERROR(OFFSET('Filtr dle měsíce'!BA$5,MATCH('Filtr dle měsíce'!$A190,'Filtr dle měsíce'!$AC$6:$AC$297,0),0,1,1)*OFFSET('Filtr dle měsíce'!BA$5,MATCH('Filtr dle měsíce'!$A190,'Filtr dle měsíce'!$AC$6:$AC$297,0),0,1,1),""),"")</f>
        <v/>
      </c>
      <c r="BN191" s="79" t="str">
        <f ca="1">IF(IFERROR(OFFSET('Filtr dle měsíce'!BB$5,MATCH('Filtr dle měsíce'!$A190,'Filtr dle měsíce'!$AC$6:$AC$297,0),0,1,1)*OFFSET('Filtr dle měsíce'!BB$5,MATCH('Filtr dle měsíce'!$A190,'Filtr dle měsíce'!$AC$6:$AC$297,0),0,1,1),"")&gt;0,IFERROR(OFFSET('Filtr dle měsíce'!BB$5,MATCH('Filtr dle měsíce'!$A190,'Filtr dle měsíce'!$AC$6:$AC$297,0),0,1,1)*OFFSET('Filtr dle měsíce'!BB$5,MATCH('Filtr dle měsíce'!$A190,'Filtr dle měsíce'!$AC$6:$AC$297,0),0,1,1),""),"")</f>
        <v/>
      </c>
      <c r="BO191" s="79" t="str">
        <f ca="1">IF(IFERROR(OFFSET('Filtr dle měsíce'!BC$5,MATCH('Filtr dle měsíce'!$A190,'Filtr dle měsíce'!$AC$6:$AC$297,0),0,1,1)*OFFSET('Filtr dle měsíce'!BC$5,MATCH('Filtr dle měsíce'!$A190,'Filtr dle měsíce'!$AC$6:$AC$297,0),0,1,1),"")&gt;0,IFERROR(OFFSET('Filtr dle měsíce'!BC$5,MATCH('Filtr dle měsíce'!$A190,'Filtr dle měsíce'!$AC$6:$AC$297,0),0,1,1)*OFFSET('Filtr dle měsíce'!BC$5,MATCH('Filtr dle měsíce'!$A190,'Filtr dle měsíce'!$AC$6:$AC$297,0),0,1,1),""),"")</f>
        <v/>
      </c>
      <c r="BP191" s="79"/>
      <c r="BQ191" s="79"/>
    </row>
    <row r="192" spans="1:69" ht="14.25" customHeight="1" x14ac:dyDescent="0.4">
      <c r="A192" s="51">
        <v>188</v>
      </c>
      <c r="B192" s="74" t="str">
        <f ca="1">IFERROR(TEXT(OFFSET('Tabulka klientů 2023'!$C$7,MATCH('Filtr dle měsíce'!A192,'Filtr dle měsíce'!$AC$6:$AC$297,0),0,1,1),""),"")</f>
        <v/>
      </c>
      <c r="C192" s="75" t="str">
        <f ca="1">IF(IFERROR(OFFSET('Tabulka klientů 2023'!$Q$7,MATCH('Filtr dle měsíce'!A192,'Filtr dle měsíce'!$AC$6:$AC$297,0),0,1,1)*OFFSET('Filtr dle měsíce'!$Q$5,MATCH('Filtr dle měsíce'!A192,'Filtr dle měsíce'!$AC$6:$AC$297,0),0,1,1),"")&gt;0,IFERROR(OFFSET('Tabulka klientů 2023'!$Q$7,MATCH('Filtr dle měsíce'!A192,'Filtr dle měsíce'!$AC$6:$AC$297,0),0,1,1)*OFFSET('Filtr dle měsíce'!$Q$5,MATCH('Filtr dle měsíce'!A192,'Filtr dle měsíce'!$AC$6:$AC$297,0),0,1,1),""),"")</f>
        <v/>
      </c>
      <c r="D192" s="76" t="str">
        <f ca="1">IF(IFERROR(OFFSET('Tabulka klientů 2023'!$T$7,MATCH('Filtr dle měsíce'!A192,'Filtr dle měsíce'!$AC$6:$AC$297,0),0,1,1)*OFFSET('Filtr dle měsíce'!$R$5,MATCH('Filtr dle měsíce'!A192,'Filtr dle měsíce'!$AC$6:$AC$297,0),0,1,1),"")&gt;0,IFERROR(OFFSET('Tabulka klientů 2023'!$T$7,MATCH('Filtr dle měsíce'!A192,'Filtr dle měsíce'!$AC$6:$AC$297,0),0,1,1)*OFFSET('Filtr dle měsíce'!$R$5,MATCH('Filtr dle měsíce'!A192,'Filtr dle měsíce'!$AC$6:$AC$297,0),0,1,1),""),"")</f>
        <v/>
      </c>
      <c r="E192" s="75" t="str">
        <f ca="1">IF(IFERROR(OFFSET('Tabulka klientů 2023'!$W$7,MATCH('Filtr dle měsíce'!A192,'Filtr dle měsíce'!$AC$6:$AC$297,0),0,1,1)*OFFSET('Filtr dle měsíce'!$S$5,MATCH('Filtr dle měsíce'!A192,'Filtr dle měsíce'!$AC$6:$AC$297,0),0,1,1),"")&gt;0,IFERROR(OFFSET('Tabulka klientů 2023'!$W$7,MATCH('Filtr dle měsíce'!A192,'Filtr dle měsíce'!$AC$6:$AC$297,0),0,1,1)*OFFSET('Filtr dle měsíce'!$S$5,MATCH('Filtr dle měsíce'!A192,'Filtr dle měsíce'!$AC$6:$AC$297,0),0,1,1),""),"")</f>
        <v/>
      </c>
      <c r="F192" s="76" t="str">
        <f ca="1">IF(IFERROR(OFFSET('Tabulka klientů 2023'!$Z$7,MATCH('Filtr dle měsíce'!A192,'Filtr dle měsíce'!$AC$6:$AC$297,0),0,1,1)*OFFSET('Filtr dle měsíce'!$T$5,MATCH('Filtr dle měsíce'!A192,'Filtr dle měsíce'!$AC$6:$AC$297,0),0,1,1),"")&gt;0,IFERROR(OFFSET('Tabulka klientů 2023'!$Z$7,MATCH('Filtr dle měsíce'!A192,'Filtr dle měsíce'!$AC$6:$AC$297,0),0,1,1)*OFFSET('Filtr dle měsíce'!$T$5,MATCH('Filtr dle měsíce'!A192,'Filtr dle měsíce'!$AC$6:$AC$297,0),0,1,1),""),"")</f>
        <v/>
      </c>
      <c r="G192" s="75" t="str">
        <f ca="1">IF(IFERROR(OFFSET('Tabulka klientů 2023'!$AC$7,MATCH('Filtr dle měsíce'!A192,'Filtr dle měsíce'!$AC$6:$AC$297,0),0,1,1)*OFFSET('Filtr dle měsíce'!$U$5,MATCH('Filtr dle měsíce'!A192,'Filtr dle měsíce'!$AC$6:$AC$297,0),0,1,1),"")&gt;0,IFERROR(OFFSET('Tabulka klientů 2023'!$AC$7,MATCH('Filtr dle měsíce'!A192,'Filtr dle měsíce'!$AC$6:$AC$297,0),0,1,1)*OFFSET('Filtr dle měsíce'!$U$5,MATCH('Filtr dle měsíce'!A192,'Filtr dle měsíce'!$AC$6:$AC$297,0),0,1,1),""),"")</f>
        <v/>
      </c>
      <c r="H192" s="76" t="str">
        <f ca="1">IF(IFERROR(OFFSET('Tabulka klientů 2023'!$AF$7,MATCH('Filtr dle měsíce'!A192,'Filtr dle měsíce'!$AC$6:$AC$297,0),0,1,1)*OFFSET('Filtr dle měsíce'!$V$5,MATCH('Filtr dle měsíce'!A192,'Filtr dle měsíce'!$AC$6:$AC$297,0),0,1,1),"")&gt;0,IFERROR(OFFSET('Tabulka klientů 2023'!$AF$7,MATCH('Filtr dle měsíce'!A192,'Filtr dle měsíce'!$AC$6:$AC$297,0),0,1,1)*OFFSET('Filtr dle měsíce'!$V$5,MATCH('Filtr dle měsíce'!A192,'Filtr dle měsíce'!$AC$6:$AC$297,0),0,1,1),""),"")</f>
        <v/>
      </c>
      <c r="I192" s="75" t="str">
        <f ca="1">IF(IFERROR(OFFSET('Tabulka klientů 2023'!$AI$7,MATCH('Filtr dle měsíce'!A192,'Filtr dle měsíce'!$AC$6:$AC$297,0),0,1,1)*OFFSET('Filtr dle měsíce'!$W$5,MATCH('Filtr dle měsíce'!A192,'Filtr dle měsíce'!$AC$6:$AC$297,0),0,1,1),"")&gt;0,IFERROR(OFFSET('Tabulka klientů 2023'!$AI$7,MATCH('Filtr dle měsíce'!A192,'Filtr dle měsíce'!$AC$6:$AC$297,0),0,1,1)*OFFSET('Filtr dle měsíce'!$W$5,MATCH('Filtr dle měsíce'!A192,'Filtr dle měsíce'!$AC$6:$AC$297,0),0,1,1),""),"")</f>
        <v/>
      </c>
      <c r="J192" s="76" t="str">
        <f ca="1">IF(IFERROR(OFFSET('Tabulka klientů 2023'!$AL$7,MATCH('Filtr dle měsíce'!A192,'Filtr dle měsíce'!$AC$6:$AC$297,0),0,1,1)*OFFSET('Filtr dle měsíce'!$X$5,MATCH('Filtr dle měsíce'!A192,'Filtr dle měsíce'!$AC$6:$AC$297,0),0,1,1),"")&gt;0,IFERROR(OFFSET('Tabulka klientů 2023'!$AL$7,MATCH('Filtr dle měsíce'!A192,'Filtr dle měsíce'!$AC$6:$AC$297,0),0,1,1)*OFFSET('Filtr dle měsíce'!$X$5,MATCH('Filtr dle měsíce'!A192,'Filtr dle měsíce'!$AC$6:$AC$297,0),0,1,1),""),"")</f>
        <v/>
      </c>
      <c r="K192" s="75" t="str">
        <f ca="1">IF(IFERROR(OFFSET('Tabulka klientů 2023'!$AO$7,MATCH('Filtr dle měsíce'!A192,'Filtr dle měsíce'!$AC$6:$AC$297,0),0,1,1)*OFFSET('Filtr dle měsíce'!$Y$5,MATCH('Filtr dle měsíce'!A192,'Filtr dle měsíce'!$AC$6:$AC$297,0),0,1,1),"")&gt;0,IFERROR(OFFSET('Tabulka klientů 2023'!$AO$7,MATCH('Filtr dle měsíce'!A192,'Filtr dle měsíce'!$AC$6:$AC$297,0),0,1,1)*OFFSET('Filtr dle měsíce'!$Y$5,MATCH('Filtr dle měsíce'!A192,'Filtr dle měsíce'!$AC$6:$AC$297,0),0,1,1),""),"")</f>
        <v/>
      </c>
      <c r="L192" s="76" t="str">
        <f ca="1">IF(IFERROR(OFFSET('Tabulka klientů 2023'!$AR$7,MATCH('Filtr dle měsíce'!A192,'Filtr dle měsíce'!$AC$6:$AC$297,0),0,1,1)*OFFSET('Filtr dle měsíce'!$Z$5,MATCH('Filtr dle měsíce'!A192,'Filtr dle měsíce'!$AC$6:$AC$297,0),0,1,1),"")&gt;0,IFERROR(OFFSET('Tabulka klientů 2023'!$AR$7,MATCH('Filtr dle měsíce'!A192,'Filtr dle měsíce'!$AC$6:$AC$297,0),0,1,1)*OFFSET('Filtr dle měsíce'!$Z$5,MATCH('Filtr dle měsíce'!A192,'Filtr dle měsíce'!$AC$6:$AC$297,0),0,1,1),""),"")</f>
        <v/>
      </c>
      <c r="M192" s="77" t="str">
        <f ca="1">IF(IFERROR(OFFSET('Tabulka klientů 2023'!$AU$7,MATCH('Filtr dle měsíce'!A192,'Filtr dle měsíce'!$AC$6:$AC$297,0),0,1,1)*OFFSET('Filtr dle měsíce'!$AA$5,MATCH('Filtr dle měsíce'!A192,'Filtr dle měsíce'!$AC$6:$AC$297,0),0,1,1),"")&gt;0,IFERROR(OFFSET('Tabulka klientů 2023'!$AU$7,MATCH('Filtr dle měsíce'!A192,'Filtr dle měsíce'!$AC$6:$AC$297,0),0,1,1)*OFFSET('Filtr dle měsíce'!$AA$5,MATCH('Filtr dle měsíce'!A192,'Filtr dle měsíce'!$AC$6:$AC$297,0),0,1,1),""),"")</f>
        <v/>
      </c>
      <c r="N192" s="78" t="str">
        <f t="shared" ca="1" si="0"/>
        <v/>
      </c>
      <c r="Q192" s="51">
        <f>IF('Tabulka klientů 2023'!R194='Filtr dle měsíce'!$C$1,1,0)</f>
        <v>0</v>
      </c>
      <c r="R192" s="51">
        <f>IF('Tabulka klientů 2023'!U194='Filtr dle měsíce'!$C$1,1,0)</f>
        <v>0</v>
      </c>
      <c r="S192" s="51">
        <f>IF('Tabulka klientů 2023'!X194='Filtr dle měsíce'!$C$1,1,0)</f>
        <v>0</v>
      </c>
      <c r="T192" s="51">
        <f>IF('Tabulka klientů 2023'!AA194='Filtr dle měsíce'!$C$1,1,0)</f>
        <v>0</v>
      </c>
      <c r="U192" s="51">
        <f>IF('Tabulka klientů 2023'!AD194='Filtr dle měsíce'!$C$1,1,0)</f>
        <v>0</v>
      </c>
      <c r="V192" s="51">
        <f>IF('Tabulka klientů 2023'!AG194='Filtr dle měsíce'!$C$1,1,0)</f>
        <v>0</v>
      </c>
      <c r="W192" s="51">
        <f>IF('Tabulka klientů 2023'!AJ194='Filtr dle měsíce'!$C$1,1,0)</f>
        <v>0</v>
      </c>
      <c r="X192" s="1">
        <f>IF('Tabulka klientů 2023'!AM194='Filtr dle měsíce'!$C$1,1,0)</f>
        <v>0</v>
      </c>
      <c r="Y192" s="1">
        <f>IF('Tabulka klientů 2023'!AP194='Filtr dle měsíce'!$C$1,1,0)</f>
        <v>0</v>
      </c>
      <c r="Z192" s="1">
        <f>IF('Tabulka klientů 2023'!AS194='Filtr dle měsíce'!$C$1,1,0)</f>
        <v>0</v>
      </c>
      <c r="AA192" s="1">
        <f>IF('Tabulka klientů 2023'!AV194='Filtr dle měsíce'!$C$1,1,0)</f>
        <v>0</v>
      </c>
      <c r="AB192" s="1">
        <f t="shared" si="1"/>
        <v>0</v>
      </c>
      <c r="AC192" s="1">
        <f t="shared" si="2"/>
        <v>0</v>
      </c>
      <c r="AE192" s="51">
        <f>IF('Tabulka klientů 2023'!S194="ANO",1,0)</f>
        <v>0</v>
      </c>
      <c r="AF192" s="51">
        <f>IF('Tabulka klientů 2023'!V194="ANO",1,0)</f>
        <v>0</v>
      </c>
      <c r="AG192" s="51">
        <f>IF('Tabulka klientů 2023'!Y194="ANO",1,0)</f>
        <v>0</v>
      </c>
      <c r="AH192" s="51">
        <f>IF('Tabulka klientů 2023'!AB194="ANO",1,0)</f>
        <v>0</v>
      </c>
      <c r="AI192" s="51">
        <f>IF('Tabulka klientů 2023'!AE194="ANO",1,0)</f>
        <v>0</v>
      </c>
      <c r="AJ192" s="51">
        <f>IF('Tabulka klientů 2023'!AH194="ANO",1,0)</f>
        <v>0</v>
      </c>
      <c r="AK192" s="51">
        <f>IF('Tabulka klientů 2023'!AK194="ANO",1,0)</f>
        <v>0</v>
      </c>
      <c r="AL192" s="51">
        <f>IF('Tabulka klientů 2023'!AN194="ANO",1,0)</f>
        <v>0</v>
      </c>
      <c r="AM192" s="51">
        <f>IF('Tabulka klientů 2023'!AQ194="ANO",1,0)</f>
        <v>0</v>
      </c>
      <c r="AN192" s="51">
        <f>IF('Tabulka klientů 2023'!AT194="ANO",1,0)</f>
        <v>0</v>
      </c>
      <c r="AO192" s="51">
        <f>IF('Tabulka klientů 2023'!AW194="ANO",1,0)</f>
        <v>0</v>
      </c>
      <c r="AP192" s="51" t="e">
        <f t="shared" ref="AP192:AQ192" si="374">#N/A</f>
        <v>#N/A</v>
      </c>
      <c r="AQ192" s="51" t="e">
        <f t="shared" si="374"/>
        <v>#N/A</v>
      </c>
      <c r="AR192" s="51"/>
      <c r="AS192" s="1">
        <f t="shared" ref="AS192:BC192" si="375">SUM(Q192+AE192)</f>
        <v>0</v>
      </c>
      <c r="AT192" s="1">
        <f t="shared" si="375"/>
        <v>0</v>
      </c>
      <c r="AU192" s="1">
        <f t="shared" si="375"/>
        <v>0</v>
      </c>
      <c r="AV192" s="1">
        <f t="shared" si="375"/>
        <v>0</v>
      </c>
      <c r="AW192" s="1">
        <f t="shared" si="375"/>
        <v>0</v>
      </c>
      <c r="AX192" s="1">
        <f t="shared" si="375"/>
        <v>0</v>
      </c>
      <c r="AY192" s="1">
        <f t="shared" si="375"/>
        <v>0</v>
      </c>
      <c r="AZ192" s="1">
        <f t="shared" si="375"/>
        <v>0</v>
      </c>
      <c r="BA192" s="1">
        <f t="shared" si="375"/>
        <v>0</v>
      </c>
      <c r="BB192" s="1">
        <f t="shared" si="375"/>
        <v>0</v>
      </c>
      <c r="BC192" s="1">
        <f t="shared" si="375"/>
        <v>0</v>
      </c>
      <c r="BD192" s="1"/>
      <c r="BE192" s="79" t="str">
        <f ca="1">IF(IFERROR(OFFSET('Filtr dle měsíce'!AS$5,MATCH('Filtr dle měsíce'!$A191,'Filtr dle měsíce'!$AC$6:$AC$297,0),0,1,1)*OFFSET('Filtr dle měsíce'!AS$5,MATCH('Filtr dle měsíce'!$A191,'Filtr dle měsíce'!$AC$6:$AC$297,0),0,1,1),"")&gt;0,IFERROR(OFFSET('Filtr dle měsíce'!AS$5,MATCH('Filtr dle měsíce'!$A191,'Filtr dle měsíce'!$AC$6:$AC$297,0),0,1,1)*OFFSET('Filtr dle měsíce'!AS$5,MATCH('Filtr dle měsíce'!$A191,'Filtr dle měsíce'!$AC$6:$AC$297,0),0,1,1),""),"")</f>
        <v/>
      </c>
      <c r="BF192" s="79" t="str">
        <f ca="1">IF(IFERROR(OFFSET('Filtr dle měsíce'!AT$5,MATCH('Filtr dle měsíce'!$A191,'Filtr dle měsíce'!$AC$6:$AC$297,0),0,1,1)*OFFSET('Filtr dle měsíce'!AT$5,MATCH('Filtr dle měsíce'!$A191,'Filtr dle měsíce'!$AC$6:$AC$297,0),0,1,1),"")&gt;0,IFERROR(OFFSET('Filtr dle měsíce'!AT$5,MATCH('Filtr dle měsíce'!$A191,'Filtr dle měsíce'!$AC$6:$AC$297,0),0,1,1)*OFFSET('Filtr dle měsíce'!AT$5,MATCH('Filtr dle měsíce'!$A191,'Filtr dle měsíce'!$AC$6:$AC$297,0),0,1,1),""),"")</f>
        <v/>
      </c>
      <c r="BG192" s="79" t="str">
        <f ca="1">IF(IFERROR(OFFSET('Filtr dle měsíce'!AU$5,MATCH('Filtr dle měsíce'!$A191,'Filtr dle měsíce'!$AC$6:$AC$297,0),0,1,1)*OFFSET('Filtr dle měsíce'!AU$5,MATCH('Filtr dle měsíce'!$A191,'Filtr dle měsíce'!$AC$6:$AC$297,0),0,1,1),"")&gt;0,IFERROR(OFFSET('Filtr dle měsíce'!AU$5,MATCH('Filtr dle měsíce'!$A191,'Filtr dle měsíce'!$AC$6:$AC$297,0),0,1,1)*OFFSET('Filtr dle měsíce'!AU$5,MATCH('Filtr dle měsíce'!$A191,'Filtr dle měsíce'!$AC$6:$AC$297,0),0,1,1),""),"")</f>
        <v/>
      </c>
      <c r="BH192" s="79" t="str">
        <f ca="1">IF(IFERROR(OFFSET('Filtr dle měsíce'!AV$5,MATCH('Filtr dle měsíce'!$A191,'Filtr dle měsíce'!$AC$6:$AC$297,0),0,1,1)*OFFSET('Filtr dle měsíce'!AV$5,MATCH('Filtr dle měsíce'!$A191,'Filtr dle měsíce'!$AC$6:$AC$297,0),0,1,1),"")&gt;0,IFERROR(OFFSET('Filtr dle měsíce'!AV$5,MATCH('Filtr dle měsíce'!$A191,'Filtr dle měsíce'!$AC$6:$AC$297,0),0,1,1)*OFFSET('Filtr dle měsíce'!AV$5,MATCH('Filtr dle měsíce'!$A191,'Filtr dle měsíce'!$AC$6:$AC$297,0),0,1,1),""),"")</f>
        <v/>
      </c>
      <c r="BI192" s="79" t="str">
        <f ca="1">IF(IFERROR(OFFSET('Filtr dle měsíce'!AW$5,MATCH('Filtr dle měsíce'!$A191,'Filtr dle měsíce'!$AC$6:$AC$297,0),0,1,1)*OFFSET('Filtr dle měsíce'!AW$5,MATCH('Filtr dle měsíce'!$A191,'Filtr dle měsíce'!$AC$6:$AC$297,0),0,1,1),"")&gt;0,IFERROR(OFFSET('Filtr dle měsíce'!AW$5,MATCH('Filtr dle měsíce'!$A191,'Filtr dle měsíce'!$AC$6:$AC$297,0),0,1,1)*OFFSET('Filtr dle měsíce'!AW$5,MATCH('Filtr dle měsíce'!$A191,'Filtr dle měsíce'!$AC$6:$AC$297,0),0,1,1),""),"")</f>
        <v/>
      </c>
      <c r="BJ192" s="79" t="str">
        <f ca="1">IF(IFERROR(OFFSET('Filtr dle měsíce'!AX$5,MATCH('Filtr dle měsíce'!$A191,'Filtr dle měsíce'!$AC$6:$AC$297,0),0,1,1)*OFFSET('Filtr dle měsíce'!AX$5,MATCH('Filtr dle měsíce'!$A191,'Filtr dle měsíce'!$AC$6:$AC$297,0),0,1,1),"")&gt;0,IFERROR(OFFSET('Filtr dle měsíce'!AX$5,MATCH('Filtr dle měsíce'!$A191,'Filtr dle měsíce'!$AC$6:$AC$297,0),0,1,1)*OFFSET('Filtr dle měsíce'!AX$5,MATCH('Filtr dle měsíce'!$A191,'Filtr dle měsíce'!$AC$6:$AC$297,0),0,1,1),""),"")</f>
        <v/>
      </c>
      <c r="BK192" s="79" t="str">
        <f ca="1">IF(IFERROR(OFFSET('Filtr dle měsíce'!AY$5,MATCH('Filtr dle měsíce'!$A191,'Filtr dle měsíce'!$AC$6:$AC$297,0),0,1,1)*OFFSET('Filtr dle měsíce'!AY$5,MATCH('Filtr dle měsíce'!$A191,'Filtr dle měsíce'!$AC$6:$AC$297,0),0,1,1),"")&gt;0,IFERROR(OFFSET('Filtr dle měsíce'!AY$5,MATCH('Filtr dle měsíce'!$A191,'Filtr dle měsíce'!$AC$6:$AC$297,0),0,1,1)*OFFSET('Filtr dle měsíce'!AY$5,MATCH('Filtr dle měsíce'!$A191,'Filtr dle měsíce'!$AC$6:$AC$297,0),0,1,1),""),"")</f>
        <v/>
      </c>
      <c r="BL192" s="79" t="str">
        <f ca="1">IF(IFERROR(OFFSET('Filtr dle měsíce'!AZ$5,MATCH('Filtr dle měsíce'!$A191,'Filtr dle měsíce'!$AC$6:$AC$297,0),0,1,1)*OFFSET('Filtr dle měsíce'!AZ$5,MATCH('Filtr dle měsíce'!$A191,'Filtr dle měsíce'!$AC$6:$AC$297,0),0,1,1),"")&gt;0,IFERROR(OFFSET('Filtr dle měsíce'!AZ$5,MATCH('Filtr dle měsíce'!$A191,'Filtr dle měsíce'!$AC$6:$AC$297,0),0,1,1)*OFFSET('Filtr dle měsíce'!AZ$5,MATCH('Filtr dle měsíce'!$A191,'Filtr dle měsíce'!$AC$6:$AC$297,0),0,1,1),""),"")</f>
        <v/>
      </c>
      <c r="BM192" s="79" t="str">
        <f ca="1">IF(IFERROR(OFFSET('Filtr dle měsíce'!BA$5,MATCH('Filtr dle měsíce'!$A191,'Filtr dle měsíce'!$AC$6:$AC$297,0),0,1,1)*OFFSET('Filtr dle měsíce'!BA$5,MATCH('Filtr dle měsíce'!$A191,'Filtr dle měsíce'!$AC$6:$AC$297,0),0,1,1),"")&gt;0,IFERROR(OFFSET('Filtr dle měsíce'!BA$5,MATCH('Filtr dle měsíce'!$A191,'Filtr dle měsíce'!$AC$6:$AC$297,0),0,1,1)*OFFSET('Filtr dle měsíce'!BA$5,MATCH('Filtr dle měsíce'!$A191,'Filtr dle měsíce'!$AC$6:$AC$297,0),0,1,1),""),"")</f>
        <v/>
      </c>
      <c r="BN192" s="79" t="str">
        <f ca="1">IF(IFERROR(OFFSET('Filtr dle měsíce'!BB$5,MATCH('Filtr dle měsíce'!$A191,'Filtr dle měsíce'!$AC$6:$AC$297,0),0,1,1)*OFFSET('Filtr dle měsíce'!BB$5,MATCH('Filtr dle měsíce'!$A191,'Filtr dle měsíce'!$AC$6:$AC$297,0),0,1,1),"")&gt;0,IFERROR(OFFSET('Filtr dle měsíce'!BB$5,MATCH('Filtr dle měsíce'!$A191,'Filtr dle měsíce'!$AC$6:$AC$297,0),0,1,1)*OFFSET('Filtr dle měsíce'!BB$5,MATCH('Filtr dle měsíce'!$A191,'Filtr dle měsíce'!$AC$6:$AC$297,0),0,1,1),""),"")</f>
        <v/>
      </c>
      <c r="BO192" s="79" t="str">
        <f ca="1">IF(IFERROR(OFFSET('Filtr dle měsíce'!BC$5,MATCH('Filtr dle měsíce'!$A191,'Filtr dle měsíce'!$AC$6:$AC$297,0),0,1,1)*OFFSET('Filtr dle měsíce'!BC$5,MATCH('Filtr dle měsíce'!$A191,'Filtr dle měsíce'!$AC$6:$AC$297,0),0,1,1),"")&gt;0,IFERROR(OFFSET('Filtr dle měsíce'!BC$5,MATCH('Filtr dle měsíce'!$A191,'Filtr dle měsíce'!$AC$6:$AC$297,0),0,1,1)*OFFSET('Filtr dle měsíce'!BC$5,MATCH('Filtr dle měsíce'!$A191,'Filtr dle měsíce'!$AC$6:$AC$297,0),0,1,1),""),"")</f>
        <v/>
      </c>
      <c r="BP192" s="79"/>
      <c r="BQ192" s="79"/>
    </row>
    <row r="193" spans="1:69" ht="14.25" customHeight="1" x14ac:dyDescent="0.4">
      <c r="A193" s="51">
        <v>189</v>
      </c>
      <c r="B193" s="74" t="str">
        <f ca="1">IFERROR(TEXT(OFFSET('Tabulka klientů 2023'!$C$7,MATCH('Filtr dle měsíce'!A193,'Filtr dle měsíce'!$AC$6:$AC$297,0),0,1,1),""),"")</f>
        <v/>
      </c>
      <c r="C193" s="75" t="str">
        <f ca="1">IF(IFERROR(OFFSET('Tabulka klientů 2023'!$Q$7,MATCH('Filtr dle měsíce'!A193,'Filtr dle měsíce'!$AC$6:$AC$297,0),0,1,1)*OFFSET('Filtr dle měsíce'!$Q$5,MATCH('Filtr dle měsíce'!A193,'Filtr dle měsíce'!$AC$6:$AC$297,0),0,1,1),"")&gt;0,IFERROR(OFFSET('Tabulka klientů 2023'!$Q$7,MATCH('Filtr dle měsíce'!A193,'Filtr dle měsíce'!$AC$6:$AC$297,0),0,1,1)*OFFSET('Filtr dle měsíce'!$Q$5,MATCH('Filtr dle měsíce'!A193,'Filtr dle měsíce'!$AC$6:$AC$297,0),0,1,1),""),"")</f>
        <v/>
      </c>
      <c r="D193" s="76" t="str">
        <f ca="1">IF(IFERROR(OFFSET('Tabulka klientů 2023'!$T$7,MATCH('Filtr dle měsíce'!A193,'Filtr dle měsíce'!$AC$6:$AC$297,0),0,1,1)*OFFSET('Filtr dle měsíce'!$R$5,MATCH('Filtr dle měsíce'!A193,'Filtr dle měsíce'!$AC$6:$AC$297,0),0,1,1),"")&gt;0,IFERROR(OFFSET('Tabulka klientů 2023'!$T$7,MATCH('Filtr dle měsíce'!A193,'Filtr dle měsíce'!$AC$6:$AC$297,0),0,1,1)*OFFSET('Filtr dle měsíce'!$R$5,MATCH('Filtr dle měsíce'!A193,'Filtr dle měsíce'!$AC$6:$AC$297,0),0,1,1),""),"")</f>
        <v/>
      </c>
      <c r="E193" s="75" t="str">
        <f ca="1">IF(IFERROR(OFFSET('Tabulka klientů 2023'!$W$7,MATCH('Filtr dle měsíce'!A193,'Filtr dle měsíce'!$AC$6:$AC$297,0),0,1,1)*OFFSET('Filtr dle měsíce'!$S$5,MATCH('Filtr dle měsíce'!A193,'Filtr dle měsíce'!$AC$6:$AC$297,0),0,1,1),"")&gt;0,IFERROR(OFFSET('Tabulka klientů 2023'!$W$7,MATCH('Filtr dle měsíce'!A193,'Filtr dle měsíce'!$AC$6:$AC$297,0),0,1,1)*OFFSET('Filtr dle měsíce'!$S$5,MATCH('Filtr dle měsíce'!A193,'Filtr dle měsíce'!$AC$6:$AC$297,0),0,1,1),""),"")</f>
        <v/>
      </c>
      <c r="F193" s="76" t="str">
        <f ca="1">IF(IFERROR(OFFSET('Tabulka klientů 2023'!$Z$7,MATCH('Filtr dle měsíce'!A193,'Filtr dle měsíce'!$AC$6:$AC$297,0),0,1,1)*OFFSET('Filtr dle měsíce'!$T$5,MATCH('Filtr dle měsíce'!A193,'Filtr dle měsíce'!$AC$6:$AC$297,0),0,1,1),"")&gt;0,IFERROR(OFFSET('Tabulka klientů 2023'!$Z$7,MATCH('Filtr dle měsíce'!A193,'Filtr dle měsíce'!$AC$6:$AC$297,0),0,1,1)*OFFSET('Filtr dle měsíce'!$T$5,MATCH('Filtr dle měsíce'!A193,'Filtr dle měsíce'!$AC$6:$AC$297,0),0,1,1),""),"")</f>
        <v/>
      </c>
      <c r="G193" s="75" t="str">
        <f ca="1">IF(IFERROR(OFFSET('Tabulka klientů 2023'!$AC$7,MATCH('Filtr dle měsíce'!A193,'Filtr dle měsíce'!$AC$6:$AC$297,0),0,1,1)*OFFSET('Filtr dle měsíce'!$U$5,MATCH('Filtr dle měsíce'!A193,'Filtr dle měsíce'!$AC$6:$AC$297,0),0,1,1),"")&gt;0,IFERROR(OFFSET('Tabulka klientů 2023'!$AC$7,MATCH('Filtr dle měsíce'!A193,'Filtr dle měsíce'!$AC$6:$AC$297,0),0,1,1)*OFFSET('Filtr dle měsíce'!$U$5,MATCH('Filtr dle měsíce'!A193,'Filtr dle měsíce'!$AC$6:$AC$297,0),0,1,1),""),"")</f>
        <v/>
      </c>
      <c r="H193" s="76" t="str">
        <f ca="1">IF(IFERROR(OFFSET('Tabulka klientů 2023'!$AF$7,MATCH('Filtr dle měsíce'!A193,'Filtr dle měsíce'!$AC$6:$AC$297,0),0,1,1)*OFFSET('Filtr dle měsíce'!$V$5,MATCH('Filtr dle měsíce'!A193,'Filtr dle měsíce'!$AC$6:$AC$297,0),0,1,1),"")&gt;0,IFERROR(OFFSET('Tabulka klientů 2023'!$AF$7,MATCH('Filtr dle měsíce'!A193,'Filtr dle měsíce'!$AC$6:$AC$297,0),0,1,1)*OFFSET('Filtr dle měsíce'!$V$5,MATCH('Filtr dle měsíce'!A193,'Filtr dle měsíce'!$AC$6:$AC$297,0),0,1,1),""),"")</f>
        <v/>
      </c>
      <c r="I193" s="75" t="str">
        <f ca="1">IF(IFERROR(OFFSET('Tabulka klientů 2023'!$AI$7,MATCH('Filtr dle měsíce'!A193,'Filtr dle měsíce'!$AC$6:$AC$297,0),0,1,1)*OFFSET('Filtr dle měsíce'!$W$5,MATCH('Filtr dle měsíce'!A193,'Filtr dle měsíce'!$AC$6:$AC$297,0),0,1,1),"")&gt;0,IFERROR(OFFSET('Tabulka klientů 2023'!$AI$7,MATCH('Filtr dle měsíce'!A193,'Filtr dle měsíce'!$AC$6:$AC$297,0),0,1,1)*OFFSET('Filtr dle měsíce'!$W$5,MATCH('Filtr dle měsíce'!A193,'Filtr dle měsíce'!$AC$6:$AC$297,0),0,1,1),""),"")</f>
        <v/>
      </c>
      <c r="J193" s="76" t="str">
        <f ca="1">IF(IFERROR(OFFSET('Tabulka klientů 2023'!$AL$7,MATCH('Filtr dle měsíce'!A193,'Filtr dle měsíce'!$AC$6:$AC$297,0),0,1,1)*OFFSET('Filtr dle měsíce'!$X$5,MATCH('Filtr dle měsíce'!A193,'Filtr dle měsíce'!$AC$6:$AC$297,0),0,1,1),"")&gt;0,IFERROR(OFFSET('Tabulka klientů 2023'!$AL$7,MATCH('Filtr dle měsíce'!A193,'Filtr dle měsíce'!$AC$6:$AC$297,0),0,1,1)*OFFSET('Filtr dle měsíce'!$X$5,MATCH('Filtr dle měsíce'!A193,'Filtr dle měsíce'!$AC$6:$AC$297,0),0,1,1),""),"")</f>
        <v/>
      </c>
      <c r="K193" s="75" t="str">
        <f ca="1">IF(IFERROR(OFFSET('Tabulka klientů 2023'!$AO$7,MATCH('Filtr dle měsíce'!A193,'Filtr dle měsíce'!$AC$6:$AC$297,0),0,1,1)*OFFSET('Filtr dle měsíce'!$Y$5,MATCH('Filtr dle měsíce'!A193,'Filtr dle měsíce'!$AC$6:$AC$297,0),0,1,1),"")&gt;0,IFERROR(OFFSET('Tabulka klientů 2023'!$AO$7,MATCH('Filtr dle měsíce'!A193,'Filtr dle měsíce'!$AC$6:$AC$297,0),0,1,1)*OFFSET('Filtr dle měsíce'!$Y$5,MATCH('Filtr dle měsíce'!A193,'Filtr dle měsíce'!$AC$6:$AC$297,0),0,1,1),""),"")</f>
        <v/>
      </c>
      <c r="L193" s="76" t="str">
        <f ca="1">IF(IFERROR(OFFSET('Tabulka klientů 2023'!$AR$7,MATCH('Filtr dle měsíce'!A193,'Filtr dle měsíce'!$AC$6:$AC$297,0),0,1,1)*OFFSET('Filtr dle měsíce'!$Z$5,MATCH('Filtr dle měsíce'!A193,'Filtr dle měsíce'!$AC$6:$AC$297,0),0,1,1),"")&gt;0,IFERROR(OFFSET('Tabulka klientů 2023'!$AR$7,MATCH('Filtr dle měsíce'!A193,'Filtr dle měsíce'!$AC$6:$AC$297,0),0,1,1)*OFFSET('Filtr dle měsíce'!$Z$5,MATCH('Filtr dle měsíce'!A193,'Filtr dle měsíce'!$AC$6:$AC$297,0),0,1,1),""),"")</f>
        <v/>
      </c>
      <c r="M193" s="77" t="str">
        <f ca="1">IF(IFERROR(OFFSET('Tabulka klientů 2023'!$AU$7,MATCH('Filtr dle měsíce'!A193,'Filtr dle měsíce'!$AC$6:$AC$297,0),0,1,1)*OFFSET('Filtr dle měsíce'!$AA$5,MATCH('Filtr dle měsíce'!A193,'Filtr dle měsíce'!$AC$6:$AC$297,0),0,1,1),"")&gt;0,IFERROR(OFFSET('Tabulka klientů 2023'!$AU$7,MATCH('Filtr dle měsíce'!A193,'Filtr dle měsíce'!$AC$6:$AC$297,0),0,1,1)*OFFSET('Filtr dle měsíce'!$AA$5,MATCH('Filtr dle měsíce'!A193,'Filtr dle měsíce'!$AC$6:$AC$297,0),0,1,1),""),"")</f>
        <v/>
      </c>
      <c r="N193" s="78" t="str">
        <f t="shared" ca="1" si="0"/>
        <v/>
      </c>
      <c r="Q193" s="51">
        <f>IF('Tabulka klientů 2023'!R195='Filtr dle měsíce'!$C$1,1,0)</f>
        <v>0</v>
      </c>
      <c r="R193" s="51">
        <f>IF('Tabulka klientů 2023'!U195='Filtr dle měsíce'!$C$1,1,0)</f>
        <v>0</v>
      </c>
      <c r="S193" s="51">
        <f>IF('Tabulka klientů 2023'!X195='Filtr dle měsíce'!$C$1,1,0)</f>
        <v>0</v>
      </c>
      <c r="T193" s="51">
        <f>IF('Tabulka klientů 2023'!AA195='Filtr dle měsíce'!$C$1,1,0)</f>
        <v>0</v>
      </c>
      <c r="U193" s="51">
        <f>IF('Tabulka klientů 2023'!AD195='Filtr dle měsíce'!$C$1,1,0)</f>
        <v>0</v>
      </c>
      <c r="V193" s="51">
        <f>IF('Tabulka klientů 2023'!AG195='Filtr dle měsíce'!$C$1,1,0)</f>
        <v>0</v>
      </c>
      <c r="W193" s="51">
        <f>IF('Tabulka klientů 2023'!AJ195='Filtr dle měsíce'!$C$1,1,0)</f>
        <v>0</v>
      </c>
      <c r="X193" s="1">
        <f>IF('Tabulka klientů 2023'!AM195='Filtr dle měsíce'!$C$1,1,0)</f>
        <v>0</v>
      </c>
      <c r="Y193" s="1">
        <f>IF('Tabulka klientů 2023'!AP195='Filtr dle měsíce'!$C$1,1,0)</f>
        <v>0</v>
      </c>
      <c r="Z193" s="1">
        <f>IF('Tabulka klientů 2023'!AS195='Filtr dle měsíce'!$C$1,1,0)</f>
        <v>0</v>
      </c>
      <c r="AA193" s="1">
        <f>IF('Tabulka klientů 2023'!AV195='Filtr dle měsíce'!$C$1,1,0)</f>
        <v>0</v>
      </c>
      <c r="AB193" s="1">
        <f t="shared" si="1"/>
        <v>0</v>
      </c>
      <c r="AC193" s="1">
        <f t="shared" si="2"/>
        <v>0</v>
      </c>
      <c r="AE193" s="51">
        <f>IF('Tabulka klientů 2023'!S195="ANO",1,0)</f>
        <v>0</v>
      </c>
      <c r="AF193" s="51">
        <f>IF('Tabulka klientů 2023'!V195="ANO",1,0)</f>
        <v>0</v>
      </c>
      <c r="AG193" s="51">
        <f>IF('Tabulka klientů 2023'!Y195="ANO",1,0)</f>
        <v>0</v>
      </c>
      <c r="AH193" s="51">
        <f>IF('Tabulka klientů 2023'!AB195="ANO",1,0)</f>
        <v>0</v>
      </c>
      <c r="AI193" s="51">
        <f>IF('Tabulka klientů 2023'!AE195="ANO",1,0)</f>
        <v>0</v>
      </c>
      <c r="AJ193" s="51">
        <f>IF('Tabulka klientů 2023'!AH195="ANO",1,0)</f>
        <v>0</v>
      </c>
      <c r="AK193" s="51">
        <f>IF('Tabulka klientů 2023'!AK195="ANO",1,0)</f>
        <v>0</v>
      </c>
      <c r="AL193" s="51">
        <f>IF('Tabulka klientů 2023'!AN195="ANO",1,0)</f>
        <v>0</v>
      </c>
      <c r="AM193" s="51">
        <f>IF('Tabulka klientů 2023'!AQ195="ANO",1,0)</f>
        <v>0</v>
      </c>
      <c r="AN193" s="51">
        <f>IF('Tabulka klientů 2023'!AT195="ANO",1,0)</f>
        <v>0</v>
      </c>
      <c r="AO193" s="51">
        <f>IF('Tabulka klientů 2023'!AW195="ANO",1,0)</f>
        <v>0</v>
      </c>
      <c r="AP193" s="51" t="e">
        <f t="shared" ref="AP193:AQ193" si="376">#N/A</f>
        <v>#N/A</v>
      </c>
      <c r="AQ193" s="51" t="e">
        <f t="shared" si="376"/>
        <v>#N/A</v>
      </c>
      <c r="AR193" s="51"/>
      <c r="AS193" s="1">
        <f t="shared" ref="AS193:BC193" si="377">SUM(Q193+AE193)</f>
        <v>0</v>
      </c>
      <c r="AT193" s="1">
        <f t="shared" si="377"/>
        <v>0</v>
      </c>
      <c r="AU193" s="1">
        <f t="shared" si="377"/>
        <v>0</v>
      </c>
      <c r="AV193" s="1">
        <f t="shared" si="377"/>
        <v>0</v>
      </c>
      <c r="AW193" s="1">
        <f t="shared" si="377"/>
        <v>0</v>
      </c>
      <c r="AX193" s="1">
        <f t="shared" si="377"/>
        <v>0</v>
      </c>
      <c r="AY193" s="1">
        <f t="shared" si="377"/>
        <v>0</v>
      </c>
      <c r="AZ193" s="1">
        <f t="shared" si="377"/>
        <v>0</v>
      </c>
      <c r="BA193" s="1">
        <f t="shared" si="377"/>
        <v>0</v>
      </c>
      <c r="BB193" s="1">
        <f t="shared" si="377"/>
        <v>0</v>
      </c>
      <c r="BC193" s="1">
        <f t="shared" si="377"/>
        <v>0</v>
      </c>
      <c r="BD193" s="1"/>
      <c r="BE193" s="79" t="str">
        <f ca="1">IF(IFERROR(OFFSET('Filtr dle měsíce'!AS$5,MATCH('Filtr dle měsíce'!$A192,'Filtr dle měsíce'!$AC$6:$AC$297,0),0,1,1)*OFFSET('Filtr dle měsíce'!AS$5,MATCH('Filtr dle měsíce'!$A192,'Filtr dle měsíce'!$AC$6:$AC$297,0),0,1,1),"")&gt;0,IFERROR(OFFSET('Filtr dle měsíce'!AS$5,MATCH('Filtr dle měsíce'!$A192,'Filtr dle měsíce'!$AC$6:$AC$297,0),0,1,1)*OFFSET('Filtr dle měsíce'!AS$5,MATCH('Filtr dle měsíce'!$A192,'Filtr dle měsíce'!$AC$6:$AC$297,0),0,1,1),""),"")</f>
        <v/>
      </c>
      <c r="BF193" s="79" t="str">
        <f ca="1">IF(IFERROR(OFFSET('Filtr dle měsíce'!AT$5,MATCH('Filtr dle měsíce'!$A192,'Filtr dle měsíce'!$AC$6:$AC$297,0),0,1,1)*OFFSET('Filtr dle měsíce'!AT$5,MATCH('Filtr dle měsíce'!$A192,'Filtr dle měsíce'!$AC$6:$AC$297,0),0,1,1),"")&gt;0,IFERROR(OFFSET('Filtr dle měsíce'!AT$5,MATCH('Filtr dle měsíce'!$A192,'Filtr dle měsíce'!$AC$6:$AC$297,0),0,1,1)*OFFSET('Filtr dle měsíce'!AT$5,MATCH('Filtr dle měsíce'!$A192,'Filtr dle měsíce'!$AC$6:$AC$297,0),0,1,1),""),"")</f>
        <v/>
      </c>
      <c r="BG193" s="79" t="str">
        <f ca="1">IF(IFERROR(OFFSET('Filtr dle měsíce'!AU$5,MATCH('Filtr dle měsíce'!$A192,'Filtr dle měsíce'!$AC$6:$AC$297,0),0,1,1)*OFFSET('Filtr dle měsíce'!AU$5,MATCH('Filtr dle měsíce'!$A192,'Filtr dle měsíce'!$AC$6:$AC$297,0),0,1,1),"")&gt;0,IFERROR(OFFSET('Filtr dle měsíce'!AU$5,MATCH('Filtr dle měsíce'!$A192,'Filtr dle měsíce'!$AC$6:$AC$297,0),0,1,1)*OFFSET('Filtr dle měsíce'!AU$5,MATCH('Filtr dle měsíce'!$A192,'Filtr dle měsíce'!$AC$6:$AC$297,0),0,1,1),""),"")</f>
        <v/>
      </c>
      <c r="BH193" s="79" t="str">
        <f ca="1">IF(IFERROR(OFFSET('Filtr dle měsíce'!AV$5,MATCH('Filtr dle měsíce'!$A192,'Filtr dle měsíce'!$AC$6:$AC$297,0),0,1,1)*OFFSET('Filtr dle měsíce'!AV$5,MATCH('Filtr dle měsíce'!$A192,'Filtr dle měsíce'!$AC$6:$AC$297,0),0,1,1),"")&gt;0,IFERROR(OFFSET('Filtr dle měsíce'!AV$5,MATCH('Filtr dle měsíce'!$A192,'Filtr dle měsíce'!$AC$6:$AC$297,0),0,1,1)*OFFSET('Filtr dle měsíce'!AV$5,MATCH('Filtr dle měsíce'!$A192,'Filtr dle měsíce'!$AC$6:$AC$297,0),0,1,1),""),"")</f>
        <v/>
      </c>
      <c r="BI193" s="79" t="str">
        <f ca="1">IF(IFERROR(OFFSET('Filtr dle měsíce'!AW$5,MATCH('Filtr dle měsíce'!$A192,'Filtr dle měsíce'!$AC$6:$AC$297,0),0,1,1)*OFFSET('Filtr dle měsíce'!AW$5,MATCH('Filtr dle měsíce'!$A192,'Filtr dle měsíce'!$AC$6:$AC$297,0),0,1,1),"")&gt;0,IFERROR(OFFSET('Filtr dle měsíce'!AW$5,MATCH('Filtr dle měsíce'!$A192,'Filtr dle měsíce'!$AC$6:$AC$297,0),0,1,1)*OFFSET('Filtr dle měsíce'!AW$5,MATCH('Filtr dle měsíce'!$A192,'Filtr dle měsíce'!$AC$6:$AC$297,0),0,1,1),""),"")</f>
        <v/>
      </c>
      <c r="BJ193" s="79" t="str">
        <f ca="1">IF(IFERROR(OFFSET('Filtr dle měsíce'!AX$5,MATCH('Filtr dle měsíce'!$A192,'Filtr dle měsíce'!$AC$6:$AC$297,0),0,1,1)*OFFSET('Filtr dle měsíce'!AX$5,MATCH('Filtr dle měsíce'!$A192,'Filtr dle měsíce'!$AC$6:$AC$297,0),0,1,1),"")&gt;0,IFERROR(OFFSET('Filtr dle měsíce'!AX$5,MATCH('Filtr dle měsíce'!$A192,'Filtr dle měsíce'!$AC$6:$AC$297,0),0,1,1)*OFFSET('Filtr dle měsíce'!AX$5,MATCH('Filtr dle měsíce'!$A192,'Filtr dle měsíce'!$AC$6:$AC$297,0),0,1,1),""),"")</f>
        <v/>
      </c>
      <c r="BK193" s="79" t="str">
        <f ca="1">IF(IFERROR(OFFSET('Filtr dle měsíce'!AY$5,MATCH('Filtr dle měsíce'!$A192,'Filtr dle měsíce'!$AC$6:$AC$297,0),0,1,1)*OFFSET('Filtr dle měsíce'!AY$5,MATCH('Filtr dle měsíce'!$A192,'Filtr dle měsíce'!$AC$6:$AC$297,0),0,1,1),"")&gt;0,IFERROR(OFFSET('Filtr dle měsíce'!AY$5,MATCH('Filtr dle měsíce'!$A192,'Filtr dle měsíce'!$AC$6:$AC$297,0),0,1,1)*OFFSET('Filtr dle měsíce'!AY$5,MATCH('Filtr dle měsíce'!$A192,'Filtr dle měsíce'!$AC$6:$AC$297,0),0,1,1),""),"")</f>
        <v/>
      </c>
      <c r="BL193" s="79" t="str">
        <f ca="1">IF(IFERROR(OFFSET('Filtr dle měsíce'!AZ$5,MATCH('Filtr dle měsíce'!$A192,'Filtr dle měsíce'!$AC$6:$AC$297,0),0,1,1)*OFFSET('Filtr dle měsíce'!AZ$5,MATCH('Filtr dle měsíce'!$A192,'Filtr dle měsíce'!$AC$6:$AC$297,0),0,1,1),"")&gt;0,IFERROR(OFFSET('Filtr dle měsíce'!AZ$5,MATCH('Filtr dle měsíce'!$A192,'Filtr dle měsíce'!$AC$6:$AC$297,0),0,1,1)*OFFSET('Filtr dle měsíce'!AZ$5,MATCH('Filtr dle měsíce'!$A192,'Filtr dle měsíce'!$AC$6:$AC$297,0),0,1,1),""),"")</f>
        <v/>
      </c>
      <c r="BM193" s="79" t="str">
        <f ca="1">IF(IFERROR(OFFSET('Filtr dle měsíce'!BA$5,MATCH('Filtr dle měsíce'!$A192,'Filtr dle měsíce'!$AC$6:$AC$297,0),0,1,1)*OFFSET('Filtr dle měsíce'!BA$5,MATCH('Filtr dle měsíce'!$A192,'Filtr dle měsíce'!$AC$6:$AC$297,0),0,1,1),"")&gt;0,IFERROR(OFFSET('Filtr dle měsíce'!BA$5,MATCH('Filtr dle měsíce'!$A192,'Filtr dle měsíce'!$AC$6:$AC$297,0),0,1,1)*OFFSET('Filtr dle měsíce'!BA$5,MATCH('Filtr dle měsíce'!$A192,'Filtr dle měsíce'!$AC$6:$AC$297,0),0,1,1),""),"")</f>
        <v/>
      </c>
      <c r="BN193" s="79" t="str">
        <f ca="1">IF(IFERROR(OFFSET('Filtr dle měsíce'!BB$5,MATCH('Filtr dle měsíce'!$A192,'Filtr dle měsíce'!$AC$6:$AC$297,0),0,1,1)*OFFSET('Filtr dle měsíce'!BB$5,MATCH('Filtr dle měsíce'!$A192,'Filtr dle měsíce'!$AC$6:$AC$297,0),0,1,1),"")&gt;0,IFERROR(OFFSET('Filtr dle měsíce'!BB$5,MATCH('Filtr dle měsíce'!$A192,'Filtr dle měsíce'!$AC$6:$AC$297,0),0,1,1)*OFFSET('Filtr dle měsíce'!BB$5,MATCH('Filtr dle měsíce'!$A192,'Filtr dle měsíce'!$AC$6:$AC$297,0),0,1,1),""),"")</f>
        <v/>
      </c>
      <c r="BO193" s="79" t="str">
        <f ca="1">IF(IFERROR(OFFSET('Filtr dle měsíce'!BC$5,MATCH('Filtr dle měsíce'!$A192,'Filtr dle měsíce'!$AC$6:$AC$297,0),0,1,1)*OFFSET('Filtr dle měsíce'!BC$5,MATCH('Filtr dle měsíce'!$A192,'Filtr dle měsíce'!$AC$6:$AC$297,0),0,1,1),"")&gt;0,IFERROR(OFFSET('Filtr dle měsíce'!BC$5,MATCH('Filtr dle měsíce'!$A192,'Filtr dle měsíce'!$AC$6:$AC$297,0),0,1,1)*OFFSET('Filtr dle měsíce'!BC$5,MATCH('Filtr dle měsíce'!$A192,'Filtr dle měsíce'!$AC$6:$AC$297,0),0,1,1),""),"")</f>
        <v/>
      </c>
      <c r="BP193" s="79"/>
      <c r="BQ193" s="79"/>
    </row>
    <row r="194" spans="1:69" ht="14.25" customHeight="1" x14ac:dyDescent="0.4">
      <c r="A194" s="51">
        <v>190</v>
      </c>
      <c r="B194" s="74" t="str">
        <f ca="1">IFERROR(TEXT(OFFSET('Tabulka klientů 2023'!$C$7,MATCH('Filtr dle měsíce'!A194,'Filtr dle měsíce'!$AC$6:$AC$297,0),0,1,1),""),"")</f>
        <v/>
      </c>
      <c r="C194" s="75" t="str">
        <f ca="1">IF(IFERROR(OFFSET('Tabulka klientů 2023'!$Q$7,MATCH('Filtr dle měsíce'!A194,'Filtr dle měsíce'!$AC$6:$AC$297,0),0,1,1)*OFFSET('Filtr dle měsíce'!$Q$5,MATCH('Filtr dle měsíce'!A194,'Filtr dle měsíce'!$AC$6:$AC$297,0),0,1,1),"")&gt;0,IFERROR(OFFSET('Tabulka klientů 2023'!$Q$7,MATCH('Filtr dle měsíce'!A194,'Filtr dle měsíce'!$AC$6:$AC$297,0),0,1,1)*OFFSET('Filtr dle měsíce'!$Q$5,MATCH('Filtr dle měsíce'!A194,'Filtr dle měsíce'!$AC$6:$AC$297,0),0,1,1),""),"")</f>
        <v/>
      </c>
      <c r="D194" s="76" t="str">
        <f ca="1">IF(IFERROR(OFFSET('Tabulka klientů 2023'!$T$7,MATCH('Filtr dle měsíce'!A194,'Filtr dle měsíce'!$AC$6:$AC$297,0),0,1,1)*OFFSET('Filtr dle měsíce'!$R$5,MATCH('Filtr dle měsíce'!A194,'Filtr dle měsíce'!$AC$6:$AC$297,0),0,1,1),"")&gt;0,IFERROR(OFFSET('Tabulka klientů 2023'!$T$7,MATCH('Filtr dle měsíce'!A194,'Filtr dle měsíce'!$AC$6:$AC$297,0),0,1,1)*OFFSET('Filtr dle měsíce'!$R$5,MATCH('Filtr dle měsíce'!A194,'Filtr dle měsíce'!$AC$6:$AC$297,0),0,1,1),""),"")</f>
        <v/>
      </c>
      <c r="E194" s="75" t="str">
        <f ca="1">IF(IFERROR(OFFSET('Tabulka klientů 2023'!$W$7,MATCH('Filtr dle měsíce'!A194,'Filtr dle měsíce'!$AC$6:$AC$297,0),0,1,1)*OFFSET('Filtr dle měsíce'!$S$5,MATCH('Filtr dle měsíce'!A194,'Filtr dle měsíce'!$AC$6:$AC$297,0),0,1,1),"")&gt;0,IFERROR(OFFSET('Tabulka klientů 2023'!$W$7,MATCH('Filtr dle měsíce'!A194,'Filtr dle měsíce'!$AC$6:$AC$297,0),0,1,1)*OFFSET('Filtr dle měsíce'!$S$5,MATCH('Filtr dle měsíce'!A194,'Filtr dle měsíce'!$AC$6:$AC$297,0),0,1,1),""),"")</f>
        <v/>
      </c>
      <c r="F194" s="76" t="str">
        <f ca="1">IF(IFERROR(OFFSET('Tabulka klientů 2023'!$Z$7,MATCH('Filtr dle měsíce'!A194,'Filtr dle měsíce'!$AC$6:$AC$297,0),0,1,1)*OFFSET('Filtr dle měsíce'!$T$5,MATCH('Filtr dle měsíce'!A194,'Filtr dle měsíce'!$AC$6:$AC$297,0),0,1,1),"")&gt;0,IFERROR(OFFSET('Tabulka klientů 2023'!$Z$7,MATCH('Filtr dle měsíce'!A194,'Filtr dle měsíce'!$AC$6:$AC$297,0),0,1,1)*OFFSET('Filtr dle měsíce'!$T$5,MATCH('Filtr dle měsíce'!A194,'Filtr dle měsíce'!$AC$6:$AC$297,0),0,1,1),""),"")</f>
        <v/>
      </c>
      <c r="G194" s="75" t="str">
        <f ca="1">IF(IFERROR(OFFSET('Tabulka klientů 2023'!$AC$7,MATCH('Filtr dle měsíce'!A194,'Filtr dle měsíce'!$AC$6:$AC$297,0),0,1,1)*OFFSET('Filtr dle měsíce'!$U$5,MATCH('Filtr dle měsíce'!A194,'Filtr dle měsíce'!$AC$6:$AC$297,0),0,1,1),"")&gt;0,IFERROR(OFFSET('Tabulka klientů 2023'!$AC$7,MATCH('Filtr dle měsíce'!A194,'Filtr dle měsíce'!$AC$6:$AC$297,0),0,1,1)*OFFSET('Filtr dle měsíce'!$U$5,MATCH('Filtr dle měsíce'!A194,'Filtr dle měsíce'!$AC$6:$AC$297,0),0,1,1),""),"")</f>
        <v/>
      </c>
      <c r="H194" s="76" t="str">
        <f ca="1">IF(IFERROR(OFFSET('Tabulka klientů 2023'!$AF$7,MATCH('Filtr dle měsíce'!A194,'Filtr dle měsíce'!$AC$6:$AC$297,0),0,1,1)*OFFSET('Filtr dle měsíce'!$V$5,MATCH('Filtr dle měsíce'!A194,'Filtr dle měsíce'!$AC$6:$AC$297,0),0,1,1),"")&gt;0,IFERROR(OFFSET('Tabulka klientů 2023'!$AF$7,MATCH('Filtr dle měsíce'!A194,'Filtr dle měsíce'!$AC$6:$AC$297,0),0,1,1)*OFFSET('Filtr dle měsíce'!$V$5,MATCH('Filtr dle měsíce'!A194,'Filtr dle měsíce'!$AC$6:$AC$297,0),0,1,1),""),"")</f>
        <v/>
      </c>
      <c r="I194" s="75" t="str">
        <f ca="1">IF(IFERROR(OFFSET('Tabulka klientů 2023'!$AI$7,MATCH('Filtr dle měsíce'!A194,'Filtr dle měsíce'!$AC$6:$AC$297,0),0,1,1)*OFFSET('Filtr dle měsíce'!$W$5,MATCH('Filtr dle měsíce'!A194,'Filtr dle měsíce'!$AC$6:$AC$297,0),0,1,1),"")&gt;0,IFERROR(OFFSET('Tabulka klientů 2023'!$AI$7,MATCH('Filtr dle měsíce'!A194,'Filtr dle měsíce'!$AC$6:$AC$297,0),0,1,1)*OFFSET('Filtr dle měsíce'!$W$5,MATCH('Filtr dle měsíce'!A194,'Filtr dle měsíce'!$AC$6:$AC$297,0),0,1,1),""),"")</f>
        <v/>
      </c>
      <c r="J194" s="76" t="str">
        <f ca="1">IF(IFERROR(OFFSET('Tabulka klientů 2023'!$AL$7,MATCH('Filtr dle měsíce'!A194,'Filtr dle měsíce'!$AC$6:$AC$297,0),0,1,1)*OFFSET('Filtr dle měsíce'!$X$5,MATCH('Filtr dle měsíce'!A194,'Filtr dle měsíce'!$AC$6:$AC$297,0),0,1,1),"")&gt;0,IFERROR(OFFSET('Tabulka klientů 2023'!$AL$7,MATCH('Filtr dle měsíce'!A194,'Filtr dle měsíce'!$AC$6:$AC$297,0),0,1,1)*OFFSET('Filtr dle měsíce'!$X$5,MATCH('Filtr dle měsíce'!A194,'Filtr dle měsíce'!$AC$6:$AC$297,0),0,1,1),""),"")</f>
        <v/>
      </c>
      <c r="K194" s="75" t="str">
        <f ca="1">IF(IFERROR(OFFSET('Tabulka klientů 2023'!$AO$7,MATCH('Filtr dle měsíce'!A194,'Filtr dle měsíce'!$AC$6:$AC$297,0),0,1,1)*OFFSET('Filtr dle měsíce'!$Y$5,MATCH('Filtr dle měsíce'!A194,'Filtr dle měsíce'!$AC$6:$AC$297,0),0,1,1),"")&gt;0,IFERROR(OFFSET('Tabulka klientů 2023'!$AO$7,MATCH('Filtr dle měsíce'!A194,'Filtr dle měsíce'!$AC$6:$AC$297,0),0,1,1)*OFFSET('Filtr dle měsíce'!$Y$5,MATCH('Filtr dle měsíce'!A194,'Filtr dle měsíce'!$AC$6:$AC$297,0),0,1,1),""),"")</f>
        <v/>
      </c>
      <c r="L194" s="76" t="str">
        <f ca="1">IF(IFERROR(OFFSET('Tabulka klientů 2023'!$AR$7,MATCH('Filtr dle měsíce'!A194,'Filtr dle měsíce'!$AC$6:$AC$297,0),0,1,1)*OFFSET('Filtr dle měsíce'!$Z$5,MATCH('Filtr dle měsíce'!A194,'Filtr dle měsíce'!$AC$6:$AC$297,0),0,1,1),"")&gt;0,IFERROR(OFFSET('Tabulka klientů 2023'!$AR$7,MATCH('Filtr dle měsíce'!A194,'Filtr dle měsíce'!$AC$6:$AC$297,0),0,1,1)*OFFSET('Filtr dle měsíce'!$Z$5,MATCH('Filtr dle měsíce'!A194,'Filtr dle měsíce'!$AC$6:$AC$297,0),0,1,1),""),"")</f>
        <v/>
      </c>
      <c r="M194" s="77" t="str">
        <f ca="1">IF(IFERROR(OFFSET('Tabulka klientů 2023'!$AU$7,MATCH('Filtr dle měsíce'!A194,'Filtr dle měsíce'!$AC$6:$AC$297,0),0,1,1)*OFFSET('Filtr dle měsíce'!$AA$5,MATCH('Filtr dle měsíce'!A194,'Filtr dle měsíce'!$AC$6:$AC$297,0),0,1,1),"")&gt;0,IFERROR(OFFSET('Tabulka klientů 2023'!$AU$7,MATCH('Filtr dle měsíce'!A194,'Filtr dle měsíce'!$AC$6:$AC$297,0),0,1,1)*OFFSET('Filtr dle měsíce'!$AA$5,MATCH('Filtr dle měsíce'!A194,'Filtr dle měsíce'!$AC$6:$AC$297,0),0,1,1),""),"")</f>
        <v/>
      </c>
      <c r="N194" s="78" t="str">
        <f t="shared" ca="1" si="0"/>
        <v/>
      </c>
      <c r="Q194" s="51">
        <f>IF('Tabulka klientů 2023'!R196='Filtr dle měsíce'!$C$1,1,0)</f>
        <v>0</v>
      </c>
      <c r="R194" s="51">
        <f>IF('Tabulka klientů 2023'!U196='Filtr dle měsíce'!$C$1,1,0)</f>
        <v>0</v>
      </c>
      <c r="S194" s="51">
        <f>IF('Tabulka klientů 2023'!X196='Filtr dle měsíce'!$C$1,1,0)</f>
        <v>0</v>
      </c>
      <c r="T194" s="51">
        <f>IF('Tabulka klientů 2023'!AA196='Filtr dle měsíce'!$C$1,1,0)</f>
        <v>0</v>
      </c>
      <c r="U194" s="51">
        <f>IF('Tabulka klientů 2023'!AD196='Filtr dle měsíce'!$C$1,1,0)</f>
        <v>0</v>
      </c>
      <c r="V194" s="51">
        <f>IF('Tabulka klientů 2023'!AG196='Filtr dle měsíce'!$C$1,1,0)</f>
        <v>0</v>
      </c>
      <c r="W194" s="51">
        <f>IF('Tabulka klientů 2023'!AJ196='Filtr dle měsíce'!$C$1,1,0)</f>
        <v>0</v>
      </c>
      <c r="X194" s="1">
        <f>IF('Tabulka klientů 2023'!AM196='Filtr dle měsíce'!$C$1,1,0)</f>
        <v>0</v>
      </c>
      <c r="Y194" s="1">
        <f>IF('Tabulka klientů 2023'!AP196='Filtr dle měsíce'!$C$1,1,0)</f>
        <v>0</v>
      </c>
      <c r="Z194" s="1">
        <f>IF('Tabulka klientů 2023'!AS196='Filtr dle měsíce'!$C$1,1,0)</f>
        <v>0</v>
      </c>
      <c r="AA194" s="1">
        <f>IF('Tabulka klientů 2023'!AV196='Filtr dle měsíce'!$C$1,1,0)</f>
        <v>0</v>
      </c>
      <c r="AB194" s="1">
        <f t="shared" si="1"/>
        <v>0</v>
      </c>
      <c r="AC194" s="1">
        <f t="shared" si="2"/>
        <v>0</v>
      </c>
      <c r="AE194" s="51">
        <f>IF('Tabulka klientů 2023'!S196="ANO",1,0)</f>
        <v>0</v>
      </c>
      <c r="AF194" s="51">
        <f>IF('Tabulka klientů 2023'!V196="ANO",1,0)</f>
        <v>0</v>
      </c>
      <c r="AG194" s="51">
        <f>IF('Tabulka klientů 2023'!Y196="ANO",1,0)</f>
        <v>0</v>
      </c>
      <c r="AH194" s="51">
        <f>IF('Tabulka klientů 2023'!AB196="ANO",1,0)</f>
        <v>0</v>
      </c>
      <c r="AI194" s="51">
        <f>IF('Tabulka klientů 2023'!AE196="ANO",1,0)</f>
        <v>0</v>
      </c>
      <c r="AJ194" s="51">
        <f>IF('Tabulka klientů 2023'!AH196="ANO",1,0)</f>
        <v>0</v>
      </c>
      <c r="AK194" s="51">
        <f>IF('Tabulka klientů 2023'!AK196="ANO",1,0)</f>
        <v>0</v>
      </c>
      <c r="AL194" s="51">
        <f>IF('Tabulka klientů 2023'!AN196="ANO",1,0)</f>
        <v>0</v>
      </c>
      <c r="AM194" s="51">
        <f>IF('Tabulka klientů 2023'!AQ196="ANO",1,0)</f>
        <v>0</v>
      </c>
      <c r="AN194" s="51">
        <f>IF('Tabulka klientů 2023'!AT196="ANO",1,0)</f>
        <v>0</v>
      </c>
      <c r="AO194" s="51">
        <f>IF('Tabulka klientů 2023'!AW196="ANO",1,0)</f>
        <v>0</v>
      </c>
      <c r="AP194" s="51" t="e">
        <f t="shared" ref="AP194:AQ194" si="378">#N/A</f>
        <v>#N/A</v>
      </c>
      <c r="AQ194" s="51" t="e">
        <f t="shared" si="378"/>
        <v>#N/A</v>
      </c>
      <c r="AR194" s="51"/>
      <c r="AS194" s="1">
        <f t="shared" ref="AS194:BC194" si="379">SUM(Q194+AE194)</f>
        <v>0</v>
      </c>
      <c r="AT194" s="1">
        <f t="shared" si="379"/>
        <v>0</v>
      </c>
      <c r="AU194" s="1">
        <f t="shared" si="379"/>
        <v>0</v>
      </c>
      <c r="AV194" s="1">
        <f t="shared" si="379"/>
        <v>0</v>
      </c>
      <c r="AW194" s="1">
        <f t="shared" si="379"/>
        <v>0</v>
      </c>
      <c r="AX194" s="1">
        <f t="shared" si="379"/>
        <v>0</v>
      </c>
      <c r="AY194" s="1">
        <f t="shared" si="379"/>
        <v>0</v>
      </c>
      <c r="AZ194" s="1">
        <f t="shared" si="379"/>
        <v>0</v>
      </c>
      <c r="BA194" s="1">
        <f t="shared" si="379"/>
        <v>0</v>
      </c>
      <c r="BB194" s="1">
        <f t="shared" si="379"/>
        <v>0</v>
      </c>
      <c r="BC194" s="1">
        <f t="shared" si="379"/>
        <v>0</v>
      </c>
      <c r="BD194" s="1"/>
      <c r="BE194" s="79" t="str">
        <f ca="1">IF(IFERROR(OFFSET('Filtr dle měsíce'!AS$5,MATCH('Filtr dle měsíce'!$A193,'Filtr dle měsíce'!$AC$6:$AC$297,0),0,1,1)*OFFSET('Filtr dle měsíce'!AS$5,MATCH('Filtr dle měsíce'!$A193,'Filtr dle měsíce'!$AC$6:$AC$297,0),0,1,1),"")&gt;0,IFERROR(OFFSET('Filtr dle měsíce'!AS$5,MATCH('Filtr dle měsíce'!$A193,'Filtr dle měsíce'!$AC$6:$AC$297,0),0,1,1)*OFFSET('Filtr dle měsíce'!AS$5,MATCH('Filtr dle měsíce'!$A193,'Filtr dle měsíce'!$AC$6:$AC$297,0),0,1,1),""),"")</f>
        <v/>
      </c>
      <c r="BF194" s="79" t="str">
        <f ca="1">IF(IFERROR(OFFSET('Filtr dle měsíce'!AT$5,MATCH('Filtr dle měsíce'!$A193,'Filtr dle měsíce'!$AC$6:$AC$297,0),0,1,1)*OFFSET('Filtr dle měsíce'!AT$5,MATCH('Filtr dle měsíce'!$A193,'Filtr dle měsíce'!$AC$6:$AC$297,0),0,1,1),"")&gt;0,IFERROR(OFFSET('Filtr dle měsíce'!AT$5,MATCH('Filtr dle měsíce'!$A193,'Filtr dle měsíce'!$AC$6:$AC$297,0),0,1,1)*OFFSET('Filtr dle měsíce'!AT$5,MATCH('Filtr dle měsíce'!$A193,'Filtr dle měsíce'!$AC$6:$AC$297,0),0,1,1),""),"")</f>
        <v/>
      </c>
      <c r="BG194" s="79" t="str">
        <f ca="1">IF(IFERROR(OFFSET('Filtr dle měsíce'!AU$5,MATCH('Filtr dle měsíce'!$A193,'Filtr dle měsíce'!$AC$6:$AC$297,0),0,1,1)*OFFSET('Filtr dle měsíce'!AU$5,MATCH('Filtr dle měsíce'!$A193,'Filtr dle měsíce'!$AC$6:$AC$297,0),0,1,1),"")&gt;0,IFERROR(OFFSET('Filtr dle měsíce'!AU$5,MATCH('Filtr dle měsíce'!$A193,'Filtr dle měsíce'!$AC$6:$AC$297,0),0,1,1)*OFFSET('Filtr dle měsíce'!AU$5,MATCH('Filtr dle měsíce'!$A193,'Filtr dle měsíce'!$AC$6:$AC$297,0),0,1,1),""),"")</f>
        <v/>
      </c>
      <c r="BH194" s="79" t="str">
        <f ca="1">IF(IFERROR(OFFSET('Filtr dle měsíce'!AV$5,MATCH('Filtr dle měsíce'!$A193,'Filtr dle měsíce'!$AC$6:$AC$297,0),0,1,1)*OFFSET('Filtr dle měsíce'!AV$5,MATCH('Filtr dle měsíce'!$A193,'Filtr dle měsíce'!$AC$6:$AC$297,0),0,1,1),"")&gt;0,IFERROR(OFFSET('Filtr dle měsíce'!AV$5,MATCH('Filtr dle měsíce'!$A193,'Filtr dle měsíce'!$AC$6:$AC$297,0),0,1,1)*OFFSET('Filtr dle měsíce'!AV$5,MATCH('Filtr dle měsíce'!$A193,'Filtr dle měsíce'!$AC$6:$AC$297,0),0,1,1),""),"")</f>
        <v/>
      </c>
      <c r="BI194" s="79" t="str">
        <f ca="1">IF(IFERROR(OFFSET('Filtr dle měsíce'!AW$5,MATCH('Filtr dle měsíce'!$A193,'Filtr dle měsíce'!$AC$6:$AC$297,0),0,1,1)*OFFSET('Filtr dle měsíce'!AW$5,MATCH('Filtr dle měsíce'!$A193,'Filtr dle měsíce'!$AC$6:$AC$297,0),0,1,1),"")&gt;0,IFERROR(OFFSET('Filtr dle měsíce'!AW$5,MATCH('Filtr dle měsíce'!$A193,'Filtr dle měsíce'!$AC$6:$AC$297,0),0,1,1)*OFFSET('Filtr dle měsíce'!AW$5,MATCH('Filtr dle měsíce'!$A193,'Filtr dle měsíce'!$AC$6:$AC$297,0),0,1,1),""),"")</f>
        <v/>
      </c>
      <c r="BJ194" s="79" t="str">
        <f ca="1">IF(IFERROR(OFFSET('Filtr dle měsíce'!AX$5,MATCH('Filtr dle měsíce'!$A193,'Filtr dle měsíce'!$AC$6:$AC$297,0),0,1,1)*OFFSET('Filtr dle měsíce'!AX$5,MATCH('Filtr dle měsíce'!$A193,'Filtr dle měsíce'!$AC$6:$AC$297,0),0,1,1),"")&gt;0,IFERROR(OFFSET('Filtr dle měsíce'!AX$5,MATCH('Filtr dle měsíce'!$A193,'Filtr dle měsíce'!$AC$6:$AC$297,0),0,1,1)*OFFSET('Filtr dle měsíce'!AX$5,MATCH('Filtr dle měsíce'!$A193,'Filtr dle měsíce'!$AC$6:$AC$297,0),0,1,1),""),"")</f>
        <v/>
      </c>
      <c r="BK194" s="79" t="str">
        <f ca="1">IF(IFERROR(OFFSET('Filtr dle měsíce'!AY$5,MATCH('Filtr dle měsíce'!$A193,'Filtr dle měsíce'!$AC$6:$AC$297,0),0,1,1)*OFFSET('Filtr dle měsíce'!AY$5,MATCH('Filtr dle měsíce'!$A193,'Filtr dle měsíce'!$AC$6:$AC$297,0),0,1,1),"")&gt;0,IFERROR(OFFSET('Filtr dle měsíce'!AY$5,MATCH('Filtr dle měsíce'!$A193,'Filtr dle měsíce'!$AC$6:$AC$297,0),0,1,1)*OFFSET('Filtr dle měsíce'!AY$5,MATCH('Filtr dle měsíce'!$A193,'Filtr dle měsíce'!$AC$6:$AC$297,0),0,1,1),""),"")</f>
        <v/>
      </c>
      <c r="BL194" s="79" t="str">
        <f ca="1">IF(IFERROR(OFFSET('Filtr dle měsíce'!AZ$5,MATCH('Filtr dle měsíce'!$A193,'Filtr dle měsíce'!$AC$6:$AC$297,0),0,1,1)*OFFSET('Filtr dle měsíce'!AZ$5,MATCH('Filtr dle měsíce'!$A193,'Filtr dle měsíce'!$AC$6:$AC$297,0),0,1,1),"")&gt;0,IFERROR(OFFSET('Filtr dle měsíce'!AZ$5,MATCH('Filtr dle měsíce'!$A193,'Filtr dle měsíce'!$AC$6:$AC$297,0),0,1,1)*OFFSET('Filtr dle měsíce'!AZ$5,MATCH('Filtr dle měsíce'!$A193,'Filtr dle měsíce'!$AC$6:$AC$297,0),0,1,1),""),"")</f>
        <v/>
      </c>
      <c r="BM194" s="79" t="str">
        <f ca="1">IF(IFERROR(OFFSET('Filtr dle měsíce'!BA$5,MATCH('Filtr dle měsíce'!$A193,'Filtr dle měsíce'!$AC$6:$AC$297,0),0,1,1)*OFFSET('Filtr dle měsíce'!BA$5,MATCH('Filtr dle měsíce'!$A193,'Filtr dle měsíce'!$AC$6:$AC$297,0),0,1,1),"")&gt;0,IFERROR(OFFSET('Filtr dle měsíce'!BA$5,MATCH('Filtr dle měsíce'!$A193,'Filtr dle měsíce'!$AC$6:$AC$297,0),0,1,1)*OFFSET('Filtr dle měsíce'!BA$5,MATCH('Filtr dle měsíce'!$A193,'Filtr dle měsíce'!$AC$6:$AC$297,0),0,1,1),""),"")</f>
        <v/>
      </c>
      <c r="BN194" s="79" t="str">
        <f ca="1">IF(IFERROR(OFFSET('Filtr dle měsíce'!BB$5,MATCH('Filtr dle měsíce'!$A193,'Filtr dle měsíce'!$AC$6:$AC$297,0),0,1,1)*OFFSET('Filtr dle měsíce'!BB$5,MATCH('Filtr dle měsíce'!$A193,'Filtr dle měsíce'!$AC$6:$AC$297,0),0,1,1),"")&gt;0,IFERROR(OFFSET('Filtr dle měsíce'!BB$5,MATCH('Filtr dle měsíce'!$A193,'Filtr dle měsíce'!$AC$6:$AC$297,0),0,1,1)*OFFSET('Filtr dle měsíce'!BB$5,MATCH('Filtr dle měsíce'!$A193,'Filtr dle měsíce'!$AC$6:$AC$297,0),0,1,1),""),"")</f>
        <v/>
      </c>
      <c r="BO194" s="79" t="str">
        <f ca="1">IF(IFERROR(OFFSET('Filtr dle měsíce'!BC$5,MATCH('Filtr dle měsíce'!$A193,'Filtr dle měsíce'!$AC$6:$AC$297,0),0,1,1)*OFFSET('Filtr dle měsíce'!BC$5,MATCH('Filtr dle měsíce'!$A193,'Filtr dle měsíce'!$AC$6:$AC$297,0),0,1,1),"")&gt;0,IFERROR(OFFSET('Filtr dle měsíce'!BC$5,MATCH('Filtr dle měsíce'!$A193,'Filtr dle měsíce'!$AC$6:$AC$297,0),0,1,1)*OFFSET('Filtr dle měsíce'!BC$5,MATCH('Filtr dle měsíce'!$A193,'Filtr dle měsíce'!$AC$6:$AC$297,0),0,1,1),""),"")</f>
        <v/>
      </c>
      <c r="BP194" s="79"/>
      <c r="BQ194" s="79"/>
    </row>
    <row r="195" spans="1:69" ht="14.25" customHeight="1" x14ac:dyDescent="0.4">
      <c r="A195" s="51">
        <v>191</v>
      </c>
      <c r="B195" s="74" t="str">
        <f ca="1">IFERROR(TEXT(OFFSET('Tabulka klientů 2023'!$C$7,MATCH('Filtr dle měsíce'!A195,'Filtr dle měsíce'!$AC$6:$AC$297,0),0,1,1),""),"")</f>
        <v/>
      </c>
      <c r="C195" s="75" t="str">
        <f ca="1">IF(IFERROR(OFFSET('Tabulka klientů 2023'!$Q$7,MATCH('Filtr dle měsíce'!A195,'Filtr dle měsíce'!$AC$6:$AC$297,0),0,1,1)*OFFSET('Filtr dle měsíce'!$Q$5,MATCH('Filtr dle měsíce'!A195,'Filtr dle měsíce'!$AC$6:$AC$297,0),0,1,1),"")&gt;0,IFERROR(OFFSET('Tabulka klientů 2023'!$Q$7,MATCH('Filtr dle měsíce'!A195,'Filtr dle měsíce'!$AC$6:$AC$297,0),0,1,1)*OFFSET('Filtr dle měsíce'!$Q$5,MATCH('Filtr dle měsíce'!A195,'Filtr dle měsíce'!$AC$6:$AC$297,0),0,1,1),""),"")</f>
        <v/>
      </c>
      <c r="D195" s="76" t="str">
        <f ca="1">IF(IFERROR(OFFSET('Tabulka klientů 2023'!$T$7,MATCH('Filtr dle měsíce'!A195,'Filtr dle měsíce'!$AC$6:$AC$297,0),0,1,1)*OFFSET('Filtr dle měsíce'!$R$5,MATCH('Filtr dle měsíce'!A195,'Filtr dle měsíce'!$AC$6:$AC$297,0),0,1,1),"")&gt;0,IFERROR(OFFSET('Tabulka klientů 2023'!$T$7,MATCH('Filtr dle měsíce'!A195,'Filtr dle měsíce'!$AC$6:$AC$297,0),0,1,1)*OFFSET('Filtr dle měsíce'!$R$5,MATCH('Filtr dle měsíce'!A195,'Filtr dle měsíce'!$AC$6:$AC$297,0),0,1,1),""),"")</f>
        <v/>
      </c>
      <c r="E195" s="75" t="str">
        <f ca="1">IF(IFERROR(OFFSET('Tabulka klientů 2023'!$W$7,MATCH('Filtr dle měsíce'!A195,'Filtr dle měsíce'!$AC$6:$AC$297,0),0,1,1)*OFFSET('Filtr dle měsíce'!$S$5,MATCH('Filtr dle měsíce'!A195,'Filtr dle měsíce'!$AC$6:$AC$297,0),0,1,1),"")&gt;0,IFERROR(OFFSET('Tabulka klientů 2023'!$W$7,MATCH('Filtr dle měsíce'!A195,'Filtr dle měsíce'!$AC$6:$AC$297,0),0,1,1)*OFFSET('Filtr dle měsíce'!$S$5,MATCH('Filtr dle měsíce'!A195,'Filtr dle měsíce'!$AC$6:$AC$297,0),0,1,1),""),"")</f>
        <v/>
      </c>
      <c r="F195" s="76" t="str">
        <f ca="1">IF(IFERROR(OFFSET('Tabulka klientů 2023'!$Z$7,MATCH('Filtr dle měsíce'!A195,'Filtr dle měsíce'!$AC$6:$AC$297,0),0,1,1)*OFFSET('Filtr dle měsíce'!$T$5,MATCH('Filtr dle měsíce'!A195,'Filtr dle měsíce'!$AC$6:$AC$297,0),0,1,1),"")&gt;0,IFERROR(OFFSET('Tabulka klientů 2023'!$Z$7,MATCH('Filtr dle měsíce'!A195,'Filtr dle měsíce'!$AC$6:$AC$297,0),0,1,1)*OFFSET('Filtr dle měsíce'!$T$5,MATCH('Filtr dle měsíce'!A195,'Filtr dle měsíce'!$AC$6:$AC$297,0),0,1,1),""),"")</f>
        <v/>
      </c>
      <c r="G195" s="75" t="str">
        <f ca="1">IF(IFERROR(OFFSET('Tabulka klientů 2023'!$AC$7,MATCH('Filtr dle měsíce'!A195,'Filtr dle měsíce'!$AC$6:$AC$297,0),0,1,1)*OFFSET('Filtr dle měsíce'!$U$5,MATCH('Filtr dle měsíce'!A195,'Filtr dle měsíce'!$AC$6:$AC$297,0),0,1,1),"")&gt;0,IFERROR(OFFSET('Tabulka klientů 2023'!$AC$7,MATCH('Filtr dle měsíce'!A195,'Filtr dle měsíce'!$AC$6:$AC$297,0),0,1,1)*OFFSET('Filtr dle měsíce'!$U$5,MATCH('Filtr dle měsíce'!A195,'Filtr dle měsíce'!$AC$6:$AC$297,0),0,1,1),""),"")</f>
        <v/>
      </c>
      <c r="H195" s="76" t="str">
        <f ca="1">IF(IFERROR(OFFSET('Tabulka klientů 2023'!$AF$7,MATCH('Filtr dle měsíce'!A195,'Filtr dle měsíce'!$AC$6:$AC$297,0),0,1,1)*OFFSET('Filtr dle měsíce'!$V$5,MATCH('Filtr dle měsíce'!A195,'Filtr dle měsíce'!$AC$6:$AC$297,0),0,1,1),"")&gt;0,IFERROR(OFFSET('Tabulka klientů 2023'!$AF$7,MATCH('Filtr dle měsíce'!A195,'Filtr dle měsíce'!$AC$6:$AC$297,0),0,1,1)*OFFSET('Filtr dle měsíce'!$V$5,MATCH('Filtr dle měsíce'!A195,'Filtr dle měsíce'!$AC$6:$AC$297,0),0,1,1),""),"")</f>
        <v/>
      </c>
      <c r="I195" s="75" t="str">
        <f ca="1">IF(IFERROR(OFFSET('Tabulka klientů 2023'!$AI$7,MATCH('Filtr dle měsíce'!A195,'Filtr dle měsíce'!$AC$6:$AC$297,0),0,1,1)*OFFSET('Filtr dle měsíce'!$W$5,MATCH('Filtr dle měsíce'!A195,'Filtr dle měsíce'!$AC$6:$AC$297,0),0,1,1),"")&gt;0,IFERROR(OFFSET('Tabulka klientů 2023'!$AI$7,MATCH('Filtr dle měsíce'!A195,'Filtr dle měsíce'!$AC$6:$AC$297,0),0,1,1)*OFFSET('Filtr dle měsíce'!$W$5,MATCH('Filtr dle měsíce'!A195,'Filtr dle měsíce'!$AC$6:$AC$297,0),0,1,1),""),"")</f>
        <v/>
      </c>
      <c r="J195" s="76" t="str">
        <f ca="1">IF(IFERROR(OFFSET('Tabulka klientů 2023'!$AL$7,MATCH('Filtr dle měsíce'!A195,'Filtr dle měsíce'!$AC$6:$AC$297,0),0,1,1)*OFFSET('Filtr dle měsíce'!$X$5,MATCH('Filtr dle měsíce'!A195,'Filtr dle měsíce'!$AC$6:$AC$297,0),0,1,1),"")&gt;0,IFERROR(OFFSET('Tabulka klientů 2023'!$AL$7,MATCH('Filtr dle měsíce'!A195,'Filtr dle měsíce'!$AC$6:$AC$297,0),0,1,1)*OFFSET('Filtr dle měsíce'!$X$5,MATCH('Filtr dle měsíce'!A195,'Filtr dle měsíce'!$AC$6:$AC$297,0),0,1,1),""),"")</f>
        <v/>
      </c>
      <c r="K195" s="75" t="str">
        <f ca="1">IF(IFERROR(OFFSET('Tabulka klientů 2023'!$AO$7,MATCH('Filtr dle měsíce'!A195,'Filtr dle měsíce'!$AC$6:$AC$297,0),0,1,1)*OFFSET('Filtr dle měsíce'!$Y$5,MATCH('Filtr dle měsíce'!A195,'Filtr dle měsíce'!$AC$6:$AC$297,0),0,1,1),"")&gt;0,IFERROR(OFFSET('Tabulka klientů 2023'!$AO$7,MATCH('Filtr dle měsíce'!A195,'Filtr dle měsíce'!$AC$6:$AC$297,0),0,1,1)*OFFSET('Filtr dle měsíce'!$Y$5,MATCH('Filtr dle měsíce'!A195,'Filtr dle měsíce'!$AC$6:$AC$297,0),0,1,1),""),"")</f>
        <v/>
      </c>
      <c r="L195" s="76" t="str">
        <f ca="1">IF(IFERROR(OFFSET('Tabulka klientů 2023'!$AR$7,MATCH('Filtr dle měsíce'!A195,'Filtr dle měsíce'!$AC$6:$AC$297,0),0,1,1)*OFFSET('Filtr dle měsíce'!$Z$5,MATCH('Filtr dle měsíce'!A195,'Filtr dle měsíce'!$AC$6:$AC$297,0),0,1,1),"")&gt;0,IFERROR(OFFSET('Tabulka klientů 2023'!$AR$7,MATCH('Filtr dle měsíce'!A195,'Filtr dle měsíce'!$AC$6:$AC$297,0),0,1,1)*OFFSET('Filtr dle měsíce'!$Z$5,MATCH('Filtr dle měsíce'!A195,'Filtr dle měsíce'!$AC$6:$AC$297,0),0,1,1),""),"")</f>
        <v/>
      </c>
      <c r="M195" s="77" t="str">
        <f ca="1">IF(IFERROR(OFFSET('Tabulka klientů 2023'!$AU$7,MATCH('Filtr dle měsíce'!A195,'Filtr dle měsíce'!$AC$6:$AC$297,0),0,1,1)*OFFSET('Filtr dle měsíce'!$AA$5,MATCH('Filtr dle měsíce'!A195,'Filtr dle měsíce'!$AC$6:$AC$297,0),0,1,1),"")&gt;0,IFERROR(OFFSET('Tabulka klientů 2023'!$AU$7,MATCH('Filtr dle měsíce'!A195,'Filtr dle měsíce'!$AC$6:$AC$297,0),0,1,1)*OFFSET('Filtr dle měsíce'!$AA$5,MATCH('Filtr dle měsíce'!A195,'Filtr dle měsíce'!$AC$6:$AC$297,0),0,1,1),""),"")</f>
        <v/>
      </c>
      <c r="N195" s="78" t="str">
        <f t="shared" ca="1" si="0"/>
        <v/>
      </c>
      <c r="Q195" s="51">
        <f>IF('Tabulka klientů 2023'!R197='Filtr dle měsíce'!$C$1,1,0)</f>
        <v>0</v>
      </c>
      <c r="R195" s="51">
        <f>IF('Tabulka klientů 2023'!U197='Filtr dle měsíce'!$C$1,1,0)</f>
        <v>0</v>
      </c>
      <c r="S195" s="51">
        <f>IF('Tabulka klientů 2023'!X197='Filtr dle měsíce'!$C$1,1,0)</f>
        <v>0</v>
      </c>
      <c r="T195" s="51">
        <f>IF('Tabulka klientů 2023'!AA197='Filtr dle měsíce'!$C$1,1,0)</f>
        <v>0</v>
      </c>
      <c r="U195" s="51">
        <f>IF('Tabulka klientů 2023'!AD197='Filtr dle měsíce'!$C$1,1,0)</f>
        <v>0</v>
      </c>
      <c r="V195" s="51">
        <f>IF('Tabulka klientů 2023'!AG197='Filtr dle měsíce'!$C$1,1,0)</f>
        <v>0</v>
      </c>
      <c r="W195" s="51">
        <f>IF('Tabulka klientů 2023'!AJ197='Filtr dle měsíce'!$C$1,1,0)</f>
        <v>0</v>
      </c>
      <c r="X195" s="1">
        <f>IF('Tabulka klientů 2023'!AM197='Filtr dle měsíce'!$C$1,1,0)</f>
        <v>0</v>
      </c>
      <c r="Y195" s="1">
        <f>IF('Tabulka klientů 2023'!AP197='Filtr dle měsíce'!$C$1,1,0)</f>
        <v>0</v>
      </c>
      <c r="Z195" s="1">
        <f>IF('Tabulka klientů 2023'!AS197='Filtr dle měsíce'!$C$1,1,0)</f>
        <v>0</v>
      </c>
      <c r="AA195" s="1">
        <f>IF('Tabulka klientů 2023'!AV197='Filtr dle měsíce'!$C$1,1,0)</f>
        <v>0</v>
      </c>
      <c r="AB195" s="1">
        <f t="shared" si="1"/>
        <v>0</v>
      </c>
      <c r="AC195" s="1">
        <f t="shared" si="2"/>
        <v>0</v>
      </c>
      <c r="AE195" s="51">
        <f>IF('Tabulka klientů 2023'!S197="ANO",1,0)</f>
        <v>0</v>
      </c>
      <c r="AF195" s="51">
        <f>IF('Tabulka klientů 2023'!V197="ANO",1,0)</f>
        <v>0</v>
      </c>
      <c r="AG195" s="51">
        <f>IF('Tabulka klientů 2023'!Y197="ANO",1,0)</f>
        <v>0</v>
      </c>
      <c r="AH195" s="51">
        <f>IF('Tabulka klientů 2023'!AB197="ANO",1,0)</f>
        <v>0</v>
      </c>
      <c r="AI195" s="51">
        <f>IF('Tabulka klientů 2023'!AE197="ANO",1,0)</f>
        <v>0</v>
      </c>
      <c r="AJ195" s="51">
        <f>IF('Tabulka klientů 2023'!AH197="ANO",1,0)</f>
        <v>0</v>
      </c>
      <c r="AK195" s="51">
        <f>IF('Tabulka klientů 2023'!AK197="ANO",1,0)</f>
        <v>0</v>
      </c>
      <c r="AL195" s="51">
        <f>IF('Tabulka klientů 2023'!AN197="ANO",1,0)</f>
        <v>0</v>
      </c>
      <c r="AM195" s="51">
        <f>IF('Tabulka klientů 2023'!AQ197="ANO",1,0)</f>
        <v>0</v>
      </c>
      <c r="AN195" s="51">
        <f>IF('Tabulka klientů 2023'!AT197="ANO",1,0)</f>
        <v>0</v>
      </c>
      <c r="AO195" s="51">
        <f>IF('Tabulka klientů 2023'!AW197="ANO",1,0)</f>
        <v>0</v>
      </c>
      <c r="AP195" s="51" t="e">
        <f t="shared" ref="AP195:AQ195" si="380">#N/A</f>
        <v>#N/A</v>
      </c>
      <c r="AQ195" s="51" t="e">
        <f t="shared" si="380"/>
        <v>#N/A</v>
      </c>
      <c r="AR195" s="51"/>
      <c r="AS195" s="1">
        <f t="shared" ref="AS195:BC195" si="381">SUM(Q195+AE195)</f>
        <v>0</v>
      </c>
      <c r="AT195" s="1">
        <f t="shared" si="381"/>
        <v>0</v>
      </c>
      <c r="AU195" s="1">
        <f t="shared" si="381"/>
        <v>0</v>
      </c>
      <c r="AV195" s="1">
        <f t="shared" si="381"/>
        <v>0</v>
      </c>
      <c r="AW195" s="1">
        <f t="shared" si="381"/>
        <v>0</v>
      </c>
      <c r="AX195" s="1">
        <f t="shared" si="381"/>
        <v>0</v>
      </c>
      <c r="AY195" s="1">
        <f t="shared" si="381"/>
        <v>0</v>
      </c>
      <c r="AZ195" s="1">
        <f t="shared" si="381"/>
        <v>0</v>
      </c>
      <c r="BA195" s="1">
        <f t="shared" si="381"/>
        <v>0</v>
      </c>
      <c r="BB195" s="1">
        <f t="shared" si="381"/>
        <v>0</v>
      </c>
      <c r="BC195" s="1">
        <f t="shared" si="381"/>
        <v>0</v>
      </c>
      <c r="BD195" s="1"/>
      <c r="BE195" s="79" t="str">
        <f ca="1">IF(IFERROR(OFFSET('Filtr dle měsíce'!AS$5,MATCH('Filtr dle měsíce'!$A194,'Filtr dle měsíce'!$AC$6:$AC$297,0),0,1,1)*OFFSET('Filtr dle měsíce'!AS$5,MATCH('Filtr dle měsíce'!$A194,'Filtr dle měsíce'!$AC$6:$AC$297,0),0,1,1),"")&gt;0,IFERROR(OFFSET('Filtr dle měsíce'!AS$5,MATCH('Filtr dle měsíce'!$A194,'Filtr dle měsíce'!$AC$6:$AC$297,0),0,1,1)*OFFSET('Filtr dle měsíce'!AS$5,MATCH('Filtr dle měsíce'!$A194,'Filtr dle měsíce'!$AC$6:$AC$297,0),0,1,1),""),"")</f>
        <v/>
      </c>
      <c r="BF195" s="79" t="str">
        <f ca="1">IF(IFERROR(OFFSET('Filtr dle měsíce'!AT$5,MATCH('Filtr dle měsíce'!$A194,'Filtr dle měsíce'!$AC$6:$AC$297,0),0,1,1)*OFFSET('Filtr dle měsíce'!AT$5,MATCH('Filtr dle měsíce'!$A194,'Filtr dle měsíce'!$AC$6:$AC$297,0),0,1,1),"")&gt;0,IFERROR(OFFSET('Filtr dle měsíce'!AT$5,MATCH('Filtr dle měsíce'!$A194,'Filtr dle měsíce'!$AC$6:$AC$297,0),0,1,1)*OFFSET('Filtr dle měsíce'!AT$5,MATCH('Filtr dle měsíce'!$A194,'Filtr dle měsíce'!$AC$6:$AC$297,0),0,1,1),""),"")</f>
        <v/>
      </c>
      <c r="BG195" s="79" t="str">
        <f ca="1">IF(IFERROR(OFFSET('Filtr dle měsíce'!AU$5,MATCH('Filtr dle měsíce'!$A194,'Filtr dle měsíce'!$AC$6:$AC$297,0),0,1,1)*OFFSET('Filtr dle měsíce'!AU$5,MATCH('Filtr dle měsíce'!$A194,'Filtr dle měsíce'!$AC$6:$AC$297,0),0,1,1),"")&gt;0,IFERROR(OFFSET('Filtr dle měsíce'!AU$5,MATCH('Filtr dle měsíce'!$A194,'Filtr dle měsíce'!$AC$6:$AC$297,0),0,1,1)*OFFSET('Filtr dle měsíce'!AU$5,MATCH('Filtr dle měsíce'!$A194,'Filtr dle měsíce'!$AC$6:$AC$297,0),0,1,1),""),"")</f>
        <v/>
      </c>
      <c r="BH195" s="79" t="str">
        <f ca="1">IF(IFERROR(OFFSET('Filtr dle měsíce'!AV$5,MATCH('Filtr dle měsíce'!$A194,'Filtr dle měsíce'!$AC$6:$AC$297,0),0,1,1)*OFFSET('Filtr dle měsíce'!AV$5,MATCH('Filtr dle měsíce'!$A194,'Filtr dle měsíce'!$AC$6:$AC$297,0),0,1,1),"")&gt;0,IFERROR(OFFSET('Filtr dle měsíce'!AV$5,MATCH('Filtr dle měsíce'!$A194,'Filtr dle měsíce'!$AC$6:$AC$297,0),0,1,1)*OFFSET('Filtr dle měsíce'!AV$5,MATCH('Filtr dle měsíce'!$A194,'Filtr dle měsíce'!$AC$6:$AC$297,0),0,1,1),""),"")</f>
        <v/>
      </c>
      <c r="BI195" s="79" t="str">
        <f ca="1">IF(IFERROR(OFFSET('Filtr dle měsíce'!AW$5,MATCH('Filtr dle měsíce'!$A194,'Filtr dle měsíce'!$AC$6:$AC$297,0),0,1,1)*OFFSET('Filtr dle měsíce'!AW$5,MATCH('Filtr dle měsíce'!$A194,'Filtr dle měsíce'!$AC$6:$AC$297,0),0,1,1),"")&gt;0,IFERROR(OFFSET('Filtr dle měsíce'!AW$5,MATCH('Filtr dle měsíce'!$A194,'Filtr dle měsíce'!$AC$6:$AC$297,0),0,1,1)*OFFSET('Filtr dle měsíce'!AW$5,MATCH('Filtr dle měsíce'!$A194,'Filtr dle měsíce'!$AC$6:$AC$297,0),0,1,1),""),"")</f>
        <v/>
      </c>
      <c r="BJ195" s="79" t="str">
        <f ca="1">IF(IFERROR(OFFSET('Filtr dle měsíce'!AX$5,MATCH('Filtr dle měsíce'!$A194,'Filtr dle měsíce'!$AC$6:$AC$297,0),0,1,1)*OFFSET('Filtr dle měsíce'!AX$5,MATCH('Filtr dle měsíce'!$A194,'Filtr dle měsíce'!$AC$6:$AC$297,0),0,1,1),"")&gt;0,IFERROR(OFFSET('Filtr dle měsíce'!AX$5,MATCH('Filtr dle měsíce'!$A194,'Filtr dle měsíce'!$AC$6:$AC$297,0),0,1,1)*OFFSET('Filtr dle měsíce'!AX$5,MATCH('Filtr dle měsíce'!$A194,'Filtr dle měsíce'!$AC$6:$AC$297,0),0,1,1),""),"")</f>
        <v/>
      </c>
      <c r="BK195" s="79" t="str">
        <f ca="1">IF(IFERROR(OFFSET('Filtr dle měsíce'!AY$5,MATCH('Filtr dle měsíce'!$A194,'Filtr dle měsíce'!$AC$6:$AC$297,0),0,1,1)*OFFSET('Filtr dle měsíce'!AY$5,MATCH('Filtr dle měsíce'!$A194,'Filtr dle měsíce'!$AC$6:$AC$297,0),0,1,1),"")&gt;0,IFERROR(OFFSET('Filtr dle měsíce'!AY$5,MATCH('Filtr dle měsíce'!$A194,'Filtr dle měsíce'!$AC$6:$AC$297,0),0,1,1)*OFFSET('Filtr dle měsíce'!AY$5,MATCH('Filtr dle měsíce'!$A194,'Filtr dle měsíce'!$AC$6:$AC$297,0),0,1,1),""),"")</f>
        <v/>
      </c>
      <c r="BL195" s="79" t="str">
        <f ca="1">IF(IFERROR(OFFSET('Filtr dle měsíce'!AZ$5,MATCH('Filtr dle měsíce'!$A194,'Filtr dle měsíce'!$AC$6:$AC$297,0),0,1,1)*OFFSET('Filtr dle měsíce'!AZ$5,MATCH('Filtr dle měsíce'!$A194,'Filtr dle měsíce'!$AC$6:$AC$297,0),0,1,1),"")&gt;0,IFERROR(OFFSET('Filtr dle měsíce'!AZ$5,MATCH('Filtr dle měsíce'!$A194,'Filtr dle měsíce'!$AC$6:$AC$297,0),0,1,1)*OFFSET('Filtr dle měsíce'!AZ$5,MATCH('Filtr dle měsíce'!$A194,'Filtr dle měsíce'!$AC$6:$AC$297,0),0,1,1),""),"")</f>
        <v/>
      </c>
      <c r="BM195" s="79" t="str">
        <f ca="1">IF(IFERROR(OFFSET('Filtr dle měsíce'!BA$5,MATCH('Filtr dle měsíce'!$A194,'Filtr dle měsíce'!$AC$6:$AC$297,0),0,1,1)*OFFSET('Filtr dle měsíce'!BA$5,MATCH('Filtr dle měsíce'!$A194,'Filtr dle měsíce'!$AC$6:$AC$297,0),0,1,1),"")&gt;0,IFERROR(OFFSET('Filtr dle měsíce'!BA$5,MATCH('Filtr dle měsíce'!$A194,'Filtr dle měsíce'!$AC$6:$AC$297,0),0,1,1)*OFFSET('Filtr dle měsíce'!BA$5,MATCH('Filtr dle měsíce'!$A194,'Filtr dle měsíce'!$AC$6:$AC$297,0),0,1,1),""),"")</f>
        <v/>
      </c>
      <c r="BN195" s="79" t="str">
        <f ca="1">IF(IFERROR(OFFSET('Filtr dle měsíce'!BB$5,MATCH('Filtr dle měsíce'!$A194,'Filtr dle měsíce'!$AC$6:$AC$297,0),0,1,1)*OFFSET('Filtr dle měsíce'!BB$5,MATCH('Filtr dle měsíce'!$A194,'Filtr dle měsíce'!$AC$6:$AC$297,0),0,1,1),"")&gt;0,IFERROR(OFFSET('Filtr dle měsíce'!BB$5,MATCH('Filtr dle měsíce'!$A194,'Filtr dle měsíce'!$AC$6:$AC$297,0),0,1,1)*OFFSET('Filtr dle měsíce'!BB$5,MATCH('Filtr dle měsíce'!$A194,'Filtr dle měsíce'!$AC$6:$AC$297,0),0,1,1),""),"")</f>
        <v/>
      </c>
      <c r="BO195" s="79" t="str">
        <f ca="1">IF(IFERROR(OFFSET('Filtr dle měsíce'!BC$5,MATCH('Filtr dle měsíce'!$A194,'Filtr dle měsíce'!$AC$6:$AC$297,0),0,1,1)*OFFSET('Filtr dle měsíce'!BC$5,MATCH('Filtr dle měsíce'!$A194,'Filtr dle měsíce'!$AC$6:$AC$297,0),0,1,1),"")&gt;0,IFERROR(OFFSET('Filtr dle měsíce'!BC$5,MATCH('Filtr dle měsíce'!$A194,'Filtr dle měsíce'!$AC$6:$AC$297,0),0,1,1)*OFFSET('Filtr dle měsíce'!BC$5,MATCH('Filtr dle měsíce'!$A194,'Filtr dle měsíce'!$AC$6:$AC$297,0),0,1,1),""),"")</f>
        <v/>
      </c>
      <c r="BP195" s="79"/>
      <c r="BQ195" s="79"/>
    </row>
    <row r="196" spans="1:69" ht="14.25" customHeight="1" x14ac:dyDescent="0.4">
      <c r="A196" s="51">
        <v>192</v>
      </c>
      <c r="B196" s="74" t="str">
        <f ca="1">IFERROR(TEXT(OFFSET('Tabulka klientů 2023'!$C$7,MATCH('Filtr dle měsíce'!A196,'Filtr dle měsíce'!$AC$6:$AC$297,0),0,1,1),""),"")</f>
        <v/>
      </c>
      <c r="C196" s="75" t="str">
        <f ca="1">IF(IFERROR(OFFSET('Tabulka klientů 2023'!$Q$7,MATCH('Filtr dle měsíce'!A196,'Filtr dle měsíce'!$AC$6:$AC$297,0),0,1,1)*OFFSET('Filtr dle měsíce'!$Q$5,MATCH('Filtr dle měsíce'!A196,'Filtr dle měsíce'!$AC$6:$AC$297,0),0,1,1),"")&gt;0,IFERROR(OFFSET('Tabulka klientů 2023'!$Q$7,MATCH('Filtr dle měsíce'!A196,'Filtr dle měsíce'!$AC$6:$AC$297,0),0,1,1)*OFFSET('Filtr dle měsíce'!$Q$5,MATCH('Filtr dle měsíce'!A196,'Filtr dle měsíce'!$AC$6:$AC$297,0),0,1,1),""),"")</f>
        <v/>
      </c>
      <c r="D196" s="76" t="str">
        <f ca="1">IF(IFERROR(OFFSET('Tabulka klientů 2023'!$T$7,MATCH('Filtr dle měsíce'!A196,'Filtr dle měsíce'!$AC$6:$AC$297,0),0,1,1)*OFFSET('Filtr dle měsíce'!$R$5,MATCH('Filtr dle měsíce'!A196,'Filtr dle měsíce'!$AC$6:$AC$297,0),0,1,1),"")&gt;0,IFERROR(OFFSET('Tabulka klientů 2023'!$T$7,MATCH('Filtr dle měsíce'!A196,'Filtr dle měsíce'!$AC$6:$AC$297,0),0,1,1)*OFFSET('Filtr dle měsíce'!$R$5,MATCH('Filtr dle měsíce'!A196,'Filtr dle měsíce'!$AC$6:$AC$297,0),0,1,1),""),"")</f>
        <v/>
      </c>
      <c r="E196" s="75" t="str">
        <f ca="1">IF(IFERROR(OFFSET('Tabulka klientů 2023'!$W$7,MATCH('Filtr dle měsíce'!A196,'Filtr dle měsíce'!$AC$6:$AC$297,0),0,1,1)*OFFSET('Filtr dle měsíce'!$S$5,MATCH('Filtr dle měsíce'!A196,'Filtr dle měsíce'!$AC$6:$AC$297,0),0,1,1),"")&gt;0,IFERROR(OFFSET('Tabulka klientů 2023'!$W$7,MATCH('Filtr dle měsíce'!A196,'Filtr dle měsíce'!$AC$6:$AC$297,0),0,1,1)*OFFSET('Filtr dle měsíce'!$S$5,MATCH('Filtr dle měsíce'!A196,'Filtr dle měsíce'!$AC$6:$AC$297,0),0,1,1),""),"")</f>
        <v/>
      </c>
      <c r="F196" s="76" t="str">
        <f ca="1">IF(IFERROR(OFFSET('Tabulka klientů 2023'!$Z$7,MATCH('Filtr dle měsíce'!A196,'Filtr dle měsíce'!$AC$6:$AC$297,0),0,1,1)*OFFSET('Filtr dle měsíce'!$T$5,MATCH('Filtr dle měsíce'!A196,'Filtr dle měsíce'!$AC$6:$AC$297,0),0,1,1),"")&gt;0,IFERROR(OFFSET('Tabulka klientů 2023'!$Z$7,MATCH('Filtr dle měsíce'!A196,'Filtr dle měsíce'!$AC$6:$AC$297,0),0,1,1)*OFFSET('Filtr dle měsíce'!$T$5,MATCH('Filtr dle měsíce'!A196,'Filtr dle měsíce'!$AC$6:$AC$297,0),0,1,1),""),"")</f>
        <v/>
      </c>
      <c r="G196" s="75" t="str">
        <f ca="1">IF(IFERROR(OFFSET('Tabulka klientů 2023'!$AC$7,MATCH('Filtr dle měsíce'!A196,'Filtr dle měsíce'!$AC$6:$AC$297,0),0,1,1)*OFFSET('Filtr dle měsíce'!$U$5,MATCH('Filtr dle měsíce'!A196,'Filtr dle měsíce'!$AC$6:$AC$297,0),0,1,1),"")&gt;0,IFERROR(OFFSET('Tabulka klientů 2023'!$AC$7,MATCH('Filtr dle měsíce'!A196,'Filtr dle měsíce'!$AC$6:$AC$297,0),0,1,1)*OFFSET('Filtr dle měsíce'!$U$5,MATCH('Filtr dle měsíce'!A196,'Filtr dle měsíce'!$AC$6:$AC$297,0),0,1,1),""),"")</f>
        <v/>
      </c>
      <c r="H196" s="76" t="str">
        <f ca="1">IF(IFERROR(OFFSET('Tabulka klientů 2023'!$AF$7,MATCH('Filtr dle měsíce'!A196,'Filtr dle měsíce'!$AC$6:$AC$297,0),0,1,1)*OFFSET('Filtr dle měsíce'!$V$5,MATCH('Filtr dle měsíce'!A196,'Filtr dle měsíce'!$AC$6:$AC$297,0),0,1,1),"")&gt;0,IFERROR(OFFSET('Tabulka klientů 2023'!$AF$7,MATCH('Filtr dle měsíce'!A196,'Filtr dle měsíce'!$AC$6:$AC$297,0),0,1,1)*OFFSET('Filtr dle měsíce'!$V$5,MATCH('Filtr dle měsíce'!A196,'Filtr dle měsíce'!$AC$6:$AC$297,0),0,1,1),""),"")</f>
        <v/>
      </c>
      <c r="I196" s="75" t="str">
        <f ca="1">IF(IFERROR(OFFSET('Tabulka klientů 2023'!$AI$7,MATCH('Filtr dle měsíce'!A196,'Filtr dle měsíce'!$AC$6:$AC$297,0),0,1,1)*OFFSET('Filtr dle měsíce'!$W$5,MATCH('Filtr dle měsíce'!A196,'Filtr dle měsíce'!$AC$6:$AC$297,0),0,1,1),"")&gt;0,IFERROR(OFFSET('Tabulka klientů 2023'!$AI$7,MATCH('Filtr dle měsíce'!A196,'Filtr dle měsíce'!$AC$6:$AC$297,0),0,1,1)*OFFSET('Filtr dle měsíce'!$W$5,MATCH('Filtr dle měsíce'!A196,'Filtr dle měsíce'!$AC$6:$AC$297,0),0,1,1),""),"")</f>
        <v/>
      </c>
      <c r="J196" s="76" t="str">
        <f ca="1">IF(IFERROR(OFFSET('Tabulka klientů 2023'!$AL$7,MATCH('Filtr dle měsíce'!A196,'Filtr dle měsíce'!$AC$6:$AC$297,0),0,1,1)*OFFSET('Filtr dle měsíce'!$X$5,MATCH('Filtr dle měsíce'!A196,'Filtr dle měsíce'!$AC$6:$AC$297,0),0,1,1),"")&gt;0,IFERROR(OFFSET('Tabulka klientů 2023'!$AL$7,MATCH('Filtr dle měsíce'!A196,'Filtr dle měsíce'!$AC$6:$AC$297,0),0,1,1)*OFFSET('Filtr dle měsíce'!$X$5,MATCH('Filtr dle měsíce'!A196,'Filtr dle měsíce'!$AC$6:$AC$297,0),0,1,1),""),"")</f>
        <v/>
      </c>
      <c r="K196" s="75" t="str">
        <f ca="1">IF(IFERROR(OFFSET('Tabulka klientů 2023'!$AO$7,MATCH('Filtr dle měsíce'!A196,'Filtr dle měsíce'!$AC$6:$AC$297,0),0,1,1)*OFFSET('Filtr dle měsíce'!$Y$5,MATCH('Filtr dle měsíce'!A196,'Filtr dle měsíce'!$AC$6:$AC$297,0),0,1,1),"")&gt;0,IFERROR(OFFSET('Tabulka klientů 2023'!$AO$7,MATCH('Filtr dle měsíce'!A196,'Filtr dle měsíce'!$AC$6:$AC$297,0),0,1,1)*OFFSET('Filtr dle měsíce'!$Y$5,MATCH('Filtr dle měsíce'!A196,'Filtr dle měsíce'!$AC$6:$AC$297,0),0,1,1),""),"")</f>
        <v/>
      </c>
      <c r="L196" s="76" t="str">
        <f ca="1">IF(IFERROR(OFFSET('Tabulka klientů 2023'!$AR$7,MATCH('Filtr dle měsíce'!A196,'Filtr dle měsíce'!$AC$6:$AC$297,0),0,1,1)*OFFSET('Filtr dle měsíce'!$Z$5,MATCH('Filtr dle měsíce'!A196,'Filtr dle měsíce'!$AC$6:$AC$297,0),0,1,1),"")&gt;0,IFERROR(OFFSET('Tabulka klientů 2023'!$AR$7,MATCH('Filtr dle měsíce'!A196,'Filtr dle měsíce'!$AC$6:$AC$297,0),0,1,1)*OFFSET('Filtr dle měsíce'!$Z$5,MATCH('Filtr dle měsíce'!A196,'Filtr dle měsíce'!$AC$6:$AC$297,0),0,1,1),""),"")</f>
        <v/>
      </c>
      <c r="M196" s="77" t="str">
        <f ca="1">IF(IFERROR(OFFSET('Tabulka klientů 2023'!$AU$7,MATCH('Filtr dle měsíce'!A196,'Filtr dle měsíce'!$AC$6:$AC$297,0),0,1,1)*OFFSET('Filtr dle měsíce'!$AA$5,MATCH('Filtr dle měsíce'!A196,'Filtr dle měsíce'!$AC$6:$AC$297,0),0,1,1),"")&gt;0,IFERROR(OFFSET('Tabulka klientů 2023'!$AU$7,MATCH('Filtr dle měsíce'!A196,'Filtr dle měsíce'!$AC$6:$AC$297,0),0,1,1)*OFFSET('Filtr dle měsíce'!$AA$5,MATCH('Filtr dle měsíce'!A196,'Filtr dle měsíce'!$AC$6:$AC$297,0),0,1,1),""),"")</f>
        <v/>
      </c>
      <c r="N196" s="78" t="str">
        <f t="shared" ca="1" si="0"/>
        <v/>
      </c>
      <c r="Q196" s="51">
        <f>IF('Tabulka klientů 2023'!R198='Filtr dle měsíce'!$C$1,1,0)</f>
        <v>0</v>
      </c>
      <c r="R196" s="51">
        <f>IF('Tabulka klientů 2023'!U198='Filtr dle měsíce'!$C$1,1,0)</f>
        <v>0</v>
      </c>
      <c r="S196" s="51">
        <f>IF('Tabulka klientů 2023'!X198='Filtr dle měsíce'!$C$1,1,0)</f>
        <v>0</v>
      </c>
      <c r="T196" s="51">
        <f>IF('Tabulka klientů 2023'!AA198='Filtr dle měsíce'!$C$1,1,0)</f>
        <v>0</v>
      </c>
      <c r="U196" s="51">
        <f>IF('Tabulka klientů 2023'!AD198='Filtr dle měsíce'!$C$1,1,0)</f>
        <v>0</v>
      </c>
      <c r="V196" s="51">
        <f>IF('Tabulka klientů 2023'!AG198='Filtr dle měsíce'!$C$1,1,0)</f>
        <v>0</v>
      </c>
      <c r="W196" s="51">
        <f>IF('Tabulka klientů 2023'!AJ198='Filtr dle měsíce'!$C$1,1,0)</f>
        <v>0</v>
      </c>
      <c r="X196" s="1">
        <f>IF('Tabulka klientů 2023'!AM198='Filtr dle měsíce'!$C$1,1,0)</f>
        <v>0</v>
      </c>
      <c r="Y196" s="1">
        <f>IF('Tabulka klientů 2023'!AP198='Filtr dle měsíce'!$C$1,1,0)</f>
        <v>0</v>
      </c>
      <c r="Z196" s="1">
        <f>IF('Tabulka klientů 2023'!AS198='Filtr dle měsíce'!$C$1,1,0)</f>
        <v>0</v>
      </c>
      <c r="AA196" s="1">
        <f>IF('Tabulka klientů 2023'!AV198='Filtr dle měsíce'!$C$1,1,0)</f>
        <v>0</v>
      </c>
      <c r="AB196" s="1">
        <f t="shared" si="1"/>
        <v>0</v>
      </c>
      <c r="AC196" s="1">
        <f t="shared" si="2"/>
        <v>0</v>
      </c>
      <c r="AE196" s="51">
        <f>IF('Tabulka klientů 2023'!S198="ANO",1,0)</f>
        <v>0</v>
      </c>
      <c r="AF196" s="51">
        <f>IF('Tabulka klientů 2023'!V198="ANO",1,0)</f>
        <v>0</v>
      </c>
      <c r="AG196" s="51">
        <f>IF('Tabulka klientů 2023'!Y198="ANO",1,0)</f>
        <v>0</v>
      </c>
      <c r="AH196" s="51">
        <f>IF('Tabulka klientů 2023'!AB198="ANO",1,0)</f>
        <v>0</v>
      </c>
      <c r="AI196" s="51">
        <f>IF('Tabulka klientů 2023'!AE198="ANO",1,0)</f>
        <v>0</v>
      </c>
      <c r="AJ196" s="51">
        <f>IF('Tabulka klientů 2023'!AH198="ANO",1,0)</f>
        <v>0</v>
      </c>
      <c r="AK196" s="51">
        <f>IF('Tabulka klientů 2023'!AK198="ANO",1,0)</f>
        <v>0</v>
      </c>
      <c r="AL196" s="51">
        <f>IF('Tabulka klientů 2023'!AN198="ANO",1,0)</f>
        <v>0</v>
      </c>
      <c r="AM196" s="51">
        <f>IF('Tabulka klientů 2023'!AQ198="ANO",1,0)</f>
        <v>0</v>
      </c>
      <c r="AN196" s="51">
        <f>IF('Tabulka klientů 2023'!AT198="ANO",1,0)</f>
        <v>0</v>
      </c>
      <c r="AO196" s="51">
        <f>IF('Tabulka klientů 2023'!AW198="ANO",1,0)</f>
        <v>0</v>
      </c>
      <c r="AP196" s="51" t="e">
        <f t="shared" ref="AP196:AQ196" si="382">#N/A</f>
        <v>#N/A</v>
      </c>
      <c r="AQ196" s="51" t="e">
        <f t="shared" si="382"/>
        <v>#N/A</v>
      </c>
      <c r="AR196" s="51"/>
      <c r="AS196" s="1">
        <f t="shared" ref="AS196:BC196" si="383">SUM(Q196+AE196)</f>
        <v>0</v>
      </c>
      <c r="AT196" s="1">
        <f t="shared" si="383"/>
        <v>0</v>
      </c>
      <c r="AU196" s="1">
        <f t="shared" si="383"/>
        <v>0</v>
      </c>
      <c r="AV196" s="1">
        <f t="shared" si="383"/>
        <v>0</v>
      </c>
      <c r="AW196" s="1">
        <f t="shared" si="383"/>
        <v>0</v>
      </c>
      <c r="AX196" s="1">
        <f t="shared" si="383"/>
        <v>0</v>
      </c>
      <c r="AY196" s="1">
        <f t="shared" si="383"/>
        <v>0</v>
      </c>
      <c r="AZ196" s="1">
        <f t="shared" si="383"/>
        <v>0</v>
      </c>
      <c r="BA196" s="1">
        <f t="shared" si="383"/>
        <v>0</v>
      </c>
      <c r="BB196" s="1">
        <f t="shared" si="383"/>
        <v>0</v>
      </c>
      <c r="BC196" s="1">
        <f t="shared" si="383"/>
        <v>0</v>
      </c>
      <c r="BD196" s="1"/>
      <c r="BE196" s="79" t="str">
        <f ca="1">IF(IFERROR(OFFSET('Filtr dle měsíce'!AS$5,MATCH('Filtr dle měsíce'!$A195,'Filtr dle měsíce'!$AC$6:$AC$297,0),0,1,1)*OFFSET('Filtr dle měsíce'!AS$5,MATCH('Filtr dle měsíce'!$A195,'Filtr dle měsíce'!$AC$6:$AC$297,0),0,1,1),"")&gt;0,IFERROR(OFFSET('Filtr dle měsíce'!AS$5,MATCH('Filtr dle měsíce'!$A195,'Filtr dle měsíce'!$AC$6:$AC$297,0),0,1,1)*OFFSET('Filtr dle měsíce'!AS$5,MATCH('Filtr dle měsíce'!$A195,'Filtr dle měsíce'!$AC$6:$AC$297,0),0,1,1),""),"")</f>
        <v/>
      </c>
      <c r="BF196" s="79" t="str">
        <f ca="1">IF(IFERROR(OFFSET('Filtr dle měsíce'!AT$5,MATCH('Filtr dle měsíce'!$A195,'Filtr dle měsíce'!$AC$6:$AC$297,0),0,1,1)*OFFSET('Filtr dle měsíce'!AT$5,MATCH('Filtr dle měsíce'!$A195,'Filtr dle měsíce'!$AC$6:$AC$297,0),0,1,1),"")&gt;0,IFERROR(OFFSET('Filtr dle měsíce'!AT$5,MATCH('Filtr dle měsíce'!$A195,'Filtr dle měsíce'!$AC$6:$AC$297,0),0,1,1)*OFFSET('Filtr dle měsíce'!AT$5,MATCH('Filtr dle měsíce'!$A195,'Filtr dle měsíce'!$AC$6:$AC$297,0),0,1,1),""),"")</f>
        <v/>
      </c>
      <c r="BG196" s="79" t="str">
        <f ca="1">IF(IFERROR(OFFSET('Filtr dle měsíce'!AU$5,MATCH('Filtr dle měsíce'!$A195,'Filtr dle měsíce'!$AC$6:$AC$297,0),0,1,1)*OFFSET('Filtr dle měsíce'!AU$5,MATCH('Filtr dle měsíce'!$A195,'Filtr dle měsíce'!$AC$6:$AC$297,0),0,1,1),"")&gt;0,IFERROR(OFFSET('Filtr dle měsíce'!AU$5,MATCH('Filtr dle měsíce'!$A195,'Filtr dle měsíce'!$AC$6:$AC$297,0),0,1,1)*OFFSET('Filtr dle měsíce'!AU$5,MATCH('Filtr dle měsíce'!$A195,'Filtr dle měsíce'!$AC$6:$AC$297,0),0,1,1),""),"")</f>
        <v/>
      </c>
      <c r="BH196" s="79" t="str">
        <f ca="1">IF(IFERROR(OFFSET('Filtr dle měsíce'!AV$5,MATCH('Filtr dle měsíce'!$A195,'Filtr dle měsíce'!$AC$6:$AC$297,0),0,1,1)*OFFSET('Filtr dle měsíce'!AV$5,MATCH('Filtr dle měsíce'!$A195,'Filtr dle měsíce'!$AC$6:$AC$297,0),0,1,1),"")&gt;0,IFERROR(OFFSET('Filtr dle měsíce'!AV$5,MATCH('Filtr dle měsíce'!$A195,'Filtr dle měsíce'!$AC$6:$AC$297,0),0,1,1)*OFFSET('Filtr dle měsíce'!AV$5,MATCH('Filtr dle měsíce'!$A195,'Filtr dle měsíce'!$AC$6:$AC$297,0),0,1,1),""),"")</f>
        <v/>
      </c>
      <c r="BI196" s="79" t="str">
        <f ca="1">IF(IFERROR(OFFSET('Filtr dle měsíce'!AW$5,MATCH('Filtr dle měsíce'!$A195,'Filtr dle měsíce'!$AC$6:$AC$297,0),0,1,1)*OFFSET('Filtr dle měsíce'!AW$5,MATCH('Filtr dle měsíce'!$A195,'Filtr dle měsíce'!$AC$6:$AC$297,0),0,1,1),"")&gt;0,IFERROR(OFFSET('Filtr dle měsíce'!AW$5,MATCH('Filtr dle měsíce'!$A195,'Filtr dle měsíce'!$AC$6:$AC$297,0),0,1,1)*OFFSET('Filtr dle měsíce'!AW$5,MATCH('Filtr dle měsíce'!$A195,'Filtr dle měsíce'!$AC$6:$AC$297,0),0,1,1),""),"")</f>
        <v/>
      </c>
      <c r="BJ196" s="79" t="str">
        <f ca="1">IF(IFERROR(OFFSET('Filtr dle měsíce'!AX$5,MATCH('Filtr dle měsíce'!$A195,'Filtr dle měsíce'!$AC$6:$AC$297,0),0,1,1)*OFFSET('Filtr dle měsíce'!AX$5,MATCH('Filtr dle měsíce'!$A195,'Filtr dle měsíce'!$AC$6:$AC$297,0),0,1,1),"")&gt;0,IFERROR(OFFSET('Filtr dle měsíce'!AX$5,MATCH('Filtr dle měsíce'!$A195,'Filtr dle měsíce'!$AC$6:$AC$297,0),0,1,1)*OFFSET('Filtr dle měsíce'!AX$5,MATCH('Filtr dle měsíce'!$A195,'Filtr dle měsíce'!$AC$6:$AC$297,0),0,1,1),""),"")</f>
        <v/>
      </c>
      <c r="BK196" s="79" t="str">
        <f ca="1">IF(IFERROR(OFFSET('Filtr dle měsíce'!AY$5,MATCH('Filtr dle měsíce'!$A195,'Filtr dle měsíce'!$AC$6:$AC$297,0),0,1,1)*OFFSET('Filtr dle měsíce'!AY$5,MATCH('Filtr dle měsíce'!$A195,'Filtr dle měsíce'!$AC$6:$AC$297,0),0,1,1),"")&gt;0,IFERROR(OFFSET('Filtr dle měsíce'!AY$5,MATCH('Filtr dle měsíce'!$A195,'Filtr dle měsíce'!$AC$6:$AC$297,0),0,1,1)*OFFSET('Filtr dle měsíce'!AY$5,MATCH('Filtr dle měsíce'!$A195,'Filtr dle měsíce'!$AC$6:$AC$297,0),0,1,1),""),"")</f>
        <v/>
      </c>
      <c r="BL196" s="79" t="str">
        <f ca="1">IF(IFERROR(OFFSET('Filtr dle měsíce'!AZ$5,MATCH('Filtr dle měsíce'!$A195,'Filtr dle měsíce'!$AC$6:$AC$297,0),0,1,1)*OFFSET('Filtr dle měsíce'!AZ$5,MATCH('Filtr dle měsíce'!$A195,'Filtr dle měsíce'!$AC$6:$AC$297,0),0,1,1),"")&gt;0,IFERROR(OFFSET('Filtr dle měsíce'!AZ$5,MATCH('Filtr dle měsíce'!$A195,'Filtr dle měsíce'!$AC$6:$AC$297,0),0,1,1)*OFFSET('Filtr dle měsíce'!AZ$5,MATCH('Filtr dle měsíce'!$A195,'Filtr dle měsíce'!$AC$6:$AC$297,0),0,1,1),""),"")</f>
        <v/>
      </c>
      <c r="BM196" s="79" t="str">
        <f ca="1">IF(IFERROR(OFFSET('Filtr dle měsíce'!BA$5,MATCH('Filtr dle měsíce'!$A195,'Filtr dle měsíce'!$AC$6:$AC$297,0),0,1,1)*OFFSET('Filtr dle měsíce'!BA$5,MATCH('Filtr dle měsíce'!$A195,'Filtr dle měsíce'!$AC$6:$AC$297,0),0,1,1),"")&gt;0,IFERROR(OFFSET('Filtr dle měsíce'!BA$5,MATCH('Filtr dle měsíce'!$A195,'Filtr dle měsíce'!$AC$6:$AC$297,0),0,1,1)*OFFSET('Filtr dle měsíce'!BA$5,MATCH('Filtr dle měsíce'!$A195,'Filtr dle měsíce'!$AC$6:$AC$297,0),0,1,1),""),"")</f>
        <v/>
      </c>
      <c r="BN196" s="79" t="str">
        <f ca="1">IF(IFERROR(OFFSET('Filtr dle měsíce'!BB$5,MATCH('Filtr dle měsíce'!$A195,'Filtr dle měsíce'!$AC$6:$AC$297,0),0,1,1)*OFFSET('Filtr dle měsíce'!BB$5,MATCH('Filtr dle měsíce'!$A195,'Filtr dle měsíce'!$AC$6:$AC$297,0),0,1,1),"")&gt;0,IFERROR(OFFSET('Filtr dle měsíce'!BB$5,MATCH('Filtr dle měsíce'!$A195,'Filtr dle měsíce'!$AC$6:$AC$297,0),0,1,1)*OFFSET('Filtr dle měsíce'!BB$5,MATCH('Filtr dle měsíce'!$A195,'Filtr dle měsíce'!$AC$6:$AC$297,0),0,1,1),""),"")</f>
        <v/>
      </c>
      <c r="BO196" s="79" t="str">
        <f ca="1">IF(IFERROR(OFFSET('Filtr dle měsíce'!BC$5,MATCH('Filtr dle měsíce'!$A195,'Filtr dle měsíce'!$AC$6:$AC$297,0),0,1,1)*OFFSET('Filtr dle měsíce'!BC$5,MATCH('Filtr dle měsíce'!$A195,'Filtr dle měsíce'!$AC$6:$AC$297,0),0,1,1),"")&gt;0,IFERROR(OFFSET('Filtr dle měsíce'!BC$5,MATCH('Filtr dle měsíce'!$A195,'Filtr dle měsíce'!$AC$6:$AC$297,0),0,1,1)*OFFSET('Filtr dle měsíce'!BC$5,MATCH('Filtr dle měsíce'!$A195,'Filtr dle měsíce'!$AC$6:$AC$297,0),0,1,1),""),"")</f>
        <v/>
      </c>
      <c r="BP196" s="79"/>
      <c r="BQ196" s="79"/>
    </row>
    <row r="197" spans="1:69" ht="14.25" customHeight="1" x14ac:dyDescent="0.4">
      <c r="A197" s="51">
        <v>193</v>
      </c>
      <c r="B197" s="74" t="str">
        <f ca="1">IFERROR(TEXT(OFFSET('Tabulka klientů 2023'!$C$7,MATCH('Filtr dle měsíce'!A197,'Filtr dle měsíce'!$AC$6:$AC$297,0),0,1,1),""),"")</f>
        <v/>
      </c>
      <c r="C197" s="75" t="str">
        <f ca="1">IF(IFERROR(OFFSET('Tabulka klientů 2023'!$Q$7,MATCH('Filtr dle měsíce'!A197,'Filtr dle měsíce'!$AC$6:$AC$297,0),0,1,1)*OFFSET('Filtr dle měsíce'!$Q$5,MATCH('Filtr dle měsíce'!A197,'Filtr dle měsíce'!$AC$6:$AC$297,0),0,1,1),"")&gt;0,IFERROR(OFFSET('Tabulka klientů 2023'!$Q$7,MATCH('Filtr dle měsíce'!A197,'Filtr dle měsíce'!$AC$6:$AC$297,0),0,1,1)*OFFSET('Filtr dle měsíce'!$Q$5,MATCH('Filtr dle měsíce'!A197,'Filtr dle měsíce'!$AC$6:$AC$297,0),0,1,1),""),"")</f>
        <v/>
      </c>
      <c r="D197" s="76" t="str">
        <f ca="1">IF(IFERROR(OFFSET('Tabulka klientů 2023'!$T$7,MATCH('Filtr dle měsíce'!A197,'Filtr dle měsíce'!$AC$6:$AC$297,0),0,1,1)*OFFSET('Filtr dle měsíce'!$R$5,MATCH('Filtr dle měsíce'!A197,'Filtr dle měsíce'!$AC$6:$AC$297,0),0,1,1),"")&gt;0,IFERROR(OFFSET('Tabulka klientů 2023'!$T$7,MATCH('Filtr dle měsíce'!A197,'Filtr dle měsíce'!$AC$6:$AC$297,0),0,1,1)*OFFSET('Filtr dle měsíce'!$R$5,MATCH('Filtr dle měsíce'!A197,'Filtr dle měsíce'!$AC$6:$AC$297,0),0,1,1),""),"")</f>
        <v/>
      </c>
      <c r="E197" s="75" t="str">
        <f ca="1">IF(IFERROR(OFFSET('Tabulka klientů 2023'!$W$7,MATCH('Filtr dle měsíce'!A197,'Filtr dle měsíce'!$AC$6:$AC$297,0),0,1,1)*OFFSET('Filtr dle měsíce'!$S$5,MATCH('Filtr dle měsíce'!A197,'Filtr dle měsíce'!$AC$6:$AC$297,0),0,1,1),"")&gt;0,IFERROR(OFFSET('Tabulka klientů 2023'!$W$7,MATCH('Filtr dle měsíce'!A197,'Filtr dle měsíce'!$AC$6:$AC$297,0),0,1,1)*OFFSET('Filtr dle měsíce'!$S$5,MATCH('Filtr dle měsíce'!A197,'Filtr dle měsíce'!$AC$6:$AC$297,0),0,1,1),""),"")</f>
        <v/>
      </c>
      <c r="F197" s="76" t="str">
        <f ca="1">IF(IFERROR(OFFSET('Tabulka klientů 2023'!$Z$7,MATCH('Filtr dle měsíce'!A197,'Filtr dle měsíce'!$AC$6:$AC$297,0),0,1,1)*OFFSET('Filtr dle měsíce'!$T$5,MATCH('Filtr dle měsíce'!A197,'Filtr dle měsíce'!$AC$6:$AC$297,0),0,1,1),"")&gt;0,IFERROR(OFFSET('Tabulka klientů 2023'!$Z$7,MATCH('Filtr dle měsíce'!A197,'Filtr dle měsíce'!$AC$6:$AC$297,0),0,1,1)*OFFSET('Filtr dle měsíce'!$T$5,MATCH('Filtr dle měsíce'!A197,'Filtr dle měsíce'!$AC$6:$AC$297,0),0,1,1),""),"")</f>
        <v/>
      </c>
      <c r="G197" s="75" t="str">
        <f ca="1">IF(IFERROR(OFFSET('Tabulka klientů 2023'!$AC$7,MATCH('Filtr dle měsíce'!A197,'Filtr dle měsíce'!$AC$6:$AC$297,0),0,1,1)*OFFSET('Filtr dle měsíce'!$U$5,MATCH('Filtr dle měsíce'!A197,'Filtr dle měsíce'!$AC$6:$AC$297,0),0,1,1),"")&gt;0,IFERROR(OFFSET('Tabulka klientů 2023'!$AC$7,MATCH('Filtr dle měsíce'!A197,'Filtr dle měsíce'!$AC$6:$AC$297,0),0,1,1)*OFFSET('Filtr dle měsíce'!$U$5,MATCH('Filtr dle měsíce'!A197,'Filtr dle měsíce'!$AC$6:$AC$297,0),0,1,1),""),"")</f>
        <v/>
      </c>
      <c r="H197" s="76" t="str">
        <f ca="1">IF(IFERROR(OFFSET('Tabulka klientů 2023'!$AF$7,MATCH('Filtr dle měsíce'!A197,'Filtr dle měsíce'!$AC$6:$AC$297,0),0,1,1)*OFFSET('Filtr dle měsíce'!$V$5,MATCH('Filtr dle měsíce'!A197,'Filtr dle měsíce'!$AC$6:$AC$297,0),0,1,1),"")&gt;0,IFERROR(OFFSET('Tabulka klientů 2023'!$AF$7,MATCH('Filtr dle měsíce'!A197,'Filtr dle měsíce'!$AC$6:$AC$297,0),0,1,1)*OFFSET('Filtr dle měsíce'!$V$5,MATCH('Filtr dle měsíce'!A197,'Filtr dle měsíce'!$AC$6:$AC$297,0),0,1,1),""),"")</f>
        <v/>
      </c>
      <c r="I197" s="75" t="str">
        <f ca="1">IF(IFERROR(OFFSET('Tabulka klientů 2023'!$AI$7,MATCH('Filtr dle měsíce'!A197,'Filtr dle měsíce'!$AC$6:$AC$297,0),0,1,1)*OFFSET('Filtr dle měsíce'!$W$5,MATCH('Filtr dle měsíce'!A197,'Filtr dle měsíce'!$AC$6:$AC$297,0),0,1,1),"")&gt;0,IFERROR(OFFSET('Tabulka klientů 2023'!$AI$7,MATCH('Filtr dle měsíce'!A197,'Filtr dle měsíce'!$AC$6:$AC$297,0),0,1,1)*OFFSET('Filtr dle měsíce'!$W$5,MATCH('Filtr dle měsíce'!A197,'Filtr dle měsíce'!$AC$6:$AC$297,0),0,1,1),""),"")</f>
        <v/>
      </c>
      <c r="J197" s="76" t="str">
        <f ca="1">IF(IFERROR(OFFSET('Tabulka klientů 2023'!$AL$7,MATCH('Filtr dle měsíce'!A197,'Filtr dle měsíce'!$AC$6:$AC$297,0),0,1,1)*OFFSET('Filtr dle měsíce'!$X$5,MATCH('Filtr dle měsíce'!A197,'Filtr dle měsíce'!$AC$6:$AC$297,0),0,1,1),"")&gt;0,IFERROR(OFFSET('Tabulka klientů 2023'!$AL$7,MATCH('Filtr dle měsíce'!A197,'Filtr dle měsíce'!$AC$6:$AC$297,0),0,1,1)*OFFSET('Filtr dle měsíce'!$X$5,MATCH('Filtr dle měsíce'!A197,'Filtr dle měsíce'!$AC$6:$AC$297,0),0,1,1),""),"")</f>
        <v/>
      </c>
      <c r="K197" s="75" t="str">
        <f ca="1">IF(IFERROR(OFFSET('Tabulka klientů 2023'!$AO$7,MATCH('Filtr dle měsíce'!A197,'Filtr dle měsíce'!$AC$6:$AC$297,0),0,1,1)*OFFSET('Filtr dle měsíce'!$Y$5,MATCH('Filtr dle měsíce'!A197,'Filtr dle měsíce'!$AC$6:$AC$297,0),0,1,1),"")&gt;0,IFERROR(OFFSET('Tabulka klientů 2023'!$AO$7,MATCH('Filtr dle měsíce'!A197,'Filtr dle měsíce'!$AC$6:$AC$297,0),0,1,1)*OFFSET('Filtr dle měsíce'!$Y$5,MATCH('Filtr dle měsíce'!A197,'Filtr dle měsíce'!$AC$6:$AC$297,0),0,1,1),""),"")</f>
        <v/>
      </c>
      <c r="L197" s="76" t="str">
        <f ca="1">IF(IFERROR(OFFSET('Tabulka klientů 2023'!$AR$7,MATCH('Filtr dle měsíce'!A197,'Filtr dle měsíce'!$AC$6:$AC$297,0),0,1,1)*OFFSET('Filtr dle měsíce'!$Z$5,MATCH('Filtr dle měsíce'!A197,'Filtr dle měsíce'!$AC$6:$AC$297,0),0,1,1),"")&gt;0,IFERROR(OFFSET('Tabulka klientů 2023'!$AR$7,MATCH('Filtr dle měsíce'!A197,'Filtr dle měsíce'!$AC$6:$AC$297,0),0,1,1)*OFFSET('Filtr dle měsíce'!$Z$5,MATCH('Filtr dle měsíce'!A197,'Filtr dle měsíce'!$AC$6:$AC$297,0),0,1,1),""),"")</f>
        <v/>
      </c>
      <c r="M197" s="77" t="str">
        <f ca="1">IF(IFERROR(OFFSET('Tabulka klientů 2023'!$AU$7,MATCH('Filtr dle měsíce'!A197,'Filtr dle měsíce'!$AC$6:$AC$297,0),0,1,1)*OFFSET('Filtr dle měsíce'!$AA$5,MATCH('Filtr dle měsíce'!A197,'Filtr dle měsíce'!$AC$6:$AC$297,0),0,1,1),"")&gt;0,IFERROR(OFFSET('Tabulka klientů 2023'!$AU$7,MATCH('Filtr dle měsíce'!A197,'Filtr dle měsíce'!$AC$6:$AC$297,0),0,1,1)*OFFSET('Filtr dle měsíce'!$AA$5,MATCH('Filtr dle měsíce'!A197,'Filtr dle měsíce'!$AC$6:$AC$297,0),0,1,1),""),"")</f>
        <v/>
      </c>
      <c r="N197" s="78" t="str">
        <f t="shared" ca="1" si="0"/>
        <v/>
      </c>
      <c r="Q197" s="51">
        <f>IF('Tabulka klientů 2023'!R199='Filtr dle měsíce'!$C$1,1,0)</f>
        <v>0</v>
      </c>
      <c r="R197" s="51">
        <f>IF('Tabulka klientů 2023'!U199='Filtr dle měsíce'!$C$1,1,0)</f>
        <v>0</v>
      </c>
      <c r="S197" s="51">
        <f>IF('Tabulka klientů 2023'!X199='Filtr dle měsíce'!$C$1,1,0)</f>
        <v>0</v>
      </c>
      <c r="T197" s="51">
        <f>IF('Tabulka klientů 2023'!AA199='Filtr dle měsíce'!$C$1,1,0)</f>
        <v>0</v>
      </c>
      <c r="U197" s="51">
        <f>IF('Tabulka klientů 2023'!AD199='Filtr dle měsíce'!$C$1,1,0)</f>
        <v>0</v>
      </c>
      <c r="V197" s="51">
        <f>IF('Tabulka klientů 2023'!AG199='Filtr dle měsíce'!$C$1,1,0)</f>
        <v>0</v>
      </c>
      <c r="W197" s="51">
        <f>IF('Tabulka klientů 2023'!AJ199='Filtr dle měsíce'!$C$1,1,0)</f>
        <v>0</v>
      </c>
      <c r="X197" s="1">
        <f>IF('Tabulka klientů 2023'!AM199='Filtr dle měsíce'!$C$1,1,0)</f>
        <v>0</v>
      </c>
      <c r="Y197" s="1">
        <f>IF('Tabulka klientů 2023'!AP199='Filtr dle měsíce'!$C$1,1,0)</f>
        <v>0</v>
      </c>
      <c r="Z197" s="1">
        <f>IF('Tabulka klientů 2023'!AS199='Filtr dle měsíce'!$C$1,1,0)</f>
        <v>0</v>
      </c>
      <c r="AA197" s="1">
        <f>IF('Tabulka klientů 2023'!AV199='Filtr dle měsíce'!$C$1,1,0)</f>
        <v>0</v>
      </c>
      <c r="AB197" s="1">
        <f t="shared" si="1"/>
        <v>0</v>
      </c>
      <c r="AC197" s="1">
        <f t="shared" si="2"/>
        <v>0</v>
      </c>
      <c r="AE197" s="51">
        <f>IF('Tabulka klientů 2023'!S199="ANO",1,0)</f>
        <v>0</v>
      </c>
      <c r="AF197" s="51">
        <f>IF('Tabulka klientů 2023'!V199="ANO",1,0)</f>
        <v>0</v>
      </c>
      <c r="AG197" s="51">
        <f>IF('Tabulka klientů 2023'!Y199="ANO",1,0)</f>
        <v>0</v>
      </c>
      <c r="AH197" s="51">
        <f>IF('Tabulka klientů 2023'!AB199="ANO",1,0)</f>
        <v>0</v>
      </c>
      <c r="AI197" s="51">
        <f>IF('Tabulka klientů 2023'!AE199="ANO",1,0)</f>
        <v>0</v>
      </c>
      <c r="AJ197" s="51">
        <f>IF('Tabulka klientů 2023'!AH199="ANO",1,0)</f>
        <v>0</v>
      </c>
      <c r="AK197" s="51">
        <f>IF('Tabulka klientů 2023'!AK199="ANO",1,0)</f>
        <v>0</v>
      </c>
      <c r="AL197" s="51">
        <f>IF('Tabulka klientů 2023'!AN199="ANO",1,0)</f>
        <v>0</v>
      </c>
      <c r="AM197" s="51">
        <f>IF('Tabulka klientů 2023'!AQ199="ANO",1,0)</f>
        <v>0</v>
      </c>
      <c r="AN197" s="51">
        <f>IF('Tabulka klientů 2023'!AT199="ANO",1,0)</f>
        <v>0</v>
      </c>
      <c r="AO197" s="51">
        <f>IF('Tabulka klientů 2023'!AW199="ANO",1,0)</f>
        <v>0</v>
      </c>
      <c r="AP197" s="51" t="e">
        <f t="shared" ref="AP197:AQ197" si="384">#N/A</f>
        <v>#N/A</v>
      </c>
      <c r="AQ197" s="51" t="e">
        <f t="shared" si="384"/>
        <v>#N/A</v>
      </c>
      <c r="AR197" s="51"/>
      <c r="AS197" s="1">
        <f t="shared" ref="AS197:BC197" si="385">SUM(Q197+AE197)</f>
        <v>0</v>
      </c>
      <c r="AT197" s="1">
        <f t="shared" si="385"/>
        <v>0</v>
      </c>
      <c r="AU197" s="1">
        <f t="shared" si="385"/>
        <v>0</v>
      </c>
      <c r="AV197" s="1">
        <f t="shared" si="385"/>
        <v>0</v>
      </c>
      <c r="AW197" s="1">
        <f t="shared" si="385"/>
        <v>0</v>
      </c>
      <c r="AX197" s="1">
        <f t="shared" si="385"/>
        <v>0</v>
      </c>
      <c r="AY197" s="1">
        <f t="shared" si="385"/>
        <v>0</v>
      </c>
      <c r="AZ197" s="1">
        <f t="shared" si="385"/>
        <v>0</v>
      </c>
      <c r="BA197" s="1">
        <f t="shared" si="385"/>
        <v>0</v>
      </c>
      <c r="BB197" s="1">
        <f t="shared" si="385"/>
        <v>0</v>
      </c>
      <c r="BC197" s="1">
        <f t="shared" si="385"/>
        <v>0</v>
      </c>
      <c r="BD197" s="1"/>
      <c r="BE197" s="79" t="str">
        <f ca="1">IF(IFERROR(OFFSET('Filtr dle měsíce'!AS$5,MATCH('Filtr dle měsíce'!$A196,'Filtr dle měsíce'!$AC$6:$AC$297,0),0,1,1)*OFFSET('Filtr dle měsíce'!AS$5,MATCH('Filtr dle měsíce'!$A196,'Filtr dle měsíce'!$AC$6:$AC$297,0),0,1,1),"")&gt;0,IFERROR(OFFSET('Filtr dle měsíce'!AS$5,MATCH('Filtr dle měsíce'!$A196,'Filtr dle měsíce'!$AC$6:$AC$297,0),0,1,1)*OFFSET('Filtr dle měsíce'!AS$5,MATCH('Filtr dle měsíce'!$A196,'Filtr dle měsíce'!$AC$6:$AC$297,0),0,1,1),""),"")</f>
        <v/>
      </c>
      <c r="BF197" s="79" t="str">
        <f ca="1">IF(IFERROR(OFFSET('Filtr dle měsíce'!AT$5,MATCH('Filtr dle měsíce'!$A196,'Filtr dle měsíce'!$AC$6:$AC$297,0),0,1,1)*OFFSET('Filtr dle měsíce'!AT$5,MATCH('Filtr dle měsíce'!$A196,'Filtr dle měsíce'!$AC$6:$AC$297,0),0,1,1),"")&gt;0,IFERROR(OFFSET('Filtr dle měsíce'!AT$5,MATCH('Filtr dle měsíce'!$A196,'Filtr dle měsíce'!$AC$6:$AC$297,0),0,1,1)*OFFSET('Filtr dle měsíce'!AT$5,MATCH('Filtr dle měsíce'!$A196,'Filtr dle měsíce'!$AC$6:$AC$297,0),0,1,1),""),"")</f>
        <v/>
      </c>
      <c r="BG197" s="79" t="str">
        <f ca="1">IF(IFERROR(OFFSET('Filtr dle měsíce'!AU$5,MATCH('Filtr dle měsíce'!$A196,'Filtr dle měsíce'!$AC$6:$AC$297,0),0,1,1)*OFFSET('Filtr dle měsíce'!AU$5,MATCH('Filtr dle měsíce'!$A196,'Filtr dle měsíce'!$AC$6:$AC$297,0),0,1,1),"")&gt;0,IFERROR(OFFSET('Filtr dle měsíce'!AU$5,MATCH('Filtr dle měsíce'!$A196,'Filtr dle měsíce'!$AC$6:$AC$297,0),0,1,1)*OFFSET('Filtr dle měsíce'!AU$5,MATCH('Filtr dle měsíce'!$A196,'Filtr dle měsíce'!$AC$6:$AC$297,0),0,1,1),""),"")</f>
        <v/>
      </c>
      <c r="BH197" s="79" t="str">
        <f ca="1">IF(IFERROR(OFFSET('Filtr dle měsíce'!AV$5,MATCH('Filtr dle měsíce'!$A196,'Filtr dle měsíce'!$AC$6:$AC$297,0),0,1,1)*OFFSET('Filtr dle měsíce'!AV$5,MATCH('Filtr dle měsíce'!$A196,'Filtr dle měsíce'!$AC$6:$AC$297,0),0,1,1),"")&gt;0,IFERROR(OFFSET('Filtr dle měsíce'!AV$5,MATCH('Filtr dle měsíce'!$A196,'Filtr dle měsíce'!$AC$6:$AC$297,0),0,1,1)*OFFSET('Filtr dle měsíce'!AV$5,MATCH('Filtr dle měsíce'!$A196,'Filtr dle měsíce'!$AC$6:$AC$297,0),0,1,1),""),"")</f>
        <v/>
      </c>
      <c r="BI197" s="79" t="str">
        <f ca="1">IF(IFERROR(OFFSET('Filtr dle měsíce'!AW$5,MATCH('Filtr dle měsíce'!$A196,'Filtr dle měsíce'!$AC$6:$AC$297,0),0,1,1)*OFFSET('Filtr dle měsíce'!AW$5,MATCH('Filtr dle měsíce'!$A196,'Filtr dle měsíce'!$AC$6:$AC$297,0),0,1,1),"")&gt;0,IFERROR(OFFSET('Filtr dle měsíce'!AW$5,MATCH('Filtr dle měsíce'!$A196,'Filtr dle měsíce'!$AC$6:$AC$297,0),0,1,1)*OFFSET('Filtr dle měsíce'!AW$5,MATCH('Filtr dle měsíce'!$A196,'Filtr dle měsíce'!$AC$6:$AC$297,0),0,1,1),""),"")</f>
        <v/>
      </c>
      <c r="BJ197" s="79" t="str">
        <f ca="1">IF(IFERROR(OFFSET('Filtr dle měsíce'!AX$5,MATCH('Filtr dle měsíce'!$A196,'Filtr dle měsíce'!$AC$6:$AC$297,0),0,1,1)*OFFSET('Filtr dle měsíce'!AX$5,MATCH('Filtr dle měsíce'!$A196,'Filtr dle měsíce'!$AC$6:$AC$297,0),0,1,1),"")&gt;0,IFERROR(OFFSET('Filtr dle měsíce'!AX$5,MATCH('Filtr dle měsíce'!$A196,'Filtr dle měsíce'!$AC$6:$AC$297,0),0,1,1)*OFFSET('Filtr dle měsíce'!AX$5,MATCH('Filtr dle měsíce'!$A196,'Filtr dle měsíce'!$AC$6:$AC$297,0),0,1,1),""),"")</f>
        <v/>
      </c>
      <c r="BK197" s="79" t="str">
        <f ca="1">IF(IFERROR(OFFSET('Filtr dle měsíce'!AY$5,MATCH('Filtr dle měsíce'!$A196,'Filtr dle měsíce'!$AC$6:$AC$297,0),0,1,1)*OFFSET('Filtr dle měsíce'!AY$5,MATCH('Filtr dle měsíce'!$A196,'Filtr dle měsíce'!$AC$6:$AC$297,0),0,1,1),"")&gt;0,IFERROR(OFFSET('Filtr dle měsíce'!AY$5,MATCH('Filtr dle měsíce'!$A196,'Filtr dle měsíce'!$AC$6:$AC$297,0),0,1,1)*OFFSET('Filtr dle měsíce'!AY$5,MATCH('Filtr dle měsíce'!$A196,'Filtr dle měsíce'!$AC$6:$AC$297,0),0,1,1),""),"")</f>
        <v/>
      </c>
      <c r="BL197" s="79" t="str">
        <f ca="1">IF(IFERROR(OFFSET('Filtr dle měsíce'!AZ$5,MATCH('Filtr dle měsíce'!$A196,'Filtr dle měsíce'!$AC$6:$AC$297,0),0,1,1)*OFFSET('Filtr dle měsíce'!AZ$5,MATCH('Filtr dle měsíce'!$A196,'Filtr dle měsíce'!$AC$6:$AC$297,0),0,1,1),"")&gt;0,IFERROR(OFFSET('Filtr dle měsíce'!AZ$5,MATCH('Filtr dle měsíce'!$A196,'Filtr dle měsíce'!$AC$6:$AC$297,0),0,1,1)*OFFSET('Filtr dle měsíce'!AZ$5,MATCH('Filtr dle měsíce'!$A196,'Filtr dle měsíce'!$AC$6:$AC$297,0),0,1,1),""),"")</f>
        <v/>
      </c>
      <c r="BM197" s="79" t="str">
        <f ca="1">IF(IFERROR(OFFSET('Filtr dle měsíce'!BA$5,MATCH('Filtr dle měsíce'!$A196,'Filtr dle měsíce'!$AC$6:$AC$297,0),0,1,1)*OFFSET('Filtr dle měsíce'!BA$5,MATCH('Filtr dle měsíce'!$A196,'Filtr dle měsíce'!$AC$6:$AC$297,0),0,1,1),"")&gt;0,IFERROR(OFFSET('Filtr dle měsíce'!BA$5,MATCH('Filtr dle měsíce'!$A196,'Filtr dle měsíce'!$AC$6:$AC$297,0),0,1,1)*OFFSET('Filtr dle měsíce'!BA$5,MATCH('Filtr dle měsíce'!$A196,'Filtr dle měsíce'!$AC$6:$AC$297,0),0,1,1),""),"")</f>
        <v/>
      </c>
      <c r="BN197" s="79" t="str">
        <f ca="1">IF(IFERROR(OFFSET('Filtr dle měsíce'!BB$5,MATCH('Filtr dle měsíce'!$A196,'Filtr dle měsíce'!$AC$6:$AC$297,0),0,1,1)*OFFSET('Filtr dle měsíce'!BB$5,MATCH('Filtr dle měsíce'!$A196,'Filtr dle měsíce'!$AC$6:$AC$297,0),0,1,1),"")&gt;0,IFERROR(OFFSET('Filtr dle měsíce'!BB$5,MATCH('Filtr dle měsíce'!$A196,'Filtr dle měsíce'!$AC$6:$AC$297,0),0,1,1)*OFFSET('Filtr dle měsíce'!BB$5,MATCH('Filtr dle měsíce'!$A196,'Filtr dle měsíce'!$AC$6:$AC$297,0),0,1,1),""),"")</f>
        <v/>
      </c>
      <c r="BO197" s="79" t="str">
        <f ca="1">IF(IFERROR(OFFSET('Filtr dle měsíce'!BC$5,MATCH('Filtr dle měsíce'!$A196,'Filtr dle měsíce'!$AC$6:$AC$297,0),0,1,1)*OFFSET('Filtr dle měsíce'!BC$5,MATCH('Filtr dle měsíce'!$A196,'Filtr dle měsíce'!$AC$6:$AC$297,0),0,1,1),"")&gt;0,IFERROR(OFFSET('Filtr dle měsíce'!BC$5,MATCH('Filtr dle měsíce'!$A196,'Filtr dle měsíce'!$AC$6:$AC$297,0),0,1,1)*OFFSET('Filtr dle měsíce'!BC$5,MATCH('Filtr dle měsíce'!$A196,'Filtr dle měsíce'!$AC$6:$AC$297,0),0,1,1),""),"")</f>
        <v/>
      </c>
      <c r="BP197" s="79"/>
      <c r="BQ197" s="79"/>
    </row>
    <row r="198" spans="1:69" ht="14.25" customHeight="1" x14ac:dyDescent="0.4">
      <c r="A198" s="51">
        <v>194</v>
      </c>
      <c r="B198" s="74" t="str">
        <f ca="1">IFERROR(TEXT(OFFSET('Tabulka klientů 2023'!$C$7,MATCH('Filtr dle měsíce'!A198,'Filtr dle měsíce'!$AC$6:$AC$297,0),0,1,1),""),"")</f>
        <v/>
      </c>
      <c r="C198" s="75" t="str">
        <f ca="1">IF(IFERROR(OFFSET('Tabulka klientů 2023'!$Q$7,MATCH('Filtr dle měsíce'!A198,'Filtr dle měsíce'!$AC$6:$AC$297,0),0,1,1)*OFFSET('Filtr dle měsíce'!$Q$5,MATCH('Filtr dle měsíce'!A198,'Filtr dle měsíce'!$AC$6:$AC$297,0),0,1,1),"")&gt;0,IFERROR(OFFSET('Tabulka klientů 2023'!$Q$7,MATCH('Filtr dle měsíce'!A198,'Filtr dle měsíce'!$AC$6:$AC$297,0),0,1,1)*OFFSET('Filtr dle měsíce'!$Q$5,MATCH('Filtr dle měsíce'!A198,'Filtr dle měsíce'!$AC$6:$AC$297,0),0,1,1),""),"")</f>
        <v/>
      </c>
      <c r="D198" s="76" t="str">
        <f ca="1">IF(IFERROR(OFFSET('Tabulka klientů 2023'!$T$7,MATCH('Filtr dle měsíce'!A198,'Filtr dle měsíce'!$AC$6:$AC$297,0),0,1,1)*OFFSET('Filtr dle měsíce'!$R$5,MATCH('Filtr dle měsíce'!A198,'Filtr dle měsíce'!$AC$6:$AC$297,0),0,1,1),"")&gt;0,IFERROR(OFFSET('Tabulka klientů 2023'!$T$7,MATCH('Filtr dle měsíce'!A198,'Filtr dle měsíce'!$AC$6:$AC$297,0),0,1,1)*OFFSET('Filtr dle měsíce'!$R$5,MATCH('Filtr dle měsíce'!A198,'Filtr dle měsíce'!$AC$6:$AC$297,0),0,1,1),""),"")</f>
        <v/>
      </c>
      <c r="E198" s="75" t="str">
        <f ca="1">IF(IFERROR(OFFSET('Tabulka klientů 2023'!$W$7,MATCH('Filtr dle měsíce'!A198,'Filtr dle měsíce'!$AC$6:$AC$297,0),0,1,1)*OFFSET('Filtr dle měsíce'!$S$5,MATCH('Filtr dle měsíce'!A198,'Filtr dle měsíce'!$AC$6:$AC$297,0),0,1,1),"")&gt;0,IFERROR(OFFSET('Tabulka klientů 2023'!$W$7,MATCH('Filtr dle měsíce'!A198,'Filtr dle měsíce'!$AC$6:$AC$297,0),0,1,1)*OFFSET('Filtr dle měsíce'!$S$5,MATCH('Filtr dle měsíce'!A198,'Filtr dle měsíce'!$AC$6:$AC$297,0),0,1,1),""),"")</f>
        <v/>
      </c>
      <c r="F198" s="76" t="str">
        <f ca="1">IF(IFERROR(OFFSET('Tabulka klientů 2023'!$Z$7,MATCH('Filtr dle měsíce'!A198,'Filtr dle měsíce'!$AC$6:$AC$297,0),0,1,1)*OFFSET('Filtr dle měsíce'!$T$5,MATCH('Filtr dle měsíce'!A198,'Filtr dle měsíce'!$AC$6:$AC$297,0),0,1,1),"")&gt;0,IFERROR(OFFSET('Tabulka klientů 2023'!$Z$7,MATCH('Filtr dle měsíce'!A198,'Filtr dle měsíce'!$AC$6:$AC$297,0),0,1,1)*OFFSET('Filtr dle měsíce'!$T$5,MATCH('Filtr dle měsíce'!A198,'Filtr dle měsíce'!$AC$6:$AC$297,0),0,1,1),""),"")</f>
        <v/>
      </c>
      <c r="G198" s="75" t="str">
        <f ca="1">IF(IFERROR(OFFSET('Tabulka klientů 2023'!$AC$7,MATCH('Filtr dle měsíce'!A198,'Filtr dle měsíce'!$AC$6:$AC$297,0),0,1,1)*OFFSET('Filtr dle měsíce'!$U$5,MATCH('Filtr dle měsíce'!A198,'Filtr dle měsíce'!$AC$6:$AC$297,0),0,1,1),"")&gt;0,IFERROR(OFFSET('Tabulka klientů 2023'!$AC$7,MATCH('Filtr dle měsíce'!A198,'Filtr dle měsíce'!$AC$6:$AC$297,0),0,1,1)*OFFSET('Filtr dle měsíce'!$U$5,MATCH('Filtr dle měsíce'!A198,'Filtr dle měsíce'!$AC$6:$AC$297,0),0,1,1),""),"")</f>
        <v/>
      </c>
      <c r="H198" s="76" t="str">
        <f ca="1">IF(IFERROR(OFFSET('Tabulka klientů 2023'!$AF$7,MATCH('Filtr dle měsíce'!A198,'Filtr dle měsíce'!$AC$6:$AC$297,0),0,1,1)*OFFSET('Filtr dle měsíce'!$V$5,MATCH('Filtr dle měsíce'!A198,'Filtr dle měsíce'!$AC$6:$AC$297,0),0,1,1),"")&gt;0,IFERROR(OFFSET('Tabulka klientů 2023'!$AF$7,MATCH('Filtr dle měsíce'!A198,'Filtr dle měsíce'!$AC$6:$AC$297,0),0,1,1)*OFFSET('Filtr dle měsíce'!$V$5,MATCH('Filtr dle měsíce'!A198,'Filtr dle měsíce'!$AC$6:$AC$297,0),0,1,1),""),"")</f>
        <v/>
      </c>
      <c r="I198" s="75" t="str">
        <f ca="1">IF(IFERROR(OFFSET('Tabulka klientů 2023'!$AI$7,MATCH('Filtr dle měsíce'!A198,'Filtr dle měsíce'!$AC$6:$AC$297,0),0,1,1)*OFFSET('Filtr dle měsíce'!$W$5,MATCH('Filtr dle měsíce'!A198,'Filtr dle měsíce'!$AC$6:$AC$297,0),0,1,1),"")&gt;0,IFERROR(OFFSET('Tabulka klientů 2023'!$AI$7,MATCH('Filtr dle měsíce'!A198,'Filtr dle měsíce'!$AC$6:$AC$297,0),0,1,1)*OFFSET('Filtr dle měsíce'!$W$5,MATCH('Filtr dle měsíce'!A198,'Filtr dle měsíce'!$AC$6:$AC$297,0),0,1,1),""),"")</f>
        <v/>
      </c>
      <c r="J198" s="76" t="str">
        <f ca="1">IF(IFERROR(OFFSET('Tabulka klientů 2023'!$AL$7,MATCH('Filtr dle měsíce'!A198,'Filtr dle měsíce'!$AC$6:$AC$297,0),0,1,1)*OFFSET('Filtr dle měsíce'!$X$5,MATCH('Filtr dle měsíce'!A198,'Filtr dle měsíce'!$AC$6:$AC$297,0),0,1,1),"")&gt;0,IFERROR(OFFSET('Tabulka klientů 2023'!$AL$7,MATCH('Filtr dle měsíce'!A198,'Filtr dle měsíce'!$AC$6:$AC$297,0),0,1,1)*OFFSET('Filtr dle měsíce'!$X$5,MATCH('Filtr dle měsíce'!A198,'Filtr dle měsíce'!$AC$6:$AC$297,0),0,1,1),""),"")</f>
        <v/>
      </c>
      <c r="K198" s="75" t="str">
        <f ca="1">IF(IFERROR(OFFSET('Tabulka klientů 2023'!$AO$7,MATCH('Filtr dle měsíce'!A198,'Filtr dle měsíce'!$AC$6:$AC$297,0),0,1,1)*OFFSET('Filtr dle měsíce'!$Y$5,MATCH('Filtr dle měsíce'!A198,'Filtr dle měsíce'!$AC$6:$AC$297,0),0,1,1),"")&gt;0,IFERROR(OFFSET('Tabulka klientů 2023'!$AO$7,MATCH('Filtr dle měsíce'!A198,'Filtr dle měsíce'!$AC$6:$AC$297,0),0,1,1)*OFFSET('Filtr dle měsíce'!$Y$5,MATCH('Filtr dle měsíce'!A198,'Filtr dle měsíce'!$AC$6:$AC$297,0),0,1,1),""),"")</f>
        <v/>
      </c>
      <c r="L198" s="76" t="str">
        <f ca="1">IF(IFERROR(OFFSET('Tabulka klientů 2023'!$AR$7,MATCH('Filtr dle měsíce'!A198,'Filtr dle měsíce'!$AC$6:$AC$297,0),0,1,1)*OFFSET('Filtr dle měsíce'!$Z$5,MATCH('Filtr dle měsíce'!A198,'Filtr dle měsíce'!$AC$6:$AC$297,0),0,1,1),"")&gt;0,IFERROR(OFFSET('Tabulka klientů 2023'!$AR$7,MATCH('Filtr dle měsíce'!A198,'Filtr dle měsíce'!$AC$6:$AC$297,0),0,1,1)*OFFSET('Filtr dle měsíce'!$Z$5,MATCH('Filtr dle měsíce'!A198,'Filtr dle měsíce'!$AC$6:$AC$297,0),0,1,1),""),"")</f>
        <v/>
      </c>
      <c r="M198" s="77" t="str">
        <f ca="1">IF(IFERROR(OFFSET('Tabulka klientů 2023'!$AU$7,MATCH('Filtr dle měsíce'!A198,'Filtr dle měsíce'!$AC$6:$AC$297,0),0,1,1)*OFFSET('Filtr dle měsíce'!$AA$5,MATCH('Filtr dle měsíce'!A198,'Filtr dle měsíce'!$AC$6:$AC$297,0),0,1,1),"")&gt;0,IFERROR(OFFSET('Tabulka klientů 2023'!$AU$7,MATCH('Filtr dle měsíce'!A198,'Filtr dle měsíce'!$AC$6:$AC$297,0),0,1,1)*OFFSET('Filtr dle měsíce'!$AA$5,MATCH('Filtr dle měsíce'!A198,'Filtr dle měsíce'!$AC$6:$AC$297,0),0,1,1),""),"")</f>
        <v/>
      </c>
      <c r="N198" s="78" t="str">
        <f t="shared" ca="1" si="0"/>
        <v/>
      </c>
      <c r="Q198" s="51">
        <f>IF('Tabulka klientů 2023'!R200='Filtr dle měsíce'!$C$1,1,0)</f>
        <v>0</v>
      </c>
      <c r="R198" s="51">
        <f>IF('Tabulka klientů 2023'!U200='Filtr dle měsíce'!$C$1,1,0)</f>
        <v>0</v>
      </c>
      <c r="S198" s="51">
        <f>IF('Tabulka klientů 2023'!X200='Filtr dle měsíce'!$C$1,1,0)</f>
        <v>0</v>
      </c>
      <c r="T198" s="51">
        <f>IF('Tabulka klientů 2023'!AA200='Filtr dle měsíce'!$C$1,1,0)</f>
        <v>0</v>
      </c>
      <c r="U198" s="51">
        <f>IF('Tabulka klientů 2023'!AD200='Filtr dle měsíce'!$C$1,1,0)</f>
        <v>0</v>
      </c>
      <c r="V198" s="51">
        <f>IF('Tabulka klientů 2023'!AG200='Filtr dle měsíce'!$C$1,1,0)</f>
        <v>0</v>
      </c>
      <c r="W198" s="51">
        <f>IF('Tabulka klientů 2023'!AJ200='Filtr dle měsíce'!$C$1,1,0)</f>
        <v>0</v>
      </c>
      <c r="X198" s="1">
        <f>IF('Tabulka klientů 2023'!AM200='Filtr dle měsíce'!$C$1,1,0)</f>
        <v>0</v>
      </c>
      <c r="Y198" s="1">
        <f>IF('Tabulka klientů 2023'!AP200='Filtr dle měsíce'!$C$1,1,0)</f>
        <v>0</v>
      </c>
      <c r="Z198" s="1">
        <f>IF('Tabulka klientů 2023'!AS200='Filtr dle měsíce'!$C$1,1,0)</f>
        <v>0</v>
      </c>
      <c r="AA198" s="1">
        <f>IF('Tabulka klientů 2023'!AV200='Filtr dle měsíce'!$C$1,1,0)</f>
        <v>0</v>
      </c>
      <c r="AB198" s="1">
        <f t="shared" si="1"/>
        <v>0</v>
      </c>
      <c r="AC198" s="1">
        <f t="shared" si="2"/>
        <v>0</v>
      </c>
      <c r="AE198" s="51">
        <f>IF('Tabulka klientů 2023'!S200="ANO",1,0)</f>
        <v>0</v>
      </c>
      <c r="AF198" s="51">
        <f>IF('Tabulka klientů 2023'!V200="ANO",1,0)</f>
        <v>0</v>
      </c>
      <c r="AG198" s="51">
        <f>IF('Tabulka klientů 2023'!Y200="ANO",1,0)</f>
        <v>0</v>
      </c>
      <c r="AH198" s="51">
        <f>IF('Tabulka klientů 2023'!AB200="ANO",1,0)</f>
        <v>0</v>
      </c>
      <c r="AI198" s="51">
        <f>IF('Tabulka klientů 2023'!AE200="ANO",1,0)</f>
        <v>0</v>
      </c>
      <c r="AJ198" s="51">
        <f>IF('Tabulka klientů 2023'!AH200="ANO",1,0)</f>
        <v>0</v>
      </c>
      <c r="AK198" s="51">
        <f>IF('Tabulka klientů 2023'!AK200="ANO",1,0)</f>
        <v>0</v>
      </c>
      <c r="AL198" s="51">
        <f>IF('Tabulka klientů 2023'!AN200="ANO",1,0)</f>
        <v>0</v>
      </c>
      <c r="AM198" s="51">
        <f>IF('Tabulka klientů 2023'!AQ200="ANO",1,0)</f>
        <v>0</v>
      </c>
      <c r="AN198" s="51">
        <f>IF('Tabulka klientů 2023'!AT200="ANO",1,0)</f>
        <v>0</v>
      </c>
      <c r="AO198" s="51">
        <f>IF('Tabulka klientů 2023'!AW200="ANO",1,0)</f>
        <v>0</v>
      </c>
      <c r="AP198" s="51" t="e">
        <f t="shared" ref="AP198:AQ198" si="386">#N/A</f>
        <v>#N/A</v>
      </c>
      <c r="AQ198" s="51" t="e">
        <f t="shared" si="386"/>
        <v>#N/A</v>
      </c>
      <c r="AR198" s="51"/>
      <c r="AS198" s="1">
        <f t="shared" ref="AS198:BC198" si="387">SUM(Q198+AE198)</f>
        <v>0</v>
      </c>
      <c r="AT198" s="1">
        <f t="shared" si="387"/>
        <v>0</v>
      </c>
      <c r="AU198" s="1">
        <f t="shared" si="387"/>
        <v>0</v>
      </c>
      <c r="AV198" s="1">
        <f t="shared" si="387"/>
        <v>0</v>
      </c>
      <c r="AW198" s="1">
        <f t="shared" si="387"/>
        <v>0</v>
      </c>
      <c r="AX198" s="1">
        <f t="shared" si="387"/>
        <v>0</v>
      </c>
      <c r="AY198" s="1">
        <f t="shared" si="387"/>
        <v>0</v>
      </c>
      <c r="AZ198" s="1">
        <f t="shared" si="387"/>
        <v>0</v>
      </c>
      <c r="BA198" s="1">
        <f t="shared" si="387"/>
        <v>0</v>
      </c>
      <c r="BB198" s="1">
        <f t="shared" si="387"/>
        <v>0</v>
      </c>
      <c r="BC198" s="1">
        <f t="shared" si="387"/>
        <v>0</v>
      </c>
      <c r="BD198" s="1"/>
      <c r="BE198" s="79" t="str">
        <f ca="1">IF(IFERROR(OFFSET('Filtr dle měsíce'!AS$5,MATCH('Filtr dle měsíce'!$A197,'Filtr dle měsíce'!$AC$6:$AC$297,0),0,1,1)*OFFSET('Filtr dle měsíce'!AS$5,MATCH('Filtr dle měsíce'!$A197,'Filtr dle měsíce'!$AC$6:$AC$297,0),0,1,1),"")&gt;0,IFERROR(OFFSET('Filtr dle měsíce'!AS$5,MATCH('Filtr dle měsíce'!$A197,'Filtr dle měsíce'!$AC$6:$AC$297,0),0,1,1)*OFFSET('Filtr dle měsíce'!AS$5,MATCH('Filtr dle měsíce'!$A197,'Filtr dle měsíce'!$AC$6:$AC$297,0),0,1,1),""),"")</f>
        <v/>
      </c>
      <c r="BF198" s="79" t="str">
        <f ca="1">IF(IFERROR(OFFSET('Filtr dle měsíce'!AT$5,MATCH('Filtr dle měsíce'!$A197,'Filtr dle měsíce'!$AC$6:$AC$297,0),0,1,1)*OFFSET('Filtr dle měsíce'!AT$5,MATCH('Filtr dle měsíce'!$A197,'Filtr dle měsíce'!$AC$6:$AC$297,0),0,1,1),"")&gt;0,IFERROR(OFFSET('Filtr dle měsíce'!AT$5,MATCH('Filtr dle měsíce'!$A197,'Filtr dle měsíce'!$AC$6:$AC$297,0),0,1,1)*OFFSET('Filtr dle měsíce'!AT$5,MATCH('Filtr dle měsíce'!$A197,'Filtr dle měsíce'!$AC$6:$AC$297,0),0,1,1),""),"")</f>
        <v/>
      </c>
      <c r="BG198" s="79" t="str">
        <f ca="1">IF(IFERROR(OFFSET('Filtr dle měsíce'!AU$5,MATCH('Filtr dle měsíce'!$A197,'Filtr dle měsíce'!$AC$6:$AC$297,0),0,1,1)*OFFSET('Filtr dle měsíce'!AU$5,MATCH('Filtr dle měsíce'!$A197,'Filtr dle měsíce'!$AC$6:$AC$297,0),0,1,1),"")&gt;0,IFERROR(OFFSET('Filtr dle měsíce'!AU$5,MATCH('Filtr dle měsíce'!$A197,'Filtr dle měsíce'!$AC$6:$AC$297,0),0,1,1)*OFFSET('Filtr dle měsíce'!AU$5,MATCH('Filtr dle měsíce'!$A197,'Filtr dle měsíce'!$AC$6:$AC$297,0),0,1,1),""),"")</f>
        <v/>
      </c>
      <c r="BH198" s="79" t="str">
        <f ca="1">IF(IFERROR(OFFSET('Filtr dle měsíce'!AV$5,MATCH('Filtr dle měsíce'!$A197,'Filtr dle měsíce'!$AC$6:$AC$297,0),0,1,1)*OFFSET('Filtr dle měsíce'!AV$5,MATCH('Filtr dle měsíce'!$A197,'Filtr dle měsíce'!$AC$6:$AC$297,0),0,1,1),"")&gt;0,IFERROR(OFFSET('Filtr dle měsíce'!AV$5,MATCH('Filtr dle měsíce'!$A197,'Filtr dle měsíce'!$AC$6:$AC$297,0),0,1,1)*OFFSET('Filtr dle měsíce'!AV$5,MATCH('Filtr dle měsíce'!$A197,'Filtr dle měsíce'!$AC$6:$AC$297,0),0,1,1),""),"")</f>
        <v/>
      </c>
      <c r="BI198" s="79" t="str">
        <f ca="1">IF(IFERROR(OFFSET('Filtr dle měsíce'!AW$5,MATCH('Filtr dle měsíce'!$A197,'Filtr dle měsíce'!$AC$6:$AC$297,0),0,1,1)*OFFSET('Filtr dle měsíce'!AW$5,MATCH('Filtr dle měsíce'!$A197,'Filtr dle měsíce'!$AC$6:$AC$297,0),0,1,1),"")&gt;0,IFERROR(OFFSET('Filtr dle měsíce'!AW$5,MATCH('Filtr dle měsíce'!$A197,'Filtr dle měsíce'!$AC$6:$AC$297,0),0,1,1)*OFFSET('Filtr dle měsíce'!AW$5,MATCH('Filtr dle měsíce'!$A197,'Filtr dle měsíce'!$AC$6:$AC$297,0),0,1,1),""),"")</f>
        <v/>
      </c>
      <c r="BJ198" s="79" t="str">
        <f ca="1">IF(IFERROR(OFFSET('Filtr dle měsíce'!AX$5,MATCH('Filtr dle měsíce'!$A197,'Filtr dle měsíce'!$AC$6:$AC$297,0),0,1,1)*OFFSET('Filtr dle měsíce'!AX$5,MATCH('Filtr dle měsíce'!$A197,'Filtr dle měsíce'!$AC$6:$AC$297,0),0,1,1),"")&gt;0,IFERROR(OFFSET('Filtr dle měsíce'!AX$5,MATCH('Filtr dle měsíce'!$A197,'Filtr dle měsíce'!$AC$6:$AC$297,0),0,1,1)*OFFSET('Filtr dle měsíce'!AX$5,MATCH('Filtr dle měsíce'!$A197,'Filtr dle měsíce'!$AC$6:$AC$297,0),0,1,1),""),"")</f>
        <v/>
      </c>
      <c r="BK198" s="79" t="str">
        <f ca="1">IF(IFERROR(OFFSET('Filtr dle měsíce'!AY$5,MATCH('Filtr dle měsíce'!$A197,'Filtr dle měsíce'!$AC$6:$AC$297,0),0,1,1)*OFFSET('Filtr dle měsíce'!AY$5,MATCH('Filtr dle měsíce'!$A197,'Filtr dle měsíce'!$AC$6:$AC$297,0),0,1,1),"")&gt;0,IFERROR(OFFSET('Filtr dle měsíce'!AY$5,MATCH('Filtr dle měsíce'!$A197,'Filtr dle měsíce'!$AC$6:$AC$297,0),0,1,1)*OFFSET('Filtr dle měsíce'!AY$5,MATCH('Filtr dle měsíce'!$A197,'Filtr dle měsíce'!$AC$6:$AC$297,0),0,1,1),""),"")</f>
        <v/>
      </c>
      <c r="BL198" s="79" t="str">
        <f ca="1">IF(IFERROR(OFFSET('Filtr dle měsíce'!AZ$5,MATCH('Filtr dle měsíce'!$A197,'Filtr dle měsíce'!$AC$6:$AC$297,0),0,1,1)*OFFSET('Filtr dle měsíce'!AZ$5,MATCH('Filtr dle měsíce'!$A197,'Filtr dle měsíce'!$AC$6:$AC$297,0),0,1,1),"")&gt;0,IFERROR(OFFSET('Filtr dle měsíce'!AZ$5,MATCH('Filtr dle měsíce'!$A197,'Filtr dle měsíce'!$AC$6:$AC$297,0),0,1,1)*OFFSET('Filtr dle měsíce'!AZ$5,MATCH('Filtr dle měsíce'!$A197,'Filtr dle měsíce'!$AC$6:$AC$297,0),0,1,1),""),"")</f>
        <v/>
      </c>
      <c r="BM198" s="79" t="str">
        <f ca="1">IF(IFERROR(OFFSET('Filtr dle měsíce'!BA$5,MATCH('Filtr dle měsíce'!$A197,'Filtr dle měsíce'!$AC$6:$AC$297,0),0,1,1)*OFFSET('Filtr dle měsíce'!BA$5,MATCH('Filtr dle měsíce'!$A197,'Filtr dle měsíce'!$AC$6:$AC$297,0),0,1,1),"")&gt;0,IFERROR(OFFSET('Filtr dle měsíce'!BA$5,MATCH('Filtr dle měsíce'!$A197,'Filtr dle měsíce'!$AC$6:$AC$297,0),0,1,1)*OFFSET('Filtr dle měsíce'!BA$5,MATCH('Filtr dle měsíce'!$A197,'Filtr dle měsíce'!$AC$6:$AC$297,0),0,1,1),""),"")</f>
        <v/>
      </c>
      <c r="BN198" s="79" t="str">
        <f ca="1">IF(IFERROR(OFFSET('Filtr dle měsíce'!BB$5,MATCH('Filtr dle měsíce'!$A197,'Filtr dle měsíce'!$AC$6:$AC$297,0),0,1,1)*OFFSET('Filtr dle měsíce'!BB$5,MATCH('Filtr dle měsíce'!$A197,'Filtr dle měsíce'!$AC$6:$AC$297,0),0,1,1),"")&gt;0,IFERROR(OFFSET('Filtr dle měsíce'!BB$5,MATCH('Filtr dle měsíce'!$A197,'Filtr dle měsíce'!$AC$6:$AC$297,0),0,1,1)*OFFSET('Filtr dle měsíce'!BB$5,MATCH('Filtr dle měsíce'!$A197,'Filtr dle měsíce'!$AC$6:$AC$297,0),0,1,1),""),"")</f>
        <v/>
      </c>
      <c r="BO198" s="79" t="str">
        <f ca="1">IF(IFERROR(OFFSET('Filtr dle měsíce'!BC$5,MATCH('Filtr dle měsíce'!$A197,'Filtr dle měsíce'!$AC$6:$AC$297,0),0,1,1)*OFFSET('Filtr dle měsíce'!BC$5,MATCH('Filtr dle měsíce'!$A197,'Filtr dle měsíce'!$AC$6:$AC$297,0),0,1,1),"")&gt;0,IFERROR(OFFSET('Filtr dle měsíce'!BC$5,MATCH('Filtr dle měsíce'!$A197,'Filtr dle měsíce'!$AC$6:$AC$297,0),0,1,1)*OFFSET('Filtr dle měsíce'!BC$5,MATCH('Filtr dle měsíce'!$A197,'Filtr dle měsíce'!$AC$6:$AC$297,0),0,1,1),""),"")</f>
        <v/>
      </c>
      <c r="BP198" s="79"/>
      <c r="BQ198" s="79"/>
    </row>
    <row r="199" spans="1:69" ht="14.25" customHeight="1" x14ac:dyDescent="0.4">
      <c r="A199" s="51">
        <v>195</v>
      </c>
      <c r="B199" s="74" t="str">
        <f ca="1">IFERROR(TEXT(OFFSET('Tabulka klientů 2023'!$C$7,MATCH('Filtr dle měsíce'!A199,'Filtr dle měsíce'!$AC$6:$AC$297,0),0,1,1),""),"")</f>
        <v/>
      </c>
      <c r="C199" s="75" t="str">
        <f ca="1">IF(IFERROR(OFFSET('Tabulka klientů 2023'!$Q$7,MATCH('Filtr dle měsíce'!A199,'Filtr dle měsíce'!$AC$6:$AC$297,0),0,1,1)*OFFSET('Filtr dle měsíce'!$Q$5,MATCH('Filtr dle měsíce'!A199,'Filtr dle měsíce'!$AC$6:$AC$297,0),0,1,1),"")&gt;0,IFERROR(OFFSET('Tabulka klientů 2023'!$Q$7,MATCH('Filtr dle měsíce'!A199,'Filtr dle měsíce'!$AC$6:$AC$297,0),0,1,1)*OFFSET('Filtr dle měsíce'!$Q$5,MATCH('Filtr dle měsíce'!A199,'Filtr dle měsíce'!$AC$6:$AC$297,0),0,1,1),""),"")</f>
        <v/>
      </c>
      <c r="D199" s="76" t="str">
        <f ca="1">IF(IFERROR(OFFSET('Tabulka klientů 2023'!$T$7,MATCH('Filtr dle měsíce'!A199,'Filtr dle měsíce'!$AC$6:$AC$297,0),0,1,1)*OFFSET('Filtr dle měsíce'!$R$5,MATCH('Filtr dle měsíce'!A199,'Filtr dle měsíce'!$AC$6:$AC$297,0),0,1,1),"")&gt;0,IFERROR(OFFSET('Tabulka klientů 2023'!$T$7,MATCH('Filtr dle měsíce'!A199,'Filtr dle měsíce'!$AC$6:$AC$297,0),0,1,1)*OFFSET('Filtr dle měsíce'!$R$5,MATCH('Filtr dle měsíce'!A199,'Filtr dle měsíce'!$AC$6:$AC$297,0),0,1,1),""),"")</f>
        <v/>
      </c>
      <c r="E199" s="75" t="str">
        <f ca="1">IF(IFERROR(OFFSET('Tabulka klientů 2023'!$W$7,MATCH('Filtr dle měsíce'!A199,'Filtr dle měsíce'!$AC$6:$AC$297,0),0,1,1)*OFFSET('Filtr dle měsíce'!$S$5,MATCH('Filtr dle měsíce'!A199,'Filtr dle měsíce'!$AC$6:$AC$297,0),0,1,1),"")&gt;0,IFERROR(OFFSET('Tabulka klientů 2023'!$W$7,MATCH('Filtr dle měsíce'!A199,'Filtr dle měsíce'!$AC$6:$AC$297,0),0,1,1)*OFFSET('Filtr dle měsíce'!$S$5,MATCH('Filtr dle měsíce'!A199,'Filtr dle měsíce'!$AC$6:$AC$297,0),0,1,1),""),"")</f>
        <v/>
      </c>
      <c r="F199" s="76" t="str">
        <f ca="1">IF(IFERROR(OFFSET('Tabulka klientů 2023'!$Z$7,MATCH('Filtr dle měsíce'!A199,'Filtr dle měsíce'!$AC$6:$AC$297,0),0,1,1)*OFFSET('Filtr dle měsíce'!$T$5,MATCH('Filtr dle měsíce'!A199,'Filtr dle měsíce'!$AC$6:$AC$297,0),0,1,1),"")&gt;0,IFERROR(OFFSET('Tabulka klientů 2023'!$Z$7,MATCH('Filtr dle měsíce'!A199,'Filtr dle měsíce'!$AC$6:$AC$297,0),0,1,1)*OFFSET('Filtr dle měsíce'!$T$5,MATCH('Filtr dle měsíce'!A199,'Filtr dle měsíce'!$AC$6:$AC$297,0),0,1,1),""),"")</f>
        <v/>
      </c>
      <c r="G199" s="75" t="str">
        <f ca="1">IF(IFERROR(OFFSET('Tabulka klientů 2023'!$AC$7,MATCH('Filtr dle měsíce'!A199,'Filtr dle měsíce'!$AC$6:$AC$297,0),0,1,1)*OFFSET('Filtr dle měsíce'!$U$5,MATCH('Filtr dle měsíce'!A199,'Filtr dle měsíce'!$AC$6:$AC$297,0),0,1,1),"")&gt;0,IFERROR(OFFSET('Tabulka klientů 2023'!$AC$7,MATCH('Filtr dle měsíce'!A199,'Filtr dle měsíce'!$AC$6:$AC$297,0),0,1,1)*OFFSET('Filtr dle měsíce'!$U$5,MATCH('Filtr dle měsíce'!A199,'Filtr dle měsíce'!$AC$6:$AC$297,0),0,1,1),""),"")</f>
        <v/>
      </c>
      <c r="H199" s="76" t="str">
        <f ca="1">IF(IFERROR(OFFSET('Tabulka klientů 2023'!$AF$7,MATCH('Filtr dle měsíce'!A199,'Filtr dle měsíce'!$AC$6:$AC$297,0),0,1,1)*OFFSET('Filtr dle měsíce'!$V$5,MATCH('Filtr dle měsíce'!A199,'Filtr dle měsíce'!$AC$6:$AC$297,0),0,1,1),"")&gt;0,IFERROR(OFFSET('Tabulka klientů 2023'!$AF$7,MATCH('Filtr dle měsíce'!A199,'Filtr dle měsíce'!$AC$6:$AC$297,0),0,1,1)*OFFSET('Filtr dle měsíce'!$V$5,MATCH('Filtr dle měsíce'!A199,'Filtr dle měsíce'!$AC$6:$AC$297,0),0,1,1),""),"")</f>
        <v/>
      </c>
      <c r="I199" s="75" t="str">
        <f ca="1">IF(IFERROR(OFFSET('Tabulka klientů 2023'!$AI$7,MATCH('Filtr dle měsíce'!A199,'Filtr dle měsíce'!$AC$6:$AC$297,0),0,1,1)*OFFSET('Filtr dle měsíce'!$W$5,MATCH('Filtr dle měsíce'!A199,'Filtr dle měsíce'!$AC$6:$AC$297,0),0,1,1),"")&gt;0,IFERROR(OFFSET('Tabulka klientů 2023'!$AI$7,MATCH('Filtr dle měsíce'!A199,'Filtr dle měsíce'!$AC$6:$AC$297,0),0,1,1)*OFFSET('Filtr dle měsíce'!$W$5,MATCH('Filtr dle měsíce'!A199,'Filtr dle měsíce'!$AC$6:$AC$297,0),0,1,1),""),"")</f>
        <v/>
      </c>
      <c r="J199" s="76" t="str">
        <f ca="1">IF(IFERROR(OFFSET('Tabulka klientů 2023'!$AL$7,MATCH('Filtr dle měsíce'!A199,'Filtr dle měsíce'!$AC$6:$AC$297,0),0,1,1)*OFFSET('Filtr dle měsíce'!$X$5,MATCH('Filtr dle měsíce'!A199,'Filtr dle měsíce'!$AC$6:$AC$297,0),0,1,1),"")&gt;0,IFERROR(OFFSET('Tabulka klientů 2023'!$AL$7,MATCH('Filtr dle měsíce'!A199,'Filtr dle měsíce'!$AC$6:$AC$297,0),0,1,1)*OFFSET('Filtr dle měsíce'!$X$5,MATCH('Filtr dle měsíce'!A199,'Filtr dle měsíce'!$AC$6:$AC$297,0),0,1,1),""),"")</f>
        <v/>
      </c>
      <c r="K199" s="75" t="str">
        <f ca="1">IF(IFERROR(OFFSET('Tabulka klientů 2023'!$AO$7,MATCH('Filtr dle měsíce'!A199,'Filtr dle měsíce'!$AC$6:$AC$297,0),0,1,1)*OFFSET('Filtr dle měsíce'!$Y$5,MATCH('Filtr dle měsíce'!A199,'Filtr dle měsíce'!$AC$6:$AC$297,0),0,1,1),"")&gt;0,IFERROR(OFFSET('Tabulka klientů 2023'!$AO$7,MATCH('Filtr dle měsíce'!A199,'Filtr dle měsíce'!$AC$6:$AC$297,0),0,1,1)*OFFSET('Filtr dle měsíce'!$Y$5,MATCH('Filtr dle měsíce'!A199,'Filtr dle měsíce'!$AC$6:$AC$297,0),0,1,1),""),"")</f>
        <v/>
      </c>
      <c r="L199" s="76" t="str">
        <f ca="1">IF(IFERROR(OFFSET('Tabulka klientů 2023'!$AR$7,MATCH('Filtr dle měsíce'!A199,'Filtr dle měsíce'!$AC$6:$AC$297,0),0,1,1)*OFFSET('Filtr dle měsíce'!$Z$5,MATCH('Filtr dle měsíce'!A199,'Filtr dle měsíce'!$AC$6:$AC$297,0),0,1,1),"")&gt;0,IFERROR(OFFSET('Tabulka klientů 2023'!$AR$7,MATCH('Filtr dle měsíce'!A199,'Filtr dle měsíce'!$AC$6:$AC$297,0),0,1,1)*OFFSET('Filtr dle měsíce'!$Z$5,MATCH('Filtr dle měsíce'!A199,'Filtr dle měsíce'!$AC$6:$AC$297,0),0,1,1),""),"")</f>
        <v/>
      </c>
      <c r="M199" s="77" t="str">
        <f ca="1">IF(IFERROR(OFFSET('Tabulka klientů 2023'!$AU$7,MATCH('Filtr dle měsíce'!A199,'Filtr dle měsíce'!$AC$6:$AC$297,0),0,1,1)*OFFSET('Filtr dle měsíce'!$AA$5,MATCH('Filtr dle měsíce'!A199,'Filtr dle měsíce'!$AC$6:$AC$297,0),0,1,1),"")&gt;0,IFERROR(OFFSET('Tabulka klientů 2023'!$AU$7,MATCH('Filtr dle měsíce'!A199,'Filtr dle měsíce'!$AC$6:$AC$297,0),0,1,1)*OFFSET('Filtr dle měsíce'!$AA$5,MATCH('Filtr dle měsíce'!A199,'Filtr dle měsíce'!$AC$6:$AC$297,0),0,1,1),""),"")</f>
        <v/>
      </c>
      <c r="N199" s="78" t="str">
        <f t="shared" ca="1" si="0"/>
        <v/>
      </c>
      <c r="Q199" s="51">
        <f>IF('Tabulka klientů 2023'!R201='Filtr dle měsíce'!$C$1,1,0)</f>
        <v>0</v>
      </c>
      <c r="R199" s="51">
        <f>IF('Tabulka klientů 2023'!U201='Filtr dle měsíce'!$C$1,1,0)</f>
        <v>0</v>
      </c>
      <c r="S199" s="51">
        <f>IF('Tabulka klientů 2023'!X201='Filtr dle měsíce'!$C$1,1,0)</f>
        <v>0</v>
      </c>
      <c r="T199" s="51">
        <f>IF('Tabulka klientů 2023'!AA201='Filtr dle měsíce'!$C$1,1,0)</f>
        <v>0</v>
      </c>
      <c r="U199" s="51">
        <f>IF('Tabulka klientů 2023'!AD201='Filtr dle měsíce'!$C$1,1,0)</f>
        <v>0</v>
      </c>
      <c r="V199" s="51">
        <f>IF('Tabulka klientů 2023'!AG201='Filtr dle měsíce'!$C$1,1,0)</f>
        <v>0</v>
      </c>
      <c r="W199" s="51">
        <f>IF('Tabulka klientů 2023'!AJ201='Filtr dle měsíce'!$C$1,1,0)</f>
        <v>0</v>
      </c>
      <c r="X199" s="1">
        <f>IF('Tabulka klientů 2023'!AM201='Filtr dle měsíce'!$C$1,1,0)</f>
        <v>0</v>
      </c>
      <c r="Y199" s="1">
        <f>IF('Tabulka klientů 2023'!AP201='Filtr dle měsíce'!$C$1,1,0)</f>
        <v>0</v>
      </c>
      <c r="Z199" s="1">
        <f>IF('Tabulka klientů 2023'!AS201='Filtr dle měsíce'!$C$1,1,0)</f>
        <v>0</v>
      </c>
      <c r="AA199" s="1">
        <f>IF('Tabulka klientů 2023'!AV201='Filtr dle měsíce'!$C$1,1,0)</f>
        <v>0</v>
      </c>
      <c r="AB199" s="1">
        <f t="shared" si="1"/>
        <v>0</v>
      </c>
      <c r="AC199" s="1">
        <f t="shared" si="2"/>
        <v>0</v>
      </c>
      <c r="AE199" s="51">
        <f>IF('Tabulka klientů 2023'!S201="ANO",1,0)</f>
        <v>0</v>
      </c>
      <c r="AF199" s="51">
        <f>IF('Tabulka klientů 2023'!V201="ANO",1,0)</f>
        <v>0</v>
      </c>
      <c r="AG199" s="51">
        <f>IF('Tabulka klientů 2023'!Y201="ANO",1,0)</f>
        <v>0</v>
      </c>
      <c r="AH199" s="51">
        <f>IF('Tabulka klientů 2023'!AB201="ANO",1,0)</f>
        <v>0</v>
      </c>
      <c r="AI199" s="51">
        <f>IF('Tabulka klientů 2023'!AE201="ANO",1,0)</f>
        <v>0</v>
      </c>
      <c r="AJ199" s="51">
        <f>IF('Tabulka klientů 2023'!AH201="ANO",1,0)</f>
        <v>0</v>
      </c>
      <c r="AK199" s="51">
        <f>IF('Tabulka klientů 2023'!AK201="ANO",1,0)</f>
        <v>0</v>
      </c>
      <c r="AL199" s="51">
        <f>IF('Tabulka klientů 2023'!AN201="ANO",1,0)</f>
        <v>0</v>
      </c>
      <c r="AM199" s="51">
        <f>IF('Tabulka klientů 2023'!AQ201="ANO",1,0)</f>
        <v>0</v>
      </c>
      <c r="AN199" s="51">
        <f>IF('Tabulka klientů 2023'!AT201="ANO",1,0)</f>
        <v>0</v>
      </c>
      <c r="AO199" s="51">
        <f>IF('Tabulka klientů 2023'!AW201="ANO",1,0)</f>
        <v>0</v>
      </c>
      <c r="AP199" s="51" t="e">
        <f t="shared" ref="AP199:AQ199" si="388">#N/A</f>
        <v>#N/A</v>
      </c>
      <c r="AQ199" s="51" t="e">
        <f t="shared" si="388"/>
        <v>#N/A</v>
      </c>
      <c r="AR199" s="51"/>
      <c r="AS199" s="1">
        <f t="shared" ref="AS199:BC199" si="389">SUM(Q199+AE199)</f>
        <v>0</v>
      </c>
      <c r="AT199" s="1">
        <f t="shared" si="389"/>
        <v>0</v>
      </c>
      <c r="AU199" s="1">
        <f t="shared" si="389"/>
        <v>0</v>
      </c>
      <c r="AV199" s="1">
        <f t="shared" si="389"/>
        <v>0</v>
      </c>
      <c r="AW199" s="1">
        <f t="shared" si="389"/>
        <v>0</v>
      </c>
      <c r="AX199" s="1">
        <f t="shared" si="389"/>
        <v>0</v>
      </c>
      <c r="AY199" s="1">
        <f t="shared" si="389"/>
        <v>0</v>
      </c>
      <c r="AZ199" s="1">
        <f t="shared" si="389"/>
        <v>0</v>
      </c>
      <c r="BA199" s="1">
        <f t="shared" si="389"/>
        <v>0</v>
      </c>
      <c r="BB199" s="1">
        <f t="shared" si="389"/>
        <v>0</v>
      </c>
      <c r="BC199" s="1">
        <f t="shared" si="389"/>
        <v>0</v>
      </c>
      <c r="BD199" s="1"/>
      <c r="BE199" s="79" t="str">
        <f ca="1">IF(IFERROR(OFFSET('Filtr dle měsíce'!AS$5,MATCH('Filtr dle měsíce'!$A198,'Filtr dle měsíce'!$AC$6:$AC$297,0),0,1,1)*OFFSET('Filtr dle měsíce'!AS$5,MATCH('Filtr dle měsíce'!$A198,'Filtr dle měsíce'!$AC$6:$AC$297,0),0,1,1),"")&gt;0,IFERROR(OFFSET('Filtr dle měsíce'!AS$5,MATCH('Filtr dle měsíce'!$A198,'Filtr dle měsíce'!$AC$6:$AC$297,0),0,1,1)*OFFSET('Filtr dle měsíce'!AS$5,MATCH('Filtr dle měsíce'!$A198,'Filtr dle měsíce'!$AC$6:$AC$297,0),0,1,1),""),"")</f>
        <v/>
      </c>
      <c r="BF199" s="79" t="str">
        <f ca="1">IF(IFERROR(OFFSET('Filtr dle měsíce'!AT$5,MATCH('Filtr dle měsíce'!$A198,'Filtr dle měsíce'!$AC$6:$AC$297,0),0,1,1)*OFFSET('Filtr dle měsíce'!AT$5,MATCH('Filtr dle měsíce'!$A198,'Filtr dle měsíce'!$AC$6:$AC$297,0),0,1,1),"")&gt;0,IFERROR(OFFSET('Filtr dle měsíce'!AT$5,MATCH('Filtr dle měsíce'!$A198,'Filtr dle měsíce'!$AC$6:$AC$297,0),0,1,1)*OFFSET('Filtr dle měsíce'!AT$5,MATCH('Filtr dle měsíce'!$A198,'Filtr dle měsíce'!$AC$6:$AC$297,0),0,1,1),""),"")</f>
        <v/>
      </c>
      <c r="BG199" s="79" t="str">
        <f ca="1">IF(IFERROR(OFFSET('Filtr dle měsíce'!AU$5,MATCH('Filtr dle měsíce'!$A198,'Filtr dle měsíce'!$AC$6:$AC$297,0),0,1,1)*OFFSET('Filtr dle měsíce'!AU$5,MATCH('Filtr dle měsíce'!$A198,'Filtr dle měsíce'!$AC$6:$AC$297,0),0,1,1),"")&gt;0,IFERROR(OFFSET('Filtr dle měsíce'!AU$5,MATCH('Filtr dle měsíce'!$A198,'Filtr dle měsíce'!$AC$6:$AC$297,0),0,1,1)*OFFSET('Filtr dle měsíce'!AU$5,MATCH('Filtr dle měsíce'!$A198,'Filtr dle měsíce'!$AC$6:$AC$297,0),0,1,1),""),"")</f>
        <v/>
      </c>
      <c r="BH199" s="79" t="str">
        <f ca="1">IF(IFERROR(OFFSET('Filtr dle měsíce'!AV$5,MATCH('Filtr dle měsíce'!$A198,'Filtr dle měsíce'!$AC$6:$AC$297,0),0,1,1)*OFFSET('Filtr dle měsíce'!AV$5,MATCH('Filtr dle měsíce'!$A198,'Filtr dle měsíce'!$AC$6:$AC$297,0),0,1,1),"")&gt;0,IFERROR(OFFSET('Filtr dle měsíce'!AV$5,MATCH('Filtr dle měsíce'!$A198,'Filtr dle měsíce'!$AC$6:$AC$297,0),0,1,1)*OFFSET('Filtr dle měsíce'!AV$5,MATCH('Filtr dle měsíce'!$A198,'Filtr dle měsíce'!$AC$6:$AC$297,0),0,1,1),""),"")</f>
        <v/>
      </c>
      <c r="BI199" s="79" t="str">
        <f ca="1">IF(IFERROR(OFFSET('Filtr dle měsíce'!AW$5,MATCH('Filtr dle měsíce'!$A198,'Filtr dle měsíce'!$AC$6:$AC$297,0),0,1,1)*OFFSET('Filtr dle měsíce'!AW$5,MATCH('Filtr dle měsíce'!$A198,'Filtr dle měsíce'!$AC$6:$AC$297,0),0,1,1),"")&gt;0,IFERROR(OFFSET('Filtr dle měsíce'!AW$5,MATCH('Filtr dle měsíce'!$A198,'Filtr dle měsíce'!$AC$6:$AC$297,0),0,1,1)*OFFSET('Filtr dle měsíce'!AW$5,MATCH('Filtr dle měsíce'!$A198,'Filtr dle měsíce'!$AC$6:$AC$297,0),0,1,1),""),"")</f>
        <v/>
      </c>
      <c r="BJ199" s="79" t="str">
        <f ca="1">IF(IFERROR(OFFSET('Filtr dle měsíce'!AX$5,MATCH('Filtr dle měsíce'!$A198,'Filtr dle měsíce'!$AC$6:$AC$297,0),0,1,1)*OFFSET('Filtr dle měsíce'!AX$5,MATCH('Filtr dle měsíce'!$A198,'Filtr dle měsíce'!$AC$6:$AC$297,0),0,1,1),"")&gt;0,IFERROR(OFFSET('Filtr dle měsíce'!AX$5,MATCH('Filtr dle měsíce'!$A198,'Filtr dle měsíce'!$AC$6:$AC$297,0),0,1,1)*OFFSET('Filtr dle měsíce'!AX$5,MATCH('Filtr dle měsíce'!$A198,'Filtr dle měsíce'!$AC$6:$AC$297,0),0,1,1),""),"")</f>
        <v/>
      </c>
      <c r="BK199" s="79" t="str">
        <f ca="1">IF(IFERROR(OFFSET('Filtr dle měsíce'!AY$5,MATCH('Filtr dle měsíce'!$A198,'Filtr dle měsíce'!$AC$6:$AC$297,0),0,1,1)*OFFSET('Filtr dle měsíce'!AY$5,MATCH('Filtr dle měsíce'!$A198,'Filtr dle měsíce'!$AC$6:$AC$297,0),0,1,1),"")&gt;0,IFERROR(OFFSET('Filtr dle měsíce'!AY$5,MATCH('Filtr dle měsíce'!$A198,'Filtr dle měsíce'!$AC$6:$AC$297,0),0,1,1)*OFFSET('Filtr dle měsíce'!AY$5,MATCH('Filtr dle měsíce'!$A198,'Filtr dle měsíce'!$AC$6:$AC$297,0),0,1,1),""),"")</f>
        <v/>
      </c>
      <c r="BL199" s="79" t="str">
        <f ca="1">IF(IFERROR(OFFSET('Filtr dle měsíce'!AZ$5,MATCH('Filtr dle měsíce'!$A198,'Filtr dle měsíce'!$AC$6:$AC$297,0),0,1,1)*OFFSET('Filtr dle měsíce'!AZ$5,MATCH('Filtr dle měsíce'!$A198,'Filtr dle měsíce'!$AC$6:$AC$297,0),0,1,1),"")&gt;0,IFERROR(OFFSET('Filtr dle měsíce'!AZ$5,MATCH('Filtr dle měsíce'!$A198,'Filtr dle měsíce'!$AC$6:$AC$297,0),0,1,1)*OFFSET('Filtr dle měsíce'!AZ$5,MATCH('Filtr dle měsíce'!$A198,'Filtr dle měsíce'!$AC$6:$AC$297,0),0,1,1),""),"")</f>
        <v/>
      </c>
      <c r="BM199" s="79" t="str">
        <f ca="1">IF(IFERROR(OFFSET('Filtr dle měsíce'!BA$5,MATCH('Filtr dle měsíce'!$A198,'Filtr dle měsíce'!$AC$6:$AC$297,0),0,1,1)*OFFSET('Filtr dle měsíce'!BA$5,MATCH('Filtr dle měsíce'!$A198,'Filtr dle měsíce'!$AC$6:$AC$297,0),0,1,1),"")&gt;0,IFERROR(OFFSET('Filtr dle měsíce'!BA$5,MATCH('Filtr dle měsíce'!$A198,'Filtr dle měsíce'!$AC$6:$AC$297,0),0,1,1)*OFFSET('Filtr dle měsíce'!BA$5,MATCH('Filtr dle měsíce'!$A198,'Filtr dle měsíce'!$AC$6:$AC$297,0),0,1,1),""),"")</f>
        <v/>
      </c>
      <c r="BN199" s="79" t="str">
        <f ca="1">IF(IFERROR(OFFSET('Filtr dle měsíce'!BB$5,MATCH('Filtr dle měsíce'!$A198,'Filtr dle měsíce'!$AC$6:$AC$297,0),0,1,1)*OFFSET('Filtr dle měsíce'!BB$5,MATCH('Filtr dle měsíce'!$A198,'Filtr dle měsíce'!$AC$6:$AC$297,0),0,1,1),"")&gt;0,IFERROR(OFFSET('Filtr dle měsíce'!BB$5,MATCH('Filtr dle měsíce'!$A198,'Filtr dle měsíce'!$AC$6:$AC$297,0),0,1,1)*OFFSET('Filtr dle měsíce'!BB$5,MATCH('Filtr dle měsíce'!$A198,'Filtr dle měsíce'!$AC$6:$AC$297,0),0,1,1),""),"")</f>
        <v/>
      </c>
      <c r="BO199" s="79" t="str">
        <f ca="1">IF(IFERROR(OFFSET('Filtr dle měsíce'!BC$5,MATCH('Filtr dle měsíce'!$A198,'Filtr dle měsíce'!$AC$6:$AC$297,0),0,1,1)*OFFSET('Filtr dle měsíce'!BC$5,MATCH('Filtr dle měsíce'!$A198,'Filtr dle měsíce'!$AC$6:$AC$297,0),0,1,1),"")&gt;0,IFERROR(OFFSET('Filtr dle měsíce'!BC$5,MATCH('Filtr dle měsíce'!$A198,'Filtr dle měsíce'!$AC$6:$AC$297,0),0,1,1)*OFFSET('Filtr dle měsíce'!BC$5,MATCH('Filtr dle měsíce'!$A198,'Filtr dle měsíce'!$AC$6:$AC$297,0),0,1,1),""),"")</f>
        <v/>
      </c>
      <c r="BP199" s="79"/>
      <c r="BQ199" s="79"/>
    </row>
    <row r="200" spans="1:69" ht="14.25" customHeight="1" x14ac:dyDescent="0.4">
      <c r="A200" s="51">
        <v>196</v>
      </c>
      <c r="B200" s="74" t="str">
        <f ca="1">IFERROR(TEXT(OFFSET('Tabulka klientů 2023'!$C$7,MATCH('Filtr dle měsíce'!A200,'Filtr dle měsíce'!$AC$6:$AC$297,0),0,1,1),""),"")</f>
        <v/>
      </c>
      <c r="C200" s="75" t="str">
        <f ca="1">IF(IFERROR(OFFSET('Tabulka klientů 2023'!$Q$7,MATCH('Filtr dle měsíce'!A200,'Filtr dle měsíce'!$AC$6:$AC$297,0),0,1,1)*OFFSET('Filtr dle měsíce'!$Q$5,MATCH('Filtr dle měsíce'!A200,'Filtr dle měsíce'!$AC$6:$AC$297,0),0,1,1),"")&gt;0,IFERROR(OFFSET('Tabulka klientů 2023'!$Q$7,MATCH('Filtr dle měsíce'!A200,'Filtr dle měsíce'!$AC$6:$AC$297,0),0,1,1)*OFFSET('Filtr dle měsíce'!$Q$5,MATCH('Filtr dle měsíce'!A200,'Filtr dle měsíce'!$AC$6:$AC$297,0),0,1,1),""),"")</f>
        <v/>
      </c>
      <c r="D200" s="76" t="str">
        <f ca="1">IF(IFERROR(OFFSET('Tabulka klientů 2023'!$T$7,MATCH('Filtr dle měsíce'!A200,'Filtr dle měsíce'!$AC$6:$AC$297,0),0,1,1)*OFFSET('Filtr dle měsíce'!$R$5,MATCH('Filtr dle měsíce'!A200,'Filtr dle měsíce'!$AC$6:$AC$297,0),0,1,1),"")&gt;0,IFERROR(OFFSET('Tabulka klientů 2023'!$T$7,MATCH('Filtr dle měsíce'!A200,'Filtr dle měsíce'!$AC$6:$AC$297,0),0,1,1)*OFFSET('Filtr dle měsíce'!$R$5,MATCH('Filtr dle měsíce'!A200,'Filtr dle měsíce'!$AC$6:$AC$297,0),0,1,1),""),"")</f>
        <v/>
      </c>
      <c r="E200" s="75" t="str">
        <f ca="1">IF(IFERROR(OFFSET('Tabulka klientů 2023'!$W$7,MATCH('Filtr dle měsíce'!A200,'Filtr dle měsíce'!$AC$6:$AC$297,0),0,1,1)*OFFSET('Filtr dle měsíce'!$S$5,MATCH('Filtr dle měsíce'!A200,'Filtr dle měsíce'!$AC$6:$AC$297,0),0,1,1),"")&gt;0,IFERROR(OFFSET('Tabulka klientů 2023'!$W$7,MATCH('Filtr dle měsíce'!A200,'Filtr dle měsíce'!$AC$6:$AC$297,0),0,1,1)*OFFSET('Filtr dle měsíce'!$S$5,MATCH('Filtr dle měsíce'!A200,'Filtr dle měsíce'!$AC$6:$AC$297,0),0,1,1),""),"")</f>
        <v/>
      </c>
      <c r="F200" s="76" t="str">
        <f ca="1">IF(IFERROR(OFFSET('Tabulka klientů 2023'!$Z$7,MATCH('Filtr dle měsíce'!A200,'Filtr dle měsíce'!$AC$6:$AC$297,0),0,1,1)*OFFSET('Filtr dle měsíce'!$T$5,MATCH('Filtr dle měsíce'!A200,'Filtr dle měsíce'!$AC$6:$AC$297,0),0,1,1),"")&gt;0,IFERROR(OFFSET('Tabulka klientů 2023'!$Z$7,MATCH('Filtr dle měsíce'!A200,'Filtr dle měsíce'!$AC$6:$AC$297,0),0,1,1)*OFFSET('Filtr dle měsíce'!$T$5,MATCH('Filtr dle měsíce'!A200,'Filtr dle měsíce'!$AC$6:$AC$297,0),0,1,1),""),"")</f>
        <v/>
      </c>
      <c r="G200" s="75" t="str">
        <f ca="1">IF(IFERROR(OFFSET('Tabulka klientů 2023'!$AC$7,MATCH('Filtr dle měsíce'!A200,'Filtr dle měsíce'!$AC$6:$AC$297,0),0,1,1)*OFFSET('Filtr dle měsíce'!$U$5,MATCH('Filtr dle měsíce'!A200,'Filtr dle měsíce'!$AC$6:$AC$297,0),0,1,1),"")&gt;0,IFERROR(OFFSET('Tabulka klientů 2023'!$AC$7,MATCH('Filtr dle měsíce'!A200,'Filtr dle měsíce'!$AC$6:$AC$297,0),0,1,1)*OFFSET('Filtr dle měsíce'!$U$5,MATCH('Filtr dle měsíce'!A200,'Filtr dle měsíce'!$AC$6:$AC$297,0),0,1,1),""),"")</f>
        <v/>
      </c>
      <c r="H200" s="76" t="str">
        <f ca="1">IF(IFERROR(OFFSET('Tabulka klientů 2023'!$AF$7,MATCH('Filtr dle měsíce'!A200,'Filtr dle měsíce'!$AC$6:$AC$297,0),0,1,1)*OFFSET('Filtr dle měsíce'!$V$5,MATCH('Filtr dle měsíce'!A200,'Filtr dle měsíce'!$AC$6:$AC$297,0),0,1,1),"")&gt;0,IFERROR(OFFSET('Tabulka klientů 2023'!$AF$7,MATCH('Filtr dle měsíce'!A200,'Filtr dle měsíce'!$AC$6:$AC$297,0),0,1,1)*OFFSET('Filtr dle měsíce'!$V$5,MATCH('Filtr dle měsíce'!A200,'Filtr dle měsíce'!$AC$6:$AC$297,0),0,1,1),""),"")</f>
        <v/>
      </c>
      <c r="I200" s="75" t="str">
        <f ca="1">IF(IFERROR(OFFSET('Tabulka klientů 2023'!$AI$7,MATCH('Filtr dle měsíce'!A200,'Filtr dle měsíce'!$AC$6:$AC$297,0),0,1,1)*OFFSET('Filtr dle měsíce'!$W$5,MATCH('Filtr dle měsíce'!A200,'Filtr dle měsíce'!$AC$6:$AC$297,0),0,1,1),"")&gt;0,IFERROR(OFFSET('Tabulka klientů 2023'!$AI$7,MATCH('Filtr dle měsíce'!A200,'Filtr dle měsíce'!$AC$6:$AC$297,0),0,1,1)*OFFSET('Filtr dle měsíce'!$W$5,MATCH('Filtr dle měsíce'!A200,'Filtr dle měsíce'!$AC$6:$AC$297,0),0,1,1),""),"")</f>
        <v/>
      </c>
      <c r="J200" s="76" t="str">
        <f ca="1">IF(IFERROR(OFFSET('Tabulka klientů 2023'!$AL$7,MATCH('Filtr dle měsíce'!A200,'Filtr dle měsíce'!$AC$6:$AC$297,0),0,1,1)*OFFSET('Filtr dle měsíce'!$X$5,MATCH('Filtr dle měsíce'!A200,'Filtr dle měsíce'!$AC$6:$AC$297,0),0,1,1),"")&gt;0,IFERROR(OFFSET('Tabulka klientů 2023'!$AL$7,MATCH('Filtr dle měsíce'!A200,'Filtr dle měsíce'!$AC$6:$AC$297,0),0,1,1)*OFFSET('Filtr dle měsíce'!$X$5,MATCH('Filtr dle měsíce'!A200,'Filtr dle měsíce'!$AC$6:$AC$297,0),0,1,1),""),"")</f>
        <v/>
      </c>
      <c r="K200" s="75" t="str">
        <f ca="1">IF(IFERROR(OFFSET('Tabulka klientů 2023'!$AO$7,MATCH('Filtr dle měsíce'!A200,'Filtr dle měsíce'!$AC$6:$AC$297,0),0,1,1)*OFFSET('Filtr dle měsíce'!$Y$5,MATCH('Filtr dle měsíce'!A200,'Filtr dle měsíce'!$AC$6:$AC$297,0),0,1,1),"")&gt;0,IFERROR(OFFSET('Tabulka klientů 2023'!$AO$7,MATCH('Filtr dle měsíce'!A200,'Filtr dle měsíce'!$AC$6:$AC$297,0),0,1,1)*OFFSET('Filtr dle měsíce'!$Y$5,MATCH('Filtr dle měsíce'!A200,'Filtr dle měsíce'!$AC$6:$AC$297,0),0,1,1),""),"")</f>
        <v/>
      </c>
      <c r="L200" s="76" t="str">
        <f ca="1">IF(IFERROR(OFFSET('Tabulka klientů 2023'!$AR$7,MATCH('Filtr dle měsíce'!A200,'Filtr dle měsíce'!$AC$6:$AC$297,0),0,1,1)*OFFSET('Filtr dle měsíce'!$Z$5,MATCH('Filtr dle měsíce'!A200,'Filtr dle měsíce'!$AC$6:$AC$297,0),0,1,1),"")&gt;0,IFERROR(OFFSET('Tabulka klientů 2023'!$AR$7,MATCH('Filtr dle měsíce'!A200,'Filtr dle měsíce'!$AC$6:$AC$297,0),0,1,1)*OFFSET('Filtr dle měsíce'!$Z$5,MATCH('Filtr dle měsíce'!A200,'Filtr dle měsíce'!$AC$6:$AC$297,0),0,1,1),""),"")</f>
        <v/>
      </c>
      <c r="M200" s="77" t="str">
        <f ca="1">IF(IFERROR(OFFSET('Tabulka klientů 2023'!$AU$7,MATCH('Filtr dle měsíce'!A200,'Filtr dle měsíce'!$AC$6:$AC$297,0),0,1,1)*OFFSET('Filtr dle měsíce'!$AA$5,MATCH('Filtr dle měsíce'!A200,'Filtr dle měsíce'!$AC$6:$AC$297,0),0,1,1),"")&gt;0,IFERROR(OFFSET('Tabulka klientů 2023'!$AU$7,MATCH('Filtr dle měsíce'!A200,'Filtr dle měsíce'!$AC$6:$AC$297,0),0,1,1)*OFFSET('Filtr dle měsíce'!$AA$5,MATCH('Filtr dle měsíce'!A200,'Filtr dle měsíce'!$AC$6:$AC$297,0),0,1,1),""),"")</f>
        <v/>
      </c>
      <c r="N200" s="78" t="str">
        <f t="shared" ca="1" si="0"/>
        <v/>
      </c>
      <c r="Q200" s="51">
        <f>IF('Tabulka klientů 2023'!R202='Filtr dle měsíce'!$C$1,1,0)</f>
        <v>0</v>
      </c>
      <c r="R200" s="51">
        <f>IF('Tabulka klientů 2023'!U202='Filtr dle měsíce'!$C$1,1,0)</f>
        <v>0</v>
      </c>
      <c r="S200" s="51">
        <f>IF('Tabulka klientů 2023'!X202='Filtr dle měsíce'!$C$1,1,0)</f>
        <v>0</v>
      </c>
      <c r="T200" s="51">
        <f>IF('Tabulka klientů 2023'!AA202='Filtr dle měsíce'!$C$1,1,0)</f>
        <v>0</v>
      </c>
      <c r="U200" s="51">
        <f>IF('Tabulka klientů 2023'!AD202='Filtr dle měsíce'!$C$1,1,0)</f>
        <v>0</v>
      </c>
      <c r="V200" s="51">
        <f>IF('Tabulka klientů 2023'!AG202='Filtr dle měsíce'!$C$1,1,0)</f>
        <v>0</v>
      </c>
      <c r="W200" s="51">
        <f>IF('Tabulka klientů 2023'!AJ202='Filtr dle měsíce'!$C$1,1,0)</f>
        <v>0</v>
      </c>
      <c r="X200" s="1">
        <f>IF('Tabulka klientů 2023'!AM202='Filtr dle měsíce'!$C$1,1,0)</f>
        <v>0</v>
      </c>
      <c r="Y200" s="1">
        <f>IF('Tabulka klientů 2023'!AP202='Filtr dle měsíce'!$C$1,1,0)</f>
        <v>0</v>
      </c>
      <c r="Z200" s="1">
        <f>IF('Tabulka klientů 2023'!AS202='Filtr dle měsíce'!$C$1,1,0)</f>
        <v>0</v>
      </c>
      <c r="AA200" s="1">
        <f>IF('Tabulka klientů 2023'!AV202='Filtr dle měsíce'!$C$1,1,0)</f>
        <v>0</v>
      </c>
      <c r="AB200" s="1">
        <f t="shared" si="1"/>
        <v>0</v>
      </c>
      <c r="AC200" s="1">
        <f t="shared" si="2"/>
        <v>0</v>
      </c>
      <c r="AE200" s="51">
        <f>IF('Tabulka klientů 2023'!S202="ANO",1,0)</f>
        <v>0</v>
      </c>
      <c r="AF200" s="51">
        <f>IF('Tabulka klientů 2023'!V202="ANO",1,0)</f>
        <v>0</v>
      </c>
      <c r="AG200" s="51">
        <f>IF('Tabulka klientů 2023'!Y202="ANO",1,0)</f>
        <v>0</v>
      </c>
      <c r="AH200" s="51">
        <f>IF('Tabulka klientů 2023'!AB202="ANO",1,0)</f>
        <v>0</v>
      </c>
      <c r="AI200" s="51">
        <f>IF('Tabulka klientů 2023'!AE202="ANO",1,0)</f>
        <v>0</v>
      </c>
      <c r="AJ200" s="51">
        <f>IF('Tabulka klientů 2023'!AH202="ANO",1,0)</f>
        <v>0</v>
      </c>
      <c r="AK200" s="51">
        <f>IF('Tabulka klientů 2023'!AK202="ANO",1,0)</f>
        <v>0</v>
      </c>
      <c r="AL200" s="51">
        <f>IF('Tabulka klientů 2023'!AN202="ANO",1,0)</f>
        <v>0</v>
      </c>
      <c r="AM200" s="51">
        <f>IF('Tabulka klientů 2023'!AQ202="ANO",1,0)</f>
        <v>0</v>
      </c>
      <c r="AN200" s="51">
        <f>IF('Tabulka klientů 2023'!AT202="ANO",1,0)</f>
        <v>0</v>
      </c>
      <c r="AO200" s="51">
        <f>IF('Tabulka klientů 2023'!AW202="ANO",1,0)</f>
        <v>0</v>
      </c>
      <c r="AP200" s="51" t="e">
        <f t="shared" ref="AP200:AQ200" si="390">#N/A</f>
        <v>#N/A</v>
      </c>
      <c r="AQ200" s="51" t="e">
        <f t="shared" si="390"/>
        <v>#N/A</v>
      </c>
      <c r="AR200" s="51"/>
      <c r="AS200" s="1">
        <f t="shared" ref="AS200:BC200" si="391">SUM(Q200+AE200)</f>
        <v>0</v>
      </c>
      <c r="AT200" s="1">
        <f t="shared" si="391"/>
        <v>0</v>
      </c>
      <c r="AU200" s="1">
        <f t="shared" si="391"/>
        <v>0</v>
      </c>
      <c r="AV200" s="1">
        <f t="shared" si="391"/>
        <v>0</v>
      </c>
      <c r="AW200" s="1">
        <f t="shared" si="391"/>
        <v>0</v>
      </c>
      <c r="AX200" s="1">
        <f t="shared" si="391"/>
        <v>0</v>
      </c>
      <c r="AY200" s="1">
        <f t="shared" si="391"/>
        <v>0</v>
      </c>
      <c r="AZ200" s="1">
        <f t="shared" si="391"/>
        <v>0</v>
      </c>
      <c r="BA200" s="1">
        <f t="shared" si="391"/>
        <v>0</v>
      </c>
      <c r="BB200" s="1">
        <f t="shared" si="391"/>
        <v>0</v>
      </c>
      <c r="BC200" s="1">
        <f t="shared" si="391"/>
        <v>0</v>
      </c>
      <c r="BD200" s="1"/>
      <c r="BE200" s="79" t="str">
        <f ca="1">IF(IFERROR(OFFSET('Filtr dle měsíce'!AS$5,MATCH('Filtr dle měsíce'!$A199,'Filtr dle měsíce'!$AC$6:$AC$297,0),0,1,1)*OFFSET('Filtr dle měsíce'!AS$5,MATCH('Filtr dle měsíce'!$A199,'Filtr dle měsíce'!$AC$6:$AC$297,0),0,1,1),"")&gt;0,IFERROR(OFFSET('Filtr dle měsíce'!AS$5,MATCH('Filtr dle měsíce'!$A199,'Filtr dle měsíce'!$AC$6:$AC$297,0),0,1,1)*OFFSET('Filtr dle měsíce'!AS$5,MATCH('Filtr dle měsíce'!$A199,'Filtr dle měsíce'!$AC$6:$AC$297,0),0,1,1),""),"")</f>
        <v/>
      </c>
      <c r="BF200" s="79" t="str">
        <f ca="1">IF(IFERROR(OFFSET('Filtr dle měsíce'!AT$5,MATCH('Filtr dle měsíce'!$A199,'Filtr dle měsíce'!$AC$6:$AC$297,0),0,1,1)*OFFSET('Filtr dle měsíce'!AT$5,MATCH('Filtr dle měsíce'!$A199,'Filtr dle měsíce'!$AC$6:$AC$297,0),0,1,1),"")&gt;0,IFERROR(OFFSET('Filtr dle měsíce'!AT$5,MATCH('Filtr dle měsíce'!$A199,'Filtr dle měsíce'!$AC$6:$AC$297,0),0,1,1)*OFFSET('Filtr dle měsíce'!AT$5,MATCH('Filtr dle měsíce'!$A199,'Filtr dle měsíce'!$AC$6:$AC$297,0),0,1,1),""),"")</f>
        <v/>
      </c>
      <c r="BG200" s="79" t="str">
        <f ca="1">IF(IFERROR(OFFSET('Filtr dle měsíce'!AU$5,MATCH('Filtr dle měsíce'!$A199,'Filtr dle měsíce'!$AC$6:$AC$297,0),0,1,1)*OFFSET('Filtr dle měsíce'!AU$5,MATCH('Filtr dle měsíce'!$A199,'Filtr dle měsíce'!$AC$6:$AC$297,0),0,1,1),"")&gt;0,IFERROR(OFFSET('Filtr dle měsíce'!AU$5,MATCH('Filtr dle měsíce'!$A199,'Filtr dle měsíce'!$AC$6:$AC$297,0),0,1,1)*OFFSET('Filtr dle měsíce'!AU$5,MATCH('Filtr dle měsíce'!$A199,'Filtr dle měsíce'!$AC$6:$AC$297,0),0,1,1),""),"")</f>
        <v/>
      </c>
      <c r="BH200" s="79" t="str">
        <f ca="1">IF(IFERROR(OFFSET('Filtr dle měsíce'!AV$5,MATCH('Filtr dle měsíce'!$A199,'Filtr dle měsíce'!$AC$6:$AC$297,0),0,1,1)*OFFSET('Filtr dle měsíce'!AV$5,MATCH('Filtr dle měsíce'!$A199,'Filtr dle měsíce'!$AC$6:$AC$297,0),0,1,1),"")&gt;0,IFERROR(OFFSET('Filtr dle měsíce'!AV$5,MATCH('Filtr dle měsíce'!$A199,'Filtr dle měsíce'!$AC$6:$AC$297,0),0,1,1)*OFFSET('Filtr dle měsíce'!AV$5,MATCH('Filtr dle měsíce'!$A199,'Filtr dle měsíce'!$AC$6:$AC$297,0),0,1,1),""),"")</f>
        <v/>
      </c>
      <c r="BI200" s="79" t="str">
        <f ca="1">IF(IFERROR(OFFSET('Filtr dle měsíce'!AW$5,MATCH('Filtr dle měsíce'!$A199,'Filtr dle měsíce'!$AC$6:$AC$297,0),0,1,1)*OFFSET('Filtr dle měsíce'!AW$5,MATCH('Filtr dle měsíce'!$A199,'Filtr dle měsíce'!$AC$6:$AC$297,0),0,1,1),"")&gt;0,IFERROR(OFFSET('Filtr dle měsíce'!AW$5,MATCH('Filtr dle měsíce'!$A199,'Filtr dle měsíce'!$AC$6:$AC$297,0),0,1,1)*OFFSET('Filtr dle měsíce'!AW$5,MATCH('Filtr dle měsíce'!$A199,'Filtr dle měsíce'!$AC$6:$AC$297,0),0,1,1),""),"")</f>
        <v/>
      </c>
      <c r="BJ200" s="79" t="str">
        <f ca="1">IF(IFERROR(OFFSET('Filtr dle měsíce'!AX$5,MATCH('Filtr dle měsíce'!$A199,'Filtr dle měsíce'!$AC$6:$AC$297,0),0,1,1)*OFFSET('Filtr dle měsíce'!AX$5,MATCH('Filtr dle měsíce'!$A199,'Filtr dle měsíce'!$AC$6:$AC$297,0),0,1,1),"")&gt;0,IFERROR(OFFSET('Filtr dle měsíce'!AX$5,MATCH('Filtr dle měsíce'!$A199,'Filtr dle měsíce'!$AC$6:$AC$297,0),0,1,1)*OFFSET('Filtr dle měsíce'!AX$5,MATCH('Filtr dle měsíce'!$A199,'Filtr dle měsíce'!$AC$6:$AC$297,0),0,1,1),""),"")</f>
        <v/>
      </c>
      <c r="BK200" s="79" t="str">
        <f ca="1">IF(IFERROR(OFFSET('Filtr dle měsíce'!AY$5,MATCH('Filtr dle měsíce'!$A199,'Filtr dle měsíce'!$AC$6:$AC$297,0),0,1,1)*OFFSET('Filtr dle měsíce'!AY$5,MATCH('Filtr dle měsíce'!$A199,'Filtr dle měsíce'!$AC$6:$AC$297,0),0,1,1),"")&gt;0,IFERROR(OFFSET('Filtr dle měsíce'!AY$5,MATCH('Filtr dle měsíce'!$A199,'Filtr dle měsíce'!$AC$6:$AC$297,0),0,1,1)*OFFSET('Filtr dle měsíce'!AY$5,MATCH('Filtr dle měsíce'!$A199,'Filtr dle měsíce'!$AC$6:$AC$297,0),0,1,1),""),"")</f>
        <v/>
      </c>
      <c r="BL200" s="79" t="str">
        <f ca="1">IF(IFERROR(OFFSET('Filtr dle měsíce'!AZ$5,MATCH('Filtr dle měsíce'!$A199,'Filtr dle měsíce'!$AC$6:$AC$297,0),0,1,1)*OFFSET('Filtr dle měsíce'!AZ$5,MATCH('Filtr dle měsíce'!$A199,'Filtr dle měsíce'!$AC$6:$AC$297,0),0,1,1),"")&gt;0,IFERROR(OFFSET('Filtr dle měsíce'!AZ$5,MATCH('Filtr dle měsíce'!$A199,'Filtr dle měsíce'!$AC$6:$AC$297,0),0,1,1)*OFFSET('Filtr dle měsíce'!AZ$5,MATCH('Filtr dle měsíce'!$A199,'Filtr dle měsíce'!$AC$6:$AC$297,0),0,1,1),""),"")</f>
        <v/>
      </c>
      <c r="BM200" s="79" t="str">
        <f ca="1">IF(IFERROR(OFFSET('Filtr dle měsíce'!BA$5,MATCH('Filtr dle měsíce'!$A199,'Filtr dle měsíce'!$AC$6:$AC$297,0),0,1,1)*OFFSET('Filtr dle měsíce'!BA$5,MATCH('Filtr dle měsíce'!$A199,'Filtr dle měsíce'!$AC$6:$AC$297,0),0,1,1),"")&gt;0,IFERROR(OFFSET('Filtr dle měsíce'!BA$5,MATCH('Filtr dle měsíce'!$A199,'Filtr dle měsíce'!$AC$6:$AC$297,0),0,1,1)*OFFSET('Filtr dle měsíce'!BA$5,MATCH('Filtr dle měsíce'!$A199,'Filtr dle měsíce'!$AC$6:$AC$297,0),0,1,1),""),"")</f>
        <v/>
      </c>
      <c r="BN200" s="79" t="str">
        <f ca="1">IF(IFERROR(OFFSET('Filtr dle měsíce'!BB$5,MATCH('Filtr dle měsíce'!$A199,'Filtr dle měsíce'!$AC$6:$AC$297,0),0,1,1)*OFFSET('Filtr dle měsíce'!BB$5,MATCH('Filtr dle měsíce'!$A199,'Filtr dle měsíce'!$AC$6:$AC$297,0),0,1,1),"")&gt;0,IFERROR(OFFSET('Filtr dle měsíce'!BB$5,MATCH('Filtr dle měsíce'!$A199,'Filtr dle měsíce'!$AC$6:$AC$297,0),0,1,1)*OFFSET('Filtr dle měsíce'!BB$5,MATCH('Filtr dle měsíce'!$A199,'Filtr dle měsíce'!$AC$6:$AC$297,0),0,1,1),""),"")</f>
        <v/>
      </c>
      <c r="BO200" s="79" t="str">
        <f ca="1">IF(IFERROR(OFFSET('Filtr dle měsíce'!BC$5,MATCH('Filtr dle měsíce'!$A199,'Filtr dle měsíce'!$AC$6:$AC$297,0),0,1,1)*OFFSET('Filtr dle měsíce'!BC$5,MATCH('Filtr dle měsíce'!$A199,'Filtr dle měsíce'!$AC$6:$AC$297,0),0,1,1),"")&gt;0,IFERROR(OFFSET('Filtr dle měsíce'!BC$5,MATCH('Filtr dle měsíce'!$A199,'Filtr dle měsíce'!$AC$6:$AC$297,0),0,1,1)*OFFSET('Filtr dle měsíce'!BC$5,MATCH('Filtr dle měsíce'!$A199,'Filtr dle měsíce'!$AC$6:$AC$297,0),0,1,1),""),"")</f>
        <v/>
      </c>
      <c r="BP200" s="79"/>
      <c r="BQ200" s="79"/>
    </row>
    <row r="201" spans="1:69" ht="14.25" customHeight="1" x14ac:dyDescent="0.4">
      <c r="A201" s="51">
        <v>197</v>
      </c>
      <c r="B201" s="74" t="str">
        <f ca="1">IFERROR(TEXT(OFFSET('Tabulka klientů 2023'!$C$7,MATCH('Filtr dle měsíce'!A201,'Filtr dle měsíce'!$AC$6:$AC$297,0),0,1,1),""),"")</f>
        <v/>
      </c>
      <c r="C201" s="75" t="str">
        <f ca="1">IF(IFERROR(OFFSET('Tabulka klientů 2023'!$Q$7,MATCH('Filtr dle měsíce'!A201,'Filtr dle měsíce'!$AC$6:$AC$297,0),0,1,1)*OFFSET('Filtr dle měsíce'!$Q$5,MATCH('Filtr dle měsíce'!A201,'Filtr dle měsíce'!$AC$6:$AC$297,0),0,1,1),"")&gt;0,IFERROR(OFFSET('Tabulka klientů 2023'!$Q$7,MATCH('Filtr dle měsíce'!A201,'Filtr dle měsíce'!$AC$6:$AC$297,0),0,1,1)*OFFSET('Filtr dle měsíce'!$Q$5,MATCH('Filtr dle měsíce'!A201,'Filtr dle měsíce'!$AC$6:$AC$297,0),0,1,1),""),"")</f>
        <v/>
      </c>
      <c r="D201" s="76" t="str">
        <f ca="1">IF(IFERROR(OFFSET('Tabulka klientů 2023'!$T$7,MATCH('Filtr dle měsíce'!A201,'Filtr dle měsíce'!$AC$6:$AC$297,0),0,1,1)*OFFSET('Filtr dle měsíce'!$R$5,MATCH('Filtr dle měsíce'!A201,'Filtr dle měsíce'!$AC$6:$AC$297,0),0,1,1),"")&gt;0,IFERROR(OFFSET('Tabulka klientů 2023'!$T$7,MATCH('Filtr dle měsíce'!A201,'Filtr dle měsíce'!$AC$6:$AC$297,0),0,1,1)*OFFSET('Filtr dle měsíce'!$R$5,MATCH('Filtr dle měsíce'!A201,'Filtr dle měsíce'!$AC$6:$AC$297,0),0,1,1),""),"")</f>
        <v/>
      </c>
      <c r="E201" s="75" t="str">
        <f ca="1">IF(IFERROR(OFFSET('Tabulka klientů 2023'!$W$7,MATCH('Filtr dle měsíce'!A201,'Filtr dle měsíce'!$AC$6:$AC$297,0),0,1,1)*OFFSET('Filtr dle měsíce'!$S$5,MATCH('Filtr dle měsíce'!A201,'Filtr dle měsíce'!$AC$6:$AC$297,0),0,1,1),"")&gt;0,IFERROR(OFFSET('Tabulka klientů 2023'!$W$7,MATCH('Filtr dle měsíce'!A201,'Filtr dle měsíce'!$AC$6:$AC$297,0),0,1,1)*OFFSET('Filtr dle měsíce'!$S$5,MATCH('Filtr dle měsíce'!A201,'Filtr dle měsíce'!$AC$6:$AC$297,0),0,1,1),""),"")</f>
        <v/>
      </c>
      <c r="F201" s="76" t="str">
        <f ca="1">IF(IFERROR(OFFSET('Tabulka klientů 2023'!$Z$7,MATCH('Filtr dle měsíce'!A201,'Filtr dle měsíce'!$AC$6:$AC$297,0),0,1,1)*OFFSET('Filtr dle měsíce'!$T$5,MATCH('Filtr dle měsíce'!A201,'Filtr dle měsíce'!$AC$6:$AC$297,0),0,1,1),"")&gt;0,IFERROR(OFFSET('Tabulka klientů 2023'!$Z$7,MATCH('Filtr dle měsíce'!A201,'Filtr dle měsíce'!$AC$6:$AC$297,0),0,1,1)*OFFSET('Filtr dle měsíce'!$T$5,MATCH('Filtr dle měsíce'!A201,'Filtr dle měsíce'!$AC$6:$AC$297,0),0,1,1),""),"")</f>
        <v/>
      </c>
      <c r="G201" s="75" t="str">
        <f ca="1">IF(IFERROR(OFFSET('Tabulka klientů 2023'!$AC$7,MATCH('Filtr dle měsíce'!A201,'Filtr dle měsíce'!$AC$6:$AC$297,0),0,1,1)*OFFSET('Filtr dle měsíce'!$U$5,MATCH('Filtr dle měsíce'!A201,'Filtr dle měsíce'!$AC$6:$AC$297,0),0,1,1),"")&gt;0,IFERROR(OFFSET('Tabulka klientů 2023'!$AC$7,MATCH('Filtr dle měsíce'!A201,'Filtr dle měsíce'!$AC$6:$AC$297,0),0,1,1)*OFFSET('Filtr dle měsíce'!$U$5,MATCH('Filtr dle měsíce'!A201,'Filtr dle měsíce'!$AC$6:$AC$297,0),0,1,1),""),"")</f>
        <v/>
      </c>
      <c r="H201" s="76" t="str">
        <f ca="1">IF(IFERROR(OFFSET('Tabulka klientů 2023'!$AF$7,MATCH('Filtr dle měsíce'!A201,'Filtr dle měsíce'!$AC$6:$AC$297,0),0,1,1)*OFFSET('Filtr dle měsíce'!$V$5,MATCH('Filtr dle měsíce'!A201,'Filtr dle měsíce'!$AC$6:$AC$297,0),0,1,1),"")&gt;0,IFERROR(OFFSET('Tabulka klientů 2023'!$AF$7,MATCH('Filtr dle měsíce'!A201,'Filtr dle měsíce'!$AC$6:$AC$297,0),0,1,1)*OFFSET('Filtr dle měsíce'!$V$5,MATCH('Filtr dle měsíce'!A201,'Filtr dle měsíce'!$AC$6:$AC$297,0),0,1,1),""),"")</f>
        <v/>
      </c>
      <c r="I201" s="75" t="str">
        <f ca="1">IF(IFERROR(OFFSET('Tabulka klientů 2023'!$AI$7,MATCH('Filtr dle měsíce'!A201,'Filtr dle měsíce'!$AC$6:$AC$297,0),0,1,1)*OFFSET('Filtr dle měsíce'!$W$5,MATCH('Filtr dle měsíce'!A201,'Filtr dle měsíce'!$AC$6:$AC$297,0),0,1,1),"")&gt;0,IFERROR(OFFSET('Tabulka klientů 2023'!$AI$7,MATCH('Filtr dle měsíce'!A201,'Filtr dle měsíce'!$AC$6:$AC$297,0),0,1,1)*OFFSET('Filtr dle měsíce'!$W$5,MATCH('Filtr dle měsíce'!A201,'Filtr dle měsíce'!$AC$6:$AC$297,0),0,1,1),""),"")</f>
        <v/>
      </c>
      <c r="J201" s="76" t="str">
        <f ca="1">IF(IFERROR(OFFSET('Tabulka klientů 2023'!$AL$7,MATCH('Filtr dle měsíce'!A201,'Filtr dle měsíce'!$AC$6:$AC$297,0),0,1,1)*OFFSET('Filtr dle měsíce'!$X$5,MATCH('Filtr dle měsíce'!A201,'Filtr dle měsíce'!$AC$6:$AC$297,0),0,1,1),"")&gt;0,IFERROR(OFFSET('Tabulka klientů 2023'!$AL$7,MATCH('Filtr dle měsíce'!A201,'Filtr dle měsíce'!$AC$6:$AC$297,0),0,1,1)*OFFSET('Filtr dle měsíce'!$X$5,MATCH('Filtr dle měsíce'!A201,'Filtr dle měsíce'!$AC$6:$AC$297,0),0,1,1),""),"")</f>
        <v/>
      </c>
      <c r="K201" s="75" t="str">
        <f ca="1">IF(IFERROR(OFFSET('Tabulka klientů 2023'!$AO$7,MATCH('Filtr dle měsíce'!A201,'Filtr dle měsíce'!$AC$6:$AC$297,0),0,1,1)*OFFSET('Filtr dle měsíce'!$Y$5,MATCH('Filtr dle měsíce'!A201,'Filtr dle měsíce'!$AC$6:$AC$297,0),0,1,1),"")&gt;0,IFERROR(OFFSET('Tabulka klientů 2023'!$AO$7,MATCH('Filtr dle měsíce'!A201,'Filtr dle měsíce'!$AC$6:$AC$297,0),0,1,1)*OFFSET('Filtr dle měsíce'!$Y$5,MATCH('Filtr dle měsíce'!A201,'Filtr dle měsíce'!$AC$6:$AC$297,0),0,1,1),""),"")</f>
        <v/>
      </c>
      <c r="L201" s="76" t="str">
        <f ca="1">IF(IFERROR(OFFSET('Tabulka klientů 2023'!$AR$7,MATCH('Filtr dle měsíce'!A201,'Filtr dle měsíce'!$AC$6:$AC$297,0),0,1,1)*OFFSET('Filtr dle měsíce'!$Z$5,MATCH('Filtr dle měsíce'!A201,'Filtr dle měsíce'!$AC$6:$AC$297,0),0,1,1),"")&gt;0,IFERROR(OFFSET('Tabulka klientů 2023'!$AR$7,MATCH('Filtr dle měsíce'!A201,'Filtr dle měsíce'!$AC$6:$AC$297,0),0,1,1)*OFFSET('Filtr dle měsíce'!$Z$5,MATCH('Filtr dle měsíce'!A201,'Filtr dle měsíce'!$AC$6:$AC$297,0),0,1,1),""),"")</f>
        <v/>
      </c>
      <c r="M201" s="77" t="str">
        <f ca="1">IF(IFERROR(OFFSET('Tabulka klientů 2023'!$AU$7,MATCH('Filtr dle měsíce'!A201,'Filtr dle měsíce'!$AC$6:$AC$297,0),0,1,1)*OFFSET('Filtr dle měsíce'!$AA$5,MATCH('Filtr dle měsíce'!A201,'Filtr dle měsíce'!$AC$6:$AC$297,0),0,1,1),"")&gt;0,IFERROR(OFFSET('Tabulka klientů 2023'!$AU$7,MATCH('Filtr dle měsíce'!A201,'Filtr dle měsíce'!$AC$6:$AC$297,0),0,1,1)*OFFSET('Filtr dle měsíce'!$AA$5,MATCH('Filtr dle měsíce'!A201,'Filtr dle měsíce'!$AC$6:$AC$297,0),0,1,1),""),"")</f>
        <v/>
      </c>
      <c r="N201" s="78" t="str">
        <f t="shared" ca="1" si="0"/>
        <v/>
      </c>
      <c r="Q201" s="51">
        <f>IF('Tabulka klientů 2023'!R203='Filtr dle měsíce'!$C$1,1,0)</f>
        <v>0</v>
      </c>
      <c r="R201" s="51">
        <f>IF('Tabulka klientů 2023'!U203='Filtr dle měsíce'!$C$1,1,0)</f>
        <v>0</v>
      </c>
      <c r="S201" s="51">
        <f>IF('Tabulka klientů 2023'!X203='Filtr dle měsíce'!$C$1,1,0)</f>
        <v>0</v>
      </c>
      <c r="T201" s="51">
        <f>IF('Tabulka klientů 2023'!AA203='Filtr dle měsíce'!$C$1,1,0)</f>
        <v>0</v>
      </c>
      <c r="U201" s="51">
        <f>IF('Tabulka klientů 2023'!AD203='Filtr dle měsíce'!$C$1,1,0)</f>
        <v>0</v>
      </c>
      <c r="V201" s="51">
        <f>IF('Tabulka klientů 2023'!AG203='Filtr dle měsíce'!$C$1,1,0)</f>
        <v>0</v>
      </c>
      <c r="W201" s="51">
        <f>IF('Tabulka klientů 2023'!AJ203='Filtr dle měsíce'!$C$1,1,0)</f>
        <v>0</v>
      </c>
      <c r="X201" s="1">
        <f>IF('Tabulka klientů 2023'!AM203='Filtr dle měsíce'!$C$1,1,0)</f>
        <v>0</v>
      </c>
      <c r="Y201" s="1">
        <f>IF('Tabulka klientů 2023'!AP203='Filtr dle měsíce'!$C$1,1,0)</f>
        <v>0</v>
      </c>
      <c r="Z201" s="1">
        <f>IF('Tabulka klientů 2023'!AS203='Filtr dle měsíce'!$C$1,1,0)</f>
        <v>0</v>
      </c>
      <c r="AA201" s="1">
        <f>IF('Tabulka klientů 2023'!AV203='Filtr dle měsíce'!$C$1,1,0)</f>
        <v>0</v>
      </c>
      <c r="AB201" s="1">
        <f t="shared" si="1"/>
        <v>0</v>
      </c>
      <c r="AC201" s="1">
        <f t="shared" si="2"/>
        <v>0</v>
      </c>
      <c r="AE201" s="51">
        <f>IF('Tabulka klientů 2023'!S203="ANO",1,0)</f>
        <v>0</v>
      </c>
      <c r="AF201" s="51">
        <f>IF('Tabulka klientů 2023'!V203="ANO",1,0)</f>
        <v>0</v>
      </c>
      <c r="AG201" s="51">
        <f>IF('Tabulka klientů 2023'!Y203="ANO",1,0)</f>
        <v>0</v>
      </c>
      <c r="AH201" s="51">
        <f>IF('Tabulka klientů 2023'!AB203="ANO",1,0)</f>
        <v>0</v>
      </c>
      <c r="AI201" s="51">
        <f>IF('Tabulka klientů 2023'!AE203="ANO",1,0)</f>
        <v>0</v>
      </c>
      <c r="AJ201" s="51">
        <f>IF('Tabulka klientů 2023'!AH203="ANO",1,0)</f>
        <v>0</v>
      </c>
      <c r="AK201" s="51">
        <f>IF('Tabulka klientů 2023'!AK203="ANO",1,0)</f>
        <v>0</v>
      </c>
      <c r="AL201" s="51">
        <f>IF('Tabulka klientů 2023'!AN203="ANO",1,0)</f>
        <v>0</v>
      </c>
      <c r="AM201" s="51">
        <f>IF('Tabulka klientů 2023'!AQ203="ANO",1,0)</f>
        <v>0</v>
      </c>
      <c r="AN201" s="51">
        <f>IF('Tabulka klientů 2023'!AT203="ANO",1,0)</f>
        <v>0</v>
      </c>
      <c r="AO201" s="51">
        <f>IF('Tabulka klientů 2023'!AW203="ANO",1,0)</f>
        <v>0</v>
      </c>
      <c r="AP201" s="51" t="e">
        <f t="shared" ref="AP201:AQ201" si="392">#N/A</f>
        <v>#N/A</v>
      </c>
      <c r="AQ201" s="51" t="e">
        <f t="shared" si="392"/>
        <v>#N/A</v>
      </c>
      <c r="AR201" s="51"/>
      <c r="AS201" s="1">
        <f t="shared" ref="AS201:BC201" si="393">SUM(Q201+AE201)</f>
        <v>0</v>
      </c>
      <c r="AT201" s="1">
        <f t="shared" si="393"/>
        <v>0</v>
      </c>
      <c r="AU201" s="1">
        <f t="shared" si="393"/>
        <v>0</v>
      </c>
      <c r="AV201" s="1">
        <f t="shared" si="393"/>
        <v>0</v>
      </c>
      <c r="AW201" s="1">
        <f t="shared" si="393"/>
        <v>0</v>
      </c>
      <c r="AX201" s="1">
        <f t="shared" si="393"/>
        <v>0</v>
      </c>
      <c r="AY201" s="1">
        <f t="shared" si="393"/>
        <v>0</v>
      </c>
      <c r="AZ201" s="1">
        <f t="shared" si="393"/>
        <v>0</v>
      </c>
      <c r="BA201" s="1">
        <f t="shared" si="393"/>
        <v>0</v>
      </c>
      <c r="BB201" s="1">
        <f t="shared" si="393"/>
        <v>0</v>
      </c>
      <c r="BC201" s="1">
        <f t="shared" si="393"/>
        <v>0</v>
      </c>
      <c r="BD201" s="1"/>
      <c r="BE201" s="79" t="str">
        <f ca="1">IF(IFERROR(OFFSET('Filtr dle měsíce'!AS$5,MATCH('Filtr dle měsíce'!$A200,'Filtr dle měsíce'!$AC$6:$AC$297,0),0,1,1)*OFFSET('Filtr dle měsíce'!AS$5,MATCH('Filtr dle měsíce'!$A200,'Filtr dle měsíce'!$AC$6:$AC$297,0),0,1,1),"")&gt;0,IFERROR(OFFSET('Filtr dle měsíce'!AS$5,MATCH('Filtr dle měsíce'!$A200,'Filtr dle měsíce'!$AC$6:$AC$297,0),0,1,1)*OFFSET('Filtr dle měsíce'!AS$5,MATCH('Filtr dle měsíce'!$A200,'Filtr dle měsíce'!$AC$6:$AC$297,0),0,1,1),""),"")</f>
        <v/>
      </c>
      <c r="BF201" s="79" t="str">
        <f ca="1">IF(IFERROR(OFFSET('Filtr dle měsíce'!AT$5,MATCH('Filtr dle měsíce'!$A200,'Filtr dle měsíce'!$AC$6:$AC$297,0),0,1,1)*OFFSET('Filtr dle měsíce'!AT$5,MATCH('Filtr dle měsíce'!$A200,'Filtr dle měsíce'!$AC$6:$AC$297,0),0,1,1),"")&gt;0,IFERROR(OFFSET('Filtr dle měsíce'!AT$5,MATCH('Filtr dle měsíce'!$A200,'Filtr dle měsíce'!$AC$6:$AC$297,0),0,1,1)*OFFSET('Filtr dle měsíce'!AT$5,MATCH('Filtr dle měsíce'!$A200,'Filtr dle měsíce'!$AC$6:$AC$297,0),0,1,1),""),"")</f>
        <v/>
      </c>
      <c r="BG201" s="79" t="str">
        <f ca="1">IF(IFERROR(OFFSET('Filtr dle měsíce'!AU$5,MATCH('Filtr dle měsíce'!$A200,'Filtr dle měsíce'!$AC$6:$AC$297,0),0,1,1)*OFFSET('Filtr dle měsíce'!AU$5,MATCH('Filtr dle měsíce'!$A200,'Filtr dle měsíce'!$AC$6:$AC$297,0),0,1,1),"")&gt;0,IFERROR(OFFSET('Filtr dle měsíce'!AU$5,MATCH('Filtr dle měsíce'!$A200,'Filtr dle měsíce'!$AC$6:$AC$297,0),0,1,1)*OFFSET('Filtr dle měsíce'!AU$5,MATCH('Filtr dle měsíce'!$A200,'Filtr dle měsíce'!$AC$6:$AC$297,0),0,1,1),""),"")</f>
        <v/>
      </c>
      <c r="BH201" s="79" t="str">
        <f ca="1">IF(IFERROR(OFFSET('Filtr dle měsíce'!AV$5,MATCH('Filtr dle měsíce'!$A200,'Filtr dle měsíce'!$AC$6:$AC$297,0),0,1,1)*OFFSET('Filtr dle měsíce'!AV$5,MATCH('Filtr dle měsíce'!$A200,'Filtr dle měsíce'!$AC$6:$AC$297,0),0,1,1),"")&gt;0,IFERROR(OFFSET('Filtr dle měsíce'!AV$5,MATCH('Filtr dle měsíce'!$A200,'Filtr dle měsíce'!$AC$6:$AC$297,0),0,1,1)*OFFSET('Filtr dle měsíce'!AV$5,MATCH('Filtr dle měsíce'!$A200,'Filtr dle měsíce'!$AC$6:$AC$297,0),0,1,1),""),"")</f>
        <v/>
      </c>
      <c r="BI201" s="79" t="str">
        <f ca="1">IF(IFERROR(OFFSET('Filtr dle měsíce'!AW$5,MATCH('Filtr dle měsíce'!$A200,'Filtr dle měsíce'!$AC$6:$AC$297,0),0,1,1)*OFFSET('Filtr dle měsíce'!AW$5,MATCH('Filtr dle měsíce'!$A200,'Filtr dle měsíce'!$AC$6:$AC$297,0),0,1,1),"")&gt;0,IFERROR(OFFSET('Filtr dle měsíce'!AW$5,MATCH('Filtr dle měsíce'!$A200,'Filtr dle měsíce'!$AC$6:$AC$297,0),0,1,1)*OFFSET('Filtr dle měsíce'!AW$5,MATCH('Filtr dle měsíce'!$A200,'Filtr dle měsíce'!$AC$6:$AC$297,0),0,1,1),""),"")</f>
        <v/>
      </c>
      <c r="BJ201" s="79" t="str">
        <f ca="1">IF(IFERROR(OFFSET('Filtr dle měsíce'!AX$5,MATCH('Filtr dle měsíce'!$A200,'Filtr dle měsíce'!$AC$6:$AC$297,0),0,1,1)*OFFSET('Filtr dle měsíce'!AX$5,MATCH('Filtr dle měsíce'!$A200,'Filtr dle měsíce'!$AC$6:$AC$297,0),0,1,1),"")&gt;0,IFERROR(OFFSET('Filtr dle měsíce'!AX$5,MATCH('Filtr dle měsíce'!$A200,'Filtr dle měsíce'!$AC$6:$AC$297,0),0,1,1)*OFFSET('Filtr dle měsíce'!AX$5,MATCH('Filtr dle měsíce'!$A200,'Filtr dle měsíce'!$AC$6:$AC$297,0),0,1,1),""),"")</f>
        <v/>
      </c>
      <c r="BK201" s="79" t="str">
        <f ca="1">IF(IFERROR(OFFSET('Filtr dle měsíce'!AY$5,MATCH('Filtr dle měsíce'!$A200,'Filtr dle měsíce'!$AC$6:$AC$297,0),0,1,1)*OFFSET('Filtr dle měsíce'!AY$5,MATCH('Filtr dle měsíce'!$A200,'Filtr dle měsíce'!$AC$6:$AC$297,0),0,1,1),"")&gt;0,IFERROR(OFFSET('Filtr dle měsíce'!AY$5,MATCH('Filtr dle měsíce'!$A200,'Filtr dle měsíce'!$AC$6:$AC$297,0),0,1,1)*OFFSET('Filtr dle měsíce'!AY$5,MATCH('Filtr dle měsíce'!$A200,'Filtr dle měsíce'!$AC$6:$AC$297,0),0,1,1),""),"")</f>
        <v/>
      </c>
      <c r="BL201" s="79" t="str">
        <f ca="1">IF(IFERROR(OFFSET('Filtr dle měsíce'!AZ$5,MATCH('Filtr dle měsíce'!$A200,'Filtr dle měsíce'!$AC$6:$AC$297,0),0,1,1)*OFFSET('Filtr dle měsíce'!AZ$5,MATCH('Filtr dle měsíce'!$A200,'Filtr dle měsíce'!$AC$6:$AC$297,0),0,1,1),"")&gt;0,IFERROR(OFFSET('Filtr dle měsíce'!AZ$5,MATCH('Filtr dle měsíce'!$A200,'Filtr dle měsíce'!$AC$6:$AC$297,0),0,1,1)*OFFSET('Filtr dle měsíce'!AZ$5,MATCH('Filtr dle měsíce'!$A200,'Filtr dle měsíce'!$AC$6:$AC$297,0),0,1,1),""),"")</f>
        <v/>
      </c>
      <c r="BM201" s="79" t="str">
        <f ca="1">IF(IFERROR(OFFSET('Filtr dle měsíce'!BA$5,MATCH('Filtr dle měsíce'!$A200,'Filtr dle měsíce'!$AC$6:$AC$297,0),0,1,1)*OFFSET('Filtr dle měsíce'!BA$5,MATCH('Filtr dle měsíce'!$A200,'Filtr dle měsíce'!$AC$6:$AC$297,0),0,1,1),"")&gt;0,IFERROR(OFFSET('Filtr dle měsíce'!BA$5,MATCH('Filtr dle měsíce'!$A200,'Filtr dle měsíce'!$AC$6:$AC$297,0),0,1,1)*OFFSET('Filtr dle měsíce'!BA$5,MATCH('Filtr dle měsíce'!$A200,'Filtr dle měsíce'!$AC$6:$AC$297,0),0,1,1),""),"")</f>
        <v/>
      </c>
      <c r="BN201" s="79" t="str">
        <f ca="1">IF(IFERROR(OFFSET('Filtr dle měsíce'!BB$5,MATCH('Filtr dle měsíce'!$A200,'Filtr dle měsíce'!$AC$6:$AC$297,0),0,1,1)*OFFSET('Filtr dle měsíce'!BB$5,MATCH('Filtr dle měsíce'!$A200,'Filtr dle měsíce'!$AC$6:$AC$297,0),0,1,1),"")&gt;0,IFERROR(OFFSET('Filtr dle měsíce'!BB$5,MATCH('Filtr dle měsíce'!$A200,'Filtr dle měsíce'!$AC$6:$AC$297,0),0,1,1)*OFFSET('Filtr dle měsíce'!BB$5,MATCH('Filtr dle měsíce'!$A200,'Filtr dle měsíce'!$AC$6:$AC$297,0),0,1,1),""),"")</f>
        <v/>
      </c>
      <c r="BO201" s="79" t="str">
        <f ca="1">IF(IFERROR(OFFSET('Filtr dle měsíce'!BC$5,MATCH('Filtr dle měsíce'!$A200,'Filtr dle měsíce'!$AC$6:$AC$297,0),0,1,1)*OFFSET('Filtr dle měsíce'!BC$5,MATCH('Filtr dle měsíce'!$A200,'Filtr dle měsíce'!$AC$6:$AC$297,0),0,1,1),"")&gt;0,IFERROR(OFFSET('Filtr dle měsíce'!BC$5,MATCH('Filtr dle měsíce'!$A200,'Filtr dle měsíce'!$AC$6:$AC$297,0),0,1,1)*OFFSET('Filtr dle měsíce'!BC$5,MATCH('Filtr dle měsíce'!$A200,'Filtr dle měsíce'!$AC$6:$AC$297,0),0,1,1),""),"")</f>
        <v/>
      </c>
      <c r="BP201" s="79"/>
      <c r="BQ201" s="79"/>
    </row>
    <row r="202" spans="1:69" ht="14.25" customHeight="1" x14ac:dyDescent="0.4">
      <c r="A202" s="51">
        <v>198</v>
      </c>
      <c r="B202" s="74" t="str">
        <f ca="1">IFERROR(TEXT(OFFSET('Tabulka klientů 2023'!$C$7,MATCH('Filtr dle měsíce'!A202,'Filtr dle měsíce'!$AC$6:$AC$297,0),0,1,1),""),"")</f>
        <v/>
      </c>
      <c r="C202" s="75" t="str">
        <f ca="1">IF(IFERROR(OFFSET('Tabulka klientů 2023'!$Q$7,MATCH('Filtr dle měsíce'!A202,'Filtr dle měsíce'!$AC$6:$AC$297,0),0,1,1)*OFFSET('Filtr dle měsíce'!$Q$5,MATCH('Filtr dle měsíce'!A202,'Filtr dle měsíce'!$AC$6:$AC$297,0),0,1,1),"")&gt;0,IFERROR(OFFSET('Tabulka klientů 2023'!$Q$7,MATCH('Filtr dle měsíce'!A202,'Filtr dle měsíce'!$AC$6:$AC$297,0),0,1,1)*OFFSET('Filtr dle měsíce'!$Q$5,MATCH('Filtr dle měsíce'!A202,'Filtr dle měsíce'!$AC$6:$AC$297,0),0,1,1),""),"")</f>
        <v/>
      </c>
      <c r="D202" s="76" t="str">
        <f ca="1">IF(IFERROR(OFFSET('Tabulka klientů 2023'!$T$7,MATCH('Filtr dle měsíce'!A202,'Filtr dle měsíce'!$AC$6:$AC$297,0),0,1,1)*OFFSET('Filtr dle měsíce'!$R$5,MATCH('Filtr dle měsíce'!A202,'Filtr dle měsíce'!$AC$6:$AC$297,0),0,1,1),"")&gt;0,IFERROR(OFFSET('Tabulka klientů 2023'!$T$7,MATCH('Filtr dle měsíce'!A202,'Filtr dle měsíce'!$AC$6:$AC$297,0),0,1,1)*OFFSET('Filtr dle měsíce'!$R$5,MATCH('Filtr dle měsíce'!A202,'Filtr dle měsíce'!$AC$6:$AC$297,0),0,1,1),""),"")</f>
        <v/>
      </c>
      <c r="E202" s="75" t="str">
        <f ca="1">IF(IFERROR(OFFSET('Tabulka klientů 2023'!$W$7,MATCH('Filtr dle měsíce'!A202,'Filtr dle měsíce'!$AC$6:$AC$297,0),0,1,1)*OFFSET('Filtr dle měsíce'!$S$5,MATCH('Filtr dle měsíce'!A202,'Filtr dle měsíce'!$AC$6:$AC$297,0),0,1,1),"")&gt;0,IFERROR(OFFSET('Tabulka klientů 2023'!$W$7,MATCH('Filtr dle měsíce'!A202,'Filtr dle měsíce'!$AC$6:$AC$297,0),0,1,1)*OFFSET('Filtr dle měsíce'!$S$5,MATCH('Filtr dle měsíce'!A202,'Filtr dle měsíce'!$AC$6:$AC$297,0),0,1,1),""),"")</f>
        <v/>
      </c>
      <c r="F202" s="76" t="str">
        <f ca="1">IF(IFERROR(OFFSET('Tabulka klientů 2023'!$Z$7,MATCH('Filtr dle měsíce'!A202,'Filtr dle měsíce'!$AC$6:$AC$297,0),0,1,1)*OFFSET('Filtr dle měsíce'!$T$5,MATCH('Filtr dle měsíce'!A202,'Filtr dle měsíce'!$AC$6:$AC$297,0),0,1,1),"")&gt;0,IFERROR(OFFSET('Tabulka klientů 2023'!$Z$7,MATCH('Filtr dle měsíce'!A202,'Filtr dle měsíce'!$AC$6:$AC$297,0),0,1,1)*OFFSET('Filtr dle měsíce'!$T$5,MATCH('Filtr dle měsíce'!A202,'Filtr dle měsíce'!$AC$6:$AC$297,0),0,1,1),""),"")</f>
        <v/>
      </c>
      <c r="G202" s="75" t="str">
        <f ca="1">IF(IFERROR(OFFSET('Tabulka klientů 2023'!$AC$7,MATCH('Filtr dle měsíce'!A202,'Filtr dle měsíce'!$AC$6:$AC$297,0),0,1,1)*OFFSET('Filtr dle měsíce'!$U$5,MATCH('Filtr dle měsíce'!A202,'Filtr dle měsíce'!$AC$6:$AC$297,0),0,1,1),"")&gt;0,IFERROR(OFFSET('Tabulka klientů 2023'!$AC$7,MATCH('Filtr dle měsíce'!A202,'Filtr dle měsíce'!$AC$6:$AC$297,0),0,1,1)*OFFSET('Filtr dle měsíce'!$U$5,MATCH('Filtr dle měsíce'!A202,'Filtr dle měsíce'!$AC$6:$AC$297,0),0,1,1),""),"")</f>
        <v/>
      </c>
      <c r="H202" s="76" t="str">
        <f ca="1">IF(IFERROR(OFFSET('Tabulka klientů 2023'!$AF$7,MATCH('Filtr dle měsíce'!A202,'Filtr dle měsíce'!$AC$6:$AC$297,0),0,1,1)*OFFSET('Filtr dle měsíce'!$V$5,MATCH('Filtr dle měsíce'!A202,'Filtr dle měsíce'!$AC$6:$AC$297,0),0,1,1),"")&gt;0,IFERROR(OFFSET('Tabulka klientů 2023'!$AF$7,MATCH('Filtr dle měsíce'!A202,'Filtr dle měsíce'!$AC$6:$AC$297,0),0,1,1)*OFFSET('Filtr dle měsíce'!$V$5,MATCH('Filtr dle měsíce'!A202,'Filtr dle měsíce'!$AC$6:$AC$297,0),0,1,1),""),"")</f>
        <v/>
      </c>
      <c r="I202" s="75" t="str">
        <f ca="1">IF(IFERROR(OFFSET('Tabulka klientů 2023'!$AI$7,MATCH('Filtr dle měsíce'!A202,'Filtr dle měsíce'!$AC$6:$AC$297,0),0,1,1)*OFFSET('Filtr dle měsíce'!$W$5,MATCH('Filtr dle měsíce'!A202,'Filtr dle měsíce'!$AC$6:$AC$297,0),0,1,1),"")&gt;0,IFERROR(OFFSET('Tabulka klientů 2023'!$AI$7,MATCH('Filtr dle měsíce'!A202,'Filtr dle měsíce'!$AC$6:$AC$297,0),0,1,1)*OFFSET('Filtr dle měsíce'!$W$5,MATCH('Filtr dle měsíce'!A202,'Filtr dle měsíce'!$AC$6:$AC$297,0),0,1,1),""),"")</f>
        <v/>
      </c>
      <c r="J202" s="76" t="str">
        <f ca="1">IF(IFERROR(OFFSET('Tabulka klientů 2023'!$AL$7,MATCH('Filtr dle měsíce'!A202,'Filtr dle měsíce'!$AC$6:$AC$297,0),0,1,1)*OFFSET('Filtr dle měsíce'!$X$5,MATCH('Filtr dle měsíce'!A202,'Filtr dle měsíce'!$AC$6:$AC$297,0),0,1,1),"")&gt;0,IFERROR(OFFSET('Tabulka klientů 2023'!$AL$7,MATCH('Filtr dle měsíce'!A202,'Filtr dle měsíce'!$AC$6:$AC$297,0),0,1,1)*OFFSET('Filtr dle měsíce'!$X$5,MATCH('Filtr dle měsíce'!A202,'Filtr dle měsíce'!$AC$6:$AC$297,0),0,1,1),""),"")</f>
        <v/>
      </c>
      <c r="K202" s="75" t="str">
        <f ca="1">IF(IFERROR(OFFSET('Tabulka klientů 2023'!$AO$7,MATCH('Filtr dle měsíce'!A202,'Filtr dle měsíce'!$AC$6:$AC$297,0),0,1,1)*OFFSET('Filtr dle měsíce'!$Y$5,MATCH('Filtr dle měsíce'!A202,'Filtr dle měsíce'!$AC$6:$AC$297,0),0,1,1),"")&gt;0,IFERROR(OFFSET('Tabulka klientů 2023'!$AO$7,MATCH('Filtr dle měsíce'!A202,'Filtr dle měsíce'!$AC$6:$AC$297,0),0,1,1)*OFFSET('Filtr dle měsíce'!$Y$5,MATCH('Filtr dle měsíce'!A202,'Filtr dle měsíce'!$AC$6:$AC$297,0),0,1,1),""),"")</f>
        <v/>
      </c>
      <c r="L202" s="76" t="str">
        <f ca="1">IF(IFERROR(OFFSET('Tabulka klientů 2023'!$AR$7,MATCH('Filtr dle měsíce'!A202,'Filtr dle měsíce'!$AC$6:$AC$297,0),0,1,1)*OFFSET('Filtr dle měsíce'!$Z$5,MATCH('Filtr dle měsíce'!A202,'Filtr dle měsíce'!$AC$6:$AC$297,0),0,1,1),"")&gt;0,IFERROR(OFFSET('Tabulka klientů 2023'!$AR$7,MATCH('Filtr dle měsíce'!A202,'Filtr dle měsíce'!$AC$6:$AC$297,0),0,1,1)*OFFSET('Filtr dle měsíce'!$Z$5,MATCH('Filtr dle měsíce'!A202,'Filtr dle měsíce'!$AC$6:$AC$297,0),0,1,1),""),"")</f>
        <v/>
      </c>
      <c r="M202" s="77" t="str">
        <f ca="1">IF(IFERROR(OFFSET('Tabulka klientů 2023'!$AU$7,MATCH('Filtr dle měsíce'!A202,'Filtr dle měsíce'!$AC$6:$AC$297,0),0,1,1)*OFFSET('Filtr dle měsíce'!$AA$5,MATCH('Filtr dle měsíce'!A202,'Filtr dle měsíce'!$AC$6:$AC$297,0),0,1,1),"")&gt;0,IFERROR(OFFSET('Tabulka klientů 2023'!$AU$7,MATCH('Filtr dle měsíce'!A202,'Filtr dle měsíce'!$AC$6:$AC$297,0),0,1,1)*OFFSET('Filtr dle měsíce'!$AA$5,MATCH('Filtr dle měsíce'!A202,'Filtr dle měsíce'!$AC$6:$AC$297,0),0,1,1),""),"")</f>
        <v/>
      </c>
      <c r="N202" s="78" t="str">
        <f t="shared" ca="1" si="0"/>
        <v/>
      </c>
      <c r="Q202" s="51">
        <f>IF('Tabulka klientů 2023'!R204='Filtr dle měsíce'!$C$1,1,0)</f>
        <v>0</v>
      </c>
      <c r="R202" s="51">
        <f>IF('Tabulka klientů 2023'!U204='Filtr dle měsíce'!$C$1,1,0)</f>
        <v>0</v>
      </c>
      <c r="S202" s="51">
        <f>IF('Tabulka klientů 2023'!X204='Filtr dle měsíce'!$C$1,1,0)</f>
        <v>0</v>
      </c>
      <c r="T202" s="51">
        <f>IF('Tabulka klientů 2023'!AA204='Filtr dle měsíce'!$C$1,1,0)</f>
        <v>0</v>
      </c>
      <c r="U202" s="51">
        <f>IF('Tabulka klientů 2023'!AD204='Filtr dle měsíce'!$C$1,1,0)</f>
        <v>0</v>
      </c>
      <c r="V202" s="51">
        <f>IF('Tabulka klientů 2023'!AG204='Filtr dle měsíce'!$C$1,1,0)</f>
        <v>0</v>
      </c>
      <c r="W202" s="51">
        <f>IF('Tabulka klientů 2023'!AJ204='Filtr dle měsíce'!$C$1,1,0)</f>
        <v>0</v>
      </c>
      <c r="X202" s="1">
        <f>IF('Tabulka klientů 2023'!AM204='Filtr dle měsíce'!$C$1,1,0)</f>
        <v>0</v>
      </c>
      <c r="Y202" s="1">
        <f>IF('Tabulka klientů 2023'!AP204='Filtr dle měsíce'!$C$1,1,0)</f>
        <v>0</v>
      </c>
      <c r="Z202" s="1">
        <f>IF('Tabulka klientů 2023'!AS204='Filtr dle měsíce'!$C$1,1,0)</f>
        <v>0</v>
      </c>
      <c r="AA202" s="1">
        <f>IF('Tabulka klientů 2023'!AV204='Filtr dle měsíce'!$C$1,1,0)</f>
        <v>0</v>
      </c>
      <c r="AB202" s="1">
        <f t="shared" si="1"/>
        <v>0</v>
      </c>
      <c r="AC202" s="1">
        <f t="shared" si="2"/>
        <v>0</v>
      </c>
      <c r="AE202" s="51">
        <f>IF('Tabulka klientů 2023'!S204="ANO",1,0)</f>
        <v>0</v>
      </c>
      <c r="AF202" s="51">
        <f>IF('Tabulka klientů 2023'!V204="ANO",1,0)</f>
        <v>0</v>
      </c>
      <c r="AG202" s="51">
        <f>IF('Tabulka klientů 2023'!Y204="ANO",1,0)</f>
        <v>0</v>
      </c>
      <c r="AH202" s="51">
        <f>IF('Tabulka klientů 2023'!AB204="ANO",1,0)</f>
        <v>0</v>
      </c>
      <c r="AI202" s="51">
        <f>IF('Tabulka klientů 2023'!AE204="ANO",1,0)</f>
        <v>0</v>
      </c>
      <c r="AJ202" s="51">
        <f>IF('Tabulka klientů 2023'!AH204="ANO",1,0)</f>
        <v>0</v>
      </c>
      <c r="AK202" s="51">
        <f>IF('Tabulka klientů 2023'!AK204="ANO",1,0)</f>
        <v>0</v>
      </c>
      <c r="AL202" s="51">
        <f>IF('Tabulka klientů 2023'!AN204="ANO",1,0)</f>
        <v>0</v>
      </c>
      <c r="AM202" s="51">
        <f>IF('Tabulka klientů 2023'!AQ204="ANO",1,0)</f>
        <v>0</v>
      </c>
      <c r="AN202" s="51">
        <f>IF('Tabulka klientů 2023'!AT204="ANO",1,0)</f>
        <v>0</v>
      </c>
      <c r="AO202" s="51">
        <f>IF('Tabulka klientů 2023'!AW204="ANO",1,0)</f>
        <v>0</v>
      </c>
      <c r="AP202" s="51" t="e">
        <f t="shared" ref="AP202:AQ202" si="394">#N/A</f>
        <v>#N/A</v>
      </c>
      <c r="AQ202" s="51" t="e">
        <f t="shared" si="394"/>
        <v>#N/A</v>
      </c>
      <c r="AR202" s="51"/>
      <c r="AS202" s="1">
        <f t="shared" ref="AS202:BC202" si="395">SUM(Q202+AE202)</f>
        <v>0</v>
      </c>
      <c r="AT202" s="1">
        <f t="shared" si="395"/>
        <v>0</v>
      </c>
      <c r="AU202" s="1">
        <f t="shared" si="395"/>
        <v>0</v>
      </c>
      <c r="AV202" s="1">
        <f t="shared" si="395"/>
        <v>0</v>
      </c>
      <c r="AW202" s="1">
        <f t="shared" si="395"/>
        <v>0</v>
      </c>
      <c r="AX202" s="1">
        <f t="shared" si="395"/>
        <v>0</v>
      </c>
      <c r="AY202" s="1">
        <f t="shared" si="395"/>
        <v>0</v>
      </c>
      <c r="AZ202" s="1">
        <f t="shared" si="395"/>
        <v>0</v>
      </c>
      <c r="BA202" s="1">
        <f t="shared" si="395"/>
        <v>0</v>
      </c>
      <c r="BB202" s="1">
        <f t="shared" si="395"/>
        <v>0</v>
      </c>
      <c r="BC202" s="1">
        <f t="shared" si="395"/>
        <v>0</v>
      </c>
      <c r="BD202" s="1"/>
      <c r="BE202" s="79" t="str">
        <f ca="1">IF(IFERROR(OFFSET('Filtr dle měsíce'!AS$5,MATCH('Filtr dle měsíce'!$A201,'Filtr dle měsíce'!$AC$6:$AC$297,0),0,1,1)*OFFSET('Filtr dle měsíce'!AS$5,MATCH('Filtr dle měsíce'!$A201,'Filtr dle měsíce'!$AC$6:$AC$297,0),0,1,1),"")&gt;0,IFERROR(OFFSET('Filtr dle měsíce'!AS$5,MATCH('Filtr dle měsíce'!$A201,'Filtr dle měsíce'!$AC$6:$AC$297,0),0,1,1)*OFFSET('Filtr dle měsíce'!AS$5,MATCH('Filtr dle měsíce'!$A201,'Filtr dle měsíce'!$AC$6:$AC$297,0),0,1,1),""),"")</f>
        <v/>
      </c>
      <c r="BF202" s="79" t="str">
        <f ca="1">IF(IFERROR(OFFSET('Filtr dle měsíce'!AT$5,MATCH('Filtr dle měsíce'!$A201,'Filtr dle měsíce'!$AC$6:$AC$297,0),0,1,1)*OFFSET('Filtr dle měsíce'!AT$5,MATCH('Filtr dle měsíce'!$A201,'Filtr dle měsíce'!$AC$6:$AC$297,0),0,1,1),"")&gt;0,IFERROR(OFFSET('Filtr dle měsíce'!AT$5,MATCH('Filtr dle měsíce'!$A201,'Filtr dle měsíce'!$AC$6:$AC$297,0),0,1,1)*OFFSET('Filtr dle měsíce'!AT$5,MATCH('Filtr dle měsíce'!$A201,'Filtr dle měsíce'!$AC$6:$AC$297,0),0,1,1),""),"")</f>
        <v/>
      </c>
      <c r="BG202" s="79" t="str">
        <f ca="1">IF(IFERROR(OFFSET('Filtr dle měsíce'!AU$5,MATCH('Filtr dle měsíce'!$A201,'Filtr dle měsíce'!$AC$6:$AC$297,0),0,1,1)*OFFSET('Filtr dle měsíce'!AU$5,MATCH('Filtr dle měsíce'!$A201,'Filtr dle měsíce'!$AC$6:$AC$297,0),0,1,1),"")&gt;0,IFERROR(OFFSET('Filtr dle měsíce'!AU$5,MATCH('Filtr dle měsíce'!$A201,'Filtr dle měsíce'!$AC$6:$AC$297,0),0,1,1)*OFFSET('Filtr dle měsíce'!AU$5,MATCH('Filtr dle měsíce'!$A201,'Filtr dle měsíce'!$AC$6:$AC$297,0),0,1,1),""),"")</f>
        <v/>
      </c>
      <c r="BH202" s="79" t="str">
        <f ca="1">IF(IFERROR(OFFSET('Filtr dle měsíce'!AV$5,MATCH('Filtr dle měsíce'!$A201,'Filtr dle měsíce'!$AC$6:$AC$297,0),0,1,1)*OFFSET('Filtr dle měsíce'!AV$5,MATCH('Filtr dle měsíce'!$A201,'Filtr dle měsíce'!$AC$6:$AC$297,0),0,1,1),"")&gt;0,IFERROR(OFFSET('Filtr dle měsíce'!AV$5,MATCH('Filtr dle měsíce'!$A201,'Filtr dle měsíce'!$AC$6:$AC$297,0),0,1,1)*OFFSET('Filtr dle měsíce'!AV$5,MATCH('Filtr dle měsíce'!$A201,'Filtr dle měsíce'!$AC$6:$AC$297,0),0,1,1),""),"")</f>
        <v/>
      </c>
      <c r="BI202" s="79" t="str">
        <f ca="1">IF(IFERROR(OFFSET('Filtr dle měsíce'!AW$5,MATCH('Filtr dle měsíce'!$A201,'Filtr dle měsíce'!$AC$6:$AC$297,0),0,1,1)*OFFSET('Filtr dle měsíce'!AW$5,MATCH('Filtr dle měsíce'!$A201,'Filtr dle měsíce'!$AC$6:$AC$297,0),0,1,1),"")&gt;0,IFERROR(OFFSET('Filtr dle měsíce'!AW$5,MATCH('Filtr dle měsíce'!$A201,'Filtr dle měsíce'!$AC$6:$AC$297,0),0,1,1)*OFFSET('Filtr dle měsíce'!AW$5,MATCH('Filtr dle měsíce'!$A201,'Filtr dle měsíce'!$AC$6:$AC$297,0),0,1,1),""),"")</f>
        <v/>
      </c>
      <c r="BJ202" s="79" t="str">
        <f ca="1">IF(IFERROR(OFFSET('Filtr dle měsíce'!AX$5,MATCH('Filtr dle měsíce'!$A201,'Filtr dle měsíce'!$AC$6:$AC$297,0),0,1,1)*OFFSET('Filtr dle měsíce'!AX$5,MATCH('Filtr dle měsíce'!$A201,'Filtr dle měsíce'!$AC$6:$AC$297,0),0,1,1),"")&gt;0,IFERROR(OFFSET('Filtr dle měsíce'!AX$5,MATCH('Filtr dle měsíce'!$A201,'Filtr dle měsíce'!$AC$6:$AC$297,0),0,1,1)*OFFSET('Filtr dle měsíce'!AX$5,MATCH('Filtr dle měsíce'!$A201,'Filtr dle měsíce'!$AC$6:$AC$297,0),0,1,1),""),"")</f>
        <v/>
      </c>
      <c r="BK202" s="79" t="str">
        <f ca="1">IF(IFERROR(OFFSET('Filtr dle měsíce'!AY$5,MATCH('Filtr dle měsíce'!$A201,'Filtr dle měsíce'!$AC$6:$AC$297,0),0,1,1)*OFFSET('Filtr dle měsíce'!AY$5,MATCH('Filtr dle měsíce'!$A201,'Filtr dle měsíce'!$AC$6:$AC$297,0),0,1,1),"")&gt;0,IFERROR(OFFSET('Filtr dle měsíce'!AY$5,MATCH('Filtr dle měsíce'!$A201,'Filtr dle měsíce'!$AC$6:$AC$297,0),0,1,1)*OFFSET('Filtr dle měsíce'!AY$5,MATCH('Filtr dle měsíce'!$A201,'Filtr dle měsíce'!$AC$6:$AC$297,0),0,1,1),""),"")</f>
        <v/>
      </c>
      <c r="BL202" s="79" t="str">
        <f ca="1">IF(IFERROR(OFFSET('Filtr dle měsíce'!AZ$5,MATCH('Filtr dle měsíce'!$A201,'Filtr dle měsíce'!$AC$6:$AC$297,0),0,1,1)*OFFSET('Filtr dle měsíce'!AZ$5,MATCH('Filtr dle měsíce'!$A201,'Filtr dle měsíce'!$AC$6:$AC$297,0),0,1,1),"")&gt;0,IFERROR(OFFSET('Filtr dle měsíce'!AZ$5,MATCH('Filtr dle měsíce'!$A201,'Filtr dle měsíce'!$AC$6:$AC$297,0),0,1,1)*OFFSET('Filtr dle měsíce'!AZ$5,MATCH('Filtr dle měsíce'!$A201,'Filtr dle měsíce'!$AC$6:$AC$297,0),0,1,1),""),"")</f>
        <v/>
      </c>
      <c r="BM202" s="79" t="str">
        <f ca="1">IF(IFERROR(OFFSET('Filtr dle měsíce'!BA$5,MATCH('Filtr dle měsíce'!$A201,'Filtr dle měsíce'!$AC$6:$AC$297,0),0,1,1)*OFFSET('Filtr dle měsíce'!BA$5,MATCH('Filtr dle měsíce'!$A201,'Filtr dle měsíce'!$AC$6:$AC$297,0),0,1,1),"")&gt;0,IFERROR(OFFSET('Filtr dle měsíce'!BA$5,MATCH('Filtr dle měsíce'!$A201,'Filtr dle měsíce'!$AC$6:$AC$297,0),0,1,1)*OFFSET('Filtr dle měsíce'!BA$5,MATCH('Filtr dle měsíce'!$A201,'Filtr dle měsíce'!$AC$6:$AC$297,0),0,1,1),""),"")</f>
        <v/>
      </c>
      <c r="BN202" s="79" t="str">
        <f ca="1">IF(IFERROR(OFFSET('Filtr dle měsíce'!BB$5,MATCH('Filtr dle měsíce'!$A201,'Filtr dle měsíce'!$AC$6:$AC$297,0),0,1,1)*OFFSET('Filtr dle měsíce'!BB$5,MATCH('Filtr dle měsíce'!$A201,'Filtr dle měsíce'!$AC$6:$AC$297,0),0,1,1),"")&gt;0,IFERROR(OFFSET('Filtr dle měsíce'!BB$5,MATCH('Filtr dle měsíce'!$A201,'Filtr dle měsíce'!$AC$6:$AC$297,0),0,1,1)*OFFSET('Filtr dle měsíce'!BB$5,MATCH('Filtr dle měsíce'!$A201,'Filtr dle měsíce'!$AC$6:$AC$297,0),0,1,1),""),"")</f>
        <v/>
      </c>
      <c r="BO202" s="79" t="str">
        <f ca="1">IF(IFERROR(OFFSET('Filtr dle měsíce'!BC$5,MATCH('Filtr dle měsíce'!$A201,'Filtr dle měsíce'!$AC$6:$AC$297,0),0,1,1)*OFFSET('Filtr dle měsíce'!BC$5,MATCH('Filtr dle měsíce'!$A201,'Filtr dle měsíce'!$AC$6:$AC$297,0),0,1,1),"")&gt;0,IFERROR(OFFSET('Filtr dle měsíce'!BC$5,MATCH('Filtr dle měsíce'!$A201,'Filtr dle měsíce'!$AC$6:$AC$297,0),0,1,1)*OFFSET('Filtr dle měsíce'!BC$5,MATCH('Filtr dle měsíce'!$A201,'Filtr dle měsíce'!$AC$6:$AC$297,0),0,1,1),""),"")</f>
        <v/>
      </c>
      <c r="BP202" s="79"/>
      <c r="BQ202" s="79"/>
    </row>
    <row r="203" spans="1:69" ht="14.25" customHeight="1" x14ac:dyDescent="0.4">
      <c r="A203" s="51">
        <v>199</v>
      </c>
      <c r="B203" s="74" t="str">
        <f ca="1">IFERROR(TEXT(OFFSET('Tabulka klientů 2023'!$C$7,MATCH('Filtr dle měsíce'!A203,'Filtr dle měsíce'!$AC$6:$AC$297,0),0,1,1),""),"")</f>
        <v/>
      </c>
      <c r="C203" s="75" t="str">
        <f ca="1">IF(IFERROR(OFFSET('Tabulka klientů 2023'!$Q$7,MATCH('Filtr dle měsíce'!A203,'Filtr dle měsíce'!$AC$6:$AC$297,0),0,1,1)*OFFSET('Filtr dle měsíce'!$Q$5,MATCH('Filtr dle měsíce'!A203,'Filtr dle měsíce'!$AC$6:$AC$297,0),0,1,1),"")&gt;0,IFERROR(OFFSET('Tabulka klientů 2023'!$Q$7,MATCH('Filtr dle měsíce'!A203,'Filtr dle měsíce'!$AC$6:$AC$297,0),0,1,1)*OFFSET('Filtr dle měsíce'!$Q$5,MATCH('Filtr dle měsíce'!A203,'Filtr dle měsíce'!$AC$6:$AC$297,0),0,1,1),""),"")</f>
        <v/>
      </c>
      <c r="D203" s="76" t="str">
        <f ca="1">IF(IFERROR(OFFSET('Tabulka klientů 2023'!$T$7,MATCH('Filtr dle měsíce'!A203,'Filtr dle měsíce'!$AC$6:$AC$297,0),0,1,1)*OFFSET('Filtr dle měsíce'!$R$5,MATCH('Filtr dle měsíce'!A203,'Filtr dle měsíce'!$AC$6:$AC$297,0),0,1,1),"")&gt;0,IFERROR(OFFSET('Tabulka klientů 2023'!$T$7,MATCH('Filtr dle měsíce'!A203,'Filtr dle měsíce'!$AC$6:$AC$297,0),0,1,1)*OFFSET('Filtr dle měsíce'!$R$5,MATCH('Filtr dle měsíce'!A203,'Filtr dle měsíce'!$AC$6:$AC$297,0),0,1,1),""),"")</f>
        <v/>
      </c>
      <c r="E203" s="75" t="str">
        <f ca="1">IF(IFERROR(OFFSET('Tabulka klientů 2023'!$W$7,MATCH('Filtr dle měsíce'!A203,'Filtr dle měsíce'!$AC$6:$AC$297,0),0,1,1)*OFFSET('Filtr dle měsíce'!$S$5,MATCH('Filtr dle měsíce'!A203,'Filtr dle měsíce'!$AC$6:$AC$297,0),0,1,1),"")&gt;0,IFERROR(OFFSET('Tabulka klientů 2023'!$W$7,MATCH('Filtr dle měsíce'!A203,'Filtr dle měsíce'!$AC$6:$AC$297,0),0,1,1)*OFFSET('Filtr dle měsíce'!$S$5,MATCH('Filtr dle měsíce'!A203,'Filtr dle měsíce'!$AC$6:$AC$297,0),0,1,1),""),"")</f>
        <v/>
      </c>
      <c r="F203" s="76" t="str">
        <f ca="1">IF(IFERROR(OFFSET('Tabulka klientů 2023'!$Z$7,MATCH('Filtr dle měsíce'!A203,'Filtr dle měsíce'!$AC$6:$AC$297,0),0,1,1)*OFFSET('Filtr dle měsíce'!$T$5,MATCH('Filtr dle měsíce'!A203,'Filtr dle měsíce'!$AC$6:$AC$297,0),0,1,1),"")&gt;0,IFERROR(OFFSET('Tabulka klientů 2023'!$Z$7,MATCH('Filtr dle měsíce'!A203,'Filtr dle měsíce'!$AC$6:$AC$297,0),0,1,1)*OFFSET('Filtr dle měsíce'!$T$5,MATCH('Filtr dle měsíce'!A203,'Filtr dle měsíce'!$AC$6:$AC$297,0),0,1,1),""),"")</f>
        <v/>
      </c>
      <c r="G203" s="75" t="str">
        <f ca="1">IF(IFERROR(OFFSET('Tabulka klientů 2023'!$AC$7,MATCH('Filtr dle měsíce'!A203,'Filtr dle měsíce'!$AC$6:$AC$297,0),0,1,1)*OFFSET('Filtr dle měsíce'!$U$5,MATCH('Filtr dle měsíce'!A203,'Filtr dle měsíce'!$AC$6:$AC$297,0),0,1,1),"")&gt;0,IFERROR(OFFSET('Tabulka klientů 2023'!$AC$7,MATCH('Filtr dle měsíce'!A203,'Filtr dle měsíce'!$AC$6:$AC$297,0),0,1,1)*OFFSET('Filtr dle měsíce'!$U$5,MATCH('Filtr dle měsíce'!A203,'Filtr dle měsíce'!$AC$6:$AC$297,0),0,1,1),""),"")</f>
        <v/>
      </c>
      <c r="H203" s="76" t="str">
        <f ca="1">IF(IFERROR(OFFSET('Tabulka klientů 2023'!$AF$7,MATCH('Filtr dle měsíce'!A203,'Filtr dle měsíce'!$AC$6:$AC$297,0),0,1,1)*OFFSET('Filtr dle měsíce'!$V$5,MATCH('Filtr dle měsíce'!A203,'Filtr dle měsíce'!$AC$6:$AC$297,0),0,1,1),"")&gt;0,IFERROR(OFFSET('Tabulka klientů 2023'!$AF$7,MATCH('Filtr dle měsíce'!A203,'Filtr dle měsíce'!$AC$6:$AC$297,0),0,1,1)*OFFSET('Filtr dle měsíce'!$V$5,MATCH('Filtr dle měsíce'!A203,'Filtr dle měsíce'!$AC$6:$AC$297,0),0,1,1),""),"")</f>
        <v/>
      </c>
      <c r="I203" s="75" t="str">
        <f ca="1">IF(IFERROR(OFFSET('Tabulka klientů 2023'!$AI$7,MATCH('Filtr dle měsíce'!A203,'Filtr dle měsíce'!$AC$6:$AC$297,0),0,1,1)*OFFSET('Filtr dle měsíce'!$W$5,MATCH('Filtr dle měsíce'!A203,'Filtr dle měsíce'!$AC$6:$AC$297,0),0,1,1),"")&gt;0,IFERROR(OFFSET('Tabulka klientů 2023'!$AI$7,MATCH('Filtr dle měsíce'!A203,'Filtr dle měsíce'!$AC$6:$AC$297,0),0,1,1)*OFFSET('Filtr dle měsíce'!$W$5,MATCH('Filtr dle měsíce'!A203,'Filtr dle měsíce'!$AC$6:$AC$297,0),0,1,1),""),"")</f>
        <v/>
      </c>
      <c r="J203" s="76" t="str">
        <f ca="1">IF(IFERROR(OFFSET('Tabulka klientů 2023'!$AL$7,MATCH('Filtr dle měsíce'!A203,'Filtr dle měsíce'!$AC$6:$AC$297,0),0,1,1)*OFFSET('Filtr dle měsíce'!$X$5,MATCH('Filtr dle měsíce'!A203,'Filtr dle měsíce'!$AC$6:$AC$297,0),0,1,1),"")&gt;0,IFERROR(OFFSET('Tabulka klientů 2023'!$AL$7,MATCH('Filtr dle měsíce'!A203,'Filtr dle měsíce'!$AC$6:$AC$297,0),0,1,1)*OFFSET('Filtr dle měsíce'!$X$5,MATCH('Filtr dle měsíce'!A203,'Filtr dle měsíce'!$AC$6:$AC$297,0),0,1,1),""),"")</f>
        <v/>
      </c>
      <c r="K203" s="75" t="str">
        <f ca="1">IF(IFERROR(OFFSET('Tabulka klientů 2023'!$AO$7,MATCH('Filtr dle měsíce'!A203,'Filtr dle měsíce'!$AC$6:$AC$297,0),0,1,1)*OFFSET('Filtr dle měsíce'!$Y$5,MATCH('Filtr dle měsíce'!A203,'Filtr dle měsíce'!$AC$6:$AC$297,0),0,1,1),"")&gt;0,IFERROR(OFFSET('Tabulka klientů 2023'!$AO$7,MATCH('Filtr dle měsíce'!A203,'Filtr dle měsíce'!$AC$6:$AC$297,0),0,1,1)*OFFSET('Filtr dle měsíce'!$Y$5,MATCH('Filtr dle měsíce'!A203,'Filtr dle měsíce'!$AC$6:$AC$297,0),0,1,1),""),"")</f>
        <v/>
      </c>
      <c r="L203" s="76" t="str">
        <f ca="1">IF(IFERROR(OFFSET('Tabulka klientů 2023'!$AR$7,MATCH('Filtr dle měsíce'!A203,'Filtr dle měsíce'!$AC$6:$AC$297,0),0,1,1)*OFFSET('Filtr dle měsíce'!$Z$5,MATCH('Filtr dle měsíce'!A203,'Filtr dle měsíce'!$AC$6:$AC$297,0),0,1,1),"")&gt;0,IFERROR(OFFSET('Tabulka klientů 2023'!$AR$7,MATCH('Filtr dle měsíce'!A203,'Filtr dle měsíce'!$AC$6:$AC$297,0),0,1,1)*OFFSET('Filtr dle měsíce'!$Z$5,MATCH('Filtr dle měsíce'!A203,'Filtr dle měsíce'!$AC$6:$AC$297,0),0,1,1),""),"")</f>
        <v/>
      </c>
      <c r="M203" s="77" t="str">
        <f ca="1">IF(IFERROR(OFFSET('Tabulka klientů 2023'!$AU$7,MATCH('Filtr dle měsíce'!A203,'Filtr dle měsíce'!$AC$6:$AC$297,0),0,1,1)*OFFSET('Filtr dle měsíce'!$AA$5,MATCH('Filtr dle měsíce'!A203,'Filtr dle měsíce'!$AC$6:$AC$297,0),0,1,1),"")&gt;0,IFERROR(OFFSET('Tabulka klientů 2023'!$AU$7,MATCH('Filtr dle měsíce'!A203,'Filtr dle měsíce'!$AC$6:$AC$297,0),0,1,1)*OFFSET('Filtr dle měsíce'!$AA$5,MATCH('Filtr dle měsíce'!A203,'Filtr dle měsíce'!$AC$6:$AC$297,0),0,1,1),""),"")</f>
        <v/>
      </c>
      <c r="N203" s="78" t="str">
        <f t="shared" ca="1" si="0"/>
        <v/>
      </c>
      <c r="Q203" s="51">
        <f>IF('Tabulka klientů 2023'!R205='Filtr dle měsíce'!$C$1,1,0)</f>
        <v>0</v>
      </c>
      <c r="R203" s="51">
        <f>IF('Tabulka klientů 2023'!U205='Filtr dle měsíce'!$C$1,1,0)</f>
        <v>0</v>
      </c>
      <c r="S203" s="51">
        <f>IF('Tabulka klientů 2023'!X205='Filtr dle měsíce'!$C$1,1,0)</f>
        <v>0</v>
      </c>
      <c r="T203" s="51">
        <f>IF('Tabulka klientů 2023'!AA205='Filtr dle měsíce'!$C$1,1,0)</f>
        <v>0</v>
      </c>
      <c r="U203" s="51">
        <f>IF('Tabulka klientů 2023'!AD205='Filtr dle měsíce'!$C$1,1,0)</f>
        <v>0</v>
      </c>
      <c r="V203" s="51">
        <f>IF('Tabulka klientů 2023'!AG205='Filtr dle měsíce'!$C$1,1,0)</f>
        <v>0</v>
      </c>
      <c r="W203" s="51">
        <f>IF('Tabulka klientů 2023'!AJ205='Filtr dle měsíce'!$C$1,1,0)</f>
        <v>0</v>
      </c>
      <c r="X203" s="1">
        <f>IF('Tabulka klientů 2023'!AM205='Filtr dle měsíce'!$C$1,1,0)</f>
        <v>0</v>
      </c>
      <c r="Y203" s="1">
        <f>IF('Tabulka klientů 2023'!AP205='Filtr dle měsíce'!$C$1,1,0)</f>
        <v>0</v>
      </c>
      <c r="Z203" s="1">
        <f>IF('Tabulka klientů 2023'!AS205='Filtr dle měsíce'!$C$1,1,0)</f>
        <v>0</v>
      </c>
      <c r="AA203" s="1">
        <f>IF('Tabulka klientů 2023'!AV205='Filtr dle měsíce'!$C$1,1,0)</f>
        <v>0</v>
      </c>
      <c r="AB203" s="1">
        <f t="shared" si="1"/>
        <v>0</v>
      </c>
      <c r="AC203" s="1">
        <f t="shared" si="2"/>
        <v>0</v>
      </c>
      <c r="AE203" s="51">
        <f>IF('Tabulka klientů 2023'!S205="ANO",1,0)</f>
        <v>0</v>
      </c>
      <c r="AF203" s="51">
        <f>IF('Tabulka klientů 2023'!V205="ANO",1,0)</f>
        <v>0</v>
      </c>
      <c r="AG203" s="51">
        <f>IF('Tabulka klientů 2023'!Y205="ANO",1,0)</f>
        <v>0</v>
      </c>
      <c r="AH203" s="51">
        <f>IF('Tabulka klientů 2023'!AB205="ANO",1,0)</f>
        <v>0</v>
      </c>
      <c r="AI203" s="51">
        <f>IF('Tabulka klientů 2023'!AE205="ANO",1,0)</f>
        <v>0</v>
      </c>
      <c r="AJ203" s="51">
        <f>IF('Tabulka klientů 2023'!AH205="ANO",1,0)</f>
        <v>0</v>
      </c>
      <c r="AK203" s="51">
        <f>IF('Tabulka klientů 2023'!AK205="ANO",1,0)</f>
        <v>0</v>
      </c>
      <c r="AL203" s="51">
        <f>IF('Tabulka klientů 2023'!AN205="ANO",1,0)</f>
        <v>0</v>
      </c>
      <c r="AM203" s="51">
        <f>IF('Tabulka klientů 2023'!AQ205="ANO",1,0)</f>
        <v>0</v>
      </c>
      <c r="AN203" s="51">
        <f>IF('Tabulka klientů 2023'!AT205="ANO",1,0)</f>
        <v>0</v>
      </c>
      <c r="AO203" s="51">
        <f>IF('Tabulka klientů 2023'!AW205="ANO",1,0)</f>
        <v>0</v>
      </c>
      <c r="AP203" s="51" t="e">
        <f t="shared" ref="AP203:AQ203" si="396">#N/A</f>
        <v>#N/A</v>
      </c>
      <c r="AQ203" s="51" t="e">
        <f t="shared" si="396"/>
        <v>#N/A</v>
      </c>
      <c r="AR203" s="51"/>
      <c r="AS203" s="1">
        <f t="shared" ref="AS203:BC203" si="397">SUM(Q203+AE203)</f>
        <v>0</v>
      </c>
      <c r="AT203" s="1">
        <f t="shared" si="397"/>
        <v>0</v>
      </c>
      <c r="AU203" s="1">
        <f t="shared" si="397"/>
        <v>0</v>
      </c>
      <c r="AV203" s="1">
        <f t="shared" si="397"/>
        <v>0</v>
      </c>
      <c r="AW203" s="1">
        <f t="shared" si="397"/>
        <v>0</v>
      </c>
      <c r="AX203" s="1">
        <f t="shared" si="397"/>
        <v>0</v>
      </c>
      <c r="AY203" s="1">
        <f t="shared" si="397"/>
        <v>0</v>
      </c>
      <c r="AZ203" s="1">
        <f t="shared" si="397"/>
        <v>0</v>
      </c>
      <c r="BA203" s="1">
        <f t="shared" si="397"/>
        <v>0</v>
      </c>
      <c r="BB203" s="1">
        <f t="shared" si="397"/>
        <v>0</v>
      </c>
      <c r="BC203" s="1">
        <f t="shared" si="397"/>
        <v>0</v>
      </c>
      <c r="BD203" s="1"/>
      <c r="BE203" s="79" t="str">
        <f ca="1">IF(IFERROR(OFFSET('Filtr dle měsíce'!AS$5,MATCH('Filtr dle měsíce'!$A202,'Filtr dle měsíce'!$AC$6:$AC$297,0),0,1,1)*OFFSET('Filtr dle měsíce'!AS$5,MATCH('Filtr dle měsíce'!$A202,'Filtr dle měsíce'!$AC$6:$AC$297,0),0,1,1),"")&gt;0,IFERROR(OFFSET('Filtr dle měsíce'!AS$5,MATCH('Filtr dle měsíce'!$A202,'Filtr dle měsíce'!$AC$6:$AC$297,0),0,1,1)*OFFSET('Filtr dle měsíce'!AS$5,MATCH('Filtr dle měsíce'!$A202,'Filtr dle měsíce'!$AC$6:$AC$297,0),0,1,1),""),"")</f>
        <v/>
      </c>
      <c r="BF203" s="79" t="str">
        <f ca="1">IF(IFERROR(OFFSET('Filtr dle měsíce'!AT$5,MATCH('Filtr dle měsíce'!$A202,'Filtr dle měsíce'!$AC$6:$AC$297,0),0,1,1)*OFFSET('Filtr dle měsíce'!AT$5,MATCH('Filtr dle měsíce'!$A202,'Filtr dle měsíce'!$AC$6:$AC$297,0),0,1,1),"")&gt;0,IFERROR(OFFSET('Filtr dle měsíce'!AT$5,MATCH('Filtr dle měsíce'!$A202,'Filtr dle měsíce'!$AC$6:$AC$297,0),0,1,1)*OFFSET('Filtr dle měsíce'!AT$5,MATCH('Filtr dle měsíce'!$A202,'Filtr dle měsíce'!$AC$6:$AC$297,0),0,1,1),""),"")</f>
        <v/>
      </c>
      <c r="BG203" s="79" t="str">
        <f ca="1">IF(IFERROR(OFFSET('Filtr dle měsíce'!AU$5,MATCH('Filtr dle měsíce'!$A202,'Filtr dle měsíce'!$AC$6:$AC$297,0),0,1,1)*OFFSET('Filtr dle měsíce'!AU$5,MATCH('Filtr dle měsíce'!$A202,'Filtr dle měsíce'!$AC$6:$AC$297,0),0,1,1),"")&gt;0,IFERROR(OFFSET('Filtr dle měsíce'!AU$5,MATCH('Filtr dle měsíce'!$A202,'Filtr dle měsíce'!$AC$6:$AC$297,0),0,1,1)*OFFSET('Filtr dle měsíce'!AU$5,MATCH('Filtr dle měsíce'!$A202,'Filtr dle měsíce'!$AC$6:$AC$297,0),0,1,1),""),"")</f>
        <v/>
      </c>
      <c r="BH203" s="79" t="str">
        <f ca="1">IF(IFERROR(OFFSET('Filtr dle měsíce'!AV$5,MATCH('Filtr dle měsíce'!$A202,'Filtr dle měsíce'!$AC$6:$AC$297,0),0,1,1)*OFFSET('Filtr dle měsíce'!AV$5,MATCH('Filtr dle měsíce'!$A202,'Filtr dle měsíce'!$AC$6:$AC$297,0),0,1,1),"")&gt;0,IFERROR(OFFSET('Filtr dle měsíce'!AV$5,MATCH('Filtr dle měsíce'!$A202,'Filtr dle měsíce'!$AC$6:$AC$297,0),0,1,1)*OFFSET('Filtr dle měsíce'!AV$5,MATCH('Filtr dle měsíce'!$A202,'Filtr dle měsíce'!$AC$6:$AC$297,0),0,1,1),""),"")</f>
        <v/>
      </c>
      <c r="BI203" s="79" t="str">
        <f ca="1">IF(IFERROR(OFFSET('Filtr dle měsíce'!AW$5,MATCH('Filtr dle měsíce'!$A202,'Filtr dle měsíce'!$AC$6:$AC$297,0),0,1,1)*OFFSET('Filtr dle měsíce'!AW$5,MATCH('Filtr dle měsíce'!$A202,'Filtr dle měsíce'!$AC$6:$AC$297,0),0,1,1),"")&gt;0,IFERROR(OFFSET('Filtr dle měsíce'!AW$5,MATCH('Filtr dle měsíce'!$A202,'Filtr dle měsíce'!$AC$6:$AC$297,0),0,1,1)*OFFSET('Filtr dle měsíce'!AW$5,MATCH('Filtr dle měsíce'!$A202,'Filtr dle měsíce'!$AC$6:$AC$297,0),0,1,1),""),"")</f>
        <v/>
      </c>
      <c r="BJ203" s="79" t="str">
        <f ca="1">IF(IFERROR(OFFSET('Filtr dle měsíce'!AX$5,MATCH('Filtr dle měsíce'!$A202,'Filtr dle měsíce'!$AC$6:$AC$297,0),0,1,1)*OFFSET('Filtr dle měsíce'!AX$5,MATCH('Filtr dle měsíce'!$A202,'Filtr dle měsíce'!$AC$6:$AC$297,0),0,1,1),"")&gt;0,IFERROR(OFFSET('Filtr dle měsíce'!AX$5,MATCH('Filtr dle měsíce'!$A202,'Filtr dle měsíce'!$AC$6:$AC$297,0),0,1,1)*OFFSET('Filtr dle měsíce'!AX$5,MATCH('Filtr dle měsíce'!$A202,'Filtr dle měsíce'!$AC$6:$AC$297,0),0,1,1),""),"")</f>
        <v/>
      </c>
      <c r="BK203" s="79" t="str">
        <f ca="1">IF(IFERROR(OFFSET('Filtr dle měsíce'!AY$5,MATCH('Filtr dle měsíce'!$A202,'Filtr dle měsíce'!$AC$6:$AC$297,0),0,1,1)*OFFSET('Filtr dle měsíce'!AY$5,MATCH('Filtr dle měsíce'!$A202,'Filtr dle měsíce'!$AC$6:$AC$297,0),0,1,1),"")&gt;0,IFERROR(OFFSET('Filtr dle měsíce'!AY$5,MATCH('Filtr dle měsíce'!$A202,'Filtr dle měsíce'!$AC$6:$AC$297,0),0,1,1)*OFFSET('Filtr dle měsíce'!AY$5,MATCH('Filtr dle měsíce'!$A202,'Filtr dle měsíce'!$AC$6:$AC$297,0),0,1,1),""),"")</f>
        <v/>
      </c>
      <c r="BL203" s="79" t="str">
        <f ca="1">IF(IFERROR(OFFSET('Filtr dle měsíce'!AZ$5,MATCH('Filtr dle měsíce'!$A202,'Filtr dle měsíce'!$AC$6:$AC$297,0),0,1,1)*OFFSET('Filtr dle měsíce'!AZ$5,MATCH('Filtr dle měsíce'!$A202,'Filtr dle měsíce'!$AC$6:$AC$297,0),0,1,1),"")&gt;0,IFERROR(OFFSET('Filtr dle měsíce'!AZ$5,MATCH('Filtr dle měsíce'!$A202,'Filtr dle měsíce'!$AC$6:$AC$297,0),0,1,1)*OFFSET('Filtr dle měsíce'!AZ$5,MATCH('Filtr dle měsíce'!$A202,'Filtr dle měsíce'!$AC$6:$AC$297,0),0,1,1),""),"")</f>
        <v/>
      </c>
      <c r="BM203" s="79" t="str">
        <f ca="1">IF(IFERROR(OFFSET('Filtr dle měsíce'!BA$5,MATCH('Filtr dle měsíce'!$A202,'Filtr dle měsíce'!$AC$6:$AC$297,0),0,1,1)*OFFSET('Filtr dle měsíce'!BA$5,MATCH('Filtr dle měsíce'!$A202,'Filtr dle měsíce'!$AC$6:$AC$297,0),0,1,1),"")&gt;0,IFERROR(OFFSET('Filtr dle měsíce'!BA$5,MATCH('Filtr dle měsíce'!$A202,'Filtr dle měsíce'!$AC$6:$AC$297,0),0,1,1)*OFFSET('Filtr dle měsíce'!BA$5,MATCH('Filtr dle měsíce'!$A202,'Filtr dle měsíce'!$AC$6:$AC$297,0),0,1,1),""),"")</f>
        <v/>
      </c>
      <c r="BN203" s="79" t="str">
        <f ca="1">IF(IFERROR(OFFSET('Filtr dle měsíce'!BB$5,MATCH('Filtr dle měsíce'!$A202,'Filtr dle měsíce'!$AC$6:$AC$297,0),0,1,1)*OFFSET('Filtr dle měsíce'!BB$5,MATCH('Filtr dle měsíce'!$A202,'Filtr dle měsíce'!$AC$6:$AC$297,0),0,1,1),"")&gt;0,IFERROR(OFFSET('Filtr dle měsíce'!BB$5,MATCH('Filtr dle měsíce'!$A202,'Filtr dle měsíce'!$AC$6:$AC$297,0),0,1,1)*OFFSET('Filtr dle měsíce'!BB$5,MATCH('Filtr dle měsíce'!$A202,'Filtr dle měsíce'!$AC$6:$AC$297,0),0,1,1),""),"")</f>
        <v/>
      </c>
      <c r="BO203" s="79" t="str">
        <f ca="1">IF(IFERROR(OFFSET('Filtr dle měsíce'!BC$5,MATCH('Filtr dle měsíce'!$A202,'Filtr dle měsíce'!$AC$6:$AC$297,0),0,1,1)*OFFSET('Filtr dle měsíce'!BC$5,MATCH('Filtr dle měsíce'!$A202,'Filtr dle měsíce'!$AC$6:$AC$297,0),0,1,1),"")&gt;0,IFERROR(OFFSET('Filtr dle měsíce'!BC$5,MATCH('Filtr dle měsíce'!$A202,'Filtr dle měsíce'!$AC$6:$AC$297,0),0,1,1)*OFFSET('Filtr dle měsíce'!BC$5,MATCH('Filtr dle měsíce'!$A202,'Filtr dle měsíce'!$AC$6:$AC$297,0),0,1,1),""),"")</f>
        <v/>
      </c>
      <c r="BP203" s="79"/>
      <c r="BQ203" s="79"/>
    </row>
    <row r="204" spans="1:69" ht="14.25" customHeight="1" x14ac:dyDescent="0.4">
      <c r="A204" s="51">
        <v>200</v>
      </c>
      <c r="B204" s="74" t="str">
        <f ca="1">IFERROR(TEXT(OFFSET('Tabulka klientů 2023'!$C$7,MATCH('Filtr dle měsíce'!A204,'Filtr dle měsíce'!$AC$6:$AC$297,0),0,1,1),""),"")</f>
        <v/>
      </c>
      <c r="C204" s="75" t="str">
        <f ca="1">IF(IFERROR(OFFSET('Tabulka klientů 2023'!$Q$7,MATCH('Filtr dle měsíce'!A204,'Filtr dle měsíce'!$AC$6:$AC$297,0),0,1,1)*OFFSET('Filtr dle měsíce'!$Q$5,MATCH('Filtr dle měsíce'!A204,'Filtr dle měsíce'!$AC$6:$AC$297,0),0,1,1),"")&gt;0,IFERROR(OFFSET('Tabulka klientů 2023'!$Q$7,MATCH('Filtr dle měsíce'!A204,'Filtr dle měsíce'!$AC$6:$AC$297,0),0,1,1)*OFFSET('Filtr dle měsíce'!$Q$5,MATCH('Filtr dle měsíce'!A204,'Filtr dle měsíce'!$AC$6:$AC$297,0),0,1,1),""),"")</f>
        <v/>
      </c>
      <c r="D204" s="76" t="str">
        <f ca="1">IF(IFERROR(OFFSET('Tabulka klientů 2023'!$T$7,MATCH('Filtr dle měsíce'!A204,'Filtr dle měsíce'!$AC$6:$AC$297,0),0,1,1)*OFFSET('Filtr dle měsíce'!$R$5,MATCH('Filtr dle měsíce'!A204,'Filtr dle měsíce'!$AC$6:$AC$297,0),0,1,1),"")&gt;0,IFERROR(OFFSET('Tabulka klientů 2023'!$T$7,MATCH('Filtr dle měsíce'!A204,'Filtr dle měsíce'!$AC$6:$AC$297,0),0,1,1)*OFFSET('Filtr dle měsíce'!$R$5,MATCH('Filtr dle měsíce'!A204,'Filtr dle měsíce'!$AC$6:$AC$297,0),0,1,1),""),"")</f>
        <v/>
      </c>
      <c r="E204" s="75" t="str">
        <f ca="1">IF(IFERROR(OFFSET('Tabulka klientů 2023'!$W$7,MATCH('Filtr dle měsíce'!A204,'Filtr dle měsíce'!$AC$6:$AC$297,0),0,1,1)*OFFSET('Filtr dle měsíce'!$S$5,MATCH('Filtr dle měsíce'!A204,'Filtr dle měsíce'!$AC$6:$AC$297,0),0,1,1),"")&gt;0,IFERROR(OFFSET('Tabulka klientů 2023'!$W$7,MATCH('Filtr dle měsíce'!A204,'Filtr dle měsíce'!$AC$6:$AC$297,0),0,1,1)*OFFSET('Filtr dle měsíce'!$S$5,MATCH('Filtr dle měsíce'!A204,'Filtr dle měsíce'!$AC$6:$AC$297,0),0,1,1),""),"")</f>
        <v/>
      </c>
      <c r="F204" s="76" t="str">
        <f ca="1">IF(IFERROR(OFFSET('Tabulka klientů 2023'!$Z$7,MATCH('Filtr dle měsíce'!A204,'Filtr dle měsíce'!$AC$6:$AC$297,0),0,1,1)*OFFSET('Filtr dle měsíce'!$T$5,MATCH('Filtr dle měsíce'!A204,'Filtr dle měsíce'!$AC$6:$AC$297,0),0,1,1),"")&gt;0,IFERROR(OFFSET('Tabulka klientů 2023'!$Z$7,MATCH('Filtr dle měsíce'!A204,'Filtr dle měsíce'!$AC$6:$AC$297,0),0,1,1)*OFFSET('Filtr dle měsíce'!$T$5,MATCH('Filtr dle měsíce'!A204,'Filtr dle měsíce'!$AC$6:$AC$297,0),0,1,1),""),"")</f>
        <v/>
      </c>
      <c r="G204" s="75" t="str">
        <f ca="1">IF(IFERROR(OFFSET('Tabulka klientů 2023'!$AC$7,MATCH('Filtr dle měsíce'!A204,'Filtr dle měsíce'!$AC$6:$AC$297,0),0,1,1)*OFFSET('Filtr dle měsíce'!$U$5,MATCH('Filtr dle měsíce'!A204,'Filtr dle měsíce'!$AC$6:$AC$297,0),0,1,1),"")&gt;0,IFERROR(OFFSET('Tabulka klientů 2023'!$AC$7,MATCH('Filtr dle měsíce'!A204,'Filtr dle měsíce'!$AC$6:$AC$297,0),0,1,1)*OFFSET('Filtr dle měsíce'!$U$5,MATCH('Filtr dle měsíce'!A204,'Filtr dle měsíce'!$AC$6:$AC$297,0),0,1,1),""),"")</f>
        <v/>
      </c>
      <c r="H204" s="76" t="str">
        <f ca="1">IF(IFERROR(OFFSET('Tabulka klientů 2023'!$AF$7,MATCH('Filtr dle měsíce'!A204,'Filtr dle měsíce'!$AC$6:$AC$297,0),0,1,1)*OFFSET('Filtr dle měsíce'!$V$5,MATCH('Filtr dle měsíce'!A204,'Filtr dle měsíce'!$AC$6:$AC$297,0),0,1,1),"")&gt;0,IFERROR(OFFSET('Tabulka klientů 2023'!$AF$7,MATCH('Filtr dle měsíce'!A204,'Filtr dle měsíce'!$AC$6:$AC$297,0),0,1,1)*OFFSET('Filtr dle měsíce'!$V$5,MATCH('Filtr dle měsíce'!A204,'Filtr dle měsíce'!$AC$6:$AC$297,0),0,1,1),""),"")</f>
        <v/>
      </c>
      <c r="I204" s="75" t="str">
        <f ca="1">IF(IFERROR(OFFSET('Tabulka klientů 2023'!$AI$7,MATCH('Filtr dle měsíce'!A204,'Filtr dle měsíce'!$AC$6:$AC$297,0),0,1,1)*OFFSET('Filtr dle měsíce'!$W$5,MATCH('Filtr dle měsíce'!A204,'Filtr dle měsíce'!$AC$6:$AC$297,0),0,1,1),"")&gt;0,IFERROR(OFFSET('Tabulka klientů 2023'!$AI$7,MATCH('Filtr dle měsíce'!A204,'Filtr dle měsíce'!$AC$6:$AC$297,0),0,1,1)*OFFSET('Filtr dle měsíce'!$W$5,MATCH('Filtr dle měsíce'!A204,'Filtr dle měsíce'!$AC$6:$AC$297,0),0,1,1),""),"")</f>
        <v/>
      </c>
      <c r="J204" s="76" t="str">
        <f ca="1">IF(IFERROR(OFFSET('Tabulka klientů 2023'!$AL$7,MATCH('Filtr dle měsíce'!A204,'Filtr dle měsíce'!$AC$6:$AC$297,0),0,1,1)*OFFSET('Filtr dle měsíce'!$X$5,MATCH('Filtr dle měsíce'!A204,'Filtr dle měsíce'!$AC$6:$AC$297,0),0,1,1),"")&gt;0,IFERROR(OFFSET('Tabulka klientů 2023'!$AL$7,MATCH('Filtr dle měsíce'!A204,'Filtr dle měsíce'!$AC$6:$AC$297,0),0,1,1)*OFFSET('Filtr dle měsíce'!$X$5,MATCH('Filtr dle měsíce'!A204,'Filtr dle měsíce'!$AC$6:$AC$297,0),0,1,1),""),"")</f>
        <v/>
      </c>
      <c r="K204" s="75" t="str">
        <f ca="1">IF(IFERROR(OFFSET('Tabulka klientů 2023'!$AO$7,MATCH('Filtr dle měsíce'!A204,'Filtr dle měsíce'!$AC$6:$AC$297,0),0,1,1)*OFFSET('Filtr dle měsíce'!$Y$5,MATCH('Filtr dle měsíce'!A204,'Filtr dle měsíce'!$AC$6:$AC$297,0),0,1,1),"")&gt;0,IFERROR(OFFSET('Tabulka klientů 2023'!$AO$7,MATCH('Filtr dle měsíce'!A204,'Filtr dle měsíce'!$AC$6:$AC$297,0),0,1,1)*OFFSET('Filtr dle měsíce'!$Y$5,MATCH('Filtr dle měsíce'!A204,'Filtr dle měsíce'!$AC$6:$AC$297,0),0,1,1),""),"")</f>
        <v/>
      </c>
      <c r="L204" s="76" t="str">
        <f ca="1">IF(IFERROR(OFFSET('Tabulka klientů 2023'!$AR$7,MATCH('Filtr dle měsíce'!A204,'Filtr dle měsíce'!$AC$6:$AC$297,0),0,1,1)*OFFSET('Filtr dle měsíce'!$Z$5,MATCH('Filtr dle měsíce'!A204,'Filtr dle měsíce'!$AC$6:$AC$297,0),0,1,1),"")&gt;0,IFERROR(OFFSET('Tabulka klientů 2023'!$AR$7,MATCH('Filtr dle měsíce'!A204,'Filtr dle měsíce'!$AC$6:$AC$297,0),0,1,1)*OFFSET('Filtr dle měsíce'!$Z$5,MATCH('Filtr dle měsíce'!A204,'Filtr dle měsíce'!$AC$6:$AC$297,0),0,1,1),""),"")</f>
        <v/>
      </c>
      <c r="M204" s="77" t="str">
        <f ca="1">IF(IFERROR(OFFSET('Tabulka klientů 2023'!$AU$7,MATCH('Filtr dle měsíce'!A204,'Filtr dle měsíce'!$AC$6:$AC$297,0),0,1,1)*OFFSET('Filtr dle měsíce'!$AA$5,MATCH('Filtr dle měsíce'!A204,'Filtr dle měsíce'!$AC$6:$AC$297,0),0,1,1),"")&gt;0,IFERROR(OFFSET('Tabulka klientů 2023'!$AU$7,MATCH('Filtr dle měsíce'!A204,'Filtr dle měsíce'!$AC$6:$AC$297,0),0,1,1)*OFFSET('Filtr dle měsíce'!$AA$5,MATCH('Filtr dle měsíce'!A204,'Filtr dle měsíce'!$AC$6:$AC$297,0),0,1,1),""),"")</f>
        <v/>
      </c>
      <c r="N204" s="78" t="str">
        <f t="shared" ca="1" si="0"/>
        <v/>
      </c>
      <c r="Q204" s="51">
        <f>IF('Tabulka klientů 2023'!R206='Filtr dle měsíce'!$C$1,1,0)</f>
        <v>0</v>
      </c>
      <c r="R204" s="51">
        <f>IF('Tabulka klientů 2023'!U206='Filtr dle měsíce'!$C$1,1,0)</f>
        <v>0</v>
      </c>
      <c r="S204" s="51">
        <f>IF('Tabulka klientů 2023'!X206='Filtr dle měsíce'!$C$1,1,0)</f>
        <v>0</v>
      </c>
      <c r="T204" s="51">
        <f>IF('Tabulka klientů 2023'!AA206='Filtr dle měsíce'!$C$1,1,0)</f>
        <v>0</v>
      </c>
      <c r="U204" s="51">
        <f>IF('Tabulka klientů 2023'!AD206='Filtr dle měsíce'!$C$1,1,0)</f>
        <v>0</v>
      </c>
      <c r="V204" s="51">
        <f>IF('Tabulka klientů 2023'!AG206='Filtr dle měsíce'!$C$1,1,0)</f>
        <v>0</v>
      </c>
      <c r="W204" s="51">
        <f>IF('Tabulka klientů 2023'!AJ206='Filtr dle měsíce'!$C$1,1,0)</f>
        <v>0</v>
      </c>
      <c r="X204" s="1">
        <f>IF('Tabulka klientů 2023'!AM206='Filtr dle měsíce'!$C$1,1,0)</f>
        <v>0</v>
      </c>
      <c r="Y204" s="1">
        <f>IF('Tabulka klientů 2023'!AP206='Filtr dle měsíce'!$C$1,1,0)</f>
        <v>0</v>
      </c>
      <c r="Z204" s="1">
        <f>IF('Tabulka klientů 2023'!AS206='Filtr dle měsíce'!$C$1,1,0)</f>
        <v>0</v>
      </c>
      <c r="AA204" s="1">
        <f>IF('Tabulka klientů 2023'!AV206='Filtr dle měsíce'!$C$1,1,0)</f>
        <v>0</v>
      </c>
      <c r="AB204" s="1">
        <f t="shared" si="1"/>
        <v>0</v>
      </c>
      <c r="AC204" s="1">
        <f t="shared" si="2"/>
        <v>0</v>
      </c>
      <c r="AE204" s="51">
        <f>IF('Tabulka klientů 2023'!S206="ANO",1,0)</f>
        <v>0</v>
      </c>
      <c r="AF204" s="51">
        <f>IF('Tabulka klientů 2023'!V206="ANO",1,0)</f>
        <v>0</v>
      </c>
      <c r="AG204" s="51">
        <f>IF('Tabulka klientů 2023'!Y206="ANO",1,0)</f>
        <v>0</v>
      </c>
      <c r="AH204" s="51">
        <f>IF('Tabulka klientů 2023'!AB206="ANO",1,0)</f>
        <v>0</v>
      </c>
      <c r="AI204" s="51">
        <f>IF('Tabulka klientů 2023'!AE206="ANO",1,0)</f>
        <v>0</v>
      </c>
      <c r="AJ204" s="51">
        <f>IF('Tabulka klientů 2023'!AH206="ANO",1,0)</f>
        <v>0</v>
      </c>
      <c r="AK204" s="51">
        <f>IF('Tabulka klientů 2023'!AK206="ANO",1,0)</f>
        <v>0</v>
      </c>
      <c r="AL204" s="51">
        <f>IF('Tabulka klientů 2023'!AN206="ANO",1,0)</f>
        <v>0</v>
      </c>
      <c r="AM204" s="51">
        <f>IF('Tabulka klientů 2023'!AQ206="ANO",1,0)</f>
        <v>0</v>
      </c>
      <c r="AN204" s="51">
        <f>IF('Tabulka klientů 2023'!AT206="ANO",1,0)</f>
        <v>0</v>
      </c>
      <c r="AO204" s="51">
        <f>IF('Tabulka klientů 2023'!AW206="ANO",1,0)</f>
        <v>0</v>
      </c>
      <c r="AP204" s="51" t="e">
        <f t="shared" ref="AP204:AQ204" si="398">#N/A</f>
        <v>#N/A</v>
      </c>
      <c r="AQ204" s="51" t="e">
        <f t="shared" si="398"/>
        <v>#N/A</v>
      </c>
      <c r="AR204" s="51"/>
      <c r="AS204" s="1">
        <f t="shared" ref="AS204:BC204" si="399">SUM(Q204+AE204)</f>
        <v>0</v>
      </c>
      <c r="AT204" s="1">
        <f t="shared" si="399"/>
        <v>0</v>
      </c>
      <c r="AU204" s="1">
        <f t="shared" si="399"/>
        <v>0</v>
      </c>
      <c r="AV204" s="1">
        <f t="shared" si="399"/>
        <v>0</v>
      </c>
      <c r="AW204" s="1">
        <f t="shared" si="399"/>
        <v>0</v>
      </c>
      <c r="AX204" s="1">
        <f t="shared" si="399"/>
        <v>0</v>
      </c>
      <c r="AY204" s="1">
        <f t="shared" si="399"/>
        <v>0</v>
      </c>
      <c r="AZ204" s="1">
        <f t="shared" si="399"/>
        <v>0</v>
      </c>
      <c r="BA204" s="1">
        <f t="shared" si="399"/>
        <v>0</v>
      </c>
      <c r="BB204" s="1">
        <f t="shared" si="399"/>
        <v>0</v>
      </c>
      <c r="BC204" s="1">
        <f t="shared" si="399"/>
        <v>0</v>
      </c>
      <c r="BD204" s="1"/>
      <c r="BE204" s="79" t="str">
        <f ca="1">IF(IFERROR(OFFSET('Filtr dle měsíce'!AS$5,MATCH('Filtr dle měsíce'!$A203,'Filtr dle měsíce'!$AC$6:$AC$297,0),0,1,1)*OFFSET('Filtr dle měsíce'!AS$5,MATCH('Filtr dle měsíce'!$A203,'Filtr dle měsíce'!$AC$6:$AC$297,0),0,1,1),"")&gt;0,IFERROR(OFFSET('Filtr dle měsíce'!AS$5,MATCH('Filtr dle měsíce'!$A203,'Filtr dle měsíce'!$AC$6:$AC$297,0),0,1,1)*OFFSET('Filtr dle měsíce'!AS$5,MATCH('Filtr dle měsíce'!$A203,'Filtr dle měsíce'!$AC$6:$AC$297,0),0,1,1),""),"")</f>
        <v/>
      </c>
      <c r="BF204" s="79" t="str">
        <f ca="1">IF(IFERROR(OFFSET('Filtr dle měsíce'!AT$5,MATCH('Filtr dle měsíce'!$A203,'Filtr dle měsíce'!$AC$6:$AC$297,0),0,1,1)*OFFSET('Filtr dle měsíce'!AT$5,MATCH('Filtr dle měsíce'!$A203,'Filtr dle měsíce'!$AC$6:$AC$297,0),0,1,1),"")&gt;0,IFERROR(OFFSET('Filtr dle měsíce'!AT$5,MATCH('Filtr dle měsíce'!$A203,'Filtr dle měsíce'!$AC$6:$AC$297,0),0,1,1)*OFFSET('Filtr dle měsíce'!AT$5,MATCH('Filtr dle měsíce'!$A203,'Filtr dle měsíce'!$AC$6:$AC$297,0),0,1,1),""),"")</f>
        <v/>
      </c>
      <c r="BG204" s="79" t="str">
        <f ca="1">IF(IFERROR(OFFSET('Filtr dle měsíce'!AU$5,MATCH('Filtr dle měsíce'!$A203,'Filtr dle měsíce'!$AC$6:$AC$297,0),0,1,1)*OFFSET('Filtr dle měsíce'!AU$5,MATCH('Filtr dle měsíce'!$A203,'Filtr dle měsíce'!$AC$6:$AC$297,0),0,1,1),"")&gt;0,IFERROR(OFFSET('Filtr dle měsíce'!AU$5,MATCH('Filtr dle měsíce'!$A203,'Filtr dle měsíce'!$AC$6:$AC$297,0),0,1,1)*OFFSET('Filtr dle měsíce'!AU$5,MATCH('Filtr dle měsíce'!$A203,'Filtr dle měsíce'!$AC$6:$AC$297,0),0,1,1),""),"")</f>
        <v/>
      </c>
      <c r="BH204" s="79" t="str">
        <f ca="1">IF(IFERROR(OFFSET('Filtr dle měsíce'!AV$5,MATCH('Filtr dle měsíce'!$A203,'Filtr dle měsíce'!$AC$6:$AC$297,0),0,1,1)*OFFSET('Filtr dle měsíce'!AV$5,MATCH('Filtr dle měsíce'!$A203,'Filtr dle měsíce'!$AC$6:$AC$297,0),0,1,1),"")&gt;0,IFERROR(OFFSET('Filtr dle měsíce'!AV$5,MATCH('Filtr dle měsíce'!$A203,'Filtr dle měsíce'!$AC$6:$AC$297,0),0,1,1)*OFFSET('Filtr dle měsíce'!AV$5,MATCH('Filtr dle měsíce'!$A203,'Filtr dle měsíce'!$AC$6:$AC$297,0),0,1,1),""),"")</f>
        <v/>
      </c>
      <c r="BI204" s="79" t="str">
        <f ca="1">IF(IFERROR(OFFSET('Filtr dle měsíce'!AW$5,MATCH('Filtr dle měsíce'!$A203,'Filtr dle měsíce'!$AC$6:$AC$297,0),0,1,1)*OFFSET('Filtr dle měsíce'!AW$5,MATCH('Filtr dle měsíce'!$A203,'Filtr dle měsíce'!$AC$6:$AC$297,0),0,1,1),"")&gt;0,IFERROR(OFFSET('Filtr dle měsíce'!AW$5,MATCH('Filtr dle měsíce'!$A203,'Filtr dle měsíce'!$AC$6:$AC$297,0),0,1,1)*OFFSET('Filtr dle měsíce'!AW$5,MATCH('Filtr dle měsíce'!$A203,'Filtr dle měsíce'!$AC$6:$AC$297,0),0,1,1),""),"")</f>
        <v/>
      </c>
      <c r="BJ204" s="79" t="str">
        <f ca="1">IF(IFERROR(OFFSET('Filtr dle měsíce'!AX$5,MATCH('Filtr dle měsíce'!$A203,'Filtr dle měsíce'!$AC$6:$AC$297,0),0,1,1)*OFFSET('Filtr dle měsíce'!AX$5,MATCH('Filtr dle měsíce'!$A203,'Filtr dle měsíce'!$AC$6:$AC$297,0),0,1,1),"")&gt;0,IFERROR(OFFSET('Filtr dle měsíce'!AX$5,MATCH('Filtr dle měsíce'!$A203,'Filtr dle měsíce'!$AC$6:$AC$297,0),0,1,1)*OFFSET('Filtr dle měsíce'!AX$5,MATCH('Filtr dle měsíce'!$A203,'Filtr dle měsíce'!$AC$6:$AC$297,0),0,1,1),""),"")</f>
        <v/>
      </c>
      <c r="BK204" s="79" t="str">
        <f ca="1">IF(IFERROR(OFFSET('Filtr dle měsíce'!AY$5,MATCH('Filtr dle měsíce'!$A203,'Filtr dle měsíce'!$AC$6:$AC$297,0),0,1,1)*OFFSET('Filtr dle měsíce'!AY$5,MATCH('Filtr dle měsíce'!$A203,'Filtr dle měsíce'!$AC$6:$AC$297,0),0,1,1),"")&gt;0,IFERROR(OFFSET('Filtr dle měsíce'!AY$5,MATCH('Filtr dle měsíce'!$A203,'Filtr dle měsíce'!$AC$6:$AC$297,0),0,1,1)*OFFSET('Filtr dle měsíce'!AY$5,MATCH('Filtr dle měsíce'!$A203,'Filtr dle měsíce'!$AC$6:$AC$297,0),0,1,1),""),"")</f>
        <v/>
      </c>
      <c r="BL204" s="79" t="str">
        <f ca="1">IF(IFERROR(OFFSET('Filtr dle měsíce'!AZ$5,MATCH('Filtr dle měsíce'!$A203,'Filtr dle měsíce'!$AC$6:$AC$297,0),0,1,1)*OFFSET('Filtr dle měsíce'!AZ$5,MATCH('Filtr dle měsíce'!$A203,'Filtr dle měsíce'!$AC$6:$AC$297,0),0,1,1),"")&gt;0,IFERROR(OFFSET('Filtr dle měsíce'!AZ$5,MATCH('Filtr dle měsíce'!$A203,'Filtr dle měsíce'!$AC$6:$AC$297,0),0,1,1)*OFFSET('Filtr dle měsíce'!AZ$5,MATCH('Filtr dle měsíce'!$A203,'Filtr dle měsíce'!$AC$6:$AC$297,0),0,1,1),""),"")</f>
        <v/>
      </c>
      <c r="BM204" s="79" t="str">
        <f ca="1">IF(IFERROR(OFFSET('Filtr dle měsíce'!BA$5,MATCH('Filtr dle měsíce'!$A203,'Filtr dle měsíce'!$AC$6:$AC$297,0),0,1,1)*OFFSET('Filtr dle měsíce'!BA$5,MATCH('Filtr dle měsíce'!$A203,'Filtr dle měsíce'!$AC$6:$AC$297,0),0,1,1),"")&gt;0,IFERROR(OFFSET('Filtr dle měsíce'!BA$5,MATCH('Filtr dle měsíce'!$A203,'Filtr dle měsíce'!$AC$6:$AC$297,0),0,1,1)*OFFSET('Filtr dle měsíce'!BA$5,MATCH('Filtr dle měsíce'!$A203,'Filtr dle měsíce'!$AC$6:$AC$297,0),0,1,1),""),"")</f>
        <v/>
      </c>
      <c r="BN204" s="79" t="str">
        <f ca="1">IF(IFERROR(OFFSET('Filtr dle měsíce'!BB$5,MATCH('Filtr dle měsíce'!$A203,'Filtr dle měsíce'!$AC$6:$AC$297,0),0,1,1)*OFFSET('Filtr dle měsíce'!BB$5,MATCH('Filtr dle měsíce'!$A203,'Filtr dle měsíce'!$AC$6:$AC$297,0),0,1,1),"")&gt;0,IFERROR(OFFSET('Filtr dle měsíce'!BB$5,MATCH('Filtr dle měsíce'!$A203,'Filtr dle měsíce'!$AC$6:$AC$297,0),0,1,1)*OFFSET('Filtr dle měsíce'!BB$5,MATCH('Filtr dle měsíce'!$A203,'Filtr dle měsíce'!$AC$6:$AC$297,0),0,1,1),""),"")</f>
        <v/>
      </c>
      <c r="BO204" s="79" t="str">
        <f ca="1">IF(IFERROR(OFFSET('Filtr dle měsíce'!BC$5,MATCH('Filtr dle měsíce'!$A203,'Filtr dle měsíce'!$AC$6:$AC$297,0),0,1,1)*OFFSET('Filtr dle měsíce'!BC$5,MATCH('Filtr dle měsíce'!$A203,'Filtr dle měsíce'!$AC$6:$AC$297,0),0,1,1),"")&gt;0,IFERROR(OFFSET('Filtr dle měsíce'!BC$5,MATCH('Filtr dle měsíce'!$A203,'Filtr dle měsíce'!$AC$6:$AC$297,0),0,1,1)*OFFSET('Filtr dle měsíce'!BC$5,MATCH('Filtr dle měsíce'!$A203,'Filtr dle měsíce'!$AC$6:$AC$297,0),0,1,1),""),"")</f>
        <v/>
      </c>
      <c r="BP204" s="79"/>
      <c r="BQ204" s="79"/>
    </row>
    <row r="205" spans="1:69" ht="14.25" customHeight="1" x14ac:dyDescent="0.4">
      <c r="A205" s="51">
        <v>201</v>
      </c>
      <c r="B205" s="74" t="str">
        <f ca="1">IFERROR(TEXT(OFFSET('Tabulka klientů 2023'!$C$7,MATCH('Filtr dle měsíce'!A205,'Filtr dle měsíce'!$AC$6:$AC$297,0),0,1,1),""),"")</f>
        <v/>
      </c>
      <c r="C205" s="75" t="str">
        <f ca="1">IF(IFERROR(OFFSET('Tabulka klientů 2023'!$Q$7,MATCH('Filtr dle měsíce'!A205,'Filtr dle měsíce'!$AC$6:$AC$297,0),0,1,1)*OFFSET('Filtr dle měsíce'!$Q$5,MATCH('Filtr dle měsíce'!A205,'Filtr dle měsíce'!$AC$6:$AC$297,0),0,1,1),"")&gt;0,IFERROR(OFFSET('Tabulka klientů 2023'!$Q$7,MATCH('Filtr dle měsíce'!A205,'Filtr dle měsíce'!$AC$6:$AC$297,0),0,1,1)*OFFSET('Filtr dle měsíce'!$Q$5,MATCH('Filtr dle měsíce'!A205,'Filtr dle měsíce'!$AC$6:$AC$297,0),0,1,1),""),"")</f>
        <v/>
      </c>
      <c r="D205" s="76" t="str">
        <f ca="1">IF(IFERROR(OFFSET('Tabulka klientů 2023'!$T$7,MATCH('Filtr dle měsíce'!A205,'Filtr dle měsíce'!$AC$6:$AC$297,0),0,1,1)*OFFSET('Filtr dle měsíce'!$R$5,MATCH('Filtr dle měsíce'!A205,'Filtr dle měsíce'!$AC$6:$AC$297,0),0,1,1),"")&gt;0,IFERROR(OFFSET('Tabulka klientů 2023'!$T$7,MATCH('Filtr dle měsíce'!A205,'Filtr dle měsíce'!$AC$6:$AC$297,0),0,1,1)*OFFSET('Filtr dle měsíce'!$R$5,MATCH('Filtr dle měsíce'!A205,'Filtr dle měsíce'!$AC$6:$AC$297,0),0,1,1),""),"")</f>
        <v/>
      </c>
      <c r="E205" s="75" t="str">
        <f ca="1">IF(IFERROR(OFFSET('Tabulka klientů 2023'!$W$7,MATCH('Filtr dle měsíce'!A205,'Filtr dle měsíce'!$AC$6:$AC$297,0),0,1,1)*OFFSET('Filtr dle měsíce'!$S$5,MATCH('Filtr dle měsíce'!A205,'Filtr dle měsíce'!$AC$6:$AC$297,0),0,1,1),"")&gt;0,IFERROR(OFFSET('Tabulka klientů 2023'!$W$7,MATCH('Filtr dle měsíce'!A205,'Filtr dle měsíce'!$AC$6:$AC$297,0),0,1,1)*OFFSET('Filtr dle měsíce'!$S$5,MATCH('Filtr dle měsíce'!A205,'Filtr dle měsíce'!$AC$6:$AC$297,0),0,1,1),""),"")</f>
        <v/>
      </c>
      <c r="F205" s="76" t="str">
        <f ca="1">IF(IFERROR(OFFSET('Tabulka klientů 2023'!$Z$7,MATCH('Filtr dle měsíce'!A205,'Filtr dle měsíce'!$AC$6:$AC$297,0),0,1,1)*OFFSET('Filtr dle měsíce'!$T$5,MATCH('Filtr dle měsíce'!A205,'Filtr dle měsíce'!$AC$6:$AC$297,0),0,1,1),"")&gt;0,IFERROR(OFFSET('Tabulka klientů 2023'!$Z$7,MATCH('Filtr dle měsíce'!A205,'Filtr dle měsíce'!$AC$6:$AC$297,0),0,1,1)*OFFSET('Filtr dle měsíce'!$T$5,MATCH('Filtr dle měsíce'!A205,'Filtr dle měsíce'!$AC$6:$AC$297,0),0,1,1),""),"")</f>
        <v/>
      </c>
      <c r="G205" s="75" t="str">
        <f ca="1">IF(IFERROR(OFFSET('Tabulka klientů 2023'!$AC$7,MATCH('Filtr dle měsíce'!A205,'Filtr dle měsíce'!$AC$6:$AC$297,0),0,1,1)*OFFSET('Filtr dle měsíce'!$U$5,MATCH('Filtr dle měsíce'!A205,'Filtr dle měsíce'!$AC$6:$AC$297,0),0,1,1),"")&gt;0,IFERROR(OFFSET('Tabulka klientů 2023'!$AC$7,MATCH('Filtr dle měsíce'!A205,'Filtr dle měsíce'!$AC$6:$AC$297,0),0,1,1)*OFFSET('Filtr dle měsíce'!$U$5,MATCH('Filtr dle měsíce'!A205,'Filtr dle měsíce'!$AC$6:$AC$297,0),0,1,1),""),"")</f>
        <v/>
      </c>
      <c r="H205" s="76" t="str">
        <f ca="1">IF(IFERROR(OFFSET('Tabulka klientů 2023'!$AF$7,MATCH('Filtr dle měsíce'!A205,'Filtr dle měsíce'!$AC$6:$AC$297,0),0,1,1)*OFFSET('Filtr dle měsíce'!$V$5,MATCH('Filtr dle měsíce'!A205,'Filtr dle měsíce'!$AC$6:$AC$297,0),0,1,1),"")&gt;0,IFERROR(OFFSET('Tabulka klientů 2023'!$AF$7,MATCH('Filtr dle měsíce'!A205,'Filtr dle měsíce'!$AC$6:$AC$297,0),0,1,1)*OFFSET('Filtr dle měsíce'!$V$5,MATCH('Filtr dle měsíce'!A205,'Filtr dle měsíce'!$AC$6:$AC$297,0),0,1,1),""),"")</f>
        <v/>
      </c>
      <c r="I205" s="75" t="str">
        <f ca="1">IF(IFERROR(OFFSET('Tabulka klientů 2023'!$AI$7,MATCH('Filtr dle měsíce'!A205,'Filtr dle měsíce'!$AC$6:$AC$297,0),0,1,1)*OFFSET('Filtr dle měsíce'!$W$5,MATCH('Filtr dle měsíce'!A205,'Filtr dle měsíce'!$AC$6:$AC$297,0),0,1,1),"")&gt;0,IFERROR(OFFSET('Tabulka klientů 2023'!$AI$7,MATCH('Filtr dle měsíce'!A205,'Filtr dle měsíce'!$AC$6:$AC$297,0),0,1,1)*OFFSET('Filtr dle měsíce'!$W$5,MATCH('Filtr dle měsíce'!A205,'Filtr dle měsíce'!$AC$6:$AC$297,0),0,1,1),""),"")</f>
        <v/>
      </c>
      <c r="J205" s="76" t="str">
        <f ca="1">IF(IFERROR(OFFSET('Tabulka klientů 2023'!$AL$7,MATCH('Filtr dle měsíce'!A205,'Filtr dle měsíce'!$AC$6:$AC$297,0),0,1,1)*OFFSET('Filtr dle měsíce'!$X$5,MATCH('Filtr dle měsíce'!A205,'Filtr dle měsíce'!$AC$6:$AC$297,0),0,1,1),"")&gt;0,IFERROR(OFFSET('Tabulka klientů 2023'!$AL$7,MATCH('Filtr dle měsíce'!A205,'Filtr dle měsíce'!$AC$6:$AC$297,0),0,1,1)*OFFSET('Filtr dle měsíce'!$X$5,MATCH('Filtr dle měsíce'!A205,'Filtr dle měsíce'!$AC$6:$AC$297,0),0,1,1),""),"")</f>
        <v/>
      </c>
      <c r="K205" s="75" t="str">
        <f ca="1">IF(IFERROR(OFFSET('Tabulka klientů 2023'!$AO$7,MATCH('Filtr dle měsíce'!A205,'Filtr dle měsíce'!$AC$6:$AC$297,0),0,1,1)*OFFSET('Filtr dle měsíce'!$Y$5,MATCH('Filtr dle měsíce'!A205,'Filtr dle měsíce'!$AC$6:$AC$297,0),0,1,1),"")&gt;0,IFERROR(OFFSET('Tabulka klientů 2023'!$AO$7,MATCH('Filtr dle měsíce'!A205,'Filtr dle měsíce'!$AC$6:$AC$297,0),0,1,1)*OFFSET('Filtr dle měsíce'!$Y$5,MATCH('Filtr dle měsíce'!A205,'Filtr dle měsíce'!$AC$6:$AC$297,0),0,1,1),""),"")</f>
        <v/>
      </c>
      <c r="L205" s="76" t="str">
        <f ca="1">IF(IFERROR(OFFSET('Tabulka klientů 2023'!$AR$7,MATCH('Filtr dle měsíce'!A205,'Filtr dle měsíce'!$AC$6:$AC$297,0),0,1,1)*OFFSET('Filtr dle měsíce'!$Z$5,MATCH('Filtr dle měsíce'!A205,'Filtr dle měsíce'!$AC$6:$AC$297,0),0,1,1),"")&gt;0,IFERROR(OFFSET('Tabulka klientů 2023'!$AR$7,MATCH('Filtr dle měsíce'!A205,'Filtr dle měsíce'!$AC$6:$AC$297,0),0,1,1)*OFFSET('Filtr dle měsíce'!$Z$5,MATCH('Filtr dle měsíce'!A205,'Filtr dle měsíce'!$AC$6:$AC$297,0),0,1,1),""),"")</f>
        <v/>
      </c>
      <c r="M205" s="77" t="str">
        <f ca="1">IF(IFERROR(OFFSET('Tabulka klientů 2023'!$AU$7,MATCH('Filtr dle měsíce'!A205,'Filtr dle měsíce'!$AC$6:$AC$297,0),0,1,1)*OFFSET('Filtr dle měsíce'!$AA$5,MATCH('Filtr dle měsíce'!A205,'Filtr dle měsíce'!$AC$6:$AC$297,0),0,1,1),"")&gt;0,IFERROR(OFFSET('Tabulka klientů 2023'!$AU$7,MATCH('Filtr dle měsíce'!A205,'Filtr dle měsíce'!$AC$6:$AC$297,0),0,1,1)*OFFSET('Filtr dle měsíce'!$AA$5,MATCH('Filtr dle měsíce'!A205,'Filtr dle měsíce'!$AC$6:$AC$297,0),0,1,1),""),"")</f>
        <v/>
      </c>
      <c r="N205" s="78" t="str">
        <f t="shared" ca="1" si="0"/>
        <v/>
      </c>
      <c r="Q205" s="51">
        <f>IF('Tabulka klientů 2023'!R207='Filtr dle měsíce'!$C$1,1,0)</f>
        <v>0</v>
      </c>
      <c r="R205" s="51">
        <f>IF('Tabulka klientů 2023'!U207='Filtr dle měsíce'!$C$1,1,0)</f>
        <v>0</v>
      </c>
      <c r="S205" s="51">
        <f>IF('Tabulka klientů 2023'!X207='Filtr dle měsíce'!$C$1,1,0)</f>
        <v>0</v>
      </c>
      <c r="T205" s="51">
        <f>IF('Tabulka klientů 2023'!AA207='Filtr dle měsíce'!$C$1,1,0)</f>
        <v>0</v>
      </c>
      <c r="U205" s="51">
        <f>IF('Tabulka klientů 2023'!AD207='Filtr dle měsíce'!$C$1,1,0)</f>
        <v>0</v>
      </c>
      <c r="V205" s="51">
        <f>IF('Tabulka klientů 2023'!AG207='Filtr dle měsíce'!$C$1,1,0)</f>
        <v>0</v>
      </c>
      <c r="W205" s="51">
        <f>IF('Tabulka klientů 2023'!AJ207='Filtr dle měsíce'!$C$1,1,0)</f>
        <v>0</v>
      </c>
      <c r="X205" s="1">
        <f>IF('Tabulka klientů 2023'!AM207='Filtr dle měsíce'!$C$1,1,0)</f>
        <v>0</v>
      </c>
      <c r="Y205" s="1">
        <f>IF('Tabulka klientů 2023'!AP207='Filtr dle měsíce'!$C$1,1,0)</f>
        <v>0</v>
      </c>
      <c r="Z205" s="1">
        <f>IF('Tabulka klientů 2023'!AS207='Filtr dle měsíce'!$C$1,1,0)</f>
        <v>0</v>
      </c>
      <c r="AA205" s="1">
        <f>IF('Tabulka klientů 2023'!AV207='Filtr dle měsíce'!$C$1,1,0)</f>
        <v>0</v>
      </c>
      <c r="AB205" s="1">
        <f t="shared" si="1"/>
        <v>0</v>
      </c>
      <c r="AC205" s="1">
        <f t="shared" si="2"/>
        <v>0</v>
      </c>
      <c r="AE205" s="51">
        <f>IF('Tabulka klientů 2023'!S207="ANO",1,0)</f>
        <v>0</v>
      </c>
      <c r="AF205" s="51">
        <f>IF('Tabulka klientů 2023'!V207="ANO",1,0)</f>
        <v>0</v>
      </c>
      <c r="AG205" s="51">
        <f>IF('Tabulka klientů 2023'!Y207="ANO",1,0)</f>
        <v>0</v>
      </c>
      <c r="AH205" s="51">
        <f>IF('Tabulka klientů 2023'!AB207="ANO",1,0)</f>
        <v>0</v>
      </c>
      <c r="AI205" s="51">
        <f>IF('Tabulka klientů 2023'!AE207="ANO",1,0)</f>
        <v>0</v>
      </c>
      <c r="AJ205" s="51">
        <f>IF('Tabulka klientů 2023'!AH207="ANO",1,0)</f>
        <v>0</v>
      </c>
      <c r="AK205" s="51">
        <f>IF('Tabulka klientů 2023'!AK207="ANO",1,0)</f>
        <v>0</v>
      </c>
      <c r="AL205" s="51">
        <f>IF('Tabulka klientů 2023'!AN207="ANO",1,0)</f>
        <v>0</v>
      </c>
      <c r="AM205" s="51">
        <f>IF('Tabulka klientů 2023'!AQ207="ANO",1,0)</f>
        <v>0</v>
      </c>
      <c r="AN205" s="51">
        <f>IF('Tabulka klientů 2023'!AT207="ANO",1,0)</f>
        <v>0</v>
      </c>
      <c r="AO205" s="51">
        <f>IF('Tabulka klientů 2023'!AW207="ANO",1,0)</f>
        <v>0</v>
      </c>
      <c r="AP205" s="51" t="e">
        <f t="shared" ref="AP205:AQ205" si="400">#N/A</f>
        <v>#N/A</v>
      </c>
      <c r="AQ205" s="51" t="e">
        <f t="shared" si="400"/>
        <v>#N/A</v>
      </c>
      <c r="AR205" s="51"/>
      <c r="AS205" s="1">
        <f t="shared" ref="AS205:BC205" si="401">SUM(Q205+AE205)</f>
        <v>0</v>
      </c>
      <c r="AT205" s="1">
        <f t="shared" si="401"/>
        <v>0</v>
      </c>
      <c r="AU205" s="1">
        <f t="shared" si="401"/>
        <v>0</v>
      </c>
      <c r="AV205" s="1">
        <f t="shared" si="401"/>
        <v>0</v>
      </c>
      <c r="AW205" s="1">
        <f t="shared" si="401"/>
        <v>0</v>
      </c>
      <c r="AX205" s="1">
        <f t="shared" si="401"/>
        <v>0</v>
      </c>
      <c r="AY205" s="1">
        <f t="shared" si="401"/>
        <v>0</v>
      </c>
      <c r="AZ205" s="1">
        <f t="shared" si="401"/>
        <v>0</v>
      </c>
      <c r="BA205" s="1">
        <f t="shared" si="401"/>
        <v>0</v>
      </c>
      <c r="BB205" s="1">
        <f t="shared" si="401"/>
        <v>0</v>
      </c>
      <c r="BC205" s="1">
        <f t="shared" si="401"/>
        <v>0</v>
      </c>
      <c r="BD205" s="1"/>
      <c r="BE205" s="79" t="str">
        <f ca="1">IF(IFERROR(OFFSET('Filtr dle měsíce'!AS$5,MATCH('Filtr dle měsíce'!$A204,'Filtr dle měsíce'!$AC$6:$AC$297,0),0,1,1)*OFFSET('Filtr dle měsíce'!AS$5,MATCH('Filtr dle měsíce'!$A204,'Filtr dle měsíce'!$AC$6:$AC$297,0),0,1,1),"")&gt;0,IFERROR(OFFSET('Filtr dle měsíce'!AS$5,MATCH('Filtr dle měsíce'!$A204,'Filtr dle měsíce'!$AC$6:$AC$297,0),0,1,1)*OFFSET('Filtr dle měsíce'!AS$5,MATCH('Filtr dle měsíce'!$A204,'Filtr dle měsíce'!$AC$6:$AC$297,0),0,1,1),""),"")</f>
        <v/>
      </c>
      <c r="BF205" s="79" t="str">
        <f ca="1">IF(IFERROR(OFFSET('Filtr dle měsíce'!AT$5,MATCH('Filtr dle měsíce'!$A204,'Filtr dle měsíce'!$AC$6:$AC$297,0),0,1,1)*OFFSET('Filtr dle měsíce'!AT$5,MATCH('Filtr dle měsíce'!$A204,'Filtr dle měsíce'!$AC$6:$AC$297,0),0,1,1),"")&gt;0,IFERROR(OFFSET('Filtr dle měsíce'!AT$5,MATCH('Filtr dle měsíce'!$A204,'Filtr dle měsíce'!$AC$6:$AC$297,0),0,1,1)*OFFSET('Filtr dle měsíce'!AT$5,MATCH('Filtr dle měsíce'!$A204,'Filtr dle měsíce'!$AC$6:$AC$297,0),0,1,1),""),"")</f>
        <v/>
      </c>
      <c r="BG205" s="79" t="str">
        <f ca="1">IF(IFERROR(OFFSET('Filtr dle měsíce'!AU$5,MATCH('Filtr dle měsíce'!$A204,'Filtr dle měsíce'!$AC$6:$AC$297,0),0,1,1)*OFFSET('Filtr dle měsíce'!AU$5,MATCH('Filtr dle měsíce'!$A204,'Filtr dle měsíce'!$AC$6:$AC$297,0),0,1,1),"")&gt;0,IFERROR(OFFSET('Filtr dle měsíce'!AU$5,MATCH('Filtr dle měsíce'!$A204,'Filtr dle měsíce'!$AC$6:$AC$297,0),0,1,1)*OFFSET('Filtr dle měsíce'!AU$5,MATCH('Filtr dle měsíce'!$A204,'Filtr dle měsíce'!$AC$6:$AC$297,0),0,1,1),""),"")</f>
        <v/>
      </c>
      <c r="BH205" s="79" t="str">
        <f ca="1">IF(IFERROR(OFFSET('Filtr dle měsíce'!AV$5,MATCH('Filtr dle měsíce'!$A204,'Filtr dle měsíce'!$AC$6:$AC$297,0),0,1,1)*OFFSET('Filtr dle měsíce'!AV$5,MATCH('Filtr dle měsíce'!$A204,'Filtr dle měsíce'!$AC$6:$AC$297,0),0,1,1),"")&gt;0,IFERROR(OFFSET('Filtr dle měsíce'!AV$5,MATCH('Filtr dle měsíce'!$A204,'Filtr dle měsíce'!$AC$6:$AC$297,0),0,1,1)*OFFSET('Filtr dle měsíce'!AV$5,MATCH('Filtr dle měsíce'!$A204,'Filtr dle měsíce'!$AC$6:$AC$297,0),0,1,1),""),"")</f>
        <v/>
      </c>
      <c r="BI205" s="79" t="str">
        <f ca="1">IF(IFERROR(OFFSET('Filtr dle měsíce'!AW$5,MATCH('Filtr dle měsíce'!$A204,'Filtr dle měsíce'!$AC$6:$AC$297,0),0,1,1)*OFFSET('Filtr dle měsíce'!AW$5,MATCH('Filtr dle měsíce'!$A204,'Filtr dle měsíce'!$AC$6:$AC$297,0),0,1,1),"")&gt;0,IFERROR(OFFSET('Filtr dle měsíce'!AW$5,MATCH('Filtr dle měsíce'!$A204,'Filtr dle měsíce'!$AC$6:$AC$297,0),0,1,1)*OFFSET('Filtr dle měsíce'!AW$5,MATCH('Filtr dle měsíce'!$A204,'Filtr dle měsíce'!$AC$6:$AC$297,0),0,1,1),""),"")</f>
        <v/>
      </c>
      <c r="BJ205" s="79" t="str">
        <f ca="1">IF(IFERROR(OFFSET('Filtr dle měsíce'!AX$5,MATCH('Filtr dle měsíce'!$A204,'Filtr dle měsíce'!$AC$6:$AC$297,0),0,1,1)*OFFSET('Filtr dle měsíce'!AX$5,MATCH('Filtr dle měsíce'!$A204,'Filtr dle měsíce'!$AC$6:$AC$297,0),0,1,1),"")&gt;0,IFERROR(OFFSET('Filtr dle měsíce'!AX$5,MATCH('Filtr dle měsíce'!$A204,'Filtr dle měsíce'!$AC$6:$AC$297,0),0,1,1)*OFFSET('Filtr dle měsíce'!AX$5,MATCH('Filtr dle měsíce'!$A204,'Filtr dle měsíce'!$AC$6:$AC$297,0),0,1,1),""),"")</f>
        <v/>
      </c>
      <c r="BK205" s="79" t="str">
        <f ca="1">IF(IFERROR(OFFSET('Filtr dle měsíce'!AY$5,MATCH('Filtr dle měsíce'!$A204,'Filtr dle měsíce'!$AC$6:$AC$297,0),0,1,1)*OFFSET('Filtr dle měsíce'!AY$5,MATCH('Filtr dle měsíce'!$A204,'Filtr dle měsíce'!$AC$6:$AC$297,0),0,1,1),"")&gt;0,IFERROR(OFFSET('Filtr dle měsíce'!AY$5,MATCH('Filtr dle měsíce'!$A204,'Filtr dle měsíce'!$AC$6:$AC$297,0),0,1,1)*OFFSET('Filtr dle měsíce'!AY$5,MATCH('Filtr dle měsíce'!$A204,'Filtr dle měsíce'!$AC$6:$AC$297,0),0,1,1),""),"")</f>
        <v/>
      </c>
      <c r="BL205" s="79" t="str">
        <f ca="1">IF(IFERROR(OFFSET('Filtr dle měsíce'!AZ$5,MATCH('Filtr dle měsíce'!$A204,'Filtr dle měsíce'!$AC$6:$AC$297,0),0,1,1)*OFFSET('Filtr dle měsíce'!AZ$5,MATCH('Filtr dle měsíce'!$A204,'Filtr dle měsíce'!$AC$6:$AC$297,0),0,1,1),"")&gt;0,IFERROR(OFFSET('Filtr dle měsíce'!AZ$5,MATCH('Filtr dle měsíce'!$A204,'Filtr dle měsíce'!$AC$6:$AC$297,0),0,1,1)*OFFSET('Filtr dle měsíce'!AZ$5,MATCH('Filtr dle měsíce'!$A204,'Filtr dle měsíce'!$AC$6:$AC$297,0),0,1,1),""),"")</f>
        <v/>
      </c>
      <c r="BM205" s="79" t="str">
        <f ca="1">IF(IFERROR(OFFSET('Filtr dle měsíce'!BA$5,MATCH('Filtr dle měsíce'!$A204,'Filtr dle měsíce'!$AC$6:$AC$297,0),0,1,1)*OFFSET('Filtr dle měsíce'!BA$5,MATCH('Filtr dle měsíce'!$A204,'Filtr dle měsíce'!$AC$6:$AC$297,0),0,1,1),"")&gt;0,IFERROR(OFFSET('Filtr dle měsíce'!BA$5,MATCH('Filtr dle měsíce'!$A204,'Filtr dle měsíce'!$AC$6:$AC$297,0),0,1,1)*OFFSET('Filtr dle měsíce'!BA$5,MATCH('Filtr dle měsíce'!$A204,'Filtr dle měsíce'!$AC$6:$AC$297,0),0,1,1),""),"")</f>
        <v/>
      </c>
      <c r="BN205" s="79" t="str">
        <f ca="1">IF(IFERROR(OFFSET('Filtr dle měsíce'!BB$5,MATCH('Filtr dle měsíce'!$A204,'Filtr dle měsíce'!$AC$6:$AC$297,0),0,1,1)*OFFSET('Filtr dle měsíce'!BB$5,MATCH('Filtr dle měsíce'!$A204,'Filtr dle měsíce'!$AC$6:$AC$297,0),0,1,1),"")&gt;0,IFERROR(OFFSET('Filtr dle měsíce'!BB$5,MATCH('Filtr dle měsíce'!$A204,'Filtr dle měsíce'!$AC$6:$AC$297,0),0,1,1)*OFFSET('Filtr dle měsíce'!BB$5,MATCH('Filtr dle měsíce'!$A204,'Filtr dle měsíce'!$AC$6:$AC$297,0),0,1,1),""),"")</f>
        <v/>
      </c>
      <c r="BO205" s="79" t="str">
        <f ca="1">IF(IFERROR(OFFSET('Filtr dle měsíce'!BC$5,MATCH('Filtr dle měsíce'!$A204,'Filtr dle měsíce'!$AC$6:$AC$297,0),0,1,1)*OFFSET('Filtr dle měsíce'!BC$5,MATCH('Filtr dle měsíce'!$A204,'Filtr dle měsíce'!$AC$6:$AC$297,0),0,1,1),"")&gt;0,IFERROR(OFFSET('Filtr dle měsíce'!BC$5,MATCH('Filtr dle měsíce'!$A204,'Filtr dle měsíce'!$AC$6:$AC$297,0),0,1,1)*OFFSET('Filtr dle měsíce'!BC$5,MATCH('Filtr dle měsíce'!$A204,'Filtr dle měsíce'!$AC$6:$AC$297,0),0,1,1),""),"")</f>
        <v/>
      </c>
      <c r="BP205" s="79"/>
      <c r="BQ205" s="79"/>
    </row>
    <row r="206" spans="1:69" ht="14.25" customHeight="1" x14ac:dyDescent="0.4">
      <c r="A206" s="51">
        <v>202</v>
      </c>
      <c r="B206" s="74" t="str">
        <f ca="1">IFERROR(TEXT(OFFSET('Tabulka klientů 2023'!$C$7,MATCH('Filtr dle měsíce'!A206,'Filtr dle měsíce'!$AC$6:$AC$297,0),0,1,1),""),"")</f>
        <v/>
      </c>
      <c r="C206" s="75" t="str">
        <f ca="1">IF(IFERROR(OFFSET('Tabulka klientů 2023'!$Q$7,MATCH('Filtr dle měsíce'!A206,'Filtr dle měsíce'!$AC$6:$AC$297,0),0,1,1)*OFFSET('Filtr dle měsíce'!$Q$5,MATCH('Filtr dle měsíce'!A206,'Filtr dle měsíce'!$AC$6:$AC$297,0),0,1,1),"")&gt;0,IFERROR(OFFSET('Tabulka klientů 2023'!$Q$7,MATCH('Filtr dle měsíce'!A206,'Filtr dle měsíce'!$AC$6:$AC$297,0),0,1,1)*OFFSET('Filtr dle měsíce'!$Q$5,MATCH('Filtr dle měsíce'!A206,'Filtr dle měsíce'!$AC$6:$AC$297,0),0,1,1),""),"")</f>
        <v/>
      </c>
      <c r="D206" s="76" t="str">
        <f ca="1">IF(IFERROR(OFFSET('Tabulka klientů 2023'!$T$7,MATCH('Filtr dle měsíce'!A206,'Filtr dle měsíce'!$AC$6:$AC$297,0),0,1,1)*OFFSET('Filtr dle měsíce'!$R$5,MATCH('Filtr dle měsíce'!A206,'Filtr dle měsíce'!$AC$6:$AC$297,0),0,1,1),"")&gt;0,IFERROR(OFFSET('Tabulka klientů 2023'!$T$7,MATCH('Filtr dle měsíce'!A206,'Filtr dle měsíce'!$AC$6:$AC$297,0),0,1,1)*OFFSET('Filtr dle měsíce'!$R$5,MATCH('Filtr dle měsíce'!A206,'Filtr dle měsíce'!$AC$6:$AC$297,0),0,1,1),""),"")</f>
        <v/>
      </c>
      <c r="E206" s="75" t="str">
        <f ca="1">IF(IFERROR(OFFSET('Tabulka klientů 2023'!$W$7,MATCH('Filtr dle měsíce'!A206,'Filtr dle měsíce'!$AC$6:$AC$297,0),0,1,1)*OFFSET('Filtr dle měsíce'!$S$5,MATCH('Filtr dle měsíce'!A206,'Filtr dle měsíce'!$AC$6:$AC$297,0),0,1,1),"")&gt;0,IFERROR(OFFSET('Tabulka klientů 2023'!$W$7,MATCH('Filtr dle měsíce'!A206,'Filtr dle měsíce'!$AC$6:$AC$297,0),0,1,1)*OFFSET('Filtr dle měsíce'!$S$5,MATCH('Filtr dle měsíce'!A206,'Filtr dle měsíce'!$AC$6:$AC$297,0),0,1,1),""),"")</f>
        <v/>
      </c>
      <c r="F206" s="76" t="str">
        <f ca="1">IF(IFERROR(OFFSET('Tabulka klientů 2023'!$Z$7,MATCH('Filtr dle měsíce'!A206,'Filtr dle měsíce'!$AC$6:$AC$297,0),0,1,1)*OFFSET('Filtr dle měsíce'!$T$5,MATCH('Filtr dle měsíce'!A206,'Filtr dle měsíce'!$AC$6:$AC$297,0),0,1,1),"")&gt;0,IFERROR(OFFSET('Tabulka klientů 2023'!$Z$7,MATCH('Filtr dle měsíce'!A206,'Filtr dle měsíce'!$AC$6:$AC$297,0),0,1,1)*OFFSET('Filtr dle měsíce'!$T$5,MATCH('Filtr dle měsíce'!A206,'Filtr dle měsíce'!$AC$6:$AC$297,0),0,1,1),""),"")</f>
        <v/>
      </c>
      <c r="G206" s="75" t="str">
        <f ca="1">IF(IFERROR(OFFSET('Tabulka klientů 2023'!$AC$7,MATCH('Filtr dle měsíce'!A206,'Filtr dle měsíce'!$AC$6:$AC$297,0),0,1,1)*OFFSET('Filtr dle měsíce'!$U$5,MATCH('Filtr dle měsíce'!A206,'Filtr dle měsíce'!$AC$6:$AC$297,0),0,1,1),"")&gt;0,IFERROR(OFFSET('Tabulka klientů 2023'!$AC$7,MATCH('Filtr dle měsíce'!A206,'Filtr dle měsíce'!$AC$6:$AC$297,0),0,1,1)*OFFSET('Filtr dle měsíce'!$U$5,MATCH('Filtr dle měsíce'!A206,'Filtr dle měsíce'!$AC$6:$AC$297,0),0,1,1),""),"")</f>
        <v/>
      </c>
      <c r="H206" s="76" t="str">
        <f ca="1">IF(IFERROR(OFFSET('Tabulka klientů 2023'!$AF$7,MATCH('Filtr dle měsíce'!A206,'Filtr dle měsíce'!$AC$6:$AC$297,0),0,1,1)*OFFSET('Filtr dle měsíce'!$V$5,MATCH('Filtr dle měsíce'!A206,'Filtr dle měsíce'!$AC$6:$AC$297,0),0,1,1),"")&gt;0,IFERROR(OFFSET('Tabulka klientů 2023'!$AF$7,MATCH('Filtr dle měsíce'!A206,'Filtr dle měsíce'!$AC$6:$AC$297,0),0,1,1)*OFFSET('Filtr dle měsíce'!$V$5,MATCH('Filtr dle měsíce'!A206,'Filtr dle měsíce'!$AC$6:$AC$297,0),0,1,1),""),"")</f>
        <v/>
      </c>
      <c r="I206" s="75" t="str">
        <f ca="1">IF(IFERROR(OFFSET('Tabulka klientů 2023'!$AI$7,MATCH('Filtr dle měsíce'!A206,'Filtr dle měsíce'!$AC$6:$AC$297,0),0,1,1)*OFFSET('Filtr dle měsíce'!$W$5,MATCH('Filtr dle měsíce'!A206,'Filtr dle měsíce'!$AC$6:$AC$297,0),0,1,1),"")&gt;0,IFERROR(OFFSET('Tabulka klientů 2023'!$AI$7,MATCH('Filtr dle měsíce'!A206,'Filtr dle měsíce'!$AC$6:$AC$297,0),0,1,1)*OFFSET('Filtr dle měsíce'!$W$5,MATCH('Filtr dle měsíce'!A206,'Filtr dle měsíce'!$AC$6:$AC$297,0),0,1,1),""),"")</f>
        <v/>
      </c>
      <c r="J206" s="76" t="str">
        <f ca="1">IF(IFERROR(OFFSET('Tabulka klientů 2023'!$AL$7,MATCH('Filtr dle měsíce'!A206,'Filtr dle měsíce'!$AC$6:$AC$297,0),0,1,1)*OFFSET('Filtr dle měsíce'!$X$5,MATCH('Filtr dle měsíce'!A206,'Filtr dle měsíce'!$AC$6:$AC$297,0),0,1,1),"")&gt;0,IFERROR(OFFSET('Tabulka klientů 2023'!$AL$7,MATCH('Filtr dle měsíce'!A206,'Filtr dle měsíce'!$AC$6:$AC$297,0),0,1,1)*OFFSET('Filtr dle měsíce'!$X$5,MATCH('Filtr dle měsíce'!A206,'Filtr dle měsíce'!$AC$6:$AC$297,0),0,1,1),""),"")</f>
        <v/>
      </c>
      <c r="K206" s="75" t="str">
        <f ca="1">IF(IFERROR(OFFSET('Tabulka klientů 2023'!$AO$7,MATCH('Filtr dle měsíce'!A206,'Filtr dle měsíce'!$AC$6:$AC$297,0),0,1,1)*OFFSET('Filtr dle měsíce'!$Y$5,MATCH('Filtr dle měsíce'!A206,'Filtr dle měsíce'!$AC$6:$AC$297,0),0,1,1),"")&gt;0,IFERROR(OFFSET('Tabulka klientů 2023'!$AO$7,MATCH('Filtr dle měsíce'!A206,'Filtr dle měsíce'!$AC$6:$AC$297,0),0,1,1)*OFFSET('Filtr dle měsíce'!$Y$5,MATCH('Filtr dle měsíce'!A206,'Filtr dle měsíce'!$AC$6:$AC$297,0),0,1,1),""),"")</f>
        <v/>
      </c>
      <c r="L206" s="76" t="str">
        <f ca="1">IF(IFERROR(OFFSET('Tabulka klientů 2023'!$AR$7,MATCH('Filtr dle měsíce'!A206,'Filtr dle měsíce'!$AC$6:$AC$297,0),0,1,1)*OFFSET('Filtr dle měsíce'!$Z$5,MATCH('Filtr dle měsíce'!A206,'Filtr dle měsíce'!$AC$6:$AC$297,0),0,1,1),"")&gt;0,IFERROR(OFFSET('Tabulka klientů 2023'!$AR$7,MATCH('Filtr dle měsíce'!A206,'Filtr dle měsíce'!$AC$6:$AC$297,0),0,1,1)*OFFSET('Filtr dle měsíce'!$Z$5,MATCH('Filtr dle měsíce'!A206,'Filtr dle měsíce'!$AC$6:$AC$297,0),0,1,1),""),"")</f>
        <v/>
      </c>
      <c r="M206" s="77" t="str">
        <f ca="1">IF(IFERROR(OFFSET('Tabulka klientů 2023'!$AU$7,MATCH('Filtr dle měsíce'!A206,'Filtr dle měsíce'!$AC$6:$AC$297,0),0,1,1)*OFFSET('Filtr dle měsíce'!$AA$5,MATCH('Filtr dle měsíce'!A206,'Filtr dle měsíce'!$AC$6:$AC$297,0),0,1,1),"")&gt;0,IFERROR(OFFSET('Tabulka klientů 2023'!$AU$7,MATCH('Filtr dle měsíce'!A206,'Filtr dle měsíce'!$AC$6:$AC$297,0),0,1,1)*OFFSET('Filtr dle měsíce'!$AA$5,MATCH('Filtr dle měsíce'!A206,'Filtr dle měsíce'!$AC$6:$AC$297,0),0,1,1),""),"")</f>
        <v/>
      </c>
      <c r="N206" s="78" t="str">
        <f t="shared" ca="1" si="0"/>
        <v/>
      </c>
      <c r="Q206" s="51">
        <f>IF('Tabulka klientů 2023'!R208='Filtr dle měsíce'!$C$1,1,0)</f>
        <v>0</v>
      </c>
      <c r="R206" s="51">
        <f>IF('Tabulka klientů 2023'!U208='Filtr dle měsíce'!$C$1,1,0)</f>
        <v>0</v>
      </c>
      <c r="S206" s="51">
        <f>IF('Tabulka klientů 2023'!X208='Filtr dle měsíce'!$C$1,1,0)</f>
        <v>0</v>
      </c>
      <c r="T206" s="51">
        <f>IF('Tabulka klientů 2023'!AA208='Filtr dle měsíce'!$C$1,1,0)</f>
        <v>0</v>
      </c>
      <c r="U206" s="51">
        <f>IF('Tabulka klientů 2023'!AD208='Filtr dle měsíce'!$C$1,1,0)</f>
        <v>0</v>
      </c>
      <c r="V206" s="51">
        <f>IF('Tabulka klientů 2023'!AG208='Filtr dle měsíce'!$C$1,1,0)</f>
        <v>0</v>
      </c>
      <c r="W206" s="51">
        <f>IF('Tabulka klientů 2023'!AJ208='Filtr dle měsíce'!$C$1,1,0)</f>
        <v>0</v>
      </c>
      <c r="X206" s="1">
        <f>IF('Tabulka klientů 2023'!AM208='Filtr dle měsíce'!$C$1,1,0)</f>
        <v>0</v>
      </c>
      <c r="Y206" s="1">
        <f>IF('Tabulka klientů 2023'!AP208='Filtr dle měsíce'!$C$1,1,0)</f>
        <v>0</v>
      </c>
      <c r="Z206" s="1">
        <f>IF('Tabulka klientů 2023'!AS208='Filtr dle měsíce'!$C$1,1,0)</f>
        <v>0</v>
      </c>
      <c r="AA206" s="1">
        <f>IF('Tabulka klientů 2023'!AV208='Filtr dle měsíce'!$C$1,1,0)</f>
        <v>0</v>
      </c>
      <c r="AB206" s="1">
        <f t="shared" si="1"/>
        <v>0</v>
      </c>
      <c r="AC206" s="1">
        <f t="shared" si="2"/>
        <v>0</v>
      </c>
      <c r="AE206" s="51">
        <f>IF('Tabulka klientů 2023'!S208="ANO",1,0)</f>
        <v>0</v>
      </c>
      <c r="AF206" s="51">
        <f>IF('Tabulka klientů 2023'!V208="ANO",1,0)</f>
        <v>0</v>
      </c>
      <c r="AG206" s="51">
        <f>IF('Tabulka klientů 2023'!Y208="ANO",1,0)</f>
        <v>0</v>
      </c>
      <c r="AH206" s="51">
        <f>IF('Tabulka klientů 2023'!AB208="ANO",1,0)</f>
        <v>0</v>
      </c>
      <c r="AI206" s="51">
        <f>IF('Tabulka klientů 2023'!AE208="ANO",1,0)</f>
        <v>0</v>
      </c>
      <c r="AJ206" s="51">
        <f>IF('Tabulka klientů 2023'!AH208="ANO",1,0)</f>
        <v>0</v>
      </c>
      <c r="AK206" s="51">
        <f>IF('Tabulka klientů 2023'!AK208="ANO",1,0)</f>
        <v>0</v>
      </c>
      <c r="AL206" s="51">
        <f>IF('Tabulka klientů 2023'!AN208="ANO",1,0)</f>
        <v>0</v>
      </c>
      <c r="AM206" s="51">
        <f>IF('Tabulka klientů 2023'!AQ208="ANO",1,0)</f>
        <v>0</v>
      </c>
      <c r="AN206" s="51">
        <f>IF('Tabulka klientů 2023'!AT208="ANO",1,0)</f>
        <v>0</v>
      </c>
      <c r="AO206" s="51">
        <f>IF('Tabulka klientů 2023'!AW208="ANO",1,0)</f>
        <v>0</v>
      </c>
      <c r="AP206" s="51" t="e">
        <f t="shared" ref="AP206:AQ206" si="402">#N/A</f>
        <v>#N/A</v>
      </c>
      <c r="AQ206" s="51" t="e">
        <f t="shared" si="402"/>
        <v>#N/A</v>
      </c>
      <c r="AR206" s="51"/>
      <c r="AS206" s="1">
        <f t="shared" ref="AS206:BC206" si="403">SUM(Q206+AE206)</f>
        <v>0</v>
      </c>
      <c r="AT206" s="1">
        <f t="shared" si="403"/>
        <v>0</v>
      </c>
      <c r="AU206" s="1">
        <f t="shared" si="403"/>
        <v>0</v>
      </c>
      <c r="AV206" s="1">
        <f t="shared" si="403"/>
        <v>0</v>
      </c>
      <c r="AW206" s="1">
        <f t="shared" si="403"/>
        <v>0</v>
      </c>
      <c r="AX206" s="1">
        <f t="shared" si="403"/>
        <v>0</v>
      </c>
      <c r="AY206" s="1">
        <f t="shared" si="403"/>
        <v>0</v>
      </c>
      <c r="AZ206" s="1">
        <f t="shared" si="403"/>
        <v>0</v>
      </c>
      <c r="BA206" s="1">
        <f t="shared" si="403"/>
        <v>0</v>
      </c>
      <c r="BB206" s="1">
        <f t="shared" si="403"/>
        <v>0</v>
      </c>
      <c r="BC206" s="1">
        <f t="shared" si="403"/>
        <v>0</v>
      </c>
      <c r="BD206" s="1"/>
      <c r="BE206" s="79" t="str">
        <f ca="1">IF(IFERROR(OFFSET('Filtr dle měsíce'!AS$5,MATCH('Filtr dle měsíce'!$A205,'Filtr dle měsíce'!$AC$6:$AC$297,0),0,1,1)*OFFSET('Filtr dle měsíce'!AS$5,MATCH('Filtr dle měsíce'!$A205,'Filtr dle měsíce'!$AC$6:$AC$297,0),0,1,1),"")&gt;0,IFERROR(OFFSET('Filtr dle měsíce'!AS$5,MATCH('Filtr dle měsíce'!$A205,'Filtr dle měsíce'!$AC$6:$AC$297,0),0,1,1)*OFFSET('Filtr dle měsíce'!AS$5,MATCH('Filtr dle měsíce'!$A205,'Filtr dle měsíce'!$AC$6:$AC$297,0),0,1,1),""),"")</f>
        <v/>
      </c>
      <c r="BF206" s="79" t="str">
        <f ca="1">IF(IFERROR(OFFSET('Filtr dle měsíce'!AT$5,MATCH('Filtr dle měsíce'!$A205,'Filtr dle měsíce'!$AC$6:$AC$297,0),0,1,1)*OFFSET('Filtr dle měsíce'!AT$5,MATCH('Filtr dle měsíce'!$A205,'Filtr dle měsíce'!$AC$6:$AC$297,0),0,1,1),"")&gt;0,IFERROR(OFFSET('Filtr dle měsíce'!AT$5,MATCH('Filtr dle měsíce'!$A205,'Filtr dle měsíce'!$AC$6:$AC$297,0),0,1,1)*OFFSET('Filtr dle měsíce'!AT$5,MATCH('Filtr dle měsíce'!$A205,'Filtr dle měsíce'!$AC$6:$AC$297,0),0,1,1),""),"")</f>
        <v/>
      </c>
      <c r="BG206" s="79" t="str">
        <f ca="1">IF(IFERROR(OFFSET('Filtr dle měsíce'!AU$5,MATCH('Filtr dle měsíce'!$A205,'Filtr dle měsíce'!$AC$6:$AC$297,0),0,1,1)*OFFSET('Filtr dle měsíce'!AU$5,MATCH('Filtr dle měsíce'!$A205,'Filtr dle měsíce'!$AC$6:$AC$297,0),0,1,1),"")&gt;0,IFERROR(OFFSET('Filtr dle měsíce'!AU$5,MATCH('Filtr dle měsíce'!$A205,'Filtr dle měsíce'!$AC$6:$AC$297,0),0,1,1)*OFFSET('Filtr dle měsíce'!AU$5,MATCH('Filtr dle měsíce'!$A205,'Filtr dle měsíce'!$AC$6:$AC$297,0),0,1,1),""),"")</f>
        <v/>
      </c>
      <c r="BH206" s="79" t="str">
        <f ca="1">IF(IFERROR(OFFSET('Filtr dle měsíce'!AV$5,MATCH('Filtr dle měsíce'!$A205,'Filtr dle měsíce'!$AC$6:$AC$297,0),0,1,1)*OFFSET('Filtr dle měsíce'!AV$5,MATCH('Filtr dle měsíce'!$A205,'Filtr dle měsíce'!$AC$6:$AC$297,0),0,1,1),"")&gt;0,IFERROR(OFFSET('Filtr dle měsíce'!AV$5,MATCH('Filtr dle měsíce'!$A205,'Filtr dle měsíce'!$AC$6:$AC$297,0),0,1,1)*OFFSET('Filtr dle měsíce'!AV$5,MATCH('Filtr dle měsíce'!$A205,'Filtr dle měsíce'!$AC$6:$AC$297,0),0,1,1),""),"")</f>
        <v/>
      </c>
      <c r="BI206" s="79" t="str">
        <f ca="1">IF(IFERROR(OFFSET('Filtr dle měsíce'!AW$5,MATCH('Filtr dle měsíce'!$A205,'Filtr dle měsíce'!$AC$6:$AC$297,0),0,1,1)*OFFSET('Filtr dle měsíce'!AW$5,MATCH('Filtr dle měsíce'!$A205,'Filtr dle měsíce'!$AC$6:$AC$297,0),0,1,1),"")&gt;0,IFERROR(OFFSET('Filtr dle měsíce'!AW$5,MATCH('Filtr dle měsíce'!$A205,'Filtr dle měsíce'!$AC$6:$AC$297,0),0,1,1)*OFFSET('Filtr dle měsíce'!AW$5,MATCH('Filtr dle měsíce'!$A205,'Filtr dle měsíce'!$AC$6:$AC$297,0),0,1,1),""),"")</f>
        <v/>
      </c>
      <c r="BJ206" s="79" t="str">
        <f ca="1">IF(IFERROR(OFFSET('Filtr dle měsíce'!AX$5,MATCH('Filtr dle měsíce'!$A205,'Filtr dle měsíce'!$AC$6:$AC$297,0),0,1,1)*OFFSET('Filtr dle měsíce'!AX$5,MATCH('Filtr dle měsíce'!$A205,'Filtr dle měsíce'!$AC$6:$AC$297,0),0,1,1),"")&gt;0,IFERROR(OFFSET('Filtr dle měsíce'!AX$5,MATCH('Filtr dle měsíce'!$A205,'Filtr dle měsíce'!$AC$6:$AC$297,0),0,1,1)*OFFSET('Filtr dle měsíce'!AX$5,MATCH('Filtr dle měsíce'!$A205,'Filtr dle měsíce'!$AC$6:$AC$297,0),0,1,1),""),"")</f>
        <v/>
      </c>
      <c r="BK206" s="79" t="str">
        <f ca="1">IF(IFERROR(OFFSET('Filtr dle měsíce'!AY$5,MATCH('Filtr dle měsíce'!$A205,'Filtr dle měsíce'!$AC$6:$AC$297,0),0,1,1)*OFFSET('Filtr dle měsíce'!AY$5,MATCH('Filtr dle měsíce'!$A205,'Filtr dle měsíce'!$AC$6:$AC$297,0),0,1,1),"")&gt;0,IFERROR(OFFSET('Filtr dle měsíce'!AY$5,MATCH('Filtr dle měsíce'!$A205,'Filtr dle měsíce'!$AC$6:$AC$297,0),0,1,1)*OFFSET('Filtr dle měsíce'!AY$5,MATCH('Filtr dle měsíce'!$A205,'Filtr dle měsíce'!$AC$6:$AC$297,0),0,1,1),""),"")</f>
        <v/>
      </c>
      <c r="BL206" s="79" t="str">
        <f ca="1">IF(IFERROR(OFFSET('Filtr dle měsíce'!AZ$5,MATCH('Filtr dle měsíce'!$A205,'Filtr dle měsíce'!$AC$6:$AC$297,0),0,1,1)*OFFSET('Filtr dle měsíce'!AZ$5,MATCH('Filtr dle měsíce'!$A205,'Filtr dle měsíce'!$AC$6:$AC$297,0),0,1,1),"")&gt;0,IFERROR(OFFSET('Filtr dle měsíce'!AZ$5,MATCH('Filtr dle měsíce'!$A205,'Filtr dle měsíce'!$AC$6:$AC$297,0),0,1,1)*OFFSET('Filtr dle měsíce'!AZ$5,MATCH('Filtr dle měsíce'!$A205,'Filtr dle měsíce'!$AC$6:$AC$297,0),0,1,1),""),"")</f>
        <v/>
      </c>
      <c r="BM206" s="79" t="str">
        <f ca="1">IF(IFERROR(OFFSET('Filtr dle měsíce'!BA$5,MATCH('Filtr dle měsíce'!$A205,'Filtr dle měsíce'!$AC$6:$AC$297,0),0,1,1)*OFFSET('Filtr dle měsíce'!BA$5,MATCH('Filtr dle měsíce'!$A205,'Filtr dle měsíce'!$AC$6:$AC$297,0),0,1,1),"")&gt;0,IFERROR(OFFSET('Filtr dle měsíce'!BA$5,MATCH('Filtr dle měsíce'!$A205,'Filtr dle měsíce'!$AC$6:$AC$297,0),0,1,1)*OFFSET('Filtr dle měsíce'!BA$5,MATCH('Filtr dle měsíce'!$A205,'Filtr dle měsíce'!$AC$6:$AC$297,0),0,1,1),""),"")</f>
        <v/>
      </c>
      <c r="BN206" s="79" t="str">
        <f ca="1">IF(IFERROR(OFFSET('Filtr dle měsíce'!BB$5,MATCH('Filtr dle měsíce'!$A205,'Filtr dle měsíce'!$AC$6:$AC$297,0),0,1,1)*OFFSET('Filtr dle měsíce'!BB$5,MATCH('Filtr dle měsíce'!$A205,'Filtr dle měsíce'!$AC$6:$AC$297,0),0,1,1),"")&gt;0,IFERROR(OFFSET('Filtr dle měsíce'!BB$5,MATCH('Filtr dle měsíce'!$A205,'Filtr dle měsíce'!$AC$6:$AC$297,0),0,1,1)*OFFSET('Filtr dle měsíce'!BB$5,MATCH('Filtr dle měsíce'!$A205,'Filtr dle měsíce'!$AC$6:$AC$297,0),0,1,1),""),"")</f>
        <v/>
      </c>
      <c r="BO206" s="79" t="str">
        <f ca="1">IF(IFERROR(OFFSET('Filtr dle měsíce'!BC$5,MATCH('Filtr dle měsíce'!$A205,'Filtr dle měsíce'!$AC$6:$AC$297,0),0,1,1)*OFFSET('Filtr dle měsíce'!BC$5,MATCH('Filtr dle měsíce'!$A205,'Filtr dle měsíce'!$AC$6:$AC$297,0),0,1,1),"")&gt;0,IFERROR(OFFSET('Filtr dle měsíce'!BC$5,MATCH('Filtr dle měsíce'!$A205,'Filtr dle měsíce'!$AC$6:$AC$297,0),0,1,1)*OFFSET('Filtr dle měsíce'!BC$5,MATCH('Filtr dle měsíce'!$A205,'Filtr dle měsíce'!$AC$6:$AC$297,0),0,1,1),""),"")</f>
        <v/>
      </c>
      <c r="BP206" s="79"/>
      <c r="BQ206" s="79"/>
    </row>
    <row r="207" spans="1:69" ht="14.25" customHeight="1" x14ac:dyDescent="0.4">
      <c r="A207" s="51">
        <v>203</v>
      </c>
      <c r="B207" s="74" t="str">
        <f ca="1">IFERROR(TEXT(OFFSET('Tabulka klientů 2023'!$C$7,MATCH('Filtr dle měsíce'!A207,'Filtr dle měsíce'!$AC$6:$AC$297,0),0,1,1),""),"")</f>
        <v/>
      </c>
      <c r="C207" s="75" t="str">
        <f ca="1">IF(IFERROR(OFFSET('Tabulka klientů 2023'!$Q$7,MATCH('Filtr dle měsíce'!A207,'Filtr dle měsíce'!$AC$6:$AC$297,0),0,1,1)*OFFSET('Filtr dle měsíce'!$Q$5,MATCH('Filtr dle měsíce'!A207,'Filtr dle měsíce'!$AC$6:$AC$297,0),0,1,1),"")&gt;0,IFERROR(OFFSET('Tabulka klientů 2023'!$Q$7,MATCH('Filtr dle měsíce'!A207,'Filtr dle měsíce'!$AC$6:$AC$297,0),0,1,1)*OFFSET('Filtr dle měsíce'!$Q$5,MATCH('Filtr dle měsíce'!A207,'Filtr dle měsíce'!$AC$6:$AC$297,0),0,1,1),""),"")</f>
        <v/>
      </c>
      <c r="D207" s="76" t="str">
        <f ca="1">IF(IFERROR(OFFSET('Tabulka klientů 2023'!$T$7,MATCH('Filtr dle měsíce'!A207,'Filtr dle měsíce'!$AC$6:$AC$297,0),0,1,1)*OFFSET('Filtr dle měsíce'!$R$5,MATCH('Filtr dle měsíce'!A207,'Filtr dle měsíce'!$AC$6:$AC$297,0),0,1,1),"")&gt;0,IFERROR(OFFSET('Tabulka klientů 2023'!$T$7,MATCH('Filtr dle měsíce'!A207,'Filtr dle měsíce'!$AC$6:$AC$297,0),0,1,1)*OFFSET('Filtr dle měsíce'!$R$5,MATCH('Filtr dle měsíce'!A207,'Filtr dle měsíce'!$AC$6:$AC$297,0),0,1,1),""),"")</f>
        <v/>
      </c>
      <c r="E207" s="75" t="str">
        <f ca="1">IF(IFERROR(OFFSET('Tabulka klientů 2023'!$W$7,MATCH('Filtr dle měsíce'!A207,'Filtr dle měsíce'!$AC$6:$AC$297,0),0,1,1)*OFFSET('Filtr dle měsíce'!$S$5,MATCH('Filtr dle měsíce'!A207,'Filtr dle měsíce'!$AC$6:$AC$297,0),0,1,1),"")&gt;0,IFERROR(OFFSET('Tabulka klientů 2023'!$W$7,MATCH('Filtr dle měsíce'!A207,'Filtr dle měsíce'!$AC$6:$AC$297,0),0,1,1)*OFFSET('Filtr dle měsíce'!$S$5,MATCH('Filtr dle měsíce'!A207,'Filtr dle měsíce'!$AC$6:$AC$297,0),0,1,1),""),"")</f>
        <v/>
      </c>
      <c r="F207" s="76" t="str">
        <f ca="1">IF(IFERROR(OFFSET('Tabulka klientů 2023'!$Z$7,MATCH('Filtr dle měsíce'!A207,'Filtr dle měsíce'!$AC$6:$AC$297,0),0,1,1)*OFFSET('Filtr dle měsíce'!$T$5,MATCH('Filtr dle měsíce'!A207,'Filtr dle měsíce'!$AC$6:$AC$297,0),0,1,1),"")&gt;0,IFERROR(OFFSET('Tabulka klientů 2023'!$Z$7,MATCH('Filtr dle měsíce'!A207,'Filtr dle měsíce'!$AC$6:$AC$297,0),0,1,1)*OFFSET('Filtr dle měsíce'!$T$5,MATCH('Filtr dle měsíce'!A207,'Filtr dle měsíce'!$AC$6:$AC$297,0),0,1,1),""),"")</f>
        <v/>
      </c>
      <c r="G207" s="75" t="str">
        <f ca="1">IF(IFERROR(OFFSET('Tabulka klientů 2023'!$AC$7,MATCH('Filtr dle měsíce'!A207,'Filtr dle měsíce'!$AC$6:$AC$297,0),0,1,1)*OFFSET('Filtr dle měsíce'!$U$5,MATCH('Filtr dle měsíce'!A207,'Filtr dle měsíce'!$AC$6:$AC$297,0),0,1,1),"")&gt;0,IFERROR(OFFSET('Tabulka klientů 2023'!$AC$7,MATCH('Filtr dle měsíce'!A207,'Filtr dle měsíce'!$AC$6:$AC$297,0),0,1,1)*OFFSET('Filtr dle měsíce'!$U$5,MATCH('Filtr dle měsíce'!A207,'Filtr dle měsíce'!$AC$6:$AC$297,0),0,1,1),""),"")</f>
        <v/>
      </c>
      <c r="H207" s="76" t="str">
        <f ca="1">IF(IFERROR(OFFSET('Tabulka klientů 2023'!$AF$7,MATCH('Filtr dle měsíce'!A207,'Filtr dle měsíce'!$AC$6:$AC$297,0),0,1,1)*OFFSET('Filtr dle měsíce'!$V$5,MATCH('Filtr dle měsíce'!A207,'Filtr dle měsíce'!$AC$6:$AC$297,0),0,1,1),"")&gt;0,IFERROR(OFFSET('Tabulka klientů 2023'!$AF$7,MATCH('Filtr dle měsíce'!A207,'Filtr dle měsíce'!$AC$6:$AC$297,0),0,1,1)*OFFSET('Filtr dle měsíce'!$V$5,MATCH('Filtr dle měsíce'!A207,'Filtr dle měsíce'!$AC$6:$AC$297,0),0,1,1),""),"")</f>
        <v/>
      </c>
      <c r="I207" s="75" t="str">
        <f ca="1">IF(IFERROR(OFFSET('Tabulka klientů 2023'!$AI$7,MATCH('Filtr dle měsíce'!A207,'Filtr dle měsíce'!$AC$6:$AC$297,0),0,1,1)*OFFSET('Filtr dle měsíce'!$W$5,MATCH('Filtr dle měsíce'!A207,'Filtr dle měsíce'!$AC$6:$AC$297,0),0,1,1),"")&gt;0,IFERROR(OFFSET('Tabulka klientů 2023'!$AI$7,MATCH('Filtr dle měsíce'!A207,'Filtr dle měsíce'!$AC$6:$AC$297,0),0,1,1)*OFFSET('Filtr dle měsíce'!$W$5,MATCH('Filtr dle měsíce'!A207,'Filtr dle měsíce'!$AC$6:$AC$297,0),0,1,1),""),"")</f>
        <v/>
      </c>
      <c r="J207" s="76" t="str">
        <f ca="1">IF(IFERROR(OFFSET('Tabulka klientů 2023'!$AL$7,MATCH('Filtr dle měsíce'!A207,'Filtr dle měsíce'!$AC$6:$AC$297,0),0,1,1)*OFFSET('Filtr dle měsíce'!$X$5,MATCH('Filtr dle měsíce'!A207,'Filtr dle měsíce'!$AC$6:$AC$297,0),0,1,1),"")&gt;0,IFERROR(OFFSET('Tabulka klientů 2023'!$AL$7,MATCH('Filtr dle měsíce'!A207,'Filtr dle měsíce'!$AC$6:$AC$297,0),0,1,1)*OFFSET('Filtr dle měsíce'!$X$5,MATCH('Filtr dle měsíce'!A207,'Filtr dle měsíce'!$AC$6:$AC$297,0),0,1,1),""),"")</f>
        <v/>
      </c>
      <c r="K207" s="75" t="str">
        <f ca="1">IF(IFERROR(OFFSET('Tabulka klientů 2023'!$AO$7,MATCH('Filtr dle měsíce'!A207,'Filtr dle měsíce'!$AC$6:$AC$297,0),0,1,1)*OFFSET('Filtr dle měsíce'!$Y$5,MATCH('Filtr dle měsíce'!A207,'Filtr dle měsíce'!$AC$6:$AC$297,0),0,1,1),"")&gt;0,IFERROR(OFFSET('Tabulka klientů 2023'!$AO$7,MATCH('Filtr dle měsíce'!A207,'Filtr dle měsíce'!$AC$6:$AC$297,0),0,1,1)*OFFSET('Filtr dle měsíce'!$Y$5,MATCH('Filtr dle měsíce'!A207,'Filtr dle měsíce'!$AC$6:$AC$297,0),0,1,1),""),"")</f>
        <v/>
      </c>
      <c r="L207" s="76" t="str">
        <f ca="1">IF(IFERROR(OFFSET('Tabulka klientů 2023'!$AR$7,MATCH('Filtr dle měsíce'!A207,'Filtr dle měsíce'!$AC$6:$AC$297,0),0,1,1)*OFFSET('Filtr dle měsíce'!$Z$5,MATCH('Filtr dle měsíce'!A207,'Filtr dle měsíce'!$AC$6:$AC$297,0),0,1,1),"")&gt;0,IFERROR(OFFSET('Tabulka klientů 2023'!$AR$7,MATCH('Filtr dle měsíce'!A207,'Filtr dle měsíce'!$AC$6:$AC$297,0),0,1,1)*OFFSET('Filtr dle měsíce'!$Z$5,MATCH('Filtr dle měsíce'!A207,'Filtr dle měsíce'!$AC$6:$AC$297,0),0,1,1),""),"")</f>
        <v/>
      </c>
      <c r="M207" s="77" t="str">
        <f ca="1">IF(IFERROR(OFFSET('Tabulka klientů 2023'!$AU$7,MATCH('Filtr dle měsíce'!A207,'Filtr dle měsíce'!$AC$6:$AC$297,0),0,1,1)*OFFSET('Filtr dle měsíce'!$AA$5,MATCH('Filtr dle měsíce'!A207,'Filtr dle měsíce'!$AC$6:$AC$297,0),0,1,1),"")&gt;0,IFERROR(OFFSET('Tabulka klientů 2023'!$AU$7,MATCH('Filtr dle měsíce'!A207,'Filtr dle měsíce'!$AC$6:$AC$297,0),0,1,1)*OFFSET('Filtr dle měsíce'!$AA$5,MATCH('Filtr dle měsíce'!A207,'Filtr dle měsíce'!$AC$6:$AC$297,0),0,1,1),""),"")</f>
        <v/>
      </c>
      <c r="N207" s="78" t="str">
        <f t="shared" ca="1" si="0"/>
        <v/>
      </c>
      <c r="Q207" s="51">
        <f>IF('Tabulka klientů 2023'!R209='Filtr dle měsíce'!$C$1,1,0)</f>
        <v>0</v>
      </c>
      <c r="R207" s="51">
        <f>IF('Tabulka klientů 2023'!U209='Filtr dle měsíce'!$C$1,1,0)</f>
        <v>0</v>
      </c>
      <c r="S207" s="51">
        <f>IF('Tabulka klientů 2023'!X209='Filtr dle měsíce'!$C$1,1,0)</f>
        <v>0</v>
      </c>
      <c r="T207" s="51">
        <f>IF('Tabulka klientů 2023'!AA209='Filtr dle měsíce'!$C$1,1,0)</f>
        <v>0</v>
      </c>
      <c r="U207" s="51">
        <f>IF('Tabulka klientů 2023'!AD209='Filtr dle měsíce'!$C$1,1,0)</f>
        <v>0</v>
      </c>
      <c r="V207" s="51">
        <f>IF('Tabulka klientů 2023'!AG209='Filtr dle měsíce'!$C$1,1,0)</f>
        <v>0</v>
      </c>
      <c r="W207" s="51">
        <f>IF('Tabulka klientů 2023'!AJ209='Filtr dle měsíce'!$C$1,1,0)</f>
        <v>0</v>
      </c>
      <c r="X207" s="1">
        <f>IF('Tabulka klientů 2023'!AM209='Filtr dle měsíce'!$C$1,1,0)</f>
        <v>0</v>
      </c>
      <c r="Y207" s="1">
        <f>IF('Tabulka klientů 2023'!AP209='Filtr dle měsíce'!$C$1,1,0)</f>
        <v>0</v>
      </c>
      <c r="Z207" s="1">
        <f>IF('Tabulka klientů 2023'!AS209='Filtr dle měsíce'!$C$1,1,0)</f>
        <v>0</v>
      </c>
      <c r="AA207" s="1">
        <f>IF('Tabulka klientů 2023'!AV209='Filtr dle měsíce'!$C$1,1,0)</f>
        <v>0</v>
      </c>
      <c r="AB207" s="1">
        <f t="shared" si="1"/>
        <v>0</v>
      </c>
      <c r="AC207" s="1">
        <f t="shared" si="2"/>
        <v>0</v>
      </c>
      <c r="AE207" s="51">
        <f>IF('Tabulka klientů 2023'!S209="ANO",1,0)</f>
        <v>0</v>
      </c>
      <c r="AF207" s="51">
        <f>IF('Tabulka klientů 2023'!V209="ANO",1,0)</f>
        <v>0</v>
      </c>
      <c r="AG207" s="51">
        <f>IF('Tabulka klientů 2023'!Y209="ANO",1,0)</f>
        <v>0</v>
      </c>
      <c r="AH207" s="51">
        <f>IF('Tabulka klientů 2023'!AB209="ANO",1,0)</f>
        <v>0</v>
      </c>
      <c r="AI207" s="51">
        <f>IF('Tabulka klientů 2023'!AE209="ANO",1,0)</f>
        <v>0</v>
      </c>
      <c r="AJ207" s="51">
        <f>IF('Tabulka klientů 2023'!AH209="ANO",1,0)</f>
        <v>0</v>
      </c>
      <c r="AK207" s="51">
        <f>IF('Tabulka klientů 2023'!AK209="ANO",1,0)</f>
        <v>0</v>
      </c>
      <c r="AL207" s="51">
        <f>IF('Tabulka klientů 2023'!AN209="ANO",1,0)</f>
        <v>0</v>
      </c>
      <c r="AM207" s="51">
        <f>IF('Tabulka klientů 2023'!AQ209="ANO",1,0)</f>
        <v>0</v>
      </c>
      <c r="AN207" s="51">
        <f>IF('Tabulka klientů 2023'!AT209="ANO",1,0)</f>
        <v>0</v>
      </c>
      <c r="AO207" s="51">
        <f>IF('Tabulka klientů 2023'!AW209="ANO",1,0)</f>
        <v>0</v>
      </c>
      <c r="AP207" s="51" t="e">
        <f t="shared" ref="AP207:AQ207" si="404">#N/A</f>
        <v>#N/A</v>
      </c>
      <c r="AQ207" s="51" t="e">
        <f t="shared" si="404"/>
        <v>#N/A</v>
      </c>
      <c r="AR207" s="51"/>
      <c r="AS207" s="1">
        <f t="shared" ref="AS207:BC207" si="405">SUM(Q207+AE207)</f>
        <v>0</v>
      </c>
      <c r="AT207" s="1">
        <f t="shared" si="405"/>
        <v>0</v>
      </c>
      <c r="AU207" s="1">
        <f t="shared" si="405"/>
        <v>0</v>
      </c>
      <c r="AV207" s="1">
        <f t="shared" si="405"/>
        <v>0</v>
      </c>
      <c r="AW207" s="1">
        <f t="shared" si="405"/>
        <v>0</v>
      </c>
      <c r="AX207" s="1">
        <f t="shared" si="405"/>
        <v>0</v>
      </c>
      <c r="AY207" s="1">
        <f t="shared" si="405"/>
        <v>0</v>
      </c>
      <c r="AZ207" s="1">
        <f t="shared" si="405"/>
        <v>0</v>
      </c>
      <c r="BA207" s="1">
        <f t="shared" si="405"/>
        <v>0</v>
      </c>
      <c r="BB207" s="1">
        <f t="shared" si="405"/>
        <v>0</v>
      </c>
      <c r="BC207" s="1">
        <f t="shared" si="405"/>
        <v>0</v>
      </c>
      <c r="BD207" s="1"/>
      <c r="BE207" s="79" t="str">
        <f ca="1">IF(IFERROR(OFFSET('Filtr dle měsíce'!AS$5,MATCH('Filtr dle měsíce'!$A206,'Filtr dle měsíce'!$AC$6:$AC$297,0),0,1,1)*OFFSET('Filtr dle měsíce'!AS$5,MATCH('Filtr dle měsíce'!$A206,'Filtr dle měsíce'!$AC$6:$AC$297,0),0,1,1),"")&gt;0,IFERROR(OFFSET('Filtr dle měsíce'!AS$5,MATCH('Filtr dle měsíce'!$A206,'Filtr dle měsíce'!$AC$6:$AC$297,0),0,1,1)*OFFSET('Filtr dle měsíce'!AS$5,MATCH('Filtr dle měsíce'!$A206,'Filtr dle měsíce'!$AC$6:$AC$297,0),0,1,1),""),"")</f>
        <v/>
      </c>
      <c r="BF207" s="79" t="str">
        <f ca="1">IF(IFERROR(OFFSET('Filtr dle měsíce'!AT$5,MATCH('Filtr dle měsíce'!$A206,'Filtr dle měsíce'!$AC$6:$AC$297,0),0,1,1)*OFFSET('Filtr dle měsíce'!AT$5,MATCH('Filtr dle měsíce'!$A206,'Filtr dle měsíce'!$AC$6:$AC$297,0),0,1,1),"")&gt;0,IFERROR(OFFSET('Filtr dle měsíce'!AT$5,MATCH('Filtr dle měsíce'!$A206,'Filtr dle měsíce'!$AC$6:$AC$297,0),0,1,1)*OFFSET('Filtr dle měsíce'!AT$5,MATCH('Filtr dle měsíce'!$A206,'Filtr dle měsíce'!$AC$6:$AC$297,0),0,1,1),""),"")</f>
        <v/>
      </c>
      <c r="BG207" s="79" t="str">
        <f ca="1">IF(IFERROR(OFFSET('Filtr dle měsíce'!AU$5,MATCH('Filtr dle měsíce'!$A206,'Filtr dle měsíce'!$AC$6:$AC$297,0),0,1,1)*OFFSET('Filtr dle měsíce'!AU$5,MATCH('Filtr dle měsíce'!$A206,'Filtr dle měsíce'!$AC$6:$AC$297,0),0,1,1),"")&gt;0,IFERROR(OFFSET('Filtr dle měsíce'!AU$5,MATCH('Filtr dle měsíce'!$A206,'Filtr dle měsíce'!$AC$6:$AC$297,0),0,1,1)*OFFSET('Filtr dle měsíce'!AU$5,MATCH('Filtr dle měsíce'!$A206,'Filtr dle měsíce'!$AC$6:$AC$297,0),0,1,1),""),"")</f>
        <v/>
      </c>
      <c r="BH207" s="79" t="str">
        <f ca="1">IF(IFERROR(OFFSET('Filtr dle měsíce'!AV$5,MATCH('Filtr dle měsíce'!$A206,'Filtr dle měsíce'!$AC$6:$AC$297,0),0,1,1)*OFFSET('Filtr dle měsíce'!AV$5,MATCH('Filtr dle měsíce'!$A206,'Filtr dle měsíce'!$AC$6:$AC$297,0),0,1,1),"")&gt;0,IFERROR(OFFSET('Filtr dle měsíce'!AV$5,MATCH('Filtr dle měsíce'!$A206,'Filtr dle měsíce'!$AC$6:$AC$297,0),0,1,1)*OFFSET('Filtr dle měsíce'!AV$5,MATCH('Filtr dle měsíce'!$A206,'Filtr dle měsíce'!$AC$6:$AC$297,0),0,1,1),""),"")</f>
        <v/>
      </c>
      <c r="BI207" s="79" t="str">
        <f ca="1">IF(IFERROR(OFFSET('Filtr dle měsíce'!AW$5,MATCH('Filtr dle měsíce'!$A206,'Filtr dle měsíce'!$AC$6:$AC$297,0),0,1,1)*OFFSET('Filtr dle měsíce'!AW$5,MATCH('Filtr dle měsíce'!$A206,'Filtr dle měsíce'!$AC$6:$AC$297,0),0,1,1),"")&gt;0,IFERROR(OFFSET('Filtr dle měsíce'!AW$5,MATCH('Filtr dle měsíce'!$A206,'Filtr dle měsíce'!$AC$6:$AC$297,0),0,1,1)*OFFSET('Filtr dle měsíce'!AW$5,MATCH('Filtr dle měsíce'!$A206,'Filtr dle měsíce'!$AC$6:$AC$297,0),0,1,1),""),"")</f>
        <v/>
      </c>
      <c r="BJ207" s="79" t="str">
        <f ca="1">IF(IFERROR(OFFSET('Filtr dle měsíce'!AX$5,MATCH('Filtr dle měsíce'!$A206,'Filtr dle měsíce'!$AC$6:$AC$297,0),0,1,1)*OFFSET('Filtr dle měsíce'!AX$5,MATCH('Filtr dle měsíce'!$A206,'Filtr dle měsíce'!$AC$6:$AC$297,0),0,1,1),"")&gt;0,IFERROR(OFFSET('Filtr dle měsíce'!AX$5,MATCH('Filtr dle měsíce'!$A206,'Filtr dle měsíce'!$AC$6:$AC$297,0),0,1,1)*OFFSET('Filtr dle měsíce'!AX$5,MATCH('Filtr dle měsíce'!$A206,'Filtr dle měsíce'!$AC$6:$AC$297,0),0,1,1),""),"")</f>
        <v/>
      </c>
      <c r="BK207" s="79" t="str">
        <f ca="1">IF(IFERROR(OFFSET('Filtr dle měsíce'!AY$5,MATCH('Filtr dle měsíce'!$A206,'Filtr dle měsíce'!$AC$6:$AC$297,0),0,1,1)*OFFSET('Filtr dle měsíce'!AY$5,MATCH('Filtr dle měsíce'!$A206,'Filtr dle měsíce'!$AC$6:$AC$297,0),0,1,1),"")&gt;0,IFERROR(OFFSET('Filtr dle měsíce'!AY$5,MATCH('Filtr dle měsíce'!$A206,'Filtr dle měsíce'!$AC$6:$AC$297,0),0,1,1)*OFFSET('Filtr dle měsíce'!AY$5,MATCH('Filtr dle měsíce'!$A206,'Filtr dle měsíce'!$AC$6:$AC$297,0),0,1,1),""),"")</f>
        <v/>
      </c>
      <c r="BL207" s="79" t="str">
        <f ca="1">IF(IFERROR(OFFSET('Filtr dle měsíce'!AZ$5,MATCH('Filtr dle měsíce'!$A206,'Filtr dle měsíce'!$AC$6:$AC$297,0),0,1,1)*OFFSET('Filtr dle měsíce'!AZ$5,MATCH('Filtr dle měsíce'!$A206,'Filtr dle měsíce'!$AC$6:$AC$297,0),0,1,1),"")&gt;0,IFERROR(OFFSET('Filtr dle měsíce'!AZ$5,MATCH('Filtr dle měsíce'!$A206,'Filtr dle měsíce'!$AC$6:$AC$297,0),0,1,1)*OFFSET('Filtr dle měsíce'!AZ$5,MATCH('Filtr dle měsíce'!$A206,'Filtr dle měsíce'!$AC$6:$AC$297,0),0,1,1),""),"")</f>
        <v/>
      </c>
      <c r="BM207" s="79" t="str">
        <f ca="1">IF(IFERROR(OFFSET('Filtr dle měsíce'!BA$5,MATCH('Filtr dle měsíce'!$A206,'Filtr dle měsíce'!$AC$6:$AC$297,0),0,1,1)*OFFSET('Filtr dle měsíce'!BA$5,MATCH('Filtr dle měsíce'!$A206,'Filtr dle měsíce'!$AC$6:$AC$297,0),0,1,1),"")&gt;0,IFERROR(OFFSET('Filtr dle měsíce'!BA$5,MATCH('Filtr dle měsíce'!$A206,'Filtr dle měsíce'!$AC$6:$AC$297,0),0,1,1)*OFFSET('Filtr dle měsíce'!BA$5,MATCH('Filtr dle měsíce'!$A206,'Filtr dle měsíce'!$AC$6:$AC$297,0),0,1,1),""),"")</f>
        <v/>
      </c>
      <c r="BN207" s="79" t="str">
        <f ca="1">IF(IFERROR(OFFSET('Filtr dle měsíce'!BB$5,MATCH('Filtr dle měsíce'!$A206,'Filtr dle měsíce'!$AC$6:$AC$297,0),0,1,1)*OFFSET('Filtr dle měsíce'!BB$5,MATCH('Filtr dle měsíce'!$A206,'Filtr dle měsíce'!$AC$6:$AC$297,0),0,1,1),"")&gt;0,IFERROR(OFFSET('Filtr dle měsíce'!BB$5,MATCH('Filtr dle měsíce'!$A206,'Filtr dle měsíce'!$AC$6:$AC$297,0),0,1,1)*OFFSET('Filtr dle měsíce'!BB$5,MATCH('Filtr dle měsíce'!$A206,'Filtr dle měsíce'!$AC$6:$AC$297,0),0,1,1),""),"")</f>
        <v/>
      </c>
      <c r="BO207" s="79" t="str">
        <f ca="1">IF(IFERROR(OFFSET('Filtr dle měsíce'!BC$5,MATCH('Filtr dle měsíce'!$A206,'Filtr dle měsíce'!$AC$6:$AC$297,0),0,1,1)*OFFSET('Filtr dle měsíce'!BC$5,MATCH('Filtr dle měsíce'!$A206,'Filtr dle měsíce'!$AC$6:$AC$297,0),0,1,1),"")&gt;0,IFERROR(OFFSET('Filtr dle měsíce'!BC$5,MATCH('Filtr dle měsíce'!$A206,'Filtr dle měsíce'!$AC$6:$AC$297,0),0,1,1)*OFFSET('Filtr dle měsíce'!BC$5,MATCH('Filtr dle měsíce'!$A206,'Filtr dle měsíce'!$AC$6:$AC$297,0),0,1,1),""),"")</f>
        <v/>
      </c>
      <c r="BP207" s="79"/>
      <c r="BQ207" s="79"/>
    </row>
    <row r="208" spans="1:69" ht="14.25" customHeight="1" x14ac:dyDescent="0.4">
      <c r="A208" s="51">
        <v>204</v>
      </c>
      <c r="B208" s="74" t="str">
        <f ca="1">IFERROR(TEXT(OFFSET('Tabulka klientů 2023'!$C$7,MATCH('Filtr dle měsíce'!A208,'Filtr dle měsíce'!$AC$6:$AC$297,0),0,1,1),""),"")</f>
        <v/>
      </c>
      <c r="C208" s="75" t="str">
        <f ca="1">IF(IFERROR(OFFSET('Tabulka klientů 2023'!$Q$7,MATCH('Filtr dle měsíce'!A208,'Filtr dle měsíce'!$AC$6:$AC$297,0),0,1,1)*OFFSET('Filtr dle měsíce'!$Q$5,MATCH('Filtr dle měsíce'!A208,'Filtr dle měsíce'!$AC$6:$AC$297,0),0,1,1),"")&gt;0,IFERROR(OFFSET('Tabulka klientů 2023'!$Q$7,MATCH('Filtr dle měsíce'!A208,'Filtr dle měsíce'!$AC$6:$AC$297,0),0,1,1)*OFFSET('Filtr dle měsíce'!$Q$5,MATCH('Filtr dle měsíce'!A208,'Filtr dle měsíce'!$AC$6:$AC$297,0),0,1,1),""),"")</f>
        <v/>
      </c>
      <c r="D208" s="76" t="str">
        <f ca="1">IF(IFERROR(OFFSET('Tabulka klientů 2023'!$T$7,MATCH('Filtr dle měsíce'!A208,'Filtr dle měsíce'!$AC$6:$AC$297,0),0,1,1)*OFFSET('Filtr dle měsíce'!$R$5,MATCH('Filtr dle měsíce'!A208,'Filtr dle měsíce'!$AC$6:$AC$297,0),0,1,1),"")&gt;0,IFERROR(OFFSET('Tabulka klientů 2023'!$T$7,MATCH('Filtr dle měsíce'!A208,'Filtr dle měsíce'!$AC$6:$AC$297,0),0,1,1)*OFFSET('Filtr dle měsíce'!$R$5,MATCH('Filtr dle měsíce'!A208,'Filtr dle měsíce'!$AC$6:$AC$297,0),0,1,1),""),"")</f>
        <v/>
      </c>
      <c r="E208" s="75" t="str">
        <f ca="1">IF(IFERROR(OFFSET('Tabulka klientů 2023'!$W$7,MATCH('Filtr dle měsíce'!A208,'Filtr dle měsíce'!$AC$6:$AC$297,0),0,1,1)*OFFSET('Filtr dle měsíce'!$S$5,MATCH('Filtr dle měsíce'!A208,'Filtr dle měsíce'!$AC$6:$AC$297,0),0,1,1),"")&gt;0,IFERROR(OFFSET('Tabulka klientů 2023'!$W$7,MATCH('Filtr dle měsíce'!A208,'Filtr dle měsíce'!$AC$6:$AC$297,0),0,1,1)*OFFSET('Filtr dle měsíce'!$S$5,MATCH('Filtr dle měsíce'!A208,'Filtr dle měsíce'!$AC$6:$AC$297,0),0,1,1),""),"")</f>
        <v/>
      </c>
      <c r="F208" s="76" t="str">
        <f ca="1">IF(IFERROR(OFFSET('Tabulka klientů 2023'!$Z$7,MATCH('Filtr dle měsíce'!A208,'Filtr dle měsíce'!$AC$6:$AC$297,0),0,1,1)*OFFSET('Filtr dle měsíce'!$T$5,MATCH('Filtr dle měsíce'!A208,'Filtr dle měsíce'!$AC$6:$AC$297,0),0,1,1),"")&gt;0,IFERROR(OFFSET('Tabulka klientů 2023'!$Z$7,MATCH('Filtr dle měsíce'!A208,'Filtr dle měsíce'!$AC$6:$AC$297,0),0,1,1)*OFFSET('Filtr dle měsíce'!$T$5,MATCH('Filtr dle měsíce'!A208,'Filtr dle měsíce'!$AC$6:$AC$297,0),0,1,1),""),"")</f>
        <v/>
      </c>
      <c r="G208" s="75" t="str">
        <f ca="1">IF(IFERROR(OFFSET('Tabulka klientů 2023'!$AC$7,MATCH('Filtr dle měsíce'!A208,'Filtr dle měsíce'!$AC$6:$AC$297,0),0,1,1)*OFFSET('Filtr dle měsíce'!$U$5,MATCH('Filtr dle měsíce'!A208,'Filtr dle měsíce'!$AC$6:$AC$297,0),0,1,1),"")&gt;0,IFERROR(OFFSET('Tabulka klientů 2023'!$AC$7,MATCH('Filtr dle měsíce'!A208,'Filtr dle měsíce'!$AC$6:$AC$297,0),0,1,1)*OFFSET('Filtr dle měsíce'!$U$5,MATCH('Filtr dle měsíce'!A208,'Filtr dle měsíce'!$AC$6:$AC$297,0),0,1,1),""),"")</f>
        <v/>
      </c>
      <c r="H208" s="76" t="str">
        <f ca="1">IF(IFERROR(OFFSET('Tabulka klientů 2023'!$AF$7,MATCH('Filtr dle měsíce'!A208,'Filtr dle měsíce'!$AC$6:$AC$297,0),0,1,1)*OFFSET('Filtr dle měsíce'!$V$5,MATCH('Filtr dle měsíce'!A208,'Filtr dle měsíce'!$AC$6:$AC$297,0),0,1,1),"")&gt;0,IFERROR(OFFSET('Tabulka klientů 2023'!$AF$7,MATCH('Filtr dle měsíce'!A208,'Filtr dle měsíce'!$AC$6:$AC$297,0),0,1,1)*OFFSET('Filtr dle měsíce'!$V$5,MATCH('Filtr dle měsíce'!A208,'Filtr dle měsíce'!$AC$6:$AC$297,0),0,1,1),""),"")</f>
        <v/>
      </c>
      <c r="I208" s="75" t="str">
        <f ca="1">IF(IFERROR(OFFSET('Tabulka klientů 2023'!$AI$7,MATCH('Filtr dle měsíce'!A208,'Filtr dle měsíce'!$AC$6:$AC$297,0),0,1,1)*OFFSET('Filtr dle měsíce'!$W$5,MATCH('Filtr dle měsíce'!A208,'Filtr dle měsíce'!$AC$6:$AC$297,0),0,1,1),"")&gt;0,IFERROR(OFFSET('Tabulka klientů 2023'!$AI$7,MATCH('Filtr dle měsíce'!A208,'Filtr dle měsíce'!$AC$6:$AC$297,0),0,1,1)*OFFSET('Filtr dle měsíce'!$W$5,MATCH('Filtr dle měsíce'!A208,'Filtr dle měsíce'!$AC$6:$AC$297,0),0,1,1),""),"")</f>
        <v/>
      </c>
      <c r="J208" s="76" t="str">
        <f ca="1">IF(IFERROR(OFFSET('Tabulka klientů 2023'!$AL$7,MATCH('Filtr dle měsíce'!A208,'Filtr dle měsíce'!$AC$6:$AC$297,0),0,1,1)*OFFSET('Filtr dle měsíce'!$X$5,MATCH('Filtr dle měsíce'!A208,'Filtr dle měsíce'!$AC$6:$AC$297,0),0,1,1),"")&gt;0,IFERROR(OFFSET('Tabulka klientů 2023'!$AL$7,MATCH('Filtr dle měsíce'!A208,'Filtr dle měsíce'!$AC$6:$AC$297,0),0,1,1)*OFFSET('Filtr dle měsíce'!$X$5,MATCH('Filtr dle měsíce'!A208,'Filtr dle měsíce'!$AC$6:$AC$297,0),0,1,1),""),"")</f>
        <v/>
      </c>
      <c r="K208" s="75" t="str">
        <f ca="1">IF(IFERROR(OFFSET('Tabulka klientů 2023'!$AO$7,MATCH('Filtr dle měsíce'!A208,'Filtr dle měsíce'!$AC$6:$AC$297,0),0,1,1)*OFFSET('Filtr dle měsíce'!$Y$5,MATCH('Filtr dle měsíce'!A208,'Filtr dle měsíce'!$AC$6:$AC$297,0),0,1,1),"")&gt;0,IFERROR(OFFSET('Tabulka klientů 2023'!$AO$7,MATCH('Filtr dle měsíce'!A208,'Filtr dle měsíce'!$AC$6:$AC$297,0),0,1,1)*OFFSET('Filtr dle měsíce'!$Y$5,MATCH('Filtr dle měsíce'!A208,'Filtr dle měsíce'!$AC$6:$AC$297,0),0,1,1),""),"")</f>
        <v/>
      </c>
      <c r="L208" s="76" t="str">
        <f ca="1">IF(IFERROR(OFFSET('Tabulka klientů 2023'!$AR$7,MATCH('Filtr dle měsíce'!A208,'Filtr dle měsíce'!$AC$6:$AC$297,0),0,1,1)*OFFSET('Filtr dle měsíce'!$Z$5,MATCH('Filtr dle měsíce'!A208,'Filtr dle měsíce'!$AC$6:$AC$297,0),0,1,1),"")&gt;0,IFERROR(OFFSET('Tabulka klientů 2023'!$AR$7,MATCH('Filtr dle měsíce'!A208,'Filtr dle měsíce'!$AC$6:$AC$297,0),0,1,1)*OFFSET('Filtr dle měsíce'!$Z$5,MATCH('Filtr dle měsíce'!A208,'Filtr dle měsíce'!$AC$6:$AC$297,0),0,1,1),""),"")</f>
        <v/>
      </c>
      <c r="M208" s="77" t="str">
        <f ca="1">IF(IFERROR(OFFSET('Tabulka klientů 2023'!$AU$7,MATCH('Filtr dle měsíce'!A208,'Filtr dle měsíce'!$AC$6:$AC$297,0),0,1,1)*OFFSET('Filtr dle měsíce'!$AA$5,MATCH('Filtr dle měsíce'!A208,'Filtr dle měsíce'!$AC$6:$AC$297,0),0,1,1),"")&gt;0,IFERROR(OFFSET('Tabulka klientů 2023'!$AU$7,MATCH('Filtr dle měsíce'!A208,'Filtr dle měsíce'!$AC$6:$AC$297,0),0,1,1)*OFFSET('Filtr dle měsíce'!$AA$5,MATCH('Filtr dle měsíce'!A208,'Filtr dle měsíce'!$AC$6:$AC$297,0),0,1,1),""),"")</f>
        <v/>
      </c>
      <c r="N208" s="78" t="str">
        <f t="shared" ca="1" si="0"/>
        <v/>
      </c>
      <c r="Q208" s="51">
        <f>IF('Tabulka klientů 2023'!R210='Filtr dle měsíce'!$C$1,1,0)</f>
        <v>0</v>
      </c>
      <c r="R208" s="51">
        <f>IF('Tabulka klientů 2023'!U210='Filtr dle měsíce'!$C$1,1,0)</f>
        <v>0</v>
      </c>
      <c r="S208" s="51">
        <f>IF('Tabulka klientů 2023'!X210='Filtr dle měsíce'!$C$1,1,0)</f>
        <v>0</v>
      </c>
      <c r="T208" s="51">
        <f>IF('Tabulka klientů 2023'!AA210='Filtr dle měsíce'!$C$1,1,0)</f>
        <v>0</v>
      </c>
      <c r="U208" s="51">
        <f>IF('Tabulka klientů 2023'!AD210='Filtr dle měsíce'!$C$1,1,0)</f>
        <v>0</v>
      </c>
      <c r="V208" s="51">
        <f>IF('Tabulka klientů 2023'!AG210='Filtr dle měsíce'!$C$1,1,0)</f>
        <v>0</v>
      </c>
      <c r="W208" s="51">
        <f>IF('Tabulka klientů 2023'!AJ210='Filtr dle měsíce'!$C$1,1,0)</f>
        <v>0</v>
      </c>
      <c r="X208" s="1">
        <f>IF('Tabulka klientů 2023'!AM210='Filtr dle měsíce'!$C$1,1,0)</f>
        <v>0</v>
      </c>
      <c r="Y208" s="1">
        <f>IF('Tabulka klientů 2023'!AP210='Filtr dle měsíce'!$C$1,1,0)</f>
        <v>0</v>
      </c>
      <c r="Z208" s="1">
        <f>IF('Tabulka klientů 2023'!AS210='Filtr dle měsíce'!$C$1,1,0)</f>
        <v>0</v>
      </c>
      <c r="AA208" s="1">
        <f>IF('Tabulka klientů 2023'!AV210='Filtr dle měsíce'!$C$1,1,0)</f>
        <v>0</v>
      </c>
      <c r="AB208" s="1">
        <f t="shared" si="1"/>
        <v>0</v>
      </c>
      <c r="AC208" s="1">
        <f t="shared" si="2"/>
        <v>0</v>
      </c>
      <c r="AE208" s="51">
        <f>IF('Tabulka klientů 2023'!S210="ANO",1,0)</f>
        <v>0</v>
      </c>
      <c r="AF208" s="51">
        <f>IF('Tabulka klientů 2023'!V210="ANO",1,0)</f>
        <v>0</v>
      </c>
      <c r="AG208" s="51">
        <f>IF('Tabulka klientů 2023'!Y210="ANO",1,0)</f>
        <v>0</v>
      </c>
      <c r="AH208" s="51">
        <f>IF('Tabulka klientů 2023'!AB210="ANO",1,0)</f>
        <v>0</v>
      </c>
      <c r="AI208" s="51">
        <f>IF('Tabulka klientů 2023'!AE210="ANO",1,0)</f>
        <v>0</v>
      </c>
      <c r="AJ208" s="51">
        <f>IF('Tabulka klientů 2023'!AH210="ANO",1,0)</f>
        <v>0</v>
      </c>
      <c r="AK208" s="51">
        <f>IF('Tabulka klientů 2023'!AK210="ANO",1,0)</f>
        <v>0</v>
      </c>
      <c r="AL208" s="51">
        <f>IF('Tabulka klientů 2023'!AN210="ANO",1,0)</f>
        <v>0</v>
      </c>
      <c r="AM208" s="51">
        <f>IF('Tabulka klientů 2023'!AQ210="ANO",1,0)</f>
        <v>0</v>
      </c>
      <c r="AN208" s="51">
        <f>IF('Tabulka klientů 2023'!AT210="ANO",1,0)</f>
        <v>0</v>
      </c>
      <c r="AO208" s="51">
        <f>IF('Tabulka klientů 2023'!AW210="ANO",1,0)</f>
        <v>0</v>
      </c>
      <c r="AP208" s="51" t="e">
        <f t="shared" ref="AP208:AQ208" si="406">#N/A</f>
        <v>#N/A</v>
      </c>
      <c r="AQ208" s="51" t="e">
        <f t="shared" si="406"/>
        <v>#N/A</v>
      </c>
      <c r="AR208" s="51"/>
      <c r="AS208" s="1">
        <f t="shared" ref="AS208:BC208" si="407">SUM(Q208+AE208)</f>
        <v>0</v>
      </c>
      <c r="AT208" s="1">
        <f t="shared" si="407"/>
        <v>0</v>
      </c>
      <c r="AU208" s="1">
        <f t="shared" si="407"/>
        <v>0</v>
      </c>
      <c r="AV208" s="1">
        <f t="shared" si="407"/>
        <v>0</v>
      </c>
      <c r="AW208" s="1">
        <f t="shared" si="407"/>
        <v>0</v>
      </c>
      <c r="AX208" s="1">
        <f t="shared" si="407"/>
        <v>0</v>
      </c>
      <c r="AY208" s="1">
        <f t="shared" si="407"/>
        <v>0</v>
      </c>
      <c r="AZ208" s="1">
        <f t="shared" si="407"/>
        <v>0</v>
      </c>
      <c r="BA208" s="1">
        <f t="shared" si="407"/>
        <v>0</v>
      </c>
      <c r="BB208" s="1">
        <f t="shared" si="407"/>
        <v>0</v>
      </c>
      <c r="BC208" s="1">
        <f t="shared" si="407"/>
        <v>0</v>
      </c>
      <c r="BD208" s="1"/>
      <c r="BE208" s="79" t="str">
        <f ca="1">IF(IFERROR(OFFSET('Filtr dle měsíce'!AS$5,MATCH('Filtr dle měsíce'!$A207,'Filtr dle měsíce'!$AC$6:$AC$297,0),0,1,1)*OFFSET('Filtr dle měsíce'!AS$5,MATCH('Filtr dle měsíce'!$A207,'Filtr dle měsíce'!$AC$6:$AC$297,0),0,1,1),"")&gt;0,IFERROR(OFFSET('Filtr dle měsíce'!AS$5,MATCH('Filtr dle měsíce'!$A207,'Filtr dle měsíce'!$AC$6:$AC$297,0),0,1,1)*OFFSET('Filtr dle měsíce'!AS$5,MATCH('Filtr dle měsíce'!$A207,'Filtr dle měsíce'!$AC$6:$AC$297,0),0,1,1),""),"")</f>
        <v/>
      </c>
      <c r="BF208" s="79" t="str">
        <f ca="1">IF(IFERROR(OFFSET('Filtr dle měsíce'!AT$5,MATCH('Filtr dle měsíce'!$A207,'Filtr dle měsíce'!$AC$6:$AC$297,0),0,1,1)*OFFSET('Filtr dle měsíce'!AT$5,MATCH('Filtr dle měsíce'!$A207,'Filtr dle měsíce'!$AC$6:$AC$297,0),0,1,1),"")&gt;0,IFERROR(OFFSET('Filtr dle měsíce'!AT$5,MATCH('Filtr dle měsíce'!$A207,'Filtr dle měsíce'!$AC$6:$AC$297,0),0,1,1)*OFFSET('Filtr dle měsíce'!AT$5,MATCH('Filtr dle měsíce'!$A207,'Filtr dle měsíce'!$AC$6:$AC$297,0),0,1,1),""),"")</f>
        <v/>
      </c>
      <c r="BG208" s="79" t="str">
        <f ca="1">IF(IFERROR(OFFSET('Filtr dle měsíce'!AU$5,MATCH('Filtr dle měsíce'!$A207,'Filtr dle měsíce'!$AC$6:$AC$297,0),0,1,1)*OFFSET('Filtr dle měsíce'!AU$5,MATCH('Filtr dle měsíce'!$A207,'Filtr dle měsíce'!$AC$6:$AC$297,0),0,1,1),"")&gt;0,IFERROR(OFFSET('Filtr dle měsíce'!AU$5,MATCH('Filtr dle měsíce'!$A207,'Filtr dle měsíce'!$AC$6:$AC$297,0),0,1,1)*OFFSET('Filtr dle měsíce'!AU$5,MATCH('Filtr dle měsíce'!$A207,'Filtr dle měsíce'!$AC$6:$AC$297,0),0,1,1),""),"")</f>
        <v/>
      </c>
      <c r="BH208" s="79" t="str">
        <f ca="1">IF(IFERROR(OFFSET('Filtr dle měsíce'!AV$5,MATCH('Filtr dle měsíce'!$A207,'Filtr dle měsíce'!$AC$6:$AC$297,0),0,1,1)*OFFSET('Filtr dle měsíce'!AV$5,MATCH('Filtr dle měsíce'!$A207,'Filtr dle měsíce'!$AC$6:$AC$297,0),0,1,1),"")&gt;0,IFERROR(OFFSET('Filtr dle měsíce'!AV$5,MATCH('Filtr dle měsíce'!$A207,'Filtr dle měsíce'!$AC$6:$AC$297,0),0,1,1)*OFFSET('Filtr dle měsíce'!AV$5,MATCH('Filtr dle měsíce'!$A207,'Filtr dle měsíce'!$AC$6:$AC$297,0),0,1,1),""),"")</f>
        <v/>
      </c>
      <c r="BI208" s="79" t="str">
        <f ca="1">IF(IFERROR(OFFSET('Filtr dle měsíce'!AW$5,MATCH('Filtr dle měsíce'!$A207,'Filtr dle měsíce'!$AC$6:$AC$297,0),0,1,1)*OFFSET('Filtr dle měsíce'!AW$5,MATCH('Filtr dle měsíce'!$A207,'Filtr dle měsíce'!$AC$6:$AC$297,0),0,1,1),"")&gt;0,IFERROR(OFFSET('Filtr dle měsíce'!AW$5,MATCH('Filtr dle měsíce'!$A207,'Filtr dle měsíce'!$AC$6:$AC$297,0),0,1,1)*OFFSET('Filtr dle měsíce'!AW$5,MATCH('Filtr dle měsíce'!$A207,'Filtr dle měsíce'!$AC$6:$AC$297,0),0,1,1),""),"")</f>
        <v/>
      </c>
      <c r="BJ208" s="79" t="str">
        <f ca="1">IF(IFERROR(OFFSET('Filtr dle měsíce'!AX$5,MATCH('Filtr dle měsíce'!$A207,'Filtr dle měsíce'!$AC$6:$AC$297,0),0,1,1)*OFFSET('Filtr dle měsíce'!AX$5,MATCH('Filtr dle měsíce'!$A207,'Filtr dle měsíce'!$AC$6:$AC$297,0),0,1,1),"")&gt;0,IFERROR(OFFSET('Filtr dle měsíce'!AX$5,MATCH('Filtr dle měsíce'!$A207,'Filtr dle měsíce'!$AC$6:$AC$297,0),0,1,1)*OFFSET('Filtr dle měsíce'!AX$5,MATCH('Filtr dle měsíce'!$A207,'Filtr dle měsíce'!$AC$6:$AC$297,0),0,1,1),""),"")</f>
        <v/>
      </c>
      <c r="BK208" s="79" t="str">
        <f ca="1">IF(IFERROR(OFFSET('Filtr dle měsíce'!AY$5,MATCH('Filtr dle měsíce'!$A207,'Filtr dle měsíce'!$AC$6:$AC$297,0),0,1,1)*OFFSET('Filtr dle měsíce'!AY$5,MATCH('Filtr dle měsíce'!$A207,'Filtr dle měsíce'!$AC$6:$AC$297,0),0,1,1),"")&gt;0,IFERROR(OFFSET('Filtr dle měsíce'!AY$5,MATCH('Filtr dle měsíce'!$A207,'Filtr dle měsíce'!$AC$6:$AC$297,0),0,1,1)*OFFSET('Filtr dle měsíce'!AY$5,MATCH('Filtr dle měsíce'!$A207,'Filtr dle měsíce'!$AC$6:$AC$297,0),0,1,1),""),"")</f>
        <v/>
      </c>
      <c r="BL208" s="79" t="str">
        <f ca="1">IF(IFERROR(OFFSET('Filtr dle měsíce'!AZ$5,MATCH('Filtr dle měsíce'!$A207,'Filtr dle měsíce'!$AC$6:$AC$297,0),0,1,1)*OFFSET('Filtr dle měsíce'!AZ$5,MATCH('Filtr dle měsíce'!$A207,'Filtr dle měsíce'!$AC$6:$AC$297,0),0,1,1),"")&gt;0,IFERROR(OFFSET('Filtr dle měsíce'!AZ$5,MATCH('Filtr dle měsíce'!$A207,'Filtr dle měsíce'!$AC$6:$AC$297,0),0,1,1)*OFFSET('Filtr dle měsíce'!AZ$5,MATCH('Filtr dle měsíce'!$A207,'Filtr dle měsíce'!$AC$6:$AC$297,0),0,1,1),""),"")</f>
        <v/>
      </c>
      <c r="BM208" s="79" t="str">
        <f ca="1">IF(IFERROR(OFFSET('Filtr dle měsíce'!BA$5,MATCH('Filtr dle měsíce'!$A207,'Filtr dle měsíce'!$AC$6:$AC$297,0),0,1,1)*OFFSET('Filtr dle měsíce'!BA$5,MATCH('Filtr dle měsíce'!$A207,'Filtr dle měsíce'!$AC$6:$AC$297,0),0,1,1),"")&gt;0,IFERROR(OFFSET('Filtr dle měsíce'!BA$5,MATCH('Filtr dle měsíce'!$A207,'Filtr dle měsíce'!$AC$6:$AC$297,0),0,1,1)*OFFSET('Filtr dle měsíce'!BA$5,MATCH('Filtr dle měsíce'!$A207,'Filtr dle měsíce'!$AC$6:$AC$297,0),0,1,1),""),"")</f>
        <v/>
      </c>
      <c r="BN208" s="79" t="str">
        <f ca="1">IF(IFERROR(OFFSET('Filtr dle měsíce'!BB$5,MATCH('Filtr dle měsíce'!$A207,'Filtr dle měsíce'!$AC$6:$AC$297,0),0,1,1)*OFFSET('Filtr dle měsíce'!BB$5,MATCH('Filtr dle měsíce'!$A207,'Filtr dle měsíce'!$AC$6:$AC$297,0),0,1,1),"")&gt;0,IFERROR(OFFSET('Filtr dle měsíce'!BB$5,MATCH('Filtr dle měsíce'!$A207,'Filtr dle měsíce'!$AC$6:$AC$297,0),0,1,1)*OFFSET('Filtr dle měsíce'!BB$5,MATCH('Filtr dle měsíce'!$A207,'Filtr dle měsíce'!$AC$6:$AC$297,0),0,1,1),""),"")</f>
        <v/>
      </c>
      <c r="BO208" s="79" t="str">
        <f ca="1">IF(IFERROR(OFFSET('Filtr dle měsíce'!BC$5,MATCH('Filtr dle měsíce'!$A207,'Filtr dle měsíce'!$AC$6:$AC$297,0),0,1,1)*OFFSET('Filtr dle měsíce'!BC$5,MATCH('Filtr dle měsíce'!$A207,'Filtr dle měsíce'!$AC$6:$AC$297,0),0,1,1),"")&gt;0,IFERROR(OFFSET('Filtr dle měsíce'!BC$5,MATCH('Filtr dle měsíce'!$A207,'Filtr dle měsíce'!$AC$6:$AC$297,0),0,1,1)*OFFSET('Filtr dle měsíce'!BC$5,MATCH('Filtr dle měsíce'!$A207,'Filtr dle měsíce'!$AC$6:$AC$297,0),0,1,1),""),"")</f>
        <v/>
      </c>
      <c r="BP208" s="79"/>
      <c r="BQ208" s="79"/>
    </row>
    <row r="209" spans="1:69" ht="14.25" customHeight="1" x14ac:dyDescent="0.4">
      <c r="A209" s="51">
        <v>205</v>
      </c>
      <c r="B209" s="74" t="str">
        <f ca="1">IFERROR(TEXT(OFFSET('Tabulka klientů 2023'!$C$7,MATCH('Filtr dle měsíce'!A209,'Filtr dle měsíce'!$AC$6:$AC$297,0),0,1,1),""),"")</f>
        <v/>
      </c>
      <c r="C209" s="75" t="str">
        <f ca="1">IF(IFERROR(OFFSET('Tabulka klientů 2023'!$Q$7,MATCH('Filtr dle měsíce'!A209,'Filtr dle měsíce'!$AC$6:$AC$297,0),0,1,1)*OFFSET('Filtr dle měsíce'!$Q$5,MATCH('Filtr dle měsíce'!A209,'Filtr dle měsíce'!$AC$6:$AC$297,0),0,1,1),"")&gt;0,IFERROR(OFFSET('Tabulka klientů 2023'!$Q$7,MATCH('Filtr dle měsíce'!A209,'Filtr dle měsíce'!$AC$6:$AC$297,0),0,1,1)*OFFSET('Filtr dle měsíce'!$Q$5,MATCH('Filtr dle měsíce'!A209,'Filtr dle měsíce'!$AC$6:$AC$297,0),0,1,1),""),"")</f>
        <v/>
      </c>
      <c r="D209" s="76" t="str">
        <f ca="1">IF(IFERROR(OFFSET('Tabulka klientů 2023'!$T$7,MATCH('Filtr dle měsíce'!A209,'Filtr dle měsíce'!$AC$6:$AC$297,0),0,1,1)*OFFSET('Filtr dle měsíce'!$R$5,MATCH('Filtr dle měsíce'!A209,'Filtr dle měsíce'!$AC$6:$AC$297,0),0,1,1),"")&gt;0,IFERROR(OFFSET('Tabulka klientů 2023'!$T$7,MATCH('Filtr dle měsíce'!A209,'Filtr dle měsíce'!$AC$6:$AC$297,0),0,1,1)*OFFSET('Filtr dle měsíce'!$R$5,MATCH('Filtr dle měsíce'!A209,'Filtr dle měsíce'!$AC$6:$AC$297,0),0,1,1),""),"")</f>
        <v/>
      </c>
      <c r="E209" s="75" t="str">
        <f ca="1">IF(IFERROR(OFFSET('Tabulka klientů 2023'!$W$7,MATCH('Filtr dle měsíce'!A209,'Filtr dle měsíce'!$AC$6:$AC$297,0),0,1,1)*OFFSET('Filtr dle měsíce'!$S$5,MATCH('Filtr dle měsíce'!A209,'Filtr dle měsíce'!$AC$6:$AC$297,0),0,1,1),"")&gt;0,IFERROR(OFFSET('Tabulka klientů 2023'!$W$7,MATCH('Filtr dle měsíce'!A209,'Filtr dle měsíce'!$AC$6:$AC$297,0),0,1,1)*OFFSET('Filtr dle měsíce'!$S$5,MATCH('Filtr dle měsíce'!A209,'Filtr dle měsíce'!$AC$6:$AC$297,0),0,1,1),""),"")</f>
        <v/>
      </c>
      <c r="F209" s="76" t="str">
        <f ca="1">IF(IFERROR(OFFSET('Tabulka klientů 2023'!$Z$7,MATCH('Filtr dle měsíce'!A209,'Filtr dle měsíce'!$AC$6:$AC$297,0),0,1,1)*OFFSET('Filtr dle měsíce'!$T$5,MATCH('Filtr dle měsíce'!A209,'Filtr dle měsíce'!$AC$6:$AC$297,0),0,1,1),"")&gt;0,IFERROR(OFFSET('Tabulka klientů 2023'!$Z$7,MATCH('Filtr dle měsíce'!A209,'Filtr dle měsíce'!$AC$6:$AC$297,0),0,1,1)*OFFSET('Filtr dle měsíce'!$T$5,MATCH('Filtr dle měsíce'!A209,'Filtr dle měsíce'!$AC$6:$AC$297,0),0,1,1),""),"")</f>
        <v/>
      </c>
      <c r="G209" s="75" t="str">
        <f ca="1">IF(IFERROR(OFFSET('Tabulka klientů 2023'!$AC$7,MATCH('Filtr dle měsíce'!A209,'Filtr dle měsíce'!$AC$6:$AC$297,0),0,1,1)*OFFSET('Filtr dle měsíce'!$U$5,MATCH('Filtr dle měsíce'!A209,'Filtr dle měsíce'!$AC$6:$AC$297,0),0,1,1),"")&gt;0,IFERROR(OFFSET('Tabulka klientů 2023'!$AC$7,MATCH('Filtr dle měsíce'!A209,'Filtr dle měsíce'!$AC$6:$AC$297,0),0,1,1)*OFFSET('Filtr dle měsíce'!$U$5,MATCH('Filtr dle měsíce'!A209,'Filtr dle měsíce'!$AC$6:$AC$297,0),0,1,1),""),"")</f>
        <v/>
      </c>
      <c r="H209" s="76" t="str">
        <f ca="1">IF(IFERROR(OFFSET('Tabulka klientů 2023'!$AF$7,MATCH('Filtr dle měsíce'!A209,'Filtr dle měsíce'!$AC$6:$AC$297,0),0,1,1)*OFFSET('Filtr dle měsíce'!$V$5,MATCH('Filtr dle měsíce'!A209,'Filtr dle měsíce'!$AC$6:$AC$297,0),0,1,1),"")&gt;0,IFERROR(OFFSET('Tabulka klientů 2023'!$AF$7,MATCH('Filtr dle měsíce'!A209,'Filtr dle měsíce'!$AC$6:$AC$297,0),0,1,1)*OFFSET('Filtr dle měsíce'!$V$5,MATCH('Filtr dle měsíce'!A209,'Filtr dle měsíce'!$AC$6:$AC$297,0),0,1,1),""),"")</f>
        <v/>
      </c>
      <c r="I209" s="75" t="str">
        <f ca="1">IF(IFERROR(OFFSET('Tabulka klientů 2023'!$AI$7,MATCH('Filtr dle měsíce'!A209,'Filtr dle měsíce'!$AC$6:$AC$297,0),0,1,1)*OFFSET('Filtr dle měsíce'!$W$5,MATCH('Filtr dle měsíce'!A209,'Filtr dle měsíce'!$AC$6:$AC$297,0),0,1,1),"")&gt;0,IFERROR(OFFSET('Tabulka klientů 2023'!$AI$7,MATCH('Filtr dle měsíce'!A209,'Filtr dle měsíce'!$AC$6:$AC$297,0),0,1,1)*OFFSET('Filtr dle měsíce'!$W$5,MATCH('Filtr dle měsíce'!A209,'Filtr dle měsíce'!$AC$6:$AC$297,0),0,1,1),""),"")</f>
        <v/>
      </c>
      <c r="J209" s="76" t="str">
        <f ca="1">IF(IFERROR(OFFSET('Tabulka klientů 2023'!$AL$7,MATCH('Filtr dle měsíce'!A209,'Filtr dle měsíce'!$AC$6:$AC$297,0),0,1,1)*OFFSET('Filtr dle měsíce'!$X$5,MATCH('Filtr dle měsíce'!A209,'Filtr dle měsíce'!$AC$6:$AC$297,0),0,1,1),"")&gt;0,IFERROR(OFFSET('Tabulka klientů 2023'!$AL$7,MATCH('Filtr dle měsíce'!A209,'Filtr dle měsíce'!$AC$6:$AC$297,0),0,1,1)*OFFSET('Filtr dle měsíce'!$X$5,MATCH('Filtr dle měsíce'!A209,'Filtr dle měsíce'!$AC$6:$AC$297,0),0,1,1),""),"")</f>
        <v/>
      </c>
      <c r="K209" s="75" t="str">
        <f ca="1">IF(IFERROR(OFFSET('Tabulka klientů 2023'!$AO$7,MATCH('Filtr dle měsíce'!A209,'Filtr dle měsíce'!$AC$6:$AC$297,0),0,1,1)*OFFSET('Filtr dle měsíce'!$Y$5,MATCH('Filtr dle měsíce'!A209,'Filtr dle měsíce'!$AC$6:$AC$297,0),0,1,1),"")&gt;0,IFERROR(OFFSET('Tabulka klientů 2023'!$AO$7,MATCH('Filtr dle měsíce'!A209,'Filtr dle měsíce'!$AC$6:$AC$297,0),0,1,1)*OFFSET('Filtr dle měsíce'!$Y$5,MATCH('Filtr dle měsíce'!A209,'Filtr dle měsíce'!$AC$6:$AC$297,0),0,1,1),""),"")</f>
        <v/>
      </c>
      <c r="L209" s="76" t="str">
        <f ca="1">IF(IFERROR(OFFSET('Tabulka klientů 2023'!$AR$7,MATCH('Filtr dle měsíce'!A209,'Filtr dle měsíce'!$AC$6:$AC$297,0),0,1,1)*OFFSET('Filtr dle měsíce'!$Z$5,MATCH('Filtr dle měsíce'!A209,'Filtr dle měsíce'!$AC$6:$AC$297,0),0,1,1),"")&gt;0,IFERROR(OFFSET('Tabulka klientů 2023'!$AR$7,MATCH('Filtr dle měsíce'!A209,'Filtr dle měsíce'!$AC$6:$AC$297,0),0,1,1)*OFFSET('Filtr dle měsíce'!$Z$5,MATCH('Filtr dle měsíce'!A209,'Filtr dle měsíce'!$AC$6:$AC$297,0),0,1,1),""),"")</f>
        <v/>
      </c>
      <c r="M209" s="77" t="str">
        <f ca="1">IF(IFERROR(OFFSET('Tabulka klientů 2023'!$AU$7,MATCH('Filtr dle měsíce'!A209,'Filtr dle měsíce'!$AC$6:$AC$297,0),0,1,1)*OFFSET('Filtr dle měsíce'!$AA$5,MATCH('Filtr dle měsíce'!A209,'Filtr dle měsíce'!$AC$6:$AC$297,0),0,1,1),"")&gt;0,IFERROR(OFFSET('Tabulka klientů 2023'!$AU$7,MATCH('Filtr dle měsíce'!A209,'Filtr dle měsíce'!$AC$6:$AC$297,0),0,1,1)*OFFSET('Filtr dle měsíce'!$AA$5,MATCH('Filtr dle měsíce'!A209,'Filtr dle měsíce'!$AC$6:$AC$297,0),0,1,1),""),"")</f>
        <v/>
      </c>
      <c r="N209" s="78" t="str">
        <f t="shared" ca="1" si="0"/>
        <v/>
      </c>
      <c r="Q209" s="51">
        <f>IF('Tabulka klientů 2023'!R211='Filtr dle měsíce'!$C$1,1,0)</f>
        <v>0</v>
      </c>
      <c r="R209" s="51">
        <f>IF('Tabulka klientů 2023'!U211='Filtr dle měsíce'!$C$1,1,0)</f>
        <v>0</v>
      </c>
      <c r="S209" s="51">
        <f>IF('Tabulka klientů 2023'!X211='Filtr dle měsíce'!$C$1,1,0)</f>
        <v>0</v>
      </c>
      <c r="T209" s="51">
        <f>IF('Tabulka klientů 2023'!AA211='Filtr dle měsíce'!$C$1,1,0)</f>
        <v>0</v>
      </c>
      <c r="U209" s="51">
        <f>IF('Tabulka klientů 2023'!AD211='Filtr dle měsíce'!$C$1,1,0)</f>
        <v>0</v>
      </c>
      <c r="V209" s="51">
        <f>IF('Tabulka klientů 2023'!AG211='Filtr dle měsíce'!$C$1,1,0)</f>
        <v>0</v>
      </c>
      <c r="W209" s="51">
        <f>IF('Tabulka klientů 2023'!AJ211='Filtr dle měsíce'!$C$1,1,0)</f>
        <v>0</v>
      </c>
      <c r="X209" s="1">
        <f>IF('Tabulka klientů 2023'!AM211='Filtr dle měsíce'!$C$1,1,0)</f>
        <v>0</v>
      </c>
      <c r="Y209" s="1">
        <f>IF('Tabulka klientů 2023'!AP211='Filtr dle měsíce'!$C$1,1,0)</f>
        <v>0</v>
      </c>
      <c r="Z209" s="1">
        <f>IF('Tabulka klientů 2023'!AS211='Filtr dle měsíce'!$C$1,1,0)</f>
        <v>0</v>
      </c>
      <c r="AA209" s="1">
        <f>IF('Tabulka klientů 2023'!AV211='Filtr dle měsíce'!$C$1,1,0)</f>
        <v>0</v>
      </c>
      <c r="AB209" s="1">
        <f t="shared" si="1"/>
        <v>0</v>
      </c>
      <c r="AC209" s="1">
        <f t="shared" si="2"/>
        <v>0</v>
      </c>
      <c r="AE209" s="51">
        <f>IF('Tabulka klientů 2023'!S211="ANO",1,0)</f>
        <v>0</v>
      </c>
      <c r="AF209" s="51">
        <f>IF('Tabulka klientů 2023'!V211="ANO",1,0)</f>
        <v>0</v>
      </c>
      <c r="AG209" s="51">
        <f>IF('Tabulka klientů 2023'!Y211="ANO",1,0)</f>
        <v>0</v>
      </c>
      <c r="AH209" s="51">
        <f>IF('Tabulka klientů 2023'!AB211="ANO",1,0)</f>
        <v>0</v>
      </c>
      <c r="AI209" s="51">
        <f>IF('Tabulka klientů 2023'!AE211="ANO",1,0)</f>
        <v>0</v>
      </c>
      <c r="AJ209" s="51">
        <f>IF('Tabulka klientů 2023'!AH211="ANO",1,0)</f>
        <v>0</v>
      </c>
      <c r="AK209" s="51">
        <f>IF('Tabulka klientů 2023'!AK211="ANO",1,0)</f>
        <v>0</v>
      </c>
      <c r="AL209" s="51">
        <f>IF('Tabulka klientů 2023'!AN211="ANO",1,0)</f>
        <v>0</v>
      </c>
      <c r="AM209" s="51">
        <f>IF('Tabulka klientů 2023'!AQ211="ANO",1,0)</f>
        <v>0</v>
      </c>
      <c r="AN209" s="51">
        <f>IF('Tabulka klientů 2023'!AT211="ANO",1,0)</f>
        <v>0</v>
      </c>
      <c r="AO209" s="51">
        <f>IF('Tabulka klientů 2023'!AW211="ANO",1,0)</f>
        <v>0</v>
      </c>
      <c r="AP209" s="51" t="e">
        <f t="shared" ref="AP209:AQ209" si="408">#N/A</f>
        <v>#N/A</v>
      </c>
      <c r="AQ209" s="51" t="e">
        <f t="shared" si="408"/>
        <v>#N/A</v>
      </c>
      <c r="AR209" s="51"/>
      <c r="AS209" s="1">
        <f t="shared" ref="AS209:BC209" si="409">SUM(Q209+AE209)</f>
        <v>0</v>
      </c>
      <c r="AT209" s="1">
        <f t="shared" si="409"/>
        <v>0</v>
      </c>
      <c r="AU209" s="1">
        <f t="shared" si="409"/>
        <v>0</v>
      </c>
      <c r="AV209" s="1">
        <f t="shared" si="409"/>
        <v>0</v>
      </c>
      <c r="AW209" s="1">
        <f t="shared" si="409"/>
        <v>0</v>
      </c>
      <c r="AX209" s="1">
        <f t="shared" si="409"/>
        <v>0</v>
      </c>
      <c r="AY209" s="1">
        <f t="shared" si="409"/>
        <v>0</v>
      </c>
      <c r="AZ209" s="1">
        <f t="shared" si="409"/>
        <v>0</v>
      </c>
      <c r="BA209" s="1">
        <f t="shared" si="409"/>
        <v>0</v>
      </c>
      <c r="BB209" s="1">
        <f t="shared" si="409"/>
        <v>0</v>
      </c>
      <c r="BC209" s="1">
        <f t="shared" si="409"/>
        <v>0</v>
      </c>
      <c r="BD209" s="1"/>
      <c r="BE209" s="79" t="str">
        <f ca="1">IF(IFERROR(OFFSET('Filtr dle měsíce'!AS$5,MATCH('Filtr dle měsíce'!$A208,'Filtr dle měsíce'!$AC$6:$AC$297,0),0,1,1)*OFFSET('Filtr dle měsíce'!AS$5,MATCH('Filtr dle měsíce'!$A208,'Filtr dle měsíce'!$AC$6:$AC$297,0),0,1,1),"")&gt;0,IFERROR(OFFSET('Filtr dle měsíce'!AS$5,MATCH('Filtr dle měsíce'!$A208,'Filtr dle měsíce'!$AC$6:$AC$297,0),0,1,1)*OFFSET('Filtr dle měsíce'!AS$5,MATCH('Filtr dle měsíce'!$A208,'Filtr dle měsíce'!$AC$6:$AC$297,0),0,1,1),""),"")</f>
        <v/>
      </c>
      <c r="BF209" s="79" t="str">
        <f ca="1">IF(IFERROR(OFFSET('Filtr dle měsíce'!AT$5,MATCH('Filtr dle měsíce'!$A208,'Filtr dle měsíce'!$AC$6:$AC$297,0),0,1,1)*OFFSET('Filtr dle měsíce'!AT$5,MATCH('Filtr dle měsíce'!$A208,'Filtr dle měsíce'!$AC$6:$AC$297,0),0,1,1),"")&gt;0,IFERROR(OFFSET('Filtr dle měsíce'!AT$5,MATCH('Filtr dle měsíce'!$A208,'Filtr dle měsíce'!$AC$6:$AC$297,0),0,1,1)*OFFSET('Filtr dle měsíce'!AT$5,MATCH('Filtr dle měsíce'!$A208,'Filtr dle měsíce'!$AC$6:$AC$297,0),0,1,1),""),"")</f>
        <v/>
      </c>
      <c r="BG209" s="79" t="str">
        <f ca="1">IF(IFERROR(OFFSET('Filtr dle měsíce'!AU$5,MATCH('Filtr dle měsíce'!$A208,'Filtr dle měsíce'!$AC$6:$AC$297,0),0,1,1)*OFFSET('Filtr dle měsíce'!AU$5,MATCH('Filtr dle měsíce'!$A208,'Filtr dle měsíce'!$AC$6:$AC$297,0),0,1,1),"")&gt;0,IFERROR(OFFSET('Filtr dle měsíce'!AU$5,MATCH('Filtr dle měsíce'!$A208,'Filtr dle měsíce'!$AC$6:$AC$297,0),0,1,1)*OFFSET('Filtr dle měsíce'!AU$5,MATCH('Filtr dle měsíce'!$A208,'Filtr dle měsíce'!$AC$6:$AC$297,0),0,1,1),""),"")</f>
        <v/>
      </c>
      <c r="BH209" s="79" t="str">
        <f ca="1">IF(IFERROR(OFFSET('Filtr dle měsíce'!AV$5,MATCH('Filtr dle měsíce'!$A208,'Filtr dle měsíce'!$AC$6:$AC$297,0),0,1,1)*OFFSET('Filtr dle měsíce'!AV$5,MATCH('Filtr dle měsíce'!$A208,'Filtr dle měsíce'!$AC$6:$AC$297,0),0,1,1),"")&gt;0,IFERROR(OFFSET('Filtr dle měsíce'!AV$5,MATCH('Filtr dle měsíce'!$A208,'Filtr dle měsíce'!$AC$6:$AC$297,0),0,1,1)*OFFSET('Filtr dle měsíce'!AV$5,MATCH('Filtr dle měsíce'!$A208,'Filtr dle měsíce'!$AC$6:$AC$297,0),0,1,1),""),"")</f>
        <v/>
      </c>
      <c r="BI209" s="79" t="str">
        <f ca="1">IF(IFERROR(OFFSET('Filtr dle měsíce'!AW$5,MATCH('Filtr dle měsíce'!$A208,'Filtr dle měsíce'!$AC$6:$AC$297,0),0,1,1)*OFFSET('Filtr dle měsíce'!AW$5,MATCH('Filtr dle měsíce'!$A208,'Filtr dle měsíce'!$AC$6:$AC$297,0),0,1,1),"")&gt;0,IFERROR(OFFSET('Filtr dle měsíce'!AW$5,MATCH('Filtr dle měsíce'!$A208,'Filtr dle měsíce'!$AC$6:$AC$297,0),0,1,1)*OFFSET('Filtr dle měsíce'!AW$5,MATCH('Filtr dle měsíce'!$A208,'Filtr dle měsíce'!$AC$6:$AC$297,0),0,1,1),""),"")</f>
        <v/>
      </c>
      <c r="BJ209" s="79" t="str">
        <f ca="1">IF(IFERROR(OFFSET('Filtr dle měsíce'!AX$5,MATCH('Filtr dle měsíce'!$A208,'Filtr dle měsíce'!$AC$6:$AC$297,0),0,1,1)*OFFSET('Filtr dle měsíce'!AX$5,MATCH('Filtr dle měsíce'!$A208,'Filtr dle měsíce'!$AC$6:$AC$297,0),0,1,1),"")&gt;0,IFERROR(OFFSET('Filtr dle měsíce'!AX$5,MATCH('Filtr dle měsíce'!$A208,'Filtr dle měsíce'!$AC$6:$AC$297,0),0,1,1)*OFFSET('Filtr dle měsíce'!AX$5,MATCH('Filtr dle měsíce'!$A208,'Filtr dle měsíce'!$AC$6:$AC$297,0),0,1,1),""),"")</f>
        <v/>
      </c>
      <c r="BK209" s="79" t="str">
        <f ca="1">IF(IFERROR(OFFSET('Filtr dle měsíce'!AY$5,MATCH('Filtr dle měsíce'!$A208,'Filtr dle měsíce'!$AC$6:$AC$297,0),0,1,1)*OFFSET('Filtr dle měsíce'!AY$5,MATCH('Filtr dle měsíce'!$A208,'Filtr dle měsíce'!$AC$6:$AC$297,0),0,1,1),"")&gt;0,IFERROR(OFFSET('Filtr dle měsíce'!AY$5,MATCH('Filtr dle měsíce'!$A208,'Filtr dle měsíce'!$AC$6:$AC$297,0),0,1,1)*OFFSET('Filtr dle měsíce'!AY$5,MATCH('Filtr dle měsíce'!$A208,'Filtr dle měsíce'!$AC$6:$AC$297,0),0,1,1),""),"")</f>
        <v/>
      </c>
      <c r="BL209" s="79" t="str">
        <f ca="1">IF(IFERROR(OFFSET('Filtr dle měsíce'!AZ$5,MATCH('Filtr dle měsíce'!$A208,'Filtr dle měsíce'!$AC$6:$AC$297,0),0,1,1)*OFFSET('Filtr dle měsíce'!AZ$5,MATCH('Filtr dle měsíce'!$A208,'Filtr dle měsíce'!$AC$6:$AC$297,0),0,1,1),"")&gt;0,IFERROR(OFFSET('Filtr dle měsíce'!AZ$5,MATCH('Filtr dle měsíce'!$A208,'Filtr dle měsíce'!$AC$6:$AC$297,0),0,1,1)*OFFSET('Filtr dle měsíce'!AZ$5,MATCH('Filtr dle měsíce'!$A208,'Filtr dle měsíce'!$AC$6:$AC$297,0),0,1,1),""),"")</f>
        <v/>
      </c>
      <c r="BM209" s="79" t="str">
        <f ca="1">IF(IFERROR(OFFSET('Filtr dle měsíce'!BA$5,MATCH('Filtr dle měsíce'!$A208,'Filtr dle měsíce'!$AC$6:$AC$297,0),0,1,1)*OFFSET('Filtr dle měsíce'!BA$5,MATCH('Filtr dle měsíce'!$A208,'Filtr dle měsíce'!$AC$6:$AC$297,0),0,1,1),"")&gt;0,IFERROR(OFFSET('Filtr dle měsíce'!BA$5,MATCH('Filtr dle měsíce'!$A208,'Filtr dle měsíce'!$AC$6:$AC$297,0),0,1,1)*OFFSET('Filtr dle měsíce'!BA$5,MATCH('Filtr dle měsíce'!$A208,'Filtr dle měsíce'!$AC$6:$AC$297,0),0,1,1),""),"")</f>
        <v/>
      </c>
      <c r="BN209" s="79" t="str">
        <f ca="1">IF(IFERROR(OFFSET('Filtr dle měsíce'!BB$5,MATCH('Filtr dle měsíce'!$A208,'Filtr dle měsíce'!$AC$6:$AC$297,0),0,1,1)*OFFSET('Filtr dle měsíce'!BB$5,MATCH('Filtr dle měsíce'!$A208,'Filtr dle měsíce'!$AC$6:$AC$297,0),0,1,1),"")&gt;0,IFERROR(OFFSET('Filtr dle měsíce'!BB$5,MATCH('Filtr dle měsíce'!$A208,'Filtr dle měsíce'!$AC$6:$AC$297,0),0,1,1)*OFFSET('Filtr dle měsíce'!BB$5,MATCH('Filtr dle měsíce'!$A208,'Filtr dle měsíce'!$AC$6:$AC$297,0),0,1,1),""),"")</f>
        <v/>
      </c>
      <c r="BO209" s="79" t="str">
        <f ca="1">IF(IFERROR(OFFSET('Filtr dle měsíce'!BC$5,MATCH('Filtr dle měsíce'!$A208,'Filtr dle měsíce'!$AC$6:$AC$297,0),0,1,1)*OFFSET('Filtr dle měsíce'!BC$5,MATCH('Filtr dle měsíce'!$A208,'Filtr dle měsíce'!$AC$6:$AC$297,0),0,1,1),"")&gt;0,IFERROR(OFFSET('Filtr dle měsíce'!BC$5,MATCH('Filtr dle měsíce'!$A208,'Filtr dle měsíce'!$AC$6:$AC$297,0),0,1,1)*OFFSET('Filtr dle měsíce'!BC$5,MATCH('Filtr dle měsíce'!$A208,'Filtr dle měsíce'!$AC$6:$AC$297,0),0,1,1),""),"")</f>
        <v/>
      </c>
      <c r="BP209" s="79"/>
      <c r="BQ209" s="79"/>
    </row>
    <row r="210" spans="1:69" ht="14.25" customHeight="1" x14ac:dyDescent="0.4">
      <c r="A210" s="51">
        <v>206</v>
      </c>
      <c r="B210" s="74" t="str">
        <f ca="1">IFERROR(TEXT(OFFSET('Tabulka klientů 2023'!$C$7,MATCH('Filtr dle měsíce'!A210,'Filtr dle měsíce'!$AC$6:$AC$297,0),0,1,1),""),"")</f>
        <v/>
      </c>
      <c r="C210" s="75" t="str">
        <f ca="1">IF(IFERROR(OFFSET('Tabulka klientů 2023'!$Q$7,MATCH('Filtr dle měsíce'!A210,'Filtr dle měsíce'!$AC$6:$AC$297,0),0,1,1)*OFFSET('Filtr dle měsíce'!$Q$5,MATCH('Filtr dle měsíce'!A210,'Filtr dle měsíce'!$AC$6:$AC$297,0),0,1,1),"")&gt;0,IFERROR(OFFSET('Tabulka klientů 2023'!$Q$7,MATCH('Filtr dle měsíce'!A210,'Filtr dle měsíce'!$AC$6:$AC$297,0),0,1,1)*OFFSET('Filtr dle měsíce'!$Q$5,MATCH('Filtr dle měsíce'!A210,'Filtr dle měsíce'!$AC$6:$AC$297,0),0,1,1),""),"")</f>
        <v/>
      </c>
      <c r="D210" s="76" t="str">
        <f ca="1">IF(IFERROR(OFFSET('Tabulka klientů 2023'!$T$7,MATCH('Filtr dle měsíce'!A210,'Filtr dle měsíce'!$AC$6:$AC$297,0),0,1,1)*OFFSET('Filtr dle měsíce'!$R$5,MATCH('Filtr dle měsíce'!A210,'Filtr dle měsíce'!$AC$6:$AC$297,0),0,1,1),"")&gt;0,IFERROR(OFFSET('Tabulka klientů 2023'!$T$7,MATCH('Filtr dle měsíce'!A210,'Filtr dle měsíce'!$AC$6:$AC$297,0),0,1,1)*OFFSET('Filtr dle měsíce'!$R$5,MATCH('Filtr dle měsíce'!A210,'Filtr dle měsíce'!$AC$6:$AC$297,0),0,1,1),""),"")</f>
        <v/>
      </c>
      <c r="E210" s="75" t="str">
        <f ca="1">IF(IFERROR(OFFSET('Tabulka klientů 2023'!$W$7,MATCH('Filtr dle měsíce'!A210,'Filtr dle měsíce'!$AC$6:$AC$297,0),0,1,1)*OFFSET('Filtr dle měsíce'!$S$5,MATCH('Filtr dle měsíce'!A210,'Filtr dle měsíce'!$AC$6:$AC$297,0),0,1,1),"")&gt;0,IFERROR(OFFSET('Tabulka klientů 2023'!$W$7,MATCH('Filtr dle měsíce'!A210,'Filtr dle měsíce'!$AC$6:$AC$297,0),0,1,1)*OFFSET('Filtr dle měsíce'!$S$5,MATCH('Filtr dle měsíce'!A210,'Filtr dle měsíce'!$AC$6:$AC$297,0),0,1,1),""),"")</f>
        <v/>
      </c>
      <c r="F210" s="76" t="str">
        <f ca="1">IF(IFERROR(OFFSET('Tabulka klientů 2023'!$Z$7,MATCH('Filtr dle měsíce'!A210,'Filtr dle měsíce'!$AC$6:$AC$297,0),0,1,1)*OFFSET('Filtr dle měsíce'!$T$5,MATCH('Filtr dle měsíce'!A210,'Filtr dle měsíce'!$AC$6:$AC$297,0),0,1,1),"")&gt;0,IFERROR(OFFSET('Tabulka klientů 2023'!$Z$7,MATCH('Filtr dle měsíce'!A210,'Filtr dle měsíce'!$AC$6:$AC$297,0),0,1,1)*OFFSET('Filtr dle měsíce'!$T$5,MATCH('Filtr dle měsíce'!A210,'Filtr dle měsíce'!$AC$6:$AC$297,0),0,1,1),""),"")</f>
        <v/>
      </c>
      <c r="G210" s="75" t="str">
        <f ca="1">IF(IFERROR(OFFSET('Tabulka klientů 2023'!$AC$7,MATCH('Filtr dle měsíce'!A210,'Filtr dle měsíce'!$AC$6:$AC$297,0),0,1,1)*OFFSET('Filtr dle měsíce'!$U$5,MATCH('Filtr dle měsíce'!A210,'Filtr dle měsíce'!$AC$6:$AC$297,0),0,1,1),"")&gt;0,IFERROR(OFFSET('Tabulka klientů 2023'!$AC$7,MATCH('Filtr dle měsíce'!A210,'Filtr dle měsíce'!$AC$6:$AC$297,0),0,1,1)*OFFSET('Filtr dle měsíce'!$U$5,MATCH('Filtr dle měsíce'!A210,'Filtr dle měsíce'!$AC$6:$AC$297,0),0,1,1),""),"")</f>
        <v/>
      </c>
      <c r="H210" s="76" t="str">
        <f ca="1">IF(IFERROR(OFFSET('Tabulka klientů 2023'!$AF$7,MATCH('Filtr dle měsíce'!A210,'Filtr dle měsíce'!$AC$6:$AC$297,0),0,1,1)*OFFSET('Filtr dle měsíce'!$V$5,MATCH('Filtr dle měsíce'!A210,'Filtr dle měsíce'!$AC$6:$AC$297,0),0,1,1),"")&gt;0,IFERROR(OFFSET('Tabulka klientů 2023'!$AF$7,MATCH('Filtr dle měsíce'!A210,'Filtr dle měsíce'!$AC$6:$AC$297,0),0,1,1)*OFFSET('Filtr dle měsíce'!$V$5,MATCH('Filtr dle měsíce'!A210,'Filtr dle měsíce'!$AC$6:$AC$297,0),0,1,1),""),"")</f>
        <v/>
      </c>
      <c r="I210" s="75" t="str">
        <f ca="1">IF(IFERROR(OFFSET('Tabulka klientů 2023'!$AI$7,MATCH('Filtr dle měsíce'!A210,'Filtr dle měsíce'!$AC$6:$AC$297,0),0,1,1)*OFFSET('Filtr dle měsíce'!$W$5,MATCH('Filtr dle měsíce'!A210,'Filtr dle měsíce'!$AC$6:$AC$297,0),0,1,1),"")&gt;0,IFERROR(OFFSET('Tabulka klientů 2023'!$AI$7,MATCH('Filtr dle měsíce'!A210,'Filtr dle měsíce'!$AC$6:$AC$297,0),0,1,1)*OFFSET('Filtr dle měsíce'!$W$5,MATCH('Filtr dle měsíce'!A210,'Filtr dle měsíce'!$AC$6:$AC$297,0),0,1,1),""),"")</f>
        <v/>
      </c>
      <c r="J210" s="76" t="str">
        <f ca="1">IF(IFERROR(OFFSET('Tabulka klientů 2023'!$AL$7,MATCH('Filtr dle měsíce'!A210,'Filtr dle měsíce'!$AC$6:$AC$297,0),0,1,1)*OFFSET('Filtr dle měsíce'!$X$5,MATCH('Filtr dle měsíce'!A210,'Filtr dle měsíce'!$AC$6:$AC$297,0),0,1,1),"")&gt;0,IFERROR(OFFSET('Tabulka klientů 2023'!$AL$7,MATCH('Filtr dle měsíce'!A210,'Filtr dle měsíce'!$AC$6:$AC$297,0),0,1,1)*OFFSET('Filtr dle měsíce'!$X$5,MATCH('Filtr dle měsíce'!A210,'Filtr dle měsíce'!$AC$6:$AC$297,0),0,1,1),""),"")</f>
        <v/>
      </c>
      <c r="K210" s="75" t="str">
        <f ca="1">IF(IFERROR(OFFSET('Tabulka klientů 2023'!$AO$7,MATCH('Filtr dle měsíce'!A210,'Filtr dle měsíce'!$AC$6:$AC$297,0),0,1,1)*OFFSET('Filtr dle měsíce'!$Y$5,MATCH('Filtr dle měsíce'!A210,'Filtr dle měsíce'!$AC$6:$AC$297,0),0,1,1),"")&gt;0,IFERROR(OFFSET('Tabulka klientů 2023'!$AO$7,MATCH('Filtr dle měsíce'!A210,'Filtr dle měsíce'!$AC$6:$AC$297,0),0,1,1)*OFFSET('Filtr dle měsíce'!$Y$5,MATCH('Filtr dle měsíce'!A210,'Filtr dle měsíce'!$AC$6:$AC$297,0),0,1,1),""),"")</f>
        <v/>
      </c>
      <c r="L210" s="76" t="str">
        <f ca="1">IF(IFERROR(OFFSET('Tabulka klientů 2023'!$AR$7,MATCH('Filtr dle měsíce'!A210,'Filtr dle měsíce'!$AC$6:$AC$297,0),0,1,1)*OFFSET('Filtr dle měsíce'!$Z$5,MATCH('Filtr dle měsíce'!A210,'Filtr dle měsíce'!$AC$6:$AC$297,0),0,1,1),"")&gt;0,IFERROR(OFFSET('Tabulka klientů 2023'!$AR$7,MATCH('Filtr dle měsíce'!A210,'Filtr dle měsíce'!$AC$6:$AC$297,0),0,1,1)*OFFSET('Filtr dle měsíce'!$Z$5,MATCH('Filtr dle měsíce'!A210,'Filtr dle měsíce'!$AC$6:$AC$297,0),0,1,1),""),"")</f>
        <v/>
      </c>
      <c r="M210" s="77" t="str">
        <f ca="1">IF(IFERROR(OFFSET('Tabulka klientů 2023'!$AU$7,MATCH('Filtr dle měsíce'!A210,'Filtr dle měsíce'!$AC$6:$AC$297,0),0,1,1)*OFFSET('Filtr dle měsíce'!$AA$5,MATCH('Filtr dle měsíce'!A210,'Filtr dle měsíce'!$AC$6:$AC$297,0),0,1,1),"")&gt;0,IFERROR(OFFSET('Tabulka klientů 2023'!$AU$7,MATCH('Filtr dle měsíce'!A210,'Filtr dle měsíce'!$AC$6:$AC$297,0),0,1,1)*OFFSET('Filtr dle měsíce'!$AA$5,MATCH('Filtr dle měsíce'!A210,'Filtr dle měsíce'!$AC$6:$AC$297,0),0,1,1),""),"")</f>
        <v/>
      </c>
      <c r="N210" s="78" t="str">
        <f t="shared" ca="1" si="0"/>
        <v/>
      </c>
      <c r="Q210" s="51">
        <f>IF('Tabulka klientů 2023'!R212='Filtr dle měsíce'!$C$1,1,0)</f>
        <v>0</v>
      </c>
      <c r="R210" s="51">
        <f>IF('Tabulka klientů 2023'!U212='Filtr dle měsíce'!$C$1,1,0)</f>
        <v>0</v>
      </c>
      <c r="S210" s="51">
        <f>IF('Tabulka klientů 2023'!X212='Filtr dle měsíce'!$C$1,1,0)</f>
        <v>0</v>
      </c>
      <c r="T210" s="51">
        <f>IF('Tabulka klientů 2023'!AA212='Filtr dle měsíce'!$C$1,1,0)</f>
        <v>0</v>
      </c>
      <c r="U210" s="51">
        <f>IF('Tabulka klientů 2023'!AD212='Filtr dle měsíce'!$C$1,1,0)</f>
        <v>0</v>
      </c>
      <c r="V210" s="51">
        <f>IF('Tabulka klientů 2023'!AG212='Filtr dle měsíce'!$C$1,1,0)</f>
        <v>0</v>
      </c>
      <c r="W210" s="51">
        <f>IF('Tabulka klientů 2023'!AJ212='Filtr dle měsíce'!$C$1,1,0)</f>
        <v>0</v>
      </c>
      <c r="X210" s="1">
        <f>IF('Tabulka klientů 2023'!AM212='Filtr dle měsíce'!$C$1,1,0)</f>
        <v>0</v>
      </c>
      <c r="Y210" s="1">
        <f>IF('Tabulka klientů 2023'!AP212='Filtr dle měsíce'!$C$1,1,0)</f>
        <v>0</v>
      </c>
      <c r="Z210" s="1">
        <f>IF('Tabulka klientů 2023'!AS212='Filtr dle měsíce'!$C$1,1,0)</f>
        <v>0</v>
      </c>
      <c r="AA210" s="1">
        <f>IF('Tabulka klientů 2023'!AV212='Filtr dle měsíce'!$C$1,1,0)</f>
        <v>0</v>
      </c>
      <c r="AB210" s="1">
        <f t="shared" si="1"/>
        <v>0</v>
      </c>
      <c r="AC210" s="1">
        <f t="shared" si="2"/>
        <v>0</v>
      </c>
      <c r="AE210" s="51">
        <f>IF('Tabulka klientů 2023'!S212="ANO",1,0)</f>
        <v>0</v>
      </c>
      <c r="AF210" s="51">
        <f>IF('Tabulka klientů 2023'!V212="ANO",1,0)</f>
        <v>0</v>
      </c>
      <c r="AG210" s="51">
        <f>IF('Tabulka klientů 2023'!Y212="ANO",1,0)</f>
        <v>0</v>
      </c>
      <c r="AH210" s="51">
        <f>IF('Tabulka klientů 2023'!AB212="ANO",1,0)</f>
        <v>0</v>
      </c>
      <c r="AI210" s="51">
        <f>IF('Tabulka klientů 2023'!AE212="ANO",1,0)</f>
        <v>0</v>
      </c>
      <c r="AJ210" s="51">
        <f>IF('Tabulka klientů 2023'!AH212="ANO",1,0)</f>
        <v>0</v>
      </c>
      <c r="AK210" s="51">
        <f>IF('Tabulka klientů 2023'!AK212="ANO",1,0)</f>
        <v>0</v>
      </c>
      <c r="AL210" s="51">
        <f>IF('Tabulka klientů 2023'!AN212="ANO",1,0)</f>
        <v>0</v>
      </c>
      <c r="AM210" s="51">
        <f>IF('Tabulka klientů 2023'!AQ212="ANO",1,0)</f>
        <v>0</v>
      </c>
      <c r="AN210" s="51">
        <f>IF('Tabulka klientů 2023'!AT212="ANO",1,0)</f>
        <v>0</v>
      </c>
      <c r="AO210" s="51">
        <f>IF('Tabulka klientů 2023'!AW212="ANO",1,0)</f>
        <v>0</v>
      </c>
      <c r="AP210" s="51" t="e">
        <f t="shared" ref="AP210:AQ210" si="410">#N/A</f>
        <v>#N/A</v>
      </c>
      <c r="AQ210" s="51" t="e">
        <f t="shared" si="410"/>
        <v>#N/A</v>
      </c>
      <c r="AR210" s="51"/>
      <c r="AS210" s="1">
        <f t="shared" ref="AS210:BC210" si="411">SUM(Q210+AE210)</f>
        <v>0</v>
      </c>
      <c r="AT210" s="1">
        <f t="shared" si="411"/>
        <v>0</v>
      </c>
      <c r="AU210" s="1">
        <f t="shared" si="411"/>
        <v>0</v>
      </c>
      <c r="AV210" s="1">
        <f t="shared" si="411"/>
        <v>0</v>
      </c>
      <c r="AW210" s="1">
        <f t="shared" si="411"/>
        <v>0</v>
      </c>
      <c r="AX210" s="1">
        <f t="shared" si="411"/>
        <v>0</v>
      </c>
      <c r="AY210" s="1">
        <f t="shared" si="411"/>
        <v>0</v>
      </c>
      <c r="AZ210" s="1">
        <f t="shared" si="411"/>
        <v>0</v>
      </c>
      <c r="BA210" s="1">
        <f t="shared" si="411"/>
        <v>0</v>
      </c>
      <c r="BB210" s="1">
        <f t="shared" si="411"/>
        <v>0</v>
      </c>
      <c r="BC210" s="1">
        <f t="shared" si="411"/>
        <v>0</v>
      </c>
      <c r="BD210" s="1"/>
      <c r="BE210" s="79" t="str">
        <f ca="1">IF(IFERROR(OFFSET('Filtr dle měsíce'!AS$5,MATCH('Filtr dle měsíce'!$A209,'Filtr dle měsíce'!$AC$6:$AC$297,0),0,1,1)*OFFSET('Filtr dle měsíce'!AS$5,MATCH('Filtr dle měsíce'!$A209,'Filtr dle měsíce'!$AC$6:$AC$297,0),0,1,1),"")&gt;0,IFERROR(OFFSET('Filtr dle měsíce'!AS$5,MATCH('Filtr dle měsíce'!$A209,'Filtr dle měsíce'!$AC$6:$AC$297,0),0,1,1)*OFFSET('Filtr dle měsíce'!AS$5,MATCH('Filtr dle měsíce'!$A209,'Filtr dle měsíce'!$AC$6:$AC$297,0),0,1,1),""),"")</f>
        <v/>
      </c>
      <c r="BF210" s="79" t="str">
        <f ca="1">IF(IFERROR(OFFSET('Filtr dle měsíce'!AT$5,MATCH('Filtr dle měsíce'!$A209,'Filtr dle měsíce'!$AC$6:$AC$297,0),0,1,1)*OFFSET('Filtr dle měsíce'!AT$5,MATCH('Filtr dle měsíce'!$A209,'Filtr dle měsíce'!$AC$6:$AC$297,0),0,1,1),"")&gt;0,IFERROR(OFFSET('Filtr dle měsíce'!AT$5,MATCH('Filtr dle měsíce'!$A209,'Filtr dle měsíce'!$AC$6:$AC$297,0),0,1,1)*OFFSET('Filtr dle měsíce'!AT$5,MATCH('Filtr dle měsíce'!$A209,'Filtr dle měsíce'!$AC$6:$AC$297,0),0,1,1),""),"")</f>
        <v/>
      </c>
      <c r="BG210" s="79" t="str">
        <f ca="1">IF(IFERROR(OFFSET('Filtr dle měsíce'!AU$5,MATCH('Filtr dle měsíce'!$A209,'Filtr dle měsíce'!$AC$6:$AC$297,0),0,1,1)*OFFSET('Filtr dle měsíce'!AU$5,MATCH('Filtr dle měsíce'!$A209,'Filtr dle měsíce'!$AC$6:$AC$297,0),0,1,1),"")&gt;0,IFERROR(OFFSET('Filtr dle měsíce'!AU$5,MATCH('Filtr dle měsíce'!$A209,'Filtr dle měsíce'!$AC$6:$AC$297,0),0,1,1)*OFFSET('Filtr dle měsíce'!AU$5,MATCH('Filtr dle měsíce'!$A209,'Filtr dle měsíce'!$AC$6:$AC$297,0),0,1,1),""),"")</f>
        <v/>
      </c>
      <c r="BH210" s="79" t="str">
        <f ca="1">IF(IFERROR(OFFSET('Filtr dle měsíce'!AV$5,MATCH('Filtr dle měsíce'!$A209,'Filtr dle měsíce'!$AC$6:$AC$297,0),0,1,1)*OFFSET('Filtr dle měsíce'!AV$5,MATCH('Filtr dle měsíce'!$A209,'Filtr dle měsíce'!$AC$6:$AC$297,0),0,1,1),"")&gt;0,IFERROR(OFFSET('Filtr dle měsíce'!AV$5,MATCH('Filtr dle měsíce'!$A209,'Filtr dle měsíce'!$AC$6:$AC$297,0),0,1,1)*OFFSET('Filtr dle měsíce'!AV$5,MATCH('Filtr dle měsíce'!$A209,'Filtr dle měsíce'!$AC$6:$AC$297,0),0,1,1),""),"")</f>
        <v/>
      </c>
      <c r="BI210" s="79" t="str">
        <f ca="1">IF(IFERROR(OFFSET('Filtr dle měsíce'!AW$5,MATCH('Filtr dle měsíce'!$A209,'Filtr dle měsíce'!$AC$6:$AC$297,0),0,1,1)*OFFSET('Filtr dle měsíce'!AW$5,MATCH('Filtr dle měsíce'!$A209,'Filtr dle měsíce'!$AC$6:$AC$297,0),0,1,1),"")&gt;0,IFERROR(OFFSET('Filtr dle měsíce'!AW$5,MATCH('Filtr dle měsíce'!$A209,'Filtr dle měsíce'!$AC$6:$AC$297,0),0,1,1)*OFFSET('Filtr dle měsíce'!AW$5,MATCH('Filtr dle měsíce'!$A209,'Filtr dle měsíce'!$AC$6:$AC$297,0),0,1,1),""),"")</f>
        <v/>
      </c>
      <c r="BJ210" s="79" t="str">
        <f ca="1">IF(IFERROR(OFFSET('Filtr dle měsíce'!AX$5,MATCH('Filtr dle měsíce'!$A209,'Filtr dle měsíce'!$AC$6:$AC$297,0),0,1,1)*OFFSET('Filtr dle měsíce'!AX$5,MATCH('Filtr dle měsíce'!$A209,'Filtr dle měsíce'!$AC$6:$AC$297,0),0,1,1),"")&gt;0,IFERROR(OFFSET('Filtr dle měsíce'!AX$5,MATCH('Filtr dle měsíce'!$A209,'Filtr dle měsíce'!$AC$6:$AC$297,0),0,1,1)*OFFSET('Filtr dle měsíce'!AX$5,MATCH('Filtr dle měsíce'!$A209,'Filtr dle měsíce'!$AC$6:$AC$297,0),0,1,1),""),"")</f>
        <v/>
      </c>
      <c r="BK210" s="79" t="str">
        <f ca="1">IF(IFERROR(OFFSET('Filtr dle měsíce'!AY$5,MATCH('Filtr dle měsíce'!$A209,'Filtr dle měsíce'!$AC$6:$AC$297,0),0,1,1)*OFFSET('Filtr dle měsíce'!AY$5,MATCH('Filtr dle měsíce'!$A209,'Filtr dle měsíce'!$AC$6:$AC$297,0),0,1,1),"")&gt;0,IFERROR(OFFSET('Filtr dle měsíce'!AY$5,MATCH('Filtr dle měsíce'!$A209,'Filtr dle měsíce'!$AC$6:$AC$297,0),0,1,1)*OFFSET('Filtr dle měsíce'!AY$5,MATCH('Filtr dle měsíce'!$A209,'Filtr dle měsíce'!$AC$6:$AC$297,0),0,1,1),""),"")</f>
        <v/>
      </c>
      <c r="BL210" s="79" t="str">
        <f ca="1">IF(IFERROR(OFFSET('Filtr dle měsíce'!AZ$5,MATCH('Filtr dle měsíce'!$A209,'Filtr dle měsíce'!$AC$6:$AC$297,0),0,1,1)*OFFSET('Filtr dle měsíce'!AZ$5,MATCH('Filtr dle měsíce'!$A209,'Filtr dle měsíce'!$AC$6:$AC$297,0),0,1,1),"")&gt;0,IFERROR(OFFSET('Filtr dle měsíce'!AZ$5,MATCH('Filtr dle měsíce'!$A209,'Filtr dle měsíce'!$AC$6:$AC$297,0),0,1,1)*OFFSET('Filtr dle měsíce'!AZ$5,MATCH('Filtr dle měsíce'!$A209,'Filtr dle měsíce'!$AC$6:$AC$297,0),0,1,1),""),"")</f>
        <v/>
      </c>
      <c r="BM210" s="79" t="str">
        <f ca="1">IF(IFERROR(OFFSET('Filtr dle měsíce'!BA$5,MATCH('Filtr dle měsíce'!$A209,'Filtr dle měsíce'!$AC$6:$AC$297,0),0,1,1)*OFFSET('Filtr dle měsíce'!BA$5,MATCH('Filtr dle měsíce'!$A209,'Filtr dle měsíce'!$AC$6:$AC$297,0),0,1,1),"")&gt;0,IFERROR(OFFSET('Filtr dle měsíce'!BA$5,MATCH('Filtr dle měsíce'!$A209,'Filtr dle měsíce'!$AC$6:$AC$297,0),0,1,1)*OFFSET('Filtr dle měsíce'!BA$5,MATCH('Filtr dle měsíce'!$A209,'Filtr dle měsíce'!$AC$6:$AC$297,0),0,1,1),""),"")</f>
        <v/>
      </c>
      <c r="BN210" s="79" t="str">
        <f ca="1">IF(IFERROR(OFFSET('Filtr dle měsíce'!BB$5,MATCH('Filtr dle měsíce'!$A209,'Filtr dle měsíce'!$AC$6:$AC$297,0),0,1,1)*OFFSET('Filtr dle měsíce'!BB$5,MATCH('Filtr dle měsíce'!$A209,'Filtr dle měsíce'!$AC$6:$AC$297,0),0,1,1),"")&gt;0,IFERROR(OFFSET('Filtr dle měsíce'!BB$5,MATCH('Filtr dle měsíce'!$A209,'Filtr dle měsíce'!$AC$6:$AC$297,0),0,1,1)*OFFSET('Filtr dle měsíce'!BB$5,MATCH('Filtr dle měsíce'!$A209,'Filtr dle měsíce'!$AC$6:$AC$297,0),0,1,1),""),"")</f>
        <v/>
      </c>
      <c r="BO210" s="79" t="str">
        <f ca="1">IF(IFERROR(OFFSET('Filtr dle měsíce'!BC$5,MATCH('Filtr dle měsíce'!$A209,'Filtr dle měsíce'!$AC$6:$AC$297,0),0,1,1)*OFFSET('Filtr dle měsíce'!BC$5,MATCH('Filtr dle měsíce'!$A209,'Filtr dle měsíce'!$AC$6:$AC$297,0),0,1,1),"")&gt;0,IFERROR(OFFSET('Filtr dle měsíce'!BC$5,MATCH('Filtr dle měsíce'!$A209,'Filtr dle měsíce'!$AC$6:$AC$297,0),0,1,1)*OFFSET('Filtr dle měsíce'!BC$5,MATCH('Filtr dle měsíce'!$A209,'Filtr dle měsíce'!$AC$6:$AC$297,0),0,1,1),""),"")</f>
        <v/>
      </c>
      <c r="BP210" s="79"/>
      <c r="BQ210" s="79"/>
    </row>
    <row r="211" spans="1:69" ht="14.25" customHeight="1" x14ac:dyDescent="0.4">
      <c r="A211" s="51">
        <v>207</v>
      </c>
      <c r="B211" s="74" t="str">
        <f ca="1">IFERROR(TEXT(OFFSET('Tabulka klientů 2023'!$C$7,MATCH('Filtr dle měsíce'!A211,'Filtr dle měsíce'!$AC$6:$AC$297,0),0,1,1),""),"")</f>
        <v/>
      </c>
      <c r="C211" s="75" t="str">
        <f ca="1">IF(IFERROR(OFFSET('Tabulka klientů 2023'!$Q$7,MATCH('Filtr dle měsíce'!A211,'Filtr dle měsíce'!$AC$6:$AC$297,0),0,1,1)*OFFSET('Filtr dle měsíce'!$Q$5,MATCH('Filtr dle měsíce'!A211,'Filtr dle měsíce'!$AC$6:$AC$297,0),0,1,1),"")&gt;0,IFERROR(OFFSET('Tabulka klientů 2023'!$Q$7,MATCH('Filtr dle měsíce'!A211,'Filtr dle měsíce'!$AC$6:$AC$297,0),0,1,1)*OFFSET('Filtr dle měsíce'!$Q$5,MATCH('Filtr dle měsíce'!A211,'Filtr dle měsíce'!$AC$6:$AC$297,0),0,1,1),""),"")</f>
        <v/>
      </c>
      <c r="D211" s="76" t="str">
        <f ca="1">IF(IFERROR(OFFSET('Tabulka klientů 2023'!$T$7,MATCH('Filtr dle měsíce'!A211,'Filtr dle měsíce'!$AC$6:$AC$297,0),0,1,1)*OFFSET('Filtr dle měsíce'!$R$5,MATCH('Filtr dle měsíce'!A211,'Filtr dle měsíce'!$AC$6:$AC$297,0),0,1,1),"")&gt;0,IFERROR(OFFSET('Tabulka klientů 2023'!$T$7,MATCH('Filtr dle měsíce'!A211,'Filtr dle měsíce'!$AC$6:$AC$297,0),0,1,1)*OFFSET('Filtr dle měsíce'!$R$5,MATCH('Filtr dle měsíce'!A211,'Filtr dle měsíce'!$AC$6:$AC$297,0),0,1,1),""),"")</f>
        <v/>
      </c>
      <c r="E211" s="75" t="str">
        <f ca="1">IF(IFERROR(OFFSET('Tabulka klientů 2023'!$W$7,MATCH('Filtr dle měsíce'!A211,'Filtr dle měsíce'!$AC$6:$AC$297,0),0,1,1)*OFFSET('Filtr dle měsíce'!$S$5,MATCH('Filtr dle měsíce'!A211,'Filtr dle měsíce'!$AC$6:$AC$297,0),0,1,1),"")&gt;0,IFERROR(OFFSET('Tabulka klientů 2023'!$W$7,MATCH('Filtr dle měsíce'!A211,'Filtr dle měsíce'!$AC$6:$AC$297,0),0,1,1)*OFFSET('Filtr dle měsíce'!$S$5,MATCH('Filtr dle měsíce'!A211,'Filtr dle měsíce'!$AC$6:$AC$297,0),0,1,1),""),"")</f>
        <v/>
      </c>
      <c r="F211" s="76" t="str">
        <f ca="1">IF(IFERROR(OFFSET('Tabulka klientů 2023'!$Z$7,MATCH('Filtr dle měsíce'!A211,'Filtr dle měsíce'!$AC$6:$AC$297,0),0,1,1)*OFFSET('Filtr dle měsíce'!$T$5,MATCH('Filtr dle měsíce'!A211,'Filtr dle měsíce'!$AC$6:$AC$297,0),0,1,1),"")&gt;0,IFERROR(OFFSET('Tabulka klientů 2023'!$Z$7,MATCH('Filtr dle měsíce'!A211,'Filtr dle měsíce'!$AC$6:$AC$297,0),0,1,1)*OFFSET('Filtr dle měsíce'!$T$5,MATCH('Filtr dle měsíce'!A211,'Filtr dle měsíce'!$AC$6:$AC$297,0),0,1,1),""),"")</f>
        <v/>
      </c>
      <c r="G211" s="75" t="str">
        <f ca="1">IF(IFERROR(OFFSET('Tabulka klientů 2023'!$AC$7,MATCH('Filtr dle měsíce'!A211,'Filtr dle měsíce'!$AC$6:$AC$297,0),0,1,1)*OFFSET('Filtr dle měsíce'!$U$5,MATCH('Filtr dle měsíce'!A211,'Filtr dle měsíce'!$AC$6:$AC$297,0),0,1,1),"")&gt;0,IFERROR(OFFSET('Tabulka klientů 2023'!$AC$7,MATCH('Filtr dle měsíce'!A211,'Filtr dle měsíce'!$AC$6:$AC$297,0),0,1,1)*OFFSET('Filtr dle měsíce'!$U$5,MATCH('Filtr dle měsíce'!A211,'Filtr dle měsíce'!$AC$6:$AC$297,0),0,1,1),""),"")</f>
        <v/>
      </c>
      <c r="H211" s="76" t="str">
        <f ca="1">IF(IFERROR(OFFSET('Tabulka klientů 2023'!$AF$7,MATCH('Filtr dle měsíce'!A211,'Filtr dle měsíce'!$AC$6:$AC$297,0),0,1,1)*OFFSET('Filtr dle měsíce'!$V$5,MATCH('Filtr dle měsíce'!A211,'Filtr dle měsíce'!$AC$6:$AC$297,0),0,1,1),"")&gt;0,IFERROR(OFFSET('Tabulka klientů 2023'!$AF$7,MATCH('Filtr dle měsíce'!A211,'Filtr dle měsíce'!$AC$6:$AC$297,0),0,1,1)*OFFSET('Filtr dle měsíce'!$V$5,MATCH('Filtr dle měsíce'!A211,'Filtr dle měsíce'!$AC$6:$AC$297,0),0,1,1),""),"")</f>
        <v/>
      </c>
      <c r="I211" s="75" t="str">
        <f ca="1">IF(IFERROR(OFFSET('Tabulka klientů 2023'!$AI$7,MATCH('Filtr dle měsíce'!A211,'Filtr dle měsíce'!$AC$6:$AC$297,0),0,1,1)*OFFSET('Filtr dle měsíce'!$W$5,MATCH('Filtr dle měsíce'!A211,'Filtr dle měsíce'!$AC$6:$AC$297,0),0,1,1),"")&gt;0,IFERROR(OFFSET('Tabulka klientů 2023'!$AI$7,MATCH('Filtr dle měsíce'!A211,'Filtr dle měsíce'!$AC$6:$AC$297,0),0,1,1)*OFFSET('Filtr dle měsíce'!$W$5,MATCH('Filtr dle měsíce'!A211,'Filtr dle měsíce'!$AC$6:$AC$297,0),0,1,1),""),"")</f>
        <v/>
      </c>
      <c r="J211" s="76" t="str">
        <f ca="1">IF(IFERROR(OFFSET('Tabulka klientů 2023'!$AL$7,MATCH('Filtr dle měsíce'!A211,'Filtr dle měsíce'!$AC$6:$AC$297,0),0,1,1)*OFFSET('Filtr dle měsíce'!$X$5,MATCH('Filtr dle měsíce'!A211,'Filtr dle měsíce'!$AC$6:$AC$297,0),0,1,1),"")&gt;0,IFERROR(OFFSET('Tabulka klientů 2023'!$AL$7,MATCH('Filtr dle měsíce'!A211,'Filtr dle měsíce'!$AC$6:$AC$297,0),0,1,1)*OFFSET('Filtr dle měsíce'!$X$5,MATCH('Filtr dle měsíce'!A211,'Filtr dle měsíce'!$AC$6:$AC$297,0),0,1,1),""),"")</f>
        <v/>
      </c>
      <c r="K211" s="75" t="str">
        <f ca="1">IF(IFERROR(OFFSET('Tabulka klientů 2023'!$AO$7,MATCH('Filtr dle měsíce'!A211,'Filtr dle měsíce'!$AC$6:$AC$297,0),0,1,1)*OFFSET('Filtr dle měsíce'!$Y$5,MATCH('Filtr dle měsíce'!A211,'Filtr dle měsíce'!$AC$6:$AC$297,0),0,1,1),"")&gt;0,IFERROR(OFFSET('Tabulka klientů 2023'!$AO$7,MATCH('Filtr dle měsíce'!A211,'Filtr dle měsíce'!$AC$6:$AC$297,0),0,1,1)*OFFSET('Filtr dle měsíce'!$Y$5,MATCH('Filtr dle měsíce'!A211,'Filtr dle měsíce'!$AC$6:$AC$297,0),0,1,1),""),"")</f>
        <v/>
      </c>
      <c r="L211" s="76" t="str">
        <f ca="1">IF(IFERROR(OFFSET('Tabulka klientů 2023'!$AR$7,MATCH('Filtr dle měsíce'!A211,'Filtr dle měsíce'!$AC$6:$AC$297,0),0,1,1)*OFFSET('Filtr dle měsíce'!$Z$5,MATCH('Filtr dle měsíce'!A211,'Filtr dle měsíce'!$AC$6:$AC$297,0),0,1,1),"")&gt;0,IFERROR(OFFSET('Tabulka klientů 2023'!$AR$7,MATCH('Filtr dle měsíce'!A211,'Filtr dle měsíce'!$AC$6:$AC$297,0),0,1,1)*OFFSET('Filtr dle měsíce'!$Z$5,MATCH('Filtr dle měsíce'!A211,'Filtr dle měsíce'!$AC$6:$AC$297,0),0,1,1),""),"")</f>
        <v/>
      </c>
      <c r="M211" s="77" t="str">
        <f ca="1">IF(IFERROR(OFFSET('Tabulka klientů 2023'!$AU$7,MATCH('Filtr dle měsíce'!A211,'Filtr dle měsíce'!$AC$6:$AC$297,0),0,1,1)*OFFSET('Filtr dle měsíce'!$AA$5,MATCH('Filtr dle měsíce'!A211,'Filtr dle měsíce'!$AC$6:$AC$297,0),0,1,1),"")&gt;0,IFERROR(OFFSET('Tabulka klientů 2023'!$AU$7,MATCH('Filtr dle měsíce'!A211,'Filtr dle měsíce'!$AC$6:$AC$297,0),0,1,1)*OFFSET('Filtr dle měsíce'!$AA$5,MATCH('Filtr dle měsíce'!A211,'Filtr dle měsíce'!$AC$6:$AC$297,0),0,1,1),""),"")</f>
        <v/>
      </c>
      <c r="N211" s="78" t="str">
        <f t="shared" ca="1" si="0"/>
        <v/>
      </c>
      <c r="Q211" s="51">
        <f>IF('Tabulka klientů 2023'!R213='Filtr dle měsíce'!$C$1,1,0)</f>
        <v>0</v>
      </c>
      <c r="R211" s="51">
        <f>IF('Tabulka klientů 2023'!U213='Filtr dle měsíce'!$C$1,1,0)</f>
        <v>0</v>
      </c>
      <c r="S211" s="51">
        <f>IF('Tabulka klientů 2023'!X213='Filtr dle měsíce'!$C$1,1,0)</f>
        <v>0</v>
      </c>
      <c r="T211" s="51">
        <f>IF('Tabulka klientů 2023'!AA213='Filtr dle měsíce'!$C$1,1,0)</f>
        <v>0</v>
      </c>
      <c r="U211" s="51">
        <f>IF('Tabulka klientů 2023'!AD213='Filtr dle měsíce'!$C$1,1,0)</f>
        <v>0</v>
      </c>
      <c r="V211" s="51">
        <f>IF('Tabulka klientů 2023'!AG213='Filtr dle měsíce'!$C$1,1,0)</f>
        <v>0</v>
      </c>
      <c r="W211" s="51">
        <f>IF('Tabulka klientů 2023'!AJ213='Filtr dle měsíce'!$C$1,1,0)</f>
        <v>0</v>
      </c>
      <c r="X211" s="1">
        <f>IF('Tabulka klientů 2023'!AM213='Filtr dle měsíce'!$C$1,1,0)</f>
        <v>0</v>
      </c>
      <c r="Y211" s="1">
        <f>IF('Tabulka klientů 2023'!AP213='Filtr dle měsíce'!$C$1,1,0)</f>
        <v>0</v>
      </c>
      <c r="Z211" s="1">
        <f>IF('Tabulka klientů 2023'!AS213='Filtr dle měsíce'!$C$1,1,0)</f>
        <v>0</v>
      </c>
      <c r="AA211" s="1">
        <f>IF('Tabulka klientů 2023'!AV213='Filtr dle měsíce'!$C$1,1,0)</f>
        <v>0</v>
      </c>
      <c r="AB211" s="1">
        <f t="shared" si="1"/>
        <v>0</v>
      </c>
      <c r="AC211" s="1">
        <f t="shared" si="2"/>
        <v>0</v>
      </c>
      <c r="AE211" s="51">
        <f>IF('Tabulka klientů 2023'!S213="ANO",1,0)</f>
        <v>0</v>
      </c>
      <c r="AF211" s="51">
        <f>IF('Tabulka klientů 2023'!V213="ANO",1,0)</f>
        <v>0</v>
      </c>
      <c r="AG211" s="51">
        <f>IF('Tabulka klientů 2023'!Y213="ANO",1,0)</f>
        <v>0</v>
      </c>
      <c r="AH211" s="51">
        <f>IF('Tabulka klientů 2023'!AB213="ANO",1,0)</f>
        <v>0</v>
      </c>
      <c r="AI211" s="51">
        <f>IF('Tabulka klientů 2023'!AE213="ANO",1,0)</f>
        <v>0</v>
      </c>
      <c r="AJ211" s="51">
        <f>IF('Tabulka klientů 2023'!AH213="ANO",1,0)</f>
        <v>0</v>
      </c>
      <c r="AK211" s="51">
        <f>IF('Tabulka klientů 2023'!AK213="ANO",1,0)</f>
        <v>0</v>
      </c>
      <c r="AL211" s="51">
        <f>IF('Tabulka klientů 2023'!AN213="ANO",1,0)</f>
        <v>0</v>
      </c>
      <c r="AM211" s="51">
        <f>IF('Tabulka klientů 2023'!AQ213="ANO",1,0)</f>
        <v>0</v>
      </c>
      <c r="AN211" s="51">
        <f>IF('Tabulka klientů 2023'!AT213="ANO",1,0)</f>
        <v>0</v>
      </c>
      <c r="AO211" s="51">
        <f>IF('Tabulka klientů 2023'!AW213="ANO",1,0)</f>
        <v>0</v>
      </c>
      <c r="AP211" s="51" t="e">
        <f t="shared" ref="AP211:AQ211" si="412">#N/A</f>
        <v>#N/A</v>
      </c>
      <c r="AQ211" s="51" t="e">
        <f t="shared" si="412"/>
        <v>#N/A</v>
      </c>
      <c r="AR211" s="51"/>
      <c r="AS211" s="1">
        <f t="shared" ref="AS211:BC211" si="413">SUM(Q211+AE211)</f>
        <v>0</v>
      </c>
      <c r="AT211" s="1">
        <f t="shared" si="413"/>
        <v>0</v>
      </c>
      <c r="AU211" s="1">
        <f t="shared" si="413"/>
        <v>0</v>
      </c>
      <c r="AV211" s="1">
        <f t="shared" si="413"/>
        <v>0</v>
      </c>
      <c r="AW211" s="1">
        <f t="shared" si="413"/>
        <v>0</v>
      </c>
      <c r="AX211" s="1">
        <f t="shared" si="413"/>
        <v>0</v>
      </c>
      <c r="AY211" s="1">
        <f t="shared" si="413"/>
        <v>0</v>
      </c>
      <c r="AZ211" s="1">
        <f t="shared" si="413"/>
        <v>0</v>
      </c>
      <c r="BA211" s="1">
        <f t="shared" si="413"/>
        <v>0</v>
      </c>
      <c r="BB211" s="1">
        <f t="shared" si="413"/>
        <v>0</v>
      </c>
      <c r="BC211" s="1">
        <f t="shared" si="413"/>
        <v>0</v>
      </c>
      <c r="BD211" s="1"/>
      <c r="BE211" s="79" t="str">
        <f ca="1">IF(IFERROR(OFFSET('Filtr dle měsíce'!AS$5,MATCH('Filtr dle měsíce'!$A210,'Filtr dle měsíce'!$AC$6:$AC$297,0),0,1,1)*OFFSET('Filtr dle měsíce'!AS$5,MATCH('Filtr dle měsíce'!$A210,'Filtr dle měsíce'!$AC$6:$AC$297,0),0,1,1),"")&gt;0,IFERROR(OFFSET('Filtr dle měsíce'!AS$5,MATCH('Filtr dle měsíce'!$A210,'Filtr dle měsíce'!$AC$6:$AC$297,0),0,1,1)*OFFSET('Filtr dle měsíce'!AS$5,MATCH('Filtr dle měsíce'!$A210,'Filtr dle měsíce'!$AC$6:$AC$297,0),0,1,1),""),"")</f>
        <v/>
      </c>
      <c r="BF211" s="79" t="str">
        <f ca="1">IF(IFERROR(OFFSET('Filtr dle měsíce'!AT$5,MATCH('Filtr dle měsíce'!$A210,'Filtr dle měsíce'!$AC$6:$AC$297,0),0,1,1)*OFFSET('Filtr dle měsíce'!AT$5,MATCH('Filtr dle měsíce'!$A210,'Filtr dle měsíce'!$AC$6:$AC$297,0),0,1,1),"")&gt;0,IFERROR(OFFSET('Filtr dle měsíce'!AT$5,MATCH('Filtr dle měsíce'!$A210,'Filtr dle měsíce'!$AC$6:$AC$297,0),0,1,1)*OFFSET('Filtr dle měsíce'!AT$5,MATCH('Filtr dle měsíce'!$A210,'Filtr dle měsíce'!$AC$6:$AC$297,0),0,1,1),""),"")</f>
        <v/>
      </c>
      <c r="BG211" s="79" t="str">
        <f ca="1">IF(IFERROR(OFFSET('Filtr dle měsíce'!AU$5,MATCH('Filtr dle měsíce'!$A210,'Filtr dle měsíce'!$AC$6:$AC$297,0),0,1,1)*OFFSET('Filtr dle měsíce'!AU$5,MATCH('Filtr dle měsíce'!$A210,'Filtr dle měsíce'!$AC$6:$AC$297,0),0,1,1),"")&gt;0,IFERROR(OFFSET('Filtr dle měsíce'!AU$5,MATCH('Filtr dle měsíce'!$A210,'Filtr dle měsíce'!$AC$6:$AC$297,0),0,1,1)*OFFSET('Filtr dle měsíce'!AU$5,MATCH('Filtr dle měsíce'!$A210,'Filtr dle měsíce'!$AC$6:$AC$297,0),0,1,1),""),"")</f>
        <v/>
      </c>
      <c r="BH211" s="79" t="str">
        <f ca="1">IF(IFERROR(OFFSET('Filtr dle měsíce'!AV$5,MATCH('Filtr dle měsíce'!$A210,'Filtr dle měsíce'!$AC$6:$AC$297,0),0,1,1)*OFFSET('Filtr dle měsíce'!AV$5,MATCH('Filtr dle měsíce'!$A210,'Filtr dle měsíce'!$AC$6:$AC$297,0),0,1,1),"")&gt;0,IFERROR(OFFSET('Filtr dle měsíce'!AV$5,MATCH('Filtr dle měsíce'!$A210,'Filtr dle měsíce'!$AC$6:$AC$297,0),0,1,1)*OFFSET('Filtr dle měsíce'!AV$5,MATCH('Filtr dle měsíce'!$A210,'Filtr dle měsíce'!$AC$6:$AC$297,0),0,1,1),""),"")</f>
        <v/>
      </c>
      <c r="BI211" s="79" t="str">
        <f ca="1">IF(IFERROR(OFFSET('Filtr dle měsíce'!AW$5,MATCH('Filtr dle měsíce'!$A210,'Filtr dle měsíce'!$AC$6:$AC$297,0),0,1,1)*OFFSET('Filtr dle měsíce'!AW$5,MATCH('Filtr dle měsíce'!$A210,'Filtr dle měsíce'!$AC$6:$AC$297,0),0,1,1),"")&gt;0,IFERROR(OFFSET('Filtr dle měsíce'!AW$5,MATCH('Filtr dle měsíce'!$A210,'Filtr dle měsíce'!$AC$6:$AC$297,0),0,1,1)*OFFSET('Filtr dle měsíce'!AW$5,MATCH('Filtr dle měsíce'!$A210,'Filtr dle měsíce'!$AC$6:$AC$297,0),0,1,1),""),"")</f>
        <v/>
      </c>
      <c r="BJ211" s="79" t="str">
        <f ca="1">IF(IFERROR(OFFSET('Filtr dle měsíce'!AX$5,MATCH('Filtr dle měsíce'!$A210,'Filtr dle měsíce'!$AC$6:$AC$297,0),0,1,1)*OFFSET('Filtr dle měsíce'!AX$5,MATCH('Filtr dle měsíce'!$A210,'Filtr dle měsíce'!$AC$6:$AC$297,0),0,1,1),"")&gt;0,IFERROR(OFFSET('Filtr dle měsíce'!AX$5,MATCH('Filtr dle měsíce'!$A210,'Filtr dle měsíce'!$AC$6:$AC$297,0),0,1,1)*OFFSET('Filtr dle měsíce'!AX$5,MATCH('Filtr dle měsíce'!$A210,'Filtr dle měsíce'!$AC$6:$AC$297,0),0,1,1),""),"")</f>
        <v/>
      </c>
      <c r="BK211" s="79" t="str">
        <f ca="1">IF(IFERROR(OFFSET('Filtr dle měsíce'!AY$5,MATCH('Filtr dle měsíce'!$A210,'Filtr dle měsíce'!$AC$6:$AC$297,0),0,1,1)*OFFSET('Filtr dle měsíce'!AY$5,MATCH('Filtr dle měsíce'!$A210,'Filtr dle měsíce'!$AC$6:$AC$297,0),0,1,1),"")&gt;0,IFERROR(OFFSET('Filtr dle měsíce'!AY$5,MATCH('Filtr dle měsíce'!$A210,'Filtr dle měsíce'!$AC$6:$AC$297,0),0,1,1)*OFFSET('Filtr dle měsíce'!AY$5,MATCH('Filtr dle měsíce'!$A210,'Filtr dle měsíce'!$AC$6:$AC$297,0),0,1,1),""),"")</f>
        <v/>
      </c>
      <c r="BL211" s="79" t="str">
        <f ca="1">IF(IFERROR(OFFSET('Filtr dle měsíce'!AZ$5,MATCH('Filtr dle měsíce'!$A210,'Filtr dle měsíce'!$AC$6:$AC$297,0),0,1,1)*OFFSET('Filtr dle měsíce'!AZ$5,MATCH('Filtr dle měsíce'!$A210,'Filtr dle měsíce'!$AC$6:$AC$297,0),0,1,1),"")&gt;0,IFERROR(OFFSET('Filtr dle měsíce'!AZ$5,MATCH('Filtr dle měsíce'!$A210,'Filtr dle měsíce'!$AC$6:$AC$297,0),0,1,1)*OFFSET('Filtr dle měsíce'!AZ$5,MATCH('Filtr dle měsíce'!$A210,'Filtr dle měsíce'!$AC$6:$AC$297,0),0,1,1),""),"")</f>
        <v/>
      </c>
      <c r="BM211" s="79" t="str">
        <f ca="1">IF(IFERROR(OFFSET('Filtr dle měsíce'!BA$5,MATCH('Filtr dle měsíce'!$A210,'Filtr dle měsíce'!$AC$6:$AC$297,0),0,1,1)*OFFSET('Filtr dle měsíce'!BA$5,MATCH('Filtr dle měsíce'!$A210,'Filtr dle měsíce'!$AC$6:$AC$297,0),0,1,1),"")&gt;0,IFERROR(OFFSET('Filtr dle měsíce'!BA$5,MATCH('Filtr dle měsíce'!$A210,'Filtr dle měsíce'!$AC$6:$AC$297,0),0,1,1)*OFFSET('Filtr dle měsíce'!BA$5,MATCH('Filtr dle měsíce'!$A210,'Filtr dle měsíce'!$AC$6:$AC$297,0),0,1,1),""),"")</f>
        <v/>
      </c>
      <c r="BN211" s="79" t="str">
        <f ca="1">IF(IFERROR(OFFSET('Filtr dle měsíce'!BB$5,MATCH('Filtr dle měsíce'!$A210,'Filtr dle měsíce'!$AC$6:$AC$297,0),0,1,1)*OFFSET('Filtr dle měsíce'!BB$5,MATCH('Filtr dle měsíce'!$A210,'Filtr dle měsíce'!$AC$6:$AC$297,0),0,1,1),"")&gt;0,IFERROR(OFFSET('Filtr dle měsíce'!BB$5,MATCH('Filtr dle měsíce'!$A210,'Filtr dle měsíce'!$AC$6:$AC$297,0),0,1,1)*OFFSET('Filtr dle měsíce'!BB$5,MATCH('Filtr dle měsíce'!$A210,'Filtr dle měsíce'!$AC$6:$AC$297,0),0,1,1),""),"")</f>
        <v/>
      </c>
      <c r="BO211" s="79" t="str">
        <f ca="1">IF(IFERROR(OFFSET('Filtr dle měsíce'!BC$5,MATCH('Filtr dle měsíce'!$A210,'Filtr dle měsíce'!$AC$6:$AC$297,0),0,1,1)*OFFSET('Filtr dle měsíce'!BC$5,MATCH('Filtr dle měsíce'!$A210,'Filtr dle měsíce'!$AC$6:$AC$297,0),0,1,1),"")&gt;0,IFERROR(OFFSET('Filtr dle měsíce'!BC$5,MATCH('Filtr dle měsíce'!$A210,'Filtr dle měsíce'!$AC$6:$AC$297,0),0,1,1)*OFFSET('Filtr dle měsíce'!BC$5,MATCH('Filtr dle měsíce'!$A210,'Filtr dle měsíce'!$AC$6:$AC$297,0),0,1,1),""),"")</f>
        <v/>
      </c>
      <c r="BP211" s="79"/>
      <c r="BQ211" s="79"/>
    </row>
    <row r="212" spans="1:69" ht="14.25" customHeight="1" x14ac:dyDescent="0.4">
      <c r="A212" s="51">
        <v>208</v>
      </c>
      <c r="B212" s="74" t="str">
        <f ca="1">IFERROR(TEXT(OFFSET('Tabulka klientů 2023'!$C$7,MATCH('Filtr dle měsíce'!A212,'Filtr dle měsíce'!$AC$6:$AC$297,0),0,1,1),""),"")</f>
        <v/>
      </c>
      <c r="C212" s="75" t="str">
        <f ca="1">IF(IFERROR(OFFSET('Tabulka klientů 2023'!$Q$7,MATCH('Filtr dle měsíce'!A212,'Filtr dle měsíce'!$AC$6:$AC$297,0),0,1,1)*OFFSET('Filtr dle měsíce'!$Q$5,MATCH('Filtr dle měsíce'!A212,'Filtr dle měsíce'!$AC$6:$AC$297,0),0,1,1),"")&gt;0,IFERROR(OFFSET('Tabulka klientů 2023'!$Q$7,MATCH('Filtr dle měsíce'!A212,'Filtr dle měsíce'!$AC$6:$AC$297,0),0,1,1)*OFFSET('Filtr dle měsíce'!$Q$5,MATCH('Filtr dle měsíce'!A212,'Filtr dle měsíce'!$AC$6:$AC$297,0),0,1,1),""),"")</f>
        <v/>
      </c>
      <c r="D212" s="76" t="str">
        <f ca="1">IF(IFERROR(OFFSET('Tabulka klientů 2023'!$T$7,MATCH('Filtr dle měsíce'!A212,'Filtr dle měsíce'!$AC$6:$AC$297,0),0,1,1)*OFFSET('Filtr dle měsíce'!$R$5,MATCH('Filtr dle měsíce'!A212,'Filtr dle měsíce'!$AC$6:$AC$297,0),0,1,1),"")&gt;0,IFERROR(OFFSET('Tabulka klientů 2023'!$T$7,MATCH('Filtr dle měsíce'!A212,'Filtr dle měsíce'!$AC$6:$AC$297,0),0,1,1)*OFFSET('Filtr dle měsíce'!$R$5,MATCH('Filtr dle měsíce'!A212,'Filtr dle měsíce'!$AC$6:$AC$297,0),0,1,1),""),"")</f>
        <v/>
      </c>
      <c r="E212" s="75" t="str">
        <f ca="1">IF(IFERROR(OFFSET('Tabulka klientů 2023'!$W$7,MATCH('Filtr dle měsíce'!A212,'Filtr dle měsíce'!$AC$6:$AC$297,0),0,1,1)*OFFSET('Filtr dle měsíce'!$S$5,MATCH('Filtr dle měsíce'!A212,'Filtr dle měsíce'!$AC$6:$AC$297,0),0,1,1),"")&gt;0,IFERROR(OFFSET('Tabulka klientů 2023'!$W$7,MATCH('Filtr dle měsíce'!A212,'Filtr dle měsíce'!$AC$6:$AC$297,0),0,1,1)*OFFSET('Filtr dle měsíce'!$S$5,MATCH('Filtr dle měsíce'!A212,'Filtr dle měsíce'!$AC$6:$AC$297,0),0,1,1),""),"")</f>
        <v/>
      </c>
      <c r="F212" s="76" t="str">
        <f ca="1">IF(IFERROR(OFFSET('Tabulka klientů 2023'!$Z$7,MATCH('Filtr dle měsíce'!A212,'Filtr dle měsíce'!$AC$6:$AC$297,0),0,1,1)*OFFSET('Filtr dle měsíce'!$T$5,MATCH('Filtr dle měsíce'!A212,'Filtr dle měsíce'!$AC$6:$AC$297,0),0,1,1),"")&gt;0,IFERROR(OFFSET('Tabulka klientů 2023'!$Z$7,MATCH('Filtr dle měsíce'!A212,'Filtr dle měsíce'!$AC$6:$AC$297,0),0,1,1)*OFFSET('Filtr dle měsíce'!$T$5,MATCH('Filtr dle měsíce'!A212,'Filtr dle měsíce'!$AC$6:$AC$297,0),0,1,1),""),"")</f>
        <v/>
      </c>
      <c r="G212" s="75" t="str">
        <f ca="1">IF(IFERROR(OFFSET('Tabulka klientů 2023'!$AC$7,MATCH('Filtr dle měsíce'!A212,'Filtr dle měsíce'!$AC$6:$AC$297,0),0,1,1)*OFFSET('Filtr dle měsíce'!$U$5,MATCH('Filtr dle měsíce'!A212,'Filtr dle měsíce'!$AC$6:$AC$297,0),0,1,1),"")&gt;0,IFERROR(OFFSET('Tabulka klientů 2023'!$AC$7,MATCH('Filtr dle měsíce'!A212,'Filtr dle měsíce'!$AC$6:$AC$297,0),0,1,1)*OFFSET('Filtr dle měsíce'!$U$5,MATCH('Filtr dle měsíce'!A212,'Filtr dle měsíce'!$AC$6:$AC$297,0),0,1,1),""),"")</f>
        <v/>
      </c>
      <c r="H212" s="76" t="str">
        <f ca="1">IF(IFERROR(OFFSET('Tabulka klientů 2023'!$AF$7,MATCH('Filtr dle měsíce'!A212,'Filtr dle měsíce'!$AC$6:$AC$297,0),0,1,1)*OFFSET('Filtr dle měsíce'!$V$5,MATCH('Filtr dle měsíce'!A212,'Filtr dle měsíce'!$AC$6:$AC$297,0),0,1,1),"")&gt;0,IFERROR(OFFSET('Tabulka klientů 2023'!$AF$7,MATCH('Filtr dle měsíce'!A212,'Filtr dle měsíce'!$AC$6:$AC$297,0),0,1,1)*OFFSET('Filtr dle měsíce'!$V$5,MATCH('Filtr dle měsíce'!A212,'Filtr dle měsíce'!$AC$6:$AC$297,0),0,1,1),""),"")</f>
        <v/>
      </c>
      <c r="I212" s="75" t="str">
        <f ca="1">IF(IFERROR(OFFSET('Tabulka klientů 2023'!$AI$7,MATCH('Filtr dle měsíce'!A212,'Filtr dle měsíce'!$AC$6:$AC$297,0),0,1,1)*OFFSET('Filtr dle měsíce'!$W$5,MATCH('Filtr dle měsíce'!A212,'Filtr dle měsíce'!$AC$6:$AC$297,0),0,1,1),"")&gt;0,IFERROR(OFFSET('Tabulka klientů 2023'!$AI$7,MATCH('Filtr dle měsíce'!A212,'Filtr dle měsíce'!$AC$6:$AC$297,0),0,1,1)*OFFSET('Filtr dle měsíce'!$W$5,MATCH('Filtr dle měsíce'!A212,'Filtr dle měsíce'!$AC$6:$AC$297,0),0,1,1),""),"")</f>
        <v/>
      </c>
      <c r="J212" s="76" t="str">
        <f ca="1">IF(IFERROR(OFFSET('Tabulka klientů 2023'!$AL$7,MATCH('Filtr dle měsíce'!A212,'Filtr dle měsíce'!$AC$6:$AC$297,0),0,1,1)*OFFSET('Filtr dle měsíce'!$X$5,MATCH('Filtr dle měsíce'!A212,'Filtr dle měsíce'!$AC$6:$AC$297,0),0,1,1),"")&gt;0,IFERROR(OFFSET('Tabulka klientů 2023'!$AL$7,MATCH('Filtr dle měsíce'!A212,'Filtr dle měsíce'!$AC$6:$AC$297,0),0,1,1)*OFFSET('Filtr dle měsíce'!$X$5,MATCH('Filtr dle měsíce'!A212,'Filtr dle měsíce'!$AC$6:$AC$297,0),0,1,1),""),"")</f>
        <v/>
      </c>
      <c r="K212" s="75" t="str">
        <f ca="1">IF(IFERROR(OFFSET('Tabulka klientů 2023'!$AO$7,MATCH('Filtr dle měsíce'!A212,'Filtr dle měsíce'!$AC$6:$AC$297,0),0,1,1)*OFFSET('Filtr dle měsíce'!$Y$5,MATCH('Filtr dle měsíce'!A212,'Filtr dle měsíce'!$AC$6:$AC$297,0),0,1,1),"")&gt;0,IFERROR(OFFSET('Tabulka klientů 2023'!$AO$7,MATCH('Filtr dle měsíce'!A212,'Filtr dle měsíce'!$AC$6:$AC$297,0),0,1,1)*OFFSET('Filtr dle měsíce'!$Y$5,MATCH('Filtr dle měsíce'!A212,'Filtr dle měsíce'!$AC$6:$AC$297,0),0,1,1),""),"")</f>
        <v/>
      </c>
      <c r="L212" s="76" t="str">
        <f ca="1">IF(IFERROR(OFFSET('Tabulka klientů 2023'!$AR$7,MATCH('Filtr dle měsíce'!A212,'Filtr dle měsíce'!$AC$6:$AC$297,0),0,1,1)*OFFSET('Filtr dle měsíce'!$Z$5,MATCH('Filtr dle měsíce'!A212,'Filtr dle měsíce'!$AC$6:$AC$297,0),0,1,1),"")&gt;0,IFERROR(OFFSET('Tabulka klientů 2023'!$AR$7,MATCH('Filtr dle měsíce'!A212,'Filtr dle měsíce'!$AC$6:$AC$297,0),0,1,1)*OFFSET('Filtr dle měsíce'!$Z$5,MATCH('Filtr dle měsíce'!A212,'Filtr dle měsíce'!$AC$6:$AC$297,0),0,1,1),""),"")</f>
        <v/>
      </c>
      <c r="M212" s="77" t="str">
        <f ca="1">IF(IFERROR(OFFSET('Tabulka klientů 2023'!$AU$7,MATCH('Filtr dle měsíce'!A212,'Filtr dle měsíce'!$AC$6:$AC$297,0),0,1,1)*OFFSET('Filtr dle měsíce'!$AA$5,MATCH('Filtr dle měsíce'!A212,'Filtr dle měsíce'!$AC$6:$AC$297,0),0,1,1),"")&gt;0,IFERROR(OFFSET('Tabulka klientů 2023'!$AU$7,MATCH('Filtr dle měsíce'!A212,'Filtr dle měsíce'!$AC$6:$AC$297,0),0,1,1)*OFFSET('Filtr dle měsíce'!$AA$5,MATCH('Filtr dle měsíce'!A212,'Filtr dle měsíce'!$AC$6:$AC$297,0),0,1,1),""),"")</f>
        <v/>
      </c>
      <c r="N212" s="78" t="str">
        <f t="shared" ca="1" si="0"/>
        <v/>
      </c>
      <c r="Q212" s="51">
        <f>IF('Tabulka klientů 2023'!R214='Filtr dle měsíce'!$C$1,1,0)</f>
        <v>0</v>
      </c>
      <c r="R212" s="51">
        <f>IF('Tabulka klientů 2023'!U214='Filtr dle měsíce'!$C$1,1,0)</f>
        <v>0</v>
      </c>
      <c r="S212" s="51">
        <f>IF('Tabulka klientů 2023'!X214='Filtr dle měsíce'!$C$1,1,0)</f>
        <v>0</v>
      </c>
      <c r="T212" s="51">
        <f>IF('Tabulka klientů 2023'!AA214='Filtr dle měsíce'!$C$1,1,0)</f>
        <v>0</v>
      </c>
      <c r="U212" s="51">
        <f>IF('Tabulka klientů 2023'!AD214='Filtr dle měsíce'!$C$1,1,0)</f>
        <v>0</v>
      </c>
      <c r="V212" s="51">
        <f>IF('Tabulka klientů 2023'!AG214='Filtr dle měsíce'!$C$1,1,0)</f>
        <v>0</v>
      </c>
      <c r="W212" s="51">
        <f>IF('Tabulka klientů 2023'!AJ214='Filtr dle měsíce'!$C$1,1,0)</f>
        <v>0</v>
      </c>
      <c r="X212" s="1">
        <f>IF('Tabulka klientů 2023'!AM214='Filtr dle měsíce'!$C$1,1,0)</f>
        <v>0</v>
      </c>
      <c r="Y212" s="1">
        <f>IF('Tabulka klientů 2023'!AP214='Filtr dle měsíce'!$C$1,1,0)</f>
        <v>0</v>
      </c>
      <c r="Z212" s="1">
        <f>IF('Tabulka klientů 2023'!AS214='Filtr dle měsíce'!$C$1,1,0)</f>
        <v>0</v>
      </c>
      <c r="AA212" s="1">
        <f>IF('Tabulka klientů 2023'!AV214='Filtr dle měsíce'!$C$1,1,0)</f>
        <v>0</v>
      </c>
      <c r="AB212" s="1">
        <f t="shared" si="1"/>
        <v>0</v>
      </c>
      <c r="AC212" s="1">
        <f t="shared" si="2"/>
        <v>0</v>
      </c>
      <c r="AE212" s="51">
        <f>IF('Tabulka klientů 2023'!S214="ANO",1,0)</f>
        <v>0</v>
      </c>
      <c r="AF212" s="51">
        <f>IF('Tabulka klientů 2023'!V214="ANO",1,0)</f>
        <v>0</v>
      </c>
      <c r="AG212" s="51">
        <f>IF('Tabulka klientů 2023'!Y214="ANO",1,0)</f>
        <v>0</v>
      </c>
      <c r="AH212" s="51">
        <f>IF('Tabulka klientů 2023'!AB214="ANO",1,0)</f>
        <v>0</v>
      </c>
      <c r="AI212" s="51">
        <f>IF('Tabulka klientů 2023'!AE214="ANO",1,0)</f>
        <v>0</v>
      </c>
      <c r="AJ212" s="51">
        <f>IF('Tabulka klientů 2023'!AH214="ANO",1,0)</f>
        <v>0</v>
      </c>
      <c r="AK212" s="51">
        <f>IF('Tabulka klientů 2023'!AK214="ANO",1,0)</f>
        <v>0</v>
      </c>
      <c r="AL212" s="51">
        <f>IF('Tabulka klientů 2023'!AN214="ANO",1,0)</f>
        <v>0</v>
      </c>
      <c r="AM212" s="51">
        <f>IF('Tabulka klientů 2023'!AQ214="ANO",1,0)</f>
        <v>0</v>
      </c>
      <c r="AN212" s="51">
        <f>IF('Tabulka klientů 2023'!AT214="ANO",1,0)</f>
        <v>0</v>
      </c>
      <c r="AO212" s="51">
        <f>IF('Tabulka klientů 2023'!AW214="ANO",1,0)</f>
        <v>0</v>
      </c>
      <c r="AP212" s="51" t="e">
        <f t="shared" ref="AP212:AQ212" si="414">#N/A</f>
        <v>#N/A</v>
      </c>
      <c r="AQ212" s="51" t="e">
        <f t="shared" si="414"/>
        <v>#N/A</v>
      </c>
      <c r="AR212" s="51"/>
      <c r="AS212" s="1">
        <f t="shared" ref="AS212:BC212" si="415">SUM(Q212+AE212)</f>
        <v>0</v>
      </c>
      <c r="AT212" s="1">
        <f t="shared" si="415"/>
        <v>0</v>
      </c>
      <c r="AU212" s="1">
        <f t="shared" si="415"/>
        <v>0</v>
      </c>
      <c r="AV212" s="1">
        <f t="shared" si="415"/>
        <v>0</v>
      </c>
      <c r="AW212" s="1">
        <f t="shared" si="415"/>
        <v>0</v>
      </c>
      <c r="AX212" s="1">
        <f t="shared" si="415"/>
        <v>0</v>
      </c>
      <c r="AY212" s="1">
        <f t="shared" si="415"/>
        <v>0</v>
      </c>
      <c r="AZ212" s="1">
        <f t="shared" si="415"/>
        <v>0</v>
      </c>
      <c r="BA212" s="1">
        <f t="shared" si="415"/>
        <v>0</v>
      </c>
      <c r="BB212" s="1">
        <f t="shared" si="415"/>
        <v>0</v>
      </c>
      <c r="BC212" s="1">
        <f t="shared" si="415"/>
        <v>0</v>
      </c>
      <c r="BD212" s="1"/>
      <c r="BE212" s="79" t="str">
        <f ca="1">IF(IFERROR(OFFSET('Filtr dle měsíce'!AS$5,MATCH('Filtr dle měsíce'!$A211,'Filtr dle měsíce'!$AC$6:$AC$297,0),0,1,1)*OFFSET('Filtr dle měsíce'!AS$5,MATCH('Filtr dle měsíce'!$A211,'Filtr dle měsíce'!$AC$6:$AC$297,0),0,1,1),"")&gt;0,IFERROR(OFFSET('Filtr dle měsíce'!AS$5,MATCH('Filtr dle měsíce'!$A211,'Filtr dle měsíce'!$AC$6:$AC$297,0),0,1,1)*OFFSET('Filtr dle měsíce'!AS$5,MATCH('Filtr dle měsíce'!$A211,'Filtr dle měsíce'!$AC$6:$AC$297,0),0,1,1),""),"")</f>
        <v/>
      </c>
      <c r="BF212" s="79" t="str">
        <f ca="1">IF(IFERROR(OFFSET('Filtr dle měsíce'!AT$5,MATCH('Filtr dle měsíce'!$A211,'Filtr dle měsíce'!$AC$6:$AC$297,0),0,1,1)*OFFSET('Filtr dle měsíce'!AT$5,MATCH('Filtr dle měsíce'!$A211,'Filtr dle měsíce'!$AC$6:$AC$297,0),0,1,1),"")&gt;0,IFERROR(OFFSET('Filtr dle měsíce'!AT$5,MATCH('Filtr dle měsíce'!$A211,'Filtr dle měsíce'!$AC$6:$AC$297,0),0,1,1)*OFFSET('Filtr dle měsíce'!AT$5,MATCH('Filtr dle měsíce'!$A211,'Filtr dle měsíce'!$AC$6:$AC$297,0),0,1,1),""),"")</f>
        <v/>
      </c>
      <c r="BG212" s="79" t="str">
        <f ca="1">IF(IFERROR(OFFSET('Filtr dle měsíce'!AU$5,MATCH('Filtr dle měsíce'!$A211,'Filtr dle měsíce'!$AC$6:$AC$297,0),0,1,1)*OFFSET('Filtr dle měsíce'!AU$5,MATCH('Filtr dle měsíce'!$A211,'Filtr dle měsíce'!$AC$6:$AC$297,0),0,1,1),"")&gt;0,IFERROR(OFFSET('Filtr dle měsíce'!AU$5,MATCH('Filtr dle měsíce'!$A211,'Filtr dle měsíce'!$AC$6:$AC$297,0),0,1,1)*OFFSET('Filtr dle měsíce'!AU$5,MATCH('Filtr dle měsíce'!$A211,'Filtr dle měsíce'!$AC$6:$AC$297,0),0,1,1),""),"")</f>
        <v/>
      </c>
      <c r="BH212" s="79" t="str">
        <f ca="1">IF(IFERROR(OFFSET('Filtr dle měsíce'!AV$5,MATCH('Filtr dle měsíce'!$A211,'Filtr dle měsíce'!$AC$6:$AC$297,0),0,1,1)*OFFSET('Filtr dle měsíce'!AV$5,MATCH('Filtr dle měsíce'!$A211,'Filtr dle měsíce'!$AC$6:$AC$297,0),0,1,1),"")&gt;0,IFERROR(OFFSET('Filtr dle měsíce'!AV$5,MATCH('Filtr dle měsíce'!$A211,'Filtr dle měsíce'!$AC$6:$AC$297,0),0,1,1)*OFFSET('Filtr dle měsíce'!AV$5,MATCH('Filtr dle měsíce'!$A211,'Filtr dle měsíce'!$AC$6:$AC$297,0),0,1,1),""),"")</f>
        <v/>
      </c>
      <c r="BI212" s="79" t="str">
        <f ca="1">IF(IFERROR(OFFSET('Filtr dle měsíce'!AW$5,MATCH('Filtr dle měsíce'!$A211,'Filtr dle měsíce'!$AC$6:$AC$297,0),0,1,1)*OFFSET('Filtr dle měsíce'!AW$5,MATCH('Filtr dle měsíce'!$A211,'Filtr dle měsíce'!$AC$6:$AC$297,0),0,1,1),"")&gt;0,IFERROR(OFFSET('Filtr dle měsíce'!AW$5,MATCH('Filtr dle měsíce'!$A211,'Filtr dle měsíce'!$AC$6:$AC$297,0),0,1,1)*OFFSET('Filtr dle měsíce'!AW$5,MATCH('Filtr dle měsíce'!$A211,'Filtr dle měsíce'!$AC$6:$AC$297,0),0,1,1),""),"")</f>
        <v/>
      </c>
      <c r="BJ212" s="79" t="str">
        <f ca="1">IF(IFERROR(OFFSET('Filtr dle měsíce'!AX$5,MATCH('Filtr dle měsíce'!$A211,'Filtr dle měsíce'!$AC$6:$AC$297,0),0,1,1)*OFFSET('Filtr dle měsíce'!AX$5,MATCH('Filtr dle měsíce'!$A211,'Filtr dle měsíce'!$AC$6:$AC$297,0),0,1,1),"")&gt;0,IFERROR(OFFSET('Filtr dle měsíce'!AX$5,MATCH('Filtr dle měsíce'!$A211,'Filtr dle měsíce'!$AC$6:$AC$297,0),0,1,1)*OFFSET('Filtr dle měsíce'!AX$5,MATCH('Filtr dle měsíce'!$A211,'Filtr dle měsíce'!$AC$6:$AC$297,0),0,1,1),""),"")</f>
        <v/>
      </c>
      <c r="BK212" s="79" t="str">
        <f ca="1">IF(IFERROR(OFFSET('Filtr dle měsíce'!AY$5,MATCH('Filtr dle měsíce'!$A211,'Filtr dle měsíce'!$AC$6:$AC$297,0),0,1,1)*OFFSET('Filtr dle měsíce'!AY$5,MATCH('Filtr dle měsíce'!$A211,'Filtr dle měsíce'!$AC$6:$AC$297,0),0,1,1),"")&gt;0,IFERROR(OFFSET('Filtr dle měsíce'!AY$5,MATCH('Filtr dle měsíce'!$A211,'Filtr dle měsíce'!$AC$6:$AC$297,0),0,1,1)*OFFSET('Filtr dle měsíce'!AY$5,MATCH('Filtr dle měsíce'!$A211,'Filtr dle měsíce'!$AC$6:$AC$297,0),0,1,1),""),"")</f>
        <v/>
      </c>
      <c r="BL212" s="79" t="str">
        <f ca="1">IF(IFERROR(OFFSET('Filtr dle měsíce'!AZ$5,MATCH('Filtr dle měsíce'!$A211,'Filtr dle měsíce'!$AC$6:$AC$297,0),0,1,1)*OFFSET('Filtr dle měsíce'!AZ$5,MATCH('Filtr dle měsíce'!$A211,'Filtr dle měsíce'!$AC$6:$AC$297,0),0,1,1),"")&gt;0,IFERROR(OFFSET('Filtr dle měsíce'!AZ$5,MATCH('Filtr dle měsíce'!$A211,'Filtr dle měsíce'!$AC$6:$AC$297,0),0,1,1)*OFFSET('Filtr dle měsíce'!AZ$5,MATCH('Filtr dle měsíce'!$A211,'Filtr dle měsíce'!$AC$6:$AC$297,0),0,1,1),""),"")</f>
        <v/>
      </c>
      <c r="BM212" s="79" t="str">
        <f ca="1">IF(IFERROR(OFFSET('Filtr dle měsíce'!BA$5,MATCH('Filtr dle měsíce'!$A211,'Filtr dle měsíce'!$AC$6:$AC$297,0),0,1,1)*OFFSET('Filtr dle měsíce'!BA$5,MATCH('Filtr dle měsíce'!$A211,'Filtr dle měsíce'!$AC$6:$AC$297,0),0,1,1),"")&gt;0,IFERROR(OFFSET('Filtr dle měsíce'!BA$5,MATCH('Filtr dle měsíce'!$A211,'Filtr dle měsíce'!$AC$6:$AC$297,0),0,1,1)*OFFSET('Filtr dle měsíce'!BA$5,MATCH('Filtr dle měsíce'!$A211,'Filtr dle měsíce'!$AC$6:$AC$297,0),0,1,1),""),"")</f>
        <v/>
      </c>
      <c r="BN212" s="79" t="str">
        <f ca="1">IF(IFERROR(OFFSET('Filtr dle měsíce'!BB$5,MATCH('Filtr dle měsíce'!$A211,'Filtr dle měsíce'!$AC$6:$AC$297,0),0,1,1)*OFFSET('Filtr dle měsíce'!BB$5,MATCH('Filtr dle měsíce'!$A211,'Filtr dle měsíce'!$AC$6:$AC$297,0),0,1,1),"")&gt;0,IFERROR(OFFSET('Filtr dle měsíce'!BB$5,MATCH('Filtr dle měsíce'!$A211,'Filtr dle měsíce'!$AC$6:$AC$297,0),0,1,1)*OFFSET('Filtr dle měsíce'!BB$5,MATCH('Filtr dle měsíce'!$A211,'Filtr dle měsíce'!$AC$6:$AC$297,0),0,1,1),""),"")</f>
        <v/>
      </c>
      <c r="BO212" s="79" t="str">
        <f ca="1">IF(IFERROR(OFFSET('Filtr dle měsíce'!BC$5,MATCH('Filtr dle měsíce'!$A211,'Filtr dle měsíce'!$AC$6:$AC$297,0),0,1,1)*OFFSET('Filtr dle měsíce'!BC$5,MATCH('Filtr dle měsíce'!$A211,'Filtr dle měsíce'!$AC$6:$AC$297,0),0,1,1),"")&gt;0,IFERROR(OFFSET('Filtr dle měsíce'!BC$5,MATCH('Filtr dle měsíce'!$A211,'Filtr dle měsíce'!$AC$6:$AC$297,0),0,1,1)*OFFSET('Filtr dle měsíce'!BC$5,MATCH('Filtr dle měsíce'!$A211,'Filtr dle měsíce'!$AC$6:$AC$297,0),0,1,1),""),"")</f>
        <v/>
      </c>
      <c r="BP212" s="79"/>
      <c r="BQ212" s="79"/>
    </row>
    <row r="213" spans="1:69" ht="14.25" customHeight="1" x14ac:dyDescent="0.4">
      <c r="A213" s="51">
        <v>209</v>
      </c>
      <c r="B213" s="74" t="str">
        <f ca="1">IFERROR(TEXT(OFFSET('Tabulka klientů 2023'!$C$7,MATCH('Filtr dle měsíce'!A213,'Filtr dle měsíce'!$AC$6:$AC$297,0),0,1,1),""),"")</f>
        <v/>
      </c>
      <c r="C213" s="75" t="str">
        <f ca="1">IF(IFERROR(OFFSET('Tabulka klientů 2023'!$Q$7,MATCH('Filtr dle měsíce'!A213,'Filtr dle měsíce'!$AC$6:$AC$297,0),0,1,1)*OFFSET('Filtr dle měsíce'!$Q$5,MATCH('Filtr dle měsíce'!A213,'Filtr dle měsíce'!$AC$6:$AC$297,0),0,1,1),"")&gt;0,IFERROR(OFFSET('Tabulka klientů 2023'!$Q$7,MATCH('Filtr dle měsíce'!A213,'Filtr dle měsíce'!$AC$6:$AC$297,0),0,1,1)*OFFSET('Filtr dle měsíce'!$Q$5,MATCH('Filtr dle měsíce'!A213,'Filtr dle měsíce'!$AC$6:$AC$297,0),0,1,1),""),"")</f>
        <v/>
      </c>
      <c r="D213" s="76" t="str">
        <f ca="1">IF(IFERROR(OFFSET('Tabulka klientů 2023'!$T$7,MATCH('Filtr dle měsíce'!A213,'Filtr dle měsíce'!$AC$6:$AC$297,0),0,1,1)*OFFSET('Filtr dle měsíce'!$R$5,MATCH('Filtr dle měsíce'!A213,'Filtr dle měsíce'!$AC$6:$AC$297,0),0,1,1),"")&gt;0,IFERROR(OFFSET('Tabulka klientů 2023'!$T$7,MATCH('Filtr dle měsíce'!A213,'Filtr dle měsíce'!$AC$6:$AC$297,0),0,1,1)*OFFSET('Filtr dle měsíce'!$R$5,MATCH('Filtr dle měsíce'!A213,'Filtr dle měsíce'!$AC$6:$AC$297,0),0,1,1),""),"")</f>
        <v/>
      </c>
      <c r="E213" s="75" t="str">
        <f ca="1">IF(IFERROR(OFFSET('Tabulka klientů 2023'!$W$7,MATCH('Filtr dle měsíce'!A213,'Filtr dle měsíce'!$AC$6:$AC$297,0),0,1,1)*OFFSET('Filtr dle měsíce'!$S$5,MATCH('Filtr dle měsíce'!A213,'Filtr dle měsíce'!$AC$6:$AC$297,0),0,1,1),"")&gt;0,IFERROR(OFFSET('Tabulka klientů 2023'!$W$7,MATCH('Filtr dle měsíce'!A213,'Filtr dle měsíce'!$AC$6:$AC$297,0),0,1,1)*OFFSET('Filtr dle měsíce'!$S$5,MATCH('Filtr dle měsíce'!A213,'Filtr dle měsíce'!$AC$6:$AC$297,0),0,1,1),""),"")</f>
        <v/>
      </c>
      <c r="F213" s="76" t="str">
        <f ca="1">IF(IFERROR(OFFSET('Tabulka klientů 2023'!$Z$7,MATCH('Filtr dle měsíce'!A213,'Filtr dle měsíce'!$AC$6:$AC$297,0),0,1,1)*OFFSET('Filtr dle měsíce'!$T$5,MATCH('Filtr dle měsíce'!A213,'Filtr dle měsíce'!$AC$6:$AC$297,0),0,1,1),"")&gt;0,IFERROR(OFFSET('Tabulka klientů 2023'!$Z$7,MATCH('Filtr dle měsíce'!A213,'Filtr dle měsíce'!$AC$6:$AC$297,0),0,1,1)*OFFSET('Filtr dle měsíce'!$T$5,MATCH('Filtr dle měsíce'!A213,'Filtr dle měsíce'!$AC$6:$AC$297,0),0,1,1),""),"")</f>
        <v/>
      </c>
      <c r="G213" s="75" t="str">
        <f ca="1">IF(IFERROR(OFFSET('Tabulka klientů 2023'!$AC$7,MATCH('Filtr dle měsíce'!A213,'Filtr dle měsíce'!$AC$6:$AC$297,0),0,1,1)*OFFSET('Filtr dle měsíce'!$U$5,MATCH('Filtr dle měsíce'!A213,'Filtr dle měsíce'!$AC$6:$AC$297,0),0,1,1),"")&gt;0,IFERROR(OFFSET('Tabulka klientů 2023'!$AC$7,MATCH('Filtr dle měsíce'!A213,'Filtr dle měsíce'!$AC$6:$AC$297,0),0,1,1)*OFFSET('Filtr dle měsíce'!$U$5,MATCH('Filtr dle měsíce'!A213,'Filtr dle měsíce'!$AC$6:$AC$297,0),0,1,1),""),"")</f>
        <v/>
      </c>
      <c r="H213" s="76" t="str">
        <f ca="1">IF(IFERROR(OFFSET('Tabulka klientů 2023'!$AF$7,MATCH('Filtr dle měsíce'!A213,'Filtr dle měsíce'!$AC$6:$AC$297,0),0,1,1)*OFFSET('Filtr dle měsíce'!$V$5,MATCH('Filtr dle měsíce'!A213,'Filtr dle měsíce'!$AC$6:$AC$297,0),0,1,1),"")&gt;0,IFERROR(OFFSET('Tabulka klientů 2023'!$AF$7,MATCH('Filtr dle měsíce'!A213,'Filtr dle měsíce'!$AC$6:$AC$297,0),0,1,1)*OFFSET('Filtr dle měsíce'!$V$5,MATCH('Filtr dle měsíce'!A213,'Filtr dle měsíce'!$AC$6:$AC$297,0),0,1,1),""),"")</f>
        <v/>
      </c>
      <c r="I213" s="75" t="str">
        <f ca="1">IF(IFERROR(OFFSET('Tabulka klientů 2023'!$AI$7,MATCH('Filtr dle měsíce'!A213,'Filtr dle měsíce'!$AC$6:$AC$297,0),0,1,1)*OFFSET('Filtr dle měsíce'!$W$5,MATCH('Filtr dle měsíce'!A213,'Filtr dle měsíce'!$AC$6:$AC$297,0),0,1,1),"")&gt;0,IFERROR(OFFSET('Tabulka klientů 2023'!$AI$7,MATCH('Filtr dle měsíce'!A213,'Filtr dle měsíce'!$AC$6:$AC$297,0),0,1,1)*OFFSET('Filtr dle měsíce'!$W$5,MATCH('Filtr dle měsíce'!A213,'Filtr dle měsíce'!$AC$6:$AC$297,0),0,1,1),""),"")</f>
        <v/>
      </c>
      <c r="J213" s="76" t="str">
        <f ca="1">IF(IFERROR(OFFSET('Tabulka klientů 2023'!$AL$7,MATCH('Filtr dle měsíce'!A213,'Filtr dle měsíce'!$AC$6:$AC$297,0),0,1,1)*OFFSET('Filtr dle měsíce'!$X$5,MATCH('Filtr dle měsíce'!A213,'Filtr dle měsíce'!$AC$6:$AC$297,0),0,1,1),"")&gt;0,IFERROR(OFFSET('Tabulka klientů 2023'!$AL$7,MATCH('Filtr dle měsíce'!A213,'Filtr dle měsíce'!$AC$6:$AC$297,0),0,1,1)*OFFSET('Filtr dle měsíce'!$X$5,MATCH('Filtr dle měsíce'!A213,'Filtr dle měsíce'!$AC$6:$AC$297,0),0,1,1),""),"")</f>
        <v/>
      </c>
      <c r="K213" s="75" t="str">
        <f ca="1">IF(IFERROR(OFFSET('Tabulka klientů 2023'!$AO$7,MATCH('Filtr dle měsíce'!A213,'Filtr dle měsíce'!$AC$6:$AC$297,0),0,1,1)*OFFSET('Filtr dle měsíce'!$Y$5,MATCH('Filtr dle měsíce'!A213,'Filtr dle měsíce'!$AC$6:$AC$297,0),0,1,1),"")&gt;0,IFERROR(OFFSET('Tabulka klientů 2023'!$AO$7,MATCH('Filtr dle měsíce'!A213,'Filtr dle měsíce'!$AC$6:$AC$297,0),0,1,1)*OFFSET('Filtr dle měsíce'!$Y$5,MATCH('Filtr dle měsíce'!A213,'Filtr dle měsíce'!$AC$6:$AC$297,0),0,1,1),""),"")</f>
        <v/>
      </c>
      <c r="L213" s="76" t="str">
        <f ca="1">IF(IFERROR(OFFSET('Tabulka klientů 2023'!$AR$7,MATCH('Filtr dle měsíce'!A213,'Filtr dle měsíce'!$AC$6:$AC$297,0),0,1,1)*OFFSET('Filtr dle měsíce'!$Z$5,MATCH('Filtr dle měsíce'!A213,'Filtr dle měsíce'!$AC$6:$AC$297,0),0,1,1),"")&gt;0,IFERROR(OFFSET('Tabulka klientů 2023'!$AR$7,MATCH('Filtr dle měsíce'!A213,'Filtr dle měsíce'!$AC$6:$AC$297,0),0,1,1)*OFFSET('Filtr dle měsíce'!$Z$5,MATCH('Filtr dle měsíce'!A213,'Filtr dle měsíce'!$AC$6:$AC$297,0),0,1,1),""),"")</f>
        <v/>
      </c>
      <c r="M213" s="77" t="str">
        <f ca="1">IF(IFERROR(OFFSET('Tabulka klientů 2023'!$AU$7,MATCH('Filtr dle měsíce'!A213,'Filtr dle měsíce'!$AC$6:$AC$297,0),0,1,1)*OFFSET('Filtr dle měsíce'!$AA$5,MATCH('Filtr dle měsíce'!A213,'Filtr dle měsíce'!$AC$6:$AC$297,0),0,1,1),"")&gt;0,IFERROR(OFFSET('Tabulka klientů 2023'!$AU$7,MATCH('Filtr dle měsíce'!A213,'Filtr dle měsíce'!$AC$6:$AC$297,0),0,1,1)*OFFSET('Filtr dle měsíce'!$AA$5,MATCH('Filtr dle měsíce'!A213,'Filtr dle měsíce'!$AC$6:$AC$297,0),0,1,1),""),"")</f>
        <v/>
      </c>
      <c r="N213" s="78" t="str">
        <f t="shared" ca="1" si="0"/>
        <v/>
      </c>
      <c r="Q213" s="51">
        <f>IF('Tabulka klientů 2023'!R215='Filtr dle měsíce'!$C$1,1,0)</f>
        <v>0</v>
      </c>
      <c r="R213" s="51">
        <f>IF('Tabulka klientů 2023'!U215='Filtr dle měsíce'!$C$1,1,0)</f>
        <v>0</v>
      </c>
      <c r="S213" s="51">
        <f>IF('Tabulka klientů 2023'!X215='Filtr dle měsíce'!$C$1,1,0)</f>
        <v>0</v>
      </c>
      <c r="T213" s="51">
        <f>IF('Tabulka klientů 2023'!AA215='Filtr dle měsíce'!$C$1,1,0)</f>
        <v>0</v>
      </c>
      <c r="U213" s="51">
        <f>IF('Tabulka klientů 2023'!AD215='Filtr dle měsíce'!$C$1,1,0)</f>
        <v>0</v>
      </c>
      <c r="V213" s="51">
        <f>IF('Tabulka klientů 2023'!AG215='Filtr dle měsíce'!$C$1,1,0)</f>
        <v>0</v>
      </c>
      <c r="W213" s="51">
        <f>IF('Tabulka klientů 2023'!AJ215='Filtr dle měsíce'!$C$1,1,0)</f>
        <v>0</v>
      </c>
      <c r="X213" s="1">
        <f>IF('Tabulka klientů 2023'!AM215='Filtr dle měsíce'!$C$1,1,0)</f>
        <v>0</v>
      </c>
      <c r="Y213" s="1">
        <f>IF('Tabulka klientů 2023'!AP215='Filtr dle měsíce'!$C$1,1,0)</f>
        <v>0</v>
      </c>
      <c r="Z213" s="1">
        <f>IF('Tabulka klientů 2023'!AS215='Filtr dle měsíce'!$C$1,1,0)</f>
        <v>0</v>
      </c>
      <c r="AA213" s="1">
        <f>IF('Tabulka klientů 2023'!AV215='Filtr dle měsíce'!$C$1,1,0)</f>
        <v>0</v>
      </c>
      <c r="AB213" s="1">
        <f t="shared" si="1"/>
        <v>0</v>
      </c>
      <c r="AC213" s="1">
        <f t="shared" si="2"/>
        <v>0</v>
      </c>
      <c r="AE213" s="51">
        <f>IF('Tabulka klientů 2023'!S215="ANO",1,0)</f>
        <v>0</v>
      </c>
      <c r="AF213" s="51">
        <f>IF('Tabulka klientů 2023'!V215="ANO",1,0)</f>
        <v>0</v>
      </c>
      <c r="AG213" s="51">
        <f>IF('Tabulka klientů 2023'!Y215="ANO",1,0)</f>
        <v>0</v>
      </c>
      <c r="AH213" s="51">
        <f>IF('Tabulka klientů 2023'!AB215="ANO",1,0)</f>
        <v>0</v>
      </c>
      <c r="AI213" s="51">
        <f>IF('Tabulka klientů 2023'!AE215="ANO",1,0)</f>
        <v>0</v>
      </c>
      <c r="AJ213" s="51">
        <f>IF('Tabulka klientů 2023'!AH215="ANO",1,0)</f>
        <v>0</v>
      </c>
      <c r="AK213" s="51">
        <f>IF('Tabulka klientů 2023'!AK215="ANO",1,0)</f>
        <v>0</v>
      </c>
      <c r="AL213" s="51">
        <f>IF('Tabulka klientů 2023'!AN215="ANO",1,0)</f>
        <v>0</v>
      </c>
      <c r="AM213" s="51">
        <f>IF('Tabulka klientů 2023'!AQ215="ANO",1,0)</f>
        <v>0</v>
      </c>
      <c r="AN213" s="51">
        <f>IF('Tabulka klientů 2023'!AT215="ANO",1,0)</f>
        <v>0</v>
      </c>
      <c r="AO213" s="51">
        <f>IF('Tabulka klientů 2023'!AW215="ANO",1,0)</f>
        <v>0</v>
      </c>
      <c r="AP213" s="51" t="e">
        <f t="shared" ref="AP213:AQ213" si="416">#N/A</f>
        <v>#N/A</v>
      </c>
      <c r="AQ213" s="51" t="e">
        <f t="shared" si="416"/>
        <v>#N/A</v>
      </c>
      <c r="AR213" s="51"/>
      <c r="AS213" s="1">
        <f t="shared" ref="AS213:BC213" si="417">SUM(Q213+AE213)</f>
        <v>0</v>
      </c>
      <c r="AT213" s="1">
        <f t="shared" si="417"/>
        <v>0</v>
      </c>
      <c r="AU213" s="1">
        <f t="shared" si="417"/>
        <v>0</v>
      </c>
      <c r="AV213" s="1">
        <f t="shared" si="417"/>
        <v>0</v>
      </c>
      <c r="AW213" s="1">
        <f t="shared" si="417"/>
        <v>0</v>
      </c>
      <c r="AX213" s="1">
        <f t="shared" si="417"/>
        <v>0</v>
      </c>
      <c r="AY213" s="1">
        <f t="shared" si="417"/>
        <v>0</v>
      </c>
      <c r="AZ213" s="1">
        <f t="shared" si="417"/>
        <v>0</v>
      </c>
      <c r="BA213" s="1">
        <f t="shared" si="417"/>
        <v>0</v>
      </c>
      <c r="BB213" s="1">
        <f t="shared" si="417"/>
        <v>0</v>
      </c>
      <c r="BC213" s="1">
        <f t="shared" si="417"/>
        <v>0</v>
      </c>
      <c r="BD213" s="1"/>
      <c r="BE213" s="79" t="str">
        <f ca="1">IF(IFERROR(OFFSET('Filtr dle měsíce'!AS$5,MATCH('Filtr dle měsíce'!$A212,'Filtr dle měsíce'!$AC$6:$AC$297,0),0,1,1)*OFFSET('Filtr dle měsíce'!AS$5,MATCH('Filtr dle měsíce'!$A212,'Filtr dle měsíce'!$AC$6:$AC$297,0),0,1,1),"")&gt;0,IFERROR(OFFSET('Filtr dle měsíce'!AS$5,MATCH('Filtr dle měsíce'!$A212,'Filtr dle měsíce'!$AC$6:$AC$297,0),0,1,1)*OFFSET('Filtr dle měsíce'!AS$5,MATCH('Filtr dle měsíce'!$A212,'Filtr dle měsíce'!$AC$6:$AC$297,0),0,1,1),""),"")</f>
        <v/>
      </c>
      <c r="BF213" s="79" t="str">
        <f ca="1">IF(IFERROR(OFFSET('Filtr dle měsíce'!AT$5,MATCH('Filtr dle měsíce'!$A212,'Filtr dle měsíce'!$AC$6:$AC$297,0),0,1,1)*OFFSET('Filtr dle měsíce'!AT$5,MATCH('Filtr dle měsíce'!$A212,'Filtr dle měsíce'!$AC$6:$AC$297,0),0,1,1),"")&gt;0,IFERROR(OFFSET('Filtr dle měsíce'!AT$5,MATCH('Filtr dle měsíce'!$A212,'Filtr dle měsíce'!$AC$6:$AC$297,0),0,1,1)*OFFSET('Filtr dle měsíce'!AT$5,MATCH('Filtr dle měsíce'!$A212,'Filtr dle měsíce'!$AC$6:$AC$297,0),0,1,1),""),"")</f>
        <v/>
      </c>
      <c r="BG213" s="79" t="str">
        <f ca="1">IF(IFERROR(OFFSET('Filtr dle měsíce'!AU$5,MATCH('Filtr dle měsíce'!$A212,'Filtr dle měsíce'!$AC$6:$AC$297,0),0,1,1)*OFFSET('Filtr dle měsíce'!AU$5,MATCH('Filtr dle měsíce'!$A212,'Filtr dle měsíce'!$AC$6:$AC$297,0),0,1,1),"")&gt;0,IFERROR(OFFSET('Filtr dle měsíce'!AU$5,MATCH('Filtr dle měsíce'!$A212,'Filtr dle měsíce'!$AC$6:$AC$297,0),0,1,1)*OFFSET('Filtr dle měsíce'!AU$5,MATCH('Filtr dle měsíce'!$A212,'Filtr dle měsíce'!$AC$6:$AC$297,0),0,1,1),""),"")</f>
        <v/>
      </c>
      <c r="BH213" s="79" t="str">
        <f ca="1">IF(IFERROR(OFFSET('Filtr dle měsíce'!AV$5,MATCH('Filtr dle měsíce'!$A212,'Filtr dle měsíce'!$AC$6:$AC$297,0),0,1,1)*OFFSET('Filtr dle měsíce'!AV$5,MATCH('Filtr dle měsíce'!$A212,'Filtr dle měsíce'!$AC$6:$AC$297,0),0,1,1),"")&gt;0,IFERROR(OFFSET('Filtr dle měsíce'!AV$5,MATCH('Filtr dle měsíce'!$A212,'Filtr dle měsíce'!$AC$6:$AC$297,0),0,1,1)*OFFSET('Filtr dle měsíce'!AV$5,MATCH('Filtr dle měsíce'!$A212,'Filtr dle měsíce'!$AC$6:$AC$297,0),0,1,1),""),"")</f>
        <v/>
      </c>
      <c r="BI213" s="79" t="str">
        <f ca="1">IF(IFERROR(OFFSET('Filtr dle měsíce'!AW$5,MATCH('Filtr dle měsíce'!$A212,'Filtr dle měsíce'!$AC$6:$AC$297,0),0,1,1)*OFFSET('Filtr dle měsíce'!AW$5,MATCH('Filtr dle měsíce'!$A212,'Filtr dle měsíce'!$AC$6:$AC$297,0),0,1,1),"")&gt;0,IFERROR(OFFSET('Filtr dle měsíce'!AW$5,MATCH('Filtr dle měsíce'!$A212,'Filtr dle měsíce'!$AC$6:$AC$297,0),0,1,1)*OFFSET('Filtr dle měsíce'!AW$5,MATCH('Filtr dle měsíce'!$A212,'Filtr dle měsíce'!$AC$6:$AC$297,0),0,1,1),""),"")</f>
        <v/>
      </c>
      <c r="BJ213" s="79" t="str">
        <f ca="1">IF(IFERROR(OFFSET('Filtr dle měsíce'!AX$5,MATCH('Filtr dle měsíce'!$A212,'Filtr dle měsíce'!$AC$6:$AC$297,0),0,1,1)*OFFSET('Filtr dle měsíce'!AX$5,MATCH('Filtr dle měsíce'!$A212,'Filtr dle měsíce'!$AC$6:$AC$297,0),0,1,1),"")&gt;0,IFERROR(OFFSET('Filtr dle měsíce'!AX$5,MATCH('Filtr dle měsíce'!$A212,'Filtr dle měsíce'!$AC$6:$AC$297,0),0,1,1)*OFFSET('Filtr dle měsíce'!AX$5,MATCH('Filtr dle měsíce'!$A212,'Filtr dle měsíce'!$AC$6:$AC$297,0),0,1,1),""),"")</f>
        <v/>
      </c>
      <c r="BK213" s="79" t="str">
        <f ca="1">IF(IFERROR(OFFSET('Filtr dle měsíce'!AY$5,MATCH('Filtr dle měsíce'!$A212,'Filtr dle měsíce'!$AC$6:$AC$297,0),0,1,1)*OFFSET('Filtr dle měsíce'!AY$5,MATCH('Filtr dle měsíce'!$A212,'Filtr dle měsíce'!$AC$6:$AC$297,0),0,1,1),"")&gt;0,IFERROR(OFFSET('Filtr dle měsíce'!AY$5,MATCH('Filtr dle měsíce'!$A212,'Filtr dle měsíce'!$AC$6:$AC$297,0),0,1,1)*OFFSET('Filtr dle měsíce'!AY$5,MATCH('Filtr dle měsíce'!$A212,'Filtr dle měsíce'!$AC$6:$AC$297,0),0,1,1),""),"")</f>
        <v/>
      </c>
      <c r="BL213" s="79" t="str">
        <f ca="1">IF(IFERROR(OFFSET('Filtr dle měsíce'!AZ$5,MATCH('Filtr dle měsíce'!$A212,'Filtr dle měsíce'!$AC$6:$AC$297,0),0,1,1)*OFFSET('Filtr dle měsíce'!AZ$5,MATCH('Filtr dle měsíce'!$A212,'Filtr dle měsíce'!$AC$6:$AC$297,0),0,1,1),"")&gt;0,IFERROR(OFFSET('Filtr dle měsíce'!AZ$5,MATCH('Filtr dle měsíce'!$A212,'Filtr dle měsíce'!$AC$6:$AC$297,0),0,1,1)*OFFSET('Filtr dle měsíce'!AZ$5,MATCH('Filtr dle měsíce'!$A212,'Filtr dle měsíce'!$AC$6:$AC$297,0),0,1,1),""),"")</f>
        <v/>
      </c>
      <c r="BM213" s="79" t="str">
        <f ca="1">IF(IFERROR(OFFSET('Filtr dle měsíce'!BA$5,MATCH('Filtr dle měsíce'!$A212,'Filtr dle měsíce'!$AC$6:$AC$297,0),0,1,1)*OFFSET('Filtr dle měsíce'!BA$5,MATCH('Filtr dle měsíce'!$A212,'Filtr dle měsíce'!$AC$6:$AC$297,0),0,1,1),"")&gt;0,IFERROR(OFFSET('Filtr dle měsíce'!BA$5,MATCH('Filtr dle měsíce'!$A212,'Filtr dle měsíce'!$AC$6:$AC$297,0),0,1,1)*OFFSET('Filtr dle měsíce'!BA$5,MATCH('Filtr dle měsíce'!$A212,'Filtr dle měsíce'!$AC$6:$AC$297,0),0,1,1),""),"")</f>
        <v/>
      </c>
      <c r="BN213" s="79" t="str">
        <f ca="1">IF(IFERROR(OFFSET('Filtr dle měsíce'!BB$5,MATCH('Filtr dle měsíce'!$A212,'Filtr dle měsíce'!$AC$6:$AC$297,0),0,1,1)*OFFSET('Filtr dle měsíce'!BB$5,MATCH('Filtr dle měsíce'!$A212,'Filtr dle měsíce'!$AC$6:$AC$297,0),0,1,1),"")&gt;0,IFERROR(OFFSET('Filtr dle měsíce'!BB$5,MATCH('Filtr dle měsíce'!$A212,'Filtr dle měsíce'!$AC$6:$AC$297,0),0,1,1)*OFFSET('Filtr dle měsíce'!BB$5,MATCH('Filtr dle měsíce'!$A212,'Filtr dle měsíce'!$AC$6:$AC$297,0),0,1,1),""),"")</f>
        <v/>
      </c>
      <c r="BO213" s="79" t="str">
        <f ca="1">IF(IFERROR(OFFSET('Filtr dle měsíce'!BC$5,MATCH('Filtr dle měsíce'!$A212,'Filtr dle měsíce'!$AC$6:$AC$297,0),0,1,1)*OFFSET('Filtr dle měsíce'!BC$5,MATCH('Filtr dle měsíce'!$A212,'Filtr dle měsíce'!$AC$6:$AC$297,0),0,1,1),"")&gt;0,IFERROR(OFFSET('Filtr dle měsíce'!BC$5,MATCH('Filtr dle měsíce'!$A212,'Filtr dle měsíce'!$AC$6:$AC$297,0),0,1,1)*OFFSET('Filtr dle měsíce'!BC$5,MATCH('Filtr dle měsíce'!$A212,'Filtr dle měsíce'!$AC$6:$AC$297,0),0,1,1),""),"")</f>
        <v/>
      </c>
      <c r="BP213" s="79"/>
      <c r="BQ213" s="79"/>
    </row>
    <row r="214" spans="1:69" ht="14.25" customHeight="1" x14ac:dyDescent="0.4">
      <c r="A214" s="51">
        <v>210</v>
      </c>
      <c r="B214" s="74" t="str">
        <f ca="1">IFERROR(TEXT(OFFSET('Tabulka klientů 2023'!$C$7,MATCH('Filtr dle měsíce'!A214,'Filtr dle měsíce'!$AC$6:$AC$297,0),0,1,1),""),"")</f>
        <v/>
      </c>
      <c r="C214" s="75" t="str">
        <f ca="1">IF(IFERROR(OFFSET('Tabulka klientů 2023'!$Q$7,MATCH('Filtr dle měsíce'!A214,'Filtr dle měsíce'!$AC$6:$AC$297,0),0,1,1)*OFFSET('Filtr dle měsíce'!$Q$5,MATCH('Filtr dle měsíce'!A214,'Filtr dle měsíce'!$AC$6:$AC$297,0),0,1,1),"")&gt;0,IFERROR(OFFSET('Tabulka klientů 2023'!$Q$7,MATCH('Filtr dle měsíce'!A214,'Filtr dle měsíce'!$AC$6:$AC$297,0),0,1,1)*OFFSET('Filtr dle měsíce'!$Q$5,MATCH('Filtr dle měsíce'!A214,'Filtr dle měsíce'!$AC$6:$AC$297,0),0,1,1),""),"")</f>
        <v/>
      </c>
      <c r="D214" s="76" t="str">
        <f ca="1">IF(IFERROR(OFFSET('Tabulka klientů 2023'!$T$7,MATCH('Filtr dle měsíce'!A214,'Filtr dle měsíce'!$AC$6:$AC$297,0),0,1,1)*OFFSET('Filtr dle měsíce'!$R$5,MATCH('Filtr dle měsíce'!A214,'Filtr dle měsíce'!$AC$6:$AC$297,0),0,1,1),"")&gt;0,IFERROR(OFFSET('Tabulka klientů 2023'!$T$7,MATCH('Filtr dle měsíce'!A214,'Filtr dle měsíce'!$AC$6:$AC$297,0),0,1,1)*OFFSET('Filtr dle měsíce'!$R$5,MATCH('Filtr dle měsíce'!A214,'Filtr dle měsíce'!$AC$6:$AC$297,0),0,1,1),""),"")</f>
        <v/>
      </c>
      <c r="E214" s="75" t="str">
        <f ca="1">IF(IFERROR(OFFSET('Tabulka klientů 2023'!$W$7,MATCH('Filtr dle měsíce'!A214,'Filtr dle měsíce'!$AC$6:$AC$297,0),0,1,1)*OFFSET('Filtr dle měsíce'!$S$5,MATCH('Filtr dle měsíce'!A214,'Filtr dle měsíce'!$AC$6:$AC$297,0),0,1,1),"")&gt;0,IFERROR(OFFSET('Tabulka klientů 2023'!$W$7,MATCH('Filtr dle měsíce'!A214,'Filtr dle měsíce'!$AC$6:$AC$297,0),0,1,1)*OFFSET('Filtr dle měsíce'!$S$5,MATCH('Filtr dle měsíce'!A214,'Filtr dle měsíce'!$AC$6:$AC$297,0),0,1,1),""),"")</f>
        <v/>
      </c>
      <c r="F214" s="76" t="str">
        <f ca="1">IF(IFERROR(OFFSET('Tabulka klientů 2023'!$Z$7,MATCH('Filtr dle měsíce'!A214,'Filtr dle měsíce'!$AC$6:$AC$297,0),0,1,1)*OFFSET('Filtr dle měsíce'!$T$5,MATCH('Filtr dle měsíce'!A214,'Filtr dle měsíce'!$AC$6:$AC$297,0),0,1,1),"")&gt;0,IFERROR(OFFSET('Tabulka klientů 2023'!$Z$7,MATCH('Filtr dle měsíce'!A214,'Filtr dle měsíce'!$AC$6:$AC$297,0),0,1,1)*OFFSET('Filtr dle měsíce'!$T$5,MATCH('Filtr dle měsíce'!A214,'Filtr dle měsíce'!$AC$6:$AC$297,0),0,1,1),""),"")</f>
        <v/>
      </c>
      <c r="G214" s="75" t="str">
        <f ca="1">IF(IFERROR(OFFSET('Tabulka klientů 2023'!$AC$7,MATCH('Filtr dle měsíce'!A214,'Filtr dle měsíce'!$AC$6:$AC$297,0),0,1,1)*OFFSET('Filtr dle měsíce'!$U$5,MATCH('Filtr dle měsíce'!A214,'Filtr dle měsíce'!$AC$6:$AC$297,0),0,1,1),"")&gt;0,IFERROR(OFFSET('Tabulka klientů 2023'!$AC$7,MATCH('Filtr dle měsíce'!A214,'Filtr dle měsíce'!$AC$6:$AC$297,0),0,1,1)*OFFSET('Filtr dle měsíce'!$U$5,MATCH('Filtr dle měsíce'!A214,'Filtr dle měsíce'!$AC$6:$AC$297,0),0,1,1),""),"")</f>
        <v/>
      </c>
      <c r="H214" s="76" t="str">
        <f ca="1">IF(IFERROR(OFFSET('Tabulka klientů 2023'!$AF$7,MATCH('Filtr dle měsíce'!A214,'Filtr dle měsíce'!$AC$6:$AC$297,0),0,1,1)*OFFSET('Filtr dle měsíce'!$V$5,MATCH('Filtr dle měsíce'!A214,'Filtr dle měsíce'!$AC$6:$AC$297,0),0,1,1),"")&gt;0,IFERROR(OFFSET('Tabulka klientů 2023'!$AF$7,MATCH('Filtr dle měsíce'!A214,'Filtr dle měsíce'!$AC$6:$AC$297,0),0,1,1)*OFFSET('Filtr dle měsíce'!$V$5,MATCH('Filtr dle měsíce'!A214,'Filtr dle měsíce'!$AC$6:$AC$297,0),0,1,1),""),"")</f>
        <v/>
      </c>
      <c r="I214" s="75" t="str">
        <f ca="1">IF(IFERROR(OFFSET('Tabulka klientů 2023'!$AI$7,MATCH('Filtr dle měsíce'!A214,'Filtr dle měsíce'!$AC$6:$AC$297,0),0,1,1)*OFFSET('Filtr dle měsíce'!$W$5,MATCH('Filtr dle měsíce'!A214,'Filtr dle měsíce'!$AC$6:$AC$297,0),0,1,1),"")&gt;0,IFERROR(OFFSET('Tabulka klientů 2023'!$AI$7,MATCH('Filtr dle měsíce'!A214,'Filtr dle měsíce'!$AC$6:$AC$297,0),0,1,1)*OFFSET('Filtr dle měsíce'!$W$5,MATCH('Filtr dle měsíce'!A214,'Filtr dle měsíce'!$AC$6:$AC$297,0),0,1,1),""),"")</f>
        <v/>
      </c>
      <c r="J214" s="76" t="str">
        <f ca="1">IF(IFERROR(OFFSET('Tabulka klientů 2023'!$AL$7,MATCH('Filtr dle měsíce'!A214,'Filtr dle měsíce'!$AC$6:$AC$297,0),0,1,1)*OFFSET('Filtr dle měsíce'!$X$5,MATCH('Filtr dle měsíce'!A214,'Filtr dle měsíce'!$AC$6:$AC$297,0),0,1,1),"")&gt;0,IFERROR(OFFSET('Tabulka klientů 2023'!$AL$7,MATCH('Filtr dle měsíce'!A214,'Filtr dle měsíce'!$AC$6:$AC$297,0),0,1,1)*OFFSET('Filtr dle měsíce'!$X$5,MATCH('Filtr dle měsíce'!A214,'Filtr dle měsíce'!$AC$6:$AC$297,0),0,1,1),""),"")</f>
        <v/>
      </c>
      <c r="K214" s="75" t="str">
        <f ca="1">IF(IFERROR(OFFSET('Tabulka klientů 2023'!$AO$7,MATCH('Filtr dle měsíce'!A214,'Filtr dle měsíce'!$AC$6:$AC$297,0),0,1,1)*OFFSET('Filtr dle měsíce'!$Y$5,MATCH('Filtr dle měsíce'!A214,'Filtr dle měsíce'!$AC$6:$AC$297,0),0,1,1),"")&gt;0,IFERROR(OFFSET('Tabulka klientů 2023'!$AO$7,MATCH('Filtr dle měsíce'!A214,'Filtr dle měsíce'!$AC$6:$AC$297,0),0,1,1)*OFFSET('Filtr dle měsíce'!$Y$5,MATCH('Filtr dle měsíce'!A214,'Filtr dle měsíce'!$AC$6:$AC$297,0),0,1,1),""),"")</f>
        <v/>
      </c>
      <c r="L214" s="76" t="str">
        <f ca="1">IF(IFERROR(OFFSET('Tabulka klientů 2023'!$AR$7,MATCH('Filtr dle měsíce'!A214,'Filtr dle měsíce'!$AC$6:$AC$297,0),0,1,1)*OFFSET('Filtr dle měsíce'!$Z$5,MATCH('Filtr dle měsíce'!A214,'Filtr dle měsíce'!$AC$6:$AC$297,0),0,1,1),"")&gt;0,IFERROR(OFFSET('Tabulka klientů 2023'!$AR$7,MATCH('Filtr dle měsíce'!A214,'Filtr dle měsíce'!$AC$6:$AC$297,0),0,1,1)*OFFSET('Filtr dle měsíce'!$Z$5,MATCH('Filtr dle měsíce'!A214,'Filtr dle měsíce'!$AC$6:$AC$297,0),0,1,1),""),"")</f>
        <v/>
      </c>
      <c r="M214" s="77" t="str">
        <f ca="1">IF(IFERROR(OFFSET('Tabulka klientů 2023'!$AU$7,MATCH('Filtr dle měsíce'!A214,'Filtr dle měsíce'!$AC$6:$AC$297,0),0,1,1)*OFFSET('Filtr dle měsíce'!$AA$5,MATCH('Filtr dle měsíce'!A214,'Filtr dle měsíce'!$AC$6:$AC$297,0),0,1,1),"")&gt;0,IFERROR(OFFSET('Tabulka klientů 2023'!$AU$7,MATCH('Filtr dle měsíce'!A214,'Filtr dle měsíce'!$AC$6:$AC$297,0),0,1,1)*OFFSET('Filtr dle měsíce'!$AA$5,MATCH('Filtr dle měsíce'!A214,'Filtr dle měsíce'!$AC$6:$AC$297,0),0,1,1),""),"")</f>
        <v/>
      </c>
      <c r="N214" s="78" t="str">
        <f t="shared" ca="1" si="0"/>
        <v/>
      </c>
      <c r="Q214" s="51">
        <f>IF('Tabulka klientů 2023'!R216='Filtr dle měsíce'!$C$1,1,0)</f>
        <v>0</v>
      </c>
      <c r="R214" s="51">
        <f>IF('Tabulka klientů 2023'!U216='Filtr dle měsíce'!$C$1,1,0)</f>
        <v>0</v>
      </c>
      <c r="S214" s="51">
        <f>IF('Tabulka klientů 2023'!X216='Filtr dle měsíce'!$C$1,1,0)</f>
        <v>0</v>
      </c>
      <c r="T214" s="51">
        <f>IF('Tabulka klientů 2023'!AA216='Filtr dle měsíce'!$C$1,1,0)</f>
        <v>0</v>
      </c>
      <c r="U214" s="51">
        <f>IF('Tabulka klientů 2023'!AD216='Filtr dle měsíce'!$C$1,1,0)</f>
        <v>0</v>
      </c>
      <c r="V214" s="51">
        <f>IF('Tabulka klientů 2023'!AG216='Filtr dle měsíce'!$C$1,1,0)</f>
        <v>0</v>
      </c>
      <c r="W214" s="51">
        <f>IF('Tabulka klientů 2023'!AJ216='Filtr dle měsíce'!$C$1,1,0)</f>
        <v>0</v>
      </c>
      <c r="X214" s="1">
        <f>IF('Tabulka klientů 2023'!AM216='Filtr dle měsíce'!$C$1,1,0)</f>
        <v>0</v>
      </c>
      <c r="Y214" s="1">
        <f>IF('Tabulka klientů 2023'!AP216='Filtr dle měsíce'!$C$1,1,0)</f>
        <v>0</v>
      </c>
      <c r="Z214" s="1">
        <f>IF('Tabulka klientů 2023'!AS216='Filtr dle měsíce'!$C$1,1,0)</f>
        <v>0</v>
      </c>
      <c r="AA214" s="1">
        <f>IF('Tabulka klientů 2023'!AV216='Filtr dle měsíce'!$C$1,1,0)</f>
        <v>0</v>
      </c>
      <c r="AB214" s="1">
        <f t="shared" si="1"/>
        <v>0</v>
      </c>
      <c r="AC214" s="1">
        <f t="shared" si="2"/>
        <v>0</v>
      </c>
      <c r="AE214" s="51">
        <f>IF('Tabulka klientů 2023'!S216="ANO",1,0)</f>
        <v>0</v>
      </c>
      <c r="AF214" s="51">
        <f>IF('Tabulka klientů 2023'!V216="ANO",1,0)</f>
        <v>0</v>
      </c>
      <c r="AG214" s="51">
        <f>IF('Tabulka klientů 2023'!Y216="ANO",1,0)</f>
        <v>0</v>
      </c>
      <c r="AH214" s="51">
        <f>IF('Tabulka klientů 2023'!AB216="ANO",1,0)</f>
        <v>0</v>
      </c>
      <c r="AI214" s="51">
        <f>IF('Tabulka klientů 2023'!AE216="ANO",1,0)</f>
        <v>0</v>
      </c>
      <c r="AJ214" s="51">
        <f>IF('Tabulka klientů 2023'!AH216="ANO",1,0)</f>
        <v>0</v>
      </c>
      <c r="AK214" s="51">
        <f>IF('Tabulka klientů 2023'!AK216="ANO",1,0)</f>
        <v>0</v>
      </c>
      <c r="AL214" s="51">
        <f>IF('Tabulka klientů 2023'!AN216="ANO",1,0)</f>
        <v>0</v>
      </c>
      <c r="AM214" s="51">
        <f>IF('Tabulka klientů 2023'!AQ216="ANO",1,0)</f>
        <v>0</v>
      </c>
      <c r="AN214" s="51">
        <f>IF('Tabulka klientů 2023'!AT216="ANO",1,0)</f>
        <v>0</v>
      </c>
      <c r="AO214" s="51">
        <f>IF('Tabulka klientů 2023'!AW216="ANO",1,0)</f>
        <v>0</v>
      </c>
      <c r="AP214" s="51" t="e">
        <f t="shared" ref="AP214:AQ214" si="418">#N/A</f>
        <v>#N/A</v>
      </c>
      <c r="AQ214" s="51" t="e">
        <f t="shared" si="418"/>
        <v>#N/A</v>
      </c>
      <c r="AR214" s="51"/>
      <c r="AS214" s="1">
        <f t="shared" ref="AS214:BC214" si="419">SUM(Q214+AE214)</f>
        <v>0</v>
      </c>
      <c r="AT214" s="1">
        <f t="shared" si="419"/>
        <v>0</v>
      </c>
      <c r="AU214" s="1">
        <f t="shared" si="419"/>
        <v>0</v>
      </c>
      <c r="AV214" s="1">
        <f t="shared" si="419"/>
        <v>0</v>
      </c>
      <c r="AW214" s="1">
        <f t="shared" si="419"/>
        <v>0</v>
      </c>
      <c r="AX214" s="1">
        <f t="shared" si="419"/>
        <v>0</v>
      </c>
      <c r="AY214" s="1">
        <f t="shared" si="419"/>
        <v>0</v>
      </c>
      <c r="AZ214" s="1">
        <f t="shared" si="419"/>
        <v>0</v>
      </c>
      <c r="BA214" s="1">
        <f t="shared" si="419"/>
        <v>0</v>
      </c>
      <c r="BB214" s="1">
        <f t="shared" si="419"/>
        <v>0</v>
      </c>
      <c r="BC214" s="1">
        <f t="shared" si="419"/>
        <v>0</v>
      </c>
      <c r="BD214" s="1"/>
      <c r="BE214" s="79" t="str">
        <f ca="1">IF(IFERROR(OFFSET('Filtr dle měsíce'!AS$5,MATCH('Filtr dle měsíce'!$A213,'Filtr dle měsíce'!$AC$6:$AC$297,0),0,1,1)*OFFSET('Filtr dle měsíce'!AS$5,MATCH('Filtr dle měsíce'!$A213,'Filtr dle měsíce'!$AC$6:$AC$297,0),0,1,1),"")&gt;0,IFERROR(OFFSET('Filtr dle měsíce'!AS$5,MATCH('Filtr dle měsíce'!$A213,'Filtr dle měsíce'!$AC$6:$AC$297,0),0,1,1)*OFFSET('Filtr dle měsíce'!AS$5,MATCH('Filtr dle měsíce'!$A213,'Filtr dle měsíce'!$AC$6:$AC$297,0),0,1,1),""),"")</f>
        <v/>
      </c>
      <c r="BF214" s="79" t="str">
        <f ca="1">IF(IFERROR(OFFSET('Filtr dle měsíce'!AT$5,MATCH('Filtr dle měsíce'!$A213,'Filtr dle měsíce'!$AC$6:$AC$297,0),0,1,1)*OFFSET('Filtr dle měsíce'!AT$5,MATCH('Filtr dle měsíce'!$A213,'Filtr dle měsíce'!$AC$6:$AC$297,0),0,1,1),"")&gt;0,IFERROR(OFFSET('Filtr dle měsíce'!AT$5,MATCH('Filtr dle měsíce'!$A213,'Filtr dle měsíce'!$AC$6:$AC$297,0),0,1,1)*OFFSET('Filtr dle měsíce'!AT$5,MATCH('Filtr dle měsíce'!$A213,'Filtr dle měsíce'!$AC$6:$AC$297,0),0,1,1),""),"")</f>
        <v/>
      </c>
      <c r="BG214" s="79" t="str">
        <f ca="1">IF(IFERROR(OFFSET('Filtr dle měsíce'!AU$5,MATCH('Filtr dle měsíce'!$A213,'Filtr dle měsíce'!$AC$6:$AC$297,0),0,1,1)*OFFSET('Filtr dle měsíce'!AU$5,MATCH('Filtr dle měsíce'!$A213,'Filtr dle měsíce'!$AC$6:$AC$297,0),0,1,1),"")&gt;0,IFERROR(OFFSET('Filtr dle měsíce'!AU$5,MATCH('Filtr dle měsíce'!$A213,'Filtr dle měsíce'!$AC$6:$AC$297,0),0,1,1)*OFFSET('Filtr dle měsíce'!AU$5,MATCH('Filtr dle měsíce'!$A213,'Filtr dle měsíce'!$AC$6:$AC$297,0),0,1,1),""),"")</f>
        <v/>
      </c>
      <c r="BH214" s="79" t="str">
        <f ca="1">IF(IFERROR(OFFSET('Filtr dle měsíce'!AV$5,MATCH('Filtr dle měsíce'!$A213,'Filtr dle měsíce'!$AC$6:$AC$297,0),0,1,1)*OFFSET('Filtr dle měsíce'!AV$5,MATCH('Filtr dle měsíce'!$A213,'Filtr dle měsíce'!$AC$6:$AC$297,0),0,1,1),"")&gt;0,IFERROR(OFFSET('Filtr dle měsíce'!AV$5,MATCH('Filtr dle měsíce'!$A213,'Filtr dle měsíce'!$AC$6:$AC$297,0),0,1,1)*OFFSET('Filtr dle měsíce'!AV$5,MATCH('Filtr dle měsíce'!$A213,'Filtr dle měsíce'!$AC$6:$AC$297,0),0,1,1),""),"")</f>
        <v/>
      </c>
      <c r="BI214" s="79" t="str">
        <f ca="1">IF(IFERROR(OFFSET('Filtr dle měsíce'!AW$5,MATCH('Filtr dle měsíce'!$A213,'Filtr dle měsíce'!$AC$6:$AC$297,0),0,1,1)*OFFSET('Filtr dle měsíce'!AW$5,MATCH('Filtr dle měsíce'!$A213,'Filtr dle měsíce'!$AC$6:$AC$297,0),0,1,1),"")&gt;0,IFERROR(OFFSET('Filtr dle měsíce'!AW$5,MATCH('Filtr dle měsíce'!$A213,'Filtr dle měsíce'!$AC$6:$AC$297,0),0,1,1)*OFFSET('Filtr dle měsíce'!AW$5,MATCH('Filtr dle měsíce'!$A213,'Filtr dle měsíce'!$AC$6:$AC$297,0),0,1,1),""),"")</f>
        <v/>
      </c>
      <c r="BJ214" s="79" t="str">
        <f ca="1">IF(IFERROR(OFFSET('Filtr dle měsíce'!AX$5,MATCH('Filtr dle měsíce'!$A213,'Filtr dle měsíce'!$AC$6:$AC$297,0),0,1,1)*OFFSET('Filtr dle měsíce'!AX$5,MATCH('Filtr dle měsíce'!$A213,'Filtr dle měsíce'!$AC$6:$AC$297,0),0,1,1),"")&gt;0,IFERROR(OFFSET('Filtr dle měsíce'!AX$5,MATCH('Filtr dle měsíce'!$A213,'Filtr dle měsíce'!$AC$6:$AC$297,0),0,1,1)*OFFSET('Filtr dle měsíce'!AX$5,MATCH('Filtr dle měsíce'!$A213,'Filtr dle měsíce'!$AC$6:$AC$297,0),0,1,1),""),"")</f>
        <v/>
      </c>
      <c r="BK214" s="79" t="str">
        <f ca="1">IF(IFERROR(OFFSET('Filtr dle měsíce'!AY$5,MATCH('Filtr dle měsíce'!$A213,'Filtr dle měsíce'!$AC$6:$AC$297,0),0,1,1)*OFFSET('Filtr dle měsíce'!AY$5,MATCH('Filtr dle měsíce'!$A213,'Filtr dle měsíce'!$AC$6:$AC$297,0),0,1,1),"")&gt;0,IFERROR(OFFSET('Filtr dle měsíce'!AY$5,MATCH('Filtr dle měsíce'!$A213,'Filtr dle měsíce'!$AC$6:$AC$297,0),0,1,1)*OFFSET('Filtr dle měsíce'!AY$5,MATCH('Filtr dle měsíce'!$A213,'Filtr dle měsíce'!$AC$6:$AC$297,0),0,1,1),""),"")</f>
        <v/>
      </c>
      <c r="BL214" s="79" t="str">
        <f ca="1">IF(IFERROR(OFFSET('Filtr dle měsíce'!AZ$5,MATCH('Filtr dle měsíce'!$A213,'Filtr dle měsíce'!$AC$6:$AC$297,0),0,1,1)*OFFSET('Filtr dle měsíce'!AZ$5,MATCH('Filtr dle měsíce'!$A213,'Filtr dle měsíce'!$AC$6:$AC$297,0),0,1,1),"")&gt;0,IFERROR(OFFSET('Filtr dle měsíce'!AZ$5,MATCH('Filtr dle měsíce'!$A213,'Filtr dle měsíce'!$AC$6:$AC$297,0),0,1,1)*OFFSET('Filtr dle měsíce'!AZ$5,MATCH('Filtr dle měsíce'!$A213,'Filtr dle měsíce'!$AC$6:$AC$297,0),0,1,1),""),"")</f>
        <v/>
      </c>
      <c r="BM214" s="79" t="str">
        <f ca="1">IF(IFERROR(OFFSET('Filtr dle měsíce'!BA$5,MATCH('Filtr dle měsíce'!$A213,'Filtr dle měsíce'!$AC$6:$AC$297,0),0,1,1)*OFFSET('Filtr dle měsíce'!BA$5,MATCH('Filtr dle měsíce'!$A213,'Filtr dle měsíce'!$AC$6:$AC$297,0),0,1,1),"")&gt;0,IFERROR(OFFSET('Filtr dle měsíce'!BA$5,MATCH('Filtr dle měsíce'!$A213,'Filtr dle měsíce'!$AC$6:$AC$297,0),0,1,1)*OFFSET('Filtr dle měsíce'!BA$5,MATCH('Filtr dle měsíce'!$A213,'Filtr dle měsíce'!$AC$6:$AC$297,0),0,1,1),""),"")</f>
        <v/>
      </c>
      <c r="BN214" s="79" t="str">
        <f ca="1">IF(IFERROR(OFFSET('Filtr dle měsíce'!BB$5,MATCH('Filtr dle měsíce'!$A213,'Filtr dle měsíce'!$AC$6:$AC$297,0),0,1,1)*OFFSET('Filtr dle měsíce'!BB$5,MATCH('Filtr dle měsíce'!$A213,'Filtr dle měsíce'!$AC$6:$AC$297,0),0,1,1),"")&gt;0,IFERROR(OFFSET('Filtr dle měsíce'!BB$5,MATCH('Filtr dle měsíce'!$A213,'Filtr dle měsíce'!$AC$6:$AC$297,0),0,1,1)*OFFSET('Filtr dle měsíce'!BB$5,MATCH('Filtr dle měsíce'!$A213,'Filtr dle měsíce'!$AC$6:$AC$297,0),0,1,1),""),"")</f>
        <v/>
      </c>
      <c r="BO214" s="79" t="str">
        <f ca="1">IF(IFERROR(OFFSET('Filtr dle měsíce'!BC$5,MATCH('Filtr dle měsíce'!$A213,'Filtr dle měsíce'!$AC$6:$AC$297,0),0,1,1)*OFFSET('Filtr dle měsíce'!BC$5,MATCH('Filtr dle měsíce'!$A213,'Filtr dle měsíce'!$AC$6:$AC$297,0),0,1,1),"")&gt;0,IFERROR(OFFSET('Filtr dle měsíce'!BC$5,MATCH('Filtr dle měsíce'!$A213,'Filtr dle měsíce'!$AC$6:$AC$297,0),0,1,1)*OFFSET('Filtr dle měsíce'!BC$5,MATCH('Filtr dle měsíce'!$A213,'Filtr dle měsíce'!$AC$6:$AC$297,0),0,1,1),""),"")</f>
        <v/>
      </c>
      <c r="BP214" s="79"/>
      <c r="BQ214" s="79"/>
    </row>
    <row r="215" spans="1:69" ht="14.25" customHeight="1" x14ac:dyDescent="0.4">
      <c r="A215" s="51">
        <v>211</v>
      </c>
      <c r="B215" s="74" t="str">
        <f ca="1">IFERROR(TEXT(OFFSET('Tabulka klientů 2023'!$C$7,MATCH('Filtr dle měsíce'!A215,'Filtr dle měsíce'!$AC$6:$AC$297,0),0,1,1),""),"")</f>
        <v/>
      </c>
      <c r="C215" s="75" t="str">
        <f ca="1">IF(IFERROR(OFFSET('Tabulka klientů 2023'!$Q$7,MATCH('Filtr dle měsíce'!A215,'Filtr dle měsíce'!$AC$6:$AC$297,0),0,1,1)*OFFSET('Filtr dle měsíce'!$Q$5,MATCH('Filtr dle měsíce'!A215,'Filtr dle měsíce'!$AC$6:$AC$297,0),0,1,1),"")&gt;0,IFERROR(OFFSET('Tabulka klientů 2023'!$Q$7,MATCH('Filtr dle měsíce'!A215,'Filtr dle měsíce'!$AC$6:$AC$297,0),0,1,1)*OFFSET('Filtr dle měsíce'!$Q$5,MATCH('Filtr dle měsíce'!A215,'Filtr dle měsíce'!$AC$6:$AC$297,0),0,1,1),""),"")</f>
        <v/>
      </c>
      <c r="D215" s="76" t="str">
        <f ca="1">IF(IFERROR(OFFSET('Tabulka klientů 2023'!$T$7,MATCH('Filtr dle měsíce'!A215,'Filtr dle měsíce'!$AC$6:$AC$297,0),0,1,1)*OFFSET('Filtr dle měsíce'!$R$5,MATCH('Filtr dle měsíce'!A215,'Filtr dle měsíce'!$AC$6:$AC$297,0),0,1,1),"")&gt;0,IFERROR(OFFSET('Tabulka klientů 2023'!$T$7,MATCH('Filtr dle měsíce'!A215,'Filtr dle měsíce'!$AC$6:$AC$297,0),0,1,1)*OFFSET('Filtr dle měsíce'!$R$5,MATCH('Filtr dle měsíce'!A215,'Filtr dle měsíce'!$AC$6:$AC$297,0),0,1,1),""),"")</f>
        <v/>
      </c>
      <c r="E215" s="75" t="str">
        <f ca="1">IF(IFERROR(OFFSET('Tabulka klientů 2023'!$W$7,MATCH('Filtr dle měsíce'!A215,'Filtr dle měsíce'!$AC$6:$AC$297,0),0,1,1)*OFFSET('Filtr dle měsíce'!$S$5,MATCH('Filtr dle měsíce'!A215,'Filtr dle měsíce'!$AC$6:$AC$297,0),0,1,1),"")&gt;0,IFERROR(OFFSET('Tabulka klientů 2023'!$W$7,MATCH('Filtr dle měsíce'!A215,'Filtr dle měsíce'!$AC$6:$AC$297,0),0,1,1)*OFFSET('Filtr dle měsíce'!$S$5,MATCH('Filtr dle měsíce'!A215,'Filtr dle měsíce'!$AC$6:$AC$297,0),0,1,1),""),"")</f>
        <v/>
      </c>
      <c r="F215" s="76" t="str">
        <f ca="1">IF(IFERROR(OFFSET('Tabulka klientů 2023'!$Z$7,MATCH('Filtr dle měsíce'!A215,'Filtr dle měsíce'!$AC$6:$AC$297,0),0,1,1)*OFFSET('Filtr dle měsíce'!$T$5,MATCH('Filtr dle měsíce'!A215,'Filtr dle měsíce'!$AC$6:$AC$297,0),0,1,1),"")&gt;0,IFERROR(OFFSET('Tabulka klientů 2023'!$Z$7,MATCH('Filtr dle měsíce'!A215,'Filtr dle měsíce'!$AC$6:$AC$297,0),0,1,1)*OFFSET('Filtr dle měsíce'!$T$5,MATCH('Filtr dle měsíce'!A215,'Filtr dle měsíce'!$AC$6:$AC$297,0),0,1,1),""),"")</f>
        <v/>
      </c>
      <c r="G215" s="75" t="str">
        <f ca="1">IF(IFERROR(OFFSET('Tabulka klientů 2023'!$AC$7,MATCH('Filtr dle měsíce'!A215,'Filtr dle měsíce'!$AC$6:$AC$297,0),0,1,1)*OFFSET('Filtr dle měsíce'!$U$5,MATCH('Filtr dle měsíce'!A215,'Filtr dle měsíce'!$AC$6:$AC$297,0),0,1,1),"")&gt;0,IFERROR(OFFSET('Tabulka klientů 2023'!$AC$7,MATCH('Filtr dle měsíce'!A215,'Filtr dle měsíce'!$AC$6:$AC$297,0),0,1,1)*OFFSET('Filtr dle měsíce'!$U$5,MATCH('Filtr dle měsíce'!A215,'Filtr dle měsíce'!$AC$6:$AC$297,0),0,1,1),""),"")</f>
        <v/>
      </c>
      <c r="H215" s="76" t="str">
        <f ca="1">IF(IFERROR(OFFSET('Tabulka klientů 2023'!$AF$7,MATCH('Filtr dle měsíce'!A215,'Filtr dle měsíce'!$AC$6:$AC$297,0),0,1,1)*OFFSET('Filtr dle měsíce'!$V$5,MATCH('Filtr dle měsíce'!A215,'Filtr dle měsíce'!$AC$6:$AC$297,0),0,1,1),"")&gt;0,IFERROR(OFFSET('Tabulka klientů 2023'!$AF$7,MATCH('Filtr dle měsíce'!A215,'Filtr dle měsíce'!$AC$6:$AC$297,0),0,1,1)*OFFSET('Filtr dle měsíce'!$V$5,MATCH('Filtr dle měsíce'!A215,'Filtr dle měsíce'!$AC$6:$AC$297,0),0,1,1),""),"")</f>
        <v/>
      </c>
      <c r="I215" s="75" t="str">
        <f ca="1">IF(IFERROR(OFFSET('Tabulka klientů 2023'!$AI$7,MATCH('Filtr dle měsíce'!A215,'Filtr dle měsíce'!$AC$6:$AC$297,0),0,1,1)*OFFSET('Filtr dle měsíce'!$W$5,MATCH('Filtr dle měsíce'!A215,'Filtr dle měsíce'!$AC$6:$AC$297,0),0,1,1),"")&gt;0,IFERROR(OFFSET('Tabulka klientů 2023'!$AI$7,MATCH('Filtr dle měsíce'!A215,'Filtr dle měsíce'!$AC$6:$AC$297,0),0,1,1)*OFFSET('Filtr dle měsíce'!$W$5,MATCH('Filtr dle měsíce'!A215,'Filtr dle měsíce'!$AC$6:$AC$297,0),0,1,1),""),"")</f>
        <v/>
      </c>
      <c r="J215" s="76" t="str">
        <f ca="1">IF(IFERROR(OFFSET('Tabulka klientů 2023'!$AL$7,MATCH('Filtr dle měsíce'!A215,'Filtr dle měsíce'!$AC$6:$AC$297,0),0,1,1)*OFFSET('Filtr dle měsíce'!$X$5,MATCH('Filtr dle měsíce'!A215,'Filtr dle měsíce'!$AC$6:$AC$297,0),0,1,1),"")&gt;0,IFERROR(OFFSET('Tabulka klientů 2023'!$AL$7,MATCH('Filtr dle měsíce'!A215,'Filtr dle měsíce'!$AC$6:$AC$297,0),0,1,1)*OFFSET('Filtr dle měsíce'!$X$5,MATCH('Filtr dle měsíce'!A215,'Filtr dle měsíce'!$AC$6:$AC$297,0),0,1,1),""),"")</f>
        <v/>
      </c>
      <c r="K215" s="75" t="str">
        <f ca="1">IF(IFERROR(OFFSET('Tabulka klientů 2023'!$AO$7,MATCH('Filtr dle měsíce'!A215,'Filtr dle měsíce'!$AC$6:$AC$297,0),0,1,1)*OFFSET('Filtr dle měsíce'!$Y$5,MATCH('Filtr dle měsíce'!A215,'Filtr dle měsíce'!$AC$6:$AC$297,0),0,1,1),"")&gt;0,IFERROR(OFFSET('Tabulka klientů 2023'!$AO$7,MATCH('Filtr dle měsíce'!A215,'Filtr dle měsíce'!$AC$6:$AC$297,0),0,1,1)*OFFSET('Filtr dle měsíce'!$Y$5,MATCH('Filtr dle měsíce'!A215,'Filtr dle měsíce'!$AC$6:$AC$297,0),0,1,1),""),"")</f>
        <v/>
      </c>
      <c r="L215" s="76" t="str">
        <f ca="1">IF(IFERROR(OFFSET('Tabulka klientů 2023'!$AR$7,MATCH('Filtr dle měsíce'!A215,'Filtr dle měsíce'!$AC$6:$AC$297,0),0,1,1)*OFFSET('Filtr dle měsíce'!$Z$5,MATCH('Filtr dle měsíce'!A215,'Filtr dle měsíce'!$AC$6:$AC$297,0),0,1,1),"")&gt;0,IFERROR(OFFSET('Tabulka klientů 2023'!$AR$7,MATCH('Filtr dle měsíce'!A215,'Filtr dle měsíce'!$AC$6:$AC$297,0),0,1,1)*OFFSET('Filtr dle měsíce'!$Z$5,MATCH('Filtr dle měsíce'!A215,'Filtr dle měsíce'!$AC$6:$AC$297,0),0,1,1),""),"")</f>
        <v/>
      </c>
      <c r="M215" s="77" t="str">
        <f ca="1">IF(IFERROR(OFFSET('Tabulka klientů 2023'!$AU$7,MATCH('Filtr dle měsíce'!A215,'Filtr dle měsíce'!$AC$6:$AC$297,0),0,1,1)*OFFSET('Filtr dle měsíce'!$AA$5,MATCH('Filtr dle měsíce'!A215,'Filtr dle měsíce'!$AC$6:$AC$297,0),0,1,1),"")&gt;0,IFERROR(OFFSET('Tabulka klientů 2023'!$AU$7,MATCH('Filtr dle měsíce'!A215,'Filtr dle měsíce'!$AC$6:$AC$297,0),0,1,1)*OFFSET('Filtr dle měsíce'!$AA$5,MATCH('Filtr dle měsíce'!A215,'Filtr dle měsíce'!$AC$6:$AC$297,0),0,1,1),""),"")</f>
        <v/>
      </c>
      <c r="N215" s="78" t="str">
        <f t="shared" ca="1" si="0"/>
        <v/>
      </c>
      <c r="Q215" s="51">
        <f>IF('Tabulka klientů 2023'!R217='Filtr dle měsíce'!$C$1,1,0)</f>
        <v>0</v>
      </c>
      <c r="R215" s="51">
        <f>IF('Tabulka klientů 2023'!U217='Filtr dle měsíce'!$C$1,1,0)</f>
        <v>0</v>
      </c>
      <c r="S215" s="51">
        <f>IF('Tabulka klientů 2023'!X217='Filtr dle měsíce'!$C$1,1,0)</f>
        <v>0</v>
      </c>
      <c r="T215" s="51">
        <f>IF('Tabulka klientů 2023'!AA217='Filtr dle měsíce'!$C$1,1,0)</f>
        <v>0</v>
      </c>
      <c r="U215" s="51">
        <f>IF('Tabulka klientů 2023'!AD217='Filtr dle měsíce'!$C$1,1,0)</f>
        <v>0</v>
      </c>
      <c r="V215" s="51">
        <f>IF('Tabulka klientů 2023'!AG217='Filtr dle měsíce'!$C$1,1,0)</f>
        <v>0</v>
      </c>
      <c r="W215" s="51">
        <f>IF('Tabulka klientů 2023'!AJ217='Filtr dle měsíce'!$C$1,1,0)</f>
        <v>0</v>
      </c>
      <c r="X215" s="1">
        <f>IF('Tabulka klientů 2023'!AM217='Filtr dle měsíce'!$C$1,1,0)</f>
        <v>0</v>
      </c>
      <c r="Y215" s="1">
        <f>IF('Tabulka klientů 2023'!AP217='Filtr dle měsíce'!$C$1,1,0)</f>
        <v>0</v>
      </c>
      <c r="Z215" s="1">
        <f>IF('Tabulka klientů 2023'!AS217='Filtr dle měsíce'!$C$1,1,0)</f>
        <v>0</v>
      </c>
      <c r="AA215" s="1">
        <f>IF('Tabulka klientů 2023'!AV217='Filtr dle měsíce'!$C$1,1,0)</f>
        <v>0</v>
      </c>
      <c r="AB215" s="1">
        <f t="shared" si="1"/>
        <v>0</v>
      </c>
      <c r="AC215" s="1">
        <f t="shared" si="2"/>
        <v>0</v>
      </c>
      <c r="AE215" s="51">
        <f>IF('Tabulka klientů 2023'!S217="ANO",1,0)</f>
        <v>0</v>
      </c>
      <c r="AF215" s="51">
        <f>IF('Tabulka klientů 2023'!V217="ANO",1,0)</f>
        <v>0</v>
      </c>
      <c r="AG215" s="51">
        <f>IF('Tabulka klientů 2023'!Y217="ANO",1,0)</f>
        <v>0</v>
      </c>
      <c r="AH215" s="51">
        <f>IF('Tabulka klientů 2023'!AB217="ANO",1,0)</f>
        <v>0</v>
      </c>
      <c r="AI215" s="51">
        <f>IF('Tabulka klientů 2023'!AE217="ANO",1,0)</f>
        <v>0</v>
      </c>
      <c r="AJ215" s="51">
        <f>IF('Tabulka klientů 2023'!AH217="ANO",1,0)</f>
        <v>0</v>
      </c>
      <c r="AK215" s="51">
        <f>IF('Tabulka klientů 2023'!AK217="ANO",1,0)</f>
        <v>0</v>
      </c>
      <c r="AL215" s="51">
        <f>IF('Tabulka klientů 2023'!AN217="ANO",1,0)</f>
        <v>0</v>
      </c>
      <c r="AM215" s="51">
        <f>IF('Tabulka klientů 2023'!AQ217="ANO",1,0)</f>
        <v>0</v>
      </c>
      <c r="AN215" s="51">
        <f>IF('Tabulka klientů 2023'!AT217="ANO",1,0)</f>
        <v>0</v>
      </c>
      <c r="AO215" s="51">
        <f>IF('Tabulka klientů 2023'!AW217="ANO",1,0)</f>
        <v>0</v>
      </c>
      <c r="AP215" s="51" t="e">
        <f t="shared" ref="AP215:AQ215" si="420">#N/A</f>
        <v>#N/A</v>
      </c>
      <c r="AQ215" s="51" t="e">
        <f t="shared" si="420"/>
        <v>#N/A</v>
      </c>
      <c r="AR215" s="51"/>
      <c r="AS215" s="1">
        <f t="shared" ref="AS215:BC215" si="421">SUM(Q215+AE215)</f>
        <v>0</v>
      </c>
      <c r="AT215" s="1">
        <f t="shared" si="421"/>
        <v>0</v>
      </c>
      <c r="AU215" s="1">
        <f t="shared" si="421"/>
        <v>0</v>
      </c>
      <c r="AV215" s="1">
        <f t="shared" si="421"/>
        <v>0</v>
      </c>
      <c r="AW215" s="1">
        <f t="shared" si="421"/>
        <v>0</v>
      </c>
      <c r="AX215" s="1">
        <f t="shared" si="421"/>
        <v>0</v>
      </c>
      <c r="AY215" s="1">
        <f t="shared" si="421"/>
        <v>0</v>
      </c>
      <c r="AZ215" s="1">
        <f t="shared" si="421"/>
        <v>0</v>
      </c>
      <c r="BA215" s="1">
        <f t="shared" si="421"/>
        <v>0</v>
      </c>
      <c r="BB215" s="1">
        <f t="shared" si="421"/>
        <v>0</v>
      </c>
      <c r="BC215" s="1">
        <f t="shared" si="421"/>
        <v>0</v>
      </c>
      <c r="BD215" s="1"/>
      <c r="BE215" s="79" t="str">
        <f ca="1">IF(IFERROR(OFFSET('Filtr dle měsíce'!AS$5,MATCH('Filtr dle měsíce'!$A214,'Filtr dle měsíce'!$AC$6:$AC$297,0),0,1,1)*OFFSET('Filtr dle měsíce'!AS$5,MATCH('Filtr dle měsíce'!$A214,'Filtr dle měsíce'!$AC$6:$AC$297,0),0,1,1),"")&gt;0,IFERROR(OFFSET('Filtr dle měsíce'!AS$5,MATCH('Filtr dle měsíce'!$A214,'Filtr dle měsíce'!$AC$6:$AC$297,0),0,1,1)*OFFSET('Filtr dle měsíce'!AS$5,MATCH('Filtr dle měsíce'!$A214,'Filtr dle měsíce'!$AC$6:$AC$297,0),0,1,1),""),"")</f>
        <v/>
      </c>
      <c r="BF215" s="79" t="str">
        <f ca="1">IF(IFERROR(OFFSET('Filtr dle měsíce'!AT$5,MATCH('Filtr dle měsíce'!$A214,'Filtr dle měsíce'!$AC$6:$AC$297,0),0,1,1)*OFFSET('Filtr dle měsíce'!AT$5,MATCH('Filtr dle měsíce'!$A214,'Filtr dle měsíce'!$AC$6:$AC$297,0),0,1,1),"")&gt;0,IFERROR(OFFSET('Filtr dle měsíce'!AT$5,MATCH('Filtr dle měsíce'!$A214,'Filtr dle měsíce'!$AC$6:$AC$297,0),0,1,1)*OFFSET('Filtr dle měsíce'!AT$5,MATCH('Filtr dle měsíce'!$A214,'Filtr dle měsíce'!$AC$6:$AC$297,0),0,1,1),""),"")</f>
        <v/>
      </c>
      <c r="BG215" s="79" t="str">
        <f ca="1">IF(IFERROR(OFFSET('Filtr dle měsíce'!AU$5,MATCH('Filtr dle měsíce'!$A214,'Filtr dle měsíce'!$AC$6:$AC$297,0),0,1,1)*OFFSET('Filtr dle měsíce'!AU$5,MATCH('Filtr dle měsíce'!$A214,'Filtr dle měsíce'!$AC$6:$AC$297,0),0,1,1),"")&gt;0,IFERROR(OFFSET('Filtr dle měsíce'!AU$5,MATCH('Filtr dle měsíce'!$A214,'Filtr dle měsíce'!$AC$6:$AC$297,0),0,1,1)*OFFSET('Filtr dle měsíce'!AU$5,MATCH('Filtr dle měsíce'!$A214,'Filtr dle měsíce'!$AC$6:$AC$297,0),0,1,1),""),"")</f>
        <v/>
      </c>
      <c r="BH215" s="79" t="str">
        <f ca="1">IF(IFERROR(OFFSET('Filtr dle měsíce'!AV$5,MATCH('Filtr dle měsíce'!$A214,'Filtr dle měsíce'!$AC$6:$AC$297,0),0,1,1)*OFFSET('Filtr dle měsíce'!AV$5,MATCH('Filtr dle měsíce'!$A214,'Filtr dle měsíce'!$AC$6:$AC$297,0),0,1,1),"")&gt;0,IFERROR(OFFSET('Filtr dle měsíce'!AV$5,MATCH('Filtr dle měsíce'!$A214,'Filtr dle měsíce'!$AC$6:$AC$297,0),0,1,1)*OFFSET('Filtr dle měsíce'!AV$5,MATCH('Filtr dle měsíce'!$A214,'Filtr dle měsíce'!$AC$6:$AC$297,0),0,1,1),""),"")</f>
        <v/>
      </c>
      <c r="BI215" s="79" t="str">
        <f ca="1">IF(IFERROR(OFFSET('Filtr dle měsíce'!AW$5,MATCH('Filtr dle měsíce'!$A214,'Filtr dle měsíce'!$AC$6:$AC$297,0),0,1,1)*OFFSET('Filtr dle měsíce'!AW$5,MATCH('Filtr dle měsíce'!$A214,'Filtr dle měsíce'!$AC$6:$AC$297,0),0,1,1),"")&gt;0,IFERROR(OFFSET('Filtr dle měsíce'!AW$5,MATCH('Filtr dle měsíce'!$A214,'Filtr dle měsíce'!$AC$6:$AC$297,0),0,1,1)*OFFSET('Filtr dle měsíce'!AW$5,MATCH('Filtr dle měsíce'!$A214,'Filtr dle měsíce'!$AC$6:$AC$297,0),0,1,1),""),"")</f>
        <v/>
      </c>
      <c r="BJ215" s="79" t="str">
        <f ca="1">IF(IFERROR(OFFSET('Filtr dle měsíce'!AX$5,MATCH('Filtr dle měsíce'!$A214,'Filtr dle měsíce'!$AC$6:$AC$297,0),0,1,1)*OFFSET('Filtr dle měsíce'!AX$5,MATCH('Filtr dle měsíce'!$A214,'Filtr dle měsíce'!$AC$6:$AC$297,0),0,1,1),"")&gt;0,IFERROR(OFFSET('Filtr dle měsíce'!AX$5,MATCH('Filtr dle měsíce'!$A214,'Filtr dle měsíce'!$AC$6:$AC$297,0),0,1,1)*OFFSET('Filtr dle měsíce'!AX$5,MATCH('Filtr dle měsíce'!$A214,'Filtr dle měsíce'!$AC$6:$AC$297,0),0,1,1),""),"")</f>
        <v/>
      </c>
      <c r="BK215" s="79" t="str">
        <f ca="1">IF(IFERROR(OFFSET('Filtr dle měsíce'!AY$5,MATCH('Filtr dle měsíce'!$A214,'Filtr dle měsíce'!$AC$6:$AC$297,0),0,1,1)*OFFSET('Filtr dle měsíce'!AY$5,MATCH('Filtr dle měsíce'!$A214,'Filtr dle měsíce'!$AC$6:$AC$297,0),0,1,1),"")&gt;0,IFERROR(OFFSET('Filtr dle měsíce'!AY$5,MATCH('Filtr dle měsíce'!$A214,'Filtr dle měsíce'!$AC$6:$AC$297,0),0,1,1)*OFFSET('Filtr dle měsíce'!AY$5,MATCH('Filtr dle měsíce'!$A214,'Filtr dle měsíce'!$AC$6:$AC$297,0),0,1,1),""),"")</f>
        <v/>
      </c>
      <c r="BL215" s="79" t="str">
        <f ca="1">IF(IFERROR(OFFSET('Filtr dle měsíce'!AZ$5,MATCH('Filtr dle měsíce'!$A214,'Filtr dle měsíce'!$AC$6:$AC$297,0),0,1,1)*OFFSET('Filtr dle měsíce'!AZ$5,MATCH('Filtr dle měsíce'!$A214,'Filtr dle měsíce'!$AC$6:$AC$297,0),0,1,1),"")&gt;0,IFERROR(OFFSET('Filtr dle měsíce'!AZ$5,MATCH('Filtr dle měsíce'!$A214,'Filtr dle měsíce'!$AC$6:$AC$297,0),0,1,1)*OFFSET('Filtr dle měsíce'!AZ$5,MATCH('Filtr dle měsíce'!$A214,'Filtr dle měsíce'!$AC$6:$AC$297,0),0,1,1),""),"")</f>
        <v/>
      </c>
      <c r="BM215" s="79" t="str">
        <f ca="1">IF(IFERROR(OFFSET('Filtr dle měsíce'!BA$5,MATCH('Filtr dle měsíce'!$A214,'Filtr dle měsíce'!$AC$6:$AC$297,0),0,1,1)*OFFSET('Filtr dle měsíce'!BA$5,MATCH('Filtr dle měsíce'!$A214,'Filtr dle měsíce'!$AC$6:$AC$297,0),0,1,1),"")&gt;0,IFERROR(OFFSET('Filtr dle měsíce'!BA$5,MATCH('Filtr dle měsíce'!$A214,'Filtr dle měsíce'!$AC$6:$AC$297,0),0,1,1)*OFFSET('Filtr dle měsíce'!BA$5,MATCH('Filtr dle měsíce'!$A214,'Filtr dle měsíce'!$AC$6:$AC$297,0),0,1,1),""),"")</f>
        <v/>
      </c>
      <c r="BN215" s="79" t="str">
        <f ca="1">IF(IFERROR(OFFSET('Filtr dle měsíce'!BB$5,MATCH('Filtr dle měsíce'!$A214,'Filtr dle měsíce'!$AC$6:$AC$297,0),0,1,1)*OFFSET('Filtr dle měsíce'!BB$5,MATCH('Filtr dle měsíce'!$A214,'Filtr dle měsíce'!$AC$6:$AC$297,0),0,1,1),"")&gt;0,IFERROR(OFFSET('Filtr dle měsíce'!BB$5,MATCH('Filtr dle měsíce'!$A214,'Filtr dle měsíce'!$AC$6:$AC$297,0),0,1,1)*OFFSET('Filtr dle měsíce'!BB$5,MATCH('Filtr dle měsíce'!$A214,'Filtr dle měsíce'!$AC$6:$AC$297,0),0,1,1),""),"")</f>
        <v/>
      </c>
      <c r="BO215" s="79" t="str">
        <f ca="1">IF(IFERROR(OFFSET('Filtr dle měsíce'!BC$5,MATCH('Filtr dle měsíce'!$A214,'Filtr dle měsíce'!$AC$6:$AC$297,0),0,1,1)*OFFSET('Filtr dle měsíce'!BC$5,MATCH('Filtr dle měsíce'!$A214,'Filtr dle měsíce'!$AC$6:$AC$297,0),0,1,1),"")&gt;0,IFERROR(OFFSET('Filtr dle měsíce'!BC$5,MATCH('Filtr dle měsíce'!$A214,'Filtr dle měsíce'!$AC$6:$AC$297,0),0,1,1)*OFFSET('Filtr dle měsíce'!BC$5,MATCH('Filtr dle měsíce'!$A214,'Filtr dle měsíce'!$AC$6:$AC$297,0),0,1,1),""),"")</f>
        <v/>
      </c>
      <c r="BP215" s="79"/>
      <c r="BQ215" s="79"/>
    </row>
    <row r="216" spans="1:69" ht="14.25" customHeight="1" x14ac:dyDescent="0.4">
      <c r="A216" s="51">
        <v>212</v>
      </c>
      <c r="B216" s="74" t="str">
        <f ca="1">IFERROR(TEXT(OFFSET('Tabulka klientů 2023'!$C$7,MATCH('Filtr dle měsíce'!A216,'Filtr dle měsíce'!$AC$6:$AC$297,0),0,1,1),""),"")</f>
        <v/>
      </c>
      <c r="C216" s="75" t="str">
        <f ca="1">IF(IFERROR(OFFSET('Tabulka klientů 2023'!$Q$7,MATCH('Filtr dle měsíce'!A216,'Filtr dle měsíce'!$AC$6:$AC$297,0),0,1,1)*OFFSET('Filtr dle měsíce'!$Q$5,MATCH('Filtr dle měsíce'!A216,'Filtr dle měsíce'!$AC$6:$AC$297,0),0,1,1),"")&gt;0,IFERROR(OFFSET('Tabulka klientů 2023'!$Q$7,MATCH('Filtr dle měsíce'!A216,'Filtr dle měsíce'!$AC$6:$AC$297,0),0,1,1)*OFFSET('Filtr dle měsíce'!$Q$5,MATCH('Filtr dle měsíce'!A216,'Filtr dle měsíce'!$AC$6:$AC$297,0),0,1,1),""),"")</f>
        <v/>
      </c>
      <c r="D216" s="76" t="str">
        <f ca="1">IF(IFERROR(OFFSET('Tabulka klientů 2023'!$T$7,MATCH('Filtr dle měsíce'!A216,'Filtr dle měsíce'!$AC$6:$AC$297,0),0,1,1)*OFFSET('Filtr dle měsíce'!$R$5,MATCH('Filtr dle měsíce'!A216,'Filtr dle měsíce'!$AC$6:$AC$297,0),0,1,1),"")&gt;0,IFERROR(OFFSET('Tabulka klientů 2023'!$T$7,MATCH('Filtr dle měsíce'!A216,'Filtr dle měsíce'!$AC$6:$AC$297,0),0,1,1)*OFFSET('Filtr dle měsíce'!$R$5,MATCH('Filtr dle měsíce'!A216,'Filtr dle měsíce'!$AC$6:$AC$297,0),0,1,1),""),"")</f>
        <v/>
      </c>
      <c r="E216" s="75" t="str">
        <f ca="1">IF(IFERROR(OFFSET('Tabulka klientů 2023'!$W$7,MATCH('Filtr dle měsíce'!A216,'Filtr dle měsíce'!$AC$6:$AC$297,0),0,1,1)*OFFSET('Filtr dle měsíce'!$S$5,MATCH('Filtr dle měsíce'!A216,'Filtr dle měsíce'!$AC$6:$AC$297,0),0,1,1),"")&gt;0,IFERROR(OFFSET('Tabulka klientů 2023'!$W$7,MATCH('Filtr dle měsíce'!A216,'Filtr dle měsíce'!$AC$6:$AC$297,0),0,1,1)*OFFSET('Filtr dle měsíce'!$S$5,MATCH('Filtr dle měsíce'!A216,'Filtr dle měsíce'!$AC$6:$AC$297,0),0,1,1),""),"")</f>
        <v/>
      </c>
      <c r="F216" s="76" t="str">
        <f ca="1">IF(IFERROR(OFFSET('Tabulka klientů 2023'!$Z$7,MATCH('Filtr dle měsíce'!A216,'Filtr dle měsíce'!$AC$6:$AC$297,0),0,1,1)*OFFSET('Filtr dle měsíce'!$T$5,MATCH('Filtr dle měsíce'!A216,'Filtr dle měsíce'!$AC$6:$AC$297,0),0,1,1),"")&gt;0,IFERROR(OFFSET('Tabulka klientů 2023'!$Z$7,MATCH('Filtr dle měsíce'!A216,'Filtr dle měsíce'!$AC$6:$AC$297,0),0,1,1)*OFFSET('Filtr dle měsíce'!$T$5,MATCH('Filtr dle měsíce'!A216,'Filtr dle měsíce'!$AC$6:$AC$297,0),0,1,1),""),"")</f>
        <v/>
      </c>
      <c r="G216" s="75" t="str">
        <f ca="1">IF(IFERROR(OFFSET('Tabulka klientů 2023'!$AC$7,MATCH('Filtr dle měsíce'!A216,'Filtr dle měsíce'!$AC$6:$AC$297,0),0,1,1)*OFFSET('Filtr dle měsíce'!$U$5,MATCH('Filtr dle měsíce'!A216,'Filtr dle měsíce'!$AC$6:$AC$297,0),0,1,1),"")&gt;0,IFERROR(OFFSET('Tabulka klientů 2023'!$AC$7,MATCH('Filtr dle měsíce'!A216,'Filtr dle měsíce'!$AC$6:$AC$297,0),0,1,1)*OFFSET('Filtr dle měsíce'!$U$5,MATCH('Filtr dle měsíce'!A216,'Filtr dle měsíce'!$AC$6:$AC$297,0),0,1,1),""),"")</f>
        <v/>
      </c>
      <c r="H216" s="76" t="str">
        <f ca="1">IF(IFERROR(OFFSET('Tabulka klientů 2023'!$AF$7,MATCH('Filtr dle měsíce'!A216,'Filtr dle měsíce'!$AC$6:$AC$297,0),0,1,1)*OFFSET('Filtr dle měsíce'!$V$5,MATCH('Filtr dle měsíce'!A216,'Filtr dle měsíce'!$AC$6:$AC$297,0),0,1,1),"")&gt;0,IFERROR(OFFSET('Tabulka klientů 2023'!$AF$7,MATCH('Filtr dle měsíce'!A216,'Filtr dle měsíce'!$AC$6:$AC$297,0),0,1,1)*OFFSET('Filtr dle měsíce'!$V$5,MATCH('Filtr dle měsíce'!A216,'Filtr dle měsíce'!$AC$6:$AC$297,0),0,1,1),""),"")</f>
        <v/>
      </c>
      <c r="I216" s="75" t="str">
        <f ca="1">IF(IFERROR(OFFSET('Tabulka klientů 2023'!$AI$7,MATCH('Filtr dle měsíce'!A216,'Filtr dle měsíce'!$AC$6:$AC$297,0),0,1,1)*OFFSET('Filtr dle měsíce'!$W$5,MATCH('Filtr dle měsíce'!A216,'Filtr dle měsíce'!$AC$6:$AC$297,0),0,1,1),"")&gt;0,IFERROR(OFFSET('Tabulka klientů 2023'!$AI$7,MATCH('Filtr dle měsíce'!A216,'Filtr dle měsíce'!$AC$6:$AC$297,0),0,1,1)*OFFSET('Filtr dle měsíce'!$W$5,MATCH('Filtr dle měsíce'!A216,'Filtr dle měsíce'!$AC$6:$AC$297,0),0,1,1),""),"")</f>
        <v/>
      </c>
      <c r="J216" s="76" t="str">
        <f ca="1">IF(IFERROR(OFFSET('Tabulka klientů 2023'!$AL$7,MATCH('Filtr dle měsíce'!A216,'Filtr dle měsíce'!$AC$6:$AC$297,0),0,1,1)*OFFSET('Filtr dle měsíce'!$X$5,MATCH('Filtr dle měsíce'!A216,'Filtr dle měsíce'!$AC$6:$AC$297,0),0,1,1),"")&gt;0,IFERROR(OFFSET('Tabulka klientů 2023'!$AL$7,MATCH('Filtr dle měsíce'!A216,'Filtr dle měsíce'!$AC$6:$AC$297,0),0,1,1)*OFFSET('Filtr dle měsíce'!$X$5,MATCH('Filtr dle měsíce'!A216,'Filtr dle měsíce'!$AC$6:$AC$297,0),0,1,1),""),"")</f>
        <v/>
      </c>
      <c r="K216" s="75" t="str">
        <f ca="1">IF(IFERROR(OFFSET('Tabulka klientů 2023'!$AO$7,MATCH('Filtr dle měsíce'!A216,'Filtr dle měsíce'!$AC$6:$AC$297,0),0,1,1)*OFFSET('Filtr dle měsíce'!$Y$5,MATCH('Filtr dle měsíce'!A216,'Filtr dle měsíce'!$AC$6:$AC$297,0),0,1,1),"")&gt;0,IFERROR(OFFSET('Tabulka klientů 2023'!$AO$7,MATCH('Filtr dle měsíce'!A216,'Filtr dle měsíce'!$AC$6:$AC$297,0),0,1,1)*OFFSET('Filtr dle měsíce'!$Y$5,MATCH('Filtr dle měsíce'!A216,'Filtr dle měsíce'!$AC$6:$AC$297,0),0,1,1),""),"")</f>
        <v/>
      </c>
      <c r="L216" s="76" t="str">
        <f ca="1">IF(IFERROR(OFFSET('Tabulka klientů 2023'!$AR$7,MATCH('Filtr dle měsíce'!A216,'Filtr dle měsíce'!$AC$6:$AC$297,0),0,1,1)*OFFSET('Filtr dle měsíce'!$Z$5,MATCH('Filtr dle měsíce'!A216,'Filtr dle měsíce'!$AC$6:$AC$297,0),0,1,1),"")&gt;0,IFERROR(OFFSET('Tabulka klientů 2023'!$AR$7,MATCH('Filtr dle měsíce'!A216,'Filtr dle měsíce'!$AC$6:$AC$297,0),0,1,1)*OFFSET('Filtr dle měsíce'!$Z$5,MATCH('Filtr dle měsíce'!A216,'Filtr dle měsíce'!$AC$6:$AC$297,0),0,1,1),""),"")</f>
        <v/>
      </c>
      <c r="M216" s="77" t="str">
        <f ca="1">IF(IFERROR(OFFSET('Tabulka klientů 2023'!$AU$7,MATCH('Filtr dle měsíce'!A216,'Filtr dle měsíce'!$AC$6:$AC$297,0),0,1,1)*OFFSET('Filtr dle měsíce'!$AA$5,MATCH('Filtr dle měsíce'!A216,'Filtr dle měsíce'!$AC$6:$AC$297,0),0,1,1),"")&gt;0,IFERROR(OFFSET('Tabulka klientů 2023'!$AU$7,MATCH('Filtr dle měsíce'!A216,'Filtr dle měsíce'!$AC$6:$AC$297,0),0,1,1)*OFFSET('Filtr dle měsíce'!$AA$5,MATCH('Filtr dle měsíce'!A216,'Filtr dle měsíce'!$AC$6:$AC$297,0),0,1,1),""),"")</f>
        <v/>
      </c>
      <c r="N216" s="78" t="str">
        <f t="shared" ca="1" si="0"/>
        <v/>
      </c>
      <c r="Q216" s="51">
        <f>IF('Tabulka klientů 2023'!R218='Filtr dle měsíce'!$C$1,1,0)</f>
        <v>0</v>
      </c>
      <c r="R216" s="51">
        <f>IF('Tabulka klientů 2023'!U218='Filtr dle měsíce'!$C$1,1,0)</f>
        <v>0</v>
      </c>
      <c r="S216" s="51">
        <f>IF('Tabulka klientů 2023'!X218='Filtr dle měsíce'!$C$1,1,0)</f>
        <v>0</v>
      </c>
      <c r="T216" s="51">
        <f>IF('Tabulka klientů 2023'!AA218='Filtr dle měsíce'!$C$1,1,0)</f>
        <v>0</v>
      </c>
      <c r="U216" s="51">
        <f>IF('Tabulka klientů 2023'!AD218='Filtr dle měsíce'!$C$1,1,0)</f>
        <v>0</v>
      </c>
      <c r="V216" s="51">
        <f>IF('Tabulka klientů 2023'!AG218='Filtr dle měsíce'!$C$1,1,0)</f>
        <v>0</v>
      </c>
      <c r="W216" s="51">
        <f>IF('Tabulka klientů 2023'!AJ218='Filtr dle měsíce'!$C$1,1,0)</f>
        <v>0</v>
      </c>
      <c r="X216" s="1">
        <f>IF('Tabulka klientů 2023'!AM218='Filtr dle měsíce'!$C$1,1,0)</f>
        <v>0</v>
      </c>
      <c r="Y216" s="1">
        <f>IF('Tabulka klientů 2023'!AP218='Filtr dle měsíce'!$C$1,1,0)</f>
        <v>0</v>
      </c>
      <c r="Z216" s="1">
        <f>IF('Tabulka klientů 2023'!AS218='Filtr dle měsíce'!$C$1,1,0)</f>
        <v>0</v>
      </c>
      <c r="AA216" s="1">
        <f>IF('Tabulka klientů 2023'!AV218='Filtr dle měsíce'!$C$1,1,0)</f>
        <v>0</v>
      </c>
      <c r="AB216" s="1">
        <f t="shared" si="1"/>
        <v>0</v>
      </c>
      <c r="AC216" s="1">
        <f t="shared" si="2"/>
        <v>0</v>
      </c>
      <c r="AE216" s="51">
        <f>IF('Tabulka klientů 2023'!S218="ANO",1,0)</f>
        <v>0</v>
      </c>
      <c r="AF216" s="51">
        <f>IF('Tabulka klientů 2023'!V218="ANO",1,0)</f>
        <v>0</v>
      </c>
      <c r="AG216" s="51">
        <f>IF('Tabulka klientů 2023'!Y218="ANO",1,0)</f>
        <v>0</v>
      </c>
      <c r="AH216" s="51">
        <f>IF('Tabulka klientů 2023'!AB218="ANO",1,0)</f>
        <v>0</v>
      </c>
      <c r="AI216" s="51">
        <f>IF('Tabulka klientů 2023'!AE218="ANO",1,0)</f>
        <v>0</v>
      </c>
      <c r="AJ216" s="51">
        <f>IF('Tabulka klientů 2023'!AH218="ANO",1,0)</f>
        <v>0</v>
      </c>
      <c r="AK216" s="51">
        <f>IF('Tabulka klientů 2023'!AK218="ANO",1,0)</f>
        <v>0</v>
      </c>
      <c r="AL216" s="51">
        <f>IF('Tabulka klientů 2023'!AN218="ANO",1,0)</f>
        <v>0</v>
      </c>
      <c r="AM216" s="51">
        <f>IF('Tabulka klientů 2023'!AQ218="ANO",1,0)</f>
        <v>0</v>
      </c>
      <c r="AN216" s="51">
        <f>IF('Tabulka klientů 2023'!AT218="ANO",1,0)</f>
        <v>0</v>
      </c>
      <c r="AO216" s="51">
        <f>IF('Tabulka klientů 2023'!AW218="ANO",1,0)</f>
        <v>0</v>
      </c>
      <c r="AP216" s="51" t="e">
        <f t="shared" ref="AP216:AQ216" si="422">#N/A</f>
        <v>#N/A</v>
      </c>
      <c r="AQ216" s="51" t="e">
        <f t="shared" si="422"/>
        <v>#N/A</v>
      </c>
      <c r="AR216" s="51"/>
      <c r="AS216" s="1">
        <f t="shared" ref="AS216:BC216" si="423">SUM(Q216+AE216)</f>
        <v>0</v>
      </c>
      <c r="AT216" s="1">
        <f t="shared" si="423"/>
        <v>0</v>
      </c>
      <c r="AU216" s="1">
        <f t="shared" si="423"/>
        <v>0</v>
      </c>
      <c r="AV216" s="1">
        <f t="shared" si="423"/>
        <v>0</v>
      </c>
      <c r="AW216" s="1">
        <f t="shared" si="423"/>
        <v>0</v>
      </c>
      <c r="AX216" s="1">
        <f t="shared" si="423"/>
        <v>0</v>
      </c>
      <c r="AY216" s="1">
        <f t="shared" si="423"/>
        <v>0</v>
      </c>
      <c r="AZ216" s="1">
        <f t="shared" si="423"/>
        <v>0</v>
      </c>
      <c r="BA216" s="1">
        <f t="shared" si="423"/>
        <v>0</v>
      </c>
      <c r="BB216" s="1">
        <f t="shared" si="423"/>
        <v>0</v>
      </c>
      <c r="BC216" s="1">
        <f t="shared" si="423"/>
        <v>0</v>
      </c>
      <c r="BD216" s="1"/>
      <c r="BE216" s="79" t="str">
        <f ca="1">IF(IFERROR(OFFSET('Filtr dle měsíce'!AS$5,MATCH('Filtr dle měsíce'!$A215,'Filtr dle měsíce'!$AC$6:$AC$297,0),0,1,1)*OFFSET('Filtr dle měsíce'!AS$5,MATCH('Filtr dle měsíce'!$A215,'Filtr dle měsíce'!$AC$6:$AC$297,0),0,1,1),"")&gt;0,IFERROR(OFFSET('Filtr dle měsíce'!AS$5,MATCH('Filtr dle měsíce'!$A215,'Filtr dle měsíce'!$AC$6:$AC$297,0),0,1,1)*OFFSET('Filtr dle měsíce'!AS$5,MATCH('Filtr dle měsíce'!$A215,'Filtr dle měsíce'!$AC$6:$AC$297,0),0,1,1),""),"")</f>
        <v/>
      </c>
      <c r="BF216" s="79" t="str">
        <f ca="1">IF(IFERROR(OFFSET('Filtr dle měsíce'!AT$5,MATCH('Filtr dle měsíce'!$A215,'Filtr dle měsíce'!$AC$6:$AC$297,0),0,1,1)*OFFSET('Filtr dle měsíce'!AT$5,MATCH('Filtr dle měsíce'!$A215,'Filtr dle měsíce'!$AC$6:$AC$297,0),0,1,1),"")&gt;0,IFERROR(OFFSET('Filtr dle měsíce'!AT$5,MATCH('Filtr dle měsíce'!$A215,'Filtr dle měsíce'!$AC$6:$AC$297,0),0,1,1)*OFFSET('Filtr dle měsíce'!AT$5,MATCH('Filtr dle měsíce'!$A215,'Filtr dle měsíce'!$AC$6:$AC$297,0),0,1,1),""),"")</f>
        <v/>
      </c>
      <c r="BG216" s="79" t="str">
        <f ca="1">IF(IFERROR(OFFSET('Filtr dle měsíce'!AU$5,MATCH('Filtr dle měsíce'!$A215,'Filtr dle měsíce'!$AC$6:$AC$297,0),0,1,1)*OFFSET('Filtr dle měsíce'!AU$5,MATCH('Filtr dle měsíce'!$A215,'Filtr dle měsíce'!$AC$6:$AC$297,0),0,1,1),"")&gt;0,IFERROR(OFFSET('Filtr dle měsíce'!AU$5,MATCH('Filtr dle měsíce'!$A215,'Filtr dle měsíce'!$AC$6:$AC$297,0),0,1,1)*OFFSET('Filtr dle měsíce'!AU$5,MATCH('Filtr dle měsíce'!$A215,'Filtr dle měsíce'!$AC$6:$AC$297,0),0,1,1),""),"")</f>
        <v/>
      </c>
      <c r="BH216" s="79" t="str">
        <f ca="1">IF(IFERROR(OFFSET('Filtr dle měsíce'!AV$5,MATCH('Filtr dle měsíce'!$A215,'Filtr dle měsíce'!$AC$6:$AC$297,0),0,1,1)*OFFSET('Filtr dle měsíce'!AV$5,MATCH('Filtr dle měsíce'!$A215,'Filtr dle měsíce'!$AC$6:$AC$297,0),0,1,1),"")&gt;0,IFERROR(OFFSET('Filtr dle měsíce'!AV$5,MATCH('Filtr dle měsíce'!$A215,'Filtr dle měsíce'!$AC$6:$AC$297,0),0,1,1)*OFFSET('Filtr dle měsíce'!AV$5,MATCH('Filtr dle měsíce'!$A215,'Filtr dle měsíce'!$AC$6:$AC$297,0),0,1,1),""),"")</f>
        <v/>
      </c>
      <c r="BI216" s="79" t="str">
        <f ca="1">IF(IFERROR(OFFSET('Filtr dle měsíce'!AW$5,MATCH('Filtr dle měsíce'!$A215,'Filtr dle měsíce'!$AC$6:$AC$297,0),0,1,1)*OFFSET('Filtr dle měsíce'!AW$5,MATCH('Filtr dle měsíce'!$A215,'Filtr dle měsíce'!$AC$6:$AC$297,0),0,1,1),"")&gt;0,IFERROR(OFFSET('Filtr dle měsíce'!AW$5,MATCH('Filtr dle měsíce'!$A215,'Filtr dle měsíce'!$AC$6:$AC$297,0),0,1,1)*OFFSET('Filtr dle měsíce'!AW$5,MATCH('Filtr dle měsíce'!$A215,'Filtr dle měsíce'!$AC$6:$AC$297,0),0,1,1),""),"")</f>
        <v/>
      </c>
      <c r="BJ216" s="79" t="str">
        <f ca="1">IF(IFERROR(OFFSET('Filtr dle měsíce'!AX$5,MATCH('Filtr dle měsíce'!$A215,'Filtr dle měsíce'!$AC$6:$AC$297,0),0,1,1)*OFFSET('Filtr dle měsíce'!AX$5,MATCH('Filtr dle měsíce'!$A215,'Filtr dle měsíce'!$AC$6:$AC$297,0),0,1,1),"")&gt;0,IFERROR(OFFSET('Filtr dle měsíce'!AX$5,MATCH('Filtr dle měsíce'!$A215,'Filtr dle měsíce'!$AC$6:$AC$297,0),0,1,1)*OFFSET('Filtr dle měsíce'!AX$5,MATCH('Filtr dle měsíce'!$A215,'Filtr dle měsíce'!$AC$6:$AC$297,0),0,1,1),""),"")</f>
        <v/>
      </c>
      <c r="BK216" s="79" t="str">
        <f ca="1">IF(IFERROR(OFFSET('Filtr dle měsíce'!AY$5,MATCH('Filtr dle měsíce'!$A215,'Filtr dle měsíce'!$AC$6:$AC$297,0),0,1,1)*OFFSET('Filtr dle měsíce'!AY$5,MATCH('Filtr dle měsíce'!$A215,'Filtr dle měsíce'!$AC$6:$AC$297,0),0,1,1),"")&gt;0,IFERROR(OFFSET('Filtr dle měsíce'!AY$5,MATCH('Filtr dle měsíce'!$A215,'Filtr dle měsíce'!$AC$6:$AC$297,0),0,1,1)*OFFSET('Filtr dle měsíce'!AY$5,MATCH('Filtr dle měsíce'!$A215,'Filtr dle měsíce'!$AC$6:$AC$297,0),0,1,1),""),"")</f>
        <v/>
      </c>
      <c r="BL216" s="79" t="str">
        <f ca="1">IF(IFERROR(OFFSET('Filtr dle měsíce'!AZ$5,MATCH('Filtr dle měsíce'!$A215,'Filtr dle měsíce'!$AC$6:$AC$297,0),0,1,1)*OFFSET('Filtr dle měsíce'!AZ$5,MATCH('Filtr dle měsíce'!$A215,'Filtr dle měsíce'!$AC$6:$AC$297,0),0,1,1),"")&gt;0,IFERROR(OFFSET('Filtr dle měsíce'!AZ$5,MATCH('Filtr dle měsíce'!$A215,'Filtr dle měsíce'!$AC$6:$AC$297,0),0,1,1)*OFFSET('Filtr dle měsíce'!AZ$5,MATCH('Filtr dle měsíce'!$A215,'Filtr dle měsíce'!$AC$6:$AC$297,0),0,1,1),""),"")</f>
        <v/>
      </c>
      <c r="BM216" s="79" t="str">
        <f ca="1">IF(IFERROR(OFFSET('Filtr dle měsíce'!BA$5,MATCH('Filtr dle měsíce'!$A215,'Filtr dle měsíce'!$AC$6:$AC$297,0),0,1,1)*OFFSET('Filtr dle měsíce'!BA$5,MATCH('Filtr dle měsíce'!$A215,'Filtr dle měsíce'!$AC$6:$AC$297,0),0,1,1),"")&gt;0,IFERROR(OFFSET('Filtr dle měsíce'!BA$5,MATCH('Filtr dle měsíce'!$A215,'Filtr dle měsíce'!$AC$6:$AC$297,0),0,1,1)*OFFSET('Filtr dle měsíce'!BA$5,MATCH('Filtr dle měsíce'!$A215,'Filtr dle měsíce'!$AC$6:$AC$297,0),0,1,1),""),"")</f>
        <v/>
      </c>
      <c r="BN216" s="79" t="str">
        <f ca="1">IF(IFERROR(OFFSET('Filtr dle měsíce'!BB$5,MATCH('Filtr dle měsíce'!$A215,'Filtr dle měsíce'!$AC$6:$AC$297,0),0,1,1)*OFFSET('Filtr dle měsíce'!BB$5,MATCH('Filtr dle měsíce'!$A215,'Filtr dle měsíce'!$AC$6:$AC$297,0),0,1,1),"")&gt;0,IFERROR(OFFSET('Filtr dle měsíce'!BB$5,MATCH('Filtr dle měsíce'!$A215,'Filtr dle měsíce'!$AC$6:$AC$297,0),0,1,1)*OFFSET('Filtr dle měsíce'!BB$5,MATCH('Filtr dle měsíce'!$A215,'Filtr dle měsíce'!$AC$6:$AC$297,0),0,1,1),""),"")</f>
        <v/>
      </c>
      <c r="BO216" s="79" t="str">
        <f ca="1">IF(IFERROR(OFFSET('Filtr dle měsíce'!BC$5,MATCH('Filtr dle měsíce'!$A215,'Filtr dle měsíce'!$AC$6:$AC$297,0),0,1,1)*OFFSET('Filtr dle měsíce'!BC$5,MATCH('Filtr dle měsíce'!$A215,'Filtr dle měsíce'!$AC$6:$AC$297,0),0,1,1),"")&gt;0,IFERROR(OFFSET('Filtr dle měsíce'!BC$5,MATCH('Filtr dle měsíce'!$A215,'Filtr dle měsíce'!$AC$6:$AC$297,0),0,1,1)*OFFSET('Filtr dle měsíce'!BC$5,MATCH('Filtr dle měsíce'!$A215,'Filtr dle měsíce'!$AC$6:$AC$297,0),0,1,1),""),"")</f>
        <v/>
      </c>
      <c r="BP216" s="79"/>
      <c r="BQ216" s="79"/>
    </row>
    <row r="217" spans="1:69" ht="14.25" customHeight="1" x14ac:dyDescent="0.4">
      <c r="A217" s="51">
        <v>213</v>
      </c>
      <c r="B217" s="74" t="str">
        <f ca="1">IFERROR(TEXT(OFFSET('Tabulka klientů 2023'!$C$7,MATCH('Filtr dle měsíce'!A217,'Filtr dle měsíce'!$AC$6:$AC$297,0),0,1,1),""),"")</f>
        <v/>
      </c>
      <c r="C217" s="75" t="str">
        <f ca="1">IF(IFERROR(OFFSET('Tabulka klientů 2023'!$Q$7,MATCH('Filtr dle měsíce'!A217,'Filtr dle měsíce'!$AC$6:$AC$297,0),0,1,1)*OFFSET('Filtr dle měsíce'!$Q$5,MATCH('Filtr dle měsíce'!A217,'Filtr dle měsíce'!$AC$6:$AC$297,0),0,1,1),"")&gt;0,IFERROR(OFFSET('Tabulka klientů 2023'!$Q$7,MATCH('Filtr dle měsíce'!A217,'Filtr dle měsíce'!$AC$6:$AC$297,0),0,1,1)*OFFSET('Filtr dle měsíce'!$Q$5,MATCH('Filtr dle měsíce'!A217,'Filtr dle měsíce'!$AC$6:$AC$297,0),0,1,1),""),"")</f>
        <v/>
      </c>
      <c r="D217" s="76" t="str">
        <f ca="1">IF(IFERROR(OFFSET('Tabulka klientů 2023'!$T$7,MATCH('Filtr dle měsíce'!A217,'Filtr dle měsíce'!$AC$6:$AC$297,0),0,1,1)*OFFSET('Filtr dle měsíce'!$R$5,MATCH('Filtr dle měsíce'!A217,'Filtr dle měsíce'!$AC$6:$AC$297,0),0,1,1),"")&gt;0,IFERROR(OFFSET('Tabulka klientů 2023'!$T$7,MATCH('Filtr dle měsíce'!A217,'Filtr dle měsíce'!$AC$6:$AC$297,0),0,1,1)*OFFSET('Filtr dle měsíce'!$R$5,MATCH('Filtr dle měsíce'!A217,'Filtr dle měsíce'!$AC$6:$AC$297,0),0,1,1),""),"")</f>
        <v/>
      </c>
      <c r="E217" s="75" t="str">
        <f ca="1">IF(IFERROR(OFFSET('Tabulka klientů 2023'!$W$7,MATCH('Filtr dle měsíce'!A217,'Filtr dle měsíce'!$AC$6:$AC$297,0),0,1,1)*OFFSET('Filtr dle měsíce'!$S$5,MATCH('Filtr dle měsíce'!A217,'Filtr dle měsíce'!$AC$6:$AC$297,0),0,1,1),"")&gt;0,IFERROR(OFFSET('Tabulka klientů 2023'!$W$7,MATCH('Filtr dle měsíce'!A217,'Filtr dle měsíce'!$AC$6:$AC$297,0),0,1,1)*OFFSET('Filtr dle měsíce'!$S$5,MATCH('Filtr dle měsíce'!A217,'Filtr dle měsíce'!$AC$6:$AC$297,0),0,1,1),""),"")</f>
        <v/>
      </c>
      <c r="F217" s="76" t="str">
        <f ca="1">IF(IFERROR(OFFSET('Tabulka klientů 2023'!$Z$7,MATCH('Filtr dle měsíce'!A217,'Filtr dle měsíce'!$AC$6:$AC$297,0),0,1,1)*OFFSET('Filtr dle měsíce'!$T$5,MATCH('Filtr dle měsíce'!A217,'Filtr dle měsíce'!$AC$6:$AC$297,0),0,1,1),"")&gt;0,IFERROR(OFFSET('Tabulka klientů 2023'!$Z$7,MATCH('Filtr dle měsíce'!A217,'Filtr dle měsíce'!$AC$6:$AC$297,0),0,1,1)*OFFSET('Filtr dle měsíce'!$T$5,MATCH('Filtr dle měsíce'!A217,'Filtr dle měsíce'!$AC$6:$AC$297,0),0,1,1),""),"")</f>
        <v/>
      </c>
      <c r="G217" s="75" t="str">
        <f ca="1">IF(IFERROR(OFFSET('Tabulka klientů 2023'!$AC$7,MATCH('Filtr dle měsíce'!A217,'Filtr dle měsíce'!$AC$6:$AC$297,0),0,1,1)*OFFSET('Filtr dle měsíce'!$U$5,MATCH('Filtr dle měsíce'!A217,'Filtr dle měsíce'!$AC$6:$AC$297,0),0,1,1),"")&gt;0,IFERROR(OFFSET('Tabulka klientů 2023'!$AC$7,MATCH('Filtr dle měsíce'!A217,'Filtr dle měsíce'!$AC$6:$AC$297,0),0,1,1)*OFFSET('Filtr dle měsíce'!$U$5,MATCH('Filtr dle měsíce'!A217,'Filtr dle měsíce'!$AC$6:$AC$297,0),0,1,1),""),"")</f>
        <v/>
      </c>
      <c r="H217" s="76" t="str">
        <f ca="1">IF(IFERROR(OFFSET('Tabulka klientů 2023'!$AF$7,MATCH('Filtr dle měsíce'!A217,'Filtr dle měsíce'!$AC$6:$AC$297,0),0,1,1)*OFFSET('Filtr dle měsíce'!$V$5,MATCH('Filtr dle měsíce'!A217,'Filtr dle měsíce'!$AC$6:$AC$297,0),0,1,1),"")&gt;0,IFERROR(OFFSET('Tabulka klientů 2023'!$AF$7,MATCH('Filtr dle měsíce'!A217,'Filtr dle měsíce'!$AC$6:$AC$297,0),0,1,1)*OFFSET('Filtr dle měsíce'!$V$5,MATCH('Filtr dle měsíce'!A217,'Filtr dle měsíce'!$AC$6:$AC$297,0),0,1,1),""),"")</f>
        <v/>
      </c>
      <c r="I217" s="75" t="str">
        <f ca="1">IF(IFERROR(OFFSET('Tabulka klientů 2023'!$AI$7,MATCH('Filtr dle měsíce'!A217,'Filtr dle měsíce'!$AC$6:$AC$297,0),0,1,1)*OFFSET('Filtr dle měsíce'!$W$5,MATCH('Filtr dle měsíce'!A217,'Filtr dle měsíce'!$AC$6:$AC$297,0),0,1,1),"")&gt;0,IFERROR(OFFSET('Tabulka klientů 2023'!$AI$7,MATCH('Filtr dle měsíce'!A217,'Filtr dle měsíce'!$AC$6:$AC$297,0),0,1,1)*OFFSET('Filtr dle měsíce'!$W$5,MATCH('Filtr dle měsíce'!A217,'Filtr dle měsíce'!$AC$6:$AC$297,0),0,1,1),""),"")</f>
        <v/>
      </c>
      <c r="J217" s="76" t="str">
        <f ca="1">IF(IFERROR(OFFSET('Tabulka klientů 2023'!$AL$7,MATCH('Filtr dle měsíce'!A217,'Filtr dle měsíce'!$AC$6:$AC$297,0),0,1,1)*OFFSET('Filtr dle měsíce'!$X$5,MATCH('Filtr dle měsíce'!A217,'Filtr dle měsíce'!$AC$6:$AC$297,0),0,1,1),"")&gt;0,IFERROR(OFFSET('Tabulka klientů 2023'!$AL$7,MATCH('Filtr dle měsíce'!A217,'Filtr dle měsíce'!$AC$6:$AC$297,0),0,1,1)*OFFSET('Filtr dle měsíce'!$X$5,MATCH('Filtr dle měsíce'!A217,'Filtr dle měsíce'!$AC$6:$AC$297,0),0,1,1),""),"")</f>
        <v/>
      </c>
      <c r="K217" s="75" t="str">
        <f ca="1">IF(IFERROR(OFFSET('Tabulka klientů 2023'!$AO$7,MATCH('Filtr dle měsíce'!A217,'Filtr dle měsíce'!$AC$6:$AC$297,0),0,1,1)*OFFSET('Filtr dle měsíce'!$Y$5,MATCH('Filtr dle měsíce'!A217,'Filtr dle měsíce'!$AC$6:$AC$297,0),0,1,1),"")&gt;0,IFERROR(OFFSET('Tabulka klientů 2023'!$AO$7,MATCH('Filtr dle měsíce'!A217,'Filtr dle měsíce'!$AC$6:$AC$297,0),0,1,1)*OFFSET('Filtr dle měsíce'!$Y$5,MATCH('Filtr dle měsíce'!A217,'Filtr dle měsíce'!$AC$6:$AC$297,0),0,1,1),""),"")</f>
        <v/>
      </c>
      <c r="L217" s="76" t="str">
        <f ca="1">IF(IFERROR(OFFSET('Tabulka klientů 2023'!$AR$7,MATCH('Filtr dle měsíce'!A217,'Filtr dle měsíce'!$AC$6:$AC$297,0),0,1,1)*OFFSET('Filtr dle měsíce'!$Z$5,MATCH('Filtr dle měsíce'!A217,'Filtr dle měsíce'!$AC$6:$AC$297,0),0,1,1),"")&gt;0,IFERROR(OFFSET('Tabulka klientů 2023'!$AR$7,MATCH('Filtr dle měsíce'!A217,'Filtr dle měsíce'!$AC$6:$AC$297,0),0,1,1)*OFFSET('Filtr dle měsíce'!$Z$5,MATCH('Filtr dle měsíce'!A217,'Filtr dle měsíce'!$AC$6:$AC$297,0),0,1,1),""),"")</f>
        <v/>
      </c>
      <c r="M217" s="77" t="str">
        <f ca="1">IF(IFERROR(OFFSET('Tabulka klientů 2023'!$AU$7,MATCH('Filtr dle měsíce'!A217,'Filtr dle měsíce'!$AC$6:$AC$297,0),0,1,1)*OFFSET('Filtr dle měsíce'!$AA$5,MATCH('Filtr dle měsíce'!A217,'Filtr dle měsíce'!$AC$6:$AC$297,0),0,1,1),"")&gt;0,IFERROR(OFFSET('Tabulka klientů 2023'!$AU$7,MATCH('Filtr dle měsíce'!A217,'Filtr dle měsíce'!$AC$6:$AC$297,0),0,1,1)*OFFSET('Filtr dle měsíce'!$AA$5,MATCH('Filtr dle měsíce'!A217,'Filtr dle měsíce'!$AC$6:$AC$297,0),0,1,1),""),"")</f>
        <v/>
      </c>
      <c r="N217" s="78" t="str">
        <f t="shared" ca="1" si="0"/>
        <v/>
      </c>
      <c r="Q217" s="51">
        <f>IF('Tabulka klientů 2023'!R219='Filtr dle měsíce'!$C$1,1,0)</f>
        <v>0</v>
      </c>
      <c r="R217" s="51">
        <f>IF('Tabulka klientů 2023'!U219='Filtr dle měsíce'!$C$1,1,0)</f>
        <v>0</v>
      </c>
      <c r="S217" s="51">
        <f>IF('Tabulka klientů 2023'!X219='Filtr dle měsíce'!$C$1,1,0)</f>
        <v>0</v>
      </c>
      <c r="T217" s="51">
        <f>IF('Tabulka klientů 2023'!AA219='Filtr dle měsíce'!$C$1,1,0)</f>
        <v>0</v>
      </c>
      <c r="U217" s="51">
        <f>IF('Tabulka klientů 2023'!AD219='Filtr dle měsíce'!$C$1,1,0)</f>
        <v>0</v>
      </c>
      <c r="V217" s="51">
        <f>IF('Tabulka klientů 2023'!AG219='Filtr dle měsíce'!$C$1,1,0)</f>
        <v>0</v>
      </c>
      <c r="W217" s="51">
        <f>IF('Tabulka klientů 2023'!AJ219='Filtr dle měsíce'!$C$1,1,0)</f>
        <v>0</v>
      </c>
      <c r="X217" s="1">
        <f>IF('Tabulka klientů 2023'!AM219='Filtr dle měsíce'!$C$1,1,0)</f>
        <v>0</v>
      </c>
      <c r="Y217" s="1">
        <f>IF('Tabulka klientů 2023'!AP219='Filtr dle měsíce'!$C$1,1,0)</f>
        <v>0</v>
      </c>
      <c r="Z217" s="1">
        <f>IF('Tabulka klientů 2023'!AS219='Filtr dle měsíce'!$C$1,1,0)</f>
        <v>0</v>
      </c>
      <c r="AA217" s="1">
        <f>IF('Tabulka klientů 2023'!AV219='Filtr dle měsíce'!$C$1,1,0)</f>
        <v>0</v>
      </c>
      <c r="AB217" s="1">
        <f t="shared" si="1"/>
        <v>0</v>
      </c>
      <c r="AC217" s="1">
        <f t="shared" si="2"/>
        <v>0</v>
      </c>
      <c r="AE217" s="51">
        <f>IF('Tabulka klientů 2023'!S219="ANO",1,0)</f>
        <v>0</v>
      </c>
      <c r="AF217" s="51">
        <f>IF('Tabulka klientů 2023'!V219="ANO",1,0)</f>
        <v>0</v>
      </c>
      <c r="AG217" s="51">
        <f>IF('Tabulka klientů 2023'!Y219="ANO",1,0)</f>
        <v>0</v>
      </c>
      <c r="AH217" s="51">
        <f>IF('Tabulka klientů 2023'!AB219="ANO",1,0)</f>
        <v>0</v>
      </c>
      <c r="AI217" s="51">
        <f>IF('Tabulka klientů 2023'!AE219="ANO",1,0)</f>
        <v>0</v>
      </c>
      <c r="AJ217" s="51">
        <f>IF('Tabulka klientů 2023'!AH219="ANO",1,0)</f>
        <v>0</v>
      </c>
      <c r="AK217" s="51">
        <f>IF('Tabulka klientů 2023'!AK219="ANO",1,0)</f>
        <v>0</v>
      </c>
      <c r="AL217" s="51">
        <f>IF('Tabulka klientů 2023'!AN219="ANO",1,0)</f>
        <v>0</v>
      </c>
      <c r="AM217" s="51">
        <f>IF('Tabulka klientů 2023'!AQ219="ANO",1,0)</f>
        <v>0</v>
      </c>
      <c r="AN217" s="51">
        <f>IF('Tabulka klientů 2023'!AT219="ANO",1,0)</f>
        <v>0</v>
      </c>
      <c r="AO217" s="51">
        <f>IF('Tabulka klientů 2023'!AW219="ANO",1,0)</f>
        <v>0</v>
      </c>
      <c r="AP217" s="51" t="e">
        <f t="shared" ref="AP217:AQ217" si="424">#N/A</f>
        <v>#N/A</v>
      </c>
      <c r="AQ217" s="51" t="e">
        <f t="shared" si="424"/>
        <v>#N/A</v>
      </c>
      <c r="AR217" s="51"/>
      <c r="AS217" s="1">
        <f t="shared" ref="AS217:BC217" si="425">SUM(Q217+AE217)</f>
        <v>0</v>
      </c>
      <c r="AT217" s="1">
        <f t="shared" si="425"/>
        <v>0</v>
      </c>
      <c r="AU217" s="1">
        <f t="shared" si="425"/>
        <v>0</v>
      </c>
      <c r="AV217" s="1">
        <f t="shared" si="425"/>
        <v>0</v>
      </c>
      <c r="AW217" s="1">
        <f t="shared" si="425"/>
        <v>0</v>
      </c>
      <c r="AX217" s="1">
        <f t="shared" si="425"/>
        <v>0</v>
      </c>
      <c r="AY217" s="1">
        <f t="shared" si="425"/>
        <v>0</v>
      </c>
      <c r="AZ217" s="1">
        <f t="shared" si="425"/>
        <v>0</v>
      </c>
      <c r="BA217" s="1">
        <f t="shared" si="425"/>
        <v>0</v>
      </c>
      <c r="BB217" s="1">
        <f t="shared" si="425"/>
        <v>0</v>
      </c>
      <c r="BC217" s="1">
        <f t="shared" si="425"/>
        <v>0</v>
      </c>
      <c r="BD217" s="1"/>
      <c r="BE217" s="79" t="str">
        <f ca="1">IF(IFERROR(OFFSET('Filtr dle měsíce'!AS$5,MATCH('Filtr dle měsíce'!$A216,'Filtr dle měsíce'!$AC$6:$AC$297,0),0,1,1)*OFFSET('Filtr dle měsíce'!AS$5,MATCH('Filtr dle měsíce'!$A216,'Filtr dle měsíce'!$AC$6:$AC$297,0),0,1,1),"")&gt;0,IFERROR(OFFSET('Filtr dle měsíce'!AS$5,MATCH('Filtr dle měsíce'!$A216,'Filtr dle měsíce'!$AC$6:$AC$297,0),0,1,1)*OFFSET('Filtr dle měsíce'!AS$5,MATCH('Filtr dle měsíce'!$A216,'Filtr dle měsíce'!$AC$6:$AC$297,0),0,1,1),""),"")</f>
        <v/>
      </c>
      <c r="BF217" s="79" t="str">
        <f ca="1">IF(IFERROR(OFFSET('Filtr dle měsíce'!AT$5,MATCH('Filtr dle měsíce'!$A216,'Filtr dle měsíce'!$AC$6:$AC$297,0),0,1,1)*OFFSET('Filtr dle měsíce'!AT$5,MATCH('Filtr dle měsíce'!$A216,'Filtr dle měsíce'!$AC$6:$AC$297,0),0,1,1),"")&gt;0,IFERROR(OFFSET('Filtr dle měsíce'!AT$5,MATCH('Filtr dle měsíce'!$A216,'Filtr dle měsíce'!$AC$6:$AC$297,0),0,1,1)*OFFSET('Filtr dle měsíce'!AT$5,MATCH('Filtr dle měsíce'!$A216,'Filtr dle měsíce'!$AC$6:$AC$297,0),0,1,1),""),"")</f>
        <v/>
      </c>
      <c r="BG217" s="79" t="str">
        <f ca="1">IF(IFERROR(OFFSET('Filtr dle měsíce'!AU$5,MATCH('Filtr dle měsíce'!$A216,'Filtr dle měsíce'!$AC$6:$AC$297,0),0,1,1)*OFFSET('Filtr dle měsíce'!AU$5,MATCH('Filtr dle měsíce'!$A216,'Filtr dle měsíce'!$AC$6:$AC$297,0),0,1,1),"")&gt;0,IFERROR(OFFSET('Filtr dle měsíce'!AU$5,MATCH('Filtr dle měsíce'!$A216,'Filtr dle měsíce'!$AC$6:$AC$297,0),0,1,1)*OFFSET('Filtr dle měsíce'!AU$5,MATCH('Filtr dle měsíce'!$A216,'Filtr dle měsíce'!$AC$6:$AC$297,0),0,1,1),""),"")</f>
        <v/>
      </c>
      <c r="BH217" s="79" t="str">
        <f ca="1">IF(IFERROR(OFFSET('Filtr dle měsíce'!AV$5,MATCH('Filtr dle měsíce'!$A216,'Filtr dle měsíce'!$AC$6:$AC$297,0),0,1,1)*OFFSET('Filtr dle měsíce'!AV$5,MATCH('Filtr dle měsíce'!$A216,'Filtr dle měsíce'!$AC$6:$AC$297,0),0,1,1),"")&gt;0,IFERROR(OFFSET('Filtr dle měsíce'!AV$5,MATCH('Filtr dle měsíce'!$A216,'Filtr dle měsíce'!$AC$6:$AC$297,0),0,1,1)*OFFSET('Filtr dle měsíce'!AV$5,MATCH('Filtr dle měsíce'!$A216,'Filtr dle měsíce'!$AC$6:$AC$297,0),0,1,1),""),"")</f>
        <v/>
      </c>
      <c r="BI217" s="79" t="str">
        <f ca="1">IF(IFERROR(OFFSET('Filtr dle měsíce'!AW$5,MATCH('Filtr dle měsíce'!$A216,'Filtr dle měsíce'!$AC$6:$AC$297,0),0,1,1)*OFFSET('Filtr dle měsíce'!AW$5,MATCH('Filtr dle měsíce'!$A216,'Filtr dle měsíce'!$AC$6:$AC$297,0),0,1,1),"")&gt;0,IFERROR(OFFSET('Filtr dle měsíce'!AW$5,MATCH('Filtr dle měsíce'!$A216,'Filtr dle měsíce'!$AC$6:$AC$297,0),0,1,1)*OFFSET('Filtr dle měsíce'!AW$5,MATCH('Filtr dle měsíce'!$A216,'Filtr dle měsíce'!$AC$6:$AC$297,0),0,1,1),""),"")</f>
        <v/>
      </c>
      <c r="BJ217" s="79" t="str">
        <f ca="1">IF(IFERROR(OFFSET('Filtr dle měsíce'!AX$5,MATCH('Filtr dle měsíce'!$A216,'Filtr dle měsíce'!$AC$6:$AC$297,0),0,1,1)*OFFSET('Filtr dle měsíce'!AX$5,MATCH('Filtr dle měsíce'!$A216,'Filtr dle měsíce'!$AC$6:$AC$297,0),0,1,1),"")&gt;0,IFERROR(OFFSET('Filtr dle měsíce'!AX$5,MATCH('Filtr dle měsíce'!$A216,'Filtr dle měsíce'!$AC$6:$AC$297,0),0,1,1)*OFFSET('Filtr dle měsíce'!AX$5,MATCH('Filtr dle měsíce'!$A216,'Filtr dle měsíce'!$AC$6:$AC$297,0),0,1,1),""),"")</f>
        <v/>
      </c>
      <c r="BK217" s="79" t="str">
        <f ca="1">IF(IFERROR(OFFSET('Filtr dle měsíce'!AY$5,MATCH('Filtr dle měsíce'!$A216,'Filtr dle měsíce'!$AC$6:$AC$297,0),0,1,1)*OFFSET('Filtr dle měsíce'!AY$5,MATCH('Filtr dle měsíce'!$A216,'Filtr dle měsíce'!$AC$6:$AC$297,0),0,1,1),"")&gt;0,IFERROR(OFFSET('Filtr dle měsíce'!AY$5,MATCH('Filtr dle měsíce'!$A216,'Filtr dle měsíce'!$AC$6:$AC$297,0),0,1,1)*OFFSET('Filtr dle měsíce'!AY$5,MATCH('Filtr dle měsíce'!$A216,'Filtr dle měsíce'!$AC$6:$AC$297,0),0,1,1),""),"")</f>
        <v/>
      </c>
      <c r="BL217" s="79" t="str">
        <f ca="1">IF(IFERROR(OFFSET('Filtr dle měsíce'!AZ$5,MATCH('Filtr dle měsíce'!$A216,'Filtr dle měsíce'!$AC$6:$AC$297,0),0,1,1)*OFFSET('Filtr dle měsíce'!AZ$5,MATCH('Filtr dle měsíce'!$A216,'Filtr dle měsíce'!$AC$6:$AC$297,0),0,1,1),"")&gt;0,IFERROR(OFFSET('Filtr dle měsíce'!AZ$5,MATCH('Filtr dle měsíce'!$A216,'Filtr dle měsíce'!$AC$6:$AC$297,0),0,1,1)*OFFSET('Filtr dle měsíce'!AZ$5,MATCH('Filtr dle měsíce'!$A216,'Filtr dle měsíce'!$AC$6:$AC$297,0),0,1,1),""),"")</f>
        <v/>
      </c>
      <c r="BM217" s="79" t="str">
        <f ca="1">IF(IFERROR(OFFSET('Filtr dle měsíce'!BA$5,MATCH('Filtr dle měsíce'!$A216,'Filtr dle měsíce'!$AC$6:$AC$297,0),0,1,1)*OFFSET('Filtr dle měsíce'!BA$5,MATCH('Filtr dle měsíce'!$A216,'Filtr dle měsíce'!$AC$6:$AC$297,0),0,1,1),"")&gt;0,IFERROR(OFFSET('Filtr dle měsíce'!BA$5,MATCH('Filtr dle měsíce'!$A216,'Filtr dle měsíce'!$AC$6:$AC$297,0),0,1,1)*OFFSET('Filtr dle měsíce'!BA$5,MATCH('Filtr dle měsíce'!$A216,'Filtr dle měsíce'!$AC$6:$AC$297,0),0,1,1),""),"")</f>
        <v/>
      </c>
      <c r="BN217" s="79" t="str">
        <f ca="1">IF(IFERROR(OFFSET('Filtr dle měsíce'!BB$5,MATCH('Filtr dle měsíce'!$A216,'Filtr dle měsíce'!$AC$6:$AC$297,0),0,1,1)*OFFSET('Filtr dle měsíce'!BB$5,MATCH('Filtr dle měsíce'!$A216,'Filtr dle měsíce'!$AC$6:$AC$297,0),0,1,1),"")&gt;0,IFERROR(OFFSET('Filtr dle měsíce'!BB$5,MATCH('Filtr dle měsíce'!$A216,'Filtr dle měsíce'!$AC$6:$AC$297,0),0,1,1)*OFFSET('Filtr dle měsíce'!BB$5,MATCH('Filtr dle měsíce'!$A216,'Filtr dle měsíce'!$AC$6:$AC$297,0),0,1,1),""),"")</f>
        <v/>
      </c>
      <c r="BO217" s="79" t="str">
        <f ca="1">IF(IFERROR(OFFSET('Filtr dle měsíce'!BC$5,MATCH('Filtr dle měsíce'!$A216,'Filtr dle měsíce'!$AC$6:$AC$297,0),0,1,1)*OFFSET('Filtr dle měsíce'!BC$5,MATCH('Filtr dle měsíce'!$A216,'Filtr dle měsíce'!$AC$6:$AC$297,0),0,1,1),"")&gt;0,IFERROR(OFFSET('Filtr dle měsíce'!BC$5,MATCH('Filtr dle měsíce'!$A216,'Filtr dle měsíce'!$AC$6:$AC$297,0),0,1,1)*OFFSET('Filtr dle měsíce'!BC$5,MATCH('Filtr dle měsíce'!$A216,'Filtr dle měsíce'!$AC$6:$AC$297,0),0,1,1),""),"")</f>
        <v/>
      </c>
      <c r="BP217" s="79"/>
      <c r="BQ217" s="79"/>
    </row>
    <row r="218" spans="1:69" ht="14.25" customHeight="1" x14ac:dyDescent="0.4">
      <c r="A218" s="51">
        <v>214</v>
      </c>
      <c r="B218" s="74" t="str">
        <f ca="1">IFERROR(TEXT(OFFSET('Tabulka klientů 2023'!$C$7,MATCH('Filtr dle měsíce'!A218,'Filtr dle měsíce'!$AC$6:$AC$297,0),0,1,1),""),"")</f>
        <v/>
      </c>
      <c r="C218" s="75" t="str">
        <f ca="1">IF(IFERROR(OFFSET('Tabulka klientů 2023'!$Q$7,MATCH('Filtr dle měsíce'!A218,'Filtr dle měsíce'!$AC$6:$AC$297,0),0,1,1)*OFFSET('Filtr dle měsíce'!$Q$5,MATCH('Filtr dle měsíce'!A218,'Filtr dle měsíce'!$AC$6:$AC$297,0),0,1,1),"")&gt;0,IFERROR(OFFSET('Tabulka klientů 2023'!$Q$7,MATCH('Filtr dle měsíce'!A218,'Filtr dle měsíce'!$AC$6:$AC$297,0),0,1,1)*OFFSET('Filtr dle měsíce'!$Q$5,MATCH('Filtr dle měsíce'!A218,'Filtr dle měsíce'!$AC$6:$AC$297,0),0,1,1),""),"")</f>
        <v/>
      </c>
      <c r="D218" s="76" t="str">
        <f ca="1">IF(IFERROR(OFFSET('Tabulka klientů 2023'!$T$7,MATCH('Filtr dle měsíce'!A218,'Filtr dle měsíce'!$AC$6:$AC$297,0),0,1,1)*OFFSET('Filtr dle měsíce'!$R$5,MATCH('Filtr dle měsíce'!A218,'Filtr dle měsíce'!$AC$6:$AC$297,0),0,1,1),"")&gt;0,IFERROR(OFFSET('Tabulka klientů 2023'!$T$7,MATCH('Filtr dle měsíce'!A218,'Filtr dle měsíce'!$AC$6:$AC$297,0),0,1,1)*OFFSET('Filtr dle měsíce'!$R$5,MATCH('Filtr dle měsíce'!A218,'Filtr dle měsíce'!$AC$6:$AC$297,0),0,1,1),""),"")</f>
        <v/>
      </c>
      <c r="E218" s="75" t="str">
        <f ca="1">IF(IFERROR(OFFSET('Tabulka klientů 2023'!$W$7,MATCH('Filtr dle měsíce'!A218,'Filtr dle měsíce'!$AC$6:$AC$297,0),0,1,1)*OFFSET('Filtr dle měsíce'!$S$5,MATCH('Filtr dle měsíce'!A218,'Filtr dle měsíce'!$AC$6:$AC$297,0),0,1,1),"")&gt;0,IFERROR(OFFSET('Tabulka klientů 2023'!$W$7,MATCH('Filtr dle měsíce'!A218,'Filtr dle měsíce'!$AC$6:$AC$297,0),0,1,1)*OFFSET('Filtr dle měsíce'!$S$5,MATCH('Filtr dle měsíce'!A218,'Filtr dle měsíce'!$AC$6:$AC$297,0),0,1,1),""),"")</f>
        <v/>
      </c>
      <c r="F218" s="76" t="str">
        <f ca="1">IF(IFERROR(OFFSET('Tabulka klientů 2023'!$Z$7,MATCH('Filtr dle měsíce'!A218,'Filtr dle měsíce'!$AC$6:$AC$297,0),0,1,1)*OFFSET('Filtr dle měsíce'!$T$5,MATCH('Filtr dle měsíce'!A218,'Filtr dle měsíce'!$AC$6:$AC$297,0),0,1,1),"")&gt;0,IFERROR(OFFSET('Tabulka klientů 2023'!$Z$7,MATCH('Filtr dle měsíce'!A218,'Filtr dle měsíce'!$AC$6:$AC$297,0),0,1,1)*OFFSET('Filtr dle měsíce'!$T$5,MATCH('Filtr dle měsíce'!A218,'Filtr dle měsíce'!$AC$6:$AC$297,0),0,1,1),""),"")</f>
        <v/>
      </c>
      <c r="G218" s="75" t="str">
        <f ca="1">IF(IFERROR(OFFSET('Tabulka klientů 2023'!$AC$7,MATCH('Filtr dle měsíce'!A218,'Filtr dle měsíce'!$AC$6:$AC$297,0),0,1,1)*OFFSET('Filtr dle měsíce'!$U$5,MATCH('Filtr dle měsíce'!A218,'Filtr dle měsíce'!$AC$6:$AC$297,0),0,1,1),"")&gt;0,IFERROR(OFFSET('Tabulka klientů 2023'!$AC$7,MATCH('Filtr dle měsíce'!A218,'Filtr dle měsíce'!$AC$6:$AC$297,0),0,1,1)*OFFSET('Filtr dle měsíce'!$U$5,MATCH('Filtr dle měsíce'!A218,'Filtr dle měsíce'!$AC$6:$AC$297,0),0,1,1),""),"")</f>
        <v/>
      </c>
      <c r="H218" s="76" t="str">
        <f ca="1">IF(IFERROR(OFFSET('Tabulka klientů 2023'!$AF$7,MATCH('Filtr dle měsíce'!A218,'Filtr dle měsíce'!$AC$6:$AC$297,0),0,1,1)*OFFSET('Filtr dle měsíce'!$V$5,MATCH('Filtr dle měsíce'!A218,'Filtr dle měsíce'!$AC$6:$AC$297,0),0,1,1),"")&gt;0,IFERROR(OFFSET('Tabulka klientů 2023'!$AF$7,MATCH('Filtr dle měsíce'!A218,'Filtr dle měsíce'!$AC$6:$AC$297,0),0,1,1)*OFFSET('Filtr dle měsíce'!$V$5,MATCH('Filtr dle měsíce'!A218,'Filtr dle měsíce'!$AC$6:$AC$297,0),0,1,1),""),"")</f>
        <v/>
      </c>
      <c r="I218" s="75" t="str">
        <f ca="1">IF(IFERROR(OFFSET('Tabulka klientů 2023'!$AI$7,MATCH('Filtr dle měsíce'!A218,'Filtr dle měsíce'!$AC$6:$AC$297,0),0,1,1)*OFFSET('Filtr dle měsíce'!$W$5,MATCH('Filtr dle měsíce'!A218,'Filtr dle měsíce'!$AC$6:$AC$297,0),0,1,1),"")&gt;0,IFERROR(OFFSET('Tabulka klientů 2023'!$AI$7,MATCH('Filtr dle měsíce'!A218,'Filtr dle měsíce'!$AC$6:$AC$297,0),0,1,1)*OFFSET('Filtr dle měsíce'!$W$5,MATCH('Filtr dle měsíce'!A218,'Filtr dle měsíce'!$AC$6:$AC$297,0),0,1,1),""),"")</f>
        <v/>
      </c>
      <c r="J218" s="76" t="str">
        <f ca="1">IF(IFERROR(OFFSET('Tabulka klientů 2023'!$AL$7,MATCH('Filtr dle měsíce'!A218,'Filtr dle měsíce'!$AC$6:$AC$297,0),0,1,1)*OFFSET('Filtr dle měsíce'!$X$5,MATCH('Filtr dle měsíce'!A218,'Filtr dle měsíce'!$AC$6:$AC$297,0),0,1,1),"")&gt;0,IFERROR(OFFSET('Tabulka klientů 2023'!$AL$7,MATCH('Filtr dle měsíce'!A218,'Filtr dle měsíce'!$AC$6:$AC$297,0),0,1,1)*OFFSET('Filtr dle měsíce'!$X$5,MATCH('Filtr dle měsíce'!A218,'Filtr dle měsíce'!$AC$6:$AC$297,0),0,1,1),""),"")</f>
        <v/>
      </c>
      <c r="K218" s="75" t="str">
        <f ca="1">IF(IFERROR(OFFSET('Tabulka klientů 2023'!$AO$7,MATCH('Filtr dle měsíce'!A218,'Filtr dle měsíce'!$AC$6:$AC$297,0),0,1,1)*OFFSET('Filtr dle měsíce'!$Y$5,MATCH('Filtr dle měsíce'!A218,'Filtr dle měsíce'!$AC$6:$AC$297,0),0,1,1),"")&gt;0,IFERROR(OFFSET('Tabulka klientů 2023'!$AO$7,MATCH('Filtr dle měsíce'!A218,'Filtr dle měsíce'!$AC$6:$AC$297,0),0,1,1)*OFFSET('Filtr dle měsíce'!$Y$5,MATCH('Filtr dle měsíce'!A218,'Filtr dle měsíce'!$AC$6:$AC$297,0),0,1,1),""),"")</f>
        <v/>
      </c>
      <c r="L218" s="76" t="str">
        <f ca="1">IF(IFERROR(OFFSET('Tabulka klientů 2023'!$AR$7,MATCH('Filtr dle měsíce'!A218,'Filtr dle měsíce'!$AC$6:$AC$297,0),0,1,1)*OFFSET('Filtr dle měsíce'!$Z$5,MATCH('Filtr dle měsíce'!A218,'Filtr dle měsíce'!$AC$6:$AC$297,0),0,1,1),"")&gt;0,IFERROR(OFFSET('Tabulka klientů 2023'!$AR$7,MATCH('Filtr dle měsíce'!A218,'Filtr dle měsíce'!$AC$6:$AC$297,0),0,1,1)*OFFSET('Filtr dle měsíce'!$Z$5,MATCH('Filtr dle měsíce'!A218,'Filtr dle měsíce'!$AC$6:$AC$297,0),0,1,1),""),"")</f>
        <v/>
      </c>
      <c r="M218" s="77" t="str">
        <f ca="1">IF(IFERROR(OFFSET('Tabulka klientů 2023'!$AU$7,MATCH('Filtr dle měsíce'!A218,'Filtr dle měsíce'!$AC$6:$AC$297,0),0,1,1)*OFFSET('Filtr dle měsíce'!$AA$5,MATCH('Filtr dle měsíce'!A218,'Filtr dle měsíce'!$AC$6:$AC$297,0),0,1,1),"")&gt;0,IFERROR(OFFSET('Tabulka klientů 2023'!$AU$7,MATCH('Filtr dle měsíce'!A218,'Filtr dle měsíce'!$AC$6:$AC$297,0),0,1,1)*OFFSET('Filtr dle měsíce'!$AA$5,MATCH('Filtr dle měsíce'!A218,'Filtr dle měsíce'!$AC$6:$AC$297,0),0,1,1),""),"")</f>
        <v/>
      </c>
      <c r="N218" s="78" t="str">
        <f t="shared" ca="1" si="0"/>
        <v/>
      </c>
      <c r="Q218" s="51">
        <f>IF('Tabulka klientů 2023'!R220='Filtr dle měsíce'!$C$1,1,0)</f>
        <v>0</v>
      </c>
      <c r="R218" s="51">
        <f>IF('Tabulka klientů 2023'!U220='Filtr dle měsíce'!$C$1,1,0)</f>
        <v>0</v>
      </c>
      <c r="S218" s="51">
        <f>IF('Tabulka klientů 2023'!X220='Filtr dle měsíce'!$C$1,1,0)</f>
        <v>0</v>
      </c>
      <c r="T218" s="51">
        <f>IF('Tabulka klientů 2023'!AA220='Filtr dle měsíce'!$C$1,1,0)</f>
        <v>0</v>
      </c>
      <c r="U218" s="51">
        <f>IF('Tabulka klientů 2023'!AD220='Filtr dle měsíce'!$C$1,1,0)</f>
        <v>0</v>
      </c>
      <c r="V218" s="51">
        <f>IF('Tabulka klientů 2023'!AG220='Filtr dle měsíce'!$C$1,1,0)</f>
        <v>0</v>
      </c>
      <c r="W218" s="51">
        <f>IF('Tabulka klientů 2023'!AJ220='Filtr dle měsíce'!$C$1,1,0)</f>
        <v>0</v>
      </c>
      <c r="X218" s="1">
        <f>IF('Tabulka klientů 2023'!AM220='Filtr dle měsíce'!$C$1,1,0)</f>
        <v>0</v>
      </c>
      <c r="Y218" s="1">
        <f>IF('Tabulka klientů 2023'!AP220='Filtr dle měsíce'!$C$1,1,0)</f>
        <v>0</v>
      </c>
      <c r="Z218" s="1">
        <f>IF('Tabulka klientů 2023'!AS220='Filtr dle měsíce'!$C$1,1,0)</f>
        <v>0</v>
      </c>
      <c r="AA218" s="1">
        <f>IF('Tabulka klientů 2023'!AV220='Filtr dle měsíce'!$C$1,1,0)</f>
        <v>0</v>
      </c>
      <c r="AB218" s="1">
        <f t="shared" si="1"/>
        <v>0</v>
      </c>
      <c r="AC218" s="1">
        <f t="shared" si="2"/>
        <v>0</v>
      </c>
      <c r="AE218" s="51">
        <f>IF('Tabulka klientů 2023'!S220="ANO",1,0)</f>
        <v>0</v>
      </c>
      <c r="AF218" s="51">
        <f>IF('Tabulka klientů 2023'!V220="ANO",1,0)</f>
        <v>0</v>
      </c>
      <c r="AG218" s="51">
        <f>IF('Tabulka klientů 2023'!Y220="ANO",1,0)</f>
        <v>0</v>
      </c>
      <c r="AH218" s="51">
        <f>IF('Tabulka klientů 2023'!AB220="ANO",1,0)</f>
        <v>0</v>
      </c>
      <c r="AI218" s="51">
        <f>IF('Tabulka klientů 2023'!AE220="ANO",1,0)</f>
        <v>0</v>
      </c>
      <c r="AJ218" s="51">
        <f>IF('Tabulka klientů 2023'!AH220="ANO",1,0)</f>
        <v>0</v>
      </c>
      <c r="AK218" s="51">
        <f>IF('Tabulka klientů 2023'!AK220="ANO",1,0)</f>
        <v>0</v>
      </c>
      <c r="AL218" s="51">
        <f>IF('Tabulka klientů 2023'!AN220="ANO",1,0)</f>
        <v>0</v>
      </c>
      <c r="AM218" s="51">
        <f>IF('Tabulka klientů 2023'!AQ220="ANO",1,0)</f>
        <v>0</v>
      </c>
      <c r="AN218" s="51">
        <f>IF('Tabulka klientů 2023'!AT220="ANO",1,0)</f>
        <v>0</v>
      </c>
      <c r="AO218" s="51">
        <f>IF('Tabulka klientů 2023'!AW220="ANO",1,0)</f>
        <v>0</v>
      </c>
      <c r="AP218" s="51" t="e">
        <f t="shared" ref="AP218:AQ218" si="426">#N/A</f>
        <v>#N/A</v>
      </c>
      <c r="AQ218" s="51" t="e">
        <f t="shared" si="426"/>
        <v>#N/A</v>
      </c>
      <c r="AR218" s="51"/>
      <c r="AS218" s="1">
        <f t="shared" ref="AS218:BC218" si="427">SUM(Q218+AE218)</f>
        <v>0</v>
      </c>
      <c r="AT218" s="1">
        <f t="shared" si="427"/>
        <v>0</v>
      </c>
      <c r="AU218" s="1">
        <f t="shared" si="427"/>
        <v>0</v>
      </c>
      <c r="AV218" s="1">
        <f t="shared" si="427"/>
        <v>0</v>
      </c>
      <c r="AW218" s="1">
        <f t="shared" si="427"/>
        <v>0</v>
      </c>
      <c r="AX218" s="1">
        <f t="shared" si="427"/>
        <v>0</v>
      </c>
      <c r="AY218" s="1">
        <f t="shared" si="427"/>
        <v>0</v>
      </c>
      <c r="AZ218" s="1">
        <f t="shared" si="427"/>
        <v>0</v>
      </c>
      <c r="BA218" s="1">
        <f t="shared" si="427"/>
        <v>0</v>
      </c>
      <c r="BB218" s="1">
        <f t="shared" si="427"/>
        <v>0</v>
      </c>
      <c r="BC218" s="1">
        <f t="shared" si="427"/>
        <v>0</v>
      </c>
      <c r="BD218" s="1"/>
      <c r="BE218" s="79" t="str">
        <f ca="1">IF(IFERROR(OFFSET('Filtr dle měsíce'!AS$5,MATCH('Filtr dle měsíce'!$A217,'Filtr dle měsíce'!$AC$6:$AC$297,0),0,1,1)*OFFSET('Filtr dle měsíce'!AS$5,MATCH('Filtr dle měsíce'!$A217,'Filtr dle měsíce'!$AC$6:$AC$297,0),0,1,1),"")&gt;0,IFERROR(OFFSET('Filtr dle měsíce'!AS$5,MATCH('Filtr dle měsíce'!$A217,'Filtr dle měsíce'!$AC$6:$AC$297,0),0,1,1)*OFFSET('Filtr dle měsíce'!AS$5,MATCH('Filtr dle měsíce'!$A217,'Filtr dle měsíce'!$AC$6:$AC$297,0),0,1,1),""),"")</f>
        <v/>
      </c>
      <c r="BF218" s="79" t="str">
        <f ca="1">IF(IFERROR(OFFSET('Filtr dle měsíce'!AT$5,MATCH('Filtr dle měsíce'!$A217,'Filtr dle měsíce'!$AC$6:$AC$297,0),0,1,1)*OFFSET('Filtr dle měsíce'!AT$5,MATCH('Filtr dle měsíce'!$A217,'Filtr dle měsíce'!$AC$6:$AC$297,0),0,1,1),"")&gt;0,IFERROR(OFFSET('Filtr dle měsíce'!AT$5,MATCH('Filtr dle měsíce'!$A217,'Filtr dle měsíce'!$AC$6:$AC$297,0),0,1,1)*OFFSET('Filtr dle měsíce'!AT$5,MATCH('Filtr dle měsíce'!$A217,'Filtr dle měsíce'!$AC$6:$AC$297,0),0,1,1),""),"")</f>
        <v/>
      </c>
      <c r="BG218" s="79" t="str">
        <f ca="1">IF(IFERROR(OFFSET('Filtr dle měsíce'!AU$5,MATCH('Filtr dle měsíce'!$A217,'Filtr dle měsíce'!$AC$6:$AC$297,0),0,1,1)*OFFSET('Filtr dle měsíce'!AU$5,MATCH('Filtr dle měsíce'!$A217,'Filtr dle měsíce'!$AC$6:$AC$297,0),0,1,1),"")&gt;0,IFERROR(OFFSET('Filtr dle měsíce'!AU$5,MATCH('Filtr dle měsíce'!$A217,'Filtr dle měsíce'!$AC$6:$AC$297,0),0,1,1)*OFFSET('Filtr dle měsíce'!AU$5,MATCH('Filtr dle měsíce'!$A217,'Filtr dle měsíce'!$AC$6:$AC$297,0),0,1,1),""),"")</f>
        <v/>
      </c>
      <c r="BH218" s="79" t="str">
        <f ca="1">IF(IFERROR(OFFSET('Filtr dle měsíce'!AV$5,MATCH('Filtr dle měsíce'!$A217,'Filtr dle měsíce'!$AC$6:$AC$297,0),0,1,1)*OFFSET('Filtr dle měsíce'!AV$5,MATCH('Filtr dle měsíce'!$A217,'Filtr dle měsíce'!$AC$6:$AC$297,0),0,1,1),"")&gt;0,IFERROR(OFFSET('Filtr dle měsíce'!AV$5,MATCH('Filtr dle měsíce'!$A217,'Filtr dle měsíce'!$AC$6:$AC$297,0),0,1,1)*OFFSET('Filtr dle měsíce'!AV$5,MATCH('Filtr dle měsíce'!$A217,'Filtr dle měsíce'!$AC$6:$AC$297,0),0,1,1),""),"")</f>
        <v/>
      </c>
      <c r="BI218" s="79" t="str">
        <f ca="1">IF(IFERROR(OFFSET('Filtr dle měsíce'!AW$5,MATCH('Filtr dle měsíce'!$A217,'Filtr dle měsíce'!$AC$6:$AC$297,0),0,1,1)*OFFSET('Filtr dle měsíce'!AW$5,MATCH('Filtr dle měsíce'!$A217,'Filtr dle měsíce'!$AC$6:$AC$297,0),0,1,1),"")&gt;0,IFERROR(OFFSET('Filtr dle měsíce'!AW$5,MATCH('Filtr dle měsíce'!$A217,'Filtr dle měsíce'!$AC$6:$AC$297,0),0,1,1)*OFFSET('Filtr dle měsíce'!AW$5,MATCH('Filtr dle měsíce'!$A217,'Filtr dle měsíce'!$AC$6:$AC$297,0),0,1,1),""),"")</f>
        <v/>
      </c>
      <c r="BJ218" s="79" t="str">
        <f ca="1">IF(IFERROR(OFFSET('Filtr dle měsíce'!AX$5,MATCH('Filtr dle měsíce'!$A217,'Filtr dle měsíce'!$AC$6:$AC$297,0),0,1,1)*OFFSET('Filtr dle měsíce'!AX$5,MATCH('Filtr dle měsíce'!$A217,'Filtr dle měsíce'!$AC$6:$AC$297,0),0,1,1),"")&gt;0,IFERROR(OFFSET('Filtr dle měsíce'!AX$5,MATCH('Filtr dle měsíce'!$A217,'Filtr dle měsíce'!$AC$6:$AC$297,0),0,1,1)*OFFSET('Filtr dle měsíce'!AX$5,MATCH('Filtr dle měsíce'!$A217,'Filtr dle měsíce'!$AC$6:$AC$297,0),0,1,1),""),"")</f>
        <v/>
      </c>
      <c r="BK218" s="79" t="str">
        <f ca="1">IF(IFERROR(OFFSET('Filtr dle měsíce'!AY$5,MATCH('Filtr dle měsíce'!$A217,'Filtr dle měsíce'!$AC$6:$AC$297,0),0,1,1)*OFFSET('Filtr dle měsíce'!AY$5,MATCH('Filtr dle měsíce'!$A217,'Filtr dle měsíce'!$AC$6:$AC$297,0),0,1,1),"")&gt;0,IFERROR(OFFSET('Filtr dle měsíce'!AY$5,MATCH('Filtr dle měsíce'!$A217,'Filtr dle měsíce'!$AC$6:$AC$297,0),0,1,1)*OFFSET('Filtr dle měsíce'!AY$5,MATCH('Filtr dle měsíce'!$A217,'Filtr dle měsíce'!$AC$6:$AC$297,0),0,1,1),""),"")</f>
        <v/>
      </c>
      <c r="BL218" s="79" t="str">
        <f ca="1">IF(IFERROR(OFFSET('Filtr dle měsíce'!AZ$5,MATCH('Filtr dle měsíce'!$A217,'Filtr dle měsíce'!$AC$6:$AC$297,0),0,1,1)*OFFSET('Filtr dle měsíce'!AZ$5,MATCH('Filtr dle měsíce'!$A217,'Filtr dle měsíce'!$AC$6:$AC$297,0),0,1,1),"")&gt;0,IFERROR(OFFSET('Filtr dle měsíce'!AZ$5,MATCH('Filtr dle měsíce'!$A217,'Filtr dle měsíce'!$AC$6:$AC$297,0),0,1,1)*OFFSET('Filtr dle měsíce'!AZ$5,MATCH('Filtr dle měsíce'!$A217,'Filtr dle měsíce'!$AC$6:$AC$297,0),0,1,1),""),"")</f>
        <v/>
      </c>
      <c r="BM218" s="79" t="str">
        <f ca="1">IF(IFERROR(OFFSET('Filtr dle měsíce'!BA$5,MATCH('Filtr dle měsíce'!$A217,'Filtr dle měsíce'!$AC$6:$AC$297,0),0,1,1)*OFFSET('Filtr dle měsíce'!BA$5,MATCH('Filtr dle měsíce'!$A217,'Filtr dle měsíce'!$AC$6:$AC$297,0),0,1,1),"")&gt;0,IFERROR(OFFSET('Filtr dle měsíce'!BA$5,MATCH('Filtr dle měsíce'!$A217,'Filtr dle měsíce'!$AC$6:$AC$297,0),0,1,1)*OFFSET('Filtr dle měsíce'!BA$5,MATCH('Filtr dle měsíce'!$A217,'Filtr dle měsíce'!$AC$6:$AC$297,0),0,1,1),""),"")</f>
        <v/>
      </c>
      <c r="BN218" s="79" t="str">
        <f ca="1">IF(IFERROR(OFFSET('Filtr dle měsíce'!BB$5,MATCH('Filtr dle měsíce'!$A217,'Filtr dle měsíce'!$AC$6:$AC$297,0),0,1,1)*OFFSET('Filtr dle měsíce'!BB$5,MATCH('Filtr dle měsíce'!$A217,'Filtr dle měsíce'!$AC$6:$AC$297,0),0,1,1),"")&gt;0,IFERROR(OFFSET('Filtr dle měsíce'!BB$5,MATCH('Filtr dle měsíce'!$A217,'Filtr dle měsíce'!$AC$6:$AC$297,0),0,1,1)*OFFSET('Filtr dle měsíce'!BB$5,MATCH('Filtr dle měsíce'!$A217,'Filtr dle měsíce'!$AC$6:$AC$297,0),0,1,1),""),"")</f>
        <v/>
      </c>
      <c r="BO218" s="79" t="str">
        <f ca="1">IF(IFERROR(OFFSET('Filtr dle měsíce'!BC$5,MATCH('Filtr dle měsíce'!$A217,'Filtr dle měsíce'!$AC$6:$AC$297,0),0,1,1)*OFFSET('Filtr dle měsíce'!BC$5,MATCH('Filtr dle měsíce'!$A217,'Filtr dle měsíce'!$AC$6:$AC$297,0),0,1,1),"")&gt;0,IFERROR(OFFSET('Filtr dle měsíce'!BC$5,MATCH('Filtr dle měsíce'!$A217,'Filtr dle měsíce'!$AC$6:$AC$297,0),0,1,1)*OFFSET('Filtr dle měsíce'!BC$5,MATCH('Filtr dle měsíce'!$A217,'Filtr dle měsíce'!$AC$6:$AC$297,0),0,1,1),""),"")</f>
        <v/>
      </c>
      <c r="BP218" s="79"/>
      <c r="BQ218" s="79"/>
    </row>
    <row r="219" spans="1:69" ht="14.25" customHeight="1" x14ac:dyDescent="0.4">
      <c r="A219" s="51">
        <v>215</v>
      </c>
      <c r="B219" s="74" t="str">
        <f ca="1">IFERROR(TEXT(OFFSET('Tabulka klientů 2023'!$C$7,MATCH('Filtr dle měsíce'!A219,'Filtr dle měsíce'!$AC$6:$AC$297,0),0,1,1),""),"")</f>
        <v/>
      </c>
      <c r="C219" s="75" t="str">
        <f ca="1">IF(IFERROR(OFFSET('Tabulka klientů 2023'!$Q$7,MATCH('Filtr dle měsíce'!A219,'Filtr dle měsíce'!$AC$6:$AC$297,0),0,1,1)*OFFSET('Filtr dle měsíce'!$Q$5,MATCH('Filtr dle měsíce'!A219,'Filtr dle měsíce'!$AC$6:$AC$297,0),0,1,1),"")&gt;0,IFERROR(OFFSET('Tabulka klientů 2023'!$Q$7,MATCH('Filtr dle měsíce'!A219,'Filtr dle měsíce'!$AC$6:$AC$297,0),0,1,1)*OFFSET('Filtr dle měsíce'!$Q$5,MATCH('Filtr dle měsíce'!A219,'Filtr dle měsíce'!$AC$6:$AC$297,0),0,1,1),""),"")</f>
        <v/>
      </c>
      <c r="D219" s="76" t="str">
        <f ca="1">IF(IFERROR(OFFSET('Tabulka klientů 2023'!$T$7,MATCH('Filtr dle měsíce'!A219,'Filtr dle měsíce'!$AC$6:$AC$297,0),0,1,1)*OFFSET('Filtr dle měsíce'!$R$5,MATCH('Filtr dle měsíce'!A219,'Filtr dle měsíce'!$AC$6:$AC$297,0),0,1,1),"")&gt;0,IFERROR(OFFSET('Tabulka klientů 2023'!$T$7,MATCH('Filtr dle měsíce'!A219,'Filtr dle měsíce'!$AC$6:$AC$297,0),0,1,1)*OFFSET('Filtr dle měsíce'!$R$5,MATCH('Filtr dle měsíce'!A219,'Filtr dle měsíce'!$AC$6:$AC$297,0),0,1,1),""),"")</f>
        <v/>
      </c>
      <c r="E219" s="75" t="str">
        <f ca="1">IF(IFERROR(OFFSET('Tabulka klientů 2023'!$W$7,MATCH('Filtr dle měsíce'!A219,'Filtr dle měsíce'!$AC$6:$AC$297,0),0,1,1)*OFFSET('Filtr dle měsíce'!$S$5,MATCH('Filtr dle měsíce'!A219,'Filtr dle měsíce'!$AC$6:$AC$297,0),0,1,1),"")&gt;0,IFERROR(OFFSET('Tabulka klientů 2023'!$W$7,MATCH('Filtr dle měsíce'!A219,'Filtr dle měsíce'!$AC$6:$AC$297,0),0,1,1)*OFFSET('Filtr dle měsíce'!$S$5,MATCH('Filtr dle měsíce'!A219,'Filtr dle měsíce'!$AC$6:$AC$297,0),0,1,1),""),"")</f>
        <v/>
      </c>
      <c r="F219" s="76" t="str">
        <f ca="1">IF(IFERROR(OFFSET('Tabulka klientů 2023'!$Z$7,MATCH('Filtr dle měsíce'!A219,'Filtr dle měsíce'!$AC$6:$AC$297,0),0,1,1)*OFFSET('Filtr dle měsíce'!$T$5,MATCH('Filtr dle měsíce'!A219,'Filtr dle měsíce'!$AC$6:$AC$297,0),0,1,1),"")&gt;0,IFERROR(OFFSET('Tabulka klientů 2023'!$Z$7,MATCH('Filtr dle měsíce'!A219,'Filtr dle měsíce'!$AC$6:$AC$297,0),0,1,1)*OFFSET('Filtr dle měsíce'!$T$5,MATCH('Filtr dle měsíce'!A219,'Filtr dle měsíce'!$AC$6:$AC$297,0),0,1,1),""),"")</f>
        <v/>
      </c>
      <c r="G219" s="75" t="str">
        <f ca="1">IF(IFERROR(OFFSET('Tabulka klientů 2023'!$AC$7,MATCH('Filtr dle měsíce'!A219,'Filtr dle měsíce'!$AC$6:$AC$297,0),0,1,1)*OFFSET('Filtr dle měsíce'!$U$5,MATCH('Filtr dle měsíce'!A219,'Filtr dle měsíce'!$AC$6:$AC$297,0),0,1,1),"")&gt;0,IFERROR(OFFSET('Tabulka klientů 2023'!$AC$7,MATCH('Filtr dle měsíce'!A219,'Filtr dle měsíce'!$AC$6:$AC$297,0),0,1,1)*OFFSET('Filtr dle měsíce'!$U$5,MATCH('Filtr dle měsíce'!A219,'Filtr dle měsíce'!$AC$6:$AC$297,0),0,1,1),""),"")</f>
        <v/>
      </c>
      <c r="H219" s="76" t="str">
        <f ca="1">IF(IFERROR(OFFSET('Tabulka klientů 2023'!$AF$7,MATCH('Filtr dle měsíce'!A219,'Filtr dle měsíce'!$AC$6:$AC$297,0),0,1,1)*OFFSET('Filtr dle měsíce'!$V$5,MATCH('Filtr dle měsíce'!A219,'Filtr dle měsíce'!$AC$6:$AC$297,0),0,1,1),"")&gt;0,IFERROR(OFFSET('Tabulka klientů 2023'!$AF$7,MATCH('Filtr dle měsíce'!A219,'Filtr dle měsíce'!$AC$6:$AC$297,0),0,1,1)*OFFSET('Filtr dle měsíce'!$V$5,MATCH('Filtr dle měsíce'!A219,'Filtr dle měsíce'!$AC$6:$AC$297,0),0,1,1),""),"")</f>
        <v/>
      </c>
      <c r="I219" s="75" t="str">
        <f ca="1">IF(IFERROR(OFFSET('Tabulka klientů 2023'!$AI$7,MATCH('Filtr dle měsíce'!A219,'Filtr dle měsíce'!$AC$6:$AC$297,0),0,1,1)*OFFSET('Filtr dle měsíce'!$W$5,MATCH('Filtr dle měsíce'!A219,'Filtr dle měsíce'!$AC$6:$AC$297,0),0,1,1),"")&gt;0,IFERROR(OFFSET('Tabulka klientů 2023'!$AI$7,MATCH('Filtr dle měsíce'!A219,'Filtr dle měsíce'!$AC$6:$AC$297,0),0,1,1)*OFFSET('Filtr dle měsíce'!$W$5,MATCH('Filtr dle měsíce'!A219,'Filtr dle měsíce'!$AC$6:$AC$297,0),0,1,1),""),"")</f>
        <v/>
      </c>
      <c r="J219" s="76" t="str">
        <f ca="1">IF(IFERROR(OFFSET('Tabulka klientů 2023'!$AL$7,MATCH('Filtr dle měsíce'!A219,'Filtr dle měsíce'!$AC$6:$AC$297,0),0,1,1)*OFFSET('Filtr dle měsíce'!$X$5,MATCH('Filtr dle měsíce'!A219,'Filtr dle měsíce'!$AC$6:$AC$297,0),0,1,1),"")&gt;0,IFERROR(OFFSET('Tabulka klientů 2023'!$AL$7,MATCH('Filtr dle měsíce'!A219,'Filtr dle měsíce'!$AC$6:$AC$297,0),0,1,1)*OFFSET('Filtr dle měsíce'!$X$5,MATCH('Filtr dle měsíce'!A219,'Filtr dle měsíce'!$AC$6:$AC$297,0),0,1,1),""),"")</f>
        <v/>
      </c>
      <c r="K219" s="75" t="str">
        <f ca="1">IF(IFERROR(OFFSET('Tabulka klientů 2023'!$AO$7,MATCH('Filtr dle měsíce'!A219,'Filtr dle měsíce'!$AC$6:$AC$297,0),0,1,1)*OFFSET('Filtr dle měsíce'!$Y$5,MATCH('Filtr dle měsíce'!A219,'Filtr dle měsíce'!$AC$6:$AC$297,0),0,1,1),"")&gt;0,IFERROR(OFFSET('Tabulka klientů 2023'!$AO$7,MATCH('Filtr dle měsíce'!A219,'Filtr dle měsíce'!$AC$6:$AC$297,0),0,1,1)*OFFSET('Filtr dle měsíce'!$Y$5,MATCH('Filtr dle měsíce'!A219,'Filtr dle měsíce'!$AC$6:$AC$297,0),0,1,1),""),"")</f>
        <v/>
      </c>
      <c r="L219" s="76" t="str">
        <f ca="1">IF(IFERROR(OFFSET('Tabulka klientů 2023'!$AR$7,MATCH('Filtr dle měsíce'!A219,'Filtr dle měsíce'!$AC$6:$AC$297,0),0,1,1)*OFFSET('Filtr dle měsíce'!$Z$5,MATCH('Filtr dle měsíce'!A219,'Filtr dle měsíce'!$AC$6:$AC$297,0),0,1,1),"")&gt;0,IFERROR(OFFSET('Tabulka klientů 2023'!$AR$7,MATCH('Filtr dle měsíce'!A219,'Filtr dle měsíce'!$AC$6:$AC$297,0),0,1,1)*OFFSET('Filtr dle měsíce'!$Z$5,MATCH('Filtr dle měsíce'!A219,'Filtr dle měsíce'!$AC$6:$AC$297,0),0,1,1),""),"")</f>
        <v/>
      </c>
      <c r="M219" s="77" t="str">
        <f ca="1">IF(IFERROR(OFFSET('Tabulka klientů 2023'!$AU$7,MATCH('Filtr dle měsíce'!A219,'Filtr dle měsíce'!$AC$6:$AC$297,0),0,1,1)*OFFSET('Filtr dle měsíce'!$AA$5,MATCH('Filtr dle měsíce'!A219,'Filtr dle měsíce'!$AC$6:$AC$297,0),0,1,1),"")&gt;0,IFERROR(OFFSET('Tabulka klientů 2023'!$AU$7,MATCH('Filtr dle měsíce'!A219,'Filtr dle měsíce'!$AC$6:$AC$297,0),0,1,1)*OFFSET('Filtr dle měsíce'!$AA$5,MATCH('Filtr dle měsíce'!A219,'Filtr dle měsíce'!$AC$6:$AC$297,0),0,1,1),""),"")</f>
        <v/>
      </c>
      <c r="N219" s="78" t="str">
        <f t="shared" ca="1" si="0"/>
        <v/>
      </c>
      <c r="Q219" s="51">
        <f>IF('Tabulka klientů 2023'!R221='Filtr dle měsíce'!$C$1,1,0)</f>
        <v>0</v>
      </c>
      <c r="R219" s="51">
        <f>IF('Tabulka klientů 2023'!U221='Filtr dle měsíce'!$C$1,1,0)</f>
        <v>0</v>
      </c>
      <c r="S219" s="51">
        <f>IF('Tabulka klientů 2023'!X221='Filtr dle měsíce'!$C$1,1,0)</f>
        <v>0</v>
      </c>
      <c r="T219" s="51">
        <f>IF('Tabulka klientů 2023'!AA221='Filtr dle měsíce'!$C$1,1,0)</f>
        <v>0</v>
      </c>
      <c r="U219" s="51">
        <f>IF('Tabulka klientů 2023'!AD221='Filtr dle měsíce'!$C$1,1,0)</f>
        <v>0</v>
      </c>
      <c r="V219" s="51">
        <f>IF('Tabulka klientů 2023'!AG221='Filtr dle měsíce'!$C$1,1,0)</f>
        <v>0</v>
      </c>
      <c r="W219" s="51">
        <f>IF('Tabulka klientů 2023'!AJ221='Filtr dle měsíce'!$C$1,1,0)</f>
        <v>0</v>
      </c>
      <c r="X219" s="1">
        <f>IF('Tabulka klientů 2023'!AM221='Filtr dle měsíce'!$C$1,1,0)</f>
        <v>0</v>
      </c>
      <c r="Y219" s="1">
        <f>IF('Tabulka klientů 2023'!AP221='Filtr dle měsíce'!$C$1,1,0)</f>
        <v>0</v>
      </c>
      <c r="Z219" s="1">
        <f>IF('Tabulka klientů 2023'!AS221='Filtr dle měsíce'!$C$1,1,0)</f>
        <v>0</v>
      </c>
      <c r="AA219" s="1">
        <f>IF('Tabulka klientů 2023'!AV221='Filtr dle měsíce'!$C$1,1,0)</f>
        <v>0</v>
      </c>
      <c r="AB219" s="1">
        <f t="shared" si="1"/>
        <v>0</v>
      </c>
      <c r="AC219" s="1">
        <f t="shared" si="2"/>
        <v>0</v>
      </c>
      <c r="AE219" s="51">
        <f>IF('Tabulka klientů 2023'!S221="ANO",1,0)</f>
        <v>0</v>
      </c>
      <c r="AF219" s="51">
        <f>IF('Tabulka klientů 2023'!V221="ANO",1,0)</f>
        <v>0</v>
      </c>
      <c r="AG219" s="51">
        <f>IF('Tabulka klientů 2023'!Y221="ANO",1,0)</f>
        <v>0</v>
      </c>
      <c r="AH219" s="51">
        <f>IF('Tabulka klientů 2023'!AB221="ANO",1,0)</f>
        <v>0</v>
      </c>
      <c r="AI219" s="51">
        <f>IF('Tabulka klientů 2023'!AE221="ANO",1,0)</f>
        <v>0</v>
      </c>
      <c r="AJ219" s="51">
        <f>IF('Tabulka klientů 2023'!AH221="ANO",1,0)</f>
        <v>0</v>
      </c>
      <c r="AK219" s="51">
        <f>IF('Tabulka klientů 2023'!AK221="ANO",1,0)</f>
        <v>0</v>
      </c>
      <c r="AL219" s="51">
        <f>IF('Tabulka klientů 2023'!AN221="ANO",1,0)</f>
        <v>0</v>
      </c>
      <c r="AM219" s="51">
        <f>IF('Tabulka klientů 2023'!AQ221="ANO",1,0)</f>
        <v>0</v>
      </c>
      <c r="AN219" s="51">
        <f>IF('Tabulka klientů 2023'!AT221="ANO",1,0)</f>
        <v>0</v>
      </c>
      <c r="AO219" s="51">
        <f>IF('Tabulka klientů 2023'!AW221="ANO",1,0)</f>
        <v>0</v>
      </c>
      <c r="AP219" s="51" t="e">
        <f t="shared" ref="AP219:AQ219" si="428">#N/A</f>
        <v>#N/A</v>
      </c>
      <c r="AQ219" s="51" t="e">
        <f t="shared" si="428"/>
        <v>#N/A</v>
      </c>
      <c r="AR219" s="51"/>
      <c r="AS219" s="1">
        <f t="shared" ref="AS219:BC219" si="429">SUM(Q219+AE219)</f>
        <v>0</v>
      </c>
      <c r="AT219" s="1">
        <f t="shared" si="429"/>
        <v>0</v>
      </c>
      <c r="AU219" s="1">
        <f t="shared" si="429"/>
        <v>0</v>
      </c>
      <c r="AV219" s="1">
        <f t="shared" si="429"/>
        <v>0</v>
      </c>
      <c r="AW219" s="1">
        <f t="shared" si="429"/>
        <v>0</v>
      </c>
      <c r="AX219" s="1">
        <f t="shared" si="429"/>
        <v>0</v>
      </c>
      <c r="AY219" s="1">
        <f t="shared" si="429"/>
        <v>0</v>
      </c>
      <c r="AZ219" s="1">
        <f t="shared" si="429"/>
        <v>0</v>
      </c>
      <c r="BA219" s="1">
        <f t="shared" si="429"/>
        <v>0</v>
      </c>
      <c r="BB219" s="1">
        <f t="shared" si="429"/>
        <v>0</v>
      </c>
      <c r="BC219" s="1">
        <f t="shared" si="429"/>
        <v>0</v>
      </c>
      <c r="BD219" s="1"/>
      <c r="BE219" s="79" t="str">
        <f ca="1">IF(IFERROR(OFFSET('Filtr dle měsíce'!AS$5,MATCH('Filtr dle měsíce'!$A218,'Filtr dle měsíce'!$AC$6:$AC$297,0),0,1,1)*OFFSET('Filtr dle měsíce'!AS$5,MATCH('Filtr dle měsíce'!$A218,'Filtr dle měsíce'!$AC$6:$AC$297,0),0,1,1),"")&gt;0,IFERROR(OFFSET('Filtr dle měsíce'!AS$5,MATCH('Filtr dle měsíce'!$A218,'Filtr dle měsíce'!$AC$6:$AC$297,0),0,1,1)*OFFSET('Filtr dle měsíce'!AS$5,MATCH('Filtr dle měsíce'!$A218,'Filtr dle měsíce'!$AC$6:$AC$297,0),0,1,1),""),"")</f>
        <v/>
      </c>
      <c r="BF219" s="79" t="str">
        <f ca="1">IF(IFERROR(OFFSET('Filtr dle měsíce'!AT$5,MATCH('Filtr dle měsíce'!$A218,'Filtr dle měsíce'!$AC$6:$AC$297,0),0,1,1)*OFFSET('Filtr dle měsíce'!AT$5,MATCH('Filtr dle měsíce'!$A218,'Filtr dle měsíce'!$AC$6:$AC$297,0),0,1,1),"")&gt;0,IFERROR(OFFSET('Filtr dle měsíce'!AT$5,MATCH('Filtr dle měsíce'!$A218,'Filtr dle měsíce'!$AC$6:$AC$297,0),0,1,1)*OFFSET('Filtr dle měsíce'!AT$5,MATCH('Filtr dle měsíce'!$A218,'Filtr dle měsíce'!$AC$6:$AC$297,0),0,1,1),""),"")</f>
        <v/>
      </c>
      <c r="BG219" s="79" t="str">
        <f ca="1">IF(IFERROR(OFFSET('Filtr dle měsíce'!AU$5,MATCH('Filtr dle měsíce'!$A218,'Filtr dle měsíce'!$AC$6:$AC$297,0),0,1,1)*OFFSET('Filtr dle měsíce'!AU$5,MATCH('Filtr dle měsíce'!$A218,'Filtr dle měsíce'!$AC$6:$AC$297,0),0,1,1),"")&gt;0,IFERROR(OFFSET('Filtr dle měsíce'!AU$5,MATCH('Filtr dle měsíce'!$A218,'Filtr dle měsíce'!$AC$6:$AC$297,0),0,1,1)*OFFSET('Filtr dle měsíce'!AU$5,MATCH('Filtr dle měsíce'!$A218,'Filtr dle měsíce'!$AC$6:$AC$297,0),0,1,1),""),"")</f>
        <v/>
      </c>
      <c r="BH219" s="79" t="str">
        <f ca="1">IF(IFERROR(OFFSET('Filtr dle měsíce'!AV$5,MATCH('Filtr dle měsíce'!$A218,'Filtr dle měsíce'!$AC$6:$AC$297,0),0,1,1)*OFFSET('Filtr dle měsíce'!AV$5,MATCH('Filtr dle měsíce'!$A218,'Filtr dle měsíce'!$AC$6:$AC$297,0),0,1,1),"")&gt;0,IFERROR(OFFSET('Filtr dle měsíce'!AV$5,MATCH('Filtr dle měsíce'!$A218,'Filtr dle měsíce'!$AC$6:$AC$297,0),0,1,1)*OFFSET('Filtr dle měsíce'!AV$5,MATCH('Filtr dle měsíce'!$A218,'Filtr dle měsíce'!$AC$6:$AC$297,0),0,1,1),""),"")</f>
        <v/>
      </c>
      <c r="BI219" s="79" t="str">
        <f ca="1">IF(IFERROR(OFFSET('Filtr dle měsíce'!AW$5,MATCH('Filtr dle měsíce'!$A218,'Filtr dle měsíce'!$AC$6:$AC$297,0),0,1,1)*OFFSET('Filtr dle měsíce'!AW$5,MATCH('Filtr dle měsíce'!$A218,'Filtr dle měsíce'!$AC$6:$AC$297,0),0,1,1),"")&gt;0,IFERROR(OFFSET('Filtr dle měsíce'!AW$5,MATCH('Filtr dle měsíce'!$A218,'Filtr dle měsíce'!$AC$6:$AC$297,0),0,1,1)*OFFSET('Filtr dle měsíce'!AW$5,MATCH('Filtr dle měsíce'!$A218,'Filtr dle měsíce'!$AC$6:$AC$297,0),0,1,1),""),"")</f>
        <v/>
      </c>
      <c r="BJ219" s="79" t="str">
        <f ca="1">IF(IFERROR(OFFSET('Filtr dle měsíce'!AX$5,MATCH('Filtr dle měsíce'!$A218,'Filtr dle měsíce'!$AC$6:$AC$297,0),0,1,1)*OFFSET('Filtr dle měsíce'!AX$5,MATCH('Filtr dle měsíce'!$A218,'Filtr dle měsíce'!$AC$6:$AC$297,0),0,1,1),"")&gt;0,IFERROR(OFFSET('Filtr dle měsíce'!AX$5,MATCH('Filtr dle měsíce'!$A218,'Filtr dle měsíce'!$AC$6:$AC$297,0),0,1,1)*OFFSET('Filtr dle měsíce'!AX$5,MATCH('Filtr dle měsíce'!$A218,'Filtr dle měsíce'!$AC$6:$AC$297,0),0,1,1),""),"")</f>
        <v/>
      </c>
      <c r="BK219" s="79" t="str">
        <f ca="1">IF(IFERROR(OFFSET('Filtr dle měsíce'!AY$5,MATCH('Filtr dle měsíce'!$A218,'Filtr dle měsíce'!$AC$6:$AC$297,0),0,1,1)*OFFSET('Filtr dle měsíce'!AY$5,MATCH('Filtr dle měsíce'!$A218,'Filtr dle měsíce'!$AC$6:$AC$297,0),0,1,1),"")&gt;0,IFERROR(OFFSET('Filtr dle měsíce'!AY$5,MATCH('Filtr dle měsíce'!$A218,'Filtr dle měsíce'!$AC$6:$AC$297,0),0,1,1)*OFFSET('Filtr dle měsíce'!AY$5,MATCH('Filtr dle měsíce'!$A218,'Filtr dle měsíce'!$AC$6:$AC$297,0),0,1,1),""),"")</f>
        <v/>
      </c>
      <c r="BL219" s="79" t="str">
        <f ca="1">IF(IFERROR(OFFSET('Filtr dle měsíce'!AZ$5,MATCH('Filtr dle měsíce'!$A218,'Filtr dle měsíce'!$AC$6:$AC$297,0),0,1,1)*OFFSET('Filtr dle měsíce'!AZ$5,MATCH('Filtr dle měsíce'!$A218,'Filtr dle měsíce'!$AC$6:$AC$297,0),0,1,1),"")&gt;0,IFERROR(OFFSET('Filtr dle měsíce'!AZ$5,MATCH('Filtr dle měsíce'!$A218,'Filtr dle měsíce'!$AC$6:$AC$297,0),0,1,1)*OFFSET('Filtr dle měsíce'!AZ$5,MATCH('Filtr dle měsíce'!$A218,'Filtr dle měsíce'!$AC$6:$AC$297,0),0,1,1),""),"")</f>
        <v/>
      </c>
      <c r="BM219" s="79" t="str">
        <f ca="1">IF(IFERROR(OFFSET('Filtr dle měsíce'!BA$5,MATCH('Filtr dle měsíce'!$A218,'Filtr dle měsíce'!$AC$6:$AC$297,0),0,1,1)*OFFSET('Filtr dle měsíce'!BA$5,MATCH('Filtr dle měsíce'!$A218,'Filtr dle měsíce'!$AC$6:$AC$297,0),0,1,1),"")&gt;0,IFERROR(OFFSET('Filtr dle měsíce'!BA$5,MATCH('Filtr dle měsíce'!$A218,'Filtr dle měsíce'!$AC$6:$AC$297,0),0,1,1)*OFFSET('Filtr dle měsíce'!BA$5,MATCH('Filtr dle měsíce'!$A218,'Filtr dle měsíce'!$AC$6:$AC$297,0),0,1,1),""),"")</f>
        <v/>
      </c>
      <c r="BN219" s="79" t="str">
        <f ca="1">IF(IFERROR(OFFSET('Filtr dle měsíce'!BB$5,MATCH('Filtr dle měsíce'!$A218,'Filtr dle měsíce'!$AC$6:$AC$297,0),0,1,1)*OFFSET('Filtr dle měsíce'!BB$5,MATCH('Filtr dle měsíce'!$A218,'Filtr dle měsíce'!$AC$6:$AC$297,0),0,1,1),"")&gt;0,IFERROR(OFFSET('Filtr dle měsíce'!BB$5,MATCH('Filtr dle měsíce'!$A218,'Filtr dle měsíce'!$AC$6:$AC$297,0),0,1,1)*OFFSET('Filtr dle měsíce'!BB$5,MATCH('Filtr dle měsíce'!$A218,'Filtr dle měsíce'!$AC$6:$AC$297,0),0,1,1),""),"")</f>
        <v/>
      </c>
      <c r="BO219" s="79" t="str">
        <f ca="1">IF(IFERROR(OFFSET('Filtr dle měsíce'!BC$5,MATCH('Filtr dle měsíce'!$A218,'Filtr dle měsíce'!$AC$6:$AC$297,0),0,1,1)*OFFSET('Filtr dle měsíce'!BC$5,MATCH('Filtr dle měsíce'!$A218,'Filtr dle měsíce'!$AC$6:$AC$297,0),0,1,1),"")&gt;0,IFERROR(OFFSET('Filtr dle měsíce'!BC$5,MATCH('Filtr dle měsíce'!$A218,'Filtr dle měsíce'!$AC$6:$AC$297,0),0,1,1)*OFFSET('Filtr dle měsíce'!BC$5,MATCH('Filtr dle měsíce'!$A218,'Filtr dle měsíce'!$AC$6:$AC$297,0),0,1,1),""),"")</f>
        <v/>
      </c>
      <c r="BP219" s="79"/>
      <c r="BQ219" s="79"/>
    </row>
    <row r="220" spans="1:69" ht="14.25" customHeight="1" x14ac:dyDescent="0.4">
      <c r="A220" s="51">
        <v>216</v>
      </c>
      <c r="B220" s="74" t="str">
        <f ca="1">IFERROR(TEXT(OFFSET('Tabulka klientů 2023'!$C$7,MATCH('Filtr dle měsíce'!A220,'Filtr dle měsíce'!$AC$6:$AC$297,0),0,1,1),""),"")</f>
        <v/>
      </c>
      <c r="C220" s="75" t="str">
        <f ca="1">IF(IFERROR(OFFSET('Tabulka klientů 2023'!$Q$7,MATCH('Filtr dle měsíce'!A220,'Filtr dle měsíce'!$AC$6:$AC$297,0),0,1,1)*OFFSET('Filtr dle měsíce'!$Q$5,MATCH('Filtr dle měsíce'!A220,'Filtr dle měsíce'!$AC$6:$AC$297,0),0,1,1),"")&gt;0,IFERROR(OFFSET('Tabulka klientů 2023'!$Q$7,MATCH('Filtr dle měsíce'!A220,'Filtr dle měsíce'!$AC$6:$AC$297,0),0,1,1)*OFFSET('Filtr dle měsíce'!$Q$5,MATCH('Filtr dle měsíce'!A220,'Filtr dle měsíce'!$AC$6:$AC$297,0),0,1,1),""),"")</f>
        <v/>
      </c>
      <c r="D220" s="76" t="str">
        <f ca="1">IF(IFERROR(OFFSET('Tabulka klientů 2023'!$T$7,MATCH('Filtr dle měsíce'!A220,'Filtr dle měsíce'!$AC$6:$AC$297,0),0,1,1)*OFFSET('Filtr dle měsíce'!$R$5,MATCH('Filtr dle měsíce'!A220,'Filtr dle měsíce'!$AC$6:$AC$297,0),0,1,1),"")&gt;0,IFERROR(OFFSET('Tabulka klientů 2023'!$T$7,MATCH('Filtr dle měsíce'!A220,'Filtr dle měsíce'!$AC$6:$AC$297,0),0,1,1)*OFFSET('Filtr dle měsíce'!$R$5,MATCH('Filtr dle měsíce'!A220,'Filtr dle měsíce'!$AC$6:$AC$297,0),0,1,1),""),"")</f>
        <v/>
      </c>
      <c r="E220" s="75" t="str">
        <f ca="1">IF(IFERROR(OFFSET('Tabulka klientů 2023'!$W$7,MATCH('Filtr dle měsíce'!A220,'Filtr dle měsíce'!$AC$6:$AC$297,0),0,1,1)*OFFSET('Filtr dle měsíce'!$S$5,MATCH('Filtr dle měsíce'!A220,'Filtr dle měsíce'!$AC$6:$AC$297,0),0,1,1),"")&gt;0,IFERROR(OFFSET('Tabulka klientů 2023'!$W$7,MATCH('Filtr dle měsíce'!A220,'Filtr dle měsíce'!$AC$6:$AC$297,0),0,1,1)*OFFSET('Filtr dle měsíce'!$S$5,MATCH('Filtr dle měsíce'!A220,'Filtr dle měsíce'!$AC$6:$AC$297,0),0,1,1),""),"")</f>
        <v/>
      </c>
      <c r="F220" s="76" t="str">
        <f ca="1">IF(IFERROR(OFFSET('Tabulka klientů 2023'!$Z$7,MATCH('Filtr dle měsíce'!A220,'Filtr dle měsíce'!$AC$6:$AC$297,0),0,1,1)*OFFSET('Filtr dle měsíce'!$T$5,MATCH('Filtr dle měsíce'!A220,'Filtr dle měsíce'!$AC$6:$AC$297,0),0,1,1),"")&gt;0,IFERROR(OFFSET('Tabulka klientů 2023'!$Z$7,MATCH('Filtr dle měsíce'!A220,'Filtr dle měsíce'!$AC$6:$AC$297,0),0,1,1)*OFFSET('Filtr dle měsíce'!$T$5,MATCH('Filtr dle měsíce'!A220,'Filtr dle měsíce'!$AC$6:$AC$297,0),0,1,1),""),"")</f>
        <v/>
      </c>
      <c r="G220" s="75" t="str">
        <f ca="1">IF(IFERROR(OFFSET('Tabulka klientů 2023'!$AC$7,MATCH('Filtr dle měsíce'!A220,'Filtr dle měsíce'!$AC$6:$AC$297,0),0,1,1)*OFFSET('Filtr dle měsíce'!$U$5,MATCH('Filtr dle měsíce'!A220,'Filtr dle měsíce'!$AC$6:$AC$297,0),0,1,1),"")&gt;0,IFERROR(OFFSET('Tabulka klientů 2023'!$AC$7,MATCH('Filtr dle měsíce'!A220,'Filtr dle měsíce'!$AC$6:$AC$297,0),0,1,1)*OFFSET('Filtr dle měsíce'!$U$5,MATCH('Filtr dle měsíce'!A220,'Filtr dle měsíce'!$AC$6:$AC$297,0),0,1,1),""),"")</f>
        <v/>
      </c>
      <c r="H220" s="76" t="str">
        <f ca="1">IF(IFERROR(OFFSET('Tabulka klientů 2023'!$AF$7,MATCH('Filtr dle měsíce'!A220,'Filtr dle měsíce'!$AC$6:$AC$297,0),0,1,1)*OFFSET('Filtr dle měsíce'!$V$5,MATCH('Filtr dle měsíce'!A220,'Filtr dle měsíce'!$AC$6:$AC$297,0),0,1,1),"")&gt;0,IFERROR(OFFSET('Tabulka klientů 2023'!$AF$7,MATCH('Filtr dle měsíce'!A220,'Filtr dle měsíce'!$AC$6:$AC$297,0),0,1,1)*OFFSET('Filtr dle měsíce'!$V$5,MATCH('Filtr dle měsíce'!A220,'Filtr dle měsíce'!$AC$6:$AC$297,0),0,1,1),""),"")</f>
        <v/>
      </c>
      <c r="I220" s="75" t="str">
        <f ca="1">IF(IFERROR(OFFSET('Tabulka klientů 2023'!$AI$7,MATCH('Filtr dle měsíce'!A220,'Filtr dle měsíce'!$AC$6:$AC$297,0),0,1,1)*OFFSET('Filtr dle měsíce'!$W$5,MATCH('Filtr dle měsíce'!A220,'Filtr dle měsíce'!$AC$6:$AC$297,0),0,1,1),"")&gt;0,IFERROR(OFFSET('Tabulka klientů 2023'!$AI$7,MATCH('Filtr dle měsíce'!A220,'Filtr dle měsíce'!$AC$6:$AC$297,0),0,1,1)*OFFSET('Filtr dle měsíce'!$W$5,MATCH('Filtr dle měsíce'!A220,'Filtr dle měsíce'!$AC$6:$AC$297,0),0,1,1),""),"")</f>
        <v/>
      </c>
      <c r="J220" s="76" t="str">
        <f ca="1">IF(IFERROR(OFFSET('Tabulka klientů 2023'!$AL$7,MATCH('Filtr dle měsíce'!A220,'Filtr dle měsíce'!$AC$6:$AC$297,0),0,1,1)*OFFSET('Filtr dle měsíce'!$X$5,MATCH('Filtr dle měsíce'!A220,'Filtr dle měsíce'!$AC$6:$AC$297,0),0,1,1),"")&gt;0,IFERROR(OFFSET('Tabulka klientů 2023'!$AL$7,MATCH('Filtr dle měsíce'!A220,'Filtr dle měsíce'!$AC$6:$AC$297,0),0,1,1)*OFFSET('Filtr dle měsíce'!$X$5,MATCH('Filtr dle měsíce'!A220,'Filtr dle měsíce'!$AC$6:$AC$297,0),0,1,1),""),"")</f>
        <v/>
      </c>
      <c r="K220" s="75" t="str">
        <f ca="1">IF(IFERROR(OFFSET('Tabulka klientů 2023'!$AO$7,MATCH('Filtr dle měsíce'!A220,'Filtr dle měsíce'!$AC$6:$AC$297,0),0,1,1)*OFFSET('Filtr dle měsíce'!$Y$5,MATCH('Filtr dle měsíce'!A220,'Filtr dle měsíce'!$AC$6:$AC$297,0),0,1,1),"")&gt;0,IFERROR(OFFSET('Tabulka klientů 2023'!$AO$7,MATCH('Filtr dle měsíce'!A220,'Filtr dle měsíce'!$AC$6:$AC$297,0),0,1,1)*OFFSET('Filtr dle měsíce'!$Y$5,MATCH('Filtr dle měsíce'!A220,'Filtr dle měsíce'!$AC$6:$AC$297,0),0,1,1),""),"")</f>
        <v/>
      </c>
      <c r="L220" s="76" t="str">
        <f ca="1">IF(IFERROR(OFFSET('Tabulka klientů 2023'!$AR$7,MATCH('Filtr dle měsíce'!A220,'Filtr dle měsíce'!$AC$6:$AC$297,0),0,1,1)*OFFSET('Filtr dle měsíce'!$Z$5,MATCH('Filtr dle měsíce'!A220,'Filtr dle měsíce'!$AC$6:$AC$297,0),0,1,1),"")&gt;0,IFERROR(OFFSET('Tabulka klientů 2023'!$AR$7,MATCH('Filtr dle měsíce'!A220,'Filtr dle měsíce'!$AC$6:$AC$297,0),0,1,1)*OFFSET('Filtr dle měsíce'!$Z$5,MATCH('Filtr dle měsíce'!A220,'Filtr dle měsíce'!$AC$6:$AC$297,0),0,1,1),""),"")</f>
        <v/>
      </c>
      <c r="M220" s="77" t="str">
        <f ca="1">IF(IFERROR(OFFSET('Tabulka klientů 2023'!$AU$7,MATCH('Filtr dle měsíce'!A220,'Filtr dle měsíce'!$AC$6:$AC$297,0),0,1,1)*OFFSET('Filtr dle měsíce'!$AA$5,MATCH('Filtr dle měsíce'!A220,'Filtr dle měsíce'!$AC$6:$AC$297,0),0,1,1),"")&gt;0,IFERROR(OFFSET('Tabulka klientů 2023'!$AU$7,MATCH('Filtr dle měsíce'!A220,'Filtr dle měsíce'!$AC$6:$AC$297,0),0,1,1)*OFFSET('Filtr dle měsíce'!$AA$5,MATCH('Filtr dle měsíce'!A220,'Filtr dle měsíce'!$AC$6:$AC$297,0),0,1,1),""),"")</f>
        <v/>
      </c>
      <c r="N220" s="78" t="str">
        <f t="shared" ca="1" si="0"/>
        <v/>
      </c>
      <c r="Q220" s="51">
        <f>IF('Tabulka klientů 2023'!R222='Filtr dle měsíce'!$C$1,1,0)</f>
        <v>0</v>
      </c>
      <c r="R220" s="51">
        <f>IF('Tabulka klientů 2023'!U222='Filtr dle měsíce'!$C$1,1,0)</f>
        <v>0</v>
      </c>
      <c r="S220" s="51">
        <f>IF('Tabulka klientů 2023'!X222='Filtr dle měsíce'!$C$1,1,0)</f>
        <v>0</v>
      </c>
      <c r="T220" s="51">
        <f>IF('Tabulka klientů 2023'!AA222='Filtr dle měsíce'!$C$1,1,0)</f>
        <v>0</v>
      </c>
      <c r="U220" s="51">
        <f>IF('Tabulka klientů 2023'!AD222='Filtr dle měsíce'!$C$1,1,0)</f>
        <v>0</v>
      </c>
      <c r="V220" s="51">
        <f>IF('Tabulka klientů 2023'!AG222='Filtr dle měsíce'!$C$1,1,0)</f>
        <v>0</v>
      </c>
      <c r="W220" s="51">
        <f>IF('Tabulka klientů 2023'!AJ222='Filtr dle měsíce'!$C$1,1,0)</f>
        <v>0</v>
      </c>
      <c r="X220" s="1">
        <f>IF('Tabulka klientů 2023'!AM222='Filtr dle měsíce'!$C$1,1,0)</f>
        <v>0</v>
      </c>
      <c r="Y220" s="1">
        <f>IF('Tabulka klientů 2023'!AP222='Filtr dle měsíce'!$C$1,1,0)</f>
        <v>0</v>
      </c>
      <c r="Z220" s="1">
        <f>IF('Tabulka klientů 2023'!AS222='Filtr dle měsíce'!$C$1,1,0)</f>
        <v>0</v>
      </c>
      <c r="AA220" s="1">
        <f>IF('Tabulka klientů 2023'!AV222='Filtr dle měsíce'!$C$1,1,0)</f>
        <v>0</v>
      </c>
      <c r="AB220" s="1">
        <f t="shared" si="1"/>
        <v>0</v>
      </c>
      <c r="AC220" s="1">
        <f t="shared" si="2"/>
        <v>0</v>
      </c>
      <c r="AE220" s="51">
        <f>IF('Tabulka klientů 2023'!S222="ANO",1,0)</f>
        <v>0</v>
      </c>
      <c r="AF220" s="51">
        <f>IF('Tabulka klientů 2023'!V222="ANO",1,0)</f>
        <v>0</v>
      </c>
      <c r="AG220" s="51">
        <f>IF('Tabulka klientů 2023'!Y222="ANO",1,0)</f>
        <v>0</v>
      </c>
      <c r="AH220" s="51">
        <f>IF('Tabulka klientů 2023'!AB222="ANO",1,0)</f>
        <v>0</v>
      </c>
      <c r="AI220" s="51">
        <f>IF('Tabulka klientů 2023'!AE222="ANO",1,0)</f>
        <v>0</v>
      </c>
      <c r="AJ220" s="51">
        <f>IF('Tabulka klientů 2023'!AH222="ANO",1,0)</f>
        <v>0</v>
      </c>
      <c r="AK220" s="51">
        <f>IF('Tabulka klientů 2023'!AK222="ANO",1,0)</f>
        <v>0</v>
      </c>
      <c r="AL220" s="51">
        <f>IF('Tabulka klientů 2023'!AN222="ANO",1,0)</f>
        <v>0</v>
      </c>
      <c r="AM220" s="51">
        <f>IF('Tabulka klientů 2023'!AQ222="ANO",1,0)</f>
        <v>0</v>
      </c>
      <c r="AN220" s="51">
        <f>IF('Tabulka klientů 2023'!AT222="ANO",1,0)</f>
        <v>0</v>
      </c>
      <c r="AO220" s="51">
        <f>IF('Tabulka klientů 2023'!AW222="ANO",1,0)</f>
        <v>0</v>
      </c>
      <c r="AP220" s="51" t="e">
        <f t="shared" ref="AP220:AQ220" si="430">#N/A</f>
        <v>#N/A</v>
      </c>
      <c r="AQ220" s="51" t="e">
        <f t="shared" si="430"/>
        <v>#N/A</v>
      </c>
      <c r="AR220" s="51"/>
      <c r="AS220" s="1">
        <f t="shared" ref="AS220:BC220" si="431">SUM(Q220+AE220)</f>
        <v>0</v>
      </c>
      <c r="AT220" s="1">
        <f t="shared" si="431"/>
        <v>0</v>
      </c>
      <c r="AU220" s="1">
        <f t="shared" si="431"/>
        <v>0</v>
      </c>
      <c r="AV220" s="1">
        <f t="shared" si="431"/>
        <v>0</v>
      </c>
      <c r="AW220" s="1">
        <f t="shared" si="431"/>
        <v>0</v>
      </c>
      <c r="AX220" s="1">
        <f t="shared" si="431"/>
        <v>0</v>
      </c>
      <c r="AY220" s="1">
        <f t="shared" si="431"/>
        <v>0</v>
      </c>
      <c r="AZ220" s="1">
        <f t="shared" si="431"/>
        <v>0</v>
      </c>
      <c r="BA220" s="1">
        <f t="shared" si="431"/>
        <v>0</v>
      </c>
      <c r="BB220" s="1">
        <f t="shared" si="431"/>
        <v>0</v>
      </c>
      <c r="BC220" s="1">
        <f t="shared" si="431"/>
        <v>0</v>
      </c>
      <c r="BD220" s="1"/>
      <c r="BE220" s="79" t="str">
        <f ca="1">IF(IFERROR(OFFSET('Filtr dle měsíce'!AS$5,MATCH('Filtr dle měsíce'!$A219,'Filtr dle měsíce'!$AC$6:$AC$297,0),0,1,1)*OFFSET('Filtr dle měsíce'!AS$5,MATCH('Filtr dle měsíce'!$A219,'Filtr dle měsíce'!$AC$6:$AC$297,0),0,1,1),"")&gt;0,IFERROR(OFFSET('Filtr dle měsíce'!AS$5,MATCH('Filtr dle měsíce'!$A219,'Filtr dle měsíce'!$AC$6:$AC$297,0),0,1,1)*OFFSET('Filtr dle měsíce'!AS$5,MATCH('Filtr dle měsíce'!$A219,'Filtr dle měsíce'!$AC$6:$AC$297,0),0,1,1),""),"")</f>
        <v/>
      </c>
      <c r="BF220" s="79" t="str">
        <f ca="1">IF(IFERROR(OFFSET('Filtr dle měsíce'!AT$5,MATCH('Filtr dle měsíce'!$A219,'Filtr dle měsíce'!$AC$6:$AC$297,0),0,1,1)*OFFSET('Filtr dle měsíce'!AT$5,MATCH('Filtr dle měsíce'!$A219,'Filtr dle měsíce'!$AC$6:$AC$297,0),0,1,1),"")&gt;0,IFERROR(OFFSET('Filtr dle měsíce'!AT$5,MATCH('Filtr dle měsíce'!$A219,'Filtr dle měsíce'!$AC$6:$AC$297,0),0,1,1)*OFFSET('Filtr dle měsíce'!AT$5,MATCH('Filtr dle měsíce'!$A219,'Filtr dle měsíce'!$AC$6:$AC$297,0),0,1,1),""),"")</f>
        <v/>
      </c>
      <c r="BG220" s="79" t="str">
        <f ca="1">IF(IFERROR(OFFSET('Filtr dle měsíce'!AU$5,MATCH('Filtr dle měsíce'!$A219,'Filtr dle měsíce'!$AC$6:$AC$297,0),0,1,1)*OFFSET('Filtr dle měsíce'!AU$5,MATCH('Filtr dle měsíce'!$A219,'Filtr dle měsíce'!$AC$6:$AC$297,0),0,1,1),"")&gt;0,IFERROR(OFFSET('Filtr dle měsíce'!AU$5,MATCH('Filtr dle měsíce'!$A219,'Filtr dle měsíce'!$AC$6:$AC$297,0),0,1,1)*OFFSET('Filtr dle měsíce'!AU$5,MATCH('Filtr dle měsíce'!$A219,'Filtr dle měsíce'!$AC$6:$AC$297,0),0,1,1),""),"")</f>
        <v/>
      </c>
      <c r="BH220" s="79" t="str">
        <f ca="1">IF(IFERROR(OFFSET('Filtr dle měsíce'!AV$5,MATCH('Filtr dle měsíce'!$A219,'Filtr dle měsíce'!$AC$6:$AC$297,0),0,1,1)*OFFSET('Filtr dle měsíce'!AV$5,MATCH('Filtr dle měsíce'!$A219,'Filtr dle měsíce'!$AC$6:$AC$297,0),0,1,1),"")&gt;0,IFERROR(OFFSET('Filtr dle měsíce'!AV$5,MATCH('Filtr dle měsíce'!$A219,'Filtr dle měsíce'!$AC$6:$AC$297,0),0,1,1)*OFFSET('Filtr dle měsíce'!AV$5,MATCH('Filtr dle měsíce'!$A219,'Filtr dle měsíce'!$AC$6:$AC$297,0),0,1,1),""),"")</f>
        <v/>
      </c>
      <c r="BI220" s="79" t="str">
        <f ca="1">IF(IFERROR(OFFSET('Filtr dle měsíce'!AW$5,MATCH('Filtr dle měsíce'!$A219,'Filtr dle měsíce'!$AC$6:$AC$297,0),0,1,1)*OFFSET('Filtr dle měsíce'!AW$5,MATCH('Filtr dle měsíce'!$A219,'Filtr dle měsíce'!$AC$6:$AC$297,0),0,1,1),"")&gt;0,IFERROR(OFFSET('Filtr dle měsíce'!AW$5,MATCH('Filtr dle měsíce'!$A219,'Filtr dle měsíce'!$AC$6:$AC$297,0),0,1,1)*OFFSET('Filtr dle měsíce'!AW$5,MATCH('Filtr dle měsíce'!$A219,'Filtr dle měsíce'!$AC$6:$AC$297,0),0,1,1),""),"")</f>
        <v/>
      </c>
      <c r="BJ220" s="79" t="str">
        <f ca="1">IF(IFERROR(OFFSET('Filtr dle měsíce'!AX$5,MATCH('Filtr dle měsíce'!$A219,'Filtr dle měsíce'!$AC$6:$AC$297,0),0,1,1)*OFFSET('Filtr dle měsíce'!AX$5,MATCH('Filtr dle měsíce'!$A219,'Filtr dle měsíce'!$AC$6:$AC$297,0),0,1,1),"")&gt;0,IFERROR(OFFSET('Filtr dle měsíce'!AX$5,MATCH('Filtr dle měsíce'!$A219,'Filtr dle měsíce'!$AC$6:$AC$297,0),0,1,1)*OFFSET('Filtr dle měsíce'!AX$5,MATCH('Filtr dle měsíce'!$A219,'Filtr dle měsíce'!$AC$6:$AC$297,0),0,1,1),""),"")</f>
        <v/>
      </c>
      <c r="BK220" s="79" t="str">
        <f ca="1">IF(IFERROR(OFFSET('Filtr dle měsíce'!AY$5,MATCH('Filtr dle měsíce'!$A219,'Filtr dle měsíce'!$AC$6:$AC$297,0),0,1,1)*OFFSET('Filtr dle měsíce'!AY$5,MATCH('Filtr dle měsíce'!$A219,'Filtr dle měsíce'!$AC$6:$AC$297,0),0,1,1),"")&gt;0,IFERROR(OFFSET('Filtr dle měsíce'!AY$5,MATCH('Filtr dle měsíce'!$A219,'Filtr dle měsíce'!$AC$6:$AC$297,0),0,1,1)*OFFSET('Filtr dle měsíce'!AY$5,MATCH('Filtr dle měsíce'!$A219,'Filtr dle měsíce'!$AC$6:$AC$297,0),0,1,1),""),"")</f>
        <v/>
      </c>
      <c r="BL220" s="79" t="str">
        <f ca="1">IF(IFERROR(OFFSET('Filtr dle měsíce'!AZ$5,MATCH('Filtr dle měsíce'!$A219,'Filtr dle měsíce'!$AC$6:$AC$297,0),0,1,1)*OFFSET('Filtr dle měsíce'!AZ$5,MATCH('Filtr dle měsíce'!$A219,'Filtr dle měsíce'!$AC$6:$AC$297,0),0,1,1),"")&gt;0,IFERROR(OFFSET('Filtr dle měsíce'!AZ$5,MATCH('Filtr dle měsíce'!$A219,'Filtr dle měsíce'!$AC$6:$AC$297,0),0,1,1)*OFFSET('Filtr dle měsíce'!AZ$5,MATCH('Filtr dle měsíce'!$A219,'Filtr dle měsíce'!$AC$6:$AC$297,0),0,1,1),""),"")</f>
        <v/>
      </c>
      <c r="BM220" s="79" t="str">
        <f ca="1">IF(IFERROR(OFFSET('Filtr dle měsíce'!BA$5,MATCH('Filtr dle měsíce'!$A219,'Filtr dle měsíce'!$AC$6:$AC$297,0),0,1,1)*OFFSET('Filtr dle měsíce'!BA$5,MATCH('Filtr dle měsíce'!$A219,'Filtr dle měsíce'!$AC$6:$AC$297,0),0,1,1),"")&gt;0,IFERROR(OFFSET('Filtr dle měsíce'!BA$5,MATCH('Filtr dle měsíce'!$A219,'Filtr dle měsíce'!$AC$6:$AC$297,0),0,1,1)*OFFSET('Filtr dle měsíce'!BA$5,MATCH('Filtr dle měsíce'!$A219,'Filtr dle měsíce'!$AC$6:$AC$297,0),0,1,1),""),"")</f>
        <v/>
      </c>
      <c r="BN220" s="79" t="str">
        <f ca="1">IF(IFERROR(OFFSET('Filtr dle měsíce'!BB$5,MATCH('Filtr dle měsíce'!$A219,'Filtr dle měsíce'!$AC$6:$AC$297,0),0,1,1)*OFFSET('Filtr dle měsíce'!BB$5,MATCH('Filtr dle měsíce'!$A219,'Filtr dle měsíce'!$AC$6:$AC$297,0),0,1,1),"")&gt;0,IFERROR(OFFSET('Filtr dle měsíce'!BB$5,MATCH('Filtr dle měsíce'!$A219,'Filtr dle měsíce'!$AC$6:$AC$297,0),0,1,1)*OFFSET('Filtr dle měsíce'!BB$5,MATCH('Filtr dle měsíce'!$A219,'Filtr dle měsíce'!$AC$6:$AC$297,0),0,1,1),""),"")</f>
        <v/>
      </c>
      <c r="BO220" s="79" t="str">
        <f ca="1">IF(IFERROR(OFFSET('Filtr dle měsíce'!BC$5,MATCH('Filtr dle měsíce'!$A219,'Filtr dle měsíce'!$AC$6:$AC$297,0),0,1,1)*OFFSET('Filtr dle měsíce'!BC$5,MATCH('Filtr dle měsíce'!$A219,'Filtr dle měsíce'!$AC$6:$AC$297,0),0,1,1),"")&gt;0,IFERROR(OFFSET('Filtr dle měsíce'!BC$5,MATCH('Filtr dle měsíce'!$A219,'Filtr dle měsíce'!$AC$6:$AC$297,0),0,1,1)*OFFSET('Filtr dle měsíce'!BC$5,MATCH('Filtr dle měsíce'!$A219,'Filtr dle měsíce'!$AC$6:$AC$297,0),0,1,1),""),"")</f>
        <v/>
      </c>
      <c r="BP220" s="79"/>
      <c r="BQ220" s="79"/>
    </row>
    <row r="221" spans="1:69" ht="14.25" customHeight="1" x14ac:dyDescent="0.4">
      <c r="A221" s="51">
        <v>217</v>
      </c>
      <c r="B221" s="74" t="str">
        <f ca="1">IFERROR(TEXT(OFFSET('Tabulka klientů 2023'!$C$7,MATCH('Filtr dle měsíce'!A221,'Filtr dle měsíce'!$AC$6:$AC$297,0),0,1,1),""),"")</f>
        <v/>
      </c>
      <c r="C221" s="75" t="str">
        <f ca="1">IF(IFERROR(OFFSET('Tabulka klientů 2023'!$Q$7,MATCH('Filtr dle měsíce'!A221,'Filtr dle měsíce'!$AC$6:$AC$297,0),0,1,1)*OFFSET('Filtr dle měsíce'!$Q$5,MATCH('Filtr dle měsíce'!A221,'Filtr dle měsíce'!$AC$6:$AC$297,0),0,1,1),"")&gt;0,IFERROR(OFFSET('Tabulka klientů 2023'!$Q$7,MATCH('Filtr dle měsíce'!A221,'Filtr dle měsíce'!$AC$6:$AC$297,0),0,1,1)*OFFSET('Filtr dle měsíce'!$Q$5,MATCH('Filtr dle měsíce'!A221,'Filtr dle měsíce'!$AC$6:$AC$297,0),0,1,1),""),"")</f>
        <v/>
      </c>
      <c r="D221" s="76" t="str">
        <f ca="1">IF(IFERROR(OFFSET('Tabulka klientů 2023'!$T$7,MATCH('Filtr dle měsíce'!A221,'Filtr dle měsíce'!$AC$6:$AC$297,0),0,1,1)*OFFSET('Filtr dle měsíce'!$R$5,MATCH('Filtr dle měsíce'!A221,'Filtr dle měsíce'!$AC$6:$AC$297,0),0,1,1),"")&gt;0,IFERROR(OFFSET('Tabulka klientů 2023'!$T$7,MATCH('Filtr dle měsíce'!A221,'Filtr dle měsíce'!$AC$6:$AC$297,0),0,1,1)*OFFSET('Filtr dle měsíce'!$R$5,MATCH('Filtr dle měsíce'!A221,'Filtr dle měsíce'!$AC$6:$AC$297,0),0,1,1),""),"")</f>
        <v/>
      </c>
      <c r="E221" s="75" t="str">
        <f ca="1">IF(IFERROR(OFFSET('Tabulka klientů 2023'!$W$7,MATCH('Filtr dle měsíce'!A221,'Filtr dle měsíce'!$AC$6:$AC$297,0),0,1,1)*OFFSET('Filtr dle měsíce'!$S$5,MATCH('Filtr dle měsíce'!A221,'Filtr dle měsíce'!$AC$6:$AC$297,0),0,1,1),"")&gt;0,IFERROR(OFFSET('Tabulka klientů 2023'!$W$7,MATCH('Filtr dle měsíce'!A221,'Filtr dle měsíce'!$AC$6:$AC$297,0),0,1,1)*OFFSET('Filtr dle měsíce'!$S$5,MATCH('Filtr dle měsíce'!A221,'Filtr dle měsíce'!$AC$6:$AC$297,0),0,1,1),""),"")</f>
        <v/>
      </c>
      <c r="F221" s="76" t="str">
        <f ca="1">IF(IFERROR(OFFSET('Tabulka klientů 2023'!$Z$7,MATCH('Filtr dle měsíce'!A221,'Filtr dle měsíce'!$AC$6:$AC$297,0),0,1,1)*OFFSET('Filtr dle měsíce'!$T$5,MATCH('Filtr dle měsíce'!A221,'Filtr dle měsíce'!$AC$6:$AC$297,0),0,1,1),"")&gt;0,IFERROR(OFFSET('Tabulka klientů 2023'!$Z$7,MATCH('Filtr dle měsíce'!A221,'Filtr dle měsíce'!$AC$6:$AC$297,0),0,1,1)*OFFSET('Filtr dle měsíce'!$T$5,MATCH('Filtr dle měsíce'!A221,'Filtr dle měsíce'!$AC$6:$AC$297,0),0,1,1),""),"")</f>
        <v/>
      </c>
      <c r="G221" s="75" t="str">
        <f ca="1">IF(IFERROR(OFFSET('Tabulka klientů 2023'!$AC$7,MATCH('Filtr dle měsíce'!A221,'Filtr dle měsíce'!$AC$6:$AC$297,0),0,1,1)*OFFSET('Filtr dle měsíce'!$U$5,MATCH('Filtr dle měsíce'!A221,'Filtr dle měsíce'!$AC$6:$AC$297,0),0,1,1),"")&gt;0,IFERROR(OFFSET('Tabulka klientů 2023'!$AC$7,MATCH('Filtr dle měsíce'!A221,'Filtr dle měsíce'!$AC$6:$AC$297,0),0,1,1)*OFFSET('Filtr dle měsíce'!$U$5,MATCH('Filtr dle měsíce'!A221,'Filtr dle měsíce'!$AC$6:$AC$297,0),0,1,1),""),"")</f>
        <v/>
      </c>
      <c r="H221" s="76" t="str">
        <f ca="1">IF(IFERROR(OFFSET('Tabulka klientů 2023'!$AF$7,MATCH('Filtr dle měsíce'!A221,'Filtr dle měsíce'!$AC$6:$AC$297,0),0,1,1)*OFFSET('Filtr dle měsíce'!$V$5,MATCH('Filtr dle měsíce'!A221,'Filtr dle měsíce'!$AC$6:$AC$297,0),0,1,1),"")&gt;0,IFERROR(OFFSET('Tabulka klientů 2023'!$AF$7,MATCH('Filtr dle měsíce'!A221,'Filtr dle měsíce'!$AC$6:$AC$297,0),0,1,1)*OFFSET('Filtr dle měsíce'!$V$5,MATCH('Filtr dle měsíce'!A221,'Filtr dle měsíce'!$AC$6:$AC$297,0),0,1,1),""),"")</f>
        <v/>
      </c>
      <c r="I221" s="75" t="str">
        <f ca="1">IF(IFERROR(OFFSET('Tabulka klientů 2023'!$AI$7,MATCH('Filtr dle měsíce'!A221,'Filtr dle měsíce'!$AC$6:$AC$297,0),0,1,1)*OFFSET('Filtr dle měsíce'!$W$5,MATCH('Filtr dle měsíce'!A221,'Filtr dle měsíce'!$AC$6:$AC$297,0),0,1,1),"")&gt;0,IFERROR(OFFSET('Tabulka klientů 2023'!$AI$7,MATCH('Filtr dle měsíce'!A221,'Filtr dle měsíce'!$AC$6:$AC$297,0),0,1,1)*OFFSET('Filtr dle měsíce'!$W$5,MATCH('Filtr dle měsíce'!A221,'Filtr dle měsíce'!$AC$6:$AC$297,0),0,1,1),""),"")</f>
        <v/>
      </c>
      <c r="J221" s="76" t="str">
        <f ca="1">IF(IFERROR(OFFSET('Tabulka klientů 2023'!$AL$7,MATCH('Filtr dle měsíce'!A221,'Filtr dle měsíce'!$AC$6:$AC$297,0),0,1,1)*OFFSET('Filtr dle měsíce'!$X$5,MATCH('Filtr dle měsíce'!A221,'Filtr dle měsíce'!$AC$6:$AC$297,0),0,1,1),"")&gt;0,IFERROR(OFFSET('Tabulka klientů 2023'!$AL$7,MATCH('Filtr dle měsíce'!A221,'Filtr dle měsíce'!$AC$6:$AC$297,0),0,1,1)*OFFSET('Filtr dle měsíce'!$X$5,MATCH('Filtr dle měsíce'!A221,'Filtr dle měsíce'!$AC$6:$AC$297,0),0,1,1),""),"")</f>
        <v/>
      </c>
      <c r="K221" s="75" t="str">
        <f ca="1">IF(IFERROR(OFFSET('Tabulka klientů 2023'!$AO$7,MATCH('Filtr dle měsíce'!A221,'Filtr dle měsíce'!$AC$6:$AC$297,0),0,1,1)*OFFSET('Filtr dle měsíce'!$Y$5,MATCH('Filtr dle měsíce'!A221,'Filtr dle měsíce'!$AC$6:$AC$297,0),0,1,1),"")&gt;0,IFERROR(OFFSET('Tabulka klientů 2023'!$AO$7,MATCH('Filtr dle měsíce'!A221,'Filtr dle měsíce'!$AC$6:$AC$297,0),0,1,1)*OFFSET('Filtr dle měsíce'!$Y$5,MATCH('Filtr dle měsíce'!A221,'Filtr dle měsíce'!$AC$6:$AC$297,0),0,1,1),""),"")</f>
        <v/>
      </c>
      <c r="L221" s="76" t="str">
        <f ca="1">IF(IFERROR(OFFSET('Tabulka klientů 2023'!$AR$7,MATCH('Filtr dle měsíce'!A221,'Filtr dle měsíce'!$AC$6:$AC$297,0),0,1,1)*OFFSET('Filtr dle měsíce'!$Z$5,MATCH('Filtr dle měsíce'!A221,'Filtr dle měsíce'!$AC$6:$AC$297,0),0,1,1),"")&gt;0,IFERROR(OFFSET('Tabulka klientů 2023'!$AR$7,MATCH('Filtr dle měsíce'!A221,'Filtr dle měsíce'!$AC$6:$AC$297,0),0,1,1)*OFFSET('Filtr dle měsíce'!$Z$5,MATCH('Filtr dle měsíce'!A221,'Filtr dle měsíce'!$AC$6:$AC$297,0),0,1,1),""),"")</f>
        <v/>
      </c>
      <c r="M221" s="77" t="str">
        <f ca="1">IF(IFERROR(OFFSET('Tabulka klientů 2023'!$AU$7,MATCH('Filtr dle měsíce'!A221,'Filtr dle měsíce'!$AC$6:$AC$297,0),0,1,1)*OFFSET('Filtr dle měsíce'!$AA$5,MATCH('Filtr dle měsíce'!A221,'Filtr dle měsíce'!$AC$6:$AC$297,0),0,1,1),"")&gt;0,IFERROR(OFFSET('Tabulka klientů 2023'!$AU$7,MATCH('Filtr dle měsíce'!A221,'Filtr dle měsíce'!$AC$6:$AC$297,0),0,1,1)*OFFSET('Filtr dle měsíce'!$AA$5,MATCH('Filtr dle měsíce'!A221,'Filtr dle měsíce'!$AC$6:$AC$297,0),0,1,1),""),"")</f>
        <v/>
      </c>
      <c r="N221" s="78" t="str">
        <f t="shared" ca="1" si="0"/>
        <v/>
      </c>
      <c r="Q221" s="51">
        <f>IF('Tabulka klientů 2023'!R223='Filtr dle měsíce'!$C$1,1,0)</f>
        <v>0</v>
      </c>
      <c r="R221" s="51">
        <f>IF('Tabulka klientů 2023'!U223='Filtr dle měsíce'!$C$1,1,0)</f>
        <v>0</v>
      </c>
      <c r="S221" s="51">
        <f>IF('Tabulka klientů 2023'!X223='Filtr dle měsíce'!$C$1,1,0)</f>
        <v>0</v>
      </c>
      <c r="T221" s="51">
        <f>IF('Tabulka klientů 2023'!AA223='Filtr dle měsíce'!$C$1,1,0)</f>
        <v>0</v>
      </c>
      <c r="U221" s="51">
        <f>IF('Tabulka klientů 2023'!AD223='Filtr dle měsíce'!$C$1,1,0)</f>
        <v>0</v>
      </c>
      <c r="V221" s="51">
        <f>IF('Tabulka klientů 2023'!AG223='Filtr dle měsíce'!$C$1,1,0)</f>
        <v>0</v>
      </c>
      <c r="W221" s="51">
        <f>IF('Tabulka klientů 2023'!AJ223='Filtr dle měsíce'!$C$1,1,0)</f>
        <v>0</v>
      </c>
      <c r="X221" s="1">
        <f>IF('Tabulka klientů 2023'!AM223='Filtr dle měsíce'!$C$1,1,0)</f>
        <v>0</v>
      </c>
      <c r="Y221" s="1">
        <f>IF('Tabulka klientů 2023'!AP223='Filtr dle měsíce'!$C$1,1,0)</f>
        <v>0</v>
      </c>
      <c r="Z221" s="1">
        <f>IF('Tabulka klientů 2023'!AS223='Filtr dle měsíce'!$C$1,1,0)</f>
        <v>0</v>
      </c>
      <c r="AA221" s="1">
        <f>IF('Tabulka klientů 2023'!AV223='Filtr dle měsíce'!$C$1,1,0)</f>
        <v>0</v>
      </c>
      <c r="AB221" s="1">
        <f t="shared" si="1"/>
        <v>0</v>
      </c>
      <c r="AC221" s="1">
        <f t="shared" si="2"/>
        <v>0</v>
      </c>
      <c r="AE221" s="51">
        <f>IF('Tabulka klientů 2023'!S223="ANO",1,0)</f>
        <v>0</v>
      </c>
      <c r="AF221" s="51">
        <f>IF('Tabulka klientů 2023'!V223="ANO",1,0)</f>
        <v>0</v>
      </c>
      <c r="AG221" s="51">
        <f>IF('Tabulka klientů 2023'!Y223="ANO",1,0)</f>
        <v>0</v>
      </c>
      <c r="AH221" s="51">
        <f>IF('Tabulka klientů 2023'!AB223="ANO",1,0)</f>
        <v>0</v>
      </c>
      <c r="AI221" s="51">
        <f>IF('Tabulka klientů 2023'!AE223="ANO",1,0)</f>
        <v>0</v>
      </c>
      <c r="AJ221" s="51">
        <f>IF('Tabulka klientů 2023'!AH223="ANO",1,0)</f>
        <v>0</v>
      </c>
      <c r="AK221" s="51">
        <f>IF('Tabulka klientů 2023'!AK223="ANO",1,0)</f>
        <v>0</v>
      </c>
      <c r="AL221" s="51">
        <f>IF('Tabulka klientů 2023'!AN223="ANO",1,0)</f>
        <v>0</v>
      </c>
      <c r="AM221" s="51">
        <f>IF('Tabulka klientů 2023'!AQ223="ANO",1,0)</f>
        <v>0</v>
      </c>
      <c r="AN221" s="51">
        <f>IF('Tabulka klientů 2023'!AT223="ANO",1,0)</f>
        <v>0</v>
      </c>
      <c r="AO221" s="51">
        <f>IF('Tabulka klientů 2023'!AW223="ANO",1,0)</f>
        <v>0</v>
      </c>
      <c r="AP221" s="51" t="e">
        <f t="shared" ref="AP221:AQ221" si="432">#N/A</f>
        <v>#N/A</v>
      </c>
      <c r="AQ221" s="51" t="e">
        <f t="shared" si="432"/>
        <v>#N/A</v>
      </c>
      <c r="AR221" s="51"/>
      <c r="AS221" s="1">
        <f t="shared" ref="AS221:BC221" si="433">SUM(Q221+AE221)</f>
        <v>0</v>
      </c>
      <c r="AT221" s="1">
        <f t="shared" si="433"/>
        <v>0</v>
      </c>
      <c r="AU221" s="1">
        <f t="shared" si="433"/>
        <v>0</v>
      </c>
      <c r="AV221" s="1">
        <f t="shared" si="433"/>
        <v>0</v>
      </c>
      <c r="AW221" s="1">
        <f t="shared" si="433"/>
        <v>0</v>
      </c>
      <c r="AX221" s="1">
        <f t="shared" si="433"/>
        <v>0</v>
      </c>
      <c r="AY221" s="1">
        <f t="shared" si="433"/>
        <v>0</v>
      </c>
      <c r="AZ221" s="1">
        <f t="shared" si="433"/>
        <v>0</v>
      </c>
      <c r="BA221" s="1">
        <f t="shared" si="433"/>
        <v>0</v>
      </c>
      <c r="BB221" s="1">
        <f t="shared" si="433"/>
        <v>0</v>
      </c>
      <c r="BC221" s="1">
        <f t="shared" si="433"/>
        <v>0</v>
      </c>
      <c r="BD221" s="1"/>
      <c r="BE221" s="79" t="str">
        <f ca="1">IF(IFERROR(OFFSET('Filtr dle měsíce'!AS$5,MATCH('Filtr dle měsíce'!$A220,'Filtr dle měsíce'!$AC$6:$AC$297,0),0,1,1)*OFFSET('Filtr dle měsíce'!AS$5,MATCH('Filtr dle měsíce'!$A220,'Filtr dle měsíce'!$AC$6:$AC$297,0),0,1,1),"")&gt;0,IFERROR(OFFSET('Filtr dle měsíce'!AS$5,MATCH('Filtr dle měsíce'!$A220,'Filtr dle měsíce'!$AC$6:$AC$297,0),0,1,1)*OFFSET('Filtr dle měsíce'!AS$5,MATCH('Filtr dle měsíce'!$A220,'Filtr dle měsíce'!$AC$6:$AC$297,0),0,1,1),""),"")</f>
        <v/>
      </c>
      <c r="BF221" s="79" t="str">
        <f ca="1">IF(IFERROR(OFFSET('Filtr dle měsíce'!AT$5,MATCH('Filtr dle měsíce'!$A220,'Filtr dle měsíce'!$AC$6:$AC$297,0),0,1,1)*OFFSET('Filtr dle měsíce'!AT$5,MATCH('Filtr dle měsíce'!$A220,'Filtr dle měsíce'!$AC$6:$AC$297,0),0,1,1),"")&gt;0,IFERROR(OFFSET('Filtr dle měsíce'!AT$5,MATCH('Filtr dle měsíce'!$A220,'Filtr dle měsíce'!$AC$6:$AC$297,0),0,1,1)*OFFSET('Filtr dle měsíce'!AT$5,MATCH('Filtr dle měsíce'!$A220,'Filtr dle měsíce'!$AC$6:$AC$297,0),0,1,1),""),"")</f>
        <v/>
      </c>
      <c r="BG221" s="79" t="str">
        <f ca="1">IF(IFERROR(OFFSET('Filtr dle měsíce'!AU$5,MATCH('Filtr dle měsíce'!$A220,'Filtr dle měsíce'!$AC$6:$AC$297,0),0,1,1)*OFFSET('Filtr dle měsíce'!AU$5,MATCH('Filtr dle měsíce'!$A220,'Filtr dle měsíce'!$AC$6:$AC$297,0),0,1,1),"")&gt;0,IFERROR(OFFSET('Filtr dle měsíce'!AU$5,MATCH('Filtr dle měsíce'!$A220,'Filtr dle měsíce'!$AC$6:$AC$297,0),0,1,1)*OFFSET('Filtr dle měsíce'!AU$5,MATCH('Filtr dle měsíce'!$A220,'Filtr dle měsíce'!$AC$6:$AC$297,0),0,1,1),""),"")</f>
        <v/>
      </c>
      <c r="BH221" s="79" t="str">
        <f ca="1">IF(IFERROR(OFFSET('Filtr dle měsíce'!AV$5,MATCH('Filtr dle měsíce'!$A220,'Filtr dle měsíce'!$AC$6:$AC$297,0),0,1,1)*OFFSET('Filtr dle měsíce'!AV$5,MATCH('Filtr dle měsíce'!$A220,'Filtr dle měsíce'!$AC$6:$AC$297,0),0,1,1),"")&gt;0,IFERROR(OFFSET('Filtr dle měsíce'!AV$5,MATCH('Filtr dle měsíce'!$A220,'Filtr dle měsíce'!$AC$6:$AC$297,0),0,1,1)*OFFSET('Filtr dle měsíce'!AV$5,MATCH('Filtr dle měsíce'!$A220,'Filtr dle měsíce'!$AC$6:$AC$297,0),0,1,1),""),"")</f>
        <v/>
      </c>
      <c r="BI221" s="79" t="str">
        <f ca="1">IF(IFERROR(OFFSET('Filtr dle měsíce'!AW$5,MATCH('Filtr dle měsíce'!$A220,'Filtr dle měsíce'!$AC$6:$AC$297,0),0,1,1)*OFFSET('Filtr dle měsíce'!AW$5,MATCH('Filtr dle měsíce'!$A220,'Filtr dle měsíce'!$AC$6:$AC$297,0),0,1,1),"")&gt;0,IFERROR(OFFSET('Filtr dle měsíce'!AW$5,MATCH('Filtr dle měsíce'!$A220,'Filtr dle měsíce'!$AC$6:$AC$297,0),0,1,1)*OFFSET('Filtr dle měsíce'!AW$5,MATCH('Filtr dle měsíce'!$A220,'Filtr dle měsíce'!$AC$6:$AC$297,0),0,1,1),""),"")</f>
        <v/>
      </c>
      <c r="BJ221" s="79" t="str">
        <f ca="1">IF(IFERROR(OFFSET('Filtr dle měsíce'!AX$5,MATCH('Filtr dle měsíce'!$A220,'Filtr dle měsíce'!$AC$6:$AC$297,0),0,1,1)*OFFSET('Filtr dle měsíce'!AX$5,MATCH('Filtr dle měsíce'!$A220,'Filtr dle měsíce'!$AC$6:$AC$297,0),0,1,1),"")&gt;0,IFERROR(OFFSET('Filtr dle měsíce'!AX$5,MATCH('Filtr dle měsíce'!$A220,'Filtr dle měsíce'!$AC$6:$AC$297,0),0,1,1)*OFFSET('Filtr dle měsíce'!AX$5,MATCH('Filtr dle měsíce'!$A220,'Filtr dle měsíce'!$AC$6:$AC$297,0),0,1,1),""),"")</f>
        <v/>
      </c>
      <c r="BK221" s="79" t="str">
        <f ca="1">IF(IFERROR(OFFSET('Filtr dle měsíce'!AY$5,MATCH('Filtr dle měsíce'!$A220,'Filtr dle měsíce'!$AC$6:$AC$297,0),0,1,1)*OFFSET('Filtr dle měsíce'!AY$5,MATCH('Filtr dle měsíce'!$A220,'Filtr dle měsíce'!$AC$6:$AC$297,0),0,1,1),"")&gt;0,IFERROR(OFFSET('Filtr dle měsíce'!AY$5,MATCH('Filtr dle měsíce'!$A220,'Filtr dle měsíce'!$AC$6:$AC$297,0),0,1,1)*OFFSET('Filtr dle měsíce'!AY$5,MATCH('Filtr dle měsíce'!$A220,'Filtr dle měsíce'!$AC$6:$AC$297,0),0,1,1),""),"")</f>
        <v/>
      </c>
      <c r="BL221" s="79" t="str">
        <f ca="1">IF(IFERROR(OFFSET('Filtr dle měsíce'!AZ$5,MATCH('Filtr dle měsíce'!$A220,'Filtr dle měsíce'!$AC$6:$AC$297,0),0,1,1)*OFFSET('Filtr dle měsíce'!AZ$5,MATCH('Filtr dle měsíce'!$A220,'Filtr dle měsíce'!$AC$6:$AC$297,0),0,1,1),"")&gt;0,IFERROR(OFFSET('Filtr dle měsíce'!AZ$5,MATCH('Filtr dle měsíce'!$A220,'Filtr dle měsíce'!$AC$6:$AC$297,0),0,1,1)*OFFSET('Filtr dle měsíce'!AZ$5,MATCH('Filtr dle měsíce'!$A220,'Filtr dle měsíce'!$AC$6:$AC$297,0),0,1,1),""),"")</f>
        <v/>
      </c>
      <c r="BM221" s="79" t="str">
        <f ca="1">IF(IFERROR(OFFSET('Filtr dle měsíce'!BA$5,MATCH('Filtr dle měsíce'!$A220,'Filtr dle měsíce'!$AC$6:$AC$297,0),0,1,1)*OFFSET('Filtr dle měsíce'!BA$5,MATCH('Filtr dle měsíce'!$A220,'Filtr dle měsíce'!$AC$6:$AC$297,0),0,1,1),"")&gt;0,IFERROR(OFFSET('Filtr dle měsíce'!BA$5,MATCH('Filtr dle měsíce'!$A220,'Filtr dle měsíce'!$AC$6:$AC$297,0),0,1,1)*OFFSET('Filtr dle měsíce'!BA$5,MATCH('Filtr dle měsíce'!$A220,'Filtr dle měsíce'!$AC$6:$AC$297,0),0,1,1),""),"")</f>
        <v/>
      </c>
      <c r="BN221" s="79" t="str">
        <f ca="1">IF(IFERROR(OFFSET('Filtr dle měsíce'!BB$5,MATCH('Filtr dle měsíce'!$A220,'Filtr dle měsíce'!$AC$6:$AC$297,0),0,1,1)*OFFSET('Filtr dle měsíce'!BB$5,MATCH('Filtr dle měsíce'!$A220,'Filtr dle měsíce'!$AC$6:$AC$297,0),0,1,1),"")&gt;0,IFERROR(OFFSET('Filtr dle měsíce'!BB$5,MATCH('Filtr dle měsíce'!$A220,'Filtr dle měsíce'!$AC$6:$AC$297,0),0,1,1)*OFFSET('Filtr dle měsíce'!BB$5,MATCH('Filtr dle měsíce'!$A220,'Filtr dle měsíce'!$AC$6:$AC$297,0),0,1,1),""),"")</f>
        <v/>
      </c>
      <c r="BO221" s="79" t="str">
        <f ca="1">IF(IFERROR(OFFSET('Filtr dle měsíce'!BC$5,MATCH('Filtr dle měsíce'!$A220,'Filtr dle měsíce'!$AC$6:$AC$297,0),0,1,1)*OFFSET('Filtr dle měsíce'!BC$5,MATCH('Filtr dle měsíce'!$A220,'Filtr dle měsíce'!$AC$6:$AC$297,0),0,1,1),"")&gt;0,IFERROR(OFFSET('Filtr dle měsíce'!BC$5,MATCH('Filtr dle měsíce'!$A220,'Filtr dle měsíce'!$AC$6:$AC$297,0),0,1,1)*OFFSET('Filtr dle měsíce'!BC$5,MATCH('Filtr dle měsíce'!$A220,'Filtr dle měsíce'!$AC$6:$AC$297,0),0,1,1),""),"")</f>
        <v/>
      </c>
      <c r="BP221" s="79"/>
      <c r="BQ221" s="79"/>
    </row>
    <row r="222" spans="1:69" ht="14.25" customHeight="1" x14ac:dyDescent="0.4">
      <c r="A222" s="51">
        <v>218</v>
      </c>
      <c r="B222" s="74" t="str">
        <f ca="1">IFERROR(TEXT(OFFSET('Tabulka klientů 2023'!$C$7,MATCH('Filtr dle měsíce'!A222,'Filtr dle měsíce'!$AC$6:$AC$297,0),0,1,1),""),"")</f>
        <v/>
      </c>
      <c r="C222" s="75" t="str">
        <f ca="1">IF(IFERROR(OFFSET('Tabulka klientů 2023'!$Q$7,MATCH('Filtr dle měsíce'!A222,'Filtr dle měsíce'!$AC$6:$AC$297,0),0,1,1)*OFFSET('Filtr dle měsíce'!$Q$5,MATCH('Filtr dle měsíce'!A222,'Filtr dle měsíce'!$AC$6:$AC$297,0),0,1,1),"")&gt;0,IFERROR(OFFSET('Tabulka klientů 2023'!$Q$7,MATCH('Filtr dle měsíce'!A222,'Filtr dle měsíce'!$AC$6:$AC$297,0),0,1,1)*OFFSET('Filtr dle měsíce'!$Q$5,MATCH('Filtr dle měsíce'!A222,'Filtr dle měsíce'!$AC$6:$AC$297,0),0,1,1),""),"")</f>
        <v/>
      </c>
      <c r="D222" s="76" t="str">
        <f ca="1">IF(IFERROR(OFFSET('Tabulka klientů 2023'!$T$7,MATCH('Filtr dle měsíce'!A222,'Filtr dle měsíce'!$AC$6:$AC$297,0),0,1,1)*OFFSET('Filtr dle měsíce'!$R$5,MATCH('Filtr dle měsíce'!A222,'Filtr dle měsíce'!$AC$6:$AC$297,0),0,1,1),"")&gt;0,IFERROR(OFFSET('Tabulka klientů 2023'!$T$7,MATCH('Filtr dle měsíce'!A222,'Filtr dle měsíce'!$AC$6:$AC$297,0),0,1,1)*OFFSET('Filtr dle měsíce'!$R$5,MATCH('Filtr dle měsíce'!A222,'Filtr dle měsíce'!$AC$6:$AC$297,0),0,1,1),""),"")</f>
        <v/>
      </c>
      <c r="E222" s="75" t="str">
        <f ca="1">IF(IFERROR(OFFSET('Tabulka klientů 2023'!$W$7,MATCH('Filtr dle měsíce'!A222,'Filtr dle měsíce'!$AC$6:$AC$297,0),0,1,1)*OFFSET('Filtr dle měsíce'!$S$5,MATCH('Filtr dle měsíce'!A222,'Filtr dle měsíce'!$AC$6:$AC$297,0),0,1,1),"")&gt;0,IFERROR(OFFSET('Tabulka klientů 2023'!$W$7,MATCH('Filtr dle měsíce'!A222,'Filtr dle měsíce'!$AC$6:$AC$297,0),0,1,1)*OFFSET('Filtr dle měsíce'!$S$5,MATCH('Filtr dle měsíce'!A222,'Filtr dle měsíce'!$AC$6:$AC$297,0),0,1,1),""),"")</f>
        <v/>
      </c>
      <c r="F222" s="76" t="str">
        <f ca="1">IF(IFERROR(OFFSET('Tabulka klientů 2023'!$Z$7,MATCH('Filtr dle měsíce'!A222,'Filtr dle měsíce'!$AC$6:$AC$297,0),0,1,1)*OFFSET('Filtr dle měsíce'!$T$5,MATCH('Filtr dle měsíce'!A222,'Filtr dle měsíce'!$AC$6:$AC$297,0),0,1,1),"")&gt;0,IFERROR(OFFSET('Tabulka klientů 2023'!$Z$7,MATCH('Filtr dle měsíce'!A222,'Filtr dle měsíce'!$AC$6:$AC$297,0),0,1,1)*OFFSET('Filtr dle měsíce'!$T$5,MATCH('Filtr dle měsíce'!A222,'Filtr dle měsíce'!$AC$6:$AC$297,0),0,1,1),""),"")</f>
        <v/>
      </c>
      <c r="G222" s="75" t="str">
        <f ca="1">IF(IFERROR(OFFSET('Tabulka klientů 2023'!$AC$7,MATCH('Filtr dle měsíce'!A222,'Filtr dle měsíce'!$AC$6:$AC$297,0),0,1,1)*OFFSET('Filtr dle měsíce'!$U$5,MATCH('Filtr dle měsíce'!A222,'Filtr dle měsíce'!$AC$6:$AC$297,0),0,1,1),"")&gt;0,IFERROR(OFFSET('Tabulka klientů 2023'!$AC$7,MATCH('Filtr dle měsíce'!A222,'Filtr dle měsíce'!$AC$6:$AC$297,0),0,1,1)*OFFSET('Filtr dle měsíce'!$U$5,MATCH('Filtr dle měsíce'!A222,'Filtr dle měsíce'!$AC$6:$AC$297,0),0,1,1),""),"")</f>
        <v/>
      </c>
      <c r="H222" s="76" t="str">
        <f ca="1">IF(IFERROR(OFFSET('Tabulka klientů 2023'!$AF$7,MATCH('Filtr dle měsíce'!A222,'Filtr dle měsíce'!$AC$6:$AC$297,0),0,1,1)*OFFSET('Filtr dle měsíce'!$V$5,MATCH('Filtr dle měsíce'!A222,'Filtr dle měsíce'!$AC$6:$AC$297,0),0,1,1),"")&gt;0,IFERROR(OFFSET('Tabulka klientů 2023'!$AF$7,MATCH('Filtr dle měsíce'!A222,'Filtr dle měsíce'!$AC$6:$AC$297,0),0,1,1)*OFFSET('Filtr dle měsíce'!$V$5,MATCH('Filtr dle měsíce'!A222,'Filtr dle měsíce'!$AC$6:$AC$297,0),0,1,1),""),"")</f>
        <v/>
      </c>
      <c r="I222" s="75" t="str">
        <f ca="1">IF(IFERROR(OFFSET('Tabulka klientů 2023'!$AI$7,MATCH('Filtr dle měsíce'!A222,'Filtr dle měsíce'!$AC$6:$AC$297,0),0,1,1)*OFFSET('Filtr dle měsíce'!$W$5,MATCH('Filtr dle měsíce'!A222,'Filtr dle měsíce'!$AC$6:$AC$297,0),0,1,1),"")&gt;0,IFERROR(OFFSET('Tabulka klientů 2023'!$AI$7,MATCH('Filtr dle měsíce'!A222,'Filtr dle měsíce'!$AC$6:$AC$297,0),0,1,1)*OFFSET('Filtr dle měsíce'!$W$5,MATCH('Filtr dle měsíce'!A222,'Filtr dle měsíce'!$AC$6:$AC$297,0),0,1,1),""),"")</f>
        <v/>
      </c>
      <c r="J222" s="76" t="str">
        <f ca="1">IF(IFERROR(OFFSET('Tabulka klientů 2023'!$AL$7,MATCH('Filtr dle měsíce'!A222,'Filtr dle měsíce'!$AC$6:$AC$297,0),0,1,1)*OFFSET('Filtr dle měsíce'!$X$5,MATCH('Filtr dle měsíce'!A222,'Filtr dle měsíce'!$AC$6:$AC$297,0),0,1,1),"")&gt;0,IFERROR(OFFSET('Tabulka klientů 2023'!$AL$7,MATCH('Filtr dle měsíce'!A222,'Filtr dle měsíce'!$AC$6:$AC$297,0),0,1,1)*OFFSET('Filtr dle měsíce'!$X$5,MATCH('Filtr dle měsíce'!A222,'Filtr dle měsíce'!$AC$6:$AC$297,0),0,1,1),""),"")</f>
        <v/>
      </c>
      <c r="K222" s="75" t="str">
        <f ca="1">IF(IFERROR(OFFSET('Tabulka klientů 2023'!$AO$7,MATCH('Filtr dle měsíce'!A222,'Filtr dle měsíce'!$AC$6:$AC$297,0),0,1,1)*OFFSET('Filtr dle měsíce'!$Y$5,MATCH('Filtr dle měsíce'!A222,'Filtr dle měsíce'!$AC$6:$AC$297,0),0,1,1),"")&gt;0,IFERROR(OFFSET('Tabulka klientů 2023'!$AO$7,MATCH('Filtr dle měsíce'!A222,'Filtr dle měsíce'!$AC$6:$AC$297,0),0,1,1)*OFFSET('Filtr dle měsíce'!$Y$5,MATCH('Filtr dle měsíce'!A222,'Filtr dle měsíce'!$AC$6:$AC$297,0),0,1,1),""),"")</f>
        <v/>
      </c>
      <c r="L222" s="76" t="str">
        <f ca="1">IF(IFERROR(OFFSET('Tabulka klientů 2023'!$AR$7,MATCH('Filtr dle měsíce'!A222,'Filtr dle měsíce'!$AC$6:$AC$297,0),0,1,1)*OFFSET('Filtr dle měsíce'!$Z$5,MATCH('Filtr dle měsíce'!A222,'Filtr dle měsíce'!$AC$6:$AC$297,0),0,1,1),"")&gt;0,IFERROR(OFFSET('Tabulka klientů 2023'!$AR$7,MATCH('Filtr dle měsíce'!A222,'Filtr dle měsíce'!$AC$6:$AC$297,0),0,1,1)*OFFSET('Filtr dle měsíce'!$Z$5,MATCH('Filtr dle měsíce'!A222,'Filtr dle měsíce'!$AC$6:$AC$297,0),0,1,1),""),"")</f>
        <v/>
      </c>
      <c r="M222" s="77" t="str">
        <f ca="1">IF(IFERROR(OFFSET('Tabulka klientů 2023'!$AU$7,MATCH('Filtr dle měsíce'!A222,'Filtr dle měsíce'!$AC$6:$AC$297,0),0,1,1)*OFFSET('Filtr dle měsíce'!$AA$5,MATCH('Filtr dle měsíce'!A222,'Filtr dle měsíce'!$AC$6:$AC$297,0),0,1,1),"")&gt;0,IFERROR(OFFSET('Tabulka klientů 2023'!$AU$7,MATCH('Filtr dle měsíce'!A222,'Filtr dle měsíce'!$AC$6:$AC$297,0),0,1,1)*OFFSET('Filtr dle měsíce'!$AA$5,MATCH('Filtr dle měsíce'!A222,'Filtr dle měsíce'!$AC$6:$AC$297,0),0,1,1),""),"")</f>
        <v/>
      </c>
      <c r="N222" s="78" t="str">
        <f t="shared" ca="1" si="0"/>
        <v/>
      </c>
      <c r="Q222" s="51">
        <f>IF('Tabulka klientů 2023'!R224='Filtr dle měsíce'!$C$1,1,0)</f>
        <v>0</v>
      </c>
      <c r="R222" s="51">
        <f>IF('Tabulka klientů 2023'!U224='Filtr dle měsíce'!$C$1,1,0)</f>
        <v>0</v>
      </c>
      <c r="S222" s="51">
        <f>IF('Tabulka klientů 2023'!X224='Filtr dle měsíce'!$C$1,1,0)</f>
        <v>0</v>
      </c>
      <c r="T222" s="51">
        <f>IF('Tabulka klientů 2023'!AA224='Filtr dle měsíce'!$C$1,1,0)</f>
        <v>0</v>
      </c>
      <c r="U222" s="51">
        <f>IF('Tabulka klientů 2023'!AD224='Filtr dle měsíce'!$C$1,1,0)</f>
        <v>0</v>
      </c>
      <c r="V222" s="51">
        <f>IF('Tabulka klientů 2023'!AG224='Filtr dle měsíce'!$C$1,1,0)</f>
        <v>0</v>
      </c>
      <c r="W222" s="51">
        <f>IF('Tabulka klientů 2023'!AJ224='Filtr dle měsíce'!$C$1,1,0)</f>
        <v>0</v>
      </c>
      <c r="X222" s="1">
        <f>IF('Tabulka klientů 2023'!AM224='Filtr dle měsíce'!$C$1,1,0)</f>
        <v>0</v>
      </c>
      <c r="Y222" s="1">
        <f>IF('Tabulka klientů 2023'!AP224='Filtr dle měsíce'!$C$1,1,0)</f>
        <v>0</v>
      </c>
      <c r="Z222" s="1">
        <f>IF('Tabulka klientů 2023'!AS224='Filtr dle měsíce'!$C$1,1,0)</f>
        <v>0</v>
      </c>
      <c r="AA222" s="1">
        <f>IF('Tabulka klientů 2023'!AV224='Filtr dle měsíce'!$C$1,1,0)</f>
        <v>0</v>
      </c>
      <c r="AB222" s="1">
        <f t="shared" si="1"/>
        <v>0</v>
      </c>
      <c r="AC222" s="1">
        <f t="shared" si="2"/>
        <v>0</v>
      </c>
      <c r="AE222" s="51">
        <f>IF('Tabulka klientů 2023'!S224="ANO",1,0)</f>
        <v>0</v>
      </c>
      <c r="AF222" s="51">
        <f>IF('Tabulka klientů 2023'!V224="ANO",1,0)</f>
        <v>0</v>
      </c>
      <c r="AG222" s="51">
        <f>IF('Tabulka klientů 2023'!Y224="ANO",1,0)</f>
        <v>0</v>
      </c>
      <c r="AH222" s="51">
        <f>IF('Tabulka klientů 2023'!AB224="ANO",1,0)</f>
        <v>0</v>
      </c>
      <c r="AI222" s="51">
        <f>IF('Tabulka klientů 2023'!AE224="ANO",1,0)</f>
        <v>0</v>
      </c>
      <c r="AJ222" s="51">
        <f>IF('Tabulka klientů 2023'!AH224="ANO",1,0)</f>
        <v>0</v>
      </c>
      <c r="AK222" s="51">
        <f>IF('Tabulka klientů 2023'!AK224="ANO",1,0)</f>
        <v>0</v>
      </c>
      <c r="AL222" s="51">
        <f>IF('Tabulka klientů 2023'!AN224="ANO",1,0)</f>
        <v>0</v>
      </c>
      <c r="AM222" s="51">
        <f>IF('Tabulka klientů 2023'!AQ224="ANO",1,0)</f>
        <v>0</v>
      </c>
      <c r="AN222" s="51">
        <f>IF('Tabulka klientů 2023'!AT224="ANO",1,0)</f>
        <v>0</v>
      </c>
      <c r="AO222" s="51">
        <f>IF('Tabulka klientů 2023'!AW224="ANO",1,0)</f>
        <v>0</v>
      </c>
      <c r="AP222" s="51" t="e">
        <f t="shared" ref="AP222:AQ222" si="434">#N/A</f>
        <v>#N/A</v>
      </c>
      <c r="AQ222" s="51" t="e">
        <f t="shared" si="434"/>
        <v>#N/A</v>
      </c>
      <c r="AR222" s="51"/>
      <c r="AS222" s="1">
        <f t="shared" ref="AS222:BC222" si="435">SUM(Q222+AE222)</f>
        <v>0</v>
      </c>
      <c r="AT222" s="1">
        <f t="shared" si="435"/>
        <v>0</v>
      </c>
      <c r="AU222" s="1">
        <f t="shared" si="435"/>
        <v>0</v>
      </c>
      <c r="AV222" s="1">
        <f t="shared" si="435"/>
        <v>0</v>
      </c>
      <c r="AW222" s="1">
        <f t="shared" si="435"/>
        <v>0</v>
      </c>
      <c r="AX222" s="1">
        <f t="shared" si="435"/>
        <v>0</v>
      </c>
      <c r="AY222" s="1">
        <f t="shared" si="435"/>
        <v>0</v>
      </c>
      <c r="AZ222" s="1">
        <f t="shared" si="435"/>
        <v>0</v>
      </c>
      <c r="BA222" s="1">
        <f t="shared" si="435"/>
        <v>0</v>
      </c>
      <c r="BB222" s="1">
        <f t="shared" si="435"/>
        <v>0</v>
      </c>
      <c r="BC222" s="1">
        <f t="shared" si="435"/>
        <v>0</v>
      </c>
      <c r="BD222" s="1"/>
      <c r="BE222" s="79" t="str">
        <f ca="1">IF(IFERROR(OFFSET('Filtr dle měsíce'!AS$5,MATCH('Filtr dle měsíce'!$A221,'Filtr dle měsíce'!$AC$6:$AC$297,0),0,1,1)*OFFSET('Filtr dle měsíce'!AS$5,MATCH('Filtr dle měsíce'!$A221,'Filtr dle měsíce'!$AC$6:$AC$297,0),0,1,1),"")&gt;0,IFERROR(OFFSET('Filtr dle měsíce'!AS$5,MATCH('Filtr dle měsíce'!$A221,'Filtr dle měsíce'!$AC$6:$AC$297,0),0,1,1)*OFFSET('Filtr dle měsíce'!AS$5,MATCH('Filtr dle měsíce'!$A221,'Filtr dle měsíce'!$AC$6:$AC$297,0),0,1,1),""),"")</f>
        <v/>
      </c>
      <c r="BF222" s="79" t="str">
        <f ca="1">IF(IFERROR(OFFSET('Filtr dle měsíce'!AT$5,MATCH('Filtr dle měsíce'!$A221,'Filtr dle měsíce'!$AC$6:$AC$297,0),0,1,1)*OFFSET('Filtr dle měsíce'!AT$5,MATCH('Filtr dle měsíce'!$A221,'Filtr dle měsíce'!$AC$6:$AC$297,0),0,1,1),"")&gt;0,IFERROR(OFFSET('Filtr dle měsíce'!AT$5,MATCH('Filtr dle měsíce'!$A221,'Filtr dle měsíce'!$AC$6:$AC$297,0),0,1,1)*OFFSET('Filtr dle měsíce'!AT$5,MATCH('Filtr dle měsíce'!$A221,'Filtr dle měsíce'!$AC$6:$AC$297,0),0,1,1),""),"")</f>
        <v/>
      </c>
      <c r="BG222" s="79" t="str">
        <f ca="1">IF(IFERROR(OFFSET('Filtr dle měsíce'!AU$5,MATCH('Filtr dle měsíce'!$A221,'Filtr dle měsíce'!$AC$6:$AC$297,0),0,1,1)*OFFSET('Filtr dle měsíce'!AU$5,MATCH('Filtr dle měsíce'!$A221,'Filtr dle měsíce'!$AC$6:$AC$297,0),0,1,1),"")&gt;0,IFERROR(OFFSET('Filtr dle měsíce'!AU$5,MATCH('Filtr dle měsíce'!$A221,'Filtr dle měsíce'!$AC$6:$AC$297,0),0,1,1)*OFFSET('Filtr dle měsíce'!AU$5,MATCH('Filtr dle měsíce'!$A221,'Filtr dle měsíce'!$AC$6:$AC$297,0),0,1,1),""),"")</f>
        <v/>
      </c>
      <c r="BH222" s="79" t="str">
        <f ca="1">IF(IFERROR(OFFSET('Filtr dle měsíce'!AV$5,MATCH('Filtr dle měsíce'!$A221,'Filtr dle měsíce'!$AC$6:$AC$297,0),0,1,1)*OFFSET('Filtr dle měsíce'!AV$5,MATCH('Filtr dle měsíce'!$A221,'Filtr dle měsíce'!$AC$6:$AC$297,0),0,1,1),"")&gt;0,IFERROR(OFFSET('Filtr dle měsíce'!AV$5,MATCH('Filtr dle měsíce'!$A221,'Filtr dle měsíce'!$AC$6:$AC$297,0),0,1,1)*OFFSET('Filtr dle měsíce'!AV$5,MATCH('Filtr dle měsíce'!$A221,'Filtr dle měsíce'!$AC$6:$AC$297,0),0,1,1),""),"")</f>
        <v/>
      </c>
      <c r="BI222" s="79" t="str">
        <f ca="1">IF(IFERROR(OFFSET('Filtr dle měsíce'!AW$5,MATCH('Filtr dle měsíce'!$A221,'Filtr dle měsíce'!$AC$6:$AC$297,0),0,1,1)*OFFSET('Filtr dle měsíce'!AW$5,MATCH('Filtr dle měsíce'!$A221,'Filtr dle měsíce'!$AC$6:$AC$297,0),0,1,1),"")&gt;0,IFERROR(OFFSET('Filtr dle měsíce'!AW$5,MATCH('Filtr dle měsíce'!$A221,'Filtr dle měsíce'!$AC$6:$AC$297,0),0,1,1)*OFFSET('Filtr dle měsíce'!AW$5,MATCH('Filtr dle měsíce'!$A221,'Filtr dle měsíce'!$AC$6:$AC$297,0),0,1,1),""),"")</f>
        <v/>
      </c>
      <c r="BJ222" s="79" t="str">
        <f ca="1">IF(IFERROR(OFFSET('Filtr dle měsíce'!AX$5,MATCH('Filtr dle měsíce'!$A221,'Filtr dle měsíce'!$AC$6:$AC$297,0),0,1,1)*OFFSET('Filtr dle měsíce'!AX$5,MATCH('Filtr dle měsíce'!$A221,'Filtr dle měsíce'!$AC$6:$AC$297,0),0,1,1),"")&gt;0,IFERROR(OFFSET('Filtr dle měsíce'!AX$5,MATCH('Filtr dle měsíce'!$A221,'Filtr dle měsíce'!$AC$6:$AC$297,0),0,1,1)*OFFSET('Filtr dle měsíce'!AX$5,MATCH('Filtr dle měsíce'!$A221,'Filtr dle měsíce'!$AC$6:$AC$297,0),0,1,1),""),"")</f>
        <v/>
      </c>
      <c r="BK222" s="79" t="str">
        <f ca="1">IF(IFERROR(OFFSET('Filtr dle měsíce'!AY$5,MATCH('Filtr dle měsíce'!$A221,'Filtr dle měsíce'!$AC$6:$AC$297,0),0,1,1)*OFFSET('Filtr dle měsíce'!AY$5,MATCH('Filtr dle měsíce'!$A221,'Filtr dle měsíce'!$AC$6:$AC$297,0),0,1,1),"")&gt;0,IFERROR(OFFSET('Filtr dle měsíce'!AY$5,MATCH('Filtr dle měsíce'!$A221,'Filtr dle měsíce'!$AC$6:$AC$297,0),0,1,1)*OFFSET('Filtr dle měsíce'!AY$5,MATCH('Filtr dle měsíce'!$A221,'Filtr dle měsíce'!$AC$6:$AC$297,0),0,1,1),""),"")</f>
        <v/>
      </c>
      <c r="BL222" s="79" t="str">
        <f ca="1">IF(IFERROR(OFFSET('Filtr dle měsíce'!AZ$5,MATCH('Filtr dle měsíce'!$A221,'Filtr dle měsíce'!$AC$6:$AC$297,0),0,1,1)*OFFSET('Filtr dle měsíce'!AZ$5,MATCH('Filtr dle měsíce'!$A221,'Filtr dle měsíce'!$AC$6:$AC$297,0),0,1,1),"")&gt;0,IFERROR(OFFSET('Filtr dle měsíce'!AZ$5,MATCH('Filtr dle měsíce'!$A221,'Filtr dle měsíce'!$AC$6:$AC$297,0),0,1,1)*OFFSET('Filtr dle měsíce'!AZ$5,MATCH('Filtr dle měsíce'!$A221,'Filtr dle měsíce'!$AC$6:$AC$297,0),0,1,1),""),"")</f>
        <v/>
      </c>
      <c r="BM222" s="79" t="str">
        <f ca="1">IF(IFERROR(OFFSET('Filtr dle měsíce'!BA$5,MATCH('Filtr dle měsíce'!$A221,'Filtr dle měsíce'!$AC$6:$AC$297,0),0,1,1)*OFFSET('Filtr dle měsíce'!BA$5,MATCH('Filtr dle měsíce'!$A221,'Filtr dle měsíce'!$AC$6:$AC$297,0),0,1,1),"")&gt;0,IFERROR(OFFSET('Filtr dle měsíce'!BA$5,MATCH('Filtr dle měsíce'!$A221,'Filtr dle měsíce'!$AC$6:$AC$297,0),0,1,1)*OFFSET('Filtr dle měsíce'!BA$5,MATCH('Filtr dle měsíce'!$A221,'Filtr dle měsíce'!$AC$6:$AC$297,0),0,1,1),""),"")</f>
        <v/>
      </c>
      <c r="BN222" s="79" t="str">
        <f ca="1">IF(IFERROR(OFFSET('Filtr dle měsíce'!BB$5,MATCH('Filtr dle měsíce'!$A221,'Filtr dle měsíce'!$AC$6:$AC$297,0),0,1,1)*OFFSET('Filtr dle měsíce'!BB$5,MATCH('Filtr dle měsíce'!$A221,'Filtr dle měsíce'!$AC$6:$AC$297,0),0,1,1),"")&gt;0,IFERROR(OFFSET('Filtr dle měsíce'!BB$5,MATCH('Filtr dle měsíce'!$A221,'Filtr dle měsíce'!$AC$6:$AC$297,0),0,1,1)*OFFSET('Filtr dle měsíce'!BB$5,MATCH('Filtr dle měsíce'!$A221,'Filtr dle měsíce'!$AC$6:$AC$297,0),0,1,1),""),"")</f>
        <v/>
      </c>
      <c r="BO222" s="79" t="str">
        <f ca="1">IF(IFERROR(OFFSET('Filtr dle měsíce'!BC$5,MATCH('Filtr dle měsíce'!$A221,'Filtr dle měsíce'!$AC$6:$AC$297,0),0,1,1)*OFFSET('Filtr dle měsíce'!BC$5,MATCH('Filtr dle měsíce'!$A221,'Filtr dle měsíce'!$AC$6:$AC$297,0),0,1,1),"")&gt;0,IFERROR(OFFSET('Filtr dle měsíce'!BC$5,MATCH('Filtr dle měsíce'!$A221,'Filtr dle měsíce'!$AC$6:$AC$297,0),0,1,1)*OFFSET('Filtr dle měsíce'!BC$5,MATCH('Filtr dle měsíce'!$A221,'Filtr dle měsíce'!$AC$6:$AC$297,0),0,1,1),""),"")</f>
        <v/>
      </c>
      <c r="BP222" s="79"/>
      <c r="BQ222" s="79"/>
    </row>
    <row r="223" spans="1:69" ht="14.25" customHeight="1" x14ac:dyDescent="0.4">
      <c r="A223" s="51">
        <v>219</v>
      </c>
      <c r="B223" s="74" t="str">
        <f ca="1">IFERROR(TEXT(OFFSET('Tabulka klientů 2023'!$C$7,MATCH('Filtr dle měsíce'!A223,'Filtr dle měsíce'!$AC$6:$AC$297,0),0,1,1),""),"")</f>
        <v/>
      </c>
      <c r="C223" s="75" t="str">
        <f ca="1">IF(IFERROR(OFFSET('Tabulka klientů 2023'!$Q$7,MATCH('Filtr dle měsíce'!A223,'Filtr dle měsíce'!$AC$6:$AC$297,0),0,1,1)*OFFSET('Filtr dle měsíce'!$Q$5,MATCH('Filtr dle měsíce'!A223,'Filtr dle měsíce'!$AC$6:$AC$297,0),0,1,1),"")&gt;0,IFERROR(OFFSET('Tabulka klientů 2023'!$Q$7,MATCH('Filtr dle měsíce'!A223,'Filtr dle měsíce'!$AC$6:$AC$297,0),0,1,1)*OFFSET('Filtr dle měsíce'!$Q$5,MATCH('Filtr dle měsíce'!A223,'Filtr dle měsíce'!$AC$6:$AC$297,0),0,1,1),""),"")</f>
        <v/>
      </c>
      <c r="D223" s="76" t="str">
        <f ca="1">IF(IFERROR(OFFSET('Tabulka klientů 2023'!$T$7,MATCH('Filtr dle měsíce'!A223,'Filtr dle měsíce'!$AC$6:$AC$297,0),0,1,1)*OFFSET('Filtr dle měsíce'!$R$5,MATCH('Filtr dle měsíce'!A223,'Filtr dle měsíce'!$AC$6:$AC$297,0),0,1,1),"")&gt;0,IFERROR(OFFSET('Tabulka klientů 2023'!$T$7,MATCH('Filtr dle měsíce'!A223,'Filtr dle měsíce'!$AC$6:$AC$297,0),0,1,1)*OFFSET('Filtr dle měsíce'!$R$5,MATCH('Filtr dle měsíce'!A223,'Filtr dle měsíce'!$AC$6:$AC$297,0),0,1,1),""),"")</f>
        <v/>
      </c>
      <c r="E223" s="75" t="str">
        <f ca="1">IF(IFERROR(OFFSET('Tabulka klientů 2023'!$W$7,MATCH('Filtr dle měsíce'!A223,'Filtr dle měsíce'!$AC$6:$AC$297,0),0,1,1)*OFFSET('Filtr dle měsíce'!$S$5,MATCH('Filtr dle měsíce'!A223,'Filtr dle měsíce'!$AC$6:$AC$297,0),0,1,1),"")&gt;0,IFERROR(OFFSET('Tabulka klientů 2023'!$W$7,MATCH('Filtr dle měsíce'!A223,'Filtr dle měsíce'!$AC$6:$AC$297,0),0,1,1)*OFFSET('Filtr dle měsíce'!$S$5,MATCH('Filtr dle měsíce'!A223,'Filtr dle měsíce'!$AC$6:$AC$297,0),0,1,1),""),"")</f>
        <v/>
      </c>
      <c r="F223" s="76" t="str">
        <f ca="1">IF(IFERROR(OFFSET('Tabulka klientů 2023'!$Z$7,MATCH('Filtr dle měsíce'!A223,'Filtr dle měsíce'!$AC$6:$AC$297,0),0,1,1)*OFFSET('Filtr dle měsíce'!$T$5,MATCH('Filtr dle měsíce'!A223,'Filtr dle měsíce'!$AC$6:$AC$297,0),0,1,1),"")&gt;0,IFERROR(OFFSET('Tabulka klientů 2023'!$Z$7,MATCH('Filtr dle měsíce'!A223,'Filtr dle měsíce'!$AC$6:$AC$297,0),0,1,1)*OFFSET('Filtr dle měsíce'!$T$5,MATCH('Filtr dle měsíce'!A223,'Filtr dle měsíce'!$AC$6:$AC$297,0),0,1,1),""),"")</f>
        <v/>
      </c>
      <c r="G223" s="75" t="str">
        <f ca="1">IF(IFERROR(OFFSET('Tabulka klientů 2023'!$AC$7,MATCH('Filtr dle měsíce'!A223,'Filtr dle měsíce'!$AC$6:$AC$297,0),0,1,1)*OFFSET('Filtr dle měsíce'!$U$5,MATCH('Filtr dle měsíce'!A223,'Filtr dle měsíce'!$AC$6:$AC$297,0),0,1,1),"")&gt;0,IFERROR(OFFSET('Tabulka klientů 2023'!$AC$7,MATCH('Filtr dle měsíce'!A223,'Filtr dle měsíce'!$AC$6:$AC$297,0),0,1,1)*OFFSET('Filtr dle měsíce'!$U$5,MATCH('Filtr dle měsíce'!A223,'Filtr dle měsíce'!$AC$6:$AC$297,0),0,1,1),""),"")</f>
        <v/>
      </c>
      <c r="H223" s="76" t="str">
        <f ca="1">IF(IFERROR(OFFSET('Tabulka klientů 2023'!$AF$7,MATCH('Filtr dle měsíce'!A223,'Filtr dle měsíce'!$AC$6:$AC$297,0),0,1,1)*OFFSET('Filtr dle měsíce'!$V$5,MATCH('Filtr dle měsíce'!A223,'Filtr dle měsíce'!$AC$6:$AC$297,0),0,1,1),"")&gt;0,IFERROR(OFFSET('Tabulka klientů 2023'!$AF$7,MATCH('Filtr dle měsíce'!A223,'Filtr dle měsíce'!$AC$6:$AC$297,0),0,1,1)*OFFSET('Filtr dle měsíce'!$V$5,MATCH('Filtr dle měsíce'!A223,'Filtr dle měsíce'!$AC$6:$AC$297,0),0,1,1),""),"")</f>
        <v/>
      </c>
      <c r="I223" s="75" t="str">
        <f ca="1">IF(IFERROR(OFFSET('Tabulka klientů 2023'!$AI$7,MATCH('Filtr dle měsíce'!A223,'Filtr dle měsíce'!$AC$6:$AC$297,0),0,1,1)*OFFSET('Filtr dle měsíce'!$W$5,MATCH('Filtr dle měsíce'!A223,'Filtr dle měsíce'!$AC$6:$AC$297,0),0,1,1),"")&gt;0,IFERROR(OFFSET('Tabulka klientů 2023'!$AI$7,MATCH('Filtr dle měsíce'!A223,'Filtr dle měsíce'!$AC$6:$AC$297,0),0,1,1)*OFFSET('Filtr dle měsíce'!$W$5,MATCH('Filtr dle měsíce'!A223,'Filtr dle měsíce'!$AC$6:$AC$297,0),0,1,1),""),"")</f>
        <v/>
      </c>
      <c r="J223" s="76" t="str">
        <f ca="1">IF(IFERROR(OFFSET('Tabulka klientů 2023'!$AL$7,MATCH('Filtr dle měsíce'!A223,'Filtr dle měsíce'!$AC$6:$AC$297,0),0,1,1)*OFFSET('Filtr dle měsíce'!$X$5,MATCH('Filtr dle měsíce'!A223,'Filtr dle měsíce'!$AC$6:$AC$297,0),0,1,1),"")&gt;0,IFERROR(OFFSET('Tabulka klientů 2023'!$AL$7,MATCH('Filtr dle měsíce'!A223,'Filtr dle měsíce'!$AC$6:$AC$297,0),0,1,1)*OFFSET('Filtr dle měsíce'!$X$5,MATCH('Filtr dle měsíce'!A223,'Filtr dle měsíce'!$AC$6:$AC$297,0),0,1,1),""),"")</f>
        <v/>
      </c>
      <c r="K223" s="75" t="str">
        <f ca="1">IF(IFERROR(OFFSET('Tabulka klientů 2023'!$AO$7,MATCH('Filtr dle měsíce'!A223,'Filtr dle měsíce'!$AC$6:$AC$297,0),0,1,1)*OFFSET('Filtr dle měsíce'!$Y$5,MATCH('Filtr dle měsíce'!A223,'Filtr dle měsíce'!$AC$6:$AC$297,0),0,1,1),"")&gt;0,IFERROR(OFFSET('Tabulka klientů 2023'!$AO$7,MATCH('Filtr dle měsíce'!A223,'Filtr dle měsíce'!$AC$6:$AC$297,0),0,1,1)*OFFSET('Filtr dle měsíce'!$Y$5,MATCH('Filtr dle měsíce'!A223,'Filtr dle měsíce'!$AC$6:$AC$297,0),0,1,1),""),"")</f>
        <v/>
      </c>
      <c r="L223" s="76" t="str">
        <f ca="1">IF(IFERROR(OFFSET('Tabulka klientů 2023'!$AR$7,MATCH('Filtr dle měsíce'!A223,'Filtr dle měsíce'!$AC$6:$AC$297,0),0,1,1)*OFFSET('Filtr dle měsíce'!$Z$5,MATCH('Filtr dle měsíce'!A223,'Filtr dle měsíce'!$AC$6:$AC$297,0),0,1,1),"")&gt;0,IFERROR(OFFSET('Tabulka klientů 2023'!$AR$7,MATCH('Filtr dle měsíce'!A223,'Filtr dle měsíce'!$AC$6:$AC$297,0),0,1,1)*OFFSET('Filtr dle měsíce'!$Z$5,MATCH('Filtr dle měsíce'!A223,'Filtr dle měsíce'!$AC$6:$AC$297,0),0,1,1),""),"")</f>
        <v/>
      </c>
      <c r="M223" s="77" t="str">
        <f ca="1">IF(IFERROR(OFFSET('Tabulka klientů 2023'!$AU$7,MATCH('Filtr dle měsíce'!A223,'Filtr dle měsíce'!$AC$6:$AC$297,0),0,1,1)*OFFSET('Filtr dle měsíce'!$AA$5,MATCH('Filtr dle měsíce'!A223,'Filtr dle měsíce'!$AC$6:$AC$297,0),0,1,1),"")&gt;0,IFERROR(OFFSET('Tabulka klientů 2023'!$AU$7,MATCH('Filtr dle měsíce'!A223,'Filtr dle měsíce'!$AC$6:$AC$297,0),0,1,1)*OFFSET('Filtr dle měsíce'!$AA$5,MATCH('Filtr dle měsíce'!A223,'Filtr dle měsíce'!$AC$6:$AC$297,0),0,1,1),""),"")</f>
        <v/>
      </c>
      <c r="N223" s="78" t="str">
        <f t="shared" ca="1" si="0"/>
        <v/>
      </c>
      <c r="Q223" s="51">
        <f>IF('Tabulka klientů 2023'!R225='Filtr dle měsíce'!$C$1,1,0)</f>
        <v>0</v>
      </c>
      <c r="R223" s="51">
        <f>IF('Tabulka klientů 2023'!U225='Filtr dle měsíce'!$C$1,1,0)</f>
        <v>0</v>
      </c>
      <c r="S223" s="51">
        <f>IF('Tabulka klientů 2023'!X225='Filtr dle měsíce'!$C$1,1,0)</f>
        <v>0</v>
      </c>
      <c r="T223" s="51">
        <f>IF('Tabulka klientů 2023'!AA225='Filtr dle měsíce'!$C$1,1,0)</f>
        <v>0</v>
      </c>
      <c r="U223" s="51">
        <f>IF('Tabulka klientů 2023'!AD225='Filtr dle měsíce'!$C$1,1,0)</f>
        <v>0</v>
      </c>
      <c r="V223" s="51">
        <f>IF('Tabulka klientů 2023'!AG225='Filtr dle měsíce'!$C$1,1,0)</f>
        <v>0</v>
      </c>
      <c r="W223" s="51">
        <f>IF('Tabulka klientů 2023'!AJ225='Filtr dle měsíce'!$C$1,1,0)</f>
        <v>0</v>
      </c>
      <c r="X223" s="1">
        <f>IF('Tabulka klientů 2023'!AM225='Filtr dle měsíce'!$C$1,1,0)</f>
        <v>0</v>
      </c>
      <c r="Y223" s="1">
        <f>IF('Tabulka klientů 2023'!AP225='Filtr dle měsíce'!$C$1,1,0)</f>
        <v>0</v>
      </c>
      <c r="Z223" s="1">
        <f>IF('Tabulka klientů 2023'!AS225='Filtr dle měsíce'!$C$1,1,0)</f>
        <v>0</v>
      </c>
      <c r="AA223" s="1">
        <f>IF('Tabulka klientů 2023'!AV225='Filtr dle měsíce'!$C$1,1,0)</f>
        <v>0</v>
      </c>
      <c r="AB223" s="1">
        <f t="shared" si="1"/>
        <v>0</v>
      </c>
      <c r="AC223" s="1">
        <f t="shared" si="2"/>
        <v>0</v>
      </c>
      <c r="AE223" s="51">
        <f>IF('Tabulka klientů 2023'!S225="ANO",1,0)</f>
        <v>0</v>
      </c>
      <c r="AF223" s="51">
        <f>IF('Tabulka klientů 2023'!V225="ANO",1,0)</f>
        <v>0</v>
      </c>
      <c r="AG223" s="51">
        <f>IF('Tabulka klientů 2023'!Y225="ANO",1,0)</f>
        <v>0</v>
      </c>
      <c r="AH223" s="51">
        <f>IF('Tabulka klientů 2023'!AB225="ANO",1,0)</f>
        <v>0</v>
      </c>
      <c r="AI223" s="51">
        <f>IF('Tabulka klientů 2023'!AE225="ANO",1,0)</f>
        <v>0</v>
      </c>
      <c r="AJ223" s="51">
        <f>IF('Tabulka klientů 2023'!AH225="ANO",1,0)</f>
        <v>0</v>
      </c>
      <c r="AK223" s="51">
        <f>IF('Tabulka klientů 2023'!AK225="ANO",1,0)</f>
        <v>0</v>
      </c>
      <c r="AL223" s="51">
        <f>IF('Tabulka klientů 2023'!AN225="ANO",1,0)</f>
        <v>0</v>
      </c>
      <c r="AM223" s="51">
        <f>IF('Tabulka klientů 2023'!AQ225="ANO",1,0)</f>
        <v>0</v>
      </c>
      <c r="AN223" s="51">
        <f>IF('Tabulka klientů 2023'!AT225="ANO",1,0)</f>
        <v>0</v>
      </c>
      <c r="AO223" s="51">
        <f>IF('Tabulka klientů 2023'!AW225="ANO",1,0)</f>
        <v>0</v>
      </c>
      <c r="AP223" s="51" t="e">
        <f t="shared" ref="AP223:AQ223" si="436">#N/A</f>
        <v>#N/A</v>
      </c>
      <c r="AQ223" s="51" t="e">
        <f t="shared" si="436"/>
        <v>#N/A</v>
      </c>
      <c r="AR223" s="51"/>
      <c r="AS223" s="1">
        <f t="shared" ref="AS223:BC223" si="437">SUM(Q223+AE223)</f>
        <v>0</v>
      </c>
      <c r="AT223" s="1">
        <f t="shared" si="437"/>
        <v>0</v>
      </c>
      <c r="AU223" s="1">
        <f t="shared" si="437"/>
        <v>0</v>
      </c>
      <c r="AV223" s="1">
        <f t="shared" si="437"/>
        <v>0</v>
      </c>
      <c r="AW223" s="1">
        <f t="shared" si="437"/>
        <v>0</v>
      </c>
      <c r="AX223" s="1">
        <f t="shared" si="437"/>
        <v>0</v>
      </c>
      <c r="AY223" s="1">
        <f t="shared" si="437"/>
        <v>0</v>
      </c>
      <c r="AZ223" s="1">
        <f t="shared" si="437"/>
        <v>0</v>
      </c>
      <c r="BA223" s="1">
        <f t="shared" si="437"/>
        <v>0</v>
      </c>
      <c r="BB223" s="1">
        <f t="shared" si="437"/>
        <v>0</v>
      </c>
      <c r="BC223" s="1">
        <f t="shared" si="437"/>
        <v>0</v>
      </c>
      <c r="BD223" s="1"/>
      <c r="BE223" s="79" t="str">
        <f ca="1">IF(IFERROR(OFFSET('Filtr dle měsíce'!AS$5,MATCH('Filtr dle měsíce'!$A222,'Filtr dle měsíce'!$AC$6:$AC$297,0),0,1,1)*OFFSET('Filtr dle měsíce'!AS$5,MATCH('Filtr dle měsíce'!$A222,'Filtr dle měsíce'!$AC$6:$AC$297,0),0,1,1),"")&gt;0,IFERROR(OFFSET('Filtr dle měsíce'!AS$5,MATCH('Filtr dle měsíce'!$A222,'Filtr dle měsíce'!$AC$6:$AC$297,0),0,1,1)*OFFSET('Filtr dle měsíce'!AS$5,MATCH('Filtr dle měsíce'!$A222,'Filtr dle měsíce'!$AC$6:$AC$297,0),0,1,1),""),"")</f>
        <v/>
      </c>
      <c r="BF223" s="79" t="str">
        <f ca="1">IF(IFERROR(OFFSET('Filtr dle měsíce'!AT$5,MATCH('Filtr dle měsíce'!$A222,'Filtr dle měsíce'!$AC$6:$AC$297,0),0,1,1)*OFFSET('Filtr dle měsíce'!AT$5,MATCH('Filtr dle měsíce'!$A222,'Filtr dle měsíce'!$AC$6:$AC$297,0),0,1,1),"")&gt;0,IFERROR(OFFSET('Filtr dle měsíce'!AT$5,MATCH('Filtr dle měsíce'!$A222,'Filtr dle měsíce'!$AC$6:$AC$297,0),0,1,1)*OFFSET('Filtr dle měsíce'!AT$5,MATCH('Filtr dle měsíce'!$A222,'Filtr dle měsíce'!$AC$6:$AC$297,0),0,1,1),""),"")</f>
        <v/>
      </c>
      <c r="BG223" s="79" t="str">
        <f ca="1">IF(IFERROR(OFFSET('Filtr dle měsíce'!AU$5,MATCH('Filtr dle měsíce'!$A222,'Filtr dle měsíce'!$AC$6:$AC$297,0),0,1,1)*OFFSET('Filtr dle měsíce'!AU$5,MATCH('Filtr dle měsíce'!$A222,'Filtr dle měsíce'!$AC$6:$AC$297,0),0,1,1),"")&gt;0,IFERROR(OFFSET('Filtr dle měsíce'!AU$5,MATCH('Filtr dle měsíce'!$A222,'Filtr dle měsíce'!$AC$6:$AC$297,0),0,1,1)*OFFSET('Filtr dle měsíce'!AU$5,MATCH('Filtr dle měsíce'!$A222,'Filtr dle měsíce'!$AC$6:$AC$297,0),0,1,1),""),"")</f>
        <v/>
      </c>
      <c r="BH223" s="79" t="str">
        <f ca="1">IF(IFERROR(OFFSET('Filtr dle měsíce'!AV$5,MATCH('Filtr dle měsíce'!$A222,'Filtr dle měsíce'!$AC$6:$AC$297,0),0,1,1)*OFFSET('Filtr dle měsíce'!AV$5,MATCH('Filtr dle měsíce'!$A222,'Filtr dle měsíce'!$AC$6:$AC$297,0),0,1,1),"")&gt;0,IFERROR(OFFSET('Filtr dle měsíce'!AV$5,MATCH('Filtr dle měsíce'!$A222,'Filtr dle měsíce'!$AC$6:$AC$297,0),0,1,1)*OFFSET('Filtr dle měsíce'!AV$5,MATCH('Filtr dle měsíce'!$A222,'Filtr dle měsíce'!$AC$6:$AC$297,0),0,1,1),""),"")</f>
        <v/>
      </c>
      <c r="BI223" s="79" t="str">
        <f ca="1">IF(IFERROR(OFFSET('Filtr dle měsíce'!AW$5,MATCH('Filtr dle měsíce'!$A222,'Filtr dle měsíce'!$AC$6:$AC$297,0),0,1,1)*OFFSET('Filtr dle měsíce'!AW$5,MATCH('Filtr dle měsíce'!$A222,'Filtr dle měsíce'!$AC$6:$AC$297,0),0,1,1),"")&gt;0,IFERROR(OFFSET('Filtr dle měsíce'!AW$5,MATCH('Filtr dle měsíce'!$A222,'Filtr dle měsíce'!$AC$6:$AC$297,0),0,1,1)*OFFSET('Filtr dle měsíce'!AW$5,MATCH('Filtr dle měsíce'!$A222,'Filtr dle měsíce'!$AC$6:$AC$297,0),0,1,1),""),"")</f>
        <v/>
      </c>
      <c r="BJ223" s="79" t="str">
        <f ca="1">IF(IFERROR(OFFSET('Filtr dle měsíce'!AX$5,MATCH('Filtr dle měsíce'!$A222,'Filtr dle měsíce'!$AC$6:$AC$297,0),0,1,1)*OFFSET('Filtr dle měsíce'!AX$5,MATCH('Filtr dle měsíce'!$A222,'Filtr dle měsíce'!$AC$6:$AC$297,0),0,1,1),"")&gt;0,IFERROR(OFFSET('Filtr dle měsíce'!AX$5,MATCH('Filtr dle měsíce'!$A222,'Filtr dle měsíce'!$AC$6:$AC$297,0),0,1,1)*OFFSET('Filtr dle měsíce'!AX$5,MATCH('Filtr dle měsíce'!$A222,'Filtr dle měsíce'!$AC$6:$AC$297,0),0,1,1),""),"")</f>
        <v/>
      </c>
      <c r="BK223" s="79" t="str">
        <f ca="1">IF(IFERROR(OFFSET('Filtr dle měsíce'!AY$5,MATCH('Filtr dle měsíce'!$A222,'Filtr dle měsíce'!$AC$6:$AC$297,0),0,1,1)*OFFSET('Filtr dle měsíce'!AY$5,MATCH('Filtr dle měsíce'!$A222,'Filtr dle měsíce'!$AC$6:$AC$297,0),0,1,1),"")&gt;0,IFERROR(OFFSET('Filtr dle měsíce'!AY$5,MATCH('Filtr dle měsíce'!$A222,'Filtr dle měsíce'!$AC$6:$AC$297,0),0,1,1)*OFFSET('Filtr dle měsíce'!AY$5,MATCH('Filtr dle měsíce'!$A222,'Filtr dle měsíce'!$AC$6:$AC$297,0),0,1,1),""),"")</f>
        <v/>
      </c>
      <c r="BL223" s="79" t="str">
        <f ca="1">IF(IFERROR(OFFSET('Filtr dle měsíce'!AZ$5,MATCH('Filtr dle měsíce'!$A222,'Filtr dle měsíce'!$AC$6:$AC$297,0),0,1,1)*OFFSET('Filtr dle měsíce'!AZ$5,MATCH('Filtr dle měsíce'!$A222,'Filtr dle měsíce'!$AC$6:$AC$297,0),0,1,1),"")&gt;0,IFERROR(OFFSET('Filtr dle měsíce'!AZ$5,MATCH('Filtr dle měsíce'!$A222,'Filtr dle měsíce'!$AC$6:$AC$297,0),0,1,1)*OFFSET('Filtr dle měsíce'!AZ$5,MATCH('Filtr dle měsíce'!$A222,'Filtr dle měsíce'!$AC$6:$AC$297,0),0,1,1),""),"")</f>
        <v/>
      </c>
      <c r="BM223" s="79" t="str">
        <f ca="1">IF(IFERROR(OFFSET('Filtr dle měsíce'!BA$5,MATCH('Filtr dle měsíce'!$A222,'Filtr dle měsíce'!$AC$6:$AC$297,0),0,1,1)*OFFSET('Filtr dle měsíce'!BA$5,MATCH('Filtr dle měsíce'!$A222,'Filtr dle měsíce'!$AC$6:$AC$297,0),0,1,1),"")&gt;0,IFERROR(OFFSET('Filtr dle měsíce'!BA$5,MATCH('Filtr dle měsíce'!$A222,'Filtr dle měsíce'!$AC$6:$AC$297,0),0,1,1)*OFFSET('Filtr dle měsíce'!BA$5,MATCH('Filtr dle měsíce'!$A222,'Filtr dle měsíce'!$AC$6:$AC$297,0),0,1,1),""),"")</f>
        <v/>
      </c>
      <c r="BN223" s="79" t="str">
        <f ca="1">IF(IFERROR(OFFSET('Filtr dle měsíce'!BB$5,MATCH('Filtr dle měsíce'!$A222,'Filtr dle měsíce'!$AC$6:$AC$297,0),0,1,1)*OFFSET('Filtr dle měsíce'!BB$5,MATCH('Filtr dle měsíce'!$A222,'Filtr dle měsíce'!$AC$6:$AC$297,0),0,1,1),"")&gt;0,IFERROR(OFFSET('Filtr dle měsíce'!BB$5,MATCH('Filtr dle měsíce'!$A222,'Filtr dle měsíce'!$AC$6:$AC$297,0),0,1,1)*OFFSET('Filtr dle měsíce'!BB$5,MATCH('Filtr dle měsíce'!$A222,'Filtr dle měsíce'!$AC$6:$AC$297,0),0,1,1),""),"")</f>
        <v/>
      </c>
      <c r="BO223" s="79" t="str">
        <f ca="1">IF(IFERROR(OFFSET('Filtr dle měsíce'!BC$5,MATCH('Filtr dle měsíce'!$A222,'Filtr dle měsíce'!$AC$6:$AC$297,0),0,1,1)*OFFSET('Filtr dle měsíce'!BC$5,MATCH('Filtr dle měsíce'!$A222,'Filtr dle měsíce'!$AC$6:$AC$297,0),0,1,1),"")&gt;0,IFERROR(OFFSET('Filtr dle měsíce'!BC$5,MATCH('Filtr dle měsíce'!$A222,'Filtr dle měsíce'!$AC$6:$AC$297,0),0,1,1)*OFFSET('Filtr dle měsíce'!BC$5,MATCH('Filtr dle měsíce'!$A222,'Filtr dle měsíce'!$AC$6:$AC$297,0),0,1,1),""),"")</f>
        <v/>
      </c>
      <c r="BP223" s="79"/>
      <c r="BQ223" s="79"/>
    </row>
    <row r="224" spans="1:69" ht="14.25" customHeight="1" x14ac:dyDescent="0.4">
      <c r="A224" s="51">
        <v>220</v>
      </c>
      <c r="B224" s="74" t="str">
        <f ca="1">IFERROR(TEXT(OFFSET('Tabulka klientů 2023'!$C$7,MATCH('Filtr dle měsíce'!A224,'Filtr dle měsíce'!$AC$6:$AC$297,0),0,1,1),""),"")</f>
        <v/>
      </c>
      <c r="C224" s="75" t="str">
        <f ca="1">IF(IFERROR(OFFSET('Tabulka klientů 2023'!$Q$7,MATCH('Filtr dle měsíce'!A224,'Filtr dle měsíce'!$AC$6:$AC$297,0),0,1,1)*OFFSET('Filtr dle měsíce'!$Q$5,MATCH('Filtr dle měsíce'!A224,'Filtr dle měsíce'!$AC$6:$AC$297,0),0,1,1),"")&gt;0,IFERROR(OFFSET('Tabulka klientů 2023'!$Q$7,MATCH('Filtr dle měsíce'!A224,'Filtr dle měsíce'!$AC$6:$AC$297,0),0,1,1)*OFFSET('Filtr dle měsíce'!$Q$5,MATCH('Filtr dle měsíce'!A224,'Filtr dle měsíce'!$AC$6:$AC$297,0),0,1,1),""),"")</f>
        <v/>
      </c>
      <c r="D224" s="76" t="str">
        <f ca="1">IF(IFERROR(OFFSET('Tabulka klientů 2023'!$T$7,MATCH('Filtr dle měsíce'!A224,'Filtr dle měsíce'!$AC$6:$AC$297,0),0,1,1)*OFFSET('Filtr dle měsíce'!$R$5,MATCH('Filtr dle měsíce'!A224,'Filtr dle měsíce'!$AC$6:$AC$297,0),0,1,1),"")&gt;0,IFERROR(OFFSET('Tabulka klientů 2023'!$T$7,MATCH('Filtr dle měsíce'!A224,'Filtr dle měsíce'!$AC$6:$AC$297,0),0,1,1)*OFFSET('Filtr dle měsíce'!$R$5,MATCH('Filtr dle měsíce'!A224,'Filtr dle měsíce'!$AC$6:$AC$297,0),0,1,1),""),"")</f>
        <v/>
      </c>
      <c r="E224" s="75" t="str">
        <f ca="1">IF(IFERROR(OFFSET('Tabulka klientů 2023'!$W$7,MATCH('Filtr dle měsíce'!A224,'Filtr dle měsíce'!$AC$6:$AC$297,0),0,1,1)*OFFSET('Filtr dle měsíce'!$S$5,MATCH('Filtr dle měsíce'!A224,'Filtr dle měsíce'!$AC$6:$AC$297,0),0,1,1),"")&gt;0,IFERROR(OFFSET('Tabulka klientů 2023'!$W$7,MATCH('Filtr dle měsíce'!A224,'Filtr dle měsíce'!$AC$6:$AC$297,0),0,1,1)*OFFSET('Filtr dle měsíce'!$S$5,MATCH('Filtr dle měsíce'!A224,'Filtr dle měsíce'!$AC$6:$AC$297,0),0,1,1),""),"")</f>
        <v/>
      </c>
      <c r="F224" s="76" t="str">
        <f ca="1">IF(IFERROR(OFFSET('Tabulka klientů 2023'!$Z$7,MATCH('Filtr dle měsíce'!A224,'Filtr dle měsíce'!$AC$6:$AC$297,0),0,1,1)*OFFSET('Filtr dle měsíce'!$T$5,MATCH('Filtr dle měsíce'!A224,'Filtr dle měsíce'!$AC$6:$AC$297,0),0,1,1),"")&gt;0,IFERROR(OFFSET('Tabulka klientů 2023'!$Z$7,MATCH('Filtr dle měsíce'!A224,'Filtr dle měsíce'!$AC$6:$AC$297,0),0,1,1)*OFFSET('Filtr dle měsíce'!$T$5,MATCH('Filtr dle měsíce'!A224,'Filtr dle měsíce'!$AC$6:$AC$297,0),0,1,1),""),"")</f>
        <v/>
      </c>
      <c r="G224" s="75" t="str">
        <f ca="1">IF(IFERROR(OFFSET('Tabulka klientů 2023'!$AC$7,MATCH('Filtr dle měsíce'!A224,'Filtr dle měsíce'!$AC$6:$AC$297,0),0,1,1)*OFFSET('Filtr dle měsíce'!$U$5,MATCH('Filtr dle měsíce'!A224,'Filtr dle měsíce'!$AC$6:$AC$297,0),0,1,1),"")&gt;0,IFERROR(OFFSET('Tabulka klientů 2023'!$AC$7,MATCH('Filtr dle měsíce'!A224,'Filtr dle měsíce'!$AC$6:$AC$297,0),0,1,1)*OFFSET('Filtr dle měsíce'!$U$5,MATCH('Filtr dle měsíce'!A224,'Filtr dle měsíce'!$AC$6:$AC$297,0),0,1,1),""),"")</f>
        <v/>
      </c>
      <c r="H224" s="76" t="str">
        <f ca="1">IF(IFERROR(OFFSET('Tabulka klientů 2023'!$AF$7,MATCH('Filtr dle měsíce'!A224,'Filtr dle měsíce'!$AC$6:$AC$297,0),0,1,1)*OFFSET('Filtr dle měsíce'!$V$5,MATCH('Filtr dle měsíce'!A224,'Filtr dle měsíce'!$AC$6:$AC$297,0),0,1,1),"")&gt;0,IFERROR(OFFSET('Tabulka klientů 2023'!$AF$7,MATCH('Filtr dle měsíce'!A224,'Filtr dle měsíce'!$AC$6:$AC$297,0),0,1,1)*OFFSET('Filtr dle měsíce'!$V$5,MATCH('Filtr dle měsíce'!A224,'Filtr dle měsíce'!$AC$6:$AC$297,0),0,1,1),""),"")</f>
        <v/>
      </c>
      <c r="I224" s="75" t="str">
        <f ca="1">IF(IFERROR(OFFSET('Tabulka klientů 2023'!$AI$7,MATCH('Filtr dle měsíce'!A224,'Filtr dle měsíce'!$AC$6:$AC$297,0),0,1,1)*OFFSET('Filtr dle měsíce'!$W$5,MATCH('Filtr dle měsíce'!A224,'Filtr dle měsíce'!$AC$6:$AC$297,0),0,1,1),"")&gt;0,IFERROR(OFFSET('Tabulka klientů 2023'!$AI$7,MATCH('Filtr dle měsíce'!A224,'Filtr dle měsíce'!$AC$6:$AC$297,0),0,1,1)*OFFSET('Filtr dle měsíce'!$W$5,MATCH('Filtr dle měsíce'!A224,'Filtr dle měsíce'!$AC$6:$AC$297,0),0,1,1),""),"")</f>
        <v/>
      </c>
      <c r="J224" s="76" t="str">
        <f ca="1">IF(IFERROR(OFFSET('Tabulka klientů 2023'!$AL$7,MATCH('Filtr dle měsíce'!A224,'Filtr dle měsíce'!$AC$6:$AC$297,0),0,1,1)*OFFSET('Filtr dle měsíce'!$X$5,MATCH('Filtr dle měsíce'!A224,'Filtr dle měsíce'!$AC$6:$AC$297,0),0,1,1),"")&gt;0,IFERROR(OFFSET('Tabulka klientů 2023'!$AL$7,MATCH('Filtr dle měsíce'!A224,'Filtr dle měsíce'!$AC$6:$AC$297,0),0,1,1)*OFFSET('Filtr dle měsíce'!$X$5,MATCH('Filtr dle měsíce'!A224,'Filtr dle měsíce'!$AC$6:$AC$297,0),0,1,1),""),"")</f>
        <v/>
      </c>
      <c r="K224" s="75" t="str">
        <f ca="1">IF(IFERROR(OFFSET('Tabulka klientů 2023'!$AO$7,MATCH('Filtr dle měsíce'!A224,'Filtr dle měsíce'!$AC$6:$AC$297,0),0,1,1)*OFFSET('Filtr dle měsíce'!$Y$5,MATCH('Filtr dle měsíce'!A224,'Filtr dle měsíce'!$AC$6:$AC$297,0),0,1,1),"")&gt;0,IFERROR(OFFSET('Tabulka klientů 2023'!$AO$7,MATCH('Filtr dle měsíce'!A224,'Filtr dle měsíce'!$AC$6:$AC$297,0),0,1,1)*OFFSET('Filtr dle měsíce'!$Y$5,MATCH('Filtr dle měsíce'!A224,'Filtr dle měsíce'!$AC$6:$AC$297,0),0,1,1),""),"")</f>
        <v/>
      </c>
      <c r="L224" s="76" t="str">
        <f ca="1">IF(IFERROR(OFFSET('Tabulka klientů 2023'!$AR$7,MATCH('Filtr dle měsíce'!A224,'Filtr dle měsíce'!$AC$6:$AC$297,0),0,1,1)*OFFSET('Filtr dle měsíce'!$Z$5,MATCH('Filtr dle měsíce'!A224,'Filtr dle měsíce'!$AC$6:$AC$297,0),0,1,1),"")&gt;0,IFERROR(OFFSET('Tabulka klientů 2023'!$AR$7,MATCH('Filtr dle měsíce'!A224,'Filtr dle měsíce'!$AC$6:$AC$297,0),0,1,1)*OFFSET('Filtr dle měsíce'!$Z$5,MATCH('Filtr dle měsíce'!A224,'Filtr dle měsíce'!$AC$6:$AC$297,0),0,1,1),""),"")</f>
        <v/>
      </c>
      <c r="M224" s="77" t="str">
        <f ca="1">IF(IFERROR(OFFSET('Tabulka klientů 2023'!$AU$7,MATCH('Filtr dle měsíce'!A224,'Filtr dle měsíce'!$AC$6:$AC$297,0),0,1,1)*OFFSET('Filtr dle měsíce'!$AA$5,MATCH('Filtr dle měsíce'!A224,'Filtr dle měsíce'!$AC$6:$AC$297,0),0,1,1),"")&gt;0,IFERROR(OFFSET('Tabulka klientů 2023'!$AU$7,MATCH('Filtr dle měsíce'!A224,'Filtr dle měsíce'!$AC$6:$AC$297,0),0,1,1)*OFFSET('Filtr dle měsíce'!$AA$5,MATCH('Filtr dle měsíce'!A224,'Filtr dle měsíce'!$AC$6:$AC$297,0),0,1,1),""),"")</f>
        <v/>
      </c>
      <c r="N224" s="78" t="str">
        <f t="shared" ca="1" si="0"/>
        <v/>
      </c>
      <c r="Q224" s="51">
        <f>IF('Tabulka klientů 2023'!R226='Filtr dle měsíce'!$C$1,1,0)</f>
        <v>0</v>
      </c>
      <c r="R224" s="51">
        <f>IF('Tabulka klientů 2023'!U226='Filtr dle měsíce'!$C$1,1,0)</f>
        <v>0</v>
      </c>
      <c r="S224" s="51">
        <f>IF('Tabulka klientů 2023'!X226='Filtr dle měsíce'!$C$1,1,0)</f>
        <v>0</v>
      </c>
      <c r="T224" s="51">
        <f>IF('Tabulka klientů 2023'!AA226='Filtr dle měsíce'!$C$1,1,0)</f>
        <v>0</v>
      </c>
      <c r="U224" s="51">
        <f>IF('Tabulka klientů 2023'!AD226='Filtr dle měsíce'!$C$1,1,0)</f>
        <v>0</v>
      </c>
      <c r="V224" s="51">
        <f>IF('Tabulka klientů 2023'!AG226='Filtr dle měsíce'!$C$1,1,0)</f>
        <v>0</v>
      </c>
      <c r="W224" s="51">
        <f>IF('Tabulka klientů 2023'!AJ226='Filtr dle měsíce'!$C$1,1,0)</f>
        <v>0</v>
      </c>
      <c r="X224" s="1">
        <f>IF('Tabulka klientů 2023'!AM226='Filtr dle měsíce'!$C$1,1,0)</f>
        <v>0</v>
      </c>
      <c r="Y224" s="1">
        <f>IF('Tabulka klientů 2023'!AP226='Filtr dle měsíce'!$C$1,1,0)</f>
        <v>0</v>
      </c>
      <c r="Z224" s="1">
        <f>IF('Tabulka klientů 2023'!AS226='Filtr dle měsíce'!$C$1,1,0)</f>
        <v>0</v>
      </c>
      <c r="AA224" s="1">
        <f>IF('Tabulka klientů 2023'!AV226='Filtr dle měsíce'!$C$1,1,0)</f>
        <v>0</v>
      </c>
      <c r="AB224" s="1">
        <f t="shared" si="1"/>
        <v>0</v>
      </c>
      <c r="AC224" s="1">
        <f t="shared" si="2"/>
        <v>0</v>
      </c>
      <c r="AE224" s="51">
        <f>IF('Tabulka klientů 2023'!S226="ANO",1,0)</f>
        <v>0</v>
      </c>
      <c r="AF224" s="51">
        <f>IF('Tabulka klientů 2023'!V226="ANO",1,0)</f>
        <v>0</v>
      </c>
      <c r="AG224" s="51">
        <f>IF('Tabulka klientů 2023'!Y226="ANO",1,0)</f>
        <v>0</v>
      </c>
      <c r="AH224" s="51">
        <f>IF('Tabulka klientů 2023'!AB226="ANO",1,0)</f>
        <v>0</v>
      </c>
      <c r="AI224" s="51">
        <f>IF('Tabulka klientů 2023'!AE226="ANO",1,0)</f>
        <v>0</v>
      </c>
      <c r="AJ224" s="51">
        <f>IF('Tabulka klientů 2023'!AH226="ANO",1,0)</f>
        <v>0</v>
      </c>
      <c r="AK224" s="51">
        <f>IF('Tabulka klientů 2023'!AK226="ANO",1,0)</f>
        <v>0</v>
      </c>
      <c r="AL224" s="51">
        <f>IF('Tabulka klientů 2023'!AN226="ANO",1,0)</f>
        <v>0</v>
      </c>
      <c r="AM224" s="51">
        <f>IF('Tabulka klientů 2023'!AQ226="ANO",1,0)</f>
        <v>0</v>
      </c>
      <c r="AN224" s="51">
        <f>IF('Tabulka klientů 2023'!AT226="ANO",1,0)</f>
        <v>0</v>
      </c>
      <c r="AO224" s="51">
        <f>IF('Tabulka klientů 2023'!AW226="ANO",1,0)</f>
        <v>0</v>
      </c>
      <c r="AP224" s="51" t="e">
        <f t="shared" ref="AP224:AQ224" si="438">#N/A</f>
        <v>#N/A</v>
      </c>
      <c r="AQ224" s="51" t="e">
        <f t="shared" si="438"/>
        <v>#N/A</v>
      </c>
      <c r="AR224" s="51"/>
      <c r="AS224" s="1">
        <f t="shared" ref="AS224:BC224" si="439">SUM(Q224+AE224)</f>
        <v>0</v>
      </c>
      <c r="AT224" s="1">
        <f t="shared" si="439"/>
        <v>0</v>
      </c>
      <c r="AU224" s="1">
        <f t="shared" si="439"/>
        <v>0</v>
      </c>
      <c r="AV224" s="1">
        <f t="shared" si="439"/>
        <v>0</v>
      </c>
      <c r="AW224" s="1">
        <f t="shared" si="439"/>
        <v>0</v>
      </c>
      <c r="AX224" s="1">
        <f t="shared" si="439"/>
        <v>0</v>
      </c>
      <c r="AY224" s="1">
        <f t="shared" si="439"/>
        <v>0</v>
      </c>
      <c r="AZ224" s="1">
        <f t="shared" si="439"/>
        <v>0</v>
      </c>
      <c r="BA224" s="1">
        <f t="shared" si="439"/>
        <v>0</v>
      </c>
      <c r="BB224" s="1">
        <f t="shared" si="439"/>
        <v>0</v>
      </c>
      <c r="BC224" s="1">
        <f t="shared" si="439"/>
        <v>0</v>
      </c>
      <c r="BD224" s="1"/>
      <c r="BE224" s="79" t="str">
        <f ca="1">IF(IFERROR(OFFSET('Filtr dle měsíce'!AS$5,MATCH('Filtr dle měsíce'!$A223,'Filtr dle měsíce'!$AC$6:$AC$297,0),0,1,1)*OFFSET('Filtr dle měsíce'!AS$5,MATCH('Filtr dle měsíce'!$A223,'Filtr dle měsíce'!$AC$6:$AC$297,0),0,1,1),"")&gt;0,IFERROR(OFFSET('Filtr dle měsíce'!AS$5,MATCH('Filtr dle měsíce'!$A223,'Filtr dle měsíce'!$AC$6:$AC$297,0),0,1,1)*OFFSET('Filtr dle měsíce'!AS$5,MATCH('Filtr dle měsíce'!$A223,'Filtr dle měsíce'!$AC$6:$AC$297,0),0,1,1),""),"")</f>
        <v/>
      </c>
      <c r="BF224" s="79" t="str">
        <f ca="1">IF(IFERROR(OFFSET('Filtr dle měsíce'!AT$5,MATCH('Filtr dle měsíce'!$A223,'Filtr dle měsíce'!$AC$6:$AC$297,0),0,1,1)*OFFSET('Filtr dle měsíce'!AT$5,MATCH('Filtr dle měsíce'!$A223,'Filtr dle měsíce'!$AC$6:$AC$297,0),0,1,1),"")&gt;0,IFERROR(OFFSET('Filtr dle měsíce'!AT$5,MATCH('Filtr dle měsíce'!$A223,'Filtr dle měsíce'!$AC$6:$AC$297,0),0,1,1)*OFFSET('Filtr dle měsíce'!AT$5,MATCH('Filtr dle měsíce'!$A223,'Filtr dle měsíce'!$AC$6:$AC$297,0),0,1,1),""),"")</f>
        <v/>
      </c>
      <c r="BG224" s="79" t="str">
        <f ca="1">IF(IFERROR(OFFSET('Filtr dle měsíce'!AU$5,MATCH('Filtr dle měsíce'!$A223,'Filtr dle měsíce'!$AC$6:$AC$297,0),0,1,1)*OFFSET('Filtr dle měsíce'!AU$5,MATCH('Filtr dle měsíce'!$A223,'Filtr dle měsíce'!$AC$6:$AC$297,0),0,1,1),"")&gt;0,IFERROR(OFFSET('Filtr dle měsíce'!AU$5,MATCH('Filtr dle měsíce'!$A223,'Filtr dle měsíce'!$AC$6:$AC$297,0),0,1,1)*OFFSET('Filtr dle měsíce'!AU$5,MATCH('Filtr dle měsíce'!$A223,'Filtr dle měsíce'!$AC$6:$AC$297,0),0,1,1),""),"")</f>
        <v/>
      </c>
      <c r="BH224" s="79" t="str">
        <f ca="1">IF(IFERROR(OFFSET('Filtr dle měsíce'!AV$5,MATCH('Filtr dle měsíce'!$A223,'Filtr dle měsíce'!$AC$6:$AC$297,0),0,1,1)*OFFSET('Filtr dle měsíce'!AV$5,MATCH('Filtr dle měsíce'!$A223,'Filtr dle měsíce'!$AC$6:$AC$297,0),0,1,1),"")&gt;0,IFERROR(OFFSET('Filtr dle měsíce'!AV$5,MATCH('Filtr dle měsíce'!$A223,'Filtr dle měsíce'!$AC$6:$AC$297,0),0,1,1)*OFFSET('Filtr dle měsíce'!AV$5,MATCH('Filtr dle měsíce'!$A223,'Filtr dle měsíce'!$AC$6:$AC$297,0),0,1,1),""),"")</f>
        <v/>
      </c>
      <c r="BI224" s="79" t="str">
        <f ca="1">IF(IFERROR(OFFSET('Filtr dle měsíce'!AW$5,MATCH('Filtr dle měsíce'!$A223,'Filtr dle měsíce'!$AC$6:$AC$297,0),0,1,1)*OFFSET('Filtr dle měsíce'!AW$5,MATCH('Filtr dle měsíce'!$A223,'Filtr dle měsíce'!$AC$6:$AC$297,0),0,1,1),"")&gt;0,IFERROR(OFFSET('Filtr dle měsíce'!AW$5,MATCH('Filtr dle měsíce'!$A223,'Filtr dle měsíce'!$AC$6:$AC$297,0),0,1,1)*OFFSET('Filtr dle měsíce'!AW$5,MATCH('Filtr dle měsíce'!$A223,'Filtr dle měsíce'!$AC$6:$AC$297,0),0,1,1),""),"")</f>
        <v/>
      </c>
      <c r="BJ224" s="79" t="str">
        <f ca="1">IF(IFERROR(OFFSET('Filtr dle měsíce'!AX$5,MATCH('Filtr dle měsíce'!$A223,'Filtr dle měsíce'!$AC$6:$AC$297,0),0,1,1)*OFFSET('Filtr dle měsíce'!AX$5,MATCH('Filtr dle měsíce'!$A223,'Filtr dle měsíce'!$AC$6:$AC$297,0),0,1,1),"")&gt;0,IFERROR(OFFSET('Filtr dle měsíce'!AX$5,MATCH('Filtr dle měsíce'!$A223,'Filtr dle měsíce'!$AC$6:$AC$297,0),0,1,1)*OFFSET('Filtr dle měsíce'!AX$5,MATCH('Filtr dle měsíce'!$A223,'Filtr dle měsíce'!$AC$6:$AC$297,0),0,1,1),""),"")</f>
        <v/>
      </c>
      <c r="BK224" s="79" t="str">
        <f ca="1">IF(IFERROR(OFFSET('Filtr dle měsíce'!AY$5,MATCH('Filtr dle měsíce'!$A223,'Filtr dle měsíce'!$AC$6:$AC$297,0),0,1,1)*OFFSET('Filtr dle měsíce'!AY$5,MATCH('Filtr dle měsíce'!$A223,'Filtr dle měsíce'!$AC$6:$AC$297,0),0,1,1),"")&gt;0,IFERROR(OFFSET('Filtr dle měsíce'!AY$5,MATCH('Filtr dle měsíce'!$A223,'Filtr dle měsíce'!$AC$6:$AC$297,0),0,1,1)*OFFSET('Filtr dle měsíce'!AY$5,MATCH('Filtr dle měsíce'!$A223,'Filtr dle měsíce'!$AC$6:$AC$297,0),0,1,1),""),"")</f>
        <v/>
      </c>
      <c r="BL224" s="79" t="str">
        <f ca="1">IF(IFERROR(OFFSET('Filtr dle měsíce'!AZ$5,MATCH('Filtr dle měsíce'!$A223,'Filtr dle měsíce'!$AC$6:$AC$297,0),0,1,1)*OFFSET('Filtr dle měsíce'!AZ$5,MATCH('Filtr dle měsíce'!$A223,'Filtr dle měsíce'!$AC$6:$AC$297,0),0,1,1),"")&gt;0,IFERROR(OFFSET('Filtr dle měsíce'!AZ$5,MATCH('Filtr dle měsíce'!$A223,'Filtr dle měsíce'!$AC$6:$AC$297,0),0,1,1)*OFFSET('Filtr dle měsíce'!AZ$5,MATCH('Filtr dle měsíce'!$A223,'Filtr dle měsíce'!$AC$6:$AC$297,0),0,1,1),""),"")</f>
        <v/>
      </c>
      <c r="BM224" s="79" t="str">
        <f ca="1">IF(IFERROR(OFFSET('Filtr dle měsíce'!BA$5,MATCH('Filtr dle měsíce'!$A223,'Filtr dle měsíce'!$AC$6:$AC$297,0),0,1,1)*OFFSET('Filtr dle měsíce'!BA$5,MATCH('Filtr dle měsíce'!$A223,'Filtr dle měsíce'!$AC$6:$AC$297,0),0,1,1),"")&gt;0,IFERROR(OFFSET('Filtr dle měsíce'!BA$5,MATCH('Filtr dle měsíce'!$A223,'Filtr dle měsíce'!$AC$6:$AC$297,0),0,1,1)*OFFSET('Filtr dle měsíce'!BA$5,MATCH('Filtr dle měsíce'!$A223,'Filtr dle měsíce'!$AC$6:$AC$297,0),0,1,1),""),"")</f>
        <v/>
      </c>
      <c r="BN224" s="79" t="str">
        <f ca="1">IF(IFERROR(OFFSET('Filtr dle měsíce'!BB$5,MATCH('Filtr dle měsíce'!$A223,'Filtr dle měsíce'!$AC$6:$AC$297,0),0,1,1)*OFFSET('Filtr dle měsíce'!BB$5,MATCH('Filtr dle měsíce'!$A223,'Filtr dle měsíce'!$AC$6:$AC$297,0),0,1,1),"")&gt;0,IFERROR(OFFSET('Filtr dle měsíce'!BB$5,MATCH('Filtr dle měsíce'!$A223,'Filtr dle měsíce'!$AC$6:$AC$297,0),0,1,1)*OFFSET('Filtr dle měsíce'!BB$5,MATCH('Filtr dle měsíce'!$A223,'Filtr dle měsíce'!$AC$6:$AC$297,0),0,1,1),""),"")</f>
        <v/>
      </c>
      <c r="BO224" s="79" t="str">
        <f ca="1">IF(IFERROR(OFFSET('Filtr dle měsíce'!BC$5,MATCH('Filtr dle měsíce'!$A223,'Filtr dle měsíce'!$AC$6:$AC$297,0),0,1,1)*OFFSET('Filtr dle měsíce'!BC$5,MATCH('Filtr dle měsíce'!$A223,'Filtr dle měsíce'!$AC$6:$AC$297,0),0,1,1),"")&gt;0,IFERROR(OFFSET('Filtr dle měsíce'!BC$5,MATCH('Filtr dle měsíce'!$A223,'Filtr dle měsíce'!$AC$6:$AC$297,0),0,1,1)*OFFSET('Filtr dle měsíce'!BC$5,MATCH('Filtr dle měsíce'!$A223,'Filtr dle měsíce'!$AC$6:$AC$297,0),0,1,1),""),"")</f>
        <v/>
      </c>
      <c r="BP224" s="79"/>
      <c r="BQ224" s="79"/>
    </row>
    <row r="225" spans="1:69" ht="14.25" customHeight="1" x14ac:dyDescent="0.4">
      <c r="A225" s="51">
        <v>221</v>
      </c>
      <c r="B225" s="74" t="str">
        <f ca="1">IFERROR(TEXT(OFFSET('Tabulka klientů 2023'!$C$7,MATCH('Filtr dle měsíce'!A225,'Filtr dle měsíce'!$AC$6:$AC$297,0),0,1,1),""),"")</f>
        <v/>
      </c>
      <c r="C225" s="75" t="str">
        <f ca="1">IF(IFERROR(OFFSET('Tabulka klientů 2023'!$Q$7,MATCH('Filtr dle měsíce'!A225,'Filtr dle měsíce'!$AC$6:$AC$297,0),0,1,1)*OFFSET('Filtr dle měsíce'!$Q$5,MATCH('Filtr dle měsíce'!A225,'Filtr dle měsíce'!$AC$6:$AC$297,0),0,1,1),"")&gt;0,IFERROR(OFFSET('Tabulka klientů 2023'!$Q$7,MATCH('Filtr dle měsíce'!A225,'Filtr dle měsíce'!$AC$6:$AC$297,0),0,1,1)*OFFSET('Filtr dle měsíce'!$Q$5,MATCH('Filtr dle měsíce'!A225,'Filtr dle měsíce'!$AC$6:$AC$297,0),0,1,1),""),"")</f>
        <v/>
      </c>
      <c r="D225" s="76" t="str">
        <f ca="1">IF(IFERROR(OFFSET('Tabulka klientů 2023'!$T$7,MATCH('Filtr dle měsíce'!A225,'Filtr dle měsíce'!$AC$6:$AC$297,0),0,1,1)*OFFSET('Filtr dle měsíce'!$R$5,MATCH('Filtr dle měsíce'!A225,'Filtr dle měsíce'!$AC$6:$AC$297,0),0,1,1),"")&gt;0,IFERROR(OFFSET('Tabulka klientů 2023'!$T$7,MATCH('Filtr dle měsíce'!A225,'Filtr dle měsíce'!$AC$6:$AC$297,0),0,1,1)*OFFSET('Filtr dle měsíce'!$R$5,MATCH('Filtr dle měsíce'!A225,'Filtr dle měsíce'!$AC$6:$AC$297,0),0,1,1),""),"")</f>
        <v/>
      </c>
      <c r="E225" s="75" t="str">
        <f ca="1">IF(IFERROR(OFFSET('Tabulka klientů 2023'!$W$7,MATCH('Filtr dle měsíce'!A225,'Filtr dle měsíce'!$AC$6:$AC$297,0),0,1,1)*OFFSET('Filtr dle měsíce'!$S$5,MATCH('Filtr dle měsíce'!A225,'Filtr dle měsíce'!$AC$6:$AC$297,0),0,1,1),"")&gt;0,IFERROR(OFFSET('Tabulka klientů 2023'!$W$7,MATCH('Filtr dle měsíce'!A225,'Filtr dle měsíce'!$AC$6:$AC$297,0),0,1,1)*OFFSET('Filtr dle měsíce'!$S$5,MATCH('Filtr dle měsíce'!A225,'Filtr dle měsíce'!$AC$6:$AC$297,0),0,1,1),""),"")</f>
        <v/>
      </c>
      <c r="F225" s="76" t="str">
        <f ca="1">IF(IFERROR(OFFSET('Tabulka klientů 2023'!$Z$7,MATCH('Filtr dle měsíce'!A225,'Filtr dle měsíce'!$AC$6:$AC$297,0),0,1,1)*OFFSET('Filtr dle měsíce'!$T$5,MATCH('Filtr dle měsíce'!A225,'Filtr dle měsíce'!$AC$6:$AC$297,0),0,1,1),"")&gt;0,IFERROR(OFFSET('Tabulka klientů 2023'!$Z$7,MATCH('Filtr dle měsíce'!A225,'Filtr dle měsíce'!$AC$6:$AC$297,0),0,1,1)*OFFSET('Filtr dle měsíce'!$T$5,MATCH('Filtr dle měsíce'!A225,'Filtr dle měsíce'!$AC$6:$AC$297,0),0,1,1),""),"")</f>
        <v/>
      </c>
      <c r="G225" s="75" t="str">
        <f ca="1">IF(IFERROR(OFFSET('Tabulka klientů 2023'!$AC$7,MATCH('Filtr dle měsíce'!A225,'Filtr dle měsíce'!$AC$6:$AC$297,0),0,1,1)*OFFSET('Filtr dle měsíce'!$U$5,MATCH('Filtr dle měsíce'!A225,'Filtr dle měsíce'!$AC$6:$AC$297,0),0,1,1),"")&gt;0,IFERROR(OFFSET('Tabulka klientů 2023'!$AC$7,MATCH('Filtr dle měsíce'!A225,'Filtr dle měsíce'!$AC$6:$AC$297,0),0,1,1)*OFFSET('Filtr dle měsíce'!$U$5,MATCH('Filtr dle měsíce'!A225,'Filtr dle měsíce'!$AC$6:$AC$297,0),0,1,1),""),"")</f>
        <v/>
      </c>
      <c r="H225" s="76" t="str">
        <f ca="1">IF(IFERROR(OFFSET('Tabulka klientů 2023'!$AF$7,MATCH('Filtr dle měsíce'!A225,'Filtr dle měsíce'!$AC$6:$AC$297,0),0,1,1)*OFFSET('Filtr dle měsíce'!$V$5,MATCH('Filtr dle měsíce'!A225,'Filtr dle měsíce'!$AC$6:$AC$297,0),0,1,1),"")&gt;0,IFERROR(OFFSET('Tabulka klientů 2023'!$AF$7,MATCH('Filtr dle měsíce'!A225,'Filtr dle měsíce'!$AC$6:$AC$297,0),0,1,1)*OFFSET('Filtr dle měsíce'!$V$5,MATCH('Filtr dle měsíce'!A225,'Filtr dle měsíce'!$AC$6:$AC$297,0),0,1,1),""),"")</f>
        <v/>
      </c>
      <c r="I225" s="75" t="str">
        <f ca="1">IF(IFERROR(OFFSET('Tabulka klientů 2023'!$AI$7,MATCH('Filtr dle měsíce'!A225,'Filtr dle měsíce'!$AC$6:$AC$297,0),0,1,1)*OFFSET('Filtr dle měsíce'!$W$5,MATCH('Filtr dle měsíce'!A225,'Filtr dle měsíce'!$AC$6:$AC$297,0),0,1,1),"")&gt;0,IFERROR(OFFSET('Tabulka klientů 2023'!$AI$7,MATCH('Filtr dle měsíce'!A225,'Filtr dle měsíce'!$AC$6:$AC$297,0),0,1,1)*OFFSET('Filtr dle měsíce'!$W$5,MATCH('Filtr dle měsíce'!A225,'Filtr dle měsíce'!$AC$6:$AC$297,0),0,1,1),""),"")</f>
        <v/>
      </c>
      <c r="J225" s="76" t="str">
        <f ca="1">IF(IFERROR(OFFSET('Tabulka klientů 2023'!$AL$7,MATCH('Filtr dle měsíce'!A225,'Filtr dle měsíce'!$AC$6:$AC$297,0),0,1,1)*OFFSET('Filtr dle měsíce'!$X$5,MATCH('Filtr dle měsíce'!A225,'Filtr dle měsíce'!$AC$6:$AC$297,0),0,1,1),"")&gt;0,IFERROR(OFFSET('Tabulka klientů 2023'!$AL$7,MATCH('Filtr dle měsíce'!A225,'Filtr dle měsíce'!$AC$6:$AC$297,0),0,1,1)*OFFSET('Filtr dle měsíce'!$X$5,MATCH('Filtr dle měsíce'!A225,'Filtr dle měsíce'!$AC$6:$AC$297,0),0,1,1),""),"")</f>
        <v/>
      </c>
      <c r="K225" s="75" t="str">
        <f ca="1">IF(IFERROR(OFFSET('Tabulka klientů 2023'!$AO$7,MATCH('Filtr dle měsíce'!A225,'Filtr dle měsíce'!$AC$6:$AC$297,0),0,1,1)*OFFSET('Filtr dle měsíce'!$Y$5,MATCH('Filtr dle měsíce'!A225,'Filtr dle měsíce'!$AC$6:$AC$297,0),0,1,1),"")&gt;0,IFERROR(OFFSET('Tabulka klientů 2023'!$AO$7,MATCH('Filtr dle měsíce'!A225,'Filtr dle měsíce'!$AC$6:$AC$297,0),0,1,1)*OFFSET('Filtr dle měsíce'!$Y$5,MATCH('Filtr dle měsíce'!A225,'Filtr dle měsíce'!$AC$6:$AC$297,0),0,1,1),""),"")</f>
        <v/>
      </c>
      <c r="L225" s="76" t="str">
        <f ca="1">IF(IFERROR(OFFSET('Tabulka klientů 2023'!$AR$7,MATCH('Filtr dle měsíce'!A225,'Filtr dle měsíce'!$AC$6:$AC$297,0),0,1,1)*OFFSET('Filtr dle měsíce'!$Z$5,MATCH('Filtr dle měsíce'!A225,'Filtr dle měsíce'!$AC$6:$AC$297,0),0,1,1),"")&gt;0,IFERROR(OFFSET('Tabulka klientů 2023'!$AR$7,MATCH('Filtr dle měsíce'!A225,'Filtr dle měsíce'!$AC$6:$AC$297,0),0,1,1)*OFFSET('Filtr dle měsíce'!$Z$5,MATCH('Filtr dle měsíce'!A225,'Filtr dle měsíce'!$AC$6:$AC$297,0),0,1,1),""),"")</f>
        <v/>
      </c>
      <c r="M225" s="77" t="str">
        <f ca="1">IF(IFERROR(OFFSET('Tabulka klientů 2023'!$AU$7,MATCH('Filtr dle měsíce'!A225,'Filtr dle měsíce'!$AC$6:$AC$297,0),0,1,1)*OFFSET('Filtr dle měsíce'!$AA$5,MATCH('Filtr dle měsíce'!A225,'Filtr dle měsíce'!$AC$6:$AC$297,0),0,1,1),"")&gt;0,IFERROR(OFFSET('Tabulka klientů 2023'!$AU$7,MATCH('Filtr dle měsíce'!A225,'Filtr dle měsíce'!$AC$6:$AC$297,0),0,1,1)*OFFSET('Filtr dle měsíce'!$AA$5,MATCH('Filtr dle měsíce'!A225,'Filtr dle měsíce'!$AC$6:$AC$297,0),0,1,1),""),"")</f>
        <v/>
      </c>
      <c r="N225" s="78" t="str">
        <f t="shared" ca="1" si="0"/>
        <v/>
      </c>
      <c r="Q225" s="51">
        <f>IF('Tabulka klientů 2023'!R227='Filtr dle měsíce'!$C$1,1,0)</f>
        <v>0</v>
      </c>
      <c r="R225" s="51">
        <f>IF('Tabulka klientů 2023'!U227='Filtr dle měsíce'!$C$1,1,0)</f>
        <v>0</v>
      </c>
      <c r="S225" s="51">
        <f>IF('Tabulka klientů 2023'!X227='Filtr dle měsíce'!$C$1,1,0)</f>
        <v>0</v>
      </c>
      <c r="T225" s="51">
        <f>IF('Tabulka klientů 2023'!AA227='Filtr dle měsíce'!$C$1,1,0)</f>
        <v>0</v>
      </c>
      <c r="U225" s="51">
        <f>IF('Tabulka klientů 2023'!AD227='Filtr dle měsíce'!$C$1,1,0)</f>
        <v>0</v>
      </c>
      <c r="V225" s="51">
        <f>IF('Tabulka klientů 2023'!AG227='Filtr dle měsíce'!$C$1,1,0)</f>
        <v>0</v>
      </c>
      <c r="W225" s="51">
        <f>IF('Tabulka klientů 2023'!AJ227='Filtr dle měsíce'!$C$1,1,0)</f>
        <v>0</v>
      </c>
      <c r="X225" s="1">
        <f>IF('Tabulka klientů 2023'!AM227='Filtr dle měsíce'!$C$1,1,0)</f>
        <v>0</v>
      </c>
      <c r="Y225" s="1">
        <f>IF('Tabulka klientů 2023'!AP227='Filtr dle měsíce'!$C$1,1,0)</f>
        <v>0</v>
      </c>
      <c r="Z225" s="1">
        <f>IF('Tabulka klientů 2023'!AS227='Filtr dle měsíce'!$C$1,1,0)</f>
        <v>0</v>
      </c>
      <c r="AA225" s="1">
        <f>IF('Tabulka klientů 2023'!AV227='Filtr dle měsíce'!$C$1,1,0)</f>
        <v>0</v>
      </c>
      <c r="AB225" s="1">
        <f t="shared" si="1"/>
        <v>0</v>
      </c>
      <c r="AC225" s="1">
        <f t="shared" si="2"/>
        <v>0</v>
      </c>
      <c r="AE225" s="51">
        <f>IF('Tabulka klientů 2023'!S227="ANO",1,0)</f>
        <v>0</v>
      </c>
      <c r="AF225" s="51">
        <f>IF('Tabulka klientů 2023'!V227="ANO",1,0)</f>
        <v>0</v>
      </c>
      <c r="AG225" s="51">
        <f>IF('Tabulka klientů 2023'!Y227="ANO",1,0)</f>
        <v>0</v>
      </c>
      <c r="AH225" s="51">
        <f>IF('Tabulka klientů 2023'!AB227="ANO",1,0)</f>
        <v>0</v>
      </c>
      <c r="AI225" s="51">
        <f>IF('Tabulka klientů 2023'!AE227="ANO",1,0)</f>
        <v>0</v>
      </c>
      <c r="AJ225" s="51">
        <f>IF('Tabulka klientů 2023'!AH227="ANO",1,0)</f>
        <v>0</v>
      </c>
      <c r="AK225" s="51">
        <f>IF('Tabulka klientů 2023'!AK227="ANO",1,0)</f>
        <v>0</v>
      </c>
      <c r="AL225" s="51">
        <f>IF('Tabulka klientů 2023'!AN227="ANO",1,0)</f>
        <v>0</v>
      </c>
      <c r="AM225" s="51">
        <f>IF('Tabulka klientů 2023'!AQ227="ANO",1,0)</f>
        <v>0</v>
      </c>
      <c r="AN225" s="51">
        <f>IF('Tabulka klientů 2023'!AT227="ANO",1,0)</f>
        <v>0</v>
      </c>
      <c r="AO225" s="51">
        <f>IF('Tabulka klientů 2023'!AW227="ANO",1,0)</f>
        <v>0</v>
      </c>
      <c r="AP225" s="51" t="e">
        <f t="shared" ref="AP225:AQ225" si="440">#N/A</f>
        <v>#N/A</v>
      </c>
      <c r="AQ225" s="51" t="e">
        <f t="shared" si="440"/>
        <v>#N/A</v>
      </c>
      <c r="AR225" s="51"/>
      <c r="AS225" s="1">
        <f t="shared" ref="AS225:BC225" si="441">SUM(Q225+AE225)</f>
        <v>0</v>
      </c>
      <c r="AT225" s="1">
        <f t="shared" si="441"/>
        <v>0</v>
      </c>
      <c r="AU225" s="1">
        <f t="shared" si="441"/>
        <v>0</v>
      </c>
      <c r="AV225" s="1">
        <f t="shared" si="441"/>
        <v>0</v>
      </c>
      <c r="AW225" s="1">
        <f t="shared" si="441"/>
        <v>0</v>
      </c>
      <c r="AX225" s="1">
        <f t="shared" si="441"/>
        <v>0</v>
      </c>
      <c r="AY225" s="1">
        <f t="shared" si="441"/>
        <v>0</v>
      </c>
      <c r="AZ225" s="1">
        <f t="shared" si="441"/>
        <v>0</v>
      </c>
      <c r="BA225" s="1">
        <f t="shared" si="441"/>
        <v>0</v>
      </c>
      <c r="BB225" s="1">
        <f t="shared" si="441"/>
        <v>0</v>
      </c>
      <c r="BC225" s="1">
        <f t="shared" si="441"/>
        <v>0</v>
      </c>
      <c r="BD225" s="1"/>
      <c r="BE225" s="79" t="str">
        <f ca="1">IF(IFERROR(OFFSET('Filtr dle měsíce'!AS$5,MATCH('Filtr dle měsíce'!$A224,'Filtr dle měsíce'!$AC$6:$AC$297,0),0,1,1)*OFFSET('Filtr dle měsíce'!AS$5,MATCH('Filtr dle měsíce'!$A224,'Filtr dle měsíce'!$AC$6:$AC$297,0),0,1,1),"")&gt;0,IFERROR(OFFSET('Filtr dle měsíce'!AS$5,MATCH('Filtr dle měsíce'!$A224,'Filtr dle měsíce'!$AC$6:$AC$297,0),0,1,1)*OFFSET('Filtr dle měsíce'!AS$5,MATCH('Filtr dle měsíce'!$A224,'Filtr dle měsíce'!$AC$6:$AC$297,0),0,1,1),""),"")</f>
        <v/>
      </c>
      <c r="BF225" s="79" t="str">
        <f ca="1">IF(IFERROR(OFFSET('Filtr dle měsíce'!AT$5,MATCH('Filtr dle měsíce'!$A224,'Filtr dle měsíce'!$AC$6:$AC$297,0),0,1,1)*OFFSET('Filtr dle měsíce'!AT$5,MATCH('Filtr dle měsíce'!$A224,'Filtr dle měsíce'!$AC$6:$AC$297,0),0,1,1),"")&gt;0,IFERROR(OFFSET('Filtr dle měsíce'!AT$5,MATCH('Filtr dle měsíce'!$A224,'Filtr dle měsíce'!$AC$6:$AC$297,0),0,1,1)*OFFSET('Filtr dle měsíce'!AT$5,MATCH('Filtr dle měsíce'!$A224,'Filtr dle měsíce'!$AC$6:$AC$297,0),0,1,1),""),"")</f>
        <v/>
      </c>
      <c r="BG225" s="79" t="str">
        <f ca="1">IF(IFERROR(OFFSET('Filtr dle měsíce'!AU$5,MATCH('Filtr dle měsíce'!$A224,'Filtr dle měsíce'!$AC$6:$AC$297,0),0,1,1)*OFFSET('Filtr dle měsíce'!AU$5,MATCH('Filtr dle měsíce'!$A224,'Filtr dle měsíce'!$AC$6:$AC$297,0),0,1,1),"")&gt;0,IFERROR(OFFSET('Filtr dle měsíce'!AU$5,MATCH('Filtr dle měsíce'!$A224,'Filtr dle měsíce'!$AC$6:$AC$297,0),0,1,1)*OFFSET('Filtr dle měsíce'!AU$5,MATCH('Filtr dle měsíce'!$A224,'Filtr dle měsíce'!$AC$6:$AC$297,0),0,1,1),""),"")</f>
        <v/>
      </c>
      <c r="BH225" s="79" t="str">
        <f ca="1">IF(IFERROR(OFFSET('Filtr dle měsíce'!AV$5,MATCH('Filtr dle měsíce'!$A224,'Filtr dle měsíce'!$AC$6:$AC$297,0),0,1,1)*OFFSET('Filtr dle měsíce'!AV$5,MATCH('Filtr dle měsíce'!$A224,'Filtr dle měsíce'!$AC$6:$AC$297,0),0,1,1),"")&gt;0,IFERROR(OFFSET('Filtr dle měsíce'!AV$5,MATCH('Filtr dle měsíce'!$A224,'Filtr dle měsíce'!$AC$6:$AC$297,0),0,1,1)*OFFSET('Filtr dle měsíce'!AV$5,MATCH('Filtr dle měsíce'!$A224,'Filtr dle měsíce'!$AC$6:$AC$297,0),0,1,1),""),"")</f>
        <v/>
      </c>
      <c r="BI225" s="79" t="str">
        <f ca="1">IF(IFERROR(OFFSET('Filtr dle měsíce'!AW$5,MATCH('Filtr dle měsíce'!$A224,'Filtr dle měsíce'!$AC$6:$AC$297,0),0,1,1)*OFFSET('Filtr dle měsíce'!AW$5,MATCH('Filtr dle měsíce'!$A224,'Filtr dle měsíce'!$AC$6:$AC$297,0),0,1,1),"")&gt;0,IFERROR(OFFSET('Filtr dle měsíce'!AW$5,MATCH('Filtr dle měsíce'!$A224,'Filtr dle měsíce'!$AC$6:$AC$297,0),0,1,1)*OFFSET('Filtr dle měsíce'!AW$5,MATCH('Filtr dle měsíce'!$A224,'Filtr dle měsíce'!$AC$6:$AC$297,0),0,1,1),""),"")</f>
        <v/>
      </c>
      <c r="BJ225" s="79" t="str">
        <f ca="1">IF(IFERROR(OFFSET('Filtr dle měsíce'!AX$5,MATCH('Filtr dle měsíce'!$A224,'Filtr dle měsíce'!$AC$6:$AC$297,0),0,1,1)*OFFSET('Filtr dle měsíce'!AX$5,MATCH('Filtr dle měsíce'!$A224,'Filtr dle měsíce'!$AC$6:$AC$297,0),0,1,1),"")&gt;0,IFERROR(OFFSET('Filtr dle měsíce'!AX$5,MATCH('Filtr dle měsíce'!$A224,'Filtr dle měsíce'!$AC$6:$AC$297,0),0,1,1)*OFFSET('Filtr dle měsíce'!AX$5,MATCH('Filtr dle měsíce'!$A224,'Filtr dle měsíce'!$AC$6:$AC$297,0),0,1,1),""),"")</f>
        <v/>
      </c>
      <c r="BK225" s="79" t="str">
        <f ca="1">IF(IFERROR(OFFSET('Filtr dle měsíce'!AY$5,MATCH('Filtr dle měsíce'!$A224,'Filtr dle měsíce'!$AC$6:$AC$297,0),0,1,1)*OFFSET('Filtr dle měsíce'!AY$5,MATCH('Filtr dle měsíce'!$A224,'Filtr dle měsíce'!$AC$6:$AC$297,0),0,1,1),"")&gt;0,IFERROR(OFFSET('Filtr dle měsíce'!AY$5,MATCH('Filtr dle měsíce'!$A224,'Filtr dle měsíce'!$AC$6:$AC$297,0),0,1,1)*OFFSET('Filtr dle měsíce'!AY$5,MATCH('Filtr dle měsíce'!$A224,'Filtr dle měsíce'!$AC$6:$AC$297,0),0,1,1),""),"")</f>
        <v/>
      </c>
      <c r="BL225" s="79" t="str">
        <f ca="1">IF(IFERROR(OFFSET('Filtr dle měsíce'!AZ$5,MATCH('Filtr dle měsíce'!$A224,'Filtr dle měsíce'!$AC$6:$AC$297,0),0,1,1)*OFFSET('Filtr dle měsíce'!AZ$5,MATCH('Filtr dle měsíce'!$A224,'Filtr dle měsíce'!$AC$6:$AC$297,0),0,1,1),"")&gt;0,IFERROR(OFFSET('Filtr dle měsíce'!AZ$5,MATCH('Filtr dle měsíce'!$A224,'Filtr dle měsíce'!$AC$6:$AC$297,0),0,1,1)*OFFSET('Filtr dle měsíce'!AZ$5,MATCH('Filtr dle měsíce'!$A224,'Filtr dle měsíce'!$AC$6:$AC$297,0),0,1,1),""),"")</f>
        <v/>
      </c>
      <c r="BM225" s="79" t="str">
        <f ca="1">IF(IFERROR(OFFSET('Filtr dle měsíce'!BA$5,MATCH('Filtr dle měsíce'!$A224,'Filtr dle měsíce'!$AC$6:$AC$297,0),0,1,1)*OFFSET('Filtr dle měsíce'!BA$5,MATCH('Filtr dle měsíce'!$A224,'Filtr dle měsíce'!$AC$6:$AC$297,0),0,1,1),"")&gt;0,IFERROR(OFFSET('Filtr dle měsíce'!BA$5,MATCH('Filtr dle měsíce'!$A224,'Filtr dle měsíce'!$AC$6:$AC$297,0),0,1,1)*OFFSET('Filtr dle měsíce'!BA$5,MATCH('Filtr dle měsíce'!$A224,'Filtr dle měsíce'!$AC$6:$AC$297,0),0,1,1),""),"")</f>
        <v/>
      </c>
      <c r="BN225" s="79" t="str">
        <f ca="1">IF(IFERROR(OFFSET('Filtr dle měsíce'!BB$5,MATCH('Filtr dle měsíce'!$A224,'Filtr dle měsíce'!$AC$6:$AC$297,0),0,1,1)*OFFSET('Filtr dle měsíce'!BB$5,MATCH('Filtr dle měsíce'!$A224,'Filtr dle měsíce'!$AC$6:$AC$297,0),0,1,1),"")&gt;0,IFERROR(OFFSET('Filtr dle měsíce'!BB$5,MATCH('Filtr dle měsíce'!$A224,'Filtr dle měsíce'!$AC$6:$AC$297,0),0,1,1)*OFFSET('Filtr dle měsíce'!BB$5,MATCH('Filtr dle měsíce'!$A224,'Filtr dle měsíce'!$AC$6:$AC$297,0),0,1,1),""),"")</f>
        <v/>
      </c>
      <c r="BO225" s="79" t="str">
        <f ca="1">IF(IFERROR(OFFSET('Filtr dle měsíce'!BC$5,MATCH('Filtr dle měsíce'!$A224,'Filtr dle měsíce'!$AC$6:$AC$297,0),0,1,1)*OFFSET('Filtr dle měsíce'!BC$5,MATCH('Filtr dle měsíce'!$A224,'Filtr dle měsíce'!$AC$6:$AC$297,0),0,1,1),"")&gt;0,IFERROR(OFFSET('Filtr dle měsíce'!BC$5,MATCH('Filtr dle měsíce'!$A224,'Filtr dle měsíce'!$AC$6:$AC$297,0),0,1,1)*OFFSET('Filtr dle měsíce'!BC$5,MATCH('Filtr dle měsíce'!$A224,'Filtr dle měsíce'!$AC$6:$AC$297,0),0,1,1),""),"")</f>
        <v/>
      </c>
      <c r="BP225" s="79"/>
      <c r="BQ225" s="79"/>
    </row>
    <row r="226" spans="1:69" ht="14.25" customHeight="1" x14ac:dyDescent="0.4">
      <c r="A226" s="51">
        <v>222</v>
      </c>
      <c r="B226" s="74" t="str">
        <f ca="1">IFERROR(TEXT(OFFSET('Tabulka klientů 2023'!$C$7,MATCH('Filtr dle měsíce'!A226,'Filtr dle měsíce'!$AC$6:$AC$297,0),0,1,1),""),"")</f>
        <v/>
      </c>
      <c r="C226" s="75" t="str">
        <f ca="1">IF(IFERROR(OFFSET('Tabulka klientů 2023'!$Q$7,MATCH('Filtr dle měsíce'!A226,'Filtr dle měsíce'!$AC$6:$AC$297,0),0,1,1)*OFFSET('Filtr dle měsíce'!$Q$5,MATCH('Filtr dle měsíce'!A226,'Filtr dle měsíce'!$AC$6:$AC$297,0),0,1,1),"")&gt;0,IFERROR(OFFSET('Tabulka klientů 2023'!$Q$7,MATCH('Filtr dle měsíce'!A226,'Filtr dle měsíce'!$AC$6:$AC$297,0),0,1,1)*OFFSET('Filtr dle měsíce'!$Q$5,MATCH('Filtr dle měsíce'!A226,'Filtr dle měsíce'!$AC$6:$AC$297,0),0,1,1),""),"")</f>
        <v/>
      </c>
      <c r="D226" s="76" t="str">
        <f ca="1">IF(IFERROR(OFFSET('Tabulka klientů 2023'!$T$7,MATCH('Filtr dle měsíce'!A226,'Filtr dle měsíce'!$AC$6:$AC$297,0),0,1,1)*OFFSET('Filtr dle měsíce'!$R$5,MATCH('Filtr dle měsíce'!A226,'Filtr dle měsíce'!$AC$6:$AC$297,0),0,1,1),"")&gt;0,IFERROR(OFFSET('Tabulka klientů 2023'!$T$7,MATCH('Filtr dle měsíce'!A226,'Filtr dle měsíce'!$AC$6:$AC$297,0),0,1,1)*OFFSET('Filtr dle měsíce'!$R$5,MATCH('Filtr dle měsíce'!A226,'Filtr dle měsíce'!$AC$6:$AC$297,0),0,1,1),""),"")</f>
        <v/>
      </c>
      <c r="E226" s="75" t="str">
        <f ca="1">IF(IFERROR(OFFSET('Tabulka klientů 2023'!$W$7,MATCH('Filtr dle měsíce'!A226,'Filtr dle měsíce'!$AC$6:$AC$297,0),0,1,1)*OFFSET('Filtr dle měsíce'!$S$5,MATCH('Filtr dle měsíce'!A226,'Filtr dle měsíce'!$AC$6:$AC$297,0),0,1,1),"")&gt;0,IFERROR(OFFSET('Tabulka klientů 2023'!$W$7,MATCH('Filtr dle měsíce'!A226,'Filtr dle měsíce'!$AC$6:$AC$297,0),0,1,1)*OFFSET('Filtr dle měsíce'!$S$5,MATCH('Filtr dle měsíce'!A226,'Filtr dle měsíce'!$AC$6:$AC$297,0),0,1,1),""),"")</f>
        <v/>
      </c>
      <c r="F226" s="76" t="str">
        <f ca="1">IF(IFERROR(OFFSET('Tabulka klientů 2023'!$Z$7,MATCH('Filtr dle měsíce'!A226,'Filtr dle měsíce'!$AC$6:$AC$297,0),0,1,1)*OFFSET('Filtr dle měsíce'!$T$5,MATCH('Filtr dle měsíce'!A226,'Filtr dle měsíce'!$AC$6:$AC$297,0),0,1,1),"")&gt;0,IFERROR(OFFSET('Tabulka klientů 2023'!$Z$7,MATCH('Filtr dle měsíce'!A226,'Filtr dle měsíce'!$AC$6:$AC$297,0),0,1,1)*OFFSET('Filtr dle měsíce'!$T$5,MATCH('Filtr dle měsíce'!A226,'Filtr dle měsíce'!$AC$6:$AC$297,0),0,1,1),""),"")</f>
        <v/>
      </c>
      <c r="G226" s="75" t="str">
        <f ca="1">IF(IFERROR(OFFSET('Tabulka klientů 2023'!$AC$7,MATCH('Filtr dle měsíce'!A226,'Filtr dle měsíce'!$AC$6:$AC$297,0),0,1,1)*OFFSET('Filtr dle měsíce'!$U$5,MATCH('Filtr dle měsíce'!A226,'Filtr dle měsíce'!$AC$6:$AC$297,0),0,1,1),"")&gt;0,IFERROR(OFFSET('Tabulka klientů 2023'!$AC$7,MATCH('Filtr dle měsíce'!A226,'Filtr dle měsíce'!$AC$6:$AC$297,0),0,1,1)*OFFSET('Filtr dle měsíce'!$U$5,MATCH('Filtr dle měsíce'!A226,'Filtr dle měsíce'!$AC$6:$AC$297,0),0,1,1),""),"")</f>
        <v/>
      </c>
      <c r="H226" s="76" t="str">
        <f ca="1">IF(IFERROR(OFFSET('Tabulka klientů 2023'!$AF$7,MATCH('Filtr dle měsíce'!A226,'Filtr dle měsíce'!$AC$6:$AC$297,0),0,1,1)*OFFSET('Filtr dle měsíce'!$V$5,MATCH('Filtr dle měsíce'!A226,'Filtr dle měsíce'!$AC$6:$AC$297,0),0,1,1),"")&gt;0,IFERROR(OFFSET('Tabulka klientů 2023'!$AF$7,MATCH('Filtr dle měsíce'!A226,'Filtr dle měsíce'!$AC$6:$AC$297,0),0,1,1)*OFFSET('Filtr dle měsíce'!$V$5,MATCH('Filtr dle měsíce'!A226,'Filtr dle měsíce'!$AC$6:$AC$297,0),0,1,1),""),"")</f>
        <v/>
      </c>
      <c r="I226" s="75" t="str">
        <f ca="1">IF(IFERROR(OFFSET('Tabulka klientů 2023'!$AI$7,MATCH('Filtr dle měsíce'!A226,'Filtr dle měsíce'!$AC$6:$AC$297,0),0,1,1)*OFFSET('Filtr dle měsíce'!$W$5,MATCH('Filtr dle měsíce'!A226,'Filtr dle měsíce'!$AC$6:$AC$297,0),0,1,1),"")&gt;0,IFERROR(OFFSET('Tabulka klientů 2023'!$AI$7,MATCH('Filtr dle měsíce'!A226,'Filtr dle měsíce'!$AC$6:$AC$297,0),0,1,1)*OFFSET('Filtr dle měsíce'!$W$5,MATCH('Filtr dle měsíce'!A226,'Filtr dle měsíce'!$AC$6:$AC$297,0),0,1,1),""),"")</f>
        <v/>
      </c>
      <c r="J226" s="76" t="str">
        <f ca="1">IF(IFERROR(OFFSET('Tabulka klientů 2023'!$AL$7,MATCH('Filtr dle měsíce'!A226,'Filtr dle měsíce'!$AC$6:$AC$297,0),0,1,1)*OFFSET('Filtr dle měsíce'!$X$5,MATCH('Filtr dle měsíce'!A226,'Filtr dle měsíce'!$AC$6:$AC$297,0),0,1,1),"")&gt;0,IFERROR(OFFSET('Tabulka klientů 2023'!$AL$7,MATCH('Filtr dle měsíce'!A226,'Filtr dle měsíce'!$AC$6:$AC$297,0),0,1,1)*OFFSET('Filtr dle měsíce'!$X$5,MATCH('Filtr dle měsíce'!A226,'Filtr dle měsíce'!$AC$6:$AC$297,0),0,1,1),""),"")</f>
        <v/>
      </c>
      <c r="K226" s="75" t="str">
        <f ca="1">IF(IFERROR(OFFSET('Tabulka klientů 2023'!$AO$7,MATCH('Filtr dle měsíce'!A226,'Filtr dle měsíce'!$AC$6:$AC$297,0),0,1,1)*OFFSET('Filtr dle měsíce'!$Y$5,MATCH('Filtr dle měsíce'!A226,'Filtr dle měsíce'!$AC$6:$AC$297,0),0,1,1),"")&gt;0,IFERROR(OFFSET('Tabulka klientů 2023'!$AO$7,MATCH('Filtr dle měsíce'!A226,'Filtr dle měsíce'!$AC$6:$AC$297,0),0,1,1)*OFFSET('Filtr dle měsíce'!$Y$5,MATCH('Filtr dle měsíce'!A226,'Filtr dle měsíce'!$AC$6:$AC$297,0),0,1,1),""),"")</f>
        <v/>
      </c>
      <c r="L226" s="76" t="str">
        <f ca="1">IF(IFERROR(OFFSET('Tabulka klientů 2023'!$AR$7,MATCH('Filtr dle měsíce'!A226,'Filtr dle měsíce'!$AC$6:$AC$297,0),0,1,1)*OFFSET('Filtr dle měsíce'!$Z$5,MATCH('Filtr dle měsíce'!A226,'Filtr dle měsíce'!$AC$6:$AC$297,0),0,1,1),"")&gt;0,IFERROR(OFFSET('Tabulka klientů 2023'!$AR$7,MATCH('Filtr dle měsíce'!A226,'Filtr dle měsíce'!$AC$6:$AC$297,0),0,1,1)*OFFSET('Filtr dle měsíce'!$Z$5,MATCH('Filtr dle měsíce'!A226,'Filtr dle měsíce'!$AC$6:$AC$297,0),0,1,1),""),"")</f>
        <v/>
      </c>
      <c r="M226" s="77" t="str">
        <f ca="1">IF(IFERROR(OFFSET('Tabulka klientů 2023'!$AU$7,MATCH('Filtr dle měsíce'!A226,'Filtr dle měsíce'!$AC$6:$AC$297,0),0,1,1)*OFFSET('Filtr dle měsíce'!$AA$5,MATCH('Filtr dle měsíce'!A226,'Filtr dle měsíce'!$AC$6:$AC$297,0),0,1,1),"")&gt;0,IFERROR(OFFSET('Tabulka klientů 2023'!$AU$7,MATCH('Filtr dle měsíce'!A226,'Filtr dle měsíce'!$AC$6:$AC$297,0),0,1,1)*OFFSET('Filtr dle měsíce'!$AA$5,MATCH('Filtr dle měsíce'!A226,'Filtr dle měsíce'!$AC$6:$AC$297,0),0,1,1),""),"")</f>
        <v/>
      </c>
      <c r="N226" s="78" t="str">
        <f t="shared" ca="1" si="0"/>
        <v/>
      </c>
      <c r="Q226" s="51">
        <f>IF('Tabulka klientů 2023'!R228='Filtr dle měsíce'!$C$1,1,0)</f>
        <v>0</v>
      </c>
      <c r="R226" s="51">
        <f>IF('Tabulka klientů 2023'!U228='Filtr dle měsíce'!$C$1,1,0)</f>
        <v>0</v>
      </c>
      <c r="S226" s="51">
        <f>IF('Tabulka klientů 2023'!X228='Filtr dle měsíce'!$C$1,1,0)</f>
        <v>0</v>
      </c>
      <c r="T226" s="51">
        <f>IF('Tabulka klientů 2023'!AA228='Filtr dle měsíce'!$C$1,1,0)</f>
        <v>0</v>
      </c>
      <c r="U226" s="51">
        <f>IF('Tabulka klientů 2023'!AD228='Filtr dle měsíce'!$C$1,1,0)</f>
        <v>0</v>
      </c>
      <c r="V226" s="51">
        <f>IF('Tabulka klientů 2023'!AG228='Filtr dle měsíce'!$C$1,1,0)</f>
        <v>0</v>
      </c>
      <c r="W226" s="51">
        <f>IF('Tabulka klientů 2023'!AJ228='Filtr dle měsíce'!$C$1,1,0)</f>
        <v>0</v>
      </c>
      <c r="X226" s="1">
        <f>IF('Tabulka klientů 2023'!AM228='Filtr dle měsíce'!$C$1,1,0)</f>
        <v>0</v>
      </c>
      <c r="Y226" s="1">
        <f>IF('Tabulka klientů 2023'!AP228='Filtr dle měsíce'!$C$1,1,0)</f>
        <v>0</v>
      </c>
      <c r="Z226" s="1">
        <f>IF('Tabulka klientů 2023'!AS228='Filtr dle měsíce'!$C$1,1,0)</f>
        <v>0</v>
      </c>
      <c r="AA226" s="1">
        <f>IF('Tabulka klientů 2023'!AV228='Filtr dle měsíce'!$C$1,1,0)</f>
        <v>0</v>
      </c>
      <c r="AB226" s="1">
        <f t="shared" si="1"/>
        <v>0</v>
      </c>
      <c r="AC226" s="1">
        <f t="shared" si="2"/>
        <v>0</v>
      </c>
      <c r="AE226" s="51">
        <f>IF('Tabulka klientů 2023'!S228="ANO",1,0)</f>
        <v>0</v>
      </c>
      <c r="AF226" s="51">
        <f>IF('Tabulka klientů 2023'!V228="ANO",1,0)</f>
        <v>0</v>
      </c>
      <c r="AG226" s="51">
        <f>IF('Tabulka klientů 2023'!Y228="ANO",1,0)</f>
        <v>0</v>
      </c>
      <c r="AH226" s="51">
        <f>IF('Tabulka klientů 2023'!AB228="ANO",1,0)</f>
        <v>0</v>
      </c>
      <c r="AI226" s="51">
        <f>IF('Tabulka klientů 2023'!AE228="ANO",1,0)</f>
        <v>0</v>
      </c>
      <c r="AJ226" s="51">
        <f>IF('Tabulka klientů 2023'!AH228="ANO",1,0)</f>
        <v>0</v>
      </c>
      <c r="AK226" s="51">
        <f>IF('Tabulka klientů 2023'!AK228="ANO",1,0)</f>
        <v>0</v>
      </c>
      <c r="AL226" s="51">
        <f>IF('Tabulka klientů 2023'!AN228="ANO",1,0)</f>
        <v>0</v>
      </c>
      <c r="AM226" s="51">
        <f>IF('Tabulka klientů 2023'!AQ228="ANO",1,0)</f>
        <v>0</v>
      </c>
      <c r="AN226" s="51">
        <f>IF('Tabulka klientů 2023'!AT228="ANO",1,0)</f>
        <v>0</v>
      </c>
      <c r="AO226" s="51">
        <f>IF('Tabulka klientů 2023'!AW228="ANO",1,0)</f>
        <v>0</v>
      </c>
      <c r="AP226" s="51" t="e">
        <f t="shared" ref="AP226:AQ226" si="442">#N/A</f>
        <v>#N/A</v>
      </c>
      <c r="AQ226" s="51" t="e">
        <f t="shared" si="442"/>
        <v>#N/A</v>
      </c>
      <c r="AR226" s="51"/>
      <c r="AS226" s="1">
        <f t="shared" ref="AS226:BC226" si="443">SUM(Q226+AE226)</f>
        <v>0</v>
      </c>
      <c r="AT226" s="1">
        <f t="shared" si="443"/>
        <v>0</v>
      </c>
      <c r="AU226" s="1">
        <f t="shared" si="443"/>
        <v>0</v>
      </c>
      <c r="AV226" s="1">
        <f t="shared" si="443"/>
        <v>0</v>
      </c>
      <c r="AW226" s="1">
        <f t="shared" si="443"/>
        <v>0</v>
      </c>
      <c r="AX226" s="1">
        <f t="shared" si="443"/>
        <v>0</v>
      </c>
      <c r="AY226" s="1">
        <f t="shared" si="443"/>
        <v>0</v>
      </c>
      <c r="AZ226" s="1">
        <f t="shared" si="443"/>
        <v>0</v>
      </c>
      <c r="BA226" s="1">
        <f t="shared" si="443"/>
        <v>0</v>
      </c>
      <c r="BB226" s="1">
        <f t="shared" si="443"/>
        <v>0</v>
      </c>
      <c r="BC226" s="1">
        <f t="shared" si="443"/>
        <v>0</v>
      </c>
      <c r="BD226" s="1"/>
      <c r="BE226" s="79" t="str">
        <f ca="1">IF(IFERROR(OFFSET('Filtr dle měsíce'!AS$5,MATCH('Filtr dle měsíce'!$A225,'Filtr dle měsíce'!$AC$6:$AC$297,0),0,1,1)*OFFSET('Filtr dle měsíce'!AS$5,MATCH('Filtr dle měsíce'!$A225,'Filtr dle měsíce'!$AC$6:$AC$297,0),0,1,1),"")&gt;0,IFERROR(OFFSET('Filtr dle měsíce'!AS$5,MATCH('Filtr dle měsíce'!$A225,'Filtr dle měsíce'!$AC$6:$AC$297,0),0,1,1)*OFFSET('Filtr dle měsíce'!AS$5,MATCH('Filtr dle měsíce'!$A225,'Filtr dle měsíce'!$AC$6:$AC$297,0),0,1,1),""),"")</f>
        <v/>
      </c>
      <c r="BF226" s="79" t="str">
        <f ca="1">IF(IFERROR(OFFSET('Filtr dle měsíce'!AT$5,MATCH('Filtr dle měsíce'!$A225,'Filtr dle měsíce'!$AC$6:$AC$297,0),0,1,1)*OFFSET('Filtr dle měsíce'!AT$5,MATCH('Filtr dle měsíce'!$A225,'Filtr dle měsíce'!$AC$6:$AC$297,0),0,1,1),"")&gt;0,IFERROR(OFFSET('Filtr dle měsíce'!AT$5,MATCH('Filtr dle měsíce'!$A225,'Filtr dle měsíce'!$AC$6:$AC$297,0),0,1,1)*OFFSET('Filtr dle měsíce'!AT$5,MATCH('Filtr dle měsíce'!$A225,'Filtr dle měsíce'!$AC$6:$AC$297,0),0,1,1),""),"")</f>
        <v/>
      </c>
      <c r="BG226" s="79" t="str">
        <f ca="1">IF(IFERROR(OFFSET('Filtr dle měsíce'!AU$5,MATCH('Filtr dle měsíce'!$A225,'Filtr dle měsíce'!$AC$6:$AC$297,0),0,1,1)*OFFSET('Filtr dle měsíce'!AU$5,MATCH('Filtr dle měsíce'!$A225,'Filtr dle měsíce'!$AC$6:$AC$297,0),0,1,1),"")&gt;0,IFERROR(OFFSET('Filtr dle měsíce'!AU$5,MATCH('Filtr dle měsíce'!$A225,'Filtr dle měsíce'!$AC$6:$AC$297,0),0,1,1)*OFFSET('Filtr dle měsíce'!AU$5,MATCH('Filtr dle měsíce'!$A225,'Filtr dle měsíce'!$AC$6:$AC$297,0),0,1,1),""),"")</f>
        <v/>
      </c>
      <c r="BH226" s="79" t="str">
        <f ca="1">IF(IFERROR(OFFSET('Filtr dle měsíce'!AV$5,MATCH('Filtr dle měsíce'!$A225,'Filtr dle měsíce'!$AC$6:$AC$297,0),0,1,1)*OFFSET('Filtr dle měsíce'!AV$5,MATCH('Filtr dle měsíce'!$A225,'Filtr dle měsíce'!$AC$6:$AC$297,0),0,1,1),"")&gt;0,IFERROR(OFFSET('Filtr dle měsíce'!AV$5,MATCH('Filtr dle měsíce'!$A225,'Filtr dle měsíce'!$AC$6:$AC$297,0),0,1,1)*OFFSET('Filtr dle měsíce'!AV$5,MATCH('Filtr dle měsíce'!$A225,'Filtr dle měsíce'!$AC$6:$AC$297,0),0,1,1),""),"")</f>
        <v/>
      </c>
      <c r="BI226" s="79" t="str">
        <f ca="1">IF(IFERROR(OFFSET('Filtr dle měsíce'!AW$5,MATCH('Filtr dle měsíce'!$A225,'Filtr dle měsíce'!$AC$6:$AC$297,0),0,1,1)*OFFSET('Filtr dle měsíce'!AW$5,MATCH('Filtr dle měsíce'!$A225,'Filtr dle měsíce'!$AC$6:$AC$297,0),0,1,1),"")&gt;0,IFERROR(OFFSET('Filtr dle měsíce'!AW$5,MATCH('Filtr dle měsíce'!$A225,'Filtr dle měsíce'!$AC$6:$AC$297,0),0,1,1)*OFFSET('Filtr dle měsíce'!AW$5,MATCH('Filtr dle měsíce'!$A225,'Filtr dle měsíce'!$AC$6:$AC$297,0),0,1,1),""),"")</f>
        <v/>
      </c>
      <c r="BJ226" s="79" t="str">
        <f ca="1">IF(IFERROR(OFFSET('Filtr dle měsíce'!AX$5,MATCH('Filtr dle měsíce'!$A225,'Filtr dle měsíce'!$AC$6:$AC$297,0),0,1,1)*OFFSET('Filtr dle měsíce'!AX$5,MATCH('Filtr dle měsíce'!$A225,'Filtr dle měsíce'!$AC$6:$AC$297,0),0,1,1),"")&gt;0,IFERROR(OFFSET('Filtr dle měsíce'!AX$5,MATCH('Filtr dle měsíce'!$A225,'Filtr dle měsíce'!$AC$6:$AC$297,0),0,1,1)*OFFSET('Filtr dle měsíce'!AX$5,MATCH('Filtr dle měsíce'!$A225,'Filtr dle měsíce'!$AC$6:$AC$297,0),0,1,1),""),"")</f>
        <v/>
      </c>
      <c r="BK226" s="79" t="str">
        <f ca="1">IF(IFERROR(OFFSET('Filtr dle měsíce'!AY$5,MATCH('Filtr dle měsíce'!$A225,'Filtr dle měsíce'!$AC$6:$AC$297,0),0,1,1)*OFFSET('Filtr dle měsíce'!AY$5,MATCH('Filtr dle měsíce'!$A225,'Filtr dle měsíce'!$AC$6:$AC$297,0),0,1,1),"")&gt;0,IFERROR(OFFSET('Filtr dle měsíce'!AY$5,MATCH('Filtr dle měsíce'!$A225,'Filtr dle měsíce'!$AC$6:$AC$297,0),0,1,1)*OFFSET('Filtr dle měsíce'!AY$5,MATCH('Filtr dle měsíce'!$A225,'Filtr dle měsíce'!$AC$6:$AC$297,0),0,1,1),""),"")</f>
        <v/>
      </c>
      <c r="BL226" s="79" t="str">
        <f ca="1">IF(IFERROR(OFFSET('Filtr dle měsíce'!AZ$5,MATCH('Filtr dle měsíce'!$A225,'Filtr dle měsíce'!$AC$6:$AC$297,0),0,1,1)*OFFSET('Filtr dle měsíce'!AZ$5,MATCH('Filtr dle měsíce'!$A225,'Filtr dle měsíce'!$AC$6:$AC$297,0),0,1,1),"")&gt;0,IFERROR(OFFSET('Filtr dle měsíce'!AZ$5,MATCH('Filtr dle měsíce'!$A225,'Filtr dle měsíce'!$AC$6:$AC$297,0),0,1,1)*OFFSET('Filtr dle měsíce'!AZ$5,MATCH('Filtr dle měsíce'!$A225,'Filtr dle měsíce'!$AC$6:$AC$297,0),0,1,1),""),"")</f>
        <v/>
      </c>
      <c r="BM226" s="79" t="str">
        <f ca="1">IF(IFERROR(OFFSET('Filtr dle měsíce'!BA$5,MATCH('Filtr dle měsíce'!$A225,'Filtr dle měsíce'!$AC$6:$AC$297,0),0,1,1)*OFFSET('Filtr dle měsíce'!BA$5,MATCH('Filtr dle měsíce'!$A225,'Filtr dle měsíce'!$AC$6:$AC$297,0),0,1,1),"")&gt;0,IFERROR(OFFSET('Filtr dle měsíce'!BA$5,MATCH('Filtr dle měsíce'!$A225,'Filtr dle měsíce'!$AC$6:$AC$297,0),0,1,1)*OFFSET('Filtr dle měsíce'!BA$5,MATCH('Filtr dle měsíce'!$A225,'Filtr dle měsíce'!$AC$6:$AC$297,0),0,1,1),""),"")</f>
        <v/>
      </c>
      <c r="BN226" s="79" t="str">
        <f ca="1">IF(IFERROR(OFFSET('Filtr dle měsíce'!BB$5,MATCH('Filtr dle měsíce'!$A225,'Filtr dle měsíce'!$AC$6:$AC$297,0),0,1,1)*OFFSET('Filtr dle měsíce'!BB$5,MATCH('Filtr dle měsíce'!$A225,'Filtr dle měsíce'!$AC$6:$AC$297,0),0,1,1),"")&gt;0,IFERROR(OFFSET('Filtr dle měsíce'!BB$5,MATCH('Filtr dle měsíce'!$A225,'Filtr dle měsíce'!$AC$6:$AC$297,0),0,1,1)*OFFSET('Filtr dle měsíce'!BB$5,MATCH('Filtr dle měsíce'!$A225,'Filtr dle měsíce'!$AC$6:$AC$297,0),0,1,1),""),"")</f>
        <v/>
      </c>
      <c r="BO226" s="79" t="str">
        <f ca="1">IF(IFERROR(OFFSET('Filtr dle měsíce'!BC$5,MATCH('Filtr dle měsíce'!$A225,'Filtr dle měsíce'!$AC$6:$AC$297,0),0,1,1)*OFFSET('Filtr dle měsíce'!BC$5,MATCH('Filtr dle měsíce'!$A225,'Filtr dle měsíce'!$AC$6:$AC$297,0),0,1,1),"")&gt;0,IFERROR(OFFSET('Filtr dle měsíce'!BC$5,MATCH('Filtr dle měsíce'!$A225,'Filtr dle měsíce'!$AC$6:$AC$297,0),0,1,1)*OFFSET('Filtr dle měsíce'!BC$5,MATCH('Filtr dle měsíce'!$A225,'Filtr dle měsíce'!$AC$6:$AC$297,0),0,1,1),""),"")</f>
        <v/>
      </c>
      <c r="BP226" s="79"/>
      <c r="BQ226" s="79"/>
    </row>
    <row r="227" spans="1:69" ht="14.25" customHeight="1" x14ac:dyDescent="0.4">
      <c r="A227" s="51">
        <v>223</v>
      </c>
      <c r="B227" s="74" t="str">
        <f ca="1">IFERROR(TEXT(OFFSET('Tabulka klientů 2023'!$C$7,MATCH('Filtr dle měsíce'!A227,'Filtr dle měsíce'!$AC$6:$AC$297,0),0,1,1),""),"")</f>
        <v/>
      </c>
      <c r="C227" s="75" t="str">
        <f ca="1">IF(IFERROR(OFFSET('Tabulka klientů 2023'!$Q$7,MATCH('Filtr dle měsíce'!A227,'Filtr dle měsíce'!$AC$6:$AC$297,0),0,1,1)*OFFSET('Filtr dle měsíce'!$Q$5,MATCH('Filtr dle měsíce'!A227,'Filtr dle měsíce'!$AC$6:$AC$297,0),0,1,1),"")&gt;0,IFERROR(OFFSET('Tabulka klientů 2023'!$Q$7,MATCH('Filtr dle měsíce'!A227,'Filtr dle měsíce'!$AC$6:$AC$297,0),0,1,1)*OFFSET('Filtr dle měsíce'!$Q$5,MATCH('Filtr dle měsíce'!A227,'Filtr dle měsíce'!$AC$6:$AC$297,0),0,1,1),""),"")</f>
        <v/>
      </c>
      <c r="D227" s="76" t="str">
        <f ca="1">IF(IFERROR(OFFSET('Tabulka klientů 2023'!$T$7,MATCH('Filtr dle měsíce'!A227,'Filtr dle měsíce'!$AC$6:$AC$297,0),0,1,1)*OFFSET('Filtr dle měsíce'!$R$5,MATCH('Filtr dle měsíce'!A227,'Filtr dle měsíce'!$AC$6:$AC$297,0),0,1,1),"")&gt;0,IFERROR(OFFSET('Tabulka klientů 2023'!$T$7,MATCH('Filtr dle měsíce'!A227,'Filtr dle měsíce'!$AC$6:$AC$297,0),0,1,1)*OFFSET('Filtr dle měsíce'!$R$5,MATCH('Filtr dle měsíce'!A227,'Filtr dle měsíce'!$AC$6:$AC$297,0),0,1,1),""),"")</f>
        <v/>
      </c>
      <c r="E227" s="75" t="str">
        <f ca="1">IF(IFERROR(OFFSET('Tabulka klientů 2023'!$W$7,MATCH('Filtr dle měsíce'!A227,'Filtr dle měsíce'!$AC$6:$AC$297,0),0,1,1)*OFFSET('Filtr dle měsíce'!$S$5,MATCH('Filtr dle měsíce'!A227,'Filtr dle měsíce'!$AC$6:$AC$297,0),0,1,1),"")&gt;0,IFERROR(OFFSET('Tabulka klientů 2023'!$W$7,MATCH('Filtr dle měsíce'!A227,'Filtr dle měsíce'!$AC$6:$AC$297,0),0,1,1)*OFFSET('Filtr dle měsíce'!$S$5,MATCH('Filtr dle měsíce'!A227,'Filtr dle měsíce'!$AC$6:$AC$297,0),0,1,1),""),"")</f>
        <v/>
      </c>
      <c r="F227" s="76" t="str">
        <f ca="1">IF(IFERROR(OFFSET('Tabulka klientů 2023'!$Z$7,MATCH('Filtr dle měsíce'!A227,'Filtr dle měsíce'!$AC$6:$AC$297,0),0,1,1)*OFFSET('Filtr dle měsíce'!$T$5,MATCH('Filtr dle měsíce'!A227,'Filtr dle měsíce'!$AC$6:$AC$297,0),0,1,1),"")&gt;0,IFERROR(OFFSET('Tabulka klientů 2023'!$Z$7,MATCH('Filtr dle měsíce'!A227,'Filtr dle měsíce'!$AC$6:$AC$297,0),0,1,1)*OFFSET('Filtr dle měsíce'!$T$5,MATCH('Filtr dle měsíce'!A227,'Filtr dle měsíce'!$AC$6:$AC$297,0),0,1,1),""),"")</f>
        <v/>
      </c>
      <c r="G227" s="75" t="str">
        <f ca="1">IF(IFERROR(OFFSET('Tabulka klientů 2023'!$AC$7,MATCH('Filtr dle měsíce'!A227,'Filtr dle měsíce'!$AC$6:$AC$297,0),0,1,1)*OFFSET('Filtr dle měsíce'!$U$5,MATCH('Filtr dle měsíce'!A227,'Filtr dle měsíce'!$AC$6:$AC$297,0),0,1,1),"")&gt;0,IFERROR(OFFSET('Tabulka klientů 2023'!$AC$7,MATCH('Filtr dle měsíce'!A227,'Filtr dle měsíce'!$AC$6:$AC$297,0),0,1,1)*OFFSET('Filtr dle měsíce'!$U$5,MATCH('Filtr dle měsíce'!A227,'Filtr dle měsíce'!$AC$6:$AC$297,0),0,1,1),""),"")</f>
        <v/>
      </c>
      <c r="H227" s="76" t="str">
        <f ca="1">IF(IFERROR(OFFSET('Tabulka klientů 2023'!$AF$7,MATCH('Filtr dle měsíce'!A227,'Filtr dle měsíce'!$AC$6:$AC$297,0),0,1,1)*OFFSET('Filtr dle měsíce'!$V$5,MATCH('Filtr dle měsíce'!A227,'Filtr dle měsíce'!$AC$6:$AC$297,0),0,1,1),"")&gt;0,IFERROR(OFFSET('Tabulka klientů 2023'!$AF$7,MATCH('Filtr dle měsíce'!A227,'Filtr dle měsíce'!$AC$6:$AC$297,0),0,1,1)*OFFSET('Filtr dle měsíce'!$V$5,MATCH('Filtr dle měsíce'!A227,'Filtr dle měsíce'!$AC$6:$AC$297,0),0,1,1),""),"")</f>
        <v/>
      </c>
      <c r="I227" s="75" t="str">
        <f ca="1">IF(IFERROR(OFFSET('Tabulka klientů 2023'!$AI$7,MATCH('Filtr dle měsíce'!A227,'Filtr dle měsíce'!$AC$6:$AC$297,0),0,1,1)*OFFSET('Filtr dle měsíce'!$W$5,MATCH('Filtr dle měsíce'!A227,'Filtr dle měsíce'!$AC$6:$AC$297,0),0,1,1),"")&gt;0,IFERROR(OFFSET('Tabulka klientů 2023'!$AI$7,MATCH('Filtr dle měsíce'!A227,'Filtr dle měsíce'!$AC$6:$AC$297,0),0,1,1)*OFFSET('Filtr dle měsíce'!$W$5,MATCH('Filtr dle měsíce'!A227,'Filtr dle měsíce'!$AC$6:$AC$297,0),0,1,1),""),"")</f>
        <v/>
      </c>
      <c r="J227" s="76" t="str">
        <f ca="1">IF(IFERROR(OFFSET('Tabulka klientů 2023'!$AL$7,MATCH('Filtr dle měsíce'!A227,'Filtr dle měsíce'!$AC$6:$AC$297,0),0,1,1)*OFFSET('Filtr dle měsíce'!$X$5,MATCH('Filtr dle měsíce'!A227,'Filtr dle měsíce'!$AC$6:$AC$297,0),0,1,1),"")&gt;0,IFERROR(OFFSET('Tabulka klientů 2023'!$AL$7,MATCH('Filtr dle měsíce'!A227,'Filtr dle měsíce'!$AC$6:$AC$297,0),0,1,1)*OFFSET('Filtr dle měsíce'!$X$5,MATCH('Filtr dle měsíce'!A227,'Filtr dle měsíce'!$AC$6:$AC$297,0),0,1,1),""),"")</f>
        <v/>
      </c>
      <c r="K227" s="75" t="str">
        <f ca="1">IF(IFERROR(OFFSET('Tabulka klientů 2023'!$AO$7,MATCH('Filtr dle měsíce'!A227,'Filtr dle měsíce'!$AC$6:$AC$297,0),0,1,1)*OFFSET('Filtr dle měsíce'!$Y$5,MATCH('Filtr dle měsíce'!A227,'Filtr dle měsíce'!$AC$6:$AC$297,0),0,1,1),"")&gt;0,IFERROR(OFFSET('Tabulka klientů 2023'!$AO$7,MATCH('Filtr dle měsíce'!A227,'Filtr dle měsíce'!$AC$6:$AC$297,0),0,1,1)*OFFSET('Filtr dle měsíce'!$Y$5,MATCH('Filtr dle měsíce'!A227,'Filtr dle měsíce'!$AC$6:$AC$297,0),0,1,1),""),"")</f>
        <v/>
      </c>
      <c r="L227" s="76" t="str">
        <f ca="1">IF(IFERROR(OFFSET('Tabulka klientů 2023'!$AR$7,MATCH('Filtr dle měsíce'!A227,'Filtr dle měsíce'!$AC$6:$AC$297,0),0,1,1)*OFFSET('Filtr dle měsíce'!$Z$5,MATCH('Filtr dle měsíce'!A227,'Filtr dle měsíce'!$AC$6:$AC$297,0),0,1,1),"")&gt;0,IFERROR(OFFSET('Tabulka klientů 2023'!$AR$7,MATCH('Filtr dle měsíce'!A227,'Filtr dle měsíce'!$AC$6:$AC$297,0),0,1,1)*OFFSET('Filtr dle měsíce'!$Z$5,MATCH('Filtr dle měsíce'!A227,'Filtr dle měsíce'!$AC$6:$AC$297,0),0,1,1),""),"")</f>
        <v/>
      </c>
      <c r="M227" s="77" t="str">
        <f ca="1">IF(IFERROR(OFFSET('Tabulka klientů 2023'!$AU$7,MATCH('Filtr dle měsíce'!A227,'Filtr dle měsíce'!$AC$6:$AC$297,0),0,1,1)*OFFSET('Filtr dle měsíce'!$AA$5,MATCH('Filtr dle měsíce'!A227,'Filtr dle měsíce'!$AC$6:$AC$297,0),0,1,1),"")&gt;0,IFERROR(OFFSET('Tabulka klientů 2023'!$AU$7,MATCH('Filtr dle měsíce'!A227,'Filtr dle měsíce'!$AC$6:$AC$297,0),0,1,1)*OFFSET('Filtr dle měsíce'!$AA$5,MATCH('Filtr dle měsíce'!A227,'Filtr dle měsíce'!$AC$6:$AC$297,0),0,1,1),""),"")</f>
        <v/>
      </c>
      <c r="N227" s="78" t="str">
        <f t="shared" ca="1" si="0"/>
        <v/>
      </c>
      <c r="Q227" s="51">
        <f>IF('Tabulka klientů 2023'!R229='Filtr dle měsíce'!$C$1,1,0)</f>
        <v>0</v>
      </c>
      <c r="R227" s="51">
        <f>IF('Tabulka klientů 2023'!U229='Filtr dle měsíce'!$C$1,1,0)</f>
        <v>0</v>
      </c>
      <c r="S227" s="51">
        <f>IF('Tabulka klientů 2023'!X229='Filtr dle měsíce'!$C$1,1,0)</f>
        <v>0</v>
      </c>
      <c r="T227" s="51">
        <f>IF('Tabulka klientů 2023'!AA229='Filtr dle měsíce'!$C$1,1,0)</f>
        <v>0</v>
      </c>
      <c r="U227" s="51">
        <f>IF('Tabulka klientů 2023'!AD229='Filtr dle měsíce'!$C$1,1,0)</f>
        <v>0</v>
      </c>
      <c r="V227" s="51">
        <f>IF('Tabulka klientů 2023'!AG229='Filtr dle měsíce'!$C$1,1,0)</f>
        <v>0</v>
      </c>
      <c r="W227" s="51">
        <f>IF('Tabulka klientů 2023'!AJ229='Filtr dle měsíce'!$C$1,1,0)</f>
        <v>0</v>
      </c>
      <c r="X227" s="1">
        <f>IF('Tabulka klientů 2023'!AM229='Filtr dle měsíce'!$C$1,1,0)</f>
        <v>0</v>
      </c>
      <c r="Y227" s="1">
        <f>IF('Tabulka klientů 2023'!AP229='Filtr dle měsíce'!$C$1,1,0)</f>
        <v>0</v>
      </c>
      <c r="Z227" s="1">
        <f>IF('Tabulka klientů 2023'!AS229='Filtr dle měsíce'!$C$1,1,0)</f>
        <v>0</v>
      </c>
      <c r="AA227" s="1">
        <f>IF('Tabulka klientů 2023'!AV229='Filtr dle měsíce'!$C$1,1,0)</f>
        <v>0</v>
      </c>
      <c r="AB227" s="1">
        <f t="shared" si="1"/>
        <v>0</v>
      </c>
      <c r="AC227" s="1">
        <f t="shared" si="2"/>
        <v>0</v>
      </c>
      <c r="AE227" s="51">
        <f>IF('Tabulka klientů 2023'!S229="ANO",1,0)</f>
        <v>0</v>
      </c>
      <c r="AF227" s="51">
        <f>IF('Tabulka klientů 2023'!V229="ANO",1,0)</f>
        <v>0</v>
      </c>
      <c r="AG227" s="51">
        <f>IF('Tabulka klientů 2023'!Y229="ANO",1,0)</f>
        <v>0</v>
      </c>
      <c r="AH227" s="51">
        <f>IF('Tabulka klientů 2023'!AB229="ANO",1,0)</f>
        <v>0</v>
      </c>
      <c r="AI227" s="51">
        <f>IF('Tabulka klientů 2023'!AE229="ANO",1,0)</f>
        <v>0</v>
      </c>
      <c r="AJ227" s="51">
        <f>IF('Tabulka klientů 2023'!AH229="ANO",1,0)</f>
        <v>0</v>
      </c>
      <c r="AK227" s="51">
        <f>IF('Tabulka klientů 2023'!AK229="ANO",1,0)</f>
        <v>0</v>
      </c>
      <c r="AL227" s="51">
        <f>IF('Tabulka klientů 2023'!AN229="ANO",1,0)</f>
        <v>0</v>
      </c>
      <c r="AM227" s="51">
        <f>IF('Tabulka klientů 2023'!AQ229="ANO",1,0)</f>
        <v>0</v>
      </c>
      <c r="AN227" s="51">
        <f>IF('Tabulka klientů 2023'!AT229="ANO",1,0)</f>
        <v>0</v>
      </c>
      <c r="AO227" s="51">
        <f>IF('Tabulka klientů 2023'!AW229="ANO",1,0)</f>
        <v>0</v>
      </c>
      <c r="AP227" s="51" t="e">
        <f t="shared" ref="AP227:AQ227" si="444">#N/A</f>
        <v>#N/A</v>
      </c>
      <c r="AQ227" s="51" t="e">
        <f t="shared" si="444"/>
        <v>#N/A</v>
      </c>
      <c r="AR227" s="51"/>
      <c r="AS227" s="1">
        <f t="shared" ref="AS227:BC227" si="445">SUM(Q227+AE227)</f>
        <v>0</v>
      </c>
      <c r="AT227" s="1">
        <f t="shared" si="445"/>
        <v>0</v>
      </c>
      <c r="AU227" s="1">
        <f t="shared" si="445"/>
        <v>0</v>
      </c>
      <c r="AV227" s="1">
        <f t="shared" si="445"/>
        <v>0</v>
      </c>
      <c r="AW227" s="1">
        <f t="shared" si="445"/>
        <v>0</v>
      </c>
      <c r="AX227" s="1">
        <f t="shared" si="445"/>
        <v>0</v>
      </c>
      <c r="AY227" s="1">
        <f t="shared" si="445"/>
        <v>0</v>
      </c>
      <c r="AZ227" s="1">
        <f t="shared" si="445"/>
        <v>0</v>
      </c>
      <c r="BA227" s="1">
        <f t="shared" si="445"/>
        <v>0</v>
      </c>
      <c r="BB227" s="1">
        <f t="shared" si="445"/>
        <v>0</v>
      </c>
      <c r="BC227" s="1">
        <f t="shared" si="445"/>
        <v>0</v>
      </c>
      <c r="BD227" s="1"/>
      <c r="BE227" s="79" t="str">
        <f ca="1">IF(IFERROR(OFFSET('Filtr dle měsíce'!AS$5,MATCH('Filtr dle měsíce'!$A226,'Filtr dle měsíce'!$AC$6:$AC$297,0),0,1,1)*OFFSET('Filtr dle měsíce'!AS$5,MATCH('Filtr dle měsíce'!$A226,'Filtr dle měsíce'!$AC$6:$AC$297,0),0,1,1),"")&gt;0,IFERROR(OFFSET('Filtr dle měsíce'!AS$5,MATCH('Filtr dle měsíce'!$A226,'Filtr dle měsíce'!$AC$6:$AC$297,0),0,1,1)*OFFSET('Filtr dle měsíce'!AS$5,MATCH('Filtr dle měsíce'!$A226,'Filtr dle měsíce'!$AC$6:$AC$297,0),0,1,1),""),"")</f>
        <v/>
      </c>
      <c r="BF227" s="79" t="str">
        <f ca="1">IF(IFERROR(OFFSET('Filtr dle měsíce'!AT$5,MATCH('Filtr dle měsíce'!$A226,'Filtr dle měsíce'!$AC$6:$AC$297,0),0,1,1)*OFFSET('Filtr dle měsíce'!AT$5,MATCH('Filtr dle měsíce'!$A226,'Filtr dle měsíce'!$AC$6:$AC$297,0),0,1,1),"")&gt;0,IFERROR(OFFSET('Filtr dle měsíce'!AT$5,MATCH('Filtr dle měsíce'!$A226,'Filtr dle měsíce'!$AC$6:$AC$297,0),0,1,1)*OFFSET('Filtr dle měsíce'!AT$5,MATCH('Filtr dle měsíce'!$A226,'Filtr dle měsíce'!$AC$6:$AC$297,0),0,1,1),""),"")</f>
        <v/>
      </c>
      <c r="BG227" s="79" t="str">
        <f ca="1">IF(IFERROR(OFFSET('Filtr dle měsíce'!AU$5,MATCH('Filtr dle měsíce'!$A226,'Filtr dle měsíce'!$AC$6:$AC$297,0),0,1,1)*OFFSET('Filtr dle měsíce'!AU$5,MATCH('Filtr dle měsíce'!$A226,'Filtr dle měsíce'!$AC$6:$AC$297,0),0,1,1),"")&gt;0,IFERROR(OFFSET('Filtr dle měsíce'!AU$5,MATCH('Filtr dle měsíce'!$A226,'Filtr dle měsíce'!$AC$6:$AC$297,0),0,1,1)*OFFSET('Filtr dle měsíce'!AU$5,MATCH('Filtr dle měsíce'!$A226,'Filtr dle měsíce'!$AC$6:$AC$297,0),0,1,1),""),"")</f>
        <v/>
      </c>
      <c r="BH227" s="79" t="str">
        <f ca="1">IF(IFERROR(OFFSET('Filtr dle měsíce'!AV$5,MATCH('Filtr dle měsíce'!$A226,'Filtr dle měsíce'!$AC$6:$AC$297,0),0,1,1)*OFFSET('Filtr dle měsíce'!AV$5,MATCH('Filtr dle měsíce'!$A226,'Filtr dle měsíce'!$AC$6:$AC$297,0),0,1,1),"")&gt;0,IFERROR(OFFSET('Filtr dle měsíce'!AV$5,MATCH('Filtr dle měsíce'!$A226,'Filtr dle měsíce'!$AC$6:$AC$297,0),0,1,1)*OFFSET('Filtr dle měsíce'!AV$5,MATCH('Filtr dle měsíce'!$A226,'Filtr dle měsíce'!$AC$6:$AC$297,0),0,1,1),""),"")</f>
        <v/>
      </c>
      <c r="BI227" s="79" t="str">
        <f ca="1">IF(IFERROR(OFFSET('Filtr dle měsíce'!AW$5,MATCH('Filtr dle měsíce'!$A226,'Filtr dle měsíce'!$AC$6:$AC$297,0),0,1,1)*OFFSET('Filtr dle měsíce'!AW$5,MATCH('Filtr dle měsíce'!$A226,'Filtr dle měsíce'!$AC$6:$AC$297,0),0,1,1),"")&gt;0,IFERROR(OFFSET('Filtr dle měsíce'!AW$5,MATCH('Filtr dle měsíce'!$A226,'Filtr dle měsíce'!$AC$6:$AC$297,0),0,1,1)*OFFSET('Filtr dle měsíce'!AW$5,MATCH('Filtr dle měsíce'!$A226,'Filtr dle měsíce'!$AC$6:$AC$297,0),0,1,1),""),"")</f>
        <v/>
      </c>
      <c r="BJ227" s="79" t="str">
        <f ca="1">IF(IFERROR(OFFSET('Filtr dle měsíce'!AX$5,MATCH('Filtr dle měsíce'!$A226,'Filtr dle měsíce'!$AC$6:$AC$297,0),0,1,1)*OFFSET('Filtr dle měsíce'!AX$5,MATCH('Filtr dle měsíce'!$A226,'Filtr dle měsíce'!$AC$6:$AC$297,0),0,1,1),"")&gt;0,IFERROR(OFFSET('Filtr dle měsíce'!AX$5,MATCH('Filtr dle měsíce'!$A226,'Filtr dle měsíce'!$AC$6:$AC$297,0),0,1,1)*OFFSET('Filtr dle měsíce'!AX$5,MATCH('Filtr dle měsíce'!$A226,'Filtr dle měsíce'!$AC$6:$AC$297,0),0,1,1),""),"")</f>
        <v/>
      </c>
      <c r="BK227" s="79" t="str">
        <f ca="1">IF(IFERROR(OFFSET('Filtr dle měsíce'!AY$5,MATCH('Filtr dle měsíce'!$A226,'Filtr dle měsíce'!$AC$6:$AC$297,0),0,1,1)*OFFSET('Filtr dle měsíce'!AY$5,MATCH('Filtr dle měsíce'!$A226,'Filtr dle měsíce'!$AC$6:$AC$297,0),0,1,1),"")&gt;0,IFERROR(OFFSET('Filtr dle měsíce'!AY$5,MATCH('Filtr dle měsíce'!$A226,'Filtr dle měsíce'!$AC$6:$AC$297,0),0,1,1)*OFFSET('Filtr dle měsíce'!AY$5,MATCH('Filtr dle měsíce'!$A226,'Filtr dle měsíce'!$AC$6:$AC$297,0),0,1,1),""),"")</f>
        <v/>
      </c>
      <c r="BL227" s="79" t="str">
        <f ca="1">IF(IFERROR(OFFSET('Filtr dle měsíce'!AZ$5,MATCH('Filtr dle měsíce'!$A226,'Filtr dle měsíce'!$AC$6:$AC$297,0),0,1,1)*OFFSET('Filtr dle měsíce'!AZ$5,MATCH('Filtr dle měsíce'!$A226,'Filtr dle měsíce'!$AC$6:$AC$297,0),0,1,1),"")&gt;0,IFERROR(OFFSET('Filtr dle měsíce'!AZ$5,MATCH('Filtr dle měsíce'!$A226,'Filtr dle měsíce'!$AC$6:$AC$297,0),0,1,1)*OFFSET('Filtr dle měsíce'!AZ$5,MATCH('Filtr dle měsíce'!$A226,'Filtr dle měsíce'!$AC$6:$AC$297,0),0,1,1),""),"")</f>
        <v/>
      </c>
      <c r="BM227" s="79" t="str">
        <f ca="1">IF(IFERROR(OFFSET('Filtr dle měsíce'!BA$5,MATCH('Filtr dle měsíce'!$A226,'Filtr dle měsíce'!$AC$6:$AC$297,0),0,1,1)*OFFSET('Filtr dle měsíce'!BA$5,MATCH('Filtr dle měsíce'!$A226,'Filtr dle měsíce'!$AC$6:$AC$297,0),0,1,1),"")&gt;0,IFERROR(OFFSET('Filtr dle měsíce'!BA$5,MATCH('Filtr dle měsíce'!$A226,'Filtr dle měsíce'!$AC$6:$AC$297,0),0,1,1)*OFFSET('Filtr dle měsíce'!BA$5,MATCH('Filtr dle měsíce'!$A226,'Filtr dle měsíce'!$AC$6:$AC$297,0),0,1,1),""),"")</f>
        <v/>
      </c>
      <c r="BN227" s="79" t="str">
        <f ca="1">IF(IFERROR(OFFSET('Filtr dle měsíce'!BB$5,MATCH('Filtr dle měsíce'!$A226,'Filtr dle měsíce'!$AC$6:$AC$297,0),0,1,1)*OFFSET('Filtr dle měsíce'!BB$5,MATCH('Filtr dle měsíce'!$A226,'Filtr dle měsíce'!$AC$6:$AC$297,0),0,1,1),"")&gt;0,IFERROR(OFFSET('Filtr dle měsíce'!BB$5,MATCH('Filtr dle měsíce'!$A226,'Filtr dle měsíce'!$AC$6:$AC$297,0),0,1,1)*OFFSET('Filtr dle měsíce'!BB$5,MATCH('Filtr dle měsíce'!$A226,'Filtr dle měsíce'!$AC$6:$AC$297,0),0,1,1),""),"")</f>
        <v/>
      </c>
      <c r="BO227" s="79" t="str">
        <f ca="1">IF(IFERROR(OFFSET('Filtr dle měsíce'!BC$5,MATCH('Filtr dle měsíce'!$A226,'Filtr dle měsíce'!$AC$6:$AC$297,0),0,1,1)*OFFSET('Filtr dle měsíce'!BC$5,MATCH('Filtr dle měsíce'!$A226,'Filtr dle měsíce'!$AC$6:$AC$297,0),0,1,1),"")&gt;0,IFERROR(OFFSET('Filtr dle měsíce'!BC$5,MATCH('Filtr dle měsíce'!$A226,'Filtr dle měsíce'!$AC$6:$AC$297,0),0,1,1)*OFFSET('Filtr dle měsíce'!BC$5,MATCH('Filtr dle měsíce'!$A226,'Filtr dle měsíce'!$AC$6:$AC$297,0),0,1,1),""),"")</f>
        <v/>
      </c>
      <c r="BP227" s="79"/>
      <c r="BQ227" s="79"/>
    </row>
    <row r="228" spans="1:69" ht="14.25" customHeight="1" x14ac:dyDescent="0.4">
      <c r="A228" s="51">
        <v>224</v>
      </c>
      <c r="B228" s="74" t="str">
        <f ca="1">IFERROR(TEXT(OFFSET('Tabulka klientů 2023'!$C$7,MATCH('Filtr dle měsíce'!A228,'Filtr dle měsíce'!$AC$6:$AC$297,0),0,1,1),""),"")</f>
        <v/>
      </c>
      <c r="C228" s="75" t="str">
        <f ca="1">IF(IFERROR(OFFSET('Tabulka klientů 2023'!$Q$7,MATCH('Filtr dle měsíce'!A228,'Filtr dle měsíce'!$AC$6:$AC$297,0),0,1,1)*OFFSET('Filtr dle měsíce'!$Q$5,MATCH('Filtr dle měsíce'!A228,'Filtr dle měsíce'!$AC$6:$AC$297,0),0,1,1),"")&gt;0,IFERROR(OFFSET('Tabulka klientů 2023'!$Q$7,MATCH('Filtr dle měsíce'!A228,'Filtr dle měsíce'!$AC$6:$AC$297,0),0,1,1)*OFFSET('Filtr dle měsíce'!$Q$5,MATCH('Filtr dle měsíce'!A228,'Filtr dle měsíce'!$AC$6:$AC$297,0),0,1,1),""),"")</f>
        <v/>
      </c>
      <c r="D228" s="76" t="str">
        <f ca="1">IF(IFERROR(OFFSET('Tabulka klientů 2023'!$T$7,MATCH('Filtr dle měsíce'!A228,'Filtr dle měsíce'!$AC$6:$AC$297,0),0,1,1)*OFFSET('Filtr dle měsíce'!$R$5,MATCH('Filtr dle měsíce'!A228,'Filtr dle měsíce'!$AC$6:$AC$297,0),0,1,1),"")&gt;0,IFERROR(OFFSET('Tabulka klientů 2023'!$T$7,MATCH('Filtr dle měsíce'!A228,'Filtr dle měsíce'!$AC$6:$AC$297,0),0,1,1)*OFFSET('Filtr dle měsíce'!$R$5,MATCH('Filtr dle měsíce'!A228,'Filtr dle měsíce'!$AC$6:$AC$297,0),0,1,1),""),"")</f>
        <v/>
      </c>
      <c r="E228" s="75" t="str">
        <f ca="1">IF(IFERROR(OFFSET('Tabulka klientů 2023'!$W$7,MATCH('Filtr dle měsíce'!A228,'Filtr dle měsíce'!$AC$6:$AC$297,0),0,1,1)*OFFSET('Filtr dle měsíce'!$S$5,MATCH('Filtr dle měsíce'!A228,'Filtr dle měsíce'!$AC$6:$AC$297,0),0,1,1),"")&gt;0,IFERROR(OFFSET('Tabulka klientů 2023'!$W$7,MATCH('Filtr dle měsíce'!A228,'Filtr dle měsíce'!$AC$6:$AC$297,0),0,1,1)*OFFSET('Filtr dle měsíce'!$S$5,MATCH('Filtr dle měsíce'!A228,'Filtr dle měsíce'!$AC$6:$AC$297,0),0,1,1),""),"")</f>
        <v/>
      </c>
      <c r="F228" s="76" t="str">
        <f ca="1">IF(IFERROR(OFFSET('Tabulka klientů 2023'!$Z$7,MATCH('Filtr dle měsíce'!A228,'Filtr dle měsíce'!$AC$6:$AC$297,0),0,1,1)*OFFSET('Filtr dle měsíce'!$T$5,MATCH('Filtr dle měsíce'!A228,'Filtr dle měsíce'!$AC$6:$AC$297,0),0,1,1),"")&gt;0,IFERROR(OFFSET('Tabulka klientů 2023'!$Z$7,MATCH('Filtr dle měsíce'!A228,'Filtr dle měsíce'!$AC$6:$AC$297,0),0,1,1)*OFFSET('Filtr dle měsíce'!$T$5,MATCH('Filtr dle měsíce'!A228,'Filtr dle měsíce'!$AC$6:$AC$297,0),0,1,1),""),"")</f>
        <v/>
      </c>
      <c r="G228" s="75" t="str">
        <f ca="1">IF(IFERROR(OFFSET('Tabulka klientů 2023'!$AC$7,MATCH('Filtr dle měsíce'!A228,'Filtr dle měsíce'!$AC$6:$AC$297,0),0,1,1)*OFFSET('Filtr dle měsíce'!$U$5,MATCH('Filtr dle měsíce'!A228,'Filtr dle měsíce'!$AC$6:$AC$297,0),0,1,1),"")&gt;0,IFERROR(OFFSET('Tabulka klientů 2023'!$AC$7,MATCH('Filtr dle měsíce'!A228,'Filtr dle měsíce'!$AC$6:$AC$297,0),0,1,1)*OFFSET('Filtr dle měsíce'!$U$5,MATCH('Filtr dle měsíce'!A228,'Filtr dle měsíce'!$AC$6:$AC$297,0),0,1,1),""),"")</f>
        <v/>
      </c>
      <c r="H228" s="76" t="str">
        <f ca="1">IF(IFERROR(OFFSET('Tabulka klientů 2023'!$AF$7,MATCH('Filtr dle měsíce'!A228,'Filtr dle měsíce'!$AC$6:$AC$297,0),0,1,1)*OFFSET('Filtr dle měsíce'!$V$5,MATCH('Filtr dle měsíce'!A228,'Filtr dle měsíce'!$AC$6:$AC$297,0),0,1,1),"")&gt;0,IFERROR(OFFSET('Tabulka klientů 2023'!$AF$7,MATCH('Filtr dle měsíce'!A228,'Filtr dle měsíce'!$AC$6:$AC$297,0),0,1,1)*OFFSET('Filtr dle měsíce'!$V$5,MATCH('Filtr dle měsíce'!A228,'Filtr dle měsíce'!$AC$6:$AC$297,0),0,1,1),""),"")</f>
        <v/>
      </c>
      <c r="I228" s="75" t="str">
        <f ca="1">IF(IFERROR(OFFSET('Tabulka klientů 2023'!$AI$7,MATCH('Filtr dle měsíce'!A228,'Filtr dle měsíce'!$AC$6:$AC$297,0),0,1,1)*OFFSET('Filtr dle měsíce'!$W$5,MATCH('Filtr dle měsíce'!A228,'Filtr dle měsíce'!$AC$6:$AC$297,0),0,1,1),"")&gt;0,IFERROR(OFFSET('Tabulka klientů 2023'!$AI$7,MATCH('Filtr dle měsíce'!A228,'Filtr dle měsíce'!$AC$6:$AC$297,0),0,1,1)*OFFSET('Filtr dle měsíce'!$W$5,MATCH('Filtr dle měsíce'!A228,'Filtr dle měsíce'!$AC$6:$AC$297,0),0,1,1),""),"")</f>
        <v/>
      </c>
      <c r="J228" s="76" t="str">
        <f ca="1">IF(IFERROR(OFFSET('Tabulka klientů 2023'!$AL$7,MATCH('Filtr dle měsíce'!A228,'Filtr dle měsíce'!$AC$6:$AC$297,0),0,1,1)*OFFSET('Filtr dle měsíce'!$X$5,MATCH('Filtr dle měsíce'!A228,'Filtr dle měsíce'!$AC$6:$AC$297,0),0,1,1),"")&gt;0,IFERROR(OFFSET('Tabulka klientů 2023'!$AL$7,MATCH('Filtr dle měsíce'!A228,'Filtr dle měsíce'!$AC$6:$AC$297,0),0,1,1)*OFFSET('Filtr dle měsíce'!$X$5,MATCH('Filtr dle měsíce'!A228,'Filtr dle měsíce'!$AC$6:$AC$297,0),0,1,1),""),"")</f>
        <v/>
      </c>
      <c r="K228" s="75" t="str">
        <f ca="1">IF(IFERROR(OFFSET('Tabulka klientů 2023'!$AO$7,MATCH('Filtr dle měsíce'!A228,'Filtr dle měsíce'!$AC$6:$AC$297,0),0,1,1)*OFFSET('Filtr dle měsíce'!$Y$5,MATCH('Filtr dle měsíce'!A228,'Filtr dle měsíce'!$AC$6:$AC$297,0),0,1,1),"")&gt;0,IFERROR(OFFSET('Tabulka klientů 2023'!$AO$7,MATCH('Filtr dle měsíce'!A228,'Filtr dle měsíce'!$AC$6:$AC$297,0),0,1,1)*OFFSET('Filtr dle měsíce'!$Y$5,MATCH('Filtr dle měsíce'!A228,'Filtr dle měsíce'!$AC$6:$AC$297,0),0,1,1),""),"")</f>
        <v/>
      </c>
      <c r="L228" s="76" t="str">
        <f ca="1">IF(IFERROR(OFFSET('Tabulka klientů 2023'!$AR$7,MATCH('Filtr dle měsíce'!A228,'Filtr dle měsíce'!$AC$6:$AC$297,0),0,1,1)*OFFSET('Filtr dle měsíce'!$Z$5,MATCH('Filtr dle měsíce'!A228,'Filtr dle měsíce'!$AC$6:$AC$297,0),0,1,1),"")&gt;0,IFERROR(OFFSET('Tabulka klientů 2023'!$AR$7,MATCH('Filtr dle měsíce'!A228,'Filtr dle měsíce'!$AC$6:$AC$297,0),0,1,1)*OFFSET('Filtr dle měsíce'!$Z$5,MATCH('Filtr dle měsíce'!A228,'Filtr dle měsíce'!$AC$6:$AC$297,0),0,1,1),""),"")</f>
        <v/>
      </c>
      <c r="M228" s="77" t="str">
        <f ca="1">IF(IFERROR(OFFSET('Tabulka klientů 2023'!$AU$7,MATCH('Filtr dle měsíce'!A228,'Filtr dle měsíce'!$AC$6:$AC$297,0),0,1,1)*OFFSET('Filtr dle měsíce'!$AA$5,MATCH('Filtr dle měsíce'!A228,'Filtr dle měsíce'!$AC$6:$AC$297,0),0,1,1),"")&gt;0,IFERROR(OFFSET('Tabulka klientů 2023'!$AU$7,MATCH('Filtr dle měsíce'!A228,'Filtr dle měsíce'!$AC$6:$AC$297,0),0,1,1)*OFFSET('Filtr dle měsíce'!$AA$5,MATCH('Filtr dle měsíce'!A228,'Filtr dle měsíce'!$AC$6:$AC$297,0),0,1,1),""),"")</f>
        <v/>
      </c>
      <c r="N228" s="78" t="str">
        <f t="shared" ca="1" si="0"/>
        <v/>
      </c>
      <c r="Q228" s="51">
        <f>IF('Tabulka klientů 2023'!R230='Filtr dle měsíce'!$C$1,1,0)</f>
        <v>0</v>
      </c>
      <c r="R228" s="51">
        <f>IF('Tabulka klientů 2023'!U230='Filtr dle měsíce'!$C$1,1,0)</f>
        <v>0</v>
      </c>
      <c r="S228" s="51">
        <f>IF('Tabulka klientů 2023'!X230='Filtr dle měsíce'!$C$1,1,0)</f>
        <v>0</v>
      </c>
      <c r="T228" s="51">
        <f>IF('Tabulka klientů 2023'!AA230='Filtr dle měsíce'!$C$1,1,0)</f>
        <v>0</v>
      </c>
      <c r="U228" s="51">
        <f>IF('Tabulka klientů 2023'!AD230='Filtr dle měsíce'!$C$1,1,0)</f>
        <v>0</v>
      </c>
      <c r="V228" s="51">
        <f>IF('Tabulka klientů 2023'!AG230='Filtr dle měsíce'!$C$1,1,0)</f>
        <v>0</v>
      </c>
      <c r="W228" s="51">
        <f>IF('Tabulka klientů 2023'!AJ230='Filtr dle měsíce'!$C$1,1,0)</f>
        <v>0</v>
      </c>
      <c r="X228" s="1">
        <f>IF('Tabulka klientů 2023'!AM230='Filtr dle měsíce'!$C$1,1,0)</f>
        <v>0</v>
      </c>
      <c r="Y228" s="1">
        <f>IF('Tabulka klientů 2023'!AP230='Filtr dle měsíce'!$C$1,1,0)</f>
        <v>0</v>
      </c>
      <c r="Z228" s="1">
        <f>IF('Tabulka klientů 2023'!AS230='Filtr dle měsíce'!$C$1,1,0)</f>
        <v>0</v>
      </c>
      <c r="AA228" s="1">
        <f>IF('Tabulka klientů 2023'!AV230='Filtr dle měsíce'!$C$1,1,0)</f>
        <v>0</v>
      </c>
      <c r="AB228" s="1">
        <f t="shared" si="1"/>
        <v>0</v>
      </c>
      <c r="AC228" s="1">
        <f t="shared" si="2"/>
        <v>0</v>
      </c>
      <c r="AE228" s="51">
        <f>IF('Tabulka klientů 2023'!S230="ANO",1,0)</f>
        <v>0</v>
      </c>
      <c r="AF228" s="51">
        <f>IF('Tabulka klientů 2023'!V230="ANO",1,0)</f>
        <v>0</v>
      </c>
      <c r="AG228" s="51">
        <f>IF('Tabulka klientů 2023'!Y230="ANO",1,0)</f>
        <v>0</v>
      </c>
      <c r="AH228" s="51">
        <f>IF('Tabulka klientů 2023'!AB230="ANO",1,0)</f>
        <v>0</v>
      </c>
      <c r="AI228" s="51">
        <f>IF('Tabulka klientů 2023'!AE230="ANO",1,0)</f>
        <v>0</v>
      </c>
      <c r="AJ228" s="51">
        <f>IF('Tabulka klientů 2023'!AH230="ANO",1,0)</f>
        <v>0</v>
      </c>
      <c r="AK228" s="51">
        <f>IF('Tabulka klientů 2023'!AK230="ANO",1,0)</f>
        <v>0</v>
      </c>
      <c r="AL228" s="51">
        <f>IF('Tabulka klientů 2023'!AN230="ANO",1,0)</f>
        <v>0</v>
      </c>
      <c r="AM228" s="51">
        <f>IF('Tabulka klientů 2023'!AQ230="ANO",1,0)</f>
        <v>0</v>
      </c>
      <c r="AN228" s="51">
        <f>IF('Tabulka klientů 2023'!AT230="ANO",1,0)</f>
        <v>0</v>
      </c>
      <c r="AO228" s="51">
        <f>IF('Tabulka klientů 2023'!AW230="ANO",1,0)</f>
        <v>0</v>
      </c>
      <c r="AP228" s="51" t="e">
        <f t="shared" ref="AP228:AQ228" si="446">#N/A</f>
        <v>#N/A</v>
      </c>
      <c r="AQ228" s="51" t="e">
        <f t="shared" si="446"/>
        <v>#N/A</v>
      </c>
      <c r="AR228" s="51"/>
      <c r="AS228" s="1">
        <f t="shared" ref="AS228:BC228" si="447">SUM(Q228+AE228)</f>
        <v>0</v>
      </c>
      <c r="AT228" s="1">
        <f t="shared" si="447"/>
        <v>0</v>
      </c>
      <c r="AU228" s="1">
        <f t="shared" si="447"/>
        <v>0</v>
      </c>
      <c r="AV228" s="1">
        <f t="shared" si="447"/>
        <v>0</v>
      </c>
      <c r="AW228" s="1">
        <f t="shared" si="447"/>
        <v>0</v>
      </c>
      <c r="AX228" s="1">
        <f t="shared" si="447"/>
        <v>0</v>
      </c>
      <c r="AY228" s="1">
        <f t="shared" si="447"/>
        <v>0</v>
      </c>
      <c r="AZ228" s="1">
        <f t="shared" si="447"/>
        <v>0</v>
      </c>
      <c r="BA228" s="1">
        <f t="shared" si="447"/>
        <v>0</v>
      </c>
      <c r="BB228" s="1">
        <f t="shared" si="447"/>
        <v>0</v>
      </c>
      <c r="BC228" s="1">
        <f t="shared" si="447"/>
        <v>0</v>
      </c>
      <c r="BD228" s="1"/>
      <c r="BE228" s="79" t="str">
        <f ca="1">IF(IFERROR(OFFSET('Filtr dle měsíce'!AS$5,MATCH('Filtr dle měsíce'!$A227,'Filtr dle měsíce'!$AC$6:$AC$297,0),0,1,1)*OFFSET('Filtr dle měsíce'!AS$5,MATCH('Filtr dle měsíce'!$A227,'Filtr dle měsíce'!$AC$6:$AC$297,0),0,1,1),"")&gt;0,IFERROR(OFFSET('Filtr dle měsíce'!AS$5,MATCH('Filtr dle měsíce'!$A227,'Filtr dle měsíce'!$AC$6:$AC$297,0),0,1,1)*OFFSET('Filtr dle měsíce'!AS$5,MATCH('Filtr dle měsíce'!$A227,'Filtr dle měsíce'!$AC$6:$AC$297,0),0,1,1),""),"")</f>
        <v/>
      </c>
      <c r="BF228" s="79" t="str">
        <f ca="1">IF(IFERROR(OFFSET('Filtr dle měsíce'!AT$5,MATCH('Filtr dle měsíce'!$A227,'Filtr dle měsíce'!$AC$6:$AC$297,0),0,1,1)*OFFSET('Filtr dle měsíce'!AT$5,MATCH('Filtr dle měsíce'!$A227,'Filtr dle měsíce'!$AC$6:$AC$297,0),0,1,1),"")&gt;0,IFERROR(OFFSET('Filtr dle měsíce'!AT$5,MATCH('Filtr dle měsíce'!$A227,'Filtr dle měsíce'!$AC$6:$AC$297,0),0,1,1)*OFFSET('Filtr dle měsíce'!AT$5,MATCH('Filtr dle měsíce'!$A227,'Filtr dle měsíce'!$AC$6:$AC$297,0),0,1,1),""),"")</f>
        <v/>
      </c>
      <c r="BG228" s="79" t="str">
        <f ca="1">IF(IFERROR(OFFSET('Filtr dle měsíce'!AU$5,MATCH('Filtr dle měsíce'!$A227,'Filtr dle měsíce'!$AC$6:$AC$297,0),0,1,1)*OFFSET('Filtr dle měsíce'!AU$5,MATCH('Filtr dle měsíce'!$A227,'Filtr dle měsíce'!$AC$6:$AC$297,0),0,1,1),"")&gt;0,IFERROR(OFFSET('Filtr dle měsíce'!AU$5,MATCH('Filtr dle měsíce'!$A227,'Filtr dle měsíce'!$AC$6:$AC$297,0),0,1,1)*OFFSET('Filtr dle měsíce'!AU$5,MATCH('Filtr dle měsíce'!$A227,'Filtr dle měsíce'!$AC$6:$AC$297,0),0,1,1),""),"")</f>
        <v/>
      </c>
      <c r="BH228" s="79" t="str">
        <f ca="1">IF(IFERROR(OFFSET('Filtr dle měsíce'!AV$5,MATCH('Filtr dle měsíce'!$A227,'Filtr dle měsíce'!$AC$6:$AC$297,0),0,1,1)*OFFSET('Filtr dle měsíce'!AV$5,MATCH('Filtr dle měsíce'!$A227,'Filtr dle měsíce'!$AC$6:$AC$297,0),0,1,1),"")&gt;0,IFERROR(OFFSET('Filtr dle měsíce'!AV$5,MATCH('Filtr dle měsíce'!$A227,'Filtr dle měsíce'!$AC$6:$AC$297,0),0,1,1)*OFFSET('Filtr dle měsíce'!AV$5,MATCH('Filtr dle měsíce'!$A227,'Filtr dle měsíce'!$AC$6:$AC$297,0),0,1,1),""),"")</f>
        <v/>
      </c>
      <c r="BI228" s="79" t="str">
        <f ca="1">IF(IFERROR(OFFSET('Filtr dle měsíce'!AW$5,MATCH('Filtr dle měsíce'!$A227,'Filtr dle měsíce'!$AC$6:$AC$297,0),0,1,1)*OFFSET('Filtr dle měsíce'!AW$5,MATCH('Filtr dle měsíce'!$A227,'Filtr dle měsíce'!$AC$6:$AC$297,0),0,1,1),"")&gt;0,IFERROR(OFFSET('Filtr dle měsíce'!AW$5,MATCH('Filtr dle měsíce'!$A227,'Filtr dle měsíce'!$AC$6:$AC$297,0),0,1,1)*OFFSET('Filtr dle měsíce'!AW$5,MATCH('Filtr dle měsíce'!$A227,'Filtr dle měsíce'!$AC$6:$AC$297,0),0,1,1),""),"")</f>
        <v/>
      </c>
      <c r="BJ228" s="79" t="str">
        <f ca="1">IF(IFERROR(OFFSET('Filtr dle měsíce'!AX$5,MATCH('Filtr dle měsíce'!$A227,'Filtr dle měsíce'!$AC$6:$AC$297,0),0,1,1)*OFFSET('Filtr dle měsíce'!AX$5,MATCH('Filtr dle měsíce'!$A227,'Filtr dle měsíce'!$AC$6:$AC$297,0),0,1,1),"")&gt;0,IFERROR(OFFSET('Filtr dle měsíce'!AX$5,MATCH('Filtr dle měsíce'!$A227,'Filtr dle měsíce'!$AC$6:$AC$297,0),0,1,1)*OFFSET('Filtr dle měsíce'!AX$5,MATCH('Filtr dle měsíce'!$A227,'Filtr dle měsíce'!$AC$6:$AC$297,0),0,1,1),""),"")</f>
        <v/>
      </c>
      <c r="BK228" s="79" t="str">
        <f ca="1">IF(IFERROR(OFFSET('Filtr dle měsíce'!AY$5,MATCH('Filtr dle měsíce'!$A227,'Filtr dle měsíce'!$AC$6:$AC$297,0),0,1,1)*OFFSET('Filtr dle měsíce'!AY$5,MATCH('Filtr dle měsíce'!$A227,'Filtr dle měsíce'!$AC$6:$AC$297,0),0,1,1),"")&gt;0,IFERROR(OFFSET('Filtr dle měsíce'!AY$5,MATCH('Filtr dle měsíce'!$A227,'Filtr dle měsíce'!$AC$6:$AC$297,0),0,1,1)*OFFSET('Filtr dle měsíce'!AY$5,MATCH('Filtr dle měsíce'!$A227,'Filtr dle měsíce'!$AC$6:$AC$297,0),0,1,1),""),"")</f>
        <v/>
      </c>
      <c r="BL228" s="79" t="str">
        <f ca="1">IF(IFERROR(OFFSET('Filtr dle měsíce'!AZ$5,MATCH('Filtr dle měsíce'!$A227,'Filtr dle měsíce'!$AC$6:$AC$297,0),0,1,1)*OFFSET('Filtr dle měsíce'!AZ$5,MATCH('Filtr dle měsíce'!$A227,'Filtr dle měsíce'!$AC$6:$AC$297,0),0,1,1),"")&gt;0,IFERROR(OFFSET('Filtr dle měsíce'!AZ$5,MATCH('Filtr dle měsíce'!$A227,'Filtr dle měsíce'!$AC$6:$AC$297,0),0,1,1)*OFFSET('Filtr dle měsíce'!AZ$5,MATCH('Filtr dle měsíce'!$A227,'Filtr dle měsíce'!$AC$6:$AC$297,0),0,1,1),""),"")</f>
        <v/>
      </c>
      <c r="BM228" s="79" t="str">
        <f ca="1">IF(IFERROR(OFFSET('Filtr dle měsíce'!BA$5,MATCH('Filtr dle měsíce'!$A227,'Filtr dle měsíce'!$AC$6:$AC$297,0),0,1,1)*OFFSET('Filtr dle měsíce'!BA$5,MATCH('Filtr dle měsíce'!$A227,'Filtr dle měsíce'!$AC$6:$AC$297,0),0,1,1),"")&gt;0,IFERROR(OFFSET('Filtr dle měsíce'!BA$5,MATCH('Filtr dle měsíce'!$A227,'Filtr dle měsíce'!$AC$6:$AC$297,0),0,1,1)*OFFSET('Filtr dle měsíce'!BA$5,MATCH('Filtr dle měsíce'!$A227,'Filtr dle měsíce'!$AC$6:$AC$297,0),0,1,1),""),"")</f>
        <v/>
      </c>
      <c r="BN228" s="79" t="str">
        <f ca="1">IF(IFERROR(OFFSET('Filtr dle měsíce'!BB$5,MATCH('Filtr dle měsíce'!$A227,'Filtr dle měsíce'!$AC$6:$AC$297,0),0,1,1)*OFFSET('Filtr dle měsíce'!BB$5,MATCH('Filtr dle měsíce'!$A227,'Filtr dle měsíce'!$AC$6:$AC$297,0),0,1,1),"")&gt;0,IFERROR(OFFSET('Filtr dle měsíce'!BB$5,MATCH('Filtr dle měsíce'!$A227,'Filtr dle měsíce'!$AC$6:$AC$297,0),0,1,1)*OFFSET('Filtr dle měsíce'!BB$5,MATCH('Filtr dle měsíce'!$A227,'Filtr dle měsíce'!$AC$6:$AC$297,0),0,1,1),""),"")</f>
        <v/>
      </c>
      <c r="BO228" s="79" t="str">
        <f ca="1">IF(IFERROR(OFFSET('Filtr dle měsíce'!BC$5,MATCH('Filtr dle měsíce'!$A227,'Filtr dle měsíce'!$AC$6:$AC$297,0),0,1,1)*OFFSET('Filtr dle měsíce'!BC$5,MATCH('Filtr dle měsíce'!$A227,'Filtr dle měsíce'!$AC$6:$AC$297,0),0,1,1),"")&gt;0,IFERROR(OFFSET('Filtr dle měsíce'!BC$5,MATCH('Filtr dle měsíce'!$A227,'Filtr dle měsíce'!$AC$6:$AC$297,0),0,1,1)*OFFSET('Filtr dle měsíce'!BC$5,MATCH('Filtr dle měsíce'!$A227,'Filtr dle měsíce'!$AC$6:$AC$297,0),0,1,1),""),"")</f>
        <v/>
      </c>
      <c r="BP228" s="79"/>
      <c r="BQ228" s="79"/>
    </row>
    <row r="229" spans="1:69" ht="14.25" customHeight="1" x14ac:dyDescent="0.4">
      <c r="A229" s="51">
        <v>225</v>
      </c>
      <c r="B229" s="74" t="str">
        <f ca="1">IFERROR(TEXT(OFFSET('Tabulka klientů 2023'!$C$7,MATCH('Filtr dle měsíce'!A229,'Filtr dle měsíce'!$AC$6:$AC$297,0),0,1,1),""),"")</f>
        <v/>
      </c>
      <c r="C229" s="75" t="str">
        <f ca="1">IF(IFERROR(OFFSET('Tabulka klientů 2023'!$Q$7,MATCH('Filtr dle měsíce'!A229,'Filtr dle měsíce'!$AC$6:$AC$297,0),0,1,1)*OFFSET('Filtr dle měsíce'!$Q$5,MATCH('Filtr dle měsíce'!A229,'Filtr dle měsíce'!$AC$6:$AC$297,0),0,1,1),"")&gt;0,IFERROR(OFFSET('Tabulka klientů 2023'!$Q$7,MATCH('Filtr dle měsíce'!A229,'Filtr dle měsíce'!$AC$6:$AC$297,0),0,1,1)*OFFSET('Filtr dle měsíce'!$Q$5,MATCH('Filtr dle měsíce'!A229,'Filtr dle měsíce'!$AC$6:$AC$297,0),0,1,1),""),"")</f>
        <v/>
      </c>
      <c r="D229" s="76" t="str">
        <f ca="1">IF(IFERROR(OFFSET('Tabulka klientů 2023'!$T$7,MATCH('Filtr dle měsíce'!A229,'Filtr dle měsíce'!$AC$6:$AC$297,0),0,1,1)*OFFSET('Filtr dle měsíce'!$R$5,MATCH('Filtr dle měsíce'!A229,'Filtr dle měsíce'!$AC$6:$AC$297,0),0,1,1),"")&gt;0,IFERROR(OFFSET('Tabulka klientů 2023'!$T$7,MATCH('Filtr dle měsíce'!A229,'Filtr dle měsíce'!$AC$6:$AC$297,0),0,1,1)*OFFSET('Filtr dle měsíce'!$R$5,MATCH('Filtr dle měsíce'!A229,'Filtr dle měsíce'!$AC$6:$AC$297,0),0,1,1),""),"")</f>
        <v/>
      </c>
      <c r="E229" s="75" t="str">
        <f ca="1">IF(IFERROR(OFFSET('Tabulka klientů 2023'!$W$7,MATCH('Filtr dle měsíce'!A229,'Filtr dle měsíce'!$AC$6:$AC$297,0),0,1,1)*OFFSET('Filtr dle měsíce'!$S$5,MATCH('Filtr dle měsíce'!A229,'Filtr dle měsíce'!$AC$6:$AC$297,0),0,1,1),"")&gt;0,IFERROR(OFFSET('Tabulka klientů 2023'!$W$7,MATCH('Filtr dle měsíce'!A229,'Filtr dle měsíce'!$AC$6:$AC$297,0),0,1,1)*OFFSET('Filtr dle měsíce'!$S$5,MATCH('Filtr dle měsíce'!A229,'Filtr dle měsíce'!$AC$6:$AC$297,0),0,1,1),""),"")</f>
        <v/>
      </c>
      <c r="F229" s="76" t="str">
        <f ca="1">IF(IFERROR(OFFSET('Tabulka klientů 2023'!$Z$7,MATCH('Filtr dle měsíce'!A229,'Filtr dle měsíce'!$AC$6:$AC$297,0),0,1,1)*OFFSET('Filtr dle měsíce'!$T$5,MATCH('Filtr dle měsíce'!A229,'Filtr dle měsíce'!$AC$6:$AC$297,0),0,1,1),"")&gt;0,IFERROR(OFFSET('Tabulka klientů 2023'!$Z$7,MATCH('Filtr dle měsíce'!A229,'Filtr dle měsíce'!$AC$6:$AC$297,0),0,1,1)*OFFSET('Filtr dle měsíce'!$T$5,MATCH('Filtr dle měsíce'!A229,'Filtr dle měsíce'!$AC$6:$AC$297,0),0,1,1),""),"")</f>
        <v/>
      </c>
      <c r="G229" s="75" t="str">
        <f ca="1">IF(IFERROR(OFFSET('Tabulka klientů 2023'!$AC$7,MATCH('Filtr dle měsíce'!A229,'Filtr dle měsíce'!$AC$6:$AC$297,0),0,1,1)*OFFSET('Filtr dle měsíce'!$U$5,MATCH('Filtr dle měsíce'!A229,'Filtr dle měsíce'!$AC$6:$AC$297,0),0,1,1),"")&gt;0,IFERROR(OFFSET('Tabulka klientů 2023'!$AC$7,MATCH('Filtr dle měsíce'!A229,'Filtr dle měsíce'!$AC$6:$AC$297,0),0,1,1)*OFFSET('Filtr dle měsíce'!$U$5,MATCH('Filtr dle měsíce'!A229,'Filtr dle měsíce'!$AC$6:$AC$297,0),0,1,1),""),"")</f>
        <v/>
      </c>
      <c r="H229" s="76" t="str">
        <f ca="1">IF(IFERROR(OFFSET('Tabulka klientů 2023'!$AF$7,MATCH('Filtr dle měsíce'!A229,'Filtr dle měsíce'!$AC$6:$AC$297,0),0,1,1)*OFFSET('Filtr dle měsíce'!$V$5,MATCH('Filtr dle měsíce'!A229,'Filtr dle měsíce'!$AC$6:$AC$297,0),0,1,1),"")&gt;0,IFERROR(OFFSET('Tabulka klientů 2023'!$AF$7,MATCH('Filtr dle měsíce'!A229,'Filtr dle měsíce'!$AC$6:$AC$297,0),0,1,1)*OFFSET('Filtr dle měsíce'!$V$5,MATCH('Filtr dle měsíce'!A229,'Filtr dle měsíce'!$AC$6:$AC$297,0),0,1,1),""),"")</f>
        <v/>
      </c>
      <c r="I229" s="75" t="str">
        <f ca="1">IF(IFERROR(OFFSET('Tabulka klientů 2023'!$AI$7,MATCH('Filtr dle měsíce'!A229,'Filtr dle měsíce'!$AC$6:$AC$297,0),0,1,1)*OFFSET('Filtr dle měsíce'!$W$5,MATCH('Filtr dle měsíce'!A229,'Filtr dle měsíce'!$AC$6:$AC$297,0),0,1,1),"")&gt;0,IFERROR(OFFSET('Tabulka klientů 2023'!$AI$7,MATCH('Filtr dle měsíce'!A229,'Filtr dle měsíce'!$AC$6:$AC$297,0),0,1,1)*OFFSET('Filtr dle měsíce'!$W$5,MATCH('Filtr dle měsíce'!A229,'Filtr dle měsíce'!$AC$6:$AC$297,0),0,1,1),""),"")</f>
        <v/>
      </c>
      <c r="J229" s="76" t="str">
        <f ca="1">IF(IFERROR(OFFSET('Tabulka klientů 2023'!$AL$7,MATCH('Filtr dle měsíce'!A229,'Filtr dle měsíce'!$AC$6:$AC$297,0),0,1,1)*OFFSET('Filtr dle měsíce'!$X$5,MATCH('Filtr dle měsíce'!A229,'Filtr dle měsíce'!$AC$6:$AC$297,0),0,1,1),"")&gt;0,IFERROR(OFFSET('Tabulka klientů 2023'!$AL$7,MATCH('Filtr dle měsíce'!A229,'Filtr dle měsíce'!$AC$6:$AC$297,0),0,1,1)*OFFSET('Filtr dle měsíce'!$X$5,MATCH('Filtr dle měsíce'!A229,'Filtr dle měsíce'!$AC$6:$AC$297,0),0,1,1),""),"")</f>
        <v/>
      </c>
      <c r="K229" s="75" t="str">
        <f ca="1">IF(IFERROR(OFFSET('Tabulka klientů 2023'!$AO$7,MATCH('Filtr dle měsíce'!A229,'Filtr dle měsíce'!$AC$6:$AC$297,0),0,1,1)*OFFSET('Filtr dle měsíce'!$Y$5,MATCH('Filtr dle měsíce'!A229,'Filtr dle měsíce'!$AC$6:$AC$297,0),0,1,1),"")&gt;0,IFERROR(OFFSET('Tabulka klientů 2023'!$AO$7,MATCH('Filtr dle měsíce'!A229,'Filtr dle měsíce'!$AC$6:$AC$297,0),0,1,1)*OFFSET('Filtr dle měsíce'!$Y$5,MATCH('Filtr dle měsíce'!A229,'Filtr dle měsíce'!$AC$6:$AC$297,0),0,1,1),""),"")</f>
        <v/>
      </c>
      <c r="L229" s="76" t="str">
        <f ca="1">IF(IFERROR(OFFSET('Tabulka klientů 2023'!$AR$7,MATCH('Filtr dle měsíce'!A229,'Filtr dle měsíce'!$AC$6:$AC$297,0),0,1,1)*OFFSET('Filtr dle měsíce'!$Z$5,MATCH('Filtr dle měsíce'!A229,'Filtr dle měsíce'!$AC$6:$AC$297,0),0,1,1),"")&gt;0,IFERROR(OFFSET('Tabulka klientů 2023'!$AR$7,MATCH('Filtr dle měsíce'!A229,'Filtr dle měsíce'!$AC$6:$AC$297,0),0,1,1)*OFFSET('Filtr dle měsíce'!$Z$5,MATCH('Filtr dle měsíce'!A229,'Filtr dle měsíce'!$AC$6:$AC$297,0),0,1,1),""),"")</f>
        <v/>
      </c>
      <c r="M229" s="77" t="str">
        <f ca="1">IF(IFERROR(OFFSET('Tabulka klientů 2023'!$AU$7,MATCH('Filtr dle měsíce'!A229,'Filtr dle měsíce'!$AC$6:$AC$297,0),0,1,1)*OFFSET('Filtr dle měsíce'!$AA$5,MATCH('Filtr dle měsíce'!A229,'Filtr dle měsíce'!$AC$6:$AC$297,0),0,1,1),"")&gt;0,IFERROR(OFFSET('Tabulka klientů 2023'!$AU$7,MATCH('Filtr dle měsíce'!A229,'Filtr dle měsíce'!$AC$6:$AC$297,0),0,1,1)*OFFSET('Filtr dle měsíce'!$AA$5,MATCH('Filtr dle měsíce'!A229,'Filtr dle měsíce'!$AC$6:$AC$297,0),0,1,1),""),"")</f>
        <v/>
      </c>
      <c r="N229" s="78" t="str">
        <f t="shared" ca="1" si="0"/>
        <v/>
      </c>
      <c r="Q229" s="51">
        <f>IF('Tabulka klientů 2023'!R231='Filtr dle měsíce'!$C$1,1,0)</f>
        <v>0</v>
      </c>
      <c r="R229" s="51">
        <f>IF('Tabulka klientů 2023'!U231='Filtr dle měsíce'!$C$1,1,0)</f>
        <v>0</v>
      </c>
      <c r="S229" s="51">
        <f>IF('Tabulka klientů 2023'!X231='Filtr dle měsíce'!$C$1,1,0)</f>
        <v>0</v>
      </c>
      <c r="T229" s="51">
        <f>IF('Tabulka klientů 2023'!AA231='Filtr dle měsíce'!$C$1,1,0)</f>
        <v>0</v>
      </c>
      <c r="U229" s="51">
        <f>IF('Tabulka klientů 2023'!AD231='Filtr dle měsíce'!$C$1,1,0)</f>
        <v>0</v>
      </c>
      <c r="V229" s="51">
        <f>IF('Tabulka klientů 2023'!AG231='Filtr dle měsíce'!$C$1,1,0)</f>
        <v>0</v>
      </c>
      <c r="W229" s="51">
        <f>IF('Tabulka klientů 2023'!AJ231='Filtr dle měsíce'!$C$1,1,0)</f>
        <v>0</v>
      </c>
      <c r="X229" s="1">
        <f>IF('Tabulka klientů 2023'!AM231='Filtr dle měsíce'!$C$1,1,0)</f>
        <v>0</v>
      </c>
      <c r="Y229" s="1">
        <f>IF('Tabulka klientů 2023'!AP231='Filtr dle měsíce'!$C$1,1,0)</f>
        <v>0</v>
      </c>
      <c r="Z229" s="1">
        <f>IF('Tabulka klientů 2023'!AS231='Filtr dle měsíce'!$C$1,1,0)</f>
        <v>0</v>
      </c>
      <c r="AA229" s="1">
        <f>IF('Tabulka klientů 2023'!AV231='Filtr dle měsíce'!$C$1,1,0)</f>
        <v>0</v>
      </c>
      <c r="AB229" s="1">
        <f t="shared" si="1"/>
        <v>0</v>
      </c>
      <c r="AC229" s="1">
        <f t="shared" si="2"/>
        <v>0</v>
      </c>
      <c r="AE229" s="51">
        <f>IF('Tabulka klientů 2023'!S231="ANO",1,0)</f>
        <v>0</v>
      </c>
      <c r="AF229" s="51">
        <f>IF('Tabulka klientů 2023'!V231="ANO",1,0)</f>
        <v>0</v>
      </c>
      <c r="AG229" s="51">
        <f>IF('Tabulka klientů 2023'!Y231="ANO",1,0)</f>
        <v>0</v>
      </c>
      <c r="AH229" s="51">
        <f>IF('Tabulka klientů 2023'!AB231="ANO",1,0)</f>
        <v>0</v>
      </c>
      <c r="AI229" s="51">
        <f>IF('Tabulka klientů 2023'!AE231="ANO",1,0)</f>
        <v>0</v>
      </c>
      <c r="AJ229" s="51">
        <f>IF('Tabulka klientů 2023'!AH231="ANO",1,0)</f>
        <v>0</v>
      </c>
      <c r="AK229" s="51">
        <f>IF('Tabulka klientů 2023'!AK231="ANO",1,0)</f>
        <v>0</v>
      </c>
      <c r="AL229" s="51">
        <f>IF('Tabulka klientů 2023'!AN231="ANO",1,0)</f>
        <v>0</v>
      </c>
      <c r="AM229" s="51">
        <f>IF('Tabulka klientů 2023'!AQ231="ANO",1,0)</f>
        <v>0</v>
      </c>
      <c r="AN229" s="51">
        <f>IF('Tabulka klientů 2023'!AT231="ANO",1,0)</f>
        <v>0</v>
      </c>
      <c r="AO229" s="51">
        <f>IF('Tabulka klientů 2023'!AW231="ANO",1,0)</f>
        <v>0</v>
      </c>
      <c r="AP229" s="51" t="e">
        <f t="shared" ref="AP229:AQ229" si="448">#N/A</f>
        <v>#N/A</v>
      </c>
      <c r="AQ229" s="51" t="e">
        <f t="shared" si="448"/>
        <v>#N/A</v>
      </c>
      <c r="AR229" s="51"/>
      <c r="AS229" s="1">
        <f t="shared" ref="AS229:BC229" si="449">SUM(Q229+AE229)</f>
        <v>0</v>
      </c>
      <c r="AT229" s="1">
        <f t="shared" si="449"/>
        <v>0</v>
      </c>
      <c r="AU229" s="1">
        <f t="shared" si="449"/>
        <v>0</v>
      </c>
      <c r="AV229" s="1">
        <f t="shared" si="449"/>
        <v>0</v>
      </c>
      <c r="AW229" s="1">
        <f t="shared" si="449"/>
        <v>0</v>
      </c>
      <c r="AX229" s="1">
        <f t="shared" si="449"/>
        <v>0</v>
      </c>
      <c r="AY229" s="1">
        <f t="shared" si="449"/>
        <v>0</v>
      </c>
      <c r="AZ229" s="1">
        <f t="shared" si="449"/>
        <v>0</v>
      </c>
      <c r="BA229" s="1">
        <f t="shared" si="449"/>
        <v>0</v>
      </c>
      <c r="BB229" s="1">
        <f t="shared" si="449"/>
        <v>0</v>
      </c>
      <c r="BC229" s="1">
        <f t="shared" si="449"/>
        <v>0</v>
      </c>
      <c r="BD229" s="1"/>
      <c r="BE229" s="79" t="str">
        <f ca="1">IF(IFERROR(OFFSET('Filtr dle měsíce'!AS$5,MATCH('Filtr dle měsíce'!$A228,'Filtr dle měsíce'!$AC$6:$AC$297,0),0,1,1)*OFFSET('Filtr dle měsíce'!AS$5,MATCH('Filtr dle měsíce'!$A228,'Filtr dle měsíce'!$AC$6:$AC$297,0),0,1,1),"")&gt;0,IFERROR(OFFSET('Filtr dle měsíce'!AS$5,MATCH('Filtr dle měsíce'!$A228,'Filtr dle měsíce'!$AC$6:$AC$297,0),0,1,1)*OFFSET('Filtr dle měsíce'!AS$5,MATCH('Filtr dle měsíce'!$A228,'Filtr dle měsíce'!$AC$6:$AC$297,0),0,1,1),""),"")</f>
        <v/>
      </c>
      <c r="BF229" s="79" t="str">
        <f ca="1">IF(IFERROR(OFFSET('Filtr dle měsíce'!AT$5,MATCH('Filtr dle měsíce'!$A228,'Filtr dle měsíce'!$AC$6:$AC$297,0),0,1,1)*OFFSET('Filtr dle měsíce'!AT$5,MATCH('Filtr dle měsíce'!$A228,'Filtr dle měsíce'!$AC$6:$AC$297,0),0,1,1),"")&gt;0,IFERROR(OFFSET('Filtr dle měsíce'!AT$5,MATCH('Filtr dle měsíce'!$A228,'Filtr dle měsíce'!$AC$6:$AC$297,0),0,1,1)*OFFSET('Filtr dle měsíce'!AT$5,MATCH('Filtr dle měsíce'!$A228,'Filtr dle měsíce'!$AC$6:$AC$297,0),0,1,1),""),"")</f>
        <v/>
      </c>
      <c r="BG229" s="79" t="str">
        <f ca="1">IF(IFERROR(OFFSET('Filtr dle měsíce'!AU$5,MATCH('Filtr dle měsíce'!$A228,'Filtr dle měsíce'!$AC$6:$AC$297,0),0,1,1)*OFFSET('Filtr dle měsíce'!AU$5,MATCH('Filtr dle měsíce'!$A228,'Filtr dle měsíce'!$AC$6:$AC$297,0),0,1,1),"")&gt;0,IFERROR(OFFSET('Filtr dle měsíce'!AU$5,MATCH('Filtr dle měsíce'!$A228,'Filtr dle měsíce'!$AC$6:$AC$297,0),0,1,1)*OFFSET('Filtr dle měsíce'!AU$5,MATCH('Filtr dle měsíce'!$A228,'Filtr dle měsíce'!$AC$6:$AC$297,0),0,1,1),""),"")</f>
        <v/>
      </c>
      <c r="BH229" s="79" t="str">
        <f ca="1">IF(IFERROR(OFFSET('Filtr dle měsíce'!AV$5,MATCH('Filtr dle měsíce'!$A228,'Filtr dle měsíce'!$AC$6:$AC$297,0),0,1,1)*OFFSET('Filtr dle měsíce'!AV$5,MATCH('Filtr dle měsíce'!$A228,'Filtr dle měsíce'!$AC$6:$AC$297,0),0,1,1),"")&gt;0,IFERROR(OFFSET('Filtr dle měsíce'!AV$5,MATCH('Filtr dle měsíce'!$A228,'Filtr dle měsíce'!$AC$6:$AC$297,0),0,1,1)*OFFSET('Filtr dle měsíce'!AV$5,MATCH('Filtr dle měsíce'!$A228,'Filtr dle měsíce'!$AC$6:$AC$297,0),0,1,1),""),"")</f>
        <v/>
      </c>
      <c r="BI229" s="79" t="str">
        <f ca="1">IF(IFERROR(OFFSET('Filtr dle měsíce'!AW$5,MATCH('Filtr dle měsíce'!$A228,'Filtr dle měsíce'!$AC$6:$AC$297,0),0,1,1)*OFFSET('Filtr dle měsíce'!AW$5,MATCH('Filtr dle měsíce'!$A228,'Filtr dle měsíce'!$AC$6:$AC$297,0),0,1,1),"")&gt;0,IFERROR(OFFSET('Filtr dle měsíce'!AW$5,MATCH('Filtr dle měsíce'!$A228,'Filtr dle měsíce'!$AC$6:$AC$297,0),0,1,1)*OFFSET('Filtr dle měsíce'!AW$5,MATCH('Filtr dle měsíce'!$A228,'Filtr dle měsíce'!$AC$6:$AC$297,0),0,1,1),""),"")</f>
        <v/>
      </c>
      <c r="BJ229" s="79" t="str">
        <f ca="1">IF(IFERROR(OFFSET('Filtr dle měsíce'!AX$5,MATCH('Filtr dle měsíce'!$A228,'Filtr dle měsíce'!$AC$6:$AC$297,0),0,1,1)*OFFSET('Filtr dle měsíce'!AX$5,MATCH('Filtr dle měsíce'!$A228,'Filtr dle měsíce'!$AC$6:$AC$297,0),0,1,1),"")&gt;0,IFERROR(OFFSET('Filtr dle měsíce'!AX$5,MATCH('Filtr dle měsíce'!$A228,'Filtr dle měsíce'!$AC$6:$AC$297,0),0,1,1)*OFFSET('Filtr dle měsíce'!AX$5,MATCH('Filtr dle měsíce'!$A228,'Filtr dle měsíce'!$AC$6:$AC$297,0),0,1,1),""),"")</f>
        <v/>
      </c>
      <c r="BK229" s="79" t="str">
        <f ca="1">IF(IFERROR(OFFSET('Filtr dle měsíce'!AY$5,MATCH('Filtr dle měsíce'!$A228,'Filtr dle měsíce'!$AC$6:$AC$297,0),0,1,1)*OFFSET('Filtr dle měsíce'!AY$5,MATCH('Filtr dle měsíce'!$A228,'Filtr dle měsíce'!$AC$6:$AC$297,0),0,1,1),"")&gt;0,IFERROR(OFFSET('Filtr dle měsíce'!AY$5,MATCH('Filtr dle měsíce'!$A228,'Filtr dle měsíce'!$AC$6:$AC$297,0),0,1,1)*OFFSET('Filtr dle měsíce'!AY$5,MATCH('Filtr dle měsíce'!$A228,'Filtr dle měsíce'!$AC$6:$AC$297,0),0,1,1),""),"")</f>
        <v/>
      </c>
      <c r="BL229" s="79" t="str">
        <f ca="1">IF(IFERROR(OFFSET('Filtr dle měsíce'!AZ$5,MATCH('Filtr dle měsíce'!$A228,'Filtr dle měsíce'!$AC$6:$AC$297,0),0,1,1)*OFFSET('Filtr dle měsíce'!AZ$5,MATCH('Filtr dle měsíce'!$A228,'Filtr dle měsíce'!$AC$6:$AC$297,0),0,1,1),"")&gt;0,IFERROR(OFFSET('Filtr dle měsíce'!AZ$5,MATCH('Filtr dle měsíce'!$A228,'Filtr dle měsíce'!$AC$6:$AC$297,0),0,1,1)*OFFSET('Filtr dle měsíce'!AZ$5,MATCH('Filtr dle měsíce'!$A228,'Filtr dle měsíce'!$AC$6:$AC$297,0),0,1,1),""),"")</f>
        <v/>
      </c>
      <c r="BM229" s="79" t="str">
        <f ca="1">IF(IFERROR(OFFSET('Filtr dle měsíce'!BA$5,MATCH('Filtr dle měsíce'!$A228,'Filtr dle měsíce'!$AC$6:$AC$297,0),0,1,1)*OFFSET('Filtr dle měsíce'!BA$5,MATCH('Filtr dle měsíce'!$A228,'Filtr dle měsíce'!$AC$6:$AC$297,0),0,1,1),"")&gt;0,IFERROR(OFFSET('Filtr dle měsíce'!BA$5,MATCH('Filtr dle měsíce'!$A228,'Filtr dle měsíce'!$AC$6:$AC$297,0),0,1,1)*OFFSET('Filtr dle měsíce'!BA$5,MATCH('Filtr dle měsíce'!$A228,'Filtr dle měsíce'!$AC$6:$AC$297,0),0,1,1),""),"")</f>
        <v/>
      </c>
      <c r="BN229" s="79" t="str">
        <f ca="1">IF(IFERROR(OFFSET('Filtr dle měsíce'!BB$5,MATCH('Filtr dle měsíce'!$A228,'Filtr dle měsíce'!$AC$6:$AC$297,0),0,1,1)*OFFSET('Filtr dle měsíce'!BB$5,MATCH('Filtr dle měsíce'!$A228,'Filtr dle měsíce'!$AC$6:$AC$297,0),0,1,1),"")&gt;0,IFERROR(OFFSET('Filtr dle měsíce'!BB$5,MATCH('Filtr dle měsíce'!$A228,'Filtr dle měsíce'!$AC$6:$AC$297,0),0,1,1)*OFFSET('Filtr dle měsíce'!BB$5,MATCH('Filtr dle měsíce'!$A228,'Filtr dle měsíce'!$AC$6:$AC$297,0),0,1,1),""),"")</f>
        <v/>
      </c>
      <c r="BO229" s="79" t="str">
        <f ca="1">IF(IFERROR(OFFSET('Filtr dle měsíce'!BC$5,MATCH('Filtr dle měsíce'!$A228,'Filtr dle měsíce'!$AC$6:$AC$297,0),0,1,1)*OFFSET('Filtr dle měsíce'!BC$5,MATCH('Filtr dle měsíce'!$A228,'Filtr dle měsíce'!$AC$6:$AC$297,0),0,1,1),"")&gt;0,IFERROR(OFFSET('Filtr dle měsíce'!BC$5,MATCH('Filtr dle měsíce'!$A228,'Filtr dle měsíce'!$AC$6:$AC$297,0),0,1,1)*OFFSET('Filtr dle měsíce'!BC$5,MATCH('Filtr dle měsíce'!$A228,'Filtr dle měsíce'!$AC$6:$AC$297,0),0,1,1),""),"")</f>
        <v/>
      </c>
      <c r="BP229" s="79"/>
      <c r="BQ229" s="79"/>
    </row>
    <row r="230" spans="1:69" ht="14.25" customHeight="1" x14ac:dyDescent="0.4">
      <c r="A230" s="51">
        <v>226</v>
      </c>
      <c r="B230" s="74" t="str">
        <f ca="1">IFERROR(TEXT(OFFSET('Tabulka klientů 2023'!$C$7,MATCH('Filtr dle měsíce'!A230,'Filtr dle měsíce'!$AC$6:$AC$297,0),0,1,1),""),"")</f>
        <v/>
      </c>
      <c r="C230" s="75" t="str">
        <f ca="1">IF(IFERROR(OFFSET('Tabulka klientů 2023'!$Q$7,MATCH('Filtr dle měsíce'!A230,'Filtr dle měsíce'!$AC$6:$AC$297,0),0,1,1)*OFFSET('Filtr dle měsíce'!$Q$5,MATCH('Filtr dle měsíce'!A230,'Filtr dle měsíce'!$AC$6:$AC$297,0),0,1,1),"")&gt;0,IFERROR(OFFSET('Tabulka klientů 2023'!$Q$7,MATCH('Filtr dle měsíce'!A230,'Filtr dle měsíce'!$AC$6:$AC$297,0),0,1,1)*OFFSET('Filtr dle měsíce'!$Q$5,MATCH('Filtr dle měsíce'!A230,'Filtr dle měsíce'!$AC$6:$AC$297,0),0,1,1),""),"")</f>
        <v/>
      </c>
      <c r="D230" s="76" t="str">
        <f ca="1">IF(IFERROR(OFFSET('Tabulka klientů 2023'!$T$7,MATCH('Filtr dle měsíce'!A230,'Filtr dle měsíce'!$AC$6:$AC$297,0),0,1,1)*OFFSET('Filtr dle měsíce'!$R$5,MATCH('Filtr dle měsíce'!A230,'Filtr dle měsíce'!$AC$6:$AC$297,0),0,1,1),"")&gt;0,IFERROR(OFFSET('Tabulka klientů 2023'!$T$7,MATCH('Filtr dle měsíce'!A230,'Filtr dle měsíce'!$AC$6:$AC$297,0),0,1,1)*OFFSET('Filtr dle měsíce'!$R$5,MATCH('Filtr dle měsíce'!A230,'Filtr dle měsíce'!$AC$6:$AC$297,0),0,1,1),""),"")</f>
        <v/>
      </c>
      <c r="E230" s="75" t="str">
        <f ca="1">IF(IFERROR(OFFSET('Tabulka klientů 2023'!$W$7,MATCH('Filtr dle měsíce'!A230,'Filtr dle měsíce'!$AC$6:$AC$297,0),0,1,1)*OFFSET('Filtr dle měsíce'!$S$5,MATCH('Filtr dle měsíce'!A230,'Filtr dle měsíce'!$AC$6:$AC$297,0),0,1,1),"")&gt;0,IFERROR(OFFSET('Tabulka klientů 2023'!$W$7,MATCH('Filtr dle měsíce'!A230,'Filtr dle měsíce'!$AC$6:$AC$297,0),0,1,1)*OFFSET('Filtr dle měsíce'!$S$5,MATCH('Filtr dle měsíce'!A230,'Filtr dle měsíce'!$AC$6:$AC$297,0),0,1,1),""),"")</f>
        <v/>
      </c>
      <c r="F230" s="76" t="str">
        <f ca="1">IF(IFERROR(OFFSET('Tabulka klientů 2023'!$Z$7,MATCH('Filtr dle měsíce'!A230,'Filtr dle měsíce'!$AC$6:$AC$297,0),0,1,1)*OFFSET('Filtr dle měsíce'!$T$5,MATCH('Filtr dle měsíce'!A230,'Filtr dle měsíce'!$AC$6:$AC$297,0),0,1,1),"")&gt;0,IFERROR(OFFSET('Tabulka klientů 2023'!$Z$7,MATCH('Filtr dle měsíce'!A230,'Filtr dle měsíce'!$AC$6:$AC$297,0),0,1,1)*OFFSET('Filtr dle měsíce'!$T$5,MATCH('Filtr dle měsíce'!A230,'Filtr dle měsíce'!$AC$6:$AC$297,0),0,1,1),""),"")</f>
        <v/>
      </c>
      <c r="G230" s="75" t="str">
        <f ca="1">IF(IFERROR(OFFSET('Tabulka klientů 2023'!$AC$7,MATCH('Filtr dle měsíce'!A230,'Filtr dle měsíce'!$AC$6:$AC$297,0),0,1,1)*OFFSET('Filtr dle měsíce'!$U$5,MATCH('Filtr dle měsíce'!A230,'Filtr dle měsíce'!$AC$6:$AC$297,0),0,1,1),"")&gt;0,IFERROR(OFFSET('Tabulka klientů 2023'!$AC$7,MATCH('Filtr dle měsíce'!A230,'Filtr dle měsíce'!$AC$6:$AC$297,0),0,1,1)*OFFSET('Filtr dle měsíce'!$U$5,MATCH('Filtr dle měsíce'!A230,'Filtr dle měsíce'!$AC$6:$AC$297,0),0,1,1),""),"")</f>
        <v/>
      </c>
      <c r="H230" s="76" t="str">
        <f ca="1">IF(IFERROR(OFFSET('Tabulka klientů 2023'!$AF$7,MATCH('Filtr dle měsíce'!A230,'Filtr dle měsíce'!$AC$6:$AC$297,0),0,1,1)*OFFSET('Filtr dle měsíce'!$V$5,MATCH('Filtr dle měsíce'!A230,'Filtr dle měsíce'!$AC$6:$AC$297,0),0,1,1),"")&gt;0,IFERROR(OFFSET('Tabulka klientů 2023'!$AF$7,MATCH('Filtr dle měsíce'!A230,'Filtr dle měsíce'!$AC$6:$AC$297,0),0,1,1)*OFFSET('Filtr dle měsíce'!$V$5,MATCH('Filtr dle měsíce'!A230,'Filtr dle měsíce'!$AC$6:$AC$297,0),0,1,1),""),"")</f>
        <v/>
      </c>
      <c r="I230" s="75" t="str">
        <f ca="1">IF(IFERROR(OFFSET('Tabulka klientů 2023'!$AI$7,MATCH('Filtr dle měsíce'!A230,'Filtr dle měsíce'!$AC$6:$AC$297,0),0,1,1)*OFFSET('Filtr dle měsíce'!$W$5,MATCH('Filtr dle měsíce'!A230,'Filtr dle měsíce'!$AC$6:$AC$297,0),0,1,1),"")&gt;0,IFERROR(OFFSET('Tabulka klientů 2023'!$AI$7,MATCH('Filtr dle měsíce'!A230,'Filtr dle měsíce'!$AC$6:$AC$297,0),0,1,1)*OFFSET('Filtr dle měsíce'!$W$5,MATCH('Filtr dle měsíce'!A230,'Filtr dle měsíce'!$AC$6:$AC$297,0),0,1,1),""),"")</f>
        <v/>
      </c>
      <c r="J230" s="76" t="str">
        <f ca="1">IF(IFERROR(OFFSET('Tabulka klientů 2023'!$AL$7,MATCH('Filtr dle měsíce'!A230,'Filtr dle měsíce'!$AC$6:$AC$297,0),0,1,1)*OFFSET('Filtr dle měsíce'!$X$5,MATCH('Filtr dle měsíce'!A230,'Filtr dle měsíce'!$AC$6:$AC$297,0),0,1,1),"")&gt;0,IFERROR(OFFSET('Tabulka klientů 2023'!$AL$7,MATCH('Filtr dle měsíce'!A230,'Filtr dle měsíce'!$AC$6:$AC$297,0),0,1,1)*OFFSET('Filtr dle měsíce'!$X$5,MATCH('Filtr dle měsíce'!A230,'Filtr dle měsíce'!$AC$6:$AC$297,0),0,1,1),""),"")</f>
        <v/>
      </c>
      <c r="K230" s="75" t="str">
        <f ca="1">IF(IFERROR(OFFSET('Tabulka klientů 2023'!$AO$7,MATCH('Filtr dle měsíce'!A230,'Filtr dle měsíce'!$AC$6:$AC$297,0),0,1,1)*OFFSET('Filtr dle měsíce'!$Y$5,MATCH('Filtr dle měsíce'!A230,'Filtr dle měsíce'!$AC$6:$AC$297,0),0,1,1),"")&gt;0,IFERROR(OFFSET('Tabulka klientů 2023'!$AO$7,MATCH('Filtr dle měsíce'!A230,'Filtr dle měsíce'!$AC$6:$AC$297,0),0,1,1)*OFFSET('Filtr dle měsíce'!$Y$5,MATCH('Filtr dle měsíce'!A230,'Filtr dle měsíce'!$AC$6:$AC$297,0),0,1,1),""),"")</f>
        <v/>
      </c>
      <c r="L230" s="76" t="str">
        <f ca="1">IF(IFERROR(OFFSET('Tabulka klientů 2023'!$AR$7,MATCH('Filtr dle měsíce'!A230,'Filtr dle měsíce'!$AC$6:$AC$297,0),0,1,1)*OFFSET('Filtr dle měsíce'!$Z$5,MATCH('Filtr dle měsíce'!A230,'Filtr dle měsíce'!$AC$6:$AC$297,0),0,1,1),"")&gt;0,IFERROR(OFFSET('Tabulka klientů 2023'!$AR$7,MATCH('Filtr dle měsíce'!A230,'Filtr dle měsíce'!$AC$6:$AC$297,0),0,1,1)*OFFSET('Filtr dle měsíce'!$Z$5,MATCH('Filtr dle měsíce'!A230,'Filtr dle měsíce'!$AC$6:$AC$297,0),0,1,1),""),"")</f>
        <v/>
      </c>
      <c r="M230" s="77" t="str">
        <f ca="1">IF(IFERROR(OFFSET('Tabulka klientů 2023'!$AU$7,MATCH('Filtr dle měsíce'!A230,'Filtr dle měsíce'!$AC$6:$AC$297,0),0,1,1)*OFFSET('Filtr dle měsíce'!$AA$5,MATCH('Filtr dle měsíce'!A230,'Filtr dle měsíce'!$AC$6:$AC$297,0),0,1,1),"")&gt;0,IFERROR(OFFSET('Tabulka klientů 2023'!$AU$7,MATCH('Filtr dle měsíce'!A230,'Filtr dle měsíce'!$AC$6:$AC$297,0),0,1,1)*OFFSET('Filtr dle měsíce'!$AA$5,MATCH('Filtr dle měsíce'!A230,'Filtr dle měsíce'!$AC$6:$AC$297,0),0,1,1),""),"")</f>
        <v/>
      </c>
      <c r="N230" s="78" t="str">
        <f t="shared" ca="1" si="0"/>
        <v/>
      </c>
      <c r="Q230" s="51">
        <f>IF('Tabulka klientů 2023'!R232='Filtr dle měsíce'!$C$1,1,0)</f>
        <v>0</v>
      </c>
      <c r="R230" s="51">
        <f>IF('Tabulka klientů 2023'!U232='Filtr dle měsíce'!$C$1,1,0)</f>
        <v>0</v>
      </c>
      <c r="S230" s="51">
        <f>IF('Tabulka klientů 2023'!X232='Filtr dle měsíce'!$C$1,1,0)</f>
        <v>0</v>
      </c>
      <c r="T230" s="51">
        <f>IF('Tabulka klientů 2023'!AA232='Filtr dle měsíce'!$C$1,1,0)</f>
        <v>0</v>
      </c>
      <c r="U230" s="51">
        <f>IF('Tabulka klientů 2023'!AD232='Filtr dle měsíce'!$C$1,1,0)</f>
        <v>0</v>
      </c>
      <c r="V230" s="51">
        <f>IF('Tabulka klientů 2023'!AG232='Filtr dle měsíce'!$C$1,1,0)</f>
        <v>0</v>
      </c>
      <c r="W230" s="51">
        <f>IF('Tabulka klientů 2023'!AJ232='Filtr dle měsíce'!$C$1,1,0)</f>
        <v>0</v>
      </c>
      <c r="X230" s="1">
        <f>IF('Tabulka klientů 2023'!AM232='Filtr dle měsíce'!$C$1,1,0)</f>
        <v>0</v>
      </c>
      <c r="Y230" s="1">
        <f>IF('Tabulka klientů 2023'!AP232='Filtr dle měsíce'!$C$1,1,0)</f>
        <v>0</v>
      </c>
      <c r="Z230" s="1">
        <f>IF('Tabulka klientů 2023'!AS232='Filtr dle měsíce'!$C$1,1,0)</f>
        <v>0</v>
      </c>
      <c r="AA230" s="1">
        <f>IF('Tabulka klientů 2023'!AV232='Filtr dle měsíce'!$C$1,1,0)</f>
        <v>0</v>
      </c>
      <c r="AB230" s="1">
        <f t="shared" si="1"/>
        <v>0</v>
      </c>
      <c r="AC230" s="1">
        <f t="shared" si="2"/>
        <v>0</v>
      </c>
      <c r="AE230" s="51">
        <f>IF('Tabulka klientů 2023'!S232="ANO",1,0)</f>
        <v>0</v>
      </c>
      <c r="AF230" s="51">
        <f>IF('Tabulka klientů 2023'!V232="ANO",1,0)</f>
        <v>0</v>
      </c>
      <c r="AG230" s="51">
        <f>IF('Tabulka klientů 2023'!Y232="ANO",1,0)</f>
        <v>0</v>
      </c>
      <c r="AH230" s="51">
        <f>IF('Tabulka klientů 2023'!AB232="ANO",1,0)</f>
        <v>0</v>
      </c>
      <c r="AI230" s="51">
        <f>IF('Tabulka klientů 2023'!AE232="ANO",1,0)</f>
        <v>0</v>
      </c>
      <c r="AJ230" s="51">
        <f>IF('Tabulka klientů 2023'!AH232="ANO",1,0)</f>
        <v>0</v>
      </c>
      <c r="AK230" s="51">
        <f>IF('Tabulka klientů 2023'!AK232="ANO",1,0)</f>
        <v>0</v>
      </c>
      <c r="AL230" s="51">
        <f>IF('Tabulka klientů 2023'!AN232="ANO",1,0)</f>
        <v>0</v>
      </c>
      <c r="AM230" s="51">
        <f>IF('Tabulka klientů 2023'!AQ232="ANO",1,0)</f>
        <v>0</v>
      </c>
      <c r="AN230" s="51">
        <f>IF('Tabulka klientů 2023'!AT232="ANO",1,0)</f>
        <v>0</v>
      </c>
      <c r="AO230" s="51">
        <f>IF('Tabulka klientů 2023'!AW232="ANO",1,0)</f>
        <v>0</v>
      </c>
      <c r="AP230" s="51" t="e">
        <f t="shared" ref="AP230:AQ230" si="450">#N/A</f>
        <v>#N/A</v>
      </c>
      <c r="AQ230" s="51" t="e">
        <f t="shared" si="450"/>
        <v>#N/A</v>
      </c>
      <c r="AR230" s="51"/>
      <c r="AS230" s="1">
        <f t="shared" ref="AS230:BC230" si="451">SUM(Q230+AE230)</f>
        <v>0</v>
      </c>
      <c r="AT230" s="1">
        <f t="shared" si="451"/>
        <v>0</v>
      </c>
      <c r="AU230" s="1">
        <f t="shared" si="451"/>
        <v>0</v>
      </c>
      <c r="AV230" s="1">
        <f t="shared" si="451"/>
        <v>0</v>
      </c>
      <c r="AW230" s="1">
        <f t="shared" si="451"/>
        <v>0</v>
      </c>
      <c r="AX230" s="1">
        <f t="shared" si="451"/>
        <v>0</v>
      </c>
      <c r="AY230" s="1">
        <f t="shared" si="451"/>
        <v>0</v>
      </c>
      <c r="AZ230" s="1">
        <f t="shared" si="451"/>
        <v>0</v>
      </c>
      <c r="BA230" s="1">
        <f t="shared" si="451"/>
        <v>0</v>
      </c>
      <c r="BB230" s="1">
        <f t="shared" si="451"/>
        <v>0</v>
      </c>
      <c r="BC230" s="1">
        <f t="shared" si="451"/>
        <v>0</v>
      </c>
      <c r="BD230" s="1"/>
      <c r="BE230" s="79" t="str">
        <f ca="1">IF(IFERROR(OFFSET('Filtr dle měsíce'!AS$5,MATCH('Filtr dle měsíce'!$A229,'Filtr dle měsíce'!$AC$6:$AC$297,0),0,1,1)*OFFSET('Filtr dle měsíce'!AS$5,MATCH('Filtr dle měsíce'!$A229,'Filtr dle měsíce'!$AC$6:$AC$297,0),0,1,1),"")&gt;0,IFERROR(OFFSET('Filtr dle měsíce'!AS$5,MATCH('Filtr dle měsíce'!$A229,'Filtr dle měsíce'!$AC$6:$AC$297,0),0,1,1)*OFFSET('Filtr dle měsíce'!AS$5,MATCH('Filtr dle měsíce'!$A229,'Filtr dle měsíce'!$AC$6:$AC$297,0),0,1,1),""),"")</f>
        <v/>
      </c>
      <c r="BF230" s="79" t="str">
        <f ca="1">IF(IFERROR(OFFSET('Filtr dle měsíce'!AT$5,MATCH('Filtr dle měsíce'!$A229,'Filtr dle měsíce'!$AC$6:$AC$297,0),0,1,1)*OFFSET('Filtr dle měsíce'!AT$5,MATCH('Filtr dle měsíce'!$A229,'Filtr dle měsíce'!$AC$6:$AC$297,0),0,1,1),"")&gt;0,IFERROR(OFFSET('Filtr dle měsíce'!AT$5,MATCH('Filtr dle měsíce'!$A229,'Filtr dle měsíce'!$AC$6:$AC$297,0),0,1,1)*OFFSET('Filtr dle měsíce'!AT$5,MATCH('Filtr dle měsíce'!$A229,'Filtr dle měsíce'!$AC$6:$AC$297,0),0,1,1),""),"")</f>
        <v/>
      </c>
      <c r="BG230" s="79" t="str">
        <f ca="1">IF(IFERROR(OFFSET('Filtr dle měsíce'!AU$5,MATCH('Filtr dle měsíce'!$A229,'Filtr dle měsíce'!$AC$6:$AC$297,0),0,1,1)*OFFSET('Filtr dle měsíce'!AU$5,MATCH('Filtr dle měsíce'!$A229,'Filtr dle měsíce'!$AC$6:$AC$297,0),0,1,1),"")&gt;0,IFERROR(OFFSET('Filtr dle měsíce'!AU$5,MATCH('Filtr dle měsíce'!$A229,'Filtr dle měsíce'!$AC$6:$AC$297,0),0,1,1)*OFFSET('Filtr dle měsíce'!AU$5,MATCH('Filtr dle měsíce'!$A229,'Filtr dle měsíce'!$AC$6:$AC$297,0),0,1,1),""),"")</f>
        <v/>
      </c>
      <c r="BH230" s="79" t="str">
        <f ca="1">IF(IFERROR(OFFSET('Filtr dle měsíce'!AV$5,MATCH('Filtr dle měsíce'!$A229,'Filtr dle měsíce'!$AC$6:$AC$297,0),0,1,1)*OFFSET('Filtr dle měsíce'!AV$5,MATCH('Filtr dle měsíce'!$A229,'Filtr dle měsíce'!$AC$6:$AC$297,0),0,1,1),"")&gt;0,IFERROR(OFFSET('Filtr dle měsíce'!AV$5,MATCH('Filtr dle měsíce'!$A229,'Filtr dle měsíce'!$AC$6:$AC$297,0),0,1,1)*OFFSET('Filtr dle měsíce'!AV$5,MATCH('Filtr dle měsíce'!$A229,'Filtr dle měsíce'!$AC$6:$AC$297,0),0,1,1),""),"")</f>
        <v/>
      </c>
      <c r="BI230" s="79" t="str">
        <f ca="1">IF(IFERROR(OFFSET('Filtr dle měsíce'!AW$5,MATCH('Filtr dle měsíce'!$A229,'Filtr dle měsíce'!$AC$6:$AC$297,0),0,1,1)*OFFSET('Filtr dle měsíce'!AW$5,MATCH('Filtr dle měsíce'!$A229,'Filtr dle měsíce'!$AC$6:$AC$297,0),0,1,1),"")&gt;0,IFERROR(OFFSET('Filtr dle měsíce'!AW$5,MATCH('Filtr dle měsíce'!$A229,'Filtr dle měsíce'!$AC$6:$AC$297,0),0,1,1)*OFFSET('Filtr dle měsíce'!AW$5,MATCH('Filtr dle měsíce'!$A229,'Filtr dle měsíce'!$AC$6:$AC$297,0),0,1,1),""),"")</f>
        <v/>
      </c>
      <c r="BJ230" s="79" t="str">
        <f ca="1">IF(IFERROR(OFFSET('Filtr dle měsíce'!AX$5,MATCH('Filtr dle měsíce'!$A229,'Filtr dle měsíce'!$AC$6:$AC$297,0),0,1,1)*OFFSET('Filtr dle měsíce'!AX$5,MATCH('Filtr dle měsíce'!$A229,'Filtr dle měsíce'!$AC$6:$AC$297,0),0,1,1),"")&gt;0,IFERROR(OFFSET('Filtr dle měsíce'!AX$5,MATCH('Filtr dle měsíce'!$A229,'Filtr dle měsíce'!$AC$6:$AC$297,0),0,1,1)*OFFSET('Filtr dle měsíce'!AX$5,MATCH('Filtr dle měsíce'!$A229,'Filtr dle měsíce'!$AC$6:$AC$297,0),0,1,1),""),"")</f>
        <v/>
      </c>
      <c r="BK230" s="79" t="str">
        <f ca="1">IF(IFERROR(OFFSET('Filtr dle měsíce'!AY$5,MATCH('Filtr dle měsíce'!$A229,'Filtr dle měsíce'!$AC$6:$AC$297,0),0,1,1)*OFFSET('Filtr dle měsíce'!AY$5,MATCH('Filtr dle měsíce'!$A229,'Filtr dle měsíce'!$AC$6:$AC$297,0),0,1,1),"")&gt;0,IFERROR(OFFSET('Filtr dle měsíce'!AY$5,MATCH('Filtr dle měsíce'!$A229,'Filtr dle měsíce'!$AC$6:$AC$297,0),0,1,1)*OFFSET('Filtr dle měsíce'!AY$5,MATCH('Filtr dle měsíce'!$A229,'Filtr dle měsíce'!$AC$6:$AC$297,0),0,1,1),""),"")</f>
        <v/>
      </c>
      <c r="BL230" s="79" t="str">
        <f ca="1">IF(IFERROR(OFFSET('Filtr dle měsíce'!AZ$5,MATCH('Filtr dle měsíce'!$A229,'Filtr dle měsíce'!$AC$6:$AC$297,0),0,1,1)*OFFSET('Filtr dle měsíce'!AZ$5,MATCH('Filtr dle měsíce'!$A229,'Filtr dle měsíce'!$AC$6:$AC$297,0),0,1,1),"")&gt;0,IFERROR(OFFSET('Filtr dle měsíce'!AZ$5,MATCH('Filtr dle měsíce'!$A229,'Filtr dle měsíce'!$AC$6:$AC$297,0),0,1,1)*OFFSET('Filtr dle měsíce'!AZ$5,MATCH('Filtr dle měsíce'!$A229,'Filtr dle měsíce'!$AC$6:$AC$297,0),0,1,1),""),"")</f>
        <v/>
      </c>
      <c r="BM230" s="79" t="str">
        <f ca="1">IF(IFERROR(OFFSET('Filtr dle měsíce'!BA$5,MATCH('Filtr dle měsíce'!$A229,'Filtr dle měsíce'!$AC$6:$AC$297,0),0,1,1)*OFFSET('Filtr dle měsíce'!BA$5,MATCH('Filtr dle měsíce'!$A229,'Filtr dle měsíce'!$AC$6:$AC$297,0),0,1,1),"")&gt;0,IFERROR(OFFSET('Filtr dle měsíce'!BA$5,MATCH('Filtr dle měsíce'!$A229,'Filtr dle měsíce'!$AC$6:$AC$297,0),0,1,1)*OFFSET('Filtr dle měsíce'!BA$5,MATCH('Filtr dle měsíce'!$A229,'Filtr dle měsíce'!$AC$6:$AC$297,0),0,1,1),""),"")</f>
        <v/>
      </c>
      <c r="BN230" s="79" t="str">
        <f ca="1">IF(IFERROR(OFFSET('Filtr dle měsíce'!BB$5,MATCH('Filtr dle měsíce'!$A229,'Filtr dle měsíce'!$AC$6:$AC$297,0),0,1,1)*OFFSET('Filtr dle měsíce'!BB$5,MATCH('Filtr dle měsíce'!$A229,'Filtr dle měsíce'!$AC$6:$AC$297,0),0,1,1),"")&gt;0,IFERROR(OFFSET('Filtr dle měsíce'!BB$5,MATCH('Filtr dle měsíce'!$A229,'Filtr dle měsíce'!$AC$6:$AC$297,0),0,1,1)*OFFSET('Filtr dle měsíce'!BB$5,MATCH('Filtr dle měsíce'!$A229,'Filtr dle měsíce'!$AC$6:$AC$297,0),0,1,1),""),"")</f>
        <v/>
      </c>
      <c r="BO230" s="79" t="str">
        <f ca="1">IF(IFERROR(OFFSET('Filtr dle měsíce'!BC$5,MATCH('Filtr dle měsíce'!$A229,'Filtr dle měsíce'!$AC$6:$AC$297,0),0,1,1)*OFFSET('Filtr dle měsíce'!BC$5,MATCH('Filtr dle měsíce'!$A229,'Filtr dle měsíce'!$AC$6:$AC$297,0),0,1,1),"")&gt;0,IFERROR(OFFSET('Filtr dle měsíce'!BC$5,MATCH('Filtr dle měsíce'!$A229,'Filtr dle měsíce'!$AC$6:$AC$297,0),0,1,1)*OFFSET('Filtr dle měsíce'!BC$5,MATCH('Filtr dle měsíce'!$A229,'Filtr dle měsíce'!$AC$6:$AC$297,0),0,1,1),""),"")</f>
        <v/>
      </c>
      <c r="BP230" s="79"/>
      <c r="BQ230" s="79"/>
    </row>
    <row r="231" spans="1:69" ht="14.25" customHeight="1" x14ac:dyDescent="0.4">
      <c r="A231" s="51">
        <v>227</v>
      </c>
      <c r="B231" s="74" t="str">
        <f ca="1">IFERROR(TEXT(OFFSET('Tabulka klientů 2023'!$C$7,MATCH('Filtr dle měsíce'!A231,'Filtr dle měsíce'!$AC$6:$AC$297,0),0,1,1),""),"")</f>
        <v/>
      </c>
      <c r="C231" s="75" t="str">
        <f ca="1">IF(IFERROR(OFFSET('Tabulka klientů 2023'!$Q$7,MATCH('Filtr dle měsíce'!A231,'Filtr dle měsíce'!$AC$6:$AC$297,0),0,1,1)*OFFSET('Filtr dle měsíce'!$Q$5,MATCH('Filtr dle měsíce'!A231,'Filtr dle měsíce'!$AC$6:$AC$297,0),0,1,1),"")&gt;0,IFERROR(OFFSET('Tabulka klientů 2023'!$Q$7,MATCH('Filtr dle měsíce'!A231,'Filtr dle měsíce'!$AC$6:$AC$297,0),0,1,1)*OFFSET('Filtr dle měsíce'!$Q$5,MATCH('Filtr dle měsíce'!A231,'Filtr dle měsíce'!$AC$6:$AC$297,0),0,1,1),""),"")</f>
        <v/>
      </c>
      <c r="D231" s="76" t="str">
        <f ca="1">IF(IFERROR(OFFSET('Tabulka klientů 2023'!$T$7,MATCH('Filtr dle měsíce'!A231,'Filtr dle měsíce'!$AC$6:$AC$297,0),0,1,1)*OFFSET('Filtr dle měsíce'!$R$5,MATCH('Filtr dle měsíce'!A231,'Filtr dle měsíce'!$AC$6:$AC$297,0),0,1,1),"")&gt;0,IFERROR(OFFSET('Tabulka klientů 2023'!$T$7,MATCH('Filtr dle měsíce'!A231,'Filtr dle měsíce'!$AC$6:$AC$297,0),0,1,1)*OFFSET('Filtr dle měsíce'!$R$5,MATCH('Filtr dle měsíce'!A231,'Filtr dle měsíce'!$AC$6:$AC$297,0),0,1,1),""),"")</f>
        <v/>
      </c>
      <c r="E231" s="75" t="str">
        <f ca="1">IF(IFERROR(OFFSET('Tabulka klientů 2023'!$W$7,MATCH('Filtr dle měsíce'!A231,'Filtr dle měsíce'!$AC$6:$AC$297,0),0,1,1)*OFFSET('Filtr dle měsíce'!$S$5,MATCH('Filtr dle měsíce'!A231,'Filtr dle měsíce'!$AC$6:$AC$297,0),0,1,1),"")&gt;0,IFERROR(OFFSET('Tabulka klientů 2023'!$W$7,MATCH('Filtr dle měsíce'!A231,'Filtr dle měsíce'!$AC$6:$AC$297,0),0,1,1)*OFFSET('Filtr dle měsíce'!$S$5,MATCH('Filtr dle měsíce'!A231,'Filtr dle měsíce'!$AC$6:$AC$297,0),0,1,1),""),"")</f>
        <v/>
      </c>
      <c r="F231" s="76" t="str">
        <f ca="1">IF(IFERROR(OFFSET('Tabulka klientů 2023'!$Z$7,MATCH('Filtr dle měsíce'!A231,'Filtr dle měsíce'!$AC$6:$AC$297,0),0,1,1)*OFFSET('Filtr dle měsíce'!$T$5,MATCH('Filtr dle měsíce'!A231,'Filtr dle měsíce'!$AC$6:$AC$297,0),0,1,1),"")&gt;0,IFERROR(OFFSET('Tabulka klientů 2023'!$Z$7,MATCH('Filtr dle měsíce'!A231,'Filtr dle měsíce'!$AC$6:$AC$297,0),0,1,1)*OFFSET('Filtr dle měsíce'!$T$5,MATCH('Filtr dle měsíce'!A231,'Filtr dle měsíce'!$AC$6:$AC$297,0),0,1,1),""),"")</f>
        <v/>
      </c>
      <c r="G231" s="75" t="str">
        <f ca="1">IF(IFERROR(OFFSET('Tabulka klientů 2023'!$AC$7,MATCH('Filtr dle měsíce'!A231,'Filtr dle měsíce'!$AC$6:$AC$297,0),0,1,1)*OFFSET('Filtr dle měsíce'!$U$5,MATCH('Filtr dle měsíce'!A231,'Filtr dle měsíce'!$AC$6:$AC$297,0),0,1,1),"")&gt;0,IFERROR(OFFSET('Tabulka klientů 2023'!$AC$7,MATCH('Filtr dle měsíce'!A231,'Filtr dle měsíce'!$AC$6:$AC$297,0),0,1,1)*OFFSET('Filtr dle měsíce'!$U$5,MATCH('Filtr dle měsíce'!A231,'Filtr dle měsíce'!$AC$6:$AC$297,0),0,1,1),""),"")</f>
        <v/>
      </c>
      <c r="H231" s="76" t="str">
        <f ca="1">IF(IFERROR(OFFSET('Tabulka klientů 2023'!$AF$7,MATCH('Filtr dle měsíce'!A231,'Filtr dle měsíce'!$AC$6:$AC$297,0),0,1,1)*OFFSET('Filtr dle měsíce'!$V$5,MATCH('Filtr dle měsíce'!A231,'Filtr dle měsíce'!$AC$6:$AC$297,0),0,1,1),"")&gt;0,IFERROR(OFFSET('Tabulka klientů 2023'!$AF$7,MATCH('Filtr dle měsíce'!A231,'Filtr dle měsíce'!$AC$6:$AC$297,0),0,1,1)*OFFSET('Filtr dle měsíce'!$V$5,MATCH('Filtr dle měsíce'!A231,'Filtr dle měsíce'!$AC$6:$AC$297,0),0,1,1),""),"")</f>
        <v/>
      </c>
      <c r="I231" s="75" t="str">
        <f ca="1">IF(IFERROR(OFFSET('Tabulka klientů 2023'!$AI$7,MATCH('Filtr dle měsíce'!A231,'Filtr dle měsíce'!$AC$6:$AC$297,0),0,1,1)*OFFSET('Filtr dle měsíce'!$W$5,MATCH('Filtr dle měsíce'!A231,'Filtr dle měsíce'!$AC$6:$AC$297,0),0,1,1),"")&gt;0,IFERROR(OFFSET('Tabulka klientů 2023'!$AI$7,MATCH('Filtr dle měsíce'!A231,'Filtr dle měsíce'!$AC$6:$AC$297,0),0,1,1)*OFFSET('Filtr dle měsíce'!$W$5,MATCH('Filtr dle měsíce'!A231,'Filtr dle měsíce'!$AC$6:$AC$297,0),0,1,1),""),"")</f>
        <v/>
      </c>
      <c r="J231" s="76" t="str">
        <f ca="1">IF(IFERROR(OFFSET('Tabulka klientů 2023'!$AL$7,MATCH('Filtr dle měsíce'!A231,'Filtr dle měsíce'!$AC$6:$AC$297,0),0,1,1)*OFFSET('Filtr dle měsíce'!$X$5,MATCH('Filtr dle měsíce'!A231,'Filtr dle měsíce'!$AC$6:$AC$297,0),0,1,1),"")&gt;0,IFERROR(OFFSET('Tabulka klientů 2023'!$AL$7,MATCH('Filtr dle měsíce'!A231,'Filtr dle měsíce'!$AC$6:$AC$297,0),0,1,1)*OFFSET('Filtr dle měsíce'!$X$5,MATCH('Filtr dle měsíce'!A231,'Filtr dle měsíce'!$AC$6:$AC$297,0),0,1,1),""),"")</f>
        <v/>
      </c>
      <c r="K231" s="75" t="str">
        <f ca="1">IF(IFERROR(OFFSET('Tabulka klientů 2023'!$AO$7,MATCH('Filtr dle měsíce'!A231,'Filtr dle měsíce'!$AC$6:$AC$297,0),0,1,1)*OFFSET('Filtr dle měsíce'!$Y$5,MATCH('Filtr dle měsíce'!A231,'Filtr dle měsíce'!$AC$6:$AC$297,0),0,1,1),"")&gt;0,IFERROR(OFFSET('Tabulka klientů 2023'!$AO$7,MATCH('Filtr dle měsíce'!A231,'Filtr dle měsíce'!$AC$6:$AC$297,0),0,1,1)*OFFSET('Filtr dle měsíce'!$Y$5,MATCH('Filtr dle měsíce'!A231,'Filtr dle měsíce'!$AC$6:$AC$297,0),0,1,1),""),"")</f>
        <v/>
      </c>
      <c r="L231" s="76" t="str">
        <f ca="1">IF(IFERROR(OFFSET('Tabulka klientů 2023'!$AR$7,MATCH('Filtr dle měsíce'!A231,'Filtr dle měsíce'!$AC$6:$AC$297,0),0,1,1)*OFFSET('Filtr dle měsíce'!$Z$5,MATCH('Filtr dle měsíce'!A231,'Filtr dle měsíce'!$AC$6:$AC$297,0),0,1,1),"")&gt;0,IFERROR(OFFSET('Tabulka klientů 2023'!$AR$7,MATCH('Filtr dle měsíce'!A231,'Filtr dle měsíce'!$AC$6:$AC$297,0),0,1,1)*OFFSET('Filtr dle měsíce'!$Z$5,MATCH('Filtr dle měsíce'!A231,'Filtr dle měsíce'!$AC$6:$AC$297,0),0,1,1),""),"")</f>
        <v/>
      </c>
      <c r="M231" s="77" t="str">
        <f ca="1">IF(IFERROR(OFFSET('Tabulka klientů 2023'!$AU$7,MATCH('Filtr dle měsíce'!A231,'Filtr dle měsíce'!$AC$6:$AC$297,0),0,1,1)*OFFSET('Filtr dle měsíce'!$AA$5,MATCH('Filtr dle měsíce'!A231,'Filtr dle měsíce'!$AC$6:$AC$297,0),0,1,1),"")&gt;0,IFERROR(OFFSET('Tabulka klientů 2023'!$AU$7,MATCH('Filtr dle měsíce'!A231,'Filtr dle měsíce'!$AC$6:$AC$297,0),0,1,1)*OFFSET('Filtr dle měsíce'!$AA$5,MATCH('Filtr dle měsíce'!A231,'Filtr dle měsíce'!$AC$6:$AC$297,0),0,1,1),""),"")</f>
        <v/>
      </c>
      <c r="N231" s="78" t="str">
        <f t="shared" ca="1" si="0"/>
        <v/>
      </c>
      <c r="Q231" s="51">
        <f>IF('Tabulka klientů 2023'!R233='Filtr dle měsíce'!$C$1,1,0)</f>
        <v>0</v>
      </c>
      <c r="R231" s="51">
        <f>IF('Tabulka klientů 2023'!U233='Filtr dle měsíce'!$C$1,1,0)</f>
        <v>0</v>
      </c>
      <c r="S231" s="51">
        <f>IF('Tabulka klientů 2023'!X233='Filtr dle měsíce'!$C$1,1,0)</f>
        <v>0</v>
      </c>
      <c r="T231" s="51">
        <f>IF('Tabulka klientů 2023'!AA233='Filtr dle měsíce'!$C$1,1,0)</f>
        <v>0</v>
      </c>
      <c r="U231" s="51">
        <f>IF('Tabulka klientů 2023'!AD233='Filtr dle měsíce'!$C$1,1,0)</f>
        <v>0</v>
      </c>
      <c r="V231" s="51">
        <f>IF('Tabulka klientů 2023'!AG233='Filtr dle měsíce'!$C$1,1,0)</f>
        <v>0</v>
      </c>
      <c r="W231" s="51">
        <f>IF('Tabulka klientů 2023'!AJ233='Filtr dle měsíce'!$C$1,1,0)</f>
        <v>0</v>
      </c>
      <c r="X231" s="1">
        <f>IF('Tabulka klientů 2023'!AM233='Filtr dle měsíce'!$C$1,1,0)</f>
        <v>0</v>
      </c>
      <c r="Y231" s="1">
        <f>IF('Tabulka klientů 2023'!AP233='Filtr dle měsíce'!$C$1,1,0)</f>
        <v>0</v>
      </c>
      <c r="Z231" s="1">
        <f>IF('Tabulka klientů 2023'!AS233='Filtr dle měsíce'!$C$1,1,0)</f>
        <v>0</v>
      </c>
      <c r="AA231" s="1">
        <f>IF('Tabulka klientů 2023'!AV233='Filtr dle měsíce'!$C$1,1,0)</f>
        <v>0</v>
      </c>
      <c r="AB231" s="1">
        <f t="shared" si="1"/>
        <v>0</v>
      </c>
      <c r="AC231" s="1">
        <f t="shared" si="2"/>
        <v>0</v>
      </c>
      <c r="AE231" s="51">
        <f>IF('Tabulka klientů 2023'!S233="ANO",1,0)</f>
        <v>0</v>
      </c>
      <c r="AF231" s="51">
        <f>IF('Tabulka klientů 2023'!V233="ANO",1,0)</f>
        <v>0</v>
      </c>
      <c r="AG231" s="51">
        <f>IF('Tabulka klientů 2023'!Y233="ANO",1,0)</f>
        <v>0</v>
      </c>
      <c r="AH231" s="51">
        <f>IF('Tabulka klientů 2023'!AB233="ANO",1,0)</f>
        <v>0</v>
      </c>
      <c r="AI231" s="51">
        <f>IF('Tabulka klientů 2023'!AE233="ANO",1,0)</f>
        <v>0</v>
      </c>
      <c r="AJ231" s="51">
        <f>IF('Tabulka klientů 2023'!AH233="ANO",1,0)</f>
        <v>0</v>
      </c>
      <c r="AK231" s="51">
        <f>IF('Tabulka klientů 2023'!AK233="ANO",1,0)</f>
        <v>0</v>
      </c>
      <c r="AL231" s="51">
        <f>IF('Tabulka klientů 2023'!AN233="ANO",1,0)</f>
        <v>0</v>
      </c>
      <c r="AM231" s="51">
        <f>IF('Tabulka klientů 2023'!AQ233="ANO",1,0)</f>
        <v>0</v>
      </c>
      <c r="AN231" s="51">
        <f>IF('Tabulka klientů 2023'!AT233="ANO",1,0)</f>
        <v>0</v>
      </c>
      <c r="AO231" s="51">
        <f>IF('Tabulka klientů 2023'!AW233="ANO",1,0)</f>
        <v>0</v>
      </c>
      <c r="AP231" s="51" t="e">
        <f t="shared" ref="AP231:AQ231" si="452">#N/A</f>
        <v>#N/A</v>
      </c>
      <c r="AQ231" s="51" t="e">
        <f t="shared" si="452"/>
        <v>#N/A</v>
      </c>
      <c r="AR231" s="51"/>
      <c r="AS231" s="1">
        <f t="shared" ref="AS231:BC231" si="453">SUM(Q231+AE231)</f>
        <v>0</v>
      </c>
      <c r="AT231" s="1">
        <f t="shared" si="453"/>
        <v>0</v>
      </c>
      <c r="AU231" s="1">
        <f t="shared" si="453"/>
        <v>0</v>
      </c>
      <c r="AV231" s="1">
        <f t="shared" si="453"/>
        <v>0</v>
      </c>
      <c r="AW231" s="1">
        <f t="shared" si="453"/>
        <v>0</v>
      </c>
      <c r="AX231" s="1">
        <f t="shared" si="453"/>
        <v>0</v>
      </c>
      <c r="AY231" s="1">
        <f t="shared" si="453"/>
        <v>0</v>
      </c>
      <c r="AZ231" s="1">
        <f t="shared" si="453"/>
        <v>0</v>
      </c>
      <c r="BA231" s="1">
        <f t="shared" si="453"/>
        <v>0</v>
      </c>
      <c r="BB231" s="1">
        <f t="shared" si="453"/>
        <v>0</v>
      </c>
      <c r="BC231" s="1">
        <f t="shared" si="453"/>
        <v>0</v>
      </c>
      <c r="BD231" s="1"/>
      <c r="BE231" s="79" t="str">
        <f ca="1">IF(IFERROR(OFFSET('Filtr dle měsíce'!AS$5,MATCH('Filtr dle měsíce'!$A230,'Filtr dle měsíce'!$AC$6:$AC$297,0),0,1,1)*OFFSET('Filtr dle měsíce'!AS$5,MATCH('Filtr dle měsíce'!$A230,'Filtr dle měsíce'!$AC$6:$AC$297,0),0,1,1),"")&gt;0,IFERROR(OFFSET('Filtr dle měsíce'!AS$5,MATCH('Filtr dle měsíce'!$A230,'Filtr dle měsíce'!$AC$6:$AC$297,0),0,1,1)*OFFSET('Filtr dle měsíce'!AS$5,MATCH('Filtr dle měsíce'!$A230,'Filtr dle měsíce'!$AC$6:$AC$297,0),0,1,1),""),"")</f>
        <v/>
      </c>
      <c r="BF231" s="79" t="str">
        <f ca="1">IF(IFERROR(OFFSET('Filtr dle měsíce'!AT$5,MATCH('Filtr dle měsíce'!$A230,'Filtr dle měsíce'!$AC$6:$AC$297,0),0,1,1)*OFFSET('Filtr dle měsíce'!AT$5,MATCH('Filtr dle měsíce'!$A230,'Filtr dle měsíce'!$AC$6:$AC$297,0),0,1,1),"")&gt;0,IFERROR(OFFSET('Filtr dle měsíce'!AT$5,MATCH('Filtr dle měsíce'!$A230,'Filtr dle měsíce'!$AC$6:$AC$297,0),0,1,1)*OFFSET('Filtr dle měsíce'!AT$5,MATCH('Filtr dle měsíce'!$A230,'Filtr dle měsíce'!$AC$6:$AC$297,0),0,1,1),""),"")</f>
        <v/>
      </c>
      <c r="BG231" s="79" t="str">
        <f ca="1">IF(IFERROR(OFFSET('Filtr dle měsíce'!AU$5,MATCH('Filtr dle měsíce'!$A230,'Filtr dle měsíce'!$AC$6:$AC$297,0),0,1,1)*OFFSET('Filtr dle měsíce'!AU$5,MATCH('Filtr dle měsíce'!$A230,'Filtr dle měsíce'!$AC$6:$AC$297,0),0,1,1),"")&gt;0,IFERROR(OFFSET('Filtr dle měsíce'!AU$5,MATCH('Filtr dle měsíce'!$A230,'Filtr dle měsíce'!$AC$6:$AC$297,0),0,1,1)*OFFSET('Filtr dle měsíce'!AU$5,MATCH('Filtr dle měsíce'!$A230,'Filtr dle měsíce'!$AC$6:$AC$297,0),0,1,1),""),"")</f>
        <v/>
      </c>
      <c r="BH231" s="79" t="str">
        <f ca="1">IF(IFERROR(OFFSET('Filtr dle měsíce'!AV$5,MATCH('Filtr dle měsíce'!$A230,'Filtr dle měsíce'!$AC$6:$AC$297,0),0,1,1)*OFFSET('Filtr dle měsíce'!AV$5,MATCH('Filtr dle měsíce'!$A230,'Filtr dle měsíce'!$AC$6:$AC$297,0),0,1,1),"")&gt;0,IFERROR(OFFSET('Filtr dle měsíce'!AV$5,MATCH('Filtr dle měsíce'!$A230,'Filtr dle měsíce'!$AC$6:$AC$297,0),0,1,1)*OFFSET('Filtr dle měsíce'!AV$5,MATCH('Filtr dle měsíce'!$A230,'Filtr dle měsíce'!$AC$6:$AC$297,0),0,1,1),""),"")</f>
        <v/>
      </c>
      <c r="BI231" s="79" t="str">
        <f ca="1">IF(IFERROR(OFFSET('Filtr dle měsíce'!AW$5,MATCH('Filtr dle měsíce'!$A230,'Filtr dle měsíce'!$AC$6:$AC$297,0),0,1,1)*OFFSET('Filtr dle měsíce'!AW$5,MATCH('Filtr dle měsíce'!$A230,'Filtr dle měsíce'!$AC$6:$AC$297,0),0,1,1),"")&gt;0,IFERROR(OFFSET('Filtr dle měsíce'!AW$5,MATCH('Filtr dle měsíce'!$A230,'Filtr dle měsíce'!$AC$6:$AC$297,0),0,1,1)*OFFSET('Filtr dle měsíce'!AW$5,MATCH('Filtr dle měsíce'!$A230,'Filtr dle měsíce'!$AC$6:$AC$297,0),0,1,1),""),"")</f>
        <v/>
      </c>
      <c r="BJ231" s="79" t="str">
        <f ca="1">IF(IFERROR(OFFSET('Filtr dle měsíce'!AX$5,MATCH('Filtr dle měsíce'!$A230,'Filtr dle měsíce'!$AC$6:$AC$297,0),0,1,1)*OFFSET('Filtr dle měsíce'!AX$5,MATCH('Filtr dle měsíce'!$A230,'Filtr dle měsíce'!$AC$6:$AC$297,0),0,1,1),"")&gt;0,IFERROR(OFFSET('Filtr dle měsíce'!AX$5,MATCH('Filtr dle měsíce'!$A230,'Filtr dle měsíce'!$AC$6:$AC$297,0),0,1,1)*OFFSET('Filtr dle měsíce'!AX$5,MATCH('Filtr dle měsíce'!$A230,'Filtr dle měsíce'!$AC$6:$AC$297,0),0,1,1),""),"")</f>
        <v/>
      </c>
      <c r="BK231" s="79" t="str">
        <f ca="1">IF(IFERROR(OFFSET('Filtr dle měsíce'!AY$5,MATCH('Filtr dle měsíce'!$A230,'Filtr dle měsíce'!$AC$6:$AC$297,0),0,1,1)*OFFSET('Filtr dle měsíce'!AY$5,MATCH('Filtr dle měsíce'!$A230,'Filtr dle měsíce'!$AC$6:$AC$297,0),0,1,1),"")&gt;0,IFERROR(OFFSET('Filtr dle měsíce'!AY$5,MATCH('Filtr dle měsíce'!$A230,'Filtr dle měsíce'!$AC$6:$AC$297,0),0,1,1)*OFFSET('Filtr dle měsíce'!AY$5,MATCH('Filtr dle měsíce'!$A230,'Filtr dle měsíce'!$AC$6:$AC$297,0),0,1,1),""),"")</f>
        <v/>
      </c>
      <c r="BL231" s="79" t="str">
        <f ca="1">IF(IFERROR(OFFSET('Filtr dle měsíce'!AZ$5,MATCH('Filtr dle měsíce'!$A230,'Filtr dle měsíce'!$AC$6:$AC$297,0),0,1,1)*OFFSET('Filtr dle měsíce'!AZ$5,MATCH('Filtr dle měsíce'!$A230,'Filtr dle měsíce'!$AC$6:$AC$297,0),0,1,1),"")&gt;0,IFERROR(OFFSET('Filtr dle měsíce'!AZ$5,MATCH('Filtr dle měsíce'!$A230,'Filtr dle měsíce'!$AC$6:$AC$297,0),0,1,1)*OFFSET('Filtr dle měsíce'!AZ$5,MATCH('Filtr dle měsíce'!$A230,'Filtr dle měsíce'!$AC$6:$AC$297,0),0,1,1),""),"")</f>
        <v/>
      </c>
      <c r="BM231" s="79" t="str">
        <f ca="1">IF(IFERROR(OFFSET('Filtr dle měsíce'!BA$5,MATCH('Filtr dle měsíce'!$A230,'Filtr dle měsíce'!$AC$6:$AC$297,0),0,1,1)*OFFSET('Filtr dle měsíce'!BA$5,MATCH('Filtr dle měsíce'!$A230,'Filtr dle měsíce'!$AC$6:$AC$297,0),0,1,1),"")&gt;0,IFERROR(OFFSET('Filtr dle měsíce'!BA$5,MATCH('Filtr dle měsíce'!$A230,'Filtr dle měsíce'!$AC$6:$AC$297,0),0,1,1)*OFFSET('Filtr dle měsíce'!BA$5,MATCH('Filtr dle měsíce'!$A230,'Filtr dle měsíce'!$AC$6:$AC$297,0),0,1,1),""),"")</f>
        <v/>
      </c>
      <c r="BN231" s="79" t="str">
        <f ca="1">IF(IFERROR(OFFSET('Filtr dle měsíce'!BB$5,MATCH('Filtr dle měsíce'!$A230,'Filtr dle měsíce'!$AC$6:$AC$297,0),0,1,1)*OFFSET('Filtr dle měsíce'!BB$5,MATCH('Filtr dle měsíce'!$A230,'Filtr dle měsíce'!$AC$6:$AC$297,0),0,1,1),"")&gt;0,IFERROR(OFFSET('Filtr dle měsíce'!BB$5,MATCH('Filtr dle měsíce'!$A230,'Filtr dle měsíce'!$AC$6:$AC$297,0),0,1,1)*OFFSET('Filtr dle měsíce'!BB$5,MATCH('Filtr dle měsíce'!$A230,'Filtr dle měsíce'!$AC$6:$AC$297,0),0,1,1),""),"")</f>
        <v/>
      </c>
      <c r="BO231" s="79" t="str">
        <f ca="1">IF(IFERROR(OFFSET('Filtr dle měsíce'!BC$5,MATCH('Filtr dle měsíce'!$A230,'Filtr dle měsíce'!$AC$6:$AC$297,0),0,1,1)*OFFSET('Filtr dle měsíce'!BC$5,MATCH('Filtr dle měsíce'!$A230,'Filtr dle měsíce'!$AC$6:$AC$297,0),0,1,1),"")&gt;0,IFERROR(OFFSET('Filtr dle měsíce'!BC$5,MATCH('Filtr dle měsíce'!$A230,'Filtr dle měsíce'!$AC$6:$AC$297,0),0,1,1)*OFFSET('Filtr dle měsíce'!BC$5,MATCH('Filtr dle měsíce'!$A230,'Filtr dle měsíce'!$AC$6:$AC$297,0),0,1,1),""),"")</f>
        <v/>
      </c>
      <c r="BP231" s="79"/>
      <c r="BQ231" s="79"/>
    </row>
    <row r="232" spans="1:69" ht="14.25" customHeight="1" x14ac:dyDescent="0.4">
      <c r="A232" s="51">
        <v>228</v>
      </c>
      <c r="B232" s="74" t="str">
        <f ca="1">IFERROR(TEXT(OFFSET('Tabulka klientů 2023'!$C$7,MATCH('Filtr dle měsíce'!A232,'Filtr dle měsíce'!$AC$6:$AC$297,0),0,1,1),""),"")</f>
        <v/>
      </c>
      <c r="C232" s="75" t="str">
        <f ca="1">IF(IFERROR(OFFSET('Tabulka klientů 2023'!$Q$7,MATCH('Filtr dle měsíce'!A232,'Filtr dle měsíce'!$AC$6:$AC$297,0),0,1,1)*OFFSET('Filtr dle měsíce'!$Q$5,MATCH('Filtr dle měsíce'!A232,'Filtr dle měsíce'!$AC$6:$AC$297,0),0,1,1),"")&gt;0,IFERROR(OFFSET('Tabulka klientů 2023'!$Q$7,MATCH('Filtr dle měsíce'!A232,'Filtr dle měsíce'!$AC$6:$AC$297,0),0,1,1)*OFFSET('Filtr dle měsíce'!$Q$5,MATCH('Filtr dle měsíce'!A232,'Filtr dle měsíce'!$AC$6:$AC$297,0),0,1,1),""),"")</f>
        <v/>
      </c>
      <c r="D232" s="76" t="str">
        <f ca="1">IF(IFERROR(OFFSET('Tabulka klientů 2023'!$T$7,MATCH('Filtr dle měsíce'!A232,'Filtr dle měsíce'!$AC$6:$AC$297,0),0,1,1)*OFFSET('Filtr dle měsíce'!$R$5,MATCH('Filtr dle měsíce'!A232,'Filtr dle měsíce'!$AC$6:$AC$297,0),0,1,1),"")&gt;0,IFERROR(OFFSET('Tabulka klientů 2023'!$T$7,MATCH('Filtr dle měsíce'!A232,'Filtr dle měsíce'!$AC$6:$AC$297,0),0,1,1)*OFFSET('Filtr dle měsíce'!$R$5,MATCH('Filtr dle měsíce'!A232,'Filtr dle měsíce'!$AC$6:$AC$297,0),0,1,1),""),"")</f>
        <v/>
      </c>
      <c r="E232" s="75" t="str">
        <f ca="1">IF(IFERROR(OFFSET('Tabulka klientů 2023'!$W$7,MATCH('Filtr dle měsíce'!A232,'Filtr dle měsíce'!$AC$6:$AC$297,0),0,1,1)*OFFSET('Filtr dle měsíce'!$S$5,MATCH('Filtr dle měsíce'!A232,'Filtr dle měsíce'!$AC$6:$AC$297,0),0,1,1),"")&gt;0,IFERROR(OFFSET('Tabulka klientů 2023'!$W$7,MATCH('Filtr dle měsíce'!A232,'Filtr dle měsíce'!$AC$6:$AC$297,0),0,1,1)*OFFSET('Filtr dle měsíce'!$S$5,MATCH('Filtr dle měsíce'!A232,'Filtr dle měsíce'!$AC$6:$AC$297,0),0,1,1),""),"")</f>
        <v/>
      </c>
      <c r="F232" s="76" t="str">
        <f ca="1">IF(IFERROR(OFFSET('Tabulka klientů 2023'!$Z$7,MATCH('Filtr dle měsíce'!A232,'Filtr dle měsíce'!$AC$6:$AC$297,0),0,1,1)*OFFSET('Filtr dle měsíce'!$T$5,MATCH('Filtr dle měsíce'!A232,'Filtr dle měsíce'!$AC$6:$AC$297,0),0,1,1),"")&gt;0,IFERROR(OFFSET('Tabulka klientů 2023'!$Z$7,MATCH('Filtr dle měsíce'!A232,'Filtr dle měsíce'!$AC$6:$AC$297,0),0,1,1)*OFFSET('Filtr dle měsíce'!$T$5,MATCH('Filtr dle měsíce'!A232,'Filtr dle měsíce'!$AC$6:$AC$297,0),0,1,1),""),"")</f>
        <v/>
      </c>
      <c r="G232" s="75" t="str">
        <f ca="1">IF(IFERROR(OFFSET('Tabulka klientů 2023'!$AC$7,MATCH('Filtr dle měsíce'!A232,'Filtr dle měsíce'!$AC$6:$AC$297,0),0,1,1)*OFFSET('Filtr dle měsíce'!$U$5,MATCH('Filtr dle měsíce'!A232,'Filtr dle měsíce'!$AC$6:$AC$297,0),0,1,1),"")&gt;0,IFERROR(OFFSET('Tabulka klientů 2023'!$AC$7,MATCH('Filtr dle měsíce'!A232,'Filtr dle měsíce'!$AC$6:$AC$297,0),0,1,1)*OFFSET('Filtr dle měsíce'!$U$5,MATCH('Filtr dle měsíce'!A232,'Filtr dle měsíce'!$AC$6:$AC$297,0),0,1,1),""),"")</f>
        <v/>
      </c>
      <c r="H232" s="76" t="str">
        <f ca="1">IF(IFERROR(OFFSET('Tabulka klientů 2023'!$AF$7,MATCH('Filtr dle měsíce'!A232,'Filtr dle měsíce'!$AC$6:$AC$297,0),0,1,1)*OFFSET('Filtr dle měsíce'!$V$5,MATCH('Filtr dle měsíce'!A232,'Filtr dle měsíce'!$AC$6:$AC$297,0),0,1,1),"")&gt;0,IFERROR(OFFSET('Tabulka klientů 2023'!$AF$7,MATCH('Filtr dle měsíce'!A232,'Filtr dle měsíce'!$AC$6:$AC$297,0),0,1,1)*OFFSET('Filtr dle měsíce'!$V$5,MATCH('Filtr dle měsíce'!A232,'Filtr dle měsíce'!$AC$6:$AC$297,0),0,1,1),""),"")</f>
        <v/>
      </c>
      <c r="I232" s="75" t="str">
        <f ca="1">IF(IFERROR(OFFSET('Tabulka klientů 2023'!$AI$7,MATCH('Filtr dle měsíce'!A232,'Filtr dle měsíce'!$AC$6:$AC$297,0),0,1,1)*OFFSET('Filtr dle měsíce'!$W$5,MATCH('Filtr dle měsíce'!A232,'Filtr dle měsíce'!$AC$6:$AC$297,0),0,1,1),"")&gt;0,IFERROR(OFFSET('Tabulka klientů 2023'!$AI$7,MATCH('Filtr dle měsíce'!A232,'Filtr dle měsíce'!$AC$6:$AC$297,0),0,1,1)*OFFSET('Filtr dle měsíce'!$W$5,MATCH('Filtr dle měsíce'!A232,'Filtr dle měsíce'!$AC$6:$AC$297,0),0,1,1),""),"")</f>
        <v/>
      </c>
      <c r="J232" s="76" t="str">
        <f ca="1">IF(IFERROR(OFFSET('Tabulka klientů 2023'!$AL$7,MATCH('Filtr dle měsíce'!A232,'Filtr dle měsíce'!$AC$6:$AC$297,0),0,1,1)*OFFSET('Filtr dle měsíce'!$X$5,MATCH('Filtr dle měsíce'!A232,'Filtr dle měsíce'!$AC$6:$AC$297,0),0,1,1),"")&gt;0,IFERROR(OFFSET('Tabulka klientů 2023'!$AL$7,MATCH('Filtr dle měsíce'!A232,'Filtr dle měsíce'!$AC$6:$AC$297,0),0,1,1)*OFFSET('Filtr dle měsíce'!$X$5,MATCH('Filtr dle měsíce'!A232,'Filtr dle měsíce'!$AC$6:$AC$297,0),0,1,1),""),"")</f>
        <v/>
      </c>
      <c r="K232" s="75" t="str">
        <f ca="1">IF(IFERROR(OFFSET('Tabulka klientů 2023'!$AO$7,MATCH('Filtr dle měsíce'!A232,'Filtr dle měsíce'!$AC$6:$AC$297,0),0,1,1)*OFFSET('Filtr dle měsíce'!$Y$5,MATCH('Filtr dle měsíce'!A232,'Filtr dle měsíce'!$AC$6:$AC$297,0),0,1,1),"")&gt;0,IFERROR(OFFSET('Tabulka klientů 2023'!$AO$7,MATCH('Filtr dle měsíce'!A232,'Filtr dle měsíce'!$AC$6:$AC$297,0),0,1,1)*OFFSET('Filtr dle měsíce'!$Y$5,MATCH('Filtr dle měsíce'!A232,'Filtr dle měsíce'!$AC$6:$AC$297,0),0,1,1),""),"")</f>
        <v/>
      </c>
      <c r="L232" s="76" t="str">
        <f ca="1">IF(IFERROR(OFFSET('Tabulka klientů 2023'!$AR$7,MATCH('Filtr dle měsíce'!A232,'Filtr dle měsíce'!$AC$6:$AC$297,0),0,1,1)*OFFSET('Filtr dle měsíce'!$Z$5,MATCH('Filtr dle měsíce'!A232,'Filtr dle měsíce'!$AC$6:$AC$297,0),0,1,1),"")&gt;0,IFERROR(OFFSET('Tabulka klientů 2023'!$AR$7,MATCH('Filtr dle měsíce'!A232,'Filtr dle měsíce'!$AC$6:$AC$297,0),0,1,1)*OFFSET('Filtr dle měsíce'!$Z$5,MATCH('Filtr dle měsíce'!A232,'Filtr dle měsíce'!$AC$6:$AC$297,0),0,1,1),""),"")</f>
        <v/>
      </c>
      <c r="M232" s="77" t="str">
        <f ca="1">IF(IFERROR(OFFSET('Tabulka klientů 2023'!$AU$7,MATCH('Filtr dle měsíce'!A232,'Filtr dle měsíce'!$AC$6:$AC$297,0),0,1,1)*OFFSET('Filtr dle měsíce'!$AA$5,MATCH('Filtr dle měsíce'!A232,'Filtr dle měsíce'!$AC$6:$AC$297,0),0,1,1),"")&gt;0,IFERROR(OFFSET('Tabulka klientů 2023'!$AU$7,MATCH('Filtr dle měsíce'!A232,'Filtr dle měsíce'!$AC$6:$AC$297,0),0,1,1)*OFFSET('Filtr dle měsíce'!$AA$5,MATCH('Filtr dle měsíce'!A232,'Filtr dle měsíce'!$AC$6:$AC$297,0),0,1,1),""),"")</f>
        <v/>
      </c>
      <c r="N232" s="78" t="str">
        <f t="shared" ca="1" si="0"/>
        <v/>
      </c>
      <c r="Q232" s="51">
        <f>IF('Tabulka klientů 2023'!R234='Filtr dle měsíce'!$C$1,1,0)</f>
        <v>0</v>
      </c>
      <c r="R232" s="51">
        <f>IF('Tabulka klientů 2023'!U234='Filtr dle měsíce'!$C$1,1,0)</f>
        <v>0</v>
      </c>
      <c r="S232" s="51">
        <f>IF('Tabulka klientů 2023'!X234='Filtr dle měsíce'!$C$1,1,0)</f>
        <v>0</v>
      </c>
      <c r="T232" s="51">
        <f>IF('Tabulka klientů 2023'!AA234='Filtr dle měsíce'!$C$1,1,0)</f>
        <v>0</v>
      </c>
      <c r="U232" s="51">
        <f>IF('Tabulka klientů 2023'!AD234='Filtr dle měsíce'!$C$1,1,0)</f>
        <v>0</v>
      </c>
      <c r="V232" s="51">
        <f>IF('Tabulka klientů 2023'!AG234='Filtr dle měsíce'!$C$1,1,0)</f>
        <v>0</v>
      </c>
      <c r="W232" s="51">
        <f>IF('Tabulka klientů 2023'!AJ234='Filtr dle měsíce'!$C$1,1,0)</f>
        <v>0</v>
      </c>
      <c r="X232" s="1">
        <f>IF('Tabulka klientů 2023'!AM234='Filtr dle měsíce'!$C$1,1,0)</f>
        <v>0</v>
      </c>
      <c r="Y232" s="1">
        <f>IF('Tabulka klientů 2023'!AP234='Filtr dle měsíce'!$C$1,1,0)</f>
        <v>0</v>
      </c>
      <c r="Z232" s="1">
        <f>IF('Tabulka klientů 2023'!AS234='Filtr dle měsíce'!$C$1,1,0)</f>
        <v>0</v>
      </c>
      <c r="AA232" s="1">
        <f>IF('Tabulka klientů 2023'!AV234='Filtr dle měsíce'!$C$1,1,0)</f>
        <v>0</v>
      </c>
      <c r="AB232" s="1">
        <f t="shared" si="1"/>
        <v>0</v>
      </c>
      <c r="AC232" s="1">
        <f t="shared" si="2"/>
        <v>0</v>
      </c>
      <c r="AE232" s="51">
        <f>IF('Tabulka klientů 2023'!S234="ANO",1,0)</f>
        <v>0</v>
      </c>
      <c r="AF232" s="51">
        <f>IF('Tabulka klientů 2023'!V234="ANO",1,0)</f>
        <v>0</v>
      </c>
      <c r="AG232" s="51">
        <f>IF('Tabulka klientů 2023'!Y234="ANO",1,0)</f>
        <v>0</v>
      </c>
      <c r="AH232" s="51">
        <f>IF('Tabulka klientů 2023'!AB234="ANO",1,0)</f>
        <v>0</v>
      </c>
      <c r="AI232" s="51">
        <f>IF('Tabulka klientů 2023'!AE234="ANO",1,0)</f>
        <v>0</v>
      </c>
      <c r="AJ232" s="51">
        <f>IF('Tabulka klientů 2023'!AH234="ANO",1,0)</f>
        <v>0</v>
      </c>
      <c r="AK232" s="51">
        <f>IF('Tabulka klientů 2023'!AK234="ANO",1,0)</f>
        <v>0</v>
      </c>
      <c r="AL232" s="51">
        <f>IF('Tabulka klientů 2023'!AN234="ANO",1,0)</f>
        <v>0</v>
      </c>
      <c r="AM232" s="51">
        <f>IF('Tabulka klientů 2023'!AQ234="ANO",1,0)</f>
        <v>0</v>
      </c>
      <c r="AN232" s="51">
        <f>IF('Tabulka klientů 2023'!AT234="ANO",1,0)</f>
        <v>0</v>
      </c>
      <c r="AO232" s="51">
        <f>IF('Tabulka klientů 2023'!AW234="ANO",1,0)</f>
        <v>0</v>
      </c>
      <c r="AP232" s="51" t="e">
        <f t="shared" ref="AP232:AQ232" si="454">#N/A</f>
        <v>#N/A</v>
      </c>
      <c r="AQ232" s="51" t="e">
        <f t="shared" si="454"/>
        <v>#N/A</v>
      </c>
      <c r="AR232" s="51"/>
      <c r="AS232" s="1">
        <f t="shared" ref="AS232:BC232" si="455">SUM(Q232+AE232)</f>
        <v>0</v>
      </c>
      <c r="AT232" s="1">
        <f t="shared" si="455"/>
        <v>0</v>
      </c>
      <c r="AU232" s="1">
        <f t="shared" si="455"/>
        <v>0</v>
      </c>
      <c r="AV232" s="1">
        <f t="shared" si="455"/>
        <v>0</v>
      </c>
      <c r="AW232" s="1">
        <f t="shared" si="455"/>
        <v>0</v>
      </c>
      <c r="AX232" s="1">
        <f t="shared" si="455"/>
        <v>0</v>
      </c>
      <c r="AY232" s="1">
        <f t="shared" si="455"/>
        <v>0</v>
      </c>
      <c r="AZ232" s="1">
        <f t="shared" si="455"/>
        <v>0</v>
      </c>
      <c r="BA232" s="1">
        <f t="shared" si="455"/>
        <v>0</v>
      </c>
      <c r="BB232" s="1">
        <f t="shared" si="455"/>
        <v>0</v>
      </c>
      <c r="BC232" s="1">
        <f t="shared" si="455"/>
        <v>0</v>
      </c>
      <c r="BD232" s="1"/>
      <c r="BE232" s="79" t="str">
        <f ca="1">IF(IFERROR(OFFSET('Filtr dle měsíce'!AS$5,MATCH('Filtr dle měsíce'!$A231,'Filtr dle měsíce'!$AC$6:$AC$297,0),0,1,1)*OFFSET('Filtr dle měsíce'!AS$5,MATCH('Filtr dle měsíce'!$A231,'Filtr dle měsíce'!$AC$6:$AC$297,0),0,1,1),"")&gt;0,IFERROR(OFFSET('Filtr dle měsíce'!AS$5,MATCH('Filtr dle měsíce'!$A231,'Filtr dle měsíce'!$AC$6:$AC$297,0),0,1,1)*OFFSET('Filtr dle měsíce'!AS$5,MATCH('Filtr dle měsíce'!$A231,'Filtr dle měsíce'!$AC$6:$AC$297,0),0,1,1),""),"")</f>
        <v/>
      </c>
      <c r="BF232" s="79" t="str">
        <f ca="1">IF(IFERROR(OFFSET('Filtr dle měsíce'!AT$5,MATCH('Filtr dle měsíce'!$A231,'Filtr dle měsíce'!$AC$6:$AC$297,0),0,1,1)*OFFSET('Filtr dle měsíce'!AT$5,MATCH('Filtr dle měsíce'!$A231,'Filtr dle měsíce'!$AC$6:$AC$297,0),0,1,1),"")&gt;0,IFERROR(OFFSET('Filtr dle měsíce'!AT$5,MATCH('Filtr dle měsíce'!$A231,'Filtr dle měsíce'!$AC$6:$AC$297,0),0,1,1)*OFFSET('Filtr dle měsíce'!AT$5,MATCH('Filtr dle měsíce'!$A231,'Filtr dle měsíce'!$AC$6:$AC$297,0),0,1,1),""),"")</f>
        <v/>
      </c>
      <c r="BG232" s="79" t="str">
        <f ca="1">IF(IFERROR(OFFSET('Filtr dle měsíce'!AU$5,MATCH('Filtr dle měsíce'!$A231,'Filtr dle měsíce'!$AC$6:$AC$297,0),0,1,1)*OFFSET('Filtr dle měsíce'!AU$5,MATCH('Filtr dle měsíce'!$A231,'Filtr dle měsíce'!$AC$6:$AC$297,0),0,1,1),"")&gt;0,IFERROR(OFFSET('Filtr dle měsíce'!AU$5,MATCH('Filtr dle měsíce'!$A231,'Filtr dle měsíce'!$AC$6:$AC$297,0),0,1,1)*OFFSET('Filtr dle měsíce'!AU$5,MATCH('Filtr dle měsíce'!$A231,'Filtr dle měsíce'!$AC$6:$AC$297,0),0,1,1),""),"")</f>
        <v/>
      </c>
      <c r="BH232" s="79" t="str">
        <f ca="1">IF(IFERROR(OFFSET('Filtr dle měsíce'!AV$5,MATCH('Filtr dle měsíce'!$A231,'Filtr dle měsíce'!$AC$6:$AC$297,0),0,1,1)*OFFSET('Filtr dle měsíce'!AV$5,MATCH('Filtr dle měsíce'!$A231,'Filtr dle měsíce'!$AC$6:$AC$297,0),0,1,1),"")&gt;0,IFERROR(OFFSET('Filtr dle měsíce'!AV$5,MATCH('Filtr dle měsíce'!$A231,'Filtr dle měsíce'!$AC$6:$AC$297,0),0,1,1)*OFFSET('Filtr dle měsíce'!AV$5,MATCH('Filtr dle měsíce'!$A231,'Filtr dle měsíce'!$AC$6:$AC$297,0),0,1,1),""),"")</f>
        <v/>
      </c>
      <c r="BI232" s="79" t="str">
        <f ca="1">IF(IFERROR(OFFSET('Filtr dle měsíce'!AW$5,MATCH('Filtr dle měsíce'!$A231,'Filtr dle měsíce'!$AC$6:$AC$297,0),0,1,1)*OFFSET('Filtr dle měsíce'!AW$5,MATCH('Filtr dle měsíce'!$A231,'Filtr dle měsíce'!$AC$6:$AC$297,0),0,1,1),"")&gt;0,IFERROR(OFFSET('Filtr dle měsíce'!AW$5,MATCH('Filtr dle měsíce'!$A231,'Filtr dle měsíce'!$AC$6:$AC$297,0),0,1,1)*OFFSET('Filtr dle měsíce'!AW$5,MATCH('Filtr dle měsíce'!$A231,'Filtr dle měsíce'!$AC$6:$AC$297,0),0,1,1),""),"")</f>
        <v/>
      </c>
      <c r="BJ232" s="79" t="str">
        <f ca="1">IF(IFERROR(OFFSET('Filtr dle měsíce'!AX$5,MATCH('Filtr dle měsíce'!$A231,'Filtr dle měsíce'!$AC$6:$AC$297,0),0,1,1)*OFFSET('Filtr dle měsíce'!AX$5,MATCH('Filtr dle měsíce'!$A231,'Filtr dle měsíce'!$AC$6:$AC$297,0),0,1,1),"")&gt;0,IFERROR(OFFSET('Filtr dle měsíce'!AX$5,MATCH('Filtr dle měsíce'!$A231,'Filtr dle měsíce'!$AC$6:$AC$297,0),0,1,1)*OFFSET('Filtr dle měsíce'!AX$5,MATCH('Filtr dle měsíce'!$A231,'Filtr dle měsíce'!$AC$6:$AC$297,0),0,1,1),""),"")</f>
        <v/>
      </c>
      <c r="BK232" s="79" t="str">
        <f ca="1">IF(IFERROR(OFFSET('Filtr dle měsíce'!AY$5,MATCH('Filtr dle měsíce'!$A231,'Filtr dle měsíce'!$AC$6:$AC$297,0),0,1,1)*OFFSET('Filtr dle měsíce'!AY$5,MATCH('Filtr dle měsíce'!$A231,'Filtr dle měsíce'!$AC$6:$AC$297,0),0,1,1),"")&gt;0,IFERROR(OFFSET('Filtr dle měsíce'!AY$5,MATCH('Filtr dle měsíce'!$A231,'Filtr dle měsíce'!$AC$6:$AC$297,0),0,1,1)*OFFSET('Filtr dle měsíce'!AY$5,MATCH('Filtr dle měsíce'!$A231,'Filtr dle měsíce'!$AC$6:$AC$297,0),0,1,1),""),"")</f>
        <v/>
      </c>
      <c r="BL232" s="79" t="str">
        <f ca="1">IF(IFERROR(OFFSET('Filtr dle měsíce'!AZ$5,MATCH('Filtr dle měsíce'!$A231,'Filtr dle měsíce'!$AC$6:$AC$297,0),0,1,1)*OFFSET('Filtr dle měsíce'!AZ$5,MATCH('Filtr dle měsíce'!$A231,'Filtr dle měsíce'!$AC$6:$AC$297,0),0,1,1),"")&gt;0,IFERROR(OFFSET('Filtr dle měsíce'!AZ$5,MATCH('Filtr dle měsíce'!$A231,'Filtr dle měsíce'!$AC$6:$AC$297,0),0,1,1)*OFFSET('Filtr dle měsíce'!AZ$5,MATCH('Filtr dle měsíce'!$A231,'Filtr dle měsíce'!$AC$6:$AC$297,0),0,1,1),""),"")</f>
        <v/>
      </c>
      <c r="BM232" s="79" t="str">
        <f ca="1">IF(IFERROR(OFFSET('Filtr dle měsíce'!BA$5,MATCH('Filtr dle měsíce'!$A231,'Filtr dle měsíce'!$AC$6:$AC$297,0),0,1,1)*OFFSET('Filtr dle měsíce'!BA$5,MATCH('Filtr dle měsíce'!$A231,'Filtr dle měsíce'!$AC$6:$AC$297,0),0,1,1),"")&gt;0,IFERROR(OFFSET('Filtr dle měsíce'!BA$5,MATCH('Filtr dle měsíce'!$A231,'Filtr dle měsíce'!$AC$6:$AC$297,0),0,1,1)*OFFSET('Filtr dle měsíce'!BA$5,MATCH('Filtr dle měsíce'!$A231,'Filtr dle měsíce'!$AC$6:$AC$297,0),0,1,1),""),"")</f>
        <v/>
      </c>
      <c r="BN232" s="79" t="str">
        <f ca="1">IF(IFERROR(OFFSET('Filtr dle měsíce'!BB$5,MATCH('Filtr dle měsíce'!$A231,'Filtr dle měsíce'!$AC$6:$AC$297,0),0,1,1)*OFFSET('Filtr dle měsíce'!BB$5,MATCH('Filtr dle měsíce'!$A231,'Filtr dle měsíce'!$AC$6:$AC$297,0),0,1,1),"")&gt;0,IFERROR(OFFSET('Filtr dle měsíce'!BB$5,MATCH('Filtr dle měsíce'!$A231,'Filtr dle měsíce'!$AC$6:$AC$297,0),0,1,1)*OFFSET('Filtr dle měsíce'!BB$5,MATCH('Filtr dle měsíce'!$A231,'Filtr dle měsíce'!$AC$6:$AC$297,0),0,1,1),""),"")</f>
        <v/>
      </c>
      <c r="BO232" s="79" t="str">
        <f ca="1">IF(IFERROR(OFFSET('Filtr dle měsíce'!BC$5,MATCH('Filtr dle měsíce'!$A231,'Filtr dle měsíce'!$AC$6:$AC$297,0),0,1,1)*OFFSET('Filtr dle měsíce'!BC$5,MATCH('Filtr dle měsíce'!$A231,'Filtr dle měsíce'!$AC$6:$AC$297,0),0,1,1),"")&gt;0,IFERROR(OFFSET('Filtr dle měsíce'!BC$5,MATCH('Filtr dle měsíce'!$A231,'Filtr dle měsíce'!$AC$6:$AC$297,0),0,1,1)*OFFSET('Filtr dle měsíce'!BC$5,MATCH('Filtr dle měsíce'!$A231,'Filtr dle měsíce'!$AC$6:$AC$297,0),0,1,1),""),"")</f>
        <v/>
      </c>
      <c r="BP232" s="79"/>
      <c r="BQ232" s="79"/>
    </row>
    <row r="233" spans="1:69" ht="14.25" customHeight="1" x14ac:dyDescent="0.4">
      <c r="A233" s="51">
        <v>229</v>
      </c>
      <c r="B233" s="74" t="str">
        <f ca="1">IFERROR(TEXT(OFFSET('Tabulka klientů 2023'!$C$7,MATCH('Filtr dle měsíce'!A233,'Filtr dle měsíce'!$AC$6:$AC$297,0),0,1,1),""),"")</f>
        <v/>
      </c>
      <c r="C233" s="75" t="str">
        <f ca="1">IF(IFERROR(OFFSET('Tabulka klientů 2023'!$Q$7,MATCH('Filtr dle měsíce'!A233,'Filtr dle měsíce'!$AC$6:$AC$297,0),0,1,1)*OFFSET('Filtr dle měsíce'!$Q$5,MATCH('Filtr dle měsíce'!A233,'Filtr dle měsíce'!$AC$6:$AC$297,0),0,1,1),"")&gt;0,IFERROR(OFFSET('Tabulka klientů 2023'!$Q$7,MATCH('Filtr dle měsíce'!A233,'Filtr dle měsíce'!$AC$6:$AC$297,0),0,1,1)*OFFSET('Filtr dle měsíce'!$Q$5,MATCH('Filtr dle měsíce'!A233,'Filtr dle měsíce'!$AC$6:$AC$297,0),0,1,1),""),"")</f>
        <v/>
      </c>
      <c r="D233" s="76" t="str">
        <f ca="1">IF(IFERROR(OFFSET('Tabulka klientů 2023'!$T$7,MATCH('Filtr dle měsíce'!A233,'Filtr dle měsíce'!$AC$6:$AC$297,0),0,1,1)*OFFSET('Filtr dle měsíce'!$R$5,MATCH('Filtr dle měsíce'!A233,'Filtr dle měsíce'!$AC$6:$AC$297,0),0,1,1),"")&gt;0,IFERROR(OFFSET('Tabulka klientů 2023'!$T$7,MATCH('Filtr dle měsíce'!A233,'Filtr dle měsíce'!$AC$6:$AC$297,0),0,1,1)*OFFSET('Filtr dle měsíce'!$R$5,MATCH('Filtr dle měsíce'!A233,'Filtr dle měsíce'!$AC$6:$AC$297,0),0,1,1),""),"")</f>
        <v/>
      </c>
      <c r="E233" s="75" t="str">
        <f ca="1">IF(IFERROR(OFFSET('Tabulka klientů 2023'!$W$7,MATCH('Filtr dle měsíce'!A233,'Filtr dle měsíce'!$AC$6:$AC$297,0),0,1,1)*OFFSET('Filtr dle měsíce'!$S$5,MATCH('Filtr dle měsíce'!A233,'Filtr dle měsíce'!$AC$6:$AC$297,0),0,1,1),"")&gt;0,IFERROR(OFFSET('Tabulka klientů 2023'!$W$7,MATCH('Filtr dle měsíce'!A233,'Filtr dle měsíce'!$AC$6:$AC$297,0),0,1,1)*OFFSET('Filtr dle měsíce'!$S$5,MATCH('Filtr dle měsíce'!A233,'Filtr dle měsíce'!$AC$6:$AC$297,0),0,1,1),""),"")</f>
        <v/>
      </c>
      <c r="F233" s="76" t="str">
        <f ca="1">IF(IFERROR(OFFSET('Tabulka klientů 2023'!$Z$7,MATCH('Filtr dle měsíce'!A233,'Filtr dle měsíce'!$AC$6:$AC$297,0),0,1,1)*OFFSET('Filtr dle měsíce'!$T$5,MATCH('Filtr dle měsíce'!A233,'Filtr dle měsíce'!$AC$6:$AC$297,0),0,1,1),"")&gt;0,IFERROR(OFFSET('Tabulka klientů 2023'!$Z$7,MATCH('Filtr dle měsíce'!A233,'Filtr dle měsíce'!$AC$6:$AC$297,0),0,1,1)*OFFSET('Filtr dle měsíce'!$T$5,MATCH('Filtr dle měsíce'!A233,'Filtr dle měsíce'!$AC$6:$AC$297,0),0,1,1),""),"")</f>
        <v/>
      </c>
      <c r="G233" s="75" t="str">
        <f ca="1">IF(IFERROR(OFFSET('Tabulka klientů 2023'!$AC$7,MATCH('Filtr dle měsíce'!A233,'Filtr dle měsíce'!$AC$6:$AC$297,0),0,1,1)*OFFSET('Filtr dle měsíce'!$U$5,MATCH('Filtr dle měsíce'!A233,'Filtr dle měsíce'!$AC$6:$AC$297,0),0,1,1),"")&gt;0,IFERROR(OFFSET('Tabulka klientů 2023'!$AC$7,MATCH('Filtr dle měsíce'!A233,'Filtr dle měsíce'!$AC$6:$AC$297,0),0,1,1)*OFFSET('Filtr dle měsíce'!$U$5,MATCH('Filtr dle měsíce'!A233,'Filtr dle měsíce'!$AC$6:$AC$297,0),0,1,1),""),"")</f>
        <v/>
      </c>
      <c r="H233" s="76" t="str">
        <f ca="1">IF(IFERROR(OFFSET('Tabulka klientů 2023'!$AF$7,MATCH('Filtr dle měsíce'!A233,'Filtr dle měsíce'!$AC$6:$AC$297,0),0,1,1)*OFFSET('Filtr dle měsíce'!$V$5,MATCH('Filtr dle měsíce'!A233,'Filtr dle měsíce'!$AC$6:$AC$297,0),0,1,1),"")&gt;0,IFERROR(OFFSET('Tabulka klientů 2023'!$AF$7,MATCH('Filtr dle měsíce'!A233,'Filtr dle měsíce'!$AC$6:$AC$297,0),0,1,1)*OFFSET('Filtr dle měsíce'!$V$5,MATCH('Filtr dle měsíce'!A233,'Filtr dle měsíce'!$AC$6:$AC$297,0),0,1,1),""),"")</f>
        <v/>
      </c>
      <c r="I233" s="75" t="str">
        <f ca="1">IF(IFERROR(OFFSET('Tabulka klientů 2023'!$AI$7,MATCH('Filtr dle měsíce'!A233,'Filtr dle měsíce'!$AC$6:$AC$297,0),0,1,1)*OFFSET('Filtr dle měsíce'!$W$5,MATCH('Filtr dle měsíce'!A233,'Filtr dle měsíce'!$AC$6:$AC$297,0),0,1,1),"")&gt;0,IFERROR(OFFSET('Tabulka klientů 2023'!$AI$7,MATCH('Filtr dle měsíce'!A233,'Filtr dle měsíce'!$AC$6:$AC$297,0),0,1,1)*OFFSET('Filtr dle měsíce'!$W$5,MATCH('Filtr dle měsíce'!A233,'Filtr dle měsíce'!$AC$6:$AC$297,0),0,1,1),""),"")</f>
        <v/>
      </c>
      <c r="J233" s="76" t="str">
        <f ca="1">IF(IFERROR(OFFSET('Tabulka klientů 2023'!$AL$7,MATCH('Filtr dle měsíce'!A233,'Filtr dle měsíce'!$AC$6:$AC$297,0),0,1,1)*OFFSET('Filtr dle měsíce'!$X$5,MATCH('Filtr dle měsíce'!A233,'Filtr dle měsíce'!$AC$6:$AC$297,0),0,1,1),"")&gt;0,IFERROR(OFFSET('Tabulka klientů 2023'!$AL$7,MATCH('Filtr dle měsíce'!A233,'Filtr dle měsíce'!$AC$6:$AC$297,0),0,1,1)*OFFSET('Filtr dle měsíce'!$X$5,MATCH('Filtr dle měsíce'!A233,'Filtr dle měsíce'!$AC$6:$AC$297,0),0,1,1),""),"")</f>
        <v/>
      </c>
      <c r="K233" s="75" t="str">
        <f ca="1">IF(IFERROR(OFFSET('Tabulka klientů 2023'!$AO$7,MATCH('Filtr dle měsíce'!A233,'Filtr dle měsíce'!$AC$6:$AC$297,0),0,1,1)*OFFSET('Filtr dle měsíce'!$Y$5,MATCH('Filtr dle měsíce'!A233,'Filtr dle měsíce'!$AC$6:$AC$297,0),0,1,1),"")&gt;0,IFERROR(OFFSET('Tabulka klientů 2023'!$AO$7,MATCH('Filtr dle měsíce'!A233,'Filtr dle měsíce'!$AC$6:$AC$297,0),0,1,1)*OFFSET('Filtr dle měsíce'!$Y$5,MATCH('Filtr dle měsíce'!A233,'Filtr dle měsíce'!$AC$6:$AC$297,0),0,1,1),""),"")</f>
        <v/>
      </c>
      <c r="L233" s="76" t="str">
        <f ca="1">IF(IFERROR(OFFSET('Tabulka klientů 2023'!$AR$7,MATCH('Filtr dle měsíce'!A233,'Filtr dle měsíce'!$AC$6:$AC$297,0),0,1,1)*OFFSET('Filtr dle měsíce'!$Z$5,MATCH('Filtr dle měsíce'!A233,'Filtr dle měsíce'!$AC$6:$AC$297,0),0,1,1),"")&gt;0,IFERROR(OFFSET('Tabulka klientů 2023'!$AR$7,MATCH('Filtr dle měsíce'!A233,'Filtr dle měsíce'!$AC$6:$AC$297,0),0,1,1)*OFFSET('Filtr dle měsíce'!$Z$5,MATCH('Filtr dle měsíce'!A233,'Filtr dle měsíce'!$AC$6:$AC$297,0),0,1,1),""),"")</f>
        <v/>
      </c>
      <c r="M233" s="77" t="str">
        <f ca="1">IF(IFERROR(OFFSET('Tabulka klientů 2023'!$AU$7,MATCH('Filtr dle měsíce'!A233,'Filtr dle měsíce'!$AC$6:$AC$297,0),0,1,1)*OFFSET('Filtr dle měsíce'!$AA$5,MATCH('Filtr dle měsíce'!A233,'Filtr dle měsíce'!$AC$6:$AC$297,0),0,1,1),"")&gt;0,IFERROR(OFFSET('Tabulka klientů 2023'!$AU$7,MATCH('Filtr dle měsíce'!A233,'Filtr dle měsíce'!$AC$6:$AC$297,0),0,1,1)*OFFSET('Filtr dle měsíce'!$AA$5,MATCH('Filtr dle měsíce'!A233,'Filtr dle měsíce'!$AC$6:$AC$297,0),0,1,1),""),"")</f>
        <v/>
      </c>
      <c r="N233" s="78" t="str">
        <f t="shared" ca="1" si="0"/>
        <v/>
      </c>
      <c r="Q233" s="51">
        <f>IF('Tabulka klientů 2023'!R235='Filtr dle měsíce'!$C$1,1,0)</f>
        <v>0</v>
      </c>
      <c r="R233" s="51">
        <f>IF('Tabulka klientů 2023'!U235='Filtr dle měsíce'!$C$1,1,0)</f>
        <v>0</v>
      </c>
      <c r="S233" s="51">
        <f>IF('Tabulka klientů 2023'!X235='Filtr dle měsíce'!$C$1,1,0)</f>
        <v>0</v>
      </c>
      <c r="T233" s="51">
        <f>IF('Tabulka klientů 2023'!AA235='Filtr dle měsíce'!$C$1,1,0)</f>
        <v>0</v>
      </c>
      <c r="U233" s="51">
        <f>IF('Tabulka klientů 2023'!AD235='Filtr dle měsíce'!$C$1,1,0)</f>
        <v>0</v>
      </c>
      <c r="V233" s="51">
        <f>IF('Tabulka klientů 2023'!AG235='Filtr dle měsíce'!$C$1,1,0)</f>
        <v>0</v>
      </c>
      <c r="W233" s="51">
        <f>IF('Tabulka klientů 2023'!AJ235='Filtr dle měsíce'!$C$1,1,0)</f>
        <v>0</v>
      </c>
      <c r="X233" s="1">
        <f>IF('Tabulka klientů 2023'!AM235='Filtr dle měsíce'!$C$1,1,0)</f>
        <v>0</v>
      </c>
      <c r="Y233" s="1">
        <f>IF('Tabulka klientů 2023'!AP235='Filtr dle měsíce'!$C$1,1,0)</f>
        <v>0</v>
      </c>
      <c r="Z233" s="1">
        <f>IF('Tabulka klientů 2023'!AS235='Filtr dle měsíce'!$C$1,1,0)</f>
        <v>0</v>
      </c>
      <c r="AA233" s="1">
        <f>IF('Tabulka klientů 2023'!AV235='Filtr dle měsíce'!$C$1,1,0)</f>
        <v>0</v>
      </c>
      <c r="AB233" s="1">
        <f t="shared" si="1"/>
        <v>0</v>
      </c>
      <c r="AC233" s="1">
        <f t="shared" si="2"/>
        <v>0</v>
      </c>
      <c r="AE233" s="51">
        <f>IF('Tabulka klientů 2023'!S235="ANO",1,0)</f>
        <v>0</v>
      </c>
      <c r="AF233" s="51">
        <f>IF('Tabulka klientů 2023'!V235="ANO",1,0)</f>
        <v>0</v>
      </c>
      <c r="AG233" s="51">
        <f>IF('Tabulka klientů 2023'!Y235="ANO",1,0)</f>
        <v>0</v>
      </c>
      <c r="AH233" s="51">
        <f>IF('Tabulka klientů 2023'!AB235="ANO",1,0)</f>
        <v>0</v>
      </c>
      <c r="AI233" s="51">
        <f>IF('Tabulka klientů 2023'!AE235="ANO",1,0)</f>
        <v>0</v>
      </c>
      <c r="AJ233" s="51">
        <f>IF('Tabulka klientů 2023'!AH235="ANO",1,0)</f>
        <v>0</v>
      </c>
      <c r="AK233" s="51">
        <f>IF('Tabulka klientů 2023'!AK235="ANO",1,0)</f>
        <v>0</v>
      </c>
      <c r="AL233" s="51">
        <f>IF('Tabulka klientů 2023'!AN235="ANO",1,0)</f>
        <v>0</v>
      </c>
      <c r="AM233" s="51">
        <f>IF('Tabulka klientů 2023'!AQ235="ANO",1,0)</f>
        <v>0</v>
      </c>
      <c r="AN233" s="51">
        <f>IF('Tabulka klientů 2023'!AT235="ANO",1,0)</f>
        <v>0</v>
      </c>
      <c r="AO233" s="51">
        <f>IF('Tabulka klientů 2023'!AW235="ANO",1,0)</f>
        <v>0</v>
      </c>
      <c r="AP233" s="51" t="e">
        <f t="shared" ref="AP233:AQ233" si="456">#N/A</f>
        <v>#N/A</v>
      </c>
      <c r="AQ233" s="51" t="e">
        <f t="shared" si="456"/>
        <v>#N/A</v>
      </c>
      <c r="AR233" s="51"/>
      <c r="AS233" s="1">
        <f t="shared" ref="AS233:BC233" si="457">SUM(Q233+AE233)</f>
        <v>0</v>
      </c>
      <c r="AT233" s="1">
        <f t="shared" si="457"/>
        <v>0</v>
      </c>
      <c r="AU233" s="1">
        <f t="shared" si="457"/>
        <v>0</v>
      </c>
      <c r="AV233" s="1">
        <f t="shared" si="457"/>
        <v>0</v>
      </c>
      <c r="AW233" s="1">
        <f t="shared" si="457"/>
        <v>0</v>
      </c>
      <c r="AX233" s="1">
        <f t="shared" si="457"/>
        <v>0</v>
      </c>
      <c r="AY233" s="1">
        <f t="shared" si="457"/>
        <v>0</v>
      </c>
      <c r="AZ233" s="1">
        <f t="shared" si="457"/>
        <v>0</v>
      </c>
      <c r="BA233" s="1">
        <f t="shared" si="457"/>
        <v>0</v>
      </c>
      <c r="BB233" s="1">
        <f t="shared" si="457"/>
        <v>0</v>
      </c>
      <c r="BC233" s="1">
        <f t="shared" si="457"/>
        <v>0</v>
      </c>
      <c r="BD233" s="1"/>
      <c r="BE233" s="79" t="str">
        <f ca="1">IF(IFERROR(OFFSET('Filtr dle měsíce'!AS$5,MATCH('Filtr dle měsíce'!$A232,'Filtr dle měsíce'!$AC$6:$AC$297,0),0,1,1)*OFFSET('Filtr dle měsíce'!AS$5,MATCH('Filtr dle měsíce'!$A232,'Filtr dle měsíce'!$AC$6:$AC$297,0),0,1,1),"")&gt;0,IFERROR(OFFSET('Filtr dle měsíce'!AS$5,MATCH('Filtr dle měsíce'!$A232,'Filtr dle měsíce'!$AC$6:$AC$297,0),0,1,1)*OFFSET('Filtr dle měsíce'!AS$5,MATCH('Filtr dle měsíce'!$A232,'Filtr dle měsíce'!$AC$6:$AC$297,0),0,1,1),""),"")</f>
        <v/>
      </c>
      <c r="BF233" s="79" t="str">
        <f ca="1">IF(IFERROR(OFFSET('Filtr dle měsíce'!AT$5,MATCH('Filtr dle měsíce'!$A232,'Filtr dle měsíce'!$AC$6:$AC$297,0),0,1,1)*OFFSET('Filtr dle měsíce'!AT$5,MATCH('Filtr dle měsíce'!$A232,'Filtr dle měsíce'!$AC$6:$AC$297,0),0,1,1),"")&gt;0,IFERROR(OFFSET('Filtr dle měsíce'!AT$5,MATCH('Filtr dle měsíce'!$A232,'Filtr dle měsíce'!$AC$6:$AC$297,0),0,1,1)*OFFSET('Filtr dle měsíce'!AT$5,MATCH('Filtr dle měsíce'!$A232,'Filtr dle měsíce'!$AC$6:$AC$297,0),0,1,1),""),"")</f>
        <v/>
      </c>
      <c r="BG233" s="79" t="str">
        <f ca="1">IF(IFERROR(OFFSET('Filtr dle měsíce'!AU$5,MATCH('Filtr dle měsíce'!$A232,'Filtr dle měsíce'!$AC$6:$AC$297,0),0,1,1)*OFFSET('Filtr dle měsíce'!AU$5,MATCH('Filtr dle měsíce'!$A232,'Filtr dle měsíce'!$AC$6:$AC$297,0),0,1,1),"")&gt;0,IFERROR(OFFSET('Filtr dle měsíce'!AU$5,MATCH('Filtr dle měsíce'!$A232,'Filtr dle měsíce'!$AC$6:$AC$297,0),0,1,1)*OFFSET('Filtr dle měsíce'!AU$5,MATCH('Filtr dle měsíce'!$A232,'Filtr dle měsíce'!$AC$6:$AC$297,0),0,1,1),""),"")</f>
        <v/>
      </c>
      <c r="BH233" s="79" t="str">
        <f ca="1">IF(IFERROR(OFFSET('Filtr dle měsíce'!AV$5,MATCH('Filtr dle měsíce'!$A232,'Filtr dle měsíce'!$AC$6:$AC$297,0),0,1,1)*OFFSET('Filtr dle měsíce'!AV$5,MATCH('Filtr dle měsíce'!$A232,'Filtr dle měsíce'!$AC$6:$AC$297,0),0,1,1),"")&gt;0,IFERROR(OFFSET('Filtr dle měsíce'!AV$5,MATCH('Filtr dle měsíce'!$A232,'Filtr dle měsíce'!$AC$6:$AC$297,0),0,1,1)*OFFSET('Filtr dle měsíce'!AV$5,MATCH('Filtr dle měsíce'!$A232,'Filtr dle měsíce'!$AC$6:$AC$297,0),0,1,1),""),"")</f>
        <v/>
      </c>
      <c r="BI233" s="79" t="str">
        <f ca="1">IF(IFERROR(OFFSET('Filtr dle měsíce'!AW$5,MATCH('Filtr dle měsíce'!$A232,'Filtr dle měsíce'!$AC$6:$AC$297,0),0,1,1)*OFFSET('Filtr dle měsíce'!AW$5,MATCH('Filtr dle měsíce'!$A232,'Filtr dle měsíce'!$AC$6:$AC$297,0),0,1,1),"")&gt;0,IFERROR(OFFSET('Filtr dle měsíce'!AW$5,MATCH('Filtr dle měsíce'!$A232,'Filtr dle měsíce'!$AC$6:$AC$297,0),0,1,1)*OFFSET('Filtr dle měsíce'!AW$5,MATCH('Filtr dle měsíce'!$A232,'Filtr dle měsíce'!$AC$6:$AC$297,0),0,1,1),""),"")</f>
        <v/>
      </c>
      <c r="BJ233" s="79" t="str">
        <f ca="1">IF(IFERROR(OFFSET('Filtr dle měsíce'!AX$5,MATCH('Filtr dle měsíce'!$A232,'Filtr dle měsíce'!$AC$6:$AC$297,0),0,1,1)*OFFSET('Filtr dle měsíce'!AX$5,MATCH('Filtr dle měsíce'!$A232,'Filtr dle měsíce'!$AC$6:$AC$297,0),0,1,1),"")&gt;0,IFERROR(OFFSET('Filtr dle měsíce'!AX$5,MATCH('Filtr dle měsíce'!$A232,'Filtr dle měsíce'!$AC$6:$AC$297,0),0,1,1)*OFFSET('Filtr dle měsíce'!AX$5,MATCH('Filtr dle měsíce'!$A232,'Filtr dle měsíce'!$AC$6:$AC$297,0),0,1,1),""),"")</f>
        <v/>
      </c>
      <c r="BK233" s="79" t="str">
        <f ca="1">IF(IFERROR(OFFSET('Filtr dle měsíce'!AY$5,MATCH('Filtr dle měsíce'!$A232,'Filtr dle měsíce'!$AC$6:$AC$297,0),0,1,1)*OFFSET('Filtr dle měsíce'!AY$5,MATCH('Filtr dle měsíce'!$A232,'Filtr dle měsíce'!$AC$6:$AC$297,0),0,1,1),"")&gt;0,IFERROR(OFFSET('Filtr dle měsíce'!AY$5,MATCH('Filtr dle měsíce'!$A232,'Filtr dle měsíce'!$AC$6:$AC$297,0),0,1,1)*OFFSET('Filtr dle měsíce'!AY$5,MATCH('Filtr dle měsíce'!$A232,'Filtr dle měsíce'!$AC$6:$AC$297,0),0,1,1),""),"")</f>
        <v/>
      </c>
      <c r="BL233" s="79" t="str">
        <f ca="1">IF(IFERROR(OFFSET('Filtr dle měsíce'!AZ$5,MATCH('Filtr dle měsíce'!$A232,'Filtr dle měsíce'!$AC$6:$AC$297,0),0,1,1)*OFFSET('Filtr dle měsíce'!AZ$5,MATCH('Filtr dle měsíce'!$A232,'Filtr dle měsíce'!$AC$6:$AC$297,0),0,1,1),"")&gt;0,IFERROR(OFFSET('Filtr dle měsíce'!AZ$5,MATCH('Filtr dle měsíce'!$A232,'Filtr dle měsíce'!$AC$6:$AC$297,0),0,1,1)*OFFSET('Filtr dle měsíce'!AZ$5,MATCH('Filtr dle měsíce'!$A232,'Filtr dle měsíce'!$AC$6:$AC$297,0),0,1,1),""),"")</f>
        <v/>
      </c>
      <c r="BM233" s="79" t="str">
        <f ca="1">IF(IFERROR(OFFSET('Filtr dle měsíce'!BA$5,MATCH('Filtr dle měsíce'!$A232,'Filtr dle měsíce'!$AC$6:$AC$297,0),0,1,1)*OFFSET('Filtr dle měsíce'!BA$5,MATCH('Filtr dle měsíce'!$A232,'Filtr dle měsíce'!$AC$6:$AC$297,0),0,1,1),"")&gt;0,IFERROR(OFFSET('Filtr dle měsíce'!BA$5,MATCH('Filtr dle měsíce'!$A232,'Filtr dle měsíce'!$AC$6:$AC$297,0),0,1,1)*OFFSET('Filtr dle měsíce'!BA$5,MATCH('Filtr dle měsíce'!$A232,'Filtr dle měsíce'!$AC$6:$AC$297,0),0,1,1),""),"")</f>
        <v/>
      </c>
      <c r="BN233" s="79" t="str">
        <f ca="1">IF(IFERROR(OFFSET('Filtr dle měsíce'!BB$5,MATCH('Filtr dle měsíce'!$A232,'Filtr dle měsíce'!$AC$6:$AC$297,0),0,1,1)*OFFSET('Filtr dle měsíce'!BB$5,MATCH('Filtr dle měsíce'!$A232,'Filtr dle měsíce'!$AC$6:$AC$297,0),0,1,1),"")&gt;0,IFERROR(OFFSET('Filtr dle měsíce'!BB$5,MATCH('Filtr dle měsíce'!$A232,'Filtr dle měsíce'!$AC$6:$AC$297,0),0,1,1)*OFFSET('Filtr dle měsíce'!BB$5,MATCH('Filtr dle měsíce'!$A232,'Filtr dle měsíce'!$AC$6:$AC$297,0),0,1,1),""),"")</f>
        <v/>
      </c>
      <c r="BO233" s="79" t="str">
        <f ca="1">IF(IFERROR(OFFSET('Filtr dle měsíce'!BC$5,MATCH('Filtr dle měsíce'!$A232,'Filtr dle měsíce'!$AC$6:$AC$297,0),0,1,1)*OFFSET('Filtr dle měsíce'!BC$5,MATCH('Filtr dle měsíce'!$A232,'Filtr dle měsíce'!$AC$6:$AC$297,0),0,1,1),"")&gt;0,IFERROR(OFFSET('Filtr dle měsíce'!BC$5,MATCH('Filtr dle měsíce'!$A232,'Filtr dle měsíce'!$AC$6:$AC$297,0),0,1,1)*OFFSET('Filtr dle měsíce'!BC$5,MATCH('Filtr dle měsíce'!$A232,'Filtr dle měsíce'!$AC$6:$AC$297,0),0,1,1),""),"")</f>
        <v/>
      </c>
      <c r="BP233" s="79"/>
      <c r="BQ233" s="79"/>
    </row>
    <row r="234" spans="1:69" ht="14.25" customHeight="1" x14ac:dyDescent="0.4">
      <c r="A234" s="51">
        <v>230</v>
      </c>
      <c r="B234" s="74" t="str">
        <f ca="1">IFERROR(TEXT(OFFSET('Tabulka klientů 2023'!$C$7,MATCH('Filtr dle měsíce'!A234,'Filtr dle měsíce'!$AC$6:$AC$297,0),0,1,1),""),"")</f>
        <v/>
      </c>
      <c r="C234" s="75" t="str">
        <f ca="1">IF(IFERROR(OFFSET('Tabulka klientů 2023'!$Q$7,MATCH('Filtr dle měsíce'!A234,'Filtr dle měsíce'!$AC$6:$AC$297,0),0,1,1)*OFFSET('Filtr dle měsíce'!$Q$5,MATCH('Filtr dle měsíce'!A234,'Filtr dle měsíce'!$AC$6:$AC$297,0),0,1,1),"")&gt;0,IFERROR(OFFSET('Tabulka klientů 2023'!$Q$7,MATCH('Filtr dle měsíce'!A234,'Filtr dle měsíce'!$AC$6:$AC$297,0),0,1,1)*OFFSET('Filtr dle měsíce'!$Q$5,MATCH('Filtr dle měsíce'!A234,'Filtr dle měsíce'!$AC$6:$AC$297,0),0,1,1),""),"")</f>
        <v/>
      </c>
      <c r="D234" s="76" t="str">
        <f ca="1">IF(IFERROR(OFFSET('Tabulka klientů 2023'!$T$7,MATCH('Filtr dle měsíce'!A234,'Filtr dle měsíce'!$AC$6:$AC$297,0),0,1,1)*OFFSET('Filtr dle měsíce'!$R$5,MATCH('Filtr dle měsíce'!A234,'Filtr dle měsíce'!$AC$6:$AC$297,0),0,1,1),"")&gt;0,IFERROR(OFFSET('Tabulka klientů 2023'!$T$7,MATCH('Filtr dle měsíce'!A234,'Filtr dle měsíce'!$AC$6:$AC$297,0),0,1,1)*OFFSET('Filtr dle měsíce'!$R$5,MATCH('Filtr dle měsíce'!A234,'Filtr dle měsíce'!$AC$6:$AC$297,0),0,1,1),""),"")</f>
        <v/>
      </c>
      <c r="E234" s="75" t="str">
        <f ca="1">IF(IFERROR(OFFSET('Tabulka klientů 2023'!$W$7,MATCH('Filtr dle měsíce'!A234,'Filtr dle měsíce'!$AC$6:$AC$297,0),0,1,1)*OFFSET('Filtr dle měsíce'!$S$5,MATCH('Filtr dle měsíce'!A234,'Filtr dle měsíce'!$AC$6:$AC$297,0),0,1,1),"")&gt;0,IFERROR(OFFSET('Tabulka klientů 2023'!$W$7,MATCH('Filtr dle měsíce'!A234,'Filtr dle měsíce'!$AC$6:$AC$297,0),0,1,1)*OFFSET('Filtr dle měsíce'!$S$5,MATCH('Filtr dle měsíce'!A234,'Filtr dle měsíce'!$AC$6:$AC$297,0),0,1,1),""),"")</f>
        <v/>
      </c>
      <c r="F234" s="76" t="str">
        <f ca="1">IF(IFERROR(OFFSET('Tabulka klientů 2023'!$Z$7,MATCH('Filtr dle měsíce'!A234,'Filtr dle měsíce'!$AC$6:$AC$297,0),0,1,1)*OFFSET('Filtr dle měsíce'!$T$5,MATCH('Filtr dle měsíce'!A234,'Filtr dle měsíce'!$AC$6:$AC$297,0),0,1,1),"")&gt;0,IFERROR(OFFSET('Tabulka klientů 2023'!$Z$7,MATCH('Filtr dle měsíce'!A234,'Filtr dle měsíce'!$AC$6:$AC$297,0),0,1,1)*OFFSET('Filtr dle měsíce'!$T$5,MATCH('Filtr dle měsíce'!A234,'Filtr dle měsíce'!$AC$6:$AC$297,0),0,1,1),""),"")</f>
        <v/>
      </c>
      <c r="G234" s="75" t="str">
        <f ca="1">IF(IFERROR(OFFSET('Tabulka klientů 2023'!$AC$7,MATCH('Filtr dle měsíce'!A234,'Filtr dle měsíce'!$AC$6:$AC$297,0),0,1,1)*OFFSET('Filtr dle měsíce'!$U$5,MATCH('Filtr dle měsíce'!A234,'Filtr dle měsíce'!$AC$6:$AC$297,0),0,1,1),"")&gt;0,IFERROR(OFFSET('Tabulka klientů 2023'!$AC$7,MATCH('Filtr dle měsíce'!A234,'Filtr dle měsíce'!$AC$6:$AC$297,0),0,1,1)*OFFSET('Filtr dle měsíce'!$U$5,MATCH('Filtr dle měsíce'!A234,'Filtr dle měsíce'!$AC$6:$AC$297,0),0,1,1),""),"")</f>
        <v/>
      </c>
      <c r="H234" s="76" t="str">
        <f ca="1">IF(IFERROR(OFFSET('Tabulka klientů 2023'!$AF$7,MATCH('Filtr dle měsíce'!A234,'Filtr dle měsíce'!$AC$6:$AC$297,0),0,1,1)*OFFSET('Filtr dle měsíce'!$V$5,MATCH('Filtr dle měsíce'!A234,'Filtr dle měsíce'!$AC$6:$AC$297,0),0,1,1),"")&gt;0,IFERROR(OFFSET('Tabulka klientů 2023'!$AF$7,MATCH('Filtr dle měsíce'!A234,'Filtr dle měsíce'!$AC$6:$AC$297,0),0,1,1)*OFFSET('Filtr dle měsíce'!$V$5,MATCH('Filtr dle měsíce'!A234,'Filtr dle měsíce'!$AC$6:$AC$297,0),0,1,1),""),"")</f>
        <v/>
      </c>
      <c r="I234" s="75" t="str">
        <f ca="1">IF(IFERROR(OFFSET('Tabulka klientů 2023'!$AI$7,MATCH('Filtr dle měsíce'!A234,'Filtr dle měsíce'!$AC$6:$AC$297,0),0,1,1)*OFFSET('Filtr dle měsíce'!$W$5,MATCH('Filtr dle měsíce'!A234,'Filtr dle měsíce'!$AC$6:$AC$297,0),0,1,1),"")&gt;0,IFERROR(OFFSET('Tabulka klientů 2023'!$AI$7,MATCH('Filtr dle měsíce'!A234,'Filtr dle měsíce'!$AC$6:$AC$297,0),0,1,1)*OFFSET('Filtr dle měsíce'!$W$5,MATCH('Filtr dle měsíce'!A234,'Filtr dle měsíce'!$AC$6:$AC$297,0),0,1,1),""),"")</f>
        <v/>
      </c>
      <c r="J234" s="76" t="str">
        <f ca="1">IF(IFERROR(OFFSET('Tabulka klientů 2023'!$AL$7,MATCH('Filtr dle měsíce'!A234,'Filtr dle měsíce'!$AC$6:$AC$297,0),0,1,1)*OFFSET('Filtr dle měsíce'!$X$5,MATCH('Filtr dle měsíce'!A234,'Filtr dle měsíce'!$AC$6:$AC$297,0),0,1,1),"")&gt;0,IFERROR(OFFSET('Tabulka klientů 2023'!$AL$7,MATCH('Filtr dle měsíce'!A234,'Filtr dle měsíce'!$AC$6:$AC$297,0),0,1,1)*OFFSET('Filtr dle měsíce'!$X$5,MATCH('Filtr dle měsíce'!A234,'Filtr dle měsíce'!$AC$6:$AC$297,0),0,1,1),""),"")</f>
        <v/>
      </c>
      <c r="K234" s="75" t="str">
        <f ca="1">IF(IFERROR(OFFSET('Tabulka klientů 2023'!$AO$7,MATCH('Filtr dle měsíce'!A234,'Filtr dle měsíce'!$AC$6:$AC$297,0),0,1,1)*OFFSET('Filtr dle měsíce'!$Y$5,MATCH('Filtr dle měsíce'!A234,'Filtr dle měsíce'!$AC$6:$AC$297,0),0,1,1),"")&gt;0,IFERROR(OFFSET('Tabulka klientů 2023'!$AO$7,MATCH('Filtr dle měsíce'!A234,'Filtr dle měsíce'!$AC$6:$AC$297,0),0,1,1)*OFFSET('Filtr dle měsíce'!$Y$5,MATCH('Filtr dle měsíce'!A234,'Filtr dle měsíce'!$AC$6:$AC$297,0),0,1,1),""),"")</f>
        <v/>
      </c>
      <c r="L234" s="76" t="str">
        <f ca="1">IF(IFERROR(OFFSET('Tabulka klientů 2023'!$AR$7,MATCH('Filtr dle měsíce'!A234,'Filtr dle měsíce'!$AC$6:$AC$297,0),0,1,1)*OFFSET('Filtr dle měsíce'!$Z$5,MATCH('Filtr dle měsíce'!A234,'Filtr dle měsíce'!$AC$6:$AC$297,0),0,1,1),"")&gt;0,IFERROR(OFFSET('Tabulka klientů 2023'!$AR$7,MATCH('Filtr dle měsíce'!A234,'Filtr dle měsíce'!$AC$6:$AC$297,0),0,1,1)*OFFSET('Filtr dle měsíce'!$Z$5,MATCH('Filtr dle měsíce'!A234,'Filtr dle měsíce'!$AC$6:$AC$297,0),0,1,1),""),"")</f>
        <v/>
      </c>
      <c r="M234" s="77" t="str">
        <f ca="1">IF(IFERROR(OFFSET('Tabulka klientů 2023'!$AU$7,MATCH('Filtr dle měsíce'!A234,'Filtr dle měsíce'!$AC$6:$AC$297,0),0,1,1)*OFFSET('Filtr dle měsíce'!$AA$5,MATCH('Filtr dle měsíce'!A234,'Filtr dle měsíce'!$AC$6:$AC$297,0),0,1,1),"")&gt;0,IFERROR(OFFSET('Tabulka klientů 2023'!$AU$7,MATCH('Filtr dle měsíce'!A234,'Filtr dle měsíce'!$AC$6:$AC$297,0),0,1,1)*OFFSET('Filtr dle měsíce'!$AA$5,MATCH('Filtr dle měsíce'!A234,'Filtr dle měsíce'!$AC$6:$AC$297,0),0,1,1),""),"")</f>
        <v/>
      </c>
      <c r="N234" s="78" t="str">
        <f t="shared" ca="1" si="0"/>
        <v/>
      </c>
      <c r="Q234" s="51">
        <f>IF('Tabulka klientů 2023'!R236='Filtr dle měsíce'!$C$1,1,0)</f>
        <v>0</v>
      </c>
      <c r="R234" s="51">
        <f>IF('Tabulka klientů 2023'!U236='Filtr dle měsíce'!$C$1,1,0)</f>
        <v>0</v>
      </c>
      <c r="S234" s="51">
        <f>IF('Tabulka klientů 2023'!X236='Filtr dle měsíce'!$C$1,1,0)</f>
        <v>0</v>
      </c>
      <c r="T234" s="51">
        <f>IF('Tabulka klientů 2023'!AA236='Filtr dle měsíce'!$C$1,1,0)</f>
        <v>0</v>
      </c>
      <c r="U234" s="51">
        <f>IF('Tabulka klientů 2023'!AD236='Filtr dle měsíce'!$C$1,1,0)</f>
        <v>0</v>
      </c>
      <c r="V234" s="51">
        <f>IF('Tabulka klientů 2023'!AG236='Filtr dle měsíce'!$C$1,1,0)</f>
        <v>0</v>
      </c>
      <c r="W234" s="51">
        <f>IF('Tabulka klientů 2023'!AJ236='Filtr dle měsíce'!$C$1,1,0)</f>
        <v>0</v>
      </c>
      <c r="X234" s="1">
        <f>IF('Tabulka klientů 2023'!AM236='Filtr dle měsíce'!$C$1,1,0)</f>
        <v>0</v>
      </c>
      <c r="Y234" s="1">
        <f>IF('Tabulka klientů 2023'!AP236='Filtr dle měsíce'!$C$1,1,0)</f>
        <v>0</v>
      </c>
      <c r="Z234" s="1">
        <f>IF('Tabulka klientů 2023'!AS236='Filtr dle měsíce'!$C$1,1,0)</f>
        <v>0</v>
      </c>
      <c r="AA234" s="1">
        <f>IF('Tabulka klientů 2023'!AV236='Filtr dle měsíce'!$C$1,1,0)</f>
        <v>0</v>
      </c>
      <c r="AB234" s="1">
        <f t="shared" si="1"/>
        <v>0</v>
      </c>
      <c r="AC234" s="1">
        <f t="shared" si="2"/>
        <v>0</v>
      </c>
      <c r="AE234" s="51">
        <f>IF('Tabulka klientů 2023'!S236="ANO",1,0)</f>
        <v>0</v>
      </c>
      <c r="AF234" s="51">
        <f>IF('Tabulka klientů 2023'!V236="ANO",1,0)</f>
        <v>0</v>
      </c>
      <c r="AG234" s="51">
        <f>IF('Tabulka klientů 2023'!Y236="ANO",1,0)</f>
        <v>0</v>
      </c>
      <c r="AH234" s="51">
        <f>IF('Tabulka klientů 2023'!AB236="ANO",1,0)</f>
        <v>0</v>
      </c>
      <c r="AI234" s="51">
        <f>IF('Tabulka klientů 2023'!AE236="ANO",1,0)</f>
        <v>0</v>
      </c>
      <c r="AJ234" s="51">
        <f>IF('Tabulka klientů 2023'!AH236="ANO",1,0)</f>
        <v>0</v>
      </c>
      <c r="AK234" s="51">
        <f>IF('Tabulka klientů 2023'!AK236="ANO",1,0)</f>
        <v>0</v>
      </c>
      <c r="AL234" s="51">
        <f>IF('Tabulka klientů 2023'!AN236="ANO",1,0)</f>
        <v>0</v>
      </c>
      <c r="AM234" s="51">
        <f>IF('Tabulka klientů 2023'!AQ236="ANO",1,0)</f>
        <v>0</v>
      </c>
      <c r="AN234" s="51">
        <f>IF('Tabulka klientů 2023'!AT236="ANO",1,0)</f>
        <v>0</v>
      </c>
      <c r="AO234" s="51">
        <f>IF('Tabulka klientů 2023'!AW236="ANO",1,0)</f>
        <v>0</v>
      </c>
      <c r="AP234" s="51" t="e">
        <f t="shared" ref="AP234:AQ234" si="458">#N/A</f>
        <v>#N/A</v>
      </c>
      <c r="AQ234" s="51" t="e">
        <f t="shared" si="458"/>
        <v>#N/A</v>
      </c>
      <c r="AR234" s="51"/>
      <c r="AS234" s="1">
        <f t="shared" ref="AS234:BC234" si="459">SUM(Q234+AE234)</f>
        <v>0</v>
      </c>
      <c r="AT234" s="1">
        <f t="shared" si="459"/>
        <v>0</v>
      </c>
      <c r="AU234" s="1">
        <f t="shared" si="459"/>
        <v>0</v>
      </c>
      <c r="AV234" s="1">
        <f t="shared" si="459"/>
        <v>0</v>
      </c>
      <c r="AW234" s="1">
        <f t="shared" si="459"/>
        <v>0</v>
      </c>
      <c r="AX234" s="1">
        <f t="shared" si="459"/>
        <v>0</v>
      </c>
      <c r="AY234" s="1">
        <f t="shared" si="459"/>
        <v>0</v>
      </c>
      <c r="AZ234" s="1">
        <f t="shared" si="459"/>
        <v>0</v>
      </c>
      <c r="BA234" s="1">
        <f t="shared" si="459"/>
        <v>0</v>
      </c>
      <c r="BB234" s="1">
        <f t="shared" si="459"/>
        <v>0</v>
      </c>
      <c r="BC234" s="1">
        <f t="shared" si="459"/>
        <v>0</v>
      </c>
      <c r="BD234" s="1"/>
      <c r="BE234" s="79" t="str">
        <f ca="1">IF(IFERROR(OFFSET('Filtr dle měsíce'!AS$5,MATCH('Filtr dle měsíce'!$A233,'Filtr dle měsíce'!$AC$6:$AC$297,0),0,1,1)*OFFSET('Filtr dle měsíce'!AS$5,MATCH('Filtr dle měsíce'!$A233,'Filtr dle měsíce'!$AC$6:$AC$297,0),0,1,1),"")&gt;0,IFERROR(OFFSET('Filtr dle měsíce'!AS$5,MATCH('Filtr dle měsíce'!$A233,'Filtr dle měsíce'!$AC$6:$AC$297,0),0,1,1)*OFFSET('Filtr dle měsíce'!AS$5,MATCH('Filtr dle měsíce'!$A233,'Filtr dle měsíce'!$AC$6:$AC$297,0),0,1,1),""),"")</f>
        <v/>
      </c>
      <c r="BF234" s="79" t="str">
        <f ca="1">IF(IFERROR(OFFSET('Filtr dle měsíce'!AT$5,MATCH('Filtr dle měsíce'!$A233,'Filtr dle měsíce'!$AC$6:$AC$297,0),0,1,1)*OFFSET('Filtr dle měsíce'!AT$5,MATCH('Filtr dle měsíce'!$A233,'Filtr dle měsíce'!$AC$6:$AC$297,0),0,1,1),"")&gt;0,IFERROR(OFFSET('Filtr dle měsíce'!AT$5,MATCH('Filtr dle měsíce'!$A233,'Filtr dle měsíce'!$AC$6:$AC$297,0),0,1,1)*OFFSET('Filtr dle měsíce'!AT$5,MATCH('Filtr dle měsíce'!$A233,'Filtr dle měsíce'!$AC$6:$AC$297,0),0,1,1),""),"")</f>
        <v/>
      </c>
      <c r="BG234" s="79" t="str">
        <f ca="1">IF(IFERROR(OFFSET('Filtr dle měsíce'!AU$5,MATCH('Filtr dle měsíce'!$A233,'Filtr dle měsíce'!$AC$6:$AC$297,0),0,1,1)*OFFSET('Filtr dle měsíce'!AU$5,MATCH('Filtr dle měsíce'!$A233,'Filtr dle měsíce'!$AC$6:$AC$297,0),0,1,1),"")&gt;0,IFERROR(OFFSET('Filtr dle měsíce'!AU$5,MATCH('Filtr dle měsíce'!$A233,'Filtr dle měsíce'!$AC$6:$AC$297,0),0,1,1)*OFFSET('Filtr dle měsíce'!AU$5,MATCH('Filtr dle měsíce'!$A233,'Filtr dle měsíce'!$AC$6:$AC$297,0),0,1,1),""),"")</f>
        <v/>
      </c>
      <c r="BH234" s="79" t="str">
        <f ca="1">IF(IFERROR(OFFSET('Filtr dle měsíce'!AV$5,MATCH('Filtr dle měsíce'!$A233,'Filtr dle měsíce'!$AC$6:$AC$297,0),0,1,1)*OFFSET('Filtr dle měsíce'!AV$5,MATCH('Filtr dle měsíce'!$A233,'Filtr dle měsíce'!$AC$6:$AC$297,0),0,1,1),"")&gt;0,IFERROR(OFFSET('Filtr dle měsíce'!AV$5,MATCH('Filtr dle měsíce'!$A233,'Filtr dle měsíce'!$AC$6:$AC$297,0),0,1,1)*OFFSET('Filtr dle měsíce'!AV$5,MATCH('Filtr dle měsíce'!$A233,'Filtr dle měsíce'!$AC$6:$AC$297,0),0,1,1),""),"")</f>
        <v/>
      </c>
      <c r="BI234" s="79" t="str">
        <f ca="1">IF(IFERROR(OFFSET('Filtr dle měsíce'!AW$5,MATCH('Filtr dle měsíce'!$A233,'Filtr dle měsíce'!$AC$6:$AC$297,0),0,1,1)*OFFSET('Filtr dle měsíce'!AW$5,MATCH('Filtr dle měsíce'!$A233,'Filtr dle měsíce'!$AC$6:$AC$297,0),0,1,1),"")&gt;0,IFERROR(OFFSET('Filtr dle měsíce'!AW$5,MATCH('Filtr dle měsíce'!$A233,'Filtr dle měsíce'!$AC$6:$AC$297,0),0,1,1)*OFFSET('Filtr dle měsíce'!AW$5,MATCH('Filtr dle měsíce'!$A233,'Filtr dle měsíce'!$AC$6:$AC$297,0),0,1,1),""),"")</f>
        <v/>
      </c>
      <c r="BJ234" s="79" t="str">
        <f ca="1">IF(IFERROR(OFFSET('Filtr dle měsíce'!AX$5,MATCH('Filtr dle měsíce'!$A233,'Filtr dle měsíce'!$AC$6:$AC$297,0),0,1,1)*OFFSET('Filtr dle měsíce'!AX$5,MATCH('Filtr dle měsíce'!$A233,'Filtr dle měsíce'!$AC$6:$AC$297,0),0,1,1),"")&gt;0,IFERROR(OFFSET('Filtr dle měsíce'!AX$5,MATCH('Filtr dle měsíce'!$A233,'Filtr dle měsíce'!$AC$6:$AC$297,0),0,1,1)*OFFSET('Filtr dle měsíce'!AX$5,MATCH('Filtr dle měsíce'!$A233,'Filtr dle měsíce'!$AC$6:$AC$297,0),0,1,1),""),"")</f>
        <v/>
      </c>
      <c r="BK234" s="79" t="str">
        <f ca="1">IF(IFERROR(OFFSET('Filtr dle měsíce'!AY$5,MATCH('Filtr dle měsíce'!$A233,'Filtr dle měsíce'!$AC$6:$AC$297,0),0,1,1)*OFFSET('Filtr dle měsíce'!AY$5,MATCH('Filtr dle měsíce'!$A233,'Filtr dle měsíce'!$AC$6:$AC$297,0),0,1,1),"")&gt;0,IFERROR(OFFSET('Filtr dle měsíce'!AY$5,MATCH('Filtr dle měsíce'!$A233,'Filtr dle měsíce'!$AC$6:$AC$297,0),0,1,1)*OFFSET('Filtr dle měsíce'!AY$5,MATCH('Filtr dle měsíce'!$A233,'Filtr dle měsíce'!$AC$6:$AC$297,0),0,1,1),""),"")</f>
        <v/>
      </c>
      <c r="BL234" s="79" t="str">
        <f ca="1">IF(IFERROR(OFFSET('Filtr dle měsíce'!AZ$5,MATCH('Filtr dle měsíce'!$A233,'Filtr dle měsíce'!$AC$6:$AC$297,0),0,1,1)*OFFSET('Filtr dle měsíce'!AZ$5,MATCH('Filtr dle měsíce'!$A233,'Filtr dle měsíce'!$AC$6:$AC$297,0),0,1,1),"")&gt;0,IFERROR(OFFSET('Filtr dle měsíce'!AZ$5,MATCH('Filtr dle měsíce'!$A233,'Filtr dle měsíce'!$AC$6:$AC$297,0),0,1,1)*OFFSET('Filtr dle měsíce'!AZ$5,MATCH('Filtr dle měsíce'!$A233,'Filtr dle měsíce'!$AC$6:$AC$297,0),0,1,1),""),"")</f>
        <v/>
      </c>
      <c r="BM234" s="79" t="str">
        <f ca="1">IF(IFERROR(OFFSET('Filtr dle měsíce'!BA$5,MATCH('Filtr dle měsíce'!$A233,'Filtr dle měsíce'!$AC$6:$AC$297,0),0,1,1)*OFFSET('Filtr dle měsíce'!BA$5,MATCH('Filtr dle měsíce'!$A233,'Filtr dle měsíce'!$AC$6:$AC$297,0),0,1,1),"")&gt;0,IFERROR(OFFSET('Filtr dle měsíce'!BA$5,MATCH('Filtr dle měsíce'!$A233,'Filtr dle měsíce'!$AC$6:$AC$297,0),0,1,1)*OFFSET('Filtr dle měsíce'!BA$5,MATCH('Filtr dle měsíce'!$A233,'Filtr dle měsíce'!$AC$6:$AC$297,0),0,1,1),""),"")</f>
        <v/>
      </c>
      <c r="BN234" s="79" t="str">
        <f ca="1">IF(IFERROR(OFFSET('Filtr dle měsíce'!BB$5,MATCH('Filtr dle měsíce'!$A233,'Filtr dle měsíce'!$AC$6:$AC$297,0),0,1,1)*OFFSET('Filtr dle měsíce'!BB$5,MATCH('Filtr dle měsíce'!$A233,'Filtr dle měsíce'!$AC$6:$AC$297,0),0,1,1),"")&gt;0,IFERROR(OFFSET('Filtr dle měsíce'!BB$5,MATCH('Filtr dle měsíce'!$A233,'Filtr dle měsíce'!$AC$6:$AC$297,0),0,1,1)*OFFSET('Filtr dle měsíce'!BB$5,MATCH('Filtr dle měsíce'!$A233,'Filtr dle měsíce'!$AC$6:$AC$297,0),0,1,1),""),"")</f>
        <v/>
      </c>
      <c r="BO234" s="79" t="str">
        <f ca="1">IF(IFERROR(OFFSET('Filtr dle měsíce'!BC$5,MATCH('Filtr dle měsíce'!$A233,'Filtr dle měsíce'!$AC$6:$AC$297,0),0,1,1)*OFFSET('Filtr dle měsíce'!BC$5,MATCH('Filtr dle měsíce'!$A233,'Filtr dle měsíce'!$AC$6:$AC$297,0),0,1,1),"")&gt;0,IFERROR(OFFSET('Filtr dle měsíce'!BC$5,MATCH('Filtr dle měsíce'!$A233,'Filtr dle měsíce'!$AC$6:$AC$297,0),0,1,1)*OFFSET('Filtr dle měsíce'!BC$5,MATCH('Filtr dle měsíce'!$A233,'Filtr dle měsíce'!$AC$6:$AC$297,0),0,1,1),""),"")</f>
        <v/>
      </c>
      <c r="BP234" s="79"/>
      <c r="BQ234" s="79"/>
    </row>
    <row r="235" spans="1:69" ht="14.25" customHeight="1" x14ac:dyDescent="0.4">
      <c r="A235" s="51">
        <v>231</v>
      </c>
      <c r="B235" s="74" t="str">
        <f ca="1">IFERROR(TEXT(OFFSET('Tabulka klientů 2023'!$C$7,MATCH('Filtr dle měsíce'!A235,'Filtr dle měsíce'!$AC$6:$AC$297,0),0,1,1),""),"")</f>
        <v/>
      </c>
      <c r="C235" s="75" t="str">
        <f ca="1">IF(IFERROR(OFFSET('Tabulka klientů 2023'!$Q$7,MATCH('Filtr dle měsíce'!A235,'Filtr dle měsíce'!$AC$6:$AC$297,0),0,1,1)*OFFSET('Filtr dle měsíce'!$Q$5,MATCH('Filtr dle měsíce'!A235,'Filtr dle měsíce'!$AC$6:$AC$297,0),0,1,1),"")&gt;0,IFERROR(OFFSET('Tabulka klientů 2023'!$Q$7,MATCH('Filtr dle měsíce'!A235,'Filtr dle měsíce'!$AC$6:$AC$297,0),0,1,1)*OFFSET('Filtr dle měsíce'!$Q$5,MATCH('Filtr dle měsíce'!A235,'Filtr dle měsíce'!$AC$6:$AC$297,0),0,1,1),""),"")</f>
        <v/>
      </c>
      <c r="D235" s="76" t="str">
        <f ca="1">IF(IFERROR(OFFSET('Tabulka klientů 2023'!$T$7,MATCH('Filtr dle měsíce'!A235,'Filtr dle měsíce'!$AC$6:$AC$297,0),0,1,1)*OFFSET('Filtr dle měsíce'!$R$5,MATCH('Filtr dle měsíce'!A235,'Filtr dle měsíce'!$AC$6:$AC$297,0),0,1,1),"")&gt;0,IFERROR(OFFSET('Tabulka klientů 2023'!$T$7,MATCH('Filtr dle měsíce'!A235,'Filtr dle měsíce'!$AC$6:$AC$297,0),0,1,1)*OFFSET('Filtr dle měsíce'!$R$5,MATCH('Filtr dle měsíce'!A235,'Filtr dle měsíce'!$AC$6:$AC$297,0),0,1,1),""),"")</f>
        <v/>
      </c>
      <c r="E235" s="75" t="str">
        <f ca="1">IF(IFERROR(OFFSET('Tabulka klientů 2023'!$W$7,MATCH('Filtr dle měsíce'!A235,'Filtr dle měsíce'!$AC$6:$AC$297,0),0,1,1)*OFFSET('Filtr dle měsíce'!$S$5,MATCH('Filtr dle měsíce'!A235,'Filtr dle měsíce'!$AC$6:$AC$297,0),0,1,1),"")&gt;0,IFERROR(OFFSET('Tabulka klientů 2023'!$W$7,MATCH('Filtr dle měsíce'!A235,'Filtr dle měsíce'!$AC$6:$AC$297,0),0,1,1)*OFFSET('Filtr dle měsíce'!$S$5,MATCH('Filtr dle měsíce'!A235,'Filtr dle měsíce'!$AC$6:$AC$297,0),0,1,1),""),"")</f>
        <v/>
      </c>
      <c r="F235" s="76" t="str">
        <f ca="1">IF(IFERROR(OFFSET('Tabulka klientů 2023'!$Z$7,MATCH('Filtr dle měsíce'!A235,'Filtr dle měsíce'!$AC$6:$AC$297,0),0,1,1)*OFFSET('Filtr dle měsíce'!$T$5,MATCH('Filtr dle měsíce'!A235,'Filtr dle měsíce'!$AC$6:$AC$297,0),0,1,1),"")&gt;0,IFERROR(OFFSET('Tabulka klientů 2023'!$Z$7,MATCH('Filtr dle měsíce'!A235,'Filtr dle měsíce'!$AC$6:$AC$297,0),0,1,1)*OFFSET('Filtr dle měsíce'!$T$5,MATCH('Filtr dle měsíce'!A235,'Filtr dle měsíce'!$AC$6:$AC$297,0),0,1,1),""),"")</f>
        <v/>
      </c>
      <c r="G235" s="75" t="str">
        <f ca="1">IF(IFERROR(OFFSET('Tabulka klientů 2023'!$AC$7,MATCH('Filtr dle měsíce'!A235,'Filtr dle měsíce'!$AC$6:$AC$297,0),0,1,1)*OFFSET('Filtr dle měsíce'!$U$5,MATCH('Filtr dle měsíce'!A235,'Filtr dle měsíce'!$AC$6:$AC$297,0),0,1,1),"")&gt;0,IFERROR(OFFSET('Tabulka klientů 2023'!$AC$7,MATCH('Filtr dle měsíce'!A235,'Filtr dle měsíce'!$AC$6:$AC$297,0),0,1,1)*OFFSET('Filtr dle měsíce'!$U$5,MATCH('Filtr dle měsíce'!A235,'Filtr dle měsíce'!$AC$6:$AC$297,0),0,1,1),""),"")</f>
        <v/>
      </c>
      <c r="H235" s="76" t="str">
        <f ca="1">IF(IFERROR(OFFSET('Tabulka klientů 2023'!$AF$7,MATCH('Filtr dle měsíce'!A235,'Filtr dle měsíce'!$AC$6:$AC$297,0),0,1,1)*OFFSET('Filtr dle měsíce'!$V$5,MATCH('Filtr dle měsíce'!A235,'Filtr dle měsíce'!$AC$6:$AC$297,0),0,1,1),"")&gt;0,IFERROR(OFFSET('Tabulka klientů 2023'!$AF$7,MATCH('Filtr dle měsíce'!A235,'Filtr dle měsíce'!$AC$6:$AC$297,0),0,1,1)*OFFSET('Filtr dle měsíce'!$V$5,MATCH('Filtr dle měsíce'!A235,'Filtr dle měsíce'!$AC$6:$AC$297,0),0,1,1),""),"")</f>
        <v/>
      </c>
      <c r="I235" s="75" t="str">
        <f ca="1">IF(IFERROR(OFFSET('Tabulka klientů 2023'!$AI$7,MATCH('Filtr dle měsíce'!A235,'Filtr dle měsíce'!$AC$6:$AC$297,0),0,1,1)*OFFSET('Filtr dle měsíce'!$W$5,MATCH('Filtr dle měsíce'!A235,'Filtr dle měsíce'!$AC$6:$AC$297,0),0,1,1),"")&gt;0,IFERROR(OFFSET('Tabulka klientů 2023'!$AI$7,MATCH('Filtr dle měsíce'!A235,'Filtr dle měsíce'!$AC$6:$AC$297,0),0,1,1)*OFFSET('Filtr dle měsíce'!$W$5,MATCH('Filtr dle měsíce'!A235,'Filtr dle měsíce'!$AC$6:$AC$297,0),0,1,1),""),"")</f>
        <v/>
      </c>
      <c r="J235" s="76" t="str">
        <f ca="1">IF(IFERROR(OFFSET('Tabulka klientů 2023'!$AL$7,MATCH('Filtr dle měsíce'!A235,'Filtr dle měsíce'!$AC$6:$AC$297,0),0,1,1)*OFFSET('Filtr dle měsíce'!$X$5,MATCH('Filtr dle měsíce'!A235,'Filtr dle měsíce'!$AC$6:$AC$297,0),0,1,1),"")&gt;0,IFERROR(OFFSET('Tabulka klientů 2023'!$AL$7,MATCH('Filtr dle měsíce'!A235,'Filtr dle měsíce'!$AC$6:$AC$297,0),0,1,1)*OFFSET('Filtr dle měsíce'!$X$5,MATCH('Filtr dle měsíce'!A235,'Filtr dle měsíce'!$AC$6:$AC$297,0),0,1,1),""),"")</f>
        <v/>
      </c>
      <c r="K235" s="75" t="str">
        <f ca="1">IF(IFERROR(OFFSET('Tabulka klientů 2023'!$AO$7,MATCH('Filtr dle měsíce'!A235,'Filtr dle měsíce'!$AC$6:$AC$297,0),0,1,1)*OFFSET('Filtr dle měsíce'!$Y$5,MATCH('Filtr dle měsíce'!A235,'Filtr dle měsíce'!$AC$6:$AC$297,0),0,1,1),"")&gt;0,IFERROR(OFFSET('Tabulka klientů 2023'!$AO$7,MATCH('Filtr dle měsíce'!A235,'Filtr dle měsíce'!$AC$6:$AC$297,0),0,1,1)*OFFSET('Filtr dle měsíce'!$Y$5,MATCH('Filtr dle měsíce'!A235,'Filtr dle měsíce'!$AC$6:$AC$297,0),0,1,1),""),"")</f>
        <v/>
      </c>
      <c r="L235" s="76" t="str">
        <f ca="1">IF(IFERROR(OFFSET('Tabulka klientů 2023'!$AR$7,MATCH('Filtr dle měsíce'!A235,'Filtr dle měsíce'!$AC$6:$AC$297,0),0,1,1)*OFFSET('Filtr dle měsíce'!$Z$5,MATCH('Filtr dle měsíce'!A235,'Filtr dle měsíce'!$AC$6:$AC$297,0),0,1,1),"")&gt;0,IFERROR(OFFSET('Tabulka klientů 2023'!$AR$7,MATCH('Filtr dle měsíce'!A235,'Filtr dle měsíce'!$AC$6:$AC$297,0),0,1,1)*OFFSET('Filtr dle měsíce'!$Z$5,MATCH('Filtr dle měsíce'!A235,'Filtr dle měsíce'!$AC$6:$AC$297,0),0,1,1),""),"")</f>
        <v/>
      </c>
      <c r="M235" s="77" t="str">
        <f ca="1">IF(IFERROR(OFFSET('Tabulka klientů 2023'!$AU$7,MATCH('Filtr dle měsíce'!A235,'Filtr dle měsíce'!$AC$6:$AC$297,0),0,1,1)*OFFSET('Filtr dle měsíce'!$AA$5,MATCH('Filtr dle měsíce'!A235,'Filtr dle měsíce'!$AC$6:$AC$297,0),0,1,1),"")&gt;0,IFERROR(OFFSET('Tabulka klientů 2023'!$AU$7,MATCH('Filtr dle měsíce'!A235,'Filtr dle měsíce'!$AC$6:$AC$297,0),0,1,1)*OFFSET('Filtr dle měsíce'!$AA$5,MATCH('Filtr dle měsíce'!A235,'Filtr dle měsíce'!$AC$6:$AC$297,0),0,1,1),""),"")</f>
        <v/>
      </c>
      <c r="N235" s="78" t="str">
        <f t="shared" ca="1" si="0"/>
        <v/>
      </c>
      <c r="Q235" s="51">
        <f>IF('Tabulka klientů 2023'!R237='Filtr dle měsíce'!$C$1,1,0)</f>
        <v>0</v>
      </c>
      <c r="R235" s="51">
        <f>IF('Tabulka klientů 2023'!U237='Filtr dle měsíce'!$C$1,1,0)</f>
        <v>0</v>
      </c>
      <c r="S235" s="51">
        <f>IF('Tabulka klientů 2023'!X237='Filtr dle měsíce'!$C$1,1,0)</f>
        <v>0</v>
      </c>
      <c r="T235" s="51">
        <f>IF('Tabulka klientů 2023'!AA237='Filtr dle měsíce'!$C$1,1,0)</f>
        <v>0</v>
      </c>
      <c r="U235" s="51">
        <f>IF('Tabulka klientů 2023'!AD237='Filtr dle měsíce'!$C$1,1,0)</f>
        <v>0</v>
      </c>
      <c r="V235" s="51">
        <f>IF('Tabulka klientů 2023'!AG237='Filtr dle měsíce'!$C$1,1,0)</f>
        <v>0</v>
      </c>
      <c r="W235" s="51">
        <f>IF('Tabulka klientů 2023'!AJ237='Filtr dle měsíce'!$C$1,1,0)</f>
        <v>0</v>
      </c>
      <c r="X235" s="1">
        <f>IF('Tabulka klientů 2023'!AM237='Filtr dle měsíce'!$C$1,1,0)</f>
        <v>0</v>
      </c>
      <c r="Y235" s="1">
        <f>IF('Tabulka klientů 2023'!AP237='Filtr dle měsíce'!$C$1,1,0)</f>
        <v>0</v>
      </c>
      <c r="Z235" s="1">
        <f>IF('Tabulka klientů 2023'!AS237='Filtr dle měsíce'!$C$1,1,0)</f>
        <v>0</v>
      </c>
      <c r="AA235" s="1">
        <f>IF('Tabulka klientů 2023'!AV237='Filtr dle měsíce'!$C$1,1,0)</f>
        <v>0</v>
      </c>
      <c r="AB235" s="1">
        <f t="shared" si="1"/>
        <v>0</v>
      </c>
      <c r="AC235" s="1">
        <f t="shared" si="2"/>
        <v>0</v>
      </c>
      <c r="AE235" s="51">
        <f>IF('Tabulka klientů 2023'!S237="ANO",1,0)</f>
        <v>0</v>
      </c>
      <c r="AF235" s="51">
        <f>IF('Tabulka klientů 2023'!V237="ANO",1,0)</f>
        <v>0</v>
      </c>
      <c r="AG235" s="51">
        <f>IF('Tabulka klientů 2023'!Y237="ANO",1,0)</f>
        <v>0</v>
      </c>
      <c r="AH235" s="51">
        <f>IF('Tabulka klientů 2023'!AB237="ANO",1,0)</f>
        <v>0</v>
      </c>
      <c r="AI235" s="51">
        <f>IF('Tabulka klientů 2023'!AE237="ANO",1,0)</f>
        <v>0</v>
      </c>
      <c r="AJ235" s="51">
        <f>IF('Tabulka klientů 2023'!AH237="ANO",1,0)</f>
        <v>0</v>
      </c>
      <c r="AK235" s="51">
        <f>IF('Tabulka klientů 2023'!AK237="ANO",1,0)</f>
        <v>0</v>
      </c>
      <c r="AL235" s="51">
        <f>IF('Tabulka klientů 2023'!AN237="ANO",1,0)</f>
        <v>0</v>
      </c>
      <c r="AM235" s="51">
        <f>IF('Tabulka klientů 2023'!AQ237="ANO",1,0)</f>
        <v>0</v>
      </c>
      <c r="AN235" s="51">
        <f>IF('Tabulka klientů 2023'!AT237="ANO",1,0)</f>
        <v>0</v>
      </c>
      <c r="AO235" s="51">
        <f>IF('Tabulka klientů 2023'!AW237="ANO",1,0)</f>
        <v>0</v>
      </c>
      <c r="AP235" s="51" t="e">
        <f t="shared" ref="AP235:AQ235" si="460">#N/A</f>
        <v>#N/A</v>
      </c>
      <c r="AQ235" s="51" t="e">
        <f t="shared" si="460"/>
        <v>#N/A</v>
      </c>
      <c r="AR235" s="51"/>
      <c r="AS235" s="1">
        <f t="shared" ref="AS235:BC235" si="461">SUM(Q235+AE235)</f>
        <v>0</v>
      </c>
      <c r="AT235" s="1">
        <f t="shared" si="461"/>
        <v>0</v>
      </c>
      <c r="AU235" s="1">
        <f t="shared" si="461"/>
        <v>0</v>
      </c>
      <c r="AV235" s="1">
        <f t="shared" si="461"/>
        <v>0</v>
      </c>
      <c r="AW235" s="1">
        <f t="shared" si="461"/>
        <v>0</v>
      </c>
      <c r="AX235" s="1">
        <f t="shared" si="461"/>
        <v>0</v>
      </c>
      <c r="AY235" s="1">
        <f t="shared" si="461"/>
        <v>0</v>
      </c>
      <c r="AZ235" s="1">
        <f t="shared" si="461"/>
        <v>0</v>
      </c>
      <c r="BA235" s="1">
        <f t="shared" si="461"/>
        <v>0</v>
      </c>
      <c r="BB235" s="1">
        <f t="shared" si="461"/>
        <v>0</v>
      </c>
      <c r="BC235" s="1">
        <f t="shared" si="461"/>
        <v>0</v>
      </c>
      <c r="BD235" s="1"/>
      <c r="BE235" s="79" t="str">
        <f ca="1">IF(IFERROR(OFFSET('Filtr dle měsíce'!AS$5,MATCH('Filtr dle měsíce'!$A234,'Filtr dle měsíce'!$AC$6:$AC$297,0),0,1,1)*OFFSET('Filtr dle měsíce'!AS$5,MATCH('Filtr dle měsíce'!$A234,'Filtr dle měsíce'!$AC$6:$AC$297,0),0,1,1),"")&gt;0,IFERROR(OFFSET('Filtr dle měsíce'!AS$5,MATCH('Filtr dle měsíce'!$A234,'Filtr dle měsíce'!$AC$6:$AC$297,0),0,1,1)*OFFSET('Filtr dle měsíce'!AS$5,MATCH('Filtr dle měsíce'!$A234,'Filtr dle měsíce'!$AC$6:$AC$297,0),0,1,1),""),"")</f>
        <v/>
      </c>
      <c r="BF235" s="79" t="str">
        <f ca="1">IF(IFERROR(OFFSET('Filtr dle měsíce'!AT$5,MATCH('Filtr dle měsíce'!$A234,'Filtr dle měsíce'!$AC$6:$AC$297,0),0,1,1)*OFFSET('Filtr dle měsíce'!AT$5,MATCH('Filtr dle měsíce'!$A234,'Filtr dle měsíce'!$AC$6:$AC$297,0),0,1,1),"")&gt;0,IFERROR(OFFSET('Filtr dle měsíce'!AT$5,MATCH('Filtr dle měsíce'!$A234,'Filtr dle měsíce'!$AC$6:$AC$297,0),0,1,1)*OFFSET('Filtr dle měsíce'!AT$5,MATCH('Filtr dle měsíce'!$A234,'Filtr dle měsíce'!$AC$6:$AC$297,0),0,1,1),""),"")</f>
        <v/>
      </c>
      <c r="BG235" s="79" t="str">
        <f ca="1">IF(IFERROR(OFFSET('Filtr dle měsíce'!AU$5,MATCH('Filtr dle měsíce'!$A234,'Filtr dle měsíce'!$AC$6:$AC$297,0),0,1,1)*OFFSET('Filtr dle měsíce'!AU$5,MATCH('Filtr dle měsíce'!$A234,'Filtr dle měsíce'!$AC$6:$AC$297,0),0,1,1),"")&gt;0,IFERROR(OFFSET('Filtr dle měsíce'!AU$5,MATCH('Filtr dle měsíce'!$A234,'Filtr dle měsíce'!$AC$6:$AC$297,0),0,1,1)*OFFSET('Filtr dle měsíce'!AU$5,MATCH('Filtr dle měsíce'!$A234,'Filtr dle měsíce'!$AC$6:$AC$297,0),0,1,1),""),"")</f>
        <v/>
      </c>
      <c r="BH235" s="79" t="str">
        <f ca="1">IF(IFERROR(OFFSET('Filtr dle měsíce'!AV$5,MATCH('Filtr dle měsíce'!$A234,'Filtr dle měsíce'!$AC$6:$AC$297,0),0,1,1)*OFFSET('Filtr dle měsíce'!AV$5,MATCH('Filtr dle měsíce'!$A234,'Filtr dle měsíce'!$AC$6:$AC$297,0),0,1,1),"")&gt;0,IFERROR(OFFSET('Filtr dle měsíce'!AV$5,MATCH('Filtr dle měsíce'!$A234,'Filtr dle měsíce'!$AC$6:$AC$297,0),0,1,1)*OFFSET('Filtr dle měsíce'!AV$5,MATCH('Filtr dle měsíce'!$A234,'Filtr dle měsíce'!$AC$6:$AC$297,0),0,1,1),""),"")</f>
        <v/>
      </c>
      <c r="BI235" s="79" t="str">
        <f ca="1">IF(IFERROR(OFFSET('Filtr dle měsíce'!AW$5,MATCH('Filtr dle měsíce'!$A234,'Filtr dle měsíce'!$AC$6:$AC$297,0),0,1,1)*OFFSET('Filtr dle měsíce'!AW$5,MATCH('Filtr dle měsíce'!$A234,'Filtr dle měsíce'!$AC$6:$AC$297,0),0,1,1),"")&gt;0,IFERROR(OFFSET('Filtr dle měsíce'!AW$5,MATCH('Filtr dle měsíce'!$A234,'Filtr dle měsíce'!$AC$6:$AC$297,0),0,1,1)*OFFSET('Filtr dle měsíce'!AW$5,MATCH('Filtr dle měsíce'!$A234,'Filtr dle měsíce'!$AC$6:$AC$297,0),0,1,1),""),"")</f>
        <v/>
      </c>
      <c r="BJ235" s="79" t="str">
        <f ca="1">IF(IFERROR(OFFSET('Filtr dle měsíce'!AX$5,MATCH('Filtr dle měsíce'!$A234,'Filtr dle měsíce'!$AC$6:$AC$297,0),0,1,1)*OFFSET('Filtr dle měsíce'!AX$5,MATCH('Filtr dle měsíce'!$A234,'Filtr dle měsíce'!$AC$6:$AC$297,0),0,1,1),"")&gt;0,IFERROR(OFFSET('Filtr dle měsíce'!AX$5,MATCH('Filtr dle měsíce'!$A234,'Filtr dle měsíce'!$AC$6:$AC$297,0),0,1,1)*OFFSET('Filtr dle měsíce'!AX$5,MATCH('Filtr dle měsíce'!$A234,'Filtr dle měsíce'!$AC$6:$AC$297,0),0,1,1),""),"")</f>
        <v/>
      </c>
      <c r="BK235" s="79" t="str">
        <f ca="1">IF(IFERROR(OFFSET('Filtr dle měsíce'!AY$5,MATCH('Filtr dle měsíce'!$A234,'Filtr dle měsíce'!$AC$6:$AC$297,0),0,1,1)*OFFSET('Filtr dle měsíce'!AY$5,MATCH('Filtr dle měsíce'!$A234,'Filtr dle měsíce'!$AC$6:$AC$297,0),0,1,1),"")&gt;0,IFERROR(OFFSET('Filtr dle měsíce'!AY$5,MATCH('Filtr dle měsíce'!$A234,'Filtr dle měsíce'!$AC$6:$AC$297,0),0,1,1)*OFFSET('Filtr dle měsíce'!AY$5,MATCH('Filtr dle měsíce'!$A234,'Filtr dle měsíce'!$AC$6:$AC$297,0),0,1,1),""),"")</f>
        <v/>
      </c>
      <c r="BL235" s="79" t="str">
        <f ca="1">IF(IFERROR(OFFSET('Filtr dle měsíce'!AZ$5,MATCH('Filtr dle měsíce'!$A234,'Filtr dle měsíce'!$AC$6:$AC$297,0),0,1,1)*OFFSET('Filtr dle měsíce'!AZ$5,MATCH('Filtr dle měsíce'!$A234,'Filtr dle měsíce'!$AC$6:$AC$297,0),0,1,1),"")&gt;0,IFERROR(OFFSET('Filtr dle měsíce'!AZ$5,MATCH('Filtr dle měsíce'!$A234,'Filtr dle měsíce'!$AC$6:$AC$297,0),0,1,1)*OFFSET('Filtr dle měsíce'!AZ$5,MATCH('Filtr dle měsíce'!$A234,'Filtr dle měsíce'!$AC$6:$AC$297,0),0,1,1),""),"")</f>
        <v/>
      </c>
      <c r="BM235" s="79" t="str">
        <f ca="1">IF(IFERROR(OFFSET('Filtr dle měsíce'!BA$5,MATCH('Filtr dle měsíce'!$A234,'Filtr dle měsíce'!$AC$6:$AC$297,0),0,1,1)*OFFSET('Filtr dle měsíce'!BA$5,MATCH('Filtr dle měsíce'!$A234,'Filtr dle měsíce'!$AC$6:$AC$297,0),0,1,1),"")&gt;0,IFERROR(OFFSET('Filtr dle měsíce'!BA$5,MATCH('Filtr dle měsíce'!$A234,'Filtr dle měsíce'!$AC$6:$AC$297,0),0,1,1)*OFFSET('Filtr dle měsíce'!BA$5,MATCH('Filtr dle měsíce'!$A234,'Filtr dle měsíce'!$AC$6:$AC$297,0),0,1,1),""),"")</f>
        <v/>
      </c>
      <c r="BN235" s="79" t="str">
        <f ca="1">IF(IFERROR(OFFSET('Filtr dle měsíce'!BB$5,MATCH('Filtr dle měsíce'!$A234,'Filtr dle měsíce'!$AC$6:$AC$297,0),0,1,1)*OFFSET('Filtr dle měsíce'!BB$5,MATCH('Filtr dle měsíce'!$A234,'Filtr dle měsíce'!$AC$6:$AC$297,0),0,1,1),"")&gt;0,IFERROR(OFFSET('Filtr dle měsíce'!BB$5,MATCH('Filtr dle měsíce'!$A234,'Filtr dle měsíce'!$AC$6:$AC$297,0),0,1,1)*OFFSET('Filtr dle měsíce'!BB$5,MATCH('Filtr dle měsíce'!$A234,'Filtr dle měsíce'!$AC$6:$AC$297,0),0,1,1),""),"")</f>
        <v/>
      </c>
      <c r="BO235" s="79" t="str">
        <f ca="1">IF(IFERROR(OFFSET('Filtr dle měsíce'!BC$5,MATCH('Filtr dle měsíce'!$A234,'Filtr dle měsíce'!$AC$6:$AC$297,0),0,1,1)*OFFSET('Filtr dle měsíce'!BC$5,MATCH('Filtr dle měsíce'!$A234,'Filtr dle měsíce'!$AC$6:$AC$297,0),0,1,1),"")&gt;0,IFERROR(OFFSET('Filtr dle měsíce'!BC$5,MATCH('Filtr dle měsíce'!$A234,'Filtr dle měsíce'!$AC$6:$AC$297,0),0,1,1)*OFFSET('Filtr dle měsíce'!BC$5,MATCH('Filtr dle měsíce'!$A234,'Filtr dle měsíce'!$AC$6:$AC$297,0),0,1,1),""),"")</f>
        <v/>
      </c>
      <c r="BP235" s="79"/>
      <c r="BQ235" s="79"/>
    </row>
    <row r="236" spans="1:69" ht="14.25" customHeight="1" x14ac:dyDescent="0.4">
      <c r="A236" s="51">
        <v>232</v>
      </c>
      <c r="B236" s="74" t="str">
        <f ca="1">IFERROR(TEXT(OFFSET('Tabulka klientů 2023'!$C$7,MATCH('Filtr dle měsíce'!A236,'Filtr dle měsíce'!$AC$6:$AC$297,0),0,1,1),""),"")</f>
        <v/>
      </c>
      <c r="C236" s="75" t="str">
        <f ca="1">IF(IFERROR(OFFSET('Tabulka klientů 2023'!$Q$7,MATCH('Filtr dle měsíce'!A236,'Filtr dle měsíce'!$AC$6:$AC$297,0),0,1,1)*OFFSET('Filtr dle měsíce'!$Q$5,MATCH('Filtr dle měsíce'!A236,'Filtr dle měsíce'!$AC$6:$AC$297,0),0,1,1),"")&gt;0,IFERROR(OFFSET('Tabulka klientů 2023'!$Q$7,MATCH('Filtr dle měsíce'!A236,'Filtr dle měsíce'!$AC$6:$AC$297,0),0,1,1)*OFFSET('Filtr dle měsíce'!$Q$5,MATCH('Filtr dle měsíce'!A236,'Filtr dle měsíce'!$AC$6:$AC$297,0),0,1,1),""),"")</f>
        <v/>
      </c>
      <c r="D236" s="76" t="str">
        <f ca="1">IF(IFERROR(OFFSET('Tabulka klientů 2023'!$T$7,MATCH('Filtr dle měsíce'!A236,'Filtr dle měsíce'!$AC$6:$AC$297,0),0,1,1)*OFFSET('Filtr dle měsíce'!$R$5,MATCH('Filtr dle měsíce'!A236,'Filtr dle měsíce'!$AC$6:$AC$297,0),0,1,1),"")&gt;0,IFERROR(OFFSET('Tabulka klientů 2023'!$T$7,MATCH('Filtr dle měsíce'!A236,'Filtr dle měsíce'!$AC$6:$AC$297,0),0,1,1)*OFFSET('Filtr dle měsíce'!$R$5,MATCH('Filtr dle měsíce'!A236,'Filtr dle měsíce'!$AC$6:$AC$297,0),0,1,1),""),"")</f>
        <v/>
      </c>
      <c r="E236" s="75" t="str">
        <f ca="1">IF(IFERROR(OFFSET('Tabulka klientů 2023'!$W$7,MATCH('Filtr dle měsíce'!A236,'Filtr dle měsíce'!$AC$6:$AC$297,0),0,1,1)*OFFSET('Filtr dle měsíce'!$S$5,MATCH('Filtr dle měsíce'!A236,'Filtr dle měsíce'!$AC$6:$AC$297,0),0,1,1),"")&gt;0,IFERROR(OFFSET('Tabulka klientů 2023'!$W$7,MATCH('Filtr dle měsíce'!A236,'Filtr dle měsíce'!$AC$6:$AC$297,0),0,1,1)*OFFSET('Filtr dle měsíce'!$S$5,MATCH('Filtr dle měsíce'!A236,'Filtr dle měsíce'!$AC$6:$AC$297,0),0,1,1),""),"")</f>
        <v/>
      </c>
      <c r="F236" s="76" t="str">
        <f ca="1">IF(IFERROR(OFFSET('Tabulka klientů 2023'!$Z$7,MATCH('Filtr dle měsíce'!A236,'Filtr dle měsíce'!$AC$6:$AC$297,0),0,1,1)*OFFSET('Filtr dle měsíce'!$T$5,MATCH('Filtr dle měsíce'!A236,'Filtr dle měsíce'!$AC$6:$AC$297,0),0,1,1),"")&gt;0,IFERROR(OFFSET('Tabulka klientů 2023'!$Z$7,MATCH('Filtr dle měsíce'!A236,'Filtr dle měsíce'!$AC$6:$AC$297,0),0,1,1)*OFFSET('Filtr dle měsíce'!$T$5,MATCH('Filtr dle měsíce'!A236,'Filtr dle měsíce'!$AC$6:$AC$297,0),0,1,1),""),"")</f>
        <v/>
      </c>
      <c r="G236" s="75" t="str">
        <f ca="1">IF(IFERROR(OFFSET('Tabulka klientů 2023'!$AC$7,MATCH('Filtr dle měsíce'!A236,'Filtr dle měsíce'!$AC$6:$AC$297,0),0,1,1)*OFFSET('Filtr dle měsíce'!$U$5,MATCH('Filtr dle měsíce'!A236,'Filtr dle měsíce'!$AC$6:$AC$297,0),0,1,1),"")&gt;0,IFERROR(OFFSET('Tabulka klientů 2023'!$AC$7,MATCH('Filtr dle měsíce'!A236,'Filtr dle měsíce'!$AC$6:$AC$297,0),0,1,1)*OFFSET('Filtr dle měsíce'!$U$5,MATCH('Filtr dle měsíce'!A236,'Filtr dle měsíce'!$AC$6:$AC$297,0),0,1,1),""),"")</f>
        <v/>
      </c>
      <c r="H236" s="76" t="str">
        <f ca="1">IF(IFERROR(OFFSET('Tabulka klientů 2023'!$AF$7,MATCH('Filtr dle měsíce'!A236,'Filtr dle měsíce'!$AC$6:$AC$297,0),0,1,1)*OFFSET('Filtr dle měsíce'!$V$5,MATCH('Filtr dle měsíce'!A236,'Filtr dle měsíce'!$AC$6:$AC$297,0),0,1,1),"")&gt;0,IFERROR(OFFSET('Tabulka klientů 2023'!$AF$7,MATCH('Filtr dle měsíce'!A236,'Filtr dle měsíce'!$AC$6:$AC$297,0),0,1,1)*OFFSET('Filtr dle měsíce'!$V$5,MATCH('Filtr dle měsíce'!A236,'Filtr dle měsíce'!$AC$6:$AC$297,0),0,1,1),""),"")</f>
        <v/>
      </c>
      <c r="I236" s="75" t="str">
        <f ca="1">IF(IFERROR(OFFSET('Tabulka klientů 2023'!$AI$7,MATCH('Filtr dle měsíce'!A236,'Filtr dle měsíce'!$AC$6:$AC$297,0),0,1,1)*OFFSET('Filtr dle měsíce'!$W$5,MATCH('Filtr dle měsíce'!A236,'Filtr dle měsíce'!$AC$6:$AC$297,0),0,1,1),"")&gt;0,IFERROR(OFFSET('Tabulka klientů 2023'!$AI$7,MATCH('Filtr dle měsíce'!A236,'Filtr dle měsíce'!$AC$6:$AC$297,0),0,1,1)*OFFSET('Filtr dle měsíce'!$W$5,MATCH('Filtr dle měsíce'!A236,'Filtr dle měsíce'!$AC$6:$AC$297,0),0,1,1),""),"")</f>
        <v/>
      </c>
      <c r="J236" s="76" t="str">
        <f ca="1">IF(IFERROR(OFFSET('Tabulka klientů 2023'!$AL$7,MATCH('Filtr dle měsíce'!A236,'Filtr dle měsíce'!$AC$6:$AC$297,0),0,1,1)*OFFSET('Filtr dle měsíce'!$X$5,MATCH('Filtr dle měsíce'!A236,'Filtr dle měsíce'!$AC$6:$AC$297,0),0,1,1),"")&gt;0,IFERROR(OFFSET('Tabulka klientů 2023'!$AL$7,MATCH('Filtr dle měsíce'!A236,'Filtr dle měsíce'!$AC$6:$AC$297,0),0,1,1)*OFFSET('Filtr dle měsíce'!$X$5,MATCH('Filtr dle měsíce'!A236,'Filtr dle měsíce'!$AC$6:$AC$297,0),0,1,1),""),"")</f>
        <v/>
      </c>
      <c r="K236" s="75" t="str">
        <f ca="1">IF(IFERROR(OFFSET('Tabulka klientů 2023'!$AO$7,MATCH('Filtr dle měsíce'!A236,'Filtr dle měsíce'!$AC$6:$AC$297,0),0,1,1)*OFFSET('Filtr dle měsíce'!$Y$5,MATCH('Filtr dle měsíce'!A236,'Filtr dle měsíce'!$AC$6:$AC$297,0),0,1,1),"")&gt;0,IFERROR(OFFSET('Tabulka klientů 2023'!$AO$7,MATCH('Filtr dle měsíce'!A236,'Filtr dle měsíce'!$AC$6:$AC$297,0),0,1,1)*OFFSET('Filtr dle měsíce'!$Y$5,MATCH('Filtr dle měsíce'!A236,'Filtr dle měsíce'!$AC$6:$AC$297,0),0,1,1),""),"")</f>
        <v/>
      </c>
      <c r="L236" s="76" t="str">
        <f ca="1">IF(IFERROR(OFFSET('Tabulka klientů 2023'!$AR$7,MATCH('Filtr dle měsíce'!A236,'Filtr dle měsíce'!$AC$6:$AC$297,0),0,1,1)*OFFSET('Filtr dle měsíce'!$Z$5,MATCH('Filtr dle měsíce'!A236,'Filtr dle měsíce'!$AC$6:$AC$297,0),0,1,1),"")&gt;0,IFERROR(OFFSET('Tabulka klientů 2023'!$AR$7,MATCH('Filtr dle měsíce'!A236,'Filtr dle měsíce'!$AC$6:$AC$297,0),0,1,1)*OFFSET('Filtr dle měsíce'!$Z$5,MATCH('Filtr dle měsíce'!A236,'Filtr dle měsíce'!$AC$6:$AC$297,0),0,1,1),""),"")</f>
        <v/>
      </c>
      <c r="M236" s="77" t="str">
        <f ca="1">IF(IFERROR(OFFSET('Tabulka klientů 2023'!$AU$7,MATCH('Filtr dle měsíce'!A236,'Filtr dle měsíce'!$AC$6:$AC$297,0),0,1,1)*OFFSET('Filtr dle měsíce'!$AA$5,MATCH('Filtr dle měsíce'!A236,'Filtr dle měsíce'!$AC$6:$AC$297,0),0,1,1),"")&gt;0,IFERROR(OFFSET('Tabulka klientů 2023'!$AU$7,MATCH('Filtr dle měsíce'!A236,'Filtr dle měsíce'!$AC$6:$AC$297,0),0,1,1)*OFFSET('Filtr dle měsíce'!$AA$5,MATCH('Filtr dle měsíce'!A236,'Filtr dle měsíce'!$AC$6:$AC$297,0),0,1,1),""),"")</f>
        <v/>
      </c>
      <c r="N236" s="78" t="str">
        <f t="shared" ca="1" si="0"/>
        <v/>
      </c>
      <c r="Q236" s="51">
        <f>IF('Tabulka klientů 2023'!R238='Filtr dle měsíce'!$C$1,1,0)</f>
        <v>0</v>
      </c>
      <c r="R236" s="51">
        <f>IF('Tabulka klientů 2023'!U238='Filtr dle měsíce'!$C$1,1,0)</f>
        <v>0</v>
      </c>
      <c r="S236" s="51">
        <f>IF('Tabulka klientů 2023'!X238='Filtr dle měsíce'!$C$1,1,0)</f>
        <v>0</v>
      </c>
      <c r="T236" s="51">
        <f>IF('Tabulka klientů 2023'!AA238='Filtr dle měsíce'!$C$1,1,0)</f>
        <v>0</v>
      </c>
      <c r="U236" s="51">
        <f>IF('Tabulka klientů 2023'!AD238='Filtr dle měsíce'!$C$1,1,0)</f>
        <v>0</v>
      </c>
      <c r="V236" s="51">
        <f>IF('Tabulka klientů 2023'!AG238='Filtr dle měsíce'!$C$1,1,0)</f>
        <v>0</v>
      </c>
      <c r="W236" s="51">
        <f>IF('Tabulka klientů 2023'!AJ238='Filtr dle měsíce'!$C$1,1,0)</f>
        <v>0</v>
      </c>
      <c r="X236" s="1">
        <f>IF('Tabulka klientů 2023'!AM238='Filtr dle měsíce'!$C$1,1,0)</f>
        <v>0</v>
      </c>
      <c r="Y236" s="1">
        <f>IF('Tabulka klientů 2023'!AP238='Filtr dle měsíce'!$C$1,1,0)</f>
        <v>0</v>
      </c>
      <c r="Z236" s="1">
        <f>IF('Tabulka klientů 2023'!AS238='Filtr dle měsíce'!$C$1,1,0)</f>
        <v>0</v>
      </c>
      <c r="AA236" s="1">
        <f>IF('Tabulka klientů 2023'!AV238='Filtr dle měsíce'!$C$1,1,0)</f>
        <v>0</v>
      </c>
      <c r="AB236" s="1">
        <f t="shared" si="1"/>
        <v>0</v>
      </c>
      <c r="AC236" s="1">
        <f t="shared" si="2"/>
        <v>0</v>
      </c>
      <c r="AE236" s="51">
        <f>IF('Tabulka klientů 2023'!S238="ANO",1,0)</f>
        <v>0</v>
      </c>
      <c r="AF236" s="51">
        <f>IF('Tabulka klientů 2023'!V238="ANO",1,0)</f>
        <v>0</v>
      </c>
      <c r="AG236" s="51">
        <f>IF('Tabulka klientů 2023'!Y238="ANO",1,0)</f>
        <v>0</v>
      </c>
      <c r="AH236" s="51">
        <f>IF('Tabulka klientů 2023'!AB238="ANO",1,0)</f>
        <v>0</v>
      </c>
      <c r="AI236" s="51">
        <f>IF('Tabulka klientů 2023'!AE238="ANO",1,0)</f>
        <v>0</v>
      </c>
      <c r="AJ236" s="51">
        <f>IF('Tabulka klientů 2023'!AH238="ANO",1,0)</f>
        <v>0</v>
      </c>
      <c r="AK236" s="51">
        <f>IF('Tabulka klientů 2023'!AK238="ANO",1,0)</f>
        <v>0</v>
      </c>
      <c r="AL236" s="51">
        <f>IF('Tabulka klientů 2023'!AN238="ANO",1,0)</f>
        <v>0</v>
      </c>
      <c r="AM236" s="51">
        <f>IF('Tabulka klientů 2023'!AQ238="ANO",1,0)</f>
        <v>0</v>
      </c>
      <c r="AN236" s="51">
        <f>IF('Tabulka klientů 2023'!AT238="ANO",1,0)</f>
        <v>0</v>
      </c>
      <c r="AO236" s="51">
        <f>IF('Tabulka klientů 2023'!AW238="ANO",1,0)</f>
        <v>0</v>
      </c>
      <c r="AP236" s="51" t="e">
        <f t="shared" ref="AP236:AQ236" si="462">#N/A</f>
        <v>#N/A</v>
      </c>
      <c r="AQ236" s="51" t="e">
        <f t="shared" si="462"/>
        <v>#N/A</v>
      </c>
      <c r="AR236" s="51"/>
      <c r="AS236" s="1">
        <f t="shared" ref="AS236:BC236" si="463">SUM(Q236+AE236)</f>
        <v>0</v>
      </c>
      <c r="AT236" s="1">
        <f t="shared" si="463"/>
        <v>0</v>
      </c>
      <c r="AU236" s="1">
        <f t="shared" si="463"/>
        <v>0</v>
      </c>
      <c r="AV236" s="1">
        <f t="shared" si="463"/>
        <v>0</v>
      </c>
      <c r="AW236" s="1">
        <f t="shared" si="463"/>
        <v>0</v>
      </c>
      <c r="AX236" s="1">
        <f t="shared" si="463"/>
        <v>0</v>
      </c>
      <c r="AY236" s="1">
        <f t="shared" si="463"/>
        <v>0</v>
      </c>
      <c r="AZ236" s="1">
        <f t="shared" si="463"/>
        <v>0</v>
      </c>
      <c r="BA236" s="1">
        <f t="shared" si="463"/>
        <v>0</v>
      </c>
      <c r="BB236" s="1">
        <f t="shared" si="463"/>
        <v>0</v>
      </c>
      <c r="BC236" s="1">
        <f t="shared" si="463"/>
        <v>0</v>
      </c>
      <c r="BD236" s="1"/>
      <c r="BE236" s="79" t="str">
        <f ca="1">IF(IFERROR(OFFSET('Filtr dle měsíce'!AS$5,MATCH('Filtr dle měsíce'!$A235,'Filtr dle měsíce'!$AC$6:$AC$297,0),0,1,1)*OFFSET('Filtr dle měsíce'!AS$5,MATCH('Filtr dle měsíce'!$A235,'Filtr dle měsíce'!$AC$6:$AC$297,0),0,1,1),"")&gt;0,IFERROR(OFFSET('Filtr dle měsíce'!AS$5,MATCH('Filtr dle měsíce'!$A235,'Filtr dle měsíce'!$AC$6:$AC$297,0),0,1,1)*OFFSET('Filtr dle měsíce'!AS$5,MATCH('Filtr dle měsíce'!$A235,'Filtr dle měsíce'!$AC$6:$AC$297,0),0,1,1),""),"")</f>
        <v/>
      </c>
      <c r="BF236" s="79" t="str">
        <f ca="1">IF(IFERROR(OFFSET('Filtr dle měsíce'!AT$5,MATCH('Filtr dle měsíce'!$A235,'Filtr dle měsíce'!$AC$6:$AC$297,0),0,1,1)*OFFSET('Filtr dle měsíce'!AT$5,MATCH('Filtr dle měsíce'!$A235,'Filtr dle měsíce'!$AC$6:$AC$297,0),0,1,1),"")&gt;0,IFERROR(OFFSET('Filtr dle měsíce'!AT$5,MATCH('Filtr dle měsíce'!$A235,'Filtr dle měsíce'!$AC$6:$AC$297,0),0,1,1)*OFFSET('Filtr dle měsíce'!AT$5,MATCH('Filtr dle měsíce'!$A235,'Filtr dle měsíce'!$AC$6:$AC$297,0),0,1,1),""),"")</f>
        <v/>
      </c>
      <c r="BG236" s="79" t="str">
        <f ca="1">IF(IFERROR(OFFSET('Filtr dle měsíce'!AU$5,MATCH('Filtr dle měsíce'!$A235,'Filtr dle měsíce'!$AC$6:$AC$297,0),0,1,1)*OFFSET('Filtr dle měsíce'!AU$5,MATCH('Filtr dle měsíce'!$A235,'Filtr dle měsíce'!$AC$6:$AC$297,0),0,1,1),"")&gt;0,IFERROR(OFFSET('Filtr dle měsíce'!AU$5,MATCH('Filtr dle měsíce'!$A235,'Filtr dle měsíce'!$AC$6:$AC$297,0),0,1,1)*OFFSET('Filtr dle měsíce'!AU$5,MATCH('Filtr dle měsíce'!$A235,'Filtr dle měsíce'!$AC$6:$AC$297,0),0,1,1),""),"")</f>
        <v/>
      </c>
      <c r="BH236" s="79" t="str">
        <f ca="1">IF(IFERROR(OFFSET('Filtr dle měsíce'!AV$5,MATCH('Filtr dle měsíce'!$A235,'Filtr dle měsíce'!$AC$6:$AC$297,0),0,1,1)*OFFSET('Filtr dle měsíce'!AV$5,MATCH('Filtr dle měsíce'!$A235,'Filtr dle měsíce'!$AC$6:$AC$297,0),0,1,1),"")&gt;0,IFERROR(OFFSET('Filtr dle měsíce'!AV$5,MATCH('Filtr dle měsíce'!$A235,'Filtr dle měsíce'!$AC$6:$AC$297,0),0,1,1)*OFFSET('Filtr dle měsíce'!AV$5,MATCH('Filtr dle měsíce'!$A235,'Filtr dle měsíce'!$AC$6:$AC$297,0),0,1,1),""),"")</f>
        <v/>
      </c>
      <c r="BI236" s="79" t="str">
        <f ca="1">IF(IFERROR(OFFSET('Filtr dle měsíce'!AW$5,MATCH('Filtr dle měsíce'!$A235,'Filtr dle měsíce'!$AC$6:$AC$297,0),0,1,1)*OFFSET('Filtr dle měsíce'!AW$5,MATCH('Filtr dle měsíce'!$A235,'Filtr dle měsíce'!$AC$6:$AC$297,0),0,1,1),"")&gt;0,IFERROR(OFFSET('Filtr dle měsíce'!AW$5,MATCH('Filtr dle měsíce'!$A235,'Filtr dle měsíce'!$AC$6:$AC$297,0),0,1,1)*OFFSET('Filtr dle měsíce'!AW$5,MATCH('Filtr dle měsíce'!$A235,'Filtr dle měsíce'!$AC$6:$AC$297,0),0,1,1),""),"")</f>
        <v/>
      </c>
      <c r="BJ236" s="79" t="str">
        <f ca="1">IF(IFERROR(OFFSET('Filtr dle měsíce'!AX$5,MATCH('Filtr dle měsíce'!$A235,'Filtr dle měsíce'!$AC$6:$AC$297,0),0,1,1)*OFFSET('Filtr dle měsíce'!AX$5,MATCH('Filtr dle měsíce'!$A235,'Filtr dle měsíce'!$AC$6:$AC$297,0),0,1,1),"")&gt;0,IFERROR(OFFSET('Filtr dle měsíce'!AX$5,MATCH('Filtr dle měsíce'!$A235,'Filtr dle měsíce'!$AC$6:$AC$297,0),0,1,1)*OFFSET('Filtr dle měsíce'!AX$5,MATCH('Filtr dle měsíce'!$A235,'Filtr dle měsíce'!$AC$6:$AC$297,0),0,1,1),""),"")</f>
        <v/>
      </c>
      <c r="BK236" s="79" t="str">
        <f ca="1">IF(IFERROR(OFFSET('Filtr dle měsíce'!AY$5,MATCH('Filtr dle měsíce'!$A235,'Filtr dle měsíce'!$AC$6:$AC$297,0),0,1,1)*OFFSET('Filtr dle měsíce'!AY$5,MATCH('Filtr dle měsíce'!$A235,'Filtr dle měsíce'!$AC$6:$AC$297,0),0,1,1),"")&gt;0,IFERROR(OFFSET('Filtr dle měsíce'!AY$5,MATCH('Filtr dle měsíce'!$A235,'Filtr dle měsíce'!$AC$6:$AC$297,0),0,1,1)*OFFSET('Filtr dle měsíce'!AY$5,MATCH('Filtr dle měsíce'!$A235,'Filtr dle měsíce'!$AC$6:$AC$297,0),0,1,1),""),"")</f>
        <v/>
      </c>
      <c r="BL236" s="79" t="str">
        <f ca="1">IF(IFERROR(OFFSET('Filtr dle měsíce'!AZ$5,MATCH('Filtr dle měsíce'!$A235,'Filtr dle měsíce'!$AC$6:$AC$297,0),0,1,1)*OFFSET('Filtr dle měsíce'!AZ$5,MATCH('Filtr dle měsíce'!$A235,'Filtr dle měsíce'!$AC$6:$AC$297,0),0,1,1),"")&gt;0,IFERROR(OFFSET('Filtr dle měsíce'!AZ$5,MATCH('Filtr dle měsíce'!$A235,'Filtr dle měsíce'!$AC$6:$AC$297,0),0,1,1)*OFFSET('Filtr dle měsíce'!AZ$5,MATCH('Filtr dle měsíce'!$A235,'Filtr dle měsíce'!$AC$6:$AC$297,0),0,1,1),""),"")</f>
        <v/>
      </c>
      <c r="BM236" s="79" t="str">
        <f ca="1">IF(IFERROR(OFFSET('Filtr dle měsíce'!BA$5,MATCH('Filtr dle měsíce'!$A235,'Filtr dle měsíce'!$AC$6:$AC$297,0),0,1,1)*OFFSET('Filtr dle měsíce'!BA$5,MATCH('Filtr dle měsíce'!$A235,'Filtr dle měsíce'!$AC$6:$AC$297,0),0,1,1),"")&gt;0,IFERROR(OFFSET('Filtr dle měsíce'!BA$5,MATCH('Filtr dle měsíce'!$A235,'Filtr dle měsíce'!$AC$6:$AC$297,0),0,1,1)*OFFSET('Filtr dle měsíce'!BA$5,MATCH('Filtr dle měsíce'!$A235,'Filtr dle měsíce'!$AC$6:$AC$297,0),0,1,1),""),"")</f>
        <v/>
      </c>
      <c r="BN236" s="79" t="str">
        <f ca="1">IF(IFERROR(OFFSET('Filtr dle měsíce'!BB$5,MATCH('Filtr dle měsíce'!$A235,'Filtr dle měsíce'!$AC$6:$AC$297,0),0,1,1)*OFFSET('Filtr dle měsíce'!BB$5,MATCH('Filtr dle měsíce'!$A235,'Filtr dle měsíce'!$AC$6:$AC$297,0),0,1,1),"")&gt;0,IFERROR(OFFSET('Filtr dle měsíce'!BB$5,MATCH('Filtr dle měsíce'!$A235,'Filtr dle měsíce'!$AC$6:$AC$297,0),0,1,1)*OFFSET('Filtr dle měsíce'!BB$5,MATCH('Filtr dle měsíce'!$A235,'Filtr dle měsíce'!$AC$6:$AC$297,0),0,1,1),""),"")</f>
        <v/>
      </c>
      <c r="BO236" s="79" t="str">
        <f ca="1">IF(IFERROR(OFFSET('Filtr dle měsíce'!BC$5,MATCH('Filtr dle měsíce'!$A235,'Filtr dle měsíce'!$AC$6:$AC$297,0),0,1,1)*OFFSET('Filtr dle měsíce'!BC$5,MATCH('Filtr dle měsíce'!$A235,'Filtr dle měsíce'!$AC$6:$AC$297,0),0,1,1),"")&gt;0,IFERROR(OFFSET('Filtr dle měsíce'!BC$5,MATCH('Filtr dle měsíce'!$A235,'Filtr dle měsíce'!$AC$6:$AC$297,0),0,1,1)*OFFSET('Filtr dle měsíce'!BC$5,MATCH('Filtr dle měsíce'!$A235,'Filtr dle měsíce'!$AC$6:$AC$297,0),0,1,1),""),"")</f>
        <v/>
      </c>
      <c r="BP236" s="79"/>
      <c r="BQ236" s="79"/>
    </row>
    <row r="237" spans="1:69" ht="14.25" customHeight="1" x14ac:dyDescent="0.4">
      <c r="A237" s="51">
        <v>233</v>
      </c>
      <c r="B237" s="74" t="str">
        <f ca="1">IFERROR(TEXT(OFFSET('Tabulka klientů 2023'!$C$7,MATCH('Filtr dle měsíce'!A237,'Filtr dle měsíce'!$AC$6:$AC$297,0),0,1,1),""),"")</f>
        <v/>
      </c>
      <c r="C237" s="75" t="str">
        <f ca="1">IF(IFERROR(OFFSET('Tabulka klientů 2023'!$Q$7,MATCH('Filtr dle měsíce'!A237,'Filtr dle měsíce'!$AC$6:$AC$297,0),0,1,1)*OFFSET('Filtr dle měsíce'!$Q$5,MATCH('Filtr dle měsíce'!A237,'Filtr dle měsíce'!$AC$6:$AC$297,0),0,1,1),"")&gt;0,IFERROR(OFFSET('Tabulka klientů 2023'!$Q$7,MATCH('Filtr dle měsíce'!A237,'Filtr dle měsíce'!$AC$6:$AC$297,0),0,1,1)*OFFSET('Filtr dle měsíce'!$Q$5,MATCH('Filtr dle měsíce'!A237,'Filtr dle měsíce'!$AC$6:$AC$297,0),0,1,1),""),"")</f>
        <v/>
      </c>
      <c r="D237" s="76" t="str">
        <f ca="1">IF(IFERROR(OFFSET('Tabulka klientů 2023'!$T$7,MATCH('Filtr dle měsíce'!A237,'Filtr dle měsíce'!$AC$6:$AC$297,0),0,1,1)*OFFSET('Filtr dle měsíce'!$R$5,MATCH('Filtr dle měsíce'!A237,'Filtr dle měsíce'!$AC$6:$AC$297,0),0,1,1),"")&gt;0,IFERROR(OFFSET('Tabulka klientů 2023'!$T$7,MATCH('Filtr dle měsíce'!A237,'Filtr dle měsíce'!$AC$6:$AC$297,0),0,1,1)*OFFSET('Filtr dle měsíce'!$R$5,MATCH('Filtr dle měsíce'!A237,'Filtr dle měsíce'!$AC$6:$AC$297,0),0,1,1),""),"")</f>
        <v/>
      </c>
      <c r="E237" s="75" t="str">
        <f ca="1">IF(IFERROR(OFFSET('Tabulka klientů 2023'!$W$7,MATCH('Filtr dle měsíce'!A237,'Filtr dle měsíce'!$AC$6:$AC$297,0),0,1,1)*OFFSET('Filtr dle měsíce'!$S$5,MATCH('Filtr dle měsíce'!A237,'Filtr dle měsíce'!$AC$6:$AC$297,0),0,1,1),"")&gt;0,IFERROR(OFFSET('Tabulka klientů 2023'!$W$7,MATCH('Filtr dle měsíce'!A237,'Filtr dle měsíce'!$AC$6:$AC$297,0),0,1,1)*OFFSET('Filtr dle měsíce'!$S$5,MATCH('Filtr dle měsíce'!A237,'Filtr dle měsíce'!$AC$6:$AC$297,0),0,1,1),""),"")</f>
        <v/>
      </c>
      <c r="F237" s="76" t="str">
        <f ca="1">IF(IFERROR(OFFSET('Tabulka klientů 2023'!$Z$7,MATCH('Filtr dle měsíce'!A237,'Filtr dle měsíce'!$AC$6:$AC$297,0),0,1,1)*OFFSET('Filtr dle měsíce'!$T$5,MATCH('Filtr dle měsíce'!A237,'Filtr dle měsíce'!$AC$6:$AC$297,0),0,1,1),"")&gt;0,IFERROR(OFFSET('Tabulka klientů 2023'!$Z$7,MATCH('Filtr dle měsíce'!A237,'Filtr dle měsíce'!$AC$6:$AC$297,0),0,1,1)*OFFSET('Filtr dle měsíce'!$T$5,MATCH('Filtr dle měsíce'!A237,'Filtr dle měsíce'!$AC$6:$AC$297,0),0,1,1),""),"")</f>
        <v/>
      </c>
      <c r="G237" s="75" t="str">
        <f ca="1">IF(IFERROR(OFFSET('Tabulka klientů 2023'!$AC$7,MATCH('Filtr dle měsíce'!A237,'Filtr dle měsíce'!$AC$6:$AC$297,0),0,1,1)*OFFSET('Filtr dle měsíce'!$U$5,MATCH('Filtr dle měsíce'!A237,'Filtr dle měsíce'!$AC$6:$AC$297,0),0,1,1),"")&gt;0,IFERROR(OFFSET('Tabulka klientů 2023'!$AC$7,MATCH('Filtr dle měsíce'!A237,'Filtr dle měsíce'!$AC$6:$AC$297,0),0,1,1)*OFFSET('Filtr dle měsíce'!$U$5,MATCH('Filtr dle měsíce'!A237,'Filtr dle měsíce'!$AC$6:$AC$297,0),0,1,1),""),"")</f>
        <v/>
      </c>
      <c r="H237" s="76" t="str">
        <f ca="1">IF(IFERROR(OFFSET('Tabulka klientů 2023'!$AF$7,MATCH('Filtr dle měsíce'!A237,'Filtr dle měsíce'!$AC$6:$AC$297,0),0,1,1)*OFFSET('Filtr dle měsíce'!$V$5,MATCH('Filtr dle měsíce'!A237,'Filtr dle měsíce'!$AC$6:$AC$297,0),0,1,1),"")&gt;0,IFERROR(OFFSET('Tabulka klientů 2023'!$AF$7,MATCH('Filtr dle měsíce'!A237,'Filtr dle měsíce'!$AC$6:$AC$297,0),0,1,1)*OFFSET('Filtr dle měsíce'!$V$5,MATCH('Filtr dle měsíce'!A237,'Filtr dle měsíce'!$AC$6:$AC$297,0),0,1,1),""),"")</f>
        <v/>
      </c>
      <c r="I237" s="75" t="str">
        <f ca="1">IF(IFERROR(OFFSET('Tabulka klientů 2023'!$AI$7,MATCH('Filtr dle měsíce'!A237,'Filtr dle měsíce'!$AC$6:$AC$297,0),0,1,1)*OFFSET('Filtr dle měsíce'!$W$5,MATCH('Filtr dle měsíce'!A237,'Filtr dle měsíce'!$AC$6:$AC$297,0),0,1,1),"")&gt;0,IFERROR(OFFSET('Tabulka klientů 2023'!$AI$7,MATCH('Filtr dle měsíce'!A237,'Filtr dle měsíce'!$AC$6:$AC$297,0),0,1,1)*OFFSET('Filtr dle měsíce'!$W$5,MATCH('Filtr dle měsíce'!A237,'Filtr dle měsíce'!$AC$6:$AC$297,0),0,1,1),""),"")</f>
        <v/>
      </c>
      <c r="J237" s="76" t="str">
        <f ca="1">IF(IFERROR(OFFSET('Tabulka klientů 2023'!$AL$7,MATCH('Filtr dle měsíce'!A237,'Filtr dle měsíce'!$AC$6:$AC$297,0),0,1,1)*OFFSET('Filtr dle měsíce'!$X$5,MATCH('Filtr dle měsíce'!A237,'Filtr dle měsíce'!$AC$6:$AC$297,0),0,1,1),"")&gt;0,IFERROR(OFFSET('Tabulka klientů 2023'!$AL$7,MATCH('Filtr dle měsíce'!A237,'Filtr dle měsíce'!$AC$6:$AC$297,0),0,1,1)*OFFSET('Filtr dle měsíce'!$X$5,MATCH('Filtr dle měsíce'!A237,'Filtr dle měsíce'!$AC$6:$AC$297,0),0,1,1),""),"")</f>
        <v/>
      </c>
      <c r="K237" s="75" t="str">
        <f ca="1">IF(IFERROR(OFFSET('Tabulka klientů 2023'!$AO$7,MATCH('Filtr dle měsíce'!A237,'Filtr dle měsíce'!$AC$6:$AC$297,0),0,1,1)*OFFSET('Filtr dle měsíce'!$Y$5,MATCH('Filtr dle měsíce'!A237,'Filtr dle měsíce'!$AC$6:$AC$297,0),0,1,1),"")&gt;0,IFERROR(OFFSET('Tabulka klientů 2023'!$AO$7,MATCH('Filtr dle měsíce'!A237,'Filtr dle měsíce'!$AC$6:$AC$297,0),0,1,1)*OFFSET('Filtr dle měsíce'!$Y$5,MATCH('Filtr dle měsíce'!A237,'Filtr dle měsíce'!$AC$6:$AC$297,0),0,1,1),""),"")</f>
        <v/>
      </c>
      <c r="L237" s="76" t="str">
        <f ca="1">IF(IFERROR(OFFSET('Tabulka klientů 2023'!$AR$7,MATCH('Filtr dle měsíce'!A237,'Filtr dle měsíce'!$AC$6:$AC$297,0),0,1,1)*OFFSET('Filtr dle měsíce'!$Z$5,MATCH('Filtr dle měsíce'!A237,'Filtr dle měsíce'!$AC$6:$AC$297,0),0,1,1),"")&gt;0,IFERROR(OFFSET('Tabulka klientů 2023'!$AR$7,MATCH('Filtr dle měsíce'!A237,'Filtr dle měsíce'!$AC$6:$AC$297,0),0,1,1)*OFFSET('Filtr dle měsíce'!$Z$5,MATCH('Filtr dle měsíce'!A237,'Filtr dle měsíce'!$AC$6:$AC$297,0),0,1,1),""),"")</f>
        <v/>
      </c>
      <c r="M237" s="77" t="str">
        <f ca="1">IF(IFERROR(OFFSET('Tabulka klientů 2023'!$AU$7,MATCH('Filtr dle měsíce'!A237,'Filtr dle měsíce'!$AC$6:$AC$297,0),0,1,1)*OFFSET('Filtr dle měsíce'!$AA$5,MATCH('Filtr dle měsíce'!A237,'Filtr dle měsíce'!$AC$6:$AC$297,0),0,1,1),"")&gt;0,IFERROR(OFFSET('Tabulka klientů 2023'!$AU$7,MATCH('Filtr dle měsíce'!A237,'Filtr dle měsíce'!$AC$6:$AC$297,0),0,1,1)*OFFSET('Filtr dle měsíce'!$AA$5,MATCH('Filtr dle měsíce'!A237,'Filtr dle měsíce'!$AC$6:$AC$297,0),0,1,1),""),"")</f>
        <v/>
      </c>
      <c r="N237" s="78" t="str">
        <f t="shared" ca="1" si="0"/>
        <v/>
      </c>
      <c r="Q237" s="51">
        <f>IF('Tabulka klientů 2023'!R239='Filtr dle měsíce'!$C$1,1,0)</f>
        <v>0</v>
      </c>
      <c r="R237" s="51">
        <f>IF('Tabulka klientů 2023'!U239='Filtr dle měsíce'!$C$1,1,0)</f>
        <v>0</v>
      </c>
      <c r="S237" s="51">
        <f>IF('Tabulka klientů 2023'!X239='Filtr dle měsíce'!$C$1,1,0)</f>
        <v>0</v>
      </c>
      <c r="T237" s="51">
        <f>IF('Tabulka klientů 2023'!AA239='Filtr dle měsíce'!$C$1,1,0)</f>
        <v>0</v>
      </c>
      <c r="U237" s="51">
        <f>IF('Tabulka klientů 2023'!AD239='Filtr dle měsíce'!$C$1,1,0)</f>
        <v>0</v>
      </c>
      <c r="V237" s="51">
        <f>IF('Tabulka klientů 2023'!AG239='Filtr dle měsíce'!$C$1,1,0)</f>
        <v>0</v>
      </c>
      <c r="W237" s="51">
        <f>IF('Tabulka klientů 2023'!AJ239='Filtr dle měsíce'!$C$1,1,0)</f>
        <v>0</v>
      </c>
      <c r="X237" s="1">
        <f>IF('Tabulka klientů 2023'!AM239='Filtr dle měsíce'!$C$1,1,0)</f>
        <v>0</v>
      </c>
      <c r="Y237" s="1">
        <f>IF('Tabulka klientů 2023'!AP239='Filtr dle měsíce'!$C$1,1,0)</f>
        <v>0</v>
      </c>
      <c r="Z237" s="1">
        <f>IF('Tabulka klientů 2023'!AS239='Filtr dle měsíce'!$C$1,1,0)</f>
        <v>0</v>
      </c>
      <c r="AA237" s="1">
        <f>IF('Tabulka klientů 2023'!AV239='Filtr dle měsíce'!$C$1,1,0)</f>
        <v>0</v>
      </c>
      <c r="AB237" s="1">
        <f t="shared" si="1"/>
        <v>0</v>
      </c>
      <c r="AC237" s="1">
        <f t="shared" si="2"/>
        <v>0</v>
      </c>
      <c r="AE237" s="51">
        <f>IF('Tabulka klientů 2023'!S239="ANO",1,0)</f>
        <v>0</v>
      </c>
      <c r="AF237" s="51">
        <f>IF('Tabulka klientů 2023'!V239="ANO",1,0)</f>
        <v>0</v>
      </c>
      <c r="AG237" s="51">
        <f>IF('Tabulka klientů 2023'!Y239="ANO",1,0)</f>
        <v>0</v>
      </c>
      <c r="AH237" s="51">
        <f>IF('Tabulka klientů 2023'!AB239="ANO",1,0)</f>
        <v>0</v>
      </c>
      <c r="AI237" s="51">
        <f>IF('Tabulka klientů 2023'!AE239="ANO",1,0)</f>
        <v>0</v>
      </c>
      <c r="AJ237" s="51">
        <f>IF('Tabulka klientů 2023'!AH239="ANO",1,0)</f>
        <v>0</v>
      </c>
      <c r="AK237" s="51">
        <f>IF('Tabulka klientů 2023'!AK239="ANO",1,0)</f>
        <v>0</v>
      </c>
      <c r="AL237" s="51">
        <f>IF('Tabulka klientů 2023'!AN239="ANO",1,0)</f>
        <v>0</v>
      </c>
      <c r="AM237" s="51">
        <f>IF('Tabulka klientů 2023'!AQ239="ANO",1,0)</f>
        <v>0</v>
      </c>
      <c r="AN237" s="51">
        <f>IF('Tabulka klientů 2023'!AT239="ANO",1,0)</f>
        <v>0</v>
      </c>
      <c r="AO237" s="51">
        <f>IF('Tabulka klientů 2023'!AW239="ANO",1,0)</f>
        <v>0</v>
      </c>
      <c r="AP237" s="51" t="e">
        <f t="shared" ref="AP237:AQ237" si="464">#N/A</f>
        <v>#N/A</v>
      </c>
      <c r="AQ237" s="51" t="e">
        <f t="shared" si="464"/>
        <v>#N/A</v>
      </c>
      <c r="AR237" s="51"/>
      <c r="AS237" s="1">
        <f t="shared" ref="AS237:BC237" si="465">SUM(Q237+AE237)</f>
        <v>0</v>
      </c>
      <c r="AT237" s="1">
        <f t="shared" si="465"/>
        <v>0</v>
      </c>
      <c r="AU237" s="1">
        <f t="shared" si="465"/>
        <v>0</v>
      </c>
      <c r="AV237" s="1">
        <f t="shared" si="465"/>
        <v>0</v>
      </c>
      <c r="AW237" s="1">
        <f t="shared" si="465"/>
        <v>0</v>
      </c>
      <c r="AX237" s="1">
        <f t="shared" si="465"/>
        <v>0</v>
      </c>
      <c r="AY237" s="1">
        <f t="shared" si="465"/>
        <v>0</v>
      </c>
      <c r="AZ237" s="1">
        <f t="shared" si="465"/>
        <v>0</v>
      </c>
      <c r="BA237" s="1">
        <f t="shared" si="465"/>
        <v>0</v>
      </c>
      <c r="BB237" s="1">
        <f t="shared" si="465"/>
        <v>0</v>
      </c>
      <c r="BC237" s="1">
        <f t="shared" si="465"/>
        <v>0</v>
      </c>
      <c r="BD237" s="1"/>
      <c r="BE237" s="79" t="str">
        <f ca="1">IF(IFERROR(OFFSET('Filtr dle měsíce'!AS$5,MATCH('Filtr dle měsíce'!$A236,'Filtr dle měsíce'!$AC$6:$AC$297,0),0,1,1)*OFFSET('Filtr dle měsíce'!AS$5,MATCH('Filtr dle měsíce'!$A236,'Filtr dle měsíce'!$AC$6:$AC$297,0),0,1,1),"")&gt;0,IFERROR(OFFSET('Filtr dle měsíce'!AS$5,MATCH('Filtr dle měsíce'!$A236,'Filtr dle měsíce'!$AC$6:$AC$297,0),0,1,1)*OFFSET('Filtr dle měsíce'!AS$5,MATCH('Filtr dle měsíce'!$A236,'Filtr dle měsíce'!$AC$6:$AC$297,0),0,1,1),""),"")</f>
        <v/>
      </c>
      <c r="BF237" s="79" t="str">
        <f ca="1">IF(IFERROR(OFFSET('Filtr dle měsíce'!AT$5,MATCH('Filtr dle měsíce'!$A236,'Filtr dle měsíce'!$AC$6:$AC$297,0),0,1,1)*OFFSET('Filtr dle měsíce'!AT$5,MATCH('Filtr dle měsíce'!$A236,'Filtr dle měsíce'!$AC$6:$AC$297,0),0,1,1),"")&gt;0,IFERROR(OFFSET('Filtr dle měsíce'!AT$5,MATCH('Filtr dle měsíce'!$A236,'Filtr dle měsíce'!$AC$6:$AC$297,0),0,1,1)*OFFSET('Filtr dle měsíce'!AT$5,MATCH('Filtr dle měsíce'!$A236,'Filtr dle měsíce'!$AC$6:$AC$297,0),0,1,1),""),"")</f>
        <v/>
      </c>
      <c r="BG237" s="79" t="str">
        <f ca="1">IF(IFERROR(OFFSET('Filtr dle měsíce'!AU$5,MATCH('Filtr dle měsíce'!$A236,'Filtr dle měsíce'!$AC$6:$AC$297,0),0,1,1)*OFFSET('Filtr dle měsíce'!AU$5,MATCH('Filtr dle měsíce'!$A236,'Filtr dle měsíce'!$AC$6:$AC$297,0),0,1,1),"")&gt;0,IFERROR(OFFSET('Filtr dle měsíce'!AU$5,MATCH('Filtr dle měsíce'!$A236,'Filtr dle měsíce'!$AC$6:$AC$297,0),0,1,1)*OFFSET('Filtr dle měsíce'!AU$5,MATCH('Filtr dle měsíce'!$A236,'Filtr dle měsíce'!$AC$6:$AC$297,0),0,1,1),""),"")</f>
        <v/>
      </c>
      <c r="BH237" s="79" t="str">
        <f ca="1">IF(IFERROR(OFFSET('Filtr dle měsíce'!AV$5,MATCH('Filtr dle měsíce'!$A236,'Filtr dle měsíce'!$AC$6:$AC$297,0),0,1,1)*OFFSET('Filtr dle měsíce'!AV$5,MATCH('Filtr dle měsíce'!$A236,'Filtr dle měsíce'!$AC$6:$AC$297,0),0,1,1),"")&gt;0,IFERROR(OFFSET('Filtr dle měsíce'!AV$5,MATCH('Filtr dle měsíce'!$A236,'Filtr dle měsíce'!$AC$6:$AC$297,0),0,1,1)*OFFSET('Filtr dle měsíce'!AV$5,MATCH('Filtr dle měsíce'!$A236,'Filtr dle měsíce'!$AC$6:$AC$297,0),0,1,1),""),"")</f>
        <v/>
      </c>
      <c r="BI237" s="79" t="str">
        <f ca="1">IF(IFERROR(OFFSET('Filtr dle měsíce'!AW$5,MATCH('Filtr dle měsíce'!$A236,'Filtr dle měsíce'!$AC$6:$AC$297,0),0,1,1)*OFFSET('Filtr dle měsíce'!AW$5,MATCH('Filtr dle měsíce'!$A236,'Filtr dle měsíce'!$AC$6:$AC$297,0),0,1,1),"")&gt;0,IFERROR(OFFSET('Filtr dle měsíce'!AW$5,MATCH('Filtr dle měsíce'!$A236,'Filtr dle měsíce'!$AC$6:$AC$297,0),0,1,1)*OFFSET('Filtr dle měsíce'!AW$5,MATCH('Filtr dle měsíce'!$A236,'Filtr dle měsíce'!$AC$6:$AC$297,0),0,1,1),""),"")</f>
        <v/>
      </c>
      <c r="BJ237" s="79" t="str">
        <f ca="1">IF(IFERROR(OFFSET('Filtr dle měsíce'!AX$5,MATCH('Filtr dle měsíce'!$A236,'Filtr dle měsíce'!$AC$6:$AC$297,0),0,1,1)*OFFSET('Filtr dle měsíce'!AX$5,MATCH('Filtr dle měsíce'!$A236,'Filtr dle měsíce'!$AC$6:$AC$297,0),0,1,1),"")&gt;0,IFERROR(OFFSET('Filtr dle měsíce'!AX$5,MATCH('Filtr dle měsíce'!$A236,'Filtr dle měsíce'!$AC$6:$AC$297,0),0,1,1)*OFFSET('Filtr dle měsíce'!AX$5,MATCH('Filtr dle měsíce'!$A236,'Filtr dle měsíce'!$AC$6:$AC$297,0),0,1,1),""),"")</f>
        <v/>
      </c>
      <c r="BK237" s="79" t="str">
        <f ca="1">IF(IFERROR(OFFSET('Filtr dle měsíce'!AY$5,MATCH('Filtr dle měsíce'!$A236,'Filtr dle měsíce'!$AC$6:$AC$297,0),0,1,1)*OFFSET('Filtr dle měsíce'!AY$5,MATCH('Filtr dle měsíce'!$A236,'Filtr dle měsíce'!$AC$6:$AC$297,0),0,1,1),"")&gt;0,IFERROR(OFFSET('Filtr dle měsíce'!AY$5,MATCH('Filtr dle měsíce'!$A236,'Filtr dle měsíce'!$AC$6:$AC$297,0),0,1,1)*OFFSET('Filtr dle měsíce'!AY$5,MATCH('Filtr dle měsíce'!$A236,'Filtr dle měsíce'!$AC$6:$AC$297,0),0,1,1),""),"")</f>
        <v/>
      </c>
      <c r="BL237" s="79" t="str">
        <f ca="1">IF(IFERROR(OFFSET('Filtr dle měsíce'!AZ$5,MATCH('Filtr dle měsíce'!$A236,'Filtr dle měsíce'!$AC$6:$AC$297,0),0,1,1)*OFFSET('Filtr dle měsíce'!AZ$5,MATCH('Filtr dle měsíce'!$A236,'Filtr dle měsíce'!$AC$6:$AC$297,0),0,1,1),"")&gt;0,IFERROR(OFFSET('Filtr dle měsíce'!AZ$5,MATCH('Filtr dle měsíce'!$A236,'Filtr dle měsíce'!$AC$6:$AC$297,0),0,1,1)*OFFSET('Filtr dle měsíce'!AZ$5,MATCH('Filtr dle měsíce'!$A236,'Filtr dle měsíce'!$AC$6:$AC$297,0),0,1,1),""),"")</f>
        <v/>
      </c>
      <c r="BM237" s="79" t="str">
        <f ca="1">IF(IFERROR(OFFSET('Filtr dle měsíce'!BA$5,MATCH('Filtr dle měsíce'!$A236,'Filtr dle měsíce'!$AC$6:$AC$297,0),0,1,1)*OFFSET('Filtr dle měsíce'!BA$5,MATCH('Filtr dle měsíce'!$A236,'Filtr dle měsíce'!$AC$6:$AC$297,0),0,1,1),"")&gt;0,IFERROR(OFFSET('Filtr dle měsíce'!BA$5,MATCH('Filtr dle měsíce'!$A236,'Filtr dle měsíce'!$AC$6:$AC$297,0),0,1,1)*OFFSET('Filtr dle měsíce'!BA$5,MATCH('Filtr dle měsíce'!$A236,'Filtr dle měsíce'!$AC$6:$AC$297,0),0,1,1),""),"")</f>
        <v/>
      </c>
      <c r="BN237" s="79" t="str">
        <f ca="1">IF(IFERROR(OFFSET('Filtr dle měsíce'!BB$5,MATCH('Filtr dle měsíce'!$A236,'Filtr dle měsíce'!$AC$6:$AC$297,0),0,1,1)*OFFSET('Filtr dle měsíce'!BB$5,MATCH('Filtr dle měsíce'!$A236,'Filtr dle měsíce'!$AC$6:$AC$297,0),0,1,1),"")&gt;0,IFERROR(OFFSET('Filtr dle měsíce'!BB$5,MATCH('Filtr dle měsíce'!$A236,'Filtr dle měsíce'!$AC$6:$AC$297,0),0,1,1)*OFFSET('Filtr dle měsíce'!BB$5,MATCH('Filtr dle měsíce'!$A236,'Filtr dle měsíce'!$AC$6:$AC$297,0),0,1,1),""),"")</f>
        <v/>
      </c>
      <c r="BO237" s="79" t="str">
        <f ca="1">IF(IFERROR(OFFSET('Filtr dle měsíce'!BC$5,MATCH('Filtr dle měsíce'!$A236,'Filtr dle měsíce'!$AC$6:$AC$297,0),0,1,1)*OFFSET('Filtr dle měsíce'!BC$5,MATCH('Filtr dle měsíce'!$A236,'Filtr dle měsíce'!$AC$6:$AC$297,0),0,1,1),"")&gt;0,IFERROR(OFFSET('Filtr dle měsíce'!BC$5,MATCH('Filtr dle měsíce'!$A236,'Filtr dle měsíce'!$AC$6:$AC$297,0),0,1,1)*OFFSET('Filtr dle měsíce'!BC$5,MATCH('Filtr dle měsíce'!$A236,'Filtr dle měsíce'!$AC$6:$AC$297,0),0,1,1),""),"")</f>
        <v/>
      </c>
      <c r="BP237" s="79"/>
      <c r="BQ237" s="79"/>
    </row>
    <row r="238" spans="1:69" ht="14.25" customHeight="1" x14ac:dyDescent="0.4">
      <c r="A238" s="51">
        <v>234</v>
      </c>
      <c r="B238" s="74" t="str">
        <f ca="1">IFERROR(TEXT(OFFSET('Tabulka klientů 2023'!$C$7,MATCH('Filtr dle měsíce'!A238,'Filtr dle měsíce'!$AC$6:$AC$297,0),0,1,1),""),"")</f>
        <v/>
      </c>
      <c r="C238" s="75" t="str">
        <f ca="1">IF(IFERROR(OFFSET('Tabulka klientů 2023'!$Q$7,MATCH('Filtr dle měsíce'!A238,'Filtr dle měsíce'!$AC$6:$AC$297,0),0,1,1)*OFFSET('Filtr dle měsíce'!$Q$5,MATCH('Filtr dle měsíce'!A238,'Filtr dle měsíce'!$AC$6:$AC$297,0),0,1,1),"")&gt;0,IFERROR(OFFSET('Tabulka klientů 2023'!$Q$7,MATCH('Filtr dle měsíce'!A238,'Filtr dle měsíce'!$AC$6:$AC$297,0),0,1,1)*OFFSET('Filtr dle měsíce'!$Q$5,MATCH('Filtr dle měsíce'!A238,'Filtr dle měsíce'!$AC$6:$AC$297,0),0,1,1),""),"")</f>
        <v/>
      </c>
      <c r="D238" s="76" t="str">
        <f ca="1">IF(IFERROR(OFFSET('Tabulka klientů 2023'!$T$7,MATCH('Filtr dle měsíce'!A238,'Filtr dle měsíce'!$AC$6:$AC$297,0),0,1,1)*OFFSET('Filtr dle měsíce'!$R$5,MATCH('Filtr dle měsíce'!A238,'Filtr dle měsíce'!$AC$6:$AC$297,0),0,1,1),"")&gt;0,IFERROR(OFFSET('Tabulka klientů 2023'!$T$7,MATCH('Filtr dle měsíce'!A238,'Filtr dle měsíce'!$AC$6:$AC$297,0),0,1,1)*OFFSET('Filtr dle měsíce'!$R$5,MATCH('Filtr dle měsíce'!A238,'Filtr dle měsíce'!$AC$6:$AC$297,0),0,1,1),""),"")</f>
        <v/>
      </c>
      <c r="E238" s="75" t="str">
        <f ca="1">IF(IFERROR(OFFSET('Tabulka klientů 2023'!$W$7,MATCH('Filtr dle měsíce'!A238,'Filtr dle měsíce'!$AC$6:$AC$297,0),0,1,1)*OFFSET('Filtr dle měsíce'!$S$5,MATCH('Filtr dle měsíce'!A238,'Filtr dle měsíce'!$AC$6:$AC$297,0),0,1,1),"")&gt;0,IFERROR(OFFSET('Tabulka klientů 2023'!$W$7,MATCH('Filtr dle měsíce'!A238,'Filtr dle měsíce'!$AC$6:$AC$297,0),0,1,1)*OFFSET('Filtr dle měsíce'!$S$5,MATCH('Filtr dle měsíce'!A238,'Filtr dle měsíce'!$AC$6:$AC$297,0),0,1,1),""),"")</f>
        <v/>
      </c>
      <c r="F238" s="76" t="str">
        <f ca="1">IF(IFERROR(OFFSET('Tabulka klientů 2023'!$Z$7,MATCH('Filtr dle měsíce'!A238,'Filtr dle měsíce'!$AC$6:$AC$297,0),0,1,1)*OFFSET('Filtr dle měsíce'!$T$5,MATCH('Filtr dle měsíce'!A238,'Filtr dle měsíce'!$AC$6:$AC$297,0),0,1,1),"")&gt;0,IFERROR(OFFSET('Tabulka klientů 2023'!$Z$7,MATCH('Filtr dle měsíce'!A238,'Filtr dle měsíce'!$AC$6:$AC$297,0),0,1,1)*OFFSET('Filtr dle měsíce'!$T$5,MATCH('Filtr dle měsíce'!A238,'Filtr dle měsíce'!$AC$6:$AC$297,0),0,1,1),""),"")</f>
        <v/>
      </c>
      <c r="G238" s="75" t="str">
        <f ca="1">IF(IFERROR(OFFSET('Tabulka klientů 2023'!$AC$7,MATCH('Filtr dle měsíce'!A238,'Filtr dle měsíce'!$AC$6:$AC$297,0),0,1,1)*OFFSET('Filtr dle měsíce'!$U$5,MATCH('Filtr dle měsíce'!A238,'Filtr dle měsíce'!$AC$6:$AC$297,0),0,1,1),"")&gt;0,IFERROR(OFFSET('Tabulka klientů 2023'!$AC$7,MATCH('Filtr dle měsíce'!A238,'Filtr dle měsíce'!$AC$6:$AC$297,0),0,1,1)*OFFSET('Filtr dle měsíce'!$U$5,MATCH('Filtr dle měsíce'!A238,'Filtr dle měsíce'!$AC$6:$AC$297,0),0,1,1),""),"")</f>
        <v/>
      </c>
      <c r="H238" s="76" t="str">
        <f ca="1">IF(IFERROR(OFFSET('Tabulka klientů 2023'!$AF$7,MATCH('Filtr dle měsíce'!A238,'Filtr dle měsíce'!$AC$6:$AC$297,0),0,1,1)*OFFSET('Filtr dle měsíce'!$V$5,MATCH('Filtr dle měsíce'!A238,'Filtr dle měsíce'!$AC$6:$AC$297,0),0,1,1),"")&gt;0,IFERROR(OFFSET('Tabulka klientů 2023'!$AF$7,MATCH('Filtr dle měsíce'!A238,'Filtr dle měsíce'!$AC$6:$AC$297,0),0,1,1)*OFFSET('Filtr dle měsíce'!$V$5,MATCH('Filtr dle měsíce'!A238,'Filtr dle měsíce'!$AC$6:$AC$297,0),0,1,1),""),"")</f>
        <v/>
      </c>
      <c r="I238" s="75" t="str">
        <f ca="1">IF(IFERROR(OFFSET('Tabulka klientů 2023'!$AI$7,MATCH('Filtr dle měsíce'!A238,'Filtr dle měsíce'!$AC$6:$AC$297,0),0,1,1)*OFFSET('Filtr dle měsíce'!$W$5,MATCH('Filtr dle měsíce'!A238,'Filtr dle měsíce'!$AC$6:$AC$297,0),0,1,1),"")&gt;0,IFERROR(OFFSET('Tabulka klientů 2023'!$AI$7,MATCH('Filtr dle měsíce'!A238,'Filtr dle měsíce'!$AC$6:$AC$297,0),0,1,1)*OFFSET('Filtr dle měsíce'!$W$5,MATCH('Filtr dle měsíce'!A238,'Filtr dle měsíce'!$AC$6:$AC$297,0),0,1,1),""),"")</f>
        <v/>
      </c>
      <c r="J238" s="76" t="str">
        <f ca="1">IF(IFERROR(OFFSET('Tabulka klientů 2023'!$AL$7,MATCH('Filtr dle měsíce'!A238,'Filtr dle měsíce'!$AC$6:$AC$297,0),0,1,1)*OFFSET('Filtr dle měsíce'!$X$5,MATCH('Filtr dle měsíce'!A238,'Filtr dle měsíce'!$AC$6:$AC$297,0),0,1,1),"")&gt;0,IFERROR(OFFSET('Tabulka klientů 2023'!$AL$7,MATCH('Filtr dle měsíce'!A238,'Filtr dle měsíce'!$AC$6:$AC$297,0),0,1,1)*OFFSET('Filtr dle měsíce'!$X$5,MATCH('Filtr dle měsíce'!A238,'Filtr dle měsíce'!$AC$6:$AC$297,0),0,1,1),""),"")</f>
        <v/>
      </c>
      <c r="K238" s="75" t="str">
        <f ca="1">IF(IFERROR(OFFSET('Tabulka klientů 2023'!$AO$7,MATCH('Filtr dle měsíce'!A238,'Filtr dle měsíce'!$AC$6:$AC$297,0),0,1,1)*OFFSET('Filtr dle měsíce'!$Y$5,MATCH('Filtr dle měsíce'!A238,'Filtr dle měsíce'!$AC$6:$AC$297,0),0,1,1),"")&gt;0,IFERROR(OFFSET('Tabulka klientů 2023'!$AO$7,MATCH('Filtr dle měsíce'!A238,'Filtr dle měsíce'!$AC$6:$AC$297,0),0,1,1)*OFFSET('Filtr dle měsíce'!$Y$5,MATCH('Filtr dle měsíce'!A238,'Filtr dle měsíce'!$AC$6:$AC$297,0),0,1,1),""),"")</f>
        <v/>
      </c>
      <c r="L238" s="76" t="str">
        <f ca="1">IF(IFERROR(OFFSET('Tabulka klientů 2023'!$AR$7,MATCH('Filtr dle měsíce'!A238,'Filtr dle měsíce'!$AC$6:$AC$297,0),0,1,1)*OFFSET('Filtr dle měsíce'!$Z$5,MATCH('Filtr dle měsíce'!A238,'Filtr dle měsíce'!$AC$6:$AC$297,0),0,1,1),"")&gt;0,IFERROR(OFFSET('Tabulka klientů 2023'!$AR$7,MATCH('Filtr dle měsíce'!A238,'Filtr dle měsíce'!$AC$6:$AC$297,0),0,1,1)*OFFSET('Filtr dle měsíce'!$Z$5,MATCH('Filtr dle měsíce'!A238,'Filtr dle měsíce'!$AC$6:$AC$297,0),0,1,1),""),"")</f>
        <v/>
      </c>
      <c r="M238" s="77" t="str">
        <f ca="1">IF(IFERROR(OFFSET('Tabulka klientů 2023'!$AU$7,MATCH('Filtr dle měsíce'!A238,'Filtr dle měsíce'!$AC$6:$AC$297,0),0,1,1)*OFFSET('Filtr dle měsíce'!$AA$5,MATCH('Filtr dle měsíce'!A238,'Filtr dle měsíce'!$AC$6:$AC$297,0),0,1,1),"")&gt;0,IFERROR(OFFSET('Tabulka klientů 2023'!$AU$7,MATCH('Filtr dle měsíce'!A238,'Filtr dle měsíce'!$AC$6:$AC$297,0),0,1,1)*OFFSET('Filtr dle měsíce'!$AA$5,MATCH('Filtr dle měsíce'!A238,'Filtr dle měsíce'!$AC$6:$AC$297,0),0,1,1),""),"")</f>
        <v/>
      </c>
      <c r="N238" s="78" t="str">
        <f t="shared" ca="1" si="0"/>
        <v/>
      </c>
      <c r="Q238" s="51">
        <f>IF('Tabulka klientů 2023'!R240='Filtr dle měsíce'!$C$1,1,0)</f>
        <v>0</v>
      </c>
      <c r="R238" s="51">
        <f>IF('Tabulka klientů 2023'!U240='Filtr dle měsíce'!$C$1,1,0)</f>
        <v>0</v>
      </c>
      <c r="S238" s="51">
        <f>IF('Tabulka klientů 2023'!X240='Filtr dle měsíce'!$C$1,1,0)</f>
        <v>0</v>
      </c>
      <c r="T238" s="51">
        <f>IF('Tabulka klientů 2023'!AA240='Filtr dle měsíce'!$C$1,1,0)</f>
        <v>0</v>
      </c>
      <c r="U238" s="51">
        <f>IF('Tabulka klientů 2023'!AD240='Filtr dle měsíce'!$C$1,1,0)</f>
        <v>0</v>
      </c>
      <c r="V238" s="51">
        <f>IF('Tabulka klientů 2023'!AG240='Filtr dle měsíce'!$C$1,1,0)</f>
        <v>0</v>
      </c>
      <c r="W238" s="51">
        <f>IF('Tabulka klientů 2023'!AJ240='Filtr dle měsíce'!$C$1,1,0)</f>
        <v>0</v>
      </c>
      <c r="X238" s="1">
        <f>IF('Tabulka klientů 2023'!AM240='Filtr dle měsíce'!$C$1,1,0)</f>
        <v>0</v>
      </c>
      <c r="Y238" s="1">
        <f>IF('Tabulka klientů 2023'!AP240='Filtr dle měsíce'!$C$1,1,0)</f>
        <v>0</v>
      </c>
      <c r="Z238" s="1">
        <f>IF('Tabulka klientů 2023'!AS240='Filtr dle měsíce'!$C$1,1,0)</f>
        <v>0</v>
      </c>
      <c r="AA238" s="1">
        <f>IF('Tabulka klientů 2023'!AV240='Filtr dle měsíce'!$C$1,1,0)</f>
        <v>0</v>
      </c>
      <c r="AB238" s="1">
        <f t="shared" si="1"/>
        <v>0</v>
      </c>
      <c r="AC238" s="1">
        <f t="shared" si="2"/>
        <v>0</v>
      </c>
      <c r="AE238" s="51">
        <f>IF('Tabulka klientů 2023'!S240="ANO",1,0)</f>
        <v>0</v>
      </c>
      <c r="AF238" s="51">
        <f>IF('Tabulka klientů 2023'!V240="ANO",1,0)</f>
        <v>0</v>
      </c>
      <c r="AG238" s="51">
        <f>IF('Tabulka klientů 2023'!Y240="ANO",1,0)</f>
        <v>0</v>
      </c>
      <c r="AH238" s="51">
        <f>IF('Tabulka klientů 2023'!AB240="ANO",1,0)</f>
        <v>0</v>
      </c>
      <c r="AI238" s="51">
        <f>IF('Tabulka klientů 2023'!AE240="ANO",1,0)</f>
        <v>0</v>
      </c>
      <c r="AJ238" s="51">
        <f>IF('Tabulka klientů 2023'!AH240="ANO",1,0)</f>
        <v>0</v>
      </c>
      <c r="AK238" s="51">
        <f>IF('Tabulka klientů 2023'!AK240="ANO",1,0)</f>
        <v>0</v>
      </c>
      <c r="AL238" s="51">
        <f>IF('Tabulka klientů 2023'!AN240="ANO",1,0)</f>
        <v>0</v>
      </c>
      <c r="AM238" s="51">
        <f>IF('Tabulka klientů 2023'!AQ240="ANO",1,0)</f>
        <v>0</v>
      </c>
      <c r="AN238" s="51">
        <f>IF('Tabulka klientů 2023'!AT240="ANO",1,0)</f>
        <v>0</v>
      </c>
      <c r="AO238" s="51">
        <f>IF('Tabulka klientů 2023'!AW240="ANO",1,0)</f>
        <v>0</v>
      </c>
      <c r="AP238" s="51" t="e">
        <f t="shared" ref="AP238:AQ238" si="466">#N/A</f>
        <v>#N/A</v>
      </c>
      <c r="AQ238" s="51" t="e">
        <f t="shared" si="466"/>
        <v>#N/A</v>
      </c>
      <c r="AR238" s="51"/>
      <c r="AS238" s="1">
        <f t="shared" ref="AS238:BC238" si="467">SUM(Q238+AE238)</f>
        <v>0</v>
      </c>
      <c r="AT238" s="1">
        <f t="shared" si="467"/>
        <v>0</v>
      </c>
      <c r="AU238" s="1">
        <f t="shared" si="467"/>
        <v>0</v>
      </c>
      <c r="AV238" s="1">
        <f t="shared" si="467"/>
        <v>0</v>
      </c>
      <c r="AW238" s="1">
        <f t="shared" si="467"/>
        <v>0</v>
      </c>
      <c r="AX238" s="1">
        <f t="shared" si="467"/>
        <v>0</v>
      </c>
      <c r="AY238" s="1">
        <f t="shared" si="467"/>
        <v>0</v>
      </c>
      <c r="AZ238" s="1">
        <f t="shared" si="467"/>
        <v>0</v>
      </c>
      <c r="BA238" s="1">
        <f t="shared" si="467"/>
        <v>0</v>
      </c>
      <c r="BB238" s="1">
        <f t="shared" si="467"/>
        <v>0</v>
      </c>
      <c r="BC238" s="1">
        <f t="shared" si="467"/>
        <v>0</v>
      </c>
      <c r="BD238" s="1"/>
      <c r="BE238" s="79" t="str">
        <f ca="1">IF(IFERROR(OFFSET('Filtr dle měsíce'!AS$5,MATCH('Filtr dle měsíce'!$A237,'Filtr dle měsíce'!$AC$6:$AC$297,0),0,1,1)*OFFSET('Filtr dle měsíce'!AS$5,MATCH('Filtr dle měsíce'!$A237,'Filtr dle měsíce'!$AC$6:$AC$297,0),0,1,1),"")&gt;0,IFERROR(OFFSET('Filtr dle měsíce'!AS$5,MATCH('Filtr dle měsíce'!$A237,'Filtr dle měsíce'!$AC$6:$AC$297,0),0,1,1)*OFFSET('Filtr dle měsíce'!AS$5,MATCH('Filtr dle měsíce'!$A237,'Filtr dle měsíce'!$AC$6:$AC$297,0),0,1,1),""),"")</f>
        <v/>
      </c>
      <c r="BF238" s="79" t="str">
        <f ca="1">IF(IFERROR(OFFSET('Filtr dle měsíce'!AT$5,MATCH('Filtr dle měsíce'!$A237,'Filtr dle měsíce'!$AC$6:$AC$297,0),0,1,1)*OFFSET('Filtr dle měsíce'!AT$5,MATCH('Filtr dle měsíce'!$A237,'Filtr dle měsíce'!$AC$6:$AC$297,0),0,1,1),"")&gt;0,IFERROR(OFFSET('Filtr dle měsíce'!AT$5,MATCH('Filtr dle měsíce'!$A237,'Filtr dle měsíce'!$AC$6:$AC$297,0),0,1,1)*OFFSET('Filtr dle měsíce'!AT$5,MATCH('Filtr dle měsíce'!$A237,'Filtr dle měsíce'!$AC$6:$AC$297,0),0,1,1),""),"")</f>
        <v/>
      </c>
      <c r="BG238" s="79" t="str">
        <f ca="1">IF(IFERROR(OFFSET('Filtr dle měsíce'!AU$5,MATCH('Filtr dle měsíce'!$A237,'Filtr dle měsíce'!$AC$6:$AC$297,0),0,1,1)*OFFSET('Filtr dle měsíce'!AU$5,MATCH('Filtr dle měsíce'!$A237,'Filtr dle měsíce'!$AC$6:$AC$297,0),0,1,1),"")&gt;0,IFERROR(OFFSET('Filtr dle měsíce'!AU$5,MATCH('Filtr dle měsíce'!$A237,'Filtr dle měsíce'!$AC$6:$AC$297,0),0,1,1)*OFFSET('Filtr dle měsíce'!AU$5,MATCH('Filtr dle měsíce'!$A237,'Filtr dle měsíce'!$AC$6:$AC$297,0),0,1,1),""),"")</f>
        <v/>
      </c>
      <c r="BH238" s="79" t="str">
        <f ca="1">IF(IFERROR(OFFSET('Filtr dle měsíce'!AV$5,MATCH('Filtr dle měsíce'!$A237,'Filtr dle měsíce'!$AC$6:$AC$297,0),0,1,1)*OFFSET('Filtr dle měsíce'!AV$5,MATCH('Filtr dle měsíce'!$A237,'Filtr dle měsíce'!$AC$6:$AC$297,0),0,1,1),"")&gt;0,IFERROR(OFFSET('Filtr dle měsíce'!AV$5,MATCH('Filtr dle měsíce'!$A237,'Filtr dle měsíce'!$AC$6:$AC$297,0),0,1,1)*OFFSET('Filtr dle měsíce'!AV$5,MATCH('Filtr dle měsíce'!$A237,'Filtr dle měsíce'!$AC$6:$AC$297,0),0,1,1),""),"")</f>
        <v/>
      </c>
      <c r="BI238" s="79" t="str">
        <f ca="1">IF(IFERROR(OFFSET('Filtr dle měsíce'!AW$5,MATCH('Filtr dle měsíce'!$A237,'Filtr dle měsíce'!$AC$6:$AC$297,0),0,1,1)*OFFSET('Filtr dle měsíce'!AW$5,MATCH('Filtr dle měsíce'!$A237,'Filtr dle měsíce'!$AC$6:$AC$297,0),0,1,1),"")&gt;0,IFERROR(OFFSET('Filtr dle měsíce'!AW$5,MATCH('Filtr dle měsíce'!$A237,'Filtr dle měsíce'!$AC$6:$AC$297,0),0,1,1)*OFFSET('Filtr dle měsíce'!AW$5,MATCH('Filtr dle měsíce'!$A237,'Filtr dle měsíce'!$AC$6:$AC$297,0),0,1,1),""),"")</f>
        <v/>
      </c>
      <c r="BJ238" s="79" t="str">
        <f ca="1">IF(IFERROR(OFFSET('Filtr dle měsíce'!AX$5,MATCH('Filtr dle měsíce'!$A237,'Filtr dle měsíce'!$AC$6:$AC$297,0),0,1,1)*OFFSET('Filtr dle měsíce'!AX$5,MATCH('Filtr dle měsíce'!$A237,'Filtr dle měsíce'!$AC$6:$AC$297,0),0,1,1),"")&gt;0,IFERROR(OFFSET('Filtr dle měsíce'!AX$5,MATCH('Filtr dle měsíce'!$A237,'Filtr dle měsíce'!$AC$6:$AC$297,0),0,1,1)*OFFSET('Filtr dle měsíce'!AX$5,MATCH('Filtr dle měsíce'!$A237,'Filtr dle měsíce'!$AC$6:$AC$297,0),0,1,1),""),"")</f>
        <v/>
      </c>
      <c r="BK238" s="79" t="str">
        <f ca="1">IF(IFERROR(OFFSET('Filtr dle měsíce'!AY$5,MATCH('Filtr dle měsíce'!$A237,'Filtr dle měsíce'!$AC$6:$AC$297,0),0,1,1)*OFFSET('Filtr dle měsíce'!AY$5,MATCH('Filtr dle měsíce'!$A237,'Filtr dle měsíce'!$AC$6:$AC$297,0),0,1,1),"")&gt;0,IFERROR(OFFSET('Filtr dle měsíce'!AY$5,MATCH('Filtr dle měsíce'!$A237,'Filtr dle měsíce'!$AC$6:$AC$297,0),0,1,1)*OFFSET('Filtr dle měsíce'!AY$5,MATCH('Filtr dle měsíce'!$A237,'Filtr dle měsíce'!$AC$6:$AC$297,0),0,1,1),""),"")</f>
        <v/>
      </c>
      <c r="BL238" s="79" t="str">
        <f ca="1">IF(IFERROR(OFFSET('Filtr dle měsíce'!AZ$5,MATCH('Filtr dle měsíce'!$A237,'Filtr dle měsíce'!$AC$6:$AC$297,0),0,1,1)*OFFSET('Filtr dle měsíce'!AZ$5,MATCH('Filtr dle měsíce'!$A237,'Filtr dle měsíce'!$AC$6:$AC$297,0),0,1,1),"")&gt;0,IFERROR(OFFSET('Filtr dle měsíce'!AZ$5,MATCH('Filtr dle měsíce'!$A237,'Filtr dle měsíce'!$AC$6:$AC$297,0),0,1,1)*OFFSET('Filtr dle měsíce'!AZ$5,MATCH('Filtr dle měsíce'!$A237,'Filtr dle měsíce'!$AC$6:$AC$297,0),0,1,1),""),"")</f>
        <v/>
      </c>
      <c r="BM238" s="79" t="str">
        <f ca="1">IF(IFERROR(OFFSET('Filtr dle měsíce'!BA$5,MATCH('Filtr dle měsíce'!$A237,'Filtr dle měsíce'!$AC$6:$AC$297,0),0,1,1)*OFFSET('Filtr dle měsíce'!BA$5,MATCH('Filtr dle měsíce'!$A237,'Filtr dle měsíce'!$AC$6:$AC$297,0),0,1,1),"")&gt;0,IFERROR(OFFSET('Filtr dle měsíce'!BA$5,MATCH('Filtr dle měsíce'!$A237,'Filtr dle měsíce'!$AC$6:$AC$297,0),0,1,1)*OFFSET('Filtr dle měsíce'!BA$5,MATCH('Filtr dle měsíce'!$A237,'Filtr dle měsíce'!$AC$6:$AC$297,0),0,1,1),""),"")</f>
        <v/>
      </c>
      <c r="BN238" s="79" t="str">
        <f ca="1">IF(IFERROR(OFFSET('Filtr dle měsíce'!BB$5,MATCH('Filtr dle měsíce'!$A237,'Filtr dle měsíce'!$AC$6:$AC$297,0),0,1,1)*OFFSET('Filtr dle měsíce'!BB$5,MATCH('Filtr dle měsíce'!$A237,'Filtr dle měsíce'!$AC$6:$AC$297,0),0,1,1),"")&gt;0,IFERROR(OFFSET('Filtr dle měsíce'!BB$5,MATCH('Filtr dle měsíce'!$A237,'Filtr dle měsíce'!$AC$6:$AC$297,0),0,1,1)*OFFSET('Filtr dle měsíce'!BB$5,MATCH('Filtr dle měsíce'!$A237,'Filtr dle měsíce'!$AC$6:$AC$297,0),0,1,1),""),"")</f>
        <v/>
      </c>
      <c r="BO238" s="79" t="str">
        <f ca="1">IF(IFERROR(OFFSET('Filtr dle měsíce'!BC$5,MATCH('Filtr dle měsíce'!$A237,'Filtr dle měsíce'!$AC$6:$AC$297,0),0,1,1)*OFFSET('Filtr dle měsíce'!BC$5,MATCH('Filtr dle měsíce'!$A237,'Filtr dle měsíce'!$AC$6:$AC$297,0),0,1,1),"")&gt;0,IFERROR(OFFSET('Filtr dle měsíce'!BC$5,MATCH('Filtr dle měsíce'!$A237,'Filtr dle měsíce'!$AC$6:$AC$297,0),0,1,1)*OFFSET('Filtr dle měsíce'!BC$5,MATCH('Filtr dle měsíce'!$A237,'Filtr dle měsíce'!$AC$6:$AC$297,0),0,1,1),""),"")</f>
        <v/>
      </c>
      <c r="BP238" s="79"/>
      <c r="BQ238" s="79"/>
    </row>
    <row r="239" spans="1:69" ht="14.25" customHeight="1" x14ac:dyDescent="0.4">
      <c r="A239" s="51">
        <v>235</v>
      </c>
      <c r="B239" s="74" t="str">
        <f ca="1">IFERROR(TEXT(OFFSET('Tabulka klientů 2023'!$C$7,MATCH('Filtr dle měsíce'!A239,'Filtr dle měsíce'!$AC$6:$AC$297,0),0,1,1),""),"")</f>
        <v/>
      </c>
      <c r="C239" s="75" t="str">
        <f ca="1">IF(IFERROR(OFFSET('Tabulka klientů 2023'!$Q$7,MATCH('Filtr dle měsíce'!A239,'Filtr dle měsíce'!$AC$6:$AC$297,0),0,1,1)*OFFSET('Filtr dle měsíce'!$Q$5,MATCH('Filtr dle měsíce'!A239,'Filtr dle měsíce'!$AC$6:$AC$297,0),0,1,1),"")&gt;0,IFERROR(OFFSET('Tabulka klientů 2023'!$Q$7,MATCH('Filtr dle měsíce'!A239,'Filtr dle měsíce'!$AC$6:$AC$297,0),0,1,1)*OFFSET('Filtr dle měsíce'!$Q$5,MATCH('Filtr dle měsíce'!A239,'Filtr dle měsíce'!$AC$6:$AC$297,0),0,1,1),""),"")</f>
        <v/>
      </c>
      <c r="D239" s="76" t="str">
        <f ca="1">IF(IFERROR(OFFSET('Tabulka klientů 2023'!$T$7,MATCH('Filtr dle měsíce'!A239,'Filtr dle měsíce'!$AC$6:$AC$297,0),0,1,1)*OFFSET('Filtr dle měsíce'!$R$5,MATCH('Filtr dle měsíce'!A239,'Filtr dle měsíce'!$AC$6:$AC$297,0),0,1,1),"")&gt;0,IFERROR(OFFSET('Tabulka klientů 2023'!$T$7,MATCH('Filtr dle měsíce'!A239,'Filtr dle měsíce'!$AC$6:$AC$297,0),0,1,1)*OFFSET('Filtr dle měsíce'!$R$5,MATCH('Filtr dle měsíce'!A239,'Filtr dle měsíce'!$AC$6:$AC$297,0),0,1,1),""),"")</f>
        <v/>
      </c>
      <c r="E239" s="75" t="str">
        <f ca="1">IF(IFERROR(OFFSET('Tabulka klientů 2023'!$W$7,MATCH('Filtr dle měsíce'!A239,'Filtr dle měsíce'!$AC$6:$AC$297,0),0,1,1)*OFFSET('Filtr dle měsíce'!$S$5,MATCH('Filtr dle měsíce'!A239,'Filtr dle měsíce'!$AC$6:$AC$297,0),0,1,1),"")&gt;0,IFERROR(OFFSET('Tabulka klientů 2023'!$W$7,MATCH('Filtr dle měsíce'!A239,'Filtr dle měsíce'!$AC$6:$AC$297,0),0,1,1)*OFFSET('Filtr dle měsíce'!$S$5,MATCH('Filtr dle měsíce'!A239,'Filtr dle měsíce'!$AC$6:$AC$297,0),0,1,1),""),"")</f>
        <v/>
      </c>
      <c r="F239" s="76" t="str">
        <f ca="1">IF(IFERROR(OFFSET('Tabulka klientů 2023'!$Z$7,MATCH('Filtr dle měsíce'!A239,'Filtr dle měsíce'!$AC$6:$AC$297,0),0,1,1)*OFFSET('Filtr dle měsíce'!$T$5,MATCH('Filtr dle měsíce'!A239,'Filtr dle měsíce'!$AC$6:$AC$297,0),0,1,1),"")&gt;0,IFERROR(OFFSET('Tabulka klientů 2023'!$Z$7,MATCH('Filtr dle měsíce'!A239,'Filtr dle měsíce'!$AC$6:$AC$297,0),0,1,1)*OFFSET('Filtr dle měsíce'!$T$5,MATCH('Filtr dle měsíce'!A239,'Filtr dle měsíce'!$AC$6:$AC$297,0),0,1,1),""),"")</f>
        <v/>
      </c>
      <c r="G239" s="75" t="str">
        <f ca="1">IF(IFERROR(OFFSET('Tabulka klientů 2023'!$AC$7,MATCH('Filtr dle měsíce'!A239,'Filtr dle měsíce'!$AC$6:$AC$297,0),0,1,1)*OFFSET('Filtr dle měsíce'!$U$5,MATCH('Filtr dle měsíce'!A239,'Filtr dle měsíce'!$AC$6:$AC$297,0),0,1,1),"")&gt;0,IFERROR(OFFSET('Tabulka klientů 2023'!$AC$7,MATCH('Filtr dle měsíce'!A239,'Filtr dle měsíce'!$AC$6:$AC$297,0),0,1,1)*OFFSET('Filtr dle měsíce'!$U$5,MATCH('Filtr dle měsíce'!A239,'Filtr dle měsíce'!$AC$6:$AC$297,0),0,1,1),""),"")</f>
        <v/>
      </c>
      <c r="H239" s="76" t="str">
        <f ca="1">IF(IFERROR(OFFSET('Tabulka klientů 2023'!$AF$7,MATCH('Filtr dle měsíce'!A239,'Filtr dle měsíce'!$AC$6:$AC$297,0),0,1,1)*OFFSET('Filtr dle měsíce'!$V$5,MATCH('Filtr dle měsíce'!A239,'Filtr dle měsíce'!$AC$6:$AC$297,0),0,1,1),"")&gt;0,IFERROR(OFFSET('Tabulka klientů 2023'!$AF$7,MATCH('Filtr dle měsíce'!A239,'Filtr dle měsíce'!$AC$6:$AC$297,0),0,1,1)*OFFSET('Filtr dle měsíce'!$V$5,MATCH('Filtr dle měsíce'!A239,'Filtr dle měsíce'!$AC$6:$AC$297,0),0,1,1),""),"")</f>
        <v/>
      </c>
      <c r="I239" s="75" t="str">
        <f ca="1">IF(IFERROR(OFFSET('Tabulka klientů 2023'!$AI$7,MATCH('Filtr dle měsíce'!A239,'Filtr dle měsíce'!$AC$6:$AC$297,0),0,1,1)*OFFSET('Filtr dle měsíce'!$W$5,MATCH('Filtr dle měsíce'!A239,'Filtr dle měsíce'!$AC$6:$AC$297,0),0,1,1),"")&gt;0,IFERROR(OFFSET('Tabulka klientů 2023'!$AI$7,MATCH('Filtr dle měsíce'!A239,'Filtr dle měsíce'!$AC$6:$AC$297,0),0,1,1)*OFFSET('Filtr dle měsíce'!$W$5,MATCH('Filtr dle měsíce'!A239,'Filtr dle měsíce'!$AC$6:$AC$297,0),0,1,1),""),"")</f>
        <v/>
      </c>
      <c r="J239" s="76" t="str">
        <f ca="1">IF(IFERROR(OFFSET('Tabulka klientů 2023'!$AL$7,MATCH('Filtr dle měsíce'!A239,'Filtr dle měsíce'!$AC$6:$AC$297,0),0,1,1)*OFFSET('Filtr dle měsíce'!$X$5,MATCH('Filtr dle měsíce'!A239,'Filtr dle měsíce'!$AC$6:$AC$297,0),0,1,1),"")&gt;0,IFERROR(OFFSET('Tabulka klientů 2023'!$AL$7,MATCH('Filtr dle měsíce'!A239,'Filtr dle měsíce'!$AC$6:$AC$297,0),0,1,1)*OFFSET('Filtr dle měsíce'!$X$5,MATCH('Filtr dle měsíce'!A239,'Filtr dle měsíce'!$AC$6:$AC$297,0),0,1,1),""),"")</f>
        <v/>
      </c>
      <c r="K239" s="75" t="str">
        <f ca="1">IF(IFERROR(OFFSET('Tabulka klientů 2023'!$AO$7,MATCH('Filtr dle měsíce'!A239,'Filtr dle měsíce'!$AC$6:$AC$297,0),0,1,1)*OFFSET('Filtr dle měsíce'!$Y$5,MATCH('Filtr dle měsíce'!A239,'Filtr dle měsíce'!$AC$6:$AC$297,0),0,1,1),"")&gt;0,IFERROR(OFFSET('Tabulka klientů 2023'!$AO$7,MATCH('Filtr dle měsíce'!A239,'Filtr dle měsíce'!$AC$6:$AC$297,0),0,1,1)*OFFSET('Filtr dle měsíce'!$Y$5,MATCH('Filtr dle měsíce'!A239,'Filtr dle měsíce'!$AC$6:$AC$297,0),0,1,1),""),"")</f>
        <v/>
      </c>
      <c r="L239" s="76" t="str">
        <f ca="1">IF(IFERROR(OFFSET('Tabulka klientů 2023'!$AR$7,MATCH('Filtr dle měsíce'!A239,'Filtr dle měsíce'!$AC$6:$AC$297,0),0,1,1)*OFFSET('Filtr dle měsíce'!$Z$5,MATCH('Filtr dle měsíce'!A239,'Filtr dle měsíce'!$AC$6:$AC$297,0),0,1,1),"")&gt;0,IFERROR(OFFSET('Tabulka klientů 2023'!$AR$7,MATCH('Filtr dle měsíce'!A239,'Filtr dle měsíce'!$AC$6:$AC$297,0),0,1,1)*OFFSET('Filtr dle měsíce'!$Z$5,MATCH('Filtr dle měsíce'!A239,'Filtr dle měsíce'!$AC$6:$AC$297,0),0,1,1),""),"")</f>
        <v/>
      </c>
      <c r="M239" s="77" t="str">
        <f ca="1">IF(IFERROR(OFFSET('Tabulka klientů 2023'!$AU$7,MATCH('Filtr dle měsíce'!A239,'Filtr dle měsíce'!$AC$6:$AC$297,0),0,1,1)*OFFSET('Filtr dle měsíce'!$AA$5,MATCH('Filtr dle měsíce'!A239,'Filtr dle měsíce'!$AC$6:$AC$297,0),0,1,1),"")&gt;0,IFERROR(OFFSET('Tabulka klientů 2023'!$AU$7,MATCH('Filtr dle měsíce'!A239,'Filtr dle měsíce'!$AC$6:$AC$297,0),0,1,1)*OFFSET('Filtr dle měsíce'!$AA$5,MATCH('Filtr dle měsíce'!A239,'Filtr dle měsíce'!$AC$6:$AC$297,0),0,1,1),""),"")</f>
        <v/>
      </c>
      <c r="N239" s="78" t="str">
        <f t="shared" ca="1" si="0"/>
        <v/>
      </c>
      <c r="Q239" s="51">
        <f>IF('Tabulka klientů 2023'!R241='Filtr dle měsíce'!$C$1,1,0)</f>
        <v>0</v>
      </c>
      <c r="R239" s="51">
        <f>IF('Tabulka klientů 2023'!U241='Filtr dle měsíce'!$C$1,1,0)</f>
        <v>0</v>
      </c>
      <c r="S239" s="51">
        <f>IF('Tabulka klientů 2023'!X241='Filtr dle měsíce'!$C$1,1,0)</f>
        <v>0</v>
      </c>
      <c r="T239" s="51">
        <f>IF('Tabulka klientů 2023'!AA241='Filtr dle měsíce'!$C$1,1,0)</f>
        <v>0</v>
      </c>
      <c r="U239" s="51">
        <f>IF('Tabulka klientů 2023'!AD241='Filtr dle měsíce'!$C$1,1,0)</f>
        <v>0</v>
      </c>
      <c r="V239" s="51">
        <f>IF('Tabulka klientů 2023'!AG241='Filtr dle měsíce'!$C$1,1,0)</f>
        <v>0</v>
      </c>
      <c r="W239" s="51">
        <f>IF('Tabulka klientů 2023'!AJ241='Filtr dle měsíce'!$C$1,1,0)</f>
        <v>0</v>
      </c>
      <c r="X239" s="1">
        <f>IF('Tabulka klientů 2023'!AM241='Filtr dle měsíce'!$C$1,1,0)</f>
        <v>0</v>
      </c>
      <c r="Y239" s="1">
        <f>IF('Tabulka klientů 2023'!AP241='Filtr dle měsíce'!$C$1,1,0)</f>
        <v>0</v>
      </c>
      <c r="Z239" s="1">
        <f>IF('Tabulka klientů 2023'!AS241='Filtr dle měsíce'!$C$1,1,0)</f>
        <v>0</v>
      </c>
      <c r="AA239" s="1">
        <f>IF('Tabulka klientů 2023'!AV241='Filtr dle měsíce'!$C$1,1,0)</f>
        <v>0</v>
      </c>
      <c r="AB239" s="1">
        <f t="shared" si="1"/>
        <v>0</v>
      </c>
      <c r="AC239" s="1">
        <f t="shared" si="2"/>
        <v>0</v>
      </c>
      <c r="AE239" s="51">
        <f>IF('Tabulka klientů 2023'!S241="ANO",1,0)</f>
        <v>0</v>
      </c>
      <c r="AF239" s="51">
        <f>IF('Tabulka klientů 2023'!V241="ANO",1,0)</f>
        <v>0</v>
      </c>
      <c r="AG239" s="51">
        <f>IF('Tabulka klientů 2023'!Y241="ANO",1,0)</f>
        <v>0</v>
      </c>
      <c r="AH239" s="51">
        <f>IF('Tabulka klientů 2023'!AB241="ANO",1,0)</f>
        <v>0</v>
      </c>
      <c r="AI239" s="51">
        <f>IF('Tabulka klientů 2023'!AE241="ANO",1,0)</f>
        <v>0</v>
      </c>
      <c r="AJ239" s="51">
        <f>IF('Tabulka klientů 2023'!AH241="ANO",1,0)</f>
        <v>0</v>
      </c>
      <c r="AK239" s="51">
        <f>IF('Tabulka klientů 2023'!AK241="ANO",1,0)</f>
        <v>0</v>
      </c>
      <c r="AL239" s="51">
        <f>IF('Tabulka klientů 2023'!AN241="ANO",1,0)</f>
        <v>0</v>
      </c>
      <c r="AM239" s="51">
        <f>IF('Tabulka klientů 2023'!AQ241="ANO",1,0)</f>
        <v>0</v>
      </c>
      <c r="AN239" s="51">
        <f>IF('Tabulka klientů 2023'!AT241="ANO",1,0)</f>
        <v>0</v>
      </c>
      <c r="AO239" s="51">
        <f>IF('Tabulka klientů 2023'!AW241="ANO",1,0)</f>
        <v>0</v>
      </c>
      <c r="AP239" s="51" t="e">
        <f t="shared" ref="AP239:AQ239" si="468">#N/A</f>
        <v>#N/A</v>
      </c>
      <c r="AQ239" s="51" t="e">
        <f t="shared" si="468"/>
        <v>#N/A</v>
      </c>
      <c r="AR239" s="51"/>
      <c r="AS239" s="1">
        <f t="shared" ref="AS239:BC239" si="469">SUM(Q239+AE239)</f>
        <v>0</v>
      </c>
      <c r="AT239" s="1">
        <f t="shared" si="469"/>
        <v>0</v>
      </c>
      <c r="AU239" s="1">
        <f t="shared" si="469"/>
        <v>0</v>
      </c>
      <c r="AV239" s="1">
        <f t="shared" si="469"/>
        <v>0</v>
      </c>
      <c r="AW239" s="1">
        <f t="shared" si="469"/>
        <v>0</v>
      </c>
      <c r="AX239" s="1">
        <f t="shared" si="469"/>
        <v>0</v>
      </c>
      <c r="AY239" s="1">
        <f t="shared" si="469"/>
        <v>0</v>
      </c>
      <c r="AZ239" s="1">
        <f t="shared" si="469"/>
        <v>0</v>
      </c>
      <c r="BA239" s="1">
        <f t="shared" si="469"/>
        <v>0</v>
      </c>
      <c r="BB239" s="1">
        <f t="shared" si="469"/>
        <v>0</v>
      </c>
      <c r="BC239" s="1">
        <f t="shared" si="469"/>
        <v>0</v>
      </c>
      <c r="BD239" s="1"/>
      <c r="BE239" s="79" t="str">
        <f ca="1">IF(IFERROR(OFFSET('Filtr dle měsíce'!AS$5,MATCH('Filtr dle měsíce'!$A238,'Filtr dle měsíce'!$AC$6:$AC$297,0),0,1,1)*OFFSET('Filtr dle měsíce'!AS$5,MATCH('Filtr dle měsíce'!$A238,'Filtr dle měsíce'!$AC$6:$AC$297,0),0,1,1),"")&gt;0,IFERROR(OFFSET('Filtr dle měsíce'!AS$5,MATCH('Filtr dle měsíce'!$A238,'Filtr dle měsíce'!$AC$6:$AC$297,0),0,1,1)*OFFSET('Filtr dle měsíce'!AS$5,MATCH('Filtr dle měsíce'!$A238,'Filtr dle měsíce'!$AC$6:$AC$297,0),0,1,1),""),"")</f>
        <v/>
      </c>
      <c r="BF239" s="79" t="str">
        <f ca="1">IF(IFERROR(OFFSET('Filtr dle měsíce'!AT$5,MATCH('Filtr dle měsíce'!$A238,'Filtr dle měsíce'!$AC$6:$AC$297,0),0,1,1)*OFFSET('Filtr dle měsíce'!AT$5,MATCH('Filtr dle měsíce'!$A238,'Filtr dle měsíce'!$AC$6:$AC$297,0),0,1,1),"")&gt;0,IFERROR(OFFSET('Filtr dle měsíce'!AT$5,MATCH('Filtr dle měsíce'!$A238,'Filtr dle měsíce'!$AC$6:$AC$297,0),0,1,1)*OFFSET('Filtr dle měsíce'!AT$5,MATCH('Filtr dle měsíce'!$A238,'Filtr dle měsíce'!$AC$6:$AC$297,0),0,1,1),""),"")</f>
        <v/>
      </c>
      <c r="BG239" s="79" t="str">
        <f ca="1">IF(IFERROR(OFFSET('Filtr dle měsíce'!AU$5,MATCH('Filtr dle měsíce'!$A238,'Filtr dle měsíce'!$AC$6:$AC$297,0),0,1,1)*OFFSET('Filtr dle měsíce'!AU$5,MATCH('Filtr dle měsíce'!$A238,'Filtr dle měsíce'!$AC$6:$AC$297,0),0,1,1),"")&gt;0,IFERROR(OFFSET('Filtr dle měsíce'!AU$5,MATCH('Filtr dle měsíce'!$A238,'Filtr dle měsíce'!$AC$6:$AC$297,0),0,1,1)*OFFSET('Filtr dle měsíce'!AU$5,MATCH('Filtr dle měsíce'!$A238,'Filtr dle měsíce'!$AC$6:$AC$297,0),0,1,1),""),"")</f>
        <v/>
      </c>
      <c r="BH239" s="79" t="str">
        <f ca="1">IF(IFERROR(OFFSET('Filtr dle měsíce'!AV$5,MATCH('Filtr dle měsíce'!$A238,'Filtr dle měsíce'!$AC$6:$AC$297,0),0,1,1)*OFFSET('Filtr dle měsíce'!AV$5,MATCH('Filtr dle měsíce'!$A238,'Filtr dle měsíce'!$AC$6:$AC$297,0),0,1,1),"")&gt;0,IFERROR(OFFSET('Filtr dle měsíce'!AV$5,MATCH('Filtr dle měsíce'!$A238,'Filtr dle měsíce'!$AC$6:$AC$297,0),0,1,1)*OFFSET('Filtr dle měsíce'!AV$5,MATCH('Filtr dle měsíce'!$A238,'Filtr dle měsíce'!$AC$6:$AC$297,0),0,1,1),""),"")</f>
        <v/>
      </c>
      <c r="BI239" s="79" t="str">
        <f ca="1">IF(IFERROR(OFFSET('Filtr dle měsíce'!AW$5,MATCH('Filtr dle měsíce'!$A238,'Filtr dle měsíce'!$AC$6:$AC$297,0),0,1,1)*OFFSET('Filtr dle měsíce'!AW$5,MATCH('Filtr dle měsíce'!$A238,'Filtr dle měsíce'!$AC$6:$AC$297,0),0,1,1),"")&gt;0,IFERROR(OFFSET('Filtr dle měsíce'!AW$5,MATCH('Filtr dle měsíce'!$A238,'Filtr dle měsíce'!$AC$6:$AC$297,0),0,1,1)*OFFSET('Filtr dle měsíce'!AW$5,MATCH('Filtr dle měsíce'!$A238,'Filtr dle měsíce'!$AC$6:$AC$297,0),0,1,1),""),"")</f>
        <v/>
      </c>
      <c r="BJ239" s="79" t="str">
        <f ca="1">IF(IFERROR(OFFSET('Filtr dle měsíce'!AX$5,MATCH('Filtr dle měsíce'!$A238,'Filtr dle měsíce'!$AC$6:$AC$297,0),0,1,1)*OFFSET('Filtr dle měsíce'!AX$5,MATCH('Filtr dle měsíce'!$A238,'Filtr dle měsíce'!$AC$6:$AC$297,0),0,1,1),"")&gt;0,IFERROR(OFFSET('Filtr dle měsíce'!AX$5,MATCH('Filtr dle měsíce'!$A238,'Filtr dle měsíce'!$AC$6:$AC$297,0),0,1,1)*OFFSET('Filtr dle měsíce'!AX$5,MATCH('Filtr dle měsíce'!$A238,'Filtr dle měsíce'!$AC$6:$AC$297,0),0,1,1),""),"")</f>
        <v/>
      </c>
      <c r="BK239" s="79" t="str">
        <f ca="1">IF(IFERROR(OFFSET('Filtr dle měsíce'!AY$5,MATCH('Filtr dle měsíce'!$A238,'Filtr dle měsíce'!$AC$6:$AC$297,0),0,1,1)*OFFSET('Filtr dle měsíce'!AY$5,MATCH('Filtr dle měsíce'!$A238,'Filtr dle měsíce'!$AC$6:$AC$297,0),0,1,1),"")&gt;0,IFERROR(OFFSET('Filtr dle měsíce'!AY$5,MATCH('Filtr dle měsíce'!$A238,'Filtr dle měsíce'!$AC$6:$AC$297,0),0,1,1)*OFFSET('Filtr dle měsíce'!AY$5,MATCH('Filtr dle měsíce'!$A238,'Filtr dle měsíce'!$AC$6:$AC$297,0),0,1,1),""),"")</f>
        <v/>
      </c>
      <c r="BL239" s="79" t="str">
        <f ca="1">IF(IFERROR(OFFSET('Filtr dle měsíce'!AZ$5,MATCH('Filtr dle měsíce'!$A238,'Filtr dle měsíce'!$AC$6:$AC$297,0),0,1,1)*OFFSET('Filtr dle měsíce'!AZ$5,MATCH('Filtr dle měsíce'!$A238,'Filtr dle měsíce'!$AC$6:$AC$297,0),0,1,1),"")&gt;0,IFERROR(OFFSET('Filtr dle měsíce'!AZ$5,MATCH('Filtr dle měsíce'!$A238,'Filtr dle měsíce'!$AC$6:$AC$297,0),0,1,1)*OFFSET('Filtr dle měsíce'!AZ$5,MATCH('Filtr dle měsíce'!$A238,'Filtr dle měsíce'!$AC$6:$AC$297,0),0,1,1),""),"")</f>
        <v/>
      </c>
      <c r="BM239" s="79" t="str">
        <f ca="1">IF(IFERROR(OFFSET('Filtr dle měsíce'!BA$5,MATCH('Filtr dle měsíce'!$A238,'Filtr dle měsíce'!$AC$6:$AC$297,0),0,1,1)*OFFSET('Filtr dle měsíce'!BA$5,MATCH('Filtr dle měsíce'!$A238,'Filtr dle měsíce'!$AC$6:$AC$297,0),0,1,1),"")&gt;0,IFERROR(OFFSET('Filtr dle měsíce'!BA$5,MATCH('Filtr dle měsíce'!$A238,'Filtr dle měsíce'!$AC$6:$AC$297,0),0,1,1)*OFFSET('Filtr dle měsíce'!BA$5,MATCH('Filtr dle měsíce'!$A238,'Filtr dle měsíce'!$AC$6:$AC$297,0),0,1,1),""),"")</f>
        <v/>
      </c>
      <c r="BN239" s="79" t="str">
        <f ca="1">IF(IFERROR(OFFSET('Filtr dle měsíce'!BB$5,MATCH('Filtr dle měsíce'!$A238,'Filtr dle měsíce'!$AC$6:$AC$297,0),0,1,1)*OFFSET('Filtr dle měsíce'!BB$5,MATCH('Filtr dle měsíce'!$A238,'Filtr dle měsíce'!$AC$6:$AC$297,0),0,1,1),"")&gt;0,IFERROR(OFFSET('Filtr dle měsíce'!BB$5,MATCH('Filtr dle měsíce'!$A238,'Filtr dle měsíce'!$AC$6:$AC$297,0),0,1,1)*OFFSET('Filtr dle měsíce'!BB$5,MATCH('Filtr dle měsíce'!$A238,'Filtr dle měsíce'!$AC$6:$AC$297,0),0,1,1),""),"")</f>
        <v/>
      </c>
      <c r="BO239" s="79" t="str">
        <f ca="1">IF(IFERROR(OFFSET('Filtr dle měsíce'!BC$5,MATCH('Filtr dle měsíce'!$A238,'Filtr dle měsíce'!$AC$6:$AC$297,0),0,1,1)*OFFSET('Filtr dle měsíce'!BC$5,MATCH('Filtr dle měsíce'!$A238,'Filtr dle měsíce'!$AC$6:$AC$297,0),0,1,1),"")&gt;0,IFERROR(OFFSET('Filtr dle měsíce'!BC$5,MATCH('Filtr dle měsíce'!$A238,'Filtr dle měsíce'!$AC$6:$AC$297,0),0,1,1)*OFFSET('Filtr dle měsíce'!BC$5,MATCH('Filtr dle měsíce'!$A238,'Filtr dle měsíce'!$AC$6:$AC$297,0),0,1,1),""),"")</f>
        <v/>
      </c>
      <c r="BP239" s="79"/>
      <c r="BQ239" s="79"/>
    </row>
    <row r="240" spans="1:69" ht="14.25" customHeight="1" x14ac:dyDescent="0.4">
      <c r="A240" s="51">
        <v>236</v>
      </c>
      <c r="B240" s="74" t="str">
        <f ca="1">IFERROR(TEXT(OFFSET('Tabulka klientů 2023'!$C$7,MATCH('Filtr dle měsíce'!A240,'Filtr dle měsíce'!$AC$6:$AC$297,0),0,1,1),""),"")</f>
        <v/>
      </c>
      <c r="C240" s="75" t="str">
        <f ca="1">IF(IFERROR(OFFSET('Tabulka klientů 2023'!$Q$7,MATCH('Filtr dle měsíce'!A240,'Filtr dle měsíce'!$AC$6:$AC$297,0),0,1,1)*OFFSET('Filtr dle měsíce'!$Q$5,MATCH('Filtr dle měsíce'!A240,'Filtr dle měsíce'!$AC$6:$AC$297,0),0,1,1),"")&gt;0,IFERROR(OFFSET('Tabulka klientů 2023'!$Q$7,MATCH('Filtr dle měsíce'!A240,'Filtr dle měsíce'!$AC$6:$AC$297,0),0,1,1)*OFFSET('Filtr dle měsíce'!$Q$5,MATCH('Filtr dle měsíce'!A240,'Filtr dle měsíce'!$AC$6:$AC$297,0),0,1,1),""),"")</f>
        <v/>
      </c>
      <c r="D240" s="76" t="str">
        <f ca="1">IF(IFERROR(OFFSET('Tabulka klientů 2023'!$T$7,MATCH('Filtr dle měsíce'!A240,'Filtr dle měsíce'!$AC$6:$AC$297,0),0,1,1)*OFFSET('Filtr dle měsíce'!$R$5,MATCH('Filtr dle měsíce'!A240,'Filtr dle měsíce'!$AC$6:$AC$297,0),0,1,1),"")&gt;0,IFERROR(OFFSET('Tabulka klientů 2023'!$T$7,MATCH('Filtr dle měsíce'!A240,'Filtr dle měsíce'!$AC$6:$AC$297,0),0,1,1)*OFFSET('Filtr dle měsíce'!$R$5,MATCH('Filtr dle měsíce'!A240,'Filtr dle měsíce'!$AC$6:$AC$297,0),0,1,1),""),"")</f>
        <v/>
      </c>
      <c r="E240" s="75" t="str">
        <f ca="1">IF(IFERROR(OFFSET('Tabulka klientů 2023'!$W$7,MATCH('Filtr dle měsíce'!A240,'Filtr dle měsíce'!$AC$6:$AC$297,0),0,1,1)*OFFSET('Filtr dle měsíce'!$S$5,MATCH('Filtr dle měsíce'!A240,'Filtr dle měsíce'!$AC$6:$AC$297,0),0,1,1),"")&gt;0,IFERROR(OFFSET('Tabulka klientů 2023'!$W$7,MATCH('Filtr dle měsíce'!A240,'Filtr dle měsíce'!$AC$6:$AC$297,0),0,1,1)*OFFSET('Filtr dle měsíce'!$S$5,MATCH('Filtr dle měsíce'!A240,'Filtr dle měsíce'!$AC$6:$AC$297,0),0,1,1),""),"")</f>
        <v/>
      </c>
      <c r="F240" s="76" t="str">
        <f ca="1">IF(IFERROR(OFFSET('Tabulka klientů 2023'!$Z$7,MATCH('Filtr dle měsíce'!A240,'Filtr dle měsíce'!$AC$6:$AC$297,0),0,1,1)*OFFSET('Filtr dle měsíce'!$T$5,MATCH('Filtr dle měsíce'!A240,'Filtr dle měsíce'!$AC$6:$AC$297,0),0,1,1),"")&gt;0,IFERROR(OFFSET('Tabulka klientů 2023'!$Z$7,MATCH('Filtr dle měsíce'!A240,'Filtr dle měsíce'!$AC$6:$AC$297,0),0,1,1)*OFFSET('Filtr dle měsíce'!$T$5,MATCH('Filtr dle měsíce'!A240,'Filtr dle měsíce'!$AC$6:$AC$297,0),0,1,1),""),"")</f>
        <v/>
      </c>
      <c r="G240" s="75" t="str">
        <f ca="1">IF(IFERROR(OFFSET('Tabulka klientů 2023'!$AC$7,MATCH('Filtr dle měsíce'!A240,'Filtr dle měsíce'!$AC$6:$AC$297,0),0,1,1)*OFFSET('Filtr dle měsíce'!$U$5,MATCH('Filtr dle měsíce'!A240,'Filtr dle měsíce'!$AC$6:$AC$297,0),0,1,1),"")&gt;0,IFERROR(OFFSET('Tabulka klientů 2023'!$AC$7,MATCH('Filtr dle měsíce'!A240,'Filtr dle měsíce'!$AC$6:$AC$297,0),0,1,1)*OFFSET('Filtr dle měsíce'!$U$5,MATCH('Filtr dle měsíce'!A240,'Filtr dle měsíce'!$AC$6:$AC$297,0),0,1,1),""),"")</f>
        <v/>
      </c>
      <c r="H240" s="76" t="str">
        <f ca="1">IF(IFERROR(OFFSET('Tabulka klientů 2023'!$AF$7,MATCH('Filtr dle měsíce'!A240,'Filtr dle měsíce'!$AC$6:$AC$297,0),0,1,1)*OFFSET('Filtr dle měsíce'!$V$5,MATCH('Filtr dle měsíce'!A240,'Filtr dle měsíce'!$AC$6:$AC$297,0),0,1,1),"")&gt;0,IFERROR(OFFSET('Tabulka klientů 2023'!$AF$7,MATCH('Filtr dle měsíce'!A240,'Filtr dle měsíce'!$AC$6:$AC$297,0),0,1,1)*OFFSET('Filtr dle měsíce'!$V$5,MATCH('Filtr dle měsíce'!A240,'Filtr dle měsíce'!$AC$6:$AC$297,0),0,1,1),""),"")</f>
        <v/>
      </c>
      <c r="I240" s="75" t="str">
        <f ca="1">IF(IFERROR(OFFSET('Tabulka klientů 2023'!$AI$7,MATCH('Filtr dle měsíce'!A240,'Filtr dle měsíce'!$AC$6:$AC$297,0),0,1,1)*OFFSET('Filtr dle měsíce'!$W$5,MATCH('Filtr dle měsíce'!A240,'Filtr dle měsíce'!$AC$6:$AC$297,0),0,1,1),"")&gt;0,IFERROR(OFFSET('Tabulka klientů 2023'!$AI$7,MATCH('Filtr dle měsíce'!A240,'Filtr dle měsíce'!$AC$6:$AC$297,0),0,1,1)*OFFSET('Filtr dle měsíce'!$W$5,MATCH('Filtr dle měsíce'!A240,'Filtr dle měsíce'!$AC$6:$AC$297,0),0,1,1),""),"")</f>
        <v/>
      </c>
      <c r="J240" s="76" t="str">
        <f ca="1">IF(IFERROR(OFFSET('Tabulka klientů 2023'!$AL$7,MATCH('Filtr dle měsíce'!A240,'Filtr dle měsíce'!$AC$6:$AC$297,0),0,1,1)*OFFSET('Filtr dle měsíce'!$X$5,MATCH('Filtr dle měsíce'!A240,'Filtr dle měsíce'!$AC$6:$AC$297,0),0,1,1),"")&gt;0,IFERROR(OFFSET('Tabulka klientů 2023'!$AL$7,MATCH('Filtr dle měsíce'!A240,'Filtr dle měsíce'!$AC$6:$AC$297,0),0,1,1)*OFFSET('Filtr dle měsíce'!$X$5,MATCH('Filtr dle měsíce'!A240,'Filtr dle měsíce'!$AC$6:$AC$297,0),0,1,1),""),"")</f>
        <v/>
      </c>
      <c r="K240" s="75" t="str">
        <f ca="1">IF(IFERROR(OFFSET('Tabulka klientů 2023'!$AO$7,MATCH('Filtr dle měsíce'!A240,'Filtr dle měsíce'!$AC$6:$AC$297,0),0,1,1)*OFFSET('Filtr dle měsíce'!$Y$5,MATCH('Filtr dle měsíce'!A240,'Filtr dle měsíce'!$AC$6:$AC$297,0),0,1,1),"")&gt;0,IFERROR(OFFSET('Tabulka klientů 2023'!$AO$7,MATCH('Filtr dle měsíce'!A240,'Filtr dle měsíce'!$AC$6:$AC$297,0),0,1,1)*OFFSET('Filtr dle měsíce'!$Y$5,MATCH('Filtr dle měsíce'!A240,'Filtr dle měsíce'!$AC$6:$AC$297,0),0,1,1),""),"")</f>
        <v/>
      </c>
      <c r="L240" s="76" t="str">
        <f ca="1">IF(IFERROR(OFFSET('Tabulka klientů 2023'!$AR$7,MATCH('Filtr dle měsíce'!A240,'Filtr dle měsíce'!$AC$6:$AC$297,0),0,1,1)*OFFSET('Filtr dle měsíce'!$Z$5,MATCH('Filtr dle měsíce'!A240,'Filtr dle měsíce'!$AC$6:$AC$297,0),0,1,1),"")&gt;0,IFERROR(OFFSET('Tabulka klientů 2023'!$AR$7,MATCH('Filtr dle měsíce'!A240,'Filtr dle měsíce'!$AC$6:$AC$297,0),0,1,1)*OFFSET('Filtr dle měsíce'!$Z$5,MATCH('Filtr dle měsíce'!A240,'Filtr dle měsíce'!$AC$6:$AC$297,0),0,1,1),""),"")</f>
        <v/>
      </c>
      <c r="M240" s="77" t="str">
        <f ca="1">IF(IFERROR(OFFSET('Tabulka klientů 2023'!$AU$7,MATCH('Filtr dle měsíce'!A240,'Filtr dle měsíce'!$AC$6:$AC$297,0),0,1,1)*OFFSET('Filtr dle měsíce'!$AA$5,MATCH('Filtr dle měsíce'!A240,'Filtr dle měsíce'!$AC$6:$AC$297,0),0,1,1),"")&gt;0,IFERROR(OFFSET('Tabulka klientů 2023'!$AU$7,MATCH('Filtr dle měsíce'!A240,'Filtr dle měsíce'!$AC$6:$AC$297,0),0,1,1)*OFFSET('Filtr dle měsíce'!$AA$5,MATCH('Filtr dle měsíce'!A240,'Filtr dle měsíce'!$AC$6:$AC$297,0),0,1,1),""),"")</f>
        <v/>
      </c>
      <c r="N240" s="78" t="str">
        <f t="shared" ca="1" si="0"/>
        <v/>
      </c>
      <c r="Q240" s="51">
        <f>IF('Tabulka klientů 2023'!R242='Filtr dle měsíce'!$C$1,1,0)</f>
        <v>0</v>
      </c>
      <c r="R240" s="51">
        <f>IF('Tabulka klientů 2023'!U242='Filtr dle měsíce'!$C$1,1,0)</f>
        <v>0</v>
      </c>
      <c r="S240" s="51">
        <f>IF('Tabulka klientů 2023'!X242='Filtr dle měsíce'!$C$1,1,0)</f>
        <v>0</v>
      </c>
      <c r="T240" s="51">
        <f>IF('Tabulka klientů 2023'!AA242='Filtr dle měsíce'!$C$1,1,0)</f>
        <v>0</v>
      </c>
      <c r="U240" s="51">
        <f>IF('Tabulka klientů 2023'!AD242='Filtr dle měsíce'!$C$1,1,0)</f>
        <v>0</v>
      </c>
      <c r="V240" s="51">
        <f>IF('Tabulka klientů 2023'!AG242='Filtr dle měsíce'!$C$1,1,0)</f>
        <v>0</v>
      </c>
      <c r="W240" s="51">
        <f>IF('Tabulka klientů 2023'!AJ242='Filtr dle měsíce'!$C$1,1,0)</f>
        <v>0</v>
      </c>
      <c r="X240" s="1">
        <f>IF('Tabulka klientů 2023'!AM242='Filtr dle měsíce'!$C$1,1,0)</f>
        <v>0</v>
      </c>
      <c r="Y240" s="1">
        <f>IF('Tabulka klientů 2023'!AP242='Filtr dle měsíce'!$C$1,1,0)</f>
        <v>0</v>
      </c>
      <c r="Z240" s="1">
        <f>IF('Tabulka klientů 2023'!AS242='Filtr dle měsíce'!$C$1,1,0)</f>
        <v>0</v>
      </c>
      <c r="AA240" s="1">
        <f>IF('Tabulka klientů 2023'!AV242='Filtr dle měsíce'!$C$1,1,0)</f>
        <v>0</v>
      </c>
      <c r="AB240" s="1">
        <f t="shared" si="1"/>
        <v>0</v>
      </c>
      <c r="AC240" s="1">
        <f t="shared" si="2"/>
        <v>0</v>
      </c>
      <c r="AE240" s="51">
        <f>IF('Tabulka klientů 2023'!S242="ANO",1,0)</f>
        <v>0</v>
      </c>
      <c r="AF240" s="51">
        <f>IF('Tabulka klientů 2023'!V242="ANO",1,0)</f>
        <v>0</v>
      </c>
      <c r="AG240" s="51">
        <f>IF('Tabulka klientů 2023'!Y242="ANO",1,0)</f>
        <v>0</v>
      </c>
      <c r="AH240" s="51">
        <f>IF('Tabulka klientů 2023'!AB242="ANO",1,0)</f>
        <v>0</v>
      </c>
      <c r="AI240" s="51">
        <f>IF('Tabulka klientů 2023'!AE242="ANO",1,0)</f>
        <v>0</v>
      </c>
      <c r="AJ240" s="51">
        <f>IF('Tabulka klientů 2023'!AH242="ANO",1,0)</f>
        <v>0</v>
      </c>
      <c r="AK240" s="51">
        <f>IF('Tabulka klientů 2023'!AK242="ANO",1,0)</f>
        <v>0</v>
      </c>
      <c r="AL240" s="51">
        <f>IF('Tabulka klientů 2023'!AN242="ANO",1,0)</f>
        <v>0</v>
      </c>
      <c r="AM240" s="51">
        <f>IF('Tabulka klientů 2023'!AQ242="ANO",1,0)</f>
        <v>0</v>
      </c>
      <c r="AN240" s="51">
        <f>IF('Tabulka klientů 2023'!AT242="ANO",1,0)</f>
        <v>0</v>
      </c>
      <c r="AO240" s="51">
        <f>IF('Tabulka klientů 2023'!AW242="ANO",1,0)</f>
        <v>0</v>
      </c>
      <c r="AP240" s="51" t="e">
        <f t="shared" ref="AP240:AQ240" si="470">#N/A</f>
        <v>#N/A</v>
      </c>
      <c r="AQ240" s="51" t="e">
        <f t="shared" si="470"/>
        <v>#N/A</v>
      </c>
      <c r="AR240" s="51"/>
      <c r="AS240" s="1">
        <f t="shared" ref="AS240:BC240" si="471">SUM(Q240+AE240)</f>
        <v>0</v>
      </c>
      <c r="AT240" s="1">
        <f t="shared" si="471"/>
        <v>0</v>
      </c>
      <c r="AU240" s="1">
        <f t="shared" si="471"/>
        <v>0</v>
      </c>
      <c r="AV240" s="1">
        <f t="shared" si="471"/>
        <v>0</v>
      </c>
      <c r="AW240" s="1">
        <f t="shared" si="471"/>
        <v>0</v>
      </c>
      <c r="AX240" s="1">
        <f t="shared" si="471"/>
        <v>0</v>
      </c>
      <c r="AY240" s="1">
        <f t="shared" si="471"/>
        <v>0</v>
      </c>
      <c r="AZ240" s="1">
        <f t="shared" si="471"/>
        <v>0</v>
      </c>
      <c r="BA240" s="1">
        <f t="shared" si="471"/>
        <v>0</v>
      </c>
      <c r="BB240" s="1">
        <f t="shared" si="471"/>
        <v>0</v>
      </c>
      <c r="BC240" s="1">
        <f t="shared" si="471"/>
        <v>0</v>
      </c>
      <c r="BD240" s="1"/>
      <c r="BE240" s="79" t="str">
        <f ca="1">IF(IFERROR(OFFSET('Filtr dle měsíce'!AS$5,MATCH('Filtr dle měsíce'!$A239,'Filtr dle měsíce'!$AC$6:$AC$297,0),0,1,1)*OFFSET('Filtr dle měsíce'!AS$5,MATCH('Filtr dle měsíce'!$A239,'Filtr dle měsíce'!$AC$6:$AC$297,0),0,1,1),"")&gt;0,IFERROR(OFFSET('Filtr dle měsíce'!AS$5,MATCH('Filtr dle měsíce'!$A239,'Filtr dle měsíce'!$AC$6:$AC$297,0),0,1,1)*OFFSET('Filtr dle měsíce'!AS$5,MATCH('Filtr dle měsíce'!$A239,'Filtr dle měsíce'!$AC$6:$AC$297,0),0,1,1),""),"")</f>
        <v/>
      </c>
      <c r="BF240" s="79" t="str">
        <f ca="1">IF(IFERROR(OFFSET('Filtr dle měsíce'!AT$5,MATCH('Filtr dle měsíce'!$A239,'Filtr dle měsíce'!$AC$6:$AC$297,0),0,1,1)*OFFSET('Filtr dle měsíce'!AT$5,MATCH('Filtr dle měsíce'!$A239,'Filtr dle měsíce'!$AC$6:$AC$297,0),0,1,1),"")&gt;0,IFERROR(OFFSET('Filtr dle měsíce'!AT$5,MATCH('Filtr dle měsíce'!$A239,'Filtr dle měsíce'!$AC$6:$AC$297,0),0,1,1)*OFFSET('Filtr dle měsíce'!AT$5,MATCH('Filtr dle měsíce'!$A239,'Filtr dle měsíce'!$AC$6:$AC$297,0),0,1,1),""),"")</f>
        <v/>
      </c>
      <c r="BG240" s="79" t="str">
        <f ca="1">IF(IFERROR(OFFSET('Filtr dle měsíce'!AU$5,MATCH('Filtr dle měsíce'!$A239,'Filtr dle měsíce'!$AC$6:$AC$297,0),0,1,1)*OFFSET('Filtr dle měsíce'!AU$5,MATCH('Filtr dle měsíce'!$A239,'Filtr dle měsíce'!$AC$6:$AC$297,0),0,1,1),"")&gt;0,IFERROR(OFFSET('Filtr dle měsíce'!AU$5,MATCH('Filtr dle měsíce'!$A239,'Filtr dle měsíce'!$AC$6:$AC$297,0),0,1,1)*OFFSET('Filtr dle měsíce'!AU$5,MATCH('Filtr dle měsíce'!$A239,'Filtr dle měsíce'!$AC$6:$AC$297,0),0,1,1),""),"")</f>
        <v/>
      </c>
      <c r="BH240" s="79" t="str">
        <f ca="1">IF(IFERROR(OFFSET('Filtr dle měsíce'!AV$5,MATCH('Filtr dle měsíce'!$A239,'Filtr dle měsíce'!$AC$6:$AC$297,0),0,1,1)*OFFSET('Filtr dle měsíce'!AV$5,MATCH('Filtr dle měsíce'!$A239,'Filtr dle měsíce'!$AC$6:$AC$297,0),0,1,1),"")&gt;0,IFERROR(OFFSET('Filtr dle měsíce'!AV$5,MATCH('Filtr dle měsíce'!$A239,'Filtr dle měsíce'!$AC$6:$AC$297,0),0,1,1)*OFFSET('Filtr dle měsíce'!AV$5,MATCH('Filtr dle měsíce'!$A239,'Filtr dle měsíce'!$AC$6:$AC$297,0),0,1,1),""),"")</f>
        <v/>
      </c>
      <c r="BI240" s="79" t="str">
        <f ca="1">IF(IFERROR(OFFSET('Filtr dle měsíce'!AW$5,MATCH('Filtr dle měsíce'!$A239,'Filtr dle měsíce'!$AC$6:$AC$297,0),0,1,1)*OFFSET('Filtr dle měsíce'!AW$5,MATCH('Filtr dle měsíce'!$A239,'Filtr dle měsíce'!$AC$6:$AC$297,0),0,1,1),"")&gt;0,IFERROR(OFFSET('Filtr dle měsíce'!AW$5,MATCH('Filtr dle měsíce'!$A239,'Filtr dle měsíce'!$AC$6:$AC$297,0),0,1,1)*OFFSET('Filtr dle měsíce'!AW$5,MATCH('Filtr dle měsíce'!$A239,'Filtr dle měsíce'!$AC$6:$AC$297,0),0,1,1),""),"")</f>
        <v/>
      </c>
      <c r="BJ240" s="79" t="str">
        <f ca="1">IF(IFERROR(OFFSET('Filtr dle měsíce'!AX$5,MATCH('Filtr dle měsíce'!$A239,'Filtr dle měsíce'!$AC$6:$AC$297,0),0,1,1)*OFFSET('Filtr dle měsíce'!AX$5,MATCH('Filtr dle měsíce'!$A239,'Filtr dle měsíce'!$AC$6:$AC$297,0),0,1,1),"")&gt;0,IFERROR(OFFSET('Filtr dle měsíce'!AX$5,MATCH('Filtr dle měsíce'!$A239,'Filtr dle měsíce'!$AC$6:$AC$297,0),0,1,1)*OFFSET('Filtr dle měsíce'!AX$5,MATCH('Filtr dle měsíce'!$A239,'Filtr dle měsíce'!$AC$6:$AC$297,0),0,1,1),""),"")</f>
        <v/>
      </c>
      <c r="BK240" s="79" t="str">
        <f ca="1">IF(IFERROR(OFFSET('Filtr dle měsíce'!AY$5,MATCH('Filtr dle měsíce'!$A239,'Filtr dle měsíce'!$AC$6:$AC$297,0),0,1,1)*OFFSET('Filtr dle měsíce'!AY$5,MATCH('Filtr dle měsíce'!$A239,'Filtr dle měsíce'!$AC$6:$AC$297,0),0,1,1),"")&gt;0,IFERROR(OFFSET('Filtr dle měsíce'!AY$5,MATCH('Filtr dle měsíce'!$A239,'Filtr dle měsíce'!$AC$6:$AC$297,0),0,1,1)*OFFSET('Filtr dle měsíce'!AY$5,MATCH('Filtr dle měsíce'!$A239,'Filtr dle měsíce'!$AC$6:$AC$297,0),0,1,1),""),"")</f>
        <v/>
      </c>
      <c r="BL240" s="79" t="str">
        <f ca="1">IF(IFERROR(OFFSET('Filtr dle měsíce'!AZ$5,MATCH('Filtr dle měsíce'!$A239,'Filtr dle měsíce'!$AC$6:$AC$297,0),0,1,1)*OFFSET('Filtr dle měsíce'!AZ$5,MATCH('Filtr dle měsíce'!$A239,'Filtr dle měsíce'!$AC$6:$AC$297,0),0,1,1),"")&gt;0,IFERROR(OFFSET('Filtr dle měsíce'!AZ$5,MATCH('Filtr dle měsíce'!$A239,'Filtr dle měsíce'!$AC$6:$AC$297,0),0,1,1)*OFFSET('Filtr dle měsíce'!AZ$5,MATCH('Filtr dle měsíce'!$A239,'Filtr dle měsíce'!$AC$6:$AC$297,0),0,1,1),""),"")</f>
        <v/>
      </c>
      <c r="BM240" s="79" t="str">
        <f ca="1">IF(IFERROR(OFFSET('Filtr dle měsíce'!BA$5,MATCH('Filtr dle měsíce'!$A239,'Filtr dle měsíce'!$AC$6:$AC$297,0),0,1,1)*OFFSET('Filtr dle měsíce'!BA$5,MATCH('Filtr dle měsíce'!$A239,'Filtr dle měsíce'!$AC$6:$AC$297,0),0,1,1),"")&gt;0,IFERROR(OFFSET('Filtr dle měsíce'!BA$5,MATCH('Filtr dle měsíce'!$A239,'Filtr dle měsíce'!$AC$6:$AC$297,0),0,1,1)*OFFSET('Filtr dle měsíce'!BA$5,MATCH('Filtr dle měsíce'!$A239,'Filtr dle měsíce'!$AC$6:$AC$297,0),0,1,1),""),"")</f>
        <v/>
      </c>
      <c r="BN240" s="79" t="str">
        <f ca="1">IF(IFERROR(OFFSET('Filtr dle měsíce'!BB$5,MATCH('Filtr dle měsíce'!$A239,'Filtr dle měsíce'!$AC$6:$AC$297,0),0,1,1)*OFFSET('Filtr dle měsíce'!BB$5,MATCH('Filtr dle měsíce'!$A239,'Filtr dle měsíce'!$AC$6:$AC$297,0),0,1,1),"")&gt;0,IFERROR(OFFSET('Filtr dle měsíce'!BB$5,MATCH('Filtr dle měsíce'!$A239,'Filtr dle měsíce'!$AC$6:$AC$297,0),0,1,1)*OFFSET('Filtr dle měsíce'!BB$5,MATCH('Filtr dle měsíce'!$A239,'Filtr dle měsíce'!$AC$6:$AC$297,0),0,1,1),""),"")</f>
        <v/>
      </c>
      <c r="BO240" s="79" t="str">
        <f ca="1">IF(IFERROR(OFFSET('Filtr dle měsíce'!BC$5,MATCH('Filtr dle měsíce'!$A239,'Filtr dle měsíce'!$AC$6:$AC$297,0),0,1,1)*OFFSET('Filtr dle měsíce'!BC$5,MATCH('Filtr dle měsíce'!$A239,'Filtr dle měsíce'!$AC$6:$AC$297,0),0,1,1),"")&gt;0,IFERROR(OFFSET('Filtr dle měsíce'!BC$5,MATCH('Filtr dle měsíce'!$A239,'Filtr dle měsíce'!$AC$6:$AC$297,0),0,1,1)*OFFSET('Filtr dle měsíce'!BC$5,MATCH('Filtr dle měsíce'!$A239,'Filtr dle měsíce'!$AC$6:$AC$297,0),0,1,1),""),"")</f>
        <v/>
      </c>
      <c r="BP240" s="79"/>
      <c r="BQ240" s="79"/>
    </row>
    <row r="241" spans="1:69" ht="14.25" customHeight="1" x14ac:dyDescent="0.4">
      <c r="A241" s="51">
        <v>237</v>
      </c>
      <c r="B241" s="74" t="str">
        <f ca="1">IFERROR(TEXT(OFFSET('Tabulka klientů 2023'!$C$7,MATCH('Filtr dle měsíce'!A241,'Filtr dle měsíce'!$AC$6:$AC$297,0),0,1,1),""),"")</f>
        <v/>
      </c>
      <c r="C241" s="75" t="str">
        <f ca="1">IF(IFERROR(OFFSET('Tabulka klientů 2023'!$Q$7,MATCH('Filtr dle měsíce'!A241,'Filtr dle měsíce'!$AC$6:$AC$297,0),0,1,1)*OFFSET('Filtr dle měsíce'!$Q$5,MATCH('Filtr dle měsíce'!A241,'Filtr dle měsíce'!$AC$6:$AC$297,0),0,1,1),"")&gt;0,IFERROR(OFFSET('Tabulka klientů 2023'!$Q$7,MATCH('Filtr dle měsíce'!A241,'Filtr dle měsíce'!$AC$6:$AC$297,0),0,1,1)*OFFSET('Filtr dle měsíce'!$Q$5,MATCH('Filtr dle měsíce'!A241,'Filtr dle měsíce'!$AC$6:$AC$297,0),0,1,1),""),"")</f>
        <v/>
      </c>
      <c r="D241" s="76" t="str">
        <f ca="1">IF(IFERROR(OFFSET('Tabulka klientů 2023'!$T$7,MATCH('Filtr dle měsíce'!A241,'Filtr dle měsíce'!$AC$6:$AC$297,0),0,1,1)*OFFSET('Filtr dle měsíce'!$R$5,MATCH('Filtr dle měsíce'!A241,'Filtr dle měsíce'!$AC$6:$AC$297,0),0,1,1),"")&gt;0,IFERROR(OFFSET('Tabulka klientů 2023'!$T$7,MATCH('Filtr dle měsíce'!A241,'Filtr dle měsíce'!$AC$6:$AC$297,0),0,1,1)*OFFSET('Filtr dle měsíce'!$R$5,MATCH('Filtr dle měsíce'!A241,'Filtr dle měsíce'!$AC$6:$AC$297,0),0,1,1),""),"")</f>
        <v/>
      </c>
      <c r="E241" s="75" t="str">
        <f ca="1">IF(IFERROR(OFFSET('Tabulka klientů 2023'!$W$7,MATCH('Filtr dle měsíce'!A241,'Filtr dle měsíce'!$AC$6:$AC$297,0),0,1,1)*OFFSET('Filtr dle měsíce'!$S$5,MATCH('Filtr dle měsíce'!A241,'Filtr dle měsíce'!$AC$6:$AC$297,0),0,1,1),"")&gt;0,IFERROR(OFFSET('Tabulka klientů 2023'!$W$7,MATCH('Filtr dle měsíce'!A241,'Filtr dle měsíce'!$AC$6:$AC$297,0),0,1,1)*OFFSET('Filtr dle měsíce'!$S$5,MATCH('Filtr dle měsíce'!A241,'Filtr dle měsíce'!$AC$6:$AC$297,0),0,1,1),""),"")</f>
        <v/>
      </c>
      <c r="F241" s="76" t="str">
        <f ca="1">IF(IFERROR(OFFSET('Tabulka klientů 2023'!$Z$7,MATCH('Filtr dle měsíce'!A241,'Filtr dle měsíce'!$AC$6:$AC$297,0),0,1,1)*OFFSET('Filtr dle měsíce'!$T$5,MATCH('Filtr dle měsíce'!A241,'Filtr dle měsíce'!$AC$6:$AC$297,0),0,1,1),"")&gt;0,IFERROR(OFFSET('Tabulka klientů 2023'!$Z$7,MATCH('Filtr dle měsíce'!A241,'Filtr dle měsíce'!$AC$6:$AC$297,0),0,1,1)*OFFSET('Filtr dle měsíce'!$T$5,MATCH('Filtr dle měsíce'!A241,'Filtr dle měsíce'!$AC$6:$AC$297,0),0,1,1),""),"")</f>
        <v/>
      </c>
      <c r="G241" s="75" t="str">
        <f ca="1">IF(IFERROR(OFFSET('Tabulka klientů 2023'!$AC$7,MATCH('Filtr dle měsíce'!A241,'Filtr dle měsíce'!$AC$6:$AC$297,0),0,1,1)*OFFSET('Filtr dle měsíce'!$U$5,MATCH('Filtr dle měsíce'!A241,'Filtr dle měsíce'!$AC$6:$AC$297,0),0,1,1),"")&gt;0,IFERROR(OFFSET('Tabulka klientů 2023'!$AC$7,MATCH('Filtr dle měsíce'!A241,'Filtr dle měsíce'!$AC$6:$AC$297,0),0,1,1)*OFFSET('Filtr dle měsíce'!$U$5,MATCH('Filtr dle měsíce'!A241,'Filtr dle měsíce'!$AC$6:$AC$297,0),0,1,1),""),"")</f>
        <v/>
      </c>
      <c r="H241" s="76" t="str">
        <f ca="1">IF(IFERROR(OFFSET('Tabulka klientů 2023'!$AF$7,MATCH('Filtr dle měsíce'!A241,'Filtr dle měsíce'!$AC$6:$AC$297,0),0,1,1)*OFFSET('Filtr dle měsíce'!$V$5,MATCH('Filtr dle měsíce'!A241,'Filtr dle měsíce'!$AC$6:$AC$297,0),0,1,1),"")&gt;0,IFERROR(OFFSET('Tabulka klientů 2023'!$AF$7,MATCH('Filtr dle měsíce'!A241,'Filtr dle měsíce'!$AC$6:$AC$297,0),0,1,1)*OFFSET('Filtr dle měsíce'!$V$5,MATCH('Filtr dle měsíce'!A241,'Filtr dle měsíce'!$AC$6:$AC$297,0),0,1,1),""),"")</f>
        <v/>
      </c>
      <c r="I241" s="75" t="str">
        <f ca="1">IF(IFERROR(OFFSET('Tabulka klientů 2023'!$AI$7,MATCH('Filtr dle měsíce'!A241,'Filtr dle měsíce'!$AC$6:$AC$297,0),0,1,1)*OFFSET('Filtr dle měsíce'!$W$5,MATCH('Filtr dle měsíce'!A241,'Filtr dle měsíce'!$AC$6:$AC$297,0),0,1,1),"")&gt;0,IFERROR(OFFSET('Tabulka klientů 2023'!$AI$7,MATCH('Filtr dle měsíce'!A241,'Filtr dle měsíce'!$AC$6:$AC$297,0),0,1,1)*OFFSET('Filtr dle měsíce'!$W$5,MATCH('Filtr dle měsíce'!A241,'Filtr dle měsíce'!$AC$6:$AC$297,0),0,1,1),""),"")</f>
        <v/>
      </c>
      <c r="J241" s="76" t="str">
        <f ca="1">IF(IFERROR(OFFSET('Tabulka klientů 2023'!$AL$7,MATCH('Filtr dle měsíce'!A241,'Filtr dle měsíce'!$AC$6:$AC$297,0),0,1,1)*OFFSET('Filtr dle měsíce'!$X$5,MATCH('Filtr dle měsíce'!A241,'Filtr dle měsíce'!$AC$6:$AC$297,0),0,1,1),"")&gt;0,IFERROR(OFFSET('Tabulka klientů 2023'!$AL$7,MATCH('Filtr dle měsíce'!A241,'Filtr dle měsíce'!$AC$6:$AC$297,0),0,1,1)*OFFSET('Filtr dle měsíce'!$X$5,MATCH('Filtr dle měsíce'!A241,'Filtr dle měsíce'!$AC$6:$AC$297,0),0,1,1),""),"")</f>
        <v/>
      </c>
      <c r="K241" s="75" t="str">
        <f ca="1">IF(IFERROR(OFFSET('Tabulka klientů 2023'!$AO$7,MATCH('Filtr dle měsíce'!A241,'Filtr dle měsíce'!$AC$6:$AC$297,0),0,1,1)*OFFSET('Filtr dle měsíce'!$Y$5,MATCH('Filtr dle měsíce'!A241,'Filtr dle měsíce'!$AC$6:$AC$297,0),0,1,1),"")&gt;0,IFERROR(OFFSET('Tabulka klientů 2023'!$AO$7,MATCH('Filtr dle měsíce'!A241,'Filtr dle měsíce'!$AC$6:$AC$297,0),0,1,1)*OFFSET('Filtr dle měsíce'!$Y$5,MATCH('Filtr dle měsíce'!A241,'Filtr dle měsíce'!$AC$6:$AC$297,0),0,1,1),""),"")</f>
        <v/>
      </c>
      <c r="L241" s="76" t="str">
        <f ca="1">IF(IFERROR(OFFSET('Tabulka klientů 2023'!$AR$7,MATCH('Filtr dle měsíce'!A241,'Filtr dle měsíce'!$AC$6:$AC$297,0),0,1,1)*OFFSET('Filtr dle měsíce'!$Z$5,MATCH('Filtr dle měsíce'!A241,'Filtr dle měsíce'!$AC$6:$AC$297,0),0,1,1),"")&gt;0,IFERROR(OFFSET('Tabulka klientů 2023'!$AR$7,MATCH('Filtr dle měsíce'!A241,'Filtr dle měsíce'!$AC$6:$AC$297,0),0,1,1)*OFFSET('Filtr dle měsíce'!$Z$5,MATCH('Filtr dle měsíce'!A241,'Filtr dle měsíce'!$AC$6:$AC$297,0),0,1,1),""),"")</f>
        <v/>
      </c>
      <c r="M241" s="77" t="str">
        <f ca="1">IF(IFERROR(OFFSET('Tabulka klientů 2023'!$AU$7,MATCH('Filtr dle měsíce'!A241,'Filtr dle měsíce'!$AC$6:$AC$297,0),0,1,1)*OFFSET('Filtr dle měsíce'!$AA$5,MATCH('Filtr dle měsíce'!A241,'Filtr dle měsíce'!$AC$6:$AC$297,0),0,1,1),"")&gt;0,IFERROR(OFFSET('Tabulka klientů 2023'!$AU$7,MATCH('Filtr dle měsíce'!A241,'Filtr dle měsíce'!$AC$6:$AC$297,0),0,1,1)*OFFSET('Filtr dle měsíce'!$AA$5,MATCH('Filtr dle měsíce'!A241,'Filtr dle měsíce'!$AC$6:$AC$297,0),0,1,1),""),"")</f>
        <v/>
      </c>
      <c r="N241" s="78" t="str">
        <f t="shared" ca="1" si="0"/>
        <v/>
      </c>
      <c r="Q241" s="51">
        <f>IF('Tabulka klientů 2023'!R243='Filtr dle měsíce'!$C$1,1,0)</f>
        <v>0</v>
      </c>
      <c r="R241" s="51">
        <f>IF('Tabulka klientů 2023'!U243='Filtr dle měsíce'!$C$1,1,0)</f>
        <v>0</v>
      </c>
      <c r="S241" s="51">
        <f>IF('Tabulka klientů 2023'!X243='Filtr dle měsíce'!$C$1,1,0)</f>
        <v>0</v>
      </c>
      <c r="T241" s="51">
        <f>IF('Tabulka klientů 2023'!AA243='Filtr dle měsíce'!$C$1,1,0)</f>
        <v>0</v>
      </c>
      <c r="U241" s="51">
        <f>IF('Tabulka klientů 2023'!AD243='Filtr dle měsíce'!$C$1,1,0)</f>
        <v>0</v>
      </c>
      <c r="V241" s="51">
        <f>IF('Tabulka klientů 2023'!AG243='Filtr dle měsíce'!$C$1,1,0)</f>
        <v>0</v>
      </c>
      <c r="W241" s="51">
        <f>IF('Tabulka klientů 2023'!AJ243='Filtr dle měsíce'!$C$1,1,0)</f>
        <v>0</v>
      </c>
      <c r="X241" s="1">
        <f>IF('Tabulka klientů 2023'!AM243='Filtr dle měsíce'!$C$1,1,0)</f>
        <v>0</v>
      </c>
      <c r="Y241" s="1">
        <f>IF('Tabulka klientů 2023'!AP243='Filtr dle měsíce'!$C$1,1,0)</f>
        <v>0</v>
      </c>
      <c r="Z241" s="1">
        <f>IF('Tabulka klientů 2023'!AS243='Filtr dle měsíce'!$C$1,1,0)</f>
        <v>0</v>
      </c>
      <c r="AA241" s="1">
        <f>IF('Tabulka klientů 2023'!AV243='Filtr dle měsíce'!$C$1,1,0)</f>
        <v>0</v>
      </c>
      <c r="AB241" s="1">
        <f t="shared" si="1"/>
        <v>0</v>
      </c>
      <c r="AC241" s="1">
        <f t="shared" si="2"/>
        <v>0</v>
      </c>
      <c r="AE241" s="51">
        <f>IF('Tabulka klientů 2023'!S243="ANO",1,0)</f>
        <v>0</v>
      </c>
      <c r="AF241" s="51">
        <f>IF('Tabulka klientů 2023'!V243="ANO",1,0)</f>
        <v>0</v>
      </c>
      <c r="AG241" s="51">
        <f>IF('Tabulka klientů 2023'!Y243="ANO",1,0)</f>
        <v>0</v>
      </c>
      <c r="AH241" s="51">
        <f>IF('Tabulka klientů 2023'!AB243="ANO",1,0)</f>
        <v>0</v>
      </c>
      <c r="AI241" s="51">
        <f>IF('Tabulka klientů 2023'!AE243="ANO",1,0)</f>
        <v>0</v>
      </c>
      <c r="AJ241" s="51">
        <f>IF('Tabulka klientů 2023'!AH243="ANO",1,0)</f>
        <v>0</v>
      </c>
      <c r="AK241" s="51">
        <f>IF('Tabulka klientů 2023'!AK243="ANO",1,0)</f>
        <v>0</v>
      </c>
      <c r="AL241" s="51">
        <f>IF('Tabulka klientů 2023'!AN243="ANO",1,0)</f>
        <v>0</v>
      </c>
      <c r="AM241" s="51">
        <f>IF('Tabulka klientů 2023'!AQ243="ANO",1,0)</f>
        <v>0</v>
      </c>
      <c r="AN241" s="51">
        <f>IF('Tabulka klientů 2023'!AT243="ANO",1,0)</f>
        <v>0</v>
      </c>
      <c r="AO241" s="51">
        <f>IF('Tabulka klientů 2023'!AW243="ANO",1,0)</f>
        <v>0</v>
      </c>
      <c r="AP241" s="51" t="e">
        <f t="shared" ref="AP241:AQ241" si="472">#N/A</f>
        <v>#N/A</v>
      </c>
      <c r="AQ241" s="51" t="e">
        <f t="shared" si="472"/>
        <v>#N/A</v>
      </c>
      <c r="AR241" s="51"/>
      <c r="AS241" s="1">
        <f t="shared" ref="AS241:BC241" si="473">SUM(Q241+AE241)</f>
        <v>0</v>
      </c>
      <c r="AT241" s="1">
        <f t="shared" si="473"/>
        <v>0</v>
      </c>
      <c r="AU241" s="1">
        <f t="shared" si="473"/>
        <v>0</v>
      </c>
      <c r="AV241" s="1">
        <f t="shared" si="473"/>
        <v>0</v>
      </c>
      <c r="AW241" s="1">
        <f t="shared" si="473"/>
        <v>0</v>
      </c>
      <c r="AX241" s="1">
        <f t="shared" si="473"/>
        <v>0</v>
      </c>
      <c r="AY241" s="1">
        <f t="shared" si="473"/>
        <v>0</v>
      </c>
      <c r="AZ241" s="1">
        <f t="shared" si="473"/>
        <v>0</v>
      </c>
      <c r="BA241" s="1">
        <f t="shared" si="473"/>
        <v>0</v>
      </c>
      <c r="BB241" s="1">
        <f t="shared" si="473"/>
        <v>0</v>
      </c>
      <c r="BC241" s="1">
        <f t="shared" si="473"/>
        <v>0</v>
      </c>
      <c r="BD241" s="1"/>
      <c r="BE241" s="79" t="str">
        <f ca="1">IF(IFERROR(OFFSET('Filtr dle měsíce'!AS$5,MATCH('Filtr dle měsíce'!$A240,'Filtr dle měsíce'!$AC$6:$AC$297,0),0,1,1)*OFFSET('Filtr dle měsíce'!AS$5,MATCH('Filtr dle měsíce'!$A240,'Filtr dle měsíce'!$AC$6:$AC$297,0),0,1,1),"")&gt;0,IFERROR(OFFSET('Filtr dle měsíce'!AS$5,MATCH('Filtr dle měsíce'!$A240,'Filtr dle měsíce'!$AC$6:$AC$297,0),0,1,1)*OFFSET('Filtr dle měsíce'!AS$5,MATCH('Filtr dle měsíce'!$A240,'Filtr dle měsíce'!$AC$6:$AC$297,0),0,1,1),""),"")</f>
        <v/>
      </c>
      <c r="BF241" s="79" t="str">
        <f ca="1">IF(IFERROR(OFFSET('Filtr dle měsíce'!AT$5,MATCH('Filtr dle měsíce'!$A240,'Filtr dle měsíce'!$AC$6:$AC$297,0),0,1,1)*OFFSET('Filtr dle měsíce'!AT$5,MATCH('Filtr dle měsíce'!$A240,'Filtr dle měsíce'!$AC$6:$AC$297,0),0,1,1),"")&gt;0,IFERROR(OFFSET('Filtr dle měsíce'!AT$5,MATCH('Filtr dle měsíce'!$A240,'Filtr dle měsíce'!$AC$6:$AC$297,0),0,1,1)*OFFSET('Filtr dle měsíce'!AT$5,MATCH('Filtr dle měsíce'!$A240,'Filtr dle měsíce'!$AC$6:$AC$297,0),0,1,1),""),"")</f>
        <v/>
      </c>
      <c r="BG241" s="79" t="str">
        <f ca="1">IF(IFERROR(OFFSET('Filtr dle měsíce'!AU$5,MATCH('Filtr dle měsíce'!$A240,'Filtr dle měsíce'!$AC$6:$AC$297,0),0,1,1)*OFFSET('Filtr dle měsíce'!AU$5,MATCH('Filtr dle měsíce'!$A240,'Filtr dle měsíce'!$AC$6:$AC$297,0),0,1,1),"")&gt;0,IFERROR(OFFSET('Filtr dle měsíce'!AU$5,MATCH('Filtr dle měsíce'!$A240,'Filtr dle měsíce'!$AC$6:$AC$297,0),0,1,1)*OFFSET('Filtr dle měsíce'!AU$5,MATCH('Filtr dle měsíce'!$A240,'Filtr dle měsíce'!$AC$6:$AC$297,0),0,1,1),""),"")</f>
        <v/>
      </c>
      <c r="BH241" s="79" t="str">
        <f ca="1">IF(IFERROR(OFFSET('Filtr dle měsíce'!AV$5,MATCH('Filtr dle měsíce'!$A240,'Filtr dle měsíce'!$AC$6:$AC$297,0),0,1,1)*OFFSET('Filtr dle měsíce'!AV$5,MATCH('Filtr dle měsíce'!$A240,'Filtr dle měsíce'!$AC$6:$AC$297,0),0,1,1),"")&gt;0,IFERROR(OFFSET('Filtr dle měsíce'!AV$5,MATCH('Filtr dle měsíce'!$A240,'Filtr dle měsíce'!$AC$6:$AC$297,0),0,1,1)*OFFSET('Filtr dle měsíce'!AV$5,MATCH('Filtr dle měsíce'!$A240,'Filtr dle měsíce'!$AC$6:$AC$297,0),0,1,1),""),"")</f>
        <v/>
      </c>
      <c r="BI241" s="79" t="str">
        <f ca="1">IF(IFERROR(OFFSET('Filtr dle měsíce'!AW$5,MATCH('Filtr dle měsíce'!$A240,'Filtr dle měsíce'!$AC$6:$AC$297,0),0,1,1)*OFFSET('Filtr dle měsíce'!AW$5,MATCH('Filtr dle měsíce'!$A240,'Filtr dle měsíce'!$AC$6:$AC$297,0),0,1,1),"")&gt;0,IFERROR(OFFSET('Filtr dle měsíce'!AW$5,MATCH('Filtr dle měsíce'!$A240,'Filtr dle měsíce'!$AC$6:$AC$297,0),0,1,1)*OFFSET('Filtr dle měsíce'!AW$5,MATCH('Filtr dle měsíce'!$A240,'Filtr dle měsíce'!$AC$6:$AC$297,0),0,1,1),""),"")</f>
        <v/>
      </c>
      <c r="BJ241" s="79" t="str">
        <f ca="1">IF(IFERROR(OFFSET('Filtr dle měsíce'!AX$5,MATCH('Filtr dle měsíce'!$A240,'Filtr dle měsíce'!$AC$6:$AC$297,0),0,1,1)*OFFSET('Filtr dle měsíce'!AX$5,MATCH('Filtr dle měsíce'!$A240,'Filtr dle měsíce'!$AC$6:$AC$297,0),0,1,1),"")&gt;0,IFERROR(OFFSET('Filtr dle měsíce'!AX$5,MATCH('Filtr dle měsíce'!$A240,'Filtr dle měsíce'!$AC$6:$AC$297,0),0,1,1)*OFFSET('Filtr dle měsíce'!AX$5,MATCH('Filtr dle měsíce'!$A240,'Filtr dle měsíce'!$AC$6:$AC$297,0),0,1,1),""),"")</f>
        <v/>
      </c>
      <c r="BK241" s="79" t="str">
        <f ca="1">IF(IFERROR(OFFSET('Filtr dle měsíce'!AY$5,MATCH('Filtr dle měsíce'!$A240,'Filtr dle měsíce'!$AC$6:$AC$297,0),0,1,1)*OFFSET('Filtr dle měsíce'!AY$5,MATCH('Filtr dle měsíce'!$A240,'Filtr dle měsíce'!$AC$6:$AC$297,0),0,1,1),"")&gt;0,IFERROR(OFFSET('Filtr dle měsíce'!AY$5,MATCH('Filtr dle měsíce'!$A240,'Filtr dle měsíce'!$AC$6:$AC$297,0),0,1,1)*OFFSET('Filtr dle měsíce'!AY$5,MATCH('Filtr dle měsíce'!$A240,'Filtr dle měsíce'!$AC$6:$AC$297,0),0,1,1),""),"")</f>
        <v/>
      </c>
      <c r="BL241" s="79" t="str">
        <f ca="1">IF(IFERROR(OFFSET('Filtr dle měsíce'!AZ$5,MATCH('Filtr dle měsíce'!$A240,'Filtr dle měsíce'!$AC$6:$AC$297,0),0,1,1)*OFFSET('Filtr dle měsíce'!AZ$5,MATCH('Filtr dle měsíce'!$A240,'Filtr dle měsíce'!$AC$6:$AC$297,0),0,1,1),"")&gt;0,IFERROR(OFFSET('Filtr dle měsíce'!AZ$5,MATCH('Filtr dle měsíce'!$A240,'Filtr dle měsíce'!$AC$6:$AC$297,0),0,1,1)*OFFSET('Filtr dle měsíce'!AZ$5,MATCH('Filtr dle měsíce'!$A240,'Filtr dle měsíce'!$AC$6:$AC$297,0),0,1,1),""),"")</f>
        <v/>
      </c>
      <c r="BM241" s="79" t="str">
        <f ca="1">IF(IFERROR(OFFSET('Filtr dle měsíce'!BA$5,MATCH('Filtr dle měsíce'!$A240,'Filtr dle měsíce'!$AC$6:$AC$297,0),0,1,1)*OFFSET('Filtr dle měsíce'!BA$5,MATCH('Filtr dle měsíce'!$A240,'Filtr dle měsíce'!$AC$6:$AC$297,0),0,1,1),"")&gt;0,IFERROR(OFFSET('Filtr dle měsíce'!BA$5,MATCH('Filtr dle měsíce'!$A240,'Filtr dle měsíce'!$AC$6:$AC$297,0),0,1,1)*OFFSET('Filtr dle měsíce'!BA$5,MATCH('Filtr dle měsíce'!$A240,'Filtr dle měsíce'!$AC$6:$AC$297,0),0,1,1),""),"")</f>
        <v/>
      </c>
      <c r="BN241" s="79" t="str">
        <f ca="1">IF(IFERROR(OFFSET('Filtr dle měsíce'!BB$5,MATCH('Filtr dle měsíce'!$A240,'Filtr dle měsíce'!$AC$6:$AC$297,0),0,1,1)*OFFSET('Filtr dle měsíce'!BB$5,MATCH('Filtr dle měsíce'!$A240,'Filtr dle měsíce'!$AC$6:$AC$297,0),0,1,1),"")&gt;0,IFERROR(OFFSET('Filtr dle měsíce'!BB$5,MATCH('Filtr dle měsíce'!$A240,'Filtr dle měsíce'!$AC$6:$AC$297,0),0,1,1)*OFFSET('Filtr dle měsíce'!BB$5,MATCH('Filtr dle měsíce'!$A240,'Filtr dle měsíce'!$AC$6:$AC$297,0),0,1,1),""),"")</f>
        <v/>
      </c>
      <c r="BO241" s="79" t="str">
        <f ca="1">IF(IFERROR(OFFSET('Filtr dle měsíce'!BC$5,MATCH('Filtr dle měsíce'!$A240,'Filtr dle měsíce'!$AC$6:$AC$297,0),0,1,1)*OFFSET('Filtr dle měsíce'!BC$5,MATCH('Filtr dle měsíce'!$A240,'Filtr dle měsíce'!$AC$6:$AC$297,0),0,1,1),"")&gt;0,IFERROR(OFFSET('Filtr dle měsíce'!BC$5,MATCH('Filtr dle měsíce'!$A240,'Filtr dle měsíce'!$AC$6:$AC$297,0),0,1,1)*OFFSET('Filtr dle měsíce'!BC$5,MATCH('Filtr dle měsíce'!$A240,'Filtr dle měsíce'!$AC$6:$AC$297,0),0,1,1),""),"")</f>
        <v/>
      </c>
      <c r="BP241" s="79"/>
      <c r="BQ241" s="79"/>
    </row>
    <row r="242" spans="1:69" ht="14.25" customHeight="1" x14ac:dyDescent="0.4">
      <c r="A242" s="51">
        <v>238</v>
      </c>
      <c r="B242" s="74" t="str">
        <f ca="1">IFERROR(TEXT(OFFSET('Tabulka klientů 2023'!$C$7,MATCH('Filtr dle měsíce'!A242,'Filtr dle měsíce'!$AC$6:$AC$297,0),0,1,1),""),"")</f>
        <v/>
      </c>
      <c r="C242" s="75" t="str">
        <f ca="1">IF(IFERROR(OFFSET('Tabulka klientů 2023'!$Q$7,MATCH('Filtr dle měsíce'!A242,'Filtr dle měsíce'!$AC$6:$AC$297,0),0,1,1)*OFFSET('Filtr dle měsíce'!$Q$5,MATCH('Filtr dle měsíce'!A242,'Filtr dle měsíce'!$AC$6:$AC$297,0),0,1,1),"")&gt;0,IFERROR(OFFSET('Tabulka klientů 2023'!$Q$7,MATCH('Filtr dle měsíce'!A242,'Filtr dle měsíce'!$AC$6:$AC$297,0),0,1,1)*OFFSET('Filtr dle měsíce'!$Q$5,MATCH('Filtr dle měsíce'!A242,'Filtr dle měsíce'!$AC$6:$AC$297,0),0,1,1),""),"")</f>
        <v/>
      </c>
      <c r="D242" s="76" t="str">
        <f ca="1">IF(IFERROR(OFFSET('Tabulka klientů 2023'!$T$7,MATCH('Filtr dle měsíce'!A242,'Filtr dle měsíce'!$AC$6:$AC$297,0),0,1,1)*OFFSET('Filtr dle měsíce'!$R$5,MATCH('Filtr dle měsíce'!A242,'Filtr dle měsíce'!$AC$6:$AC$297,0),0,1,1),"")&gt;0,IFERROR(OFFSET('Tabulka klientů 2023'!$T$7,MATCH('Filtr dle měsíce'!A242,'Filtr dle měsíce'!$AC$6:$AC$297,0),0,1,1)*OFFSET('Filtr dle měsíce'!$R$5,MATCH('Filtr dle měsíce'!A242,'Filtr dle měsíce'!$AC$6:$AC$297,0),0,1,1),""),"")</f>
        <v/>
      </c>
      <c r="E242" s="75" t="str">
        <f ca="1">IF(IFERROR(OFFSET('Tabulka klientů 2023'!$W$7,MATCH('Filtr dle měsíce'!A242,'Filtr dle měsíce'!$AC$6:$AC$297,0),0,1,1)*OFFSET('Filtr dle měsíce'!$S$5,MATCH('Filtr dle měsíce'!A242,'Filtr dle měsíce'!$AC$6:$AC$297,0),0,1,1),"")&gt;0,IFERROR(OFFSET('Tabulka klientů 2023'!$W$7,MATCH('Filtr dle měsíce'!A242,'Filtr dle měsíce'!$AC$6:$AC$297,0),0,1,1)*OFFSET('Filtr dle měsíce'!$S$5,MATCH('Filtr dle měsíce'!A242,'Filtr dle měsíce'!$AC$6:$AC$297,0),0,1,1),""),"")</f>
        <v/>
      </c>
      <c r="F242" s="76" t="str">
        <f ca="1">IF(IFERROR(OFFSET('Tabulka klientů 2023'!$Z$7,MATCH('Filtr dle měsíce'!A242,'Filtr dle měsíce'!$AC$6:$AC$297,0),0,1,1)*OFFSET('Filtr dle měsíce'!$T$5,MATCH('Filtr dle měsíce'!A242,'Filtr dle měsíce'!$AC$6:$AC$297,0),0,1,1),"")&gt;0,IFERROR(OFFSET('Tabulka klientů 2023'!$Z$7,MATCH('Filtr dle měsíce'!A242,'Filtr dle měsíce'!$AC$6:$AC$297,0),0,1,1)*OFFSET('Filtr dle měsíce'!$T$5,MATCH('Filtr dle měsíce'!A242,'Filtr dle měsíce'!$AC$6:$AC$297,0),0,1,1),""),"")</f>
        <v/>
      </c>
      <c r="G242" s="75" t="str">
        <f ca="1">IF(IFERROR(OFFSET('Tabulka klientů 2023'!$AC$7,MATCH('Filtr dle měsíce'!A242,'Filtr dle měsíce'!$AC$6:$AC$297,0),0,1,1)*OFFSET('Filtr dle měsíce'!$U$5,MATCH('Filtr dle měsíce'!A242,'Filtr dle měsíce'!$AC$6:$AC$297,0),0,1,1),"")&gt;0,IFERROR(OFFSET('Tabulka klientů 2023'!$AC$7,MATCH('Filtr dle měsíce'!A242,'Filtr dle měsíce'!$AC$6:$AC$297,0),0,1,1)*OFFSET('Filtr dle měsíce'!$U$5,MATCH('Filtr dle měsíce'!A242,'Filtr dle měsíce'!$AC$6:$AC$297,0),0,1,1),""),"")</f>
        <v/>
      </c>
      <c r="H242" s="76" t="str">
        <f ca="1">IF(IFERROR(OFFSET('Tabulka klientů 2023'!$AF$7,MATCH('Filtr dle měsíce'!A242,'Filtr dle měsíce'!$AC$6:$AC$297,0),0,1,1)*OFFSET('Filtr dle měsíce'!$V$5,MATCH('Filtr dle měsíce'!A242,'Filtr dle měsíce'!$AC$6:$AC$297,0),0,1,1),"")&gt;0,IFERROR(OFFSET('Tabulka klientů 2023'!$AF$7,MATCH('Filtr dle měsíce'!A242,'Filtr dle měsíce'!$AC$6:$AC$297,0),0,1,1)*OFFSET('Filtr dle měsíce'!$V$5,MATCH('Filtr dle měsíce'!A242,'Filtr dle měsíce'!$AC$6:$AC$297,0),0,1,1),""),"")</f>
        <v/>
      </c>
      <c r="I242" s="75" t="str">
        <f ca="1">IF(IFERROR(OFFSET('Tabulka klientů 2023'!$AI$7,MATCH('Filtr dle měsíce'!A242,'Filtr dle měsíce'!$AC$6:$AC$297,0),0,1,1)*OFFSET('Filtr dle měsíce'!$W$5,MATCH('Filtr dle měsíce'!A242,'Filtr dle měsíce'!$AC$6:$AC$297,0),0,1,1),"")&gt;0,IFERROR(OFFSET('Tabulka klientů 2023'!$AI$7,MATCH('Filtr dle měsíce'!A242,'Filtr dle měsíce'!$AC$6:$AC$297,0),0,1,1)*OFFSET('Filtr dle měsíce'!$W$5,MATCH('Filtr dle měsíce'!A242,'Filtr dle měsíce'!$AC$6:$AC$297,0),0,1,1),""),"")</f>
        <v/>
      </c>
      <c r="J242" s="76" t="str">
        <f ca="1">IF(IFERROR(OFFSET('Tabulka klientů 2023'!$AL$7,MATCH('Filtr dle měsíce'!A242,'Filtr dle měsíce'!$AC$6:$AC$297,0),0,1,1)*OFFSET('Filtr dle měsíce'!$X$5,MATCH('Filtr dle měsíce'!A242,'Filtr dle měsíce'!$AC$6:$AC$297,0),0,1,1),"")&gt;0,IFERROR(OFFSET('Tabulka klientů 2023'!$AL$7,MATCH('Filtr dle měsíce'!A242,'Filtr dle měsíce'!$AC$6:$AC$297,0),0,1,1)*OFFSET('Filtr dle měsíce'!$X$5,MATCH('Filtr dle měsíce'!A242,'Filtr dle měsíce'!$AC$6:$AC$297,0),0,1,1),""),"")</f>
        <v/>
      </c>
      <c r="K242" s="75" t="str">
        <f ca="1">IF(IFERROR(OFFSET('Tabulka klientů 2023'!$AO$7,MATCH('Filtr dle měsíce'!A242,'Filtr dle měsíce'!$AC$6:$AC$297,0),0,1,1)*OFFSET('Filtr dle měsíce'!$Y$5,MATCH('Filtr dle měsíce'!A242,'Filtr dle měsíce'!$AC$6:$AC$297,0),0,1,1),"")&gt;0,IFERROR(OFFSET('Tabulka klientů 2023'!$AO$7,MATCH('Filtr dle měsíce'!A242,'Filtr dle měsíce'!$AC$6:$AC$297,0),0,1,1)*OFFSET('Filtr dle měsíce'!$Y$5,MATCH('Filtr dle měsíce'!A242,'Filtr dle měsíce'!$AC$6:$AC$297,0),0,1,1),""),"")</f>
        <v/>
      </c>
      <c r="L242" s="76" t="str">
        <f ca="1">IF(IFERROR(OFFSET('Tabulka klientů 2023'!$AR$7,MATCH('Filtr dle měsíce'!A242,'Filtr dle měsíce'!$AC$6:$AC$297,0),0,1,1)*OFFSET('Filtr dle měsíce'!$Z$5,MATCH('Filtr dle měsíce'!A242,'Filtr dle měsíce'!$AC$6:$AC$297,0),0,1,1),"")&gt;0,IFERROR(OFFSET('Tabulka klientů 2023'!$AR$7,MATCH('Filtr dle měsíce'!A242,'Filtr dle měsíce'!$AC$6:$AC$297,0),0,1,1)*OFFSET('Filtr dle měsíce'!$Z$5,MATCH('Filtr dle měsíce'!A242,'Filtr dle měsíce'!$AC$6:$AC$297,0),0,1,1),""),"")</f>
        <v/>
      </c>
      <c r="M242" s="77" t="str">
        <f ca="1">IF(IFERROR(OFFSET('Tabulka klientů 2023'!$AU$7,MATCH('Filtr dle měsíce'!A242,'Filtr dle měsíce'!$AC$6:$AC$297,0),0,1,1)*OFFSET('Filtr dle měsíce'!$AA$5,MATCH('Filtr dle měsíce'!A242,'Filtr dle měsíce'!$AC$6:$AC$297,0),0,1,1),"")&gt;0,IFERROR(OFFSET('Tabulka klientů 2023'!$AU$7,MATCH('Filtr dle měsíce'!A242,'Filtr dle měsíce'!$AC$6:$AC$297,0),0,1,1)*OFFSET('Filtr dle měsíce'!$AA$5,MATCH('Filtr dle měsíce'!A242,'Filtr dle měsíce'!$AC$6:$AC$297,0),0,1,1),""),"")</f>
        <v/>
      </c>
      <c r="N242" s="78" t="str">
        <f t="shared" ca="1" si="0"/>
        <v/>
      </c>
      <c r="Q242" s="51">
        <f>IF('Tabulka klientů 2023'!R244='Filtr dle měsíce'!$C$1,1,0)</f>
        <v>0</v>
      </c>
      <c r="R242" s="51">
        <f>IF('Tabulka klientů 2023'!U244='Filtr dle měsíce'!$C$1,1,0)</f>
        <v>0</v>
      </c>
      <c r="S242" s="51">
        <f>IF('Tabulka klientů 2023'!X244='Filtr dle měsíce'!$C$1,1,0)</f>
        <v>0</v>
      </c>
      <c r="T242" s="51">
        <f>IF('Tabulka klientů 2023'!AA244='Filtr dle měsíce'!$C$1,1,0)</f>
        <v>0</v>
      </c>
      <c r="U242" s="51">
        <f>IF('Tabulka klientů 2023'!AD244='Filtr dle měsíce'!$C$1,1,0)</f>
        <v>0</v>
      </c>
      <c r="V242" s="51">
        <f>IF('Tabulka klientů 2023'!AG244='Filtr dle měsíce'!$C$1,1,0)</f>
        <v>0</v>
      </c>
      <c r="W242" s="51">
        <f>IF('Tabulka klientů 2023'!AJ244='Filtr dle měsíce'!$C$1,1,0)</f>
        <v>0</v>
      </c>
      <c r="X242" s="1">
        <f>IF('Tabulka klientů 2023'!AM244='Filtr dle měsíce'!$C$1,1,0)</f>
        <v>0</v>
      </c>
      <c r="Y242" s="1">
        <f>IF('Tabulka klientů 2023'!AP244='Filtr dle měsíce'!$C$1,1,0)</f>
        <v>0</v>
      </c>
      <c r="Z242" s="1">
        <f>IF('Tabulka klientů 2023'!AS244='Filtr dle měsíce'!$C$1,1,0)</f>
        <v>0</v>
      </c>
      <c r="AA242" s="1">
        <f>IF('Tabulka klientů 2023'!AV244='Filtr dle měsíce'!$C$1,1,0)</f>
        <v>0</v>
      </c>
      <c r="AB242" s="1">
        <f t="shared" si="1"/>
        <v>0</v>
      </c>
      <c r="AC242" s="1">
        <f t="shared" si="2"/>
        <v>0</v>
      </c>
      <c r="AE242" s="51">
        <f>IF('Tabulka klientů 2023'!S244="ANO",1,0)</f>
        <v>0</v>
      </c>
      <c r="AF242" s="51">
        <f>IF('Tabulka klientů 2023'!V244="ANO",1,0)</f>
        <v>0</v>
      </c>
      <c r="AG242" s="51">
        <f>IF('Tabulka klientů 2023'!Y244="ANO",1,0)</f>
        <v>0</v>
      </c>
      <c r="AH242" s="51">
        <f>IF('Tabulka klientů 2023'!AB244="ANO",1,0)</f>
        <v>0</v>
      </c>
      <c r="AI242" s="51">
        <f>IF('Tabulka klientů 2023'!AE244="ANO",1,0)</f>
        <v>0</v>
      </c>
      <c r="AJ242" s="51">
        <f>IF('Tabulka klientů 2023'!AH244="ANO",1,0)</f>
        <v>0</v>
      </c>
      <c r="AK242" s="51">
        <f>IF('Tabulka klientů 2023'!AK244="ANO",1,0)</f>
        <v>0</v>
      </c>
      <c r="AL242" s="51">
        <f>IF('Tabulka klientů 2023'!AN244="ANO",1,0)</f>
        <v>0</v>
      </c>
      <c r="AM242" s="51">
        <f>IF('Tabulka klientů 2023'!AQ244="ANO",1,0)</f>
        <v>0</v>
      </c>
      <c r="AN242" s="51">
        <f>IF('Tabulka klientů 2023'!AT244="ANO",1,0)</f>
        <v>0</v>
      </c>
      <c r="AO242" s="51">
        <f>IF('Tabulka klientů 2023'!AW244="ANO",1,0)</f>
        <v>0</v>
      </c>
      <c r="AP242" s="51" t="e">
        <f t="shared" ref="AP242:AQ242" si="474">#N/A</f>
        <v>#N/A</v>
      </c>
      <c r="AQ242" s="51" t="e">
        <f t="shared" si="474"/>
        <v>#N/A</v>
      </c>
      <c r="AR242" s="51"/>
      <c r="AS242" s="1">
        <f t="shared" ref="AS242:BC242" si="475">SUM(Q242+AE242)</f>
        <v>0</v>
      </c>
      <c r="AT242" s="1">
        <f t="shared" si="475"/>
        <v>0</v>
      </c>
      <c r="AU242" s="1">
        <f t="shared" si="475"/>
        <v>0</v>
      </c>
      <c r="AV242" s="1">
        <f t="shared" si="475"/>
        <v>0</v>
      </c>
      <c r="AW242" s="1">
        <f t="shared" si="475"/>
        <v>0</v>
      </c>
      <c r="AX242" s="1">
        <f t="shared" si="475"/>
        <v>0</v>
      </c>
      <c r="AY242" s="1">
        <f t="shared" si="475"/>
        <v>0</v>
      </c>
      <c r="AZ242" s="1">
        <f t="shared" si="475"/>
        <v>0</v>
      </c>
      <c r="BA242" s="1">
        <f t="shared" si="475"/>
        <v>0</v>
      </c>
      <c r="BB242" s="1">
        <f t="shared" si="475"/>
        <v>0</v>
      </c>
      <c r="BC242" s="1">
        <f t="shared" si="475"/>
        <v>0</v>
      </c>
      <c r="BD242" s="1"/>
      <c r="BE242" s="79" t="str">
        <f ca="1">IF(IFERROR(OFFSET('Filtr dle měsíce'!AS$5,MATCH('Filtr dle měsíce'!$A241,'Filtr dle měsíce'!$AC$6:$AC$297,0),0,1,1)*OFFSET('Filtr dle měsíce'!AS$5,MATCH('Filtr dle měsíce'!$A241,'Filtr dle měsíce'!$AC$6:$AC$297,0),0,1,1),"")&gt;0,IFERROR(OFFSET('Filtr dle měsíce'!AS$5,MATCH('Filtr dle měsíce'!$A241,'Filtr dle měsíce'!$AC$6:$AC$297,0),0,1,1)*OFFSET('Filtr dle měsíce'!AS$5,MATCH('Filtr dle měsíce'!$A241,'Filtr dle měsíce'!$AC$6:$AC$297,0),0,1,1),""),"")</f>
        <v/>
      </c>
      <c r="BF242" s="79" t="str">
        <f ca="1">IF(IFERROR(OFFSET('Filtr dle měsíce'!AT$5,MATCH('Filtr dle měsíce'!$A241,'Filtr dle měsíce'!$AC$6:$AC$297,0),0,1,1)*OFFSET('Filtr dle měsíce'!AT$5,MATCH('Filtr dle měsíce'!$A241,'Filtr dle měsíce'!$AC$6:$AC$297,0),0,1,1),"")&gt;0,IFERROR(OFFSET('Filtr dle měsíce'!AT$5,MATCH('Filtr dle měsíce'!$A241,'Filtr dle měsíce'!$AC$6:$AC$297,0),0,1,1)*OFFSET('Filtr dle měsíce'!AT$5,MATCH('Filtr dle měsíce'!$A241,'Filtr dle měsíce'!$AC$6:$AC$297,0),0,1,1),""),"")</f>
        <v/>
      </c>
      <c r="BG242" s="79" t="str">
        <f ca="1">IF(IFERROR(OFFSET('Filtr dle měsíce'!AU$5,MATCH('Filtr dle měsíce'!$A241,'Filtr dle měsíce'!$AC$6:$AC$297,0),0,1,1)*OFFSET('Filtr dle měsíce'!AU$5,MATCH('Filtr dle měsíce'!$A241,'Filtr dle měsíce'!$AC$6:$AC$297,0),0,1,1),"")&gt;0,IFERROR(OFFSET('Filtr dle měsíce'!AU$5,MATCH('Filtr dle měsíce'!$A241,'Filtr dle měsíce'!$AC$6:$AC$297,0),0,1,1)*OFFSET('Filtr dle měsíce'!AU$5,MATCH('Filtr dle měsíce'!$A241,'Filtr dle měsíce'!$AC$6:$AC$297,0),0,1,1),""),"")</f>
        <v/>
      </c>
      <c r="BH242" s="79" t="str">
        <f ca="1">IF(IFERROR(OFFSET('Filtr dle měsíce'!AV$5,MATCH('Filtr dle měsíce'!$A241,'Filtr dle měsíce'!$AC$6:$AC$297,0),0,1,1)*OFFSET('Filtr dle měsíce'!AV$5,MATCH('Filtr dle měsíce'!$A241,'Filtr dle měsíce'!$AC$6:$AC$297,0),0,1,1),"")&gt;0,IFERROR(OFFSET('Filtr dle měsíce'!AV$5,MATCH('Filtr dle měsíce'!$A241,'Filtr dle měsíce'!$AC$6:$AC$297,0),0,1,1)*OFFSET('Filtr dle měsíce'!AV$5,MATCH('Filtr dle měsíce'!$A241,'Filtr dle měsíce'!$AC$6:$AC$297,0),0,1,1),""),"")</f>
        <v/>
      </c>
      <c r="BI242" s="79" t="str">
        <f ca="1">IF(IFERROR(OFFSET('Filtr dle měsíce'!AW$5,MATCH('Filtr dle měsíce'!$A241,'Filtr dle měsíce'!$AC$6:$AC$297,0),0,1,1)*OFFSET('Filtr dle měsíce'!AW$5,MATCH('Filtr dle měsíce'!$A241,'Filtr dle měsíce'!$AC$6:$AC$297,0),0,1,1),"")&gt;0,IFERROR(OFFSET('Filtr dle měsíce'!AW$5,MATCH('Filtr dle měsíce'!$A241,'Filtr dle měsíce'!$AC$6:$AC$297,0),0,1,1)*OFFSET('Filtr dle měsíce'!AW$5,MATCH('Filtr dle měsíce'!$A241,'Filtr dle měsíce'!$AC$6:$AC$297,0),0,1,1),""),"")</f>
        <v/>
      </c>
      <c r="BJ242" s="79" t="str">
        <f ca="1">IF(IFERROR(OFFSET('Filtr dle měsíce'!AX$5,MATCH('Filtr dle měsíce'!$A241,'Filtr dle měsíce'!$AC$6:$AC$297,0),0,1,1)*OFFSET('Filtr dle měsíce'!AX$5,MATCH('Filtr dle měsíce'!$A241,'Filtr dle měsíce'!$AC$6:$AC$297,0),0,1,1),"")&gt;0,IFERROR(OFFSET('Filtr dle měsíce'!AX$5,MATCH('Filtr dle měsíce'!$A241,'Filtr dle měsíce'!$AC$6:$AC$297,0),0,1,1)*OFFSET('Filtr dle měsíce'!AX$5,MATCH('Filtr dle měsíce'!$A241,'Filtr dle měsíce'!$AC$6:$AC$297,0),0,1,1),""),"")</f>
        <v/>
      </c>
      <c r="BK242" s="79" t="str">
        <f ca="1">IF(IFERROR(OFFSET('Filtr dle měsíce'!AY$5,MATCH('Filtr dle měsíce'!$A241,'Filtr dle měsíce'!$AC$6:$AC$297,0),0,1,1)*OFFSET('Filtr dle měsíce'!AY$5,MATCH('Filtr dle měsíce'!$A241,'Filtr dle měsíce'!$AC$6:$AC$297,0),0,1,1),"")&gt;0,IFERROR(OFFSET('Filtr dle měsíce'!AY$5,MATCH('Filtr dle měsíce'!$A241,'Filtr dle měsíce'!$AC$6:$AC$297,0),0,1,1)*OFFSET('Filtr dle měsíce'!AY$5,MATCH('Filtr dle měsíce'!$A241,'Filtr dle měsíce'!$AC$6:$AC$297,0),0,1,1),""),"")</f>
        <v/>
      </c>
      <c r="BL242" s="79" t="str">
        <f ca="1">IF(IFERROR(OFFSET('Filtr dle měsíce'!AZ$5,MATCH('Filtr dle měsíce'!$A241,'Filtr dle měsíce'!$AC$6:$AC$297,0),0,1,1)*OFFSET('Filtr dle měsíce'!AZ$5,MATCH('Filtr dle měsíce'!$A241,'Filtr dle měsíce'!$AC$6:$AC$297,0),0,1,1),"")&gt;0,IFERROR(OFFSET('Filtr dle měsíce'!AZ$5,MATCH('Filtr dle měsíce'!$A241,'Filtr dle měsíce'!$AC$6:$AC$297,0),0,1,1)*OFFSET('Filtr dle měsíce'!AZ$5,MATCH('Filtr dle měsíce'!$A241,'Filtr dle měsíce'!$AC$6:$AC$297,0),0,1,1),""),"")</f>
        <v/>
      </c>
      <c r="BM242" s="79" t="str">
        <f ca="1">IF(IFERROR(OFFSET('Filtr dle měsíce'!BA$5,MATCH('Filtr dle měsíce'!$A241,'Filtr dle měsíce'!$AC$6:$AC$297,0),0,1,1)*OFFSET('Filtr dle měsíce'!BA$5,MATCH('Filtr dle měsíce'!$A241,'Filtr dle měsíce'!$AC$6:$AC$297,0),0,1,1),"")&gt;0,IFERROR(OFFSET('Filtr dle měsíce'!BA$5,MATCH('Filtr dle měsíce'!$A241,'Filtr dle měsíce'!$AC$6:$AC$297,0),0,1,1)*OFFSET('Filtr dle měsíce'!BA$5,MATCH('Filtr dle měsíce'!$A241,'Filtr dle měsíce'!$AC$6:$AC$297,0),0,1,1),""),"")</f>
        <v/>
      </c>
      <c r="BN242" s="79" t="str">
        <f ca="1">IF(IFERROR(OFFSET('Filtr dle měsíce'!BB$5,MATCH('Filtr dle měsíce'!$A241,'Filtr dle měsíce'!$AC$6:$AC$297,0),0,1,1)*OFFSET('Filtr dle měsíce'!BB$5,MATCH('Filtr dle měsíce'!$A241,'Filtr dle měsíce'!$AC$6:$AC$297,0),0,1,1),"")&gt;0,IFERROR(OFFSET('Filtr dle měsíce'!BB$5,MATCH('Filtr dle měsíce'!$A241,'Filtr dle měsíce'!$AC$6:$AC$297,0),0,1,1)*OFFSET('Filtr dle měsíce'!BB$5,MATCH('Filtr dle měsíce'!$A241,'Filtr dle měsíce'!$AC$6:$AC$297,0),0,1,1),""),"")</f>
        <v/>
      </c>
      <c r="BO242" s="79" t="str">
        <f ca="1">IF(IFERROR(OFFSET('Filtr dle měsíce'!BC$5,MATCH('Filtr dle měsíce'!$A241,'Filtr dle měsíce'!$AC$6:$AC$297,0),0,1,1)*OFFSET('Filtr dle měsíce'!BC$5,MATCH('Filtr dle měsíce'!$A241,'Filtr dle měsíce'!$AC$6:$AC$297,0),0,1,1),"")&gt;0,IFERROR(OFFSET('Filtr dle měsíce'!BC$5,MATCH('Filtr dle měsíce'!$A241,'Filtr dle měsíce'!$AC$6:$AC$297,0),0,1,1)*OFFSET('Filtr dle měsíce'!BC$5,MATCH('Filtr dle měsíce'!$A241,'Filtr dle měsíce'!$AC$6:$AC$297,0),0,1,1),""),"")</f>
        <v/>
      </c>
      <c r="BP242" s="79"/>
      <c r="BQ242" s="79"/>
    </row>
    <row r="243" spans="1:69" ht="14.25" customHeight="1" x14ac:dyDescent="0.4">
      <c r="A243" s="51">
        <v>239</v>
      </c>
      <c r="B243" s="74" t="str">
        <f ca="1">IFERROR(TEXT(OFFSET('Tabulka klientů 2023'!$C$7,MATCH('Filtr dle měsíce'!A243,'Filtr dle měsíce'!$AC$6:$AC$297,0),0,1,1),""),"")</f>
        <v/>
      </c>
      <c r="C243" s="75" t="str">
        <f ca="1">IF(IFERROR(OFFSET('Tabulka klientů 2023'!$Q$7,MATCH('Filtr dle měsíce'!A243,'Filtr dle měsíce'!$AC$6:$AC$297,0),0,1,1)*OFFSET('Filtr dle měsíce'!$Q$5,MATCH('Filtr dle měsíce'!A243,'Filtr dle měsíce'!$AC$6:$AC$297,0),0,1,1),"")&gt;0,IFERROR(OFFSET('Tabulka klientů 2023'!$Q$7,MATCH('Filtr dle měsíce'!A243,'Filtr dle měsíce'!$AC$6:$AC$297,0),0,1,1)*OFFSET('Filtr dle měsíce'!$Q$5,MATCH('Filtr dle měsíce'!A243,'Filtr dle měsíce'!$AC$6:$AC$297,0),0,1,1),""),"")</f>
        <v/>
      </c>
      <c r="D243" s="76" t="str">
        <f ca="1">IF(IFERROR(OFFSET('Tabulka klientů 2023'!$T$7,MATCH('Filtr dle měsíce'!A243,'Filtr dle měsíce'!$AC$6:$AC$297,0),0,1,1)*OFFSET('Filtr dle měsíce'!$R$5,MATCH('Filtr dle měsíce'!A243,'Filtr dle měsíce'!$AC$6:$AC$297,0),0,1,1),"")&gt;0,IFERROR(OFFSET('Tabulka klientů 2023'!$T$7,MATCH('Filtr dle měsíce'!A243,'Filtr dle měsíce'!$AC$6:$AC$297,0),0,1,1)*OFFSET('Filtr dle měsíce'!$R$5,MATCH('Filtr dle měsíce'!A243,'Filtr dle měsíce'!$AC$6:$AC$297,0),0,1,1),""),"")</f>
        <v/>
      </c>
      <c r="E243" s="75" t="str">
        <f ca="1">IF(IFERROR(OFFSET('Tabulka klientů 2023'!$W$7,MATCH('Filtr dle měsíce'!A243,'Filtr dle měsíce'!$AC$6:$AC$297,0),0,1,1)*OFFSET('Filtr dle měsíce'!$S$5,MATCH('Filtr dle měsíce'!A243,'Filtr dle měsíce'!$AC$6:$AC$297,0),0,1,1),"")&gt;0,IFERROR(OFFSET('Tabulka klientů 2023'!$W$7,MATCH('Filtr dle měsíce'!A243,'Filtr dle měsíce'!$AC$6:$AC$297,0),0,1,1)*OFFSET('Filtr dle měsíce'!$S$5,MATCH('Filtr dle měsíce'!A243,'Filtr dle měsíce'!$AC$6:$AC$297,0),0,1,1),""),"")</f>
        <v/>
      </c>
      <c r="F243" s="76" t="str">
        <f ca="1">IF(IFERROR(OFFSET('Tabulka klientů 2023'!$Z$7,MATCH('Filtr dle měsíce'!A243,'Filtr dle měsíce'!$AC$6:$AC$297,0),0,1,1)*OFFSET('Filtr dle měsíce'!$T$5,MATCH('Filtr dle měsíce'!A243,'Filtr dle měsíce'!$AC$6:$AC$297,0),0,1,1),"")&gt;0,IFERROR(OFFSET('Tabulka klientů 2023'!$Z$7,MATCH('Filtr dle měsíce'!A243,'Filtr dle měsíce'!$AC$6:$AC$297,0),0,1,1)*OFFSET('Filtr dle měsíce'!$T$5,MATCH('Filtr dle měsíce'!A243,'Filtr dle měsíce'!$AC$6:$AC$297,0),0,1,1),""),"")</f>
        <v/>
      </c>
      <c r="G243" s="75" t="str">
        <f ca="1">IF(IFERROR(OFFSET('Tabulka klientů 2023'!$AC$7,MATCH('Filtr dle měsíce'!A243,'Filtr dle měsíce'!$AC$6:$AC$297,0),0,1,1)*OFFSET('Filtr dle měsíce'!$U$5,MATCH('Filtr dle měsíce'!A243,'Filtr dle měsíce'!$AC$6:$AC$297,0),0,1,1),"")&gt;0,IFERROR(OFFSET('Tabulka klientů 2023'!$AC$7,MATCH('Filtr dle měsíce'!A243,'Filtr dle měsíce'!$AC$6:$AC$297,0),0,1,1)*OFFSET('Filtr dle měsíce'!$U$5,MATCH('Filtr dle měsíce'!A243,'Filtr dle měsíce'!$AC$6:$AC$297,0),0,1,1),""),"")</f>
        <v/>
      </c>
      <c r="H243" s="76" t="str">
        <f ca="1">IF(IFERROR(OFFSET('Tabulka klientů 2023'!$AF$7,MATCH('Filtr dle měsíce'!A243,'Filtr dle měsíce'!$AC$6:$AC$297,0),0,1,1)*OFFSET('Filtr dle měsíce'!$V$5,MATCH('Filtr dle měsíce'!A243,'Filtr dle měsíce'!$AC$6:$AC$297,0),0,1,1),"")&gt;0,IFERROR(OFFSET('Tabulka klientů 2023'!$AF$7,MATCH('Filtr dle měsíce'!A243,'Filtr dle měsíce'!$AC$6:$AC$297,0),0,1,1)*OFFSET('Filtr dle měsíce'!$V$5,MATCH('Filtr dle měsíce'!A243,'Filtr dle měsíce'!$AC$6:$AC$297,0),0,1,1),""),"")</f>
        <v/>
      </c>
      <c r="I243" s="75" t="str">
        <f ca="1">IF(IFERROR(OFFSET('Tabulka klientů 2023'!$AI$7,MATCH('Filtr dle měsíce'!A243,'Filtr dle měsíce'!$AC$6:$AC$297,0),0,1,1)*OFFSET('Filtr dle měsíce'!$W$5,MATCH('Filtr dle měsíce'!A243,'Filtr dle měsíce'!$AC$6:$AC$297,0),0,1,1),"")&gt;0,IFERROR(OFFSET('Tabulka klientů 2023'!$AI$7,MATCH('Filtr dle měsíce'!A243,'Filtr dle měsíce'!$AC$6:$AC$297,0),0,1,1)*OFFSET('Filtr dle měsíce'!$W$5,MATCH('Filtr dle měsíce'!A243,'Filtr dle měsíce'!$AC$6:$AC$297,0),0,1,1),""),"")</f>
        <v/>
      </c>
      <c r="J243" s="76" t="str">
        <f ca="1">IF(IFERROR(OFFSET('Tabulka klientů 2023'!$AL$7,MATCH('Filtr dle měsíce'!A243,'Filtr dle měsíce'!$AC$6:$AC$297,0),0,1,1)*OFFSET('Filtr dle měsíce'!$X$5,MATCH('Filtr dle měsíce'!A243,'Filtr dle měsíce'!$AC$6:$AC$297,0),0,1,1),"")&gt;0,IFERROR(OFFSET('Tabulka klientů 2023'!$AL$7,MATCH('Filtr dle měsíce'!A243,'Filtr dle měsíce'!$AC$6:$AC$297,0),0,1,1)*OFFSET('Filtr dle měsíce'!$X$5,MATCH('Filtr dle měsíce'!A243,'Filtr dle měsíce'!$AC$6:$AC$297,0),0,1,1),""),"")</f>
        <v/>
      </c>
      <c r="K243" s="75" t="str">
        <f ca="1">IF(IFERROR(OFFSET('Tabulka klientů 2023'!$AO$7,MATCH('Filtr dle měsíce'!A243,'Filtr dle měsíce'!$AC$6:$AC$297,0),0,1,1)*OFFSET('Filtr dle měsíce'!$Y$5,MATCH('Filtr dle měsíce'!A243,'Filtr dle měsíce'!$AC$6:$AC$297,0),0,1,1),"")&gt;0,IFERROR(OFFSET('Tabulka klientů 2023'!$AO$7,MATCH('Filtr dle měsíce'!A243,'Filtr dle měsíce'!$AC$6:$AC$297,0),0,1,1)*OFFSET('Filtr dle měsíce'!$Y$5,MATCH('Filtr dle měsíce'!A243,'Filtr dle měsíce'!$AC$6:$AC$297,0),0,1,1),""),"")</f>
        <v/>
      </c>
      <c r="L243" s="76" t="str">
        <f ca="1">IF(IFERROR(OFFSET('Tabulka klientů 2023'!$AR$7,MATCH('Filtr dle měsíce'!A243,'Filtr dle měsíce'!$AC$6:$AC$297,0),0,1,1)*OFFSET('Filtr dle měsíce'!$Z$5,MATCH('Filtr dle měsíce'!A243,'Filtr dle měsíce'!$AC$6:$AC$297,0),0,1,1),"")&gt;0,IFERROR(OFFSET('Tabulka klientů 2023'!$AR$7,MATCH('Filtr dle měsíce'!A243,'Filtr dle měsíce'!$AC$6:$AC$297,0),0,1,1)*OFFSET('Filtr dle měsíce'!$Z$5,MATCH('Filtr dle měsíce'!A243,'Filtr dle měsíce'!$AC$6:$AC$297,0),0,1,1),""),"")</f>
        <v/>
      </c>
      <c r="M243" s="77" t="str">
        <f ca="1">IF(IFERROR(OFFSET('Tabulka klientů 2023'!$AU$7,MATCH('Filtr dle měsíce'!A243,'Filtr dle měsíce'!$AC$6:$AC$297,0),0,1,1)*OFFSET('Filtr dle měsíce'!$AA$5,MATCH('Filtr dle měsíce'!A243,'Filtr dle měsíce'!$AC$6:$AC$297,0),0,1,1),"")&gt;0,IFERROR(OFFSET('Tabulka klientů 2023'!$AU$7,MATCH('Filtr dle měsíce'!A243,'Filtr dle měsíce'!$AC$6:$AC$297,0),0,1,1)*OFFSET('Filtr dle měsíce'!$AA$5,MATCH('Filtr dle měsíce'!A243,'Filtr dle měsíce'!$AC$6:$AC$297,0),0,1,1),""),"")</f>
        <v/>
      </c>
      <c r="N243" s="78" t="str">
        <f t="shared" ca="1" si="0"/>
        <v/>
      </c>
      <c r="Q243" s="51">
        <f>IF('Tabulka klientů 2023'!R245='Filtr dle měsíce'!$C$1,1,0)</f>
        <v>0</v>
      </c>
      <c r="R243" s="51">
        <f>IF('Tabulka klientů 2023'!U245='Filtr dle měsíce'!$C$1,1,0)</f>
        <v>0</v>
      </c>
      <c r="S243" s="51">
        <f>IF('Tabulka klientů 2023'!X245='Filtr dle měsíce'!$C$1,1,0)</f>
        <v>0</v>
      </c>
      <c r="T243" s="51">
        <f>IF('Tabulka klientů 2023'!AA245='Filtr dle měsíce'!$C$1,1,0)</f>
        <v>0</v>
      </c>
      <c r="U243" s="51">
        <f>IF('Tabulka klientů 2023'!AD245='Filtr dle měsíce'!$C$1,1,0)</f>
        <v>0</v>
      </c>
      <c r="V243" s="51">
        <f>IF('Tabulka klientů 2023'!AG245='Filtr dle měsíce'!$C$1,1,0)</f>
        <v>0</v>
      </c>
      <c r="W243" s="51">
        <f>IF('Tabulka klientů 2023'!AJ245='Filtr dle měsíce'!$C$1,1,0)</f>
        <v>0</v>
      </c>
      <c r="X243" s="1">
        <f>IF('Tabulka klientů 2023'!AM245='Filtr dle měsíce'!$C$1,1,0)</f>
        <v>0</v>
      </c>
      <c r="Y243" s="1">
        <f>IF('Tabulka klientů 2023'!AP245='Filtr dle měsíce'!$C$1,1,0)</f>
        <v>0</v>
      </c>
      <c r="Z243" s="1">
        <f>IF('Tabulka klientů 2023'!AS245='Filtr dle měsíce'!$C$1,1,0)</f>
        <v>0</v>
      </c>
      <c r="AA243" s="1">
        <f>IF('Tabulka klientů 2023'!AV245='Filtr dle měsíce'!$C$1,1,0)</f>
        <v>0</v>
      </c>
      <c r="AB243" s="1">
        <f t="shared" si="1"/>
        <v>0</v>
      </c>
      <c r="AC243" s="1">
        <f t="shared" si="2"/>
        <v>0</v>
      </c>
      <c r="AE243" s="51">
        <f>IF('Tabulka klientů 2023'!S245="ANO",1,0)</f>
        <v>0</v>
      </c>
      <c r="AF243" s="51">
        <f>IF('Tabulka klientů 2023'!V245="ANO",1,0)</f>
        <v>0</v>
      </c>
      <c r="AG243" s="51">
        <f>IF('Tabulka klientů 2023'!Y245="ANO",1,0)</f>
        <v>0</v>
      </c>
      <c r="AH243" s="51">
        <f>IF('Tabulka klientů 2023'!AB245="ANO",1,0)</f>
        <v>0</v>
      </c>
      <c r="AI243" s="51">
        <f>IF('Tabulka klientů 2023'!AE245="ANO",1,0)</f>
        <v>0</v>
      </c>
      <c r="AJ243" s="51">
        <f>IF('Tabulka klientů 2023'!AH245="ANO",1,0)</f>
        <v>0</v>
      </c>
      <c r="AK243" s="51">
        <f>IF('Tabulka klientů 2023'!AK245="ANO",1,0)</f>
        <v>0</v>
      </c>
      <c r="AL243" s="51">
        <f>IF('Tabulka klientů 2023'!AN245="ANO",1,0)</f>
        <v>0</v>
      </c>
      <c r="AM243" s="51">
        <f>IF('Tabulka klientů 2023'!AQ245="ANO",1,0)</f>
        <v>0</v>
      </c>
      <c r="AN243" s="51">
        <f>IF('Tabulka klientů 2023'!AT245="ANO",1,0)</f>
        <v>0</v>
      </c>
      <c r="AO243" s="51">
        <f>IF('Tabulka klientů 2023'!AW245="ANO",1,0)</f>
        <v>0</v>
      </c>
      <c r="AP243" s="51" t="e">
        <f t="shared" ref="AP243:AQ243" si="476">#N/A</f>
        <v>#N/A</v>
      </c>
      <c r="AQ243" s="51" t="e">
        <f t="shared" si="476"/>
        <v>#N/A</v>
      </c>
      <c r="AR243" s="51"/>
      <c r="AS243" s="1">
        <f t="shared" ref="AS243:BC243" si="477">SUM(Q243+AE243)</f>
        <v>0</v>
      </c>
      <c r="AT243" s="1">
        <f t="shared" si="477"/>
        <v>0</v>
      </c>
      <c r="AU243" s="1">
        <f t="shared" si="477"/>
        <v>0</v>
      </c>
      <c r="AV243" s="1">
        <f t="shared" si="477"/>
        <v>0</v>
      </c>
      <c r="AW243" s="1">
        <f t="shared" si="477"/>
        <v>0</v>
      </c>
      <c r="AX243" s="1">
        <f t="shared" si="477"/>
        <v>0</v>
      </c>
      <c r="AY243" s="1">
        <f t="shared" si="477"/>
        <v>0</v>
      </c>
      <c r="AZ243" s="1">
        <f t="shared" si="477"/>
        <v>0</v>
      </c>
      <c r="BA243" s="1">
        <f t="shared" si="477"/>
        <v>0</v>
      </c>
      <c r="BB243" s="1">
        <f t="shared" si="477"/>
        <v>0</v>
      </c>
      <c r="BC243" s="1">
        <f t="shared" si="477"/>
        <v>0</v>
      </c>
      <c r="BD243" s="1"/>
      <c r="BE243" s="79" t="str">
        <f ca="1">IF(IFERROR(OFFSET('Filtr dle měsíce'!AS$5,MATCH('Filtr dle měsíce'!$A242,'Filtr dle měsíce'!$AC$6:$AC$297,0),0,1,1)*OFFSET('Filtr dle měsíce'!AS$5,MATCH('Filtr dle měsíce'!$A242,'Filtr dle měsíce'!$AC$6:$AC$297,0),0,1,1),"")&gt;0,IFERROR(OFFSET('Filtr dle měsíce'!AS$5,MATCH('Filtr dle měsíce'!$A242,'Filtr dle měsíce'!$AC$6:$AC$297,0),0,1,1)*OFFSET('Filtr dle měsíce'!AS$5,MATCH('Filtr dle měsíce'!$A242,'Filtr dle měsíce'!$AC$6:$AC$297,0),0,1,1),""),"")</f>
        <v/>
      </c>
      <c r="BF243" s="79" t="str">
        <f ca="1">IF(IFERROR(OFFSET('Filtr dle měsíce'!AT$5,MATCH('Filtr dle měsíce'!$A242,'Filtr dle měsíce'!$AC$6:$AC$297,0),0,1,1)*OFFSET('Filtr dle měsíce'!AT$5,MATCH('Filtr dle měsíce'!$A242,'Filtr dle měsíce'!$AC$6:$AC$297,0),0,1,1),"")&gt;0,IFERROR(OFFSET('Filtr dle měsíce'!AT$5,MATCH('Filtr dle měsíce'!$A242,'Filtr dle měsíce'!$AC$6:$AC$297,0),0,1,1)*OFFSET('Filtr dle měsíce'!AT$5,MATCH('Filtr dle měsíce'!$A242,'Filtr dle měsíce'!$AC$6:$AC$297,0),0,1,1),""),"")</f>
        <v/>
      </c>
      <c r="BG243" s="79" t="str">
        <f ca="1">IF(IFERROR(OFFSET('Filtr dle měsíce'!AU$5,MATCH('Filtr dle měsíce'!$A242,'Filtr dle měsíce'!$AC$6:$AC$297,0),0,1,1)*OFFSET('Filtr dle měsíce'!AU$5,MATCH('Filtr dle měsíce'!$A242,'Filtr dle měsíce'!$AC$6:$AC$297,0),0,1,1),"")&gt;0,IFERROR(OFFSET('Filtr dle měsíce'!AU$5,MATCH('Filtr dle měsíce'!$A242,'Filtr dle měsíce'!$AC$6:$AC$297,0),0,1,1)*OFFSET('Filtr dle měsíce'!AU$5,MATCH('Filtr dle měsíce'!$A242,'Filtr dle měsíce'!$AC$6:$AC$297,0),0,1,1),""),"")</f>
        <v/>
      </c>
      <c r="BH243" s="79" t="str">
        <f ca="1">IF(IFERROR(OFFSET('Filtr dle měsíce'!AV$5,MATCH('Filtr dle měsíce'!$A242,'Filtr dle měsíce'!$AC$6:$AC$297,0),0,1,1)*OFFSET('Filtr dle měsíce'!AV$5,MATCH('Filtr dle měsíce'!$A242,'Filtr dle měsíce'!$AC$6:$AC$297,0),0,1,1),"")&gt;0,IFERROR(OFFSET('Filtr dle měsíce'!AV$5,MATCH('Filtr dle měsíce'!$A242,'Filtr dle měsíce'!$AC$6:$AC$297,0),0,1,1)*OFFSET('Filtr dle měsíce'!AV$5,MATCH('Filtr dle měsíce'!$A242,'Filtr dle měsíce'!$AC$6:$AC$297,0),0,1,1),""),"")</f>
        <v/>
      </c>
      <c r="BI243" s="79" t="str">
        <f ca="1">IF(IFERROR(OFFSET('Filtr dle měsíce'!AW$5,MATCH('Filtr dle měsíce'!$A242,'Filtr dle měsíce'!$AC$6:$AC$297,0),0,1,1)*OFFSET('Filtr dle měsíce'!AW$5,MATCH('Filtr dle měsíce'!$A242,'Filtr dle měsíce'!$AC$6:$AC$297,0),0,1,1),"")&gt;0,IFERROR(OFFSET('Filtr dle měsíce'!AW$5,MATCH('Filtr dle měsíce'!$A242,'Filtr dle měsíce'!$AC$6:$AC$297,0),0,1,1)*OFFSET('Filtr dle měsíce'!AW$5,MATCH('Filtr dle měsíce'!$A242,'Filtr dle měsíce'!$AC$6:$AC$297,0),0,1,1),""),"")</f>
        <v/>
      </c>
      <c r="BJ243" s="79" t="str">
        <f ca="1">IF(IFERROR(OFFSET('Filtr dle měsíce'!AX$5,MATCH('Filtr dle měsíce'!$A242,'Filtr dle měsíce'!$AC$6:$AC$297,0),0,1,1)*OFFSET('Filtr dle měsíce'!AX$5,MATCH('Filtr dle měsíce'!$A242,'Filtr dle měsíce'!$AC$6:$AC$297,0),0,1,1),"")&gt;0,IFERROR(OFFSET('Filtr dle měsíce'!AX$5,MATCH('Filtr dle měsíce'!$A242,'Filtr dle měsíce'!$AC$6:$AC$297,0),0,1,1)*OFFSET('Filtr dle měsíce'!AX$5,MATCH('Filtr dle měsíce'!$A242,'Filtr dle měsíce'!$AC$6:$AC$297,0),0,1,1),""),"")</f>
        <v/>
      </c>
      <c r="BK243" s="79" t="str">
        <f ca="1">IF(IFERROR(OFFSET('Filtr dle měsíce'!AY$5,MATCH('Filtr dle měsíce'!$A242,'Filtr dle měsíce'!$AC$6:$AC$297,0),0,1,1)*OFFSET('Filtr dle měsíce'!AY$5,MATCH('Filtr dle měsíce'!$A242,'Filtr dle měsíce'!$AC$6:$AC$297,0),0,1,1),"")&gt;0,IFERROR(OFFSET('Filtr dle měsíce'!AY$5,MATCH('Filtr dle měsíce'!$A242,'Filtr dle měsíce'!$AC$6:$AC$297,0),0,1,1)*OFFSET('Filtr dle měsíce'!AY$5,MATCH('Filtr dle měsíce'!$A242,'Filtr dle měsíce'!$AC$6:$AC$297,0),0,1,1),""),"")</f>
        <v/>
      </c>
      <c r="BL243" s="79" t="str">
        <f ca="1">IF(IFERROR(OFFSET('Filtr dle měsíce'!AZ$5,MATCH('Filtr dle měsíce'!$A242,'Filtr dle měsíce'!$AC$6:$AC$297,0),0,1,1)*OFFSET('Filtr dle měsíce'!AZ$5,MATCH('Filtr dle měsíce'!$A242,'Filtr dle měsíce'!$AC$6:$AC$297,0),0,1,1),"")&gt;0,IFERROR(OFFSET('Filtr dle měsíce'!AZ$5,MATCH('Filtr dle měsíce'!$A242,'Filtr dle měsíce'!$AC$6:$AC$297,0),0,1,1)*OFFSET('Filtr dle měsíce'!AZ$5,MATCH('Filtr dle měsíce'!$A242,'Filtr dle měsíce'!$AC$6:$AC$297,0),0,1,1),""),"")</f>
        <v/>
      </c>
      <c r="BM243" s="79" t="str">
        <f ca="1">IF(IFERROR(OFFSET('Filtr dle měsíce'!BA$5,MATCH('Filtr dle měsíce'!$A242,'Filtr dle měsíce'!$AC$6:$AC$297,0),0,1,1)*OFFSET('Filtr dle měsíce'!BA$5,MATCH('Filtr dle měsíce'!$A242,'Filtr dle měsíce'!$AC$6:$AC$297,0),0,1,1),"")&gt;0,IFERROR(OFFSET('Filtr dle měsíce'!BA$5,MATCH('Filtr dle měsíce'!$A242,'Filtr dle měsíce'!$AC$6:$AC$297,0),0,1,1)*OFFSET('Filtr dle měsíce'!BA$5,MATCH('Filtr dle měsíce'!$A242,'Filtr dle měsíce'!$AC$6:$AC$297,0),0,1,1),""),"")</f>
        <v/>
      </c>
      <c r="BN243" s="79" t="str">
        <f ca="1">IF(IFERROR(OFFSET('Filtr dle měsíce'!BB$5,MATCH('Filtr dle měsíce'!$A242,'Filtr dle měsíce'!$AC$6:$AC$297,0),0,1,1)*OFFSET('Filtr dle měsíce'!BB$5,MATCH('Filtr dle měsíce'!$A242,'Filtr dle měsíce'!$AC$6:$AC$297,0),0,1,1),"")&gt;0,IFERROR(OFFSET('Filtr dle měsíce'!BB$5,MATCH('Filtr dle měsíce'!$A242,'Filtr dle měsíce'!$AC$6:$AC$297,0),0,1,1)*OFFSET('Filtr dle měsíce'!BB$5,MATCH('Filtr dle měsíce'!$A242,'Filtr dle měsíce'!$AC$6:$AC$297,0),0,1,1),""),"")</f>
        <v/>
      </c>
      <c r="BO243" s="79" t="str">
        <f ca="1">IF(IFERROR(OFFSET('Filtr dle měsíce'!BC$5,MATCH('Filtr dle měsíce'!$A242,'Filtr dle měsíce'!$AC$6:$AC$297,0),0,1,1)*OFFSET('Filtr dle měsíce'!BC$5,MATCH('Filtr dle měsíce'!$A242,'Filtr dle měsíce'!$AC$6:$AC$297,0),0,1,1),"")&gt;0,IFERROR(OFFSET('Filtr dle měsíce'!BC$5,MATCH('Filtr dle měsíce'!$A242,'Filtr dle měsíce'!$AC$6:$AC$297,0),0,1,1)*OFFSET('Filtr dle měsíce'!BC$5,MATCH('Filtr dle měsíce'!$A242,'Filtr dle měsíce'!$AC$6:$AC$297,0),0,1,1),""),"")</f>
        <v/>
      </c>
      <c r="BP243" s="79"/>
      <c r="BQ243" s="79"/>
    </row>
    <row r="244" spans="1:69" ht="14.25" customHeight="1" x14ac:dyDescent="0.4">
      <c r="A244" s="51">
        <v>240</v>
      </c>
      <c r="B244" s="74" t="str">
        <f ca="1">IFERROR(TEXT(OFFSET('Tabulka klientů 2023'!$C$7,MATCH('Filtr dle měsíce'!A244,'Filtr dle měsíce'!$AC$6:$AC$297,0),0,1,1),""),"")</f>
        <v/>
      </c>
      <c r="C244" s="75" t="str">
        <f ca="1">IF(IFERROR(OFFSET('Tabulka klientů 2023'!$Q$7,MATCH('Filtr dle měsíce'!A244,'Filtr dle měsíce'!$AC$6:$AC$297,0),0,1,1)*OFFSET('Filtr dle měsíce'!$Q$5,MATCH('Filtr dle měsíce'!A244,'Filtr dle měsíce'!$AC$6:$AC$297,0),0,1,1),"")&gt;0,IFERROR(OFFSET('Tabulka klientů 2023'!$Q$7,MATCH('Filtr dle měsíce'!A244,'Filtr dle měsíce'!$AC$6:$AC$297,0),0,1,1)*OFFSET('Filtr dle měsíce'!$Q$5,MATCH('Filtr dle měsíce'!A244,'Filtr dle měsíce'!$AC$6:$AC$297,0),0,1,1),""),"")</f>
        <v/>
      </c>
      <c r="D244" s="76" t="str">
        <f ca="1">IF(IFERROR(OFFSET('Tabulka klientů 2023'!$T$7,MATCH('Filtr dle měsíce'!A244,'Filtr dle měsíce'!$AC$6:$AC$297,0),0,1,1)*OFFSET('Filtr dle měsíce'!$R$5,MATCH('Filtr dle měsíce'!A244,'Filtr dle měsíce'!$AC$6:$AC$297,0),0,1,1),"")&gt;0,IFERROR(OFFSET('Tabulka klientů 2023'!$T$7,MATCH('Filtr dle měsíce'!A244,'Filtr dle měsíce'!$AC$6:$AC$297,0),0,1,1)*OFFSET('Filtr dle měsíce'!$R$5,MATCH('Filtr dle měsíce'!A244,'Filtr dle měsíce'!$AC$6:$AC$297,0),0,1,1),""),"")</f>
        <v/>
      </c>
      <c r="E244" s="75" t="str">
        <f ca="1">IF(IFERROR(OFFSET('Tabulka klientů 2023'!$W$7,MATCH('Filtr dle měsíce'!A244,'Filtr dle měsíce'!$AC$6:$AC$297,0),0,1,1)*OFFSET('Filtr dle měsíce'!$S$5,MATCH('Filtr dle měsíce'!A244,'Filtr dle měsíce'!$AC$6:$AC$297,0),0,1,1),"")&gt;0,IFERROR(OFFSET('Tabulka klientů 2023'!$W$7,MATCH('Filtr dle měsíce'!A244,'Filtr dle měsíce'!$AC$6:$AC$297,0),0,1,1)*OFFSET('Filtr dle měsíce'!$S$5,MATCH('Filtr dle měsíce'!A244,'Filtr dle měsíce'!$AC$6:$AC$297,0),0,1,1),""),"")</f>
        <v/>
      </c>
      <c r="F244" s="76" t="str">
        <f ca="1">IF(IFERROR(OFFSET('Tabulka klientů 2023'!$Z$7,MATCH('Filtr dle měsíce'!A244,'Filtr dle měsíce'!$AC$6:$AC$297,0),0,1,1)*OFFSET('Filtr dle měsíce'!$T$5,MATCH('Filtr dle měsíce'!A244,'Filtr dle měsíce'!$AC$6:$AC$297,0),0,1,1),"")&gt;0,IFERROR(OFFSET('Tabulka klientů 2023'!$Z$7,MATCH('Filtr dle měsíce'!A244,'Filtr dle měsíce'!$AC$6:$AC$297,0),0,1,1)*OFFSET('Filtr dle měsíce'!$T$5,MATCH('Filtr dle měsíce'!A244,'Filtr dle měsíce'!$AC$6:$AC$297,0),0,1,1),""),"")</f>
        <v/>
      </c>
      <c r="G244" s="75" t="str">
        <f ca="1">IF(IFERROR(OFFSET('Tabulka klientů 2023'!$AC$7,MATCH('Filtr dle měsíce'!A244,'Filtr dle měsíce'!$AC$6:$AC$297,0),0,1,1)*OFFSET('Filtr dle měsíce'!$U$5,MATCH('Filtr dle měsíce'!A244,'Filtr dle měsíce'!$AC$6:$AC$297,0),0,1,1),"")&gt;0,IFERROR(OFFSET('Tabulka klientů 2023'!$AC$7,MATCH('Filtr dle měsíce'!A244,'Filtr dle měsíce'!$AC$6:$AC$297,0),0,1,1)*OFFSET('Filtr dle měsíce'!$U$5,MATCH('Filtr dle měsíce'!A244,'Filtr dle měsíce'!$AC$6:$AC$297,0),0,1,1),""),"")</f>
        <v/>
      </c>
      <c r="H244" s="76" t="str">
        <f ca="1">IF(IFERROR(OFFSET('Tabulka klientů 2023'!$AF$7,MATCH('Filtr dle měsíce'!A244,'Filtr dle měsíce'!$AC$6:$AC$297,0),0,1,1)*OFFSET('Filtr dle měsíce'!$V$5,MATCH('Filtr dle měsíce'!A244,'Filtr dle měsíce'!$AC$6:$AC$297,0),0,1,1),"")&gt;0,IFERROR(OFFSET('Tabulka klientů 2023'!$AF$7,MATCH('Filtr dle měsíce'!A244,'Filtr dle měsíce'!$AC$6:$AC$297,0),0,1,1)*OFFSET('Filtr dle měsíce'!$V$5,MATCH('Filtr dle měsíce'!A244,'Filtr dle měsíce'!$AC$6:$AC$297,0),0,1,1),""),"")</f>
        <v/>
      </c>
      <c r="I244" s="75" t="str">
        <f ca="1">IF(IFERROR(OFFSET('Tabulka klientů 2023'!$AI$7,MATCH('Filtr dle měsíce'!A244,'Filtr dle měsíce'!$AC$6:$AC$297,0),0,1,1)*OFFSET('Filtr dle měsíce'!$W$5,MATCH('Filtr dle měsíce'!A244,'Filtr dle měsíce'!$AC$6:$AC$297,0),0,1,1),"")&gt;0,IFERROR(OFFSET('Tabulka klientů 2023'!$AI$7,MATCH('Filtr dle měsíce'!A244,'Filtr dle měsíce'!$AC$6:$AC$297,0),0,1,1)*OFFSET('Filtr dle měsíce'!$W$5,MATCH('Filtr dle měsíce'!A244,'Filtr dle měsíce'!$AC$6:$AC$297,0),0,1,1),""),"")</f>
        <v/>
      </c>
      <c r="J244" s="76" t="str">
        <f ca="1">IF(IFERROR(OFFSET('Tabulka klientů 2023'!$AL$7,MATCH('Filtr dle měsíce'!A244,'Filtr dle měsíce'!$AC$6:$AC$297,0),0,1,1)*OFFSET('Filtr dle měsíce'!$X$5,MATCH('Filtr dle měsíce'!A244,'Filtr dle měsíce'!$AC$6:$AC$297,0),0,1,1),"")&gt;0,IFERROR(OFFSET('Tabulka klientů 2023'!$AL$7,MATCH('Filtr dle měsíce'!A244,'Filtr dle měsíce'!$AC$6:$AC$297,0),0,1,1)*OFFSET('Filtr dle měsíce'!$X$5,MATCH('Filtr dle měsíce'!A244,'Filtr dle měsíce'!$AC$6:$AC$297,0),0,1,1),""),"")</f>
        <v/>
      </c>
      <c r="K244" s="75" t="str">
        <f ca="1">IF(IFERROR(OFFSET('Tabulka klientů 2023'!$AO$7,MATCH('Filtr dle měsíce'!A244,'Filtr dle měsíce'!$AC$6:$AC$297,0),0,1,1)*OFFSET('Filtr dle měsíce'!$Y$5,MATCH('Filtr dle měsíce'!A244,'Filtr dle měsíce'!$AC$6:$AC$297,0),0,1,1),"")&gt;0,IFERROR(OFFSET('Tabulka klientů 2023'!$AO$7,MATCH('Filtr dle měsíce'!A244,'Filtr dle měsíce'!$AC$6:$AC$297,0),0,1,1)*OFFSET('Filtr dle měsíce'!$Y$5,MATCH('Filtr dle měsíce'!A244,'Filtr dle měsíce'!$AC$6:$AC$297,0),0,1,1),""),"")</f>
        <v/>
      </c>
      <c r="L244" s="76" t="str">
        <f ca="1">IF(IFERROR(OFFSET('Tabulka klientů 2023'!$AR$7,MATCH('Filtr dle měsíce'!A244,'Filtr dle měsíce'!$AC$6:$AC$297,0),0,1,1)*OFFSET('Filtr dle měsíce'!$Z$5,MATCH('Filtr dle měsíce'!A244,'Filtr dle měsíce'!$AC$6:$AC$297,0),0,1,1),"")&gt;0,IFERROR(OFFSET('Tabulka klientů 2023'!$AR$7,MATCH('Filtr dle měsíce'!A244,'Filtr dle měsíce'!$AC$6:$AC$297,0),0,1,1)*OFFSET('Filtr dle měsíce'!$Z$5,MATCH('Filtr dle měsíce'!A244,'Filtr dle měsíce'!$AC$6:$AC$297,0),0,1,1),""),"")</f>
        <v/>
      </c>
      <c r="M244" s="77" t="str">
        <f ca="1">IF(IFERROR(OFFSET('Tabulka klientů 2023'!$AU$7,MATCH('Filtr dle měsíce'!A244,'Filtr dle měsíce'!$AC$6:$AC$297,0),0,1,1)*OFFSET('Filtr dle měsíce'!$AA$5,MATCH('Filtr dle měsíce'!A244,'Filtr dle měsíce'!$AC$6:$AC$297,0),0,1,1),"")&gt;0,IFERROR(OFFSET('Tabulka klientů 2023'!$AU$7,MATCH('Filtr dle měsíce'!A244,'Filtr dle měsíce'!$AC$6:$AC$297,0),0,1,1)*OFFSET('Filtr dle měsíce'!$AA$5,MATCH('Filtr dle měsíce'!A244,'Filtr dle měsíce'!$AC$6:$AC$297,0),0,1,1),""),"")</f>
        <v/>
      </c>
      <c r="N244" s="78" t="str">
        <f t="shared" ca="1" si="0"/>
        <v/>
      </c>
      <c r="Q244" s="51">
        <f>IF('Tabulka klientů 2023'!R246='Filtr dle měsíce'!$C$1,1,0)</f>
        <v>0</v>
      </c>
      <c r="R244" s="51">
        <f>IF('Tabulka klientů 2023'!U246='Filtr dle měsíce'!$C$1,1,0)</f>
        <v>0</v>
      </c>
      <c r="S244" s="51">
        <f>IF('Tabulka klientů 2023'!X246='Filtr dle měsíce'!$C$1,1,0)</f>
        <v>0</v>
      </c>
      <c r="T244" s="51">
        <f>IF('Tabulka klientů 2023'!AA246='Filtr dle měsíce'!$C$1,1,0)</f>
        <v>0</v>
      </c>
      <c r="U244" s="51">
        <f>IF('Tabulka klientů 2023'!AD246='Filtr dle měsíce'!$C$1,1,0)</f>
        <v>0</v>
      </c>
      <c r="V244" s="51">
        <f>IF('Tabulka klientů 2023'!AG246='Filtr dle měsíce'!$C$1,1,0)</f>
        <v>0</v>
      </c>
      <c r="W244" s="51">
        <f>IF('Tabulka klientů 2023'!AJ246='Filtr dle měsíce'!$C$1,1,0)</f>
        <v>0</v>
      </c>
      <c r="X244" s="1">
        <f>IF('Tabulka klientů 2023'!AM246='Filtr dle měsíce'!$C$1,1,0)</f>
        <v>0</v>
      </c>
      <c r="Y244" s="1">
        <f>IF('Tabulka klientů 2023'!AP246='Filtr dle měsíce'!$C$1,1,0)</f>
        <v>0</v>
      </c>
      <c r="Z244" s="1">
        <f>IF('Tabulka klientů 2023'!AS246='Filtr dle měsíce'!$C$1,1,0)</f>
        <v>0</v>
      </c>
      <c r="AA244" s="1">
        <f>IF('Tabulka klientů 2023'!AV246='Filtr dle měsíce'!$C$1,1,0)</f>
        <v>0</v>
      </c>
      <c r="AB244" s="1">
        <f t="shared" si="1"/>
        <v>0</v>
      </c>
      <c r="AC244" s="1">
        <f t="shared" si="2"/>
        <v>0</v>
      </c>
      <c r="AE244" s="51">
        <f>IF('Tabulka klientů 2023'!S246="ANO",1,0)</f>
        <v>0</v>
      </c>
      <c r="AF244" s="51">
        <f>IF('Tabulka klientů 2023'!V246="ANO",1,0)</f>
        <v>0</v>
      </c>
      <c r="AG244" s="51">
        <f>IF('Tabulka klientů 2023'!Y246="ANO",1,0)</f>
        <v>0</v>
      </c>
      <c r="AH244" s="51">
        <f>IF('Tabulka klientů 2023'!AB246="ANO",1,0)</f>
        <v>0</v>
      </c>
      <c r="AI244" s="51">
        <f>IF('Tabulka klientů 2023'!AE246="ANO",1,0)</f>
        <v>0</v>
      </c>
      <c r="AJ244" s="51">
        <f>IF('Tabulka klientů 2023'!AH246="ANO",1,0)</f>
        <v>0</v>
      </c>
      <c r="AK244" s="51">
        <f>IF('Tabulka klientů 2023'!AK246="ANO",1,0)</f>
        <v>0</v>
      </c>
      <c r="AL244" s="51">
        <f>IF('Tabulka klientů 2023'!AN246="ANO",1,0)</f>
        <v>0</v>
      </c>
      <c r="AM244" s="51">
        <f>IF('Tabulka klientů 2023'!AQ246="ANO",1,0)</f>
        <v>0</v>
      </c>
      <c r="AN244" s="51">
        <f>IF('Tabulka klientů 2023'!AT246="ANO",1,0)</f>
        <v>0</v>
      </c>
      <c r="AO244" s="51">
        <f>IF('Tabulka klientů 2023'!AW246="ANO",1,0)</f>
        <v>0</v>
      </c>
      <c r="AP244" s="51" t="e">
        <f t="shared" ref="AP244:AQ244" si="478">#N/A</f>
        <v>#N/A</v>
      </c>
      <c r="AQ244" s="51" t="e">
        <f t="shared" si="478"/>
        <v>#N/A</v>
      </c>
      <c r="AR244" s="51"/>
      <c r="AS244" s="1">
        <f t="shared" ref="AS244:BC244" si="479">SUM(Q244+AE244)</f>
        <v>0</v>
      </c>
      <c r="AT244" s="1">
        <f t="shared" si="479"/>
        <v>0</v>
      </c>
      <c r="AU244" s="1">
        <f t="shared" si="479"/>
        <v>0</v>
      </c>
      <c r="AV244" s="1">
        <f t="shared" si="479"/>
        <v>0</v>
      </c>
      <c r="AW244" s="1">
        <f t="shared" si="479"/>
        <v>0</v>
      </c>
      <c r="AX244" s="1">
        <f t="shared" si="479"/>
        <v>0</v>
      </c>
      <c r="AY244" s="1">
        <f t="shared" si="479"/>
        <v>0</v>
      </c>
      <c r="AZ244" s="1">
        <f t="shared" si="479"/>
        <v>0</v>
      </c>
      <c r="BA244" s="1">
        <f t="shared" si="479"/>
        <v>0</v>
      </c>
      <c r="BB244" s="1">
        <f t="shared" si="479"/>
        <v>0</v>
      </c>
      <c r="BC244" s="1">
        <f t="shared" si="479"/>
        <v>0</v>
      </c>
      <c r="BD244" s="1"/>
      <c r="BE244" s="79" t="str">
        <f ca="1">IF(IFERROR(OFFSET('Filtr dle měsíce'!AS$5,MATCH('Filtr dle měsíce'!$A243,'Filtr dle měsíce'!$AC$6:$AC$297,0),0,1,1)*OFFSET('Filtr dle měsíce'!AS$5,MATCH('Filtr dle měsíce'!$A243,'Filtr dle měsíce'!$AC$6:$AC$297,0),0,1,1),"")&gt;0,IFERROR(OFFSET('Filtr dle měsíce'!AS$5,MATCH('Filtr dle měsíce'!$A243,'Filtr dle měsíce'!$AC$6:$AC$297,0),0,1,1)*OFFSET('Filtr dle měsíce'!AS$5,MATCH('Filtr dle měsíce'!$A243,'Filtr dle měsíce'!$AC$6:$AC$297,0),0,1,1),""),"")</f>
        <v/>
      </c>
      <c r="BF244" s="79" t="str">
        <f ca="1">IF(IFERROR(OFFSET('Filtr dle měsíce'!AT$5,MATCH('Filtr dle měsíce'!$A243,'Filtr dle měsíce'!$AC$6:$AC$297,0),0,1,1)*OFFSET('Filtr dle měsíce'!AT$5,MATCH('Filtr dle měsíce'!$A243,'Filtr dle měsíce'!$AC$6:$AC$297,0),0,1,1),"")&gt;0,IFERROR(OFFSET('Filtr dle měsíce'!AT$5,MATCH('Filtr dle měsíce'!$A243,'Filtr dle měsíce'!$AC$6:$AC$297,0),0,1,1)*OFFSET('Filtr dle měsíce'!AT$5,MATCH('Filtr dle měsíce'!$A243,'Filtr dle měsíce'!$AC$6:$AC$297,0),0,1,1),""),"")</f>
        <v/>
      </c>
      <c r="BG244" s="79" t="str">
        <f ca="1">IF(IFERROR(OFFSET('Filtr dle měsíce'!AU$5,MATCH('Filtr dle měsíce'!$A243,'Filtr dle měsíce'!$AC$6:$AC$297,0),0,1,1)*OFFSET('Filtr dle měsíce'!AU$5,MATCH('Filtr dle měsíce'!$A243,'Filtr dle měsíce'!$AC$6:$AC$297,0),0,1,1),"")&gt;0,IFERROR(OFFSET('Filtr dle měsíce'!AU$5,MATCH('Filtr dle měsíce'!$A243,'Filtr dle měsíce'!$AC$6:$AC$297,0),0,1,1)*OFFSET('Filtr dle měsíce'!AU$5,MATCH('Filtr dle měsíce'!$A243,'Filtr dle měsíce'!$AC$6:$AC$297,0),0,1,1),""),"")</f>
        <v/>
      </c>
      <c r="BH244" s="79" t="str">
        <f ca="1">IF(IFERROR(OFFSET('Filtr dle měsíce'!AV$5,MATCH('Filtr dle měsíce'!$A243,'Filtr dle měsíce'!$AC$6:$AC$297,0),0,1,1)*OFFSET('Filtr dle měsíce'!AV$5,MATCH('Filtr dle měsíce'!$A243,'Filtr dle měsíce'!$AC$6:$AC$297,0),0,1,1),"")&gt;0,IFERROR(OFFSET('Filtr dle měsíce'!AV$5,MATCH('Filtr dle měsíce'!$A243,'Filtr dle měsíce'!$AC$6:$AC$297,0),0,1,1)*OFFSET('Filtr dle měsíce'!AV$5,MATCH('Filtr dle měsíce'!$A243,'Filtr dle měsíce'!$AC$6:$AC$297,0),0,1,1),""),"")</f>
        <v/>
      </c>
      <c r="BI244" s="79" t="str">
        <f ca="1">IF(IFERROR(OFFSET('Filtr dle měsíce'!AW$5,MATCH('Filtr dle měsíce'!$A243,'Filtr dle měsíce'!$AC$6:$AC$297,0),0,1,1)*OFFSET('Filtr dle měsíce'!AW$5,MATCH('Filtr dle měsíce'!$A243,'Filtr dle měsíce'!$AC$6:$AC$297,0),0,1,1),"")&gt;0,IFERROR(OFFSET('Filtr dle měsíce'!AW$5,MATCH('Filtr dle měsíce'!$A243,'Filtr dle měsíce'!$AC$6:$AC$297,0),0,1,1)*OFFSET('Filtr dle měsíce'!AW$5,MATCH('Filtr dle měsíce'!$A243,'Filtr dle měsíce'!$AC$6:$AC$297,0),0,1,1),""),"")</f>
        <v/>
      </c>
      <c r="BJ244" s="79" t="str">
        <f ca="1">IF(IFERROR(OFFSET('Filtr dle měsíce'!AX$5,MATCH('Filtr dle měsíce'!$A243,'Filtr dle měsíce'!$AC$6:$AC$297,0),0,1,1)*OFFSET('Filtr dle měsíce'!AX$5,MATCH('Filtr dle měsíce'!$A243,'Filtr dle měsíce'!$AC$6:$AC$297,0),0,1,1),"")&gt;0,IFERROR(OFFSET('Filtr dle měsíce'!AX$5,MATCH('Filtr dle měsíce'!$A243,'Filtr dle měsíce'!$AC$6:$AC$297,0),0,1,1)*OFFSET('Filtr dle měsíce'!AX$5,MATCH('Filtr dle měsíce'!$A243,'Filtr dle měsíce'!$AC$6:$AC$297,0),0,1,1),""),"")</f>
        <v/>
      </c>
      <c r="BK244" s="79" t="str">
        <f ca="1">IF(IFERROR(OFFSET('Filtr dle měsíce'!AY$5,MATCH('Filtr dle měsíce'!$A243,'Filtr dle měsíce'!$AC$6:$AC$297,0),0,1,1)*OFFSET('Filtr dle měsíce'!AY$5,MATCH('Filtr dle měsíce'!$A243,'Filtr dle měsíce'!$AC$6:$AC$297,0),0,1,1),"")&gt;0,IFERROR(OFFSET('Filtr dle měsíce'!AY$5,MATCH('Filtr dle měsíce'!$A243,'Filtr dle měsíce'!$AC$6:$AC$297,0),0,1,1)*OFFSET('Filtr dle měsíce'!AY$5,MATCH('Filtr dle měsíce'!$A243,'Filtr dle měsíce'!$AC$6:$AC$297,0),0,1,1),""),"")</f>
        <v/>
      </c>
      <c r="BL244" s="79" t="str">
        <f ca="1">IF(IFERROR(OFFSET('Filtr dle měsíce'!AZ$5,MATCH('Filtr dle měsíce'!$A243,'Filtr dle měsíce'!$AC$6:$AC$297,0),0,1,1)*OFFSET('Filtr dle měsíce'!AZ$5,MATCH('Filtr dle měsíce'!$A243,'Filtr dle měsíce'!$AC$6:$AC$297,0),0,1,1),"")&gt;0,IFERROR(OFFSET('Filtr dle měsíce'!AZ$5,MATCH('Filtr dle měsíce'!$A243,'Filtr dle měsíce'!$AC$6:$AC$297,0),0,1,1)*OFFSET('Filtr dle měsíce'!AZ$5,MATCH('Filtr dle měsíce'!$A243,'Filtr dle měsíce'!$AC$6:$AC$297,0),0,1,1),""),"")</f>
        <v/>
      </c>
      <c r="BM244" s="79" t="str">
        <f ca="1">IF(IFERROR(OFFSET('Filtr dle měsíce'!BA$5,MATCH('Filtr dle měsíce'!$A243,'Filtr dle měsíce'!$AC$6:$AC$297,0),0,1,1)*OFFSET('Filtr dle měsíce'!BA$5,MATCH('Filtr dle měsíce'!$A243,'Filtr dle měsíce'!$AC$6:$AC$297,0),0,1,1),"")&gt;0,IFERROR(OFFSET('Filtr dle měsíce'!BA$5,MATCH('Filtr dle měsíce'!$A243,'Filtr dle měsíce'!$AC$6:$AC$297,0),0,1,1)*OFFSET('Filtr dle měsíce'!BA$5,MATCH('Filtr dle měsíce'!$A243,'Filtr dle měsíce'!$AC$6:$AC$297,0),0,1,1),""),"")</f>
        <v/>
      </c>
      <c r="BN244" s="79" t="str">
        <f ca="1">IF(IFERROR(OFFSET('Filtr dle měsíce'!BB$5,MATCH('Filtr dle měsíce'!$A243,'Filtr dle měsíce'!$AC$6:$AC$297,0),0,1,1)*OFFSET('Filtr dle měsíce'!BB$5,MATCH('Filtr dle měsíce'!$A243,'Filtr dle měsíce'!$AC$6:$AC$297,0),0,1,1),"")&gt;0,IFERROR(OFFSET('Filtr dle měsíce'!BB$5,MATCH('Filtr dle měsíce'!$A243,'Filtr dle měsíce'!$AC$6:$AC$297,0),0,1,1)*OFFSET('Filtr dle měsíce'!BB$5,MATCH('Filtr dle měsíce'!$A243,'Filtr dle měsíce'!$AC$6:$AC$297,0),0,1,1),""),"")</f>
        <v/>
      </c>
      <c r="BO244" s="79" t="str">
        <f ca="1">IF(IFERROR(OFFSET('Filtr dle měsíce'!BC$5,MATCH('Filtr dle měsíce'!$A243,'Filtr dle měsíce'!$AC$6:$AC$297,0),0,1,1)*OFFSET('Filtr dle měsíce'!BC$5,MATCH('Filtr dle měsíce'!$A243,'Filtr dle měsíce'!$AC$6:$AC$297,0),0,1,1),"")&gt;0,IFERROR(OFFSET('Filtr dle měsíce'!BC$5,MATCH('Filtr dle měsíce'!$A243,'Filtr dle měsíce'!$AC$6:$AC$297,0),0,1,1)*OFFSET('Filtr dle měsíce'!BC$5,MATCH('Filtr dle měsíce'!$A243,'Filtr dle měsíce'!$AC$6:$AC$297,0),0,1,1),""),"")</f>
        <v/>
      </c>
      <c r="BP244" s="79"/>
      <c r="BQ244" s="79"/>
    </row>
    <row r="245" spans="1:69" ht="14.25" customHeight="1" x14ac:dyDescent="0.4">
      <c r="A245" s="51">
        <v>241</v>
      </c>
      <c r="B245" s="74" t="str">
        <f ca="1">IFERROR(TEXT(OFFSET('Tabulka klientů 2023'!$C$7,MATCH('Filtr dle měsíce'!A245,'Filtr dle měsíce'!$AC$6:$AC$297,0),0,1,1),""),"")</f>
        <v/>
      </c>
      <c r="C245" s="75" t="str">
        <f ca="1">IF(IFERROR(OFFSET('Tabulka klientů 2023'!$Q$7,MATCH('Filtr dle měsíce'!A245,'Filtr dle měsíce'!$AC$6:$AC$297,0),0,1,1)*OFFSET('Filtr dle měsíce'!$Q$5,MATCH('Filtr dle měsíce'!A245,'Filtr dle měsíce'!$AC$6:$AC$297,0),0,1,1),"")&gt;0,IFERROR(OFFSET('Tabulka klientů 2023'!$Q$7,MATCH('Filtr dle měsíce'!A245,'Filtr dle měsíce'!$AC$6:$AC$297,0),0,1,1)*OFFSET('Filtr dle měsíce'!$Q$5,MATCH('Filtr dle měsíce'!A245,'Filtr dle měsíce'!$AC$6:$AC$297,0),0,1,1),""),"")</f>
        <v/>
      </c>
      <c r="D245" s="76" t="str">
        <f ca="1">IF(IFERROR(OFFSET('Tabulka klientů 2023'!$T$7,MATCH('Filtr dle měsíce'!A245,'Filtr dle měsíce'!$AC$6:$AC$297,0),0,1,1)*OFFSET('Filtr dle měsíce'!$R$5,MATCH('Filtr dle měsíce'!A245,'Filtr dle měsíce'!$AC$6:$AC$297,0),0,1,1),"")&gt;0,IFERROR(OFFSET('Tabulka klientů 2023'!$T$7,MATCH('Filtr dle měsíce'!A245,'Filtr dle měsíce'!$AC$6:$AC$297,0),0,1,1)*OFFSET('Filtr dle měsíce'!$R$5,MATCH('Filtr dle měsíce'!A245,'Filtr dle měsíce'!$AC$6:$AC$297,0),0,1,1),""),"")</f>
        <v/>
      </c>
      <c r="E245" s="75" t="str">
        <f ca="1">IF(IFERROR(OFFSET('Tabulka klientů 2023'!$W$7,MATCH('Filtr dle měsíce'!A245,'Filtr dle měsíce'!$AC$6:$AC$297,0),0,1,1)*OFFSET('Filtr dle měsíce'!$S$5,MATCH('Filtr dle měsíce'!A245,'Filtr dle měsíce'!$AC$6:$AC$297,0),0,1,1),"")&gt;0,IFERROR(OFFSET('Tabulka klientů 2023'!$W$7,MATCH('Filtr dle měsíce'!A245,'Filtr dle měsíce'!$AC$6:$AC$297,0),0,1,1)*OFFSET('Filtr dle měsíce'!$S$5,MATCH('Filtr dle měsíce'!A245,'Filtr dle měsíce'!$AC$6:$AC$297,0),0,1,1),""),"")</f>
        <v/>
      </c>
      <c r="F245" s="76" t="str">
        <f ca="1">IF(IFERROR(OFFSET('Tabulka klientů 2023'!$Z$7,MATCH('Filtr dle měsíce'!A245,'Filtr dle měsíce'!$AC$6:$AC$297,0),0,1,1)*OFFSET('Filtr dle měsíce'!$T$5,MATCH('Filtr dle měsíce'!A245,'Filtr dle měsíce'!$AC$6:$AC$297,0),0,1,1),"")&gt;0,IFERROR(OFFSET('Tabulka klientů 2023'!$Z$7,MATCH('Filtr dle měsíce'!A245,'Filtr dle měsíce'!$AC$6:$AC$297,0),0,1,1)*OFFSET('Filtr dle měsíce'!$T$5,MATCH('Filtr dle měsíce'!A245,'Filtr dle měsíce'!$AC$6:$AC$297,0),0,1,1),""),"")</f>
        <v/>
      </c>
      <c r="G245" s="75" t="str">
        <f ca="1">IF(IFERROR(OFFSET('Tabulka klientů 2023'!$AC$7,MATCH('Filtr dle měsíce'!A245,'Filtr dle měsíce'!$AC$6:$AC$297,0),0,1,1)*OFFSET('Filtr dle měsíce'!$U$5,MATCH('Filtr dle měsíce'!A245,'Filtr dle měsíce'!$AC$6:$AC$297,0),0,1,1),"")&gt;0,IFERROR(OFFSET('Tabulka klientů 2023'!$AC$7,MATCH('Filtr dle měsíce'!A245,'Filtr dle měsíce'!$AC$6:$AC$297,0),0,1,1)*OFFSET('Filtr dle měsíce'!$U$5,MATCH('Filtr dle měsíce'!A245,'Filtr dle měsíce'!$AC$6:$AC$297,0),0,1,1),""),"")</f>
        <v/>
      </c>
      <c r="H245" s="76" t="str">
        <f ca="1">IF(IFERROR(OFFSET('Tabulka klientů 2023'!$AF$7,MATCH('Filtr dle měsíce'!A245,'Filtr dle měsíce'!$AC$6:$AC$297,0),0,1,1)*OFFSET('Filtr dle měsíce'!$V$5,MATCH('Filtr dle měsíce'!A245,'Filtr dle měsíce'!$AC$6:$AC$297,0),0,1,1),"")&gt;0,IFERROR(OFFSET('Tabulka klientů 2023'!$AF$7,MATCH('Filtr dle měsíce'!A245,'Filtr dle měsíce'!$AC$6:$AC$297,0),0,1,1)*OFFSET('Filtr dle měsíce'!$V$5,MATCH('Filtr dle měsíce'!A245,'Filtr dle měsíce'!$AC$6:$AC$297,0),0,1,1),""),"")</f>
        <v/>
      </c>
      <c r="I245" s="75" t="str">
        <f ca="1">IF(IFERROR(OFFSET('Tabulka klientů 2023'!$AI$7,MATCH('Filtr dle měsíce'!A245,'Filtr dle měsíce'!$AC$6:$AC$297,0),0,1,1)*OFFSET('Filtr dle měsíce'!$W$5,MATCH('Filtr dle měsíce'!A245,'Filtr dle měsíce'!$AC$6:$AC$297,0),0,1,1),"")&gt;0,IFERROR(OFFSET('Tabulka klientů 2023'!$AI$7,MATCH('Filtr dle měsíce'!A245,'Filtr dle měsíce'!$AC$6:$AC$297,0),0,1,1)*OFFSET('Filtr dle měsíce'!$W$5,MATCH('Filtr dle měsíce'!A245,'Filtr dle měsíce'!$AC$6:$AC$297,0),0,1,1),""),"")</f>
        <v/>
      </c>
      <c r="J245" s="76" t="str">
        <f ca="1">IF(IFERROR(OFFSET('Tabulka klientů 2023'!$AL$7,MATCH('Filtr dle měsíce'!A245,'Filtr dle měsíce'!$AC$6:$AC$297,0),0,1,1)*OFFSET('Filtr dle měsíce'!$X$5,MATCH('Filtr dle měsíce'!A245,'Filtr dle měsíce'!$AC$6:$AC$297,0),0,1,1),"")&gt;0,IFERROR(OFFSET('Tabulka klientů 2023'!$AL$7,MATCH('Filtr dle měsíce'!A245,'Filtr dle měsíce'!$AC$6:$AC$297,0),0,1,1)*OFFSET('Filtr dle měsíce'!$X$5,MATCH('Filtr dle měsíce'!A245,'Filtr dle měsíce'!$AC$6:$AC$297,0),0,1,1),""),"")</f>
        <v/>
      </c>
      <c r="K245" s="75" t="str">
        <f ca="1">IF(IFERROR(OFFSET('Tabulka klientů 2023'!$AO$7,MATCH('Filtr dle měsíce'!A245,'Filtr dle měsíce'!$AC$6:$AC$297,0),0,1,1)*OFFSET('Filtr dle měsíce'!$Y$5,MATCH('Filtr dle měsíce'!A245,'Filtr dle měsíce'!$AC$6:$AC$297,0),0,1,1),"")&gt;0,IFERROR(OFFSET('Tabulka klientů 2023'!$AO$7,MATCH('Filtr dle měsíce'!A245,'Filtr dle měsíce'!$AC$6:$AC$297,0),0,1,1)*OFFSET('Filtr dle měsíce'!$Y$5,MATCH('Filtr dle měsíce'!A245,'Filtr dle měsíce'!$AC$6:$AC$297,0),0,1,1),""),"")</f>
        <v/>
      </c>
      <c r="L245" s="76" t="str">
        <f ca="1">IF(IFERROR(OFFSET('Tabulka klientů 2023'!$AR$7,MATCH('Filtr dle měsíce'!A245,'Filtr dle měsíce'!$AC$6:$AC$297,0),0,1,1)*OFFSET('Filtr dle měsíce'!$Z$5,MATCH('Filtr dle měsíce'!A245,'Filtr dle měsíce'!$AC$6:$AC$297,0),0,1,1),"")&gt;0,IFERROR(OFFSET('Tabulka klientů 2023'!$AR$7,MATCH('Filtr dle měsíce'!A245,'Filtr dle měsíce'!$AC$6:$AC$297,0),0,1,1)*OFFSET('Filtr dle měsíce'!$Z$5,MATCH('Filtr dle měsíce'!A245,'Filtr dle měsíce'!$AC$6:$AC$297,0),0,1,1),""),"")</f>
        <v/>
      </c>
      <c r="M245" s="77" t="str">
        <f ca="1">IF(IFERROR(OFFSET('Tabulka klientů 2023'!$AU$7,MATCH('Filtr dle měsíce'!A245,'Filtr dle měsíce'!$AC$6:$AC$297,0),0,1,1)*OFFSET('Filtr dle měsíce'!$AA$5,MATCH('Filtr dle měsíce'!A245,'Filtr dle měsíce'!$AC$6:$AC$297,0),0,1,1),"")&gt;0,IFERROR(OFFSET('Tabulka klientů 2023'!$AU$7,MATCH('Filtr dle měsíce'!A245,'Filtr dle měsíce'!$AC$6:$AC$297,0),0,1,1)*OFFSET('Filtr dle měsíce'!$AA$5,MATCH('Filtr dle měsíce'!A245,'Filtr dle měsíce'!$AC$6:$AC$297,0),0,1,1),""),"")</f>
        <v/>
      </c>
      <c r="N245" s="78" t="str">
        <f t="shared" ca="1" si="0"/>
        <v/>
      </c>
      <c r="Q245" s="51">
        <f>IF('Tabulka klientů 2023'!R247='Filtr dle měsíce'!$C$1,1,0)</f>
        <v>0</v>
      </c>
      <c r="R245" s="51">
        <f>IF('Tabulka klientů 2023'!U247='Filtr dle měsíce'!$C$1,1,0)</f>
        <v>0</v>
      </c>
      <c r="S245" s="51">
        <f>IF('Tabulka klientů 2023'!X247='Filtr dle měsíce'!$C$1,1,0)</f>
        <v>0</v>
      </c>
      <c r="T245" s="51">
        <f>IF('Tabulka klientů 2023'!AA247='Filtr dle měsíce'!$C$1,1,0)</f>
        <v>0</v>
      </c>
      <c r="U245" s="51">
        <f>IF('Tabulka klientů 2023'!AD247='Filtr dle měsíce'!$C$1,1,0)</f>
        <v>0</v>
      </c>
      <c r="V245" s="51">
        <f>IF('Tabulka klientů 2023'!AG247='Filtr dle měsíce'!$C$1,1,0)</f>
        <v>0</v>
      </c>
      <c r="W245" s="51">
        <f>IF('Tabulka klientů 2023'!AJ247='Filtr dle měsíce'!$C$1,1,0)</f>
        <v>0</v>
      </c>
      <c r="X245" s="1">
        <f>IF('Tabulka klientů 2023'!AM247='Filtr dle měsíce'!$C$1,1,0)</f>
        <v>0</v>
      </c>
      <c r="Y245" s="1">
        <f>IF('Tabulka klientů 2023'!AP247='Filtr dle měsíce'!$C$1,1,0)</f>
        <v>0</v>
      </c>
      <c r="Z245" s="1">
        <f>IF('Tabulka klientů 2023'!AS247='Filtr dle měsíce'!$C$1,1,0)</f>
        <v>0</v>
      </c>
      <c r="AA245" s="1">
        <f>IF('Tabulka klientů 2023'!AV247='Filtr dle měsíce'!$C$1,1,0)</f>
        <v>0</v>
      </c>
      <c r="AB245" s="1">
        <f t="shared" si="1"/>
        <v>0</v>
      </c>
      <c r="AC245" s="1">
        <f t="shared" si="2"/>
        <v>0</v>
      </c>
      <c r="AE245" s="51">
        <f>IF('Tabulka klientů 2023'!S247="ANO",1,0)</f>
        <v>0</v>
      </c>
      <c r="AF245" s="51">
        <f>IF('Tabulka klientů 2023'!V247="ANO",1,0)</f>
        <v>0</v>
      </c>
      <c r="AG245" s="51">
        <f>IF('Tabulka klientů 2023'!Y247="ANO",1,0)</f>
        <v>0</v>
      </c>
      <c r="AH245" s="51">
        <f>IF('Tabulka klientů 2023'!AB247="ANO",1,0)</f>
        <v>0</v>
      </c>
      <c r="AI245" s="51">
        <f>IF('Tabulka klientů 2023'!AE247="ANO",1,0)</f>
        <v>0</v>
      </c>
      <c r="AJ245" s="51">
        <f>IF('Tabulka klientů 2023'!AH247="ANO",1,0)</f>
        <v>0</v>
      </c>
      <c r="AK245" s="51">
        <f>IF('Tabulka klientů 2023'!AK247="ANO",1,0)</f>
        <v>0</v>
      </c>
      <c r="AL245" s="51">
        <f>IF('Tabulka klientů 2023'!AN247="ANO",1,0)</f>
        <v>0</v>
      </c>
      <c r="AM245" s="51">
        <f>IF('Tabulka klientů 2023'!AQ247="ANO",1,0)</f>
        <v>0</v>
      </c>
      <c r="AN245" s="51">
        <f>IF('Tabulka klientů 2023'!AT247="ANO",1,0)</f>
        <v>0</v>
      </c>
      <c r="AO245" s="51">
        <f>IF('Tabulka klientů 2023'!AW247="ANO",1,0)</f>
        <v>0</v>
      </c>
      <c r="AP245" s="51" t="e">
        <f t="shared" ref="AP245:AQ245" si="480">#N/A</f>
        <v>#N/A</v>
      </c>
      <c r="AQ245" s="51" t="e">
        <f t="shared" si="480"/>
        <v>#N/A</v>
      </c>
      <c r="AR245" s="51"/>
      <c r="AS245" s="1">
        <f t="shared" ref="AS245:BC245" si="481">SUM(Q245+AE245)</f>
        <v>0</v>
      </c>
      <c r="AT245" s="1">
        <f t="shared" si="481"/>
        <v>0</v>
      </c>
      <c r="AU245" s="1">
        <f t="shared" si="481"/>
        <v>0</v>
      </c>
      <c r="AV245" s="1">
        <f t="shared" si="481"/>
        <v>0</v>
      </c>
      <c r="AW245" s="1">
        <f t="shared" si="481"/>
        <v>0</v>
      </c>
      <c r="AX245" s="1">
        <f t="shared" si="481"/>
        <v>0</v>
      </c>
      <c r="AY245" s="1">
        <f t="shared" si="481"/>
        <v>0</v>
      </c>
      <c r="AZ245" s="1">
        <f t="shared" si="481"/>
        <v>0</v>
      </c>
      <c r="BA245" s="1">
        <f t="shared" si="481"/>
        <v>0</v>
      </c>
      <c r="BB245" s="1">
        <f t="shared" si="481"/>
        <v>0</v>
      </c>
      <c r="BC245" s="1">
        <f t="shared" si="481"/>
        <v>0</v>
      </c>
      <c r="BD245" s="1"/>
      <c r="BE245" s="79" t="str">
        <f ca="1">IF(IFERROR(OFFSET('Filtr dle měsíce'!AS$5,MATCH('Filtr dle měsíce'!$A244,'Filtr dle měsíce'!$AC$6:$AC$297,0),0,1,1)*OFFSET('Filtr dle měsíce'!AS$5,MATCH('Filtr dle měsíce'!$A244,'Filtr dle měsíce'!$AC$6:$AC$297,0),0,1,1),"")&gt;0,IFERROR(OFFSET('Filtr dle měsíce'!AS$5,MATCH('Filtr dle měsíce'!$A244,'Filtr dle měsíce'!$AC$6:$AC$297,0),0,1,1)*OFFSET('Filtr dle měsíce'!AS$5,MATCH('Filtr dle měsíce'!$A244,'Filtr dle měsíce'!$AC$6:$AC$297,0),0,1,1),""),"")</f>
        <v/>
      </c>
      <c r="BF245" s="79" t="str">
        <f ca="1">IF(IFERROR(OFFSET('Filtr dle měsíce'!AT$5,MATCH('Filtr dle měsíce'!$A244,'Filtr dle měsíce'!$AC$6:$AC$297,0),0,1,1)*OFFSET('Filtr dle měsíce'!AT$5,MATCH('Filtr dle měsíce'!$A244,'Filtr dle měsíce'!$AC$6:$AC$297,0),0,1,1),"")&gt;0,IFERROR(OFFSET('Filtr dle měsíce'!AT$5,MATCH('Filtr dle měsíce'!$A244,'Filtr dle měsíce'!$AC$6:$AC$297,0),0,1,1)*OFFSET('Filtr dle měsíce'!AT$5,MATCH('Filtr dle měsíce'!$A244,'Filtr dle měsíce'!$AC$6:$AC$297,0),0,1,1),""),"")</f>
        <v/>
      </c>
      <c r="BG245" s="79" t="str">
        <f ca="1">IF(IFERROR(OFFSET('Filtr dle měsíce'!AU$5,MATCH('Filtr dle měsíce'!$A244,'Filtr dle měsíce'!$AC$6:$AC$297,0),0,1,1)*OFFSET('Filtr dle měsíce'!AU$5,MATCH('Filtr dle měsíce'!$A244,'Filtr dle měsíce'!$AC$6:$AC$297,0),0,1,1),"")&gt;0,IFERROR(OFFSET('Filtr dle měsíce'!AU$5,MATCH('Filtr dle měsíce'!$A244,'Filtr dle měsíce'!$AC$6:$AC$297,0),0,1,1)*OFFSET('Filtr dle měsíce'!AU$5,MATCH('Filtr dle měsíce'!$A244,'Filtr dle měsíce'!$AC$6:$AC$297,0),0,1,1),""),"")</f>
        <v/>
      </c>
      <c r="BH245" s="79" t="str">
        <f ca="1">IF(IFERROR(OFFSET('Filtr dle měsíce'!AV$5,MATCH('Filtr dle měsíce'!$A244,'Filtr dle měsíce'!$AC$6:$AC$297,0),0,1,1)*OFFSET('Filtr dle měsíce'!AV$5,MATCH('Filtr dle měsíce'!$A244,'Filtr dle měsíce'!$AC$6:$AC$297,0),0,1,1),"")&gt;0,IFERROR(OFFSET('Filtr dle měsíce'!AV$5,MATCH('Filtr dle měsíce'!$A244,'Filtr dle měsíce'!$AC$6:$AC$297,0),0,1,1)*OFFSET('Filtr dle měsíce'!AV$5,MATCH('Filtr dle měsíce'!$A244,'Filtr dle měsíce'!$AC$6:$AC$297,0),0,1,1),""),"")</f>
        <v/>
      </c>
      <c r="BI245" s="79" t="str">
        <f ca="1">IF(IFERROR(OFFSET('Filtr dle měsíce'!AW$5,MATCH('Filtr dle měsíce'!$A244,'Filtr dle měsíce'!$AC$6:$AC$297,0),0,1,1)*OFFSET('Filtr dle měsíce'!AW$5,MATCH('Filtr dle měsíce'!$A244,'Filtr dle měsíce'!$AC$6:$AC$297,0),0,1,1),"")&gt;0,IFERROR(OFFSET('Filtr dle měsíce'!AW$5,MATCH('Filtr dle měsíce'!$A244,'Filtr dle měsíce'!$AC$6:$AC$297,0),0,1,1)*OFFSET('Filtr dle měsíce'!AW$5,MATCH('Filtr dle měsíce'!$A244,'Filtr dle měsíce'!$AC$6:$AC$297,0),0,1,1),""),"")</f>
        <v/>
      </c>
      <c r="BJ245" s="79" t="str">
        <f ca="1">IF(IFERROR(OFFSET('Filtr dle měsíce'!AX$5,MATCH('Filtr dle měsíce'!$A244,'Filtr dle měsíce'!$AC$6:$AC$297,0),0,1,1)*OFFSET('Filtr dle měsíce'!AX$5,MATCH('Filtr dle měsíce'!$A244,'Filtr dle měsíce'!$AC$6:$AC$297,0),0,1,1),"")&gt;0,IFERROR(OFFSET('Filtr dle měsíce'!AX$5,MATCH('Filtr dle měsíce'!$A244,'Filtr dle měsíce'!$AC$6:$AC$297,0),0,1,1)*OFFSET('Filtr dle měsíce'!AX$5,MATCH('Filtr dle měsíce'!$A244,'Filtr dle měsíce'!$AC$6:$AC$297,0),0,1,1),""),"")</f>
        <v/>
      </c>
      <c r="BK245" s="79" t="str">
        <f ca="1">IF(IFERROR(OFFSET('Filtr dle měsíce'!AY$5,MATCH('Filtr dle měsíce'!$A244,'Filtr dle měsíce'!$AC$6:$AC$297,0),0,1,1)*OFFSET('Filtr dle měsíce'!AY$5,MATCH('Filtr dle měsíce'!$A244,'Filtr dle měsíce'!$AC$6:$AC$297,0),0,1,1),"")&gt;0,IFERROR(OFFSET('Filtr dle měsíce'!AY$5,MATCH('Filtr dle měsíce'!$A244,'Filtr dle měsíce'!$AC$6:$AC$297,0),0,1,1)*OFFSET('Filtr dle měsíce'!AY$5,MATCH('Filtr dle měsíce'!$A244,'Filtr dle měsíce'!$AC$6:$AC$297,0),0,1,1),""),"")</f>
        <v/>
      </c>
      <c r="BL245" s="79" t="str">
        <f ca="1">IF(IFERROR(OFFSET('Filtr dle měsíce'!AZ$5,MATCH('Filtr dle měsíce'!$A244,'Filtr dle měsíce'!$AC$6:$AC$297,0),0,1,1)*OFFSET('Filtr dle měsíce'!AZ$5,MATCH('Filtr dle měsíce'!$A244,'Filtr dle měsíce'!$AC$6:$AC$297,0),0,1,1),"")&gt;0,IFERROR(OFFSET('Filtr dle měsíce'!AZ$5,MATCH('Filtr dle měsíce'!$A244,'Filtr dle měsíce'!$AC$6:$AC$297,0),0,1,1)*OFFSET('Filtr dle měsíce'!AZ$5,MATCH('Filtr dle měsíce'!$A244,'Filtr dle měsíce'!$AC$6:$AC$297,0),0,1,1),""),"")</f>
        <v/>
      </c>
      <c r="BM245" s="79" t="str">
        <f ca="1">IF(IFERROR(OFFSET('Filtr dle měsíce'!BA$5,MATCH('Filtr dle měsíce'!$A244,'Filtr dle měsíce'!$AC$6:$AC$297,0),0,1,1)*OFFSET('Filtr dle měsíce'!BA$5,MATCH('Filtr dle měsíce'!$A244,'Filtr dle měsíce'!$AC$6:$AC$297,0),0,1,1),"")&gt;0,IFERROR(OFFSET('Filtr dle měsíce'!BA$5,MATCH('Filtr dle měsíce'!$A244,'Filtr dle měsíce'!$AC$6:$AC$297,0),0,1,1)*OFFSET('Filtr dle měsíce'!BA$5,MATCH('Filtr dle měsíce'!$A244,'Filtr dle měsíce'!$AC$6:$AC$297,0),0,1,1),""),"")</f>
        <v/>
      </c>
      <c r="BN245" s="79" t="str">
        <f ca="1">IF(IFERROR(OFFSET('Filtr dle měsíce'!BB$5,MATCH('Filtr dle měsíce'!$A244,'Filtr dle měsíce'!$AC$6:$AC$297,0),0,1,1)*OFFSET('Filtr dle měsíce'!BB$5,MATCH('Filtr dle měsíce'!$A244,'Filtr dle měsíce'!$AC$6:$AC$297,0),0,1,1),"")&gt;0,IFERROR(OFFSET('Filtr dle měsíce'!BB$5,MATCH('Filtr dle měsíce'!$A244,'Filtr dle měsíce'!$AC$6:$AC$297,0),0,1,1)*OFFSET('Filtr dle měsíce'!BB$5,MATCH('Filtr dle měsíce'!$A244,'Filtr dle měsíce'!$AC$6:$AC$297,0),0,1,1),""),"")</f>
        <v/>
      </c>
      <c r="BO245" s="79" t="str">
        <f ca="1">IF(IFERROR(OFFSET('Filtr dle měsíce'!BC$5,MATCH('Filtr dle měsíce'!$A244,'Filtr dle měsíce'!$AC$6:$AC$297,0),0,1,1)*OFFSET('Filtr dle měsíce'!BC$5,MATCH('Filtr dle měsíce'!$A244,'Filtr dle měsíce'!$AC$6:$AC$297,0),0,1,1),"")&gt;0,IFERROR(OFFSET('Filtr dle měsíce'!BC$5,MATCH('Filtr dle měsíce'!$A244,'Filtr dle měsíce'!$AC$6:$AC$297,0),0,1,1)*OFFSET('Filtr dle měsíce'!BC$5,MATCH('Filtr dle měsíce'!$A244,'Filtr dle měsíce'!$AC$6:$AC$297,0),0,1,1),""),"")</f>
        <v/>
      </c>
      <c r="BP245" s="79"/>
      <c r="BQ245" s="79"/>
    </row>
    <row r="246" spans="1:69" ht="14.25" customHeight="1" x14ac:dyDescent="0.4">
      <c r="A246" s="51">
        <v>242</v>
      </c>
      <c r="B246" s="74" t="str">
        <f ca="1">IFERROR(TEXT(OFFSET('Tabulka klientů 2023'!$C$7,MATCH('Filtr dle měsíce'!A246,'Filtr dle měsíce'!$AC$6:$AC$297,0),0,1,1),""),"")</f>
        <v/>
      </c>
      <c r="C246" s="75" t="str">
        <f ca="1">IF(IFERROR(OFFSET('Tabulka klientů 2023'!$Q$7,MATCH('Filtr dle měsíce'!A246,'Filtr dle měsíce'!$AC$6:$AC$297,0),0,1,1)*OFFSET('Filtr dle měsíce'!$Q$5,MATCH('Filtr dle měsíce'!A246,'Filtr dle měsíce'!$AC$6:$AC$297,0),0,1,1),"")&gt;0,IFERROR(OFFSET('Tabulka klientů 2023'!$Q$7,MATCH('Filtr dle měsíce'!A246,'Filtr dle měsíce'!$AC$6:$AC$297,0),0,1,1)*OFFSET('Filtr dle měsíce'!$Q$5,MATCH('Filtr dle měsíce'!A246,'Filtr dle měsíce'!$AC$6:$AC$297,0),0,1,1),""),"")</f>
        <v/>
      </c>
      <c r="D246" s="76" t="str">
        <f ca="1">IF(IFERROR(OFFSET('Tabulka klientů 2023'!$T$7,MATCH('Filtr dle měsíce'!A246,'Filtr dle měsíce'!$AC$6:$AC$297,0),0,1,1)*OFFSET('Filtr dle měsíce'!$R$5,MATCH('Filtr dle měsíce'!A246,'Filtr dle měsíce'!$AC$6:$AC$297,0),0,1,1),"")&gt;0,IFERROR(OFFSET('Tabulka klientů 2023'!$T$7,MATCH('Filtr dle měsíce'!A246,'Filtr dle měsíce'!$AC$6:$AC$297,0),0,1,1)*OFFSET('Filtr dle měsíce'!$R$5,MATCH('Filtr dle měsíce'!A246,'Filtr dle měsíce'!$AC$6:$AC$297,0),0,1,1),""),"")</f>
        <v/>
      </c>
      <c r="E246" s="75" t="str">
        <f ca="1">IF(IFERROR(OFFSET('Tabulka klientů 2023'!$W$7,MATCH('Filtr dle měsíce'!A246,'Filtr dle měsíce'!$AC$6:$AC$297,0),0,1,1)*OFFSET('Filtr dle měsíce'!$S$5,MATCH('Filtr dle měsíce'!A246,'Filtr dle měsíce'!$AC$6:$AC$297,0),0,1,1),"")&gt;0,IFERROR(OFFSET('Tabulka klientů 2023'!$W$7,MATCH('Filtr dle měsíce'!A246,'Filtr dle měsíce'!$AC$6:$AC$297,0),0,1,1)*OFFSET('Filtr dle měsíce'!$S$5,MATCH('Filtr dle měsíce'!A246,'Filtr dle měsíce'!$AC$6:$AC$297,0),0,1,1),""),"")</f>
        <v/>
      </c>
      <c r="F246" s="76" t="str">
        <f ca="1">IF(IFERROR(OFFSET('Tabulka klientů 2023'!$Z$7,MATCH('Filtr dle měsíce'!A246,'Filtr dle měsíce'!$AC$6:$AC$297,0),0,1,1)*OFFSET('Filtr dle měsíce'!$T$5,MATCH('Filtr dle měsíce'!A246,'Filtr dle měsíce'!$AC$6:$AC$297,0),0,1,1),"")&gt;0,IFERROR(OFFSET('Tabulka klientů 2023'!$Z$7,MATCH('Filtr dle měsíce'!A246,'Filtr dle měsíce'!$AC$6:$AC$297,0),0,1,1)*OFFSET('Filtr dle měsíce'!$T$5,MATCH('Filtr dle měsíce'!A246,'Filtr dle měsíce'!$AC$6:$AC$297,0),0,1,1),""),"")</f>
        <v/>
      </c>
      <c r="G246" s="75" t="str">
        <f ca="1">IF(IFERROR(OFFSET('Tabulka klientů 2023'!$AC$7,MATCH('Filtr dle měsíce'!A246,'Filtr dle měsíce'!$AC$6:$AC$297,0),0,1,1)*OFFSET('Filtr dle měsíce'!$U$5,MATCH('Filtr dle měsíce'!A246,'Filtr dle měsíce'!$AC$6:$AC$297,0),0,1,1),"")&gt;0,IFERROR(OFFSET('Tabulka klientů 2023'!$AC$7,MATCH('Filtr dle měsíce'!A246,'Filtr dle měsíce'!$AC$6:$AC$297,0),0,1,1)*OFFSET('Filtr dle měsíce'!$U$5,MATCH('Filtr dle měsíce'!A246,'Filtr dle měsíce'!$AC$6:$AC$297,0),0,1,1),""),"")</f>
        <v/>
      </c>
      <c r="H246" s="76" t="str">
        <f ca="1">IF(IFERROR(OFFSET('Tabulka klientů 2023'!$AF$7,MATCH('Filtr dle měsíce'!A246,'Filtr dle měsíce'!$AC$6:$AC$297,0),0,1,1)*OFFSET('Filtr dle měsíce'!$V$5,MATCH('Filtr dle měsíce'!A246,'Filtr dle měsíce'!$AC$6:$AC$297,0),0,1,1),"")&gt;0,IFERROR(OFFSET('Tabulka klientů 2023'!$AF$7,MATCH('Filtr dle měsíce'!A246,'Filtr dle měsíce'!$AC$6:$AC$297,0),0,1,1)*OFFSET('Filtr dle měsíce'!$V$5,MATCH('Filtr dle měsíce'!A246,'Filtr dle měsíce'!$AC$6:$AC$297,0),0,1,1),""),"")</f>
        <v/>
      </c>
      <c r="I246" s="75" t="str">
        <f ca="1">IF(IFERROR(OFFSET('Tabulka klientů 2023'!$AI$7,MATCH('Filtr dle měsíce'!A246,'Filtr dle měsíce'!$AC$6:$AC$297,0),0,1,1)*OFFSET('Filtr dle měsíce'!$W$5,MATCH('Filtr dle měsíce'!A246,'Filtr dle měsíce'!$AC$6:$AC$297,0),0,1,1),"")&gt;0,IFERROR(OFFSET('Tabulka klientů 2023'!$AI$7,MATCH('Filtr dle měsíce'!A246,'Filtr dle měsíce'!$AC$6:$AC$297,0),0,1,1)*OFFSET('Filtr dle měsíce'!$W$5,MATCH('Filtr dle měsíce'!A246,'Filtr dle měsíce'!$AC$6:$AC$297,0),0,1,1),""),"")</f>
        <v/>
      </c>
      <c r="J246" s="76" t="str">
        <f ca="1">IF(IFERROR(OFFSET('Tabulka klientů 2023'!$AL$7,MATCH('Filtr dle měsíce'!A246,'Filtr dle měsíce'!$AC$6:$AC$297,0),0,1,1)*OFFSET('Filtr dle měsíce'!$X$5,MATCH('Filtr dle měsíce'!A246,'Filtr dle měsíce'!$AC$6:$AC$297,0),0,1,1),"")&gt;0,IFERROR(OFFSET('Tabulka klientů 2023'!$AL$7,MATCH('Filtr dle měsíce'!A246,'Filtr dle měsíce'!$AC$6:$AC$297,0),0,1,1)*OFFSET('Filtr dle měsíce'!$X$5,MATCH('Filtr dle měsíce'!A246,'Filtr dle měsíce'!$AC$6:$AC$297,0),0,1,1),""),"")</f>
        <v/>
      </c>
      <c r="K246" s="75" t="str">
        <f ca="1">IF(IFERROR(OFFSET('Tabulka klientů 2023'!$AO$7,MATCH('Filtr dle měsíce'!A246,'Filtr dle měsíce'!$AC$6:$AC$297,0),0,1,1)*OFFSET('Filtr dle měsíce'!$Y$5,MATCH('Filtr dle měsíce'!A246,'Filtr dle měsíce'!$AC$6:$AC$297,0),0,1,1),"")&gt;0,IFERROR(OFFSET('Tabulka klientů 2023'!$AO$7,MATCH('Filtr dle měsíce'!A246,'Filtr dle měsíce'!$AC$6:$AC$297,0),0,1,1)*OFFSET('Filtr dle měsíce'!$Y$5,MATCH('Filtr dle měsíce'!A246,'Filtr dle měsíce'!$AC$6:$AC$297,0),0,1,1),""),"")</f>
        <v/>
      </c>
      <c r="L246" s="76" t="str">
        <f ca="1">IF(IFERROR(OFFSET('Tabulka klientů 2023'!$AR$7,MATCH('Filtr dle měsíce'!A246,'Filtr dle měsíce'!$AC$6:$AC$297,0),0,1,1)*OFFSET('Filtr dle měsíce'!$Z$5,MATCH('Filtr dle měsíce'!A246,'Filtr dle měsíce'!$AC$6:$AC$297,0),0,1,1),"")&gt;0,IFERROR(OFFSET('Tabulka klientů 2023'!$AR$7,MATCH('Filtr dle měsíce'!A246,'Filtr dle měsíce'!$AC$6:$AC$297,0),0,1,1)*OFFSET('Filtr dle měsíce'!$Z$5,MATCH('Filtr dle měsíce'!A246,'Filtr dle měsíce'!$AC$6:$AC$297,0),0,1,1),""),"")</f>
        <v/>
      </c>
      <c r="M246" s="77" t="str">
        <f ca="1">IF(IFERROR(OFFSET('Tabulka klientů 2023'!$AU$7,MATCH('Filtr dle měsíce'!A246,'Filtr dle měsíce'!$AC$6:$AC$297,0),0,1,1)*OFFSET('Filtr dle měsíce'!$AA$5,MATCH('Filtr dle měsíce'!A246,'Filtr dle měsíce'!$AC$6:$AC$297,0),0,1,1),"")&gt;0,IFERROR(OFFSET('Tabulka klientů 2023'!$AU$7,MATCH('Filtr dle měsíce'!A246,'Filtr dle měsíce'!$AC$6:$AC$297,0),0,1,1)*OFFSET('Filtr dle měsíce'!$AA$5,MATCH('Filtr dle měsíce'!A246,'Filtr dle měsíce'!$AC$6:$AC$297,0),0,1,1),""),"")</f>
        <v/>
      </c>
      <c r="N246" s="78" t="str">
        <f t="shared" ca="1" si="0"/>
        <v/>
      </c>
      <c r="Q246" s="51">
        <f>IF('Tabulka klientů 2023'!R248='Filtr dle měsíce'!$C$1,1,0)</f>
        <v>0</v>
      </c>
      <c r="R246" s="51">
        <f>IF('Tabulka klientů 2023'!U248='Filtr dle měsíce'!$C$1,1,0)</f>
        <v>0</v>
      </c>
      <c r="S246" s="51">
        <f>IF('Tabulka klientů 2023'!X248='Filtr dle měsíce'!$C$1,1,0)</f>
        <v>0</v>
      </c>
      <c r="T246" s="51">
        <f>IF('Tabulka klientů 2023'!AA248='Filtr dle měsíce'!$C$1,1,0)</f>
        <v>0</v>
      </c>
      <c r="U246" s="51">
        <f>IF('Tabulka klientů 2023'!AD248='Filtr dle měsíce'!$C$1,1,0)</f>
        <v>0</v>
      </c>
      <c r="V246" s="51">
        <f>IF('Tabulka klientů 2023'!AG248='Filtr dle měsíce'!$C$1,1,0)</f>
        <v>0</v>
      </c>
      <c r="W246" s="51">
        <f>IF('Tabulka klientů 2023'!AJ248='Filtr dle měsíce'!$C$1,1,0)</f>
        <v>0</v>
      </c>
      <c r="X246" s="1">
        <f>IF('Tabulka klientů 2023'!AM248='Filtr dle měsíce'!$C$1,1,0)</f>
        <v>0</v>
      </c>
      <c r="Y246" s="1">
        <f>IF('Tabulka klientů 2023'!AP248='Filtr dle měsíce'!$C$1,1,0)</f>
        <v>0</v>
      </c>
      <c r="Z246" s="1">
        <f>IF('Tabulka klientů 2023'!AS248='Filtr dle měsíce'!$C$1,1,0)</f>
        <v>0</v>
      </c>
      <c r="AA246" s="1">
        <f>IF('Tabulka klientů 2023'!AV248='Filtr dle měsíce'!$C$1,1,0)</f>
        <v>0</v>
      </c>
      <c r="AB246" s="1">
        <f t="shared" si="1"/>
        <v>0</v>
      </c>
      <c r="AC246" s="1">
        <f t="shared" si="2"/>
        <v>0</v>
      </c>
      <c r="AE246" s="51">
        <f>IF('Tabulka klientů 2023'!S248="ANO",1,0)</f>
        <v>0</v>
      </c>
      <c r="AF246" s="51">
        <f>IF('Tabulka klientů 2023'!V248="ANO",1,0)</f>
        <v>0</v>
      </c>
      <c r="AG246" s="51">
        <f>IF('Tabulka klientů 2023'!Y248="ANO",1,0)</f>
        <v>0</v>
      </c>
      <c r="AH246" s="51">
        <f>IF('Tabulka klientů 2023'!AB248="ANO",1,0)</f>
        <v>0</v>
      </c>
      <c r="AI246" s="51">
        <f>IF('Tabulka klientů 2023'!AE248="ANO",1,0)</f>
        <v>0</v>
      </c>
      <c r="AJ246" s="51">
        <f>IF('Tabulka klientů 2023'!AH248="ANO",1,0)</f>
        <v>0</v>
      </c>
      <c r="AK246" s="51">
        <f>IF('Tabulka klientů 2023'!AK248="ANO",1,0)</f>
        <v>0</v>
      </c>
      <c r="AL246" s="51">
        <f>IF('Tabulka klientů 2023'!AN248="ANO",1,0)</f>
        <v>0</v>
      </c>
      <c r="AM246" s="51">
        <f>IF('Tabulka klientů 2023'!AQ248="ANO",1,0)</f>
        <v>0</v>
      </c>
      <c r="AN246" s="51">
        <f>IF('Tabulka klientů 2023'!AT248="ANO",1,0)</f>
        <v>0</v>
      </c>
      <c r="AO246" s="51">
        <f>IF('Tabulka klientů 2023'!AW248="ANO",1,0)</f>
        <v>0</v>
      </c>
      <c r="AP246" s="51" t="e">
        <f t="shared" ref="AP246:AQ246" si="482">#N/A</f>
        <v>#N/A</v>
      </c>
      <c r="AQ246" s="51" t="e">
        <f t="shared" si="482"/>
        <v>#N/A</v>
      </c>
      <c r="AR246" s="51"/>
      <c r="AS246" s="1">
        <f t="shared" ref="AS246:BC246" si="483">SUM(Q246+AE246)</f>
        <v>0</v>
      </c>
      <c r="AT246" s="1">
        <f t="shared" si="483"/>
        <v>0</v>
      </c>
      <c r="AU246" s="1">
        <f t="shared" si="483"/>
        <v>0</v>
      </c>
      <c r="AV246" s="1">
        <f t="shared" si="483"/>
        <v>0</v>
      </c>
      <c r="AW246" s="1">
        <f t="shared" si="483"/>
        <v>0</v>
      </c>
      <c r="AX246" s="1">
        <f t="shared" si="483"/>
        <v>0</v>
      </c>
      <c r="AY246" s="1">
        <f t="shared" si="483"/>
        <v>0</v>
      </c>
      <c r="AZ246" s="1">
        <f t="shared" si="483"/>
        <v>0</v>
      </c>
      <c r="BA246" s="1">
        <f t="shared" si="483"/>
        <v>0</v>
      </c>
      <c r="BB246" s="1">
        <f t="shared" si="483"/>
        <v>0</v>
      </c>
      <c r="BC246" s="1">
        <f t="shared" si="483"/>
        <v>0</v>
      </c>
      <c r="BD246" s="1"/>
      <c r="BE246" s="79" t="str">
        <f ca="1">IF(IFERROR(OFFSET('Filtr dle měsíce'!AS$5,MATCH('Filtr dle měsíce'!$A245,'Filtr dle měsíce'!$AC$6:$AC$297,0),0,1,1)*OFFSET('Filtr dle měsíce'!AS$5,MATCH('Filtr dle měsíce'!$A245,'Filtr dle měsíce'!$AC$6:$AC$297,0),0,1,1),"")&gt;0,IFERROR(OFFSET('Filtr dle měsíce'!AS$5,MATCH('Filtr dle měsíce'!$A245,'Filtr dle měsíce'!$AC$6:$AC$297,0),0,1,1)*OFFSET('Filtr dle měsíce'!AS$5,MATCH('Filtr dle měsíce'!$A245,'Filtr dle měsíce'!$AC$6:$AC$297,0),0,1,1),""),"")</f>
        <v/>
      </c>
      <c r="BF246" s="79" t="str">
        <f ca="1">IF(IFERROR(OFFSET('Filtr dle měsíce'!AT$5,MATCH('Filtr dle měsíce'!$A245,'Filtr dle měsíce'!$AC$6:$AC$297,0),0,1,1)*OFFSET('Filtr dle měsíce'!AT$5,MATCH('Filtr dle měsíce'!$A245,'Filtr dle měsíce'!$AC$6:$AC$297,0),0,1,1),"")&gt;0,IFERROR(OFFSET('Filtr dle měsíce'!AT$5,MATCH('Filtr dle měsíce'!$A245,'Filtr dle měsíce'!$AC$6:$AC$297,0),0,1,1)*OFFSET('Filtr dle měsíce'!AT$5,MATCH('Filtr dle měsíce'!$A245,'Filtr dle měsíce'!$AC$6:$AC$297,0),0,1,1),""),"")</f>
        <v/>
      </c>
      <c r="BG246" s="79" t="str">
        <f ca="1">IF(IFERROR(OFFSET('Filtr dle měsíce'!AU$5,MATCH('Filtr dle měsíce'!$A245,'Filtr dle měsíce'!$AC$6:$AC$297,0),0,1,1)*OFFSET('Filtr dle měsíce'!AU$5,MATCH('Filtr dle měsíce'!$A245,'Filtr dle měsíce'!$AC$6:$AC$297,0),0,1,1),"")&gt;0,IFERROR(OFFSET('Filtr dle měsíce'!AU$5,MATCH('Filtr dle měsíce'!$A245,'Filtr dle měsíce'!$AC$6:$AC$297,0),0,1,1)*OFFSET('Filtr dle měsíce'!AU$5,MATCH('Filtr dle měsíce'!$A245,'Filtr dle měsíce'!$AC$6:$AC$297,0),0,1,1),""),"")</f>
        <v/>
      </c>
      <c r="BH246" s="79" t="str">
        <f ca="1">IF(IFERROR(OFFSET('Filtr dle měsíce'!AV$5,MATCH('Filtr dle měsíce'!$A245,'Filtr dle měsíce'!$AC$6:$AC$297,0),0,1,1)*OFFSET('Filtr dle měsíce'!AV$5,MATCH('Filtr dle měsíce'!$A245,'Filtr dle měsíce'!$AC$6:$AC$297,0),0,1,1),"")&gt;0,IFERROR(OFFSET('Filtr dle měsíce'!AV$5,MATCH('Filtr dle měsíce'!$A245,'Filtr dle měsíce'!$AC$6:$AC$297,0),0,1,1)*OFFSET('Filtr dle měsíce'!AV$5,MATCH('Filtr dle měsíce'!$A245,'Filtr dle měsíce'!$AC$6:$AC$297,0),0,1,1),""),"")</f>
        <v/>
      </c>
      <c r="BI246" s="79" t="str">
        <f ca="1">IF(IFERROR(OFFSET('Filtr dle měsíce'!AW$5,MATCH('Filtr dle měsíce'!$A245,'Filtr dle měsíce'!$AC$6:$AC$297,0),0,1,1)*OFFSET('Filtr dle měsíce'!AW$5,MATCH('Filtr dle měsíce'!$A245,'Filtr dle měsíce'!$AC$6:$AC$297,0),0,1,1),"")&gt;0,IFERROR(OFFSET('Filtr dle měsíce'!AW$5,MATCH('Filtr dle měsíce'!$A245,'Filtr dle měsíce'!$AC$6:$AC$297,0),0,1,1)*OFFSET('Filtr dle měsíce'!AW$5,MATCH('Filtr dle měsíce'!$A245,'Filtr dle měsíce'!$AC$6:$AC$297,0),0,1,1),""),"")</f>
        <v/>
      </c>
      <c r="BJ246" s="79" t="str">
        <f ca="1">IF(IFERROR(OFFSET('Filtr dle měsíce'!AX$5,MATCH('Filtr dle měsíce'!$A245,'Filtr dle měsíce'!$AC$6:$AC$297,0),0,1,1)*OFFSET('Filtr dle měsíce'!AX$5,MATCH('Filtr dle měsíce'!$A245,'Filtr dle měsíce'!$AC$6:$AC$297,0),0,1,1),"")&gt;0,IFERROR(OFFSET('Filtr dle měsíce'!AX$5,MATCH('Filtr dle měsíce'!$A245,'Filtr dle měsíce'!$AC$6:$AC$297,0),0,1,1)*OFFSET('Filtr dle měsíce'!AX$5,MATCH('Filtr dle měsíce'!$A245,'Filtr dle měsíce'!$AC$6:$AC$297,0),0,1,1),""),"")</f>
        <v/>
      </c>
      <c r="BK246" s="79" t="str">
        <f ca="1">IF(IFERROR(OFFSET('Filtr dle měsíce'!AY$5,MATCH('Filtr dle měsíce'!$A245,'Filtr dle měsíce'!$AC$6:$AC$297,0),0,1,1)*OFFSET('Filtr dle měsíce'!AY$5,MATCH('Filtr dle měsíce'!$A245,'Filtr dle měsíce'!$AC$6:$AC$297,0),0,1,1),"")&gt;0,IFERROR(OFFSET('Filtr dle měsíce'!AY$5,MATCH('Filtr dle měsíce'!$A245,'Filtr dle měsíce'!$AC$6:$AC$297,0),0,1,1)*OFFSET('Filtr dle měsíce'!AY$5,MATCH('Filtr dle měsíce'!$A245,'Filtr dle měsíce'!$AC$6:$AC$297,0),0,1,1),""),"")</f>
        <v/>
      </c>
      <c r="BL246" s="79" t="str">
        <f ca="1">IF(IFERROR(OFFSET('Filtr dle měsíce'!AZ$5,MATCH('Filtr dle měsíce'!$A245,'Filtr dle měsíce'!$AC$6:$AC$297,0),0,1,1)*OFFSET('Filtr dle měsíce'!AZ$5,MATCH('Filtr dle měsíce'!$A245,'Filtr dle měsíce'!$AC$6:$AC$297,0),0,1,1),"")&gt;0,IFERROR(OFFSET('Filtr dle měsíce'!AZ$5,MATCH('Filtr dle měsíce'!$A245,'Filtr dle měsíce'!$AC$6:$AC$297,0),0,1,1)*OFFSET('Filtr dle měsíce'!AZ$5,MATCH('Filtr dle měsíce'!$A245,'Filtr dle měsíce'!$AC$6:$AC$297,0),0,1,1),""),"")</f>
        <v/>
      </c>
      <c r="BM246" s="79" t="str">
        <f ca="1">IF(IFERROR(OFFSET('Filtr dle měsíce'!BA$5,MATCH('Filtr dle měsíce'!$A245,'Filtr dle měsíce'!$AC$6:$AC$297,0),0,1,1)*OFFSET('Filtr dle měsíce'!BA$5,MATCH('Filtr dle měsíce'!$A245,'Filtr dle měsíce'!$AC$6:$AC$297,0),0,1,1),"")&gt;0,IFERROR(OFFSET('Filtr dle měsíce'!BA$5,MATCH('Filtr dle měsíce'!$A245,'Filtr dle měsíce'!$AC$6:$AC$297,0),0,1,1)*OFFSET('Filtr dle měsíce'!BA$5,MATCH('Filtr dle měsíce'!$A245,'Filtr dle měsíce'!$AC$6:$AC$297,0),0,1,1),""),"")</f>
        <v/>
      </c>
      <c r="BN246" s="79" t="str">
        <f ca="1">IF(IFERROR(OFFSET('Filtr dle měsíce'!BB$5,MATCH('Filtr dle měsíce'!$A245,'Filtr dle měsíce'!$AC$6:$AC$297,0),0,1,1)*OFFSET('Filtr dle měsíce'!BB$5,MATCH('Filtr dle měsíce'!$A245,'Filtr dle měsíce'!$AC$6:$AC$297,0),0,1,1),"")&gt;0,IFERROR(OFFSET('Filtr dle měsíce'!BB$5,MATCH('Filtr dle měsíce'!$A245,'Filtr dle měsíce'!$AC$6:$AC$297,0),0,1,1)*OFFSET('Filtr dle měsíce'!BB$5,MATCH('Filtr dle měsíce'!$A245,'Filtr dle měsíce'!$AC$6:$AC$297,0),0,1,1),""),"")</f>
        <v/>
      </c>
      <c r="BO246" s="79" t="str">
        <f ca="1">IF(IFERROR(OFFSET('Filtr dle měsíce'!BC$5,MATCH('Filtr dle měsíce'!$A245,'Filtr dle měsíce'!$AC$6:$AC$297,0),0,1,1)*OFFSET('Filtr dle měsíce'!BC$5,MATCH('Filtr dle měsíce'!$A245,'Filtr dle měsíce'!$AC$6:$AC$297,0),0,1,1),"")&gt;0,IFERROR(OFFSET('Filtr dle měsíce'!BC$5,MATCH('Filtr dle měsíce'!$A245,'Filtr dle měsíce'!$AC$6:$AC$297,0),0,1,1)*OFFSET('Filtr dle měsíce'!BC$5,MATCH('Filtr dle měsíce'!$A245,'Filtr dle měsíce'!$AC$6:$AC$297,0),0,1,1),""),"")</f>
        <v/>
      </c>
      <c r="BP246" s="79"/>
      <c r="BQ246" s="79"/>
    </row>
    <row r="247" spans="1:69" ht="14.25" customHeight="1" x14ac:dyDescent="0.4">
      <c r="A247" s="51">
        <v>243</v>
      </c>
      <c r="B247" s="74" t="str">
        <f ca="1">IFERROR(TEXT(OFFSET('Tabulka klientů 2023'!$C$7,MATCH('Filtr dle měsíce'!A247,'Filtr dle měsíce'!$AC$6:$AC$297,0),0,1,1),""),"")</f>
        <v/>
      </c>
      <c r="C247" s="75" t="str">
        <f ca="1">IF(IFERROR(OFFSET('Tabulka klientů 2023'!$Q$7,MATCH('Filtr dle měsíce'!A247,'Filtr dle měsíce'!$AC$6:$AC$297,0),0,1,1)*OFFSET('Filtr dle měsíce'!$Q$5,MATCH('Filtr dle měsíce'!A247,'Filtr dle měsíce'!$AC$6:$AC$297,0),0,1,1),"")&gt;0,IFERROR(OFFSET('Tabulka klientů 2023'!$Q$7,MATCH('Filtr dle měsíce'!A247,'Filtr dle měsíce'!$AC$6:$AC$297,0),0,1,1)*OFFSET('Filtr dle měsíce'!$Q$5,MATCH('Filtr dle měsíce'!A247,'Filtr dle měsíce'!$AC$6:$AC$297,0),0,1,1),""),"")</f>
        <v/>
      </c>
      <c r="D247" s="76" t="str">
        <f ca="1">IF(IFERROR(OFFSET('Tabulka klientů 2023'!$T$7,MATCH('Filtr dle měsíce'!A247,'Filtr dle měsíce'!$AC$6:$AC$297,0),0,1,1)*OFFSET('Filtr dle měsíce'!$R$5,MATCH('Filtr dle měsíce'!A247,'Filtr dle měsíce'!$AC$6:$AC$297,0),0,1,1),"")&gt;0,IFERROR(OFFSET('Tabulka klientů 2023'!$T$7,MATCH('Filtr dle měsíce'!A247,'Filtr dle měsíce'!$AC$6:$AC$297,0),0,1,1)*OFFSET('Filtr dle měsíce'!$R$5,MATCH('Filtr dle měsíce'!A247,'Filtr dle měsíce'!$AC$6:$AC$297,0),0,1,1),""),"")</f>
        <v/>
      </c>
      <c r="E247" s="75" t="str">
        <f ca="1">IF(IFERROR(OFFSET('Tabulka klientů 2023'!$W$7,MATCH('Filtr dle měsíce'!A247,'Filtr dle měsíce'!$AC$6:$AC$297,0),0,1,1)*OFFSET('Filtr dle měsíce'!$S$5,MATCH('Filtr dle měsíce'!A247,'Filtr dle měsíce'!$AC$6:$AC$297,0),0,1,1),"")&gt;0,IFERROR(OFFSET('Tabulka klientů 2023'!$W$7,MATCH('Filtr dle měsíce'!A247,'Filtr dle měsíce'!$AC$6:$AC$297,0),0,1,1)*OFFSET('Filtr dle měsíce'!$S$5,MATCH('Filtr dle měsíce'!A247,'Filtr dle měsíce'!$AC$6:$AC$297,0),0,1,1),""),"")</f>
        <v/>
      </c>
      <c r="F247" s="76" t="str">
        <f ca="1">IF(IFERROR(OFFSET('Tabulka klientů 2023'!$Z$7,MATCH('Filtr dle měsíce'!A247,'Filtr dle měsíce'!$AC$6:$AC$297,0),0,1,1)*OFFSET('Filtr dle měsíce'!$T$5,MATCH('Filtr dle měsíce'!A247,'Filtr dle měsíce'!$AC$6:$AC$297,0),0,1,1),"")&gt;0,IFERROR(OFFSET('Tabulka klientů 2023'!$Z$7,MATCH('Filtr dle měsíce'!A247,'Filtr dle měsíce'!$AC$6:$AC$297,0),0,1,1)*OFFSET('Filtr dle měsíce'!$T$5,MATCH('Filtr dle měsíce'!A247,'Filtr dle měsíce'!$AC$6:$AC$297,0),0,1,1),""),"")</f>
        <v/>
      </c>
      <c r="G247" s="75" t="str">
        <f ca="1">IF(IFERROR(OFFSET('Tabulka klientů 2023'!$AC$7,MATCH('Filtr dle měsíce'!A247,'Filtr dle měsíce'!$AC$6:$AC$297,0),0,1,1)*OFFSET('Filtr dle měsíce'!$U$5,MATCH('Filtr dle měsíce'!A247,'Filtr dle měsíce'!$AC$6:$AC$297,0),0,1,1),"")&gt;0,IFERROR(OFFSET('Tabulka klientů 2023'!$AC$7,MATCH('Filtr dle měsíce'!A247,'Filtr dle měsíce'!$AC$6:$AC$297,0),0,1,1)*OFFSET('Filtr dle měsíce'!$U$5,MATCH('Filtr dle měsíce'!A247,'Filtr dle měsíce'!$AC$6:$AC$297,0),0,1,1),""),"")</f>
        <v/>
      </c>
      <c r="H247" s="76" t="str">
        <f ca="1">IF(IFERROR(OFFSET('Tabulka klientů 2023'!$AF$7,MATCH('Filtr dle měsíce'!A247,'Filtr dle měsíce'!$AC$6:$AC$297,0),0,1,1)*OFFSET('Filtr dle měsíce'!$V$5,MATCH('Filtr dle měsíce'!A247,'Filtr dle měsíce'!$AC$6:$AC$297,0),0,1,1),"")&gt;0,IFERROR(OFFSET('Tabulka klientů 2023'!$AF$7,MATCH('Filtr dle měsíce'!A247,'Filtr dle měsíce'!$AC$6:$AC$297,0),0,1,1)*OFFSET('Filtr dle měsíce'!$V$5,MATCH('Filtr dle měsíce'!A247,'Filtr dle měsíce'!$AC$6:$AC$297,0),0,1,1),""),"")</f>
        <v/>
      </c>
      <c r="I247" s="75" t="str">
        <f ca="1">IF(IFERROR(OFFSET('Tabulka klientů 2023'!$AI$7,MATCH('Filtr dle měsíce'!A247,'Filtr dle měsíce'!$AC$6:$AC$297,0),0,1,1)*OFFSET('Filtr dle měsíce'!$W$5,MATCH('Filtr dle měsíce'!A247,'Filtr dle měsíce'!$AC$6:$AC$297,0),0,1,1),"")&gt;0,IFERROR(OFFSET('Tabulka klientů 2023'!$AI$7,MATCH('Filtr dle měsíce'!A247,'Filtr dle měsíce'!$AC$6:$AC$297,0),0,1,1)*OFFSET('Filtr dle měsíce'!$W$5,MATCH('Filtr dle měsíce'!A247,'Filtr dle měsíce'!$AC$6:$AC$297,0),0,1,1),""),"")</f>
        <v/>
      </c>
      <c r="J247" s="76" t="str">
        <f ca="1">IF(IFERROR(OFFSET('Tabulka klientů 2023'!$AL$7,MATCH('Filtr dle měsíce'!A247,'Filtr dle měsíce'!$AC$6:$AC$297,0),0,1,1)*OFFSET('Filtr dle měsíce'!$X$5,MATCH('Filtr dle měsíce'!A247,'Filtr dle měsíce'!$AC$6:$AC$297,0),0,1,1),"")&gt;0,IFERROR(OFFSET('Tabulka klientů 2023'!$AL$7,MATCH('Filtr dle měsíce'!A247,'Filtr dle měsíce'!$AC$6:$AC$297,0),0,1,1)*OFFSET('Filtr dle měsíce'!$X$5,MATCH('Filtr dle měsíce'!A247,'Filtr dle měsíce'!$AC$6:$AC$297,0),0,1,1),""),"")</f>
        <v/>
      </c>
      <c r="K247" s="75" t="str">
        <f ca="1">IF(IFERROR(OFFSET('Tabulka klientů 2023'!$AO$7,MATCH('Filtr dle měsíce'!A247,'Filtr dle měsíce'!$AC$6:$AC$297,0),0,1,1)*OFFSET('Filtr dle měsíce'!$Y$5,MATCH('Filtr dle měsíce'!A247,'Filtr dle měsíce'!$AC$6:$AC$297,0),0,1,1),"")&gt;0,IFERROR(OFFSET('Tabulka klientů 2023'!$AO$7,MATCH('Filtr dle měsíce'!A247,'Filtr dle měsíce'!$AC$6:$AC$297,0),0,1,1)*OFFSET('Filtr dle měsíce'!$Y$5,MATCH('Filtr dle měsíce'!A247,'Filtr dle měsíce'!$AC$6:$AC$297,0),0,1,1),""),"")</f>
        <v/>
      </c>
      <c r="L247" s="76" t="str">
        <f ca="1">IF(IFERROR(OFFSET('Tabulka klientů 2023'!$AR$7,MATCH('Filtr dle měsíce'!A247,'Filtr dle měsíce'!$AC$6:$AC$297,0),0,1,1)*OFFSET('Filtr dle měsíce'!$Z$5,MATCH('Filtr dle měsíce'!A247,'Filtr dle měsíce'!$AC$6:$AC$297,0),0,1,1),"")&gt;0,IFERROR(OFFSET('Tabulka klientů 2023'!$AR$7,MATCH('Filtr dle měsíce'!A247,'Filtr dle měsíce'!$AC$6:$AC$297,0),0,1,1)*OFFSET('Filtr dle měsíce'!$Z$5,MATCH('Filtr dle měsíce'!A247,'Filtr dle měsíce'!$AC$6:$AC$297,0),0,1,1),""),"")</f>
        <v/>
      </c>
      <c r="M247" s="77" t="str">
        <f ca="1">IF(IFERROR(OFFSET('Tabulka klientů 2023'!$AU$7,MATCH('Filtr dle měsíce'!A247,'Filtr dle měsíce'!$AC$6:$AC$297,0),0,1,1)*OFFSET('Filtr dle měsíce'!$AA$5,MATCH('Filtr dle měsíce'!A247,'Filtr dle měsíce'!$AC$6:$AC$297,0),0,1,1),"")&gt;0,IFERROR(OFFSET('Tabulka klientů 2023'!$AU$7,MATCH('Filtr dle měsíce'!A247,'Filtr dle měsíce'!$AC$6:$AC$297,0),0,1,1)*OFFSET('Filtr dle měsíce'!$AA$5,MATCH('Filtr dle měsíce'!A247,'Filtr dle měsíce'!$AC$6:$AC$297,0),0,1,1),""),"")</f>
        <v/>
      </c>
      <c r="N247" s="78" t="str">
        <f t="shared" ca="1" si="0"/>
        <v/>
      </c>
      <c r="Q247" s="51">
        <f>IF('Tabulka klientů 2023'!R249='Filtr dle měsíce'!$C$1,1,0)</f>
        <v>0</v>
      </c>
      <c r="R247" s="51">
        <f>IF('Tabulka klientů 2023'!U249='Filtr dle měsíce'!$C$1,1,0)</f>
        <v>0</v>
      </c>
      <c r="S247" s="51">
        <f>IF('Tabulka klientů 2023'!X249='Filtr dle měsíce'!$C$1,1,0)</f>
        <v>0</v>
      </c>
      <c r="T247" s="51">
        <f>IF('Tabulka klientů 2023'!AA249='Filtr dle měsíce'!$C$1,1,0)</f>
        <v>0</v>
      </c>
      <c r="U247" s="51">
        <f>IF('Tabulka klientů 2023'!AD249='Filtr dle měsíce'!$C$1,1,0)</f>
        <v>0</v>
      </c>
      <c r="V247" s="51">
        <f>IF('Tabulka klientů 2023'!AG249='Filtr dle měsíce'!$C$1,1,0)</f>
        <v>0</v>
      </c>
      <c r="W247" s="51">
        <f>IF('Tabulka klientů 2023'!AJ249='Filtr dle měsíce'!$C$1,1,0)</f>
        <v>0</v>
      </c>
      <c r="X247" s="1">
        <f>IF('Tabulka klientů 2023'!AM249='Filtr dle měsíce'!$C$1,1,0)</f>
        <v>0</v>
      </c>
      <c r="Y247" s="1">
        <f>IF('Tabulka klientů 2023'!AP249='Filtr dle měsíce'!$C$1,1,0)</f>
        <v>0</v>
      </c>
      <c r="Z247" s="1">
        <f>IF('Tabulka klientů 2023'!AS249='Filtr dle měsíce'!$C$1,1,0)</f>
        <v>0</v>
      </c>
      <c r="AA247" s="1">
        <f>IF('Tabulka klientů 2023'!AV249='Filtr dle měsíce'!$C$1,1,0)</f>
        <v>0</v>
      </c>
      <c r="AB247" s="1">
        <f t="shared" si="1"/>
        <v>0</v>
      </c>
      <c r="AC247" s="1">
        <f t="shared" si="2"/>
        <v>0</v>
      </c>
      <c r="AE247" s="51">
        <f>IF('Tabulka klientů 2023'!S249="ANO",1,0)</f>
        <v>0</v>
      </c>
      <c r="AF247" s="51">
        <f>IF('Tabulka klientů 2023'!V249="ANO",1,0)</f>
        <v>0</v>
      </c>
      <c r="AG247" s="51">
        <f>IF('Tabulka klientů 2023'!Y249="ANO",1,0)</f>
        <v>0</v>
      </c>
      <c r="AH247" s="51">
        <f>IF('Tabulka klientů 2023'!AB249="ANO",1,0)</f>
        <v>0</v>
      </c>
      <c r="AI247" s="51">
        <f>IF('Tabulka klientů 2023'!AE249="ANO",1,0)</f>
        <v>0</v>
      </c>
      <c r="AJ247" s="51">
        <f>IF('Tabulka klientů 2023'!AH249="ANO",1,0)</f>
        <v>0</v>
      </c>
      <c r="AK247" s="51">
        <f>IF('Tabulka klientů 2023'!AK249="ANO",1,0)</f>
        <v>0</v>
      </c>
      <c r="AL247" s="51">
        <f>IF('Tabulka klientů 2023'!AN249="ANO",1,0)</f>
        <v>0</v>
      </c>
      <c r="AM247" s="51">
        <f>IF('Tabulka klientů 2023'!AQ249="ANO",1,0)</f>
        <v>0</v>
      </c>
      <c r="AN247" s="51">
        <f>IF('Tabulka klientů 2023'!AT249="ANO",1,0)</f>
        <v>0</v>
      </c>
      <c r="AO247" s="51">
        <f>IF('Tabulka klientů 2023'!AW249="ANO",1,0)</f>
        <v>0</v>
      </c>
      <c r="AP247" s="51" t="e">
        <f t="shared" ref="AP247:AQ247" si="484">#N/A</f>
        <v>#N/A</v>
      </c>
      <c r="AQ247" s="51" t="e">
        <f t="shared" si="484"/>
        <v>#N/A</v>
      </c>
      <c r="AR247" s="51"/>
      <c r="AS247" s="1">
        <f t="shared" ref="AS247:BC247" si="485">SUM(Q247+AE247)</f>
        <v>0</v>
      </c>
      <c r="AT247" s="1">
        <f t="shared" si="485"/>
        <v>0</v>
      </c>
      <c r="AU247" s="1">
        <f t="shared" si="485"/>
        <v>0</v>
      </c>
      <c r="AV247" s="1">
        <f t="shared" si="485"/>
        <v>0</v>
      </c>
      <c r="AW247" s="1">
        <f t="shared" si="485"/>
        <v>0</v>
      </c>
      <c r="AX247" s="1">
        <f t="shared" si="485"/>
        <v>0</v>
      </c>
      <c r="AY247" s="1">
        <f t="shared" si="485"/>
        <v>0</v>
      </c>
      <c r="AZ247" s="1">
        <f t="shared" si="485"/>
        <v>0</v>
      </c>
      <c r="BA247" s="1">
        <f t="shared" si="485"/>
        <v>0</v>
      </c>
      <c r="BB247" s="1">
        <f t="shared" si="485"/>
        <v>0</v>
      </c>
      <c r="BC247" s="1">
        <f t="shared" si="485"/>
        <v>0</v>
      </c>
      <c r="BD247" s="1"/>
      <c r="BE247" s="79" t="str">
        <f ca="1">IF(IFERROR(OFFSET('Filtr dle měsíce'!AS$5,MATCH('Filtr dle měsíce'!$A246,'Filtr dle měsíce'!$AC$6:$AC$297,0),0,1,1)*OFFSET('Filtr dle měsíce'!AS$5,MATCH('Filtr dle měsíce'!$A246,'Filtr dle měsíce'!$AC$6:$AC$297,0),0,1,1),"")&gt;0,IFERROR(OFFSET('Filtr dle měsíce'!AS$5,MATCH('Filtr dle měsíce'!$A246,'Filtr dle měsíce'!$AC$6:$AC$297,0),0,1,1)*OFFSET('Filtr dle měsíce'!AS$5,MATCH('Filtr dle měsíce'!$A246,'Filtr dle měsíce'!$AC$6:$AC$297,0),0,1,1),""),"")</f>
        <v/>
      </c>
      <c r="BF247" s="79" t="str">
        <f ca="1">IF(IFERROR(OFFSET('Filtr dle měsíce'!AT$5,MATCH('Filtr dle měsíce'!$A246,'Filtr dle měsíce'!$AC$6:$AC$297,0),0,1,1)*OFFSET('Filtr dle měsíce'!AT$5,MATCH('Filtr dle měsíce'!$A246,'Filtr dle měsíce'!$AC$6:$AC$297,0),0,1,1),"")&gt;0,IFERROR(OFFSET('Filtr dle měsíce'!AT$5,MATCH('Filtr dle měsíce'!$A246,'Filtr dle měsíce'!$AC$6:$AC$297,0),0,1,1)*OFFSET('Filtr dle měsíce'!AT$5,MATCH('Filtr dle měsíce'!$A246,'Filtr dle měsíce'!$AC$6:$AC$297,0),0,1,1),""),"")</f>
        <v/>
      </c>
      <c r="BG247" s="79" t="str">
        <f ca="1">IF(IFERROR(OFFSET('Filtr dle měsíce'!AU$5,MATCH('Filtr dle měsíce'!$A246,'Filtr dle měsíce'!$AC$6:$AC$297,0),0,1,1)*OFFSET('Filtr dle měsíce'!AU$5,MATCH('Filtr dle měsíce'!$A246,'Filtr dle měsíce'!$AC$6:$AC$297,0),0,1,1),"")&gt;0,IFERROR(OFFSET('Filtr dle měsíce'!AU$5,MATCH('Filtr dle měsíce'!$A246,'Filtr dle měsíce'!$AC$6:$AC$297,0),0,1,1)*OFFSET('Filtr dle měsíce'!AU$5,MATCH('Filtr dle měsíce'!$A246,'Filtr dle měsíce'!$AC$6:$AC$297,0),0,1,1),""),"")</f>
        <v/>
      </c>
      <c r="BH247" s="79" t="str">
        <f ca="1">IF(IFERROR(OFFSET('Filtr dle měsíce'!AV$5,MATCH('Filtr dle měsíce'!$A246,'Filtr dle měsíce'!$AC$6:$AC$297,0),0,1,1)*OFFSET('Filtr dle měsíce'!AV$5,MATCH('Filtr dle měsíce'!$A246,'Filtr dle měsíce'!$AC$6:$AC$297,0),0,1,1),"")&gt;0,IFERROR(OFFSET('Filtr dle měsíce'!AV$5,MATCH('Filtr dle měsíce'!$A246,'Filtr dle měsíce'!$AC$6:$AC$297,0),0,1,1)*OFFSET('Filtr dle měsíce'!AV$5,MATCH('Filtr dle měsíce'!$A246,'Filtr dle měsíce'!$AC$6:$AC$297,0),0,1,1),""),"")</f>
        <v/>
      </c>
      <c r="BI247" s="79" t="str">
        <f ca="1">IF(IFERROR(OFFSET('Filtr dle měsíce'!AW$5,MATCH('Filtr dle měsíce'!$A246,'Filtr dle měsíce'!$AC$6:$AC$297,0),0,1,1)*OFFSET('Filtr dle měsíce'!AW$5,MATCH('Filtr dle měsíce'!$A246,'Filtr dle měsíce'!$AC$6:$AC$297,0),0,1,1),"")&gt;0,IFERROR(OFFSET('Filtr dle měsíce'!AW$5,MATCH('Filtr dle měsíce'!$A246,'Filtr dle měsíce'!$AC$6:$AC$297,0),0,1,1)*OFFSET('Filtr dle měsíce'!AW$5,MATCH('Filtr dle měsíce'!$A246,'Filtr dle měsíce'!$AC$6:$AC$297,0),0,1,1),""),"")</f>
        <v/>
      </c>
      <c r="BJ247" s="79" t="str">
        <f ca="1">IF(IFERROR(OFFSET('Filtr dle měsíce'!AX$5,MATCH('Filtr dle měsíce'!$A246,'Filtr dle měsíce'!$AC$6:$AC$297,0),0,1,1)*OFFSET('Filtr dle měsíce'!AX$5,MATCH('Filtr dle měsíce'!$A246,'Filtr dle měsíce'!$AC$6:$AC$297,0),0,1,1),"")&gt;0,IFERROR(OFFSET('Filtr dle měsíce'!AX$5,MATCH('Filtr dle měsíce'!$A246,'Filtr dle měsíce'!$AC$6:$AC$297,0),0,1,1)*OFFSET('Filtr dle měsíce'!AX$5,MATCH('Filtr dle měsíce'!$A246,'Filtr dle měsíce'!$AC$6:$AC$297,0),0,1,1),""),"")</f>
        <v/>
      </c>
      <c r="BK247" s="79" t="str">
        <f ca="1">IF(IFERROR(OFFSET('Filtr dle měsíce'!AY$5,MATCH('Filtr dle měsíce'!$A246,'Filtr dle měsíce'!$AC$6:$AC$297,0),0,1,1)*OFFSET('Filtr dle měsíce'!AY$5,MATCH('Filtr dle měsíce'!$A246,'Filtr dle měsíce'!$AC$6:$AC$297,0),0,1,1),"")&gt;0,IFERROR(OFFSET('Filtr dle měsíce'!AY$5,MATCH('Filtr dle měsíce'!$A246,'Filtr dle měsíce'!$AC$6:$AC$297,0),0,1,1)*OFFSET('Filtr dle měsíce'!AY$5,MATCH('Filtr dle měsíce'!$A246,'Filtr dle měsíce'!$AC$6:$AC$297,0),0,1,1),""),"")</f>
        <v/>
      </c>
      <c r="BL247" s="79" t="str">
        <f ca="1">IF(IFERROR(OFFSET('Filtr dle měsíce'!AZ$5,MATCH('Filtr dle měsíce'!$A246,'Filtr dle měsíce'!$AC$6:$AC$297,0),0,1,1)*OFFSET('Filtr dle měsíce'!AZ$5,MATCH('Filtr dle měsíce'!$A246,'Filtr dle měsíce'!$AC$6:$AC$297,0),0,1,1),"")&gt;0,IFERROR(OFFSET('Filtr dle měsíce'!AZ$5,MATCH('Filtr dle měsíce'!$A246,'Filtr dle měsíce'!$AC$6:$AC$297,0),0,1,1)*OFFSET('Filtr dle měsíce'!AZ$5,MATCH('Filtr dle měsíce'!$A246,'Filtr dle měsíce'!$AC$6:$AC$297,0),0,1,1),""),"")</f>
        <v/>
      </c>
      <c r="BM247" s="79" t="str">
        <f ca="1">IF(IFERROR(OFFSET('Filtr dle měsíce'!BA$5,MATCH('Filtr dle měsíce'!$A246,'Filtr dle měsíce'!$AC$6:$AC$297,0),0,1,1)*OFFSET('Filtr dle měsíce'!BA$5,MATCH('Filtr dle měsíce'!$A246,'Filtr dle měsíce'!$AC$6:$AC$297,0),0,1,1),"")&gt;0,IFERROR(OFFSET('Filtr dle měsíce'!BA$5,MATCH('Filtr dle měsíce'!$A246,'Filtr dle měsíce'!$AC$6:$AC$297,0),0,1,1)*OFFSET('Filtr dle měsíce'!BA$5,MATCH('Filtr dle měsíce'!$A246,'Filtr dle měsíce'!$AC$6:$AC$297,0),0,1,1),""),"")</f>
        <v/>
      </c>
      <c r="BN247" s="79" t="str">
        <f ca="1">IF(IFERROR(OFFSET('Filtr dle měsíce'!BB$5,MATCH('Filtr dle měsíce'!$A246,'Filtr dle měsíce'!$AC$6:$AC$297,0),0,1,1)*OFFSET('Filtr dle měsíce'!BB$5,MATCH('Filtr dle měsíce'!$A246,'Filtr dle měsíce'!$AC$6:$AC$297,0),0,1,1),"")&gt;0,IFERROR(OFFSET('Filtr dle měsíce'!BB$5,MATCH('Filtr dle měsíce'!$A246,'Filtr dle měsíce'!$AC$6:$AC$297,0),0,1,1)*OFFSET('Filtr dle měsíce'!BB$5,MATCH('Filtr dle měsíce'!$A246,'Filtr dle měsíce'!$AC$6:$AC$297,0),0,1,1),""),"")</f>
        <v/>
      </c>
      <c r="BO247" s="79" t="str">
        <f ca="1">IF(IFERROR(OFFSET('Filtr dle měsíce'!BC$5,MATCH('Filtr dle měsíce'!$A246,'Filtr dle měsíce'!$AC$6:$AC$297,0),0,1,1)*OFFSET('Filtr dle měsíce'!BC$5,MATCH('Filtr dle měsíce'!$A246,'Filtr dle měsíce'!$AC$6:$AC$297,0),0,1,1),"")&gt;0,IFERROR(OFFSET('Filtr dle měsíce'!BC$5,MATCH('Filtr dle měsíce'!$A246,'Filtr dle měsíce'!$AC$6:$AC$297,0),0,1,1)*OFFSET('Filtr dle měsíce'!BC$5,MATCH('Filtr dle měsíce'!$A246,'Filtr dle měsíce'!$AC$6:$AC$297,0),0,1,1),""),"")</f>
        <v/>
      </c>
      <c r="BP247" s="79"/>
      <c r="BQ247" s="79"/>
    </row>
    <row r="248" spans="1:69" ht="14.25" customHeight="1" x14ac:dyDescent="0.4">
      <c r="A248" s="51">
        <v>244</v>
      </c>
      <c r="B248" s="74" t="str">
        <f ca="1">IFERROR(TEXT(OFFSET('Tabulka klientů 2023'!$C$7,MATCH('Filtr dle měsíce'!A248,'Filtr dle měsíce'!$AC$6:$AC$297,0),0,1,1),""),"")</f>
        <v/>
      </c>
      <c r="C248" s="75" t="str">
        <f ca="1">IF(IFERROR(OFFSET('Tabulka klientů 2023'!$Q$7,MATCH('Filtr dle měsíce'!A248,'Filtr dle měsíce'!$AC$6:$AC$297,0),0,1,1)*OFFSET('Filtr dle měsíce'!$Q$5,MATCH('Filtr dle měsíce'!A248,'Filtr dle měsíce'!$AC$6:$AC$297,0),0,1,1),"")&gt;0,IFERROR(OFFSET('Tabulka klientů 2023'!$Q$7,MATCH('Filtr dle měsíce'!A248,'Filtr dle měsíce'!$AC$6:$AC$297,0),0,1,1)*OFFSET('Filtr dle měsíce'!$Q$5,MATCH('Filtr dle měsíce'!A248,'Filtr dle měsíce'!$AC$6:$AC$297,0),0,1,1),""),"")</f>
        <v/>
      </c>
      <c r="D248" s="76" t="str">
        <f ca="1">IF(IFERROR(OFFSET('Tabulka klientů 2023'!$T$7,MATCH('Filtr dle měsíce'!A248,'Filtr dle měsíce'!$AC$6:$AC$297,0),0,1,1)*OFFSET('Filtr dle měsíce'!$R$5,MATCH('Filtr dle měsíce'!A248,'Filtr dle měsíce'!$AC$6:$AC$297,0),0,1,1),"")&gt;0,IFERROR(OFFSET('Tabulka klientů 2023'!$T$7,MATCH('Filtr dle měsíce'!A248,'Filtr dle měsíce'!$AC$6:$AC$297,0),0,1,1)*OFFSET('Filtr dle měsíce'!$R$5,MATCH('Filtr dle měsíce'!A248,'Filtr dle měsíce'!$AC$6:$AC$297,0),0,1,1),""),"")</f>
        <v/>
      </c>
      <c r="E248" s="75" t="str">
        <f ca="1">IF(IFERROR(OFFSET('Tabulka klientů 2023'!$W$7,MATCH('Filtr dle měsíce'!A248,'Filtr dle měsíce'!$AC$6:$AC$297,0),0,1,1)*OFFSET('Filtr dle měsíce'!$S$5,MATCH('Filtr dle měsíce'!A248,'Filtr dle měsíce'!$AC$6:$AC$297,0),0,1,1),"")&gt;0,IFERROR(OFFSET('Tabulka klientů 2023'!$W$7,MATCH('Filtr dle měsíce'!A248,'Filtr dle měsíce'!$AC$6:$AC$297,0),0,1,1)*OFFSET('Filtr dle měsíce'!$S$5,MATCH('Filtr dle měsíce'!A248,'Filtr dle měsíce'!$AC$6:$AC$297,0),0,1,1),""),"")</f>
        <v/>
      </c>
      <c r="F248" s="76" t="str">
        <f ca="1">IF(IFERROR(OFFSET('Tabulka klientů 2023'!$Z$7,MATCH('Filtr dle měsíce'!A248,'Filtr dle měsíce'!$AC$6:$AC$297,0),0,1,1)*OFFSET('Filtr dle měsíce'!$T$5,MATCH('Filtr dle měsíce'!A248,'Filtr dle měsíce'!$AC$6:$AC$297,0),0,1,1),"")&gt;0,IFERROR(OFFSET('Tabulka klientů 2023'!$Z$7,MATCH('Filtr dle měsíce'!A248,'Filtr dle měsíce'!$AC$6:$AC$297,0),0,1,1)*OFFSET('Filtr dle měsíce'!$T$5,MATCH('Filtr dle měsíce'!A248,'Filtr dle měsíce'!$AC$6:$AC$297,0),0,1,1),""),"")</f>
        <v/>
      </c>
      <c r="G248" s="75" t="str">
        <f ca="1">IF(IFERROR(OFFSET('Tabulka klientů 2023'!$AC$7,MATCH('Filtr dle měsíce'!A248,'Filtr dle měsíce'!$AC$6:$AC$297,0),0,1,1)*OFFSET('Filtr dle měsíce'!$U$5,MATCH('Filtr dle měsíce'!A248,'Filtr dle měsíce'!$AC$6:$AC$297,0),0,1,1),"")&gt;0,IFERROR(OFFSET('Tabulka klientů 2023'!$AC$7,MATCH('Filtr dle měsíce'!A248,'Filtr dle měsíce'!$AC$6:$AC$297,0),0,1,1)*OFFSET('Filtr dle měsíce'!$U$5,MATCH('Filtr dle měsíce'!A248,'Filtr dle měsíce'!$AC$6:$AC$297,0),0,1,1),""),"")</f>
        <v/>
      </c>
      <c r="H248" s="76" t="str">
        <f ca="1">IF(IFERROR(OFFSET('Tabulka klientů 2023'!$AF$7,MATCH('Filtr dle měsíce'!A248,'Filtr dle měsíce'!$AC$6:$AC$297,0),0,1,1)*OFFSET('Filtr dle měsíce'!$V$5,MATCH('Filtr dle měsíce'!A248,'Filtr dle měsíce'!$AC$6:$AC$297,0),0,1,1),"")&gt;0,IFERROR(OFFSET('Tabulka klientů 2023'!$AF$7,MATCH('Filtr dle měsíce'!A248,'Filtr dle měsíce'!$AC$6:$AC$297,0),0,1,1)*OFFSET('Filtr dle měsíce'!$V$5,MATCH('Filtr dle měsíce'!A248,'Filtr dle měsíce'!$AC$6:$AC$297,0),0,1,1),""),"")</f>
        <v/>
      </c>
      <c r="I248" s="75" t="str">
        <f ca="1">IF(IFERROR(OFFSET('Tabulka klientů 2023'!$AI$7,MATCH('Filtr dle měsíce'!A248,'Filtr dle měsíce'!$AC$6:$AC$297,0),0,1,1)*OFFSET('Filtr dle měsíce'!$W$5,MATCH('Filtr dle měsíce'!A248,'Filtr dle měsíce'!$AC$6:$AC$297,0),0,1,1),"")&gt;0,IFERROR(OFFSET('Tabulka klientů 2023'!$AI$7,MATCH('Filtr dle měsíce'!A248,'Filtr dle měsíce'!$AC$6:$AC$297,0),0,1,1)*OFFSET('Filtr dle měsíce'!$W$5,MATCH('Filtr dle měsíce'!A248,'Filtr dle měsíce'!$AC$6:$AC$297,0),0,1,1),""),"")</f>
        <v/>
      </c>
      <c r="J248" s="76" t="str">
        <f ca="1">IF(IFERROR(OFFSET('Tabulka klientů 2023'!$AL$7,MATCH('Filtr dle měsíce'!A248,'Filtr dle měsíce'!$AC$6:$AC$297,0),0,1,1)*OFFSET('Filtr dle měsíce'!$X$5,MATCH('Filtr dle měsíce'!A248,'Filtr dle měsíce'!$AC$6:$AC$297,0),0,1,1),"")&gt;0,IFERROR(OFFSET('Tabulka klientů 2023'!$AL$7,MATCH('Filtr dle měsíce'!A248,'Filtr dle měsíce'!$AC$6:$AC$297,0),0,1,1)*OFFSET('Filtr dle měsíce'!$X$5,MATCH('Filtr dle měsíce'!A248,'Filtr dle měsíce'!$AC$6:$AC$297,0),0,1,1),""),"")</f>
        <v/>
      </c>
      <c r="K248" s="75" t="str">
        <f ca="1">IF(IFERROR(OFFSET('Tabulka klientů 2023'!$AO$7,MATCH('Filtr dle měsíce'!A248,'Filtr dle měsíce'!$AC$6:$AC$297,0),0,1,1)*OFFSET('Filtr dle měsíce'!$Y$5,MATCH('Filtr dle měsíce'!A248,'Filtr dle měsíce'!$AC$6:$AC$297,0),0,1,1),"")&gt;0,IFERROR(OFFSET('Tabulka klientů 2023'!$AO$7,MATCH('Filtr dle měsíce'!A248,'Filtr dle měsíce'!$AC$6:$AC$297,0),0,1,1)*OFFSET('Filtr dle měsíce'!$Y$5,MATCH('Filtr dle měsíce'!A248,'Filtr dle měsíce'!$AC$6:$AC$297,0),0,1,1),""),"")</f>
        <v/>
      </c>
      <c r="L248" s="76" t="str">
        <f ca="1">IF(IFERROR(OFFSET('Tabulka klientů 2023'!$AR$7,MATCH('Filtr dle měsíce'!A248,'Filtr dle měsíce'!$AC$6:$AC$297,0),0,1,1)*OFFSET('Filtr dle měsíce'!$Z$5,MATCH('Filtr dle měsíce'!A248,'Filtr dle měsíce'!$AC$6:$AC$297,0),0,1,1),"")&gt;0,IFERROR(OFFSET('Tabulka klientů 2023'!$AR$7,MATCH('Filtr dle měsíce'!A248,'Filtr dle měsíce'!$AC$6:$AC$297,0),0,1,1)*OFFSET('Filtr dle měsíce'!$Z$5,MATCH('Filtr dle měsíce'!A248,'Filtr dle měsíce'!$AC$6:$AC$297,0),0,1,1),""),"")</f>
        <v/>
      </c>
      <c r="M248" s="77" t="str">
        <f ca="1">IF(IFERROR(OFFSET('Tabulka klientů 2023'!$AU$7,MATCH('Filtr dle měsíce'!A248,'Filtr dle měsíce'!$AC$6:$AC$297,0),0,1,1)*OFFSET('Filtr dle měsíce'!$AA$5,MATCH('Filtr dle měsíce'!A248,'Filtr dle měsíce'!$AC$6:$AC$297,0),0,1,1),"")&gt;0,IFERROR(OFFSET('Tabulka klientů 2023'!$AU$7,MATCH('Filtr dle měsíce'!A248,'Filtr dle měsíce'!$AC$6:$AC$297,0),0,1,1)*OFFSET('Filtr dle měsíce'!$AA$5,MATCH('Filtr dle měsíce'!A248,'Filtr dle měsíce'!$AC$6:$AC$297,0),0,1,1),""),"")</f>
        <v/>
      </c>
      <c r="N248" s="78" t="str">
        <f t="shared" ca="1" si="0"/>
        <v/>
      </c>
      <c r="Q248" s="51">
        <f>IF('Tabulka klientů 2023'!R250='Filtr dle měsíce'!$C$1,1,0)</f>
        <v>0</v>
      </c>
      <c r="R248" s="51">
        <f>IF('Tabulka klientů 2023'!U250='Filtr dle měsíce'!$C$1,1,0)</f>
        <v>0</v>
      </c>
      <c r="S248" s="51">
        <f>IF('Tabulka klientů 2023'!X250='Filtr dle měsíce'!$C$1,1,0)</f>
        <v>0</v>
      </c>
      <c r="T248" s="51">
        <f>IF('Tabulka klientů 2023'!AA250='Filtr dle měsíce'!$C$1,1,0)</f>
        <v>0</v>
      </c>
      <c r="U248" s="51">
        <f>IF('Tabulka klientů 2023'!AD250='Filtr dle měsíce'!$C$1,1,0)</f>
        <v>0</v>
      </c>
      <c r="V248" s="51">
        <f>IF('Tabulka klientů 2023'!AG250='Filtr dle měsíce'!$C$1,1,0)</f>
        <v>0</v>
      </c>
      <c r="W248" s="51">
        <f>IF('Tabulka klientů 2023'!AJ250='Filtr dle měsíce'!$C$1,1,0)</f>
        <v>0</v>
      </c>
      <c r="X248" s="1">
        <f>IF('Tabulka klientů 2023'!AM250='Filtr dle měsíce'!$C$1,1,0)</f>
        <v>0</v>
      </c>
      <c r="Y248" s="1">
        <f>IF('Tabulka klientů 2023'!AP250='Filtr dle měsíce'!$C$1,1,0)</f>
        <v>0</v>
      </c>
      <c r="Z248" s="1">
        <f>IF('Tabulka klientů 2023'!AS250='Filtr dle měsíce'!$C$1,1,0)</f>
        <v>0</v>
      </c>
      <c r="AA248" s="1">
        <f>IF('Tabulka klientů 2023'!AV250='Filtr dle měsíce'!$C$1,1,0)</f>
        <v>0</v>
      </c>
      <c r="AB248" s="1">
        <f t="shared" si="1"/>
        <v>0</v>
      </c>
      <c r="AC248" s="1">
        <f t="shared" si="2"/>
        <v>0</v>
      </c>
      <c r="AE248" s="51">
        <f>IF('Tabulka klientů 2023'!S250="ANO",1,0)</f>
        <v>0</v>
      </c>
      <c r="AF248" s="51">
        <f>IF('Tabulka klientů 2023'!V250="ANO",1,0)</f>
        <v>0</v>
      </c>
      <c r="AG248" s="51">
        <f>IF('Tabulka klientů 2023'!Y250="ANO",1,0)</f>
        <v>0</v>
      </c>
      <c r="AH248" s="51">
        <f>IF('Tabulka klientů 2023'!AB250="ANO",1,0)</f>
        <v>0</v>
      </c>
      <c r="AI248" s="51">
        <f>IF('Tabulka klientů 2023'!AE250="ANO",1,0)</f>
        <v>0</v>
      </c>
      <c r="AJ248" s="51">
        <f>IF('Tabulka klientů 2023'!AH250="ANO",1,0)</f>
        <v>0</v>
      </c>
      <c r="AK248" s="51">
        <f>IF('Tabulka klientů 2023'!AK250="ANO",1,0)</f>
        <v>0</v>
      </c>
      <c r="AL248" s="51">
        <f>IF('Tabulka klientů 2023'!AN250="ANO",1,0)</f>
        <v>0</v>
      </c>
      <c r="AM248" s="51">
        <f>IF('Tabulka klientů 2023'!AQ250="ANO",1,0)</f>
        <v>0</v>
      </c>
      <c r="AN248" s="51">
        <f>IF('Tabulka klientů 2023'!AT250="ANO",1,0)</f>
        <v>0</v>
      </c>
      <c r="AO248" s="51">
        <f>IF('Tabulka klientů 2023'!AW250="ANO",1,0)</f>
        <v>0</v>
      </c>
      <c r="AP248" s="51" t="e">
        <f t="shared" ref="AP248:AQ248" si="486">#N/A</f>
        <v>#N/A</v>
      </c>
      <c r="AQ248" s="51" t="e">
        <f t="shared" si="486"/>
        <v>#N/A</v>
      </c>
      <c r="AR248" s="51"/>
      <c r="AS248" s="1">
        <f t="shared" ref="AS248:BC248" si="487">SUM(Q248+AE248)</f>
        <v>0</v>
      </c>
      <c r="AT248" s="1">
        <f t="shared" si="487"/>
        <v>0</v>
      </c>
      <c r="AU248" s="1">
        <f t="shared" si="487"/>
        <v>0</v>
      </c>
      <c r="AV248" s="1">
        <f t="shared" si="487"/>
        <v>0</v>
      </c>
      <c r="AW248" s="1">
        <f t="shared" si="487"/>
        <v>0</v>
      </c>
      <c r="AX248" s="1">
        <f t="shared" si="487"/>
        <v>0</v>
      </c>
      <c r="AY248" s="1">
        <f t="shared" si="487"/>
        <v>0</v>
      </c>
      <c r="AZ248" s="1">
        <f t="shared" si="487"/>
        <v>0</v>
      </c>
      <c r="BA248" s="1">
        <f t="shared" si="487"/>
        <v>0</v>
      </c>
      <c r="BB248" s="1">
        <f t="shared" si="487"/>
        <v>0</v>
      </c>
      <c r="BC248" s="1">
        <f t="shared" si="487"/>
        <v>0</v>
      </c>
      <c r="BD248" s="1"/>
      <c r="BE248" s="79" t="str">
        <f ca="1">IF(IFERROR(OFFSET('Filtr dle měsíce'!AS$5,MATCH('Filtr dle měsíce'!$A247,'Filtr dle měsíce'!$AC$6:$AC$297,0),0,1,1)*OFFSET('Filtr dle měsíce'!AS$5,MATCH('Filtr dle měsíce'!$A247,'Filtr dle měsíce'!$AC$6:$AC$297,0),0,1,1),"")&gt;0,IFERROR(OFFSET('Filtr dle měsíce'!AS$5,MATCH('Filtr dle měsíce'!$A247,'Filtr dle měsíce'!$AC$6:$AC$297,0),0,1,1)*OFFSET('Filtr dle měsíce'!AS$5,MATCH('Filtr dle měsíce'!$A247,'Filtr dle měsíce'!$AC$6:$AC$297,0),0,1,1),""),"")</f>
        <v/>
      </c>
      <c r="BF248" s="79" t="str">
        <f ca="1">IF(IFERROR(OFFSET('Filtr dle měsíce'!AT$5,MATCH('Filtr dle měsíce'!$A247,'Filtr dle měsíce'!$AC$6:$AC$297,0),0,1,1)*OFFSET('Filtr dle měsíce'!AT$5,MATCH('Filtr dle měsíce'!$A247,'Filtr dle měsíce'!$AC$6:$AC$297,0),0,1,1),"")&gt;0,IFERROR(OFFSET('Filtr dle měsíce'!AT$5,MATCH('Filtr dle měsíce'!$A247,'Filtr dle měsíce'!$AC$6:$AC$297,0),0,1,1)*OFFSET('Filtr dle měsíce'!AT$5,MATCH('Filtr dle měsíce'!$A247,'Filtr dle měsíce'!$AC$6:$AC$297,0),0,1,1),""),"")</f>
        <v/>
      </c>
      <c r="BG248" s="79" t="str">
        <f ca="1">IF(IFERROR(OFFSET('Filtr dle měsíce'!AU$5,MATCH('Filtr dle měsíce'!$A247,'Filtr dle měsíce'!$AC$6:$AC$297,0),0,1,1)*OFFSET('Filtr dle měsíce'!AU$5,MATCH('Filtr dle měsíce'!$A247,'Filtr dle měsíce'!$AC$6:$AC$297,0),0,1,1),"")&gt;0,IFERROR(OFFSET('Filtr dle měsíce'!AU$5,MATCH('Filtr dle měsíce'!$A247,'Filtr dle měsíce'!$AC$6:$AC$297,0),0,1,1)*OFFSET('Filtr dle měsíce'!AU$5,MATCH('Filtr dle měsíce'!$A247,'Filtr dle měsíce'!$AC$6:$AC$297,0),0,1,1),""),"")</f>
        <v/>
      </c>
      <c r="BH248" s="79" t="str">
        <f ca="1">IF(IFERROR(OFFSET('Filtr dle měsíce'!AV$5,MATCH('Filtr dle měsíce'!$A247,'Filtr dle měsíce'!$AC$6:$AC$297,0),0,1,1)*OFFSET('Filtr dle měsíce'!AV$5,MATCH('Filtr dle měsíce'!$A247,'Filtr dle měsíce'!$AC$6:$AC$297,0),0,1,1),"")&gt;0,IFERROR(OFFSET('Filtr dle měsíce'!AV$5,MATCH('Filtr dle měsíce'!$A247,'Filtr dle měsíce'!$AC$6:$AC$297,0),0,1,1)*OFFSET('Filtr dle měsíce'!AV$5,MATCH('Filtr dle měsíce'!$A247,'Filtr dle měsíce'!$AC$6:$AC$297,0),0,1,1),""),"")</f>
        <v/>
      </c>
      <c r="BI248" s="79" t="str">
        <f ca="1">IF(IFERROR(OFFSET('Filtr dle měsíce'!AW$5,MATCH('Filtr dle měsíce'!$A247,'Filtr dle měsíce'!$AC$6:$AC$297,0),0,1,1)*OFFSET('Filtr dle měsíce'!AW$5,MATCH('Filtr dle měsíce'!$A247,'Filtr dle měsíce'!$AC$6:$AC$297,0),0,1,1),"")&gt;0,IFERROR(OFFSET('Filtr dle měsíce'!AW$5,MATCH('Filtr dle měsíce'!$A247,'Filtr dle měsíce'!$AC$6:$AC$297,0),0,1,1)*OFFSET('Filtr dle měsíce'!AW$5,MATCH('Filtr dle měsíce'!$A247,'Filtr dle měsíce'!$AC$6:$AC$297,0),0,1,1),""),"")</f>
        <v/>
      </c>
      <c r="BJ248" s="79" t="str">
        <f ca="1">IF(IFERROR(OFFSET('Filtr dle měsíce'!AX$5,MATCH('Filtr dle měsíce'!$A247,'Filtr dle měsíce'!$AC$6:$AC$297,0),0,1,1)*OFFSET('Filtr dle měsíce'!AX$5,MATCH('Filtr dle měsíce'!$A247,'Filtr dle měsíce'!$AC$6:$AC$297,0),0,1,1),"")&gt;0,IFERROR(OFFSET('Filtr dle měsíce'!AX$5,MATCH('Filtr dle měsíce'!$A247,'Filtr dle měsíce'!$AC$6:$AC$297,0),0,1,1)*OFFSET('Filtr dle měsíce'!AX$5,MATCH('Filtr dle měsíce'!$A247,'Filtr dle měsíce'!$AC$6:$AC$297,0),0,1,1),""),"")</f>
        <v/>
      </c>
      <c r="BK248" s="79" t="str">
        <f ca="1">IF(IFERROR(OFFSET('Filtr dle měsíce'!AY$5,MATCH('Filtr dle měsíce'!$A247,'Filtr dle měsíce'!$AC$6:$AC$297,0),0,1,1)*OFFSET('Filtr dle měsíce'!AY$5,MATCH('Filtr dle měsíce'!$A247,'Filtr dle měsíce'!$AC$6:$AC$297,0),0,1,1),"")&gt;0,IFERROR(OFFSET('Filtr dle měsíce'!AY$5,MATCH('Filtr dle měsíce'!$A247,'Filtr dle měsíce'!$AC$6:$AC$297,0),0,1,1)*OFFSET('Filtr dle měsíce'!AY$5,MATCH('Filtr dle měsíce'!$A247,'Filtr dle měsíce'!$AC$6:$AC$297,0),0,1,1),""),"")</f>
        <v/>
      </c>
      <c r="BL248" s="79" t="str">
        <f ca="1">IF(IFERROR(OFFSET('Filtr dle měsíce'!AZ$5,MATCH('Filtr dle měsíce'!$A247,'Filtr dle měsíce'!$AC$6:$AC$297,0),0,1,1)*OFFSET('Filtr dle měsíce'!AZ$5,MATCH('Filtr dle měsíce'!$A247,'Filtr dle měsíce'!$AC$6:$AC$297,0),0,1,1),"")&gt;0,IFERROR(OFFSET('Filtr dle měsíce'!AZ$5,MATCH('Filtr dle měsíce'!$A247,'Filtr dle měsíce'!$AC$6:$AC$297,0),0,1,1)*OFFSET('Filtr dle měsíce'!AZ$5,MATCH('Filtr dle měsíce'!$A247,'Filtr dle měsíce'!$AC$6:$AC$297,0),0,1,1),""),"")</f>
        <v/>
      </c>
      <c r="BM248" s="79" t="str">
        <f ca="1">IF(IFERROR(OFFSET('Filtr dle měsíce'!BA$5,MATCH('Filtr dle měsíce'!$A247,'Filtr dle měsíce'!$AC$6:$AC$297,0),0,1,1)*OFFSET('Filtr dle měsíce'!BA$5,MATCH('Filtr dle měsíce'!$A247,'Filtr dle měsíce'!$AC$6:$AC$297,0),0,1,1),"")&gt;0,IFERROR(OFFSET('Filtr dle měsíce'!BA$5,MATCH('Filtr dle měsíce'!$A247,'Filtr dle měsíce'!$AC$6:$AC$297,0),0,1,1)*OFFSET('Filtr dle měsíce'!BA$5,MATCH('Filtr dle měsíce'!$A247,'Filtr dle měsíce'!$AC$6:$AC$297,0),0,1,1),""),"")</f>
        <v/>
      </c>
      <c r="BN248" s="79" t="str">
        <f ca="1">IF(IFERROR(OFFSET('Filtr dle měsíce'!BB$5,MATCH('Filtr dle měsíce'!$A247,'Filtr dle měsíce'!$AC$6:$AC$297,0),0,1,1)*OFFSET('Filtr dle měsíce'!BB$5,MATCH('Filtr dle měsíce'!$A247,'Filtr dle měsíce'!$AC$6:$AC$297,0),0,1,1),"")&gt;0,IFERROR(OFFSET('Filtr dle měsíce'!BB$5,MATCH('Filtr dle měsíce'!$A247,'Filtr dle měsíce'!$AC$6:$AC$297,0),0,1,1)*OFFSET('Filtr dle měsíce'!BB$5,MATCH('Filtr dle měsíce'!$A247,'Filtr dle měsíce'!$AC$6:$AC$297,0),0,1,1),""),"")</f>
        <v/>
      </c>
      <c r="BO248" s="79" t="str">
        <f ca="1">IF(IFERROR(OFFSET('Filtr dle měsíce'!BC$5,MATCH('Filtr dle měsíce'!$A247,'Filtr dle měsíce'!$AC$6:$AC$297,0),0,1,1)*OFFSET('Filtr dle měsíce'!BC$5,MATCH('Filtr dle měsíce'!$A247,'Filtr dle měsíce'!$AC$6:$AC$297,0),0,1,1),"")&gt;0,IFERROR(OFFSET('Filtr dle měsíce'!BC$5,MATCH('Filtr dle měsíce'!$A247,'Filtr dle měsíce'!$AC$6:$AC$297,0),0,1,1)*OFFSET('Filtr dle měsíce'!BC$5,MATCH('Filtr dle měsíce'!$A247,'Filtr dle měsíce'!$AC$6:$AC$297,0),0,1,1),""),"")</f>
        <v/>
      </c>
      <c r="BP248" s="79"/>
      <c r="BQ248" s="79"/>
    </row>
    <row r="249" spans="1:69" ht="14.25" customHeight="1" x14ac:dyDescent="0.4">
      <c r="A249" s="51">
        <v>245</v>
      </c>
      <c r="B249" s="74" t="str">
        <f ca="1">IFERROR(TEXT(OFFSET('Tabulka klientů 2023'!$C$7,MATCH('Filtr dle měsíce'!A249,'Filtr dle měsíce'!$AC$6:$AC$297,0),0,1,1),""),"")</f>
        <v/>
      </c>
      <c r="C249" s="75" t="str">
        <f ca="1">IF(IFERROR(OFFSET('Tabulka klientů 2023'!$Q$7,MATCH('Filtr dle měsíce'!A249,'Filtr dle měsíce'!$AC$6:$AC$297,0),0,1,1)*OFFSET('Filtr dle měsíce'!$Q$5,MATCH('Filtr dle měsíce'!A249,'Filtr dle měsíce'!$AC$6:$AC$297,0),0,1,1),"")&gt;0,IFERROR(OFFSET('Tabulka klientů 2023'!$Q$7,MATCH('Filtr dle měsíce'!A249,'Filtr dle měsíce'!$AC$6:$AC$297,0),0,1,1)*OFFSET('Filtr dle měsíce'!$Q$5,MATCH('Filtr dle měsíce'!A249,'Filtr dle měsíce'!$AC$6:$AC$297,0),0,1,1),""),"")</f>
        <v/>
      </c>
      <c r="D249" s="76" t="str">
        <f ca="1">IF(IFERROR(OFFSET('Tabulka klientů 2023'!$T$7,MATCH('Filtr dle měsíce'!A249,'Filtr dle měsíce'!$AC$6:$AC$297,0),0,1,1)*OFFSET('Filtr dle měsíce'!$R$5,MATCH('Filtr dle měsíce'!A249,'Filtr dle měsíce'!$AC$6:$AC$297,0),0,1,1),"")&gt;0,IFERROR(OFFSET('Tabulka klientů 2023'!$T$7,MATCH('Filtr dle měsíce'!A249,'Filtr dle měsíce'!$AC$6:$AC$297,0),0,1,1)*OFFSET('Filtr dle měsíce'!$R$5,MATCH('Filtr dle měsíce'!A249,'Filtr dle měsíce'!$AC$6:$AC$297,0),0,1,1),""),"")</f>
        <v/>
      </c>
      <c r="E249" s="75" t="str">
        <f ca="1">IF(IFERROR(OFFSET('Tabulka klientů 2023'!$W$7,MATCH('Filtr dle měsíce'!A249,'Filtr dle měsíce'!$AC$6:$AC$297,0),0,1,1)*OFFSET('Filtr dle měsíce'!$S$5,MATCH('Filtr dle měsíce'!A249,'Filtr dle měsíce'!$AC$6:$AC$297,0),0,1,1),"")&gt;0,IFERROR(OFFSET('Tabulka klientů 2023'!$W$7,MATCH('Filtr dle měsíce'!A249,'Filtr dle měsíce'!$AC$6:$AC$297,0),0,1,1)*OFFSET('Filtr dle měsíce'!$S$5,MATCH('Filtr dle měsíce'!A249,'Filtr dle měsíce'!$AC$6:$AC$297,0),0,1,1),""),"")</f>
        <v/>
      </c>
      <c r="F249" s="76" t="str">
        <f ca="1">IF(IFERROR(OFFSET('Tabulka klientů 2023'!$Z$7,MATCH('Filtr dle měsíce'!A249,'Filtr dle měsíce'!$AC$6:$AC$297,0),0,1,1)*OFFSET('Filtr dle měsíce'!$T$5,MATCH('Filtr dle měsíce'!A249,'Filtr dle měsíce'!$AC$6:$AC$297,0),0,1,1),"")&gt;0,IFERROR(OFFSET('Tabulka klientů 2023'!$Z$7,MATCH('Filtr dle měsíce'!A249,'Filtr dle měsíce'!$AC$6:$AC$297,0),0,1,1)*OFFSET('Filtr dle měsíce'!$T$5,MATCH('Filtr dle měsíce'!A249,'Filtr dle měsíce'!$AC$6:$AC$297,0),0,1,1),""),"")</f>
        <v/>
      </c>
      <c r="G249" s="75" t="str">
        <f ca="1">IF(IFERROR(OFFSET('Tabulka klientů 2023'!$AC$7,MATCH('Filtr dle měsíce'!A249,'Filtr dle měsíce'!$AC$6:$AC$297,0),0,1,1)*OFFSET('Filtr dle měsíce'!$U$5,MATCH('Filtr dle měsíce'!A249,'Filtr dle měsíce'!$AC$6:$AC$297,0),0,1,1),"")&gt;0,IFERROR(OFFSET('Tabulka klientů 2023'!$AC$7,MATCH('Filtr dle měsíce'!A249,'Filtr dle měsíce'!$AC$6:$AC$297,0),0,1,1)*OFFSET('Filtr dle měsíce'!$U$5,MATCH('Filtr dle měsíce'!A249,'Filtr dle měsíce'!$AC$6:$AC$297,0),0,1,1),""),"")</f>
        <v/>
      </c>
      <c r="H249" s="76" t="str">
        <f ca="1">IF(IFERROR(OFFSET('Tabulka klientů 2023'!$AF$7,MATCH('Filtr dle měsíce'!A249,'Filtr dle měsíce'!$AC$6:$AC$297,0),0,1,1)*OFFSET('Filtr dle měsíce'!$V$5,MATCH('Filtr dle měsíce'!A249,'Filtr dle měsíce'!$AC$6:$AC$297,0),0,1,1),"")&gt;0,IFERROR(OFFSET('Tabulka klientů 2023'!$AF$7,MATCH('Filtr dle měsíce'!A249,'Filtr dle měsíce'!$AC$6:$AC$297,0),0,1,1)*OFFSET('Filtr dle měsíce'!$V$5,MATCH('Filtr dle měsíce'!A249,'Filtr dle měsíce'!$AC$6:$AC$297,0),0,1,1),""),"")</f>
        <v/>
      </c>
      <c r="I249" s="75" t="str">
        <f ca="1">IF(IFERROR(OFFSET('Tabulka klientů 2023'!$AI$7,MATCH('Filtr dle měsíce'!A249,'Filtr dle měsíce'!$AC$6:$AC$297,0),0,1,1)*OFFSET('Filtr dle měsíce'!$W$5,MATCH('Filtr dle měsíce'!A249,'Filtr dle měsíce'!$AC$6:$AC$297,0),0,1,1),"")&gt;0,IFERROR(OFFSET('Tabulka klientů 2023'!$AI$7,MATCH('Filtr dle měsíce'!A249,'Filtr dle měsíce'!$AC$6:$AC$297,0),0,1,1)*OFFSET('Filtr dle měsíce'!$W$5,MATCH('Filtr dle měsíce'!A249,'Filtr dle měsíce'!$AC$6:$AC$297,0),0,1,1),""),"")</f>
        <v/>
      </c>
      <c r="J249" s="76" t="str">
        <f ca="1">IF(IFERROR(OFFSET('Tabulka klientů 2023'!$AL$7,MATCH('Filtr dle měsíce'!A249,'Filtr dle měsíce'!$AC$6:$AC$297,0),0,1,1)*OFFSET('Filtr dle měsíce'!$X$5,MATCH('Filtr dle měsíce'!A249,'Filtr dle měsíce'!$AC$6:$AC$297,0),0,1,1),"")&gt;0,IFERROR(OFFSET('Tabulka klientů 2023'!$AL$7,MATCH('Filtr dle měsíce'!A249,'Filtr dle měsíce'!$AC$6:$AC$297,0),0,1,1)*OFFSET('Filtr dle měsíce'!$X$5,MATCH('Filtr dle měsíce'!A249,'Filtr dle měsíce'!$AC$6:$AC$297,0),0,1,1),""),"")</f>
        <v/>
      </c>
      <c r="K249" s="75" t="str">
        <f ca="1">IF(IFERROR(OFFSET('Tabulka klientů 2023'!$AO$7,MATCH('Filtr dle měsíce'!A249,'Filtr dle měsíce'!$AC$6:$AC$297,0),0,1,1)*OFFSET('Filtr dle měsíce'!$Y$5,MATCH('Filtr dle měsíce'!A249,'Filtr dle měsíce'!$AC$6:$AC$297,0),0,1,1),"")&gt;0,IFERROR(OFFSET('Tabulka klientů 2023'!$AO$7,MATCH('Filtr dle měsíce'!A249,'Filtr dle měsíce'!$AC$6:$AC$297,0),0,1,1)*OFFSET('Filtr dle měsíce'!$Y$5,MATCH('Filtr dle měsíce'!A249,'Filtr dle měsíce'!$AC$6:$AC$297,0),0,1,1),""),"")</f>
        <v/>
      </c>
      <c r="L249" s="76" t="str">
        <f ca="1">IF(IFERROR(OFFSET('Tabulka klientů 2023'!$AR$7,MATCH('Filtr dle měsíce'!A249,'Filtr dle měsíce'!$AC$6:$AC$297,0),0,1,1)*OFFSET('Filtr dle měsíce'!$Z$5,MATCH('Filtr dle měsíce'!A249,'Filtr dle měsíce'!$AC$6:$AC$297,0),0,1,1),"")&gt;0,IFERROR(OFFSET('Tabulka klientů 2023'!$AR$7,MATCH('Filtr dle měsíce'!A249,'Filtr dle měsíce'!$AC$6:$AC$297,0),0,1,1)*OFFSET('Filtr dle měsíce'!$Z$5,MATCH('Filtr dle měsíce'!A249,'Filtr dle měsíce'!$AC$6:$AC$297,0),0,1,1),""),"")</f>
        <v/>
      </c>
      <c r="M249" s="77" t="str">
        <f ca="1">IF(IFERROR(OFFSET('Tabulka klientů 2023'!$AU$7,MATCH('Filtr dle měsíce'!A249,'Filtr dle měsíce'!$AC$6:$AC$297,0),0,1,1)*OFFSET('Filtr dle měsíce'!$AA$5,MATCH('Filtr dle měsíce'!A249,'Filtr dle měsíce'!$AC$6:$AC$297,0),0,1,1),"")&gt;0,IFERROR(OFFSET('Tabulka klientů 2023'!$AU$7,MATCH('Filtr dle měsíce'!A249,'Filtr dle měsíce'!$AC$6:$AC$297,0),0,1,1)*OFFSET('Filtr dle měsíce'!$AA$5,MATCH('Filtr dle měsíce'!A249,'Filtr dle měsíce'!$AC$6:$AC$297,0),0,1,1),""),"")</f>
        <v/>
      </c>
      <c r="N249" s="78" t="str">
        <f t="shared" ca="1" si="0"/>
        <v/>
      </c>
      <c r="Q249" s="51">
        <f>IF('Tabulka klientů 2023'!R251='Filtr dle měsíce'!$C$1,1,0)</f>
        <v>0</v>
      </c>
      <c r="R249" s="51">
        <f>IF('Tabulka klientů 2023'!U251='Filtr dle měsíce'!$C$1,1,0)</f>
        <v>0</v>
      </c>
      <c r="S249" s="51">
        <f>IF('Tabulka klientů 2023'!X251='Filtr dle měsíce'!$C$1,1,0)</f>
        <v>0</v>
      </c>
      <c r="T249" s="51">
        <f>IF('Tabulka klientů 2023'!AA251='Filtr dle měsíce'!$C$1,1,0)</f>
        <v>0</v>
      </c>
      <c r="U249" s="51">
        <f>IF('Tabulka klientů 2023'!AD251='Filtr dle měsíce'!$C$1,1,0)</f>
        <v>0</v>
      </c>
      <c r="V249" s="51">
        <f>IF('Tabulka klientů 2023'!AG251='Filtr dle měsíce'!$C$1,1,0)</f>
        <v>0</v>
      </c>
      <c r="W249" s="51">
        <f>IF('Tabulka klientů 2023'!AJ251='Filtr dle měsíce'!$C$1,1,0)</f>
        <v>0</v>
      </c>
      <c r="X249" s="1">
        <f>IF('Tabulka klientů 2023'!AM251='Filtr dle měsíce'!$C$1,1,0)</f>
        <v>0</v>
      </c>
      <c r="Y249" s="1">
        <f>IF('Tabulka klientů 2023'!AP251='Filtr dle měsíce'!$C$1,1,0)</f>
        <v>0</v>
      </c>
      <c r="Z249" s="1">
        <f>IF('Tabulka klientů 2023'!AS251='Filtr dle měsíce'!$C$1,1,0)</f>
        <v>0</v>
      </c>
      <c r="AA249" s="1">
        <f>IF('Tabulka klientů 2023'!AV251='Filtr dle měsíce'!$C$1,1,0)</f>
        <v>0</v>
      </c>
      <c r="AB249" s="1">
        <f t="shared" si="1"/>
        <v>0</v>
      </c>
      <c r="AC249" s="1">
        <f t="shared" si="2"/>
        <v>0</v>
      </c>
      <c r="AE249" s="51">
        <f>IF('Tabulka klientů 2023'!S251="ANO",1,0)</f>
        <v>0</v>
      </c>
      <c r="AF249" s="51">
        <f>IF('Tabulka klientů 2023'!V251="ANO",1,0)</f>
        <v>0</v>
      </c>
      <c r="AG249" s="51">
        <f>IF('Tabulka klientů 2023'!Y251="ANO",1,0)</f>
        <v>0</v>
      </c>
      <c r="AH249" s="51">
        <f>IF('Tabulka klientů 2023'!AB251="ANO",1,0)</f>
        <v>0</v>
      </c>
      <c r="AI249" s="51">
        <f>IF('Tabulka klientů 2023'!AE251="ANO",1,0)</f>
        <v>0</v>
      </c>
      <c r="AJ249" s="51">
        <f>IF('Tabulka klientů 2023'!AH251="ANO",1,0)</f>
        <v>0</v>
      </c>
      <c r="AK249" s="51">
        <f>IF('Tabulka klientů 2023'!AK251="ANO",1,0)</f>
        <v>0</v>
      </c>
      <c r="AL249" s="51">
        <f>IF('Tabulka klientů 2023'!AN251="ANO",1,0)</f>
        <v>0</v>
      </c>
      <c r="AM249" s="51">
        <f>IF('Tabulka klientů 2023'!AQ251="ANO",1,0)</f>
        <v>0</v>
      </c>
      <c r="AN249" s="51">
        <f>IF('Tabulka klientů 2023'!AT251="ANO",1,0)</f>
        <v>0</v>
      </c>
      <c r="AO249" s="51">
        <f>IF('Tabulka klientů 2023'!AW251="ANO",1,0)</f>
        <v>0</v>
      </c>
      <c r="AP249" s="51" t="e">
        <f t="shared" ref="AP249:AQ249" si="488">#N/A</f>
        <v>#N/A</v>
      </c>
      <c r="AQ249" s="51" t="e">
        <f t="shared" si="488"/>
        <v>#N/A</v>
      </c>
      <c r="AR249" s="51"/>
      <c r="AS249" s="1">
        <f t="shared" ref="AS249:BC249" si="489">SUM(Q249+AE249)</f>
        <v>0</v>
      </c>
      <c r="AT249" s="1">
        <f t="shared" si="489"/>
        <v>0</v>
      </c>
      <c r="AU249" s="1">
        <f t="shared" si="489"/>
        <v>0</v>
      </c>
      <c r="AV249" s="1">
        <f t="shared" si="489"/>
        <v>0</v>
      </c>
      <c r="AW249" s="1">
        <f t="shared" si="489"/>
        <v>0</v>
      </c>
      <c r="AX249" s="1">
        <f t="shared" si="489"/>
        <v>0</v>
      </c>
      <c r="AY249" s="1">
        <f t="shared" si="489"/>
        <v>0</v>
      </c>
      <c r="AZ249" s="1">
        <f t="shared" si="489"/>
        <v>0</v>
      </c>
      <c r="BA249" s="1">
        <f t="shared" si="489"/>
        <v>0</v>
      </c>
      <c r="BB249" s="1">
        <f t="shared" si="489"/>
        <v>0</v>
      </c>
      <c r="BC249" s="1">
        <f t="shared" si="489"/>
        <v>0</v>
      </c>
      <c r="BD249" s="1"/>
      <c r="BE249" s="79" t="str">
        <f ca="1">IF(IFERROR(OFFSET('Filtr dle měsíce'!AS$5,MATCH('Filtr dle měsíce'!$A248,'Filtr dle měsíce'!$AC$6:$AC$297,0),0,1,1)*OFFSET('Filtr dle měsíce'!AS$5,MATCH('Filtr dle měsíce'!$A248,'Filtr dle měsíce'!$AC$6:$AC$297,0),0,1,1),"")&gt;0,IFERROR(OFFSET('Filtr dle měsíce'!AS$5,MATCH('Filtr dle měsíce'!$A248,'Filtr dle měsíce'!$AC$6:$AC$297,0),0,1,1)*OFFSET('Filtr dle měsíce'!AS$5,MATCH('Filtr dle měsíce'!$A248,'Filtr dle měsíce'!$AC$6:$AC$297,0),0,1,1),""),"")</f>
        <v/>
      </c>
      <c r="BF249" s="79" t="str">
        <f ca="1">IF(IFERROR(OFFSET('Filtr dle měsíce'!AT$5,MATCH('Filtr dle měsíce'!$A248,'Filtr dle měsíce'!$AC$6:$AC$297,0),0,1,1)*OFFSET('Filtr dle měsíce'!AT$5,MATCH('Filtr dle měsíce'!$A248,'Filtr dle měsíce'!$AC$6:$AC$297,0),0,1,1),"")&gt;0,IFERROR(OFFSET('Filtr dle měsíce'!AT$5,MATCH('Filtr dle měsíce'!$A248,'Filtr dle měsíce'!$AC$6:$AC$297,0),0,1,1)*OFFSET('Filtr dle měsíce'!AT$5,MATCH('Filtr dle měsíce'!$A248,'Filtr dle měsíce'!$AC$6:$AC$297,0),0,1,1),""),"")</f>
        <v/>
      </c>
      <c r="BG249" s="79" t="str">
        <f ca="1">IF(IFERROR(OFFSET('Filtr dle měsíce'!AU$5,MATCH('Filtr dle měsíce'!$A248,'Filtr dle měsíce'!$AC$6:$AC$297,0),0,1,1)*OFFSET('Filtr dle měsíce'!AU$5,MATCH('Filtr dle měsíce'!$A248,'Filtr dle měsíce'!$AC$6:$AC$297,0),0,1,1),"")&gt;0,IFERROR(OFFSET('Filtr dle měsíce'!AU$5,MATCH('Filtr dle měsíce'!$A248,'Filtr dle měsíce'!$AC$6:$AC$297,0),0,1,1)*OFFSET('Filtr dle měsíce'!AU$5,MATCH('Filtr dle měsíce'!$A248,'Filtr dle měsíce'!$AC$6:$AC$297,0),0,1,1),""),"")</f>
        <v/>
      </c>
      <c r="BH249" s="79" t="str">
        <f ca="1">IF(IFERROR(OFFSET('Filtr dle měsíce'!AV$5,MATCH('Filtr dle měsíce'!$A248,'Filtr dle měsíce'!$AC$6:$AC$297,0),0,1,1)*OFFSET('Filtr dle měsíce'!AV$5,MATCH('Filtr dle měsíce'!$A248,'Filtr dle měsíce'!$AC$6:$AC$297,0),0,1,1),"")&gt;0,IFERROR(OFFSET('Filtr dle měsíce'!AV$5,MATCH('Filtr dle měsíce'!$A248,'Filtr dle měsíce'!$AC$6:$AC$297,0),0,1,1)*OFFSET('Filtr dle měsíce'!AV$5,MATCH('Filtr dle měsíce'!$A248,'Filtr dle měsíce'!$AC$6:$AC$297,0),0,1,1),""),"")</f>
        <v/>
      </c>
      <c r="BI249" s="79" t="str">
        <f ca="1">IF(IFERROR(OFFSET('Filtr dle měsíce'!AW$5,MATCH('Filtr dle měsíce'!$A248,'Filtr dle měsíce'!$AC$6:$AC$297,0),0,1,1)*OFFSET('Filtr dle měsíce'!AW$5,MATCH('Filtr dle měsíce'!$A248,'Filtr dle měsíce'!$AC$6:$AC$297,0),0,1,1),"")&gt;0,IFERROR(OFFSET('Filtr dle měsíce'!AW$5,MATCH('Filtr dle měsíce'!$A248,'Filtr dle měsíce'!$AC$6:$AC$297,0),0,1,1)*OFFSET('Filtr dle měsíce'!AW$5,MATCH('Filtr dle měsíce'!$A248,'Filtr dle měsíce'!$AC$6:$AC$297,0),0,1,1),""),"")</f>
        <v/>
      </c>
      <c r="BJ249" s="79" t="str">
        <f ca="1">IF(IFERROR(OFFSET('Filtr dle měsíce'!AX$5,MATCH('Filtr dle měsíce'!$A248,'Filtr dle měsíce'!$AC$6:$AC$297,0),0,1,1)*OFFSET('Filtr dle měsíce'!AX$5,MATCH('Filtr dle měsíce'!$A248,'Filtr dle měsíce'!$AC$6:$AC$297,0),0,1,1),"")&gt;0,IFERROR(OFFSET('Filtr dle měsíce'!AX$5,MATCH('Filtr dle měsíce'!$A248,'Filtr dle měsíce'!$AC$6:$AC$297,0),0,1,1)*OFFSET('Filtr dle měsíce'!AX$5,MATCH('Filtr dle měsíce'!$A248,'Filtr dle měsíce'!$AC$6:$AC$297,0),0,1,1),""),"")</f>
        <v/>
      </c>
      <c r="BK249" s="79" t="str">
        <f ca="1">IF(IFERROR(OFFSET('Filtr dle měsíce'!AY$5,MATCH('Filtr dle měsíce'!$A248,'Filtr dle měsíce'!$AC$6:$AC$297,0),0,1,1)*OFFSET('Filtr dle měsíce'!AY$5,MATCH('Filtr dle měsíce'!$A248,'Filtr dle měsíce'!$AC$6:$AC$297,0),0,1,1),"")&gt;0,IFERROR(OFFSET('Filtr dle měsíce'!AY$5,MATCH('Filtr dle měsíce'!$A248,'Filtr dle měsíce'!$AC$6:$AC$297,0),0,1,1)*OFFSET('Filtr dle měsíce'!AY$5,MATCH('Filtr dle měsíce'!$A248,'Filtr dle měsíce'!$AC$6:$AC$297,0),0,1,1),""),"")</f>
        <v/>
      </c>
      <c r="BL249" s="79" t="str">
        <f ca="1">IF(IFERROR(OFFSET('Filtr dle měsíce'!AZ$5,MATCH('Filtr dle měsíce'!$A248,'Filtr dle měsíce'!$AC$6:$AC$297,0),0,1,1)*OFFSET('Filtr dle měsíce'!AZ$5,MATCH('Filtr dle měsíce'!$A248,'Filtr dle měsíce'!$AC$6:$AC$297,0),0,1,1),"")&gt;0,IFERROR(OFFSET('Filtr dle měsíce'!AZ$5,MATCH('Filtr dle měsíce'!$A248,'Filtr dle měsíce'!$AC$6:$AC$297,0),0,1,1)*OFFSET('Filtr dle měsíce'!AZ$5,MATCH('Filtr dle měsíce'!$A248,'Filtr dle měsíce'!$AC$6:$AC$297,0),0,1,1),""),"")</f>
        <v/>
      </c>
      <c r="BM249" s="79" t="str">
        <f ca="1">IF(IFERROR(OFFSET('Filtr dle měsíce'!BA$5,MATCH('Filtr dle měsíce'!$A248,'Filtr dle měsíce'!$AC$6:$AC$297,0),0,1,1)*OFFSET('Filtr dle měsíce'!BA$5,MATCH('Filtr dle měsíce'!$A248,'Filtr dle měsíce'!$AC$6:$AC$297,0),0,1,1),"")&gt;0,IFERROR(OFFSET('Filtr dle měsíce'!BA$5,MATCH('Filtr dle měsíce'!$A248,'Filtr dle měsíce'!$AC$6:$AC$297,0),0,1,1)*OFFSET('Filtr dle měsíce'!BA$5,MATCH('Filtr dle měsíce'!$A248,'Filtr dle měsíce'!$AC$6:$AC$297,0),0,1,1),""),"")</f>
        <v/>
      </c>
      <c r="BN249" s="79" t="str">
        <f ca="1">IF(IFERROR(OFFSET('Filtr dle měsíce'!BB$5,MATCH('Filtr dle měsíce'!$A248,'Filtr dle měsíce'!$AC$6:$AC$297,0),0,1,1)*OFFSET('Filtr dle měsíce'!BB$5,MATCH('Filtr dle měsíce'!$A248,'Filtr dle měsíce'!$AC$6:$AC$297,0),0,1,1),"")&gt;0,IFERROR(OFFSET('Filtr dle měsíce'!BB$5,MATCH('Filtr dle měsíce'!$A248,'Filtr dle měsíce'!$AC$6:$AC$297,0),0,1,1)*OFFSET('Filtr dle měsíce'!BB$5,MATCH('Filtr dle měsíce'!$A248,'Filtr dle měsíce'!$AC$6:$AC$297,0),0,1,1),""),"")</f>
        <v/>
      </c>
      <c r="BO249" s="79" t="str">
        <f ca="1">IF(IFERROR(OFFSET('Filtr dle měsíce'!BC$5,MATCH('Filtr dle měsíce'!$A248,'Filtr dle měsíce'!$AC$6:$AC$297,0),0,1,1)*OFFSET('Filtr dle měsíce'!BC$5,MATCH('Filtr dle měsíce'!$A248,'Filtr dle měsíce'!$AC$6:$AC$297,0),0,1,1),"")&gt;0,IFERROR(OFFSET('Filtr dle měsíce'!BC$5,MATCH('Filtr dle měsíce'!$A248,'Filtr dle měsíce'!$AC$6:$AC$297,0),0,1,1)*OFFSET('Filtr dle měsíce'!BC$5,MATCH('Filtr dle měsíce'!$A248,'Filtr dle měsíce'!$AC$6:$AC$297,0),0,1,1),""),"")</f>
        <v/>
      </c>
      <c r="BP249" s="79"/>
      <c r="BQ249" s="79"/>
    </row>
    <row r="250" spans="1:69" ht="14.25" customHeight="1" x14ac:dyDescent="0.4">
      <c r="A250" s="51">
        <v>246</v>
      </c>
      <c r="B250" s="74" t="str">
        <f ca="1">IFERROR(TEXT(OFFSET('Tabulka klientů 2023'!$C$7,MATCH('Filtr dle měsíce'!A250,'Filtr dle měsíce'!$AC$6:$AC$297,0),0,1,1),""),"")</f>
        <v/>
      </c>
      <c r="C250" s="75" t="str">
        <f ca="1">IF(IFERROR(OFFSET('Tabulka klientů 2023'!$Q$7,MATCH('Filtr dle měsíce'!A250,'Filtr dle měsíce'!$AC$6:$AC$297,0),0,1,1)*OFFSET('Filtr dle měsíce'!$Q$5,MATCH('Filtr dle měsíce'!A250,'Filtr dle měsíce'!$AC$6:$AC$297,0),0,1,1),"")&gt;0,IFERROR(OFFSET('Tabulka klientů 2023'!$Q$7,MATCH('Filtr dle měsíce'!A250,'Filtr dle měsíce'!$AC$6:$AC$297,0),0,1,1)*OFFSET('Filtr dle měsíce'!$Q$5,MATCH('Filtr dle měsíce'!A250,'Filtr dle měsíce'!$AC$6:$AC$297,0),0,1,1),""),"")</f>
        <v/>
      </c>
      <c r="D250" s="76" t="str">
        <f ca="1">IF(IFERROR(OFFSET('Tabulka klientů 2023'!$T$7,MATCH('Filtr dle měsíce'!A250,'Filtr dle měsíce'!$AC$6:$AC$297,0),0,1,1)*OFFSET('Filtr dle měsíce'!$R$5,MATCH('Filtr dle měsíce'!A250,'Filtr dle měsíce'!$AC$6:$AC$297,0),0,1,1),"")&gt;0,IFERROR(OFFSET('Tabulka klientů 2023'!$T$7,MATCH('Filtr dle měsíce'!A250,'Filtr dle měsíce'!$AC$6:$AC$297,0),0,1,1)*OFFSET('Filtr dle měsíce'!$R$5,MATCH('Filtr dle měsíce'!A250,'Filtr dle měsíce'!$AC$6:$AC$297,0),0,1,1),""),"")</f>
        <v/>
      </c>
      <c r="E250" s="75" t="str">
        <f ca="1">IF(IFERROR(OFFSET('Tabulka klientů 2023'!$W$7,MATCH('Filtr dle měsíce'!A250,'Filtr dle měsíce'!$AC$6:$AC$297,0),0,1,1)*OFFSET('Filtr dle měsíce'!$S$5,MATCH('Filtr dle měsíce'!A250,'Filtr dle měsíce'!$AC$6:$AC$297,0),0,1,1),"")&gt;0,IFERROR(OFFSET('Tabulka klientů 2023'!$W$7,MATCH('Filtr dle měsíce'!A250,'Filtr dle měsíce'!$AC$6:$AC$297,0),0,1,1)*OFFSET('Filtr dle měsíce'!$S$5,MATCH('Filtr dle měsíce'!A250,'Filtr dle měsíce'!$AC$6:$AC$297,0),0,1,1),""),"")</f>
        <v/>
      </c>
      <c r="F250" s="76" t="str">
        <f ca="1">IF(IFERROR(OFFSET('Tabulka klientů 2023'!$Z$7,MATCH('Filtr dle měsíce'!A250,'Filtr dle měsíce'!$AC$6:$AC$297,0),0,1,1)*OFFSET('Filtr dle měsíce'!$T$5,MATCH('Filtr dle měsíce'!A250,'Filtr dle měsíce'!$AC$6:$AC$297,0),0,1,1),"")&gt;0,IFERROR(OFFSET('Tabulka klientů 2023'!$Z$7,MATCH('Filtr dle měsíce'!A250,'Filtr dle měsíce'!$AC$6:$AC$297,0),0,1,1)*OFFSET('Filtr dle měsíce'!$T$5,MATCH('Filtr dle měsíce'!A250,'Filtr dle měsíce'!$AC$6:$AC$297,0),0,1,1),""),"")</f>
        <v/>
      </c>
      <c r="G250" s="75" t="str">
        <f ca="1">IF(IFERROR(OFFSET('Tabulka klientů 2023'!$AC$7,MATCH('Filtr dle měsíce'!A250,'Filtr dle měsíce'!$AC$6:$AC$297,0),0,1,1)*OFFSET('Filtr dle měsíce'!$U$5,MATCH('Filtr dle měsíce'!A250,'Filtr dle měsíce'!$AC$6:$AC$297,0),0,1,1),"")&gt;0,IFERROR(OFFSET('Tabulka klientů 2023'!$AC$7,MATCH('Filtr dle měsíce'!A250,'Filtr dle měsíce'!$AC$6:$AC$297,0),0,1,1)*OFFSET('Filtr dle měsíce'!$U$5,MATCH('Filtr dle měsíce'!A250,'Filtr dle měsíce'!$AC$6:$AC$297,0),0,1,1),""),"")</f>
        <v/>
      </c>
      <c r="H250" s="76" t="str">
        <f ca="1">IF(IFERROR(OFFSET('Tabulka klientů 2023'!$AF$7,MATCH('Filtr dle měsíce'!A250,'Filtr dle měsíce'!$AC$6:$AC$297,0),0,1,1)*OFFSET('Filtr dle měsíce'!$V$5,MATCH('Filtr dle měsíce'!A250,'Filtr dle měsíce'!$AC$6:$AC$297,0),0,1,1),"")&gt;0,IFERROR(OFFSET('Tabulka klientů 2023'!$AF$7,MATCH('Filtr dle měsíce'!A250,'Filtr dle měsíce'!$AC$6:$AC$297,0),0,1,1)*OFFSET('Filtr dle měsíce'!$V$5,MATCH('Filtr dle měsíce'!A250,'Filtr dle měsíce'!$AC$6:$AC$297,0),0,1,1),""),"")</f>
        <v/>
      </c>
      <c r="I250" s="75" t="str">
        <f ca="1">IF(IFERROR(OFFSET('Tabulka klientů 2023'!$AI$7,MATCH('Filtr dle měsíce'!A250,'Filtr dle měsíce'!$AC$6:$AC$297,0),0,1,1)*OFFSET('Filtr dle měsíce'!$W$5,MATCH('Filtr dle měsíce'!A250,'Filtr dle měsíce'!$AC$6:$AC$297,0),0,1,1),"")&gt;0,IFERROR(OFFSET('Tabulka klientů 2023'!$AI$7,MATCH('Filtr dle měsíce'!A250,'Filtr dle měsíce'!$AC$6:$AC$297,0),0,1,1)*OFFSET('Filtr dle měsíce'!$W$5,MATCH('Filtr dle měsíce'!A250,'Filtr dle měsíce'!$AC$6:$AC$297,0),0,1,1),""),"")</f>
        <v/>
      </c>
      <c r="J250" s="76" t="str">
        <f ca="1">IF(IFERROR(OFFSET('Tabulka klientů 2023'!$AL$7,MATCH('Filtr dle měsíce'!A250,'Filtr dle měsíce'!$AC$6:$AC$297,0),0,1,1)*OFFSET('Filtr dle měsíce'!$X$5,MATCH('Filtr dle měsíce'!A250,'Filtr dle měsíce'!$AC$6:$AC$297,0),0,1,1),"")&gt;0,IFERROR(OFFSET('Tabulka klientů 2023'!$AL$7,MATCH('Filtr dle měsíce'!A250,'Filtr dle měsíce'!$AC$6:$AC$297,0),0,1,1)*OFFSET('Filtr dle měsíce'!$X$5,MATCH('Filtr dle měsíce'!A250,'Filtr dle měsíce'!$AC$6:$AC$297,0),0,1,1),""),"")</f>
        <v/>
      </c>
      <c r="K250" s="75" t="str">
        <f ca="1">IF(IFERROR(OFFSET('Tabulka klientů 2023'!$AO$7,MATCH('Filtr dle měsíce'!A250,'Filtr dle měsíce'!$AC$6:$AC$297,0),0,1,1)*OFFSET('Filtr dle měsíce'!$Y$5,MATCH('Filtr dle měsíce'!A250,'Filtr dle měsíce'!$AC$6:$AC$297,0),0,1,1),"")&gt;0,IFERROR(OFFSET('Tabulka klientů 2023'!$AO$7,MATCH('Filtr dle měsíce'!A250,'Filtr dle měsíce'!$AC$6:$AC$297,0),0,1,1)*OFFSET('Filtr dle měsíce'!$Y$5,MATCH('Filtr dle měsíce'!A250,'Filtr dle měsíce'!$AC$6:$AC$297,0),0,1,1),""),"")</f>
        <v/>
      </c>
      <c r="L250" s="76" t="str">
        <f ca="1">IF(IFERROR(OFFSET('Tabulka klientů 2023'!$AR$7,MATCH('Filtr dle měsíce'!A250,'Filtr dle měsíce'!$AC$6:$AC$297,0),0,1,1)*OFFSET('Filtr dle měsíce'!$Z$5,MATCH('Filtr dle měsíce'!A250,'Filtr dle měsíce'!$AC$6:$AC$297,0),0,1,1),"")&gt;0,IFERROR(OFFSET('Tabulka klientů 2023'!$AR$7,MATCH('Filtr dle měsíce'!A250,'Filtr dle měsíce'!$AC$6:$AC$297,0),0,1,1)*OFFSET('Filtr dle měsíce'!$Z$5,MATCH('Filtr dle měsíce'!A250,'Filtr dle měsíce'!$AC$6:$AC$297,0),0,1,1),""),"")</f>
        <v/>
      </c>
      <c r="M250" s="77" t="str">
        <f ca="1">IF(IFERROR(OFFSET('Tabulka klientů 2023'!$AU$7,MATCH('Filtr dle měsíce'!A250,'Filtr dle měsíce'!$AC$6:$AC$297,0),0,1,1)*OFFSET('Filtr dle měsíce'!$AA$5,MATCH('Filtr dle měsíce'!A250,'Filtr dle měsíce'!$AC$6:$AC$297,0),0,1,1),"")&gt;0,IFERROR(OFFSET('Tabulka klientů 2023'!$AU$7,MATCH('Filtr dle měsíce'!A250,'Filtr dle měsíce'!$AC$6:$AC$297,0),0,1,1)*OFFSET('Filtr dle měsíce'!$AA$5,MATCH('Filtr dle měsíce'!A250,'Filtr dle měsíce'!$AC$6:$AC$297,0),0,1,1),""),"")</f>
        <v/>
      </c>
      <c r="N250" s="78" t="str">
        <f t="shared" ca="1" si="0"/>
        <v/>
      </c>
      <c r="Q250" s="51">
        <f>IF('Tabulka klientů 2023'!R252='Filtr dle měsíce'!$C$1,1,0)</f>
        <v>0</v>
      </c>
      <c r="R250" s="51">
        <f>IF('Tabulka klientů 2023'!U252='Filtr dle měsíce'!$C$1,1,0)</f>
        <v>0</v>
      </c>
      <c r="S250" s="51">
        <f>IF('Tabulka klientů 2023'!X252='Filtr dle měsíce'!$C$1,1,0)</f>
        <v>0</v>
      </c>
      <c r="T250" s="51">
        <f>IF('Tabulka klientů 2023'!AA252='Filtr dle měsíce'!$C$1,1,0)</f>
        <v>0</v>
      </c>
      <c r="U250" s="51">
        <f>IF('Tabulka klientů 2023'!AD252='Filtr dle měsíce'!$C$1,1,0)</f>
        <v>0</v>
      </c>
      <c r="V250" s="51">
        <f>IF('Tabulka klientů 2023'!AG252='Filtr dle měsíce'!$C$1,1,0)</f>
        <v>0</v>
      </c>
      <c r="W250" s="51">
        <f>IF('Tabulka klientů 2023'!AJ252='Filtr dle měsíce'!$C$1,1,0)</f>
        <v>0</v>
      </c>
      <c r="X250" s="1">
        <f>IF('Tabulka klientů 2023'!AM252='Filtr dle měsíce'!$C$1,1,0)</f>
        <v>0</v>
      </c>
      <c r="Y250" s="1">
        <f>IF('Tabulka klientů 2023'!AP252='Filtr dle měsíce'!$C$1,1,0)</f>
        <v>0</v>
      </c>
      <c r="Z250" s="1">
        <f>IF('Tabulka klientů 2023'!AS252='Filtr dle měsíce'!$C$1,1,0)</f>
        <v>0</v>
      </c>
      <c r="AA250" s="1">
        <f>IF('Tabulka klientů 2023'!AV252='Filtr dle měsíce'!$C$1,1,0)</f>
        <v>0</v>
      </c>
      <c r="AB250" s="1">
        <f t="shared" si="1"/>
        <v>0</v>
      </c>
      <c r="AC250" s="1">
        <f t="shared" si="2"/>
        <v>0</v>
      </c>
      <c r="AE250" s="51">
        <f>IF('Tabulka klientů 2023'!S252="ANO",1,0)</f>
        <v>0</v>
      </c>
      <c r="AF250" s="51">
        <f>IF('Tabulka klientů 2023'!V252="ANO",1,0)</f>
        <v>0</v>
      </c>
      <c r="AG250" s="51">
        <f>IF('Tabulka klientů 2023'!Y252="ANO",1,0)</f>
        <v>0</v>
      </c>
      <c r="AH250" s="51">
        <f>IF('Tabulka klientů 2023'!AB252="ANO",1,0)</f>
        <v>0</v>
      </c>
      <c r="AI250" s="51">
        <f>IF('Tabulka klientů 2023'!AE252="ANO",1,0)</f>
        <v>0</v>
      </c>
      <c r="AJ250" s="51">
        <f>IF('Tabulka klientů 2023'!AH252="ANO",1,0)</f>
        <v>0</v>
      </c>
      <c r="AK250" s="51">
        <f>IF('Tabulka klientů 2023'!AK252="ANO",1,0)</f>
        <v>0</v>
      </c>
      <c r="AL250" s="51">
        <f>IF('Tabulka klientů 2023'!AN252="ANO",1,0)</f>
        <v>0</v>
      </c>
      <c r="AM250" s="51">
        <f>IF('Tabulka klientů 2023'!AQ252="ANO",1,0)</f>
        <v>0</v>
      </c>
      <c r="AN250" s="51">
        <f>IF('Tabulka klientů 2023'!AT252="ANO",1,0)</f>
        <v>0</v>
      </c>
      <c r="AO250" s="51">
        <f>IF('Tabulka klientů 2023'!AW252="ANO",1,0)</f>
        <v>0</v>
      </c>
      <c r="AP250" s="51" t="e">
        <f t="shared" ref="AP250:AQ250" si="490">#N/A</f>
        <v>#N/A</v>
      </c>
      <c r="AQ250" s="51" t="e">
        <f t="shared" si="490"/>
        <v>#N/A</v>
      </c>
      <c r="AR250" s="51"/>
      <c r="AS250" s="1">
        <f t="shared" ref="AS250:BC250" si="491">SUM(Q250+AE250)</f>
        <v>0</v>
      </c>
      <c r="AT250" s="1">
        <f t="shared" si="491"/>
        <v>0</v>
      </c>
      <c r="AU250" s="1">
        <f t="shared" si="491"/>
        <v>0</v>
      </c>
      <c r="AV250" s="1">
        <f t="shared" si="491"/>
        <v>0</v>
      </c>
      <c r="AW250" s="1">
        <f t="shared" si="491"/>
        <v>0</v>
      </c>
      <c r="AX250" s="1">
        <f t="shared" si="491"/>
        <v>0</v>
      </c>
      <c r="AY250" s="1">
        <f t="shared" si="491"/>
        <v>0</v>
      </c>
      <c r="AZ250" s="1">
        <f t="shared" si="491"/>
        <v>0</v>
      </c>
      <c r="BA250" s="1">
        <f t="shared" si="491"/>
        <v>0</v>
      </c>
      <c r="BB250" s="1">
        <f t="shared" si="491"/>
        <v>0</v>
      </c>
      <c r="BC250" s="1">
        <f t="shared" si="491"/>
        <v>0</v>
      </c>
      <c r="BD250" s="1"/>
      <c r="BE250" s="79" t="str">
        <f ca="1">IF(IFERROR(OFFSET('Filtr dle měsíce'!AS$5,MATCH('Filtr dle měsíce'!$A249,'Filtr dle měsíce'!$AC$6:$AC$297,0),0,1,1)*OFFSET('Filtr dle měsíce'!AS$5,MATCH('Filtr dle měsíce'!$A249,'Filtr dle měsíce'!$AC$6:$AC$297,0),0,1,1),"")&gt;0,IFERROR(OFFSET('Filtr dle měsíce'!AS$5,MATCH('Filtr dle měsíce'!$A249,'Filtr dle měsíce'!$AC$6:$AC$297,0),0,1,1)*OFFSET('Filtr dle měsíce'!AS$5,MATCH('Filtr dle měsíce'!$A249,'Filtr dle měsíce'!$AC$6:$AC$297,0),0,1,1),""),"")</f>
        <v/>
      </c>
      <c r="BF250" s="79" t="str">
        <f ca="1">IF(IFERROR(OFFSET('Filtr dle měsíce'!AT$5,MATCH('Filtr dle měsíce'!$A249,'Filtr dle měsíce'!$AC$6:$AC$297,0),0,1,1)*OFFSET('Filtr dle měsíce'!AT$5,MATCH('Filtr dle měsíce'!$A249,'Filtr dle měsíce'!$AC$6:$AC$297,0),0,1,1),"")&gt;0,IFERROR(OFFSET('Filtr dle měsíce'!AT$5,MATCH('Filtr dle měsíce'!$A249,'Filtr dle měsíce'!$AC$6:$AC$297,0),0,1,1)*OFFSET('Filtr dle měsíce'!AT$5,MATCH('Filtr dle měsíce'!$A249,'Filtr dle měsíce'!$AC$6:$AC$297,0),0,1,1),""),"")</f>
        <v/>
      </c>
      <c r="BG250" s="79" t="str">
        <f ca="1">IF(IFERROR(OFFSET('Filtr dle měsíce'!AU$5,MATCH('Filtr dle měsíce'!$A249,'Filtr dle měsíce'!$AC$6:$AC$297,0),0,1,1)*OFFSET('Filtr dle měsíce'!AU$5,MATCH('Filtr dle měsíce'!$A249,'Filtr dle měsíce'!$AC$6:$AC$297,0),0,1,1),"")&gt;0,IFERROR(OFFSET('Filtr dle měsíce'!AU$5,MATCH('Filtr dle měsíce'!$A249,'Filtr dle měsíce'!$AC$6:$AC$297,0),0,1,1)*OFFSET('Filtr dle měsíce'!AU$5,MATCH('Filtr dle měsíce'!$A249,'Filtr dle měsíce'!$AC$6:$AC$297,0),0,1,1),""),"")</f>
        <v/>
      </c>
      <c r="BH250" s="79" t="str">
        <f ca="1">IF(IFERROR(OFFSET('Filtr dle měsíce'!AV$5,MATCH('Filtr dle měsíce'!$A249,'Filtr dle měsíce'!$AC$6:$AC$297,0),0,1,1)*OFFSET('Filtr dle měsíce'!AV$5,MATCH('Filtr dle měsíce'!$A249,'Filtr dle měsíce'!$AC$6:$AC$297,0),0,1,1),"")&gt;0,IFERROR(OFFSET('Filtr dle měsíce'!AV$5,MATCH('Filtr dle měsíce'!$A249,'Filtr dle měsíce'!$AC$6:$AC$297,0),0,1,1)*OFFSET('Filtr dle měsíce'!AV$5,MATCH('Filtr dle měsíce'!$A249,'Filtr dle měsíce'!$AC$6:$AC$297,0),0,1,1),""),"")</f>
        <v/>
      </c>
      <c r="BI250" s="79" t="str">
        <f ca="1">IF(IFERROR(OFFSET('Filtr dle měsíce'!AW$5,MATCH('Filtr dle měsíce'!$A249,'Filtr dle měsíce'!$AC$6:$AC$297,0),0,1,1)*OFFSET('Filtr dle měsíce'!AW$5,MATCH('Filtr dle měsíce'!$A249,'Filtr dle měsíce'!$AC$6:$AC$297,0),0,1,1),"")&gt;0,IFERROR(OFFSET('Filtr dle měsíce'!AW$5,MATCH('Filtr dle měsíce'!$A249,'Filtr dle měsíce'!$AC$6:$AC$297,0),0,1,1)*OFFSET('Filtr dle měsíce'!AW$5,MATCH('Filtr dle měsíce'!$A249,'Filtr dle měsíce'!$AC$6:$AC$297,0),0,1,1),""),"")</f>
        <v/>
      </c>
      <c r="BJ250" s="79" t="str">
        <f ca="1">IF(IFERROR(OFFSET('Filtr dle měsíce'!AX$5,MATCH('Filtr dle měsíce'!$A249,'Filtr dle měsíce'!$AC$6:$AC$297,0),0,1,1)*OFFSET('Filtr dle měsíce'!AX$5,MATCH('Filtr dle měsíce'!$A249,'Filtr dle měsíce'!$AC$6:$AC$297,0),0,1,1),"")&gt;0,IFERROR(OFFSET('Filtr dle měsíce'!AX$5,MATCH('Filtr dle měsíce'!$A249,'Filtr dle měsíce'!$AC$6:$AC$297,0),0,1,1)*OFFSET('Filtr dle měsíce'!AX$5,MATCH('Filtr dle měsíce'!$A249,'Filtr dle měsíce'!$AC$6:$AC$297,0),0,1,1),""),"")</f>
        <v/>
      </c>
      <c r="BK250" s="79" t="str">
        <f ca="1">IF(IFERROR(OFFSET('Filtr dle měsíce'!AY$5,MATCH('Filtr dle měsíce'!$A249,'Filtr dle měsíce'!$AC$6:$AC$297,0),0,1,1)*OFFSET('Filtr dle měsíce'!AY$5,MATCH('Filtr dle měsíce'!$A249,'Filtr dle měsíce'!$AC$6:$AC$297,0),0,1,1),"")&gt;0,IFERROR(OFFSET('Filtr dle měsíce'!AY$5,MATCH('Filtr dle měsíce'!$A249,'Filtr dle měsíce'!$AC$6:$AC$297,0),0,1,1)*OFFSET('Filtr dle měsíce'!AY$5,MATCH('Filtr dle měsíce'!$A249,'Filtr dle měsíce'!$AC$6:$AC$297,0),0,1,1),""),"")</f>
        <v/>
      </c>
      <c r="BL250" s="79" t="str">
        <f ca="1">IF(IFERROR(OFFSET('Filtr dle měsíce'!AZ$5,MATCH('Filtr dle měsíce'!$A249,'Filtr dle měsíce'!$AC$6:$AC$297,0),0,1,1)*OFFSET('Filtr dle měsíce'!AZ$5,MATCH('Filtr dle měsíce'!$A249,'Filtr dle měsíce'!$AC$6:$AC$297,0),0,1,1),"")&gt;0,IFERROR(OFFSET('Filtr dle měsíce'!AZ$5,MATCH('Filtr dle měsíce'!$A249,'Filtr dle měsíce'!$AC$6:$AC$297,0),0,1,1)*OFFSET('Filtr dle měsíce'!AZ$5,MATCH('Filtr dle měsíce'!$A249,'Filtr dle měsíce'!$AC$6:$AC$297,0),0,1,1),""),"")</f>
        <v/>
      </c>
      <c r="BM250" s="79" t="str">
        <f ca="1">IF(IFERROR(OFFSET('Filtr dle měsíce'!BA$5,MATCH('Filtr dle měsíce'!$A249,'Filtr dle měsíce'!$AC$6:$AC$297,0),0,1,1)*OFFSET('Filtr dle měsíce'!BA$5,MATCH('Filtr dle měsíce'!$A249,'Filtr dle měsíce'!$AC$6:$AC$297,0),0,1,1),"")&gt;0,IFERROR(OFFSET('Filtr dle měsíce'!BA$5,MATCH('Filtr dle měsíce'!$A249,'Filtr dle měsíce'!$AC$6:$AC$297,0),0,1,1)*OFFSET('Filtr dle měsíce'!BA$5,MATCH('Filtr dle měsíce'!$A249,'Filtr dle měsíce'!$AC$6:$AC$297,0),0,1,1),""),"")</f>
        <v/>
      </c>
      <c r="BN250" s="79" t="str">
        <f ca="1">IF(IFERROR(OFFSET('Filtr dle měsíce'!BB$5,MATCH('Filtr dle měsíce'!$A249,'Filtr dle měsíce'!$AC$6:$AC$297,0),0,1,1)*OFFSET('Filtr dle měsíce'!BB$5,MATCH('Filtr dle měsíce'!$A249,'Filtr dle měsíce'!$AC$6:$AC$297,0),0,1,1),"")&gt;0,IFERROR(OFFSET('Filtr dle měsíce'!BB$5,MATCH('Filtr dle měsíce'!$A249,'Filtr dle měsíce'!$AC$6:$AC$297,0),0,1,1)*OFFSET('Filtr dle měsíce'!BB$5,MATCH('Filtr dle měsíce'!$A249,'Filtr dle měsíce'!$AC$6:$AC$297,0),0,1,1),""),"")</f>
        <v/>
      </c>
      <c r="BO250" s="79" t="str">
        <f ca="1">IF(IFERROR(OFFSET('Filtr dle měsíce'!BC$5,MATCH('Filtr dle měsíce'!$A249,'Filtr dle měsíce'!$AC$6:$AC$297,0),0,1,1)*OFFSET('Filtr dle měsíce'!BC$5,MATCH('Filtr dle měsíce'!$A249,'Filtr dle měsíce'!$AC$6:$AC$297,0),0,1,1),"")&gt;0,IFERROR(OFFSET('Filtr dle měsíce'!BC$5,MATCH('Filtr dle měsíce'!$A249,'Filtr dle měsíce'!$AC$6:$AC$297,0),0,1,1)*OFFSET('Filtr dle měsíce'!BC$5,MATCH('Filtr dle měsíce'!$A249,'Filtr dle měsíce'!$AC$6:$AC$297,0),0,1,1),""),"")</f>
        <v/>
      </c>
      <c r="BP250" s="79"/>
      <c r="BQ250" s="79"/>
    </row>
    <row r="251" spans="1:69" ht="14.25" customHeight="1" x14ac:dyDescent="0.4">
      <c r="A251" s="51">
        <v>247</v>
      </c>
      <c r="B251" s="74" t="str">
        <f ca="1">IFERROR(TEXT(OFFSET('Tabulka klientů 2023'!$C$7,MATCH('Filtr dle měsíce'!A251,'Filtr dle měsíce'!$AC$6:$AC$297,0),0,1,1),""),"")</f>
        <v/>
      </c>
      <c r="C251" s="75" t="str">
        <f ca="1">IF(IFERROR(OFFSET('Tabulka klientů 2023'!$Q$7,MATCH('Filtr dle měsíce'!A251,'Filtr dle měsíce'!$AC$6:$AC$297,0),0,1,1)*OFFSET('Filtr dle měsíce'!$Q$5,MATCH('Filtr dle měsíce'!A251,'Filtr dle měsíce'!$AC$6:$AC$297,0),0,1,1),"")&gt;0,IFERROR(OFFSET('Tabulka klientů 2023'!$Q$7,MATCH('Filtr dle měsíce'!A251,'Filtr dle měsíce'!$AC$6:$AC$297,0),0,1,1)*OFFSET('Filtr dle měsíce'!$Q$5,MATCH('Filtr dle měsíce'!A251,'Filtr dle měsíce'!$AC$6:$AC$297,0),0,1,1),""),"")</f>
        <v/>
      </c>
      <c r="D251" s="76" t="str">
        <f ca="1">IF(IFERROR(OFFSET('Tabulka klientů 2023'!$T$7,MATCH('Filtr dle měsíce'!A251,'Filtr dle měsíce'!$AC$6:$AC$297,0),0,1,1)*OFFSET('Filtr dle měsíce'!$R$5,MATCH('Filtr dle měsíce'!A251,'Filtr dle měsíce'!$AC$6:$AC$297,0),0,1,1),"")&gt;0,IFERROR(OFFSET('Tabulka klientů 2023'!$T$7,MATCH('Filtr dle měsíce'!A251,'Filtr dle měsíce'!$AC$6:$AC$297,0),0,1,1)*OFFSET('Filtr dle měsíce'!$R$5,MATCH('Filtr dle měsíce'!A251,'Filtr dle měsíce'!$AC$6:$AC$297,0),0,1,1),""),"")</f>
        <v/>
      </c>
      <c r="E251" s="75" t="str">
        <f ca="1">IF(IFERROR(OFFSET('Tabulka klientů 2023'!$W$7,MATCH('Filtr dle měsíce'!A251,'Filtr dle měsíce'!$AC$6:$AC$297,0),0,1,1)*OFFSET('Filtr dle měsíce'!$S$5,MATCH('Filtr dle měsíce'!A251,'Filtr dle měsíce'!$AC$6:$AC$297,0),0,1,1),"")&gt;0,IFERROR(OFFSET('Tabulka klientů 2023'!$W$7,MATCH('Filtr dle měsíce'!A251,'Filtr dle měsíce'!$AC$6:$AC$297,0),0,1,1)*OFFSET('Filtr dle měsíce'!$S$5,MATCH('Filtr dle měsíce'!A251,'Filtr dle měsíce'!$AC$6:$AC$297,0),0,1,1),""),"")</f>
        <v/>
      </c>
      <c r="F251" s="76" t="str">
        <f ca="1">IF(IFERROR(OFFSET('Tabulka klientů 2023'!$Z$7,MATCH('Filtr dle měsíce'!A251,'Filtr dle měsíce'!$AC$6:$AC$297,0),0,1,1)*OFFSET('Filtr dle měsíce'!$T$5,MATCH('Filtr dle měsíce'!A251,'Filtr dle měsíce'!$AC$6:$AC$297,0),0,1,1),"")&gt;0,IFERROR(OFFSET('Tabulka klientů 2023'!$Z$7,MATCH('Filtr dle měsíce'!A251,'Filtr dle měsíce'!$AC$6:$AC$297,0),0,1,1)*OFFSET('Filtr dle měsíce'!$T$5,MATCH('Filtr dle měsíce'!A251,'Filtr dle měsíce'!$AC$6:$AC$297,0),0,1,1),""),"")</f>
        <v/>
      </c>
      <c r="G251" s="75" t="str">
        <f ca="1">IF(IFERROR(OFFSET('Tabulka klientů 2023'!$AC$7,MATCH('Filtr dle měsíce'!A251,'Filtr dle měsíce'!$AC$6:$AC$297,0),0,1,1)*OFFSET('Filtr dle měsíce'!$U$5,MATCH('Filtr dle měsíce'!A251,'Filtr dle měsíce'!$AC$6:$AC$297,0),0,1,1),"")&gt;0,IFERROR(OFFSET('Tabulka klientů 2023'!$AC$7,MATCH('Filtr dle měsíce'!A251,'Filtr dle měsíce'!$AC$6:$AC$297,0),0,1,1)*OFFSET('Filtr dle měsíce'!$U$5,MATCH('Filtr dle měsíce'!A251,'Filtr dle měsíce'!$AC$6:$AC$297,0),0,1,1),""),"")</f>
        <v/>
      </c>
      <c r="H251" s="76" t="str">
        <f ca="1">IF(IFERROR(OFFSET('Tabulka klientů 2023'!$AF$7,MATCH('Filtr dle měsíce'!A251,'Filtr dle měsíce'!$AC$6:$AC$297,0),0,1,1)*OFFSET('Filtr dle měsíce'!$V$5,MATCH('Filtr dle měsíce'!A251,'Filtr dle měsíce'!$AC$6:$AC$297,0),0,1,1),"")&gt;0,IFERROR(OFFSET('Tabulka klientů 2023'!$AF$7,MATCH('Filtr dle měsíce'!A251,'Filtr dle měsíce'!$AC$6:$AC$297,0),0,1,1)*OFFSET('Filtr dle měsíce'!$V$5,MATCH('Filtr dle měsíce'!A251,'Filtr dle měsíce'!$AC$6:$AC$297,0),0,1,1),""),"")</f>
        <v/>
      </c>
      <c r="I251" s="75" t="str">
        <f ca="1">IF(IFERROR(OFFSET('Tabulka klientů 2023'!$AI$7,MATCH('Filtr dle měsíce'!A251,'Filtr dle měsíce'!$AC$6:$AC$297,0),0,1,1)*OFFSET('Filtr dle měsíce'!$W$5,MATCH('Filtr dle měsíce'!A251,'Filtr dle měsíce'!$AC$6:$AC$297,0),0,1,1),"")&gt;0,IFERROR(OFFSET('Tabulka klientů 2023'!$AI$7,MATCH('Filtr dle měsíce'!A251,'Filtr dle měsíce'!$AC$6:$AC$297,0),0,1,1)*OFFSET('Filtr dle měsíce'!$W$5,MATCH('Filtr dle měsíce'!A251,'Filtr dle měsíce'!$AC$6:$AC$297,0),0,1,1),""),"")</f>
        <v/>
      </c>
      <c r="J251" s="76" t="str">
        <f ca="1">IF(IFERROR(OFFSET('Tabulka klientů 2023'!$AL$7,MATCH('Filtr dle měsíce'!A251,'Filtr dle měsíce'!$AC$6:$AC$297,0),0,1,1)*OFFSET('Filtr dle měsíce'!$X$5,MATCH('Filtr dle měsíce'!A251,'Filtr dle měsíce'!$AC$6:$AC$297,0),0,1,1),"")&gt;0,IFERROR(OFFSET('Tabulka klientů 2023'!$AL$7,MATCH('Filtr dle měsíce'!A251,'Filtr dle měsíce'!$AC$6:$AC$297,0),0,1,1)*OFFSET('Filtr dle měsíce'!$X$5,MATCH('Filtr dle měsíce'!A251,'Filtr dle měsíce'!$AC$6:$AC$297,0),0,1,1),""),"")</f>
        <v/>
      </c>
      <c r="K251" s="75" t="str">
        <f ca="1">IF(IFERROR(OFFSET('Tabulka klientů 2023'!$AO$7,MATCH('Filtr dle měsíce'!A251,'Filtr dle měsíce'!$AC$6:$AC$297,0),0,1,1)*OFFSET('Filtr dle měsíce'!$Y$5,MATCH('Filtr dle měsíce'!A251,'Filtr dle měsíce'!$AC$6:$AC$297,0),0,1,1),"")&gt;0,IFERROR(OFFSET('Tabulka klientů 2023'!$AO$7,MATCH('Filtr dle měsíce'!A251,'Filtr dle měsíce'!$AC$6:$AC$297,0),0,1,1)*OFFSET('Filtr dle měsíce'!$Y$5,MATCH('Filtr dle měsíce'!A251,'Filtr dle měsíce'!$AC$6:$AC$297,0),0,1,1),""),"")</f>
        <v/>
      </c>
      <c r="L251" s="76" t="str">
        <f ca="1">IF(IFERROR(OFFSET('Tabulka klientů 2023'!$AR$7,MATCH('Filtr dle měsíce'!A251,'Filtr dle měsíce'!$AC$6:$AC$297,0),0,1,1)*OFFSET('Filtr dle měsíce'!$Z$5,MATCH('Filtr dle měsíce'!A251,'Filtr dle měsíce'!$AC$6:$AC$297,0),0,1,1),"")&gt;0,IFERROR(OFFSET('Tabulka klientů 2023'!$AR$7,MATCH('Filtr dle měsíce'!A251,'Filtr dle měsíce'!$AC$6:$AC$297,0),0,1,1)*OFFSET('Filtr dle měsíce'!$Z$5,MATCH('Filtr dle měsíce'!A251,'Filtr dle měsíce'!$AC$6:$AC$297,0),0,1,1),""),"")</f>
        <v/>
      </c>
      <c r="M251" s="77" t="str">
        <f ca="1">IF(IFERROR(OFFSET('Tabulka klientů 2023'!$AU$7,MATCH('Filtr dle měsíce'!A251,'Filtr dle měsíce'!$AC$6:$AC$297,0),0,1,1)*OFFSET('Filtr dle měsíce'!$AA$5,MATCH('Filtr dle měsíce'!A251,'Filtr dle měsíce'!$AC$6:$AC$297,0),0,1,1),"")&gt;0,IFERROR(OFFSET('Tabulka klientů 2023'!$AU$7,MATCH('Filtr dle měsíce'!A251,'Filtr dle měsíce'!$AC$6:$AC$297,0),0,1,1)*OFFSET('Filtr dle měsíce'!$AA$5,MATCH('Filtr dle měsíce'!A251,'Filtr dle měsíce'!$AC$6:$AC$297,0),0,1,1),""),"")</f>
        <v/>
      </c>
      <c r="N251" s="78" t="str">
        <f t="shared" ca="1" si="0"/>
        <v/>
      </c>
      <c r="Q251" s="51">
        <f>IF('Tabulka klientů 2023'!R253='Filtr dle měsíce'!$C$1,1,0)</f>
        <v>0</v>
      </c>
      <c r="R251" s="51">
        <f>IF('Tabulka klientů 2023'!U253='Filtr dle měsíce'!$C$1,1,0)</f>
        <v>0</v>
      </c>
      <c r="S251" s="51">
        <f>IF('Tabulka klientů 2023'!X253='Filtr dle měsíce'!$C$1,1,0)</f>
        <v>0</v>
      </c>
      <c r="T251" s="51">
        <f>IF('Tabulka klientů 2023'!AA253='Filtr dle měsíce'!$C$1,1,0)</f>
        <v>0</v>
      </c>
      <c r="U251" s="51">
        <f>IF('Tabulka klientů 2023'!AD253='Filtr dle měsíce'!$C$1,1,0)</f>
        <v>0</v>
      </c>
      <c r="V251" s="51">
        <f>IF('Tabulka klientů 2023'!AG253='Filtr dle měsíce'!$C$1,1,0)</f>
        <v>0</v>
      </c>
      <c r="W251" s="51">
        <f>IF('Tabulka klientů 2023'!AJ253='Filtr dle měsíce'!$C$1,1,0)</f>
        <v>0</v>
      </c>
      <c r="X251" s="1">
        <f>IF('Tabulka klientů 2023'!AM253='Filtr dle měsíce'!$C$1,1,0)</f>
        <v>0</v>
      </c>
      <c r="Y251" s="1">
        <f>IF('Tabulka klientů 2023'!AP253='Filtr dle měsíce'!$C$1,1,0)</f>
        <v>0</v>
      </c>
      <c r="Z251" s="1">
        <f>IF('Tabulka klientů 2023'!AS253='Filtr dle měsíce'!$C$1,1,0)</f>
        <v>0</v>
      </c>
      <c r="AA251" s="1">
        <f>IF('Tabulka klientů 2023'!AV253='Filtr dle měsíce'!$C$1,1,0)</f>
        <v>0</v>
      </c>
      <c r="AB251" s="1">
        <f t="shared" si="1"/>
        <v>0</v>
      </c>
      <c r="AC251" s="1">
        <f t="shared" si="2"/>
        <v>0</v>
      </c>
      <c r="AE251" s="51">
        <f>IF('Tabulka klientů 2023'!S253="ANO",1,0)</f>
        <v>0</v>
      </c>
      <c r="AF251" s="51">
        <f>IF('Tabulka klientů 2023'!V253="ANO",1,0)</f>
        <v>0</v>
      </c>
      <c r="AG251" s="51">
        <f>IF('Tabulka klientů 2023'!Y253="ANO",1,0)</f>
        <v>0</v>
      </c>
      <c r="AH251" s="51">
        <f>IF('Tabulka klientů 2023'!AB253="ANO",1,0)</f>
        <v>0</v>
      </c>
      <c r="AI251" s="51">
        <f>IF('Tabulka klientů 2023'!AE253="ANO",1,0)</f>
        <v>0</v>
      </c>
      <c r="AJ251" s="51">
        <f>IF('Tabulka klientů 2023'!AH253="ANO",1,0)</f>
        <v>0</v>
      </c>
      <c r="AK251" s="51">
        <f>IF('Tabulka klientů 2023'!AK253="ANO",1,0)</f>
        <v>0</v>
      </c>
      <c r="AL251" s="51">
        <f>IF('Tabulka klientů 2023'!AN253="ANO",1,0)</f>
        <v>0</v>
      </c>
      <c r="AM251" s="51">
        <f>IF('Tabulka klientů 2023'!AQ253="ANO",1,0)</f>
        <v>0</v>
      </c>
      <c r="AN251" s="51">
        <f>IF('Tabulka klientů 2023'!AT253="ANO",1,0)</f>
        <v>0</v>
      </c>
      <c r="AO251" s="51">
        <f>IF('Tabulka klientů 2023'!AW253="ANO",1,0)</f>
        <v>0</v>
      </c>
      <c r="AP251" s="51" t="e">
        <f t="shared" ref="AP251:AQ251" si="492">#N/A</f>
        <v>#N/A</v>
      </c>
      <c r="AQ251" s="51" t="e">
        <f t="shared" si="492"/>
        <v>#N/A</v>
      </c>
      <c r="AR251" s="51"/>
      <c r="AS251" s="1">
        <f t="shared" ref="AS251:BC251" si="493">SUM(Q251+AE251)</f>
        <v>0</v>
      </c>
      <c r="AT251" s="1">
        <f t="shared" si="493"/>
        <v>0</v>
      </c>
      <c r="AU251" s="1">
        <f t="shared" si="493"/>
        <v>0</v>
      </c>
      <c r="AV251" s="1">
        <f t="shared" si="493"/>
        <v>0</v>
      </c>
      <c r="AW251" s="1">
        <f t="shared" si="493"/>
        <v>0</v>
      </c>
      <c r="AX251" s="1">
        <f t="shared" si="493"/>
        <v>0</v>
      </c>
      <c r="AY251" s="1">
        <f t="shared" si="493"/>
        <v>0</v>
      </c>
      <c r="AZ251" s="1">
        <f t="shared" si="493"/>
        <v>0</v>
      </c>
      <c r="BA251" s="1">
        <f t="shared" si="493"/>
        <v>0</v>
      </c>
      <c r="BB251" s="1">
        <f t="shared" si="493"/>
        <v>0</v>
      </c>
      <c r="BC251" s="1">
        <f t="shared" si="493"/>
        <v>0</v>
      </c>
      <c r="BD251" s="1"/>
      <c r="BE251" s="79" t="str">
        <f ca="1">IF(IFERROR(OFFSET('Filtr dle měsíce'!AS$5,MATCH('Filtr dle měsíce'!$A250,'Filtr dle měsíce'!$AC$6:$AC$297,0),0,1,1)*OFFSET('Filtr dle měsíce'!AS$5,MATCH('Filtr dle měsíce'!$A250,'Filtr dle měsíce'!$AC$6:$AC$297,0),0,1,1),"")&gt;0,IFERROR(OFFSET('Filtr dle měsíce'!AS$5,MATCH('Filtr dle měsíce'!$A250,'Filtr dle měsíce'!$AC$6:$AC$297,0),0,1,1)*OFFSET('Filtr dle měsíce'!AS$5,MATCH('Filtr dle měsíce'!$A250,'Filtr dle měsíce'!$AC$6:$AC$297,0),0,1,1),""),"")</f>
        <v/>
      </c>
      <c r="BF251" s="79" t="str">
        <f ca="1">IF(IFERROR(OFFSET('Filtr dle měsíce'!AT$5,MATCH('Filtr dle měsíce'!$A250,'Filtr dle měsíce'!$AC$6:$AC$297,0),0,1,1)*OFFSET('Filtr dle měsíce'!AT$5,MATCH('Filtr dle měsíce'!$A250,'Filtr dle měsíce'!$AC$6:$AC$297,0),0,1,1),"")&gt;0,IFERROR(OFFSET('Filtr dle měsíce'!AT$5,MATCH('Filtr dle měsíce'!$A250,'Filtr dle měsíce'!$AC$6:$AC$297,0),0,1,1)*OFFSET('Filtr dle měsíce'!AT$5,MATCH('Filtr dle měsíce'!$A250,'Filtr dle měsíce'!$AC$6:$AC$297,0),0,1,1),""),"")</f>
        <v/>
      </c>
      <c r="BG251" s="79" t="str">
        <f ca="1">IF(IFERROR(OFFSET('Filtr dle měsíce'!AU$5,MATCH('Filtr dle měsíce'!$A250,'Filtr dle měsíce'!$AC$6:$AC$297,0),0,1,1)*OFFSET('Filtr dle měsíce'!AU$5,MATCH('Filtr dle měsíce'!$A250,'Filtr dle měsíce'!$AC$6:$AC$297,0),0,1,1),"")&gt;0,IFERROR(OFFSET('Filtr dle měsíce'!AU$5,MATCH('Filtr dle měsíce'!$A250,'Filtr dle měsíce'!$AC$6:$AC$297,0),0,1,1)*OFFSET('Filtr dle měsíce'!AU$5,MATCH('Filtr dle měsíce'!$A250,'Filtr dle měsíce'!$AC$6:$AC$297,0),0,1,1),""),"")</f>
        <v/>
      </c>
      <c r="BH251" s="79" t="str">
        <f ca="1">IF(IFERROR(OFFSET('Filtr dle měsíce'!AV$5,MATCH('Filtr dle měsíce'!$A250,'Filtr dle měsíce'!$AC$6:$AC$297,0),0,1,1)*OFFSET('Filtr dle měsíce'!AV$5,MATCH('Filtr dle měsíce'!$A250,'Filtr dle měsíce'!$AC$6:$AC$297,0),0,1,1),"")&gt;0,IFERROR(OFFSET('Filtr dle měsíce'!AV$5,MATCH('Filtr dle měsíce'!$A250,'Filtr dle měsíce'!$AC$6:$AC$297,0),0,1,1)*OFFSET('Filtr dle měsíce'!AV$5,MATCH('Filtr dle měsíce'!$A250,'Filtr dle měsíce'!$AC$6:$AC$297,0),0,1,1),""),"")</f>
        <v/>
      </c>
      <c r="BI251" s="79" t="str">
        <f ca="1">IF(IFERROR(OFFSET('Filtr dle měsíce'!AW$5,MATCH('Filtr dle měsíce'!$A250,'Filtr dle měsíce'!$AC$6:$AC$297,0),0,1,1)*OFFSET('Filtr dle měsíce'!AW$5,MATCH('Filtr dle měsíce'!$A250,'Filtr dle měsíce'!$AC$6:$AC$297,0),0,1,1),"")&gt;0,IFERROR(OFFSET('Filtr dle měsíce'!AW$5,MATCH('Filtr dle měsíce'!$A250,'Filtr dle měsíce'!$AC$6:$AC$297,0),0,1,1)*OFFSET('Filtr dle měsíce'!AW$5,MATCH('Filtr dle měsíce'!$A250,'Filtr dle měsíce'!$AC$6:$AC$297,0),0,1,1),""),"")</f>
        <v/>
      </c>
      <c r="BJ251" s="79" t="str">
        <f ca="1">IF(IFERROR(OFFSET('Filtr dle měsíce'!AX$5,MATCH('Filtr dle měsíce'!$A250,'Filtr dle měsíce'!$AC$6:$AC$297,0),0,1,1)*OFFSET('Filtr dle měsíce'!AX$5,MATCH('Filtr dle měsíce'!$A250,'Filtr dle měsíce'!$AC$6:$AC$297,0),0,1,1),"")&gt;0,IFERROR(OFFSET('Filtr dle měsíce'!AX$5,MATCH('Filtr dle měsíce'!$A250,'Filtr dle měsíce'!$AC$6:$AC$297,0),0,1,1)*OFFSET('Filtr dle měsíce'!AX$5,MATCH('Filtr dle měsíce'!$A250,'Filtr dle měsíce'!$AC$6:$AC$297,0),0,1,1),""),"")</f>
        <v/>
      </c>
      <c r="BK251" s="79" t="str">
        <f ca="1">IF(IFERROR(OFFSET('Filtr dle měsíce'!AY$5,MATCH('Filtr dle měsíce'!$A250,'Filtr dle měsíce'!$AC$6:$AC$297,0),0,1,1)*OFFSET('Filtr dle měsíce'!AY$5,MATCH('Filtr dle měsíce'!$A250,'Filtr dle měsíce'!$AC$6:$AC$297,0),0,1,1),"")&gt;0,IFERROR(OFFSET('Filtr dle měsíce'!AY$5,MATCH('Filtr dle měsíce'!$A250,'Filtr dle měsíce'!$AC$6:$AC$297,0),0,1,1)*OFFSET('Filtr dle měsíce'!AY$5,MATCH('Filtr dle měsíce'!$A250,'Filtr dle měsíce'!$AC$6:$AC$297,0),0,1,1),""),"")</f>
        <v/>
      </c>
      <c r="BL251" s="79" t="str">
        <f ca="1">IF(IFERROR(OFFSET('Filtr dle měsíce'!AZ$5,MATCH('Filtr dle měsíce'!$A250,'Filtr dle měsíce'!$AC$6:$AC$297,0),0,1,1)*OFFSET('Filtr dle měsíce'!AZ$5,MATCH('Filtr dle měsíce'!$A250,'Filtr dle měsíce'!$AC$6:$AC$297,0),0,1,1),"")&gt;0,IFERROR(OFFSET('Filtr dle měsíce'!AZ$5,MATCH('Filtr dle měsíce'!$A250,'Filtr dle měsíce'!$AC$6:$AC$297,0),0,1,1)*OFFSET('Filtr dle měsíce'!AZ$5,MATCH('Filtr dle měsíce'!$A250,'Filtr dle měsíce'!$AC$6:$AC$297,0),0,1,1),""),"")</f>
        <v/>
      </c>
      <c r="BM251" s="79" t="str">
        <f ca="1">IF(IFERROR(OFFSET('Filtr dle měsíce'!BA$5,MATCH('Filtr dle měsíce'!$A250,'Filtr dle měsíce'!$AC$6:$AC$297,0),0,1,1)*OFFSET('Filtr dle měsíce'!BA$5,MATCH('Filtr dle měsíce'!$A250,'Filtr dle měsíce'!$AC$6:$AC$297,0),0,1,1),"")&gt;0,IFERROR(OFFSET('Filtr dle měsíce'!BA$5,MATCH('Filtr dle měsíce'!$A250,'Filtr dle měsíce'!$AC$6:$AC$297,0),0,1,1)*OFFSET('Filtr dle měsíce'!BA$5,MATCH('Filtr dle měsíce'!$A250,'Filtr dle měsíce'!$AC$6:$AC$297,0),0,1,1),""),"")</f>
        <v/>
      </c>
      <c r="BN251" s="79" t="str">
        <f ca="1">IF(IFERROR(OFFSET('Filtr dle měsíce'!BB$5,MATCH('Filtr dle měsíce'!$A250,'Filtr dle měsíce'!$AC$6:$AC$297,0),0,1,1)*OFFSET('Filtr dle měsíce'!BB$5,MATCH('Filtr dle měsíce'!$A250,'Filtr dle měsíce'!$AC$6:$AC$297,0),0,1,1),"")&gt;0,IFERROR(OFFSET('Filtr dle měsíce'!BB$5,MATCH('Filtr dle měsíce'!$A250,'Filtr dle měsíce'!$AC$6:$AC$297,0),0,1,1)*OFFSET('Filtr dle měsíce'!BB$5,MATCH('Filtr dle měsíce'!$A250,'Filtr dle měsíce'!$AC$6:$AC$297,0),0,1,1),""),"")</f>
        <v/>
      </c>
      <c r="BO251" s="79" t="str">
        <f ca="1">IF(IFERROR(OFFSET('Filtr dle měsíce'!BC$5,MATCH('Filtr dle měsíce'!$A250,'Filtr dle měsíce'!$AC$6:$AC$297,0),0,1,1)*OFFSET('Filtr dle měsíce'!BC$5,MATCH('Filtr dle měsíce'!$A250,'Filtr dle měsíce'!$AC$6:$AC$297,0),0,1,1),"")&gt;0,IFERROR(OFFSET('Filtr dle měsíce'!BC$5,MATCH('Filtr dle měsíce'!$A250,'Filtr dle měsíce'!$AC$6:$AC$297,0),0,1,1)*OFFSET('Filtr dle měsíce'!BC$5,MATCH('Filtr dle měsíce'!$A250,'Filtr dle měsíce'!$AC$6:$AC$297,0),0,1,1),""),"")</f>
        <v/>
      </c>
      <c r="BP251" s="79"/>
      <c r="BQ251" s="79"/>
    </row>
    <row r="252" spans="1:69" ht="14.25" customHeight="1" x14ac:dyDescent="0.4">
      <c r="A252" s="51">
        <v>248</v>
      </c>
      <c r="B252" s="74" t="str">
        <f ca="1">IFERROR(TEXT(OFFSET('Tabulka klientů 2023'!$C$7,MATCH('Filtr dle měsíce'!A252,'Filtr dle měsíce'!$AC$6:$AC$297,0),0,1,1),""),"")</f>
        <v/>
      </c>
      <c r="C252" s="75" t="str">
        <f ca="1">IF(IFERROR(OFFSET('Tabulka klientů 2023'!$Q$7,MATCH('Filtr dle měsíce'!A252,'Filtr dle měsíce'!$AC$6:$AC$297,0),0,1,1)*OFFSET('Filtr dle měsíce'!$Q$5,MATCH('Filtr dle měsíce'!A252,'Filtr dle měsíce'!$AC$6:$AC$297,0),0,1,1),"")&gt;0,IFERROR(OFFSET('Tabulka klientů 2023'!$Q$7,MATCH('Filtr dle měsíce'!A252,'Filtr dle měsíce'!$AC$6:$AC$297,0),0,1,1)*OFFSET('Filtr dle měsíce'!$Q$5,MATCH('Filtr dle měsíce'!A252,'Filtr dle měsíce'!$AC$6:$AC$297,0),0,1,1),""),"")</f>
        <v/>
      </c>
      <c r="D252" s="76" t="str">
        <f ca="1">IF(IFERROR(OFFSET('Tabulka klientů 2023'!$T$7,MATCH('Filtr dle měsíce'!A252,'Filtr dle měsíce'!$AC$6:$AC$297,0),0,1,1)*OFFSET('Filtr dle měsíce'!$R$5,MATCH('Filtr dle měsíce'!A252,'Filtr dle měsíce'!$AC$6:$AC$297,0),0,1,1),"")&gt;0,IFERROR(OFFSET('Tabulka klientů 2023'!$T$7,MATCH('Filtr dle měsíce'!A252,'Filtr dle měsíce'!$AC$6:$AC$297,0),0,1,1)*OFFSET('Filtr dle měsíce'!$R$5,MATCH('Filtr dle měsíce'!A252,'Filtr dle měsíce'!$AC$6:$AC$297,0),0,1,1),""),"")</f>
        <v/>
      </c>
      <c r="E252" s="75" t="str">
        <f ca="1">IF(IFERROR(OFFSET('Tabulka klientů 2023'!$W$7,MATCH('Filtr dle měsíce'!A252,'Filtr dle měsíce'!$AC$6:$AC$297,0),0,1,1)*OFFSET('Filtr dle měsíce'!$S$5,MATCH('Filtr dle měsíce'!A252,'Filtr dle měsíce'!$AC$6:$AC$297,0),0,1,1),"")&gt;0,IFERROR(OFFSET('Tabulka klientů 2023'!$W$7,MATCH('Filtr dle měsíce'!A252,'Filtr dle měsíce'!$AC$6:$AC$297,0),0,1,1)*OFFSET('Filtr dle měsíce'!$S$5,MATCH('Filtr dle měsíce'!A252,'Filtr dle měsíce'!$AC$6:$AC$297,0),0,1,1),""),"")</f>
        <v/>
      </c>
      <c r="F252" s="76" t="str">
        <f ca="1">IF(IFERROR(OFFSET('Tabulka klientů 2023'!$Z$7,MATCH('Filtr dle měsíce'!A252,'Filtr dle měsíce'!$AC$6:$AC$297,0),0,1,1)*OFFSET('Filtr dle měsíce'!$T$5,MATCH('Filtr dle měsíce'!A252,'Filtr dle měsíce'!$AC$6:$AC$297,0),0,1,1),"")&gt;0,IFERROR(OFFSET('Tabulka klientů 2023'!$Z$7,MATCH('Filtr dle měsíce'!A252,'Filtr dle měsíce'!$AC$6:$AC$297,0),0,1,1)*OFFSET('Filtr dle měsíce'!$T$5,MATCH('Filtr dle měsíce'!A252,'Filtr dle měsíce'!$AC$6:$AC$297,0),0,1,1),""),"")</f>
        <v/>
      </c>
      <c r="G252" s="75" t="str">
        <f ca="1">IF(IFERROR(OFFSET('Tabulka klientů 2023'!$AC$7,MATCH('Filtr dle měsíce'!A252,'Filtr dle měsíce'!$AC$6:$AC$297,0),0,1,1)*OFFSET('Filtr dle měsíce'!$U$5,MATCH('Filtr dle měsíce'!A252,'Filtr dle měsíce'!$AC$6:$AC$297,0),0,1,1),"")&gt;0,IFERROR(OFFSET('Tabulka klientů 2023'!$AC$7,MATCH('Filtr dle měsíce'!A252,'Filtr dle měsíce'!$AC$6:$AC$297,0),0,1,1)*OFFSET('Filtr dle měsíce'!$U$5,MATCH('Filtr dle měsíce'!A252,'Filtr dle měsíce'!$AC$6:$AC$297,0),0,1,1),""),"")</f>
        <v/>
      </c>
      <c r="H252" s="76" t="str">
        <f ca="1">IF(IFERROR(OFFSET('Tabulka klientů 2023'!$AF$7,MATCH('Filtr dle měsíce'!A252,'Filtr dle měsíce'!$AC$6:$AC$297,0),0,1,1)*OFFSET('Filtr dle měsíce'!$V$5,MATCH('Filtr dle měsíce'!A252,'Filtr dle měsíce'!$AC$6:$AC$297,0),0,1,1),"")&gt;0,IFERROR(OFFSET('Tabulka klientů 2023'!$AF$7,MATCH('Filtr dle měsíce'!A252,'Filtr dle měsíce'!$AC$6:$AC$297,0),0,1,1)*OFFSET('Filtr dle měsíce'!$V$5,MATCH('Filtr dle měsíce'!A252,'Filtr dle měsíce'!$AC$6:$AC$297,0),0,1,1),""),"")</f>
        <v/>
      </c>
      <c r="I252" s="75" t="str">
        <f ca="1">IF(IFERROR(OFFSET('Tabulka klientů 2023'!$AI$7,MATCH('Filtr dle měsíce'!A252,'Filtr dle měsíce'!$AC$6:$AC$297,0),0,1,1)*OFFSET('Filtr dle měsíce'!$W$5,MATCH('Filtr dle měsíce'!A252,'Filtr dle měsíce'!$AC$6:$AC$297,0),0,1,1),"")&gt;0,IFERROR(OFFSET('Tabulka klientů 2023'!$AI$7,MATCH('Filtr dle měsíce'!A252,'Filtr dle měsíce'!$AC$6:$AC$297,0),0,1,1)*OFFSET('Filtr dle měsíce'!$W$5,MATCH('Filtr dle měsíce'!A252,'Filtr dle měsíce'!$AC$6:$AC$297,0),0,1,1),""),"")</f>
        <v/>
      </c>
      <c r="J252" s="76" t="str">
        <f ca="1">IF(IFERROR(OFFSET('Tabulka klientů 2023'!$AL$7,MATCH('Filtr dle měsíce'!A252,'Filtr dle měsíce'!$AC$6:$AC$297,0),0,1,1)*OFFSET('Filtr dle měsíce'!$X$5,MATCH('Filtr dle měsíce'!A252,'Filtr dle měsíce'!$AC$6:$AC$297,0),0,1,1),"")&gt;0,IFERROR(OFFSET('Tabulka klientů 2023'!$AL$7,MATCH('Filtr dle měsíce'!A252,'Filtr dle měsíce'!$AC$6:$AC$297,0),0,1,1)*OFFSET('Filtr dle měsíce'!$X$5,MATCH('Filtr dle měsíce'!A252,'Filtr dle měsíce'!$AC$6:$AC$297,0),0,1,1),""),"")</f>
        <v/>
      </c>
      <c r="K252" s="75" t="str">
        <f ca="1">IF(IFERROR(OFFSET('Tabulka klientů 2023'!$AO$7,MATCH('Filtr dle měsíce'!A252,'Filtr dle měsíce'!$AC$6:$AC$297,0),0,1,1)*OFFSET('Filtr dle měsíce'!$Y$5,MATCH('Filtr dle měsíce'!A252,'Filtr dle měsíce'!$AC$6:$AC$297,0),0,1,1),"")&gt;0,IFERROR(OFFSET('Tabulka klientů 2023'!$AO$7,MATCH('Filtr dle měsíce'!A252,'Filtr dle měsíce'!$AC$6:$AC$297,0),0,1,1)*OFFSET('Filtr dle měsíce'!$Y$5,MATCH('Filtr dle měsíce'!A252,'Filtr dle měsíce'!$AC$6:$AC$297,0),0,1,1),""),"")</f>
        <v/>
      </c>
      <c r="L252" s="76" t="str">
        <f ca="1">IF(IFERROR(OFFSET('Tabulka klientů 2023'!$AR$7,MATCH('Filtr dle měsíce'!A252,'Filtr dle měsíce'!$AC$6:$AC$297,0),0,1,1)*OFFSET('Filtr dle měsíce'!$Z$5,MATCH('Filtr dle měsíce'!A252,'Filtr dle měsíce'!$AC$6:$AC$297,0),0,1,1),"")&gt;0,IFERROR(OFFSET('Tabulka klientů 2023'!$AR$7,MATCH('Filtr dle měsíce'!A252,'Filtr dle měsíce'!$AC$6:$AC$297,0),0,1,1)*OFFSET('Filtr dle měsíce'!$Z$5,MATCH('Filtr dle měsíce'!A252,'Filtr dle měsíce'!$AC$6:$AC$297,0),0,1,1),""),"")</f>
        <v/>
      </c>
      <c r="M252" s="77" t="str">
        <f ca="1">IF(IFERROR(OFFSET('Tabulka klientů 2023'!$AU$7,MATCH('Filtr dle měsíce'!A252,'Filtr dle měsíce'!$AC$6:$AC$297,0),0,1,1)*OFFSET('Filtr dle měsíce'!$AA$5,MATCH('Filtr dle měsíce'!A252,'Filtr dle měsíce'!$AC$6:$AC$297,0),0,1,1),"")&gt;0,IFERROR(OFFSET('Tabulka klientů 2023'!$AU$7,MATCH('Filtr dle měsíce'!A252,'Filtr dle měsíce'!$AC$6:$AC$297,0),0,1,1)*OFFSET('Filtr dle měsíce'!$AA$5,MATCH('Filtr dle měsíce'!A252,'Filtr dle měsíce'!$AC$6:$AC$297,0),0,1,1),""),"")</f>
        <v/>
      </c>
      <c r="N252" s="78" t="str">
        <f t="shared" ca="1" si="0"/>
        <v/>
      </c>
      <c r="Q252" s="51">
        <f>IF('Tabulka klientů 2023'!R254='Filtr dle měsíce'!$C$1,1,0)</f>
        <v>0</v>
      </c>
      <c r="R252" s="51">
        <f>IF('Tabulka klientů 2023'!U254='Filtr dle měsíce'!$C$1,1,0)</f>
        <v>0</v>
      </c>
      <c r="S252" s="51">
        <f>IF('Tabulka klientů 2023'!X254='Filtr dle měsíce'!$C$1,1,0)</f>
        <v>0</v>
      </c>
      <c r="T252" s="51">
        <f>IF('Tabulka klientů 2023'!AA254='Filtr dle měsíce'!$C$1,1,0)</f>
        <v>0</v>
      </c>
      <c r="U252" s="51">
        <f>IF('Tabulka klientů 2023'!AD254='Filtr dle měsíce'!$C$1,1,0)</f>
        <v>0</v>
      </c>
      <c r="V252" s="51">
        <f>IF('Tabulka klientů 2023'!AG254='Filtr dle měsíce'!$C$1,1,0)</f>
        <v>0</v>
      </c>
      <c r="W252" s="51">
        <f>IF('Tabulka klientů 2023'!AJ254='Filtr dle měsíce'!$C$1,1,0)</f>
        <v>0</v>
      </c>
      <c r="X252" s="1">
        <f>IF('Tabulka klientů 2023'!AM254='Filtr dle měsíce'!$C$1,1,0)</f>
        <v>0</v>
      </c>
      <c r="Y252" s="1">
        <f>IF('Tabulka klientů 2023'!AP254='Filtr dle měsíce'!$C$1,1,0)</f>
        <v>0</v>
      </c>
      <c r="Z252" s="1">
        <f>IF('Tabulka klientů 2023'!AS254='Filtr dle měsíce'!$C$1,1,0)</f>
        <v>0</v>
      </c>
      <c r="AA252" s="1">
        <f>IF('Tabulka klientů 2023'!AV254='Filtr dle měsíce'!$C$1,1,0)</f>
        <v>0</v>
      </c>
      <c r="AB252" s="1">
        <f t="shared" si="1"/>
        <v>0</v>
      </c>
      <c r="AC252" s="1">
        <f t="shared" si="2"/>
        <v>0</v>
      </c>
      <c r="AE252" s="51">
        <f>IF('Tabulka klientů 2023'!S254="ANO",1,0)</f>
        <v>0</v>
      </c>
      <c r="AF252" s="51">
        <f>IF('Tabulka klientů 2023'!V254="ANO",1,0)</f>
        <v>0</v>
      </c>
      <c r="AG252" s="51">
        <f>IF('Tabulka klientů 2023'!Y254="ANO",1,0)</f>
        <v>0</v>
      </c>
      <c r="AH252" s="51">
        <f>IF('Tabulka klientů 2023'!AB254="ANO",1,0)</f>
        <v>0</v>
      </c>
      <c r="AI252" s="51">
        <f>IF('Tabulka klientů 2023'!AE254="ANO",1,0)</f>
        <v>0</v>
      </c>
      <c r="AJ252" s="51">
        <f>IF('Tabulka klientů 2023'!AH254="ANO",1,0)</f>
        <v>0</v>
      </c>
      <c r="AK252" s="51">
        <f>IF('Tabulka klientů 2023'!AK254="ANO",1,0)</f>
        <v>0</v>
      </c>
      <c r="AL252" s="51">
        <f>IF('Tabulka klientů 2023'!AN254="ANO",1,0)</f>
        <v>0</v>
      </c>
      <c r="AM252" s="51">
        <f>IF('Tabulka klientů 2023'!AQ254="ANO",1,0)</f>
        <v>0</v>
      </c>
      <c r="AN252" s="51">
        <f>IF('Tabulka klientů 2023'!AT254="ANO",1,0)</f>
        <v>0</v>
      </c>
      <c r="AO252" s="51">
        <f>IF('Tabulka klientů 2023'!AW254="ANO",1,0)</f>
        <v>0</v>
      </c>
      <c r="AP252" s="51" t="e">
        <f t="shared" ref="AP252:AQ252" si="494">#N/A</f>
        <v>#N/A</v>
      </c>
      <c r="AQ252" s="51" t="e">
        <f t="shared" si="494"/>
        <v>#N/A</v>
      </c>
      <c r="AR252" s="51"/>
      <c r="AS252" s="1">
        <f t="shared" ref="AS252:BC252" si="495">SUM(Q252+AE252)</f>
        <v>0</v>
      </c>
      <c r="AT252" s="1">
        <f t="shared" si="495"/>
        <v>0</v>
      </c>
      <c r="AU252" s="1">
        <f t="shared" si="495"/>
        <v>0</v>
      </c>
      <c r="AV252" s="1">
        <f t="shared" si="495"/>
        <v>0</v>
      </c>
      <c r="AW252" s="1">
        <f t="shared" si="495"/>
        <v>0</v>
      </c>
      <c r="AX252" s="1">
        <f t="shared" si="495"/>
        <v>0</v>
      </c>
      <c r="AY252" s="1">
        <f t="shared" si="495"/>
        <v>0</v>
      </c>
      <c r="AZ252" s="1">
        <f t="shared" si="495"/>
        <v>0</v>
      </c>
      <c r="BA252" s="1">
        <f t="shared" si="495"/>
        <v>0</v>
      </c>
      <c r="BB252" s="1">
        <f t="shared" si="495"/>
        <v>0</v>
      </c>
      <c r="BC252" s="1">
        <f t="shared" si="495"/>
        <v>0</v>
      </c>
      <c r="BD252" s="1"/>
      <c r="BE252" s="79" t="str">
        <f ca="1">IF(IFERROR(OFFSET('Filtr dle měsíce'!AS$5,MATCH('Filtr dle měsíce'!$A251,'Filtr dle měsíce'!$AC$6:$AC$297,0),0,1,1)*OFFSET('Filtr dle měsíce'!AS$5,MATCH('Filtr dle měsíce'!$A251,'Filtr dle měsíce'!$AC$6:$AC$297,0),0,1,1),"")&gt;0,IFERROR(OFFSET('Filtr dle měsíce'!AS$5,MATCH('Filtr dle měsíce'!$A251,'Filtr dle měsíce'!$AC$6:$AC$297,0),0,1,1)*OFFSET('Filtr dle měsíce'!AS$5,MATCH('Filtr dle měsíce'!$A251,'Filtr dle měsíce'!$AC$6:$AC$297,0),0,1,1),""),"")</f>
        <v/>
      </c>
      <c r="BF252" s="79" t="str">
        <f ca="1">IF(IFERROR(OFFSET('Filtr dle měsíce'!AT$5,MATCH('Filtr dle měsíce'!$A251,'Filtr dle měsíce'!$AC$6:$AC$297,0),0,1,1)*OFFSET('Filtr dle měsíce'!AT$5,MATCH('Filtr dle měsíce'!$A251,'Filtr dle měsíce'!$AC$6:$AC$297,0),0,1,1),"")&gt;0,IFERROR(OFFSET('Filtr dle měsíce'!AT$5,MATCH('Filtr dle měsíce'!$A251,'Filtr dle měsíce'!$AC$6:$AC$297,0),0,1,1)*OFFSET('Filtr dle měsíce'!AT$5,MATCH('Filtr dle měsíce'!$A251,'Filtr dle měsíce'!$AC$6:$AC$297,0),0,1,1),""),"")</f>
        <v/>
      </c>
      <c r="BG252" s="79" t="str">
        <f ca="1">IF(IFERROR(OFFSET('Filtr dle měsíce'!AU$5,MATCH('Filtr dle měsíce'!$A251,'Filtr dle měsíce'!$AC$6:$AC$297,0),0,1,1)*OFFSET('Filtr dle měsíce'!AU$5,MATCH('Filtr dle měsíce'!$A251,'Filtr dle měsíce'!$AC$6:$AC$297,0),0,1,1),"")&gt;0,IFERROR(OFFSET('Filtr dle měsíce'!AU$5,MATCH('Filtr dle měsíce'!$A251,'Filtr dle měsíce'!$AC$6:$AC$297,0),0,1,1)*OFFSET('Filtr dle měsíce'!AU$5,MATCH('Filtr dle měsíce'!$A251,'Filtr dle měsíce'!$AC$6:$AC$297,0),0,1,1),""),"")</f>
        <v/>
      </c>
      <c r="BH252" s="79" t="str">
        <f ca="1">IF(IFERROR(OFFSET('Filtr dle měsíce'!AV$5,MATCH('Filtr dle měsíce'!$A251,'Filtr dle měsíce'!$AC$6:$AC$297,0),0,1,1)*OFFSET('Filtr dle měsíce'!AV$5,MATCH('Filtr dle měsíce'!$A251,'Filtr dle měsíce'!$AC$6:$AC$297,0),0,1,1),"")&gt;0,IFERROR(OFFSET('Filtr dle měsíce'!AV$5,MATCH('Filtr dle měsíce'!$A251,'Filtr dle měsíce'!$AC$6:$AC$297,0),0,1,1)*OFFSET('Filtr dle měsíce'!AV$5,MATCH('Filtr dle měsíce'!$A251,'Filtr dle měsíce'!$AC$6:$AC$297,0),0,1,1),""),"")</f>
        <v/>
      </c>
      <c r="BI252" s="79" t="str">
        <f ca="1">IF(IFERROR(OFFSET('Filtr dle měsíce'!AW$5,MATCH('Filtr dle měsíce'!$A251,'Filtr dle měsíce'!$AC$6:$AC$297,0),0,1,1)*OFFSET('Filtr dle měsíce'!AW$5,MATCH('Filtr dle měsíce'!$A251,'Filtr dle měsíce'!$AC$6:$AC$297,0),0,1,1),"")&gt;0,IFERROR(OFFSET('Filtr dle měsíce'!AW$5,MATCH('Filtr dle měsíce'!$A251,'Filtr dle měsíce'!$AC$6:$AC$297,0),0,1,1)*OFFSET('Filtr dle měsíce'!AW$5,MATCH('Filtr dle měsíce'!$A251,'Filtr dle měsíce'!$AC$6:$AC$297,0),0,1,1),""),"")</f>
        <v/>
      </c>
      <c r="BJ252" s="79" t="str">
        <f ca="1">IF(IFERROR(OFFSET('Filtr dle měsíce'!AX$5,MATCH('Filtr dle měsíce'!$A251,'Filtr dle měsíce'!$AC$6:$AC$297,0),0,1,1)*OFFSET('Filtr dle měsíce'!AX$5,MATCH('Filtr dle měsíce'!$A251,'Filtr dle měsíce'!$AC$6:$AC$297,0),0,1,1),"")&gt;0,IFERROR(OFFSET('Filtr dle měsíce'!AX$5,MATCH('Filtr dle měsíce'!$A251,'Filtr dle měsíce'!$AC$6:$AC$297,0),0,1,1)*OFFSET('Filtr dle měsíce'!AX$5,MATCH('Filtr dle měsíce'!$A251,'Filtr dle měsíce'!$AC$6:$AC$297,0),0,1,1),""),"")</f>
        <v/>
      </c>
      <c r="BK252" s="79" t="str">
        <f ca="1">IF(IFERROR(OFFSET('Filtr dle měsíce'!AY$5,MATCH('Filtr dle měsíce'!$A251,'Filtr dle měsíce'!$AC$6:$AC$297,0),0,1,1)*OFFSET('Filtr dle měsíce'!AY$5,MATCH('Filtr dle měsíce'!$A251,'Filtr dle měsíce'!$AC$6:$AC$297,0),0,1,1),"")&gt;0,IFERROR(OFFSET('Filtr dle měsíce'!AY$5,MATCH('Filtr dle měsíce'!$A251,'Filtr dle měsíce'!$AC$6:$AC$297,0),0,1,1)*OFFSET('Filtr dle měsíce'!AY$5,MATCH('Filtr dle měsíce'!$A251,'Filtr dle měsíce'!$AC$6:$AC$297,0),0,1,1),""),"")</f>
        <v/>
      </c>
      <c r="BL252" s="79" t="str">
        <f ca="1">IF(IFERROR(OFFSET('Filtr dle měsíce'!AZ$5,MATCH('Filtr dle měsíce'!$A251,'Filtr dle měsíce'!$AC$6:$AC$297,0),0,1,1)*OFFSET('Filtr dle měsíce'!AZ$5,MATCH('Filtr dle měsíce'!$A251,'Filtr dle měsíce'!$AC$6:$AC$297,0),0,1,1),"")&gt;0,IFERROR(OFFSET('Filtr dle měsíce'!AZ$5,MATCH('Filtr dle měsíce'!$A251,'Filtr dle měsíce'!$AC$6:$AC$297,0),0,1,1)*OFFSET('Filtr dle měsíce'!AZ$5,MATCH('Filtr dle měsíce'!$A251,'Filtr dle měsíce'!$AC$6:$AC$297,0),0,1,1),""),"")</f>
        <v/>
      </c>
      <c r="BM252" s="79" t="str">
        <f ca="1">IF(IFERROR(OFFSET('Filtr dle měsíce'!BA$5,MATCH('Filtr dle měsíce'!$A251,'Filtr dle měsíce'!$AC$6:$AC$297,0),0,1,1)*OFFSET('Filtr dle měsíce'!BA$5,MATCH('Filtr dle měsíce'!$A251,'Filtr dle měsíce'!$AC$6:$AC$297,0),0,1,1),"")&gt;0,IFERROR(OFFSET('Filtr dle měsíce'!BA$5,MATCH('Filtr dle měsíce'!$A251,'Filtr dle měsíce'!$AC$6:$AC$297,0),0,1,1)*OFFSET('Filtr dle měsíce'!BA$5,MATCH('Filtr dle měsíce'!$A251,'Filtr dle měsíce'!$AC$6:$AC$297,0),0,1,1),""),"")</f>
        <v/>
      </c>
      <c r="BN252" s="79" t="str">
        <f ca="1">IF(IFERROR(OFFSET('Filtr dle měsíce'!BB$5,MATCH('Filtr dle měsíce'!$A251,'Filtr dle měsíce'!$AC$6:$AC$297,0),0,1,1)*OFFSET('Filtr dle měsíce'!BB$5,MATCH('Filtr dle měsíce'!$A251,'Filtr dle měsíce'!$AC$6:$AC$297,0),0,1,1),"")&gt;0,IFERROR(OFFSET('Filtr dle měsíce'!BB$5,MATCH('Filtr dle měsíce'!$A251,'Filtr dle měsíce'!$AC$6:$AC$297,0),0,1,1)*OFFSET('Filtr dle měsíce'!BB$5,MATCH('Filtr dle měsíce'!$A251,'Filtr dle měsíce'!$AC$6:$AC$297,0),0,1,1),""),"")</f>
        <v/>
      </c>
      <c r="BO252" s="79" t="str">
        <f ca="1">IF(IFERROR(OFFSET('Filtr dle měsíce'!BC$5,MATCH('Filtr dle měsíce'!$A251,'Filtr dle měsíce'!$AC$6:$AC$297,0),0,1,1)*OFFSET('Filtr dle měsíce'!BC$5,MATCH('Filtr dle měsíce'!$A251,'Filtr dle měsíce'!$AC$6:$AC$297,0),0,1,1),"")&gt;0,IFERROR(OFFSET('Filtr dle měsíce'!BC$5,MATCH('Filtr dle měsíce'!$A251,'Filtr dle měsíce'!$AC$6:$AC$297,0),0,1,1)*OFFSET('Filtr dle měsíce'!BC$5,MATCH('Filtr dle měsíce'!$A251,'Filtr dle měsíce'!$AC$6:$AC$297,0),0,1,1),""),"")</f>
        <v/>
      </c>
      <c r="BP252" s="79"/>
      <c r="BQ252" s="79"/>
    </row>
    <row r="253" spans="1:69" ht="14.25" customHeight="1" x14ac:dyDescent="0.4">
      <c r="A253" s="51">
        <v>249</v>
      </c>
      <c r="B253" s="74" t="str">
        <f ca="1">IFERROR(TEXT(OFFSET('Tabulka klientů 2023'!$C$7,MATCH('Filtr dle měsíce'!A253,'Filtr dle měsíce'!$AC$6:$AC$297,0),0,1,1),""),"")</f>
        <v/>
      </c>
      <c r="C253" s="75" t="str">
        <f ca="1">IF(IFERROR(OFFSET('Tabulka klientů 2023'!$Q$7,MATCH('Filtr dle měsíce'!A253,'Filtr dle měsíce'!$AC$6:$AC$297,0),0,1,1)*OFFSET('Filtr dle měsíce'!$Q$5,MATCH('Filtr dle měsíce'!A253,'Filtr dle měsíce'!$AC$6:$AC$297,0),0,1,1),"")&gt;0,IFERROR(OFFSET('Tabulka klientů 2023'!$Q$7,MATCH('Filtr dle měsíce'!A253,'Filtr dle měsíce'!$AC$6:$AC$297,0),0,1,1)*OFFSET('Filtr dle měsíce'!$Q$5,MATCH('Filtr dle měsíce'!A253,'Filtr dle měsíce'!$AC$6:$AC$297,0),0,1,1),""),"")</f>
        <v/>
      </c>
      <c r="D253" s="76" t="str">
        <f ca="1">IF(IFERROR(OFFSET('Tabulka klientů 2023'!$T$7,MATCH('Filtr dle měsíce'!A253,'Filtr dle měsíce'!$AC$6:$AC$297,0),0,1,1)*OFFSET('Filtr dle měsíce'!$R$5,MATCH('Filtr dle měsíce'!A253,'Filtr dle měsíce'!$AC$6:$AC$297,0),0,1,1),"")&gt;0,IFERROR(OFFSET('Tabulka klientů 2023'!$T$7,MATCH('Filtr dle měsíce'!A253,'Filtr dle měsíce'!$AC$6:$AC$297,0),0,1,1)*OFFSET('Filtr dle měsíce'!$R$5,MATCH('Filtr dle měsíce'!A253,'Filtr dle měsíce'!$AC$6:$AC$297,0),0,1,1),""),"")</f>
        <v/>
      </c>
      <c r="E253" s="75" t="str">
        <f ca="1">IF(IFERROR(OFFSET('Tabulka klientů 2023'!$W$7,MATCH('Filtr dle měsíce'!A253,'Filtr dle měsíce'!$AC$6:$AC$297,0),0,1,1)*OFFSET('Filtr dle měsíce'!$S$5,MATCH('Filtr dle měsíce'!A253,'Filtr dle měsíce'!$AC$6:$AC$297,0),0,1,1),"")&gt;0,IFERROR(OFFSET('Tabulka klientů 2023'!$W$7,MATCH('Filtr dle měsíce'!A253,'Filtr dle měsíce'!$AC$6:$AC$297,0),0,1,1)*OFFSET('Filtr dle měsíce'!$S$5,MATCH('Filtr dle měsíce'!A253,'Filtr dle měsíce'!$AC$6:$AC$297,0),0,1,1),""),"")</f>
        <v/>
      </c>
      <c r="F253" s="76" t="str">
        <f ca="1">IF(IFERROR(OFFSET('Tabulka klientů 2023'!$Z$7,MATCH('Filtr dle měsíce'!A253,'Filtr dle měsíce'!$AC$6:$AC$297,0),0,1,1)*OFFSET('Filtr dle měsíce'!$T$5,MATCH('Filtr dle měsíce'!A253,'Filtr dle měsíce'!$AC$6:$AC$297,0),0,1,1),"")&gt;0,IFERROR(OFFSET('Tabulka klientů 2023'!$Z$7,MATCH('Filtr dle měsíce'!A253,'Filtr dle měsíce'!$AC$6:$AC$297,0),0,1,1)*OFFSET('Filtr dle měsíce'!$T$5,MATCH('Filtr dle měsíce'!A253,'Filtr dle měsíce'!$AC$6:$AC$297,0),0,1,1),""),"")</f>
        <v/>
      </c>
      <c r="G253" s="75" t="str">
        <f ca="1">IF(IFERROR(OFFSET('Tabulka klientů 2023'!$AC$7,MATCH('Filtr dle měsíce'!A253,'Filtr dle měsíce'!$AC$6:$AC$297,0),0,1,1)*OFFSET('Filtr dle měsíce'!$U$5,MATCH('Filtr dle měsíce'!A253,'Filtr dle měsíce'!$AC$6:$AC$297,0),0,1,1),"")&gt;0,IFERROR(OFFSET('Tabulka klientů 2023'!$AC$7,MATCH('Filtr dle měsíce'!A253,'Filtr dle měsíce'!$AC$6:$AC$297,0),0,1,1)*OFFSET('Filtr dle měsíce'!$U$5,MATCH('Filtr dle měsíce'!A253,'Filtr dle měsíce'!$AC$6:$AC$297,0),0,1,1),""),"")</f>
        <v/>
      </c>
      <c r="H253" s="76" t="str">
        <f ca="1">IF(IFERROR(OFFSET('Tabulka klientů 2023'!$AF$7,MATCH('Filtr dle měsíce'!A253,'Filtr dle měsíce'!$AC$6:$AC$297,0),0,1,1)*OFFSET('Filtr dle měsíce'!$V$5,MATCH('Filtr dle měsíce'!A253,'Filtr dle měsíce'!$AC$6:$AC$297,0),0,1,1),"")&gt;0,IFERROR(OFFSET('Tabulka klientů 2023'!$AF$7,MATCH('Filtr dle měsíce'!A253,'Filtr dle měsíce'!$AC$6:$AC$297,0),0,1,1)*OFFSET('Filtr dle měsíce'!$V$5,MATCH('Filtr dle měsíce'!A253,'Filtr dle měsíce'!$AC$6:$AC$297,0),0,1,1),""),"")</f>
        <v/>
      </c>
      <c r="I253" s="75" t="str">
        <f ca="1">IF(IFERROR(OFFSET('Tabulka klientů 2023'!$AI$7,MATCH('Filtr dle měsíce'!A253,'Filtr dle měsíce'!$AC$6:$AC$297,0),0,1,1)*OFFSET('Filtr dle měsíce'!$W$5,MATCH('Filtr dle měsíce'!A253,'Filtr dle měsíce'!$AC$6:$AC$297,0),0,1,1),"")&gt;0,IFERROR(OFFSET('Tabulka klientů 2023'!$AI$7,MATCH('Filtr dle měsíce'!A253,'Filtr dle měsíce'!$AC$6:$AC$297,0),0,1,1)*OFFSET('Filtr dle měsíce'!$W$5,MATCH('Filtr dle měsíce'!A253,'Filtr dle měsíce'!$AC$6:$AC$297,0),0,1,1),""),"")</f>
        <v/>
      </c>
      <c r="J253" s="76" t="str">
        <f ca="1">IF(IFERROR(OFFSET('Tabulka klientů 2023'!$AL$7,MATCH('Filtr dle měsíce'!A253,'Filtr dle měsíce'!$AC$6:$AC$297,0),0,1,1)*OFFSET('Filtr dle měsíce'!$X$5,MATCH('Filtr dle měsíce'!A253,'Filtr dle měsíce'!$AC$6:$AC$297,0),0,1,1),"")&gt;0,IFERROR(OFFSET('Tabulka klientů 2023'!$AL$7,MATCH('Filtr dle měsíce'!A253,'Filtr dle měsíce'!$AC$6:$AC$297,0),0,1,1)*OFFSET('Filtr dle měsíce'!$X$5,MATCH('Filtr dle měsíce'!A253,'Filtr dle měsíce'!$AC$6:$AC$297,0),0,1,1),""),"")</f>
        <v/>
      </c>
      <c r="K253" s="75" t="str">
        <f ca="1">IF(IFERROR(OFFSET('Tabulka klientů 2023'!$AO$7,MATCH('Filtr dle měsíce'!A253,'Filtr dle měsíce'!$AC$6:$AC$297,0),0,1,1)*OFFSET('Filtr dle měsíce'!$Y$5,MATCH('Filtr dle měsíce'!A253,'Filtr dle měsíce'!$AC$6:$AC$297,0),0,1,1),"")&gt;0,IFERROR(OFFSET('Tabulka klientů 2023'!$AO$7,MATCH('Filtr dle měsíce'!A253,'Filtr dle měsíce'!$AC$6:$AC$297,0),0,1,1)*OFFSET('Filtr dle měsíce'!$Y$5,MATCH('Filtr dle měsíce'!A253,'Filtr dle měsíce'!$AC$6:$AC$297,0),0,1,1),""),"")</f>
        <v/>
      </c>
      <c r="L253" s="76" t="str">
        <f ca="1">IF(IFERROR(OFFSET('Tabulka klientů 2023'!$AR$7,MATCH('Filtr dle měsíce'!A253,'Filtr dle měsíce'!$AC$6:$AC$297,0),0,1,1)*OFFSET('Filtr dle měsíce'!$Z$5,MATCH('Filtr dle měsíce'!A253,'Filtr dle měsíce'!$AC$6:$AC$297,0),0,1,1),"")&gt;0,IFERROR(OFFSET('Tabulka klientů 2023'!$AR$7,MATCH('Filtr dle měsíce'!A253,'Filtr dle měsíce'!$AC$6:$AC$297,0),0,1,1)*OFFSET('Filtr dle měsíce'!$Z$5,MATCH('Filtr dle měsíce'!A253,'Filtr dle měsíce'!$AC$6:$AC$297,0),0,1,1),""),"")</f>
        <v/>
      </c>
      <c r="M253" s="77" t="str">
        <f ca="1">IF(IFERROR(OFFSET('Tabulka klientů 2023'!$AU$7,MATCH('Filtr dle měsíce'!A253,'Filtr dle měsíce'!$AC$6:$AC$297,0),0,1,1)*OFFSET('Filtr dle měsíce'!$AA$5,MATCH('Filtr dle měsíce'!A253,'Filtr dle měsíce'!$AC$6:$AC$297,0),0,1,1),"")&gt;0,IFERROR(OFFSET('Tabulka klientů 2023'!$AU$7,MATCH('Filtr dle měsíce'!A253,'Filtr dle měsíce'!$AC$6:$AC$297,0),0,1,1)*OFFSET('Filtr dle měsíce'!$AA$5,MATCH('Filtr dle měsíce'!A253,'Filtr dle měsíce'!$AC$6:$AC$297,0),0,1,1),""),"")</f>
        <v/>
      </c>
      <c r="N253" s="78" t="str">
        <f t="shared" ca="1" si="0"/>
        <v/>
      </c>
      <c r="Q253" s="51">
        <f>IF('Tabulka klientů 2023'!R255='Filtr dle měsíce'!$C$1,1,0)</f>
        <v>0</v>
      </c>
      <c r="R253" s="51">
        <f>IF('Tabulka klientů 2023'!U255='Filtr dle měsíce'!$C$1,1,0)</f>
        <v>0</v>
      </c>
      <c r="S253" s="51">
        <f>IF('Tabulka klientů 2023'!X255='Filtr dle měsíce'!$C$1,1,0)</f>
        <v>0</v>
      </c>
      <c r="T253" s="51">
        <f>IF('Tabulka klientů 2023'!AA255='Filtr dle měsíce'!$C$1,1,0)</f>
        <v>0</v>
      </c>
      <c r="U253" s="51">
        <f>IF('Tabulka klientů 2023'!AD255='Filtr dle měsíce'!$C$1,1,0)</f>
        <v>0</v>
      </c>
      <c r="V253" s="51">
        <f>IF('Tabulka klientů 2023'!AG255='Filtr dle měsíce'!$C$1,1,0)</f>
        <v>0</v>
      </c>
      <c r="W253" s="51">
        <f>IF('Tabulka klientů 2023'!AJ255='Filtr dle měsíce'!$C$1,1,0)</f>
        <v>0</v>
      </c>
      <c r="X253" s="1">
        <f>IF('Tabulka klientů 2023'!AM255='Filtr dle měsíce'!$C$1,1,0)</f>
        <v>0</v>
      </c>
      <c r="Y253" s="1">
        <f>IF('Tabulka klientů 2023'!AP255='Filtr dle měsíce'!$C$1,1,0)</f>
        <v>0</v>
      </c>
      <c r="Z253" s="1">
        <f>IF('Tabulka klientů 2023'!AS255='Filtr dle měsíce'!$C$1,1,0)</f>
        <v>0</v>
      </c>
      <c r="AA253" s="1">
        <f>IF('Tabulka klientů 2023'!AV255='Filtr dle měsíce'!$C$1,1,0)</f>
        <v>0</v>
      </c>
      <c r="AB253" s="1">
        <f t="shared" si="1"/>
        <v>0</v>
      </c>
      <c r="AC253" s="1">
        <f t="shared" si="2"/>
        <v>0</v>
      </c>
      <c r="AE253" s="51">
        <f>IF('Tabulka klientů 2023'!S255="ANO",1,0)</f>
        <v>0</v>
      </c>
      <c r="AF253" s="51">
        <f>IF('Tabulka klientů 2023'!V255="ANO",1,0)</f>
        <v>0</v>
      </c>
      <c r="AG253" s="51">
        <f>IF('Tabulka klientů 2023'!Y255="ANO",1,0)</f>
        <v>0</v>
      </c>
      <c r="AH253" s="51">
        <f>IF('Tabulka klientů 2023'!AB255="ANO",1,0)</f>
        <v>0</v>
      </c>
      <c r="AI253" s="51">
        <f>IF('Tabulka klientů 2023'!AE255="ANO",1,0)</f>
        <v>0</v>
      </c>
      <c r="AJ253" s="51">
        <f>IF('Tabulka klientů 2023'!AH255="ANO",1,0)</f>
        <v>0</v>
      </c>
      <c r="AK253" s="51">
        <f>IF('Tabulka klientů 2023'!AK255="ANO",1,0)</f>
        <v>0</v>
      </c>
      <c r="AL253" s="51">
        <f>IF('Tabulka klientů 2023'!AN255="ANO",1,0)</f>
        <v>0</v>
      </c>
      <c r="AM253" s="51">
        <f>IF('Tabulka klientů 2023'!AQ255="ANO",1,0)</f>
        <v>0</v>
      </c>
      <c r="AN253" s="51">
        <f>IF('Tabulka klientů 2023'!AT255="ANO",1,0)</f>
        <v>0</v>
      </c>
      <c r="AO253" s="51">
        <f>IF('Tabulka klientů 2023'!AW255="ANO",1,0)</f>
        <v>0</v>
      </c>
      <c r="AP253" s="51" t="e">
        <f t="shared" ref="AP253:AQ253" si="496">#N/A</f>
        <v>#N/A</v>
      </c>
      <c r="AQ253" s="51" t="e">
        <f t="shared" si="496"/>
        <v>#N/A</v>
      </c>
      <c r="AR253" s="51"/>
      <c r="AS253" s="1">
        <f t="shared" ref="AS253:BC253" si="497">SUM(Q253+AE253)</f>
        <v>0</v>
      </c>
      <c r="AT253" s="1">
        <f t="shared" si="497"/>
        <v>0</v>
      </c>
      <c r="AU253" s="1">
        <f t="shared" si="497"/>
        <v>0</v>
      </c>
      <c r="AV253" s="1">
        <f t="shared" si="497"/>
        <v>0</v>
      </c>
      <c r="AW253" s="1">
        <f t="shared" si="497"/>
        <v>0</v>
      </c>
      <c r="AX253" s="1">
        <f t="shared" si="497"/>
        <v>0</v>
      </c>
      <c r="AY253" s="1">
        <f t="shared" si="497"/>
        <v>0</v>
      </c>
      <c r="AZ253" s="1">
        <f t="shared" si="497"/>
        <v>0</v>
      </c>
      <c r="BA253" s="1">
        <f t="shared" si="497"/>
        <v>0</v>
      </c>
      <c r="BB253" s="1">
        <f t="shared" si="497"/>
        <v>0</v>
      </c>
      <c r="BC253" s="1">
        <f t="shared" si="497"/>
        <v>0</v>
      </c>
      <c r="BD253" s="1"/>
      <c r="BE253" s="79" t="str">
        <f ca="1">IF(IFERROR(OFFSET('Filtr dle měsíce'!AS$5,MATCH('Filtr dle měsíce'!$A252,'Filtr dle měsíce'!$AC$6:$AC$297,0),0,1,1)*OFFSET('Filtr dle měsíce'!AS$5,MATCH('Filtr dle měsíce'!$A252,'Filtr dle měsíce'!$AC$6:$AC$297,0),0,1,1),"")&gt;0,IFERROR(OFFSET('Filtr dle měsíce'!AS$5,MATCH('Filtr dle měsíce'!$A252,'Filtr dle měsíce'!$AC$6:$AC$297,0),0,1,1)*OFFSET('Filtr dle měsíce'!AS$5,MATCH('Filtr dle měsíce'!$A252,'Filtr dle měsíce'!$AC$6:$AC$297,0),0,1,1),""),"")</f>
        <v/>
      </c>
      <c r="BF253" s="79" t="str">
        <f ca="1">IF(IFERROR(OFFSET('Filtr dle měsíce'!AT$5,MATCH('Filtr dle měsíce'!$A252,'Filtr dle měsíce'!$AC$6:$AC$297,0),0,1,1)*OFFSET('Filtr dle měsíce'!AT$5,MATCH('Filtr dle měsíce'!$A252,'Filtr dle měsíce'!$AC$6:$AC$297,0),0,1,1),"")&gt;0,IFERROR(OFFSET('Filtr dle měsíce'!AT$5,MATCH('Filtr dle měsíce'!$A252,'Filtr dle měsíce'!$AC$6:$AC$297,0),0,1,1)*OFFSET('Filtr dle měsíce'!AT$5,MATCH('Filtr dle měsíce'!$A252,'Filtr dle měsíce'!$AC$6:$AC$297,0),0,1,1),""),"")</f>
        <v/>
      </c>
      <c r="BG253" s="79" t="str">
        <f ca="1">IF(IFERROR(OFFSET('Filtr dle měsíce'!AU$5,MATCH('Filtr dle měsíce'!$A252,'Filtr dle měsíce'!$AC$6:$AC$297,0),0,1,1)*OFFSET('Filtr dle měsíce'!AU$5,MATCH('Filtr dle měsíce'!$A252,'Filtr dle měsíce'!$AC$6:$AC$297,0),0,1,1),"")&gt;0,IFERROR(OFFSET('Filtr dle měsíce'!AU$5,MATCH('Filtr dle měsíce'!$A252,'Filtr dle měsíce'!$AC$6:$AC$297,0),0,1,1)*OFFSET('Filtr dle měsíce'!AU$5,MATCH('Filtr dle měsíce'!$A252,'Filtr dle měsíce'!$AC$6:$AC$297,0),0,1,1),""),"")</f>
        <v/>
      </c>
      <c r="BH253" s="79" t="str">
        <f ca="1">IF(IFERROR(OFFSET('Filtr dle měsíce'!AV$5,MATCH('Filtr dle měsíce'!$A252,'Filtr dle měsíce'!$AC$6:$AC$297,0),0,1,1)*OFFSET('Filtr dle měsíce'!AV$5,MATCH('Filtr dle měsíce'!$A252,'Filtr dle měsíce'!$AC$6:$AC$297,0),0,1,1),"")&gt;0,IFERROR(OFFSET('Filtr dle měsíce'!AV$5,MATCH('Filtr dle měsíce'!$A252,'Filtr dle měsíce'!$AC$6:$AC$297,0),0,1,1)*OFFSET('Filtr dle měsíce'!AV$5,MATCH('Filtr dle měsíce'!$A252,'Filtr dle měsíce'!$AC$6:$AC$297,0),0,1,1),""),"")</f>
        <v/>
      </c>
      <c r="BI253" s="79" t="str">
        <f ca="1">IF(IFERROR(OFFSET('Filtr dle měsíce'!AW$5,MATCH('Filtr dle měsíce'!$A252,'Filtr dle měsíce'!$AC$6:$AC$297,0),0,1,1)*OFFSET('Filtr dle měsíce'!AW$5,MATCH('Filtr dle měsíce'!$A252,'Filtr dle měsíce'!$AC$6:$AC$297,0),0,1,1),"")&gt;0,IFERROR(OFFSET('Filtr dle měsíce'!AW$5,MATCH('Filtr dle měsíce'!$A252,'Filtr dle měsíce'!$AC$6:$AC$297,0),0,1,1)*OFFSET('Filtr dle měsíce'!AW$5,MATCH('Filtr dle měsíce'!$A252,'Filtr dle měsíce'!$AC$6:$AC$297,0),0,1,1),""),"")</f>
        <v/>
      </c>
      <c r="BJ253" s="79" t="str">
        <f ca="1">IF(IFERROR(OFFSET('Filtr dle měsíce'!AX$5,MATCH('Filtr dle měsíce'!$A252,'Filtr dle měsíce'!$AC$6:$AC$297,0),0,1,1)*OFFSET('Filtr dle měsíce'!AX$5,MATCH('Filtr dle měsíce'!$A252,'Filtr dle měsíce'!$AC$6:$AC$297,0),0,1,1),"")&gt;0,IFERROR(OFFSET('Filtr dle měsíce'!AX$5,MATCH('Filtr dle měsíce'!$A252,'Filtr dle měsíce'!$AC$6:$AC$297,0),0,1,1)*OFFSET('Filtr dle měsíce'!AX$5,MATCH('Filtr dle měsíce'!$A252,'Filtr dle měsíce'!$AC$6:$AC$297,0),0,1,1),""),"")</f>
        <v/>
      </c>
      <c r="BK253" s="79" t="str">
        <f ca="1">IF(IFERROR(OFFSET('Filtr dle měsíce'!AY$5,MATCH('Filtr dle měsíce'!$A252,'Filtr dle měsíce'!$AC$6:$AC$297,0),0,1,1)*OFFSET('Filtr dle měsíce'!AY$5,MATCH('Filtr dle měsíce'!$A252,'Filtr dle měsíce'!$AC$6:$AC$297,0),0,1,1),"")&gt;0,IFERROR(OFFSET('Filtr dle měsíce'!AY$5,MATCH('Filtr dle měsíce'!$A252,'Filtr dle měsíce'!$AC$6:$AC$297,0),0,1,1)*OFFSET('Filtr dle měsíce'!AY$5,MATCH('Filtr dle měsíce'!$A252,'Filtr dle měsíce'!$AC$6:$AC$297,0),0,1,1),""),"")</f>
        <v/>
      </c>
      <c r="BL253" s="79" t="str">
        <f ca="1">IF(IFERROR(OFFSET('Filtr dle měsíce'!AZ$5,MATCH('Filtr dle měsíce'!$A252,'Filtr dle měsíce'!$AC$6:$AC$297,0),0,1,1)*OFFSET('Filtr dle měsíce'!AZ$5,MATCH('Filtr dle měsíce'!$A252,'Filtr dle měsíce'!$AC$6:$AC$297,0),0,1,1),"")&gt;0,IFERROR(OFFSET('Filtr dle měsíce'!AZ$5,MATCH('Filtr dle měsíce'!$A252,'Filtr dle měsíce'!$AC$6:$AC$297,0),0,1,1)*OFFSET('Filtr dle měsíce'!AZ$5,MATCH('Filtr dle měsíce'!$A252,'Filtr dle měsíce'!$AC$6:$AC$297,0),0,1,1),""),"")</f>
        <v/>
      </c>
      <c r="BM253" s="79" t="str">
        <f ca="1">IF(IFERROR(OFFSET('Filtr dle měsíce'!BA$5,MATCH('Filtr dle měsíce'!$A252,'Filtr dle měsíce'!$AC$6:$AC$297,0),0,1,1)*OFFSET('Filtr dle měsíce'!BA$5,MATCH('Filtr dle měsíce'!$A252,'Filtr dle měsíce'!$AC$6:$AC$297,0),0,1,1),"")&gt;0,IFERROR(OFFSET('Filtr dle měsíce'!BA$5,MATCH('Filtr dle měsíce'!$A252,'Filtr dle měsíce'!$AC$6:$AC$297,0),0,1,1)*OFFSET('Filtr dle měsíce'!BA$5,MATCH('Filtr dle měsíce'!$A252,'Filtr dle měsíce'!$AC$6:$AC$297,0),0,1,1),""),"")</f>
        <v/>
      </c>
      <c r="BN253" s="79" t="str">
        <f ca="1">IF(IFERROR(OFFSET('Filtr dle měsíce'!BB$5,MATCH('Filtr dle měsíce'!$A252,'Filtr dle měsíce'!$AC$6:$AC$297,0),0,1,1)*OFFSET('Filtr dle měsíce'!BB$5,MATCH('Filtr dle měsíce'!$A252,'Filtr dle měsíce'!$AC$6:$AC$297,0),0,1,1),"")&gt;0,IFERROR(OFFSET('Filtr dle měsíce'!BB$5,MATCH('Filtr dle měsíce'!$A252,'Filtr dle měsíce'!$AC$6:$AC$297,0),0,1,1)*OFFSET('Filtr dle měsíce'!BB$5,MATCH('Filtr dle měsíce'!$A252,'Filtr dle měsíce'!$AC$6:$AC$297,0),0,1,1),""),"")</f>
        <v/>
      </c>
      <c r="BO253" s="79" t="str">
        <f ca="1">IF(IFERROR(OFFSET('Filtr dle měsíce'!BC$5,MATCH('Filtr dle měsíce'!$A252,'Filtr dle měsíce'!$AC$6:$AC$297,0),0,1,1)*OFFSET('Filtr dle měsíce'!BC$5,MATCH('Filtr dle měsíce'!$A252,'Filtr dle měsíce'!$AC$6:$AC$297,0),0,1,1),"")&gt;0,IFERROR(OFFSET('Filtr dle měsíce'!BC$5,MATCH('Filtr dle měsíce'!$A252,'Filtr dle měsíce'!$AC$6:$AC$297,0),0,1,1)*OFFSET('Filtr dle měsíce'!BC$5,MATCH('Filtr dle měsíce'!$A252,'Filtr dle měsíce'!$AC$6:$AC$297,0),0,1,1),""),"")</f>
        <v/>
      </c>
      <c r="BP253" s="79"/>
      <c r="BQ253" s="79"/>
    </row>
    <row r="254" spans="1:69" ht="14.25" customHeight="1" x14ac:dyDescent="0.4">
      <c r="A254" s="51">
        <v>250</v>
      </c>
      <c r="B254" s="74" t="str">
        <f ca="1">IFERROR(TEXT(OFFSET('Tabulka klientů 2023'!$C$7,MATCH('Filtr dle měsíce'!A254,'Filtr dle měsíce'!$AC$6:$AC$297,0),0,1,1),""),"")</f>
        <v/>
      </c>
      <c r="C254" s="75" t="str">
        <f ca="1">IF(IFERROR(OFFSET('Tabulka klientů 2023'!$Q$7,MATCH('Filtr dle měsíce'!A254,'Filtr dle měsíce'!$AC$6:$AC$297,0),0,1,1)*OFFSET('Filtr dle měsíce'!$Q$5,MATCH('Filtr dle měsíce'!A254,'Filtr dle měsíce'!$AC$6:$AC$297,0),0,1,1),"")&gt;0,IFERROR(OFFSET('Tabulka klientů 2023'!$Q$7,MATCH('Filtr dle měsíce'!A254,'Filtr dle měsíce'!$AC$6:$AC$297,0),0,1,1)*OFFSET('Filtr dle měsíce'!$Q$5,MATCH('Filtr dle měsíce'!A254,'Filtr dle měsíce'!$AC$6:$AC$297,0),0,1,1),""),"")</f>
        <v/>
      </c>
      <c r="D254" s="76" t="str">
        <f ca="1">IF(IFERROR(OFFSET('Tabulka klientů 2023'!$T$7,MATCH('Filtr dle měsíce'!A254,'Filtr dle měsíce'!$AC$6:$AC$297,0),0,1,1)*OFFSET('Filtr dle měsíce'!$R$5,MATCH('Filtr dle měsíce'!A254,'Filtr dle měsíce'!$AC$6:$AC$297,0),0,1,1),"")&gt;0,IFERROR(OFFSET('Tabulka klientů 2023'!$T$7,MATCH('Filtr dle měsíce'!A254,'Filtr dle měsíce'!$AC$6:$AC$297,0),0,1,1)*OFFSET('Filtr dle měsíce'!$R$5,MATCH('Filtr dle měsíce'!A254,'Filtr dle měsíce'!$AC$6:$AC$297,0),0,1,1),""),"")</f>
        <v/>
      </c>
      <c r="E254" s="75" t="str">
        <f ca="1">IF(IFERROR(OFFSET('Tabulka klientů 2023'!$W$7,MATCH('Filtr dle měsíce'!A254,'Filtr dle měsíce'!$AC$6:$AC$297,0),0,1,1)*OFFSET('Filtr dle měsíce'!$S$5,MATCH('Filtr dle měsíce'!A254,'Filtr dle měsíce'!$AC$6:$AC$297,0),0,1,1),"")&gt;0,IFERROR(OFFSET('Tabulka klientů 2023'!$W$7,MATCH('Filtr dle měsíce'!A254,'Filtr dle měsíce'!$AC$6:$AC$297,0),0,1,1)*OFFSET('Filtr dle měsíce'!$S$5,MATCH('Filtr dle měsíce'!A254,'Filtr dle měsíce'!$AC$6:$AC$297,0),0,1,1),""),"")</f>
        <v/>
      </c>
      <c r="F254" s="76" t="str">
        <f ca="1">IF(IFERROR(OFFSET('Tabulka klientů 2023'!$Z$7,MATCH('Filtr dle měsíce'!A254,'Filtr dle měsíce'!$AC$6:$AC$297,0),0,1,1)*OFFSET('Filtr dle měsíce'!$T$5,MATCH('Filtr dle měsíce'!A254,'Filtr dle měsíce'!$AC$6:$AC$297,0),0,1,1),"")&gt;0,IFERROR(OFFSET('Tabulka klientů 2023'!$Z$7,MATCH('Filtr dle měsíce'!A254,'Filtr dle měsíce'!$AC$6:$AC$297,0),0,1,1)*OFFSET('Filtr dle měsíce'!$T$5,MATCH('Filtr dle měsíce'!A254,'Filtr dle měsíce'!$AC$6:$AC$297,0),0,1,1),""),"")</f>
        <v/>
      </c>
      <c r="G254" s="75" t="str">
        <f ca="1">IF(IFERROR(OFFSET('Tabulka klientů 2023'!$AC$7,MATCH('Filtr dle měsíce'!A254,'Filtr dle měsíce'!$AC$6:$AC$297,0),0,1,1)*OFFSET('Filtr dle měsíce'!$U$5,MATCH('Filtr dle měsíce'!A254,'Filtr dle měsíce'!$AC$6:$AC$297,0),0,1,1),"")&gt;0,IFERROR(OFFSET('Tabulka klientů 2023'!$AC$7,MATCH('Filtr dle měsíce'!A254,'Filtr dle měsíce'!$AC$6:$AC$297,0),0,1,1)*OFFSET('Filtr dle měsíce'!$U$5,MATCH('Filtr dle měsíce'!A254,'Filtr dle měsíce'!$AC$6:$AC$297,0),0,1,1),""),"")</f>
        <v/>
      </c>
      <c r="H254" s="76" t="str">
        <f ca="1">IF(IFERROR(OFFSET('Tabulka klientů 2023'!$AF$7,MATCH('Filtr dle měsíce'!A254,'Filtr dle měsíce'!$AC$6:$AC$297,0),0,1,1)*OFFSET('Filtr dle měsíce'!$V$5,MATCH('Filtr dle měsíce'!A254,'Filtr dle měsíce'!$AC$6:$AC$297,0),0,1,1),"")&gt;0,IFERROR(OFFSET('Tabulka klientů 2023'!$AF$7,MATCH('Filtr dle měsíce'!A254,'Filtr dle měsíce'!$AC$6:$AC$297,0),0,1,1)*OFFSET('Filtr dle měsíce'!$V$5,MATCH('Filtr dle měsíce'!A254,'Filtr dle měsíce'!$AC$6:$AC$297,0),0,1,1),""),"")</f>
        <v/>
      </c>
      <c r="I254" s="75" t="str">
        <f ca="1">IF(IFERROR(OFFSET('Tabulka klientů 2023'!$AI$7,MATCH('Filtr dle měsíce'!A254,'Filtr dle měsíce'!$AC$6:$AC$297,0),0,1,1)*OFFSET('Filtr dle měsíce'!$W$5,MATCH('Filtr dle měsíce'!A254,'Filtr dle měsíce'!$AC$6:$AC$297,0),0,1,1),"")&gt;0,IFERROR(OFFSET('Tabulka klientů 2023'!$AI$7,MATCH('Filtr dle měsíce'!A254,'Filtr dle měsíce'!$AC$6:$AC$297,0),0,1,1)*OFFSET('Filtr dle měsíce'!$W$5,MATCH('Filtr dle měsíce'!A254,'Filtr dle měsíce'!$AC$6:$AC$297,0),0,1,1),""),"")</f>
        <v/>
      </c>
      <c r="J254" s="76" t="str">
        <f ca="1">IF(IFERROR(OFFSET('Tabulka klientů 2023'!$AL$7,MATCH('Filtr dle měsíce'!A254,'Filtr dle měsíce'!$AC$6:$AC$297,0),0,1,1)*OFFSET('Filtr dle měsíce'!$X$5,MATCH('Filtr dle měsíce'!A254,'Filtr dle měsíce'!$AC$6:$AC$297,0),0,1,1),"")&gt;0,IFERROR(OFFSET('Tabulka klientů 2023'!$AL$7,MATCH('Filtr dle měsíce'!A254,'Filtr dle měsíce'!$AC$6:$AC$297,0),0,1,1)*OFFSET('Filtr dle měsíce'!$X$5,MATCH('Filtr dle měsíce'!A254,'Filtr dle měsíce'!$AC$6:$AC$297,0),0,1,1),""),"")</f>
        <v/>
      </c>
      <c r="K254" s="75" t="str">
        <f ca="1">IF(IFERROR(OFFSET('Tabulka klientů 2023'!$AO$7,MATCH('Filtr dle měsíce'!A254,'Filtr dle měsíce'!$AC$6:$AC$297,0),0,1,1)*OFFSET('Filtr dle měsíce'!$Y$5,MATCH('Filtr dle měsíce'!A254,'Filtr dle měsíce'!$AC$6:$AC$297,0),0,1,1),"")&gt;0,IFERROR(OFFSET('Tabulka klientů 2023'!$AO$7,MATCH('Filtr dle měsíce'!A254,'Filtr dle měsíce'!$AC$6:$AC$297,0),0,1,1)*OFFSET('Filtr dle měsíce'!$Y$5,MATCH('Filtr dle měsíce'!A254,'Filtr dle měsíce'!$AC$6:$AC$297,0),0,1,1),""),"")</f>
        <v/>
      </c>
      <c r="L254" s="76" t="str">
        <f ca="1">IF(IFERROR(OFFSET('Tabulka klientů 2023'!$AR$7,MATCH('Filtr dle měsíce'!A254,'Filtr dle měsíce'!$AC$6:$AC$297,0),0,1,1)*OFFSET('Filtr dle měsíce'!$Z$5,MATCH('Filtr dle měsíce'!A254,'Filtr dle měsíce'!$AC$6:$AC$297,0),0,1,1),"")&gt;0,IFERROR(OFFSET('Tabulka klientů 2023'!$AR$7,MATCH('Filtr dle měsíce'!A254,'Filtr dle měsíce'!$AC$6:$AC$297,0),0,1,1)*OFFSET('Filtr dle měsíce'!$Z$5,MATCH('Filtr dle měsíce'!A254,'Filtr dle měsíce'!$AC$6:$AC$297,0),0,1,1),""),"")</f>
        <v/>
      </c>
      <c r="M254" s="77" t="str">
        <f ca="1">IF(IFERROR(OFFSET('Tabulka klientů 2023'!$AU$7,MATCH('Filtr dle měsíce'!A254,'Filtr dle měsíce'!$AC$6:$AC$297,0),0,1,1)*OFFSET('Filtr dle měsíce'!$AA$5,MATCH('Filtr dle měsíce'!A254,'Filtr dle měsíce'!$AC$6:$AC$297,0),0,1,1),"")&gt;0,IFERROR(OFFSET('Tabulka klientů 2023'!$AU$7,MATCH('Filtr dle měsíce'!A254,'Filtr dle měsíce'!$AC$6:$AC$297,0),0,1,1)*OFFSET('Filtr dle měsíce'!$AA$5,MATCH('Filtr dle měsíce'!A254,'Filtr dle měsíce'!$AC$6:$AC$297,0),0,1,1),""),"")</f>
        <v/>
      </c>
      <c r="N254" s="78" t="str">
        <f t="shared" ca="1" si="0"/>
        <v/>
      </c>
      <c r="Q254" s="51">
        <f>IF('Tabulka klientů 2023'!R256='Filtr dle měsíce'!$C$1,1,0)</f>
        <v>0</v>
      </c>
      <c r="R254" s="51">
        <f>IF('Tabulka klientů 2023'!U256='Filtr dle měsíce'!$C$1,1,0)</f>
        <v>0</v>
      </c>
      <c r="S254" s="51">
        <f>IF('Tabulka klientů 2023'!X256='Filtr dle měsíce'!$C$1,1,0)</f>
        <v>0</v>
      </c>
      <c r="T254" s="51">
        <f>IF('Tabulka klientů 2023'!AA256='Filtr dle měsíce'!$C$1,1,0)</f>
        <v>0</v>
      </c>
      <c r="U254" s="51">
        <f>IF('Tabulka klientů 2023'!AD256='Filtr dle měsíce'!$C$1,1,0)</f>
        <v>0</v>
      </c>
      <c r="V254" s="51">
        <f>IF('Tabulka klientů 2023'!AG256='Filtr dle měsíce'!$C$1,1,0)</f>
        <v>0</v>
      </c>
      <c r="W254" s="51">
        <f>IF('Tabulka klientů 2023'!AJ256='Filtr dle měsíce'!$C$1,1,0)</f>
        <v>0</v>
      </c>
      <c r="X254" s="1">
        <f>IF('Tabulka klientů 2023'!AM256='Filtr dle měsíce'!$C$1,1,0)</f>
        <v>0</v>
      </c>
      <c r="Y254" s="1">
        <f>IF('Tabulka klientů 2023'!AP256='Filtr dle měsíce'!$C$1,1,0)</f>
        <v>0</v>
      </c>
      <c r="Z254" s="1">
        <f>IF('Tabulka klientů 2023'!AS256='Filtr dle měsíce'!$C$1,1,0)</f>
        <v>0</v>
      </c>
      <c r="AA254" s="1">
        <f>IF('Tabulka klientů 2023'!AV256='Filtr dle měsíce'!$C$1,1,0)</f>
        <v>0</v>
      </c>
      <c r="AB254" s="1">
        <f t="shared" si="1"/>
        <v>0</v>
      </c>
      <c r="AC254" s="1">
        <f t="shared" si="2"/>
        <v>0</v>
      </c>
      <c r="AE254" s="51">
        <f>IF('Tabulka klientů 2023'!S256="ANO",1,0)</f>
        <v>0</v>
      </c>
      <c r="AF254" s="51">
        <f>IF('Tabulka klientů 2023'!V256="ANO",1,0)</f>
        <v>0</v>
      </c>
      <c r="AG254" s="51">
        <f>IF('Tabulka klientů 2023'!Y256="ANO",1,0)</f>
        <v>0</v>
      </c>
      <c r="AH254" s="51">
        <f>IF('Tabulka klientů 2023'!AB256="ANO",1,0)</f>
        <v>0</v>
      </c>
      <c r="AI254" s="51">
        <f>IF('Tabulka klientů 2023'!AE256="ANO",1,0)</f>
        <v>0</v>
      </c>
      <c r="AJ254" s="51">
        <f>IF('Tabulka klientů 2023'!AH256="ANO",1,0)</f>
        <v>0</v>
      </c>
      <c r="AK254" s="51">
        <f>IF('Tabulka klientů 2023'!AK256="ANO",1,0)</f>
        <v>0</v>
      </c>
      <c r="AL254" s="51">
        <f>IF('Tabulka klientů 2023'!AN256="ANO",1,0)</f>
        <v>0</v>
      </c>
      <c r="AM254" s="51">
        <f>IF('Tabulka klientů 2023'!AQ256="ANO",1,0)</f>
        <v>0</v>
      </c>
      <c r="AN254" s="51">
        <f>IF('Tabulka klientů 2023'!AT256="ANO",1,0)</f>
        <v>0</v>
      </c>
      <c r="AO254" s="51">
        <f>IF('Tabulka klientů 2023'!AW256="ANO",1,0)</f>
        <v>0</v>
      </c>
      <c r="AP254" s="51" t="e">
        <f t="shared" ref="AP254:AQ254" si="498">#N/A</f>
        <v>#N/A</v>
      </c>
      <c r="AQ254" s="51" t="e">
        <f t="shared" si="498"/>
        <v>#N/A</v>
      </c>
      <c r="AR254" s="51"/>
      <c r="AS254" s="1">
        <f t="shared" ref="AS254:BC254" si="499">SUM(Q254+AE254)</f>
        <v>0</v>
      </c>
      <c r="AT254" s="1">
        <f t="shared" si="499"/>
        <v>0</v>
      </c>
      <c r="AU254" s="1">
        <f t="shared" si="499"/>
        <v>0</v>
      </c>
      <c r="AV254" s="1">
        <f t="shared" si="499"/>
        <v>0</v>
      </c>
      <c r="AW254" s="1">
        <f t="shared" si="499"/>
        <v>0</v>
      </c>
      <c r="AX254" s="1">
        <f t="shared" si="499"/>
        <v>0</v>
      </c>
      <c r="AY254" s="1">
        <f t="shared" si="499"/>
        <v>0</v>
      </c>
      <c r="AZ254" s="1">
        <f t="shared" si="499"/>
        <v>0</v>
      </c>
      <c r="BA254" s="1">
        <f t="shared" si="499"/>
        <v>0</v>
      </c>
      <c r="BB254" s="1">
        <f t="shared" si="499"/>
        <v>0</v>
      </c>
      <c r="BC254" s="1">
        <f t="shared" si="499"/>
        <v>0</v>
      </c>
      <c r="BD254" s="1"/>
      <c r="BE254" s="79" t="str">
        <f ca="1">IF(IFERROR(OFFSET('Filtr dle měsíce'!AS$5,MATCH('Filtr dle měsíce'!$A253,'Filtr dle měsíce'!$AC$6:$AC$297,0),0,1,1)*OFFSET('Filtr dle měsíce'!AS$5,MATCH('Filtr dle měsíce'!$A253,'Filtr dle měsíce'!$AC$6:$AC$297,0),0,1,1),"")&gt;0,IFERROR(OFFSET('Filtr dle měsíce'!AS$5,MATCH('Filtr dle měsíce'!$A253,'Filtr dle měsíce'!$AC$6:$AC$297,0),0,1,1)*OFFSET('Filtr dle měsíce'!AS$5,MATCH('Filtr dle měsíce'!$A253,'Filtr dle měsíce'!$AC$6:$AC$297,0),0,1,1),""),"")</f>
        <v/>
      </c>
      <c r="BF254" s="79" t="str">
        <f ca="1">IF(IFERROR(OFFSET('Filtr dle měsíce'!AT$5,MATCH('Filtr dle měsíce'!$A253,'Filtr dle měsíce'!$AC$6:$AC$297,0),0,1,1)*OFFSET('Filtr dle měsíce'!AT$5,MATCH('Filtr dle měsíce'!$A253,'Filtr dle měsíce'!$AC$6:$AC$297,0),0,1,1),"")&gt;0,IFERROR(OFFSET('Filtr dle měsíce'!AT$5,MATCH('Filtr dle měsíce'!$A253,'Filtr dle měsíce'!$AC$6:$AC$297,0),0,1,1)*OFFSET('Filtr dle měsíce'!AT$5,MATCH('Filtr dle měsíce'!$A253,'Filtr dle měsíce'!$AC$6:$AC$297,0),0,1,1),""),"")</f>
        <v/>
      </c>
      <c r="BG254" s="79" t="str">
        <f ca="1">IF(IFERROR(OFFSET('Filtr dle měsíce'!AU$5,MATCH('Filtr dle měsíce'!$A253,'Filtr dle měsíce'!$AC$6:$AC$297,0),0,1,1)*OFFSET('Filtr dle měsíce'!AU$5,MATCH('Filtr dle měsíce'!$A253,'Filtr dle měsíce'!$AC$6:$AC$297,0),0,1,1),"")&gt;0,IFERROR(OFFSET('Filtr dle měsíce'!AU$5,MATCH('Filtr dle měsíce'!$A253,'Filtr dle měsíce'!$AC$6:$AC$297,0),0,1,1)*OFFSET('Filtr dle měsíce'!AU$5,MATCH('Filtr dle měsíce'!$A253,'Filtr dle měsíce'!$AC$6:$AC$297,0),0,1,1),""),"")</f>
        <v/>
      </c>
      <c r="BH254" s="79" t="str">
        <f ca="1">IF(IFERROR(OFFSET('Filtr dle měsíce'!AV$5,MATCH('Filtr dle měsíce'!$A253,'Filtr dle měsíce'!$AC$6:$AC$297,0),0,1,1)*OFFSET('Filtr dle měsíce'!AV$5,MATCH('Filtr dle měsíce'!$A253,'Filtr dle měsíce'!$AC$6:$AC$297,0),0,1,1),"")&gt;0,IFERROR(OFFSET('Filtr dle měsíce'!AV$5,MATCH('Filtr dle měsíce'!$A253,'Filtr dle měsíce'!$AC$6:$AC$297,0),0,1,1)*OFFSET('Filtr dle měsíce'!AV$5,MATCH('Filtr dle měsíce'!$A253,'Filtr dle měsíce'!$AC$6:$AC$297,0),0,1,1),""),"")</f>
        <v/>
      </c>
      <c r="BI254" s="79" t="str">
        <f ca="1">IF(IFERROR(OFFSET('Filtr dle měsíce'!AW$5,MATCH('Filtr dle měsíce'!$A253,'Filtr dle měsíce'!$AC$6:$AC$297,0),0,1,1)*OFFSET('Filtr dle měsíce'!AW$5,MATCH('Filtr dle měsíce'!$A253,'Filtr dle měsíce'!$AC$6:$AC$297,0),0,1,1),"")&gt;0,IFERROR(OFFSET('Filtr dle měsíce'!AW$5,MATCH('Filtr dle měsíce'!$A253,'Filtr dle měsíce'!$AC$6:$AC$297,0),0,1,1)*OFFSET('Filtr dle měsíce'!AW$5,MATCH('Filtr dle měsíce'!$A253,'Filtr dle měsíce'!$AC$6:$AC$297,0),0,1,1),""),"")</f>
        <v/>
      </c>
      <c r="BJ254" s="79" t="str">
        <f ca="1">IF(IFERROR(OFFSET('Filtr dle měsíce'!AX$5,MATCH('Filtr dle měsíce'!$A253,'Filtr dle měsíce'!$AC$6:$AC$297,0),0,1,1)*OFFSET('Filtr dle měsíce'!AX$5,MATCH('Filtr dle měsíce'!$A253,'Filtr dle měsíce'!$AC$6:$AC$297,0),0,1,1),"")&gt;0,IFERROR(OFFSET('Filtr dle měsíce'!AX$5,MATCH('Filtr dle měsíce'!$A253,'Filtr dle měsíce'!$AC$6:$AC$297,0),0,1,1)*OFFSET('Filtr dle měsíce'!AX$5,MATCH('Filtr dle měsíce'!$A253,'Filtr dle měsíce'!$AC$6:$AC$297,0),0,1,1),""),"")</f>
        <v/>
      </c>
      <c r="BK254" s="79" t="str">
        <f ca="1">IF(IFERROR(OFFSET('Filtr dle měsíce'!AY$5,MATCH('Filtr dle měsíce'!$A253,'Filtr dle měsíce'!$AC$6:$AC$297,0),0,1,1)*OFFSET('Filtr dle měsíce'!AY$5,MATCH('Filtr dle měsíce'!$A253,'Filtr dle měsíce'!$AC$6:$AC$297,0),0,1,1),"")&gt;0,IFERROR(OFFSET('Filtr dle měsíce'!AY$5,MATCH('Filtr dle měsíce'!$A253,'Filtr dle měsíce'!$AC$6:$AC$297,0),0,1,1)*OFFSET('Filtr dle měsíce'!AY$5,MATCH('Filtr dle měsíce'!$A253,'Filtr dle měsíce'!$AC$6:$AC$297,0),0,1,1),""),"")</f>
        <v/>
      </c>
      <c r="BL254" s="79" t="str">
        <f ca="1">IF(IFERROR(OFFSET('Filtr dle měsíce'!AZ$5,MATCH('Filtr dle měsíce'!$A253,'Filtr dle měsíce'!$AC$6:$AC$297,0),0,1,1)*OFFSET('Filtr dle měsíce'!AZ$5,MATCH('Filtr dle měsíce'!$A253,'Filtr dle měsíce'!$AC$6:$AC$297,0),0,1,1),"")&gt;0,IFERROR(OFFSET('Filtr dle měsíce'!AZ$5,MATCH('Filtr dle měsíce'!$A253,'Filtr dle měsíce'!$AC$6:$AC$297,0),0,1,1)*OFFSET('Filtr dle měsíce'!AZ$5,MATCH('Filtr dle měsíce'!$A253,'Filtr dle měsíce'!$AC$6:$AC$297,0),0,1,1),""),"")</f>
        <v/>
      </c>
      <c r="BM254" s="79" t="str">
        <f ca="1">IF(IFERROR(OFFSET('Filtr dle měsíce'!BA$5,MATCH('Filtr dle měsíce'!$A253,'Filtr dle měsíce'!$AC$6:$AC$297,0),0,1,1)*OFFSET('Filtr dle měsíce'!BA$5,MATCH('Filtr dle měsíce'!$A253,'Filtr dle měsíce'!$AC$6:$AC$297,0),0,1,1),"")&gt;0,IFERROR(OFFSET('Filtr dle měsíce'!BA$5,MATCH('Filtr dle měsíce'!$A253,'Filtr dle měsíce'!$AC$6:$AC$297,0),0,1,1)*OFFSET('Filtr dle měsíce'!BA$5,MATCH('Filtr dle měsíce'!$A253,'Filtr dle měsíce'!$AC$6:$AC$297,0),0,1,1),""),"")</f>
        <v/>
      </c>
      <c r="BN254" s="79" t="str">
        <f ca="1">IF(IFERROR(OFFSET('Filtr dle měsíce'!BB$5,MATCH('Filtr dle měsíce'!$A253,'Filtr dle měsíce'!$AC$6:$AC$297,0),0,1,1)*OFFSET('Filtr dle měsíce'!BB$5,MATCH('Filtr dle měsíce'!$A253,'Filtr dle měsíce'!$AC$6:$AC$297,0),0,1,1),"")&gt;0,IFERROR(OFFSET('Filtr dle měsíce'!BB$5,MATCH('Filtr dle měsíce'!$A253,'Filtr dle měsíce'!$AC$6:$AC$297,0),0,1,1)*OFFSET('Filtr dle měsíce'!BB$5,MATCH('Filtr dle měsíce'!$A253,'Filtr dle měsíce'!$AC$6:$AC$297,0),0,1,1),""),"")</f>
        <v/>
      </c>
      <c r="BO254" s="79" t="str">
        <f ca="1">IF(IFERROR(OFFSET('Filtr dle měsíce'!BC$5,MATCH('Filtr dle měsíce'!$A253,'Filtr dle měsíce'!$AC$6:$AC$297,0),0,1,1)*OFFSET('Filtr dle měsíce'!BC$5,MATCH('Filtr dle měsíce'!$A253,'Filtr dle měsíce'!$AC$6:$AC$297,0),0,1,1),"")&gt;0,IFERROR(OFFSET('Filtr dle měsíce'!BC$5,MATCH('Filtr dle měsíce'!$A253,'Filtr dle měsíce'!$AC$6:$AC$297,0),0,1,1)*OFFSET('Filtr dle měsíce'!BC$5,MATCH('Filtr dle měsíce'!$A253,'Filtr dle měsíce'!$AC$6:$AC$297,0),0,1,1),""),"")</f>
        <v/>
      </c>
      <c r="BP254" s="79"/>
      <c r="BQ254" s="79"/>
    </row>
    <row r="255" spans="1:69" ht="14.25" customHeight="1" x14ac:dyDescent="0.4">
      <c r="A255" s="51">
        <v>251</v>
      </c>
      <c r="B255" s="74" t="str">
        <f ca="1">IFERROR(TEXT(OFFSET('Tabulka klientů 2023'!$C$7,MATCH('Filtr dle měsíce'!A255,'Filtr dle měsíce'!$AC$6:$AC$297,0),0,1,1),""),"")</f>
        <v/>
      </c>
      <c r="C255" s="75" t="str">
        <f ca="1">IF(IFERROR(OFFSET('Tabulka klientů 2023'!$Q$7,MATCH('Filtr dle měsíce'!A255,'Filtr dle měsíce'!$AC$6:$AC$297,0),0,1,1)*OFFSET('Filtr dle měsíce'!$Q$5,MATCH('Filtr dle měsíce'!A255,'Filtr dle měsíce'!$AC$6:$AC$297,0),0,1,1),"")&gt;0,IFERROR(OFFSET('Tabulka klientů 2023'!$Q$7,MATCH('Filtr dle měsíce'!A255,'Filtr dle měsíce'!$AC$6:$AC$297,0),0,1,1)*OFFSET('Filtr dle měsíce'!$Q$5,MATCH('Filtr dle měsíce'!A255,'Filtr dle měsíce'!$AC$6:$AC$297,0),0,1,1),""),"")</f>
        <v/>
      </c>
      <c r="D255" s="76" t="str">
        <f ca="1">IF(IFERROR(OFFSET('Tabulka klientů 2023'!$T$7,MATCH('Filtr dle měsíce'!A255,'Filtr dle měsíce'!$AC$6:$AC$297,0),0,1,1)*OFFSET('Filtr dle měsíce'!$R$5,MATCH('Filtr dle měsíce'!A255,'Filtr dle měsíce'!$AC$6:$AC$297,0),0,1,1),"")&gt;0,IFERROR(OFFSET('Tabulka klientů 2023'!$T$7,MATCH('Filtr dle měsíce'!A255,'Filtr dle měsíce'!$AC$6:$AC$297,0),0,1,1)*OFFSET('Filtr dle měsíce'!$R$5,MATCH('Filtr dle měsíce'!A255,'Filtr dle měsíce'!$AC$6:$AC$297,0),0,1,1),""),"")</f>
        <v/>
      </c>
      <c r="E255" s="75" t="str">
        <f ca="1">IF(IFERROR(OFFSET('Tabulka klientů 2023'!$W$7,MATCH('Filtr dle měsíce'!A255,'Filtr dle měsíce'!$AC$6:$AC$297,0),0,1,1)*OFFSET('Filtr dle měsíce'!$S$5,MATCH('Filtr dle měsíce'!A255,'Filtr dle měsíce'!$AC$6:$AC$297,0),0,1,1),"")&gt;0,IFERROR(OFFSET('Tabulka klientů 2023'!$W$7,MATCH('Filtr dle měsíce'!A255,'Filtr dle měsíce'!$AC$6:$AC$297,0),0,1,1)*OFFSET('Filtr dle měsíce'!$S$5,MATCH('Filtr dle měsíce'!A255,'Filtr dle měsíce'!$AC$6:$AC$297,0),0,1,1),""),"")</f>
        <v/>
      </c>
      <c r="F255" s="76" t="str">
        <f ca="1">IF(IFERROR(OFFSET('Tabulka klientů 2023'!$Z$7,MATCH('Filtr dle měsíce'!A255,'Filtr dle měsíce'!$AC$6:$AC$297,0),0,1,1)*OFFSET('Filtr dle měsíce'!$T$5,MATCH('Filtr dle měsíce'!A255,'Filtr dle měsíce'!$AC$6:$AC$297,0),0,1,1),"")&gt;0,IFERROR(OFFSET('Tabulka klientů 2023'!$Z$7,MATCH('Filtr dle měsíce'!A255,'Filtr dle měsíce'!$AC$6:$AC$297,0),0,1,1)*OFFSET('Filtr dle měsíce'!$T$5,MATCH('Filtr dle měsíce'!A255,'Filtr dle měsíce'!$AC$6:$AC$297,0),0,1,1),""),"")</f>
        <v/>
      </c>
      <c r="G255" s="75" t="str">
        <f ca="1">IF(IFERROR(OFFSET('Tabulka klientů 2023'!$AC$7,MATCH('Filtr dle měsíce'!A255,'Filtr dle měsíce'!$AC$6:$AC$297,0),0,1,1)*OFFSET('Filtr dle měsíce'!$U$5,MATCH('Filtr dle měsíce'!A255,'Filtr dle měsíce'!$AC$6:$AC$297,0),0,1,1),"")&gt;0,IFERROR(OFFSET('Tabulka klientů 2023'!$AC$7,MATCH('Filtr dle měsíce'!A255,'Filtr dle měsíce'!$AC$6:$AC$297,0),0,1,1)*OFFSET('Filtr dle měsíce'!$U$5,MATCH('Filtr dle měsíce'!A255,'Filtr dle měsíce'!$AC$6:$AC$297,0),0,1,1),""),"")</f>
        <v/>
      </c>
      <c r="H255" s="76" t="str">
        <f ca="1">IF(IFERROR(OFFSET('Tabulka klientů 2023'!$AF$7,MATCH('Filtr dle měsíce'!A255,'Filtr dle měsíce'!$AC$6:$AC$297,0),0,1,1)*OFFSET('Filtr dle měsíce'!$V$5,MATCH('Filtr dle měsíce'!A255,'Filtr dle měsíce'!$AC$6:$AC$297,0),0,1,1),"")&gt;0,IFERROR(OFFSET('Tabulka klientů 2023'!$AF$7,MATCH('Filtr dle měsíce'!A255,'Filtr dle měsíce'!$AC$6:$AC$297,0),0,1,1)*OFFSET('Filtr dle měsíce'!$V$5,MATCH('Filtr dle měsíce'!A255,'Filtr dle měsíce'!$AC$6:$AC$297,0),0,1,1),""),"")</f>
        <v/>
      </c>
      <c r="I255" s="75" t="str">
        <f ca="1">IF(IFERROR(OFFSET('Tabulka klientů 2023'!$AI$7,MATCH('Filtr dle měsíce'!A255,'Filtr dle měsíce'!$AC$6:$AC$297,0),0,1,1)*OFFSET('Filtr dle měsíce'!$W$5,MATCH('Filtr dle měsíce'!A255,'Filtr dle měsíce'!$AC$6:$AC$297,0),0,1,1),"")&gt;0,IFERROR(OFFSET('Tabulka klientů 2023'!$AI$7,MATCH('Filtr dle měsíce'!A255,'Filtr dle měsíce'!$AC$6:$AC$297,0),0,1,1)*OFFSET('Filtr dle měsíce'!$W$5,MATCH('Filtr dle měsíce'!A255,'Filtr dle měsíce'!$AC$6:$AC$297,0),0,1,1),""),"")</f>
        <v/>
      </c>
      <c r="J255" s="76" t="str">
        <f ca="1">IF(IFERROR(OFFSET('Tabulka klientů 2023'!$AL$7,MATCH('Filtr dle měsíce'!A255,'Filtr dle měsíce'!$AC$6:$AC$297,0),0,1,1)*OFFSET('Filtr dle měsíce'!$X$5,MATCH('Filtr dle měsíce'!A255,'Filtr dle měsíce'!$AC$6:$AC$297,0),0,1,1),"")&gt;0,IFERROR(OFFSET('Tabulka klientů 2023'!$AL$7,MATCH('Filtr dle měsíce'!A255,'Filtr dle měsíce'!$AC$6:$AC$297,0),0,1,1)*OFFSET('Filtr dle měsíce'!$X$5,MATCH('Filtr dle měsíce'!A255,'Filtr dle měsíce'!$AC$6:$AC$297,0),0,1,1),""),"")</f>
        <v/>
      </c>
      <c r="K255" s="75" t="str">
        <f ca="1">IF(IFERROR(OFFSET('Tabulka klientů 2023'!$AO$7,MATCH('Filtr dle měsíce'!A255,'Filtr dle měsíce'!$AC$6:$AC$297,0),0,1,1)*OFFSET('Filtr dle měsíce'!$Y$5,MATCH('Filtr dle měsíce'!A255,'Filtr dle měsíce'!$AC$6:$AC$297,0),0,1,1),"")&gt;0,IFERROR(OFFSET('Tabulka klientů 2023'!$AO$7,MATCH('Filtr dle měsíce'!A255,'Filtr dle měsíce'!$AC$6:$AC$297,0),0,1,1)*OFFSET('Filtr dle měsíce'!$Y$5,MATCH('Filtr dle měsíce'!A255,'Filtr dle měsíce'!$AC$6:$AC$297,0),0,1,1),""),"")</f>
        <v/>
      </c>
      <c r="L255" s="76" t="str">
        <f ca="1">IF(IFERROR(OFFSET('Tabulka klientů 2023'!$AR$7,MATCH('Filtr dle měsíce'!A255,'Filtr dle měsíce'!$AC$6:$AC$297,0),0,1,1)*OFFSET('Filtr dle měsíce'!$Z$5,MATCH('Filtr dle měsíce'!A255,'Filtr dle měsíce'!$AC$6:$AC$297,0),0,1,1),"")&gt;0,IFERROR(OFFSET('Tabulka klientů 2023'!$AR$7,MATCH('Filtr dle měsíce'!A255,'Filtr dle měsíce'!$AC$6:$AC$297,0),0,1,1)*OFFSET('Filtr dle měsíce'!$Z$5,MATCH('Filtr dle měsíce'!A255,'Filtr dle měsíce'!$AC$6:$AC$297,0),0,1,1),""),"")</f>
        <v/>
      </c>
      <c r="M255" s="77" t="str">
        <f ca="1">IF(IFERROR(OFFSET('Tabulka klientů 2023'!$AU$7,MATCH('Filtr dle měsíce'!A255,'Filtr dle měsíce'!$AC$6:$AC$297,0),0,1,1)*OFFSET('Filtr dle měsíce'!$AA$5,MATCH('Filtr dle měsíce'!A255,'Filtr dle měsíce'!$AC$6:$AC$297,0),0,1,1),"")&gt;0,IFERROR(OFFSET('Tabulka klientů 2023'!$AU$7,MATCH('Filtr dle měsíce'!A255,'Filtr dle měsíce'!$AC$6:$AC$297,0),0,1,1)*OFFSET('Filtr dle měsíce'!$AA$5,MATCH('Filtr dle měsíce'!A255,'Filtr dle měsíce'!$AC$6:$AC$297,0),0,1,1),""),"")</f>
        <v/>
      </c>
      <c r="N255" s="78" t="str">
        <f t="shared" ca="1" si="0"/>
        <v/>
      </c>
      <c r="Q255" s="51">
        <f>IF('Tabulka klientů 2023'!R257='Filtr dle měsíce'!$C$1,1,0)</f>
        <v>0</v>
      </c>
      <c r="R255" s="51">
        <f>IF('Tabulka klientů 2023'!U257='Filtr dle měsíce'!$C$1,1,0)</f>
        <v>0</v>
      </c>
      <c r="S255" s="51">
        <f>IF('Tabulka klientů 2023'!X257='Filtr dle měsíce'!$C$1,1,0)</f>
        <v>0</v>
      </c>
      <c r="T255" s="51">
        <f>IF('Tabulka klientů 2023'!AA257='Filtr dle měsíce'!$C$1,1,0)</f>
        <v>0</v>
      </c>
      <c r="U255" s="51">
        <f>IF('Tabulka klientů 2023'!AD257='Filtr dle měsíce'!$C$1,1,0)</f>
        <v>0</v>
      </c>
      <c r="V255" s="51">
        <f>IF('Tabulka klientů 2023'!AG257='Filtr dle měsíce'!$C$1,1,0)</f>
        <v>0</v>
      </c>
      <c r="W255" s="51">
        <f>IF('Tabulka klientů 2023'!AJ257='Filtr dle měsíce'!$C$1,1,0)</f>
        <v>0</v>
      </c>
      <c r="X255" s="1">
        <f>IF('Tabulka klientů 2023'!AM257='Filtr dle měsíce'!$C$1,1,0)</f>
        <v>0</v>
      </c>
      <c r="Y255" s="1">
        <f>IF('Tabulka klientů 2023'!AP257='Filtr dle měsíce'!$C$1,1,0)</f>
        <v>0</v>
      </c>
      <c r="Z255" s="1">
        <f>IF('Tabulka klientů 2023'!AS257='Filtr dle měsíce'!$C$1,1,0)</f>
        <v>0</v>
      </c>
      <c r="AA255" s="1">
        <f>IF('Tabulka klientů 2023'!AV257='Filtr dle měsíce'!$C$1,1,0)</f>
        <v>0</v>
      </c>
      <c r="AB255" s="1">
        <f t="shared" si="1"/>
        <v>0</v>
      </c>
      <c r="AC255" s="1">
        <f t="shared" si="2"/>
        <v>0</v>
      </c>
      <c r="AE255" s="51">
        <f>IF('Tabulka klientů 2023'!S257="ANO",1,0)</f>
        <v>0</v>
      </c>
      <c r="AF255" s="51">
        <f>IF('Tabulka klientů 2023'!V257="ANO",1,0)</f>
        <v>0</v>
      </c>
      <c r="AG255" s="51">
        <f>IF('Tabulka klientů 2023'!Y257="ANO",1,0)</f>
        <v>0</v>
      </c>
      <c r="AH255" s="51">
        <f>IF('Tabulka klientů 2023'!AB257="ANO",1,0)</f>
        <v>0</v>
      </c>
      <c r="AI255" s="51">
        <f>IF('Tabulka klientů 2023'!AE257="ANO",1,0)</f>
        <v>0</v>
      </c>
      <c r="AJ255" s="51">
        <f>IF('Tabulka klientů 2023'!AH257="ANO",1,0)</f>
        <v>0</v>
      </c>
      <c r="AK255" s="51">
        <f>IF('Tabulka klientů 2023'!AK257="ANO",1,0)</f>
        <v>0</v>
      </c>
      <c r="AL255" s="51">
        <f>IF('Tabulka klientů 2023'!AN257="ANO",1,0)</f>
        <v>0</v>
      </c>
      <c r="AM255" s="51">
        <f>IF('Tabulka klientů 2023'!AQ257="ANO",1,0)</f>
        <v>0</v>
      </c>
      <c r="AN255" s="51">
        <f>IF('Tabulka klientů 2023'!AT257="ANO",1,0)</f>
        <v>0</v>
      </c>
      <c r="AO255" s="51">
        <f>IF('Tabulka klientů 2023'!AW257="ANO",1,0)</f>
        <v>0</v>
      </c>
      <c r="AP255" s="51" t="e">
        <f t="shared" ref="AP255:AQ255" si="500">#N/A</f>
        <v>#N/A</v>
      </c>
      <c r="AQ255" s="51" t="e">
        <f t="shared" si="500"/>
        <v>#N/A</v>
      </c>
      <c r="AR255" s="51"/>
      <c r="AS255" s="1">
        <f t="shared" ref="AS255:BC255" si="501">SUM(Q255+AE255)</f>
        <v>0</v>
      </c>
      <c r="AT255" s="1">
        <f t="shared" si="501"/>
        <v>0</v>
      </c>
      <c r="AU255" s="1">
        <f t="shared" si="501"/>
        <v>0</v>
      </c>
      <c r="AV255" s="1">
        <f t="shared" si="501"/>
        <v>0</v>
      </c>
      <c r="AW255" s="1">
        <f t="shared" si="501"/>
        <v>0</v>
      </c>
      <c r="AX255" s="1">
        <f t="shared" si="501"/>
        <v>0</v>
      </c>
      <c r="AY255" s="1">
        <f t="shared" si="501"/>
        <v>0</v>
      </c>
      <c r="AZ255" s="1">
        <f t="shared" si="501"/>
        <v>0</v>
      </c>
      <c r="BA255" s="1">
        <f t="shared" si="501"/>
        <v>0</v>
      </c>
      <c r="BB255" s="1">
        <f t="shared" si="501"/>
        <v>0</v>
      </c>
      <c r="BC255" s="1">
        <f t="shared" si="501"/>
        <v>0</v>
      </c>
      <c r="BD255" s="1"/>
      <c r="BE255" s="79" t="str">
        <f ca="1">IF(IFERROR(OFFSET('Filtr dle měsíce'!AS$5,MATCH('Filtr dle měsíce'!$A254,'Filtr dle měsíce'!$AC$6:$AC$297,0),0,1,1)*OFFSET('Filtr dle měsíce'!AS$5,MATCH('Filtr dle měsíce'!$A254,'Filtr dle měsíce'!$AC$6:$AC$297,0),0,1,1),"")&gt;0,IFERROR(OFFSET('Filtr dle měsíce'!AS$5,MATCH('Filtr dle měsíce'!$A254,'Filtr dle měsíce'!$AC$6:$AC$297,0),0,1,1)*OFFSET('Filtr dle měsíce'!AS$5,MATCH('Filtr dle měsíce'!$A254,'Filtr dle měsíce'!$AC$6:$AC$297,0),0,1,1),""),"")</f>
        <v/>
      </c>
      <c r="BF255" s="79" t="str">
        <f ca="1">IF(IFERROR(OFFSET('Filtr dle měsíce'!AT$5,MATCH('Filtr dle měsíce'!$A254,'Filtr dle měsíce'!$AC$6:$AC$297,0),0,1,1)*OFFSET('Filtr dle měsíce'!AT$5,MATCH('Filtr dle měsíce'!$A254,'Filtr dle měsíce'!$AC$6:$AC$297,0),0,1,1),"")&gt;0,IFERROR(OFFSET('Filtr dle měsíce'!AT$5,MATCH('Filtr dle měsíce'!$A254,'Filtr dle měsíce'!$AC$6:$AC$297,0),0,1,1)*OFFSET('Filtr dle měsíce'!AT$5,MATCH('Filtr dle měsíce'!$A254,'Filtr dle měsíce'!$AC$6:$AC$297,0),0,1,1),""),"")</f>
        <v/>
      </c>
      <c r="BG255" s="79" t="str">
        <f ca="1">IF(IFERROR(OFFSET('Filtr dle měsíce'!AU$5,MATCH('Filtr dle měsíce'!$A254,'Filtr dle měsíce'!$AC$6:$AC$297,0),0,1,1)*OFFSET('Filtr dle měsíce'!AU$5,MATCH('Filtr dle měsíce'!$A254,'Filtr dle měsíce'!$AC$6:$AC$297,0),0,1,1),"")&gt;0,IFERROR(OFFSET('Filtr dle měsíce'!AU$5,MATCH('Filtr dle měsíce'!$A254,'Filtr dle měsíce'!$AC$6:$AC$297,0),0,1,1)*OFFSET('Filtr dle měsíce'!AU$5,MATCH('Filtr dle měsíce'!$A254,'Filtr dle měsíce'!$AC$6:$AC$297,0),0,1,1),""),"")</f>
        <v/>
      </c>
      <c r="BH255" s="79" t="str">
        <f ca="1">IF(IFERROR(OFFSET('Filtr dle měsíce'!AV$5,MATCH('Filtr dle měsíce'!$A254,'Filtr dle měsíce'!$AC$6:$AC$297,0),0,1,1)*OFFSET('Filtr dle měsíce'!AV$5,MATCH('Filtr dle měsíce'!$A254,'Filtr dle měsíce'!$AC$6:$AC$297,0),0,1,1),"")&gt;0,IFERROR(OFFSET('Filtr dle měsíce'!AV$5,MATCH('Filtr dle měsíce'!$A254,'Filtr dle měsíce'!$AC$6:$AC$297,0),0,1,1)*OFFSET('Filtr dle měsíce'!AV$5,MATCH('Filtr dle měsíce'!$A254,'Filtr dle měsíce'!$AC$6:$AC$297,0),0,1,1),""),"")</f>
        <v/>
      </c>
      <c r="BI255" s="79" t="str">
        <f ca="1">IF(IFERROR(OFFSET('Filtr dle měsíce'!AW$5,MATCH('Filtr dle měsíce'!$A254,'Filtr dle měsíce'!$AC$6:$AC$297,0),0,1,1)*OFFSET('Filtr dle měsíce'!AW$5,MATCH('Filtr dle měsíce'!$A254,'Filtr dle měsíce'!$AC$6:$AC$297,0),0,1,1),"")&gt;0,IFERROR(OFFSET('Filtr dle měsíce'!AW$5,MATCH('Filtr dle měsíce'!$A254,'Filtr dle měsíce'!$AC$6:$AC$297,0),0,1,1)*OFFSET('Filtr dle měsíce'!AW$5,MATCH('Filtr dle měsíce'!$A254,'Filtr dle měsíce'!$AC$6:$AC$297,0),0,1,1),""),"")</f>
        <v/>
      </c>
      <c r="BJ255" s="79" t="str">
        <f ca="1">IF(IFERROR(OFFSET('Filtr dle měsíce'!AX$5,MATCH('Filtr dle měsíce'!$A254,'Filtr dle měsíce'!$AC$6:$AC$297,0),0,1,1)*OFFSET('Filtr dle měsíce'!AX$5,MATCH('Filtr dle měsíce'!$A254,'Filtr dle měsíce'!$AC$6:$AC$297,0),0,1,1),"")&gt;0,IFERROR(OFFSET('Filtr dle měsíce'!AX$5,MATCH('Filtr dle měsíce'!$A254,'Filtr dle měsíce'!$AC$6:$AC$297,0),0,1,1)*OFFSET('Filtr dle měsíce'!AX$5,MATCH('Filtr dle měsíce'!$A254,'Filtr dle měsíce'!$AC$6:$AC$297,0),0,1,1),""),"")</f>
        <v/>
      </c>
      <c r="BK255" s="79" t="str">
        <f ca="1">IF(IFERROR(OFFSET('Filtr dle měsíce'!AY$5,MATCH('Filtr dle měsíce'!$A254,'Filtr dle měsíce'!$AC$6:$AC$297,0),0,1,1)*OFFSET('Filtr dle měsíce'!AY$5,MATCH('Filtr dle měsíce'!$A254,'Filtr dle měsíce'!$AC$6:$AC$297,0),0,1,1),"")&gt;0,IFERROR(OFFSET('Filtr dle měsíce'!AY$5,MATCH('Filtr dle měsíce'!$A254,'Filtr dle měsíce'!$AC$6:$AC$297,0),0,1,1)*OFFSET('Filtr dle měsíce'!AY$5,MATCH('Filtr dle měsíce'!$A254,'Filtr dle měsíce'!$AC$6:$AC$297,0),0,1,1),""),"")</f>
        <v/>
      </c>
      <c r="BL255" s="79" t="str">
        <f ca="1">IF(IFERROR(OFFSET('Filtr dle měsíce'!AZ$5,MATCH('Filtr dle měsíce'!$A254,'Filtr dle měsíce'!$AC$6:$AC$297,0),0,1,1)*OFFSET('Filtr dle měsíce'!AZ$5,MATCH('Filtr dle měsíce'!$A254,'Filtr dle měsíce'!$AC$6:$AC$297,0),0,1,1),"")&gt;0,IFERROR(OFFSET('Filtr dle měsíce'!AZ$5,MATCH('Filtr dle měsíce'!$A254,'Filtr dle měsíce'!$AC$6:$AC$297,0),0,1,1)*OFFSET('Filtr dle měsíce'!AZ$5,MATCH('Filtr dle měsíce'!$A254,'Filtr dle měsíce'!$AC$6:$AC$297,0),0,1,1),""),"")</f>
        <v/>
      </c>
      <c r="BM255" s="79" t="str">
        <f ca="1">IF(IFERROR(OFFSET('Filtr dle měsíce'!BA$5,MATCH('Filtr dle měsíce'!$A254,'Filtr dle měsíce'!$AC$6:$AC$297,0),0,1,1)*OFFSET('Filtr dle měsíce'!BA$5,MATCH('Filtr dle měsíce'!$A254,'Filtr dle měsíce'!$AC$6:$AC$297,0),0,1,1),"")&gt;0,IFERROR(OFFSET('Filtr dle měsíce'!BA$5,MATCH('Filtr dle měsíce'!$A254,'Filtr dle měsíce'!$AC$6:$AC$297,0),0,1,1)*OFFSET('Filtr dle měsíce'!BA$5,MATCH('Filtr dle měsíce'!$A254,'Filtr dle měsíce'!$AC$6:$AC$297,0),0,1,1),""),"")</f>
        <v/>
      </c>
      <c r="BN255" s="79" t="str">
        <f ca="1">IF(IFERROR(OFFSET('Filtr dle měsíce'!BB$5,MATCH('Filtr dle měsíce'!$A254,'Filtr dle měsíce'!$AC$6:$AC$297,0),0,1,1)*OFFSET('Filtr dle měsíce'!BB$5,MATCH('Filtr dle měsíce'!$A254,'Filtr dle měsíce'!$AC$6:$AC$297,0),0,1,1),"")&gt;0,IFERROR(OFFSET('Filtr dle měsíce'!BB$5,MATCH('Filtr dle měsíce'!$A254,'Filtr dle měsíce'!$AC$6:$AC$297,0),0,1,1)*OFFSET('Filtr dle měsíce'!BB$5,MATCH('Filtr dle měsíce'!$A254,'Filtr dle měsíce'!$AC$6:$AC$297,0),0,1,1),""),"")</f>
        <v/>
      </c>
      <c r="BO255" s="79" t="str">
        <f ca="1">IF(IFERROR(OFFSET('Filtr dle měsíce'!BC$5,MATCH('Filtr dle měsíce'!$A254,'Filtr dle měsíce'!$AC$6:$AC$297,0),0,1,1)*OFFSET('Filtr dle měsíce'!BC$5,MATCH('Filtr dle měsíce'!$A254,'Filtr dle měsíce'!$AC$6:$AC$297,0),0,1,1),"")&gt;0,IFERROR(OFFSET('Filtr dle měsíce'!BC$5,MATCH('Filtr dle měsíce'!$A254,'Filtr dle měsíce'!$AC$6:$AC$297,0),0,1,1)*OFFSET('Filtr dle měsíce'!BC$5,MATCH('Filtr dle měsíce'!$A254,'Filtr dle měsíce'!$AC$6:$AC$297,0),0,1,1),""),"")</f>
        <v/>
      </c>
      <c r="BP255" s="79"/>
      <c r="BQ255" s="79"/>
    </row>
    <row r="256" spans="1:69" ht="14.25" customHeight="1" x14ac:dyDescent="0.4">
      <c r="A256" s="51">
        <v>252</v>
      </c>
      <c r="B256" s="74" t="str">
        <f ca="1">IFERROR(TEXT(OFFSET('Tabulka klientů 2023'!$C$7,MATCH('Filtr dle měsíce'!A256,'Filtr dle měsíce'!$AC$6:$AC$297,0),0,1,1),""),"")</f>
        <v/>
      </c>
      <c r="C256" s="75" t="str">
        <f ca="1">IF(IFERROR(OFFSET('Tabulka klientů 2023'!$Q$7,MATCH('Filtr dle měsíce'!A256,'Filtr dle měsíce'!$AC$6:$AC$297,0),0,1,1)*OFFSET('Filtr dle měsíce'!$Q$5,MATCH('Filtr dle měsíce'!A256,'Filtr dle měsíce'!$AC$6:$AC$297,0),0,1,1),"")&gt;0,IFERROR(OFFSET('Tabulka klientů 2023'!$Q$7,MATCH('Filtr dle měsíce'!A256,'Filtr dle měsíce'!$AC$6:$AC$297,0),0,1,1)*OFFSET('Filtr dle měsíce'!$Q$5,MATCH('Filtr dle měsíce'!A256,'Filtr dle měsíce'!$AC$6:$AC$297,0),0,1,1),""),"")</f>
        <v/>
      </c>
      <c r="D256" s="76" t="str">
        <f ca="1">IF(IFERROR(OFFSET('Tabulka klientů 2023'!$T$7,MATCH('Filtr dle měsíce'!A256,'Filtr dle měsíce'!$AC$6:$AC$297,0),0,1,1)*OFFSET('Filtr dle měsíce'!$R$5,MATCH('Filtr dle měsíce'!A256,'Filtr dle měsíce'!$AC$6:$AC$297,0),0,1,1),"")&gt;0,IFERROR(OFFSET('Tabulka klientů 2023'!$T$7,MATCH('Filtr dle měsíce'!A256,'Filtr dle měsíce'!$AC$6:$AC$297,0),0,1,1)*OFFSET('Filtr dle měsíce'!$R$5,MATCH('Filtr dle měsíce'!A256,'Filtr dle měsíce'!$AC$6:$AC$297,0),0,1,1),""),"")</f>
        <v/>
      </c>
      <c r="E256" s="75" t="str">
        <f ca="1">IF(IFERROR(OFFSET('Tabulka klientů 2023'!$W$7,MATCH('Filtr dle měsíce'!A256,'Filtr dle měsíce'!$AC$6:$AC$297,0),0,1,1)*OFFSET('Filtr dle měsíce'!$S$5,MATCH('Filtr dle měsíce'!A256,'Filtr dle měsíce'!$AC$6:$AC$297,0),0,1,1),"")&gt;0,IFERROR(OFFSET('Tabulka klientů 2023'!$W$7,MATCH('Filtr dle měsíce'!A256,'Filtr dle měsíce'!$AC$6:$AC$297,0),0,1,1)*OFFSET('Filtr dle měsíce'!$S$5,MATCH('Filtr dle měsíce'!A256,'Filtr dle měsíce'!$AC$6:$AC$297,0),0,1,1),""),"")</f>
        <v/>
      </c>
      <c r="F256" s="76" t="str">
        <f ca="1">IF(IFERROR(OFFSET('Tabulka klientů 2023'!$Z$7,MATCH('Filtr dle měsíce'!A256,'Filtr dle měsíce'!$AC$6:$AC$297,0),0,1,1)*OFFSET('Filtr dle měsíce'!$T$5,MATCH('Filtr dle měsíce'!A256,'Filtr dle měsíce'!$AC$6:$AC$297,0),0,1,1),"")&gt;0,IFERROR(OFFSET('Tabulka klientů 2023'!$Z$7,MATCH('Filtr dle měsíce'!A256,'Filtr dle měsíce'!$AC$6:$AC$297,0),0,1,1)*OFFSET('Filtr dle měsíce'!$T$5,MATCH('Filtr dle měsíce'!A256,'Filtr dle měsíce'!$AC$6:$AC$297,0),0,1,1),""),"")</f>
        <v/>
      </c>
      <c r="G256" s="75" t="str">
        <f ca="1">IF(IFERROR(OFFSET('Tabulka klientů 2023'!$AC$7,MATCH('Filtr dle měsíce'!A256,'Filtr dle měsíce'!$AC$6:$AC$297,0),0,1,1)*OFFSET('Filtr dle měsíce'!$U$5,MATCH('Filtr dle měsíce'!A256,'Filtr dle měsíce'!$AC$6:$AC$297,0),0,1,1),"")&gt;0,IFERROR(OFFSET('Tabulka klientů 2023'!$AC$7,MATCH('Filtr dle měsíce'!A256,'Filtr dle měsíce'!$AC$6:$AC$297,0),0,1,1)*OFFSET('Filtr dle měsíce'!$U$5,MATCH('Filtr dle měsíce'!A256,'Filtr dle měsíce'!$AC$6:$AC$297,0),0,1,1),""),"")</f>
        <v/>
      </c>
      <c r="H256" s="76" t="str">
        <f ca="1">IF(IFERROR(OFFSET('Tabulka klientů 2023'!$AF$7,MATCH('Filtr dle měsíce'!A256,'Filtr dle měsíce'!$AC$6:$AC$297,0),0,1,1)*OFFSET('Filtr dle měsíce'!$V$5,MATCH('Filtr dle měsíce'!A256,'Filtr dle měsíce'!$AC$6:$AC$297,0),0,1,1),"")&gt;0,IFERROR(OFFSET('Tabulka klientů 2023'!$AF$7,MATCH('Filtr dle měsíce'!A256,'Filtr dle měsíce'!$AC$6:$AC$297,0),0,1,1)*OFFSET('Filtr dle měsíce'!$V$5,MATCH('Filtr dle měsíce'!A256,'Filtr dle měsíce'!$AC$6:$AC$297,0),0,1,1),""),"")</f>
        <v/>
      </c>
      <c r="I256" s="75" t="str">
        <f ca="1">IF(IFERROR(OFFSET('Tabulka klientů 2023'!$AI$7,MATCH('Filtr dle měsíce'!A256,'Filtr dle měsíce'!$AC$6:$AC$297,0),0,1,1)*OFFSET('Filtr dle měsíce'!$W$5,MATCH('Filtr dle měsíce'!A256,'Filtr dle měsíce'!$AC$6:$AC$297,0),0,1,1),"")&gt;0,IFERROR(OFFSET('Tabulka klientů 2023'!$AI$7,MATCH('Filtr dle měsíce'!A256,'Filtr dle měsíce'!$AC$6:$AC$297,0),0,1,1)*OFFSET('Filtr dle měsíce'!$W$5,MATCH('Filtr dle měsíce'!A256,'Filtr dle měsíce'!$AC$6:$AC$297,0),0,1,1),""),"")</f>
        <v/>
      </c>
      <c r="J256" s="76" t="str">
        <f ca="1">IF(IFERROR(OFFSET('Tabulka klientů 2023'!$AL$7,MATCH('Filtr dle měsíce'!A256,'Filtr dle měsíce'!$AC$6:$AC$297,0),0,1,1)*OFFSET('Filtr dle měsíce'!$X$5,MATCH('Filtr dle měsíce'!A256,'Filtr dle měsíce'!$AC$6:$AC$297,0),0,1,1),"")&gt;0,IFERROR(OFFSET('Tabulka klientů 2023'!$AL$7,MATCH('Filtr dle měsíce'!A256,'Filtr dle měsíce'!$AC$6:$AC$297,0),0,1,1)*OFFSET('Filtr dle měsíce'!$X$5,MATCH('Filtr dle měsíce'!A256,'Filtr dle měsíce'!$AC$6:$AC$297,0),0,1,1),""),"")</f>
        <v/>
      </c>
      <c r="K256" s="75" t="str">
        <f ca="1">IF(IFERROR(OFFSET('Tabulka klientů 2023'!$AO$7,MATCH('Filtr dle měsíce'!A256,'Filtr dle měsíce'!$AC$6:$AC$297,0),0,1,1)*OFFSET('Filtr dle měsíce'!$Y$5,MATCH('Filtr dle měsíce'!A256,'Filtr dle měsíce'!$AC$6:$AC$297,0),0,1,1),"")&gt;0,IFERROR(OFFSET('Tabulka klientů 2023'!$AO$7,MATCH('Filtr dle měsíce'!A256,'Filtr dle měsíce'!$AC$6:$AC$297,0),0,1,1)*OFFSET('Filtr dle měsíce'!$Y$5,MATCH('Filtr dle měsíce'!A256,'Filtr dle měsíce'!$AC$6:$AC$297,0),0,1,1),""),"")</f>
        <v/>
      </c>
      <c r="L256" s="76" t="str">
        <f ca="1">IF(IFERROR(OFFSET('Tabulka klientů 2023'!$AR$7,MATCH('Filtr dle měsíce'!A256,'Filtr dle měsíce'!$AC$6:$AC$297,0),0,1,1)*OFFSET('Filtr dle měsíce'!$Z$5,MATCH('Filtr dle měsíce'!A256,'Filtr dle měsíce'!$AC$6:$AC$297,0),0,1,1),"")&gt;0,IFERROR(OFFSET('Tabulka klientů 2023'!$AR$7,MATCH('Filtr dle měsíce'!A256,'Filtr dle měsíce'!$AC$6:$AC$297,0),0,1,1)*OFFSET('Filtr dle měsíce'!$Z$5,MATCH('Filtr dle měsíce'!A256,'Filtr dle měsíce'!$AC$6:$AC$297,0),0,1,1),""),"")</f>
        <v/>
      </c>
      <c r="M256" s="77" t="str">
        <f ca="1">IF(IFERROR(OFFSET('Tabulka klientů 2023'!$AU$7,MATCH('Filtr dle měsíce'!A256,'Filtr dle měsíce'!$AC$6:$AC$297,0),0,1,1)*OFFSET('Filtr dle měsíce'!$AA$5,MATCH('Filtr dle měsíce'!A256,'Filtr dle měsíce'!$AC$6:$AC$297,0),0,1,1),"")&gt;0,IFERROR(OFFSET('Tabulka klientů 2023'!$AU$7,MATCH('Filtr dle měsíce'!A256,'Filtr dle měsíce'!$AC$6:$AC$297,0),0,1,1)*OFFSET('Filtr dle měsíce'!$AA$5,MATCH('Filtr dle měsíce'!A256,'Filtr dle měsíce'!$AC$6:$AC$297,0),0,1,1),""),"")</f>
        <v/>
      </c>
      <c r="N256" s="78" t="str">
        <f t="shared" ca="1" si="0"/>
        <v/>
      </c>
      <c r="Q256" s="51">
        <f>IF('Tabulka klientů 2023'!R258='Filtr dle měsíce'!$C$1,1,0)</f>
        <v>0</v>
      </c>
      <c r="R256" s="51">
        <f>IF('Tabulka klientů 2023'!U258='Filtr dle měsíce'!$C$1,1,0)</f>
        <v>0</v>
      </c>
      <c r="S256" s="51">
        <f>IF('Tabulka klientů 2023'!X258='Filtr dle měsíce'!$C$1,1,0)</f>
        <v>0</v>
      </c>
      <c r="T256" s="51">
        <f>IF('Tabulka klientů 2023'!AA258='Filtr dle měsíce'!$C$1,1,0)</f>
        <v>0</v>
      </c>
      <c r="U256" s="51">
        <f>IF('Tabulka klientů 2023'!AD258='Filtr dle měsíce'!$C$1,1,0)</f>
        <v>0</v>
      </c>
      <c r="V256" s="51">
        <f>IF('Tabulka klientů 2023'!AG258='Filtr dle měsíce'!$C$1,1,0)</f>
        <v>0</v>
      </c>
      <c r="W256" s="51">
        <f>IF('Tabulka klientů 2023'!AJ258='Filtr dle měsíce'!$C$1,1,0)</f>
        <v>0</v>
      </c>
      <c r="X256" s="1">
        <f>IF('Tabulka klientů 2023'!AM258='Filtr dle měsíce'!$C$1,1,0)</f>
        <v>0</v>
      </c>
      <c r="Y256" s="1">
        <f>IF('Tabulka klientů 2023'!AP258='Filtr dle měsíce'!$C$1,1,0)</f>
        <v>0</v>
      </c>
      <c r="Z256" s="1">
        <f>IF('Tabulka klientů 2023'!AS258='Filtr dle měsíce'!$C$1,1,0)</f>
        <v>0</v>
      </c>
      <c r="AA256" s="1">
        <f>IF('Tabulka klientů 2023'!AV258='Filtr dle měsíce'!$C$1,1,0)</f>
        <v>0</v>
      </c>
      <c r="AB256" s="1">
        <f t="shared" si="1"/>
        <v>0</v>
      </c>
      <c r="AC256" s="1">
        <f t="shared" si="2"/>
        <v>0</v>
      </c>
      <c r="AE256" s="51">
        <f>IF('Tabulka klientů 2023'!S258="ANO",1,0)</f>
        <v>0</v>
      </c>
      <c r="AF256" s="51">
        <f>IF('Tabulka klientů 2023'!V258="ANO",1,0)</f>
        <v>0</v>
      </c>
      <c r="AG256" s="51">
        <f>IF('Tabulka klientů 2023'!Y258="ANO",1,0)</f>
        <v>0</v>
      </c>
      <c r="AH256" s="51">
        <f>IF('Tabulka klientů 2023'!AB258="ANO",1,0)</f>
        <v>0</v>
      </c>
      <c r="AI256" s="51">
        <f>IF('Tabulka klientů 2023'!AE258="ANO",1,0)</f>
        <v>0</v>
      </c>
      <c r="AJ256" s="51">
        <f>IF('Tabulka klientů 2023'!AH258="ANO",1,0)</f>
        <v>0</v>
      </c>
      <c r="AK256" s="51">
        <f>IF('Tabulka klientů 2023'!AK258="ANO",1,0)</f>
        <v>0</v>
      </c>
      <c r="AL256" s="51">
        <f>IF('Tabulka klientů 2023'!AN258="ANO",1,0)</f>
        <v>0</v>
      </c>
      <c r="AM256" s="51">
        <f>IF('Tabulka klientů 2023'!AQ258="ANO",1,0)</f>
        <v>0</v>
      </c>
      <c r="AN256" s="51">
        <f>IF('Tabulka klientů 2023'!AT258="ANO",1,0)</f>
        <v>0</v>
      </c>
      <c r="AO256" s="51">
        <f>IF('Tabulka klientů 2023'!AW258="ANO",1,0)</f>
        <v>0</v>
      </c>
      <c r="AP256" s="51" t="e">
        <f t="shared" ref="AP256:AQ256" si="502">#N/A</f>
        <v>#N/A</v>
      </c>
      <c r="AQ256" s="51" t="e">
        <f t="shared" si="502"/>
        <v>#N/A</v>
      </c>
      <c r="AR256" s="51"/>
      <c r="AS256" s="1">
        <f t="shared" ref="AS256:BC256" si="503">SUM(Q256+AE256)</f>
        <v>0</v>
      </c>
      <c r="AT256" s="1">
        <f t="shared" si="503"/>
        <v>0</v>
      </c>
      <c r="AU256" s="1">
        <f t="shared" si="503"/>
        <v>0</v>
      </c>
      <c r="AV256" s="1">
        <f t="shared" si="503"/>
        <v>0</v>
      </c>
      <c r="AW256" s="1">
        <f t="shared" si="503"/>
        <v>0</v>
      </c>
      <c r="AX256" s="1">
        <f t="shared" si="503"/>
        <v>0</v>
      </c>
      <c r="AY256" s="1">
        <f t="shared" si="503"/>
        <v>0</v>
      </c>
      <c r="AZ256" s="1">
        <f t="shared" si="503"/>
        <v>0</v>
      </c>
      <c r="BA256" s="1">
        <f t="shared" si="503"/>
        <v>0</v>
      </c>
      <c r="BB256" s="1">
        <f t="shared" si="503"/>
        <v>0</v>
      </c>
      <c r="BC256" s="1">
        <f t="shared" si="503"/>
        <v>0</v>
      </c>
      <c r="BD256" s="1"/>
      <c r="BE256" s="79" t="str">
        <f ca="1">IF(IFERROR(OFFSET('Filtr dle měsíce'!AS$5,MATCH('Filtr dle měsíce'!$A255,'Filtr dle měsíce'!$AC$6:$AC$297,0),0,1,1)*OFFSET('Filtr dle měsíce'!AS$5,MATCH('Filtr dle měsíce'!$A255,'Filtr dle měsíce'!$AC$6:$AC$297,0),0,1,1),"")&gt;0,IFERROR(OFFSET('Filtr dle měsíce'!AS$5,MATCH('Filtr dle měsíce'!$A255,'Filtr dle měsíce'!$AC$6:$AC$297,0),0,1,1)*OFFSET('Filtr dle měsíce'!AS$5,MATCH('Filtr dle měsíce'!$A255,'Filtr dle měsíce'!$AC$6:$AC$297,0),0,1,1),""),"")</f>
        <v/>
      </c>
      <c r="BF256" s="79" t="str">
        <f ca="1">IF(IFERROR(OFFSET('Filtr dle měsíce'!AT$5,MATCH('Filtr dle měsíce'!$A255,'Filtr dle měsíce'!$AC$6:$AC$297,0),0,1,1)*OFFSET('Filtr dle měsíce'!AT$5,MATCH('Filtr dle měsíce'!$A255,'Filtr dle měsíce'!$AC$6:$AC$297,0),0,1,1),"")&gt;0,IFERROR(OFFSET('Filtr dle měsíce'!AT$5,MATCH('Filtr dle měsíce'!$A255,'Filtr dle měsíce'!$AC$6:$AC$297,0),0,1,1)*OFFSET('Filtr dle měsíce'!AT$5,MATCH('Filtr dle měsíce'!$A255,'Filtr dle měsíce'!$AC$6:$AC$297,0),0,1,1),""),"")</f>
        <v/>
      </c>
      <c r="BG256" s="79" t="str">
        <f ca="1">IF(IFERROR(OFFSET('Filtr dle měsíce'!AU$5,MATCH('Filtr dle měsíce'!$A255,'Filtr dle měsíce'!$AC$6:$AC$297,0),0,1,1)*OFFSET('Filtr dle měsíce'!AU$5,MATCH('Filtr dle měsíce'!$A255,'Filtr dle měsíce'!$AC$6:$AC$297,0),0,1,1),"")&gt;0,IFERROR(OFFSET('Filtr dle měsíce'!AU$5,MATCH('Filtr dle měsíce'!$A255,'Filtr dle měsíce'!$AC$6:$AC$297,0),0,1,1)*OFFSET('Filtr dle měsíce'!AU$5,MATCH('Filtr dle měsíce'!$A255,'Filtr dle měsíce'!$AC$6:$AC$297,0),0,1,1),""),"")</f>
        <v/>
      </c>
      <c r="BH256" s="79" t="str">
        <f ca="1">IF(IFERROR(OFFSET('Filtr dle měsíce'!AV$5,MATCH('Filtr dle měsíce'!$A255,'Filtr dle měsíce'!$AC$6:$AC$297,0),0,1,1)*OFFSET('Filtr dle měsíce'!AV$5,MATCH('Filtr dle měsíce'!$A255,'Filtr dle měsíce'!$AC$6:$AC$297,0),0,1,1),"")&gt;0,IFERROR(OFFSET('Filtr dle měsíce'!AV$5,MATCH('Filtr dle měsíce'!$A255,'Filtr dle měsíce'!$AC$6:$AC$297,0),0,1,1)*OFFSET('Filtr dle měsíce'!AV$5,MATCH('Filtr dle měsíce'!$A255,'Filtr dle měsíce'!$AC$6:$AC$297,0),0,1,1),""),"")</f>
        <v/>
      </c>
      <c r="BI256" s="79" t="str">
        <f ca="1">IF(IFERROR(OFFSET('Filtr dle měsíce'!AW$5,MATCH('Filtr dle měsíce'!$A255,'Filtr dle měsíce'!$AC$6:$AC$297,0),0,1,1)*OFFSET('Filtr dle měsíce'!AW$5,MATCH('Filtr dle měsíce'!$A255,'Filtr dle měsíce'!$AC$6:$AC$297,0),0,1,1),"")&gt;0,IFERROR(OFFSET('Filtr dle měsíce'!AW$5,MATCH('Filtr dle měsíce'!$A255,'Filtr dle měsíce'!$AC$6:$AC$297,0),0,1,1)*OFFSET('Filtr dle měsíce'!AW$5,MATCH('Filtr dle měsíce'!$A255,'Filtr dle měsíce'!$AC$6:$AC$297,0),0,1,1),""),"")</f>
        <v/>
      </c>
      <c r="BJ256" s="79" t="str">
        <f ca="1">IF(IFERROR(OFFSET('Filtr dle měsíce'!AX$5,MATCH('Filtr dle měsíce'!$A255,'Filtr dle měsíce'!$AC$6:$AC$297,0),0,1,1)*OFFSET('Filtr dle měsíce'!AX$5,MATCH('Filtr dle měsíce'!$A255,'Filtr dle měsíce'!$AC$6:$AC$297,0),0,1,1),"")&gt;0,IFERROR(OFFSET('Filtr dle měsíce'!AX$5,MATCH('Filtr dle měsíce'!$A255,'Filtr dle měsíce'!$AC$6:$AC$297,0),0,1,1)*OFFSET('Filtr dle měsíce'!AX$5,MATCH('Filtr dle měsíce'!$A255,'Filtr dle měsíce'!$AC$6:$AC$297,0),0,1,1),""),"")</f>
        <v/>
      </c>
      <c r="BK256" s="79" t="str">
        <f ca="1">IF(IFERROR(OFFSET('Filtr dle měsíce'!AY$5,MATCH('Filtr dle měsíce'!$A255,'Filtr dle měsíce'!$AC$6:$AC$297,0),0,1,1)*OFFSET('Filtr dle měsíce'!AY$5,MATCH('Filtr dle měsíce'!$A255,'Filtr dle měsíce'!$AC$6:$AC$297,0),0,1,1),"")&gt;0,IFERROR(OFFSET('Filtr dle měsíce'!AY$5,MATCH('Filtr dle měsíce'!$A255,'Filtr dle měsíce'!$AC$6:$AC$297,0),0,1,1)*OFFSET('Filtr dle měsíce'!AY$5,MATCH('Filtr dle měsíce'!$A255,'Filtr dle měsíce'!$AC$6:$AC$297,0),0,1,1),""),"")</f>
        <v/>
      </c>
      <c r="BL256" s="79" t="str">
        <f ca="1">IF(IFERROR(OFFSET('Filtr dle měsíce'!AZ$5,MATCH('Filtr dle měsíce'!$A255,'Filtr dle měsíce'!$AC$6:$AC$297,0),0,1,1)*OFFSET('Filtr dle měsíce'!AZ$5,MATCH('Filtr dle měsíce'!$A255,'Filtr dle měsíce'!$AC$6:$AC$297,0),0,1,1),"")&gt;0,IFERROR(OFFSET('Filtr dle měsíce'!AZ$5,MATCH('Filtr dle měsíce'!$A255,'Filtr dle měsíce'!$AC$6:$AC$297,0),0,1,1)*OFFSET('Filtr dle měsíce'!AZ$5,MATCH('Filtr dle měsíce'!$A255,'Filtr dle měsíce'!$AC$6:$AC$297,0),0,1,1),""),"")</f>
        <v/>
      </c>
      <c r="BM256" s="79" t="str">
        <f ca="1">IF(IFERROR(OFFSET('Filtr dle měsíce'!BA$5,MATCH('Filtr dle měsíce'!$A255,'Filtr dle měsíce'!$AC$6:$AC$297,0),0,1,1)*OFFSET('Filtr dle měsíce'!BA$5,MATCH('Filtr dle měsíce'!$A255,'Filtr dle měsíce'!$AC$6:$AC$297,0),0,1,1),"")&gt;0,IFERROR(OFFSET('Filtr dle měsíce'!BA$5,MATCH('Filtr dle měsíce'!$A255,'Filtr dle měsíce'!$AC$6:$AC$297,0),0,1,1)*OFFSET('Filtr dle měsíce'!BA$5,MATCH('Filtr dle měsíce'!$A255,'Filtr dle měsíce'!$AC$6:$AC$297,0),0,1,1),""),"")</f>
        <v/>
      </c>
      <c r="BN256" s="79" t="str">
        <f ca="1">IF(IFERROR(OFFSET('Filtr dle měsíce'!BB$5,MATCH('Filtr dle měsíce'!$A255,'Filtr dle měsíce'!$AC$6:$AC$297,0),0,1,1)*OFFSET('Filtr dle měsíce'!BB$5,MATCH('Filtr dle měsíce'!$A255,'Filtr dle měsíce'!$AC$6:$AC$297,0),0,1,1),"")&gt;0,IFERROR(OFFSET('Filtr dle měsíce'!BB$5,MATCH('Filtr dle měsíce'!$A255,'Filtr dle měsíce'!$AC$6:$AC$297,0),0,1,1)*OFFSET('Filtr dle měsíce'!BB$5,MATCH('Filtr dle měsíce'!$A255,'Filtr dle měsíce'!$AC$6:$AC$297,0),0,1,1),""),"")</f>
        <v/>
      </c>
      <c r="BO256" s="79" t="str">
        <f ca="1">IF(IFERROR(OFFSET('Filtr dle měsíce'!BC$5,MATCH('Filtr dle měsíce'!$A255,'Filtr dle měsíce'!$AC$6:$AC$297,0),0,1,1)*OFFSET('Filtr dle měsíce'!BC$5,MATCH('Filtr dle měsíce'!$A255,'Filtr dle měsíce'!$AC$6:$AC$297,0),0,1,1),"")&gt;0,IFERROR(OFFSET('Filtr dle měsíce'!BC$5,MATCH('Filtr dle měsíce'!$A255,'Filtr dle měsíce'!$AC$6:$AC$297,0),0,1,1)*OFFSET('Filtr dle měsíce'!BC$5,MATCH('Filtr dle měsíce'!$A255,'Filtr dle měsíce'!$AC$6:$AC$297,0),0,1,1),""),"")</f>
        <v/>
      </c>
      <c r="BP256" s="79"/>
      <c r="BQ256" s="79"/>
    </row>
    <row r="257" spans="1:69" ht="14.25" customHeight="1" x14ac:dyDescent="0.4">
      <c r="A257" s="51">
        <v>253</v>
      </c>
      <c r="B257" s="74" t="str">
        <f ca="1">IFERROR(TEXT(OFFSET('Tabulka klientů 2023'!$C$7,MATCH('Filtr dle měsíce'!A257,'Filtr dle měsíce'!$AC$6:$AC$297,0),0,1,1),""),"")</f>
        <v/>
      </c>
      <c r="C257" s="75" t="str">
        <f ca="1">IF(IFERROR(OFFSET('Tabulka klientů 2023'!$Q$7,MATCH('Filtr dle měsíce'!A257,'Filtr dle měsíce'!$AC$6:$AC$297,0),0,1,1)*OFFSET('Filtr dle měsíce'!$Q$5,MATCH('Filtr dle měsíce'!A257,'Filtr dle měsíce'!$AC$6:$AC$297,0),0,1,1),"")&gt;0,IFERROR(OFFSET('Tabulka klientů 2023'!$Q$7,MATCH('Filtr dle měsíce'!A257,'Filtr dle měsíce'!$AC$6:$AC$297,0),0,1,1)*OFFSET('Filtr dle měsíce'!$Q$5,MATCH('Filtr dle měsíce'!A257,'Filtr dle měsíce'!$AC$6:$AC$297,0),0,1,1),""),"")</f>
        <v/>
      </c>
      <c r="D257" s="76" t="str">
        <f ca="1">IF(IFERROR(OFFSET('Tabulka klientů 2023'!$T$7,MATCH('Filtr dle měsíce'!A257,'Filtr dle měsíce'!$AC$6:$AC$297,0),0,1,1)*OFFSET('Filtr dle měsíce'!$R$5,MATCH('Filtr dle měsíce'!A257,'Filtr dle měsíce'!$AC$6:$AC$297,0),0,1,1),"")&gt;0,IFERROR(OFFSET('Tabulka klientů 2023'!$T$7,MATCH('Filtr dle měsíce'!A257,'Filtr dle měsíce'!$AC$6:$AC$297,0),0,1,1)*OFFSET('Filtr dle měsíce'!$R$5,MATCH('Filtr dle měsíce'!A257,'Filtr dle měsíce'!$AC$6:$AC$297,0),0,1,1),""),"")</f>
        <v/>
      </c>
      <c r="E257" s="75" t="str">
        <f ca="1">IF(IFERROR(OFFSET('Tabulka klientů 2023'!$W$7,MATCH('Filtr dle měsíce'!A257,'Filtr dle měsíce'!$AC$6:$AC$297,0),0,1,1)*OFFSET('Filtr dle měsíce'!$S$5,MATCH('Filtr dle měsíce'!A257,'Filtr dle měsíce'!$AC$6:$AC$297,0),0,1,1),"")&gt;0,IFERROR(OFFSET('Tabulka klientů 2023'!$W$7,MATCH('Filtr dle měsíce'!A257,'Filtr dle měsíce'!$AC$6:$AC$297,0),0,1,1)*OFFSET('Filtr dle měsíce'!$S$5,MATCH('Filtr dle měsíce'!A257,'Filtr dle měsíce'!$AC$6:$AC$297,0),0,1,1),""),"")</f>
        <v/>
      </c>
      <c r="F257" s="76" t="str">
        <f ca="1">IF(IFERROR(OFFSET('Tabulka klientů 2023'!$Z$7,MATCH('Filtr dle měsíce'!A257,'Filtr dle měsíce'!$AC$6:$AC$297,0),0,1,1)*OFFSET('Filtr dle měsíce'!$T$5,MATCH('Filtr dle měsíce'!A257,'Filtr dle měsíce'!$AC$6:$AC$297,0),0,1,1),"")&gt;0,IFERROR(OFFSET('Tabulka klientů 2023'!$Z$7,MATCH('Filtr dle měsíce'!A257,'Filtr dle měsíce'!$AC$6:$AC$297,0),0,1,1)*OFFSET('Filtr dle měsíce'!$T$5,MATCH('Filtr dle měsíce'!A257,'Filtr dle měsíce'!$AC$6:$AC$297,0),0,1,1),""),"")</f>
        <v/>
      </c>
      <c r="G257" s="75" t="str">
        <f ca="1">IF(IFERROR(OFFSET('Tabulka klientů 2023'!$AC$7,MATCH('Filtr dle měsíce'!A257,'Filtr dle měsíce'!$AC$6:$AC$297,0),0,1,1)*OFFSET('Filtr dle měsíce'!$U$5,MATCH('Filtr dle měsíce'!A257,'Filtr dle měsíce'!$AC$6:$AC$297,0),0,1,1),"")&gt;0,IFERROR(OFFSET('Tabulka klientů 2023'!$AC$7,MATCH('Filtr dle měsíce'!A257,'Filtr dle měsíce'!$AC$6:$AC$297,0),0,1,1)*OFFSET('Filtr dle měsíce'!$U$5,MATCH('Filtr dle měsíce'!A257,'Filtr dle měsíce'!$AC$6:$AC$297,0),0,1,1),""),"")</f>
        <v/>
      </c>
      <c r="H257" s="76" t="str">
        <f ca="1">IF(IFERROR(OFFSET('Tabulka klientů 2023'!$AF$7,MATCH('Filtr dle měsíce'!A257,'Filtr dle měsíce'!$AC$6:$AC$297,0),0,1,1)*OFFSET('Filtr dle měsíce'!$V$5,MATCH('Filtr dle měsíce'!A257,'Filtr dle měsíce'!$AC$6:$AC$297,0),0,1,1),"")&gt;0,IFERROR(OFFSET('Tabulka klientů 2023'!$AF$7,MATCH('Filtr dle měsíce'!A257,'Filtr dle měsíce'!$AC$6:$AC$297,0),0,1,1)*OFFSET('Filtr dle měsíce'!$V$5,MATCH('Filtr dle měsíce'!A257,'Filtr dle měsíce'!$AC$6:$AC$297,0),0,1,1),""),"")</f>
        <v/>
      </c>
      <c r="I257" s="75" t="str">
        <f ca="1">IF(IFERROR(OFFSET('Tabulka klientů 2023'!$AI$7,MATCH('Filtr dle měsíce'!A257,'Filtr dle měsíce'!$AC$6:$AC$297,0),0,1,1)*OFFSET('Filtr dle měsíce'!$W$5,MATCH('Filtr dle měsíce'!A257,'Filtr dle měsíce'!$AC$6:$AC$297,0),0,1,1),"")&gt;0,IFERROR(OFFSET('Tabulka klientů 2023'!$AI$7,MATCH('Filtr dle měsíce'!A257,'Filtr dle měsíce'!$AC$6:$AC$297,0),0,1,1)*OFFSET('Filtr dle měsíce'!$W$5,MATCH('Filtr dle měsíce'!A257,'Filtr dle měsíce'!$AC$6:$AC$297,0),0,1,1),""),"")</f>
        <v/>
      </c>
      <c r="J257" s="76" t="str">
        <f ca="1">IF(IFERROR(OFFSET('Tabulka klientů 2023'!$AL$7,MATCH('Filtr dle měsíce'!A257,'Filtr dle měsíce'!$AC$6:$AC$297,0),0,1,1)*OFFSET('Filtr dle měsíce'!$X$5,MATCH('Filtr dle měsíce'!A257,'Filtr dle měsíce'!$AC$6:$AC$297,0),0,1,1),"")&gt;0,IFERROR(OFFSET('Tabulka klientů 2023'!$AL$7,MATCH('Filtr dle měsíce'!A257,'Filtr dle měsíce'!$AC$6:$AC$297,0),0,1,1)*OFFSET('Filtr dle měsíce'!$X$5,MATCH('Filtr dle měsíce'!A257,'Filtr dle měsíce'!$AC$6:$AC$297,0),0,1,1),""),"")</f>
        <v/>
      </c>
      <c r="K257" s="75" t="str">
        <f ca="1">IF(IFERROR(OFFSET('Tabulka klientů 2023'!$AO$7,MATCH('Filtr dle měsíce'!A257,'Filtr dle měsíce'!$AC$6:$AC$297,0),0,1,1)*OFFSET('Filtr dle měsíce'!$Y$5,MATCH('Filtr dle měsíce'!A257,'Filtr dle měsíce'!$AC$6:$AC$297,0),0,1,1),"")&gt;0,IFERROR(OFFSET('Tabulka klientů 2023'!$AO$7,MATCH('Filtr dle měsíce'!A257,'Filtr dle měsíce'!$AC$6:$AC$297,0),0,1,1)*OFFSET('Filtr dle měsíce'!$Y$5,MATCH('Filtr dle měsíce'!A257,'Filtr dle měsíce'!$AC$6:$AC$297,0),0,1,1),""),"")</f>
        <v/>
      </c>
      <c r="L257" s="76" t="str">
        <f ca="1">IF(IFERROR(OFFSET('Tabulka klientů 2023'!$AR$7,MATCH('Filtr dle měsíce'!A257,'Filtr dle měsíce'!$AC$6:$AC$297,0),0,1,1)*OFFSET('Filtr dle měsíce'!$Z$5,MATCH('Filtr dle měsíce'!A257,'Filtr dle měsíce'!$AC$6:$AC$297,0),0,1,1),"")&gt;0,IFERROR(OFFSET('Tabulka klientů 2023'!$AR$7,MATCH('Filtr dle měsíce'!A257,'Filtr dle měsíce'!$AC$6:$AC$297,0),0,1,1)*OFFSET('Filtr dle měsíce'!$Z$5,MATCH('Filtr dle měsíce'!A257,'Filtr dle měsíce'!$AC$6:$AC$297,0),0,1,1),""),"")</f>
        <v/>
      </c>
      <c r="M257" s="77" t="str">
        <f ca="1">IF(IFERROR(OFFSET('Tabulka klientů 2023'!$AU$7,MATCH('Filtr dle měsíce'!A257,'Filtr dle měsíce'!$AC$6:$AC$297,0),0,1,1)*OFFSET('Filtr dle měsíce'!$AA$5,MATCH('Filtr dle měsíce'!A257,'Filtr dle měsíce'!$AC$6:$AC$297,0),0,1,1),"")&gt;0,IFERROR(OFFSET('Tabulka klientů 2023'!$AU$7,MATCH('Filtr dle měsíce'!A257,'Filtr dle měsíce'!$AC$6:$AC$297,0),0,1,1)*OFFSET('Filtr dle měsíce'!$AA$5,MATCH('Filtr dle měsíce'!A257,'Filtr dle měsíce'!$AC$6:$AC$297,0),0,1,1),""),"")</f>
        <v/>
      </c>
      <c r="N257" s="78" t="str">
        <f t="shared" ca="1" si="0"/>
        <v/>
      </c>
      <c r="Q257" s="51">
        <f>IF('Tabulka klientů 2023'!R259='Filtr dle měsíce'!$C$1,1,0)</f>
        <v>0</v>
      </c>
      <c r="R257" s="51">
        <f>IF('Tabulka klientů 2023'!U259='Filtr dle měsíce'!$C$1,1,0)</f>
        <v>0</v>
      </c>
      <c r="S257" s="51">
        <f>IF('Tabulka klientů 2023'!X259='Filtr dle měsíce'!$C$1,1,0)</f>
        <v>0</v>
      </c>
      <c r="T257" s="51">
        <f>IF('Tabulka klientů 2023'!AA259='Filtr dle měsíce'!$C$1,1,0)</f>
        <v>0</v>
      </c>
      <c r="U257" s="51">
        <f>IF('Tabulka klientů 2023'!AD259='Filtr dle měsíce'!$C$1,1,0)</f>
        <v>0</v>
      </c>
      <c r="V257" s="51">
        <f>IF('Tabulka klientů 2023'!AG259='Filtr dle měsíce'!$C$1,1,0)</f>
        <v>0</v>
      </c>
      <c r="W257" s="51">
        <f>IF('Tabulka klientů 2023'!AJ259='Filtr dle měsíce'!$C$1,1,0)</f>
        <v>0</v>
      </c>
      <c r="X257" s="1">
        <f>IF('Tabulka klientů 2023'!AM259='Filtr dle měsíce'!$C$1,1,0)</f>
        <v>0</v>
      </c>
      <c r="Y257" s="1">
        <f>IF('Tabulka klientů 2023'!AP259='Filtr dle měsíce'!$C$1,1,0)</f>
        <v>0</v>
      </c>
      <c r="Z257" s="1">
        <f>IF('Tabulka klientů 2023'!AS259='Filtr dle měsíce'!$C$1,1,0)</f>
        <v>0</v>
      </c>
      <c r="AA257" s="1">
        <f>IF('Tabulka klientů 2023'!AV259='Filtr dle měsíce'!$C$1,1,0)</f>
        <v>0</v>
      </c>
      <c r="AB257" s="1">
        <f t="shared" si="1"/>
        <v>0</v>
      </c>
      <c r="AC257" s="1">
        <f t="shared" si="2"/>
        <v>0</v>
      </c>
      <c r="AE257" s="51">
        <f>IF('Tabulka klientů 2023'!S259="ANO",1,0)</f>
        <v>0</v>
      </c>
      <c r="AF257" s="51">
        <f>IF('Tabulka klientů 2023'!V259="ANO",1,0)</f>
        <v>0</v>
      </c>
      <c r="AG257" s="51">
        <f>IF('Tabulka klientů 2023'!Y259="ANO",1,0)</f>
        <v>0</v>
      </c>
      <c r="AH257" s="51">
        <f>IF('Tabulka klientů 2023'!AB259="ANO",1,0)</f>
        <v>0</v>
      </c>
      <c r="AI257" s="51">
        <f>IF('Tabulka klientů 2023'!AE259="ANO",1,0)</f>
        <v>0</v>
      </c>
      <c r="AJ257" s="51">
        <f>IF('Tabulka klientů 2023'!AH259="ANO",1,0)</f>
        <v>0</v>
      </c>
      <c r="AK257" s="51">
        <f>IF('Tabulka klientů 2023'!AK259="ANO",1,0)</f>
        <v>0</v>
      </c>
      <c r="AL257" s="51">
        <f>IF('Tabulka klientů 2023'!AN259="ANO",1,0)</f>
        <v>0</v>
      </c>
      <c r="AM257" s="51">
        <f>IF('Tabulka klientů 2023'!AQ259="ANO",1,0)</f>
        <v>0</v>
      </c>
      <c r="AN257" s="51">
        <f>IF('Tabulka klientů 2023'!AT259="ANO",1,0)</f>
        <v>0</v>
      </c>
      <c r="AO257" s="51">
        <f>IF('Tabulka klientů 2023'!AW259="ANO",1,0)</f>
        <v>0</v>
      </c>
      <c r="AP257" s="51" t="e">
        <f t="shared" ref="AP257:AQ257" si="504">#N/A</f>
        <v>#N/A</v>
      </c>
      <c r="AQ257" s="51" t="e">
        <f t="shared" si="504"/>
        <v>#N/A</v>
      </c>
      <c r="AR257" s="51"/>
      <c r="AS257" s="1">
        <f t="shared" ref="AS257:BC257" si="505">SUM(Q257+AE257)</f>
        <v>0</v>
      </c>
      <c r="AT257" s="1">
        <f t="shared" si="505"/>
        <v>0</v>
      </c>
      <c r="AU257" s="1">
        <f t="shared" si="505"/>
        <v>0</v>
      </c>
      <c r="AV257" s="1">
        <f t="shared" si="505"/>
        <v>0</v>
      </c>
      <c r="AW257" s="1">
        <f t="shared" si="505"/>
        <v>0</v>
      </c>
      <c r="AX257" s="1">
        <f t="shared" si="505"/>
        <v>0</v>
      </c>
      <c r="AY257" s="1">
        <f t="shared" si="505"/>
        <v>0</v>
      </c>
      <c r="AZ257" s="1">
        <f t="shared" si="505"/>
        <v>0</v>
      </c>
      <c r="BA257" s="1">
        <f t="shared" si="505"/>
        <v>0</v>
      </c>
      <c r="BB257" s="1">
        <f t="shared" si="505"/>
        <v>0</v>
      </c>
      <c r="BC257" s="1">
        <f t="shared" si="505"/>
        <v>0</v>
      </c>
      <c r="BD257" s="1"/>
      <c r="BE257" s="79" t="str">
        <f ca="1">IF(IFERROR(OFFSET('Filtr dle měsíce'!AS$5,MATCH('Filtr dle měsíce'!$A256,'Filtr dle měsíce'!$AC$6:$AC$297,0),0,1,1)*OFFSET('Filtr dle měsíce'!AS$5,MATCH('Filtr dle měsíce'!$A256,'Filtr dle měsíce'!$AC$6:$AC$297,0),0,1,1),"")&gt;0,IFERROR(OFFSET('Filtr dle měsíce'!AS$5,MATCH('Filtr dle měsíce'!$A256,'Filtr dle měsíce'!$AC$6:$AC$297,0),0,1,1)*OFFSET('Filtr dle měsíce'!AS$5,MATCH('Filtr dle měsíce'!$A256,'Filtr dle měsíce'!$AC$6:$AC$297,0),0,1,1),""),"")</f>
        <v/>
      </c>
      <c r="BF257" s="79" t="str">
        <f ca="1">IF(IFERROR(OFFSET('Filtr dle měsíce'!AT$5,MATCH('Filtr dle měsíce'!$A256,'Filtr dle měsíce'!$AC$6:$AC$297,0),0,1,1)*OFFSET('Filtr dle měsíce'!AT$5,MATCH('Filtr dle měsíce'!$A256,'Filtr dle měsíce'!$AC$6:$AC$297,0),0,1,1),"")&gt;0,IFERROR(OFFSET('Filtr dle měsíce'!AT$5,MATCH('Filtr dle měsíce'!$A256,'Filtr dle měsíce'!$AC$6:$AC$297,0),0,1,1)*OFFSET('Filtr dle měsíce'!AT$5,MATCH('Filtr dle měsíce'!$A256,'Filtr dle měsíce'!$AC$6:$AC$297,0),0,1,1),""),"")</f>
        <v/>
      </c>
      <c r="BG257" s="79" t="str">
        <f ca="1">IF(IFERROR(OFFSET('Filtr dle měsíce'!AU$5,MATCH('Filtr dle měsíce'!$A256,'Filtr dle měsíce'!$AC$6:$AC$297,0),0,1,1)*OFFSET('Filtr dle měsíce'!AU$5,MATCH('Filtr dle měsíce'!$A256,'Filtr dle měsíce'!$AC$6:$AC$297,0),0,1,1),"")&gt;0,IFERROR(OFFSET('Filtr dle měsíce'!AU$5,MATCH('Filtr dle měsíce'!$A256,'Filtr dle měsíce'!$AC$6:$AC$297,0),0,1,1)*OFFSET('Filtr dle měsíce'!AU$5,MATCH('Filtr dle měsíce'!$A256,'Filtr dle měsíce'!$AC$6:$AC$297,0),0,1,1),""),"")</f>
        <v/>
      </c>
      <c r="BH257" s="79" t="str">
        <f ca="1">IF(IFERROR(OFFSET('Filtr dle měsíce'!AV$5,MATCH('Filtr dle měsíce'!$A256,'Filtr dle měsíce'!$AC$6:$AC$297,0),0,1,1)*OFFSET('Filtr dle měsíce'!AV$5,MATCH('Filtr dle měsíce'!$A256,'Filtr dle měsíce'!$AC$6:$AC$297,0),0,1,1),"")&gt;0,IFERROR(OFFSET('Filtr dle měsíce'!AV$5,MATCH('Filtr dle měsíce'!$A256,'Filtr dle měsíce'!$AC$6:$AC$297,0),0,1,1)*OFFSET('Filtr dle měsíce'!AV$5,MATCH('Filtr dle měsíce'!$A256,'Filtr dle měsíce'!$AC$6:$AC$297,0),0,1,1),""),"")</f>
        <v/>
      </c>
      <c r="BI257" s="79" t="str">
        <f ca="1">IF(IFERROR(OFFSET('Filtr dle měsíce'!AW$5,MATCH('Filtr dle měsíce'!$A256,'Filtr dle měsíce'!$AC$6:$AC$297,0),0,1,1)*OFFSET('Filtr dle měsíce'!AW$5,MATCH('Filtr dle měsíce'!$A256,'Filtr dle měsíce'!$AC$6:$AC$297,0),0,1,1),"")&gt;0,IFERROR(OFFSET('Filtr dle měsíce'!AW$5,MATCH('Filtr dle měsíce'!$A256,'Filtr dle měsíce'!$AC$6:$AC$297,0),0,1,1)*OFFSET('Filtr dle měsíce'!AW$5,MATCH('Filtr dle měsíce'!$A256,'Filtr dle měsíce'!$AC$6:$AC$297,0),0,1,1),""),"")</f>
        <v/>
      </c>
      <c r="BJ257" s="79" t="str">
        <f ca="1">IF(IFERROR(OFFSET('Filtr dle měsíce'!AX$5,MATCH('Filtr dle měsíce'!$A256,'Filtr dle měsíce'!$AC$6:$AC$297,0),0,1,1)*OFFSET('Filtr dle měsíce'!AX$5,MATCH('Filtr dle měsíce'!$A256,'Filtr dle měsíce'!$AC$6:$AC$297,0),0,1,1),"")&gt;0,IFERROR(OFFSET('Filtr dle měsíce'!AX$5,MATCH('Filtr dle měsíce'!$A256,'Filtr dle měsíce'!$AC$6:$AC$297,0),0,1,1)*OFFSET('Filtr dle měsíce'!AX$5,MATCH('Filtr dle měsíce'!$A256,'Filtr dle měsíce'!$AC$6:$AC$297,0),0,1,1),""),"")</f>
        <v/>
      </c>
      <c r="BK257" s="79" t="str">
        <f ca="1">IF(IFERROR(OFFSET('Filtr dle měsíce'!AY$5,MATCH('Filtr dle měsíce'!$A256,'Filtr dle měsíce'!$AC$6:$AC$297,0),0,1,1)*OFFSET('Filtr dle měsíce'!AY$5,MATCH('Filtr dle měsíce'!$A256,'Filtr dle měsíce'!$AC$6:$AC$297,0),0,1,1),"")&gt;0,IFERROR(OFFSET('Filtr dle měsíce'!AY$5,MATCH('Filtr dle měsíce'!$A256,'Filtr dle měsíce'!$AC$6:$AC$297,0),0,1,1)*OFFSET('Filtr dle měsíce'!AY$5,MATCH('Filtr dle měsíce'!$A256,'Filtr dle měsíce'!$AC$6:$AC$297,0),0,1,1),""),"")</f>
        <v/>
      </c>
      <c r="BL257" s="79" t="str">
        <f ca="1">IF(IFERROR(OFFSET('Filtr dle měsíce'!AZ$5,MATCH('Filtr dle měsíce'!$A256,'Filtr dle měsíce'!$AC$6:$AC$297,0),0,1,1)*OFFSET('Filtr dle měsíce'!AZ$5,MATCH('Filtr dle měsíce'!$A256,'Filtr dle měsíce'!$AC$6:$AC$297,0),0,1,1),"")&gt;0,IFERROR(OFFSET('Filtr dle měsíce'!AZ$5,MATCH('Filtr dle měsíce'!$A256,'Filtr dle měsíce'!$AC$6:$AC$297,0),0,1,1)*OFFSET('Filtr dle měsíce'!AZ$5,MATCH('Filtr dle měsíce'!$A256,'Filtr dle měsíce'!$AC$6:$AC$297,0),0,1,1),""),"")</f>
        <v/>
      </c>
      <c r="BM257" s="79" t="str">
        <f ca="1">IF(IFERROR(OFFSET('Filtr dle měsíce'!BA$5,MATCH('Filtr dle měsíce'!$A256,'Filtr dle měsíce'!$AC$6:$AC$297,0),0,1,1)*OFFSET('Filtr dle měsíce'!BA$5,MATCH('Filtr dle měsíce'!$A256,'Filtr dle měsíce'!$AC$6:$AC$297,0),0,1,1),"")&gt;0,IFERROR(OFFSET('Filtr dle měsíce'!BA$5,MATCH('Filtr dle měsíce'!$A256,'Filtr dle měsíce'!$AC$6:$AC$297,0),0,1,1)*OFFSET('Filtr dle měsíce'!BA$5,MATCH('Filtr dle měsíce'!$A256,'Filtr dle měsíce'!$AC$6:$AC$297,0),0,1,1),""),"")</f>
        <v/>
      </c>
      <c r="BN257" s="79" t="str">
        <f ca="1">IF(IFERROR(OFFSET('Filtr dle měsíce'!BB$5,MATCH('Filtr dle měsíce'!$A256,'Filtr dle měsíce'!$AC$6:$AC$297,0),0,1,1)*OFFSET('Filtr dle měsíce'!BB$5,MATCH('Filtr dle měsíce'!$A256,'Filtr dle měsíce'!$AC$6:$AC$297,0),0,1,1),"")&gt;0,IFERROR(OFFSET('Filtr dle měsíce'!BB$5,MATCH('Filtr dle měsíce'!$A256,'Filtr dle měsíce'!$AC$6:$AC$297,0),0,1,1)*OFFSET('Filtr dle měsíce'!BB$5,MATCH('Filtr dle měsíce'!$A256,'Filtr dle měsíce'!$AC$6:$AC$297,0),0,1,1),""),"")</f>
        <v/>
      </c>
      <c r="BO257" s="79" t="str">
        <f ca="1">IF(IFERROR(OFFSET('Filtr dle měsíce'!BC$5,MATCH('Filtr dle měsíce'!$A256,'Filtr dle měsíce'!$AC$6:$AC$297,0),0,1,1)*OFFSET('Filtr dle měsíce'!BC$5,MATCH('Filtr dle měsíce'!$A256,'Filtr dle měsíce'!$AC$6:$AC$297,0),0,1,1),"")&gt;0,IFERROR(OFFSET('Filtr dle měsíce'!BC$5,MATCH('Filtr dle měsíce'!$A256,'Filtr dle měsíce'!$AC$6:$AC$297,0),0,1,1)*OFFSET('Filtr dle měsíce'!BC$5,MATCH('Filtr dle měsíce'!$A256,'Filtr dle měsíce'!$AC$6:$AC$297,0),0,1,1),""),"")</f>
        <v/>
      </c>
      <c r="BP257" s="79"/>
      <c r="BQ257" s="79"/>
    </row>
    <row r="258" spans="1:69" ht="14.25" customHeight="1" x14ac:dyDescent="0.4">
      <c r="A258" s="51">
        <v>254</v>
      </c>
      <c r="B258" s="74" t="str">
        <f ca="1">IFERROR(TEXT(OFFSET('Tabulka klientů 2023'!$C$7,MATCH('Filtr dle měsíce'!A258,'Filtr dle měsíce'!$AC$6:$AC$297,0),0,1,1),""),"")</f>
        <v/>
      </c>
      <c r="C258" s="75" t="str">
        <f ca="1">IF(IFERROR(OFFSET('Tabulka klientů 2023'!$Q$7,MATCH('Filtr dle měsíce'!A258,'Filtr dle měsíce'!$AC$6:$AC$297,0),0,1,1)*OFFSET('Filtr dle měsíce'!$Q$5,MATCH('Filtr dle měsíce'!A258,'Filtr dle měsíce'!$AC$6:$AC$297,0),0,1,1),"")&gt;0,IFERROR(OFFSET('Tabulka klientů 2023'!$Q$7,MATCH('Filtr dle měsíce'!A258,'Filtr dle měsíce'!$AC$6:$AC$297,0),0,1,1)*OFFSET('Filtr dle měsíce'!$Q$5,MATCH('Filtr dle měsíce'!A258,'Filtr dle měsíce'!$AC$6:$AC$297,0),0,1,1),""),"")</f>
        <v/>
      </c>
      <c r="D258" s="76" t="str">
        <f ca="1">IF(IFERROR(OFFSET('Tabulka klientů 2023'!$T$7,MATCH('Filtr dle měsíce'!A258,'Filtr dle měsíce'!$AC$6:$AC$297,0),0,1,1)*OFFSET('Filtr dle měsíce'!$R$5,MATCH('Filtr dle měsíce'!A258,'Filtr dle měsíce'!$AC$6:$AC$297,0),0,1,1),"")&gt;0,IFERROR(OFFSET('Tabulka klientů 2023'!$T$7,MATCH('Filtr dle měsíce'!A258,'Filtr dle měsíce'!$AC$6:$AC$297,0),0,1,1)*OFFSET('Filtr dle měsíce'!$R$5,MATCH('Filtr dle měsíce'!A258,'Filtr dle měsíce'!$AC$6:$AC$297,0),0,1,1),""),"")</f>
        <v/>
      </c>
      <c r="E258" s="75" t="str">
        <f ca="1">IF(IFERROR(OFFSET('Tabulka klientů 2023'!$W$7,MATCH('Filtr dle měsíce'!A258,'Filtr dle měsíce'!$AC$6:$AC$297,0),0,1,1)*OFFSET('Filtr dle měsíce'!$S$5,MATCH('Filtr dle měsíce'!A258,'Filtr dle měsíce'!$AC$6:$AC$297,0),0,1,1),"")&gt;0,IFERROR(OFFSET('Tabulka klientů 2023'!$W$7,MATCH('Filtr dle měsíce'!A258,'Filtr dle měsíce'!$AC$6:$AC$297,0),0,1,1)*OFFSET('Filtr dle měsíce'!$S$5,MATCH('Filtr dle měsíce'!A258,'Filtr dle měsíce'!$AC$6:$AC$297,0),0,1,1),""),"")</f>
        <v/>
      </c>
      <c r="F258" s="76" t="str">
        <f ca="1">IF(IFERROR(OFFSET('Tabulka klientů 2023'!$Z$7,MATCH('Filtr dle měsíce'!A258,'Filtr dle měsíce'!$AC$6:$AC$297,0),0,1,1)*OFFSET('Filtr dle měsíce'!$T$5,MATCH('Filtr dle měsíce'!A258,'Filtr dle měsíce'!$AC$6:$AC$297,0),0,1,1),"")&gt;0,IFERROR(OFFSET('Tabulka klientů 2023'!$Z$7,MATCH('Filtr dle měsíce'!A258,'Filtr dle měsíce'!$AC$6:$AC$297,0),0,1,1)*OFFSET('Filtr dle měsíce'!$T$5,MATCH('Filtr dle měsíce'!A258,'Filtr dle měsíce'!$AC$6:$AC$297,0),0,1,1),""),"")</f>
        <v/>
      </c>
      <c r="G258" s="75" t="str">
        <f ca="1">IF(IFERROR(OFFSET('Tabulka klientů 2023'!$AC$7,MATCH('Filtr dle měsíce'!A258,'Filtr dle měsíce'!$AC$6:$AC$297,0),0,1,1)*OFFSET('Filtr dle měsíce'!$U$5,MATCH('Filtr dle měsíce'!A258,'Filtr dle měsíce'!$AC$6:$AC$297,0),0,1,1),"")&gt;0,IFERROR(OFFSET('Tabulka klientů 2023'!$AC$7,MATCH('Filtr dle měsíce'!A258,'Filtr dle měsíce'!$AC$6:$AC$297,0),0,1,1)*OFFSET('Filtr dle měsíce'!$U$5,MATCH('Filtr dle měsíce'!A258,'Filtr dle měsíce'!$AC$6:$AC$297,0),0,1,1),""),"")</f>
        <v/>
      </c>
      <c r="H258" s="76" t="str">
        <f ca="1">IF(IFERROR(OFFSET('Tabulka klientů 2023'!$AF$7,MATCH('Filtr dle měsíce'!A258,'Filtr dle měsíce'!$AC$6:$AC$297,0),0,1,1)*OFFSET('Filtr dle měsíce'!$V$5,MATCH('Filtr dle měsíce'!A258,'Filtr dle měsíce'!$AC$6:$AC$297,0),0,1,1),"")&gt;0,IFERROR(OFFSET('Tabulka klientů 2023'!$AF$7,MATCH('Filtr dle měsíce'!A258,'Filtr dle měsíce'!$AC$6:$AC$297,0),0,1,1)*OFFSET('Filtr dle měsíce'!$V$5,MATCH('Filtr dle měsíce'!A258,'Filtr dle měsíce'!$AC$6:$AC$297,0),0,1,1),""),"")</f>
        <v/>
      </c>
      <c r="I258" s="75" t="str">
        <f ca="1">IF(IFERROR(OFFSET('Tabulka klientů 2023'!$AI$7,MATCH('Filtr dle měsíce'!A258,'Filtr dle měsíce'!$AC$6:$AC$297,0),0,1,1)*OFFSET('Filtr dle měsíce'!$W$5,MATCH('Filtr dle měsíce'!A258,'Filtr dle měsíce'!$AC$6:$AC$297,0),0,1,1),"")&gt;0,IFERROR(OFFSET('Tabulka klientů 2023'!$AI$7,MATCH('Filtr dle měsíce'!A258,'Filtr dle měsíce'!$AC$6:$AC$297,0),0,1,1)*OFFSET('Filtr dle měsíce'!$W$5,MATCH('Filtr dle měsíce'!A258,'Filtr dle měsíce'!$AC$6:$AC$297,0),0,1,1),""),"")</f>
        <v/>
      </c>
      <c r="J258" s="76" t="str">
        <f ca="1">IF(IFERROR(OFFSET('Tabulka klientů 2023'!$AL$7,MATCH('Filtr dle měsíce'!A258,'Filtr dle měsíce'!$AC$6:$AC$297,0),0,1,1)*OFFSET('Filtr dle měsíce'!$X$5,MATCH('Filtr dle měsíce'!A258,'Filtr dle měsíce'!$AC$6:$AC$297,0),0,1,1),"")&gt;0,IFERROR(OFFSET('Tabulka klientů 2023'!$AL$7,MATCH('Filtr dle měsíce'!A258,'Filtr dle měsíce'!$AC$6:$AC$297,0),0,1,1)*OFFSET('Filtr dle měsíce'!$X$5,MATCH('Filtr dle měsíce'!A258,'Filtr dle měsíce'!$AC$6:$AC$297,0),0,1,1),""),"")</f>
        <v/>
      </c>
      <c r="K258" s="75" t="str">
        <f ca="1">IF(IFERROR(OFFSET('Tabulka klientů 2023'!$AO$7,MATCH('Filtr dle měsíce'!A258,'Filtr dle měsíce'!$AC$6:$AC$297,0),0,1,1)*OFFSET('Filtr dle měsíce'!$Y$5,MATCH('Filtr dle měsíce'!A258,'Filtr dle měsíce'!$AC$6:$AC$297,0),0,1,1),"")&gt;0,IFERROR(OFFSET('Tabulka klientů 2023'!$AO$7,MATCH('Filtr dle měsíce'!A258,'Filtr dle měsíce'!$AC$6:$AC$297,0),0,1,1)*OFFSET('Filtr dle měsíce'!$Y$5,MATCH('Filtr dle měsíce'!A258,'Filtr dle měsíce'!$AC$6:$AC$297,0),0,1,1),""),"")</f>
        <v/>
      </c>
      <c r="L258" s="76" t="str">
        <f ca="1">IF(IFERROR(OFFSET('Tabulka klientů 2023'!$AR$7,MATCH('Filtr dle měsíce'!A258,'Filtr dle měsíce'!$AC$6:$AC$297,0),0,1,1)*OFFSET('Filtr dle měsíce'!$Z$5,MATCH('Filtr dle měsíce'!A258,'Filtr dle měsíce'!$AC$6:$AC$297,0),0,1,1),"")&gt;0,IFERROR(OFFSET('Tabulka klientů 2023'!$AR$7,MATCH('Filtr dle měsíce'!A258,'Filtr dle měsíce'!$AC$6:$AC$297,0),0,1,1)*OFFSET('Filtr dle měsíce'!$Z$5,MATCH('Filtr dle měsíce'!A258,'Filtr dle měsíce'!$AC$6:$AC$297,0),0,1,1),""),"")</f>
        <v/>
      </c>
      <c r="M258" s="77" t="str">
        <f ca="1">IF(IFERROR(OFFSET('Tabulka klientů 2023'!$AU$7,MATCH('Filtr dle měsíce'!A258,'Filtr dle měsíce'!$AC$6:$AC$297,0),0,1,1)*OFFSET('Filtr dle měsíce'!$AA$5,MATCH('Filtr dle měsíce'!A258,'Filtr dle měsíce'!$AC$6:$AC$297,0),0,1,1),"")&gt;0,IFERROR(OFFSET('Tabulka klientů 2023'!$AU$7,MATCH('Filtr dle měsíce'!A258,'Filtr dle měsíce'!$AC$6:$AC$297,0),0,1,1)*OFFSET('Filtr dle měsíce'!$AA$5,MATCH('Filtr dle měsíce'!A258,'Filtr dle měsíce'!$AC$6:$AC$297,0),0,1,1),""),"")</f>
        <v/>
      </c>
      <c r="N258" s="78" t="str">
        <f t="shared" ca="1" si="0"/>
        <v/>
      </c>
      <c r="Q258" s="51">
        <f>IF('Tabulka klientů 2023'!R260='Filtr dle měsíce'!$C$1,1,0)</f>
        <v>0</v>
      </c>
      <c r="R258" s="51">
        <f>IF('Tabulka klientů 2023'!U260='Filtr dle měsíce'!$C$1,1,0)</f>
        <v>0</v>
      </c>
      <c r="S258" s="51">
        <f>IF('Tabulka klientů 2023'!X260='Filtr dle měsíce'!$C$1,1,0)</f>
        <v>0</v>
      </c>
      <c r="T258" s="51">
        <f>IF('Tabulka klientů 2023'!AA260='Filtr dle měsíce'!$C$1,1,0)</f>
        <v>0</v>
      </c>
      <c r="U258" s="51">
        <f>IF('Tabulka klientů 2023'!AD260='Filtr dle měsíce'!$C$1,1,0)</f>
        <v>0</v>
      </c>
      <c r="V258" s="51">
        <f>IF('Tabulka klientů 2023'!AG260='Filtr dle měsíce'!$C$1,1,0)</f>
        <v>0</v>
      </c>
      <c r="W258" s="51">
        <f>IF('Tabulka klientů 2023'!AJ260='Filtr dle měsíce'!$C$1,1,0)</f>
        <v>0</v>
      </c>
      <c r="X258" s="1">
        <f>IF('Tabulka klientů 2023'!AM260='Filtr dle měsíce'!$C$1,1,0)</f>
        <v>0</v>
      </c>
      <c r="Y258" s="1">
        <f>IF('Tabulka klientů 2023'!AP260='Filtr dle měsíce'!$C$1,1,0)</f>
        <v>0</v>
      </c>
      <c r="Z258" s="1">
        <f>IF('Tabulka klientů 2023'!AS260='Filtr dle měsíce'!$C$1,1,0)</f>
        <v>0</v>
      </c>
      <c r="AA258" s="1">
        <f>IF('Tabulka klientů 2023'!AV260='Filtr dle měsíce'!$C$1,1,0)</f>
        <v>0</v>
      </c>
      <c r="AB258" s="1">
        <f t="shared" si="1"/>
        <v>0</v>
      </c>
      <c r="AC258" s="1">
        <f t="shared" si="2"/>
        <v>0</v>
      </c>
      <c r="AE258" s="51">
        <f>IF('Tabulka klientů 2023'!S260="ANO",1,0)</f>
        <v>0</v>
      </c>
      <c r="AF258" s="51">
        <f>IF('Tabulka klientů 2023'!V260="ANO",1,0)</f>
        <v>0</v>
      </c>
      <c r="AG258" s="51">
        <f>IF('Tabulka klientů 2023'!Y260="ANO",1,0)</f>
        <v>0</v>
      </c>
      <c r="AH258" s="51">
        <f>IF('Tabulka klientů 2023'!AB260="ANO",1,0)</f>
        <v>0</v>
      </c>
      <c r="AI258" s="51">
        <f>IF('Tabulka klientů 2023'!AE260="ANO",1,0)</f>
        <v>0</v>
      </c>
      <c r="AJ258" s="51">
        <f>IF('Tabulka klientů 2023'!AH260="ANO",1,0)</f>
        <v>0</v>
      </c>
      <c r="AK258" s="51">
        <f>IF('Tabulka klientů 2023'!AK260="ANO",1,0)</f>
        <v>0</v>
      </c>
      <c r="AL258" s="51">
        <f>IF('Tabulka klientů 2023'!AN260="ANO",1,0)</f>
        <v>0</v>
      </c>
      <c r="AM258" s="51">
        <f>IF('Tabulka klientů 2023'!AQ260="ANO",1,0)</f>
        <v>0</v>
      </c>
      <c r="AN258" s="51">
        <f>IF('Tabulka klientů 2023'!AT260="ANO",1,0)</f>
        <v>0</v>
      </c>
      <c r="AO258" s="51">
        <f>IF('Tabulka klientů 2023'!AW260="ANO",1,0)</f>
        <v>0</v>
      </c>
      <c r="AP258" s="51" t="e">
        <f t="shared" ref="AP258:AQ258" si="506">#N/A</f>
        <v>#N/A</v>
      </c>
      <c r="AQ258" s="51" t="e">
        <f t="shared" si="506"/>
        <v>#N/A</v>
      </c>
      <c r="AR258" s="51"/>
      <c r="AS258" s="1">
        <f t="shared" ref="AS258:BC258" si="507">SUM(Q258+AE258)</f>
        <v>0</v>
      </c>
      <c r="AT258" s="1">
        <f t="shared" si="507"/>
        <v>0</v>
      </c>
      <c r="AU258" s="1">
        <f t="shared" si="507"/>
        <v>0</v>
      </c>
      <c r="AV258" s="1">
        <f t="shared" si="507"/>
        <v>0</v>
      </c>
      <c r="AW258" s="1">
        <f t="shared" si="507"/>
        <v>0</v>
      </c>
      <c r="AX258" s="1">
        <f t="shared" si="507"/>
        <v>0</v>
      </c>
      <c r="AY258" s="1">
        <f t="shared" si="507"/>
        <v>0</v>
      </c>
      <c r="AZ258" s="1">
        <f t="shared" si="507"/>
        <v>0</v>
      </c>
      <c r="BA258" s="1">
        <f t="shared" si="507"/>
        <v>0</v>
      </c>
      <c r="BB258" s="1">
        <f t="shared" si="507"/>
        <v>0</v>
      </c>
      <c r="BC258" s="1">
        <f t="shared" si="507"/>
        <v>0</v>
      </c>
      <c r="BD258" s="1"/>
      <c r="BE258" s="79" t="str">
        <f ca="1">IF(IFERROR(OFFSET('Filtr dle měsíce'!AS$5,MATCH('Filtr dle měsíce'!$A257,'Filtr dle měsíce'!$AC$6:$AC$297,0),0,1,1)*OFFSET('Filtr dle měsíce'!AS$5,MATCH('Filtr dle měsíce'!$A257,'Filtr dle měsíce'!$AC$6:$AC$297,0),0,1,1),"")&gt;0,IFERROR(OFFSET('Filtr dle měsíce'!AS$5,MATCH('Filtr dle měsíce'!$A257,'Filtr dle měsíce'!$AC$6:$AC$297,0),0,1,1)*OFFSET('Filtr dle měsíce'!AS$5,MATCH('Filtr dle měsíce'!$A257,'Filtr dle měsíce'!$AC$6:$AC$297,0),0,1,1),""),"")</f>
        <v/>
      </c>
      <c r="BF258" s="79" t="str">
        <f ca="1">IF(IFERROR(OFFSET('Filtr dle měsíce'!AT$5,MATCH('Filtr dle měsíce'!$A257,'Filtr dle měsíce'!$AC$6:$AC$297,0),0,1,1)*OFFSET('Filtr dle měsíce'!AT$5,MATCH('Filtr dle měsíce'!$A257,'Filtr dle měsíce'!$AC$6:$AC$297,0),0,1,1),"")&gt;0,IFERROR(OFFSET('Filtr dle měsíce'!AT$5,MATCH('Filtr dle měsíce'!$A257,'Filtr dle měsíce'!$AC$6:$AC$297,0),0,1,1)*OFFSET('Filtr dle měsíce'!AT$5,MATCH('Filtr dle měsíce'!$A257,'Filtr dle měsíce'!$AC$6:$AC$297,0),0,1,1),""),"")</f>
        <v/>
      </c>
      <c r="BG258" s="79" t="str">
        <f ca="1">IF(IFERROR(OFFSET('Filtr dle měsíce'!AU$5,MATCH('Filtr dle měsíce'!$A257,'Filtr dle měsíce'!$AC$6:$AC$297,0),0,1,1)*OFFSET('Filtr dle měsíce'!AU$5,MATCH('Filtr dle měsíce'!$A257,'Filtr dle měsíce'!$AC$6:$AC$297,0),0,1,1),"")&gt;0,IFERROR(OFFSET('Filtr dle měsíce'!AU$5,MATCH('Filtr dle měsíce'!$A257,'Filtr dle měsíce'!$AC$6:$AC$297,0),0,1,1)*OFFSET('Filtr dle měsíce'!AU$5,MATCH('Filtr dle měsíce'!$A257,'Filtr dle měsíce'!$AC$6:$AC$297,0),0,1,1),""),"")</f>
        <v/>
      </c>
      <c r="BH258" s="79" t="str">
        <f ca="1">IF(IFERROR(OFFSET('Filtr dle měsíce'!AV$5,MATCH('Filtr dle měsíce'!$A257,'Filtr dle měsíce'!$AC$6:$AC$297,0),0,1,1)*OFFSET('Filtr dle měsíce'!AV$5,MATCH('Filtr dle měsíce'!$A257,'Filtr dle měsíce'!$AC$6:$AC$297,0),0,1,1),"")&gt;0,IFERROR(OFFSET('Filtr dle měsíce'!AV$5,MATCH('Filtr dle měsíce'!$A257,'Filtr dle měsíce'!$AC$6:$AC$297,0),0,1,1)*OFFSET('Filtr dle měsíce'!AV$5,MATCH('Filtr dle měsíce'!$A257,'Filtr dle měsíce'!$AC$6:$AC$297,0),0,1,1),""),"")</f>
        <v/>
      </c>
      <c r="BI258" s="79" t="str">
        <f ca="1">IF(IFERROR(OFFSET('Filtr dle měsíce'!AW$5,MATCH('Filtr dle měsíce'!$A257,'Filtr dle měsíce'!$AC$6:$AC$297,0),0,1,1)*OFFSET('Filtr dle měsíce'!AW$5,MATCH('Filtr dle měsíce'!$A257,'Filtr dle měsíce'!$AC$6:$AC$297,0),0,1,1),"")&gt;0,IFERROR(OFFSET('Filtr dle měsíce'!AW$5,MATCH('Filtr dle měsíce'!$A257,'Filtr dle měsíce'!$AC$6:$AC$297,0),0,1,1)*OFFSET('Filtr dle měsíce'!AW$5,MATCH('Filtr dle měsíce'!$A257,'Filtr dle měsíce'!$AC$6:$AC$297,0),0,1,1),""),"")</f>
        <v/>
      </c>
      <c r="BJ258" s="79" t="str">
        <f ca="1">IF(IFERROR(OFFSET('Filtr dle měsíce'!AX$5,MATCH('Filtr dle měsíce'!$A257,'Filtr dle měsíce'!$AC$6:$AC$297,0),0,1,1)*OFFSET('Filtr dle měsíce'!AX$5,MATCH('Filtr dle měsíce'!$A257,'Filtr dle měsíce'!$AC$6:$AC$297,0),0,1,1),"")&gt;0,IFERROR(OFFSET('Filtr dle měsíce'!AX$5,MATCH('Filtr dle měsíce'!$A257,'Filtr dle měsíce'!$AC$6:$AC$297,0),0,1,1)*OFFSET('Filtr dle měsíce'!AX$5,MATCH('Filtr dle měsíce'!$A257,'Filtr dle měsíce'!$AC$6:$AC$297,0),0,1,1),""),"")</f>
        <v/>
      </c>
      <c r="BK258" s="79" t="str">
        <f ca="1">IF(IFERROR(OFFSET('Filtr dle měsíce'!AY$5,MATCH('Filtr dle měsíce'!$A257,'Filtr dle měsíce'!$AC$6:$AC$297,0),0,1,1)*OFFSET('Filtr dle měsíce'!AY$5,MATCH('Filtr dle měsíce'!$A257,'Filtr dle měsíce'!$AC$6:$AC$297,0),0,1,1),"")&gt;0,IFERROR(OFFSET('Filtr dle měsíce'!AY$5,MATCH('Filtr dle měsíce'!$A257,'Filtr dle měsíce'!$AC$6:$AC$297,0),0,1,1)*OFFSET('Filtr dle měsíce'!AY$5,MATCH('Filtr dle měsíce'!$A257,'Filtr dle měsíce'!$AC$6:$AC$297,0),0,1,1),""),"")</f>
        <v/>
      </c>
      <c r="BL258" s="79" t="str">
        <f ca="1">IF(IFERROR(OFFSET('Filtr dle měsíce'!AZ$5,MATCH('Filtr dle měsíce'!$A257,'Filtr dle měsíce'!$AC$6:$AC$297,0),0,1,1)*OFFSET('Filtr dle měsíce'!AZ$5,MATCH('Filtr dle měsíce'!$A257,'Filtr dle měsíce'!$AC$6:$AC$297,0),0,1,1),"")&gt;0,IFERROR(OFFSET('Filtr dle měsíce'!AZ$5,MATCH('Filtr dle měsíce'!$A257,'Filtr dle měsíce'!$AC$6:$AC$297,0),0,1,1)*OFFSET('Filtr dle měsíce'!AZ$5,MATCH('Filtr dle měsíce'!$A257,'Filtr dle měsíce'!$AC$6:$AC$297,0),0,1,1),""),"")</f>
        <v/>
      </c>
      <c r="BM258" s="79" t="str">
        <f ca="1">IF(IFERROR(OFFSET('Filtr dle měsíce'!BA$5,MATCH('Filtr dle měsíce'!$A257,'Filtr dle měsíce'!$AC$6:$AC$297,0),0,1,1)*OFFSET('Filtr dle měsíce'!BA$5,MATCH('Filtr dle měsíce'!$A257,'Filtr dle měsíce'!$AC$6:$AC$297,0),0,1,1),"")&gt;0,IFERROR(OFFSET('Filtr dle měsíce'!BA$5,MATCH('Filtr dle měsíce'!$A257,'Filtr dle měsíce'!$AC$6:$AC$297,0),0,1,1)*OFFSET('Filtr dle měsíce'!BA$5,MATCH('Filtr dle měsíce'!$A257,'Filtr dle měsíce'!$AC$6:$AC$297,0),0,1,1),""),"")</f>
        <v/>
      </c>
      <c r="BN258" s="79" t="str">
        <f ca="1">IF(IFERROR(OFFSET('Filtr dle měsíce'!BB$5,MATCH('Filtr dle měsíce'!$A257,'Filtr dle měsíce'!$AC$6:$AC$297,0),0,1,1)*OFFSET('Filtr dle měsíce'!BB$5,MATCH('Filtr dle měsíce'!$A257,'Filtr dle měsíce'!$AC$6:$AC$297,0),0,1,1),"")&gt;0,IFERROR(OFFSET('Filtr dle měsíce'!BB$5,MATCH('Filtr dle měsíce'!$A257,'Filtr dle měsíce'!$AC$6:$AC$297,0),0,1,1)*OFFSET('Filtr dle měsíce'!BB$5,MATCH('Filtr dle měsíce'!$A257,'Filtr dle měsíce'!$AC$6:$AC$297,0),0,1,1),""),"")</f>
        <v/>
      </c>
      <c r="BO258" s="79" t="str">
        <f ca="1">IF(IFERROR(OFFSET('Filtr dle měsíce'!BC$5,MATCH('Filtr dle měsíce'!$A257,'Filtr dle měsíce'!$AC$6:$AC$297,0),0,1,1)*OFFSET('Filtr dle měsíce'!BC$5,MATCH('Filtr dle měsíce'!$A257,'Filtr dle měsíce'!$AC$6:$AC$297,0),0,1,1),"")&gt;0,IFERROR(OFFSET('Filtr dle měsíce'!BC$5,MATCH('Filtr dle měsíce'!$A257,'Filtr dle měsíce'!$AC$6:$AC$297,0),0,1,1)*OFFSET('Filtr dle měsíce'!BC$5,MATCH('Filtr dle měsíce'!$A257,'Filtr dle měsíce'!$AC$6:$AC$297,0),0,1,1),""),"")</f>
        <v/>
      </c>
      <c r="BP258" s="79"/>
      <c r="BQ258" s="79"/>
    </row>
    <row r="259" spans="1:69" ht="14.25" customHeight="1" x14ac:dyDescent="0.4">
      <c r="A259" s="51">
        <v>255</v>
      </c>
      <c r="B259" s="74" t="str">
        <f ca="1">IFERROR(TEXT(OFFSET('Tabulka klientů 2023'!$C$7,MATCH('Filtr dle měsíce'!A259,'Filtr dle měsíce'!$AC$6:$AC$297,0),0,1,1),""),"")</f>
        <v/>
      </c>
      <c r="C259" s="75" t="str">
        <f ca="1">IF(IFERROR(OFFSET('Tabulka klientů 2023'!$Q$7,MATCH('Filtr dle měsíce'!A259,'Filtr dle měsíce'!$AC$6:$AC$297,0),0,1,1)*OFFSET('Filtr dle měsíce'!$Q$5,MATCH('Filtr dle měsíce'!A259,'Filtr dle měsíce'!$AC$6:$AC$297,0),0,1,1),"")&gt;0,IFERROR(OFFSET('Tabulka klientů 2023'!$Q$7,MATCH('Filtr dle měsíce'!A259,'Filtr dle měsíce'!$AC$6:$AC$297,0),0,1,1)*OFFSET('Filtr dle měsíce'!$Q$5,MATCH('Filtr dle měsíce'!A259,'Filtr dle měsíce'!$AC$6:$AC$297,0),0,1,1),""),"")</f>
        <v/>
      </c>
      <c r="D259" s="76" t="str">
        <f ca="1">IF(IFERROR(OFFSET('Tabulka klientů 2023'!$T$7,MATCH('Filtr dle měsíce'!A259,'Filtr dle měsíce'!$AC$6:$AC$297,0),0,1,1)*OFFSET('Filtr dle měsíce'!$R$5,MATCH('Filtr dle měsíce'!A259,'Filtr dle měsíce'!$AC$6:$AC$297,0),0,1,1),"")&gt;0,IFERROR(OFFSET('Tabulka klientů 2023'!$T$7,MATCH('Filtr dle měsíce'!A259,'Filtr dle měsíce'!$AC$6:$AC$297,0),0,1,1)*OFFSET('Filtr dle měsíce'!$R$5,MATCH('Filtr dle měsíce'!A259,'Filtr dle měsíce'!$AC$6:$AC$297,0),0,1,1),""),"")</f>
        <v/>
      </c>
      <c r="E259" s="75" t="str">
        <f ca="1">IF(IFERROR(OFFSET('Tabulka klientů 2023'!$W$7,MATCH('Filtr dle měsíce'!A259,'Filtr dle měsíce'!$AC$6:$AC$297,0),0,1,1)*OFFSET('Filtr dle měsíce'!$S$5,MATCH('Filtr dle měsíce'!A259,'Filtr dle měsíce'!$AC$6:$AC$297,0),0,1,1),"")&gt;0,IFERROR(OFFSET('Tabulka klientů 2023'!$W$7,MATCH('Filtr dle měsíce'!A259,'Filtr dle měsíce'!$AC$6:$AC$297,0),0,1,1)*OFFSET('Filtr dle měsíce'!$S$5,MATCH('Filtr dle měsíce'!A259,'Filtr dle měsíce'!$AC$6:$AC$297,0),0,1,1),""),"")</f>
        <v/>
      </c>
      <c r="F259" s="76" t="str">
        <f ca="1">IF(IFERROR(OFFSET('Tabulka klientů 2023'!$Z$7,MATCH('Filtr dle měsíce'!A259,'Filtr dle měsíce'!$AC$6:$AC$297,0),0,1,1)*OFFSET('Filtr dle měsíce'!$T$5,MATCH('Filtr dle měsíce'!A259,'Filtr dle měsíce'!$AC$6:$AC$297,0),0,1,1),"")&gt;0,IFERROR(OFFSET('Tabulka klientů 2023'!$Z$7,MATCH('Filtr dle měsíce'!A259,'Filtr dle měsíce'!$AC$6:$AC$297,0),0,1,1)*OFFSET('Filtr dle měsíce'!$T$5,MATCH('Filtr dle měsíce'!A259,'Filtr dle měsíce'!$AC$6:$AC$297,0),0,1,1),""),"")</f>
        <v/>
      </c>
      <c r="G259" s="75" t="str">
        <f ca="1">IF(IFERROR(OFFSET('Tabulka klientů 2023'!$AC$7,MATCH('Filtr dle měsíce'!A259,'Filtr dle měsíce'!$AC$6:$AC$297,0),0,1,1)*OFFSET('Filtr dle měsíce'!$U$5,MATCH('Filtr dle měsíce'!A259,'Filtr dle měsíce'!$AC$6:$AC$297,0),0,1,1),"")&gt;0,IFERROR(OFFSET('Tabulka klientů 2023'!$AC$7,MATCH('Filtr dle měsíce'!A259,'Filtr dle měsíce'!$AC$6:$AC$297,0),0,1,1)*OFFSET('Filtr dle měsíce'!$U$5,MATCH('Filtr dle měsíce'!A259,'Filtr dle měsíce'!$AC$6:$AC$297,0),0,1,1),""),"")</f>
        <v/>
      </c>
      <c r="H259" s="76" t="str">
        <f ca="1">IF(IFERROR(OFFSET('Tabulka klientů 2023'!$AF$7,MATCH('Filtr dle měsíce'!A259,'Filtr dle měsíce'!$AC$6:$AC$297,0),0,1,1)*OFFSET('Filtr dle měsíce'!$V$5,MATCH('Filtr dle měsíce'!A259,'Filtr dle měsíce'!$AC$6:$AC$297,0),0,1,1),"")&gt;0,IFERROR(OFFSET('Tabulka klientů 2023'!$AF$7,MATCH('Filtr dle měsíce'!A259,'Filtr dle měsíce'!$AC$6:$AC$297,0),0,1,1)*OFFSET('Filtr dle měsíce'!$V$5,MATCH('Filtr dle měsíce'!A259,'Filtr dle měsíce'!$AC$6:$AC$297,0),0,1,1),""),"")</f>
        <v/>
      </c>
      <c r="I259" s="75" t="str">
        <f ca="1">IF(IFERROR(OFFSET('Tabulka klientů 2023'!$AI$7,MATCH('Filtr dle měsíce'!A259,'Filtr dle měsíce'!$AC$6:$AC$297,0),0,1,1)*OFFSET('Filtr dle měsíce'!$W$5,MATCH('Filtr dle měsíce'!A259,'Filtr dle měsíce'!$AC$6:$AC$297,0),0,1,1),"")&gt;0,IFERROR(OFFSET('Tabulka klientů 2023'!$AI$7,MATCH('Filtr dle měsíce'!A259,'Filtr dle měsíce'!$AC$6:$AC$297,0),0,1,1)*OFFSET('Filtr dle měsíce'!$W$5,MATCH('Filtr dle měsíce'!A259,'Filtr dle měsíce'!$AC$6:$AC$297,0),0,1,1),""),"")</f>
        <v/>
      </c>
      <c r="J259" s="76" t="str">
        <f ca="1">IF(IFERROR(OFFSET('Tabulka klientů 2023'!$AL$7,MATCH('Filtr dle měsíce'!A259,'Filtr dle měsíce'!$AC$6:$AC$297,0),0,1,1)*OFFSET('Filtr dle měsíce'!$X$5,MATCH('Filtr dle měsíce'!A259,'Filtr dle měsíce'!$AC$6:$AC$297,0),0,1,1),"")&gt;0,IFERROR(OFFSET('Tabulka klientů 2023'!$AL$7,MATCH('Filtr dle měsíce'!A259,'Filtr dle měsíce'!$AC$6:$AC$297,0),0,1,1)*OFFSET('Filtr dle měsíce'!$X$5,MATCH('Filtr dle měsíce'!A259,'Filtr dle měsíce'!$AC$6:$AC$297,0),0,1,1),""),"")</f>
        <v/>
      </c>
      <c r="K259" s="75" t="str">
        <f ca="1">IF(IFERROR(OFFSET('Tabulka klientů 2023'!$AO$7,MATCH('Filtr dle měsíce'!A259,'Filtr dle měsíce'!$AC$6:$AC$297,0),0,1,1)*OFFSET('Filtr dle měsíce'!$Y$5,MATCH('Filtr dle měsíce'!A259,'Filtr dle měsíce'!$AC$6:$AC$297,0),0,1,1),"")&gt;0,IFERROR(OFFSET('Tabulka klientů 2023'!$AO$7,MATCH('Filtr dle měsíce'!A259,'Filtr dle měsíce'!$AC$6:$AC$297,0),0,1,1)*OFFSET('Filtr dle měsíce'!$Y$5,MATCH('Filtr dle měsíce'!A259,'Filtr dle měsíce'!$AC$6:$AC$297,0),0,1,1),""),"")</f>
        <v/>
      </c>
      <c r="L259" s="76" t="str">
        <f ca="1">IF(IFERROR(OFFSET('Tabulka klientů 2023'!$AR$7,MATCH('Filtr dle měsíce'!A259,'Filtr dle měsíce'!$AC$6:$AC$297,0),0,1,1)*OFFSET('Filtr dle měsíce'!$Z$5,MATCH('Filtr dle měsíce'!A259,'Filtr dle měsíce'!$AC$6:$AC$297,0),0,1,1),"")&gt;0,IFERROR(OFFSET('Tabulka klientů 2023'!$AR$7,MATCH('Filtr dle měsíce'!A259,'Filtr dle měsíce'!$AC$6:$AC$297,0),0,1,1)*OFFSET('Filtr dle měsíce'!$Z$5,MATCH('Filtr dle měsíce'!A259,'Filtr dle měsíce'!$AC$6:$AC$297,0),0,1,1),""),"")</f>
        <v/>
      </c>
      <c r="M259" s="77" t="str">
        <f ca="1">IF(IFERROR(OFFSET('Tabulka klientů 2023'!$AU$7,MATCH('Filtr dle měsíce'!A259,'Filtr dle měsíce'!$AC$6:$AC$297,0),0,1,1)*OFFSET('Filtr dle měsíce'!$AA$5,MATCH('Filtr dle měsíce'!A259,'Filtr dle měsíce'!$AC$6:$AC$297,0),0,1,1),"")&gt;0,IFERROR(OFFSET('Tabulka klientů 2023'!$AU$7,MATCH('Filtr dle měsíce'!A259,'Filtr dle měsíce'!$AC$6:$AC$297,0),0,1,1)*OFFSET('Filtr dle měsíce'!$AA$5,MATCH('Filtr dle měsíce'!A259,'Filtr dle měsíce'!$AC$6:$AC$297,0),0,1,1),""),"")</f>
        <v/>
      </c>
      <c r="N259" s="78" t="str">
        <f t="shared" ca="1" si="0"/>
        <v/>
      </c>
      <c r="Q259" s="51">
        <f>IF('Tabulka klientů 2023'!R261='Filtr dle měsíce'!$C$1,1,0)</f>
        <v>0</v>
      </c>
      <c r="R259" s="51">
        <f>IF('Tabulka klientů 2023'!U261='Filtr dle měsíce'!$C$1,1,0)</f>
        <v>0</v>
      </c>
      <c r="S259" s="51">
        <f>IF('Tabulka klientů 2023'!X261='Filtr dle měsíce'!$C$1,1,0)</f>
        <v>0</v>
      </c>
      <c r="T259" s="51">
        <f>IF('Tabulka klientů 2023'!AA261='Filtr dle měsíce'!$C$1,1,0)</f>
        <v>0</v>
      </c>
      <c r="U259" s="51">
        <f>IF('Tabulka klientů 2023'!AD261='Filtr dle měsíce'!$C$1,1,0)</f>
        <v>0</v>
      </c>
      <c r="V259" s="51">
        <f>IF('Tabulka klientů 2023'!AG261='Filtr dle měsíce'!$C$1,1,0)</f>
        <v>0</v>
      </c>
      <c r="W259" s="51">
        <f>IF('Tabulka klientů 2023'!AJ261='Filtr dle měsíce'!$C$1,1,0)</f>
        <v>0</v>
      </c>
      <c r="X259" s="1">
        <f>IF('Tabulka klientů 2023'!AM261='Filtr dle měsíce'!$C$1,1,0)</f>
        <v>0</v>
      </c>
      <c r="Y259" s="1">
        <f>IF('Tabulka klientů 2023'!AP261='Filtr dle měsíce'!$C$1,1,0)</f>
        <v>0</v>
      </c>
      <c r="Z259" s="1">
        <f>IF('Tabulka klientů 2023'!AS261='Filtr dle měsíce'!$C$1,1,0)</f>
        <v>0</v>
      </c>
      <c r="AA259" s="1">
        <f>IF('Tabulka klientů 2023'!AV261='Filtr dle měsíce'!$C$1,1,0)</f>
        <v>0</v>
      </c>
      <c r="AB259" s="1">
        <f t="shared" si="1"/>
        <v>0</v>
      </c>
      <c r="AC259" s="1">
        <f t="shared" si="2"/>
        <v>0</v>
      </c>
      <c r="AE259" s="51">
        <f>IF('Tabulka klientů 2023'!S261="ANO",1,0)</f>
        <v>0</v>
      </c>
      <c r="AF259" s="51">
        <f>IF('Tabulka klientů 2023'!V261="ANO",1,0)</f>
        <v>0</v>
      </c>
      <c r="AG259" s="51">
        <f>IF('Tabulka klientů 2023'!Y261="ANO",1,0)</f>
        <v>0</v>
      </c>
      <c r="AH259" s="51">
        <f>IF('Tabulka klientů 2023'!AB261="ANO",1,0)</f>
        <v>0</v>
      </c>
      <c r="AI259" s="51">
        <f>IF('Tabulka klientů 2023'!AE261="ANO",1,0)</f>
        <v>0</v>
      </c>
      <c r="AJ259" s="51">
        <f>IF('Tabulka klientů 2023'!AH261="ANO",1,0)</f>
        <v>0</v>
      </c>
      <c r="AK259" s="51">
        <f>IF('Tabulka klientů 2023'!AK261="ANO",1,0)</f>
        <v>0</v>
      </c>
      <c r="AL259" s="51">
        <f>IF('Tabulka klientů 2023'!AN261="ANO",1,0)</f>
        <v>0</v>
      </c>
      <c r="AM259" s="51">
        <f>IF('Tabulka klientů 2023'!AQ261="ANO",1,0)</f>
        <v>0</v>
      </c>
      <c r="AN259" s="51">
        <f>IF('Tabulka klientů 2023'!AT261="ANO",1,0)</f>
        <v>0</v>
      </c>
      <c r="AO259" s="51">
        <f>IF('Tabulka klientů 2023'!AW261="ANO",1,0)</f>
        <v>0</v>
      </c>
      <c r="AP259" s="51" t="e">
        <f t="shared" ref="AP259:AQ259" si="508">#N/A</f>
        <v>#N/A</v>
      </c>
      <c r="AQ259" s="51" t="e">
        <f t="shared" si="508"/>
        <v>#N/A</v>
      </c>
      <c r="AR259" s="51"/>
      <c r="AS259" s="1">
        <f t="shared" ref="AS259:BC259" si="509">SUM(Q259+AE259)</f>
        <v>0</v>
      </c>
      <c r="AT259" s="1">
        <f t="shared" si="509"/>
        <v>0</v>
      </c>
      <c r="AU259" s="1">
        <f t="shared" si="509"/>
        <v>0</v>
      </c>
      <c r="AV259" s="1">
        <f t="shared" si="509"/>
        <v>0</v>
      </c>
      <c r="AW259" s="1">
        <f t="shared" si="509"/>
        <v>0</v>
      </c>
      <c r="AX259" s="1">
        <f t="shared" si="509"/>
        <v>0</v>
      </c>
      <c r="AY259" s="1">
        <f t="shared" si="509"/>
        <v>0</v>
      </c>
      <c r="AZ259" s="1">
        <f t="shared" si="509"/>
        <v>0</v>
      </c>
      <c r="BA259" s="1">
        <f t="shared" si="509"/>
        <v>0</v>
      </c>
      <c r="BB259" s="1">
        <f t="shared" si="509"/>
        <v>0</v>
      </c>
      <c r="BC259" s="1">
        <f t="shared" si="509"/>
        <v>0</v>
      </c>
      <c r="BD259" s="1"/>
      <c r="BE259" s="79" t="str">
        <f ca="1">IF(IFERROR(OFFSET('Filtr dle měsíce'!AS$5,MATCH('Filtr dle měsíce'!$A258,'Filtr dle měsíce'!$AC$6:$AC$297,0),0,1,1)*OFFSET('Filtr dle měsíce'!AS$5,MATCH('Filtr dle měsíce'!$A258,'Filtr dle měsíce'!$AC$6:$AC$297,0),0,1,1),"")&gt;0,IFERROR(OFFSET('Filtr dle měsíce'!AS$5,MATCH('Filtr dle měsíce'!$A258,'Filtr dle měsíce'!$AC$6:$AC$297,0),0,1,1)*OFFSET('Filtr dle měsíce'!AS$5,MATCH('Filtr dle měsíce'!$A258,'Filtr dle měsíce'!$AC$6:$AC$297,0),0,1,1),""),"")</f>
        <v/>
      </c>
      <c r="BF259" s="79" t="str">
        <f ca="1">IF(IFERROR(OFFSET('Filtr dle měsíce'!AT$5,MATCH('Filtr dle měsíce'!$A258,'Filtr dle měsíce'!$AC$6:$AC$297,0),0,1,1)*OFFSET('Filtr dle měsíce'!AT$5,MATCH('Filtr dle měsíce'!$A258,'Filtr dle měsíce'!$AC$6:$AC$297,0),0,1,1),"")&gt;0,IFERROR(OFFSET('Filtr dle měsíce'!AT$5,MATCH('Filtr dle měsíce'!$A258,'Filtr dle měsíce'!$AC$6:$AC$297,0),0,1,1)*OFFSET('Filtr dle měsíce'!AT$5,MATCH('Filtr dle měsíce'!$A258,'Filtr dle měsíce'!$AC$6:$AC$297,0),0,1,1),""),"")</f>
        <v/>
      </c>
      <c r="BG259" s="79" t="str">
        <f ca="1">IF(IFERROR(OFFSET('Filtr dle měsíce'!AU$5,MATCH('Filtr dle měsíce'!$A258,'Filtr dle měsíce'!$AC$6:$AC$297,0),0,1,1)*OFFSET('Filtr dle měsíce'!AU$5,MATCH('Filtr dle měsíce'!$A258,'Filtr dle měsíce'!$AC$6:$AC$297,0),0,1,1),"")&gt;0,IFERROR(OFFSET('Filtr dle měsíce'!AU$5,MATCH('Filtr dle měsíce'!$A258,'Filtr dle měsíce'!$AC$6:$AC$297,0),0,1,1)*OFFSET('Filtr dle měsíce'!AU$5,MATCH('Filtr dle měsíce'!$A258,'Filtr dle měsíce'!$AC$6:$AC$297,0),0,1,1),""),"")</f>
        <v/>
      </c>
      <c r="BH259" s="79" t="str">
        <f ca="1">IF(IFERROR(OFFSET('Filtr dle měsíce'!AV$5,MATCH('Filtr dle měsíce'!$A258,'Filtr dle měsíce'!$AC$6:$AC$297,0),0,1,1)*OFFSET('Filtr dle měsíce'!AV$5,MATCH('Filtr dle měsíce'!$A258,'Filtr dle měsíce'!$AC$6:$AC$297,0),0,1,1),"")&gt;0,IFERROR(OFFSET('Filtr dle měsíce'!AV$5,MATCH('Filtr dle měsíce'!$A258,'Filtr dle měsíce'!$AC$6:$AC$297,0),0,1,1)*OFFSET('Filtr dle měsíce'!AV$5,MATCH('Filtr dle měsíce'!$A258,'Filtr dle měsíce'!$AC$6:$AC$297,0),0,1,1),""),"")</f>
        <v/>
      </c>
      <c r="BI259" s="79" t="str">
        <f ca="1">IF(IFERROR(OFFSET('Filtr dle měsíce'!AW$5,MATCH('Filtr dle měsíce'!$A258,'Filtr dle měsíce'!$AC$6:$AC$297,0),0,1,1)*OFFSET('Filtr dle měsíce'!AW$5,MATCH('Filtr dle měsíce'!$A258,'Filtr dle měsíce'!$AC$6:$AC$297,0),0,1,1),"")&gt;0,IFERROR(OFFSET('Filtr dle měsíce'!AW$5,MATCH('Filtr dle měsíce'!$A258,'Filtr dle měsíce'!$AC$6:$AC$297,0),0,1,1)*OFFSET('Filtr dle měsíce'!AW$5,MATCH('Filtr dle měsíce'!$A258,'Filtr dle měsíce'!$AC$6:$AC$297,0),0,1,1),""),"")</f>
        <v/>
      </c>
      <c r="BJ259" s="79" t="str">
        <f ca="1">IF(IFERROR(OFFSET('Filtr dle měsíce'!AX$5,MATCH('Filtr dle měsíce'!$A258,'Filtr dle měsíce'!$AC$6:$AC$297,0),0,1,1)*OFFSET('Filtr dle měsíce'!AX$5,MATCH('Filtr dle měsíce'!$A258,'Filtr dle měsíce'!$AC$6:$AC$297,0),0,1,1),"")&gt;0,IFERROR(OFFSET('Filtr dle měsíce'!AX$5,MATCH('Filtr dle měsíce'!$A258,'Filtr dle měsíce'!$AC$6:$AC$297,0),0,1,1)*OFFSET('Filtr dle měsíce'!AX$5,MATCH('Filtr dle měsíce'!$A258,'Filtr dle měsíce'!$AC$6:$AC$297,0),0,1,1),""),"")</f>
        <v/>
      </c>
      <c r="BK259" s="79" t="str">
        <f ca="1">IF(IFERROR(OFFSET('Filtr dle měsíce'!AY$5,MATCH('Filtr dle měsíce'!$A258,'Filtr dle měsíce'!$AC$6:$AC$297,0),0,1,1)*OFFSET('Filtr dle měsíce'!AY$5,MATCH('Filtr dle měsíce'!$A258,'Filtr dle měsíce'!$AC$6:$AC$297,0),0,1,1),"")&gt;0,IFERROR(OFFSET('Filtr dle měsíce'!AY$5,MATCH('Filtr dle měsíce'!$A258,'Filtr dle měsíce'!$AC$6:$AC$297,0),0,1,1)*OFFSET('Filtr dle měsíce'!AY$5,MATCH('Filtr dle měsíce'!$A258,'Filtr dle měsíce'!$AC$6:$AC$297,0),0,1,1),""),"")</f>
        <v/>
      </c>
      <c r="BL259" s="79" t="str">
        <f ca="1">IF(IFERROR(OFFSET('Filtr dle měsíce'!AZ$5,MATCH('Filtr dle měsíce'!$A258,'Filtr dle měsíce'!$AC$6:$AC$297,0),0,1,1)*OFFSET('Filtr dle měsíce'!AZ$5,MATCH('Filtr dle měsíce'!$A258,'Filtr dle měsíce'!$AC$6:$AC$297,0),0,1,1),"")&gt;0,IFERROR(OFFSET('Filtr dle měsíce'!AZ$5,MATCH('Filtr dle měsíce'!$A258,'Filtr dle měsíce'!$AC$6:$AC$297,0),0,1,1)*OFFSET('Filtr dle měsíce'!AZ$5,MATCH('Filtr dle měsíce'!$A258,'Filtr dle měsíce'!$AC$6:$AC$297,0),0,1,1),""),"")</f>
        <v/>
      </c>
      <c r="BM259" s="79" t="str">
        <f ca="1">IF(IFERROR(OFFSET('Filtr dle měsíce'!BA$5,MATCH('Filtr dle měsíce'!$A258,'Filtr dle měsíce'!$AC$6:$AC$297,0),0,1,1)*OFFSET('Filtr dle měsíce'!BA$5,MATCH('Filtr dle měsíce'!$A258,'Filtr dle měsíce'!$AC$6:$AC$297,0),0,1,1),"")&gt;0,IFERROR(OFFSET('Filtr dle měsíce'!BA$5,MATCH('Filtr dle měsíce'!$A258,'Filtr dle měsíce'!$AC$6:$AC$297,0),0,1,1)*OFFSET('Filtr dle měsíce'!BA$5,MATCH('Filtr dle měsíce'!$A258,'Filtr dle měsíce'!$AC$6:$AC$297,0),0,1,1),""),"")</f>
        <v/>
      </c>
      <c r="BN259" s="79" t="str">
        <f ca="1">IF(IFERROR(OFFSET('Filtr dle měsíce'!BB$5,MATCH('Filtr dle měsíce'!$A258,'Filtr dle měsíce'!$AC$6:$AC$297,0),0,1,1)*OFFSET('Filtr dle měsíce'!BB$5,MATCH('Filtr dle měsíce'!$A258,'Filtr dle měsíce'!$AC$6:$AC$297,0),0,1,1),"")&gt;0,IFERROR(OFFSET('Filtr dle měsíce'!BB$5,MATCH('Filtr dle měsíce'!$A258,'Filtr dle měsíce'!$AC$6:$AC$297,0),0,1,1)*OFFSET('Filtr dle měsíce'!BB$5,MATCH('Filtr dle měsíce'!$A258,'Filtr dle měsíce'!$AC$6:$AC$297,0),0,1,1),""),"")</f>
        <v/>
      </c>
      <c r="BO259" s="79" t="str">
        <f ca="1">IF(IFERROR(OFFSET('Filtr dle měsíce'!BC$5,MATCH('Filtr dle měsíce'!$A258,'Filtr dle měsíce'!$AC$6:$AC$297,0),0,1,1)*OFFSET('Filtr dle měsíce'!BC$5,MATCH('Filtr dle měsíce'!$A258,'Filtr dle měsíce'!$AC$6:$AC$297,0),0,1,1),"")&gt;0,IFERROR(OFFSET('Filtr dle měsíce'!BC$5,MATCH('Filtr dle měsíce'!$A258,'Filtr dle měsíce'!$AC$6:$AC$297,0),0,1,1)*OFFSET('Filtr dle měsíce'!BC$5,MATCH('Filtr dle měsíce'!$A258,'Filtr dle měsíce'!$AC$6:$AC$297,0),0,1,1),""),"")</f>
        <v/>
      </c>
      <c r="BP259" s="79"/>
      <c r="BQ259" s="79"/>
    </row>
    <row r="260" spans="1:69" ht="14.25" customHeight="1" x14ac:dyDescent="0.4">
      <c r="A260" s="51">
        <v>256</v>
      </c>
      <c r="B260" s="74" t="str">
        <f ca="1">IFERROR(TEXT(OFFSET('Tabulka klientů 2023'!$C$7,MATCH('Filtr dle měsíce'!A260,'Filtr dle měsíce'!$AC$6:$AC$297,0),0,1,1),""),"")</f>
        <v/>
      </c>
      <c r="C260" s="75" t="str">
        <f ca="1">IF(IFERROR(OFFSET('Tabulka klientů 2023'!$Q$7,MATCH('Filtr dle měsíce'!A260,'Filtr dle měsíce'!$AC$6:$AC$297,0),0,1,1)*OFFSET('Filtr dle měsíce'!$Q$5,MATCH('Filtr dle měsíce'!A260,'Filtr dle měsíce'!$AC$6:$AC$297,0),0,1,1),"")&gt;0,IFERROR(OFFSET('Tabulka klientů 2023'!$Q$7,MATCH('Filtr dle měsíce'!A260,'Filtr dle měsíce'!$AC$6:$AC$297,0),0,1,1)*OFFSET('Filtr dle měsíce'!$Q$5,MATCH('Filtr dle měsíce'!A260,'Filtr dle měsíce'!$AC$6:$AC$297,0),0,1,1),""),"")</f>
        <v/>
      </c>
      <c r="D260" s="76" t="str">
        <f ca="1">IF(IFERROR(OFFSET('Tabulka klientů 2023'!$T$7,MATCH('Filtr dle měsíce'!A260,'Filtr dle měsíce'!$AC$6:$AC$297,0),0,1,1)*OFFSET('Filtr dle měsíce'!$R$5,MATCH('Filtr dle měsíce'!A260,'Filtr dle měsíce'!$AC$6:$AC$297,0),0,1,1),"")&gt;0,IFERROR(OFFSET('Tabulka klientů 2023'!$T$7,MATCH('Filtr dle měsíce'!A260,'Filtr dle měsíce'!$AC$6:$AC$297,0),0,1,1)*OFFSET('Filtr dle měsíce'!$R$5,MATCH('Filtr dle měsíce'!A260,'Filtr dle měsíce'!$AC$6:$AC$297,0),0,1,1),""),"")</f>
        <v/>
      </c>
      <c r="E260" s="75" t="str">
        <f ca="1">IF(IFERROR(OFFSET('Tabulka klientů 2023'!$W$7,MATCH('Filtr dle měsíce'!A260,'Filtr dle měsíce'!$AC$6:$AC$297,0),0,1,1)*OFFSET('Filtr dle měsíce'!$S$5,MATCH('Filtr dle měsíce'!A260,'Filtr dle měsíce'!$AC$6:$AC$297,0),0,1,1),"")&gt;0,IFERROR(OFFSET('Tabulka klientů 2023'!$W$7,MATCH('Filtr dle měsíce'!A260,'Filtr dle měsíce'!$AC$6:$AC$297,0),0,1,1)*OFFSET('Filtr dle měsíce'!$S$5,MATCH('Filtr dle měsíce'!A260,'Filtr dle měsíce'!$AC$6:$AC$297,0),0,1,1),""),"")</f>
        <v/>
      </c>
      <c r="F260" s="76" t="str">
        <f ca="1">IF(IFERROR(OFFSET('Tabulka klientů 2023'!$Z$7,MATCH('Filtr dle měsíce'!A260,'Filtr dle měsíce'!$AC$6:$AC$297,0),0,1,1)*OFFSET('Filtr dle měsíce'!$T$5,MATCH('Filtr dle měsíce'!A260,'Filtr dle měsíce'!$AC$6:$AC$297,0),0,1,1),"")&gt;0,IFERROR(OFFSET('Tabulka klientů 2023'!$Z$7,MATCH('Filtr dle měsíce'!A260,'Filtr dle měsíce'!$AC$6:$AC$297,0),0,1,1)*OFFSET('Filtr dle měsíce'!$T$5,MATCH('Filtr dle měsíce'!A260,'Filtr dle měsíce'!$AC$6:$AC$297,0),0,1,1),""),"")</f>
        <v/>
      </c>
      <c r="G260" s="75" t="str">
        <f ca="1">IF(IFERROR(OFFSET('Tabulka klientů 2023'!$AC$7,MATCH('Filtr dle měsíce'!A260,'Filtr dle měsíce'!$AC$6:$AC$297,0),0,1,1)*OFFSET('Filtr dle měsíce'!$U$5,MATCH('Filtr dle měsíce'!A260,'Filtr dle měsíce'!$AC$6:$AC$297,0),0,1,1),"")&gt;0,IFERROR(OFFSET('Tabulka klientů 2023'!$AC$7,MATCH('Filtr dle měsíce'!A260,'Filtr dle měsíce'!$AC$6:$AC$297,0),0,1,1)*OFFSET('Filtr dle měsíce'!$U$5,MATCH('Filtr dle měsíce'!A260,'Filtr dle měsíce'!$AC$6:$AC$297,0),0,1,1),""),"")</f>
        <v/>
      </c>
      <c r="H260" s="76" t="str">
        <f ca="1">IF(IFERROR(OFFSET('Tabulka klientů 2023'!$AF$7,MATCH('Filtr dle měsíce'!A260,'Filtr dle měsíce'!$AC$6:$AC$297,0),0,1,1)*OFFSET('Filtr dle měsíce'!$V$5,MATCH('Filtr dle měsíce'!A260,'Filtr dle měsíce'!$AC$6:$AC$297,0),0,1,1),"")&gt;0,IFERROR(OFFSET('Tabulka klientů 2023'!$AF$7,MATCH('Filtr dle měsíce'!A260,'Filtr dle měsíce'!$AC$6:$AC$297,0),0,1,1)*OFFSET('Filtr dle měsíce'!$V$5,MATCH('Filtr dle měsíce'!A260,'Filtr dle měsíce'!$AC$6:$AC$297,0),0,1,1),""),"")</f>
        <v/>
      </c>
      <c r="I260" s="75" t="str">
        <f ca="1">IF(IFERROR(OFFSET('Tabulka klientů 2023'!$AI$7,MATCH('Filtr dle měsíce'!A260,'Filtr dle měsíce'!$AC$6:$AC$297,0),0,1,1)*OFFSET('Filtr dle měsíce'!$W$5,MATCH('Filtr dle měsíce'!A260,'Filtr dle měsíce'!$AC$6:$AC$297,0),0,1,1),"")&gt;0,IFERROR(OFFSET('Tabulka klientů 2023'!$AI$7,MATCH('Filtr dle měsíce'!A260,'Filtr dle měsíce'!$AC$6:$AC$297,0),0,1,1)*OFFSET('Filtr dle měsíce'!$W$5,MATCH('Filtr dle měsíce'!A260,'Filtr dle měsíce'!$AC$6:$AC$297,0),0,1,1),""),"")</f>
        <v/>
      </c>
      <c r="J260" s="76" t="str">
        <f ca="1">IF(IFERROR(OFFSET('Tabulka klientů 2023'!$AL$7,MATCH('Filtr dle měsíce'!A260,'Filtr dle měsíce'!$AC$6:$AC$297,0),0,1,1)*OFFSET('Filtr dle měsíce'!$X$5,MATCH('Filtr dle měsíce'!A260,'Filtr dle měsíce'!$AC$6:$AC$297,0),0,1,1),"")&gt;0,IFERROR(OFFSET('Tabulka klientů 2023'!$AL$7,MATCH('Filtr dle měsíce'!A260,'Filtr dle měsíce'!$AC$6:$AC$297,0),0,1,1)*OFFSET('Filtr dle měsíce'!$X$5,MATCH('Filtr dle měsíce'!A260,'Filtr dle měsíce'!$AC$6:$AC$297,0),0,1,1),""),"")</f>
        <v/>
      </c>
      <c r="K260" s="75" t="str">
        <f ca="1">IF(IFERROR(OFFSET('Tabulka klientů 2023'!$AO$7,MATCH('Filtr dle měsíce'!A260,'Filtr dle měsíce'!$AC$6:$AC$297,0),0,1,1)*OFFSET('Filtr dle měsíce'!$Y$5,MATCH('Filtr dle měsíce'!A260,'Filtr dle měsíce'!$AC$6:$AC$297,0),0,1,1),"")&gt;0,IFERROR(OFFSET('Tabulka klientů 2023'!$AO$7,MATCH('Filtr dle měsíce'!A260,'Filtr dle měsíce'!$AC$6:$AC$297,0),0,1,1)*OFFSET('Filtr dle měsíce'!$Y$5,MATCH('Filtr dle měsíce'!A260,'Filtr dle měsíce'!$AC$6:$AC$297,0),0,1,1),""),"")</f>
        <v/>
      </c>
      <c r="L260" s="76" t="str">
        <f ca="1">IF(IFERROR(OFFSET('Tabulka klientů 2023'!$AR$7,MATCH('Filtr dle měsíce'!A260,'Filtr dle měsíce'!$AC$6:$AC$297,0),0,1,1)*OFFSET('Filtr dle měsíce'!$Z$5,MATCH('Filtr dle měsíce'!A260,'Filtr dle měsíce'!$AC$6:$AC$297,0),0,1,1),"")&gt;0,IFERROR(OFFSET('Tabulka klientů 2023'!$AR$7,MATCH('Filtr dle měsíce'!A260,'Filtr dle měsíce'!$AC$6:$AC$297,0),0,1,1)*OFFSET('Filtr dle měsíce'!$Z$5,MATCH('Filtr dle měsíce'!A260,'Filtr dle měsíce'!$AC$6:$AC$297,0),0,1,1),""),"")</f>
        <v/>
      </c>
      <c r="M260" s="77" t="str">
        <f ca="1">IF(IFERROR(OFFSET('Tabulka klientů 2023'!$AU$7,MATCH('Filtr dle měsíce'!A260,'Filtr dle měsíce'!$AC$6:$AC$297,0),0,1,1)*OFFSET('Filtr dle měsíce'!$AA$5,MATCH('Filtr dle měsíce'!A260,'Filtr dle měsíce'!$AC$6:$AC$297,0),0,1,1),"")&gt;0,IFERROR(OFFSET('Tabulka klientů 2023'!$AU$7,MATCH('Filtr dle měsíce'!A260,'Filtr dle měsíce'!$AC$6:$AC$297,0),0,1,1)*OFFSET('Filtr dle měsíce'!$AA$5,MATCH('Filtr dle měsíce'!A260,'Filtr dle měsíce'!$AC$6:$AC$297,0),0,1,1),""),"")</f>
        <v/>
      </c>
      <c r="N260" s="78" t="str">
        <f t="shared" ref="N260:N297" ca="1" si="510">IF(SUM(C260:M260)&gt;0,SUM(C260:M260),"")</f>
        <v/>
      </c>
      <c r="Q260" s="51">
        <f>IF('Tabulka klientů 2023'!R262='Filtr dle měsíce'!$C$1,1,0)</f>
        <v>0</v>
      </c>
      <c r="R260" s="51">
        <f>IF('Tabulka klientů 2023'!U262='Filtr dle měsíce'!$C$1,1,0)</f>
        <v>0</v>
      </c>
      <c r="S260" s="51">
        <f>IF('Tabulka klientů 2023'!X262='Filtr dle měsíce'!$C$1,1,0)</f>
        <v>0</v>
      </c>
      <c r="T260" s="51">
        <f>IF('Tabulka klientů 2023'!AA262='Filtr dle měsíce'!$C$1,1,0)</f>
        <v>0</v>
      </c>
      <c r="U260" s="51">
        <f>IF('Tabulka klientů 2023'!AD262='Filtr dle měsíce'!$C$1,1,0)</f>
        <v>0</v>
      </c>
      <c r="V260" s="51">
        <f>IF('Tabulka klientů 2023'!AG262='Filtr dle měsíce'!$C$1,1,0)</f>
        <v>0</v>
      </c>
      <c r="W260" s="51">
        <f>IF('Tabulka klientů 2023'!AJ262='Filtr dle měsíce'!$C$1,1,0)</f>
        <v>0</v>
      </c>
      <c r="X260" s="1">
        <f>IF('Tabulka klientů 2023'!AM262='Filtr dle měsíce'!$C$1,1,0)</f>
        <v>0</v>
      </c>
      <c r="Y260" s="1">
        <f>IF('Tabulka klientů 2023'!AP262='Filtr dle měsíce'!$C$1,1,0)</f>
        <v>0</v>
      </c>
      <c r="Z260" s="1">
        <f>IF('Tabulka klientů 2023'!AS262='Filtr dle měsíce'!$C$1,1,0)</f>
        <v>0</v>
      </c>
      <c r="AA260" s="1">
        <f>IF('Tabulka klientů 2023'!AV262='Filtr dle měsíce'!$C$1,1,0)</f>
        <v>0</v>
      </c>
      <c r="AB260" s="1">
        <f t="shared" si="1"/>
        <v>0</v>
      </c>
      <c r="AC260" s="1">
        <f t="shared" si="2"/>
        <v>0</v>
      </c>
      <c r="AE260" s="51">
        <f>IF('Tabulka klientů 2023'!S262="ANO",1,0)</f>
        <v>0</v>
      </c>
      <c r="AF260" s="51">
        <f>IF('Tabulka klientů 2023'!V262="ANO",1,0)</f>
        <v>0</v>
      </c>
      <c r="AG260" s="51">
        <f>IF('Tabulka klientů 2023'!Y262="ANO",1,0)</f>
        <v>0</v>
      </c>
      <c r="AH260" s="51">
        <f>IF('Tabulka klientů 2023'!AB262="ANO",1,0)</f>
        <v>0</v>
      </c>
      <c r="AI260" s="51">
        <f>IF('Tabulka klientů 2023'!AE262="ANO",1,0)</f>
        <v>0</v>
      </c>
      <c r="AJ260" s="51">
        <f>IF('Tabulka klientů 2023'!AH262="ANO",1,0)</f>
        <v>0</v>
      </c>
      <c r="AK260" s="51">
        <f>IF('Tabulka klientů 2023'!AK262="ANO",1,0)</f>
        <v>0</v>
      </c>
      <c r="AL260" s="51">
        <f>IF('Tabulka klientů 2023'!AN262="ANO",1,0)</f>
        <v>0</v>
      </c>
      <c r="AM260" s="51">
        <f>IF('Tabulka klientů 2023'!AQ262="ANO",1,0)</f>
        <v>0</v>
      </c>
      <c r="AN260" s="51">
        <f>IF('Tabulka klientů 2023'!AT262="ANO",1,0)</f>
        <v>0</v>
      </c>
      <c r="AO260" s="51">
        <f>IF('Tabulka klientů 2023'!AW262="ANO",1,0)</f>
        <v>0</v>
      </c>
      <c r="AP260" s="51" t="e">
        <f t="shared" ref="AP260:AQ260" si="511">#N/A</f>
        <v>#N/A</v>
      </c>
      <c r="AQ260" s="51" t="e">
        <f t="shared" si="511"/>
        <v>#N/A</v>
      </c>
      <c r="AR260" s="51"/>
      <c r="AS260" s="1">
        <f t="shared" ref="AS260:BC260" si="512">SUM(Q260+AE260)</f>
        <v>0</v>
      </c>
      <c r="AT260" s="1">
        <f t="shared" si="512"/>
        <v>0</v>
      </c>
      <c r="AU260" s="1">
        <f t="shared" si="512"/>
        <v>0</v>
      </c>
      <c r="AV260" s="1">
        <f t="shared" si="512"/>
        <v>0</v>
      </c>
      <c r="AW260" s="1">
        <f t="shared" si="512"/>
        <v>0</v>
      </c>
      <c r="AX260" s="1">
        <f t="shared" si="512"/>
        <v>0</v>
      </c>
      <c r="AY260" s="1">
        <f t="shared" si="512"/>
        <v>0</v>
      </c>
      <c r="AZ260" s="1">
        <f t="shared" si="512"/>
        <v>0</v>
      </c>
      <c r="BA260" s="1">
        <f t="shared" si="512"/>
        <v>0</v>
      </c>
      <c r="BB260" s="1">
        <f t="shared" si="512"/>
        <v>0</v>
      </c>
      <c r="BC260" s="1">
        <f t="shared" si="512"/>
        <v>0</v>
      </c>
      <c r="BD260" s="1"/>
      <c r="BE260" s="79" t="str">
        <f ca="1">IF(IFERROR(OFFSET('Filtr dle měsíce'!AS$5,MATCH('Filtr dle měsíce'!$A259,'Filtr dle měsíce'!$AC$6:$AC$297,0),0,1,1)*OFFSET('Filtr dle měsíce'!AS$5,MATCH('Filtr dle měsíce'!$A259,'Filtr dle měsíce'!$AC$6:$AC$297,0),0,1,1),"")&gt;0,IFERROR(OFFSET('Filtr dle měsíce'!AS$5,MATCH('Filtr dle měsíce'!$A259,'Filtr dle měsíce'!$AC$6:$AC$297,0),0,1,1)*OFFSET('Filtr dle měsíce'!AS$5,MATCH('Filtr dle měsíce'!$A259,'Filtr dle měsíce'!$AC$6:$AC$297,0),0,1,1),""),"")</f>
        <v/>
      </c>
      <c r="BF260" s="79" t="str">
        <f ca="1">IF(IFERROR(OFFSET('Filtr dle měsíce'!AT$5,MATCH('Filtr dle měsíce'!$A259,'Filtr dle měsíce'!$AC$6:$AC$297,0),0,1,1)*OFFSET('Filtr dle měsíce'!AT$5,MATCH('Filtr dle měsíce'!$A259,'Filtr dle měsíce'!$AC$6:$AC$297,0),0,1,1),"")&gt;0,IFERROR(OFFSET('Filtr dle měsíce'!AT$5,MATCH('Filtr dle měsíce'!$A259,'Filtr dle měsíce'!$AC$6:$AC$297,0),0,1,1)*OFFSET('Filtr dle měsíce'!AT$5,MATCH('Filtr dle měsíce'!$A259,'Filtr dle měsíce'!$AC$6:$AC$297,0),0,1,1),""),"")</f>
        <v/>
      </c>
      <c r="BG260" s="79" t="str">
        <f ca="1">IF(IFERROR(OFFSET('Filtr dle měsíce'!AU$5,MATCH('Filtr dle měsíce'!$A259,'Filtr dle měsíce'!$AC$6:$AC$297,0),0,1,1)*OFFSET('Filtr dle měsíce'!AU$5,MATCH('Filtr dle měsíce'!$A259,'Filtr dle měsíce'!$AC$6:$AC$297,0),0,1,1),"")&gt;0,IFERROR(OFFSET('Filtr dle měsíce'!AU$5,MATCH('Filtr dle měsíce'!$A259,'Filtr dle měsíce'!$AC$6:$AC$297,0),0,1,1)*OFFSET('Filtr dle měsíce'!AU$5,MATCH('Filtr dle měsíce'!$A259,'Filtr dle měsíce'!$AC$6:$AC$297,0),0,1,1),""),"")</f>
        <v/>
      </c>
      <c r="BH260" s="79" t="str">
        <f ca="1">IF(IFERROR(OFFSET('Filtr dle měsíce'!AV$5,MATCH('Filtr dle měsíce'!$A259,'Filtr dle měsíce'!$AC$6:$AC$297,0),0,1,1)*OFFSET('Filtr dle měsíce'!AV$5,MATCH('Filtr dle měsíce'!$A259,'Filtr dle měsíce'!$AC$6:$AC$297,0),0,1,1),"")&gt;0,IFERROR(OFFSET('Filtr dle měsíce'!AV$5,MATCH('Filtr dle měsíce'!$A259,'Filtr dle měsíce'!$AC$6:$AC$297,0),0,1,1)*OFFSET('Filtr dle měsíce'!AV$5,MATCH('Filtr dle měsíce'!$A259,'Filtr dle měsíce'!$AC$6:$AC$297,0),0,1,1),""),"")</f>
        <v/>
      </c>
      <c r="BI260" s="79" t="str">
        <f ca="1">IF(IFERROR(OFFSET('Filtr dle měsíce'!AW$5,MATCH('Filtr dle měsíce'!$A259,'Filtr dle měsíce'!$AC$6:$AC$297,0),0,1,1)*OFFSET('Filtr dle měsíce'!AW$5,MATCH('Filtr dle měsíce'!$A259,'Filtr dle měsíce'!$AC$6:$AC$297,0),0,1,1),"")&gt;0,IFERROR(OFFSET('Filtr dle měsíce'!AW$5,MATCH('Filtr dle měsíce'!$A259,'Filtr dle měsíce'!$AC$6:$AC$297,0),0,1,1)*OFFSET('Filtr dle měsíce'!AW$5,MATCH('Filtr dle měsíce'!$A259,'Filtr dle měsíce'!$AC$6:$AC$297,0),0,1,1),""),"")</f>
        <v/>
      </c>
      <c r="BJ260" s="79" t="str">
        <f ca="1">IF(IFERROR(OFFSET('Filtr dle měsíce'!AX$5,MATCH('Filtr dle měsíce'!$A259,'Filtr dle měsíce'!$AC$6:$AC$297,0),0,1,1)*OFFSET('Filtr dle měsíce'!AX$5,MATCH('Filtr dle měsíce'!$A259,'Filtr dle měsíce'!$AC$6:$AC$297,0),0,1,1),"")&gt;0,IFERROR(OFFSET('Filtr dle měsíce'!AX$5,MATCH('Filtr dle měsíce'!$A259,'Filtr dle měsíce'!$AC$6:$AC$297,0),0,1,1)*OFFSET('Filtr dle měsíce'!AX$5,MATCH('Filtr dle měsíce'!$A259,'Filtr dle měsíce'!$AC$6:$AC$297,0),0,1,1),""),"")</f>
        <v/>
      </c>
      <c r="BK260" s="79" t="str">
        <f ca="1">IF(IFERROR(OFFSET('Filtr dle měsíce'!AY$5,MATCH('Filtr dle měsíce'!$A259,'Filtr dle měsíce'!$AC$6:$AC$297,0),0,1,1)*OFFSET('Filtr dle měsíce'!AY$5,MATCH('Filtr dle měsíce'!$A259,'Filtr dle měsíce'!$AC$6:$AC$297,0),0,1,1),"")&gt;0,IFERROR(OFFSET('Filtr dle měsíce'!AY$5,MATCH('Filtr dle měsíce'!$A259,'Filtr dle měsíce'!$AC$6:$AC$297,0),0,1,1)*OFFSET('Filtr dle měsíce'!AY$5,MATCH('Filtr dle měsíce'!$A259,'Filtr dle měsíce'!$AC$6:$AC$297,0),0,1,1),""),"")</f>
        <v/>
      </c>
      <c r="BL260" s="79" t="str">
        <f ca="1">IF(IFERROR(OFFSET('Filtr dle měsíce'!AZ$5,MATCH('Filtr dle měsíce'!$A259,'Filtr dle měsíce'!$AC$6:$AC$297,0),0,1,1)*OFFSET('Filtr dle měsíce'!AZ$5,MATCH('Filtr dle měsíce'!$A259,'Filtr dle měsíce'!$AC$6:$AC$297,0),0,1,1),"")&gt;0,IFERROR(OFFSET('Filtr dle měsíce'!AZ$5,MATCH('Filtr dle měsíce'!$A259,'Filtr dle měsíce'!$AC$6:$AC$297,0),0,1,1)*OFFSET('Filtr dle měsíce'!AZ$5,MATCH('Filtr dle měsíce'!$A259,'Filtr dle měsíce'!$AC$6:$AC$297,0),0,1,1),""),"")</f>
        <v/>
      </c>
      <c r="BM260" s="79" t="str">
        <f ca="1">IF(IFERROR(OFFSET('Filtr dle měsíce'!BA$5,MATCH('Filtr dle měsíce'!$A259,'Filtr dle měsíce'!$AC$6:$AC$297,0),0,1,1)*OFFSET('Filtr dle měsíce'!BA$5,MATCH('Filtr dle měsíce'!$A259,'Filtr dle měsíce'!$AC$6:$AC$297,0),0,1,1),"")&gt;0,IFERROR(OFFSET('Filtr dle měsíce'!BA$5,MATCH('Filtr dle měsíce'!$A259,'Filtr dle měsíce'!$AC$6:$AC$297,0),0,1,1)*OFFSET('Filtr dle měsíce'!BA$5,MATCH('Filtr dle měsíce'!$A259,'Filtr dle měsíce'!$AC$6:$AC$297,0),0,1,1),""),"")</f>
        <v/>
      </c>
      <c r="BN260" s="79" t="str">
        <f ca="1">IF(IFERROR(OFFSET('Filtr dle měsíce'!BB$5,MATCH('Filtr dle měsíce'!$A259,'Filtr dle měsíce'!$AC$6:$AC$297,0),0,1,1)*OFFSET('Filtr dle měsíce'!BB$5,MATCH('Filtr dle měsíce'!$A259,'Filtr dle měsíce'!$AC$6:$AC$297,0),0,1,1),"")&gt;0,IFERROR(OFFSET('Filtr dle měsíce'!BB$5,MATCH('Filtr dle měsíce'!$A259,'Filtr dle měsíce'!$AC$6:$AC$297,0),0,1,1)*OFFSET('Filtr dle měsíce'!BB$5,MATCH('Filtr dle měsíce'!$A259,'Filtr dle měsíce'!$AC$6:$AC$297,0),0,1,1),""),"")</f>
        <v/>
      </c>
      <c r="BO260" s="79" t="str">
        <f ca="1">IF(IFERROR(OFFSET('Filtr dle měsíce'!BC$5,MATCH('Filtr dle měsíce'!$A259,'Filtr dle měsíce'!$AC$6:$AC$297,0),0,1,1)*OFFSET('Filtr dle měsíce'!BC$5,MATCH('Filtr dle měsíce'!$A259,'Filtr dle měsíce'!$AC$6:$AC$297,0),0,1,1),"")&gt;0,IFERROR(OFFSET('Filtr dle měsíce'!BC$5,MATCH('Filtr dle měsíce'!$A259,'Filtr dle měsíce'!$AC$6:$AC$297,0),0,1,1)*OFFSET('Filtr dle měsíce'!BC$5,MATCH('Filtr dle měsíce'!$A259,'Filtr dle měsíce'!$AC$6:$AC$297,0),0,1,1),""),"")</f>
        <v/>
      </c>
      <c r="BP260" s="79"/>
      <c r="BQ260" s="79"/>
    </row>
    <row r="261" spans="1:69" ht="14.25" customHeight="1" x14ac:dyDescent="0.4">
      <c r="A261" s="51">
        <v>257</v>
      </c>
      <c r="B261" s="74" t="str">
        <f ca="1">IFERROR(TEXT(OFFSET('Tabulka klientů 2023'!$C$7,MATCH('Filtr dle měsíce'!A261,'Filtr dle měsíce'!$AC$6:$AC$297,0),0,1,1),""),"")</f>
        <v/>
      </c>
      <c r="C261" s="75" t="str">
        <f ca="1">IF(IFERROR(OFFSET('Tabulka klientů 2023'!$Q$7,MATCH('Filtr dle měsíce'!A261,'Filtr dle měsíce'!$AC$6:$AC$297,0),0,1,1)*OFFSET('Filtr dle měsíce'!$Q$5,MATCH('Filtr dle měsíce'!A261,'Filtr dle měsíce'!$AC$6:$AC$297,0),0,1,1),"")&gt;0,IFERROR(OFFSET('Tabulka klientů 2023'!$Q$7,MATCH('Filtr dle měsíce'!A261,'Filtr dle měsíce'!$AC$6:$AC$297,0),0,1,1)*OFFSET('Filtr dle měsíce'!$Q$5,MATCH('Filtr dle měsíce'!A261,'Filtr dle měsíce'!$AC$6:$AC$297,0),0,1,1),""),"")</f>
        <v/>
      </c>
      <c r="D261" s="76" t="str">
        <f ca="1">IF(IFERROR(OFFSET('Tabulka klientů 2023'!$T$7,MATCH('Filtr dle měsíce'!A261,'Filtr dle měsíce'!$AC$6:$AC$297,0),0,1,1)*OFFSET('Filtr dle měsíce'!$R$5,MATCH('Filtr dle měsíce'!A261,'Filtr dle měsíce'!$AC$6:$AC$297,0),0,1,1),"")&gt;0,IFERROR(OFFSET('Tabulka klientů 2023'!$T$7,MATCH('Filtr dle měsíce'!A261,'Filtr dle měsíce'!$AC$6:$AC$297,0),0,1,1)*OFFSET('Filtr dle měsíce'!$R$5,MATCH('Filtr dle měsíce'!A261,'Filtr dle měsíce'!$AC$6:$AC$297,0),0,1,1),""),"")</f>
        <v/>
      </c>
      <c r="E261" s="75" t="str">
        <f ca="1">IF(IFERROR(OFFSET('Tabulka klientů 2023'!$W$7,MATCH('Filtr dle měsíce'!A261,'Filtr dle měsíce'!$AC$6:$AC$297,0),0,1,1)*OFFSET('Filtr dle měsíce'!$S$5,MATCH('Filtr dle měsíce'!A261,'Filtr dle měsíce'!$AC$6:$AC$297,0),0,1,1),"")&gt;0,IFERROR(OFFSET('Tabulka klientů 2023'!$W$7,MATCH('Filtr dle měsíce'!A261,'Filtr dle měsíce'!$AC$6:$AC$297,0),0,1,1)*OFFSET('Filtr dle měsíce'!$S$5,MATCH('Filtr dle měsíce'!A261,'Filtr dle měsíce'!$AC$6:$AC$297,0),0,1,1),""),"")</f>
        <v/>
      </c>
      <c r="F261" s="76" t="str">
        <f ca="1">IF(IFERROR(OFFSET('Tabulka klientů 2023'!$Z$7,MATCH('Filtr dle měsíce'!A261,'Filtr dle měsíce'!$AC$6:$AC$297,0),0,1,1)*OFFSET('Filtr dle měsíce'!$T$5,MATCH('Filtr dle měsíce'!A261,'Filtr dle měsíce'!$AC$6:$AC$297,0),0,1,1),"")&gt;0,IFERROR(OFFSET('Tabulka klientů 2023'!$Z$7,MATCH('Filtr dle měsíce'!A261,'Filtr dle měsíce'!$AC$6:$AC$297,0),0,1,1)*OFFSET('Filtr dle měsíce'!$T$5,MATCH('Filtr dle měsíce'!A261,'Filtr dle měsíce'!$AC$6:$AC$297,0),0,1,1),""),"")</f>
        <v/>
      </c>
      <c r="G261" s="75" t="str">
        <f ca="1">IF(IFERROR(OFFSET('Tabulka klientů 2023'!$AC$7,MATCH('Filtr dle měsíce'!A261,'Filtr dle měsíce'!$AC$6:$AC$297,0),0,1,1)*OFFSET('Filtr dle měsíce'!$U$5,MATCH('Filtr dle měsíce'!A261,'Filtr dle měsíce'!$AC$6:$AC$297,0),0,1,1),"")&gt;0,IFERROR(OFFSET('Tabulka klientů 2023'!$AC$7,MATCH('Filtr dle měsíce'!A261,'Filtr dle měsíce'!$AC$6:$AC$297,0),0,1,1)*OFFSET('Filtr dle měsíce'!$U$5,MATCH('Filtr dle měsíce'!A261,'Filtr dle měsíce'!$AC$6:$AC$297,0),0,1,1),""),"")</f>
        <v/>
      </c>
      <c r="H261" s="76" t="str">
        <f ca="1">IF(IFERROR(OFFSET('Tabulka klientů 2023'!$AF$7,MATCH('Filtr dle měsíce'!A261,'Filtr dle měsíce'!$AC$6:$AC$297,0),0,1,1)*OFFSET('Filtr dle měsíce'!$V$5,MATCH('Filtr dle měsíce'!A261,'Filtr dle měsíce'!$AC$6:$AC$297,0),0,1,1),"")&gt;0,IFERROR(OFFSET('Tabulka klientů 2023'!$AF$7,MATCH('Filtr dle měsíce'!A261,'Filtr dle měsíce'!$AC$6:$AC$297,0),0,1,1)*OFFSET('Filtr dle měsíce'!$V$5,MATCH('Filtr dle měsíce'!A261,'Filtr dle měsíce'!$AC$6:$AC$297,0),0,1,1),""),"")</f>
        <v/>
      </c>
      <c r="I261" s="75" t="str">
        <f ca="1">IF(IFERROR(OFFSET('Tabulka klientů 2023'!$AI$7,MATCH('Filtr dle měsíce'!A261,'Filtr dle měsíce'!$AC$6:$AC$297,0),0,1,1)*OFFSET('Filtr dle měsíce'!$W$5,MATCH('Filtr dle měsíce'!A261,'Filtr dle měsíce'!$AC$6:$AC$297,0),0,1,1),"")&gt;0,IFERROR(OFFSET('Tabulka klientů 2023'!$AI$7,MATCH('Filtr dle měsíce'!A261,'Filtr dle měsíce'!$AC$6:$AC$297,0),0,1,1)*OFFSET('Filtr dle měsíce'!$W$5,MATCH('Filtr dle měsíce'!A261,'Filtr dle měsíce'!$AC$6:$AC$297,0),0,1,1),""),"")</f>
        <v/>
      </c>
      <c r="J261" s="76" t="str">
        <f ca="1">IF(IFERROR(OFFSET('Tabulka klientů 2023'!$AL$7,MATCH('Filtr dle měsíce'!A261,'Filtr dle měsíce'!$AC$6:$AC$297,0),0,1,1)*OFFSET('Filtr dle měsíce'!$X$5,MATCH('Filtr dle měsíce'!A261,'Filtr dle měsíce'!$AC$6:$AC$297,0),0,1,1),"")&gt;0,IFERROR(OFFSET('Tabulka klientů 2023'!$AL$7,MATCH('Filtr dle měsíce'!A261,'Filtr dle měsíce'!$AC$6:$AC$297,0),0,1,1)*OFFSET('Filtr dle měsíce'!$X$5,MATCH('Filtr dle měsíce'!A261,'Filtr dle měsíce'!$AC$6:$AC$297,0),0,1,1),""),"")</f>
        <v/>
      </c>
      <c r="K261" s="75" t="str">
        <f ca="1">IF(IFERROR(OFFSET('Tabulka klientů 2023'!$AO$7,MATCH('Filtr dle měsíce'!A261,'Filtr dle měsíce'!$AC$6:$AC$297,0),0,1,1)*OFFSET('Filtr dle měsíce'!$Y$5,MATCH('Filtr dle měsíce'!A261,'Filtr dle měsíce'!$AC$6:$AC$297,0),0,1,1),"")&gt;0,IFERROR(OFFSET('Tabulka klientů 2023'!$AO$7,MATCH('Filtr dle měsíce'!A261,'Filtr dle měsíce'!$AC$6:$AC$297,0),0,1,1)*OFFSET('Filtr dle měsíce'!$Y$5,MATCH('Filtr dle měsíce'!A261,'Filtr dle měsíce'!$AC$6:$AC$297,0),0,1,1),""),"")</f>
        <v/>
      </c>
      <c r="L261" s="76" t="str">
        <f ca="1">IF(IFERROR(OFFSET('Tabulka klientů 2023'!$AR$7,MATCH('Filtr dle měsíce'!A261,'Filtr dle měsíce'!$AC$6:$AC$297,0),0,1,1)*OFFSET('Filtr dle měsíce'!$Z$5,MATCH('Filtr dle měsíce'!A261,'Filtr dle měsíce'!$AC$6:$AC$297,0),0,1,1),"")&gt;0,IFERROR(OFFSET('Tabulka klientů 2023'!$AR$7,MATCH('Filtr dle měsíce'!A261,'Filtr dle měsíce'!$AC$6:$AC$297,0),0,1,1)*OFFSET('Filtr dle měsíce'!$Z$5,MATCH('Filtr dle měsíce'!A261,'Filtr dle měsíce'!$AC$6:$AC$297,0),0,1,1),""),"")</f>
        <v/>
      </c>
      <c r="M261" s="77" t="str">
        <f ca="1">IF(IFERROR(OFFSET('Tabulka klientů 2023'!$AU$7,MATCH('Filtr dle měsíce'!A261,'Filtr dle měsíce'!$AC$6:$AC$297,0),0,1,1)*OFFSET('Filtr dle měsíce'!$AA$5,MATCH('Filtr dle měsíce'!A261,'Filtr dle měsíce'!$AC$6:$AC$297,0),0,1,1),"")&gt;0,IFERROR(OFFSET('Tabulka klientů 2023'!$AU$7,MATCH('Filtr dle měsíce'!A261,'Filtr dle měsíce'!$AC$6:$AC$297,0),0,1,1)*OFFSET('Filtr dle měsíce'!$AA$5,MATCH('Filtr dle měsíce'!A261,'Filtr dle měsíce'!$AC$6:$AC$297,0),0,1,1),""),"")</f>
        <v/>
      </c>
      <c r="N261" s="78" t="str">
        <f t="shared" ca="1" si="510"/>
        <v/>
      </c>
      <c r="Q261" s="51">
        <f>IF('Tabulka klientů 2023'!R263='Filtr dle měsíce'!$C$1,1,0)</f>
        <v>0</v>
      </c>
      <c r="R261" s="51">
        <f>IF('Tabulka klientů 2023'!U263='Filtr dle měsíce'!$C$1,1,0)</f>
        <v>0</v>
      </c>
      <c r="S261" s="51">
        <f>IF('Tabulka klientů 2023'!X263='Filtr dle měsíce'!$C$1,1,0)</f>
        <v>0</v>
      </c>
      <c r="T261" s="51">
        <f>IF('Tabulka klientů 2023'!AA263='Filtr dle měsíce'!$C$1,1,0)</f>
        <v>0</v>
      </c>
      <c r="U261" s="51">
        <f>IF('Tabulka klientů 2023'!AD263='Filtr dle měsíce'!$C$1,1,0)</f>
        <v>0</v>
      </c>
      <c r="V261" s="51">
        <f>IF('Tabulka klientů 2023'!AG263='Filtr dle měsíce'!$C$1,1,0)</f>
        <v>0</v>
      </c>
      <c r="W261" s="51">
        <f>IF('Tabulka klientů 2023'!AJ263='Filtr dle měsíce'!$C$1,1,0)</f>
        <v>0</v>
      </c>
      <c r="X261" s="1">
        <f>IF('Tabulka klientů 2023'!AM263='Filtr dle měsíce'!$C$1,1,0)</f>
        <v>0</v>
      </c>
      <c r="Y261" s="1">
        <f>IF('Tabulka klientů 2023'!AP263='Filtr dle měsíce'!$C$1,1,0)</f>
        <v>0</v>
      </c>
      <c r="Z261" s="1">
        <f>IF('Tabulka klientů 2023'!AS263='Filtr dle měsíce'!$C$1,1,0)</f>
        <v>0</v>
      </c>
      <c r="AA261" s="1">
        <f>IF('Tabulka klientů 2023'!AV263='Filtr dle měsíce'!$C$1,1,0)</f>
        <v>0</v>
      </c>
      <c r="AB261" s="1">
        <f t="shared" ref="AB261:AB297" si="513">MAX(Q261:AA261)</f>
        <v>0</v>
      </c>
      <c r="AC261" s="1">
        <f t="shared" ref="AC261:AC297" si="514">AC260+AB261</f>
        <v>0</v>
      </c>
      <c r="AE261" s="51">
        <f>IF('Tabulka klientů 2023'!S263="ANO",1,0)</f>
        <v>0</v>
      </c>
      <c r="AF261" s="51">
        <f>IF('Tabulka klientů 2023'!V263="ANO",1,0)</f>
        <v>0</v>
      </c>
      <c r="AG261" s="51">
        <f>IF('Tabulka klientů 2023'!Y263="ANO",1,0)</f>
        <v>0</v>
      </c>
      <c r="AH261" s="51">
        <f>IF('Tabulka klientů 2023'!AB263="ANO",1,0)</f>
        <v>0</v>
      </c>
      <c r="AI261" s="51">
        <f>IF('Tabulka klientů 2023'!AE263="ANO",1,0)</f>
        <v>0</v>
      </c>
      <c r="AJ261" s="51">
        <f>IF('Tabulka klientů 2023'!AH263="ANO",1,0)</f>
        <v>0</v>
      </c>
      <c r="AK261" s="51">
        <f>IF('Tabulka klientů 2023'!AK263="ANO",1,0)</f>
        <v>0</v>
      </c>
      <c r="AL261" s="51">
        <f>IF('Tabulka klientů 2023'!AN263="ANO",1,0)</f>
        <v>0</v>
      </c>
      <c r="AM261" s="51">
        <f>IF('Tabulka klientů 2023'!AQ263="ANO",1,0)</f>
        <v>0</v>
      </c>
      <c r="AN261" s="51">
        <f>IF('Tabulka klientů 2023'!AT263="ANO",1,0)</f>
        <v>0</v>
      </c>
      <c r="AO261" s="51">
        <f>IF('Tabulka klientů 2023'!AW263="ANO",1,0)</f>
        <v>0</v>
      </c>
      <c r="AP261" s="51" t="e">
        <f t="shared" ref="AP261:AQ261" si="515">#N/A</f>
        <v>#N/A</v>
      </c>
      <c r="AQ261" s="51" t="e">
        <f t="shared" si="515"/>
        <v>#N/A</v>
      </c>
      <c r="AR261" s="51"/>
      <c r="AS261" s="1">
        <f t="shared" ref="AS261:BC261" si="516">SUM(Q261+AE261)</f>
        <v>0</v>
      </c>
      <c r="AT261" s="1">
        <f t="shared" si="516"/>
        <v>0</v>
      </c>
      <c r="AU261" s="1">
        <f t="shared" si="516"/>
        <v>0</v>
      </c>
      <c r="AV261" s="1">
        <f t="shared" si="516"/>
        <v>0</v>
      </c>
      <c r="AW261" s="1">
        <f t="shared" si="516"/>
        <v>0</v>
      </c>
      <c r="AX261" s="1">
        <f t="shared" si="516"/>
        <v>0</v>
      </c>
      <c r="AY261" s="1">
        <f t="shared" si="516"/>
        <v>0</v>
      </c>
      <c r="AZ261" s="1">
        <f t="shared" si="516"/>
        <v>0</v>
      </c>
      <c r="BA261" s="1">
        <f t="shared" si="516"/>
        <v>0</v>
      </c>
      <c r="BB261" s="1">
        <f t="shared" si="516"/>
        <v>0</v>
      </c>
      <c r="BC261" s="1">
        <f t="shared" si="516"/>
        <v>0</v>
      </c>
      <c r="BD261" s="1"/>
      <c r="BE261" s="79" t="str">
        <f ca="1">IF(IFERROR(OFFSET('Filtr dle měsíce'!AS$5,MATCH('Filtr dle měsíce'!$A260,'Filtr dle měsíce'!$AC$6:$AC$297,0),0,1,1)*OFFSET('Filtr dle měsíce'!AS$5,MATCH('Filtr dle měsíce'!$A260,'Filtr dle měsíce'!$AC$6:$AC$297,0),0,1,1),"")&gt;0,IFERROR(OFFSET('Filtr dle měsíce'!AS$5,MATCH('Filtr dle měsíce'!$A260,'Filtr dle měsíce'!$AC$6:$AC$297,0),0,1,1)*OFFSET('Filtr dle měsíce'!AS$5,MATCH('Filtr dle měsíce'!$A260,'Filtr dle měsíce'!$AC$6:$AC$297,0),0,1,1),""),"")</f>
        <v/>
      </c>
      <c r="BF261" s="79" t="str">
        <f ca="1">IF(IFERROR(OFFSET('Filtr dle měsíce'!AT$5,MATCH('Filtr dle měsíce'!$A260,'Filtr dle měsíce'!$AC$6:$AC$297,0),0,1,1)*OFFSET('Filtr dle měsíce'!AT$5,MATCH('Filtr dle měsíce'!$A260,'Filtr dle měsíce'!$AC$6:$AC$297,0),0,1,1),"")&gt;0,IFERROR(OFFSET('Filtr dle měsíce'!AT$5,MATCH('Filtr dle měsíce'!$A260,'Filtr dle měsíce'!$AC$6:$AC$297,0),0,1,1)*OFFSET('Filtr dle měsíce'!AT$5,MATCH('Filtr dle měsíce'!$A260,'Filtr dle měsíce'!$AC$6:$AC$297,0),0,1,1),""),"")</f>
        <v/>
      </c>
      <c r="BG261" s="79" t="str">
        <f ca="1">IF(IFERROR(OFFSET('Filtr dle měsíce'!AU$5,MATCH('Filtr dle měsíce'!$A260,'Filtr dle měsíce'!$AC$6:$AC$297,0),0,1,1)*OFFSET('Filtr dle měsíce'!AU$5,MATCH('Filtr dle měsíce'!$A260,'Filtr dle měsíce'!$AC$6:$AC$297,0),0,1,1),"")&gt;0,IFERROR(OFFSET('Filtr dle měsíce'!AU$5,MATCH('Filtr dle měsíce'!$A260,'Filtr dle měsíce'!$AC$6:$AC$297,0),0,1,1)*OFFSET('Filtr dle měsíce'!AU$5,MATCH('Filtr dle měsíce'!$A260,'Filtr dle měsíce'!$AC$6:$AC$297,0),0,1,1),""),"")</f>
        <v/>
      </c>
      <c r="BH261" s="79" t="str">
        <f ca="1">IF(IFERROR(OFFSET('Filtr dle měsíce'!AV$5,MATCH('Filtr dle měsíce'!$A260,'Filtr dle měsíce'!$AC$6:$AC$297,0),0,1,1)*OFFSET('Filtr dle měsíce'!AV$5,MATCH('Filtr dle měsíce'!$A260,'Filtr dle měsíce'!$AC$6:$AC$297,0),0,1,1),"")&gt;0,IFERROR(OFFSET('Filtr dle měsíce'!AV$5,MATCH('Filtr dle měsíce'!$A260,'Filtr dle měsíce'!$AC$6:$AC$297,0),0,1,1)*OFFSET('Filtr dle měsíce'!AV$5,MATCH('Filtr dle měsíce'!$A260,'Filtr dle měsíce'!$AC$6:$AC$297,0),0,1,1),""),"")</f>
        <v/>
      </c>
      <c r="BI261" s="79" t="str">
        <f ca="1">IF(IFERROR(OFFSET('Filtr dle měsíce'!AW$5,MATCH('Filtr dle měsíce'!$A260,'Filtr dle měsíce'!$AC$6:$AC$297,0),0,1,1)*OFFSET('Filtr dle měsíce'!AW$5,MATCH('Filtr dle měsíce'!$A260,'Filtr dle měsíce'!$AC$6:$AC$297,0),0,1,1),"")&gt;0,IFERROR(OFFSET('Filtr dle měsíce'!AW$5,MATCH('Filtr dle měsíce'!$A260,'Filtr dle měsíce'!$AC$6:$AC$297,0),0,1,1)*OFFSET('Filtr dle měsíce'!AW$5,MATCH('Filtr dle měsíce'!$A260,'Filtr dle měsíce'!$AC$6:$AC$297,0),0,1,1),""),"")</f>
        <v/>
      </c>
      <c r="BJ261" s="79" t="str">
        <f ca="1">IF(IFERROR(OFFSET('Filtr dle měsíce'!AX$5,MATCH('Filtr dle měsíce'!$A260,'Filtr dle měsíce'!$AC$6:$AC$297,0),0,1,1)*OFFSET('Filtr dle měsíce'!AX$5,MATCH('Filtr dle měsíce'!$A260,'Filtr dle měsíce'!$AC$6:$AC$297,0),0,1,1),"")&gt;0,IFERROR(OFFSET('Filtr dle měsíce'!AX$5,MATCH('Filtr dle měsíce'!$A260,'Filtr dle měsíce'!$AC$6:$AC$297,0),0,1,1)*OFFSET('Filtr dle měsíce'!AX$5,MATCH('Filtr dle měsíce'!$A260,'Filtr dle měsíce'!$AC$6:$AC$297,0),0,1,1),""),"")</f>
        <v/>
      </c>
      <c r="BK261" s="79" t="str">
        <f ca="1">IF(IFERROR(OFFSET('Filtr dle měsíce'!AY$5,MATCH('Filtr dle měsíce'!$A260,'Filtr dle měsíce'!$AC$6:$AC$297,0),0,1,1)*OFFSET('Filtr dle měsíce'!AY$5,MATCH('Filtr dle měsíce'!$A260,'Filtr dle měsíce'!$AC$6:$AC$297,0),0,1,1),"")&gt;0,IFERROR(OFFSET('Filtr dle měsíce'!AY$5,MATCH('Filtr dle měsíce'!$A260,'Filtr dle měsíce'!$AC$6:$AC$297,0),0,1,1)*OFFSET('Filtr dle měsíce'!AY$5,MATCH('Filtr dle měsíce'!$A260,'Filtr dle měsíce'!$AC$6:$AC$297,0),0,1,1),""),"")</f>
        <v/>
      </c>
      <c r="BL261" s="79" t="str">
        <f ca="1">IF(IFERROR(OFFSET('Filtr dle měsíce'!AZ$5,MATCH('Filtr dle měsíce'!$A260,'Filtr dle měsíce'!$AC$6:$AC$297,0),0,1,1)*OFFSET('Filtr dle měsíce'!AZ$5,MATCH('Filtr dle měsíce'!$A260,'Filtr dle měsíce'!$AC$6:$AC$297,0),0,1,1),"")&gt;0,IFERROR(OFFSET('Filtr dle měsíce'!AZ$5,MATCH('Filtr dle měsíce'!$A260,'Filtr dle měsíce'!$AC$6:$AC$297,0),0,1,1)*OFFSET('Filtr dle měsíce'!AZ$5,MATCH('Filtr dle měsíce'!$A260,'Filtr dle měsíce'!$AC$6:$AC$297,0),0,1,1),""),"")</f>
        <v/>
      </c>
      <c r="BM261" s="79" t="str">
        <f ca="1">IF(IFERROR(OFFSET('Filtr dle měsíce'!BA$5,MATCH('Filtr dle měsíce'!$A260,'Filtr dle měsíce'!$AC$6:$AC$297,0),0,1,1)*OFFSET('Filtr dle měsíce'!BA$5,MATCH('Filtr dle měsíce'!$A260,'Filtr dle měsíce'!$AC$6:$AC$297,0),0,1,1),"")&gt;0,IFERROR(OFFSET('Filtr dle měsíce'!BA$5,MATCH('Filtr dle měsíce'!$A260,'Filtr dle měsíce'!$AC$6:$AC$297,0),0,1,1)*OFFSET('Filtr dle měsíce'!BA$5,MATCH('Filtr dle měsíce'!$A260,'Filtr dle měsíce'!$AC$6:$AC$297,0),0,1,1),""),"")</f>
        <v/>
      </c>
      <c r="BN261" s="79" t="str">
        <f ca="1">IF(IFERROR(OFFSET('Filtr dle měsíce'!BB$5,MATCH('Filtr dle měsíce'!$A260,'Filtr dle měsíce'!$AC$6:$AC$297,0),0,1,1)*OFFSET('Filtr dle měsíce'!BB$5,MATCH('Filtr dle měsíce'!$A260,'Filtr dle měsíce'!$AC$6:$AC$297,0),0,1,1),"")&gt;0,IFERROR(OFFSET('Filtr dle měsíce'!BB$5,MATCH('Filtr dle měsíce'!$A260,'Filtr dle měsíce'!$AC$6:$AC$297,0),0,1,1)*OFFSET('Filtr dle měsíce'!BB$5,MATCH('Filtr dle měsíce'!$A260,'Filtr dle měsíce'!$AC$6:$AC$297,0),0,1,1),""),"")</f>
        <v/>
      </c>
      <c r="BO261" s="79" t="str">
        <f ca="1">IF(IFERROR(OFFSET('Filtr dle měsíce'!BC$5,MATCH('Filtr dle měsíce'!$A260,'Filtr dle měsíce'!$AC$6:$AC$297,0),0,1,1)*OFFSET('Filtr dle měsíce'!BC$5,MATCH('Filtr dle měsíce'!$A260,'Filtr dle měsíce'!$AC$6:$AC$297,0),0,1,1),"")&gt;0,IFERROR(OFFSET('Filtr dle měsíce'!BC$5,MATCH('Filtr dle měsíce'!$A260,'Filtr dle měsíce'!$AC$6:$AC$297,0),0,1,1)*OFFSET('Filtr dle měsíce'!BC$5,MATCH('Filtr dle měsíce'!$A260,'Filtr dle měsíce'!$AC$6:$AC$297,0),0,1,1),""),"")</f>
        <v/>
      </c>
      <c r="BP261" s="79"/>
      <c r="BQ261" s="79"/>
    </row>
    <row r="262" spans="1:69" ht="14.25" customHeight="1" x14ac:dyDescent="0.4">
      <c r="A262" s="51">
        <v>258</v>
      </c>
      <c r="B262" s="74" t="str">
        <f ca="1">IFERROR(TEXT(OFFSET('Tabulka klientů 2023'!$C$7,MATCH('Filtr dle měsíce'!A262,'Filtr dle měsíce'!$AC$6:$AC$297,0),0,1,1),""),"")</f>
        <v/>
      </c>
      <c r="C262" s="75" t="str">
        <f ca="1">IF(IFERROR(OFFSET('Tabulka klientů 2023'!$Q$7,MATCH('Filtr dle měsíce'!A262,'Filtr dle měsíce'!$AC$6:$AC$297,0),0,1,1)*OFFSET('Filtr dle měsíce'!$Q$5,MATCH('Filtr dle měsíce'!A262,'Filtr dle měsíce'!$AC$6:$AC$297,0),0,1,1),"")&gt;0,IFERROR(OFFSET('Tabulka klientů 2023'!$Q$7,MATCH('Filtr dle měsíce'!A262,'Filtr dle měsíce'!$AC$6:$AC$297,0),0,1,1)*OFFSET('Filtr dle měsíce'!$Q$5,MATCH('Filtr dle měsíce'!A262,'Filtr dle měsíce'!$AC$6:$AC$297,0),0,1,1),""),"")</f>
        <v/>
      </c>
      <c r="D262" s="76" t="str">
        <f ca="1">IF(IFERROR(OFFSET('Tabulka klientů 2023'!$T$7,MATCH('Filtr dle měsíce'!A262,'Filtr dle měsíce'!$AC$6:$AC$297,0),0,1,1)*OFFSET('Filtr dle měsíce'!$R$5,MATCH('Filtr dle měsíce'!A262,'Filtr dle měsíce'!$AC$6:$AC$297,0),0,1,1),"")&gt;0,IFERROR(OFFSET('Tabulka klientů 2023'!$T$7,MATCH('Filtr dle měsíce'!A262,'Filtr dle měsíce'!$AC$6:$AC$297,0),0,1,1)*OFFSET('Filtr dle měsíce'!$R$5,MATCH('Filtr dle měsíce'!A262,'Filtr dle měsíce'!$AC$6:$AC$297,0),0,1,1),""),"")</f>
        <v/>
      </c>
      <c r="E262" s="75" t="str">
        <f ca="1">IF(IFERROR(OFFSET('Tabulka klientů 2023'!$W$7,MATCH('Filtr dle měsíce'!A262,'Filtr dle měsíce'!$AC$6:$AC$297,0),0,1,1)*OFFSET('Filtr dle měsíce'!$S$5,MATCH('Filtr dle měsíce'!A262,'Filtr dle měsíce'!$AC$6:$AC$297,0),0,1,1),"")&gt;0,IFERROR(OFFSET('Tabulka klientů 2023'!$W$7,MATCH('Filtr dle měsíce'!A262,'Filtr dle měsíce'!$AC$6:$AC$297,0),0,1,1)*OFFSET('Filtr dle měsíce'!$S$5,MATCH('Filtr dle měsíce'!A262,'Filtr dle měsíce'!$AC$6:$AC$297,0),0,1,1),""),"")</f>
        <v/>
      </c>
      <c r="F262" s="76" t="str">
        <f ca="1">IF(IFERROR(OFFSET('Tabulka klientů 2023'!$Z$7,MATCH('Filtr dle měsíce'!A262,'Filtr dle měsíce'!$AC$6:$AC$297,0),0,1,1)*OFFSET('Filtr dle měsíce'!$T$5,MATCH('Filtr dle měsíce'!A262,'Filtr dle měsíce'!$AC$6:$AC$297,0),0,1,1),"")&gt;0,IFERROR(OFFSET('Tabulka klientů 2023'!$Z$7,MATCH('Filtr dle měsíce'!A262,'Filtr dle měsíce'!$AC$6:$AC$297,0),0,1,1)*OFFSET('Filtr dle měsíce'!$T$5,MATCH('Filtr dle měsíce'!A262,'Filtr dle měsíce'!$AC$6:$AC$297,0),0,1,1),""),"")</f>
        <v/>
      </c>
      <c r="G262" s="75" t="str">
        <f ca="1">IF(IFERROR(OFFSET('Tabulka klientů 2023'!$AC$7,MATCH('Filtr dle měsíce'!A262,'Filtr dle měsíce'!$AC$6:$AC$297,0),0,1,1)*OFFSET('Filtr dle měsíce'!$U$5,MATCH('Filtr dle měsíce'!A262,'Filtr dle měsíce'!$AC$6:$AC$297,0),0,1,1),"")&gt;0,IFERROR(OFFSET('Tabulka klientů 2023'!$AC$7,MATCH('Filtr dle měsíce'!A262,'Filtr dle měsíce'!$AC$6:$AC$297,0),0,1,1)*OFFSET('Filtr dle měsíce'!$U$5,MATCH('Filtr dle měsíce'!A262,'Filtr dle měsíce'!$AC$6:$AC$297,0),0,1,1),""),"")</f>
        <v/>
      </c>
      <c r="H262" s="76" t="str">
        <f ca="1">IF(IFERROR(OFFSET('Tabulka klientů 2023'!$AF$7,MATCH('Filtr dle měsíce'!A262,'Filtr dle měsíce'!$AC$6:$AC$297,0),0,1,1)*OFFSET('Filtr dle měsíce'!$V$5,MATCH('Filtr dle měsíce'!A262,'Filtr dle měsíce'!$AC$6:$AC$297,0),0,1,1),"")&gt;0,IFERROR(OFFSET('Tabulka klientů 2023'!$AF$7,MATCH('Filtr dle měsíce'!A262,'Filtr dle měsíce'!$AC$6:$AC$297,0),0,1,1)*OFFSET('Filtr dle měsíce'!$V$5,MATCH('Filtr dle měsíce'!A262,'Filtr dle měsíce'!$AC$6:$AC$297,0),0,1,1),""),"")</f>
        <v/>
      </c>
      <c r="I262" s="75" t="str">
        <f ca="1">IF(IFERROR(OFFSET('Tabulka klientů 2023'!$AI$7,MATCH('Filtr dle měsíce'!A262,'Filtr dle měsíce'!$AC$6:$AC$297,0),0,1,1)*OFFSET('Filtr dle měsíce'!$W$5,MATCH('Filtr dle měsíce'!A262,'Filtr dle měsíce'!$AC$6:$AC$297,0),0,1,1),"")&gt;0,IFERROR(OFFSET('Tabulka klientů 2023'!$AI$7,MATCH('Filtr dle měsíce'!A262,'Filtr dle měsíce'!$AC$6:$AC$297,0),0,1,1)*OFFSET('Filtr dle měsíce'!$W$5,MATCH('Filtr dle měsíce'!A262,'Filtr dle měsíce'!$AC$6:$AC$297,0),0,1,1),""),"")</f>
        <v/>
      </c>
      <c r="J262" s="76" t="str">
        <f ca="1">IF(IFERROR(OFFSET('Tabulka klientů 2023'!$AL$7,MATCH('Filtr dle měsíce'!A262,'Filtr dle měsíce'!$AC$6:$AC$297,0),0,1,1)*OFFSET('Filtr dle měsíce'!$X$5,MATCH('Filtr dle měsíce'!A262,'Filtr dle měsíce'!$AC$6:$AC$297,0),0,1,1),"")&gt;0,IFERROR(OFFSET('Tabulka klientů 2023'!$AL$7,MATCH('Filtr dle měsíce'!A262,'Filtr dle měsíce'!$AC$6:$AC$297,0),0,1,1)*OFFSET('Filtr dle měsíce'!$X$5,MATCH('Filtr dle měsíce'!A262,'Filtr dle měsíce'!$AC$6:$AC$297,0),0,1,1),""),"")</f>
        <v/>
      </c>
      <c r="K262" s="75" t="str">
        <f ca="1">IF(IFERROR(OFFSET('Tabulka klientů 2023'!$AO$7,MATCH('Filtr dle měsíce'!A262,'Filtr dle měsíce'!$AC$6:$AC$297,0),0,1,1)*OFFSET('Filtr dle měsíce'!$Y$5,MATCH('Filtr dle měsíce'!A262,'Filtr dle měsíce'!$AC$6:$AC$297,0),0,1,1),"")&gt;0,IFERROR(OFFSET('Tabulka klientů 2023'!$AO$7,MATCH('Filtr dle měsíce'!A262,'Filtr dle měsíce'!$AC$6:$AC$297,0),0,1,1)*OFFSET('Filtr dle měsíce'!$Y$5,MATCH('Filtr dle měsíce'!A262,'Filtr dle měsíce'!$AC$6:$AC$297,0),0,1,1),""),"")</f>
        <v/>
      </c>
      <c r="L262" s="76" t="str">
        <f ca="1">IF(IFERROR(OFFSET('Tabulka klientů 2023'!$AR$7,MATCH('Filtr dle měsíce'!A262,'Filtr dle měsíce'!$AC$6:$AC$297,0),0,1,1)*OFFSET('Filtr dle měsíce'!$Z$5,MATCH('Filtr dle měsíce'!A262,'Filtr dle měsíce'!$AC$6:$AC$297,0),0,1,1),"")&gt;0,IFERROR(OFFSET('Tabulka klientů 2023'!$AR$7,MATCH('Filtr dle měsíce'!A262,'Filtr dle měsíce'!$AC$6:$AC$297,0),0,1,1)*OFFSET('Filtr dle měsíce'!$Z$5,MATCH('Filtr dle měsíce'!A262,'Filtr dle měsíce'!$AC$6:$AC$297,0),0,1,1),""),"")</f>
        <v/>
      </c>
      <c r="M262" s="77" t="str">
        <f ca="1">IF(IFERROR(OFFSET('Tabulka klientů 2023'!$AU$7,MATCH('Filtr dle měsíce'!A262,'Filtr dle měsíce'!$AC$6:$AC$297,0),0,1,1)*OFFSET('Filtr dle měsíce'!$AA$5,MATCH('Filtr dle měsíce'!A262,'Filtr dle měsíce'!$AC$6:$AC$297,0),0,1,1),"")&gt;0,IFERROR(OFFSET('Tabulka klientů 2023'!$AU$7,MATCH('Filtr dle měsíce'!A262,'Filtr dle měsíce'!$AC$6:$AC$297,0),0,1,1)*OFFSET('Filtr dle měsíce'!$AA$5,MATCH('Filtr dle měsíce'!A262,'Filtr dle měsíce'!$AC$6:$AC$297,0),0,1,1),""),"")</f>
        <v/>
      </c>
      <c r="N262" s="78" t="str">
        <f t="shared" ca="1" si="510"/>
        <v/>
      </c>
      <c r="Q262" s="51">
        <f>IF('Tabulka klientů 2023'!R264='Filtr dle měsíce'!$C$1,1,0)</f>
        <v>0</v>
      </c>
      <c r="R262" s="51">
        <f>IF('Tabulka klientů 2023'!U264='Filtr dle měsíce'!$C$1,1,0)</f>
        <v>0</v>
      </c>
      <c r="S262" s="51">
        <f>IF('Tabulka klientů 2023'!X264='Filtr dle měsíce'!$C$1,1,0)</f>
        <v>0</v>
      </c>
      <c r="T262" s="51">
        <f>IF('Tabulka klientů 2023'!AA264='Filtr dle měsíce'!$C$1,1,0)</f>
        <v>0</v>
      </c>
      <c r="U262" s="51">
        <f>IF('Tabulka klientů 2023'!AD264='Filtr dle měsíce'!$C$1,1,0)</f>
        <v>0</v>
      </c>
      <c r="V262" s="51">
        <f>IF('Tabulka klientů 2023'!AG264='Filtr dle měsíce'!$C$1,1,0)</f>
        <v>0</v>
      </c>
      <c r="W262" s="51">
        <f>IF('Tabulka klientů 2023'!AJ264='Filtr dle měsíce'!$C$1,1,0)</f>
        <v>0</v>
      </c>
      <c r="X262" s="1">
        <f>IF('Tabulka klientů 2023'!AM264='Filtr dle měsíce'!$C$1,1,0)</f>
        <v>0</v>
      </c>
      <c r="Y262" s="1">
        <f>IF('Tabulka klientů 2023'!AP264='Filtr dle měsíce'!$C$1,1,0)</f>
        <v>0</v>
      </c>
      <c r="Z262" s="1">
        <f>IF('Tabulka klientů 2023'!AS264='Filtr dle měsíce'!$C$1,1,0)</f>
        <v>0</v>
      </c>
      <c r="AA262" s="1">
        <f>IF('Tabulka klientů 2023'!AV264='Filtr dle měsíce'!$C$1,1,0)</f>
        <v>0</v>
      </c>
      <c r="AB262" s="1">
        <f t="shared" si="513"/>
        <v>0</v>
      </c>
      <c r="AC262" s="1">
        <f t="shared" si="514"/>
        <v>0</v>
      </c>
      <c r="AE262" s="51">
        <f>IF('Tabulka klientů 2023'!S264="ANO",1,0)</f>
        <v>0</v>
      </c>
      <c r="AF262" s="51">
        <f>IF('Tabulka klientů 2023'!V264="ANO",1,0)</f>
        <v>0</v>
      </c>
      <c r="AG262" s="51">
        <f>IF('Tabulka klientů 2023'!Y264="ANO",1,0)</f>
        <v>0</v>
      </c>
      <c r="AH262" s="51">
        <f>IF('Tabulka klientů 2023'!AB264="ANO",1,0)</f>
        <v>0</v>
      </c>
      <c r="AI262" s="51">
        <f>IF('Tabulka klientů 2023'!AE264="ANO",1,0)</f>
        <v>0</v>
      </c>
      <c r="AJ262" s="51">
        <f>IF('Tabulka klientů 2023'!AH264="ANO",1,0)</f>
        <v>0</v>
      </c>
      <c r="AK262" s="51">
        <f>IF('Tabulka klientů 2023'!AK264="ANO",1,0)</f>
        <v>0</v>
      </c>
      <c r="AL262" s="51">
        <f>IF('Tabulka klientů 2023'!AN264="ANO",1,0)</f>
        <v>0</v>
      </c>
      <c r="AM262" s="51">
        <f>IF('Tabulka klientů 2023'!AQ264="ANO",1,0)</f>
        <v>0</v>
      </c>
      <c r="AN262" s="51">
        <f>IF('Tabulka klientů 2023'!AT264="ANO",1,0)</f>
        <v>0</v>
      </c>
      <c r="AO262" s="51">
        <f>IF('Tabulka klientů 2023'!AW264="ANO",1,0)</f>
        <v>0</v>
      </c>
      <c r="AP262" s="51" t="e">
        <f t="shared" ref="AP262:AQ262" si="517">#N/A</f>
        <v>#N/A</v>
      </c>
      <c r="AQ262" s="51" t="e">
        <f t="shared" si="517"/>
        <v>#N/A</v>
      </c>
      <c r="AR262" s="51"/>
      <c r="AS262" s="1">
        <f t="shared" ref="AS262:BC262" si="518">SUM(Q262+AE262)</f>
        <v>0</v>
      </c>
      <c r="AT262" s="1">
        <f t="shared" si="518"/>
        <v>0</v>
      </c>
      <c r="AU262" s="1">
        <f t="shared" si="518"/>
        <v>0</v>
      </c>
      <c r="AV262" s="1">
        <f t="shared" si="518"/>
        <v>0</v>
      </c>
      <c r="AW262" s="1">
        <f t="shared" si="518"/>
        <v>0</v>
      </c>
      <c r="AX262" s="1">
        <f t="shared" si="518"/>
        <v>0</v>
      </c>
      <c r="AY262" s="1">
        <f t="shared" si="518"/>
        <v>0</v>
      </c>
      <c r="AZ262" s="1">
        <f t="shared" si="518"/>
        <v>0</v>
      </c>
      <c r="BA262" s="1">
        <f t="shared" si="518"/>
        <v>0</v>
      </c>
      <c r="BB262" s="1">
        <f t="shared" si="518"/>
        <v>0</v>
      </c>
      <c r="BC262" s="1">
        <f t="shared" si="518"/>
        <v>0</v>
      </c>
      <c r="BD262" s="1"/>
      <c r="BE262" s="79" t="str">
        <f ca="1">IF(IFERROR(OFFSET('Filtr dle měsíce'!AS$5,MATCH('Filtr dle měsíce'!$A261,'Filtr dle měsíce'!$AC$6:$AC$297,0),0,1,1)*OFFSET('Filtr dle měsíce'!AS$5,MATCH('Filtr dle měsíce'!$A261,'Filtr dle měsíce'!$AC$6:$AC$297,0),0,1,1),"")&gt;0,IFERROR(OFFSET('Filtr dle měsíce'!AS$5,MATCH('Filtr dle měsíce'!$A261,'Filtr dle měsíce'!$AC$6:$AC$297,0),0,1,1)*OFFSET('Filtr dle měsíce'!AS$5,MATCH('Filtr dle měsíce'!$A261,'Filtr dle měsíce'!$AC$6:$AC$297,0),0,1,1),""),"")</f>
        <v/>
      </c>
      <c r="BF262" s="79" t="str">
        <f ca="1">IF(IFERROR(OFFSET('Filtr dle měsíce'!AT$5,MATCH('Filtr dle měsíce'!$A261,'Filtr dle měsíce'!$AC$6:$AC$297,0),0,1,1)*OFFSET('Filtr dle měsíce'!AT$5,MATCH('Filtr dle měsíce'!$A261,'Filtr dle měsíce'!$AC$6:$AC$297,0),0,1,1),"")&gt;0,IFERROR(OFFSET('Filtr dle měsíce'!AT$5,MATCH('Filtr dle měsíce'!$A261,'Filtr dle měsíce'!$AC$6:$AC$297,0),0,1,1)*OFFSET('Filtr dle měsíce'!AT$5,MATCH('Filtr dle měsíce'!$A261,'Filtr dle měsíce'!$AC$6:$AC$297,0),0,1,1),""),"")</f>
        <v/>
      </c>
      <c r="BG262" s="79" t="str">
        <f ca="1">IF(IFERROR(OFFSET('Filtr dle měsíce'!AU$5,MATCH('Filtr dle měsíce'!$A261,'Filtr dle měsíce'!$AC$6:$AC$297,0),0,1,1)*OFFSET('Filtr dle měsíce'!AU$5,MATCH('Filtr dle měsíce'!$A261,'Filtr dle měsíce'!$AC$6:$AC$297,0),0,1,1),"")&gt;0,IFERROR(OFFSET('Filtr dle měsíce'!AU$5,MATCH('Filtr dle měsíce'!$A261,'Filtr dle měsíce'!$AC$6:$AC$297,0),0,1,1)*OFFSET('Filtr dle měsíce'!AU$5,MATCH('Filtr dle měsíce'!$A261,'Filtr dle měsíce'!$AC$6:$AC$297,0),0,1,1),""),"")</f>
        <v/>
      </c>
      <c r="BH262" s="79" t="str">
        <f ca="1">IF(IFERROR(OFFSET('Filtr dle měsíce'!AV$5,MATCH('Filtr dle měsíce'!$A261,'Filtr dle měsíce'!$AC$6:$AC$297,0),0,1,1)*OFFSET('Filtr dle měsíce'!AV$5,MATCH('Filtr dle měsíce'!$A261,'Filtr dle měsíce'!$AC$6:$AC$297,0),0,1,1),"")&gt;0,IFERROR(OFFSET('Filtr dle měsíce'!AV$5,MATCH('Filtr dle měsíce'!$A261,'Filtr dle měsíce'!$AC$6:$AC$297,0),0,1,1)*OFFSET('Filtr dle měsíce'!AV$5,MATCH('Filtr dle měsíce'!$A261,'Filtr dle měsíce'!$AC$6:$AC$297,0),0,1,1),""),"")</f>
        <v/>
      </c>
      <c r="BI262" s="79" t="str">
        <f ca="1">IF(IFERROR(OFFSET('Filtr dle měsíce'!AW$5,MATCH('Filtr dle měsíce'!$A261,'Filtr dle měsíce'!$AC$6:$AC$297,0),0,1,1)*OFFSET('Filtr dle měsíce'!AW$5,MATCH('Filtr dle měsíce'!$A261,'Filtr dle měsíce'!$AC$6:$AC$297,0),0,1,1),"")&gt;0,IFERROR(OFFSET('Filtr dle měsíce'!AW$5,MATCH('Filtr dle měsíce'!$A261,'Filtr dle měsíce'!$AC$6:$AC$297,0),0,1,1)*OFFSET('Filtr dle měsíce'!AW$5,MATCH('Filtr dle měsíce'!$A261,'Filtr dle měsíce'!$AC$6:$AC$297,0),0,1,1),""),"")</f>
        <v/>
      </c>
      <c r="BJ262" s="79" t="str">
        <f ca="1">IF(IFERROR(OFFSET('Filtr dle měsíce'!AX$5,MATCH('Filtr dle měsíce'!$A261,'Filtr dle měsíce'!$AC$6:$AC$297,0),0,1,1)*OFFSET('Filtr dle měsíce'!AX$5,MATCH('Filtr dle měsíce'!$A261,'Filtr dle měsíce'!$AC$6:$AC$297,0),0,1,1),"")&gt;0,IFERROR(OFFSET('Filtr dle měsíce'!AX$5,MATCH('Filtr dle měsíce'!$A261,'Filtr dle měsíce'!$AC$6:$AC$297,0),0,1,1)*OFFSET('Filtr dle měsíce'!AX$5,MATCH('Filtr dle měsíce'!$A261,'Filtr dle měsíce'!$AC$6:$AC$297,0),0,1,1),""),"")</f>
        <v/>
      </c>
      <c r="BK262" s="79" t="str">
        <f ca="1">IF(IFERROR(OFFSET('Filtr dle měsíce'!AY$5,MATCH('Filtr dle měsíce'!$A261,'Filtr dle měsíce'!$AC$6:$AC$297,0),0,1,1)*OFFSET('Filtr dle měsíce'!AY$5,MATCH('Filtr dle měsíce'!$A261,'Filtr dle měsíce'!$AC$6:$AC$297,0),0,1,1),"")&gt;0,IFERROR(OFFSET('Filtr dle měsíce'!AY$5,MATCH('Filtr dle měsíce'!$A261,'Filtr dle měsíce'!$AC$6:$AC$297,0),0,1,1)*OFFSET('Filtr dle měsíce'!AY$5,MATCH('Filtr dle měsíce'!$A261,'Filtr dle měsíce'!$AC$6:$AC$297,0),0,1,1),""),"")</f>
        <v/>
      </c>
      <c r="BL262" s="79" t="str">
        <f ca="1">IF(IFERROR(OFFSET('Filtr dle měsíce'!AZ$5,MATCH('Filtr dle měsíce'!$A261,'Filtr dle měsíce'!$AC$6:$AC$297,0),0,1,1)*OFFSET('Filtr dle měsíce'!AZ$5,MATCH('Filtr dle měsíce'!$A261,'Filtr dle měsíce'!$AC$6:$AC$297,0),0,1,1),"")&gt;0,IFERROR(OFFSET('Filtr dle měsíce'!AZ$5,MATCH('Filtr dle měsíce'!$A261,'Filtr dle měsíce'!$AC$6:$AC$297,0),0,1,1)*OFFSET('Filtr dle měsíce'!AZ$5,MATCH('Filtr dle měsíce'!$A261,'Filtr dle měsíce'!$AC$6:$AC$297,0),0,1,1),""),"")</f>
        <v/>
      </c>
      <c r="BM262" s="79" t="str">
        <f ca="1">IF(IFERROR(OFFSET('Filtr dle měsíce'!BA$5,MATCH('Filtr dle měsíce'!$A261,'Filtr dle měsíce'!$AC$6:$AC$297,0),0,1,1)*OFFSET('Filtr dle měsíce'!BA$5,MATCH('Filtr dle měsíce'!$A261,'Filtr dle měsíce'!$AC$6:$AC$297,0),0,1,1),"")&gt;0,IFERROR(OFFSET('Filtr dle měsíce'!BA$5,MATCH('Filtr dle měsíce'!$A261,'Filtr dle měsíce'!$AC$6:$AC$297,0),0,1,1)*OFFSET('Filtr dle měsíce'!BA$5,MATCH('Filtr dle měsíce'!$A261,'Filtr dle měsíce'!$AC$6:$AC$297,0),0,1,1),""),"")</f>
        <v/>
      </c>
      <c r="BN262" s="79" t="str">
        <f ca="1">IF(IFERROR(OFFSET('Filtr dle měsíce'!BB$5,MATCH('Filtr dle měsíce'!$A261,'Filtr dle měsíce'!$AC$6:$AC$297,0),0,1,1)*OFFSET('Filtr dle měsíce'!BB$5,MATCH('Filtr dle měsíce'!$A261,'Filtr dle měsíce'!$AC$6:$AC$297,0),0,1,1),"")&gt;0,IFERROR(OFFSET('Filtr dle měsíce'!BB$5,MATCH('Filtr dle měsíce'!$A261,'Filtr dle měsíce'!$AC$6:$AC$297,0),0,1,1)*OFFSET('Filtr dle měsíce'!BB$5,MATCH('Filtr dle měsíce'!$A261,'Filtr dle měsíce'!$AC$6:$AC$297,0),0,1,1),""),"")</f>
        <v/>
      </c>
      <c r="BO262" s="79" t="str">
        <f ca="1">IF(IFERROR(OFFSET('Filtr dle měsíce'!BC$5,MATCH('Filtr dle měsíce'!$A261,'Filtr dle měsíce'!$AC$6:$AC$297,0),0,1,1)*OFFSET('Filtr dle měsíce'!BC$5,MATCH('Filtr dle měsíce'!$A261,'Filtr dle měsíce'!$AC$6:$AC$297,0),0,1,1),"")&gt;0,IFERROR(OFFSET('Filtr dle měsíce'!BC$5,MATCH('Filtr dle měsíce'!$A261,'Filtr dle měsíce'!$AC$6:$AC$297,0),0,1,1)*OFFSET('Filtr dle měsíce'!BC$5,MATCH('Filtr dle měsíce'!$A261,'Filtr dle měsíce'!$AC$6:$AC$297,0),0,1,1),""),"")</f>
        <v/>
      </c>
      <c r="BP262" s="79"/>
      <c r="BQ262" s="79"/>
    </row>
    <row r="263" spans="1:69" ht="14.25" customHeight="1" x14ac:dyDescent="0.4">
      <c r="A263" s="51">
        <v>259</v>
      </c>
      <c r="B263" s="74" t="str">
        <f ca="1">IFERROR(TEXT(OFFSET('Tabulka klientů 2023'!$C$7,MATCH('Filtr dle měsíce'!A263,'Filtr dle měsíce'!$AC$6:$AC$297,0),0,1,1),""),"")</f>
        <v/>
      </c>
      <c r="C263" s="75" t="str">
        <f ca="1">IF(IFERROR(OFFSET('Tabulka klientů 2023'!$Q$7,MATCH('Filtr dle měsíce'!A263,'Filtr dle měsíce'!$AC$6:$AC$297,0),0,1,1)*OFFSET('Filtr dle měsíce'!$Q$5,MATCH('Filtr dle měsíce'!A263,'Filtr dle měsíce'!$AC$6:$AC$297,0),0,1,1),"")&gt;0,IFERROR(OFFSET('Tabulka klientů 2023'!$Q$7,MATCH('Filtr dle měsíce'!A263,'Filtr dle měsíce'!$AC$6:$AC$297,0),0,1,1)*OFFSET('Filtr dle měsíce'!$Q$5,MATCH('Filtr dle měsíce'!A263,'Filtr dle měsíce'!$AC$6:$AC$297,0),0,1,1),""),"")</f>
        <v/>
      </c>
      <c r="D263" s="76" t="str">
        <f ca="1">IF(IFERROR(OFFSET('Tabulka klientů 2023'!$T$7,MATCH('Filtr dle měsíce'!A263,'Filtr dle měsíce'!$AC$6:$AC$297,0),0,1,1)*OFFSET('Filtr dle měsíce'!$R$5,MATCH('Filtr dle měsíce'!A263,'Filtr dle měsíce'!$AC$6:$AC$297,0),0,1,1),"")&gt;0,IFERROR(OFFSET('Tabulka klientů 2023'!$T$7,MATCH('Filtr dle měsíce'!A263,'Filtr dle měsíce'!$AC$6:$AC$297,0),0,1,1)*OFFSET('Filtr dle měsíce'!$R$5,MATCH('Filtr dle měsíce'!A263,'Filtr dle měsíce'!$AC$6:$AC$297,0),0,1,1),""),"")</f>
        <v/>
      </c>
      <c r="E263" s="75" t="str">
        <f ca="1">IF(IFERROR(OFFSET('Tabulka klientů 2023'!$W$7,MATCH('Filtr dle měsíce'!A263,'Filtr dle měsíce'!$AC$6:$AC$297,0),0,1,1)*OFFSET('Filtr dle měsíce'!$S$5,MATCH('Filtr dle měsíce'!A263,'Filtr dle měsíce'!$AC$6:$AC$297,0),0,1,1),"")&gt;0,IFERROR(OFFSET('Tabulka klientů 2023'!$W$7,MATCH('Filtr dle měsíce'!A263,'Filtr dle měsíce'!$AC$6:$AC$297,0),0,1,1)*OFFSET('Filtr dle měsíce'!$S$5,MATCH('Filtr dle měsíce'!A263,'Filtr dle měsíce'!$AC$6:$AC$297,0),0,1,1),""),"")</f>
        <v/>
      </c>
      <c r="F263" s="76" t="str">
        <f ca="1">IF(IFERROR(OFFSET('Tabulka klientů 2023'!$Z$7,MATCH('Filtr dle měsíce'!A263,'Filtr dle měsíce'!$AC$6:$AC$297,0),0,1,1)*OFFSET('Filtr dle měsíce'!$T$5,MATCH('Filtr dle měsíce'!A263,'Filtr dle měsíce'!$AC$6:$AC$297,0),0,1,1),"")&gt;0,IFERROR(OFFSET('Tabulka klientů 2023'!$Z$7,MATCH('Filtr dle měsíce'!A263,'Filtr dle měsíce'!$AC$6:$AC$297,0),0,1,1)*OFFSET('Filtr dle měsíce'!$T$5,MATCH('Filtr dle měsíce'!A263,'Filtr dle měsíce'!$AC$6:$AC$297,0),0,1,1),""),"")</f>
        <v/>
      </c>
      <c r="G263" s="75" t="str">
        <f ca="1">IF(IFERROR(OFFSET('Tabulka klientů 2023'!$AC$7,MATCH('Filtr dle měsíce'!A263,'Filtr dle měsíce'!$AC$6:$AC$297,0),0,1,1)*OFFSET('Filtr dle měsíce'!$U$5,MATCH('Filtr dle měsíce'!A263,'Filtr dle měsíce'!$AC$6:$AC$297,0),0,1,1),"")&gt;0,IFERROR(OFFSET('Tabulka klientů 2023'!$AC$7,MATCH('Filtr dle měsíce'!A263,'Filtr dle měsíce'!$AC$6:$AC$297,0),0,1,1)*OFFSET('Filtr dle měsíce'!$U$5,MATCH('Filtr dle měsíce'!A263,'Filtr dle měsíce'!$AC$6:$AC$297,0),0,1,1),""),"")</f>
        <v/>
      </c>
      <c r="H263" s="76" t="str">
        <f ca="1">IF(IFERROR(OFFSET('Tabulka klientů 2023'!$AF$7,MATCH('Filtr dle měsíce'!A263,'Filtr dle měsíce'!$AC$6:$AC$297,0),0,1,1)*OFFSET('Filtr dle měsíce'!$V$5,MATCH('Filtr dle měsíce'!A263,'Filtr dle měsíce'!$AC$6:$AC$297,0),0,1,1),"")&gt;0,IFERROR(OFFSET('Tabulka klientů 2023'!$AF$7,MATCH('Filtr dle měsíce'!A263,'Filtr dle měsíce'!$AC$6:$AC$297,0),0,1,1)*OFFSET('Filtr dle měsíce'!$V$5,MATCH('Filtr dle měsíce'!A263,'Filtr dle měsíce'!$AC$6:$AC$297,0),0,1,1),""),"")</f>
        <v/>
      </c>
      <c r="I263" s="75" t="str">
        <f ca="1">IF(IFERROR(OFFSET('Tabulka klientů 2023'!$AI$7,MATCH('Filtr dle měsíce'!A263,'Filtr dle měsíce'!$AC$6:$AC$297,0),0,1,1)*OFFSET('Filtr dle měsíce'!$W$5,MATCH('Filtr dle měsíce'!A263,'Filtr dle měsíce'!$AC$6:$AC$297,0),0,1,1),"")&gt;0,IFERROR(OFFSET('Tabulka klientů 2023'!$AI$7,MATCH('Filtr dle měsíce'!A263,'Filtr dle měsíce'!$AC$6:$AC$297,0),0,1,1)*OFFSET('Filtr dle měsíce'!$W$5,MATCH('Filtr dle měsíce'!A263,'Filtr dle měsíce'!$AC$6:$AC$297,0),0,1,1),""),"")</f>
        <v/>
      </c>
      <c r="J263" s="76" t="str">
        <f ca="1">IF(IFERROR(OFFSET('Tabulka klientů 2023'!$AL$7,MATCH('Filtr dle měsíce'!A263,'Filtr dle měsíce'!$AC$6:$AC$297,0),0,1,1)*OFFSET('Filtr dle měsíce'!$X$5,MATCH('Filtr dle měsíce'!A263,'Filtr dle měsíce'!$AC$6:$AC$297,0),0,1,1),"")&gt;0,IFERROR(OFFSET('Tabulka klientů 2023'!$AL$7,MATCH('Filtr dle měsíce'!A263,'Filtr dle měsíce'!$AC$6:$AC$297,0),0,1,1)*OFFSET('Filtr dle měsíce'!$X$5,MATCH('Filtr dle měsíce'!A263,'Filtr dle měsíce'!$AC$6:$AC$297,0),0,1,1),""),"")</f>
        <v/>
      </c>
      <c r="K263" s="75" t="str">
        <f ca="1">IF(IFERROR(OFFSET('Tabulka klientů 2023'!$AO$7,MATCH('Filtr dle měsíce'!A263,'Filtr dle měsíce'!$AC$6:$AC$297,0),0,1,1)*OFFSET('Filtr dle měsíce'!$Y$5,MATCH('Filtr dle měsíce'!A263,'Filtr dle měsíce'!$AC$6:$AC$297,0),0,1,1),"")&gt;0,IFERROR(OFFSET('Tabulka klientů 2023'!$AO$7,MATCH('Filtr dle měsíce'!A263,'Filtr dle měsíce'!$AC$6:$AC$297,0),0,1,1)*OFFSET('Filtr dle měsíce'!$Y$5,MATCH('Filtr dle měsíce'!A263,'Filtr dle měsíce'!$AC$6:$AC$297,0),0,1,1),""),"")</f>
        <v/>
      </c>
      <c r="L263" s="76" t="str">
        <f ca="1">IF(IFERROR(OFFSET('Tabulka klientů 2023'!$AR$7,MATCH('Filtr dle měsíce'!A263,'Filtr dle měsíce'!$AC$6:$AC$297,0),0,1,1)*OFFSET('Filtr dle měsíce'!$Z$5,MATCH('Filtr dle měsíce'!A263,'Filtr dle měsíce'!$AC$6:$AC$297,0),0,1,1),"")&gt;0,IFERROR(OFFSET('Tabulka klientů 2023'!$AR$7,MATCH('Filtr dle měsíce'!A263,'Filtr dle měsíce'!$AC$6:$AC$297,0),0,1,1)*OFFSET('Filtr dle měsíce'!$Z$5,MATCH('Filtr dle měsíce'!A263,'Filtr dle měsíce'!$AC$6:$AC$297,0),0,1,1),""),"")</f>
        <v/>
      </c>
      <c r="M263" s="77" t="str">
        <f ca="1">IF(IFERROR(OFFSET('Tabulka klientů 2023'!$AU$7,MATCH('Filtr dle měsíce'!A263,'Filtr dle měsíce'!$AC$6:$AC$297,0),0,1,1)*OFFSET('Filtr dle měsíce'!$AA$5,MATCH('Filtr dle měsíce'!A263,'Filtr dle měsíce'!$AC$6:$AC$297,0),0,1,1),"")&gt;0,IFERROR(OFFSET('Tabulka klientů 2023'!$AU$7,MATCH('Filtr dle měsíce'!A263,'Filtr dle měsíce'!$AC$6:$AC$297,0),0,1,1)*OFFSET('Filtr dle měsíce'!$AA$5,MATCH('Filtr dle měsíce'!A263,'Filtr dle měsíce'!$AC$6:$AC$297,0),0,1,1),""),"")</f>
        <v/>
      </c>
      <c r="N263" s="78" t="str">
        <f t="shared" ca="1" si="510"/>
        <v/>
      </c>
      <c r="Q263" s="51">
        <f>IF('Tabulka klientů 2023'!R265='Filtr dle měsíce'!$C$1,1,0)</f>
        <v>0</v>
      </c>
      <c r="R263" s="51">
        <f>IF('Tabulka klientů 2023'!U265='Filtr dle měsíce'!$C$1,1,0)</f>
        <v>0</v>
      </c>
      <c r="S263" s="51">
        <f>IF('Tabulka klientů 2023'!X265='Filtr dle měsíce'!$C$1,1,0)</f>
        <v>0</v>
      </c>
      <c r="T263" s="51">
        <f>IF('Tabulka klientů 2023'!AA265='Filtr dle měsíce'!$C$1,1,0)</f>
        <v>0</v>
      </c>
      <c r="U263" s="51">
        <f>IF('Tabulka klientů 2023'!AD265='Filtr dle měsíce'!$C$1,1,0)</f>
        <v>0</v>
      </c>
      <c r="V263" s="51">
        <f>IF('Tabulka klientů 2023'!AG265='Filtr dle měsíce'!$C$1,1,0)</f>
        <v>0</v>
      </c>
      <c r="W263" s="51">
        <f>IF('Tabulka klientů 2023'!AJ265='Filtr dle měsíce'!$C$1,1,0)</f>
        <v>0</v>
      </c>
      <c r="X263" s="1">
        <f>IF('Tabulka klientů 2023'!AM265='Filtr dle měsíce'!$C$1,1,0)</f>
        <v>0</v>
      </c>
      <c r="Y263" s="1">
        <f>IF('Tabulka klientů 2023'!AP265='Filtr dle měsíce'!$C$1,1,0)</f>
        <v>0</v>
      </c>
      <c r="Z263" s="1">
        <f>IF('Tabulka klientů 2023'!AS265='Filtr dle měsíce'!$C$1,1,0)</f>
        <v>0</v>
      </c>
      <c r="AA263" s="1">
        <f>IF('Tabulka klientů 2023'!AV265='Filtr dle měsíce'!$C$1,1,0)</f>
        <v>0</v>
      </c>
      <c r="AB263" s="1">
        <f t="shared" si="513"/>
        <v>0</v>
      </c>
      <c r="AC263" s="1">
        <f t="shared" si="514"/>
        <v>0</v>
      </c>
      <c r="AE263" s="51">
        <f>IF('Tabulka klientů 2023'!S265="ANO",1,0)</f>
        <v>0</v>
      </c>
      <c r="AF263" s="51">
        <f>IF('Tabulka klientů 2023'!V265="ANO",1,0)</f>
        <v>0</v>
      </c>
      <c r="AG263" s="51">
        <f>IF('Tabulka klientů 2023'!Y265="ANO",1,0)</f>
        <v>0</v>
      </c>
      <c r="AH263" s="51">
        <f>IF('Tabulka klientů 2023'!AB265="ANO",1,0)</f>
        <v>0</v>
      </c>
      <c r="AI263" s="51">
        <f>IF('Tabulka klientů 2023'!AE265="ANO",1,0)</f>
        <v>0</v>
      </c>
      <c r="AJ263" s="51">
        <f>IF('Tabulka klientů 2023'!AH265="ANO",1,0)</f>
        <v>0</v>
      </c>
      <c r="AK263" s="51">
        <f>IF('Tabulka klientů 2023'!AK265="ANO",1,0)</f>
        <v>0</v>
      </c>
      <c r="AL263" s="51">
        <f>IF('Tabulka klientů 2023'!AN265="ANO",1,0)</f>
        <v>0</v>
      </c>
      <c r="AM263" s="51">
        <f>IF('Tabulka klientů 2023'!AQ265="ANO",1,0)</f>
        <v>0</v>
      </c>
      <c r="AN263" s="51">
        <f>IF('Tabulka klientů 2023'!AT265="ANO",1,0)</f>
        <v>0</v>
      </c>
      <c r="AO263" s="51">
        <f>IF('Tabulka klientů 2023'!AW265="ANO",1,0)</f>
        <v>0</v>
      </c>
      <c r="AP263" s="51" t="e">
        <f t="shared" ref="AP263:AQ263" si="519">#N/A</f>
        <v>#N/A</v>
      </c>
      <c r="AQ263" s="51" t="e">
        <f t="shared" si="519"/>
        <v>#N/A</v>
      </c>
      <c r="AR263" s="51"/>
      <c r="AS263" s="1">
        <f t="shared" ref="AS263:BC263" si="520">SUM(Q263+AE263)</f>
        <v>0</v>
      </c>
      <c r="AT263" s="1">
        <f t="shared" si="520"/>
        <v>0</v>
      </c>
      <c r="AU263" s="1">
        <f t="shared" si="520"/>
        <v>0</v>
      </c>
      <c r="AV263" s="1">
        <f t="shared" si="520"/>
        <v>0</v>
      </c>
      <c r="AW263" s="1">
        <f t="shared" si="520"/>
        <v>0</v>
      </c>
      <c r="AX263" s="1">
        <f t="shared" si="520"/>
        <v>0</v>
      </c>
      <c r="AY263" s="1">
        <f t="shared" si="520"/>
        <v>0</v>
      </c>
      <c r="AZ263" s="1">
        <f t="shared" si="520"/>
        <v>0</v>
      </c>
      <c r="BA263" s="1">
        <f t="shared" si="520"/>
        <v>0</v>
      </c>
      <c r="BB263" s="1">
        <f t="shared" si="520"/>
        <v>0</v>
      </c>
      <c r="BC263" s="1">
        <f t="shared" si="520"/>
        <v>0</v>
      </c>
      <c r="BD263" s="1"/>
      <c r="BE263" s="79" t="str">
        <f ca="1">IF(IFERROR(OFFSET('Filtr dle měsíce'!AS$5,MATCH('Filtr dle měsíce'!$A262,'Filtr dle měsíce'!$AC$6:$AC$297,0),0,1,1)*OFFSET('Filtr dle měsíce'!AS$5,MATCH('Filtr dle měsíce'!$A262,'Filtr dle měsíce'!$AC$6:$AC$297,0),0,1,1),"")&gt;0,IFERROR(OFFSET('Filtr dle měsíce'!AS$5,MATCH('Filtr dle měsíce'!$A262,'Filtr dle měsíce'!$AC$6:$AC$297,0),0,1,1)*OFFSET('Filtr dle měsíce'!AS$5,MATCH('Filtr dle měsíce'!$A262,'Filtr dle měsíce'!$AC$6:$AC$297,0),0,1,1),""),"")</f>
        <v/>
      </c>
      <c r="BF263" s="79" t="str">
        <f ca="1">IF(IFERROR(OFFSET('Filtr dle měsíce'!AT$5,MATCH('Filtr dle měsíce'!$A262,'Filtr dle měsíce'!$AC$6:$AC$297,0),0,1,1)*OFFSET('Filtr dle měsíce'!AT$5,MATCH('Filtr dle měsíce'!$A262,'Filtr dle měsíce'!$AC$6:$AC$297,0),0,1,1),"")&gt;0,IFERROR(OFFSET('Filtr dle měsíce'!AT$5,MATCH('Filtr dle měsíce'!$A262,'Filtr dle měsíce'!$AC$6:$AC$297,0),0,1,1)*OFFSET('Filtr dle měsíce'!AT$5,MATCH('Filtr dle měsíce'!$A262,'Filtr dle měsíce'!$AC$6:$AC$297,0),0,1,1),""),"")</f>
        <v/>
      </c>
      <c r="BG263" s="79" t="str">
        <f ca="1">IF(IFERROR(OFFSET('Filtr dle měsíce'!AU$5,MATCH('Filtr dle měsíce'!$A262,'Filtr dle měsíce'!$AC$6:$AC$297,0),0,1,1)*OFFSET('Filtr dle měsíce'!AU$5,MATCH('Filtr dle měsíce'!$A262,'Filtr dle měsíce'!$AC$6:$AC$297,0),0,1,1),"")&gt;0,IFERROR(OFFSET('Filtr dle měsíce'!AU$5,MATCH('Filtr dle měsíce'!$A262,'Filtr dle měsíce'!$AC$6:$AC$297,0),0,1,1)*OFFSET('Filtr dle měsíce'!AU$5,MATCH('Filtr dle měsíce'!$A262,'Filtr dle měsíce'!$AC$6:$AC$297,0),0,1,1),""),"")</f>
        <v/>
      </c>
      <c r="BH263" s="79" t="str">
        <f ca="1">IF(IFERROR(OFFSET('Filtr dle měsíce'!AV$5,MATCH('Filtr dle měsíce'!$A262,'Filtr dle měsíce'!$AC$6:$AC$297,0),0,1,1)*OFFSET('Filtr dle měsíce'!AV$5,MATCH('Filtr dle měsíce'!$A262,'Filtr dle měsíce'!$AC$6:$AC$297,0),0,1,1),"")&gt;0,IFERROR(OFFSET('Filtr dle měsíce'!AV$5,MATCH('Filtr dle měsíce'!$A262,'Filtr dle měsíce'!$AC$6:$AC$297,0),0,1,1)*OFFSET('Filtr dle měsíce'!AV$5,MATCH('Filtr dle měsíce'!$A262,'Filtr dle měsíce'!$AC$6:$AC$297,0),0,1,1),""),"")</f>
        <v/>
      </c>
      <c r="BI263" s="79" t="str">
        <f ca="1">IF(IFERROR(OFFSET('Filtr dle měsíce'!AW$5,MATCH('Filtr dle měsíce'!$A262,'Filtr dle měsíce'!$AC$6:$AC$297,0),0,1,1)*OFFSET('Filtr dle měsíce'!AW$5,MATCH('Filtr dle měsíce'!$A262,'Filtr dle měsíce'!$AC$6:$AC$297,0),0,1,1),"")&gt;0,IFERROR(OFFSET('Filtr dle měsíce'!AW$5,MATCH('Filtr dle měsíce'!$A262,'Filtr dle měsíce'!$AC$6:$AC$297,0),0,1,1)*OFFSET('Filtr dle měsíce'!AW$5,MATCH('Filtr dle měsíce'!$A262,'Filtr dle měsíce'!$AC$6:$AC$297,0),0,1,1),""),"")</f>
        <v/>
      </c>
      <c r="BJ263" s="79" t="str">
        <f ca="1">IF(IFERROR(OFFSET('Filtr dle měsíce'!AX$5,MATCH('Filtr dle měsíce'!$A262,'Filtr dle měsíce'!$AC$6:$AC$297,0),0,1,1)*OFFSET('Filtr dle měsíce'!AX$5,MATCH('Filtr dle měsíce'!$A262,'Filtr dle měsíce'!$AC$6:$AC$297,0),0,1,1),"")&gt;0,IFERROR(OFFSET('Filtr dle měsíce'!AX$5,MATCH('Filtr dle měsíce'!$A262,'Filtr dle měsíce'!$AC$6:$AC$297,0),0,1,1)*OFFSET('Filtr dle měsíce'!AX$5,MATCH('Filtr dle měsíce'!$A262,'Filtr dle měsíce'!$AC$6:$AC$297,0),0,1,1),""),"")</f>
        <v/>
      </c>
      <c r="BK263" s="79" t="str">
        <f ca="1">IF(IFERROR(OFFSET('Filtr dle měsíce'!AY$5,MATCH('Filtr dle měsíce'!$A262,'Filtr dle měsíce'!$AC$6:$AC$297,0),0,1,1)*OFFSET('Filtr dle měsíce'!AY$5,MATCH('Filtr dle měsíce'!$A262,'Filtr dle měsíce'!$AC$6:$AC$297,0),0,1,1),"")&gt;0,IFERROR(OFFSET('Filtr dle měsíce'!AY$5,MATCH('Filtr dle měsíce'!$A262,'Filtr dle měsíce'!$AC$6:$AC$297,0),0,1,1)*OFFSET('Filtr dle měsíce'!AY$5,MATCH('Filtr dle měsíce'!$A262,'Filtr dle měsíce'!$AC$6:$AC$297,0),0,1,1),""),"")</f>
        <v/>
      </c>
      <c r="BL263" s="79" t="str">
        <f ca="1">IF(IFERROR(OFFSET('Filtr dle měsíce'!AZ$5,MATCH('Filtr dle měsíce'!$A262,'Filtr dle měsíce'!$AC$6:$AC$297,0),0,1,1)*OFFSET('Filtr dle měsíce'!AZ$5,MATCH('Filtr dle měsíce'!$A262,'Filtr dle měsíce'!$AC$6:$AC$297,0),0,1,1),"")&gt;0,IFERROR(OFFSET('Filtr dle měsíce'!AZ$5,MATCH('Filtr dle měsíce'!$A262,'Filtr dle měsíce'!$AC$6:$AC$297,0),0,1,1)*OFFSET('Filtr dle měsíce'!AZ$5,MATCH('Filtr dle měsíce'!$A262,'Filtr dle měsíce'!$AC$6:$AC$297,0),0,1,1),""),"")</f>
        <v/>
      </c>
      <c r="BM263" s="79" t="str">
        <f ca="1">IF(IFERROR(OFFSET('Filtr dle měsíce'!BA$5,MATCH('Filtr dle měsíce'!$A262,'Filtr dle měsíce'!$AC$6:$AC$297,0),0,1,1)*OFFSET('Filtr dle měsíce'!BA$5,MATCH('Filtr dle měsíce'!$A262,'Filtr dle měsíce'!$AC$6:$AC$297,0),0,1,1),"")&gt;0,IFERROR(OFFSET('Filtr dle měsíce'!BA$5,MATCH('Filtr dle měsíce'!$A262,'Filtr dle měsíce'!$AC$6:$AC$297,0),0,1,1)*OFFSET('Filtr dle měsíce'!BA$5,MATCH('Filtr dle měsíce'!$A262,'Filtr dle měsíce'!$AC$6:$AC$297,0),0,1,1),""),"")</f>
        <v/>
      </c>
      <c r="BN263" s="79" t="str">
        <f ca="1">IF(IFERROR(OFFSET('Filtr dle měsíce'!BB$5,MATCH('Filtr dle měsíce'!$A262,'Filtr dle měsíce'!$AC$6:$AC$297,0),0,1,1)*OFFSET('Filtr dle měsíce'!BB$5,MATCH('Filtr dle měsíce'!$A262,'Filtr dle měsíce'!$AC$6:$AC$297,0),0,1,1),"")&gt;0,IFERROR(OFFSET('Filtr dle měsíce'!BB$5,MATCH('Filtr dle měsíce'!$A262,'Filtr dle měsíce'!$AC$6:$AC$297,0),0,1,1)*OFFSET('Filtr dle měsíce'!BB$5,MATCH('Filtr dle měsíce'!$A262,'Filtr dle měsíce'!$AC$6:$AC$297,0),0,1,1),""),"")</f>
        <v/>
      </c>
      <c r="BO263" s="79" t="str">
        <f ca="1">IF(IFERROR(OFFSET('Filtr dle měsíce'!BC$5,MATCH('Filtr dle měsíce'!$A262,'Filtr dle měsíce'!$AC$6:$AC$297,0),0,1,1)*OFFSET('Filtr dle měsíce'!BC$5,MATCH('Filtr dle měsíce'!$A262,'Filtr dle měsíce'!$AC$6:$AC$297,0),0,1,1),"")&gt;0,IFERROR(OFFSET('Filtr dle měsíce'!BC$5,MATCH('Filtr dle měsíce'!$A262,'Filtr dle měsíce'!$AC$6:$AC$297,0),0,1,1)*OFFSET('Filtr dle měsíce'!BC$5,MATCH('Filtr dle měsíce'!$A262,'Filtr dle měsíce'!$AC$6:$AC$297,0),0,1,1),""),"")</f>
        <v/>
      </c>
      <c r="BP263" s="79"/>
      <c r="BQ263" s="79"/>
    </row>
    <row r="264" spans="1:69" ht="14.25" customHeight="1" x14ac:dyDescent="0.4">
      <c r="A264" s="51">
        <v>260</v>
      </c>
      <c r="B264" s="74" t="str">
        <f ca="1">IFERROR(TEXT(OFFSET('Tabulka klientů 2023'!$C$7,MATCH('Filtr dle měsíce'!A264,'Filtr dle měsíce'!$AC$6:$AC$297,0),0,1,1),""),"")</f>
        <v/>
      </c>
      <c r="C264" s="75" t="str">
        <f ca="1">IF(IFERROR(OFFSET('Tabulka klientů 2023'!$Q$7,MATCH('Filtr dle měsíce'!A264,'Filtr dle měsíce'!$AC$6:$AC$297,0),0,1,1)*OFFSET('Filtr dle měsíce'!$Q$5,MATCH('Filtr dle měsíce'!A264,'Filtr dle měsíce'!$AC$6:$AC$297,0),0,1,1),"")&gt;0,IFERROR(OFFSET('Tabulka klientů 2023'!$Q$7,MATCH('Filtr dle měsíce'!A264,'Filtr dle měsíce'!$AC$6:$AC$297,0),0,1,1)*OFFSET('Filtr dle měsíce'!$Q$5,MATCH('Filtr dle měsíce'!A264,'Filtr dle měsíce'!$AC$6:$AC$297,0),0,1,1),""),"")</f>
        <v/>
      </c>
      <c r="D264" s="76" t="str">
        <f ca="1">IF(IFERROR(OFFSET('Tabulka klientů 2023'!$T$7,MATCH('Filtr dle měsíce'!A264,'Filtr dle měsíce'!$AC$6:$AC$297,0),0,1,1)*OFFSET('Filtr dle měsíce'!$R$5,MATCH('Filtr dle měsíce'!A264,'Filtr dle měsíce'!$AC$6:$AC$297,0),0,1,1),"")&gt;0,IFERROR(OFFSET('Tabulka klientů 2023'!$T$7,MATCH('Filtr dle měsíce'!A264,'Filtr dle měsíce'!$AC$6:$AC$297,0),0,1,1)*OFFSET('Filtr dle měsíce'!$R$5,MATCH('Filtr dle měsíce'!A264,'Filtr dle měsíce'!$AC$6:$AC$297,0),0,1,1),""),"")</f>
        <v/>
      </c>
      <c r="E264" s="75" t="str">
        <f ca="1">IF(IFERROR(OFFSET('Tabulka klientů 2023'!$W$7,MATCH('Filtr dle měsíce'!A264,'Filtr dle měsíce'!$AC$6:$AC$297,0),0,1,1)*OFFSET('Filtr dle měsíce'!$S$5,MATCH('Filtr dle měsíce'!A264,'Filtr dle měsíce'!$AC$6:$AC$297,0),0,1,1),"")&gt;0,IFERROR(OFFSET('Tabulka klientů 2023'!$W$7,MATCH('Filtr dle měsíce'!A264,'Filtr dle měsíce'!$AC$6:$AC$297,0),0,1,1)*OFFSET('Filtr dle měsíce'!$S$5,MATCH('Filtr dle měsíce'!A264,'Filtr dle měsíce'!$AC$6:$AC$297,0),0,1,1),""),"")</f>
        <v/>
      </c>
      <c r="F264" s="76" t="str">
        <f ca="1">IF(IFERROR(OFFSET('Tabulka klientů 2023'!$Z$7,MATCH('Filtr dle měsíce'!A264,'Filtr dle měsíce'!$AC$6:$AC$297,0),0,1,1)*OFFSET('Filtr dle měsíce'!$T$5,MATCH('Filtr dle měsíce'!A264,'Filtr dle měsíce'!$AC$6:$AC$297,0),0,1,1),"")&gt;0,IFERROR(OFFSET('Tabulka klientů 2023'!$Z$7,MATCH('Filtr dle měsíce'!A264,'Filtr dle měsíce'!$AC$6:$AC$297,0),0,1,1)*OFFSET('Filtr dle měsíce'!$T$5,MATCH('Filtr dle měsíce'!A264,'Filtr dle měsíce'!$AC$6:$AC$297,0),0,1,1),""),"")</f>
        <v/>
      </c>
      <c r="G264" s="75" t="str">
        <f ca="1">IF(IFERROR(OFFSET('Tabulka klientů 2023'!$AC$7,MATCH('Filtr dle měsíce'!A264,'Filtr dle měsíce'!$AC$6:$AC$297,0),0,1,1)*OFFSET('Filtr dle měsíce'!$U$5,MATCH('Filtr dle měsíce'!A264,'Filtr dle měsíce'!$AC$6:$AC$297,0),0,1,1),"")&gt;0,IFERROR(OFFSET('Tabulka klientů 2023'!$AC$7,MATCH('Filtr dle měsíce'!A264,'Filtr dle měsíce'!$AC$6:$AC$297,0),0,1,1)*OFFSET('Filtr dle měsíce'!$U$5,MATCH('Filtr dle měsíce'!A264,'Filtr dle měsíce'!$AC$6:$AC$297,0),0,1,1),""),"")</f>
        <v/>
      </c>
      <c r="H264" s="76" t="str">
        <f ca="1">IF(IFERROR(OFFSET('Tabulka klientů 2023'!$AF$7,MATCH('Filtr dle měsíce'!A264,'Filtr dle měsíce'!$AC$6:$AC$297,0),0,1,1)*OFFSET('Filtr dle měsíce'!$V$5,MATCH('Filtr dle měsíce'!A264,'Filtr dle měsíce'!$AC$6:$AC$297,0),0,1,1),"")&gt;0,IFERROR(OFFSET('Tabulka klientů 2023'!$AF$7,MATCH('Filtr dle měsíce'!A264,'Filtr dle měsíce'!$AC$6:$AC$297,0),0,1,1)*OFFSET('Filtr dle měsíce'!$V$5,MATCH('Filtr dle měsíce'!A264,'Filtr dle měsíce'!$AC$6:$AC$297,0),0,1,1),""),"")</f>
        <v/>
      </c>
      <c r="I264" s="75" t="str">
        <f ca="1">IF(IFERROR(OFFSET('Tabulka klientů 2023'!$AI$7,MATCH('Filtr dle měsíce'!A264,'Filtr dle měsíce'!$AC$6:$AC$297,0),0,1,1)*OFFSET('Filtr dle měsíce'!$W$5,MATCH('Filtr dle měsíce'!A264,'Filtr dle měsíce'!$AC$6:$AC$297,0),0,1,1),"")&gt;0,IFERROR(OFFSET('Tabulka klientů 2023'!$AI$7,MATCH('Filtr dle měsíce'!A264,'Filtr dle měsíce'!$AC$6:$AC$297,0),0,1,1)*OFFSET('Filtr dle měsíce'!$W$5,MATCH('Filtr dle měsíce'!A264,'Filtr dle měsíce'!$AC$6:$AC$297,0),0,1,1),""),"")</f>
        <v/>
      </c>
      <c r="J264" s="76" t="str">
        <f ca="1">IF(IFERROR(OFFSET('Tabulka klientů 2023'!$AL$7,MATCH('Filtr dle měsíce'!A264,'Filtr dle měsíce'!$AC$6:$AC$297,0),0,1,1)*OFFSET('Filtr dle měsíce'!$X$5,MATCH('Filtr dle měsíce'!A264,'Filtr dle měsíce'!$AC$6:$AC$297,0),0,1,1),"")&gt;0,IFERROR(OFFSET('Tabulka klientů 2023'!$AL$7,MATCH('Filtr dle měsíce'!A264,'Filtr dle měsíce'!$AC$6:$AC$297,0),0,1,1)*OFFSET('Filtr dle měsíce'!$X$5,MATCH('Filtr dle měsíce'!A264,'Filtr dle měsíce'!$AC$6:$AC$297,0),0,1,1),""),"")</f>
        <v/>
      </c>
      <c r="K264" s="75" t="str">
        <f ca="1">IF(IFERROR(OFFSET('Tabulka klientů 2023'!$AO$7,MATCH('Filtr dle měsíce'!A264,'Filtr dle měsíce'!$AC$6:$AC$297,0),0,1,1)*OFFSET('Filtr dle měsíce'!$Y$5,MATCH('Filtr dle měsíce'!A264,'Filtr dle měsíce'!$AC$6:$AC$297,0),0,1,1),"")&gt;0,IFERROR(OFFSET('Tabulka klientů 2023'!$AO$7,MATCH('Filtr dle měsíce'!A264,'Filtr dle měsíce'!$AC$6:$AC$297,0),0,1,1)*OFFSET('Filtr dle měsíce'!$Y$5,MATCH('Filtr dle měsíce'!A264,'Filtr dle měsíce'!$AC$6:$AC$297,0),0,1,1),""),"")</f>
        <v/>
      </c>
      <c r="L264" s="76" t="str">
        <f ca="1">IF(IFERROR(OFFSET('Tabulka klientů 2023'!$AR$7,MATCH('Filtr dle měsíce'!A264,'Filtr dle měsíce'!$AC$6:$AC$297,0),0,1,1)*OFFSET('Filtr dle měsíce'!$Z$5,MATCH('Filtr dle měsíce'!A264,'Filtr dle měsíce'!$AC$6:$AC$297,0),0,1,1),"")&gt;0,IFERROR(OFFSET('Tabulka klientů 2023'!$AR$7,MATCH('Filtr dle měsíce'!A264,'Filtr dle měsíce'!$AC$6:$AC$297,0),0,1,1)*OFFSET('Filtr dle měsíce'!$Z$5,MATCH('Filtr dle měsíce'!A264,'Filtr dle měsíce'!$AC$6:$AC$297,0),0,1,1),""),"")</f>
        <v/>
      </c>
      <c r="M264" s="77" t="str">
        <f ca="1">IF(IFERROR(OFFSET('Tabulka klientů 2023'!$AU$7,MATCH('Filtr dle měsíce'!A264,'Filtr dle měsíce'!$AC$6:$AC$297,0),0,1,1)*OFFSET('Filtr dle měsíce'!$AA$5,MATCH('Filtr dle měsíce'!A264,'Filtr dle měsíce'!$AC$6:$AC$297,0),0,1,1),"")&gt;0,IFERROR(OFFSET('Tabulka klientů 2023'!$AU$7,MATCH('Filtr dle měsíce'!A264,'Filtr dle měsíce'!$AC$6:$AC$297,0),0,1,1)*OFFSET('Filtr dle měsíce'!$AA$5,MATCH('Filtr dle měsíce'!A264,'Filtr dle měsíce'!$AC$6:$AC$297,0),0,1,1),""),"")</f>
        <v/>
      </c>
      <c r="N264" s="78" t="str">
        <f t="shared" ca="1" si="510"/>
        <v/>
      </c>
      <c r="Q264" s="51">
        <f>IF('Tabulka klientů 2023'!R266='Filtr dle měsíce'!$C$1,1,0)</f>
        <v>0</v>
      </c>
      <c r="R264" s="51">
        <f>IF('Tabulka klientů 2023'!U266='Filtr dle měsíce'!$C$1,1,0)</f>
        <v>0</v>
      </c>
      <c r="S264" s="51">
        <f>IF('Tabulka klientů 2023'!X266='Filtr dle měsíce'!$C$1,1,0)</f>
        <v>0</v>
      </c>
      <c r="T264" s="51">
        <f>IF('Tabulka klientů 2023'!AA266='Filtr dle měsíce'!$C$1,1,0)</f>
        <v>0</v>
      </c>
      <c r="U264" s="51">
        <f>IF('Tabulka klientů 2023'!AD266='Filtr dle měsíce'!$C$1,1,0)</f>
        <v>0</v>
      </c>
      <c r="V264" s="51">
        <f>IF('Tabulka klientů 2023'!AG266='Filtr dle měsíce'!$C$1,1,0)</f>
        <v>0</v>
      </c>
      <c r="W264" s="51">
        <f>IF('Tabulka klientů 2023'!AJ266='Filtr dle měsíce'!$C$1,1,0)</f>
        <v>0</v>
      </c>
      <c r="X264" s="1">
        <f>IF('Tabulka klientů 2023'!AM266='Filtr dle měsíce'!$C$1,1,0)</f>
        <v>0</v>
      </c>
      <c r="Y264" s="1">
        <f>IF('Tabulka klientů 2023'!AP266='Filtr dle měsíce'!$C$1,1,0)</f>
        <v>0</v>
      </c>
      <c r="Z264" s="1">
        <f>IF('Tabulka klientů 2023'!AS266='Filtr dle měsíce'!$C$1,1,0)</f>
        <v>0</v>
      </c>
      <c r="AA264" s="1">
        <f>IF('Tabulka klientů 2023'!AV266='Filtr dle měsíce'!$C$1,1,0)</f>
        <v>0</v>
      </c>
      <c r="AB264" s="1">
        <f t="shared" si="513"/>
        <v>0</v>
      </c>
      <c r="AC264" s="1">
        <f t="shared" si="514"/>
        <v>0</v>
      </c>
      <c r="AE264" s="51">
        <f>IF('Tabulka klientů 2023'!S266="ANO",1,0)</f>
        <v>0</v>
      </c>
      <c r="AF264" s="51">
        <f>IF('Tabulka klientů 2023'!V266="ANO",1,0)</f>
        <v>0</v>
      </c>
      <c r="AG264" s="51">
        <f>IF('Tabulka klientů 2023'!Y266="ANO",1,0)</f>
        <v>0</v>
      </c>
      <c r="AH264" s="51">
        <f>IF('Tabulka klientů 2023'!AB266="ANO",1,0)</f>
        <v>0</v>
      </c>
      <c r="AI264" s="51">
        <f>IF('Tabulka klientů 2023'!AE266="ANO",1,0)</f>
        <v>0</v>
      </c>
      <c r="AJ264" s="51">
        <f>IF('Tabulka klientů 2023'!AH266="ANO",1,0)</f>
        <v>0</v>
      </c>
      <c r="AK264" s="51">
        <f>IF('Tabulka klientů 2023'!AK266="ANO",1,0)</f>
        <v>0</v>
      </c>
      <c r="AL264" s="51">
        <f>IF('Tabulka klientů 2023'!AN266="ANO",1,0)</f>
        <v>0</v>
      </c>
      <c r="AM264" s="51">
        <f>IF('Tabulka klientů 2023'!AQ266="ANO",1,0)</f>
        <v>0</v>
      </c>
      <c r="AN264" s="51">
        <f>IF('Tabulka klientů 2023'!AT266="ANO",1,0)</f>
        <v>0</v>
      </c>
      <c r="AO264" s="51">
        <f>IF('Tabulka klientů 2023'!AW266="ANO",1,0)</f>
        <v>0</v>
      </c>
      <c r="AP264" s="51" t="e">
        <f t="shared" ref="AP264:AQ264" si="521">#N/A</f>
        <v>#N/A</v>
      </c>
      <c r="AQ264" s="51" t="e">
        <f t="shared" si="521"/>
        <v>#N/A</v>
      </c>
      <c r="AR264" s="51"/>
      <c r="AS264" s="1">
        <f t="shared" ref="AS264:BC264" si="522">SUM(Q264+AE264)</f>
        <v>0</v>
      </c>
      <c r="AT264" s="1">
        <f t="shared" si="522"/>
        <v>0</v>
      </c>
      <c r="AU264" s="1">
        <f t="shared" si="522"/>
        <v>0</v>
      </c>
      <c r="AV264" s="1">
        <f t="shared" si="522"/>
        <v>0</v>
      </c>
      <c r="AW264" s="1">
        <f t="shared" si="522"/>
        <v>0</v>
      </c>
      <c r="AX264" s="1">
        <f t="shared" si="522"/>
        <v>0</v>
      </c>
      <c r="AY264" s="1">
        <f t="shared" si="522"/>
        <v>0</v>
      </c>
      <c r="AZ264" s="1">
        <f t="shared" si="522"/>
        <v>0</v>
      </c>
      <c r="BA264" s="1">
        <f t="shared" si="522"/>
        <v>0</v>
      </c>
      <c r="BB264" s="1">
        <f t="shared" si="522"/>
        <v>0</v>
      </c>
      <c r="BC264" s="1">
        <f t="shared" si="522"/>
        <v>0</v>
      </c>
      <c r="BD264" s="1"/>
      <c r="BE264" s="79" t="str">
        <f ca="1">IF(IFERROR(OFFSET('Filtr dle měsíce'!AS$5,MATCH('Filtr dle měsíce'!$A263,'Filtr dle měsíce'!$AC$6:$AC$297,0),0,1,1)*OFFSET('Filtr dle měsíce'!AS$5,MATCH('Filtr dle měsíce'!$A263,'Filtr dle měsíce'!$AC$6:$AC$297,0),0,1,1),"")&gt;0,IFERROR(OFFSET('Filtr dle měsíce'!AS$5,MATCH('Filtr dle měsíce'!$A263,'Filtr dle měsíce'!$AC$6:$AC$297,0),0,1,1)*OFFSET('Filtr dle měsíce'!AS$5,MATCH('Filtr dle měsíce'!$A263,'Filtr dle měsíce'!$AC$6:$AC$297,0),0,1,1),""),"")</f>
        <v/>
      </c>
      <c r="BF264" s="79" t="str">
        <f ca="1">IF(IFERROR(OFFSET('Filtr dle měsíce'!AT$5,MATCH('Filtr dle měsíce'!$A263,'Filtr dle měsíce'!$AC$6:$AC$297,0),0,1,1)*OFFSET('Filtr dle měsíce'!AT$5,MATCH('Filtr dle měsíce'!$A263,'Filtr dle měsíce'!$AC$6:$AC$297,0),0,1,1),"")&gt;0,IFERROR(OFFSET('Filtr dle měsíce'!AT$5,MATCH('Filtr dle měsíce'!$A263,'Filtr dle měsíce'!$AC$6:$AC$297,0),0,1,1)*OFFSET('Filtr dle měsíce'!AT$5,MATCH('Filtr dle měsíce'!$A263,'Filtr dle měsíce'!$AC$6:$AC$297,0),0,1,1),""),"")</f>
        <v/>
      </c>
      <c r="BG264" s="79" t="str">
        <f ca="1">IF(IFERROR(OFFSET('Filtr dle měsíce'!AU$5,MATCH('Filtr dle měsíce'!$A263,'Filtr dle měsíce'!$AC$6:$AC$297,0),0,1,1)*OFFSET('Filtr dle měsíce'!AU$5,MATCH('Filtr dle měsíce'!$A263,'Filtr dle měsíce'!$AC$6:$AC$297,0),0,1,1),"")&gt;0,IFERROR(OFFSET('Filtr dle měsíce'!AU$5,MATCH('Filtr dle měsíce'!$A263,'Filtr dle měsíce'!$AC$6:$AC$297,0),0,1,1)*OFFSET('Filtr dle měsíce'!AU$5,MATCH('Filtr dle měsíce'!$A263,'Filtr dle měsíce'!$AC$6:$AC$297,0),0,1,1),""),"")</f>
        <v/>
      </c>
      <c r="BH264" s="79" t="str">
        <f ca="1">IF(IFERROR(OFFSET('Filtr dle měsíce'!AV$5,MATCH('Filtr dle měsíce'!$A263,'Filtr dle měsíce'!$AC$6:$AC$297,0),0,1,1)*OFFSET('Filtr dle měsíce'!AV$5,MATCH('Filtr dle měsíce'!$A263,'Filtr dle měsíce'!$AC$6:$AC$297,0),0,1,1),"")&gt;0,IFERROR(OFFSET('Filtr dle měsíce'!AV$5,MATCH('Filtr dle měsíce'!$A263,'Filtr dle měsíce'!$AC$6:$AC$297,0),0,1,1)*OFFSET('Filtr dle měsíce'!AV$5,MATCH('Filtr dle měsíce'!$A263,'Filtr dle měsíce'!$AC$6:$AC$297,0),0,1,1),""),"")</f>
        <v/>
      </c>
      <c r="BI264" s="79" t="str">
        <f ca="1">IF(IFERROR(OFFSET('Filtr dle měsíce'!AW$5,MATCH('Filtr dle měsíce'!$A263,'Filtr dle měsíce'!$AC$6:$AC$297,0),0,1,1)*OFFSET('Filtr dle měsíce'!AW$5,MATCH('Filtr dle měsíce'!$A263,'Filtr dle měsíce'!$AC$6:$AC$297,0),0,1,1),"")&gt;0,IFERROR(OFFSET('Filtr dle měsíce'!AW$5,MATCH('Filtr dle měsíce'!$A263,'Filtr dle měsíce'!$AC$6:$AC$297,0),0,1,1)*OFFSET('Filtr dle měsíce'!AW$5,MATCH('Filtr dle měsíce'!$A263,'Filtr dle měsíce'!$AC$6:$AC$297,0),0,1,1),""),"")</f>
        <v/>
      </c>
      <c r="BJ264" s="79" t="str">
        <f ca="1">IF(IFERROR(OFFSET('Filtr dle měsíce'!AX$5,MATCH('Filtr dle měsíce'!$A263,'Filtr dle měsíce'!$AC$6:$AC$297,0),0,1,1)*OFFSET('Filtr dle měsíce'!AX$5,MATCH('Filtr dle měsíce'!$A263,'Filtr dle měsíce'!$AC$6:$AC$297,0),0,1,1),"")&gt;0,IFERROR(OFFSET('Filtr dle měsíce'!AX$5,MATCH('Filtr dle měsíce'!$A263,'Filtr dle měsíce'!$AC$6:$AC$297,0),0,1,1)*OFFSET('Filtr dle měsíce'!AX$5,MATCH('Filtr dle měsíce'!$A263,'Filtr dle měsíce'!$AC$6:$AC$297,0),0,1,1),""),"")</f>
        <v/>
      </c>
      <c r="BK264" s="79" t="str">
        <f ca="1">IF(IFERROR(OFFSET('Filtr dle měsíce'!AY$5,MATCH('Filtr dle měsíce'!$A263,'Filtr dle měsíce'!$AC$6:$AC$297,0),0,1,1)*OFFSET('Filtr dle měsíce'!AY$5,MATCH('Filtr dle měsíce'!$A263,'Filtr dle měsíce'!$AC$6:$AC$297,0),0,1,1),"")&gt;0,IFERROR(OFFSET('Filtr dle měsíce'!AY$5,MATCH('Filtr dle měsíce'!$A263,'Filtr dle měsíce'!$AC$6:$AC$297,0),0,1,1)*OFFSET('Filtr dle měsíce'!AY$5,MATCH('Filtr dle měsíce'!$A263,'Filtr dle měsíce'!$AC$6:$AC$297,0),0,1,1),""),"")</f>
        <v/>
      </c>
      <c r="BL264" s="79" t="str">
        <f ca="1">IF(IFERROR(OFFSET('Filtr dle měsíce'!AZ$5,MATCH('Filtr dle měsíce'!$A263,'Filtr dle měsíce'!$AC$6:$AC$297,0),0,1,1)*OFFSET('Filtr dle měsíce'!AZ$5,MATCH('Filtr dle měsíce'!$A263,'Filtr dle měsíce'!$AC$6:$AC$297,0),0,1,1),"")&gt;0,IFERROR(OFFSET('Filtr dle měsíce'!AZ$5,MATCH('Filtr dle měsíce'!$A263,'Filtr dle měsíce'!$AC$6:$AC$297,0),0,1,1)*OFFSET('Filtr dle měsíce'!AZ$5,MATCH('Filtr dle měsíce'!$A263,'Filtr dle měsíce'!$AC$6:$AC$297,0),0,1,1),""),"")</f>
        <v/>
      </c>
      <c r="BM264" s="79" t="str">
        <f ca="1">IF(IFERROR(OFFSET('Filtr dle měsíce'!BA$5,MATCH('Filtr dle měsíce'!$A263,'Filtr dle měsíce'!$AC$6:$AC$297,0),0,1,1)*OFFSET('Filtr dle měsíce'!BA$5,MATCH('Filtr dle měsíce'!$A263,'Filtr dle měsíce'!$AC$6:$AC$297,0),0,1,1),"")&gt;0,IFERROR(OFFSET('Filtr dle měsíce'!BA$5,MATCH('Filtr dle měsíce'!$A263,'Filtr dle měsíce'!$AC$6:$AC$297,0),0,1,1)*OFFSET('Filtr dle měsíce'!BA$5,MATCH('Filtr dle měsíce'!$A263,'Filtr dle měsíce'!$AC$6:$AC$297,0),0,1,1),""),"")</f>
        <v/>
      </c>
      <c r="BN264" s="79" t="str">
        <f ca="1">IF(IFERROR(OFFSET('Filtr dle měsíce'!BB$5,MATCH('Filtr dle měsíce'!$A263,'Filtr dle měsíce'!$AC$6:$AC$297,0),0,1,1)*OFFSET('Filtr dle měsíce'!BB$5,MATCH('Filtr dle měsíce'!$A263,'Filtr dle měsíce'!$AC$6:$AC$297,0),0,1,1),"")&gt;0,IFERROR(OFFSET('Filtr dle měsíce'!BB$5,MATCH('Filtr dle měsíce'!$A263,'Filtr dle měsíce'!$AC$6:$AC$297,0),0,1,1)*OFFSET('Filtr dle měsíce'!BB$5,MATCH('Filtr dle měsíce'!$A263,'Filtr dle měsíce'!$AC$6:$AC$297,0),0,1,1),""),"")</f>
        <v/>
      </c>
      <c r="BO264" s="79" t="str">
        <f ca="1">IF(IFERROR(OFFSET('Filtr dle měsíce'!BC$5,MATCH('Filtr dle měsíce'!$A263,'Filtr dle měsíce'!$AC$6:$AC$297,0),0,1,1)*OFFSET('Filtr dle měsíce'!BC$5,MATCH('Filtr dle měsíce'!$A263,'Filtr dle měsíce'!$AC$6:$AC$297,0),0,1,1),"")&gt;0,IFERROR(OFFSET('Filtr dle měsíce'!BC$5,MATCH('Filtr dle měsíce'!$A263,'Filtr dle měsíce'!$AC$6:$AC$297,0),0,1,1)*OFFSET('Filtr dle měsíce'!BC$5,MATCH('Filtr dle měsíce'!$A263,'Filtr dle měsíce'!$AC$6:$AC$297,0),0,1,1),""),"")</f>
        <v/>
      </c>
      <c r="BP264" s="79"/>
      <c r="BQ264" s="79"/>
    </row>
    <row r="265" spans="1:69" ht="14.25" customHeight="1" x14ac:dyDescent="0.4">
      <c r="A265" s="51">
        <v>261</v>
      </c>
      <c r="B265" s="74" t="str">
        <f ca="1">IFERROR(TEXT(OFFSET('Tabulka klientů 2023'!$C$7,MATCH('Filtr dle měsíce'!A265,'Filtr dle měsíce'!$AC$6:$AC$297,0),0,1,1),""),"")</f>
        <v/>
      </c>
      <c r="C265" s="75" t="str">
        <f ca="1">IF(IFERROR(OFFSET('Tabulka klientů 2023'!$Q$7,MATCH('Filtr dle měsíce'!A265,'Filtr dle měsíce'!$AC$6:$AC$297,0),0,1,1)*OFFSET('Filtr dle měsíce'!$Q$5,MATCH('Filtr dle měsíce'!A265,'Filtr dle měsíce'!$AC$6:$AC$297,0),0,1,1),"")&gt;0,IFERROR(OFFSET('Tabulka klientů 2023'!$Q$7,MATCH('Filtr dle měsíce'!A265,'Filtr dle měsíce'!$AC$6:$AC$297,0),0,1,1)*OFFSET('Filtr dle měsíce'!$Q$5,MATCH('Filtr dle měsíce'!A265,'Filtr dle měsíce'!$AC$6:$AC$297,0),0,1,1),""),"")</f>
        <v/>
      </c>
      <c r="D265" s="76" t="str">
        <f ca="1">IF(IFERROR(OFFSET('Tabulka klientů 2023'!$T$7,MATCH('Filtr dle měsíce'!A265,'Filtr dle měsíce'!$AC$6:$AC$297,0),0,1,1)*OFFSET('Filtr dle měsíce'!$R$5,MATCH('Filtr dle měsíce'!A265,'Filtr dle měsíce'!$AC$6:$AC$297,0),0,1,1),"")&gt;0,IFERROR(OFFSET('Tabulka klientů 2023'!$T$7,MATCH('Filtr dle měsíce'!A265,'Filtr dle měsíce'!$AC$6:$AC$297,0),0,1,1)*OFFSET('Filtr dle měsíce'!$R$5,MATCH('Filtr dle měsíce'!A265,'Filtr dle měsíce'!$AC$6:$AC$297,0),0,1,1),""),"")</f>
        <v/>
      </c>
      <c r="E265" s="75" t="str">
        <f ca="1">IF(IFERROR(OFFSET('Tabulka klientů 2023'!$W$7,MATCH('Filtr dle měsíce'!A265,'Filtr dle měsíce'!$AC$6:$AC$297,0),0,1,1)*OFFSET('Filtr dle měsíce'!$S$5,MATCH('Filtr dle měsíce'!A265,'Filtr dle měsíce'!$AC$6:$AC$297,0),0,1,1),"")&gt;0,IFERROR(OFFSET('Tabulka klientů 2023'!$W$7,MATCH('Filtr dle měsíce'!A265,'Filtr dle měsíce'!$AC$6:$AC$297,0),0,1,1)*OFFSET('Filtr dle měsíce'!$S$5,MATCH('Filtr dle měsíce'!A265,'Filtr dle měsíce'!$AC$6:$AC$297,0),0,1,1),""),"")</f>
        <v/>
      </c>
      <c r="F265" s="76" t="str">
        <f ca="1">IF(IFERROR(OFFSET('Tabulka klientů 2023'!$Z$7,MATCH('Filtr dle měsíce'!A265,'Filtr dle měsíce'!$AC$6:$AC$297,0),0,1,1)*OFFSET('Filtr dle měsíce'!$T$5,MATCH('Filtr dle měsíce'!A265,'Filtr dle měsíce'!$AC$6:$AC$297,0),0,1,1),"")&gt;0,IFERROR(OFFSET('Tabulka klientů 2023'!$Z$7,MATCH('Filtr dle měsíce'!A265,'Filtr dle měsíce'!$AC$6:$AC$297,0),0,1,1)*OFFSET('Filtr dle měsíce'!$T$5,MATCH('Filtr dle měsíce'!A265,'Filtr dle měsíce'!$AC$6:$AC$297,0),0,1,1),""),"")</f>
        <v/>
      </c>
      <c r="G265" s="75" t="str">
        <f ca="1">IF(IFERROR(OFFSET('Tabulka klientů 2023'!$AC$7,MATCH('Filtr dle měsíce'!A265,'Filtr dle měsíce'!$AC$6:$AC$297,0),0,1,1)*OFFSET('Filtr dle měsíce'!$U$5,MATCH('Filtr dle měsíce'!A265,'Filtr dle měsíce'!$AC$6:$AC$297,0),0,1,1),"")&gt;0,IFERROR(OFFSET('Tabulka klientů 2023'!$AC$7,MATCH('Filtr dle měsíce'!A265,'Filtr dle měsíce'!$AC$6:$AC$297,0),0,1,1)*OFFSET('Filtr dle měsíce'!$U$5,MATCH('Filtr dle měsíce'!A265,'Filtr dle měsíce'!$AC$6:$AC$297,0),0,1,1),""),"")</f>
        <v/>
      </c>
      <c r="H265" s="76" t="str">
        <f ca="1">IF(IFERROR(OFFSET('Tabulka klientů 2023'!$AF$7,MATCH('Filtr dle měsíce'!A265,'Filtr dle měsíce'!$AC$6:$AC$297,0),0,1,1)*OFFSET('Filtr dle měsíce'!$V$5,MATCH('Filtr dle měsíce'!A265,'Filtr dle měsíce'!$AC$6:$AC$297,0),0,1,1),"")&gt;0,IFERROR(OFFSET('Tabulka klientů 2023'!$AF$7,MATCH('Filtr dle měsíce'!A265,'Filtr dle měsíce'!$AC$6:$AC$297,0),0,1,1)*OFFSET('Filtr dle měsíce'!$V$5,MATCH('Filtr dle měsíce'!A265,'Filtr dle měsíce'!$AC$6:$AC$297,0),0,1,1),""),"")</f>
        <v/>
      </c>
      <c r="I265" s="75" t="str">
        <f ca="1">IF(IFERROR(OFFSET('Tabulka klientů 2023'!$AI$7,MATCH('Filtr dle měsíce'!A265,'Filtr dle měsíce'!$AC$6:$AC$297,0),0,1,1)*OFFSET('Filtr dle měsíce'!$W$5,MATCH('Filtr dle měsíce'!A265,'Filtr dle měsíce'!$AC$6:$AC$297,0),0,1,1),"")&gt;0,IFERROR(OFFSET('Tabulka klientů 2023'!$AI$7,MATCH('Filtr dle měsíce'!A265,'Filtr dle měsíce'!$AC$6:$AC$297,0),0,1,1)*OFFSET('Filtr dle měsíce'!$W$5,MATCH('Filtr dle měsíce'!A265,'Filtr dle měsíce'!$AC$6:$AC$297,0),0,1,1),""),"")</f>
        <v/>
      </c>
      <c r="J265" s="76" t="str">
        <f ca="1">IF(IFERROR(OFFSET('Tabulka klientů 2023'!$AL$7,MATCH('Filtr dle měsíce'!A265,'Filtr dle měsíce'!$AC$6:$AC$297,0),0,1,1)*OFFSET('Filtr dle měsíce'!$X$5,MATCH('Filtr dle měsíce'!A265,'Filtr dle měsíce'!$AC$6:$AC$297,0),0,1,1),"")&gt;0,IFERROR(OFFSET('Tabulka klientů 2023'!$AL$7,MATCH('Filtr dle měsíce'!A265,'Filtr dle měsíce'!$AC$6:$AC$297,0),0,1,1)*OFFSET('Filtr dle měsíce'!$X$5,MATCH('Filtr dle měsíce'!A265,'Filtr dle měsíce'!$AC$6:$AC$297,0),0,1,1),""),"")</f>
        <v/>
      </c>
      <c r="K265" s="75" t="str">
        <f ca="1">IF(IFERROR(OFFSET('Tabulka klientů 2023'!$AO$7,MATCH('Filtr dle měsíce'!A265,'Filtr dle měsíce'!$AC$6:$AC$297,0),0,1,1)*OFFSET('Filtr dle měsíce'!$Y$5,MATCH('Filtr dle měsíce'!A265,'Filtr dle měsíce'!$AC$6:$AC$297,0),0,1,1),"")&gt;0,IFERROR(OFFSET('Tabulka klientů 2023'!$AO$7,MATCH('Filtr dle měsíce'!A265,'Filtr dle měsíce'!$AC$6:$AC$297,0),0,1,1)*OFFSET('Filtr dle měsíce'!$Y$5,MATCH('Filtr dle měsíce'!A265,'Filtr dle měsíce'!$AC$6:$AC$297,0),0,1,1),""),"")</f>
        <v/>
      </c>
      <c r="L265" s="76" t="str">
        <f ca="1">IF(IFERROR(OFFSET('Tabulka klientů 2023'!$AR$7,MATCH('Filtr dle měsíce'!A265,'Filtr dle měsíce'!$AC$6:$AC$297,0),0,1,1)*OFFSET('Filtr dle měsíce'!$Z$5,MATCH('Filtr dle měsíce'!A265,'Filtr dle měsíce'!$AC$6:$AC$297,0),0,1,1),"")&gt;0,IFERROR(OFFSET('Tabulka klientů 2023'!$AR$7,MATCH('Filtr dle měsíce'!A265,'Filtr dle měsíce'!$AC$6:$AC$297,0),0,1,1)*OFFSET('Filtr dle měsíce'!$Z$5,MATCH('Filtr dle měsíce'!A265,'Filtr dle měsíce'!$AC$6:$AC$297,0),0,1,1),""),"")</f>
        <v/>
      </c>
      <c r="M265" s="77" t="str">
        <f ca="1">IF(IFERROR(OFFSET('Tabulka klientů 2023'!$AU$7,MATCH('Filtr dle měsíce'!A265,'Filtr dle měsíce'!$AC$6:$AC$297,0),0,1,1)*OFFSET('Filtr dle měsíce'!$AA$5,MATCH('Filtr dle měsíce'!A265,'Filtr dle měsíce'!$AC$6:$AC$297,0),0,1,1),"")&gt;0,IFERROR(OFFSET('Tabulka klientů 2023'!$AU$7,MATCH('Filtr dle měsíce'!A265,'Filtr dle měsíce'!$AC$6:$AC$297,0),0,1,1)*OFFSET('Filtr dle měsíce'!$AA$5,MATCH('Filtr dle měsíce'!A265,'Filtr dle měsíce'!$AC$6:$AC$297,0),0,1,1),""),"")</f>
        <v/>
      </c>
      <c r="N265" s="78" t="str">
        <f t="shared" ca="1" si="510"/>
        <v/>
      </c>
      <c r="Q265" s="51">
        <f>IF('Tabulka klientů 2023'!R267='Filtr dle měsíce'!$C$1,1,0)</f>
        <v>0</v>
      </c>
      <c r="R265" s="51">
        <f>IF('Tabulka klientů 2023'!U267='Filtr dle měsíce'!$C$1,1,0)</f>
        <v>0</v>
      </c>
      <c r="S265" s="51">
        <f>IF('Tabulka klientů 2023'!X267='Filtr dle měsíce'!$C$1,1,0)</f>
        <v>0</v>
      </c>
      <c r="T265" s="51">
        <f>IF('Tabulka klientů 2023'!AA267='Filtr dle měsíce'!$C$1,1,0)</f>
        <v>0</v>
      </c>
      <c r="U265" s="51">
        <f>IF('Tabulka klientů 2023'!AD267='Filtr dle měsíce'!$C$1,1,0)</f>
        <v>0</v>
      </c>
      <c r="V265" s="51">
        <f>IF('Tabulka klientů 2023'!AG267='Filtr dle měsíce'!$C$1,1,0)</f>
        <v>0</v>
      </c>
      <c r="W265" s="51">
        <f>IF('Tabulka klientů 2023'!AJ267='Filtr dle měsíce'!$C$1,1,0)</f>
        <v>0</v>
      </c>
      <c r="X265" s="1">
        <f>IF('Tabulka klientů 2023'!AM267='Filtr dle měsíce'!$C$1,1,0)</f>
        <v>0</v>
      </c>
      <c r="Y265" s="1">
        <f>IF('Tabulka klientů 2023'!AP267='Filtr dle měsíce'!$C$1,1,0)</f>
        <v>0</v>
      </c>
      <c r="Z265" s="1">
        <f>IF('Tabulka klientů 2023'!AS267='Filtr dle měsíce'!$C$1,1,0)</f>
        <v>0</v>
      </c>
      <c r="AA265" s="1">
        <f>IF('Tabulka klientů 2023'!AV267='Filtr dle měsíce'!$C$1,1,0)</f>
        <v>0</v>
      </c>
      <c r="AB265" s="1">
        <f t="shared" si="513"/>
        <v>0</v>
      </c>
      <c r="AC265" s="1">
        <f t="shared" si="514"/>
        <v>0</v>
      </c>
      <c r="AE265" s="51">
        <f>IF('Tabulka klientů 2023'!S267="ANO",1,0)</f>
        <v>0</v>
      </c>
      <c r="AF265" s="51">
        <f>IF('Tabulka klientů 2023'!V267="ANO",1,0)</f>
        <v>0</v>
      </c>
      <c r="AG265" s="51">
        <f>IF('Tabulka klientů 2023'!Y267="ANO",1,0)</f>
        <v>0</v>
      </c>
      <c r="AH265" s="51">
        <f>IF('Tabulka klientů 2023'!AB267="ANO",1,0)</f>
        <v>0</v>
      </c>
      <c r="AI265" s="51">
        <f>IF('Tabulka klientů 2023'!AE267="ANO",1,0)</f>
        <v>0</v>
      </c>
      <c r="AJ265" s="51">
        <f>IF('Tabulka klientů 2023'!AH267="ANO",1,0)</f>
        <v>0</v>
      </c>
      <c r="AK265" s="51">
        <f>IF('Tabulka klientů 2023'!AK267="ANO",1,0)</f>
        <v>0</v>
      </c>
      <c r="AL265" s="51">
        <f>IF('Tabulka klientů 2023'!AN267="ANO",1,0)</f>
        <v>0</v>
      </c>
      <c r="AM265" s="51">
        <f>IF('Tabulka klientů 2023'!AQ267="ANO",1,0)</f>
        <v>0</v>
      </c>
      <c r="AN265" s="51">
        <f>IF('Tabulka klientů 2023'!AT267="ANO",1,0)</f>
        <v>0</v>
      </c>
      <c r="AO265" s="51">
        <f>IF('Tabulka klientů 2023'!AW267="ANO",1,0)</f>
        <v>0</v>
      </c>
      <c r="AP265" s="51" t="e">
        <f t="shared" ref="AP265:AQ265" si="523">#N/A</f>
        <v>#N/A</v>
      </c>
      <c r="AQ265" s="51" t="e">
        <f t="shared" si="523"/>
        <v>#N/A</v>
      </c>
      <c r="AR265" s="51"/>
      <c r="AS265" s="1">
        <f t="shared" ref="AS265:BC265" si="524">SUM(Q265+AE265)</f>
        <v>0</v>
      </c>
      <c r="AT265" s="1">
        <f t="shared" si="524"/>
        <v>0</v>
      </c>
      <c r="AU265" s="1">
        <f t="shared" si="524"/>
        <v>0</v>
      </c>
      <c r="AV265" s="1">
        <f t="shared" si="524"/>
        <v>0</v>
      </c>
      <c r="AW265" s="1">
        <f t="shared" si="524"/>
        <v>0</v>
      </c>
      <c r="AX265" s="1">
        <f t="shared" si="524"/>
        <v>0</v>
      </c>
      <c r="AY265" s="1">
        <f t="shared" si="524"/>
        <v>0</v>
      </c>
      <c r="AZ265" s="1">
        <f t="shared" si="524"/>
        <v>0</v>
      </c>
      <c r="BA265" s="1">
        <f t="shared" si="524"/>
        <v>0</v>
      </c>
      <c r="BB265" s="1">
        <f t="shared" si="524"/>
        <v>0</v>
      </c>
      <c r="BC265" s="1">
        <f t="shared" si="524"/>
        <v>0</v>
      </c>
      <c r="BD265" s="1"/>
      <c r="BE265" s="79" t="str">
        <f ca="1">IF(IFERROR(OFFSET('Filtr dle měsíce'!AS$5,MATCH('Filtr dle měsíce'!$A264,'Filtr dle měsíce'!$AC$6:$AC$297,0),0,1,1)*OFFSET('Filtr dle měsíce'!AS$5,MATCH('Filtr dle měsíce'!$A264,'Filtr dle měsíce'!$AC$6:$AC$297,0),0,1,1),"")&gt;0,IFERROR(OFFSET('Filtr dle měsíce'!AS$5,MATCH('Filtr dle měsíce'!$A264,'Filtr dle měsíce'!$AC$6:$AC$297,0),0,1,1)*OFFSET('Filtr dle měsíce'!AS$5,MATCH('Filtr dle měsíce'!$A264,'Filtr dle měsíce'!$AC$6:$AC$297,0),0,1,1),""),"")</f>
        <v/>
      </c>
      <c r="BF265" s="79" t="str">
        <f ca="1">IF(IFERROR(OFFSET('Filtr dle měsíce'!AT$5,MATCH('Filtr dle měsíce'!$A264,'Filtr dle měsíce'!$AC$6:$AC$297,0),0,1,1)*OFFSET('Filtr dle měsíce'!AT$5,MATCH('Filtr dle měsíce'!$A264,'Filtr dle měsíce'!$AC$6:$AC$297,0),0,1,1),"")&gt;0,IFERROR(OFFSET('Filtr dle měsíce'!AT$5,MATCH('Filtr dle měsíce'!$A264,'Filtr dle měsíce'!$AC$6:$AC$297,0),0,1,1)*OFFSET('Filtr dle měsíce'!AT$5,MATCH('Filtr dle měsíce'!$A264,'Filtr dle měsíce'!$AC$6:$AC$297,0),0,1,1),""),"")</f>
        <v/>
      </c>
      <c r="BG265" s="79" t="str">
        <f ca="1">IF(IFERROR(OFFSET('Filtr dle měsíce'!AU$5,MATCH('Filtr dle měsíce'!$A264,'Filtr dle měsíce'!$AC$6:$AC$297,0),0,1,1)*OFFSET('Filtr dle měsíce'!AU$5,MATCH('Filtr dle měsíce'!$A264,'Filtr dle měsíce'!$AC$6:$AC$297,0),0,1,1),"")&gt;0,IFERROR(OFFSET('Filtr dle měsíce'!AU$5,MATCH('Filtr dle měsíce'!$A264,'Filtr dle měsíce'!$AC$6:$AC$297,0),0,1,1)*OFFSET('Filtr dle měsíce'!AU$5,MATCH('Filtr dle měsíce'!$A264,'Filtr dle měsíce'!$AC$6:$AC$297,0),0,1,1),""),"")</f>
        <v/>
      </c>
      <c r="BH265" s="79" t="str">
        <f ca="1">IF(IFERROR(OFFSET('Filtr dle měsíce'!AV$5,MATCH('Filtr dle měsíce'!$A264,'Filtr dle měsíce'!$AC$6:$AC$297,0),0,1,1)*OFFSET('Filtr dle měsíce'!AV$5,MATCH('Filtr dle měsíce'!$A264,'Filtr dle měsíce'!$AC$6:$AC$297,0),0,1,1),"")&gt;0,IFERROR(OFFSET('Filtr dle měsíce'!AV$5,MATCH('Filtr dle měsíce'!$A264,'Filtr dle měsíce'!$AC$6:$AC$297,0),0,1,1)*OFFSET('Filtr dle měsíce'!AV$5,MATCH('Filtr dle měsíce'!$A264,'Filtr dle měsíce'!$AC$6:$AC$297,0),0,1,1),""),"")</f>
        <v/>
      </c>
      <c r="BI265" s="79" t="str">
        <f ca="1">IF(IFERROR(OFFSET('Filtr dle měsíce'!AW$5,MATCH('Filtr dle měsíce'!$A264,'Filtr dle měsíce'!$AC$6:$AC$297,0),0,1,1)*OFFSET('Filtr dle měsíce'!AW$5,MATCH('Filtr dle měsíce'!$A264,'Filtr dle měsíce'!$AC$6:$AC$297,0),0,1,1),"")&gt;0,IFERROR(OFFSET('Filtr dle měsíce'!AW$5,MATCH('Filtr dle měsíce'!$A264,'Filtr dle měsíce'!$AC$6:$AC$297,0),0,1,1)*OFFSET('Filtr dle měsíce'!AW$5,MATCH('Filtr dle měsíce'!$A264,'Filtr dle měsíce'!$AC$6:$AC$297,0),0,1,1),""),"")</f>
        <v/>
      </c>
      <c r="BJ265" s="79" t="str">
        <f ca="1">IF(IFERROR(OFFSET('Filtr dle měsíce'!AX$5,MATCH('Filtr dle měsíce'!$A264,'Filtr dle měsíce'!$AC$6:$AC$297,0),0,1,1)*OFFSET('Filtr dle měsíce'!AX$5,MATCH('Filtr dle měsíce'!$A264,'Filtr dle měsíce'!$AC$6:$AC$297,0),0,1,1),"")&gt;0,IFERROR(OFFSET('Filtr dle měsíce'!AX$5,MATCH('Filtr dle měsíce'!$A264,'Filtr dle měsíce'!$AC$6:$AC$297,0),0,1,1)*OFFSET('Filtr dle měsíce'!AX$5,MATCH('Filtr dle měsíce'!$A264,'Filtr dle měsíce'!$AC$6:$AC$297,0),0,1,1),""),"")</f>
        <v/>
      </c>
      <c r="BK265" s="79" t="str">
        <f ca="1">IF(IFERROR(OFFSET('Filtr dle měsíce'!AY$5,MATCH('Filtr dle měsíce'!$A264,'Filtr dle měsíce'!$AC$6:$AC$297,0),0,1,1)*OFFSET('Filtr dle měsíce'!AY$5,MATCH('Filtr dle měsíce'!$A264,'Filtr dle měsíce'!$AC$6:$AC$297,0),0,1,1),"")&gt;0,IFERROR(OFFSET('Filtr dle měsíce'!AY$5,MATCH('Filtr dle měsíce'!$A264,'Filtr dle měsíce'!$AC$6:$AC$297,0),0,1,1)*OFFSET('Filtr dle měsíce'!AY$5,MATCH('Filtr dle měsíce'!$A264,'Filtr dle měsíce'!$AC$6:$AC$297,0),0,1,1),""),"")</f>
        <v/>
      </c>
      <c r="BL265" s="79" t="str">
        <f ca="1">IF(IFERROR(OFFSET('Filtr dle měsíce'!AZ$5,MATCH('Filtr dle měsíce'!$A264,'Filtr dle měsíce'!$AC$6:$AC$297,0),0,1,1)*OFFSET('Filtr dle měsíce'!AZ$5,MATCH('Filtr dle měsíce'!$A264,'Filtr dle měsíce'!$AC$6:$AC$297,0),0,1,1),"")&gt;0,IFERROR(OFFSET('Filtr dle měsíce'!AZ$5,MATCH('Filtr dle měsíce'!$A264,'Filtr dle měsíce'!$AC$6:$AC$297,0),0,1,1)*OFFSET('Filtr dle měsíce'!AZ$5,MATCH('Filtr dle měsíce'!$A264,'Filtr dle měsíce'!$AC$6:$AC$297,0),0,1,1),""),"")</f>
        <v/>
      </c>
      <c r="BM265" s="79" t="str">
        <f ca="1">IF(IFERROR(OFFSET('Filtr dle měsíce'!BA$5,MATCH('Filtr dle měsíce'!$A264,'Filtr dle měsíce'!$AC$6:$AC$297,0),0,1,1)*OFFSET('Filtr dle měsíce'!BA$5,MATCH('Filtr dle měsíce'!$A264,'Filtr dle měsíce'!$AC$6:$AC$297,0),0,1,1),"")&gt;0,IFERROR(OFFSET('Filtr dle měsíce'!BA$5,MATCH('Filtr dle měsíce'!$A264,'Filtr dle měsíce'!$AC$6:$AC$297,0),0,1,1)*OFFSET('Filtr dle měsíce'!BA$5,MATCH('Filtr dle měsíce'!$A264,'Filtr dle měsíce'!$AC$6:$AC$297,0),0,1,1),""),"")</f>
        <v/>
      </c>
      <c r="BN265" s="79" t="str">
        <f ca="1">IF(IFERROR(OFFSET('Filtr dle měsíce'!BB$5,MATCH('Filtr dle měsíce'!$A264,'Filtr dle měsíce'!$AC$6:$AC$297,0),0,1,1)*OFFSET('Filtr dle měsíce'!BB$5,MATCH('Filtr dle měsíce'!$A264,'Filtr dle měsíce'!$AC$6:$AC$297,0),0,1,1),"")&gt;0,IFERROR(OFFSET('Filtr dle měsíce'!BB$5,MATCH('Filtr dle měsíce'!$A264,'Filtr dle měsíce'!$AC$6:$AC$297,0),0,1,1)*OFFSET('Filtr dle měsíce'!BB$5,MATCH('Filtr dle měsíce'!$A264,'Filtr dle měsíce'!$AC$6:$AC$297,0),0,1,1),""),"")</f>
        <v/>
      </c>
      <c r="BO265" s="79" t="str">
        <f ca="1">IF(IFERROR(OFFSET('Filtr dle měsíce'!BC$5,MATCH('Filtr dle měsíce'!$A264,'Filtr dle měsíce'!$AC$6:$AC$297,0),0,1,1)*OFFSET('Filtr dle měsíce'!BC$5,MATCH('Filtr dle měsíce'!$A264,'Filtr dle měsíce'!$AC$6:$AC$297,0),0,1,1),"")&gt;0,IFERROR(OFFSET('Filtr dle měsíce'!BC$5,MATCH('Filtr dle měsíce'!$A264,'Filtr dle měsíce'!$AC$6:$AC$297,0),0,1,1)*OFFSET('Filtr dle měsíce'!BC$5,MATCH('Filtr dle měsíce'!$A264,'Filtr dle měsíce'!$AC$6:$AC$297,0),0,1,1),""),"")</f>
        <v/>
      </c>
      <c r="BP265" s="79"/>
      <c r="BQ265" s="79"/>
    </row>
    <row r="266" spans="1:69" ht="14.25" customHeight="1" x14ac:dyDescent="0.4">
      <c r="A266" s="51">
        <v>262</v>
      </c>
      <c r="B266" s="74" t="str">
        <f ca="1">IFERROR(TEXT(OFFSET('Tabulka klientů 2023'!$C$7,MATCH('Filtr dle měsíce'!A266,'Filtr dle měsíce'!$AC$6:$AC$297,0),0,1,1),""),"")</f>
        <v/>
      </c>
      <c r="C266" s="75" t="str">
        <f ca="1">IF(IFERROR(OFFSET('Tabulka klientů 2023'!$Q$7,MATCH('Filtr dle měsíce'!A266,'Filtr dle měsíce'!$AC$6:$AC$297,0),0,1,1)*OFFSET('Filtr dle měsíce'!$Q$5,MATCH('Filtr dle měsíce'!A266,'Filtr dle měsíce'!$AC$6:$AC$297,0),0,1,1),"")&gt;0,IFERROR(OFFSET('Tabulka klientů 2023'!$Q$7,MATCH('Filtr dle měsíce'!A266,'Filtr dle měsíce'!$AC$6:$AC$297,0),0,1,1)*OFFSET('Filtr dle měsíce'!$Q$5,MATCH('Filtr dle měsíce'!A266,'Filtr dle měsíce'!$AC$6:$AC$297,0),0,1,1),""),"")</f>
        <v/>
      </c>
      <c r="D266" s="76" t="str">
        <f ca="1">IF(IFERROR(OFFSET('Tabulka klientů 2023'!$T$7,MATCH('Filtr dle měsíce'!A266,'Filtr dle měsíce'!$AC$6:$AC$297,0),0,1,1)*OFFSET('Filtr dle měsíce'!$R$5,MATCH('Filtr dle měsíce'!A266,'Filtr dle měsíce'!$AC$6:$AC$297,0),0,1,1),"")&gt;0,IFERROR(OFFSET('Tabulka klientů 2023'!$T$7,MATCH('Filtr dle měsíce'!A266,'Filtr dle měsíce'!$AC$6:$AC$297,0),0,1,1)*OFFSET('Filtr dle měsíce'!$R$5,MATCH('Filtr dle měsíce'!A266,'Filtr dle měsíce'!$AC$6:$AC$297,0),0,1,1),""),"")</f>
        <v/>
      </c>
      <c r="E266" s="75" t="str">
        <f ca="1">IF(IFERROR(OFFSET('Tabulka klientů 2023'!$W$7,MATCH('Filtr dle měsíce'!A266,'Filtr dle měsíce'!$AC$6:$AC$297,0),0,1,1)*OFFSET('Filtr dle měsíce'!$S$5,MATCH('Filtr dle měsíce'!A266,'Filtr dle měsíce'!$AC$6:$AC$297,0),0,1,1),"")&gt;0,IFERROR(OFFSET('Tabulka klientů 2023'!$W$7,MATCH('Filtr dle měsíce'!A266,'Filtr dle měsíce'!$AC$6:$AC$297,0),0,1,1)*OFFSET('Filtr dle měsíce'!$S$5,MATCH('Filtr dle měsíce'!A266,'Filtr dle měsíce'!$AC$6:$AC$297,0),0,1,1),""),"")</f>
        <v/>
      </c>
      <c r="F266" s="76" t="str">
        <f ca="1">IF(IFERROR(OFFSET('Tabulka klientů 2023'!$Z$7,MATCH('Filtr dle měsíce'!A266,'Filtr dle měsíce'!$AC$6:$AC$297,0),0,1,1)*OFFSET('Filtr dle měsíce'!$T$5,MATCH('Filtr dle měsíce'!A266,'Filtr dle měsíce'!$AC$6:$AC$297,0),0,1,1),"")&gt;0,IFERROR(OFFSET('Tabulka klientů 2023'!$Z$7,MATCH('Filtr dle měsíce'!A266,'Filtr dle měsíce'!$AC$6:$AC$297,0),0,1,1)*OFFSET('Filtr dle měsíce'!$T$5,MATCH('Filtr dle měsíce'!A266,'Filtr dle měsíce'!$AC$6:$AC$297,0),0,1,1),""),"")</f>
        <v/>
      </c>
      <c r="G266" s="75" t="str">
        <f ca="1">IF(IFERROR(OFFSET('Tabulka klientů 2023'!$AC$7,MATCH('Filtr dle měsíce'!A266,'Filtr dle měsíce'!$AC$6:$AC$297,0),0,1,1)*OFFSET('Filtr dle měsíce'!$U$5,MATCH('Filtr dle měsíce'!A266,'Filtr dle měsíce'!$AC$6:$AC$297,0),0,1,1),"")&gt;0,IFERROR(OFFSET('Tabulka klientů 2023'!$AC$7,MATCH('Filtr dle měsíce'!A266,'Filtr dle měsíce'!$AC$6:$AC$297,0),0,1,1)*OFFSET('Filtr dle měsíce'!$U$5,MATCH('Filtr dle měsíce'!A266,'Filtr dle měsíce'!$AC$6:$AC$297,0),0,1,1),""),"")</f>
        <v/>
      </c>
      <c r="H266" s="76" t="str">
        <f ca="1">IF(IFERROR(OFFSET('Tabulka klientů 2023'!$AF$7,MATCH('Filtr dle měsíce'!A266,'Filtr dle měsíce'!$AC$6:$AC$297,0),0,1,1)*OFFSET('Filtr dle měsíce'!$V$5,MATCH('Filtr dle měsíce'!A266,'Filtr dle měsíce'!$AC$6:$AC$297,0),0,1,1),"")&gt;0,IFERROR(OFFSET('Tabulka klientů 2023'!$AF$7,MATCH('Filtr dle měsíce'!A266,'Filtr dle měsíce'!$AC$6:$AC$297,0),0,1,1)*OFFSET('Filtr dle měsíce'!$V$5,MATCH('Filtr dle měsíce'!A266,'Filtr dle měsíce'!$AC$6:$AC$297,0),0,1,1),""),"")</f>
        <v/>
      </c>
      <c r="I266" s="75" t="str">
        <f ca="1">IF(IFERROR(OFFSET('Tabulka klientů 2023'!$AI$7,MATCH('Filtr dle měsíce'!A266,'Filtr dle měsíce'!$AC$6:$AC$297,0),0,1,1)*OFFSET('Filtr dle měsíce'!$W$5,MATCH('Filtr dle měsíce'!A266,'Filtr dle měsíce'!$AC$6:$AC$297,0),0,1,1),"")&gt;0,IFERROR(OFFSET('Tabulka klientů 2023'!$AI$7,MATCH('Filtr dle měsíce'!A266,'Filtr dle měsíce'!$AC$6:$AC$297,0),0,1,1)*OFFSET('Filtr dle měsíce'!$W$5,MATCH('Filtr dle měsíce'!A266,'Filtr dle měsíce'!$AC$6:$AC$297,0),0,1,1),""),"")</f>
        <v/>
      </c>
      <c r="J266" s="76" t="str">
        <f ca="1">IF(IFERROR(OFFSET('Tabulka klientů 2023'!$AL$7,MATCH('Filtr dle měsíce'!A266,'Filtr dle měsíce'!$AC$6:$AC$297,0),0,1,1)*OFFSET('Filtr dle měsíce'!$X$5,MATCH('Filtr dle měsíce'!A266,'Filtr dle měsíce'!$AC$6:$AC$297,0),0,1,1),"")&gt;0,IFERROR(OFFSET('Tabulka klientů 2023'!$AL$7,MATCH('Filtr dle měsíce'!A266,'Filtr dle měsíce'!$AC$6:$AC$297,0),0,1,1)*OFFSET('Filtr dle měsíce'!$X$5,MATCH('Filtr dle měsíce'!A266,'Filtr dle měsíce'!$AC$6:$AC$297,0),0,1,1),""),"")</f>
        <v/>
      </c>
      <c r="K266" s="75" t="str">
        <f ca="1">IF(IFERROR(OFFSET('Tabulka klientů 2023'!$AO$7,MATCH('Filtr dle měsíce'!A266,'Filtr dle měsíce'!$AC$6:$AC$297,0),0,1,1)*OFFSET('Filtr dle měsíce'!$Y$5,MATCH('Filtr dle měsíce'!A266,'Filtr dle měsíce'!$AC$6:$AC$297,0),0,1,1),"")&gt;0,IFERROR(OFFSET('Tabulka klientů 2023'!$AO$7,MATCH('Filtr dle měsíce'!A266,'Filtr dle měsíce'!$AC$6:$AC$297,0),0,1,1)*OFFSET('Filtr dle měsíce'!$Y$5,MATCH('Filtr dle měsíce'!A266,'Filtr dle měsíce'!$AC$6:$AC$297,0),0,1,1),""),"")</f>
        <v/>
      </c>
      <c r="L266" s="76" t="str">
        <f ca="1">IF(IFERROR(OFFSET('Tabulka klientů 2023'!$AR$7,MATCH('Filtr dle měsíce'!A266,'Filtr dle měsíce'!$AC$6:$AC$297,0),0,1,1)*OFFSET('Filtr dle měsíce'!$Z$5,MATCH('Filtr dle měsíce'!A266,'Filtr dle měsíce'!$AC$6:$AC$297,0),0,1,1),"")&gt;0,IFERROR(OFFSET('Tabulka klientů 2023'!$AR$7,MATCH('Filtr dle měsíce'!A266,'Filtr dle měsíce'!$AC$6:$AC$297,0),0,1,1)*OFFSET('Filtr dle měsíce'!$Z$5,MATCH('Filtr dle měsíce'!A266,'Filtr dle měsíce'!$AC$6:$AC$297,0),0,1,1),""),"")</f>
        <v/>
      </c>
      <c r="M266" s="77" t="str">
        <f ca="1">IF(IFERROR(OFFSET('Tabulka klientů 2023'!$AU$7,MATCH('Filtr dle měsíce'!A266,'Filtr dle měsíce'!$AC$6:$AC$297,0),0,1,1)*OFFSET('Filtr dle měsíce'!$AA$5,MATCH('Filtr dle měsíce'!A266,'Filtr dle měsíce'!$AC$6:$AC$297,0),0,1,1),"")&gt;0,IFERROR(OFFSET('Tabulka klientů 2023'!$AU$7,MATCH('Filtr dle měsíce'!A266,'Filtr dle měsíce'!$AC$6:$AC$297,0),0,1,1)*OFFSET('Filtr dle měsíce'!$AA$5,MATCH('Filtr dle měsíce'!A266,'Filtr dle měsíce'!$AC$6:$AC$297,0),0,1,1),""),"")</f>
        <v/>
      </c>
      <c r="N266" s="78" t="str">
        <f t="shared" ca="1" si="510"/>
        <v/>
      </c>
      <c r="Q266" s="51">
        <f>IF('Tabulka klientů 2023'!R268='Filtr dle měsíce'!$C$1,1,0)</f>
        <v>0</v>
      </c>
      <c r="R266" s="51">
        <f>IF('Tabulka klientů 2023'!U268='Filtr dle měsíce'!$C$1,1,0)</f>
        <v>0</v>
      </c>
      <c r="S266" s="51">
        <f>IF('Tabulka klientů 2023'!X268='Filtr dle měsíce'!$C$1,1,0)</f>
        <v>0</v>
      </c>
      <c r="T266" s="51">
        <f>IF('Tabulka klientů 2023'!AA268='Filtr dle měsíce'!$C$1,1,0)</f>
        <v>0</v>
      </c>
      <c r="U266" s="51">
        <f>IF('Tabulka klientů 2023'!AD268='Filtr dle měsíce'!$C$1,1,0)</f>
        <v>0</v>
      </c>
      <c r="V266" s="51">
        <f>IF('Tabulka klientů 2023'!AG268='Filtr dle měsíce'!$C$1,1,0)</f>
        <v>0</v>
      </c>
      <c r="W266" s="51">
        <f>IF('Tabulka klientů 2023'!AJ268='Filtr dle měsíce'!$C$1,1,0)</f>
        <v>0</v>
      </c>
      <c r="X266" s="1">
        <f>IF('Tabulka klientů 2023'!AM268='Filtr dle měsíce'!$C$1,1,0)</f>
        <v>0</v>
      </c>
      <c r="Y266" s="1">
        <f>IF('Tabulka klientů 2023'!AP268='Filtr dle měsíce'!$C$1,1,0)</f>
        <v>0</v>
      </c>
      <c r="Z266" s="1">
        <f>IF('Tabulka klientů 2023'!AS268='Filtr dle měsíce'!$C$1,1,0)</f>
        <v>0</v>
      </c>
      <c r="AA266" s="1">
        <f>IF('Tabulka klientů 2023'!AV268='Filtr dle měsíce'!$C$1,1,0)</f>
        <v>0</v>
      </c>
      <c r="AB266" s="1">
        <f t="shared" si="513"/>
        <v>0</v>
      </c>
      <c r="AC266" s="1">
        <f t="shared" si="514"/>
        <v>0</v>
      </c>
      <c r="AE266" s="51">
        <f>IF('Tabulka klientů 2023'!S268="ANO",1,0)</f>
        <v>0</v>
      </c>
      <c r="AF266" s="51">
        <f>IF('Tabulka klientů 2023'!V268="ANO",1,0)</f>
        <v>0</v>
      </c>
      <c r="AG266" s="51">
        <f>IF('Tabulka klientů 2023'!Y268="ANO",1,0)</f>
        <v>0</v>
      </c>
      <c r="AH266" s="51">
        <f>IF('Tabulka klientů 2023'!AB268="ANO",1,0)</f>
        <v>0</v>
      </c>
      <c r="AI266" s="51">
        <f>IF('Tabulka klientů 2023'!AE268="ANO",1,0)</f>
        <v>0</v>
      </c>
      <c r="AJ266" s="51">
        <f>IF('Tabulka klientů 2023'!AH268="ANO",1,0)</f>
        <v>0</v>
      </c>
      <c r="AK266" s="51">
        <f>IF('Tabulka klientů 2023'!AK268="ANO",1,0)</f>
        <v>0</v>
      </c>
      <c r="AL266" s="51">
        <f>IF('Tabulka klientů 2023'!AN268="ANO",1,0)</f>
        <v>0</v>
      </c>
      <c r="AM266" s="51">
        <f>IF('Tabulka klientů 2023'!AQ268="ANO",1,0)</f>
        <v>0</v>
      </c>
      <c r="AN266" s="51">
        <f>IF('Tabulka klientů 2023'!AT268="ANO",1,0)</f>
        <v>0</v>
      </c>
      <c r="AO266" s="51">
        <f>IF('Tabulka klientů 2023'!AW268="ANO",1,0)</f>
        <v>0</v>
      </c>
      <c r="AP266" s="51" t="e">
        <f t="shared" ref="AP266:AQ266" si="525">#N/A</f>
        <v>#N/A</v>
      </c>
      <c r="AQ266" s="51" t="e">
        <f t="shared" si="525"/>
        <v>#N/A</v>
      </c>
      <c r="AR266" s="51"/>
      <c r="AS266" s="1">
        <f t="shared" ref="AS266:BC266" si="526">SUM(Q266+AE266)</f>
        <v>0</v>
      </c>
      <c r="AT266" s="1">
        <f t="shared" si="526"/>
        <v>0</v>
      </c>
      <c r="AU266" s="1">
        <f t="shared" si="526"/>
        <v>0</v>
      </c>
      <c r="AV266" s="1">
        <f t="shared" si="526"/>
        <v>0</v>
      </c>
      <c r="AW266" s="1">
        <f t="shared" si="526"/>
        <v>0</v>
      </c>
      <c r="AX266" s="1">
        <f t="shared" si="526"/>
        <v>0</v>
      </c>
      <c r="AY266" s="1">
        <f t="shared" si="526"/>
        <v>0</v>
      </c>
      <c r="AZ266" s="1">
        <f t="shared" si="526"/>
        <v>0</v>
      </c>
      <c r="BA266" s="1">
        <f t="shared" si="526"/>
        <v>0</v>
      </c>
      <c r="BB266" s="1">
        <f t="shared" si="526"/>
        <v>0</v>
      </c>
      <c r="BC266" s="1">
        <f t="shared" si="526"/>
        <v>0</v>
      </c>
      <c r="BD266" s="1"/>
      <c r="BE266" s="79" t="str">
        <f ca="1">IF(IFERROR(OFFSET('Filtr dle měsíce'!AS$5,MATCH('Filtr dle měsíce'!$A265,'Filtr dle měsíce'!$AC$6:$AC$297,0),0,1,1)*OFFSET('Filtr dle měsíce'!AS$5,MATCH('Filtr dle měsíce'!$A265,'Filtr dle měsíce'!$AC$6:$AC$297,0),0,1,1),"")&gt;0,IFERROR(OFFSET('Filtr dle měsíce'!AS$5,MATCH('Filtr dle měsíce'!$A265,'Filtr dle měsíce'!$AC$6:$AC$297,0),0,1,1)*OFFSET('Filtr dle měsíce'!AS$5,MATCH('Filtr dle měsíce'!$A265,'Filtr dle měsíce'!$AC$6:$AC$297,0),0,1,1),""),"")</f>
        <v/>
      </c>
      <c r="BF266" s="79" t="str">
        <f ca="1">IF(IFERROR(OFFSET('Filtr dle měsíce'!AT$5,MATCH('Filtr dle měsíce'!$A265,'Filtr dle měsíce'!$AC$6:$AC$297,0),0,1,1)*OFFSET('Filtr dle měsíce'!AT$5,MATCH('Filtr dle měsíce'!$A265,'Filtr dle měsíce'!$AC$6:$AC$297,0),0,1,1),"")&gt;0,IFERROR(OFFSET('Filtr dle měsíce'!AT$5,MATCH('Filtr dle měsíce'!$A265,'Filtr dle měsíce'!$AC$6:$AC$297,0),0,1,1)*OFFSET('Filtr dle měsíce'!AT$5,MATCH('Filtr dle měsíce'!$A265,'Filtr dle měsíce'!$AC$6:$AC$297,0),0,1,1),""),"")</f>
        <v/>
      </c>
      <c r="BG266" s="79" t="str">
        <f ca="1">IF(IFERROR(OFFSET('Filtr dle měsíce'!AU$5,MATCH('Filtr dle měsíce'!$A265,'Filtr dle měsíce'!$AC$6:$AC$297,0),0,1,1)*OFFSET('Filtr dle měsíce'!AU$5,MATCH('Filtr dle měsíce'!$A265,'Filtr dle měsíce'!$AC$6:$AC$297,0),0,1,1),"")&gt;0,IFERROR(OFFSET('Filtr dle měsíce'!AU$5,MATCH('Filtr dle měsíce'!$A265,'Filtr dle měsíce'!$AC$6:$AC$297,0),0,1,1)*OFFSET('Filtr dle měsíce'!AU$5,MATCH('Filtr dle měsíce'!$A265,'Filtr dle měsíce'!$AC$6:$AC$297,0),0,1,1),""),"")</f>
        <v/>
      </c>
      <c r="BH266" s="79" t="str">
        <f ca="1">IF(IFERROR(OFFSET('Filtr dle měsíce'!AV$5,MATCH('Filtr dle měsíce'!$A265,'Filtr dle měsíce'!$AC$6:$AC$297,0),0,1,1)*OFFSET('Filtr dle měsíce'!AV$5,MATCH('Filtr dle měsíce'!$A265,'Filtr dle měsíce'!$AC$6:$AC$297,0),0,1,1),"")&gt;0,IFERROR(OFFSET('Filtr dle měsíce'!AV$5,MATCH('Filtr dle měsíce'!$A265,'Filtr dle měsíce'!$AC$6:$AC$297,0),0,1,1)*OFFSET('Filtr dle měsíce'!AV$5,MATCH('Filtr dle měsíce'!$A265,'Filtr dle měsíce'!$AC$6:$AC$297,0),0,1,1),""),"")</f>
        <v/>
      </c>
      <c r="BI266" s="79" t="str">
        <f ca="1">IF(IFERROR(OFFSET('Filtr dle měsíce'!AW$5,MATCH('Filtr dle měsíce'!$A265,'Filtr dle měsíce'!$AC$6:$AC$297,0),0,1,1)*OFFSET('Filtr dle měsíce'!AW$5,MATCH('Filtr dle měsíce'!$A265,'Filtr dle měsíce'!$AC$6:$AC$297,0),0,1,1),"")&gt;0,IFERROR(OFFSET('Filtr dle měsíce'!AW$5,MATCH('Filtr dle měsíce'!$A265,'Filtr dle měsíce'!$AC$6:$AC$297,0),0,1,1)*OFFSET('Filtr dle měsíce'!AW$5,MATCH('Filtr dle měsíce'!$A265,'Filtr dle měsíce'!$AC$6:$AC$297,0),0,1,1),""),"")</f>
        <v/>
      </c>
      <c r="BJ266" s="79" t="str">
        <f ca="1">IF(IFERROR(OFFSET('Filtr dle měsíce'!AX$5,MATCH('Filtr dle měsíce'!$A265,'Filtr dle měsíce'!$AC$6:$AC$297,0),0,1,1)*OFFSET('Filtr dle měsíce'!AX$5,MATCH('Filtr dle měsíce'!$A265,'Filtr dle měsíce'!$AC$6:$AC$297,0),0,1,1),"")&gt;0,IFERROR(OFFSET('Filtr dle měsíce'!AX$5,MATCH('Filtr dle měsíce'!$A265,'Filtr dle měsíce'!$AC$6:$AC$297,0),0,1,1)*OFFSET('Filtr dle měsíce'!AX$5,MATCH('Filtr dle měsíce'!$A265,'Filtr dle měsíce'!$AC$6:$AC$297,0),0,1,1),""),"")</f>
        <v/>
      </c>
      <c r="BK266" s="79" t="str">
        <f ca="1">IF(IFERROR(OFFSET('Filtr dle měsíce'!AY$5,MATCH('Filtr dle měsíce'!$A265,'Filtr dle měsíce'!$AC$6:$AC$297,0),0,1,1)*OFFSET('Filtr dle měsíce'!AY$5,MATCH('Filtr dle měsíce'!$A265,'Filtr dle měsíce'!$AC$6:$AC$297,0),0,1,1),"")&gt;0,IFERROR(OFFSET('Filtr dle měsíce'!AY$5,MATCH('Filtr dle měsíce'!$A265,'Filtr dle měsíce'!$AC$6:$AC$297,0),0,1,1)*OFFSET('Filtr dle měsíce'!AY$5,MATCH('Filtr dle měsíce'!$A265,'Filtr dle měsíce'!$AC$6:$AC$297,0),0,1,1),""),"")</f>
        <v/>
      </c>
      <c r="BL266" s="79" t="str">
        <f ca="1">IF(IFERROR(OFFSET('Filtr dle měsíce'!AZ$5,MATCH('Filtr dle měsíce'!$A265,'Filtr dle měsíce'!$AC$6:$AC$297,0),0,1,1)*OFFSET('Filtr dle měsíce'!AZ$5,MATCH('Filtr dle měsíce'!$A265,'Filtr dle měsíce'!$AC$6:$AC$297,0),0,1,1),"")&gt;0,IFERROR(OFFSET('Filtr dle měsíce'!AZ$5,MATCH('Filtr dle měsíce'!$A265,'Filtr dle měsíce'!$AC$6:$AC$297,0),0,1,1)*OFFSET('Filtr dle měsíce'!AZ$5,MATCH('Filtr dle měsíce'!$A265,'Filtr dle měsíce'!$AC$6:$AC$297,0),0,1,1),""),"")</f>
        <v/>
      </c>
      <c r="BM266" s="79" t="str">
        <f ca="1">IF(IFERROR(OFFSET('Filtr dle měsíce'!BA$5,MATCH('Filtr dle měsíce'!$A265,'Filtr dle měsíce'!$AC$6:$AC$297,0),0,1,1)*OFFSET('Filtr dle měsíce'!BA$5,MATCH('Filtr dle měsíce'!$A265,'Filtr dle měsíce'!$AC$6:$AC$297,0),0,1,1),"")&gt;0,IFERROR(OFFSET('Filtr dle měsíce'!BA$5,MATCH('Filtr dle měsíce'!$A265,'Filtr dle měsíce'!$AC$6:$AC$297,0),0,1,1)*OFFSET('Filtr dle měsíce'!BA$5,MATCH('Filtr dle měsíce'!$A265,'Filtr dle měsíce'!$AC$6:$AC$297,0),0,1,1),""),"")</f>
        <v/>
      </c>
      <c r="BN266" s="79" t="str">
        <f ca="1">IF(IFERROR(OFFSET('Filtr dle měsíce'!BB$5,MATCH('Filtr dle měsíce'!$A265,'Filtr dle měsíce'!$AC$6:$AC$297,0),0,1,1)*OFFSET('Filtr dle měsíce'!BB$5,MATCH('Filtr dle měsíce'!$A265,'Filtr dle měsíce'!$AC$6:$AC$297,0),0,1,1),"")&gt;0,IFERROR(OFFSET('Filtr dle měsíce'!BB$5,MATCH('Filtr dle měsíce'!$A265,'Filtr dle měsíce'!$AC$6:$AC$297,0),0,1,1)*OFFSET('Filtr dle měsíce'!BB$5,MATCH('Filtr dle měsíce'!$A265,'Filtr dle měsíce'!$AC$6:$AC$297,0),0,1,1),""),"")</f>
        <v/>
      </c>
      <c r="BO266" s="79" t="str">
        <f ca="1">IF(IFERROR(OFFSET('Filtr dle měsíce'!BC$5,MATCH('Filtr dle měsíce'!$A265,'Filtr dle měsíce'!$AC$6:$AC$297,0),0,1,1)*OFFSET('Filtr dle měsíce'!BC$5,MATCH('Filtr dle měsíce'!$A265,'Filtr dle měsíce'!$AC$6:$AC$297,0),0,1,1),"")&gt;0,IFERROR(OFFSET('Filtr dle měsíce'!BC$5,MATCH('Filtr dle měsíce'!$A265,'Filtr dle měsíce'!$AC$6:$AC$297,0),0,1,1)*OFFSET('Filtr dle měsíce'!BC$5,MATCH('Filtr dle měsíce'!$A265,'Filtr dle měsíce'!$AC$6:$AC$297,0),0,1,1),""),"")</f>
        <v/>
      </c>
      <c r="BP266" s="79"/>
      <c r="BQ266" s="79"/>
    </row>
    <row r="267" spans="1:69" ht="14.25" customHeight="1" x14ac:dyDescent="0.4">
      <c r="A267" s="51">
        <v>263</v>
      </c>
      <c r="B267" s="74" t="str">
        <f ca="1">IFERROR(TEXT(OFFSET('Tabulka klientů 2023'!$C$7,MATCH('Filtr dle měsíce'!A267,'Filtr dle měsíce'!$AC$6:$AC$297,0),0,1,1),""),"")</f>
        <v/>
      </c>
      <c r="C267" s="75" t="str">
        <f ca="1">IF(IFERROR(OFFSET('Tabulka klientů 2023'!$Q$7,MATCH('Filtr dle měsíce'!A267,'Filtr dle měsíce'!$AC$6:$AC$297,0),0,1,1)*OFFSET('Filtr dle měsíce'!$Q$5,MATCH('Filtr dle měsíce'!A267,'Filtr dle měsíce'!$AC$6:$AC$297,0),0,1,1),"")&gt;0,IFERROR(OFFSET('Tabulka klientů 2023'!$Q$7,MATCH('Filtr dle měsíce'!A267,'Filtr dle měsíce'!$AC$6:$AC$297,0),0,1,1)*OFFSET('Filtr dle měsíce'!$Q$5,MATCH('Filtr dle měsíce'!A267,'Filtr dle měsíce'!$AC$6:$AC$297,0),0,1,1),""),"")</f>
        <v/>
      </c>
      <c r="D267" s="76" t="str">
        <f ca="1">IF(IFERROR(OFFSET('Tabulka klientů 2023'!$T$7,MATCH('Filtr dle měsíce'!A267,'Filtr dle měsíce'!$AC$6:$AC$297,0),0,1,1)*OFFSET('Filtr dle měsíce'!$R$5,MATCH('Filtr dle měsíce'!A267,'Filtr dle měsíce'!$AC$6:$AC$297,0),0,1,1),"")&gt;0,IFERROR(OFFSET('Tabulka klientů 2023'!$T$7,MATCH('Filtr dle měsíce'!A267,'Filtr dle měsíce'!$AC$6:$AC$297,0),0,1,1)*OFFSET('Filtr dle měsíce'!$R$5,MATCH('Filtr dle měsíce'!A267,'Filtr dle měsíce'!$AC$6:$AC$297,0),0,1,1),""),"")</f>
        <v/>
      </c>
      <c r="E267" s="75" t="str">
        <f ca="1">IF(IFERROR(OFFSET('Tabulka klientů 2023'!$W$7,MATCH('Filtr dle měsíce'!A267,'Filtr dle měsíce'!$AC$6:$AC$297,0),0,1,1)*OFFSET('Filtr dle měsíce'!$S$5,MATCH('Filtr dle měsíce'!A267,'Filtr dle měsíce'!$AC$6:$AC$297,0),0,1,1),"")&gt;0,IFERROR(OFFSET('Tabulka klientů 2023'!$W$7,MATCH('Filtr dle měsíce'!A267,'Filtr dle měsíce'!$AC$6:$AC$297,0),0,1,1)*OFFSET('Filtr dle měsíce'!$S$5,MATCH('Filtr dle měsíce'!A267,'Filtr dle měsíce'!$AC$6:$AC$297,0),0,1,1),""),"")</f>
        <v/>
      </c>
      <c r="F267" s="76" t="str">
        <f ca="1">IF(IFERROR(OFFSET('Tabulka klientů 2023'!$Z$7,MATCH('Filtr dle měsíce'!A267,'Filtr dle měsíce'!$AC$6:$AC$297,0),0,1,1)*OFFSET('Filtr dle měsíce'!$T$5,MATCH('Filtr dle měsíce'!A267,'Filtr dle měsíce'!$AC$6:$AC$297,0),0,1,1),"")&gt;0,IFERROR(OFFSET('Tabulka klientů 2023'!$Z$7,MATCH('Filtr dle měsíce'!A267,'Filtr dle měsíce'!$AC$6:$AC$297,0),0,1,1)*OFFSET('Filtr dle měsíce'!$T$5,MATCH('Filtr dle měsíce'!A267,'Filtr dle měsíce'!$AC$6:$AC$297,0),0,1,1),""),"")</f>
        <v/>
      </c>
      <c r="G267" s="75" t="str">
        <f ca="1">IF(IFERROR(OFFSET('Tabulka klientů 2023'!$AC$7,MATCH('Filtr dle měsíce'!A267,'Filtr dle měsíce'!$AC$6:$AC$297,0),0,1,1)*OFFSET('Filtr dle měsíce'!$U$5,MATCH('Filtr dle měsíce'!A267,'Filtr dle měsíce'!$AC$6:$AC$297,0),0,1,1),"")&gt;0,IFERROR(OFFSET('Tabulka klientů 2023'!$AC$7,MATCH('Filtr dle měsíce'!A267,'Filtr dle měsíce'!$AC$6:$AC$297,0),0,1,1)*OFFSET('Filtr dle měsíce'!$U$5,MATCH('Filtr dle měsíce'!A267,'Filtr dle měsíce'!$AC$6:$AC$297,0),0,1,1),""),"")</f>
        <v/>
      </c>
      <c r="H267" s="76" t="str">
        <f ca="1">IF(IFERROR(OFFSET('Tabulka klientů 2023'!$AF$7,MATCH('Filtr dle měsíce'!A267,'Filtr dle měsíce'!$AC$6:$AC$297,0),0,1,1)*OFFSET('Filtr dle měsíce'!$V$5,MATCH('Filtr dle měsíce'!A267,'Filtr dle měsíce'!$AC$6:$AC$297,0),0,1,1),"")&gt;0,IFERROR(OFFSET('Tabulka klientů 2023'!$AF$7,MATCH('Filtr dle měsíce'!A267,'Filtr dle měsíce'!$AC$6:$AC$297,0),0,1,1)*OFFSET('Filtr dle měsíce'!$V$5,MATCH('Filtr dle měsíce'!A267,'Filtr dle měsíce'!$AC$6:$AC$297,0),0,1,1),""),"")</f>
        <v/>
      </c>
      <c r="I267" s="75" t="str">
        <f ca="1">IF(IFERROR(OFFSET('Tabulka klientů 2023'!$AI$7,MATCH('Filtr dle měsíce'!A267,'Filtr dle měsíce'!$AC$6:$AC$297,0),0,1,1)*OFFSET('Filtr dle měsíce'!$W$5,MATCH('Filtr dle měsíce'!A267,'Filtr dle měsíce'!$AC$6:$AC$297,0),0,1,1),"")&gt;0,IFERROR(OFFSET('Tabulka klientů 2023'!$AI$7,MATCH('Filtr dle měsíce'!A267,'Filtr dle měsíce'!$AC$6:$AC$297,0),0,1,1)*OFFSET('Filtr dle měsíce'!$W$5,MATCH('Filtr dle měsíce'!A267,'Filtr dle měsíce'!$AC$6:$AC$297,0),0,1,1),""),"")</f>
        <v/>
      </c>
      <c r="J267" s="76" t="str">
        <f ca="1">IF(IFERROR(OFFSET('Tabulka klientů 2023'!$AL$7,MATCH('Filtr dle měsíce'!A267,'Filtr dle měsíce'!$AC$6:$AC$297,0),0,1,1)*OFFSET('Filtr dle měsíce'!$X$5,MATCH('Filtr dle měsíce'!A267,'Filtr dle měsíce'!$AC$6:$AC$297,0),0,1,1),"")&gt;0,IFERROR(OFFSET('Tabulka klientů 2023'!$AL$7,MATCH('Filtr dle měsíce'!A267,'Filtr dle měsíce'!$AC$6:$AC$297,0),0,1,1)*OFFSET('Filtr dle měsíce'!$X$5,MATCH('Filtr dle měsíce'!A267,'Filtr dle měsíce'!$AC$6:$AC$297,0),0,1,1),""),"")</f>
        <v/>
      </c>
      <c r="K267" s="75" t="str">
        <f ca="1">IF(IFERROR(OFFSET('Tabulka klientů 2023'!$AO$7,MATCH('Filtr dle měsíce'!A267,'Filtr dle měsíce'!$AC$6:$AC$297,0),0,1,1)*OFFSET('Filtr dle měsíce'!$Y$5,MATCH('Filtr dle měsíce'!A267,'Filtr dle měsíce'!$AC$6:$AC$297,0),0,1,1),"")&gt;0,IFERROR(OFFSET('Tabulka klientů 2023'!$AO$7,MATCH('Filtr dle měsíce'!A267,'Filtr dle měsíce'!$AC$6:$AC$297,0),0,1,1)*OFFSET('Filtr dle měsíce'!$Y$5,MATCH('Filtr dle měsíce'!A267,'Filtr dle měsíce'!$AC$6:$AC$297,0),0,1,1),""),"")</f>
        <v/>
      </c>
      <c r="L267" s="76" t="str">
        <f ca="1">IF(IFERROR(OFFSET('Tabulka klientů 2023'!$AR$7,MATCH('Filtr dle měsíce'!A267,'Filtr dle měsíce'!$AC$6:$AC$297,0),0,1,1)*OFFSET('Filtr dle měsíce'!$Z$5,MATCH('Filtr dle měsíce'!A267,'Filtr dle měsíce'!$AC$6:$AC$297,0),0,1,1),"")&gt;0,IFERROR(OFFSET('Tabulka klientů 2023'!$AR$7,MATCH('Filtr dle měsíce'!A267,'Filtr dle měsíce'!$AC$6:$AC$297,0),0,1,1)*OFFSET('Filtr dle měsíce'!$Z$5,MATCH('Filtr dle měsíce'!A267,'Filtr dle měsíce'!$AC$6:$AC$297,0),0,1,1),""),"")</f>
        <v/>
      </c>
      <c r="M267" s="77" t="str">
        <f ca="1">IF(IFERROR(OFFSET('Tabulka klientů 2023'!$AU$7,MATCH('Filtr dle měsíce'!A267,'Filtr dle měsíce'!$AC$6:$AC$297,0),0,1,1)*OFFSET('Filtr dle měsíce'!$AA$5,MATCH('Filtr dle měsíce'!A267,'Filtr dle měsíce'!$AC$6:$AC$297,0),0,1,1),"")&gt;0,IFERROR(OFFSET('Tabulka klientů 2023'!$AU$7,MATCH('Filtr dle měsíce'!A267,'Filtr dle měsíce'!$AC$6:$AC$297,0),0,1,1)*OFFSET('Filtr dle měsíce'!$AA$5,MATCH('Filtr dle měsíce'!A267,'Filtr dle měsíce'!$AC$6:$AC$297,0),0,1,1),""),"")</f>
        <v/>
      </c>
      <c r="N267" s="78" t="str">
        <f t="shared" ca="1" si="510"/>
        <v/>
      </c>
      <c r="Q267" s="51">
        <f>IF('Tabulka klientů 2023'!R269='Filtr dle měsíce'!$C$1,1,0)</f>
        <v>0</v>
      </c>
      <c r="R267" s="51">
        <f>IF('Tabulka klientů 2023'!U269='Filtr dle měsíce'!$C$1,1,0)</f>
        <v>0</v>
      </c>
      <c r="S267" s="51">
        <f>IF('Tabulka klientů 2023'!X269='Filtr dle měsíce'!$C$1,1,0)</f>
        <v>0</v>
      </c>
      <c r="T267" s="51">
        <f>IF('Tabulka klientů 2023'!AA269='Filtr dle měsíce'!$C$1,1,0)</f>
        <v>0</v>
      </c>
      <c r="U267" s="51">
        <f>IF('Tabulka klientů 2023'!AD269='Filtr dle měsíce'!$C$1,1,0)</f>
        <v>0</v>
      </c>
      <c r="V267" s="51">
        <f>IF('Tabulka klientů 2023'!AG269='Filtr dle měsíce'!$C$1,1,0)</f>
        <v>0</v>
      </c>
      <c r="W267" s="51">
        <f>IF('Tabulka klientů 2023'!AJ269='Filtr dle měsíce'!$C$1,1,0)</f>
        <v>0</v>
      </c>
      <c r="X267" s="1">
        <f>IF('Tabulka klientů 2023'!AM269='Filtr dle měsíce'!$C$1,1,0)</f>
        <v>0</v>
      </c>
      <c r="Y267" s="1">
        <f>IF('Tabulka klientů 2023'!AP269='Filtr dle měsíce'!$C$1,1,0)</f>
        <v>0</v>
      </c>
      <c r="Z267" s="1">
        <f>IF('Tabulka klientů 2023'!AS269='Filtr dle měsíce'!$C$1,1,0)</f>
        <v>0</v>
      </c>
      <c r="AA267" s="1">
        <f>IF('Tabulka klientů 2023'!AV269='Filtr dle měsíce'!$C$1,1,0)</f>
        <v>0</v>
      </c>
      <c r="AB267" s="1">
        <f t="shared" si="513"/>
        <v>0</v>
      </c>
      <c r="AC267" s="1">
        <f t="shared" si="514"/>
        <v>0</v>
      </c>
      <c r="AE267" s="51">
        <f>IF('Tabulka klientů 2023'!S269="ANO",1,0)</f>
        <v>0</v>
      </c>
      <c r="AF267" s="51">
        <f>IF('Tabulka klientů 2023'!V269="ANO",1,0)</f>
        <v>0</v>
      </c>
      <c r="AG267" s="51">
        <f>IF('Tabulka klientů 2023'!Y269="ANO",1,0)</f>
        <v>0</v>
      </c>
      <c r="AH267" s="51">
        <f>IF('Tabulka klientů 2023'!AB269="ANO",1,0)</f>
        <v>0</v>
      </c>
      <c r="AI267" s="51">
        <f>IF('Tabulka klientů 2023'!AE269="ANO",1,0)</f>
        <v>0</v>
      </c>
      <c r="AJ267" s="51">
        <f>IF('Tabulka klientů 2023'!AH269="ANO",1,0)</f>
        <v>0</v>
      </c>
      <c r="AK267" s="51">
        <f>IF('Tabulka klientů 2023'!AK269="ANO",1,0)</f>
        <v>0</v>
      </c>
      <c r="AL267" s="51">
        <f>IF('Tabulka klientů 2023'!AN269="ANO",1,0)</f>
        <v>0</v>
      </c>
      <c r="AM267" s="51">
        <f>IF('Tabulka klientů 2023'!AQ269="ANO",1,0)</f>
        <v>0</v>
      </c>
      <c r="AN267" s="51">
        <f>IF('Tabulka klientů 2023'!AT269="ANO",1,0)</f>
        <v>0</v>
      </c>
      <c r="AO267" s="51">
        <f>IF('Tabulka klientů 2023'!AW269="ANO",1,0)</f>
        <v>0</v>
      </c>
      <c r="AP267" s="51" t="e">
        <f t="shared" ref="AP267:AQ267" si="527">#N/A</f>
        <v>#N/A</v>
      </c>
      <c r="AQ267" s="51" t="e">
        <f t="shared" si="527"/>
        <v>#N/A</v>
      </c>
      <c r="AR267" s="51"/>
      <c r="AS267" s="1">
        <f t="shared" ref="AS267:BC267" si="528">SUM(Q267+AE267)</f>
        <v>0</v>
      </c>
      <c r="AT267" s="1">
        <f t="shared" si="528"/>
        <v>0</v>
      </c>
      <c r="AU267" s="1">
        <f t="shared" si="528"/>
        <v>0</v>
      </c>
      <c r="AV267" s="1">
        <f t="shared" si="528"/>
        <v>0</v>
      </c>
      <c r="AW267" s="1">
        <f t="shared" si="528"/>
        <v>0</v>
      </c>
      <c r="AX267" s="1">
        <f t="shared" si="528"/>
        <v>0</v>
      </c>
      <c r="AY267" s="1">
        <f t="shared" si="528"/>
        <v>0</v>
      </c>
      <c r="AZ267" s="1">
        <f t="shared" si="528"/>
        <v>0</v>
      </c>
      <c r="BA267" s="1">
        <f t="shared" si="528"/>
        <v>0</v>
      </c>
      <c r="BB267" s="1">
        <f t="shared" si="528"/>
        <v>0</v>
      </c>
      <c r="BC267" s="1">
        <f t="shared" si="528"/>
        <v>0</v>
      </c>
      <c r="BD267" s="1"/>
      <c r="BE267" s="79" t="str">
        <f ca="1">IF(IFERROR(OFFSET('Filtr dle měsíce'!AS$5,MATCH('Filtr dle měsíce'!$A266,'Filtr dle měsíce'!$AC$6:$AC$297,0),0,1,1)*OFFSET('Filtr dle měsíce'!AS$5,MATCH('Filtr dle měsíce'!$A266,'Filtr dle měsíce'!$AC$6:$AC$297,0),0,1,1),"")&gt;0,IFERROR(OFFSET('Filtr dle měsíce'!AS$5,MATCH('Filtr dle měsíce'!$A266,'Filtr dle měsíce'!$AC$6:$AC$297,0),0,1,1)*OFFSET('Filtr dle měsíce'!AS$5,MATCH('Filtr dle měsíce'!$A266,'Filtr dle měsíce'!$AC$6:$AC$297,0),0,1,1),""),"")</f>
        <v/>
      </c>
      <c r="BF267" s="79" t="str">
        <f ca="1">IF(IFERROR(OFFSET('Filtr dle měsíce'!AT$5,MATCH('Filtr dle měsíce'!$A266,'Filtr dle měsíce'!$AC$6:$AC$297,0),0,1,1)*OFFSET('Filtr dle měsíce'!AT$5,MATCH('Filtr dle měsíce'!$A266,'Filtr dle měsíce'!$AC$6:$AC$297,0),0,1,1),"")&gt;0,IFERROR(OFFSET('Filtr dle měsíce'!AT$5,MATCH('Filtr dle měsíce'!$A266,'Filtr dle měsíce'!$AC$6:$AC$297,0),0,1,1)*OFFSET('Filtr dle měsíce'!AT$5,MATCH('Filtr dle měsíce'!$A266,'Filtr dle měsíce'!$AC$6:$AC$297,0),0,1,1),""),"")</f>
        <v/>
      </c>
      <c r="BG267" s="79" t="str">
        <f ca="1">IF(IFERROR(OFFSET('Filtr dle měsíce'!AU$5,MATCH('Filtr dle měsíce'!$A266,'Filtr dle měsíce'!$AC$6:$AC$297,0),0,1,1)*OFFSET('Filtr dle měsíce'!AU$5,MATCH('Filtr dle měsíce'!$A266,'Filtr dle měsíce'!$AC$6:$AC$297,0),0,1,1),"")&gt;0,IFERROR(OFFSET('Filtr dle měsíce'!AU$5,MATCH('Filtr dle měsíce'!$A266,'Filtr dle měsíce'!$AC$6:$AC$297,0),0,1,1)*OFFSET('Filtr dle měsíce'!AU$5,MATCH('Filtr dle měsíce'!$A266,'Filtr dle měsíce'!$AC$6:$AC$297,0),0,1,1),""),"")</f>
        <v/>
      </c>
      <c r="BH267" s="79" t="str">
        <f ca="1">IF(IFERROR(OFFSET('Filtr dle měsíce'!AV$5,MATCH('Filtr dle měsíce'!$A266,'Filtr dle měsíce'!$AC$6:$AC$297,0),0,1,1)*OFFSET('Filtr dle měsíce'!AV$5,MATCH('Filtr dle měsíce'!$A266,'Filtr dle měsíce'!$AC$6:$AC$297,0),0,1,1),"")&gt;0,IFERROR(OFFSET('Filtr dle měsíce'!AV$5,MATCH('Filtr dle měsíce'!$A266,'Filtr dle měsíce'!$AC$6:$AC$297,0),0,1,1)*OFFSET('Filtr dle měsíce'!AV$5,MATCH('Filtr dle měsíce'!$A266,'Filtr dle měsíce'!$AC$6:$AC$297,0),0,1,1),""),"")</f>
        <v/>
      </c>
      <c r="BI267" s="79" t="str">
        <f ca="1">IF(IFERROR(OFFSET('Filtr dle měsíce'!AW$5,MATCH('Filtr dle měsíce'!$A266,'Filtr dle měsíce'!$AC$6:$AC$297,0),0,1,1)*OFFSET('Filtr dle měsíce'!AW$5,MATCH('Filtr dle měsíce'!$A266,'Filtr dle měsíce'!$AC$6:$AC$297,0),0,1,1),"")&gt;0,IFERROR(OFFSET('Filtr dle měsíce'!AW$5,MATCH('Filtr dle měsíce'!$A266,'Filtr dle měsíce'!$AC$6:$AC$297,0),0,1,1)*OFFSET('Filtr dle měsíce'!AW$5,MATCH('Filtr dle měsíce'!$A266,'Filtr dle měsíce'!$AC$6:$AC$297,0),0,1,1),""),"")</f>
        <v/>
      </c>
      <c r="BJ267" s="79" t="str">
        <f ca="1">IF(IFERROR(OFFSET('Filtr dle měsíce'!AX$5,MATCH('Filtr dle měsíce'!$A266,'Filtr dle měsíce'!$AC$6:$AC$297,0),0,1,1)*OFFSET('Filtr dle měsíce'!AX$5,MATCH('Filtr dle měsíce'!$A266,'Filtr dle měsíce'!$AC$6:$AC$297,0),0,1,1),"")&gt;0,IFERROR(OFFSET('Filtr dle měsíce'!AX$5,MATCH('Filtr dle měsíce'!$A266,'Filtr dle měsíce'!$AC$6:$AC$297,0),0,1,1)*OFFSET('Filtr dle měsíce'!AX$5,MATCH('Filtr dle měsíce'!$A266,'Filtr dle měsíce'!$AC$6:$AC$297,0),0,1,1),""),"")</f>
        <v/>
      </c>
      <c r="BK267" s="79" t="str">
        <f ca="1">IF(IFERROR(OFFSET('Filtr dle měsíce'!AY$5,MATCH('Filtr dle měsíce'!$A266,'Filtr dle měsíce'!$AC$6:$AC$297,0),0,1,1)*OFFSET('Filtr dle měsíce'!AY$5,MATCH('Filtr dle měsíce'!$A266,'Filtr dle měsíce'!$AC$6:$AC$297,0),0,1,1),"")&gt;0,IFERROR(OFFSET('Filtr dle měsíce'!AY$5,MATCH('Filtr dle měsíce'!$A266,'Filtr dle měsíce'!$AC$6:$AC$297,0),0,1,1)*OFFSET('Filtr dle měsíce'!AY$5,MATCH('Filtr dle měsíce'!$A266,'Filtr dle měsíce'!$AC$6:$AC$297,0),0,1,1),""),"")</f>
        <v/>
      </c>
      <c r="BL267" s="79" t="str">
        <f ca="1">IF(IFERROR(OFFSET('Filtr dle měsíce'!AZ$5,MATCH('Filtr dle měsíce'!$A266,'Filtr dle měsíce'!$AC$6:$AC$297,0),0,1,1)*OFFSET('Filtr dle měsíce'!AZ$5,MATCH('Filtr dle měsíce'!$A266,'Filtr dle měsíce'!$AC$6:$AC$297,0),0,1,1),"")&gt;0,IFERROR(OFFSET('Filtr dle měsíce'!AZ$5,MATCH('Filtr dle měsíce'!$A266,'Filtr dle měsíce'!$AC$6:$AC$297,0),0,1,1)*OFFSET('Filtr dle měsíce'!AZ$5,MATCH('Filtr dle měsíce'!$A266,'Filtr dle měsíce'!$AC$6:$AC$297,0),0,1,1),""),"")</f>
        <v/>
      </c>
      <c r="BM267" s="79" t="str">
        <f ca="1">IF(IFERROR(OFFSET('Filtr dle měsíce'!BA$5,MATCH('Filtr dle měsíce'!$A266,'Filtr dle měsíce'!$AC$6:$AC$297,0),0,1,1)*OFFSET('Filtr dle měsíce'!BA$5,MATCH('Filtr dle měsíce'!$A266,'Filtr dle měsíce'!$AC$6:$AC$297,0),0,1,1),"")&gt;0,IFERROR(OFFSET('Filtr dle měsíce'!BA$5,MATCH('Filtr dle měsíce'!$A266,'Filtr dle měsíce'!$AC$6:$AC$297,0),0,1,1)*OFFSET('Filtr dle měsíce'!BA$5,MATCH('Filtr dle měsíce'!$A266,'Filtr dle měsíce'!$AC$6:$AC$297,0),0,1,1),""),"")</f>
        <v/>
      </c>
      <c r="BN267" s="79" t="str">
        <f ca="1">IF(IFERROR(OFFSET('Filtr dle měsíce'!BB$5,MATCH('Filtr dle měsíce'!$A266,'Filtr dle měsíce'!$AC$6:$AC$297,0),0,1,1)*OFFSET('Filtr dle měsíce'!BB$5,MATCH('Filtr dle měsíce'!$A266,'Filtr dle měsíce'!$AC$6:$AC$297,0),0,1,1),"")&gt;0,IFERROR(OFFSET('Filtr dle měsíce'!BB$5,MATCH('Filtr dle měsíce'!$A266,'Filtr dle měsíce'!$AC$6:$AC$297,0),0,1,1)*OFFSET('Filtr dle měsíce'!BB$5,MATCH('Filtr dle měsíce'!$A266,'Filtr dle měsíce'!$AC$6:$AC$297,0),0,1,1),""),"")</f>
        <v/>
      </c>
      <c r="BO267" s="79" t="str">
        <f ca="1">IF(IFERROR(OFFSET('Filtr dle měsíce'!BC$5,MATCH('Filtr dle měsíce'!$A266,'Filtr dle měsíce'!$AC$6:$AC$297,0),0,1,1)*OFFSET('Filtr dle měsíce'!BC$5,MATCH('Filtr dle měsíce'!$A266,'Filtr dle měsíce'!$AC$6:$AC$297,0),0,1,1),"")&gt;0,IFERROR(OFFSET('Filtr dle měsíce'!BC$5,MATCH('Filtr dle měsíce'!$A266,'Filtr dle měsíce'!$AC$6:$AC$297,0),0,1,1)*OFFSET('Filtr dle měsíce'!BC$5,MATCH('Filtr dle měsíce'!$A266,'Filtr dle měsíce'!$AC$6:$AC$297,0),0,1,1),""),"")</f>
        <v/>
      </c>
      <c r="BP267" s="79"/>
      <c r="BQ267" s="79"/>
    </row>
    <row r="268" spans="1:69" ht="14.25" customHeight="1" x14ac:dyDescent="0.4">
      <c r="A268" s="51">
        <v>264</v>
      </c>
      <c r="B268" s="74" t="str">
        <f ca="1">IFERROR(TEXT(OFFSET('Tabulka klientů 2023'!$C$7,MATCH('Filtr dle měsíce'!A268,'Filtr dle měsíce'!$AC$6:$AC$297,0),0,1,1),""),"")</f>
        <v/>
      </c>
      <c r="C268" s="75" t="str">
        <f ca="1">IF(IFERROR(OFFSET('Tabulka klientů 2023'!$Q$7,MATCH('Filtr dle měsíce'!A268,'Filtr dle měsíce'!$AC$6:$AC$297,0),0,1,1)*OFFSET('Filtr dle měsíce'!$Q$5,MATCH('Filtr dle měsíce'!A268,'Filtr dle měsíce'!$AC$6:$AC$297,0),0,1,1),"")&gt;0,IFERROR(OFFSET('Tabulka klientů 2023'!$Q$7,MATCH('Filtr dle měsíce'!A268,'Filtr dle měsíce'!$AC$6:$AC$297,0),0,1,1)*OFFSET('Filtr dle měsíce'!$Q$5,MATCH('Filtr dle měsíce'!A268,'Filtr dle měsíce'!$AC$6:$AC$297,0),0,1,1),""),"")</f>
        <v/>
      </c>
      <c r="D268" s="76" t="str">
        <f ca="1">IF(IFERROR(OFFSET('Tabulka klientů 2023'!$T$7,MATCH('Filtr dle měsíce'!A268,'Filtr dle měsíce'!$AC$6:$AC$297,0),0,1,1)*OFFSET('Filtr dle měsíce'!$R$5,MATCH('Filtr dle měsíce'!A268,'Filtr dle měsíce'!$AC$6:$AC$297,0),0,1,1),"")&gt;0,IFERROR(OFFSET('Tabulka klientů 2023'!$T$7,MATCH('Filtr dle měsíce'!A268,'Filtr dle měsíce'!$AC$6:$AC$297,0),0,1,1)*OFFSET('Filtr dle měsíce'!$R$5,MATCH('Filtr dle měsíce'!A268,'Filtr dle měsíce'!$AC$6:$AC$297,0),0,1,1),""),"")</f>
        <v/>
      </c>
      <c r="E268" s="75" t="str">
        <f ca="1">IF(IFERROR(OFFSET('Tabulka klientů 2023'!$W$7,MATCH('Filtr dle měsíce'!A268,'Filtr dle měsíce'!$AC$6:$AC$297,0),0,1,1)*OFFSET('Filtr dle měsíce'!$S$5,MATCH('Filtr dle měsíce'!A268,'Filtr dle měsíce'!$AC$6:$AC$297,0),0,1,1),"")&gt;0,IFERROR(OFFSET('Tabulka klientů 2023'!$W$7,MATCH('Filtr dle měsíce'!A268,'Filtr dle měsíce'!$AC$6:$AC$297,0),0,1,1)*OFFSET('Filtr dle měsíce'!$S$5,MATCH('Filtr dle měsíce'!A268,'Filtr dle měsíce'!$AC$6:$AC$297,0),0,1,1),""),"")</f>
        <v/>
      </c>
      <c r="F268" s="76" t="str">
        <f ca="1">IF(IFERROR(OFFSET('Tabulka klientů 2023'!$Z$7,MATCH('Filtr dle měsíce'!A268,'Filtr dle měsíce'!$AC$6:$AC$297,0),0,1,1)*OFFSET('Filtr dle měsíce'!$T$5,MATCH('Filtr dle měsíce'!A268,'Filtr dle měsíce'!$AC$6:$AC$297,0),0,1,1),"")&gt;0,IFERROR(OFFSET('Tabulka klientů 2023'!$Z$7,MATCH('Filtr dle měsíce'!A268,'Filtr dle měsíce'!$AC$6:$AC$297,0),0,1,1)*OFFSET('Filtr dle měsíce'!$T$5,MATCH('Filtr dle měsíce'!A268,'Filtr dle měsíce'!$AC$6:$AC$297,0),0,1,1),""),"")</f>
        <v/>
      </c>
      <c r="G268" s="75" t="str">
        <f ca="1">IF(IFERROR(OFFSET('Tabulka klientů 2023'!$AC$7,MATCH('Filtr dle měsíce'!A268,'Filtr dle měsíce'!$AC$6:$AC$297,0),0,1,1)*OFFSET('Filtr dle měsíce'!$U$5,MATCH('Filtr dle měsíce'!A268,'Filtr dle měsíce'!$AC$6:$AC$297,0),0,1,1),"")&gt;0,IFERROR(OFFSET('Tabulka klientů 2023'!$AC$7,MATCH('Filtr dle měsíce'!A268,'Filtr dle měsíce'!$AC$6:$AC$297,0),0,1,1)*OFFSET('Filtr dle měsíce'!$U$5,MATCH('Filtr dle měsíce'!A268,'Filtr dle měsíce'!$AC$6:$AC$297,0),0,1,1),""),"")</f>
        <v/>
      </c>
      <c r="H268" s="76" t="str">
        <f ca="1">IF(IFERROR(OFFSET('Tabulka klientů 2023'!$AF$7,MATCH('Filtr dle měsíce'!A268,'Filtr dle měsíce'!$AC$6:$AC$297,0),0,1,1)*OFFSET('Filtr dle měsíce'!$V$5,MATCH('Filtr dle měsíce'!A268,'Filtr dle měsíce'!$AC$6:$AC$297,0),0,1,1),"")&gt;0,IFERROR(OFFSET('Tabulka klientů 2023'!$AF$7,MATCH('Filtr dle měsíce'!A268,'Filtr dle měsíce'!$AC$6:$AC$297,0),0,1,1)*OFFSET('Filtr dle měsíce'!$V$5,MATCH('Filtr dle měsíce'!A268,'Filtr dle měsíce'!$AC$6:$AC$297,0),0,1,1),""),"")</f>
        <v/>
      </c>
      <c r="I268" s="75" t="str">
        <f ca="1">IF(IFERROR(OFFSET('Tabulka klientů 2023'!$AI$7,MATCH('Filtr dle měsíce'!A268,'Filtr dle měsíce'!$AC$6:$AC$297,0),0,1,1)*OFFSET('Filtr dle měsíce'!$W$5,MATCH('Filtr dle měsíce'!A268,'Filtr dle měsíce'!$AC$6:$AC$297,0),0,1,1),"")&gt;0,IFERROR(OFFSET('Tabulka klientů 2023'!$AI$7,MATCH('Filtr dle měsíce'!A268,'Filtr dle měsíce'!$AC$6:$AC$297,0),0,1,1)*OFFSET('Filtr dle měsíce'!$W$5,MATCH('Filtr dle měsíce'!A268,'Filtr dle měsíce'!$AC$6:$AC$297,0),0,1,1),""),"")</f>
        <v/>
      </c>
      <c r="J268" s="76" t="str">
        <f ca="1">IF(IFERROR(OFFSET('Tabulka klientů 2023'!$AL$7,MATCH('Filtr dle měsíce'!A268,'Filtr dle měsíce'!$AC$6:$AC$297,0),0,1,1)*OFFSET('Filtr dle měsíce'!$X$5,MATCH('Filtr dle měsíce'!A268,'Filtr dle měsíce'!$AC$6:$AC$297,0),0,1,1),"")&gt;0,IFERROR(OFFSET('Tabulka klientů 2023'!$AL$7,MATCH('Filtr dle měsíce'!A268,'Filtr dle měsíce'!$AC$6:$AC$297,0),0,1,1)*OFFSET('Filtr dle měsíce'!$X$5,MATCH('Filtr dle měsíce'!A268,'Filtr dle měsíce'!$AC$6:$AC$297,0),0,1,1),""),"")</f>
        <v/>
      </c>
      <c r="K268" s="75" t="str">
        <f ca="1">IF(IFERROR(OFFSET('Tabulka klientů 2023'!$AO$7,MATCH('Filtr dle měsíce'!A268,'Filtr dle měsíce'!$AC$6:$AC$297,0),0,1,1)*OFFSET('Filtr dle měsíce'!$Y$5,MATCH('Filtr dle měsíce'!A268,'Filtr dle měsíce'!$AC$6:$AC$297,0),0,1,1),"")&gt;0,IFERROR(OFFSET('Tabulka klientů 2023'!$AO$7,MATCH('Filtr dle měsíce'!A268,'Filtr dle měsíce'!$AC$6:$AC$297,0),0,1,1)*OFFSET('Filtr dle měsíce'!$Y$5,MATCH('Filtr dle měsíce'!A268,'Filtr dle měsíce'!$AC$6:$AC$297,0),0,1,1),""),"")</f>
        <v/>
      </c>
      <c r="L268" s="76" t="str">
        <f ca="1">IF(IFERROR(OFFSET('Tabulka klientů 2023'!$AR$7,MATCH('Filtr dle měsíce'!A268,'Filtr dle měsíce'!$AC$6:$AC$297,0),0,1,1)*OFFSET('Filtr dle měsíce'!$Z$5,MATCH('Filtr dle měsíce'!A268,'Filtr dle měsíce'!$AC$6:$AC$297,0),0,1,1),"")&gt;0,IFERROR(OFFSET('Tabulka klientů 2023'!$AR$7,MATCH('Filtr dle měsíce'!A268,'Filtr dle měsíce'!$AC$6:$AC$297,0),0,1,1)*OFFSET('Filtr dle měsíce'!$Z$5,MATCH('Filtr dle měsíce'!A268,'Filtr dle měsíce'!$AC$6:$AC$297,0),0,1,1),""),"")</f>
        <v/>
      </c>
      <c r="M268" s="77" t="str">
        <f ca="1">IF(IFERROR(OFFSET('Tabulka klientů 2023'!$AU$7,MATCH('Filtr dle měsíce'!A268,'Filtr dle měsíce'!$AC$6:$AC$297,0),0,1,1)*OFFSET('Filtr dle měsíce'!$AA$5,MATCH('Filtr dle měsíce'!A268,'Filtr dle měsíce'!$AC$6:$AC$297,0),0,1,1),"")&gt;0,IFERROR(OFFSET('Tabulka klientů 2023'!$AU$7,MATCH('Filtr dle měsíce'!A268,'Filtr dle měsíce'!$AC$6:$AC$297,0),0,1,1)*OFFSET('Filtr dle měsíce'!$AA$5,MATCH('Filtr dle měsíce'!A268,'Filtr dle měsíce'!$AC$6:$AC$297,0),0,1,1),""),"")</f>
        <v/>
      </c>
      <c r="N268" s="78" t="str">
        <f t="shared" ca="1" si="510"/>
        <v/>
      </c>
      <c r="Q268" s="51">
        <f>IF('Tabulka klientů 2023'!R270='Filtr dle měsíce'!$C$1,1,0)</f>
        <v>0</v>
      </c>
      <c r="R268" s="51">
        <f>IF('Tabulka klientů 2023'!U270='Filtr dle měsíce'!$C$1,1,0)</f>
        <v>0</v>
      </c>
      <c r="S268" s="51">
        <f>IF('Tabulka klientů 2023'!X270='Filtr dle měsíce'!$C$1,1,0)</f>
        <v>0</v>
      </c>
      <c r="T268" s="51">
        <f>IF('Tabulka klientů 2023'!AA270='Filtr dle měsíce'!$C$1,1,0)</f>
        <v>0</v>
      </c>
      <c r="U268" s="51">
        <f>IF('Tabulka klientů 2023'!AD270='Filtr dle měsíce'!$C$1,1,0)</f>
        <v>0</v>
      </c>
      <c r="V268" s="51">
        <f>IF('Tabulka klientů 2023'!AG270='Filtr dle měsíce'!$C$1,1,0)</f>
        <v>0</v>
      </c>
      <c r="W268" s="51">
        <f>IF('Tabulka klientů 2023'!AJ270='Filtr dle měsíce'!$C$1,1,0)</f>
        <v>0</v>
      </c>
      <c r="X268" s="1">
        <f>IF('Tabulka klientů 2023'!AM270='Filtr dle měsíce'!$C$1,1,0)</f>
        <v>0</v>
      </c>
      <c r="Y268" s="1">
        <f>IF('Tabulka klientů 2023'!AP270='Filtr dle měsíce'!$C$1,1,0)</f>
        <v>0</v>
      </c>
      <c r="Z268" s="1">
        <f>IF('Tabulka klientů 2023'!AS270='Filtr dle měsíce'!$C$1,1,0)</f>
        <v>0</v>
      </c>
      <c r="AA268" s="1">
        <f>IF('Tabulka klientů 2023'!AV270='Filtr dle měsíce'!$C$1,1,0)</f>
        <v>0</v>
      </c>
      <c r="AB268" s="1">
        <f t="shared" si="513"/>
        <v>0</v>
      </c>
      <c r="AC268" s="1">
        <f t="shared" si="514"/>
        <v>0</v>
      </c>
      <c r="AE268" s="51">
        <f>IF('Tabulka klientů 2023'!S270="ANO",1,0)</f>
        <v>0</v>
      </c>
      <c r="AF268" s="51">
        <f>IF('Tabulka klientů 2023'!V270="ANO",1,0)</f>
        <v>0</v>
      </c>
      <c r="AG268" s="51">
        <f>IF('Tabulka klientů 2023'!Y270="ANO",1,0)</f>
        <v>0</v>
      </c>
      <c r="AH268" s="51">
        <f>IF('Tabulka klientů 2023'!AB270="ANO",1,0)</f>
        <v>0</v>
      </c>
      <c r="AI268" s="51">
        <f>IF('Tabulka klientů 2023'!AE270="ANO",1,0)</f>
        <v>0</v>
      </c>
      <c r="AJ268" s="51">
        <f>IF('Tabulka klientů 2023'!AH270="ANO",1,0)</f>
        <v>0</v>
      </c>
      <c r="AK268" s="51">
        <f>IF('Tabulka klientů 2023'!AK270="ANO",1,0)</f>
        <v>0</v>
      </c>
      <c r="AL268" s="51">
        <f>IF('Tabulka klientů 2023'!AN270="ANO",1,0)</f>
        <v>0</v>
      </c>
      <c r="AM268" s="51">
        <f>IF('Tabulka klientů 2023'!AQ270="ANO",1,0)</f>
        <v>0</v>
      </c>
      <c r="AN268" s="51">
        <f>IF('Tabulka klientů 2023'!AT270="ANO",1,0)</f>
        <v>0</v>
      </c>
      <c r="AO268" s="51">
        <f>IF('Tabulka klientů 2023'!AW270="ANO",1,0)</f>
        <v>0</v>
      </c>
      <c r="AP268" s="51" t="e">
        <f t="shared" ref="AP268:AQ268" si="529">#N/A</f>
        <v>#N/A</v>
      </c>
      <c r="AQ268" s="51" t="e">
        <f t="shared" si="529"/>
        <v>#N/A</v>
      </c>
      <c r="AR268" s="51"/>
      <c r="AS268" s="1">
        <f t="shared" ref="AS268:BC268" si="530">SUM(Q268+AE268)</f>
        <v>0</v>
      </c>
      <c r="AT268" s="1">
        <f t="shared" si="530"/>
        <v>0</v>
      </c>
      <c r="AU268" s="1">
        <f t="shared" si="530"/>
        <v>0</v>
      </c>
      <c r="AV268" s="1">
        <f t="shared" si="530"/>
        <v>0</v>
      </c>
      <c r="AW268" s="1">
        <f t="shared" si="530"/>
        <v>0</v>
      </c>
      <c r="AX268" s="1">
        <f t="shared" si="530"/>
        <v>0</v>
      </c>
      <c r="AY268" s="1">
        <f t="shared" si="530"/>
        <v>0</v>
      </c>
      <c r="AZ268" s="1">
        <f t="shared" si="530"/>
        <v>0</v>
      </c>
      <c r="BA268" s="1">
        <f t="shared" si="530"/>
        <v>0</v>
      </c>
      <c r="BB268" s="1">
        <f t="shared" si="530"/>
        <v>0</v>
      </c>
      <c r="BC268" s="1">
        <f t="shared" si="530"/>
        <v>0</v>
      </c>
      <c r="BD268" s="1"/>
      <c r="BE268" s="79" t="str">
        <f ca="1">IF(IFERROR(OFFSET('Filtr dle měsíce'!AS$5,MATCH('Filtr dle měsíce'!$A267,'Filtr dle měsíce'!$AC$6:$AC$297,0),0,1,1)*OFFSET('Filtr dle měsíce'!AS$5,MATCH('Filtr dle měsíce'!$A267,'Filtr dle měsíce'!$AC$6:$AC$297,0),0,1,1),"")&gt;0,IFERROR(OFFSET('Filtr dle měsíce'!AS$5,MATCH('Filtr dle měsíce'!$A267,'Filtr dle měsíce'!$AC$6:$AC$297,0),0,1,1)*OFFSET('Filtr dle měsíce'!AS$5,MATCH('Filtr dle měsíce'!$A267,'Filtr dle měsíce'!$AC$6:$AC$297,0),0,1,1),""),"")</f>
        <v/>
      </c>
      <c r="BF268" s="79" t="str">
        <f ca="1">IF(IFERROR(OFFSET('Filtr dle měsíce'!AT$5,MATCH('Filtr dle měsíce'!$A267,'Filtr dle měsíce'!$AC$6:$AC$297,0),0,1,1)*OFFSET('Filtr dle měsíce'!AT$5,MATCH('Filtr dle měsíce'!$A267,'Filtr dle měsíce'!$AC$6:$AC$297,0),0,1,1),"")&gt;0,IFERROR(OFFSET('Filtr dle měsíce'!AT$5,MATCH('Filtr dle měsíce'!$A267,'Filtr dle měsíce'!$AC$6:$AC$297,0),0,1,1)*OFFSET('Filtr dle měsíce'!AT$5,MATCH('Filtr dle měsíce'!$A267,'Filtr dle měsíce'!$AC$6:$AC$297,0),0,1,1),""),"")</f>
        <v/>
      </c>
      <c r="BG268" s="79" t="str">
        <f ca="1">IF(IFERROR(OFFSET('Filtr dle měsíce'!AU$5,MATCH('Filtr dle měsíce'!$A267,'Filtr dle měsíce'!$AC$6:$AC$297,0),0,1,1)*OFFSET('Filtr dle měsíce'!AU$5,MATCH('Filtr dle měsíce'!$A267,'Filtr dle měsíce'!$AC$6:$AC$297,0),0,1,1),"")&gt;0,IFERROR(OFFSET('Filtr dle měsíce'!AU$5,MATCH('Filtr dle měsíce'!$A267,'Filtr dle měsíce'!$AC$6:$AC$297,0),0,1,1)*OFFSET('Filtr dle měsíce'!AU$5,MATCH('Filtr dle měsíce'!$A267,'Filtr dle měsíce'!$AC$6:$AC$297,0),0,1,1),""),"")</f>
        <v/>
      </c>
      <c r="BH268" s="79" t="str">
        <f ca="1">IF(IFERROR(OFFSET('Filtr dle měsíce'!AV$5,MATCH('Filtr dle měsíce'!$A267,'Filtr dle měsíce'!$AC$6:$AC$297,0),0,1,1)*OFFSET('Filtr dle měsíce'!AV$5,MATCH('Filtr dle měsíce'!$A267,'Filtr dle měsíce'!$AC$6:$AC$297,0),0,1,1),"")&gt;0,IFERROR(OFFSET('Filtr dle měsíce'!AV$5,MATCH('Filtr dle měsíce'!$A267,'Filtr dle měsíce'!$AC$6:$AC$297,0),0,1,1)*OFFSET('Filtr dle měsíce'!AV$5,MATCH('Filtr dle měsíce'!$A267,'Filtr dle měsíce'!$AC$6:$AC$297,0),0,1,1),""),"")</f>
        <v/>
      </c>
      <c r="BI268" s="79" t="str">
        <f ca="1">IF(IFERROR(OFFSET('Filtr dle měsíce'!AW$5,MATCH('Filtr dle měsíce'!$A267,'Filtr dle měsíce'!$AC$6:$AC$297,0),0,1,1)*OFFSET('Filtr dle měsíce'!AW$5,MATCH('Filtr dle měsíce'!$A267,'Filtr dle měsíce'!$AC$6:$AC$297,0),0,1,1),"")&gt;0,IFERROR(OFFSET('Filtr dle měsíce'!AW$5,MATCH('Filtr dle měsíce'!$A267,'Filtr dle měsíce'!$AC$6:$AC$297,0),0,1,1)*OFFSET('Filtr dle měsíce'!AW$5,MATCH('Filtr dle měsíce'!$A267,'Filtr dle měsíce'!$AC$6:$AC$297,0),0,1,1),""),"")</f>
        <v/>
      </c>
      <c r="BJ268" s="79" t="str">
        <f ca="1">IF(IFERROR(OFFSET('Filtr dle měsíce'!AX$5,MATCH('Filtr dle měsíce'!$A267,'Filtr dle měsíce'!$AC$6:$AC$297,0),0,1,1)*OFFSET('Filtr dle měsíce'!AX$5,MATCH('Filtr dle měsíce'!$A267,'Filtr dle měsíce'!$AC$6:$AC$297,0),0,1,1),"")&gt;0,IFERROR(OFFSET('Filtr dle měsíce'!AX$5,MATCH('Filtr dle měsíce'!$A267,'Filtr dle měsíce'!$AC$6:$AC$297,0),0,1,1)*OFFSET('Filtr dle měsíce'!AX$5,MATCH('Filtr dle měsíce'!$A267,'Filtr dle měsíce'!$AC$6:$AC$297,0),0,1,1),""),"")</f>
        <v/>
      </c>
      <c r="BK268" s="79" t="str">
        <f ca="1">IF(IFERROR(OFFSET('Filtr dle měsíce'!AY$5,MATCH('Filtr dle měsíce'!$A267,'Filtr dle měsíce'!$AC$6:$AC$297,0),0,1,1)*OFFSET('Filtr dle měsíce'!AY$5,MATCH('Filtr dle měsíce'!$A267,'Filtr dle měsíce'!$AC$6:$AC$297,0),0,1,1),"")&gt;0,IFERROR(OFFSET('Filtr dle měsíce'!AY$5,MATCH('Filtr dle měsíce'!$A267,'Filtr dle měsíce'!$AC$6:$AC$297,0),0,1,1)*OFFSET('Filtr dle měsíce'!AY$5,MATCH('Filtr dle měsíce'!$A267,'Filtr dle měsíce'!$AC$6:$AC$297,0),0,1,1),""),"")</f>
        <v/>
      </c>
      <c r="BL268" s="79" t="str">
        <f ca="1">IF(IFERROR(OFFSET('Filtr dle měsíce'!AZ$5,MATCH('Filtr dle měsíce'!$A267,'Filtr dle měsíce'!$AC$6:$AC$297,0),0,1,1)*OFFSET('Filtr dle měsíce'!AZ$5,MATCH('Filtr dle měsíce'!$A267,'Filtr dle měsíce'!$AC$6:$AC$297,0),0,1,1),"")&gt;0,IFERROR(OFFSET('Filtr dle měsíce'!AZ$5,MATCH('Filtr dle měsíce'!$A267,'Filtr dle měsíce'!$AC$6:$AC$297,0),0,1,1)*OFFSET('Filtr dle měsíce'!AZ$5,MATCH('Filtr dle měsíce'!$A267,'Filtr dle měsíce'!$AC$6:$AC$297,0),0,1,1),""),"")</f>
        <v/>
      </c>
      <c r="BM268" s="79" t="str">
        <f ca="1">IF(IFERROR(OFFSET('Filtr dle měsíce'!BA$5,MATCH('Filtr dle měsíce'!$A267,'Filtr dle měsíce'!$AC$6:$AC$297,0),0,1,1)*OFFSET('Filtr dle měsíce'!BA$5,MATCH('Filtr dle měsíce'!$A267,'Filtr dle měsíce'!$AC$6:$AC$297,0),0,1,1),"")&gt;0,IFERROR(OFFSET('Filtr dle měsíce'!BA$5,MATCH('Filtr dle měsíce'!$A267,'Filtr dle měsíce'!$AC$6:$AC$297,0),0,1,1)*OFFSET('Filtr dle měsíce'!BA$5,MATCH('Filtr dle měsíce'!$A267,'Filtr dle měsíce'!$AC$6:$AC$297,0),0,1,1),""),"")</f>
        <v/>
      </c>
      <c r="BN268" s="79" t="str">
        <f ca="1">IF(IFERROR(OFFSET('Filtr dle měsíce'!BB$5,MATCH('Filtr dle měsíce'!$A267,'Filtr dle měsíce'!$AC$6:$AC$297,0),0,1,1)*OFFSET('Filtr dle měsíce'!BB$5,MATCH('Filtr dle měsíce'!$A267,'Filtr dle měsíce'!$AC$6:$AC$297,0),0,1,1),"")&gt;0,IFERROR(OFFSET('Filtr dle měsíce'!BB$5,MATCH('Filtr dle měsíce'!$A267,'Filtr dle měsíce'!$AC$6:$AC$297,0),0,1,1)*OFFSET('Filtr dle měsíce'!BB$5,MATCH('Filtr dle měsíce'!$A267,'Filtr dle měsíce'!$AC$6:$AC$297,0),0,1,1),""),"")</f>
        <v/>
      </c>
      <c r="BO268" s="79" t="str">
        <f ca="1">IF(IFERROR(OFFSET('Filtr dle měsíce'!BC$5,MATCH('Filtr dle měsíce'!$A267,'Filtr dle měsíce'!$AC$6:$AC$297,0),0,1,1)*OFFSET('Filtr dle měsíce'!BC$5,MATCH('Filtr dle měsíce'!$A267,'Filtr dle měsíce'!$AC$6:$AC$297,0),0,1,1),"")&gt;0,IFERROR(OFFSET('Filtr dle měsíce'!BC$5,MATCH('Filtr dle měsíce'!$A267,'Filtr dle měsíce'!$AC$6:$AC$297,0),0,1,1)*OFFSET('Filtr dle měsíce'!BC$5,MATCH('Filtr dle měsíce'!$A267,'Filtr dle měsíce'!$AC$6:$AC$297,0),0,1,1),""),"")</f>
        <v/>
      </c>
      <c r="BP268" s="79"/>
      <c r="BQ268" s="79"/>
    </row>
    <row r="269" spans="1:69" ht="14.25" customHeight="1" x14ac:dyDescent="0.4">
      <c r="A269" s="51">
        <v>265</v>
      </c>
      <c r="B269" s="74" t="str">
        <f ca="1">IFERROR(TEXT(OFFSET('Tabulka klientů 2023'!$C$7,MATCH('Filtr dle měsíce'!A269,'Filtr dle měsíce'!$AC$6:$AC$297,0),0,1,1),""),"")</f>
        <v/>
      </c>
      <c r="C269" s="75" t="str">
        <f ca="1">IF(IFERROR(OFFSET('Tabulka klientů 2023'!$Q$7,MATCH('Filtr dle měsíce'!A269,'Filtr dle měsíce'!$AC$6:$AC$297,0),0,1,1)*OFFSET('Filtr dle měsíce'!$Q$5,MATCH('Filtr dle měsíce'!A269,'Filtr dle měsíce'!$AC$6:$AC$297,0),0,1,1),"")&gt;0,IFERROR(OFFSET('Tabulka klientů 2023'!$Q$7,MATCH('Filtr dle měsíce'!A269,'Filtr dle měsíce'!$AC$6:$AC$297,0),0,1,1)*OFFSET('Filtr dle měsíce'!$Q$5,MATCH('Filtr dle měsíce'!A269,'Filtr dle měsíce'!$AC$6:$AC$297,0),0,1,1),""),"")</f>
        <v/>
      </c>
      <c r="D269" s="76" t="str">
        <f ca="1">IF(IFERROR(OFFSET('Tabulka klientů 2023'!$T$7,MATCH('Filtr dle měsíce'!A269,'Filtr dle měsíce'!$AC$6:$AC$297,0),0,1,1)*OFFSET('Filtr dle měsíce'!$R$5,MATCH('Filtr dle měsíce'!A269,'Filtr dle měsíce'!$AC$6:$AC$297,0),0,1,1),"")&gt;0,IFERROR(OFFSET('Tabulka klientů 2023'!$T$7,MATCH('Filtr dle měsíce'!A269,'Filtr dle měsíce'!$AC$6:$AC$297,0),0,1,1)*OFFSET('Filtr dle měsíce'!$R$5,MATCH('Filtr dle měsíce'!A269,'Filtr dle měsíce'!$AC$6:$AC$297,0),0,1,1),""),"")</f>
        <v/>
      </c>
      <c r="E269" s="75" t="str">
        <f ca="1">IF(IFERROR(OFFSET('Tabulka klientů 2023'!$W$7,MATCH('Filtr dle měsíce'!A269,'Filtr dle měsíce'!$AC$6:$AC$297,0),0,1,1)*OFFSET('Filtr dle měsíce'!$S$5,MATCH('Filtr dle měsíce'!A269,'Filtr dle měsíce'!$AC$6:$AC$297,0),0,1,1),"")&gt;0,IFERROR(OFFSET('Tabulka klientů 2023'!$W$7,MATCH('Filtr dle měsíce'!A269,'Filtr dle měsíce'!$AC$6:$AC$297,0),0,1,1)*OFFSET('Filtr dle měsíce'!$S$5,MATCH('Filtr dle měsíce'!A269,'Filtr dle měsíce'!$AC$6:$AC$297,0),0,1,1),""),"")</f>
        <v/>
      </c>
      <c r="F269" s="76" t="str">
        <f ca="1">IF(IFERROR(OFFSET('Tabulka klientů 2023'!$Z$7,MATCH('Filtr dle měsíce'!A269,'Filtr dle měsíce'!$AC$6:$AC$297,0),0,1,1)*OFFSET('Filtr dle měsíce'!$T$5,MATCH('Filtr dle měsíce'!A269,'Filtr dle měsíce'!$AC$6:$AC$297,0),0,1,1),"")&gt;0,IFERROR(OFFSET('Tabulka klientů 2023'!$Z$7,MATCH('Filtr dle měsíce'!A269,'Filtr dle měsíce'!$AC$6:$AC$297,0),0,1,1)*OFFSET('Filtr dle měsíce'!$T$5,MATCH('Filtr dle měsíce'!A269,'Filtr dle měsíce'!$AC$6:$AC$297,0),0,1,1),""),"")</f>
        <v/>
      </c>
      <c r="G269" s="75" t="str">
        <f ca="1">IF(IFERROR(OFFSET('Tabulka klientů 2023'!$AC$7,MATCH('Filtr dle měsíce'!A269,'Filtr dle měsíce'!$AC$6:$AC$297,0),0,1,1)*OFFSET('Filtr dle měsíce'!$U$5,MATCH('Filtr dle měsíce'!A269,'Filtr dle měsíce'!$AC$6:$AC$297,0),0,1,1),"")&gt;0,IFERROR(OFFSET('Tabulka klientů 2023'!$AC$7,MATCH('Filtr dle měsíce'!A269,'Filtr dle měsíce'!$AC$6:$AC$297,0),0,1,1)*OFFSET('Filtr dle měsíce'!$U$5,MATCH('Filtr dle měsíce'!A269,'Filtr dle měsíce'!$AC$6:$AC$297,0),0,1,1),""),"")</f>
        <v/>
      </c>
      <c r="H269" s="76" t="str">
        <f ca="1">IF(IFERROR(OFFSET('Tabulka klientů 2023'!$AF$7,MATCH('Filtr dle měsíce'!A269,'Filtr dle měsíce'!$AC$6:$AC$297,0),0,1,1)*OFFSET('Filtr dle měsíce'!$V$5,MATCH('Filtr dle měsíce'!A269,'Filtr dle měsíce'!$AC$6:$AC$297,0),0,1,1),"")&gt;0,IFERROR(OFFSET('Tabulka klientů 2023'!$AF$7,MATCH('Filtr dle měsíce'!A269,'Filtr dle měsíce'!$AC$6:$AC$297,0),0,1,1)*OFFSET('Filtr dle měsíce'!$V$5,MATCH('Filtr dle měsíce'!A269,'Filtr dle měsíce'!$AC$6:$AC$297,0),0,1,1),""),"")</f>
        <v/>
      </c>
      <c r="I269" s="75" t="str">
        <f ca="1">IF(IFERROR(OFFSET('Tabulka klientů 2023'!$AI$7,MATCH('Filtr dle měsíce'!A269,'Filtr dle měsíce'!$AC$6:$AC$297,0),0,1,1)*OFFSET('Filtr dle měsíce'!$W$5,MATCH('Filtr dle měsíce'!A269,'Filtr dle měsíce'!$AC$6:$AC$297,0),0,1,1),"")&gt;0,IFERROR(OFFSET('Tabulka klientů 2023'!$AI$7,MATCH('Filtr dle měsíce'!A269,'Filtr dle měsíce'!$AC$6:$AC$297,0),0,1,1)*OFFSET('Filtr dle měsíce'!$W$5,MATCH('Filtr dle měsíce'!A269,'Filtr dle měsíce'!$AC$6:$AC$297,0),0,1,1),""),"")</f>
        <v/>
      </c>
      <c r="J269" s="76" t="str">
        <f ca="1">IF(IFERROR(OFFSET('Tabulka klientů 2023'!$AL$7,MATCH('Filtr dle měsíce'!A269,'Filtr dle měsíce'!$AC$6:$AC$297,0),0,1,1)*OFFSET('Filtr dle měsíce'!$X$5,MATCH('Filtr dle měsíce'!A269,'Filtr dle měsíce'!$AC$6:$AC$297,0),0,1,1),"")&gt;0,IFERROR(OFFSET('Tabulka klientů 2023'!$AL$7,MATCH('Filtr dle měsíce'!A269,'Filtr dle měsíce'!$AC$6:$AC$297,0),0,1,1)*OFFSET('Filtr dle měsíce'!$X$5,MATCH('Filtr dle měsíce'!A269,'Filtr dle měsíce'!$AC$6:$AC$297,0),0,1,1),""),"")</f>
        <v/>
      </c>
      <c r="K269" s="75" t="str">
        <f ca="1">IF(IFERROR(OFFSET('Tabulka klientů 2023'!$AO$7,MATCH('Filtr dle měsíce'!A269,'Filtr dle měsíce'!$AC$6:$AC$297,0),0,1,1)*OFFSET('Filtr dle měsíce'!$Y$5,MATCH('Filtr dle měsíce'!A269,'Filtr dle měsíce'!$AC$6:$AC$297,0),0,1,1),"")&gt;0,IFERROR(OFFSET('Tabulka klientů 2023'!$AO$7,MATCH('Filtr dle měsíce'!A269,'Filtr dle měsíce'!$AC$6:$AC$297,0),0,1,1)*OFFSET('Filtr dle měsíce'!$Y$5,MATCH('Filtr dle měsíce'!A269,'Filtr dle měsíce'!$AC$6:$AC$297,0),0,1,1),""),"")</f>
        <v/>
      </c>
      <c r="L269" s="76" t="str">
        <f ca="1">IF(IFERROR(OFFSET('Tabulka klientů 2023'!$AR$7,MATCH('Filtr dle měsíce'!A269,'Filtr dle měsíce'!$AC$6:$AC$297,0),0,1,1)*OFFSET('Filtr dle měsíce'!$Z$5,MATCH('Filtr dle měsíce'!A269,'Filtr dle měsíce'!$AC$6:$AC$297,0),0,1,1),"")&gt;0,IFERROR(OFFSET('Tabulka klientů 2023'!$AR$7,MATCH('Filtr dle měsíce'!A269,'Filtr dle měsíce'!$AC$6:$AC$297,0),0,1,1)*OFFSET('Filtr dle měsíce'!$Z$5,MATCH('Filtr dle měsíce'!A269,'Filtr dle měsíce'!$AC$6:$AC$297,0),0,1,1),""),"")</f>
        <v/>
      </c>
      <c r="M269" s="77" t="str">
        <f ca="1">IF(IFERROR(OFFSET('Tabulka klientů 2023'!$AU$7,MATCH('Filtr dle měsíce'!A269,'Filtr dle měsíce'!$AC$6:$AC$297,0),0,1,1)*OFFSET('Filtr dle měsíce'!$AA$5,MATCH('Filtr dle měsíce'!A269,'Filtr dle měsíce'!$AC$6:$AC$297,0),0,1,1),"")&gt;0,IFERROR(OFFSET('Tabulka klientů 2023'!$AU$7,MATCH('Filtr dle měsíce'!A269,'Filtr dle měsíce'!$AC$6:$AC$297,0),0,1,1)*OFFSET('Filtr dle měsíce'!$AA$5,MATCH('Filtr dle měsíce'!A269,'Filtr dle měsíce'!$AC$6:$AC$297,0),0,1,1),""),"")</f>
        <v/>
      </c>
      <c r="N269" s="78" t="str">
        <f t="shared" ca="1" si="510"/>
        <v/>
      </c>
      <c r="Q269" s="51">
        <f>IF('Tabulka klientů 2023'!R271='Filtr dle měsíce'!$C$1,1,0)</f>
        <v>0</v>
      </c>
      <c r="R269" s="51">
        <f>IF('Tabulka klientů 2023'!U271='Filtr dle měsíce'!$C$1,1,0)</f>
        <v>0</v>
      </c>
      <c r="S269" s="51">
        <f>IF('Tabulka klientů 2023'!X271='Filtr dle měsíce'!$C$1,1,0)</f>
        <v>0</v>
      </c>
      <c r="T269" s="51">
        <f>IF('Tabulka klientů 2023'!AA271='Filtr dle měsíce'!$C$1,1,0)</f>
        <v>0</v>
      </c>
      <c r="U269" s="51">
        <f>IF('Tabulka klientů 2023'!AD271='Filtr dle měsíce'!$C$1,1,0)</f>
        <v>0</v>
      </c>
      <c r="V269" s="51">
        <f>IF('Tabulka klientů 2023'!AG271='Filtr dle měsíce'!$C$1,1,0)</f>
        <v>0</v>
      </c>
      <c r="W269" s="51">
        <f>IF('Tabulka klientů 2023'!AJ271='Filtr dle měsíce'!$C$1,1,0)</f>
        <v>0</v>
      </c>
      <c r="X269" s="1">
        <f>IF('Tabulka klientů 2023'!AM271='Filtr dle měsíce'!$C$1,1,0)</f>
        <v>0</v>
      </c>
      <c r="Y269" s="1">
        <f>IF('Tabulka klientů 2023'!AP271='Filtr dle měsíce'!$C$1,1,0)</f>
        <v>0</v>
      </c>
      <c r="Z269" s="1">
        <f>IF('Tabulka klientů 2023'!AS271='Filtr dle měsíce'!$C$1,1,0)</f>
        <v>0</v>
      </c>
      <c r="AA269" s="1">
        <f>IF('Tabulka klientů 2023'!AV271='Filtr dle měsíce'!$C$1,1,0)</f>
        <v>0</v>
      </c>
      <c r="AB269" s="1">
        <f t="shared" si="513"/>
        <v>0</v>
      </c>
      <c r="AC269" s="1">
        <f t="shared" si="514"/>
        <v>0</v>
      </c>
      <c r="AE269" s="51">
        <f>IF('Tabulka klientů 2023'!S271="ANO",1,0)</f>
        <v>0</v>
      </c>
      <c r="AF269" s="51">
        <f>IF('Tabulka klientů 2023'!V271="ANO",1,0)</f>
        <v>0</v>
      </c>
      <c r="AG269" s="51">
        <f>IF('Tabulka klientů 2023'!Y271="ANO",1,0)</f>
        <v>0</v>
      </c>
      <c r="AH269" s="51">
        <f>IF('Tabulka klientů 2023'!AB271="ANO",1,0)</f>
        <v>0</v>
      </c>
      <c r="AI269" s="51">
        <f>IF('Tabulka klientů 2023'!AE271="ANO",1,0)</f>
        <v>0</v>
      </c>
      <c r="AJ269" s="51">
        <f>IF('Tabulka klientů 2023'!AH271="ANO",1,0)</f>
        <v>0</v>
      </c>
      <c r="AK269" s="51">
        <f>IF('Tabulka klientů 2023'!AK271="ANO",1,0)</f>
        <v>0</v>
      </c>
      <c r="AL269" s="51">
        <f>IF('Tabulka klientů 2023'!AN271="ANO",1,0)</f>
        <v>0</v>
      </c>
      <c r="AM269" s="51">
        <f>IF('Tabulka klientů 2023'!AQ271="ANO",1,0)</f>
        <v>0</v>
      </c>
      <c r="AN269" s="51">
        <f>IF('Tabulka klientů 2023'!AT271="ANO",1,0)</f>
        <v>0</v>
      </c>
      <c r="AO269" s="51">
        <f>IF('Tabulka klientů 2023'!AW271="ANO",1,0)</f>
        <v>0</v>
      </c>
      <c r="AP269" s="51" t="e">
        <f t="shared" ref="AP269:AQ269" si="531">#N/A</f>
        <v>#N/A</v>
      </c>
      <c r="AQ269" s="51" t="e">
        <f t="shared" si="531"/>
        <v>#N/A</v>
      </c>
      <c r="AR269" s="51"/>
      <c r="AS269" s="1">
        <f t="shared" ref="AS269:BC269" si="532">SUM(Q269+AE269)</f>
        <v>0</v>
      </c>
      <c r="AT269" s="1">
        <f t="shared" si="532"/>
        <v>0</v>
      </c>
      <c r="AU269" s="1">
        <f t="shared" si="532"/>
        <v>0</v>
      </c>
      <c r="AV269" s="1">
        <f t="shared" si="532"/>
        <v>0</v>
      </c>
      <c r="AW269" s="1">
        <f t="shared" si="532"/>
        <v>0</v>
      </c>
      <c r="AX269" s="1">
        <f t="shared" si="532"/>
        <v>0</v>
      </c>
      <c r="AY269" s="1">
        <f t="shared" si="532"/>
        <v>0</v>
      </c>
      <c r="AZ269" s="1">
        <f t="shared" si="532"/>
        <v>0</v>
      </c>
      <c r="BA269" s="1">
        <f t="shared" si="532"/>
        <v>0</v>
      </c>
      <c r="BB269" s="1">
        <f t="shared" si="532"/>
        <v>0</v>
      </c>
      <c r="BC269" s="1">
        <f t="shared" si="532"/>
        <v>0</v>
      </c>
      <c r="BD269" s="1"/>
      <c r="BE269" s="79" t="str">
        <f ca="1">IF(IFERROR(OFFSET('Filtr dle měsíce'!AS$5,MATCH('Filtr dle měsíce'!$A268,'Filtr dle měsíce'!$AC$6:$AC$297,0),0,1,1)*OFFSET('Filtr dle měsíce'!AS$5,MATCH('Filtr dle měsíce'!$A268,'Filtr dle měsíce'!$AC$6:$AC$297,0),0,1,1),"")&gt;0,IFERROR(OFFSET('Filtr dle měsíce'!AS$5,MATCH('Filtr dle měsíce'!$A268,'Filtr dle měsíce'!$AC$6:$AC$297,0),0,1,1)*OFFSET('Filtr dle měsíce'!AS$5,MATCH('Filtr dle měsíce'!$A268,'Filtr dle měsíce'!$AC$6:$AC$297,0),0,1,1),""),"")</f>
        <v/>
      </c>
      <c r="BF269" s="79" t="str">
        <f ca="1">IF(IFERROR(OFFSET('Filtr dle měsíce'!AT$5,MATCH('Filtr dle měsíce'!$A268,'Filtr dle měsíce'!$AC$6:$AC$297,0),0,1,1)*OFFSET('Filtr dle měsíce'!AT$5,MATCH('Filtr dle měsíce'!$A268,'Filtr dle měsíce'!$AC$6:$AC$297,0),0,1,1),"")&gt;0,IFERROR(OFFSET('Filtr dle měsíce'!AT$5,MATCH('Filtr dle měsíce'!$A268,'Filtr dle měsíce'!$AC$6:$AC$297,0),0,1,1)*OFFSET('Filtr dle měsíce'!AT$5,MATCH('Filtr dle měsíce'!$A268,'Filtr dle měsíce'!$AC$6:$AC$297,0),0,1,1),""),"")</f>
        <v/>
      </c>
      <c r="BG269" s="79" t="str">
        <f ca="1">IF(IFERROR(OFFSET('Filtr dle měsíce'!AU$5,MATCH('Filtr dle měsíce'!$A268,'Filtr dle měsíce'!$AC$6:$AC$297,0),0,1,1)*OFFSET('Filtr dle měsíce'!AU$5,MATCH('Filtr dle měsíce'!$A268,'Filtr dle měsíce'!$AC$6:$AC$297,0),0,1,1),"")&gt;0,IFERROR(OFFSET('Filtr dle měsíce'!AU$5,MATCH('Filtr dle měsíce'!$A268,'Filtr dle měsíce'!$AC$6:$AC$297,0),0,1,1)*OFFSET('Filtr dle měsíce'!AU$5,MATCH('Filtr dle měsíce'!$A268,'Filtr dle měsíce'!$AC$6:$AC$297,0),0,1,1),""),"")</f>
        <v/>
      </c>
      <c r="BH269" s="79" t="str">
        <f ca="1">IF(IFERROR(OFFSET('Filtr dle měsíce'!AV$5,MATCH('Filtr dle měsíce'!$A268,'Filtr dle měsíce'!$AC$6:$AC$297,0),0,1,1)*OFFSET('Filtr dle měsíce'!AV$5,MATCH('Filtr dle měsíce'!$A268,'Filtr dle měsíce'!$AC$6:$AC$297,0),0,1,1),"")&gt;0,IFERROR(OFFSET('Filtr dle měsíce'!AV$5,MATCH('Filtr dle měsíce'!$A268,'Filtr dle měsíce'!$AC$6:$AC$297,0),0,1,1)*OFFSET('Filtr dle měsíce'!AV$5,MATCH('Filtr dle měsíce'!$A268,'Filtr dle měsíce'!$AC$6:$AC$297,0),0,1,1),""),"")</f>
        <v/>
      </c>
      <c r="BI269" s="79" t="str">
        <f ca="1">IF(IFERROR(OFFSET('Filtr dle měsíce'!AW$5,MATCH('Filtr dle měsíce'!$A268,'Filtr dle měsíce'!$AC$6:$AC$297,0),0,1,1)*OFFSET('Filtr dle měsíce'!AW$5,MATCH('Filtr dle měsíce'!$A268,'Filtr dle měsíce'!$AC$6:$AC$297,0),0,1,1),"")&gt;0,IFERROR(OFFSET('Filtr dle měsíce'!AW$5,MATCH('Filtr dle měsíce'!$A268,'Filtr dle měsíce'!$AC$6:$AC$297,0),0,1,1)*OFFSET('Filtr dle měsíce'!AW$5,MATCH('Filtr dle měsíce'!$A268,'Filtr dle měsíce'!$AC$6:$AC$297,0),0,1,1),""),"")</f>
        <v/>
      </c>
      <c r="BJ269" s="79" t="str">
        <f ca="1">IF(IFERROR(OFFSET('Filtr dle měsíce'!AX$5,MATCH('Filtr dle měsíce'!$A268,'Filtr dle měsíce'!$AC$6:$AC$297,0),0,1,1)*OFFSET('Filtr dle měsíce'!AX$5,MATCH('Filtr dle měsíce'!$A268,'Filtr dle měsíce'!$AC$6:$AC$297,0),0,1,1),"")&gt;0,IFERROR(OFFSET('Filtr dle měsíce'!AX$5,MATCH('Filtr dle měsíce'!$A268,'Filtr dle měsíce'!$AC$6:$AC$297,0),0,1,1)*OFFSET('Filtr dle měsíce'!AX$5,MATCH('Filtr dle měsíce'!$A268,'Filtr dle měsíce'!$AC$6:$AC$297,0),0,1,1),""),"")</f>
        <v/>
      </c>
      <c r="BK269" s="79" t="str">
        <f ca="1">IF(IFERROR(OFFSET('Filtr dle měsíce'!AY$5,MATCH('Filtr dle měsíce'!$A268,'Filtr dle měsíce'!$AC$6:$AC$297,0),0,1,1)*OFFSET('Filtr dle měsíce'!AY$5,MATCH('Filtr dle měsíce'!$A268,'Filtr dle měsíce'!$AC$6:$AC$297,0),0,1,1),"")&gt;0,IFERROR(OFFSET('Filtr dle měsíce'!AY$5,MATCH('Filtr dle měsíce'!$A268,'Filtr dle měsíce'!$AC$6:$AC$297,0),0,1,1)*OFFSET('Filtr dle měsíce'!AY$5,MATCH('Filtr dle měsíce'!$A268,'Filtr dle měsíce'!$AC$6:$AC$297,0),0,1,1),""),"")</f>
        <v/>
      </c>
      <c r="BL269" s="79" t="str">
        <f ca="1">IF(IFERROR(OFFSET('Filtr dle měsíce'!AZ$5,MATCH('Filtr dle měsíce'!$A268,'Filtr dle měsíce'!$AC$6:$AC$297,0),0,1,1)*OFFSET('Filtr dle měsíce'!AZ$5,MATCH('Filtr dle měsíce'!$A268,'Filtr dle měsíce'!$AC$6:$AC$297,0),0,1,1),"")&gt;0,IFERROR(OFFSET('Filtr dle měsíce'!AZ$5,MATCH('Filtr dle měsíce'!$A268,'Filtr dle měsíce'!$AC$6:$AC$297,0),0,1,1)*OFFSET('Filtr dle měsíce'!AZ$5,MATCH('Filtr dle měsíce'!$A268,'Filtr dle měsíce'!$AC$6:$AC$297,0),0,1,1),""),"")</f>
        <v/>
      </c>
      <c r="BM269" s="79" t="str">
        <f ca="1">IF(IFERROR(OFFSET('Filtr dle měsíce'!BA$5,MATCH('Filtr dle měsíce'!$A268,'Filtr dle měsíce'!$AC$6:$AC$297,0),0,1,1)*OFFSET('Filtr dle měsíce'!BA$5,MATCH('Filtr dle měsíce'!$A268,'Filtr dle měsíce'!$AC$6:$AC$297,0),0,1,1),"")&gt;0,IFERROR(OFFSET('Filtr dle měsíce'!BA$5,MATCH('Filtr dle měsíce'!$A268,'Filtr dle měsíce'!$AC$6:$AC$297,0),0,1,1)*OFFSET('Filtr dle měsíce'!BA$5,MATCH('Filtr dle měsíce'!$A268,'Filtr dle měsíce'!$AC$6:$AC$297,0),0,1,1),""),"")</f>
        <v/>
      </c>
      <c r="BN269" s="79" t="str">
        <f ca="1">IF(IFERROR(OFFSET('Filtr dle měsíce'!BB$5,MATCH('Filtr dle měsíce'!$A268,'Filtr dle měsíce'!$AC$6:$AC$297,0),0,1,1)*OFFSET('Filtr dle měsíce'!BB$5,MATCH('Filtr dle měsíce'!$A268,'Filtr dle měsíce'!$AC$6:$AC$297,0),0,1,1),"")&gt;0,IFERROR(OFFSET('Filtr dle měsíce'!BB$5,MATCH('Filtr dle měsíce'!$A268,'Filtr dle měsíce'!$AC$6:$AC$297,0),0,1,1)*OFFSET('Filtr dle měsíce'!BB$5,MATCH('Filtr dle měsíce'!$A268,'Filtr dle měsíce'!$AC$6:$AC$297,0),0,1,1),""),"")</f>
        <v/>
      </c>
      <c r="BO269" s="79" t="str">
        <f ca="1">IF(IFERROR(OFFSET('Filtr dle měsíce'!BC$5,MATCH('Filtr dle měsíce'!$A268,'Filtr dle měsíce'!$AC$6:$AC$297,0),0,1,1)*OFFSET('Filtr dle měsíce'!BC$5,MATCH('Filtr dle měsíce'!$A268,'Filtr dle měsíce'!$AC$6:$AC$297,0),0,1,1),"")&gt;0,IFERROR(OFFSET('Filtr dle měsíce'!BC$5,MATCH('Filtr dle měsíce'!$A268,'Filtr dle měsíce'!$AC$6:$AC$297,0),0,1,1)*OFFSET('Filtr dle měsíce'!BC$5,MATCH('Filtr dle měsíce'!$A268,'Filtr dle měsíce'!$AC$6:$AC$297,0),0,1,1),""),"")</f>
        <v/>
      </c>
      <c r="BP269" s="79"/>
      <c r="BQ269" s="79"/>
    </row>
    <row r="270" spans="1:69" ht="14.25" customHeight="1" x14ac:dyDescent="0.4">
      <c r="A270" s="51">
        <v>266</v>
      </c>
      <c r="B270" s="74" t="str">
        <f ca="1">IFERROR(TEXT(OFFSET('Tabulka klientů 2023'!$C$7,MATCH('Filtr dle měsíce'!A270,'Filtr dle měsíce'!$AC$6:$AC$297,0),0,1,1),""),"")</f>
        <v/>
      </c>
      <c r="C270" s="75" t="str">
        <f ca="1">IF(IFERROR(OFFSET('Tabulka klientů 2023'!$Q$7,MATCH('Filtr dle měsíce'!A270,'Filtr dle měsíce'!$AC$6:$AC$297,0),0,1,1)*OFFSET('Filtr dle měsíce'!$Q$5,MATCH('Filtr dle měsíce'!A270,'Filtr dle měsíce'!$AC$6:$AC$297,0),0,1,1),"")&gt;0,IFERROR(OFFSET('Tabulka klientů 2023'!$Q$7,MATCH('Filtr dle měsíce'!A270,'Filtr dle měsíce'!$AC$6:$AC$297,0),0,1,1)*OFFSET('Filtr dle měsíce'!$Q$5,MATCH('Filtr dle měsíce'!A270,'Filtr dle měsíce'!$AC$6:$AC$297,0),0,1,1),""),"")</f>
        <v/>
      </c>
      <c r="D270" s="76" t="str">
        <f ca="1">IF(IFERROR(OFFSET('Tabulka klientů 2023'!$T$7,MATCH('Filtr dle měsíce'!A270,'Filtr dle měsíce'!$AC$6:$AC$297,0),0,1,1)*OFFSET('Filtr dle měsíce'!$R$5,MATCH('Filtr dle měsíce'!A270,'Filtr dle měsíce'!$AC$6:$AC$297,0),0,1,1),"")&gt;0,IFERROR(OFFSET('Tabulka klientů 2023'!$T$7,MATCH('Filtr dle měsíce'!A270,'Filtr dle měsíce'!$AC$6:$AC$297,0),0,1,1)*OFFSET('Filtr dle měsíce'!$R$5,MATCH('Filtr dle měsíce'!A270,'Filtr dle měsíce'!$AC$6:$AC$297,0),0,1,1),""),"")</f>
        <v/>
      </c>
      <c r="E270" s="75" t="str">
        <f ca="1">IF(IFERROR(OFFSET('Tabulka klientů 2023'!$W$7,MATCH('Filtr dle měsíce'!A270,'Filtr dle měsíce'!$AC$6:$AC$297,0),0,1,1)*OFFSET('Filtr dle měsíce'!$S$5,MATCH('Filtr dle měsíce'!A270,'Filtr dle měsíce'!$AC$6:$AC$297,0),0,1,1),"")&gt;0,IFERROR(OFFSET('Tabulka klientů 2023'!$W$7,MATCH('Filtr dle měsíce'!A270,'Filtr dle měsíce'!$AC$6:$AC$297,0),0,1,1)*OFFSET('Filtr dle měsíce'!$S$5,MATCH('Filtr dle měsíce'!A270,'Filtr dle měsíce'!$AC$6:$AC$297,0),0,1,1),""),"")</f>
        <v/>
      </c>
      <c r="F270" s="76" t="str">
        <f ca="1">IF(IFERROR(OFFSET('Tabulka klientů 2023'!$Z$7,MATCH('Filtr dle měsíce'!A270,'Filtr dle měsíce'!$AC$6:$AC$297,0),0,1,1)*OFFSET('Filtr dle měsíce'!$T$5,MATCH('Filtr dle měsíce'!A270,'Filtr dle měsíce'!$AC$6:$AC$297,0),0,1,1),"")&gt;0,IFERROR(OFFSET('Tabulka klientů 2023'!$Z$7,MATCH('Filtr dle měsíce'!A270,'Filtr dle měsíce'!$AC$6:$AC$297,0),0,1,1)*OFFSET('Filtr dle měsíce'!$T$5,MATCH('Filtr dle měsíce'!A270,'Filtr dle měsíce'!$AC$6:$AC$297,0),0,1,1),""),"")</f>
        <v/>
      </c>
      <c r="G270" s="75" t="str">
        <f ca="1">IF(IFERROR(OFFSET('Tabulka klientů 2023'!$AC$7,MATCH('Filtr dle měsíce'!A270,'Filtr dle měsíce'!$AC$6:$AC$297,0),0,1,1)*OFFSET('Filtr dle měsíce'!$U$5,MATCH('Filtr dle měsíce'!A270,'Filtr dle měsíce'!$AC$6:$AC$297,0),0,1,1),"")&gt;0,IFERROR(OFFSET('Tabulka klientů 2023'!$AC$7,MATCH('Filtr dle měsíce'!A270,'Filtr dle měsíce'!$AC$6:$AC$297,0),0,1,1)*OFFSET('Filtr dle měsíce'!$U$5,MATCH('Filtr dle měsíce'!A270,'Filtr dle měsíce'!$AC$6:$AC$297,0),0,1,1),""),"")</f>
        <v/>
      </c>
      <c r="H270" s="76" t="str">
        <f ca="1">IF(IFERROR(OFFSET('Tabulka klientů 2023'!$AF$7,MATCH('Filtr dle měsíce'!A270,'Filtr dle měsíce'!$AC$6:$AC$297,0),0,1,1)*OFFSET('Filtr dle měsíce'!$V$5,MATCH('Filtr dle měsíce'!A270,'Filtr dle měsíce'!$AC$6:$AC$297,0),0,1,1),"")&gt;0,IFERROR(OFFSET('Tabulka klientů 2023'!$AF$7,MATCH('Filtr dle měsíce'!A270,'Filtr dle měsíce'!$AC$6:$AC$297,0),0,1,1)*OFFSET('Filtr dle měsíce'!$V$5,MATCH('Filtr dle měsíce'!A270,'Filtr dle měsíce'!$AC$6:$AC$297,0),0,1,1),""),"")</f>
        <v/>
      </c>
      <c r="I270" s="75" t="str">
        <f ca="1">IF(IFERROR(OFFSET('Tabulka klientů 2023'!$AI$7,MATCH('Filtr dle měsíce'!A270,'Filtr dle měsíce'!$AC$6:$AC$297,0),0,1,1)*OFFSET('Filtr dle měsíce'!$W$5,MATCH('Filtr dle měsíce'!A270,'Filtr dle měsíce'!$AC$6:$AC$297,0),0,1,1),"")&gt;0,IFERROR(OFFSET('Tabulka klientů 2023'!$AI$7,MATCH('Filtr dle měsíce'!A270,'Filtr dle měsíce'!$AC$6:$AC$297,0),0,1,1)*OFFSET('Filtr dle měsíce'!$W$5,MATCH('Filtr dle měsíce'!A270,'Filtr dle měsíce'!$AC$6:$AC$297,0),0,1,1),""),"")</f>
        <v/>
      </c>
      <c r="J270" s="76" t="str">
        <f ca="1">IF(IFERROR(OFFSET('Tabulka klientů 2023'!$AL$7,MATCH('Filtr dle měsíce'!A270,'Filtr dle měsíce'!$AC$6:$AC$297,0),0,1,1)*OFFSET('Filtr dle měsíce'!$X$5,MATCH('Filtr dle měsíce'!A270,'Filtr dle měsíce'!$AC$6:$AC$297,0),0,1,1),"")&gt;0,IFERROR(OFFSET('Tabulka klientů 2023'!$AL$7,MATCH('Filtr dle měsíce'!A270,'Filtr dle měsíce'!$AC$6:$AC$297,0),0,1,1)*OFFSET('Filtr dle měsíce'!$X$5,MATCH('Filtr dle měsíce'!A270,'Filtr dle měsíce'!$AC$6:$AC$297,0),0,1,1),""),"")</f>
        <v/>
      </c>
      <c r="K270" s="75" t="str">
        <f ca="1">IF(IFERROR(OFFSET('Tabulka klientů 2023'!$AO$7,MATCH('Filtr dle měsíce'!A270,'Filtr dle měsíce'!$AC$6:$AC$297,0),0,1,1)*OFFSET('Filtr dle měsíce'!$Y$5,MATCH('Filtr dle měsíce'!A270,'Filtr dle měsíce'!$AC$6:$AC$297,0),0,1,1),"")&gt;0,IFERROR(OFFSET('Tabulka klientů 2023'!$AO$7,MATCH('Filtr dle měsíce'!A270,'Filtr dle měsíce'!$AC$6:$AC$297,0),0,1,1)*OFFSET('Filtr dle měsíce'!$Y$5,MATCH('Filtr dle měsíce'!A270,'Filtr dle měsíce'!$AC$6:$AC$297,0),0,1,1),""),"")</f>
        <v/>
      </c>
      <c r="L270" s="76" t="str">
        <f ca="1">IF(IFERROR(OFFSET('Tabulka klientů 2023'!$AR$7,MATCH('Filtr dle měsíce'!A270,'Filtr dle měsíce'!$AC$6:$AC$297,0),0,1,1)*OFFSET('Filtr dle měsíce'!$Z$5,MATCH('Filtr dle měsíce'!A270,'Filtr dle měsíce'!$AC$6:$AC$297,0),0,1,1),"")&gt;0,IFERROR(OFFSET('Tabulka klientů 2023'!$AR$7,MATCH('Filtr dle měsíce'!A270,'Filtr dle měsíce'!$AC$6:$AC$297,0),0,1,1)*OFFSET('Filtr dle měsíce'!$Z$5,MATCH('Filtr dle měsíce'!A270,'Filtr dle měsíce'!$AC$6:$AC$297,0),0,1,1),""),"")</f>
        <v/>
      </c>
      <c r="M270" s="77" t="str">
        <f ca="1">IF(IFERROR(OFFSET('Tabulka klientů 2023'!$AU$7,MATCH('Filtr dle měsíce'!A270,'Filtr dle měsíce'!$AC$6:$AC$297,0),0,1,1)*OFFSET('Filtr dle měsíce'!$AA$5,MATCH('Filtr dle měsíce'!A270,'Filtr dle měsíce'!$AC$6:$AC$297,0),0,1,1),"")&gt;0,IFERROR(OFFSET('Tabulka klientů 2023'!$AU$7,MATCH('Filtr dle měsíce'!A270,'Filtr dle měsíce'!$AC$6:$AC$297,0),0,1,1)*OFFSET('Filtr dle měsíce'!$AA$5,MATCH('Filtr dle měsíce'!A270,'Filtr dle měsíce'!$AC$6:$AC$297,0),0,1,1),""),"")</f>
        <v/>
      </c>
      <c r="N270" s="78" t="str">
        <f t="shared" ca="1" si="510"/>
        <v/>
      </c>
      <c r="Q270" s="51">
        <f>IF('Tabulka klientů 2023'!R272='Filtr dle měsíce'!$C$1,1,0)</f>
        <v>0</v>
      </c>
      <c r="R270" s="51">
        <f>IF('Tabulka klientů 2023'!U272='Filtr dle měsíce'!$C$1,1,0)</f>
        <v>0</v>
      </c>
      <c r="S270" s="51">
        <f>IF('Tabulka klientů 2023'!X272='Filtr dle měsíce'!$C$1,1,0)</f>
        <v>0</v>
      </c>
      <c r="T270" s="51">
        <f>IF('Tabulka klientů 2023'!AA272='Filtr dle měsíce'!$C$1,1,0)</f>
        <v>0</v>
      </c>
      <c r="U270" s="51">
        <f>IF('Tabulka klientů 2023'!AD272='Filtr dle měsíce'!$C$1,1,0)</f>
        <v>0</v>
      </c>
      <c r="V270" s="51">
        <f>IF('Tabulka klientů 2023'!AG272='Filtr dle měsíce'!$C$1,1,0)</f>
        <v>0</v>
      </c>
      <c r="W270" s="51">
        <f>IF('Tabulka klientů 2023'!AJ272='Filtr dle měsíce'!$C$1,1,0)</f>
        <v>0</v>
      </c>
      <c r="X270" s="1">
        <f>IF('Tabulka klientů 2023'!AM272='Filtr dle měsíce'!$C$1,1,0)</f>
        <v>0</v>
      </c>
      <c r="Y270" s="1">
        <f>IF('Tabulka klientů 2023'!AP272='Filtr dle měsíce'!$C$1,1,0)</f>
        <v>0</v>
      </c>
      <c r="Z270" s="1">
        <f>IF('Tabulka klientů 2023'!AS272='Filtr dle měsíce'!$C$1,1,0)</f>
        <v>0</v>
      </c>
      <c r="AA270" s="1">
        <f>IF('Tabulka klientů 2023'!AV272='Filtr dle měsíce'!$C$1,1,0)</f>
        <v>0</v>
      </c>
      <c r="AB270" s="1">
        <f t="shared" si="513"/>
        <v>0</v>
      </c>
      <c r="AC270" s="1">
        <f t="shared" si="514"/>
        <v>0</v>
      </c>
      <c r="AE270" s="51">
        <f>IF('Tabulka klientů 2023'!S272="ANO",1,0)</f>
        <v>0</v>
      </c>
      <c r="AF270" s="51">
        <f>IF('Tabulka klientů 2023'!V272="ANO",1,0)</f>
        <v>0</v>
      </c>
      <c r="AG270" s="51">
        <f>IF('Tabulka klientů 2023'!Y272="ANO",1,0)</f>
        <v>0</v>
      </c>
      <c r="AH270" s="51">
        <f>IF('Tabulka klientů 2023'!AB272="ANO",1,0)</f>
        <v>0</v>
      </c>
      <c r="AI270" s="51">
        <f>IF('Tabulka klientů 2023'!AE272="ANO",1,0)</f>
        <v>0</v>
      </c>
      <c r="AJ270" s="51">
        <f>IF('Tabulka klientů 2023'!AH272="ANO",1,0)</f>
        <v>0</v>
      </c>
      <c r="AK270" s="51">
        <f>IF('Tabulka klientů 2023'!AK272="ANO",1,0)</f>
        <v>0</v>
      </c>
      <c r="AL270" s="51">
        <f>IF('Tabulka klientů 2023'!AN272="ANO",1,0)</f>
        <v>0</v>
      </c>
      <c r="AM270" s="51">
        <f>IF('Tabulka klientů 2023'!AQ272="ANO",1,0)</f>
        <v>0</v>
      </c>
      <c r="AN270" s="51">
        <f>IF('Tabulka klientů 2023'!AT272="ANO",1,0)</f>
        <v>0</v>
      </c>
      <c r="AO270" s="51">
        <f>IF('Tabulka klientů 2023'!AW272="ANO",1,0)</f>
        <v>0</v>
      </c>
      <c r="AP270" s="51" t="e">
        <f t="shared" ref="AP270:AQ270" si="533">#N/A</f>
        <v>#N/A</v>
      </c>
      <c r="AQ270" s="51" t="e">
        <f t="shared" si="533"/>
        <v>#N/A</v>
      </c>
      <c r="AR270" s="51"/>
      <c r="AS270" s="1">
        <f t="shared" ref="AS270:BC270" si="534">SUM(Q270+AE270)</f>
        <v>0</v>
      </c>
      <c r="AT270" s="1">
        <f t="shared" si="534"/>
        <v>0</v>
      </c>
      <c r="AU270" s="1">
        <f t="shared" si="534"/>
        <v>0</v>
      </c>
      <c r="AV270" s="1">
        <f t="shared" si="534"/>
        <v>0</v>
      </c>
      <c r="AW270" s="1">
        <f t="shared" si="534"/>
        <v>0</v>
      </c>
      <c r="AX270" s="1">
        <f t="shared" si="534"/>
        <v>0</v>
      </c>
      <c r="AY270" s="1">
        <f t="shared" si="534"/>
        <v>0</v>
      </c>
      <c r="AZ270" s="1">
        <f t="shared" si="534"/>
        <v>0</v>
      </c>
      <c r="BA270" s="1">
        <f t="shared" si="534"/>
        <v>0</v>
      </c>
      <c r="BB270" s="1">
        <f t="shared" si="534"/>
        <v>0</v>
      </c>
      <c r="BC270" s="1">
        <f t="shared" si="534"/>
        <v>0</v>
      </c>
      <c r="BD270" s="1"/>
      <c r="BE270" s="79" t="str">
        <f ca="1">IF(IFERROR(OFFSET('Filtr dle měsíce'!AS$5,MATCH('Filtr dle měsíce'!$A269,'Filtr dle měsíce'!$AC$6:$AC$297,0),0,1,1)*OFFSET('Filtr dle měsíce'!AS$5,MATCH('Filtr dle měsíce'!$A269,'Filtr dle měsíce'!$AC$6:$AC$297,0),0,1,1),"")&gt;0,IFERROR(OFFSET('Filtr dle měsíce'!AS$5,MATCH('Filtr dle měsíce'!$A269,'Filtr dle měsíce'!$AC$6:$AC$297,0),0,1,1)*OFFSET('Filtr dle měsíce'!AS$5,MATCH('Filtr dle měsíce'!$A269,'Filtr dle měsíce'!$AC$6:$AC$297,0),0,1,1),""),"")</f>
        <v/>
      </c>
      <c r="BF270" s="79" t="str">
        <f ca="1">IF(IFERROR(OFFSET('Filtr dle měsíce'!AT$5,MATCH('Filtr dle měsíce'!$A269,'Filtr dle měsíce'!$AC$6:$AC$297,0),0,1,1)*OFFSET('Filtr dle měsíce'!AT$5,MATCH('Filtr dle měsíce'!$A269,'Filtr dle měsíce'!$AC$6:$AC$297,0),0,1,1),"")&gt;0,IFERROR(OFFSET('Filtr dle měsíce'!AT$5,MATCH('Filtr dle měsíce'!$A269,'Filtr dle měsíce'!$AC$6:$AC$297,0),0,1,1)*OFFSET('Filtr dle měsíce'!AT$5,MATCH('Filtr dle měsíce'!$A269,'Filtr dle měsíce'!$AC$6:$AC$297,0),0,1,1),""),"")</f>
        <v/>
      </c>
      <c r="BG270" s="79" t="str">
        <f ca="1">IF(IFERROR(OFFSET('Filtr dle měsíce'!AU$5,MATCH('Filtr dle měsíce'!$A269,'Filtr dle měsíce'!$AC$6:$AC$297,0),0,1,1)*OFFSET('Filtr dle měsíce'!AU$5,MATCH('Filtr dle měsíce'!$A269,'Filtr dle měsíce'!$AC$6:$AC$297,0),0,1,1),"")&gt;0,IFERROR(OFFSET('Filtr dle měsíce'!AU$5,MATCH('Filtr dle měsíce'!$A269,'Filtr dle měsíce'!$AC$6:$AC$297,0),0,1,1)*OFFSET('Filtr dle měsíce'!AU$5,MATCH('Filtr dle měsíce'!$A269,'Filtr dle měsíce'!$AC$6:$AC$297,0),0,1,1),""),"")</f>
        <v/>
      </c>
      <c r="BH270" s="79" t="str">
        <f ca="1">IF(IFERROR(OFFSET('Filtr dle měsíce'!AV$5,MATCH('Filtr dle měsíce'!$A269,'Filtr dle měsíce'!$AC$6:$AC$297,0),0,1,1)*OFFSET('Filtr dle měsíce'!AV$5,MATCH('Filtr dle měsíce'!$A269,'Filtr dle měsíce'!$AC$6:$AC$297,0),0,1,1),"")&gt;0,IFERROR(OFFSET('Filtr dle měsíce'!AV$5,MATCH('Filtr dle měsíce'!$A269,'Filtr dle měsíce'!$AC$6:$AC$297,0),0,1,1)*OFFSET('Filtr dle měsíce'!AV$5,MATCH('Filtr dle měsíce'!$A269,'Filtr dle měsíce'!$AC$6:$AC$297,0),0,1,1),""),"")</f>
        <v/>
      </c>
      <c r="BI270" s="79" t="str">
        <f ca="1">IF(IFERROR(OFFSET('Filtr dle měsíce'!AW$5,MATCH('Filtr dle měsíce'!$A269,'Filtr dle měsíce'!$AC$6:$AC$297,0),0,1,1)*OFFSET('Filtr dle měsíce'!AW$5,MATCH('Filtr dle měsíce'!$A269,'Filtr dle měsíce'!$AC$6:$AC$297,0),0,1,1),"")&gt;0,IFERROR(OFFSET('Filtr dle měsíce'!AW$5,MATCH('Filtr dle měsíce'!$A269,'Filtr dle měsíce'!$AC$6:$AC$297,0),0,1,1)*OFFSET('Filtr dle měsíce'!AW$5,MATCH('Filtr dle měsíce'!$A269,'Filtr dle měsíce'!$AC$6:$AC$297,0),0,1,1),""),"")</f>
        <v/>
      </c>
      <c r="BJ270" s="79" t="str">
        <f ca="1">IF(IFERROR(OFFSET('Filtr dle měsíce'!AX$5,MATCH('Filtr dle měsíce'!$A269,'Filtr dle měsíce'!$AC$6:$AC$297,0),0,1,1)*OFFSET('Filtr dle měsíce'!AX$5,MATCH('Filtr dle měsíce'!$A269,'Filtr dle měsíce'!$AC$6:$AC$297,0),0,1,1),"")&gt;0,IFERROR(OFFSET('Filtr dle měsíce'!AX$5,MATCH('Filtr dle měsíce'!$A269,'Filtr dle měsíce'!$AC$6:$AC$297,0),0,1,1)*OFFSET('Filtr dle měsíce'!AX$5,MATCH('Filtr dle měsíce'!$A269,'Filtr dle měsíce'!$AC$6:$AC$297,0),0,1,1),""),"")</f>
        <v/>
      </c>
      <c r="BK270" s="79" t="str">
        <f ca="1">IF(IFERROR(OFFSET('Filtr dle měsíce'!AY$5,MATCH('Filtr dle měsíce'!$A269,'Filtr dle měsíce'!$AC$6:$AC$297,0),0,1,1)*OFFSET('Filtr dle měsíce'!AY$5,MATCH('Filtr dle měsíce'!$A269,'Filtr dle měsíce'!$AC$6:$AC$297,0),0,1,1),"")&gt;0,IFERROR(OFFSET('Filtr dle měsíce'!AY$5,MATCH('Filtr dle měsíce'!$A269,'Filtr dle měsíce'!$AC$6:$AC$297,0),0,1,1)*OFFSET('Filtr dle měsíce'!AY$5,MATCH('Filtr dle měsíce'!$A269,'Filtr dle měsíce'!$AC$6:$AC$297,0),0,1,1),""),"")</f>
        <v/>
      </c>
      <c r="BL270" s="79" t="str">
        <f ca="1">IF(IFERROR(OFFSET('Filtr dle měsíce'!AZ$5,MATCH('Filtr dle měsíce'!$A269,'Filtr dle měsíce'!$AC$6:$AC$297,0),0,1,1)*OFFSET('Filtr dle měsíce'!AZ$5,MATCH('Filtr dle měsíce'!$A269,'Filtr dle měsíce'!$AC$6:$AC$297,0),0,1,1),"")&gt;0,IFERROR(OFFSET('Filtr dle měsíce'!AZ$5,MATCH('Filtr dle měsíce'!$A269,'Filtr dle měsíce'!$AC$6:$AC$297,0),0,1,1)*OFFSET('Filtr dle měsíce'!AZ$5,MATCH('Filtr dle měsíce'!$A269,'Filtr dle měsíce'!$AC$6:$AC$297,0),0,1,1),""),"")</f>
        <v/>
      </c>
      <c r="BM270" s="79" t="str">
        <f ca="1">IF(IFERROR(OFFSET('Filtr dle měsíce'!BA$5,MATCH('Filtr dle měsíce'!$A269,'Filtr dle měsíce'!$AC$6:$AC$297,0),0,1,1)*OFFSET('Filtr dle měsíce'!BA$5,MATCH('Filtr dle měsíce'!$A269,'Filtr dle měsíce'!$AC$6:$AC$297,0),0,1,1),"")&gt;0,IFERROR(OFFSET('Filtr dle měsíce'!BA$5,MATCH('Filtr dle měsíce'!$A269,'Filtr dle měsíce'!$AC$6:$AC$297,0),0,1,1)*OFFSET('Filtr dle měsíce'!BA$5,MATCH('Filtr dle měsíce'!$A269,'Filtr dle měsíce'!$AC$6:$AC$297,0),0,1,1),""),"")</f>
        <v/>
      </c>
      <c r="BN270" s="79" t="str">
        <f ca="1">IF(IFERROR(OFFSET('Filtr dle měsíce'!BB$5,MATCH('Filtr dle měsíce'!$A269,'Filtr dle měsíce'!$AC$6:$AC$297,0),0,1,1)*OFFSET('Filtr dle měsíce'!BB$5,MATCH('Filtr dle měsíce'!$A269,'Filtr dle měsíce'!$AC$6:$AC$297,0),0,1,1),"")&gt;0,IFERROR(OFFSET('Filtr dle měsíce'!BB$5,MATCH('Filtr dle měsíce'!$A269,'Filtr dle měsíce'!$AC$6:$AC$297,0),0,1,1)*OFFSET('Filtr dle měsíce'!BB$5,MATCH('Filtr dle měsíce'!$A269,'Filtr dle měsíce'!$AC$6:$AC$297,0),0,1,1),""),"")</f>
        <v/>
      </c>
      <c r="BO270" s="79" t="str">
        <f ca="1">IF(IFERROR(OFFSET('Filtr dle měsíce'!BC$5,MATCH('Filtr dle měsíce'!$A269,'Filtr dle měsíce'!$AC$6:$AC$297,0),0,1,1)*OFFSET('Filtr dle měsíce'!BC$5,MATCH('Filtr dle měsíce'!$A269,'Filtr dle měsíce'!$AC$6:$AC$297,0),0,1,1),"")&gt;0,IFERROR(OFFSET('Filtr dle měsíce'!BC$5,MATCH('Filtr dle měsíce'!$A269,'Filtr dle měsíce'!$AC$6:$AC$297,0),0,1,1)*OFFSET('Filtr dle měsíce'!BC$5,MATCH('Filtr dle měsíce'!$A269,'Filtr dle měsíce'!$AC$6:$AC$297,0),0,1,1),""),"")</f>
        <v/>
      </c>
      <c r="BP270" s="79"/>
      <c r="BQ270" s="79"/>
    </row>
    <row r="271" spans="1:69" ht="14.25" customHeight="1" x14ac:dyDescent="0.4">
      <c r="A271" s="51">
        <v>267</v>
      </c>
      <c r="B271" s="74" t="str">
        <f ca="1">IFERROR(TEXT(OFFSET('Tabulka klientů 2023'!$C$7,MATCH('Filtr dle měsíce'!A271,'Filtr dle měsíce'!$AC$6:$AC$297,0),0,1,1),""),"")</f>
        <v/>
      </c>
      <c r="C271" s="75" t="str">
        <f ca="1">IF(IFERROR(OFFSET('Tabulka klientů 2023'!$Q$7,MATCH('Filtr dle měsíce'!A271,'Filtr dle měsíce'!$AC$6:$AC$297,0),0,1,1)*OFFSET('Filtr dle měsíce'!$Q$5,MATCH('Filtr dle měsíce'!A271,'Filtr dle měsíce'!$AC$6:$AC$297,0),0,1,1),"")&gt;0,IFERROR(OFFSET('Tabulka klientů 2023'!$Q$7,MATCH('Filtr dle měsíce'!A271,'Filtr dle měsíce'!$AC$6:$AC$297,0),0,1,1)*OFFSET('Filtr dle měsíce'!$Q$5,MATCH('Filtr dle měsíce'!A271,'Filtr dle měsíce'!$AC$6:$AC$297,0),0,1,1),""),"")</f>
        <v/>
      </c>
      <c r="D271" s="76" t="str">
        <f ca="1">IF(IFERROR(OFFSET('Tabulka klientů 2023'!$T$7,MATCH('Filtr dle měsíce'!A271,'Filtr dle měsíce'!$AC$6:$AC$297,0),0,1,1)*OFFSET('Filtr dle měsíce'!$R$5,MATCH('Filtr dle měsíce'!A271,'Filtr dle měsíce'!$AC$6:$AC$297,0),0,1,1),"")&gt;0,IFERROR(OFFSET('Tabulka klientů 2023'!$T$7,MATCH('Filtr dle měsíce'!A271,'Filtr dle měsíce'!$AC$6:$AC$297,0),0,1,1)*OFFSET('Filtr dle měsíce'!$R$5,MATCH('Filtr dle měsíce'!A271,'Filtr dle měsíce'!$AC$6:$AC$297,0),0,1,1),""),"")</f>
        <v/>
      </c>
      <c r="E271" s="75" t="str">
        <f ca="1">IF(IFERROR(OFFSET('Tabulka klientů 2023'!$W$7,MATCH('Filtr dle měsíce'!A271,'Filtr dle měsíce'!$AC$6:$AC$297,0),0,1,1)*OFFSET('Filtr dle měsíce'!$S$5,MATCH('Filtr dle měsíce'!A271,'Filtr dle měsíce'!$AC$6:$AC$297,0),0,1,1),"")&gt;0,IFERROR(OFFSET('Tabulka klientů 2023'!$W$7,MATCH('Filtr dle měsíce'!A271,'Filtr dle měsíce'!$AC$6:$AC$297,0),0,1,1)*OFFSET('Filtr dle měsíce'!$S$5,MATCH('Filtr dle měsíce'!A271,'Filtr dle měsíce'!$AC$6:$AC$297,0),0,1,1),""),"")</f>
        <v/>
      </c>
      <c r="F271" s="76" t="str">
        <f ca="1">IF(IFERROR(OFFSET('Tabulka klientů 2023'!$Z$7,MATCH('Filtr dle měsíce'!A271,'Filtr dle měsíce'!$AC$6:$AC$297,0),0,1,1)*OFFSET('Filtr dle měsíce'!$T$5,MATCH('Filtr dle měsíce'!A271,'Filtr dle měsíce'!$AC$6:$AC$297,0),0,1,1),"")&gt;0,IFERROR(OFFSET('Tabulka klientů 2023'!$Z$7,MATCH('Filtr dle měsíce'!A271,'Filtr dle měsíce'!$AC$6:$AC$297,0),0,1,1)*OFFSET('Filtr dle měsíce'!$T$5,MATCH('Filtr dle měsíce'!A271,'Filtr dle měsíce'!$AC$6:$AC$297,0),0,1,1),""),"")</f>
        <v/>
      </c>
      <c r="G271" s="75" t="str">
        <f ca="1">IF(IFERROR(OFFSET('Tabulka klientů 2023'!$AC$7,MATCH('Filtr dle měsíce'!A271,'Filtr dle měsíce'!$AC$6:$AC$297,0),0,1,1)*OFFSET('Filtr dle měsíce'!$U$5,MATCH('Filtr dle měsíce'!A271,'Filtr dle měsíce'!$AC$6:$AC$297,0),0,1,1),"")&gt;0,IFERROR(OFFSET('Tabulka klientů 2023'!$AC$7,MATCH('Filtr dle měsíce'!A271,'Filtr dle měsíce'!$AC$6:$AC$297,0),0,1,1)*OFFSET('Filtr dle měsíce'!$U$5,MATCH('Filtr dle měsíce'!A271,'Filtr dle měsíce'!$AC$6:$AC$297,0),0,1,1),""),"")</f>
        <v/>
      </c>
      <c r="H271" s="76" t="str">
        <f ca="1">IF(IFERROR(OFFSET('Tabulka klientů 2023'!$AF$7,MATCH('Filtr dle měsíce'!A271,'Filtr dle měsíce'!$AC$6:$AC$297,0),0,1,1)*OFFSET('Filtr dle měsíce'!$V$5,MATCH('Filtr dle měsíce'!A271,'Filtr dle měsíce'!$AC$6:$AC$297,0),0,1,1),"")&gt;0,IFERROR(OFFSET('Tabulka klientů 2023'!$AF$7,MATCH('Filtr dle měsíce'!A271,'Filtr dle měsíce'!$AC$6:$AC$297,0),0,1,1)*OFFSET('Filtr dle měsíce'!$V$5,MATCH('Filtr dle měsíce'!A271,'Filtr dle měsíce'!$AC$6:$AC$297,0),0,1,1),""),"")</f>
        <v/>
      </c>
      <c r="I271" s="75" t="str">
        <f ca="1">IF(IFERROR(OFFSET('Tabulka klientů 2023'!$AI$7,MATCH('Filtr dle měsíce'!A271,'Filtr dle měsíce'!$AC$6:$AC$297,0),0,1,1)*OFFSET('Filtr dle měsíce'!$W$5,MATCH('Filtr dle měsíce'!A271,'Filtr dle měsíce'!$AC$6:$AC$297,0),0,1,1),"")&gt;0,IFERROR(OFFSET('Tabulka klientů 2023'!$AI$7,MATCH('Filtr dle měsíce'!A271,'Filtr dle měsíce'!$AC$6:$AC$297,0),0,1,1)*OFFSET('Filtr dle měsíce'!$W$5,MATCH('Filtr dle měsíce'!A271,'Filtr dle měsíce'!$AC$6:$AC$297,0),0,1,1),""),"")</f>
        <v/>
      </c>
      <c r="J271" s="76" t="str">
        <f ca="1">IF(IFERROR(OFFSET('Tabulka klientů 2023'!$AL$7,MATCH('Filtr dle měsíce'!A271,'Filtr dle měsíce'!$AC$6:$AC$297,0),0,1,1)*OFFSET('Filtr dle měsíce'!$X$5,MATCH('Filtr dle měsíce'!A271,'Filtr dle měsíce'!$AC$6:$AC$297,0),0,1,1),"")&gt;0,IFERROR(OFFSET('Tabulka klientů 2023'!$AL$7,MATCH('Filtr dle měsíce'!A271,'Filtr dle měsíce'!$AC$6:$AC$297,0),0,1,1)*OFFSET('Filtr dle měsíce'!$X$5,MATCH('Filtr dle měsíce'!A271,'Filtr dle měsíce'!$AC$6:$AC$297,0),0,1,1),""),"")</f>
        <v/>
      </c>
      <c r="K271" s="75" t="str">
        <f ca="1">IF(IFERROR(OFFSET('Tabulka klientů 2023'!$AO$7,MATCH('Filtr dle měsíce'!A271,'Filtr dle měsíce'!$AC$6:$AC$297,0),0,1,1)*OFFSET('Filtr dle měsíce'!$Y$5,MATCH('Filtr dle měsíce'!A271,'Filtr dle měsíce'!$AC$6:$AC$297,0),0,1,1),"")&gt;0,IFERROR(OFFSET('Tabulka klientů 2023'!$AO$7,MATCH('Filtr dle měsíce'!A271,'Filtr dle měsíce'!$AC$6:$AC$297,0),0,1,1)*OFFSET('Filtr dle měsíce'!$Y$5,MATCH('Filtr dle měsíce'!A271,'Filtr dle měsíce'!$AC$6:$AC$297,0),0,1,1),""),"")</f>
        <v/>
      </c>
      <c r="L271" s="76" t="str">
        <f ca="1">IF(IFERROR(OFFSET('Tabulka klientů 2023'!$AR$7,MATCH('Filtr dle měsíce'!A271,'Filtr dle měsíce'!$AC$6:$AC$297,0),0,1,1)*OFFSET('Filtr dle měsíce'!$Z$5,MATCH('Filtr dle měsíce'!A271,'Filtr dle měsíce'!$AC$6:$AC$297,0),0,1,1),"")&gt;0,IFERROR(OFFSET('Tabulka klientů 2023'!$AR$7,MATCH('Filtr dle měsíce'!A271,'Filtr dle měsíce'!$AC$6:$AC$297,0),0,1,1)*OFFSET('Filtr dle měsíce'!$Z$5,MATCH('Filtr dle měsíce'!A271,'Filtr dle měsíce'!$AC$6:$AC$297,0),0,1,1),""),"")</f>
        <v/>
      </c>
      <c r="M271" s="77" t="str">
        <f ca="1">IF(IFERROR(OFFSET('Tabulka klientů 2023'!$AU$7,MATCH('Filtr dle měsíce'!A271,'Filtr dle měsíce'!$AC$6:$AC$297,0),0,1,1)*OFFSET('Filtr dle měsíce'!$AA$5,MATCH('Filtr dle měsíce'!A271,'Filtr dle měsíce'!$AC$6:$AC$297,0),0,1,1),"")&gt;0,IFERROR(OFFSET('Tabulka klientů 2023'!$AU$7,MATCH('Filtr dle měsíce'!A271,'Filtr dle měsíce'!$AC$6:$AC$297,0),0,1,1)*OFFSET('Filtr dle měsíce'!$AA$5,MATCH('Filtr dle měsíce'!A271,'Filtr dle měsíce'!$AC$6:$AC$297,0),0,1,1),""),"")</f>
        <v/>
      </c>
      <c r="N271" s="78" t="str">
        <f t="shared" ca="1" si="510"/>
        <v/>
      </c>
      <c r="Q271" s="51">
        <f>IF('Tabulka klientů 2023'!R273='Filtr dle měsíce'!$C$1,1,0)</f>
        <v>0</v>
      </c>
      <c r="R271" s="51">
        <f>IF('Tabulka klientů 2023'!U273='Filtr dle měsíce'!$C$1,1,0)</f>
        <v>0</v>
      </c>
      <c r="S271" s="51">
        <f>IF('Tabulka klientů 2023'!X273='Filtr dle měsíce'!$C$1,1,0)</f>
        <v>0</v>
      </c>
      <c r="T271" s="51">
        <f>IF('Tabulka klientů 2023'!AA273='Filtr dle měsíce'!$C$1,1,0)</f>
        <v>0</v>
      </c>
      <c r="U271" s="51">
        <f>IF('Tabulka klientů 2023'!AD273='Filtr dle měsíce'!$C$1,1,0)</f>
        <v>0</v>
      </c>
      <c r="V271" s="51">
        <f>IF('Tabulka klientů 2023'!AG273='Filtr dle měsíce'!$C$1,1,0)</f>
        <v>0</v>
      </c>
      <c r="W271" s="51">
        <f>IF('Tabulka klientů 2023'!AJ273='Filtr dle měsíce'!$C$1,1,0)</f>
        <v>0</v>
      </c>
      <c r="X271" s="1">
        <f>IF('Tabulka klientů 2023'!AM273='Filtr dle měsíce'!$C$1,1,0)</f>
        <v>0</v>
      </c>
      <c r="Y271" s="1">
        <f>IF('Tabulka klientů 2023'!AP273='Filtr dle měsíce'!$C$1,1,0)</f>
        <v>0</v>
      </c>
      <c r="Z271" s="1">
        <f>IF('Tabulka klientů 2023'!AS273='Filtr dle měsíce'!$C$1,1,0)</f>
        <v>0</v>
      </c>
      <c r="AA271" s="1">
        <f>IF('Tabulka klientů 2023'!AV273='Filtr dle měsíce'!$C$1,1,0)</f>
        <v>0</v>
      </c>
      <c r="AB271" s="1">
        <f t="shared" si="513"/>
        <v>0</v>
      </c>
      <c r="AC271" s="1">
        <f t="shared" si="514"/>
        <v>0</v>
      </c>
      <c r="AE271" s="51">
        <f>IF('Tabulka klientů 2023'!S273="ANO",1,0)</f>
        <v>0</v>
      </c>
      <c r="AF271" s="51">
        <f>IF('Tabulka klientů 2023'!V273="ANO",1,0)</f>
        <v>0</v>
      </c>
      <c r="AG271" s="51">
        <f>IF('Tabulka klientů 2023'!Y273="ANO",1,0)</f>
        <v>0</v>
      </c>
      <c r="AH271" s="51">
        <f>IF('Tabulka klientů 2023'!AB273="ANO",1,0)</f>
        <v>0</v>
      </c>
      <c r="AI271" s="51">
        <f>IF('Tabulka klientů 2023'!AE273="ANO",1,0)</f>
        <v>0</v>
      </c>
      <c r="AJ271" s="51">
        <f>IF('Tabulka klientů 2023'!AH273="ANO",1,0)</f>
        <v>0</v>
      </c>
      <c r="AK271" s="51">
        <f>IF('Tabulka klientů 2023'!AK273="ANO",1,0)</f>
        <v>0</v>
      </c>
      <c r="AL271" s="51">
        <f>IF('Tabulka klientů 2023'!AN273="ANO",1,0)</f>
        <v>0</v>
      </c>
      <c r="AM271" s="51">
        <f>IF('Tabulka klientů 2023'!AQ273="ANO",1,0)</f>
        <v>0</v>
      </c>
      <c r="AN271" s="51">
        <f>IF('Tabulka klientů 2023'!AT273="ANO",1,0)</f>
        <v>0</v>
      </c>
      <c r="AO271" s="51">
        <f>IF('Tabulka klientů 2023'!AW273="ANO",1,0)</f>
        <v>0</v>
      </c>
      <c r="AP271" s="51" t="e">
        <f t="shared" ref="AP271:AQ271" si="535">#N/A</f>
        <v>#N/A</v>
      </c>
      <c r="AQ271" s="51" t="e">
        <f t="shared" si="535"/>
        <v>#N/A</v>
      </c>
      <c r="AR271" s="51"/>
      <c r="AS271" s="1">
        <f t="shared" ref="AS271:BC271" si="536">SUM(Q271+AE271)</f>
        <v>0</v>
      </c>
      <c r="AT271" s="1">
        <f t="shared" si="536"/>
        <v>0</v>
      </c>
      <c r="AU271" s="1">
        <f t="shared" si="536"/>
        <v>0</v>
      </c>
      <c r="AV271" s="1">
        <f t="shared" si="536"/>
        <v>0</v>
      </c>
      <c r="AW271" s="1">
        <f t="shared" si="536"/>
        <v>0</v>
      </c>
      <c r="AX271" s="1">
        <f t="shared" si="536"/>
        <v>0</v>
      </c>
      <c r="AY271" s="1">
        <f t="shared" si="536"/>
        <v>0</v>
      </c>
      <c r="AZ271" s="1">
        <f t="shared" si="536"/>
        <v>0</v>
      </c>
      <c r="BA271" s="1">
        <f t="shared" si="536"/>
        <v>0</v>
      </c>
      <c r="BB271" s="1">
        <f t="shared" si="536"/>
        <v>0</v>
      </c>
      <c r="BC271" s="1">
        <f t="shared" si="536"/>
        <v>0</v>
      </c>
      <c r="BD271" s="1"/>
      <c r="BE271" s="79" t="str">
        <f ca="1">IF(IFERROR(OFFSET('Filtr dle měsíce'!AS$5,MATCH('Filtr dle měsíce'!$A270,'Filtr dle měsíce'!$AC$6:$AC$297,0),0,1,1)*OFFSET('Filtr dle měsíce'!AS$5,MATCH('Filtr dle měsíce'!$A270,'Filtr dle měsíce'!$AC$6:$AC$297,0),0,1,1),"")&gt;0,IFERROR(OFFSET('Filtr dle měsíce'!AS$5,MATCH('Filtr dle měsíce'!$A270,'Filtr dle měsíce'!$AC$6:$AC$297,0),0,1,1)*OFFSET('Filtr dle měsíce'!AS$5,MATCH('Filtr dle měsíce'!$A270,'Filtr dle měsíce'!$AC$6:$AC$297,0),0,1,1),""),"")</f>
        <v/>
      </c>
      <c r="BF271" s="79" t="str">
        <f ca="1">IF(IFERROR(OFFSET('Filtr dle měsíce'!AT$5,MATCH('Filtr dle měsíce'!$A270,'Filtr dle měsíce'!$AC$6:$AC$297,0),0,1,1)*OFFSET('Filtr dle měsíce'!AT$5,MATCH('Filtr dle měsíce'!$A270,'Filtr dle měsíce'!$AC$6:$AC$297,0),0,1,1),"")&gt;0,IFERROR(OFFSET('Filtr dle měsíce'!AT$5,MATCH('Filtr dle měsíce'!$A270,'Filtr dle měsíce'!$AC$6:$AC$297,0),0,1,1)*OFFSET('Filtr dle měsíce'!AT$5,MATCH('Filtr dle měsíce'!$A270,'Filtr dle měsíce'!$AC$6:$AC$297,0),0,1,1),""),"")</f>
        <v/>
      </c>
      <c r="BG271" s="79" t="str">
        <f ca="1">IF(IFERROR(OFFSET('Filtr dle měsíce'!AU$5,MATCH('Filtr dle měsíce'!$A270,'Filtr dle měsíce'!$AC$6:$AC$297,0),0,1,1)*OFFSET('Filtr dle měsíce'!AU$5,MATCH('Filtr dle měsíce'!$A270,'Filtr dle měsíce'!$AC$6:$AC$297,0),0,1,1),"")&gt;0,IFERROR(OFFSET('Filtr dle měsíce'!AU$5,MATCH('Filtr dle měsíce'!$A270,'Filtr dle měsíce'!$AC$6:$AC$297,0),0,1,1)*OFFSET('Filtr dle měsíce'!AU$5,MATCH('Filtr dle měsíce'!$A270,'Filtr dle měsíce'!$AC$6:$AC$297,0),0,1,1),""),"")</f>
        <v/>
      </c>
      <c r="BH271" s="79" t="str">
        <f ca="1">IF(IFERROR(OFFSET('Filtr dle měsíce'!AV$5,MATCH('Filtr dle měsíce'!$A270,'Filtr dle měsíce'!$AC$6:$AC$297,0),0,1,1)*OFFSET('Filtr dle měsíce'!AV$5,MATCH('Filtr dle měsíce'!$A270,'Filtr dle měsíce'!$AC$6:$AC$297,0),0,1,1),"")&gt;0,IFERROR(OFFSET('Filtr dle měsíce'!AV$5,MATCH('Filtr dle měsíce'!$A270,'Filtr dle měsíce'!$AC$6:$AC$297,0),0,1,1)*OFFSET('Filtr dle měsíce'!AV$5,MATCH('Filtr dle měsíce'!$A270,'Filtr dle měsíce'!$AC$6:$AC$297,0),0,1,1),""),"")</f>
        <v/>
      </c>
      <c r="BI271" s="79" t="str">
        <f ca="1">IF(IFERROR(OFFSET('Filtr dle měsíce'!AW$5,MATCH('Filtr dle měsíce'!$A270,'Filtr dle měsíce'!$AC$6:$AC$297,0),0,1,1)*OFFSET('Filtr dle měsíce'!AW$5,MATCH('Filtr dle měsíce'!$A270,'Filtr dle měsíce'!$AC$6:$AC$297,0),0,1,1),"")&gt;0,IFERROR(OFFSET('Filtr dle měsíce'!AW$5,MATCH('Filtr dle měsíce'!$A270,'Filtr dle měsíce'!$AC$6:$AC$297,0),0,1,1)*OFFSET('Filtr dle měsíce'!AW$5,MATCH('Filtr dle měsíce'!$A270,'Filtr dle měsíce'!$AC$6:$AC$297,0),0,1,1),""),"")</f>
        <v/>
      </c>
      <c r="BJ271" s="79" t="str">
        <f ca="1">IF(IFERROR(OFFSET('Filtr dle měsíce'!AX$5,MATCH('Filtr dle měsíce'!$A270,'Filtr dle měsíce'!$AC$6:$AC$297,0),0,1,1)*OFFSET('Filtr dle měsíce'!AX$5,MATCH('Filtr dle měsíce'!$A270,'Filtr dle měsíce'!$AC$6:$AC$297,0),0,1,1),"")&gt;0,IFERROR(OFFSET('Filtr dle měsíce'!AX$5,MATCH('Filtr dle měsíce'!$A270,'Filtr dle měsíce'!$AC$6:$AC$297,0),0,1,1)*OFFSET('Filtr dle měsíce'!AX$5,MATCH('Filtr dle měsíce'!$A270,'Filtr dle měsíce'!$AC$6:$AC$297,0),0,1,1),""),"")</f>
        <v/>
      </c>
      <c r="BK271" s="79" t="str">
        <f ca="1">IF(IFERROR(OFFSET('Filtr dle měsíce'!AY$5,MATCH('Filtr dle měsíce'!$A270,'Filtr dle měsíce'!$AC$6:$AC$297,0),0,1,1)*OFFSET('Filtr dle měsíce'!AY$5,MATCH('Filtr dle měsíce'!$A270,'Filtr dle měsíce'!$AC$6:$AC$297,0),0,1,1),"")&gt;0,IFERROR(OFFSET('Filtr dle měsíce'!AY$5,MATCH('Filtr dle měsíce'!$A270,'Filtr dle měsíce'!$AC$6:$AC$297,0),0,1,1)*OFFSET('Filtr dle měsíce'!AY$5,MATCH('Filtr dle měsíce'!$A270,'Filtr dle měsíce'!$AC$6:$AC$297,0),0,1,1),""),"")</f>
        <v/>
      </c>
      <c r="BL271" s="79" t="str">
        <f ca="1">IF(IFERROR(OFFSET('Filtr dle měsíce'!AZ$5,MATCH('Filtr dle měsíce'!$A270,'Filtr dle měsíce'!$AC$6:$AC$297,0),0,1,1)*OFFSET('Filtr dle měsíce'!AZ$5,MATCH('Filtr dle měsíce'!$A270,'Filtr dle měsíce'!$AC$6:$AC$297,0),0,1,1),"")&gt;0,IFERROR(OFFSET('Filtr dle měsíce'!AZ$5,MATCH('Filtr dle měsíce'!$A270,'Filtr dle měsíce'!$AC$6:$AC$297,0),0,1,1)*OFFSET('Filtr dle měsíce'!AZ$5,MATCH('Filtr dle měsíce'!$A270,'Filtr dle měsíce'!$AC$6:$AC$297,0),0,1,1),""),"")</f>
        <v/>
      </c>
      <c r="BM271" s="79" t="str">
        <f ca="1">IF(IFERROR(OFFSET('Filtr dle měsíce'!BA$5,MATCH('Filtr dle měsíce'!$A270,'Filtr dle měsíce'!$AC$6:$AC$297,0),0,1,1)*OFFSET('Filtr dle měsíce'!BA$5,MATCH('Filtr dle měsíce'!$A270,'Filtr dle měsíce'!$AC$6:$AC$297,0),0,1,1),"")&gt;0,IFERROR(OFFSET('Filtr dle měsíce'!BA$5,MATCH('Filtr dle měsíce'!$A270,'Filtr dle měsíce'!$AC$6:$AC$297,0),0,1,1)*OFFSET('Filtr dle měsíce'!BA$5,MATCH('Filtr dle měsíce'!$A270,'Filtr dle měsíce'!$AC$6:$AC$297,0),0,1,1),""),"")</f>
        <v/>
      </c>
      <c r="BN271" s="79" t="str">
        <f ca="1">IF(IFERROR(OFFSET('Filtr dle měsíce'!BB$5,MATCH('Filtr dle měsíce'!$A270,'Filtr dle měsíce'!$AC$6:$AC$297,0),0,1,1)*OFFSET('Filtr dle měsíce'!BB$5,MATCH('Filtr dle měsíce'!$A270,'Filtr dle měsíce'!$AC$6:$AC$297,0),0,1,1),"")&gt;0,IFERROR(OFFSET('Filtr dle měsíce'!BB$5,MATCH('Filtr dle měsíce'!$A270,'Filtr dle měsíce'!$AC$6:$AC$297,0),0,1,1)*OFFSET('Filtr dle měsíce'!BB$5,MATCH('Filtr dle měsíce'!$A270,'Filtr dle měsíce'!$AC$6:$AC$297,0),0,1,1),""),"")</f>
        <v/>
      </c>
      <c r="BO271" s="79" t="str">
        <f ca="1">IF(IFERROR(OFFSET('Filtr dle měsíce'!BC$5,MATCH('Filtr dle měsíce'!$A270,'Filtr dle měsíce'!$AC$6:$AC$297,0),0,1,1)*OFFSET('Filtr dle měsíce'!BC$5,MATCH('Filtr dle měsíce'!$A270,'Filtr dle měsíce'!$AC$6:$AC$297,0),0,1,1),"")&gt;0,IFERROR(OFFSET('Filtr dle měsíce'!BC$5,MATCH('Filtr dle měsíce'!$A270,'Filtr dle měsíce'!$AC$6:$AC$297,0),0,1,1)*OFFSET('Filtr dle měsíce'!BC$5,MATCH('Filtr dle měsíce'!$A270,'Filtr dle měsíce'!$AC$6:$AC$297,0),0,1,1),""),"")</f>
        <v/>
      </c>
      <c r="BP271" s="79"/>
      <c r="BQ271" s="79"/>
    </row>
    <row r="272" spans="1:69" ht="14.25" customHeight="1" x14ac:dyDescent="0.4">
      <c r="A272" s="51">
        <v>268</v>
      </c>
      <c r="B272" s="74" t="str">
        <f ca="1">IFERROR(TEXT(OFFSET('Tabulka klientů 2023'!$C$7,MATCH('Filtr dle měsíce'!A272,'Filtr dle měsíce'!$AC$6:$AC$297,0),0,1,1),""),"")</f>
        <v/>
      </c>
      <c r="C272" s="75" t="str">
        <f ca="1">IF(IFERROR(OFFSET('Tabulka klientů 2023'!$Q$7,MATCH('Filtr dle měsíce'!A272,'Filtr dle měsíce'!$AC$6:$AC$297,0),0,1,1)*OFFSET('Filtr dle měsíce'!$Q$5,MATCH('Filtr dle měsíce'!A272,'Filtr dle měsíce'!$AC$6:$AC$297,0),0,1,1),"")&gt;0,IFERROR(OFFSET('Tabulka klientů 2023'!$Q$7,MATCH('Filtr dle měsíce'!A272,'Filtr dle měsíce'!$AC$6:$AC$297,0),0,1,1)*OFFSET('Filtr dle měsíce'!$Q$5,MATCH('Filtr dle měsíce'!A272,'Filtr dle měsíce'!$AC$6:$AC$297,0),0,1,1),""),"")</f>
        <v/>
      </c>
      <c r="D272" s="76" t="str">
        <f ca="1">IF(IFERROR(OFFSET('Tabulka klientů 2023'!$T$7,MATCH('Filtr dle měsíce'!A272,'Filtr dle měsíce'!$AC$6:$AC$297,0),0,1,1)*OFFSET('Filtr dle měsíce'!$R$5,MATCH('Filtr dle měsíce'!A272,'Filtr dle měsíce'!$AC$6:$AC$297,0),0,1,1),"")&gt;0,IFERROR(OFFSET('Tabulka klientů 2023'!$T$7,MATCH('Filtr dle měsíce'!A272,'Filtr dle měsíce'!$AC$6:$AC$297,0),0,1,1)*OFFSET('Filtr dle měsíce'!$R$5,MATCH('Filtr dle měsíce'!A272,'Filtr dle měsíce'!$AC$6:$AC$297,0),0,1,1),""),"")</f>
        <v/>
      </c>
      <c r="E272" s="75" t="str">
        <f ca="1">IF(IFERROR(OFFSET('Tabulka klientů 2023'!$W$7,MATCH('Filtr dle měsíce'!A272,'Filtr dle měsíce'!$AC$6:$AC$297,0),0,1,1)*OFFSET('Filtr dle měsíce'!$S$5,MATCH('Filtr dle měsíce'!A272,'Filtr dle měsíce'!$AC$6:$AC$297,0),0,1,1),"")&gt;0,IFERROR(OFFSET('Tabulka klientů 2023'!$W$7,MATCH('Filtr dle měsíce'!A272,'Filtr dle měsíce'!$AC$6:$AC$297,0),0,1,1)*OFFSET('Filtr dle měsíce'!$S$5,MATCH('Filtr dle měsíce'!A272,'Filtr dle měsíce'!$AC$6:$AC$297,0),0,1,1),""),"")</f>
        <v/>
      </c>
      <c r="F272" s="76" t="str">
        <f ca="1">IF(IFERROR(OFFSET('Tabulka klientů 2023'!$Z$7,MATCH('Filtr dle měsíce'!A272,'Filtr dle měsíce'!$AC$6:$AC$297,0),0,1,1)*OFFSET('Filtr dle měsíce'!$T$5,MATCH('Filtr dle měsíce'!A272,'Filtr dle měsíce'!$AC$6:$AC$297,0),0,1,1),"")&gt;0,IFERROR(OFFSET('Tabulka klientů 2023'!$Z$7,MATCH('Filtr dle měsíce'!A272,'Filtr dle měsíce'!$AC$6:$AC$297,0),0,1,1)*OFFSET('Filtr dle měsíce'!$T$5,MATCH('Filtr dle měsíce'!A272,'Filtr dle měsíce'!$AC$6:$AC$297,0),0,1,1),""),"")</f>
        <v/>
      </c>
      <c r="G272" s="75" t="str">
        <f ca="1">IF(IFERROR(OFFSET('Tabulka klientů 2023'!$AC$7,MATCH('Filtr dle měsíce'!A272,'Filtr dle měsíce'!$AC$6:$AC$297,0),0,1,1)*OFFSET('Filtr dle měsíce'!$U$5,MATCH('Filtr dle měsíce'!A272,'Filtr dle měsíce'!$AC$6:$AC$297,0),0,1,1),"")&gt;0,IFERROR(OFFSET('Tabulka klientů 2023'!$AC$7,MATCH('Filtr dle měsíce'!A272,'Filtr dle měsíce'!$AC$6:$AC$297,0),0,1,1)*OFFSET('Filtr dle měsíce'!$U$5,MATCH('Filtr dle měsíce'!A272,'Filtr dle měsíce'!$AC$6:$AC$297,0),0,1,1),""),"")</f>
        <v/>
      </c>
      <c r="H272" s="76" t="str">
        <f ca="1">IF(IFERROR(OFFSET('Tabulka klientů 2023'!$AF$7,MATCH('Filtr dle měsíce'!A272,'Filtr dle měsíce'!$AC$6:$AC$297,0),0,1,1)*OFFSET('Filtr dle měsíce'!$V$5,MATCH('Filtr dle měsíce'!A272,'Filtr dle měsíce'!$AC$6:$AC$297,0),0,1,1),"")&gt;0,IFERROR(OFFSET('Tabulka klientů 2023'!$AF$7,MATCH('Filtr dle měsíce'!A272,'Filtr dle měsíce'!$AC$6:$AC$297,0),0,1,1)*OFFSET('Filtr dle měsíce'!$V$5,MATCH('Filtr dle měsíce'!A272,'Filtr dle měsíce'!$AC$6:$AC$297,0),0,1,1),""),"")</f>
        <v/>
      </c>
      <c r="I272" s="75" t="str">
        <f ca="1">IF(IFERROR(OFFSET('Tabulka klientů 2023'!$AI$7,MATCH('Filtr dle měsíce'!A272,'Filtr dle měsíce'!$AC$6:$AC$297,0),0,1,1)*OFFSET('Filtr dle měsíce'!$W$5,MATCH('Filtr dle měsíce'!A272,'Filtr dle měsíce'!$AC$6:$AC$297,0),0,1,1),"")&gt;0,IFERROR(OFFSET('Tabulka klientů 2023'!$AI$7,MATCH('Filtr dle měsíce'!A272,'Filtr dle měsíce'!$AC$6:$AC$297,0),0,1,1)*OFFSET('Filtr dle měsíce'!$W$5,MATCH('Filtr dle měsíce'!A272,'Filtr dle měsíce'!$AC$6:$AC$297,0),0,1,1),""),"")</f>
        <v/>
      </c>
      <c r="J272" s="76" t="str">
        <f ca="1">IF(IFERROR(OFFSET('Tabulka klientů 2023'!$AL$7,MATCH('Filtr dle měsíce'!A272,'Filtr dle měsíce'!$AC$6:$AC$297,0),0,1,1)*OFFSET('Filtr dle měsíce'!$X$5,MATCH('Filtr dle měsíce'!A272,'Filtr dle měsíce'!$AC$6:$AC$297,0),0,1,1),"")&gt;0,IFERROR(OFFSET('Tabulka klientů 2023'!$AL$7,MATCH('Filtr dle měsíce'!A272,'Filtr dle měsíce'!$AC$6:$AC$297,0),0,1,1)*OFFSET('Filtr dle měsíce'!$X$5,MATCH('Filtr dle měsíce'!A272,'Filtr dle měsíce'!$AC$6:$AC$297,0),0,1,1),""),"")</f>
        <v/>
      </c>
      <c r="K272" s="75" t="str">
        <f ca="1">IF(IFERROR(OFFSET('Tabulka klientů 2023'!$AO$7,MATCH('Filtr dle měsíce'!A272,'Filtr dle měsíce'!$AC$6:$AC$297,0),0,1,1)*OFFSET('Filtr dle měsíce'!$Y$5,MATCH('Filtr dle měsíce'!A272,'Filtr dle měsíce'!$AC$6:$AC$297,0),0,1,1),"")&gt;0,IFERROR(OFFSET('Tabulka klientů 2023'!$AO$7,MATCH('Filtr dle měsíce'!A272,'Filtr dle měsíce'!$AC$6:$AC$297,0),0,1,1)*OFFSET('Filtr dle měsíce'!$Y$5,MATCH('Filtr dle měsíce'!A272,'Filtr dle měsíce'!$AC$6:$AC$297,0),0,1,1),""),"")</f>
        <v/>
      </c>
      <c r="L272" s="76" t="str">
        <f ca="1">IF(IFERROR(OFFSET('Tabulka klientů 2023'!$AR$7,MATCH('Filtr dle měsíce'!A272,'Filtr dle měsíce'!$AC$6:$AC$297,0),0,1,1)*OFFSET('Filtr dle měsíce'!$Z$5,MATCH('Filtr dle měsíce'!A272,'Filtr dle měsíce'!$AC$6:$AC$297,0),0,1,1),"")&gt;0,IFERROR(OFFSET('Tabulka klientů 2023'!$AR$7,MATCH('Filtr dle měsíce'!A272,'Filtr dle měsíce'!$AC$6:$AC$297,0),0,1,1)*OFFSET('Filtr dle měsíce'!$Z$5,MATCH('Filtr dle měsíce'!A272,'Filtr dle měsíce'!$AC$6:$AC$297,0),0,1,1),""),"")</f>
        <v/>
      </c>
      <c r="M272" s="77" t="str">
        <f ca="1">IF(IFERROR(OFFSET('Tabulka klientů 2023'!$AU$7,MATCH('Filtr dle měsíce'!A272,'Filtr dle měsíce'!$AC$6:$AC$297,0),0,1,1)*OFFSET('Filtr dle měsíce'!$AA$5,MATCH('Filtr dle měsíce'!A272,'Filtr dle měsíce'!$AC$6:$AC$297,0),0,1,1),"")&gt;0,IFERROR(OFFSET('Tabulka klientů 2023'!$AU$7,MATCH('Filtr dle měsíce'!A272,'Filtr dle měsíce'!$AC$6:$AC$297,0),0,1,1)*OFFSET('Filtr dle měsíce'!$AA$5,MATCH('Filtr dle měsíce'!A272,'Filtr dle měsíce'!$AC$6:$AC$297,0),0,1,1),""),"")</f>
        <v/>
      </c>
      <c r="N272" s="78" t="str">
        <f t="shared" ca="1" si="510"/>
        <v/>
      </c>
      <c r="Q272" s="51">
        <f>IF('Tabulka klientů 2023'!R274='Filtr dle měsíce'!$C$1,1,0)</f>
        <v>0</v>
      </c>
      <c r="R272" s="51">
        <f>IF('Tabulka klientů 2023'!U274='Filtr dle měsíce'!$C$1,1,0)</f>
        <v>0</v>
      </c>
      <c r="S272" s="51">
        <f>IF('Tabulka klientů 2023'!X274='Filtr dle měsíce'!$C$1,1,0)</f>
        <v>0</v>
      </c>
      <c r="T272" s="51">
        <f>IF('Tabulka klientů 2023'!AA274='Filtr dle měsíce'!$C$1,1,0)</f>
        <v>0</v>
      </c>
      <c r="U272" s="51">
        <f>IF('Tabulka klientů 2023'!AD274='Filtr dle měsíce'!$C$1,1,0)</f>
        <v>0</v>
      </c>
      <c r="V272" s="51">
        <f>IF('Tabulka klientů 2023'!AG274='Filtr dle měsíce'!$C$1,1,0)</f>
        <v>0</v>
      </c>
      <c r="W272" s="51">
        <f>IF('Tabulka klientů 2023'!AJ274='Filtr dle měsíce'!$C$1,1,0)</f>
        <v>0</v>
      </c>
      <c r="X272" s="1">
        <f>IF('Tabulka klientů 2023'!AM274='Filtr dle měsíce'!$C$1,1,0)</f>
        <v>0</v>
      </c>
      <c r="Y272" s="1">
        <f>IF('Tabulka klientů 2023'!AP274='Filtr dle měsíce'!$C$1,1,0)</f>
        <v>0</v>
      </c>
      <c r="Z272" s="1">
        <f>IF('Tabulka klientů 2023'!AS274='Filtr dle měsíce'!$C$1,1,0)</f>
        <v>0</v>
      </c>
      <c r="AA272" s="1">
        <f>IF('Tabulka klientů 2023'!AV274='Filtr dle měsíce'!$C$1,1,0)</f>
        <v>0</v>
      </c>
      <c r="AB272" s="1">
        <f t="shared" si="513"/>
        <v>0</v>
      </c>
      <c r="AC272" s="1">
        <f t="shared" si="514"/>
        <v>0</v>
      </c>
      <c r="AE272" s="51">
        <f>IF('Tabulka klientů 2023'!S274="ANO",1,0)</f>
        <v>0</v>
      </c>
      <c r="AF272" s="51">
        <f>IF('Tabulka klientů 2023'!V274="ANO",1,0)</f>
        <v>0</v>
      </c>
      <c r="AG272" s="51">
        <f>IF('Tabulka klientů 2023'!Y274="ANO",1,0)</f>
        <v>0</v>
      </c>
      <c r="AH272" s="51">
        <f>IF('Tabulka klientů 2023'!AB274="ANO",1,0)</f>
        <v>0</v>
      </c>
      <c r="AI272" s="51">
        <f>IF('Tabulka klientů 2023'!AE274="ANO",1,0)</f>
        <v>0</v>
      </c>
      <c r="AJ272" s="51">
        <f>IF('Tabulka klientů 2023'!AH274="ANO",1,0)</f>
        <v>0</v>
      </c>
      <c r="AK272" s="51">
        <f>IF('Tabulka klientů 2023'!AK274="ANO",1,0)</f>
        <v>0</v>
      </c>
      <c r="AL272" s="51">
        <f>IF('Tabulka klientů 2023'!AN274="ANO",1,0)</f>
        <v>0</v>
      </c>
      <c r="AM272" s="51">
        <f>IF('Tabulka klientů 2023'!AQ274="ANO",1,0)</f>
        <v>0</v>
      </c>
      <c r="AN272" s="51">
        <f>IF('Tabulka klientů 2023'!AT274="ANO",1,0)</f>
        <v>0</v>
      </c>
      <c r="AO272" s="51">
        <f>IF('Tabulka klientů 2023'!AW274="ANO",1,0)</f>
        <v>0</v>
      </c>
      <c r="AP272" s="51" t="e">
        <f t="shared" ref="AP272:AQ272" si="537">#N/A</f>
        <v>#N/A</v>
      </c>
      <c r="AQ272" s="51" t="e">
        <f t="shared" si="537"/>
        <v>#N/A</v>
      </c>
      <c r="AR272" s="51"/>
      <c r="AS272" s="1">
        <f t="shared" ref="AS272:BC272" si="538">SUM(Q272+AE272)</f>
        <v>0</v>
      </c>
      <c r="AT272" s="1">
        <f t="shared" si="538"/>
        <v>0</v>
      </c>
      <c r="AU272" s="1">
        <f t="shared" si="538"/>
        <v>0</v>
      </c>
      <c r="AV272" s="1">
        <f t="shared" si="538"/>
        <v>0</v>
      </c>
      <c r="AW272" s="1">
        <f t="shared" si="538"/>
        <v>0</v>
      </c>
      <c r="AX272" s="1">
        <f t="shared" si="538"/>
        <v>0</v>
      </c>
      <c r="AY272" s="1">
        <f t="shared" si="538"/>
        <v>0</v>
      </c>
      <c r="AZ272" s="1">
        <f t="shared" si="538"/>
        <v>0</v>
      </c>
      <c r="BA272" s="1">
        <f t="shared" si="538"/>
        <v>0</v>
      </c>
      <c r="BB272" s="1">
        <f t="shared" si="538"/>
        <v>0</v>
      </c>
      <c r="BC272" s="1">
        <f t="shared" si="538"/>
        <v>0</v>
      </c>
      <c r="BD272" s="1"/>
      <c r="BE272" s="79" t="str">
        <f ca="1">IF(IFERROR(OFFSET('Filtr dle měsíce'!AS$5,MATCH('Filtr dle měsíce'!$A271,'Filtr dle měsíce'!$AC$6:$AC$297,0),0,1,1)*OFFSET('Filtr dle měsíce'!AS$5,MATCH('Filtr dle měsíce'!$A271,'Filtr dle měsíce'!$AC$6:$AC$297,0),0,1,1),"")&gt;0,IFERROR(OFFSET('Filtr dle měsíce'!AS$5,MATCH('Filtr dle měsíce'!$A271,'Filtr dle měsíce'!$AC$6:$AC$297,0),0,1,1)*OFFSET('Filtr dle měsíce'!AS$5,MATCH('Filtr dle měsíce'!$A271,'Filtr dle měsíce'!$AC$6:$AC$297,0),0,1,1),""),"")</f>
        <v/>
      </c>
      <c r="BF272" s="79" t="str">
        <f ca="1">IF(IFERROR(OFFSET('Filtr dle měsíce'!AT$5,MATCH('Filtr dle měsíce'!$A271,'Filtr dle měsíce'!$AC$6:$AC$297,0),0,1,1)*OFFSET('Filtr dle měsíce'!AT$5,MATCH('Filtr dle měsíce'!$A271,'Filtr dle měsíce'!$AC$6:$AC$297,0),0,1,1),"")&gt;0,IFERROR(OFFSET('Filtr dle měsíce'!AT$5,MATCH('Filtr dle měsíce'!$A271,'Filtr dle měsíce'!$AC$6:$AC$297,0),0,1,1)*OFFSET('Filtr dle měsíce'!AT$5,MATCH('Filtr dle měsíce'!$A271,'Filtr dle měsíce'!$AC$6:$AC$297,0),0,1,1),""),"")</f>
        <v/>
      </c>
      <c r="BG272" s="79" t="str">
        <f ca="1">IF(IFERROR(OFFSET('Filtr dle měsíce'!AU$5,MATCH('Filtr dle měsíce'!$A271,'Filtr dle měsíce'!$AC$6:$AC$297,0),0,1,1)*OFFSET('Filtr dle měsíce'!AU$5,MATCH('Filtr dle měsíce'!$A271,'Filtr dle měsíce'!$AC$6:$AC$297,0),0,1,1),"")&gt;0,IFERROR(OFFSET('Filtr dle měsíce'!AU$5,MATCH('Filtr dle měsíce'!$A271,'Filtr dle měsíce'!$AC$6:$AC$297,0),0,1,1)*OFFSET('Filtr dle měsíce'!AU$5,MATCH('Filtr dle měsíce'!$A271,'Filtr dle měsíce'!$AC$6:$AC$297,0),0,1,1),""),"")</f>
        <v/>
      </c>
      <c r="BH272" s="79" t="str">
        <f ca="1">IF(IFERROR(OFFSET('Filtr dle měsíce'!AV$5,MATCH('Filtr dle měsíce'!$A271,'Filtr dle měsíce'!$AC$6:$AC$297,0),0,1,1)*OFFSET('Filtr dle měsíce'!AV$5,MATCH('Filtr dle měsíce'!$A271,'Filtr dle měsíce'!$AC$6:$AC$297,0),0,1,1),"")&gt;0,IFERROR(OFFSET('Filtr dle měsíce'!AV$5,MATCH('Filtr dle měsíce'!$A271,'Filtr dle měsíce'!$AC$6:$AC$297,0),0,1,1)*OFFSET('Filtr dle měsíce'!AV$5,MATCH('Filtr dle měsíce'!$A271,'Filtr dle měsíce'!$AC$6:$AC$297,0),0,1,1),""),"")</f>
        <v/>
      </c>
      <c r="BI272" s="79" t="str">
        <f ca="1">IF(IFERROR(OFFSET('Filtr dle měsíce'!AW$5,MATCH('Filtr dle měsíce'!$A271,'Filtr dle měsíce'!$AC$6:$AC$297,0),0,1,1)*OFFSET('Filtr dle měsíce'!AW$5,MATCH('Filtr dle měsíce'!$A271,'Filtr dle měsíce'!$AC$6:$AC$297,0),0,1,1),"")&gt;0,IFERROR(OFFSET('Filtr dle měsíce'!AW$5,MATCH('Filtr dle měsíce'!$A271,'Filtr dle měsíce'!$AC$6:$AC$297,0),0,1,1)*OFFSET('Filtr dle měsíce'!AW$5,MATCH('Filtr dle měsíce'!$A271,'Filtr dle měsíce'!$AC$6:$AC$297,0),0,1,1),""),"")</f>
        <v/>
      </c>
      <c r="BJ272" s="79" t="str">
        <f ca="1">IF(IFERROR(OFFSET('Filtr dle měsíce'!AX$5,MATCH('Filtr dle měsíce'!$A271,'Filtr dle měsíce'!$AC$6:$AC$297,0),0,1,1)*OFFSET('Filtr dle měsíce'!AX$5,MATCH('Filtr dle měsíce'!$A271,'Filtr dle měsíce'!$AC$6:$AC$297,0),0,1,1),"")&gt;0,IFERROR(OFFSET('Filtr dle měsíce'!AX$5,MATCH('Filtr dle měsíce'!$A271,'Filtr dle měsíce'!$AC$6:$AC$297,0),0,1,1)*OFFSET('Filtr dle měsíce'!AX$5,MATCH('Filtr dle měsíce'!$A271,'Filtr dle měsíce'!$AC$6:$AC$297,0),0,1,1),""),"")</f>
        <v/>
      </c>
      <c r="BK272" s="79" t="str">
        <f ca="1">IF(IFERROR(OFFSET('Filtr dle měsíce'!AY$5,MATCH('Filtr dle měsíce'!$A271,'Filtr dle měsíce'!$AC$6:$AC$297,0),0,1,1)*OFFSET('Filtr dle měsíce'!AY$5,MATCH('Filtr dle měsíce'!$A271,'Filtr dle měsíce'!$AC$6:$AC$297,0),0,1,1),"")&gt;0,IFERROR(OFFSET('Filtr dle měsíce'!AY$5,MATCH('Filtr dle měsíce'!$A271,'Filtr dle měsíce'!$AC$6:$AC$297,0),0,1,1)*OFFSET('Filtr dle měsíce'!AY$5,MATCH('Filtr dle měsíce'!$A271,'Filtr dle měsíce'!$AC$6:$AC$297,0),0,1,1),""),"")</f>
        <v/>
      </c>
      <c r="BL272" s="79" t="str">
        <f ca="1">IF(IFERROR(OFFSET('Filtr dle měsíce'!AZ$5,MATCH('Filtr dle měsíce'!$A271,'Filtr dle měsíce'!$AC$6:$AC$297,0),0,1,1)*OFFSET('Filtr dle měsíce'!AZ$5,MATCH('Filtr dle měsíce'!$A271,'Filtr dle měsíce'!$AC$6:$AC$297,0),0,1,1),"")&gt;0,IFERROR(OFFSET('Filtr dle měsíce'!AZ$5,MATCH('Filtr dle měsíce'!$A271,'Filtr dle měsíce'!$AC$6:$AC$297,0),0,1,1)*OFFSET('Filtr dle měsíce'!AZ$5,MATCH('Filtr dle měsíce'!$A271,'Filtr dle měsíce'!$AC$6:$AC$297,0),0,1,1),""),"")</f>
        <v/>
      </c>
      <c r="BM272" s="79" t="str">
        <f ca="1">IF(IFERROR(OFFSET('Filtr dle měsíce'!BA$5,MATCH('Filtr dle měsíce'!$A271,'Filtr dle měsíce'!$AC$6:$AC$297,0),0,1,1)*OFFSET('Filtr dle měsíce'!BA$5,MATCH('Filtr dle měsíce'!$A271,'Filtr dle měsíce'!$AC$6:$AC$297,0),0,1,1),"")&gt;0,IFERROR(OFFSET('Filtr dle měsíce'!BA$5,MATCH('Filtr dle měsíce'!$A271,'Filtr dle měsíce'!$AC$6:$AC$297,0),0,1,1)*OFFSET('Filtr dle měsíce'!BA$5,MATCH('Filtr dle měsíce'!$A271,'Filtr dle měsíce'!$AC$6:$AC$297,0),0,1,1),""),"")</f>
        <v/>
      </c>
      <c r="BN272" s="79" t="str">
        <f ca="1">IF(IFERROR(OFFSET('Filtr dle měsíce'!BB$5,MATCH('Filtr dle měsíce'!$A271,'Filtr dle měsíce'!$AC$6:$AC$297,0),0,1,1)*OFFSET('Filtr dle měsíce'!BB$5,MATCH('Filtr dle měsíce'!$A271,'Filtr dle měsíce'!$AC$6:$AC$297,0),0,1,1),"")&gt;0,IFERROR(OFFSET('Filtr dle měsíce'!BB$5,MATCH('Filtr dle měsíce'!$A271,'Filtr dle měsíce'!$AC$6:$AC$297,0),0,1,1)*OFFSET('Filtr dle měsíce'!BB$5,MATCH('Filtr dle měsíce'!$A271,'Filtr dle měsíce'!$AC$6:$AC$297,0),0,1,1),""),"")</f>
        <v/>
      </c>
      <c r="BO272" s="79" t="str">
        <f ca="1">IF(IFERROR(OFFSET('Filtr dle měsíce'!BC$5,MATCH('Filtr dle měsíce'!$A271,'Filtr dle měsíce'!$AC$6:$AC$297,0),0,1,1)*OFFSET('Filtr dle měsíce'!BC$5,MATCH('Filtr dle měsíce'!$A271,'Filtr dle měsíce'!$AC$6:$AC$297,0),0,1,1),"")&gt;0,IFERROR(OFFSET('Filtr dle měsíce'!BC$5,MATCH('Filtr dle měsíce'!$A271,'Filtr dle měsíce'!$AC$6:$AC$297,0),0,1,1)*OFFSET('Filtr dle měsíce'!BC$5,MATCH('Filtr dle měsíce'!$A271,'Filtr dle měsíce'!$AC$6:$AC$297,0),0,1,1),""),"")</f>
        <v/>
      </c>
      <c r="BP272" s="79"/>
      <c r="BQ272" s="79"/>
    </row>
    <row r="273" spans="1:69" ht="14.25" customHeight="1" x14ac:dyDescent="0.4">
      <c r="A273" s="51">
        <v>269</v>
      </c>
      <c r="B273" s="74" t="str">
        <f ca="1">IFERROR(TEXT(OFFSET('Tabulka klientů 2023'!$C$7,MATCH('Filtr dle měsíce'!A273,'Filtr dle měsíce'!$AC$6:$AC$297,0),0,1,1),""),"")</f>
        <v/>
      </c>
      <c r="C273" s="75" t="str">
        <f ca="1">IF(IFERROR(OFFSET('Tabulka klientů 2023'!$Q$7,MATCH('Filtr dle měsíce'!A273,'Filtr dle měsíce'!$AC$6:$AC$297,0),0,1,1)*OFFSET('Filtr dle měsíce'!$Q$5,MATCH('Filtr dle měsíce'!A273,'Filtr dle měsíce'!$AC$6:$AC$297,0),0,1,1),"")&gt;0,IFERROR(OFFSET('Tabulka klientů 2023'!$Q$7,MATCH('Filtr dle měsíce'!A273,'Filtr dle měsíce'!$AC$6:$AC$297,0),0,1,1)*OFFSET('Filtr dle měsíce'!$Q$5,MATCH('Filtr dle měsíce'!A273,'Filtr dle měsíce'!$AC$6:$AC$297,0),0,1,1),""),"")</f>
        <v/>
      </c>
      <c r="D273" s="76" t="str">
        <f ca="1">IF(IFERROR(OFFSET('Tabulka klientů 2023'!$T$7,MATCH('Filtr dle měsíce'!A273,'Filtr dle měsíce'!$AC$6:$AC$297,0),0,1,1)*OFFSET('Filtr dle měsíce'!$R$5,MATCH('Filtr dle měsíce'!A273,'Filtr dle měsíce'!$AC$6:$AC$297,0),0,1,1),"")&gt;0,IFERROR(OFFSET('Tabulka klientů 2023'!$T$7,MATCH('Filtr dle měsíce'!A273,'Filtr dle měsíce'!$AC$6:$AC$297,0),0,1,1)*OFFSET('Filtr dle měsíce'!$R$5,MATCH('Filtr dle měsíce'!A273,'Filtr dle měsíce'!$AC$6:$AC$297,0),0,1,1),""),"")</f>
        <v/>
      </c>
      <c r="E273" s="75" t="str">
        <f ca="1">IF(IFERROR(OFFSET('Tabulka klientů 2023'!$W$7,MATCH('Filtr dle měsíce'!A273,'Filtr dle měsíce'!$AC$6:$AC$297,0),0,1,1)*OFFSET('Filtr dle měsíce'!$S$5,MATCH('Filtr dle měsíce'!A273,'Filtr dle měsíce'!$AC$6:$AC$297,0),0,1,1),"")&gt;0,IFERROR(OFFSET('Tabulka klientů 2023'!$W$7,MATCH('Filtr dle měsíce'!A273,'Filtr dle měsíce'!$AC$6:$AC$297,0),0,1,1)*OFFSET('Filtr dle měsíce'!$S$5,MATCH('Filtr dle měsíce'!A273,'Filtr dle měsíce'!$AC$6:$AC$297,0),0,1,1),""),"")</f>
        <v/>
      </c>
      <c r="F273" s="76" t="str">
        <f ca="1">IF(IFERROR(OFFSET('Tabulka klientů 2023'!$Z$7,MATCH('Filtr dle měsíce'!A273,'Filtr dle měsíce'!$AC$6:$AC$297,0),0,1,1)*OFFSET('Filtr dle měsíce'!$T$5,MATCH('Filtr dle měsíce'!A273,'Filtr dle měsíce'!$AC$6:$AC$297,0),0,1,1),"")&gt;0,IFERROR(OFFSET('Tabulka klientů 2023'!$Z$7,MATCH('Filtr dle měsíce'!A273,'Filtr dle měsíce'!$AC$6:$AC$297,0),0,1,1)*OFFSET('Filtr dle měsíce'!$T$5,MATCH('Filtr dle měsíce'!A273,'Filtr dle měsíce'!$AC$6:$AC$297,0),0,1,1),""),"")</f>
        <v/>
      </c>
      <c r="G273" s="75" t="str">
        <f ca="1">IF(IFERROR(OFFSET('Tabulka klientů 2023'!$AC$7,MATCH('Filtr dle měsíce'!A273,'Filtr dle měsíce'!$AC$6:$AC$297,0),0,1,1)*OFFSET('Filtr dle měsíce'!$U$5,MATCH('Filtr dle měsíce'!A273,'Filtr dle měsíce'!$AC$6:$AC$297,0),0,1,1),"")&gt;0,IFERROR(OFFSET('Tabulka klientů 2023'!$AC$7,MATCH('Filtr dle měsíce'!A273,'Filtr dle měsíce'!$AC$6:$AC$297,0),0,1,1)*OFFSET('Filtr dle měsíce'!$U$5,MATCH('Filtr dle měsíce'!A273,'Filtr dle měsíce'!$AC$6:$AC$297,0),0,1,1),""),"")</f>
        <v/>
      </c>
      <c r="H273" s="76" t="str">
        <f ca="1">IF(IFERROR(OFFSET('Tabulka klientů 2023'!$AF$7,MATCH('Filtr dle měsíce'!A273,'Filtr dle měsíce'!$AC$6:$AC$297,0),0,1,1)*OFFSET('Filtr dle měsíce'!$V$5,MATCH('Filtr dle měsíce'!A273,'Filtr dle měsíce'!$AC$6:$AC$297,0),0,1,1),"")&gt;0,IFERROR(OFFSET('Tabulka klientů 2023'!$AF$7,MATCH('Filtr dle měsíce'!A273,'Filtr dle měsíce'!$AC$6:$AC$297,0),0,1,1)*OFFSET('Filtr dle měsíce'!$V$5,MATCH('Filtr dle měsíce'!A273,'Filtr dle měsíce'!$AC$6:$AC$297,0),0,1,1),""),"")</f>
        <v/>
      </c>
      <c r="I273" s="75" t="str">
        <f ca="1">IF(IFERROR(OFFSET('Tabulka klientů 2023'!$AI$7,MATCH('Filtr dle měsíce'!A273,'Filtr dle měsíce'!$AC$6:$AC$297,0),0,1,1)*OFFSET('Filtr dle měsíce'!$W$5,MATCH('Filtr dle měsíce'!A273,'Filtr dle měsíce'!$AC$6:$AC$297,0),0,1,1),"")&gt;0,IFERROR(OFFSET('Tabulka klientů 2023'!$AI$7,MATCH('Filtr dle měsíce'!A273,'Filtr dle měsíce'!$AC$6:$AC$297,0),0,1,1)*OFFSET('Filtr dle měsíce'!$W$5,MATCH('Filtr dle měsíce'!A273,'Filtr dle měsíce'!$AC$6:$AC$297,0),0,1,1),""),"")</f>
        <v/>
      </c>
      <c r="J273" s="76" t="str">
        <f ca="1">IF(IFERROR(OFFSET('Tabulka klientů 2023'!$AL$7,MATCH('Filtr dle měsíce'!A273,'Filtr dle měsíce'!$AC$6:$AC$297,0),0,1,1)*OFFSET('Filtr dle měsíce'!$X$5,MATCH('Filtr dle měsíce'!A273,'Filtr dle měsíce'!$AC$6:$AC$297,0),0,1,1),"")&gt;0,IFERROR(OFFSET('Tabulka klientů 2023'!$AL$7,MATCH('Filtr dle měsíce'!A273,'Filtr dle měsíce'!$AC$6:$AC$297,0),0,1,1)*OFFSET('Filtr dle měsíce'!$X$5,MATCH('Filtr dle měsíce'!A273,'Filtr dle měsíce'!$AC$6:$AC$297,0),0,1,1),""),"")</f>
        <v/>
      </c>
      <c r="K273" s="75" t="str">
        <f ca="1">IF(IFERROR(OFFSET('Tabulka klientů 2023'!$AO$7,MATCH('Filtr dle měsíce'!A273,'Filtr dle měsíce'!$AC$6:$AC$297,0),0,1,1)*OFFSET('Filtr dle měsíce'!$Y$5,MATCH('Filtr dle měsíce'!A273,'Filtr dle měsíce'!$AC$6:$AC$297,0),0,1,1),"")&gt;0,IFERROR(OFFSET('Tabulka klientů 2023'!$AO$7,MATCH('Filtr dle měsíce'!A273,'Filtr dle měsíce'!$AC$6:$AC$297,0),0,1,1)*OFFSET('Filtr dle měsíce'!$Y$5,MATCH('Filtr dle měsíce'!A273,'Filtr dle měsíce'!$AC$6:$AC$297,0),0,1,1),""),"")</f>
        <v/>
      </c>
      <c r="L273" s="76" t="str">
        <f ca="1">IF(IFERROR(OFFSET('Tabulka klientů 2023'!$AR$7,MATCH('Filtr dle měsíce'!A273,'Filtr dle měsíce'!$AC$6:$AC$297,0),0,1,1)*OFFSET('Filtr dle měsíce'!$Z$5,MATCH('Filtr dle měsíce'!A273,'Filtr dle měsíce'!$AC$6:$AC$297,0),0,1,1),"")&gt;0,IFERROR(OFFSET('Tabulka klientů 2023'!$AR$7,MATCH('Filtr dle měsíce'!A273,'Filtr dle měsíce'!$AC$6:$AC$297,0),0,1,1)*OFFSET('Filtr dle měsíce'!$Z$5,MATCH('Filtr dle měsíce'!A273,'Filtr dle měsíce'!$AC$6:$AC$297,0),0,1,1),""),"")</f>
        <v/>
      </c>
      <c r="M273" s="77" t="str">
        <f ca="1">IF(IFERROR(OFFSET('Tabulka klientů 2023'!$AU$7,MATCH('Filtr dle měsíce'!A273,'Filtr dle měsíce'!$AC$6:$AC$297,0),0,1,1)*OFFSET('Filtr dle měsíce'!$AA$5,MATCH('Filtr dle měsíce'!A273,'Filtr dle měsíce'!$AC$6:$AC$297,0),0,1,1),"")&gt;0,IFERROR(OFFSET('Tabulka klientů 2023'!$AU$7,MATCH('Filtr dle měsíce'!A273,'Filtr dle měsíce'!$AC$6:$AC$297,0),0,1,1)*OFFSET('Filtr dle měsíce'!$AA$5,MATCH('Filtr dle měsíce'!A273,'Filtr dle měsíce'!$AC$6:$AC$297,0),0,1,1),""),"")</f>
        <v/>
      </c>
      <c r="N273" s="78" t="str">
        <f t="shared" ca="1" si="510"/>
        <v/>
      </c>
      <c r="Q273" s="51">
        <f>IF('Tabulka klientů 2023'!R275='Filtr dle měsíce'!$C$1,1,0)</f>
        <v>0</v>
      </c>
      <c r="R273" s="51">
        <f>IF('Tabulka klientů 2023'!U275='Filtr dle měsíce'!$C$1,1,0)</f>
        <v>0</v>
      </c>
      <c r="S273" s="51">
        <f>IF('Tabulka klientů 2023'!X275='Filtr dle měsíce'!$C$1,1,0)</f>
        <v>0</v>
      </c>
      <c r="T273" s="51">
        <f>IF('Tabulka klientů 2023'!AA275='Filtr dle měsíce'!$C$1,1,0)</f>
        <v>0</v>
      </c>
      <c r="U273" s="51">
        <f>IF('Tabulka klientů 2023'!AD275='Filtr dle měsíce'!$C$1,1,0)</f>
        <v>0</v>
      </c>
      <c r="V273" s="51">
        <f>IF('Tabulka klientů 2023'!AG275='Filtr dle měsíce'!$C$1,1,0)</f>
        <v>0</v>
      </c>
      <c r="W273" s="51">
        <f>IF('Tabulka klientů 2023'!AJ275='Filtr dle měsíce'!$C$1,1,0)</f>
        <v>0</v>
      </c>
      <c r="X273" s="1">
        <f>IF('Tabulka klientů 2023'!AM275='Filtr dle měsíce'!$C$1,1,0)</f>
        <v>0</v>
      </c>
      <c r="Y273" s="1">
        <f>IF('Tabulka klientů 2023'!AP275='Filtr dle měsíce'!$C$1,1,0)</f>
        <v>0</v>
      </c>
      <c r="Z273" s="1">
        <f>IF('Tabulka klientů 2023'!AS275='Filtr dle měsíce'!$C$1,1,0)</f>
        <v>0</v>
      </c>
      <c r="AA273" s="1">
        <f>IF('Tabulka klientů 2023'!AV275='Filtr dle měsíce'!$C$1,1,0)</f>
        <v>0</v>
      </c>
      <c r="AB273" s="1">
        <f t="shared" si="513"/>
        <v>0</v>
      </c>
      <c r="AC273" s="1">
        <f t="shared" si="514"/>
        <v>0</v>
      </c>
      <c r="AE273" s="51">
        <f>IF('Tabulka klientů 2023'!S275="ANO",1,0)</f>
        <v>0</v>
      </c>
      <c r="AF273" s="51">
        <f>IF('Tabulka klientů 2023'!V275="ANO",1,0)</f>
        <v>0</v>
      </c>
      <c r="AG273" s="51">
        <f>IF('Tabulka klientů 2023'!Y275="ANO",1,0)</f>
        <v>0</v>
      </c>
      <c r="AH273" s="51">
        <f>IF('Tabulka klientů 2023'!AB275="ANO",1,0)</f>
        <v>0</v>
      </c>
      <c r="AI273" s="51">
        <f>IF('Tabulka klientů 2023'!AE275="ANO",1,0)</f>
        <v>0</v>
      </c>
      <c r="AJ273" s="51">
        <f>IF('Tabulka klientů 2023'!AH275="ANO",1,0)</f>
        <v>0</v>
      </c>
      <c r="AK273" s="51">
        <f>IF('Tabulka klientů 2023'!AK275="ANO",1,0)</f>
        <v>0</v>
      </c>
      <c r="AL273" s="51">
        <f>IF('Tabulka klientů 2023'!AN275="ANO",1,0)</f>
        <v>0</v>
      </c>
      <c r="AM273" s="51">
        <f>IF('Tabulka klientů 2023'!AQ275="ANO",1,0)</f>
        <v>0</v>
      </c>
      <c r="AN273" s="51">
        <f>IF('Tabulka klientů 2023'!AT275="ANO",1,0)</f>
        <v>0</v>
      </c>
      <c r="AO273" s="51">
        <f>IF('Tabulka klientů 2023'!AW275="ANO",1,0)</f>
        <v>0</v>
      </c>
      <c r="AP273" s="51" t="e">
        <f t="shared" ref="AP273:AQ273" si="539">#N/A</f>
        <v>#N/A</v>
      </c>
      <c r="AQ273" s="51" t="e">
        <f t="shared" si="539"/>
        <v>#N/A</v>
      </c>
      <c r="AR273" s="51"/>
      <c r="AS273" s="1">
        <f t="shared" ref="AS273:BC273" si="540">SUM(Q273+AE273)</f>
        <v>0</v>
      </c>
      <c r="AT273" s="1">
        <f t="shared" si="540"/>
        <v>0</v>
      </c>
      <c r="AU273" s="1">
        <f t="shared" si="540"/>
        <v>0</v>
      </c>
      <c r="AV273" s="1">
        <f t="shared" si="540"/>
        <v>0</v>
      </c>
      <c r="AW273" s="1">
        <f t="shared" si="540"/>
        <v>0</v>
      </c>
      <c r="AX273" s="1">
        <f t="shared" si="540"/>
        <v>0</v>
      </c>
      <c r="AY273" s="1">
        <f t="shared" si="540"/>
        <v>0</v>
      </c>
      <c r="AZ273" s="1">
        <f t="shared" si="540"/>
        <v>0</v>
      </c>
      <c r="BA273" s="1">
        <f t="shared" si="540"/>
        <v>0</v>
      </c>
      <c r="BB273" s="1">
        <f t="shared" si="540"/>
        <v>0</v>
      </c>
      <c r="BC273" s="1">
        <f t="shared" si="540"/>
        <v>0</v>
      </c>
      <c r="BD273" s="1"/>
      <c r="BE273" s="79" t="str">
        <f ca="1">IF(IFERROR(OFFSET('Filtr dle měsíce'!AS$5,MATCH('Filtr dle měsíce'!$A272,'Filtr dle měsíce'!$AC$6:$AC$297,0),0,1,1)*OFFSET('Filtr dle měsíce'!AS$5,MATCH('Filtr dle měsíce'!$A272,'Filtr dle měsíce'!$AC$6:$AC$297,0),0,1,1),"")&gt;0,IFERROR(OFFSET('Filtr dle měsíce'!AS$5,MATCH('Filtr dle měsíce'!$A272,'Filtr dle měsíce'!$AC$6:$AC$297,0),0,1,1)*OFFSET('Filtr dle měsíce'!AS$5,MATCH('Filtr dle měsíce'!$A272,'Filtr dle měsíce'!$AC$6:$AC$297,0),0,1,1),""),"")</f>
        <v/>
      </c>
      <c r="BF273" s="79" t="str">
        <f ca="1">IF(IFERROR(OFFSET('Filtr dle měsíce'!AT$5,MATCH('Filtr dle měsíce'!$A272,'Filtr dle měsíce'!$AC$6:$AC$297,0),0,1,1)*OFFSET('Filtr dle měsíce'!AT$5,MATCH('Filtr dle měsíce'!$A272,'Filtr dle měsíce'!$AC$6:$AC$297,0),0,1,1),"")&gt;0,IFERROR(OFFSET('Filtr dle měsíce'!AT$5,MATCH('Filtr dle měsíce'!$A272,'Filtr dle měsíce'!$AC$6:$AC$297,0),0,1,1)*OFFSET('Filtr dle měsíce'!AT$5,MATCH('Filtr dle měsíce'!$A272,'Filtr dle měsíce'!$AC$6:$AC$297,0),0,1,1),""),"")</f>
        <v/>
      </c>
      <c r="BG273" s="79" t="str">
        <f ca="1">IF(IFERROR(OFFSET('Filtr dle měsíce'!AU$5,MATCH('Filtr dle měsíce'!$A272,'Filtr dle měsíce'!$AC$6:$AC$297,0),0,1,1)*OFFSET('Filtr dle měsíce'!AU$5,MATCH('Filtr dle měsíce'!$A272,'Filtr dle měsíce'!$AC$6:$AC$297,0),0,1,1),"")&gt;0,IFERROR(OFFSET('Filtr dle měsíce'!AU$5,MATCH('Filtr dle měsíce'!$A272,'Filtr dle měsíce'!$AC$6:$AC$297,0),0,1,1)*OFFSET('Filtr dle měsíce'!AU$5,MATCH('Filtr dle měsíce'!$A272,'Filtr dle měsíce'!$AC$6:$AC$297,0),0,1,1),""),"")</f>
        <v/>
      </c>
      <c r="BH273" s="79" t="str">
        <f ca="1">IF(IFERROR(OFFSET('Filtr dle měsíce'!AV$5,MATCH('Filtr dle měsíce'!$A272,'Filtr dle měsíce'!$AC$6:$AC$297,0),0,1,1)*OFFSET('Filtr dle měsíce'!AV$5,MATCH('Filtr dle měsíce'!$A272,'Filtr dle měsíce'!$AC$6:$AC$297,0),0,1,1),"")&gt;0,IFERROR(OFFSET('Filtr dle měsíce'!AV$5,MATCH('Filtr dle měsíce'!$A272,'Filtr dle měsíce'!$AC$6:$AC$297,0),0,1,1)*OFFSET('Filtr dle měsíce'!AV$5,MATCH('Filtr dle měsíce'!$A272,'Filtr dle měsíce'!$AC$6:$AC$297,0),0,1,1),""),"")</f>
        <v/>
      </c>
      <c r="BI273" s="79" t="str">
        <f ca="1">IF(IFERROR(OFFSET('Filtr dle měsíce'!AW$5,MATCH('Filtr dle měsíce'!$A272,'Filtr dle měsíce'!$AC$6:$AC$297,0),0,1,1)*OFFSET('Filtr dle měsíce'!AW$5,MATCH('Filtr dle měsíce'!$A272,'Filtr dle měsíce'!$AC$6:$AC$297,0),0,1,1),"")&gt;0,IFERROR(OFFSET('Filtr dle měsíce'!AW$5,MATCH('Filtr dle měsíce'!$A272,'Filtr dle měsíce'!$AC$6:$AC$297,0),0,1,1)*OFFSET('Filtr dle měsíce'!AW$5,MATCH('Filtr dle měsíce'!$A272,'Filtr dle měsíce'!$AC$6:$AC$297,0),0,1,1),""),"")</f>
        <v/>
      </c>
      <c r="BJ273" s="79" t="str">
        <f ca="1">IF(IFERROR(OFFSET('Filtr dle měsíce'!AX$5,MATCH('Filtr dle měsíce'!$A272,'Filtr dle měsíce'!$AC$6:$AC$297,0),0,1,1)*OFFSET('Filtr dle měsíce'!AX$5,MATCH('Filtr dle měsíce'!$A272,'Filtr dle měsíce'!$AC$6:$AC$297,0),0,1,1),"")&gt;0,IFERROR(OFFSET('Filtr dle měsíce'!AX$5,MATCH('Filtr dle měsíce'!$A272,'Filtr dle měsíce'!$AC$6:$AC$297,0),0,1,1)*OFFSET('Filtr dle měsíce'!AX$5,MATCH('Filtr dle měsíce'!$A272,'Filtr dle měsíce'!$AC$6:$AC$297,0),0,1,1),""),"")</f>
        <v/>
      </c>
      <c r="BK273" s="79" t="str">
        <f ca="1">IF(IFERROR(OFFSET('Filtr dle měsíce'!AY$5,MATCH('Filtr dle měsíce'!$A272,'Filtr dle měsíce'!$AC$6:$AC$297,0),0,1,1)*OFFSET('Filtr dle měsíce'!AY$5,MATCH('Filtr dle měsíce'!$A272,'Filtr dle měsíce'!$AC$6:$AC$297,0),0,1,1),"")&gt;0,IFERROR(OFFSET('Filtr dle měsíce'!AY$5,MATCH('Filtr dle měsíce'!$A272,'Filtr dle měsíce'!$AC$6:$AC$297,0),0,1,1)*OFFSET('Filtr dle měsíce'!AY$5,MATCH('Filtr dle měsíce'!$A272,'Filtr dle měsíce'!$AC$6:$AC$297,0),0,1,1),""),"")</f>
        <v/>
      </c>
      <c r="BL273" s="79" t="str">
        <f ca="1">IF(IFERROR(OFFSET('Filtr dle měsíce'!AZ$5,MATCH('Filtr dle měsíce'!$A272,'Filtr dle měsíce'!$AC$6:$AC$297,0),0,1,1)*OFFSET('Filtr dle měsíce'!AZ$5,MATCH('Filtr dle měsíce'!$A272,'Filtr dle měsíce'!$AC$6:$AC$297,0),0,1,1),"")&gt;0,IFERROR(OFFSET('Filtr dle měsíce'!AZ$5,MATCH('Filtr dle měsíce'!$A272,'Filtr dle měsíce'!$AC$6:$AC$297,0),0,1,1)*OFFSET('Filtr dle měsíce'!AZ$5,MATCH('Filtr dle měsíce'!$A272,'Filtr dle měsíce'!$AC$6:$AC$297,0),0,1,1),""),"")</f>
        <v/>
      </c>
      <c r="BM273" s="79" t="str">
        <f ca="1">IF(IFERROR(OFFSET('Filtr dle měsíce'!BA$5,MATCH('Filtr dle měsíce'!$A272,'Filtr dle měsíce'!$AC$6:$AC$297,0),0,1,1)*OFFSET('Filtr dle měsíce'!BA$5,MATCH('Filtr dle měsíce'!$A272,'Filtr dle měsíce'!$AC$6:$AC$297,0),0,1,1),"")&gt;0,IFERROR(OFFSET('Filtr dle měsíce'!BA$5,MATCH('Filtr dle měsíce'!$A272,'Filtr dle měsíce'!$AC$6:$AC$297,0),0,1,1)*OFFSET('Filtr dle měsíce'!BA$5,MATCH('Filtr dle měsíce'!$A272,'Filtr dle měsíce'!$AC$6:$AC$297,0),0,1,1),""),"")</f>
        <v/>
      </c>
      <c r="BN273" s="79" t="str">
        <f ca="1">IF(IFERROR(OFFSET('Filtr dle měsíce'!BB$5,MATCH('Filtr dle měsíce'!$A272,'Filtr dle měsíce'!$AC$6:$AC$297,0),0,1,1)*OFFSET('Filtr dle měsíce'!BB$5,MATCH('Filtr dle měsíce'!$A272,'Filtr dle měsíce'!$AC$6:$AC$297,0),0,1,1),"")&gt;0,IFERROR(OFFSET('Filtr dle měsíce'!BB$5,MATCH('Filtr dle měsíce'!$A272,'Filtr dle měsíce'!$AC$6:$AC$297,0),0,1,1)*OFFSET('Filtr dle měsíce'!BB$5,MATCH('Filtr dle měsíce'!$A272,'Filtr dle měsíce'!$AC$6:$AC$297,0),0,1,1),""),"")</f>
        <v/>
      </c>
      <c r="BO273" s="79" t="str">
        <f ca="1">IF(IFERROR(OFFSET('Filtr dle měsíce'!BC$5,MATCH('Filtr dle měsíce'!$A272,'Filtr dle měsíce'!$AC$6:$AC$297,0),0,1,1)*OFFSET('Filtr dle měsíce'!BC$5,MATCH('Filtr dle měsíce'!$A272,'Filtr dle měsíce'!$AC$6:$AC$297,0),0,1,1),"")&gt;0,IFERROR(OFFSET('Filtr dle měsíce'!BC$5,MATCH('Filtr dle měsíce'!$A272,'Filtr dle měsíce'!$AC$6:$AC$297,0),0,1,1)*OFFSET('Filtr dle měsíce'!BC$5,MATCH('Filtr dle měsíce'!$A272,'Filtr dle měsíce'!$AC$6:$AC$297,0),0,1,1),""),"")</f>
        <v/>
      </c>
      <c r="BP273" s="79"/>
      <c r="BQ273" s="79"/>
    </row>
    <row r="274" spans="1:69" ht="14.25" customHeight="1" x14ac:dyDescent="0.4">
      <c r="A274" s="51">
        <v>270</v>
      </c>
      <c r="B274" s="74" t="str">
        <f ca="1">IFERROR(TEXT(OFFSET('Tabulka klientů 2023'!$C$7,MATCH('Filtr dle měsíce'!A274,'Filtr dle měsíce'!$AC$6:$AC$297,0),0,1,1),""),"")</f>
        <v/>
      </c>
      <c r="C274" s="75" t="str">
        <f ca="1">IF(IFERROR(OFFSET('Tabulka klientů 2023'!$Q$7,MATCH('Filtr dle měsíce'!A274,'Filtr dle měsíce'!$AC$6:$AC$297,0),0,1,1)*OFFSET('Filtr dle měsíce'!$Q$5,MATCH('Filtr dle měsíce'!A274,'Filtr dle měsíce'!$AC$6:$AC$297,0),0,1,1),"")&gt;0,IFERROR(OFFSET('Tabulka klientů 2023'!$Q$7,MATCH('Filtr dle měsíce'!A274,'Filtr dle měsíce'!$AC$6:$AC$297,0),0,1,1)*OFFSET('Filtr dle měsíce'!$Q$5,MATCH('Filtr dle měsíce'!A274,'Filtr dle měsíce'!$AC$6:$AC$297,0),0,1,1),""),"")</f>
        <v/>
      </c>
      <c r="D274" s="76" t="str">
        <f ca="1">IF(IFERROR(OFFSET('Tabulka klientů 2023'!$T$7,MATCH('Filtr dle měsíce'!A274,'Filtr dle měsíce'!$AC$6:$AC$297,0),0,1,1)*OFFSET('Filtr dle měsíce'!$R$5,MATCH('Filtr dle měsíce'!A274,'Filtr dle měsíce'!$AC$6:$AC$297,0),0,1,1),"")&gt;0,IFERROR(OFFSET('Tabulka klientů 2023'!$T$7,MATCH('Filtr dle měsíce'!A274,'Filtr dle měsíce'!$AC$6:$AC$297,0),0,1,1)*OFFSET('Filtr dle měsíce'!$R$5,MATCH('Filtr dle měsíce'!A274,'Filtr dle měsíce'!$AC$6:$AC$297,0),0,1,1),""),"")</f>
        <v/>
      </c>
      <c r="E274" s="75" t="str">
        <f ca="1">IF(IFERROR(OFFSET('Tabulka klientů 2023'!$W$7,MATCH('Filtr dle měsíce'!A274,'Filtr dle měsíce'!$AC$6:$AC$297,0),0,1,1)*OFFSET('Filtr dle měsíce'!$S$5,MATCH('Filtr dle měsíce'!A274,'Filtr dle měsíce'!$AC$6:$AC$297,0),0,1,1),"")&gt;0,IFERROR(OFFSET('Tabulka klientů 2023'!$W$7,MATCH('Filtr dle měsíce'!A274,'Filtr dle měsíce'!$AC$6:$AC$297,0),0,1,1)*OFFSET('Filtr dle měsíce'!$S$5,MATCH('Filtr dle měsíce'!A274,'Filtr dle měsíce'!$AC$6:$AC$297,0),0,1,1),""),"")</f>
        <v/>
      </c>
      <c r="F274" s="76" t="str">
        <f ca="1">IF(IFERROR(OFFSET('Tabulka klientů 2023'!$Z$7,MATCH('Filtr dle měsíce'!A274,'Filtr dle měsíce'!$AC$6:$AC$297,0),0,1,1)*OFFSET('Filtr dle měsíce'!$T$5,MATCH('Filtr dle měsíce'!A274,'Filtr dle měsíce'!$AC$6:$AC$297,0),0,1,1),"")&gt;0,IFERROR(OFFSET('Tabulka klientů 2023'!$Z$7,MATCH('Filtr dle měsíce'!A274,'Filtr dle měsíce'!$AC$6:$AC$297,0),0,1,1)*OFFSET('Filtr dle měsíce'!$T$5,MATCH('Filtr dle měsíce'!A274,'Filtr dle měsíce'!$AC$6:$AC$297,0),0,1,1),""),"")</f>
        <v/>
      </c>
      <c r="G274" s="75" t="str">
        <f ca="1">IF(IFERROR(OFFSET('Tabulka klientů 2023'!$AC$7,MATCH('Filtr dle měsíce'!A274,'Filtr dle měsíce'!$AC$6:$AC$297,0),0,1,1)*OFFSET('Filtr dle měsíce'!$U$5,MATCH('Filtr dle měsíce'!A274,'Filtr dle měsíce'!$AC$6:$AC$297,0),0,1,1),"")&gt;0,IFERROR(OFFSET('Tabulka klientů 2023'!$AC$7,MATCH('Filtr dle měsíce'!A274,'Filtr dle měsíce'!$AC$6:$AC$297,0),0,1,1)*OFFSET('Filtr dle měsíce'!$U$5,MATCH('Filtr dle měsíce'!A274,'Filtr dle měsíce'!$AC$6:$AC$297,0),0,1,1),""),"")</f>
        <v/>
      </c>
      <c r="H274" s="76" t="str">
        <f ca="1">IF(IFERROR(OFFSET('Tabulka klientů 2023'!$AF$7,MATCH('Filtr dle měsíce'!A274,'Filtr dle měsíce'!$AC$6:$AC$297,0),0,1,1)*OFFSET('Filtr dle měsíce'!$V$5,MATCH('Filtr dle měsíce'!A274,'Filtr dle měsíce'!$AC$6:$AC$297,0),0,1,1),"")&gt;0,IFERROR(OFFSET('Tabulka klientů 2023'!$AF$7,MATCH('Filtr dle měsíce'!A274,'Filtr dle měsíce'!$AC$6:$AC$297,0),0,1,1)*OFFSET('Filtr dle měsíce'!$V$5,MATCH('Filtr dle měsíce'!A274,'Filtr dle měsíce'!$AC$6:$AC$297,0),0,1,1),""),"")</f>
        <v/>
      </c>
      <c r="I274" s="75" t="str">
        <f ca="1">IF(IFERROR(OFFSET('Tabulka klientů 2023'!$AI$7,MATCH('Filtr dle měsíce'!A274,'Filtr dle měsíce'!$AC$6:$AC$297,0),0,1,1)*OFFSET('Filtr dle měsíce'!$W$5,MATCH('Filtr dle měsíce'!A274,'Filtr dle měsíce'!$AC$6:$AC$297,0),0,1,1),"")&gt;0,IFERROR(OFFSET('Tabulka klientů 2023'!$AI$7,MATCH('Filtr dle měsíce'!A274,'Filtr dle měsíce'!$AC$6:$AC$297,0),0,1,1)*OFFSET('Filtr dle měsíce'!$W$5,MATCH('Filtr dle měsíce'!A274,'Filtr dle měsíce'!$AC$6:$AC$297,0),0,1,1),""),"")</f>
        <v/>
      </c>
      <c r="J274" s="76" t="str">
        <f ca="1">IF(IFERROR(OFFSET('Tabulka klientů 2023'!$AL$7,MATCH('Filtr dle měsíce'!A274,'Filtr dle měsíce'!$AC$6:$AC$297,0),0,1,1)*OFFSET('Filtr dle měsíce'!$X$5,MATCH('Filtr dle měsíce'!A274,'Filtr dle měsíce'!$AC$6:$AC$297,0),0,1,1),"")&gt;0,IFERROR(OFFSET('Tabulka klientů 2023'!$AL$7,MATCH('Filtr dle měsíce'!A274,'Filtr dle měsíce'!$AC$6:$AC$297,0),0,1,1)*OFFSET('Filtr dle měsíce'!$X$5,MATCH('Filtr dle měsíce'!A274,'Filtr dle měsíce'!$AC$6:$AC$297,0),0,1,1),""),"")</f>
        <v/>
      </c>
      <c r="K274" s="75" t="str">
        <f ca="1">IF(IFERROR(OFFSET('Tabulka klientů 2023'!$AO$7,MATCH('Filtr dle měsíce'!A274,'Filtr dle měsíce'!$AC$6:$AC$297,0),0,1,1)*OFFSET('Filtr dle měsíce'!$Y$5,MATCH('Filtr dle měsíce'!A274,'Filtr dle měsíce'!$AC$6:$AC$297,0),0,1,1),"")&gt;0,IFERROR(OFFSET('Tabulka klientů 2023'!$AO$7,MATCH('Filtr dle měsíce'!A274,'Filtr dle měsíce'!$AC$6:$AC$297,0),0,1,1)*OFFSET('Filtr dle měsíce'!$Y$5,MATCH('Filtr dle měsíce'!A274,'Filtr dle měsíce'!$AC$6:$AC$297,0),0,1,1),""),"")</f>
        <v/>
      </c>
      <c r="L274" s="76" t="str">
        <f ca="1">IF(IFERROR(OFFSET('Tabulka klientů 2023'!$AR$7,MATCH('Filtr dle měsíce'!A274,'Filtr dle měsíce'!$AC$6:$AC$297,0),0,1,1)*OFFSET('Filtr dle měsíce'!$Z$5,MATCH('Filtr dle měsíce'!A274,'Filtr dle měsíce'!$AC$6:$AC$297,0),0,1,1),"")&gt;0,IFERROR(OFFSET('Tabulka klientů 2023'!$AR$7,MATCH('Filtr dle měsíce'!A274,'Filtr dle měsíce'!$AC$6:$AC$297,0),0,1,1)*OFFSET('Filtr dle měsíce'!$Z$5,MATCH('Filtr dle měsíce'!A274,'Filtr dle měsíce'!$AC$6:$AC$297,0),0,1,1),""),"")</f>
        <v/>
      </c>
      <c r="M274" s="77" t="str">
        <f ca="1">IF(IFERROR(OFFSET('Tabulka klientů 2023'!$AU$7,MATCH('Filtr dle měsíce'!A274,'Filtr dle měsíce'!$AC$6:$AC$297,0),0,1,1)*OFFSET('Filtr dle měsíce'!$AA$5,MATCH('Filtr dle měsíce'!A274,'Filtr dle měsíce'!$AC$6:$AC$297,0),0,1,1),"")&gt;0,IFERROR(OFFSET('Tabulka klientů 2023'!$AU$7,MATCH('Filtr dle měsíce'!A274,'Filtr dle měsíce'!$AC$6:$AC$297,0),0,1,1)*OFFSET('Filtr dle měsíce'!$AA$5,MATCH('Filtr dle měsíce'!A274,'Filtr dle měsíce'!$AC$6:$AC$297,0),0,1,1),""),"")</f>
        <v/>
      </c>
      <c r="N274" s="78" t="str">
        <f t="shared" ca="1" si="510"/>
        <v/>
      </c>
      <c r="Q274" s="51">
        <f>IF('Tabulka klientů 2023'!R276='Filtr dle měsíce'!$C$1,1,0)</f>
        <v>0</v>
      </c>
      <c r="R274" s="51">
        <f>IF('Tabulka klientů 2023'!U276='Filtr dle měsíce'!$C$1,1,0)</f>
        <v>0</v>
      </c>
      <c r="S274" s="51">
        <f>IF('Tabulka klientů 2023'!X276='Filtr dle měsíce'!$C$1,1,0)</f>
        <v>0</v>
      </c>
      <c r="T274" s="51">
        <f>IF('Tabulka klientů 2023'!AA276='Filtr dle měsíce'!$C$1,1,0)</f>
        <v>0</v>
      </c>
      <c r="U274" s="51">
        <f>IF('Tabulka klientů 2023'!AD276='Filtr dle měsíce'!$C$1,1,0)</f>
        <v>0</v>
      </c>
      <c r="V274" s="51">
        <f>IF('Tabulka klientů 2023'!AG276='Filtr dle měsíce'!$C$1,1,0)</f>
        <v>0</v>
      </c>
      <c r="W274" s="51">
        <f>IF('Tabulka klientů 2023'!AJ276='Filtr dle měsíce'!$C$1,1,0)</f>
        <v>0</v>
      </c>
      <c r="X274" s="1">
        <f>IF('Tabulka klientů 2023'!AM276='Filtr dle měsíce'!$C$1,1,0)</f>
        <v>0</v>
      </c>
      <c r="Y274" s="1">
        <f>IF('Tabulka klientů 2023'!AP276='Filtr dle měsíce'!$C$1,1,0)</f>
        <v>0</v>
      </c>
      <c r="Z274" s="1">
        <f>IF('Tabulka klientů 2023'!AS276='Filtr dle měsíce'!$C$1,1,0)</f>
        <v>0</v>
      </c>
      <c r="AA274" s="1">
        <f>IF('Tabulka klientů 2023'!AV276='Filtr dle měsíce'!$C$1,1,0)</f>
        <v>0</v>
      </c>
      <c r="AB274" s="1">
        <f t="shared" si="513"/>
        <v>0</v>
      </c>
      <c r="AC274" s="1">
        <f t="shared" si="514"/>
        <v>0</v>
      </c>
      <c r="AE274" s="51">
        <f>IF('Tabulka klientů 2023'!S276="ANO",1,0)</f>
        <v>0</v>
      </c>
      <c r="AF274" s="51">
        <f>IF('Tabulka klientů 2023'!V276="ANO",1,0)</f>
        <v>0</v>
      </c>
      <c r="AG274" s="51">
        <f>IF('Tabulka klientů 2023'!Y276="ANO",1,0)</f>
        <v>0</v>
      </c>
      <c r="AH274" s="51">
        <f>IF('Tabulka klientů 2023'!AB276="ANO",1,0)</f>
        <v>0</v>
      </c>
      <c r="AI274" s="51">
        <f>IF('Tabulka klientů 2023'!AE276="ANO",1,0)</f>
        <v>0</v>
      </c>
      <c r="AJ274" s="51">
        <f>IF('Tabulka klientů 2023'!AH276="ANO",1,0)</f>
        <v>0</v>
      </c>
      <c r="AK274" s="51">
        <f>IF('Tabulka klientů 2023'!AK276="ANO",1,0)</f>
        <v>0</v>
      </c>
      <c r="AL274" s="51">
        <f>IF('Tabulka klientů 2023'!AN276="ANO",1,0)</f>
        <v>0</v>
      </c>
      <c r="AM274" s="51">
        <f>IF('Tabulka klientů 2023'!AQ276="ANO",1,0)</f>
        <v>0</v>
      </c>
      <c r="AN274" s="51">
        <f>IF('Tabulka klientů 2023'!AT276="ANO",1,0)</f>
        <v>0</v>
      </c>
      <c r="AO274" s="51">
        <f>IF('Tabulka klientů 2023'!AW276="ANO",1,0)</f>
        <v>0</v>
      </c>
      <c r="AP274" s="51" t="e">
        <f t="shared" ref="AP274:AQ274" si="541">#N/A</f>
        <v>#N/A</v>
      </c>
      <c r="AQ274" s="51" t="e">
        <f t="shared" si="541"/>
        <v>#N/A</v>
      </c>
      <c r="AR274" s="51"/>
      <c r="AS274" s="1">
        <f t="shared" ref="AS274:BC274" si="542">SUM(Q274+AE274)</f>
        <v>0</v>
      </c>
      <c r="AT274" s="1">
        <f t="shared" si="542"/>
        <v>0</v>
      </c>
      <c r="AU274" s="1">
        <f t="shared" si="542"/>
        <v>0</v>
      </c>
      <c r="AV274" s="1">
        <f t="shared" si="542"/>
        <v>0</v>
      </c>
      <c r="AW274" s="1">
        <f t="shared" si="542"/>
        <v>0</v>
      </c>
      <c r="AX274" s="1">
        <f t="shared" si="542"/>
        <v>0</v>
      </c>
      <c r="AY274" s="1">
        <f t="shared" si="542"/>
        <v>0</v>
      </c>
      <c r="AZ274" s="1">
        <f t="shared" si="542"/>
        <v>0</v>
      </c>
      <c r="BA274" s="1">
        <f t="shared" si="542"/>
        <v>0</v>
      </c>
      <c r="BB274" s="1">
        <f t="shared" si="542"/>
        <v>0</v>
      </c>
      <c r="BC274" s="1">
        <f t="shared" si="542"/>
        <v>0</v>
      </c>
      <c r="BD274" s="1"/>
      <c r="BE274" s="79" t="str">
        <f ca="1">IF(IFERROR(OFFSET('Filtr dle měsíce'!AS$5,MATCH('Filtr dle měsíce'!$A273,'Filtr dle měsíce'!$AC$6:$AC$297,0),0,1,1)*OFFSET('Filtr dle měsíce'!AS$5,MATCH('Filtr dle měsíce'!$A273,'Filtr dle měsíce'!$AC$6:$AC$297,0),0,1,1),"")&gt;0,IFERROR(OFFSET('Filtr dle měsíce'!AS$5,MATCH('Filtr dle měsíce'!$A273,'Filtr dle měsíce'!$AC$6:$AC$297,0),0,1,1)*OFFSET('Filtr dle měsíce'!AS$5,MATCH('Filtr dle měsíce'!$A273,'Filtr dle měsíce'!$AC$6:$AC$297,0),0,1,1),""),"")</f>
        <v/>
      </c>
      <c r="BF274" s="79" t="str">
        <f ca="1">IF(IFERROR(OFFSET('Filtr dle měsíce'!AT$5,MATCH('Filtr dle měsíce'!$A273,'Filtr dle měsíce'!$AC$6:$AC$297,0),0,1,1)*OFFSET('Filtr dle měsíce'!AT$5,MATCH('Filtr dle měsíce'!$A273,'Filtr dle měsíce'!$AC$6:$AC$297,0),0,1,1),"")&gt;0,IFERROR(OFFSET('Filtr dle měsíce'!AT$5,MATCH('Filtr dle měsíce'!$A273,'Filtr dle měsíce'!$AC$6:$AC$297,0),0,1,1)*OFFSET('Filtr dle měsíce'!AT$5,MATCH('Filtr dle měsíce'!$A273,'Filtr dle měsíce'!$AC$6:$AC$297,0),0,1,1),""),"")</f>
        <v/>
      </c>
      <c r="BG274" s="79" t="str">
        <f ca="1">IF(IFERROR(OFFSET('Filtr dle měsíce'!AU$5,MATCH('Filtr dle měsíce'!$A273,'Filtr dle měsíce'!$AC$6:$AC$297,0),0,1,1)*OFFSET('Filtr dle měsíce'!AU$5,MATCH('Filtr dle měsíce'!$A273,'Filtr dle měsíce'!$AC$6:$AC$297,0),0,1,1),"")&gt;0,IFERROR(OFFSET('Filtr dle měsíce'!AU$5,MATCH('Filtr dle měsíce'!$A273,'Filtr dle měsíce'!$AC$6:$AC$297,0),0,1,1)*OFFSET('Filtr dle měsíce'!AU$5,MATCH('Filtr dle měsíce'!$A273,'Filtr dle měsíce'!$AC$6:$AC$297,0),0,1,1),""),"")</f>
        <v/>
      </c>
      <c r="BH274" s="79" t="str">
        <f ca="1">IF(IFERROR(OFFSET('Filtr dle měsíce'!AV$5,MATCH('Filtr dle měsíce'!$A273,'Filtr dle měsíce'!$AC$6:$AC$297,0),0,1,1)*OFFSET('Filtr dle měsíce'!AV$5,MATCH('Filtr dle měsíce'!$A273,'Filtr dle měsíce'!$AC$6:$AC$297,0),0,1,1),"")&gt;0,IFERROR(OFFSET('Filtr dle měsíce'!AV$5,MATCH('Filtr dle měsíce'!$A273,'Filtr dle měsíce'!$AC$6:$AC$297,0),0,1,1)*OFFSET('Filtr dle měsíce'!AV$5,MATCH('Filtr dle měsíce'!$A273,'Filtr dle měsíce'!$AC$6:$AC$297,0),0,1,1),""),"")</f>
        <v/>
      </c>
      <c r="BI274" s="79" t="str">
        <f ca="1">IF(IFERROR(OFFSET('Filtr dle měsíce'!AW$5,MATCH('Filtr dle měsíce'!$A273,'Filtr dle měsíce'!$AC$6:$AC$297,0),0,1,1)*OFFSET('Filtr dle měsíce'!AW$5,MATCH('Filtr dle měsíce'!$A273,'Filtr dle měsíce'!$AC$6:$AC$297,0),0,1,1),"")&gt;0,IFERROR(OFFSET('Filtr dle měsíce'!AW$5,MATCH('Filtr dle měsíce'!$A273,'Filtr dle měsíce'!$AC$6:$AC$297,0),0,1,1)*OFFSET('Filtr dle měsíce'!AW$5,MATCH('Filtr dle měsíce'!$A273,'Filtr dle měsíce'!$AC$6:$AC$297,0),0,1,1),""),"")</f>
        <v/>
      </c>
      <c r="BJ274" s="79" t="str">
        <f ca="1">IF(IFERROR(OFFSET('Filtr dle měsíce'!AX$5,MATCH('Filtr dle měsíce'!$A273,'Filtr dle měsíce'!$AC$6:$AC$297,0),0,1,1)*OFFSET('Filtr dle měsíce'!AX$5,MATCH('Filtr dle měsíce'!$A273,'Filtr dle měsíce'!$AC$6:$AC$297,0),0,1,1),"")&gt;0,IFERROR(OFFSET('Filtr dle měsíce'!AX$5,MATCH('Filtr dle měsíce'!$A273,'Filtr dle měsíce'!$AC$6:$AC$297,0),0,1,1)*OFFSET('Filtr dle měsíce'!AX$5,MATCH('Filtr dle měsíce'!$A273,'Filtr dle měsíce'!$AC$6:$AC$297,0),0,1,1),""),"")</f>
        <v/>
      </c>
      <c r="BK274" s="79" t="str">
        <f ca="1">IF(IFERROR(OFFSET('Filtr dle měsíce'!AY$5,MATCH('Filtr dle měsíce'!$A273,'Filtr dle měsíce'!$AC$6:$AC$297,0),0,1,1)*OFFSET('Filtr dle měsíce'!AY$5,MATCH('Filtr dle měsíce'!$A273,'Filtr dle měsíce'!$AC$6:$AC$297,0),0,1,1),"")&gt;0,IFERROR(OFFSET('Filtr dle měsíce'!AY$5,MATCH('Filtr dle měsíce'!$A273,'Filtr dle měsíce'!$AC$6:$AC$297,0),0,1,1)*OFFSET('Filtr dle měsíce'!AY$5,MATCH('Filtr dle měsíce'!$A273,'Filtr dle měsíce'!$AC$6:$AC$297,0),0,1,1),""),"")</f>
        <v/>
      </c>
      <c r="BL274" s="79" t="str">
        <f ca="1">IF(IFERROR(OFFSET('Filtr dle měsíce'!AZ$5,MATCH('Filtr dle měsíce'!$A273,'Filtr dle měsíce'!$AC$6:$AC$297,0),0,1,1)*OFFSET('Filtr dle měsíce'!AZ$5,MATCH('Filtr dle měsíce'!$A273,'Filtr dle měsíce'!$AC$6:$AC$297,0),0,1,1),"")&gt;0,IFERROR(OFFSET('Filtr dle měsíce'!AZ$5,MATCH('Filtr dle měsíce'!$A273,'Filtr dle měsíce'!$AC$6:$AC$297,0),0,1,1)*OFFSET('Filtr dle měsíce'!AZ$5,MATCH('Filtr dle měsíce'!$A273,'Filtr dle měsíce'!$AC$6:$AC$297,0),0,1,1),""),"")</f>
        <v/>
      </c>
      <c r="BM274" s="79" t="str">
        <f ca="1">IF(IFERROR(OFFSET('Filtr dle měsíce'!BA$5,MATCH('Filtr dle měsíce'!$A273,'Filtr dle měsíce'!$AC$6:$AC$297,0),0,1,1)*OFFSET('Filtr dle měsíce'!BA$5,MATCH('Filtr dle měsíce'!$A273,'Filtr dle měsíce'!$AC$6:$AC$297,0),0,1,1),"")&gt;0,IFERROR(OFFSET('Filtr dle měsíce'!BA$5,MATCH('Filtr dle měsíce'!$A273,'Filtr dle měsíce'!$AC$6:$AC$297,0),0,1,1)*OFFSET('Filtr dle měsíce'!BA$5,MATCH('Filtr dle měsíce'!$A273,'Filtr dle měsíce'!$AC$6:$AC$297,0),0,1,1),""),"")</f>
        <v/>
      </c>
      <c r="BN274" s="79" t="str">
        <f ca="1">IF(IFERROR(OFFSET('Filtr dle měsíce'!BB$5,MATCH('Filtr dle měsíce'!$A273,'Filtr dle měsíce'!$AC$6:$AC$297,0),0,1,1)*OFFSET('Filtr dle měsíce'!BB$5,MATCH('Filtr dle měsíce'!$A273,'Filtr dle měsíce'!$AC$6:$AC$297,0),0,1,1),"")&gt;0,IFERROR(OFFSET('Filtr dle měsíce'!BB$5,MATCH('Filtr dle měsíce'!$A273,'Filtr dle měsíce'!$AC$6:$AC$297,0),0,1,1)*OFFSET('Filtr dle měsíce'!BB$5,MATCH('Filtr dle měsíce'!$A273,'Filtr dle měsíce'!$AC$6:$AC$297,0),0,1,1),""),"")</f>
        <v/>
      </c>
      <c r="BO274" s="79" t="str">
        <f ca="1">IF(IFERROR(OFFSET('Filtr dle měsíce'!BC$5,MATCH('Filtr dle měsíce'!$A273,'Filtr dle měsíce'!$AC$6:$AC$297,0),0,1,1)*OFFSET('Filtr dle měsíce'!BC$5,MATCH('Filtr dle měsíce'!$A273,'Filtr dle měsíce'!$AC$6:$AC$297,0),0,1,1),"")&gt;0,IFERROR(OFFSET('Filtr dle měsíce'!BC$5,MATCH('Filtr dle měsíce'!$A273,'Filtr dle měsíce'!$AC$6:$AC$297,0),0,1,1)*OFFSET('Filtr dle měsíce'!BC$5,MATCH('Filtr dle měsíce'!$A273,'Filtr dle měsíce'!$AC$6:$AC$297,0),0,1,1),""),"")</f>
        <v/>
      </c>
      <c r="BP274" s="79"/>
      <c r="BQ274" s="79"/>
    </row>
    <row r="275" spans="1:69" ht="14.25" customHeight="1" x14ac:dyDescent="0.4">
      <c r="A275" s="51">
        <v>271</v>
      </c>
      <c r="B275" s="74" t="str">
        <f ca="1">IFERROR(TEXT(OFFSET('Tabulka klientů 2023'!$C$7,MATCH('Filtr dle měsíce'!A275,'Filtr dle měsíce'!$AC$6:$AC$297,0),0,1,1),""),"")</f>
        <v/>
      </c>
      <c r="C275" s="75" t="str">
        <f ca="1">IF(IFERROR(OFFSET('Tabulka klientů 2023'!$Q$7,MATCH('Filtr dle měsíce'!A275,'Filtr dle měsíce'!$AC$6:$AC$297,0),0,1,1)*OFFSET('Filtr dle měsíce'!$Q$5,MATCH('Filtr dle měsíce'!A275,'Filtr dle měsíce'!$AC$6:$AC$297,0),0,1,1),"")&gt;0,IFERROR(OFFSET('Tabulka klientů 2023'!$Q$7,MATCH('Filtr dle měsíce'!A275,'Filtr dle měsíce'!$AC$6:$AC$297,0),0,1,1)*OFFSET('Filtr dle měsíce'!$Q$5,MATCH('Filtr dle měsíce'!A275,'Filtr dle měsíce'!$AC$6:$AC$297,0),0,1,1),""),"")</f>
        <v/>
      </c>
      <c r="D275" s="76" t="str">
        <f ca="1">IF(IFERROR(OFFSET('Tabulka klientů 2023'!$T$7,MATCH('Filtr dle měsíce'!A275,'Filtr dle měsíce'!$AC$6:$AC$297,0),0,1,1)*OFFSET('Filtr dle měsíce'!$R$5,MATCH('Filtr dle měsíce'!A275,'Filtr dle měsíce'!$AC$6:$AC$297,0),0,1,1),"")&gt;0,IFERROR(OFFSET('Tabulka klientů 2023'!$T$7,MATCH('Filtr dle měsíce'!A275,'Filtr dle měsíce'!$AC$6:$AC$297,0),0,1,1)*OFFSET('Filtr dle měsíce'!$R$5,MATCH('Filtr dle měsíce'!A275,'Filtr dle měsíce'!$AC$6:$AC$297,0),0,1,1),""),"")</f>
        <v/>
      </c>
      <c r="E275" s="75" t="str">
        <f ca="1">IF(IFERROR(OFFSET('Tabulka klientů 2023'!$W$7,MATCH('Filtr dle měsíce'!A275,'Filtr dle měsíce'!$AC$6:$AC$297,0),0,1,1)*OFFSET('Filtr dle měsíce'!$S$5,MATCH('Filtr dle měsíce'!A275,'Filtr dle měsíce'!$AC$6:$AC$297,0),0,1,1),"")&gt;0,IFERROR(OFFSET('Tabulka klientů 2023'!$W$7,MATCH('Filtr dle měsíce'!A275,'Filtr dle měsíce'!$AC$6:$AC$297,0),0,1,1)*OFFSET('Filtr dle měsíce'!$S$5,MATCH('Filtr dle měsíce'!A275,'Filtr dle měsíce'!$AC$6:$AC$297,0),0,1,1),""),"")</f>
        <v/>
      </c>
      <c r="F275" s="76" t="str">
        <f ca="1">IF(IFERROR(OFFSET('Tabulka klientů 2023'!$Z$7,MATCH('Filtr dle měsíce'!A275,'Filtr dle měsíce'!$AC$6:$AC$297,0),0,1,1)*OFFSET('Filtr dle měsíce'!$T$5,MATCH('Filtr dle měsíce'!A275,'Filtr dle měsíce'!$AC$6:$AC$297,0),0,1,1),"")&gt;0,IFERROR(OFFSET('Tabulka klientů 2023'!$Z$7,MATCH('Filtr dle měsíce'!A275,'Filtr dle měsíce'!$AC$6:$AC$297,0),0,1,1)*OFFSET('Filtr dle měsíce'!$T$5,MATCH('Filtr dle měsíce'!A275,'Filtr dle měsíce'!$AC$6:$AC$297,0),0,1,1),""),"")</f>
        <v/>
      </c>
      <c r="G275" s="75" t="str">
        <f ca="1">IF(IFERROR(OFFSET('Tabulka klientů 2023'!$AC$7,MATCH('Filtr dle měsíce'!A275,'Filtr dle měsíce'!$AC$6:$AC$297,0),0,1,1)*OFFSET('Filtr dle měsíce'!$U$5,MATCH('Filtr dle měsíce'!A275,'Filtr dle měsíce'!$AC$6:$AC$297,0),0,1,1),"")&gt;0,IFERROR(OFFSET('Tabulka klientů 2023'!$AC$7,MATCH('Filtr dle měsíce'!A275,'Filtr dle měsíce'!$AC$6:$AC$297,0),0,1,1)*OFFSET('Filtr dle měsíce'!$U$5,MATCH('Filtr dle měsíce'!A275,'Filtr dle měsíce'!$AC$6:$AC$297,0),0,1,1),""),"")</f>
        <v/>
      </c>
      <c r="H275" s="76" t="str">
        <f ca="1">IF(IFERROR(OFFSET('Tabulka klientů 2023'!$AF$7,MATCH('Filtr dle měsíce'!A275,'Filtr dle měsíce'!$AC$6:$AC$297,0),0,1,1)*OFFSET('Filtr dle měsíce'!$V$5,MATCH('Filtr dle měsíce'!A275,'Filtr dle měsíce'!$AC$6:$AC$297,0),0,1,1),"")&gt;0,IFERROR(OFFSET('Tabulka klientů 2023'!$AF$7,MATCH('Filtr dle měsíce'!A275,'Filtr dle měsíce'!$AC$6:$AC$297,0),0,1,1)*OFFSET('Filtr dle měsíce'!$V$5,MATCH('Filtr dle měsíce'!A275,'Filtr dle měsíce'!$AC$6:$AC$297,0),0,1,1),""),"")</f>
        <v/>
      </c>
      <c r="I275" s="75" t="str">
        <f ca="1">IF(IFERROR(OFFSET('Tabulka klientů 2023'!$AI$7,MATCH('Filtr dle měsíce'!A275,'Filtr dle měsíce'!$AC$6:$AC$297,0),0,1,1)*OFFSET('Filtr dle měsíce'!$W$5,MATCH('Filtr dle měsíce'!A275,'Filtr dle měsíce'!$AC$6:$AC$297,0),0,1,1),"")&gt;0,IFERROR(OFFSET('Tabulka klientů 2023'!$AI$7,MATCH('Filtr dle měsíce'!A275,'Filtr dle měsíce'!$AC$6:$AC$297,0),0,1,1)*OFFSET('Filtr dle měsíce'!$W$5,MATCH('Filtr dle měsíce'!A275,'Filtr dle měsíce'!$AC$6:$AC$297,0),0,1,1),""),"")</f>
        <v/>
      </c>
      <c r="J275" s="76" t="str">
        <f ca="1">IF(IFERROR(OFFSET('Tabulka klientů 2023'!$AL$7,MATCH('Filtr dle měsíce'!A275,'Filtr dle měsíce'!$AC$6:$AC$297,0),0,1,1)*OFFSET('Filtr dle měsíce'!$X$5,MATCH('Filtr dle měsíce'!A275,'Filtr dle měsíce'!$AC$6:$AC$297,0),0,1,1),"")&gt;0,IFERROR(OFFSET('Tabulka klientů 2023'!$AL$7,MATCH('Filtr dle měsíce'!A275,'Filtr dle měsíce'!$AC$6:$AC$297,0),0,1,1)*OFFSET('Filtr dle měsíce'!$X$5,MATCH('Filtr dle měsíce'!A275,'Filtr dle měsíce'!$AC$6:$AC$297,0),0,1,1),""),"")</f>
        <v/>
      </c>
      <c r="K275" s="75" t="str">
        <f ca="1">IF(IFERROR(OFFSET('Tabulka klientů 2023'!$AO$7,MATCH('Filtr dle měsíce'!A275,'Filtr dle měsíce'!$AC$6:$AC$297,0),0,1,1)*OFFSET('Filtr dle měsíce'!$Y$5,MATCH('Filtr dle měsíce'!A275,'Filtr dle měsíce'!$AC$6:$AC$297,0),0,1,1),"")&gt;0,IFERROR(OFFSET('Tabulka klientů 2023'!$AO$7,MATCH('Filtr dle měsíce'!A275,'Filtr dle měsíce'!$AC$6:$AC$297,0),0,1,1)*OFFSET('Filtr dle měsíce'!$Y$5,MATCH('Filtr dle měsíce'!A275,'Filtr dle měsíce'!$AC$6:$AC$297,0),0,1,1),""),"")</f>
        <v/>
      </c>
      <c r="L275" s="76" t="str">
        <f ca="1">IF(IFERROR(OFFSET('Tabulka klientů 2023'!$AR$7,MATCH('Filtr dle měsíce'!A275,'Filtr dle měsíce'!$AC$6:$AC$297,0),0,1,1)*OFFSET('Filtr dle měsíce'!$Z$5,MATCH('Filtr dle měsíce'!A275,'Filtr dle měsíce'!$AC$6:$AC$297,0),0,1,1),"")&gt;0,IFERROR(OFFSET('Tabulka klientů 2023'!$AR$7,MATCH('Filtr dle měsíce'!A275,'Filtr dle měsíce'!$AC$6:$AC$297,0),0,1,1)*OFFSET('Filtr dle měsíce'!$Z$5,MATCH('Filtr dle měsíce'!A275,'Filtr dle měsíce'!$AC$6:$AC$297,0),0,1,1),""),"")</f>
        <v/>
      </c>
      <c r="M275" s="77" t="str">
        <f ca="1">IF(IFERROR(OFFSET('Tabulka klientů 2023'!$AU$7,MATCH('Filtr dle měsíce'!A275,'Filtr dle měsíce'!$AC$6:$AC$297,0),0,1,1)*OFFSET('Filtr dle měsíce'!$AA$5,MATCH('Filtr dle měsíce'!A275,'Filtr dle měsíce'!$AC$6:$AC$297,0),0,1,1),"")&gt;0,IFERROR(OFFSET('Tabulka klientů 2023'!$AU$7,MATCH('Filtr dle měsíce'!A275,'Filtr dle měsíce'!$AC$6:$AC$297,0),0,1,1)*OFFSET('Filtr dle měsíce'!$AA$5,MATCH('Filtr dle měsíce'!A275,'Filtr dle měsíce'!$AC$6:$AC$297,0),0,1,1),""),"")</f>
        <v/>
      </c>
      <c r="N275" s="78" t="str">
        <f t="shared" ca="1" si="510"/>
        <v/>
      </c>
      <c r="Q275" s="51">
        <f>IF('Tabulka klientů 2023'!R277='Filtr dle měsíce'!$C$1,1,0)</f>
        <v>0</v>
      </c>
      <c r="R275" s="51">
        <f>IF('Tabulka klientů 2023'!U277='Filtr dle měsíce'!$C$1,1,0)</f>
        <v>0</v>
      </c>
      <c r="S275" s="51">
        <f>IF('Tabulka klientů 2023'!X277='Filtr dle měsíce'!$C$1,1,0)</f>
        <v>0</v>
      </c>
      <c r="T275" s="51">
        <f>IF('Tabulka klientů 2023'!AA277='Filtr dle měsíce'!$C$1,1,0)</f>
        <v>0</v>
      </c>
      <c r="U275" s="51">
        <f>IF('Tabulka klientů 2023'!AD277='Filtr dle měsíce'!$C$1,1,0)</f>
        <v>0</v>
      </c>
      <c r="V275" s="51">
        <f>IF('Tabulka klientů 2023'!AG277='Filtr dle měsíce'!$C$1,1,0)</f>
        <v>0</v>
      </c>
      <c r="W275" s="51">
        <f>IF('Tabulka klientů 2023'!AJ277='Filtr dle měsíce'!$C$1,1,0)</f>
        <v>0</v>
      </c>
      <c r="X275" s="1">
        <f>IF('Tabulka klientů 2023'!AM277='Filtr dle měsíce'!$C$1,1,0)</f>
        <v>0</v>
      </c>
      <c r="Y275" s="1">
        <f>IF('Tabulka klientů 2023'!AP277='Filtr dle měsíce'!$C$1,1,0)</f>
        <v>0</v>
      </c>
      <c r="Z275" s="1">
        <f>IF('Tabulka klientů 2023'!AS277='Filtr dle měsíce'!$C$1,1,0)</f>
        <v>0</v>
      </c>
      <c r="AA275" s="1">
        <f>IF('Tabulka klientů 2023'!AV277='Filtr dle měsíce'!$C$1,1,0)</f>
        <v>0</v>
      </c>
      <c r="AB275" s="1">
        <f t="shared" si="513"/>
        <v>0</v>
      </c>
      <c r="AC275" s="1">
        <f t="shared" si="514"/>
        <v>0</v>
      </c>
      <c r="AE275" s="51">
        <f>IF('Tabulka klientů 2023'!S277="ANO",1,0)</f>
        <v>0</v>
      </c>
      <c r="AF275" s="51">
        <f>IF('Tabulka klientů 2023'!V277="ANO",1,0)</f>
        <v>0</v>
      </c>
      <c r="AG275" s="51">
        <f>IF('Tabulka klientů 2023'!Y277="ANO",1,0)</f>
        <v>0</v>
      </c>
      <c r="AH275" s="51">
        <f>IF('Tabulka klientů 2023'!AB277="ANO",1,0)</f>
        <v>0</v>
      </c>
      <c r="AI275" s="51">
        <f>IF('Tabulka klientů 2023'!AE277="ANO",1,0)</f>
        <v>0</v>
      </c>
      <c r="AJ275" s="51">
        <f>IF('Tabulka klientů 2023'!AH277="ANO",1,0)</f>
        <v>0</v>
      </c>
      <c r="AK275" s="51">
        <f>IF('Tabulka klientů 2023'!AK277="ANO",1,0)</f>
        <v>0</v>
      </c>
      <c r="AL275" s="51">
        <f>IF('Tabulka klientů 2023'!AN277="ANO",1,0)</f>
        <v>0</v>
      </c>
      <c r="AM275" s="51">
        <f>IF('Tabulka klientů 2023'!AQ277="ANO",1,0)</f>
        <v>0</v>
      </c>
      <c r="AN275" s="51">
        <f>IF('Tabulka klientů 2023'!AT277="ANO",1,0)</f>
        <v>0</v>
      </c>
      <c r="AO275" s="51">
        <f>IF('Tabulka klientů 2023'!AW277="ANO",1,0)</f>
        <v>0</v>
      </c>
      <c r="AP275" s="51" t="e">
        <f t="shared" ref="AP275:AQ275" si="543">#N/A</f>
        <v>#N/A</v>
      </c>
      <c r="AQ275" s="51" t="e">
        <f t="shared" si="543"/>
        <v>#N/A</v>
      </c>
      <c r="AR275" s="51"/>
      <c r="AS275" s="1">
        <f t="shared" ref="AS275:BC275" si="544">SUM(Q275+AE275)</f>
        <v>0</v>
      </c>
      <c r="AT275" s="1">
        <f t="shared" si="544"/>
        <v>0</v>
      </c>
      <c r="AU275" s="1">
        <f t="shared" si="544"/>
        <v>0</v>
      </c>
      <c r="AV275" s="1">
        <f t="shared" si="544"/>
        <v>0</v>
      </c>
      <c r="AW275" s="1">
        <f t="shared" si="544"/>
        <v>0</v>
      </c>
      <c r="AX275" s="1">
        <f t="shared" si="544"/>
        <v>0</v>
      </c>
      <c r="AY275" s="1">
        <f t="shared" si="544"/>
        <v>0</v>
      </c>
      <c r="AZ275" s="1">
        <f t="shared" si="544"/>
        <v>0</v>
      </c>
      <c r="BA275" s="1">
        <f t="shared" si="544"/>
        <v>0</v>
      </c>
      <c r="BB275" s="1">
        <f t="shared" si="544"/>
        <v>0</v>
      </c>
      <c r="BC275" s="1">
        <f t="shared" si="544"/>
        <v>0</v>
      </c>
      <c r="BD275" s="1"/>
      <c r="BE275" s="79" t="str">
        <f ca="1">IF(IFERROR(OFFSET('Filtr dle měsíce'!AS$5,MATCH('Filtr dle měsíce'!$A274,'Filtr dle měsíce'!$AC$6:$AC$297,0),0,1,1)*OFFSET('Filtr dle měsíce'!AS$5,MATCH('Filtr dle měsíce'!$A274,'Filtr dle měsíce'!$AC$6:$AC$297,0),0,1,1),"")&gt;0,IFERROR(OFFSET('Filtr dle měsíce'!AS$5,MATCH('Filtr dle měsíce'!$A274,'Filtr dle měsíce'!$AC$6:$AC$297,0),0,1,1)*OFFSET('Filtr dle měsíce'!AS$5,MATCH('Filtr dle měsíce'!$A274,'Filtr dle měsíce'!$AC$6:$AC$297,0),0,1,1),""),"")</f>
        <v/>
      </c>
      <c r="BF275" s="79" t="str">
        <f ca="1">IF(IFERROR(OFFSET('Filtr dle měsíce'!AT$5,MATCH('Filtr dle měsíce'!$A274,'Filtr dle měsíce'!$AC$6:$AC$297,0),0,1,1)*OFFSET('Filtr dle měsíce'!AT$5,MATCH('Filtr dle měsíce'!$A274,'Filtr dle měsíce'!$AC$6:$AC$297,0),0,1,1),"")&gt;0,IFERROR(OFFSET('Filtr dle měsíce'!AT$5,MATCH('Filtr dle měsíce'!$A274,'Filtr dle měsíce'!$AC$6:$AC$297,0),0,1,1)*OFFSET('Filtr dle měsíce'!AT$5,MATCH('Filtr dle měsíce'!$A274,'Filtr dle měsíce'!$AC$6:$AC$297,0),0,1,1),""),"")</f>
        <v/>
      </c>
      <c r="BG275" s="79" t="str">
        <f ca="1">IF(IFERROR(OFFSET('Filtr dle měsíce'!AU$5,MATCH('Filtr dle měsíce'!$A274,'Filtr dle měsíce'!$AC$6:$AC$297,0),0,1,1)*OFFSET('Filtr dle měsíce'!AU$5,MATCH('Filtr dle měsíce'!$A274,'Filtr dle měsíce'!$AC$6:$AC$297,0),0,1,1),"")&gt;0,IFERROR(OFFSET('Filtr dle měsíce'!AU$5,MATCH('Filtr dle měsíce'!$A274,'Filtr dle měsíce'!$AC$6:$AC$297,0),0,1,1)*OFFSET('Filtr dle měsíce'!AU$5,MATCH('Filtr dle měsíce'!$A274,'Filtr dle měsíce'!$AC$6:$AC$297,0),0,1,1),""),"")</f>
        <v/>
      </c>
      <c r="BH275" s="79" t="str">
        <f ca="1">IF(IFERROR(OFFSET('Filtr dle měsíce'!AV$5,MATCH('Filtr dle měsíce'!$A274,'Filtr dle měsíce'!$AC$6:$AC$297,0),0,1,1)*OFFSET('Filtr dle měsíce'!AV$5,MATCH('Filtr dle měsíce'!$A274,'Filtr dle měsíce'!$AC$6:$AC$297,0),0,1,1),"")&gt;0,IFERROR(OFFSET('Filtr dle měsíce'!AV$5,MATCH('Filtr dle měsíce'!$A274,'Filtr dle měsíce'!$AC$6:$AC$297,0),0,1,1)*OFFSET('Filtr dle měsíce'!AV$5,MATCH('Filtr dle měsíce'!$A274,'Filtr dle měsíce'!$AC$6:$AC$297,0),0,1,1),""),"")</f>
        <v/>
      </c>
      <c r="BI275" s="79" t="str">
        <f ca="1">IF(IFERROR(OFFSET('Filtr dle měsíce'!AW$5,MATCH('Filtr dle měsíce'!$A274,'Filtr dle měsíce'!$AC$6:$AC$297,0),0,1,1)*OFFSET('Filtr dle měsíce'!AW$5,MATCH('Filtr dle měsíce'!$A274,'Filtr dle měsíce'!$AC$6:$AC$297,0),0,1,1),"")&gt;0,IFERROR(OFFSET('Filtr dle měsíce'!AW$5,MATCH('Filtr dle měsíce'!$A274,'Filtr dle měsíce'!$AC$6:$AC$297,0),0,1,1)*OFFSET('Filtr dle měsíce'!AW$5,MATCH('Filtr dle měsíce'!$A274,'Filtr dle měsíce'!$AC$6:$AC$297,0),0,1,1),""),"")</f>
        <v/>
      </c>
      <c r="BJ275" s="79" t="str">
        <f ca="1">IF(IFERROR(OFFSET('Filtr dle měsíce'!AX$5,MATCH('Filtr dle měsíce'!$A274,'Filtr dle měsíce'!$AC$6:$AC$297,0),0,1,1)*OFFSET('Filtr dle měsíce'!AX$5,MATCH('Filtr dle měsíce'!$A274,'Filtr dle měsíce'!$AC$6:$AC$297,0),0,1,1),"")&gt;0,IFERROR(OFFSET('Filtr dle měsíce'!AX$5,MATCH('Filtr dle měsíce'!$A274,'Filtr dle měsíce'!$AC$6:$AC$297,0),0,1,1)*OFFSET('Filtr dle měsíce'!AX$5,MATCH('Filtr dle měsíce'!$A274,'Filtr dle měsíce'!$AC$6:$AC$297,0),0,1,1),""),"")</f>
        <v/>
      </c>
      <c r="BK275" s="79" t="str">
        <f ca="1">IF(IFERROR(OFFSET('Filtr dle měsíce'!AY$5,MATCH('Filtr dle měsíce'!$A274,'Filtr dle měsíce'!$AC$6:$AC$297,0),0,1,1)*OFFSET('Filtr dle měsíce'!AY$5,MATCH('Filtr dle měsíce'!$A274,'Filtr dle měsíce'!$AC$6:$AC$297,0),0,1,1),"")&gt;0,IFERROR(OFFSET('Filtr dle měsíce'!AY$5,MATCH('Filtr dle měsíce'!$A274,'Filtr dle měsíce'!$AC$6:$AC$297,0),0,1,1)*OFFSET('Filtr dle měsíce'!AY$5,MATCH('Filtr dle měsíce'!$A274,'Filtr dle měsíce'!$AC$6:$AC$297,0),0,1,1),""),"")</f>
        <v/>
      </c>
      <c r="BL275" s="79" t="str">
        <f ca="1">IF(IFERROR(OFFSET('Filtr dle měsíce'!AZ$5,MATCH('Filtr dle měsíce'!$A274,'Filtr dle měsíce'!$AC$6:$AC$297,0),0,1,1)*OFFSET('Filtr dle měsíce'!AZ$5,MATCH('Filtr dle měsíce'!$A274,'Filtr dle měsíce'!$AC$6:$AC$297,0),0,1,1),"")&gt;0,IFERROR(OFFSET('Filtr dle měsíce'!AZ$5,MATCH('Filtr dle měsíce'!$A274,'Filtr dle měsíce'!$AC$6:$AC$297,0),0,1,1)*OFFSET('Filtr dle měsíce'!AZ$5,MATCH('Filtr dle měsíce'!$A274,'Filtr dle měsíce'!$AC$6:$AC$297,0),0,1,1),""),"")</f>
        <v/>
      </c>
      <c r="BM275" s="79" t="str">
        <f ca="1">IF(IFERROR(OFFSET('Filtr dle měsíce'!BA$5,MATCH('Filtr dle měsíce'!$A274,'Filtr dle měsíce'!$AC$6:$AC$297,0),0,1,1)*OFFSET('Filtr dle měsíce'!BA$5,MATCH('Filtr dle měsíce'!$A274,'Filtr dle měsíce'!$AC$6:$AC$297,0),0,1,1),"")&gt;0,IFERROR(OFFSET('Filtr dle měsíce'!BA$5,MATCH('Filtr dle měsíce'!$A274,'Filtr dle měsíce'!$AC$6:$AC$297,0),0,1,1)*OFFSET('Filtr dle měsíce'!BA$5,MATCH('Filtr dle měsíce'!$A274,'Filtr dle měsíce'!$AC$6:$AC$297,0),0,1,1),""),"")</f>
        <v/>
      </c>
      <c r="BN275" s="79" t="str">
        <f ca="1">IF(IFERROR(OFFSET('Filtr dle měsíce'!BB$5,MATCH('Filtr dle měsíce'!$A274,'Filtr dle měsíce'!$AC$6:$AC$297,0),0,1,1)*OFFSET('Filtr dle měsíce'!BB$5,MATCH('Filtr dle měsíce'!$A274,'Filtr dle měsíce'!$AC$6:$AC$297,0),0,1,1),"")&gt;0,IFERROR(OFFSET('Filtr dle měsíce'!BB$5,MATCH('Filtr dle měsíce'!$A274,'Filtr dle měsíce'!$AC$6:$AC$297,0),0,1,1)*OFFSET('Filtr dle měsíce'!BB$5,MATCH('Filtr dle měsíce'!$A274,'Filtr dle měsíce'!$AC$6:$AC$297,0),0,1,1),""),"")</f>
        <v/>
      </c>
      <c r="BO275" s="79" t="str">
        <f ca="1">IF(IFERROR(OFFSET('Filtr dle měsíce'!BC$5,MATCH('Filtr dle měsíce'!$A274,'Filtr dle měsíce'!$AC$6:$AC$297,0),0,1,1)*OFFSET('Filtr dle měsíce'!BC$5,MATCH('Filtr dle měsíce'!$A274,'Filtr dle měsíce'!$AC$6:$AC$297,0),0,1,1),"")&gt;0,IFERROR(OFFSET('Filtr dle měsíce'!BC$5,MATCH('Filtr dle měsíce'!$A274,'Filtr dle měsíce'!$AC$6:$AC$297,0),0,1,1)*OFFSET('Filtr dle měsíce'!BC$5,MATCH('Filtr dle měsíce'!$A274,'Filtr dle měsíce'!$AC$6:$AC$297,0),0,1,1),""),"")</f>
        <v/>
      </c>
      <c r="BP275" s="79"/>
      <c r="BQ275" s="79"/>
    </row>
    <row r="276" spans="1:69" ht="14.25" customHeight="1" x14ac:dyDescent="0.4">
      <c r="A276" s="51">
        <v>272</v>
      </c>
      <c r="B276" s="74" t="str">
        <f ca="1">IFERROR(TEXT(OFFSET('Tabulka klientů 2023'!$C$7,MATCH('Filtr dle měsíce'!A276,'Filtr dle měsíce'!$AC$6:$AC$297,0),0,1,1),""),"")</f>
        <v/>
      </c>
      <c r="C276" s="75" t="str">
        <f ca="1">IF(IFERROR(OFFSET('Tabulka klientů 2023'!$Q$7,MATCH('Filtr dle měsíce'!A276,'Filtr dle měsíce'!$AC$6:$AC$297,0),0,1,1)*OFFSET('Filtr dle měsíce'!$Q$5,MATCH('Filtr dle měsíce'!A276,'Filtr dle měsíce'!$AC$6:$AC$297,0),0,1,1),"")&gt;0,IFERROR(OFFSET('Tabulka klientů 2023'!$Q$7,MATCH('Filtr dle měsíce'!A276,'Filtr dle měsíce'!$AC$6:$AC$297,0),0,1,1)*OFFSET('Filtr dle měsíce'!$Q$5,MATCH('Filtr dle měsíce'!A276,'Filtr dle měsíce'!$AC$6:$AC$297,0),0,1,1),""),"")</f>
        <v/>
      </c>
      <c r="D276" s="76" t="str">
        <f ca="1">IF(IFERROR(OFFSET('Tabulka klientů 2023'!$T$7,MATCH('Filtr dle měsíce'!A276,'Filtr dle měsíce'!$AC$6:$AC$297,0),0,1,1)*OFFSET('Filtr dle měsíce'!$R$5,MATCH('Filtr dle měsíce'!A276,'Filtr dle měsíce'!$AC$6:$AC$297,0),0,1,1),"")&gt;0,IFERROR(OFFSET('Tabulka klientů 2023'!$T$7,MATCH('Filtr dle měsíce'!A276,'Filtr dle měsíce'!$AC$6:$AC$297,0),0,1,1)*OFFSET('Filtr dle měsíce'!$R$5,MATCH('Filtr dle měsíce'!A276,'Filtr dle měsíce'!$AC$6:$AC$297,0),0,1,1),""),"")</f>
        <v/>
      </c>
      <c r="E276" s="75" t="str">
        <f ca="1">IF(IFERROR(OFFSET('Tabulka klientů 2023'!$W$7,MATCH('Filtr dle měsíce'!A276,'Filtr dle měsíce'!$AC$6:$AC$297,0),0,1,1)*OFFSET('Filtr dle měsíce'!$S$5,MATCH('Filtr dle měsíce'!A276,'Filtr dle měsíce'!$AC$6:$AC$297,0),0,1,1),"")&gt;0,IFERROR(OFFSET('Tabulka klientů 2023'!$W$7,MATCH('Filtr dle měsíce'!A276,'Filtr dle měsíce'!$AC$6:$AC$297,0),0,1,1)*OFFSET('Filtr dle měsíce'!$S$5,MATCH('Filtr dle měsíce'!A276,'Filtr dle měsíce'!$AC$6:$AC$297,0),0,1,1),""),"")</f>
        <v/>
      </c>
      <c r="F276" s="76" t="str">
        <f ca="1">IF(IFERROR(OFFSET('Tabulka klientů 2023'!$Z$7,MATCH('Filtr dle měsíce'!A276,'Filtr dle měsíce'!$AC$6:$AC$297,0),0,1,1)*OFFSET('Filtr dle měsíce'!$T$5,MATCH('Filtr dle měsíce'!A276,'Filtr dle měsíce'!$AC$6:$AC$297,0),0,1,1),"")&gt;0,IFERROR(OFFSET('Tabulka klientů 2023'!$Z$7,MATCH('Filtr dle měsíce'!A276,'Filtr dle měsíce'!$AC$6:$AC$297,0),0,1,1)*OFFSET('Filtr dle měsíce'!$T$5,MATCH('Filtr dle měsíce'!A276,'Filtr dle měsíce'!$AC$6:$AC$297,0),0,1,1),""),"")</f>
        <v/>
      </c>
      <c r="G276" s="75" t="str">
        <f ca="1">IF(IFERROR(OFFSET('Tabulka klientů 2023'!$AC$7,MATCH('Filtr dle měsíce'!A276,'Filtr dle měsíce'!$AC$6:$AC$297,0),0,1,1)*OFFSET('Filtr dle měsíce'!$U$5,MATCH('Filtr dle měsíce'!A276,'Filtr dle měsíce'!$AC$6:$AC$297,0),0,1,1),"")&gt;0,IFERROR(OFFSET('Tabulka klientů 2023'!$AC$7,MATCH('Filtr dle měsíce'!A276,'Filtr dle měsíce'!$AC$6:$AC$297,0),0,1,1)*OFFSET('Filtr dle měsíce'!$U$5,MATCH('Filtr dle měsíce'!A276,'Filtr dle měsíce'!$AC$6:$AC$297,0),0,1,1),""),"")</f>
        <v/>
      </c>
      <c r="H276" s="76" t="str">
        <f ca="1">IF(IFERROR(OFFSET('Tabulka klientů 2023'!$AF$7,MATCH('Filtr dle měsíce'!A276,'Filtr dle měsíce'!$AC$6:$AC$297,0),0,1,1)*OFFSET('Filtr dle měsíce'!$V$5,MATCH('Filtr dle měsíce'!A276,'Filtr dle měsíce'!$AC$6:$AC$297,0),0,1,1),"")&gt;0,IFERROR(OFFSET('Tabulka klientů 2023'!$AF$7,MATCH('Filtr dle měsíce'!A276,'Filtr dle měsíce'!$AC$6:$AC$297,0),0,1,1)*OFFSET('Filtr dle měsíce'!$V$5,MATCH('Filtr dle měsíce'!A276,'Filtr dle měsíce'!$AC$6:$AC$297,0),0,1,1),""),"")</f>
        <v/>
      </c>
      <c r="I276" s="75" t="str">
        <f ca="1">IF(IFERROR(OFFSET('Tabulka klientů 2023'!$AI$7,MATCH('Filtr dle měsíce'!A276,'Filtr dle měsíce'!$AC$6:$AC$297,0),0,1,1)*OFFSET('Filtr dle měsíce'!$W$5,MATCH('Filtr dle měsíce'!A276,'Filtr dle měsíce'!$AC$6:$AC$297,0),0,1,1),"")&gt;0,IFERROR(OFFSET('Tabulka klientů 2023'!$AI$7,MATCH('Filtr dle měsíce'!A276,'Filtr dle měsíce'!$AC$6:$AC$297,0),0,1,1)*OFFSET('Filtr dle měsíce'!$W$5,MATCH('Filtr dle měsíce'!A276,'Filtr dle měsíce'!$AC$6:$AC$297,0),0,1,1),""),"")</f>
        <v/>
      </c>
      <c r="J276" s="76" t="str">
        <f ca="1">IF(IFERROR(OFFSET('Tabulka klientů 2023'!$AL$7,MATCH('Filtr dle měsíce'!A276,'Filtr dle měsíce'!$AC$6:$AC$297,0),0,1,1)*OFFSET('Filtr dle měsíce'!$X$5,MATCH('Filtr dle měsíce'!A276,'Filtr dle měsíce'!$AC$6:$AC$297,0),0,1,1),"")&gt;0,IFERROR(OFFSET('Tabulka klientů 2023'!$AL$7,MATCH('Filtr dle měsíce'!A276,'Filtr dle měsíce'!$AC$6:$AC$297,0),0,1,1)*OFFSET('Filtr dle měsíce'!$X$5,MATCH('Filtr dle měsíce'!A276,'Filtr dle měsíce'!$AC$6:$AC$297,0),0,1,1),""),"")</f>
        <v/>
      </c>
      <c r="K276" s="75" t="str">
        <f ca="1">IF(IFERROR(OFFSET('Tabulka klientů 2023'!$AO$7,MATCH('Filtr dle měsíce'!A276,'Filtr dle měsíce'!$AC$6:$AC$297,0),0,1,1)*OFFSET('Filtr dle měsíce'!$Y$5,MATCH('Filtr dle měsíce'!A276,'Filtr dle měsíce'!$AC$6:$AC$297,0),0,1,1),"")&gt;0,IFERROR(OFFSET('Tabulka klientů 2023'!$AO$7,MATCH('Filtr dle měsíce'!A276,'Filtr dle měsíce'!$AC$6:$AC$297,0),0,1,1)*OFFSET('Filtr dle měsíce'!$Y$5,MATCH('Filtr dle měsíce'!A276,'Filtr dle měsíce'!$AC$6:$AC$297,0),0,1,1),""),"")</f>
        <v/>
      </c>
      <c r="L276" s="76" t="str">
        <f ca="1">IF(IFERROR(OFFSET('Tabulka klientů 2023'!$AR$7,MATCH('Filtr dle měsíce'!A276,'Filtr dle měsíce'!$AC$6:$AC$297,0),0,1,1)*OFFSET('Filtr dle měsíce'!$Z$5,MATCH('Filtr dle měsíce'!A276,'Filtr dle měsíce'!$AC$6:$AC$297,0),0,1,1),"")&gt;0,IFERROR(OFFSET('Tabulka klientů 2023'!$AR$7,MATCH('Filtr dle měsíce'!A276,'Filtr dle měsíce'!$AC$6:$AC$297,0),0,1,1)*OFFSET('Filtr dle měsíce'!$Z$5,MATCH('Filtr dle měsíce'!A276,'Filtr dle měsíce'!$AC$6:$AC$297,0),0,1,1),""),"")</f>
        <v/>
      </c>
      <c r="M276" s="77" t="str">
        <f ca="1">IF(IFERROR(OFFSET('Tabulka klientů 2023'!$AU$7,MATCH('Filtr dle měsíce'!A276,'Filtr dle měsíce'!$AC$6:$AC$297,0),0,1,1)*OFFSET('Filtr dle měsíce'!$AA$5,MATCH('Filtr dle měsíce'!A276,'Filtr dle měsíce'!$AC$6:$AC$297,0),0,1,1),"")&gt;0,IFERROR(OFFSET('Tabulka klientů 2023'!$AU$7,MATCH('Filtr dle měsíce'!A276,'Filtr dle měsíce'!$AC$6:$AC$297,0),0,1,1)*OFFSET('Filtr dle měsíce'!$AA$5,MATCH('Filtr dle měsíce'!A276,'Filtr dle měsíce'!$AC$6:$AC$297,0),0,1,1),""),"")</f>
        <v/>
      </c>
      <c r="N276" s="78" t="str">
        <f t="shared" ca="1" si="510"/>
        <v/>
      </c>
      <c r="Q276" s="51">
        <f>IF('Tabulka klientů 2023'!R278='Filtr dle měsíce'!$C$1,1,0)</f>
        <v>0</v>
      </c>
      <c r="R276" s="51">
        <f>IF('Tabulka klientů 2023'!U278='Filtr dle měsíce'!$C$1,1,0)</f>
        <v>0</v>
      </c>
      <c r="S276" s="51">
        <f>IF('Tabulka klientů 2023'!X278='Filtr dle měsíce'!$C$1,1,0)</f>
        <v>0</v>
      </c>
      <c r="T276" s="51">
        <f>IF('Tabulka klientů 2023'!AA278='Filtr dle měsíce'!$C$1,1,0)</f>
        <v>0</v>
      </c>
      <c r="U276" s="51">
        <f>IF('Tabulka klientů 2023'!AD278='Filtr dle měsíce'!$C$1,1,0)</f>
        <v>0</v>
      </c>
      <c r="V276" s="51">
        <f>IF('Tabulka klientů 2023'!AG278='Filtr dle měsíce'!$C$1,1,0)</f>
        <v>0</v>
      </c>
      <c r="W276" s="51">
        <f>IF('Tabulka klientů 2023'!AJ278='Filtr dle měsíce'!$C$1,1,0)</f>
        <v>0</v>
      </c>
      <c r="X276" s="1">
        <f>IF('Tabulka klientů 2023'!AM278='Filtr dle měsíce'!$C$1,1,0)</f>
        <v>0</v>
      </c>
      <c r="Y276" s="1">
        <f>IF('Tabulka klientů 2023'!AP278='Filtr dle měsíce'!$C$1,1,0)</f>
        <v>0</v>
      </c>
      <c r="Z276" s="1">
        <f>IF('Tabulka klientů 2023'!AS278='Filtr dle měsíce'!$C$1,1,0)</f>
        <v>0</v>
      </c>
      <c r="AA276" s="1">
        <f>IF('Tabulka klientů 2023'!AV278='Filtr dle měsíce'!$C$1,1,0)</f>
        <v>0</v>
      </c>
      <c r="AB276" s="1">
        <f t="shared" si="513"/>
        <v>0</v>
      </c>
      <c r="AC276" s="1">
        <f t="shared" si="514"/>
        <v>0</v>
      </c>
      <c r="AE276" s="51">
        <f>IF('Tabulka klientů 2023'!S278="ANO",1,0)</f>
        <v>0</v>
      </c>
      <c r="AF276" s="51">
        <f>IF('Tabulka klientů 2023'!V278="ANO",1,0)</f>
        <v>0</v>
      </c>
      <c r="AG276" s="51">
        <f>IF('Tabulka klientů 2023'!Y278="ANO",1,0)</f>
        <v>0</v>
      </c>
      <c r="AH276" s="51">
        <f>IF('Tabulka klientů 2023'!AB278="ANO",1,0)</f>
        <v>0</v>
      </c>
      <c r="AI276" s="51">
        <f>IF('Tabulka klientů 2023'!AE278="ANO",1,0)</f>
        <v>0</v>
      </c>
      <c r="AJ276" s="51">
        <f>IF('Tabulka klientů 2023'!AH278="ANO",1,0)</f>
        <v>0</v>
      </c>
      <c r="AK276" s="51">
        <f>IF('Tabulka klientů 2023'!AK278="ANO",1,0)</f>
        <v>0</v>
      </c>
      <c r="AL276" s="51">
        <f>IF('Tabulka klientů 2023'!AN278="ANO",1,0)</f>
        <v>0</v>
      </c>
      <c r="AM276" s="51">
        <f>IF('Tabulka klientů 2023'!AQ278="ANO",1,0)</f>
        <v>0</v>
      </c>
      <c r="AN276" s="51">
        <f>IF('Tabulka klientů 2023'!AT278="ANO",1,0)</f>
        <v>0</v>
      </c>
      <c r="AO276" s="51">
        <f>IF('Tabulka klientů 2023'!AW278="ANO",1,0)</f>
        <v>0</v>
      </c>
      <c r="AP276" s="51" t="e">
        <f t="shared" ref="AP276:AQ276" si="545">#N/A</f>
        <v>#N/A</v>
      </c>
      <c r="AQ276" s="51" t="e">
        <f t="shared" si="545"/>
        <v>#N/A</v>
      </c>
      <c r="AR276" s="51"/>
      <c r="AS276" s="1">
        <f t="shared" ref="AS276:BC276" si="546">SUM(Q276+AE276)</f>
        <v>0</v>
      </c>
      <c r="AT276" s="1">
        <f t="shared" si="546"/>
        <v>0</v>
      </c>
      <c r="AU276" s="1">
        <f t="shared" si="546"/>
        <v>0</v>
      </c>
      <c r="AV276" s="1">
        <f t="shared" si="546"/>
        <v>0</v>
      </c>
      <c r="AW276" s="1">
        <f t="shared" si="546"/>
        <v>0</v>
      </c>
      <c r="AX276" s="1">
        <f t="shared" si="546"/>
        <v>0</v>
      </c>
      <c r="AY276" s="1">
        <f t="shared" si="546"/>
        <v>0</v>
      </c>
      <c r="AZ276" s="1">
        <f t="shared" si="546"/>
        <v>0</v>
      </c>
      <c r="BA276" s="1">
        <f t="shared" si="546"/>
        <v>0</v>
      </c>
      <c r="BB276" s="1">
        <f t="shared" si="546"/>
        <v>0</v>
      </c>
      <c r="BC276" s="1">
        <f t="shared" si="546"/>
        <v>0</v>
      </c>
      <c r="BD276" s="1"/>
      <c r="BE276" s="79" t="str">
        <f ca="1">IF(IFERROR(OFFSET('Filtr dle měsíce'!AS$5,MATCH('Filtr dle měsíce'!$A275,'Filtr dle měsíce'!$AC$6:$AC$297,0),0,1,1)*OFFSET('Filtr dle měsíce'!AS$5,MATCH('Filtr dle měsíce'!$A275,'Filtr dle měsíce'!$AC$6:$AC$297,0),0,1,1),"")&gt;0,IFERROR(OFFSET('Filtr dle měsíce'!AS$5,MATCH('Filtr dle měsíce'!$A275,'Filtr dle měsíce'!$AC$6:$AC$297,0),0,1,1)*OFFSET('Filtr dle měsíce'!AS$5,MATCH('Filtr dle měsíce'!$A275,'Filtr dle měsíce'!$AC$6:$AC$297,0),0,1,1),""),"")</f>
        <v/>
      </c>
      <c r="BF276" s="79" t="str">
        <f ca="1">IF(IFERROR(OFFSET('Filtr dle měsíce'!AT$5,MATCH('Filtr dle měsíce'!$A275,'Filtr dle měsíce'!$AC$6:$AC$297,0),0,1,1)*OFFSET('Filtr dle měsíce'!AT$5,MATCH('Filtr dle měsíce'!$A275,'Filtr dle měsíce'!$AC$6:$AC$297,0),0,1,1),"")&gt;0,IFERROR(OFFSET('Filtr dle měsíce'!AT$5,MATCH('Filtr dle měsíce'!$A275,'Filtr dle měsíce'!$AC$6:$AC$297,0),0,1,1)*OFFSET('Filtr dle měsíce'!AT$5,MATCH('Filtr dle měsíce'!$A275,'Filtr dle měsíce'!$AC$6:$AC$297,0),0,1,1),""),"")</f>
        <v/>
      </c>
      <c r="BG276" s="79" t="str">
        <f ca="1">IF(IFERROR(OFFSET('Filtr dle měsíce'!AU$5,MATCH('Filtr dle měsíce'!$A275,'Filtr dle měsíce'!$AC$6:$AC$297,0),0,1,1)*OFFSET('Filtr dle měsíce'!AU$5,MATCH('Filtr dle měsíce'!$A275,'Filtr dle měsíce'!$AC$6:$AC$297,0),0,1,1),"")&gt;0,IFERROR(OFFSET('Filtr dle měsíce'!AU$5,MATCH('Filtr dle měsíce'!$A275,'Filtr dle měsíce'!$AC$6:$AC$297,0),0,1,1)*OFFSET('Filtr dle měsíce'!AU$5,MATCH('Filtr dle měsíce'!$A275,'Filtr dle měsíce'!$AC$6:$AC$297,0),0,1,1),""),"")</f>
        <v/>
      </c>
      <c r="BH276" s="79" t="str">
        <f ca="1">IF(IFERROR(OFFSET('Filtr dle měsíce'!AV$5,MATCH('Filtr dle měsíce'!$A275,'Filtr dle měsíce'!$AC$6:$AC$297,0),0,1,1)*OFFSET('Filtr dle měsíce'!AV$5,MATCH('Filtr dle měsíce'!$A275,'Filtr dle měsíce'!$AC$6:$AC$297,0),0,1,1),"")&gt;0,IFERROR(OFFSET('Filtr dle měsíce'!AV$5,MATCH('Filtr dle měsíce'!$A275,'Filtr dle měsíce'!$AC$6:$AC$297,0),0,1,1)*OFFSET('Filtr dle měsíce'!AV$5,MATCH('Filtr dle měsíce'!$A275,'Filtr dle měsíce'!$AC$6:$AC$297,0),0,1,1),""),"")</f>
        <v/>
      </c>
      <c r="BI276" s="79" t="str">
        <f ca="1">IF(IFERROR(OFFSET('Filtr dle měsíce'!AW$5,MATCH('Filtr dle měsíce'!$A275,'Filtr dle měsíce'!$AC$6:$AC$297,0),0,1,1)*OFFSET('Filtr dle měsíce'!AW$5,MATCH('Filtr dle měsíce'!$A275,'Filtr dle měsíce'!$AC$6:$AC$297,0),0,1,1),"")&gt;0,IFERROR(OFFSET('Filtr dle měsíce'!AW$5,MATCH('Filtr dle měsíce'!$A275,'Filtr dle měsíce'!$AC$6:$AC$297,0),0,1,1)*OFFSET('Filtr dle měsíce'!AW$5,MATCH('Filtr dle měsíce'!$A275,'Filtr dle měsíce'!$AC$6:$AC$297,0),0,1,1),""),"")</f>
        <v/>
      </c>
      <c r="BJ276" s="79" t="str">
        <f ca="1">IF(IFERROR(OFFSET('Filtr dle měsíce'!AX$5,MATCH('Filtr dle měsíce'!$A275,'Filtr dle měsíce'!$AC$6:$AC$297,0),0,1,1)*OFFSET('Filtr dle měsíce'!AX$5,MATCH('Filtr dle měsíce'!$A275,'Filtr dle měsíce'!$AC$6:$AC$297,0),0,1,1),"")&gt;0,IFERROR(OFFSET('Filtr dle měsíce'!AX$5,MATCH('Filtr dle měsíce'!$A275,'Filtr dle měsíce'!$AC$6:$AC$297,0),0,1,1)*OFFSET('Filtr dle měsíce'!AX$5,MATCH('Filtr dle měsíce'!$A275,'Filtr dle měsíce'!$AC$6:$AC$297,0),0,1,1),""),"")</f>
        <v/>
      </c>
      <c r="BK276" s="79" t="str">
        <f ca="1">IF(IFERROR(OFFSET('Filtr dle měsíce'!AY$5,MATCH('Filtr dle měsíce'!$A275,'Filtr dle měsíce'!$AC$6:$AC$297,0),0,1,1)*OFFSET('Filtr dle měsíce'!AY$5,MATCH('Filtr dle měsíce'!$A275,'Filtr dle měsíce'!$AC$6:$AC$297,0),0,1,1),"")&gt;0,IFERROR(OFFSET('Filtr dle měsíce'!AY$5,MATCH('Filtr dle měsíce'!$A275,'Filtr dle měsíce'!$AC$6:$AC$297,0),0,1,1)*OFFSET('Filtr dle měsíce'!AY$5,MATCH('Filtr dle měsíce'!$A275,'Filtr dle měsíce'!$AC$6:$AC$297,0),0,1,1),""),"")</f>
        <v/>
      </c>
      <c r="BL276" s="79" t="str">
        <f ca="1">IF(IFERROR(OFFSET('Filtr dle měsíce'!AZ$5,MATCH('Filtr dle měsíce'!$A275,'Filtr dle měsíce'!$AC$6:$AC$297,0),0,1,1)*OFFSET('Filtr dle měsíce'!AZ$5,MATCH('Filtr dle měsíce'!$A275,'Filtr dle měsíce'!$AC$6:$AC$297,0),0,1,1),"")&gt;0,IFERROR(OFFSET('Filtr dle měsíce'!AZ$5,MATCH('Filtr dle měsíce'!$A275,'Filtr dle měsíce'!$AC$6:$AC$297,0),0,1,1)*OFFSET('Filtr dle měsíce'!AZ$5,MATCH('Filtr dle měsíce'!$A275,'Filtr dle měsíce'!$AC$6:$AC$297,0),0,1,1),""),"")</f>
        <v/>
      </c>
      <c r="BM276" s="79" t="str">
        <f ca="1">IF(IFERROR(OFFSET('Filtr dle měsíce'!BA$5,MATCH('Filtr dle měsíce'!$A275,'Filtr dle měsíce'!$AC$6:$AC$297,0),0,1,1)*OFFSET('Filtr dle měsíce'!BA$5,MATCH('Filtr dle měsíce'!$A275,'Filtr dle měsíce'!$AC$6:$AC$297,0),0,1,1),"")&gt;0,IFERROR(OFFSET('Filtr dle měsíce'!BA$5,MATCH('Filtr dle měsíce'!$A275,'Filtr dle měsíce'!$AC$6:$AC$297,0),0,1,1)*OFFSET('Filtr dle měsíce'!BA$5,MATCH('Filtr dle měsíce'!$A275,'Filtr dle měsíce'!$AC$6:$AC$297,0),0,1,1),""),"")</f>
        <v/>
      </c>
      <c r="BN276" s="79" t="str">
        <f ca="1">IF(IFERROR(OFFSET('Filtr dle měsíce'!BB$5,MATCH('Filtr dle měsíce'!$A275,'Filtr dle měsíce'!$AC$6:$AC$297,0),0,1,1)*OFFSET('Filtr dle měsíce'!BB$5,MATCH('Filtr dle měsíce'!$A275,'Filtr dle měsíce'!$AC$6:$AC$297,0),0,1,1),"")&gt;0,IFERROR(OFFSET('Filtr dle měsíce'!BB$5,MATCH('Filtr dle měsíce'!$A275,'Filtr dle měsíce'!$AC$6:$AC$297,0),0,1,1)*OFFSET('Filtr dle měsíce'!BB$5,MATCH('Filtr dle měsíce'!$A275,'Filtr dle měsíce'!$AC$6:$AC$297,0),0,1,1),""),"")</f>
        <v/>
      </c>
      <c r="BO276" s="79" t="str">
        <f ca="1">IF(IFERROR(OFFSET('Filtr dle měsíce'!BC$5,MATCH('Filtr dle měsíce'!$A275,'Filtr dle měsíce'!$AC$6:$AC$297,0),0,1,1)*OFFSET('Filtr dle měsíce'!BC$5,MATCH('Filtr dle měsíce'!$A275,'Filtr dle měsíce'!$AC$6:$AC$297,0),0,1,1),"")&gt;0,IFERROR(OFFSET('Filtr dle měsíce'!BC$5,MATCH('Filtr dle měsíce'!$A275,'Filtr dle měsíce'!$AC$6:$AC$297,0),0,1,1)*OFFSET('Filtr dle měsíce'!BC$5,MATCH('Filtr dle měsíce'!$A275,'Filtr dle měsíce'!$AC$6:$AC$297,0),0,1,1),""),"")</f>
        <v/>
      </c>
      <c r="BP276" s="79"/>
      <c r="BQ276" s="79"/>
    </row>
    <row r="277" spans="1:69" ht="14.25" customHeight="1" x14ac:dyDescent="0.4">
      <c r="A277" s="51">
        <v>273</v>
      </c>
      <c r="B277" s="74" t="str">
        <f ca="1">IFERROR(TEXT(OFFSET('Tabulka klientů 2023'!$C$7,MATCH('Filtr dle měsíce'!A277,'Filtr dle měsíce'!$AC$6:$AC$297,0),0,1,1),""),"")</f>
        <v/>
      </c>
      <c r="C277" s="75" t="str">
        <f ca="1">IF(IFERROR(OFFSET('Tabulka klientů 2023'!$Q$7,MATCH('Filtr dle měsíce'!A277,'Filtr dle měsíce'!$AC$6:$AC$297,0),0,1,1)*OFFSET('Filtr dle měsíce'!$Q$5,MATCH('Filtr dle měsíce'!A277,'Filtr dle měsíce'!$AC$6:$AC$297,0),0,1,1),"")&gt;0,IFERROR(OFFSET('Tabulka klientů 2023'!$Q$7,MATCH('Filtr dle měsíce'!A277,'Filtr dle měsíce'!$AC$6:$AC$297,0),0,1,1)*OFFSET('Filtr dle měsíce'!$Q$5,MATCH('Filtr dle měsíce'!A277,'Filtr dle měsíce'!$AC$6:$AC$297,0),0,1,1),""),"")</f>
        <v/>
      </c>
      <c r="D277" s="76" t="str">
        <f ca="1">IF(IFERROR(OFFSET('Tabulka klientů 2023'!$T$7,MATCH('Filtr dle měsíce'!A277,'Filtr dle měsíce'!$AC$6:$AC$297,0),0,1,1)*OFFSET('Filtr dle měsíce'!$R$5,MATCH('Filtr dle měsíce'!A277,'Filtr dle měsíce'!$AC$6:$AC$297,0),0,1,1),"")&gt;0,IFERROR(OFFSET('Tabulka klientů 2023'!$T$7,MATCH('Filtr dle měsíce'!A277,'Filtr dle měsíce'!$AC$6:$AC$297,0),0,1,1)*OFFSET('Filtr dle měsíce'!$R$5,MATCH('Filtr dle měsíce'!A277,'Filtr dle měsíce'!$AC$6:$AC$297,0),0,1,1),""),"")</f>
        <v/>
      </c>
      <c r="E277" s="75" t="str">
        <f ca="1">IF(IFERROR(OFFSET('Tabulka klientů 2023'!$W$7,MATCH('Filtr dle měsíce'!A277,'Filtr dle měsíce'!$AC$6:$AC$297,0),0,1,1)*OFFSET('Filtr dle měsíce'!$S$5,MATCH('Filtr dle měsíce'!A277,'Filtr dle měsíce'!$AC$6:$AC$297,0),0,1,1),"")&gt;0,IFERROR(OFFSET('Tabulka klientů 2023'!$W$7,MATCH('Filtr dle měsíce'!A277,'Filtr dle měsíce'!$AC$6:$AC$297,0),0,1,1)*OFFSET('Filtr dle měsíce'!$S$5,MATCH('Filtr dle měsíce'!A277,'Filtr dle měsíce'!$AC$6:$AC$297,0),0,1,1),""),"")</f>
        <v/>
      </c>
      <c r="F277" s="76" t="str">
        <f ca="1">IF(IFERROR(OFFSET('Tabulka klientů 2023'!$Z$7,MATCH('Filtr dle měsíce'!A277,'Filtr dle měsíce'!$AC$6:$AC$297,0),0,1,1)*OFFSET('Filtr dle měsíce'!$T$5,MATCH('Filtr dle měsíce'!A277,'Filtr dle měsíce'!$AC$6:$AC$297,0),0,1,1),"")&gt;0,IFERROR(OFFSET('Tabulka klientů 2023'!$Z$7,MATCH('Filtr dle měsíce'!A277,'Filtr dle měsíce'!$AC$6:$AC$297,0),0,1,1)*OFFSET('Filtr dle měsíce'!$T$5,MATCH('Filtr dle měsíce'!A277,'Filtr dle měsíce'!$AC$6:$AC$297,0),0,1,1),""),"")</f>
        <v/>
      </c>
      <c r="G277" s="75" t="str">
        <f ca="1">IF(IFERROR(OFFSET('Tabulka klientů 2023'!$AC$7,MATCH('Filtr dle měsíce'!A277,'Filtr dle měsíce'!$AC$6:$AC$297,0),0,1,1)*OFFSET('Filtr dle měsíce'!$U$5,MATCH('Filtr dle měsíce'!A277,'Filtr dle měsíce'!$AC$6:$AC$297,0),0,1,1),"")&gt;0,IFERROR(OFFSET('Tabulka klientů 2023'!$AC$7,MATCH('Filtr dle měsíce'!A277,'Filtr dle měsíce'!$AC$6:$AC$297,0),0,1,1)*OFFSET('Filtr dle měsíce'!$U$5,MATCH('Filtr dle měsíce'!A277,'Filtr dle měsíce'!$AC$6:$AC$297,0),0,1,1),""),"")</f>
        <v/>
      </c>
      <c r="H277" s="76" t="str">
        <f ca="1">IF(IFERROR(OFFSET('Tabulka klientů 2023'!$AF$7,MATCH('Filtr dle měsíce'!A277,'Filtr dle měsíce'!$AC$6:$AC$297,0),0,1,1)*OFFSET('Filtr dle měsíce'!$V$5,MATCH('Filtr dle měsíce'!A277,'Filtr dle měsíce'!$AC$6:$AC$297,0),0,1,1),"")&gt;0,IFERROR(OFFSET('Tabulka klientů 2023'!$AF$7,MATCH('Filtr dle měsíce'!A277,'Filtr dle měsíce'!$AC$6:$AC$297,0),0,1,1)*OFFSET('Filtr dle měsíce'!$V$5,MATCH('Filtr dle měsíce'!A277,'Filtr dle měsíce'!$AC$6:$AC$297,0),0,1,1),""),"")</f>
        <v/>
      </c>
      <c r="I277" s="75" t="str">
        <f ca="1">IF(IFERROR(OFFSET('Tabulka klientů 2023'!$AI$7,MATCH('Filtr dle měsíce'!A277,'Filtr dle měsíce'!$AC$6:$AC$297,0),0,1,1)*OFFSET('Filtr dle měsíce'!$W$5,MATCH('Filtr dle měsíce'!A277,'Filtr dle měsíce'!$AC$6:$AC$297,0),0,1,1),"")&gt;0,IFERROR(OFFSET('Tabulka klientů 2023'!$AI$7,MATCH('Filtr dle měsíce'!A277,'Filtr dle měsíce'!$AC$6:$AC$297,0),0,1,1)*OFFSET('Filtr dle měsíce'!$W$5,MATCH('Filtr dle měsíce'!A277,'Filtr dle měsíce'!$AC$6:$AC$297,0),0,1,1),""),"")</f>
        <v/>
      </c>
      <c r="J277" s="76" t="str">
        <f ca="1">IF(IFERROR(OFFSET('Tabulka klientů 2023'!$AL$7,MATCH('Filtr dle měsíce'!A277,'Filtr dle měsíce'!$AC$6:$AC$297,0),0,1,1)*OFFSET('Filtr dle měsíce'!$X$5,MATCH('Filtr dle měsíce'!A277,'Filtr dle měsíce'!$AC$6:$AC$297,0),0,1,1),"")&gt;0,IFERROR(OFFSET('Tabulka klientů 2023'!$AL$7,MATCH('Filtr dle měsíce'!A277,'Filtr dle měsíce'!$AC$6:$AC$297,0),0,1,1)*OFFSET('Filtr dle měsíce'!$X$5,MATCH('Filtr dle měsíce'!A277,'Filtr dle měsíce'!$AC$6:$AC$297,0),0,1,1),""),"")</f>
        <v/>
      </c>
      <c r="K277" s="75" t="str">
        <f ca="1">IF(IFERROR(OFFSET('Tabulka klientů 2023'!$AO$7,MATCH('Filtr dle měsíce'!A277,'Filtr dle měsíce'!$AC$6:$AC$297,0),0,1,1)*OFFSET('Filtr dle měsíce'!$Y$5,MATCH('Filtr dle měsíce'!A277,'Filtr dle měsíce'!$AC$6:$AC$297,0),0,1,1),"")&gt;0,IFERROR(OFFSET('Tabulka klientů 2023'!$AO$7,MATCH('Filtr dle měsíce'!A277,'Filtr dle měsíce'!$AC$6:$AC$297,0),0,1,1)*OFFSET('Filtr dle měsíce'!$Y$5,MATCH('Filtr dle měsíce'!A277,'Filtr dle měsíce'!$AC$6:$AC$297,0),0,1,1),""),"")</f>
        <v/>
      </c>
      <c r="L277" s="76" t="str">
        <f ca="1">IF(IFERROR(OFFSET('Tabulka klientů 2023'!$AR$7,MATCH('Filtr dle měsíce'!A277,'Filtr dle měsíce'!$AC$6:$AC$297,0),0,1,1)*OFFSET('Filtr dle měsíce'!$Z$5,MATCH('Filtr dle měsíce'!A277,'Filtr dle měsíce'!$AC$6:$AC$297,0),0,1,1),"")&gt;0,IFERROR(OFFSET('Tabulka klientů 2023'!$AR$7,MATCH('Filtr dle měsíce'!A277,'Filtr dle měsíce'!$AC$6:$AC$297,0),0,1,1)*OFFSET('Filtr dle měsíce'!$Z$5,MATCH('Filtr dle měsíce'!A277,'Filtr dle měsíce'!$AC$6:$AC$297,0),0,1,1),""),"")</f>
        <v/>
      </c>
      <c r="M277" s="77" t="str">
        <f ca="1">IF(IFERROR(OFFSET('Tabulka klientů 2023'!$AU$7,MATCH('Filtr dle měsíce'!A277,'Filtr dle měsíce'!$AC$6:$AC$297,0),0,1,1)*OFFSET('Filtr dle měsíce'!$AA$5,MATCH('Filtr dle měsíce'!A277,'Filtr dle měsíce'!$AC$6:$AC$297,0),0,1,1),"")&gt;0,IFERROR(OFFSET('Tabulka klientů 2023'!$AU$7,MATCH('Filtr dle měsíce'!A277,'Filtr dle měsíce'!$AC$6:$AC$297,0),0,1,1)*OFFSET('Filtr dle měsíce'!$AA$5,MATCH('Filtr dle měsíce'!A277,'Filtr dle měsíce'!$AC$6:$AC$297,0),0,1,1),""),"")</f>
        <v/>
      </c>
      <c r="N277" s="78" t="str">
        <f t="shared" ca="1" si="510"/>
        <v/>
      </c>
      <c r="Q277" s="51">
        <f>IF('Tabulka klientů 2023'!R279='Filtr dle měsíce'!$C$1,1,0)</f>
        <v>0</v>
      </c>
      <c r="R277" s="51">
        <f>IF('Tabulka klientů 2023'!U279='Filtr dle měsíce'!$C$1,1,0)</f>
        <v>0</v>
      </c>
      <c r="S277" s="51">
        <f>IF('Tabulka klientů 2023'!X279='Filtr dle měsíce'!$C$1,1,0)</f>
        <v>0</v>
      </c>
      <c r="T277" s="51">
        <f>IF('Tabulka klientů 2023'!AA279='Filtr dle měsíce'!$C$1,1,0)</f>
        <v>0</v>
      </c>
      <c r="U277" s="51">
        <f>IF('Tabulka klientů 2023'!AD279='Filtr dle měsíce'!$C$1,1,0)</f>
        <v>0</v>
      </c>
      <c r="V277" s="51">
        <f>IF('Tabulka klientů 2023'!AG279='Filtr dle měsíce'!$C$1,1,0)</f>
        <v>0</v>
      </c>
      <c r="W277" s="51">
        <f>IF('Tabulka klientů 2023'!AJ279='Filtr dle měsíce'!$C$1,1,0)</f>
        <v>0</v>
      </c>
      <c r="X277" s="1">
        <f>IF('Tabulka klientů 2023'!AM279='Filtr dle měsíce'!$C$1,1,0)</f>
        <v>0</v>
      </c>
      <c r="Y277" s="1">
        <f>IF('Tabulka klientů 2023'!AP279='Filtr dle měsíce'!$C$1,1,0)</f>
        <v>0</v>
      </c>
      <c r="Z277" s="1">
        <f>IF('Tabulka klientů 2023'!AS279='Filtr dle měsíce'!$C$1,1,0)</f>
        <v>0</v>
      </c>
      <c r="AA277" s="1">
        <f>IF('Tabulka klientů 2023'!AV279='Filtr dle měsíce'!$C$1,1,0)</f>
        <v>0</v>
      </c>
      <c r="AB277" s="1">
        <f t="shared" si="513"/>
        <v>0</v>
      </c>
      <c r="AC277" s="1">
        <f t="shared" si="514"/>
        <v>0</v>
      </c>
      <c r="AE277" s="51">
        <f>IF('Tabulka klientů 2023'!S279="ANO",1,0)</f>
        <v>0</v>
      </c>
      <c r="AF277" s="51">
        <f>IF('Tabulka klientů 2023'!V279="ANO",1,0)</f>
        <v>0</v>
      </c>
      <c r="AG277" s="51">
        <f>IF('Tabulka klientů 2023'!Y279="ANO",1,0)</f>
        <v>0</v>
      </c>
      <c r="AH277" s="51">
        <f>IF('Tabulka klientů 2023'!AB279="ANO",1,0)</f>
        <v>0</v>
      </c>
      <c r="AI277" s="51">
        <f>IF('Tabulka klientů 2023'!AE279="ANO",1,0)</f>
        <v>0</v>
      </c>
      <c r="AJ277" s="51">
        <f>IF('Tabulka klientů 2023'!AH279="ANO",1,0)</f>
        <v>0</v>
      </c>
      <c r="AK277" s="51">
        <f>IF('Tabulka klientů 2023'!AK279="ANO",1,0)</f>
        <v>0</v>
      </c>
      <c r="AL277" s="51">
        <f>IF('Tabulka klientů 2023'!AN279="ANO",1,0)</f>
        <v>0</v>
      </c>
      <c r="AM277" s="51">
        <f>IF('Tabulka klientů 2023'!AQ279="ANO",1,0)</f>
        <v>0</v>
      </c>
      <c r="AN277" s="51">
        <f>IF('Tabulka klientů 2023'!AT279="ANO",1,0)</f>
        <v>0</v>
      </c>
      <c r="AO277" s="51">
        <f>IF('Tabulka klientů 2023'!AW279="ANO",1,0)</f>
        <v>0</v>
      </c>
      <c r="AP277" s="51" t="e">
        <f t="shared" ref="AP277:AQ277" si="547">#N/A</f>
        <v>#N/A</v>
      </c>
      <c r="AQ277" s="51" t="e">
        <f t="shared" si="547"/>
        <v>#N/A</v>
      </c>
      <c r="AR277" s="51"/>
      <c r="AS277" s="1">
        <f t="shared" ref="AS277:BC277" si="548">SUM(Q277+AE277)</f>
        <v>0</v>
      </c>
      <c r="AT277" s="1">
        <f t="shared" si="548"/>
        <v>0</v>
      </c>
      <c r="AU277" s="1">
        <f t="shared" si="548"/>
        <v>0</v>
      </c>
      <c r="AV277" s="1">
        <f t="shared" si="548"/>
        <v>0</v>
      </c>
      <c r="AW277" s="1">
        <f t="shared" si="548"/>
        <v>0</v>
      </c>
      <c r="AX277" s="1">
        <f t="shared" si="548"/>
        <v>0</v>
      </c>
      <c r="AY277" s="1">
        <f t="shared" si="548"/>
        <v>0</v>
      </c>
      <c r="AZ277" s="1">
        <f t="shared" si="548"/>
        <v>0</v>
      </c>
      <c r="BA277" s="1">
        <f t="shared" si="548"/>
        <v>0</v>
      </c>
      <c r="BB277" s="1">
        <f t="shared" si="548"/>
        <v>0</v>
      </c>
      <c r="BC277" s="1">
        <f t="shared" si="548"/>
        <v>0</v>
      </c>
      <c r="BD277" s="1"/>
      <c r="BE277" s="79" t="str">
        <f ca="1">IF(IFERROR(OFFSET('Filtr dle měsíce'!AS$5,MATCH('Filtr dle měsíce'!$A276,'Filtr dle měsíce'!$AC$6:$AC$297,0),0,1,1)*OFFSET('Filtr dle měsíce'!AS$5,MATCH('Filtr dle měsíce'!$A276,'Filtr dle měsíce'!$AC$6:$AC$297,0),0,1,1),"")&gt;0,IFERROR(OFFSET('Filtr dle měsíce'!AS$5,MATCH('Filtr dle měsíce'!$A276,'Filtr dle měsíce'!$AC$6:$AC$297,0),0,1,1)*OFFSET('Filtr dle měsíce'!AS$5,MATCH('Filtr dle měsíce'!$A276,'Filtr dle měsíce'!$AC$6:$AC$297,0),0,1,1),""),"")</f>
        <v/>
      </c>
      <c r="BF277" s="79" t="str">
        <f ca="1">IF(IFERROR(OFFSET('Filtr dle měsíce'!AT$5,MATCH('Filtr dle měsíce'!$A276,'Filtr dle měsíce'!$AC$6:$AC$297,0),0,1,1)*OFFSET('Filtr dle měsíce'!AT$5,MATCH('Filtr dle měsíce'!$A276,'Filtr dle měsíce'!$AC$6:$AC$297,0),0,1,1),"")&gt;0,IFERROR(OFFSET('Filtr dle měsíce'!AT$5,MATCH('Filtr dle měsíce'!$A276,'Filtr dle měsíce'!$AC$6:$AC$297,0),0,1,1)*OFFSET('Filtr dle měsíce'!AT$5,MATCH('Filtr dle měsíce'!$A276,'Filtr dle měsíce'!$AC$6:$AC$297,0),0,1,1),""),"")</f>
        <v/>
      </c>
      <c r="BG277" s="79" t="str">
        <f ca="1">IF(IFERROR(OFFSET('Filtr dle měsíce'!AU$5,MATCH('Filtr dle měsíce'!$A276,'Filtr dle měsíce'!$AC$6:$AC$297,0),0,1,1)*OFFSET('Filtr dle měsíce'!AU$5,MATCH('Filtr dle měsíce'!$A276,'Filtr dle měsíce'!$AC$6:$AC$297,0),0,1,1),"")&gt;0,IFERROR(OFFSET('Filtr dle měsíce'!AU$5,MATCH('Filtr dle měsíce'!$A276,'Filtr dle měsíce'!$AC$6:$AC$297,0),0,1,1)*OFFSET('Filtr dle měsíce'!AU$5,MATCH('Filtr dle měsíce'!$A276,'Filtr dle měsíce'!$AC$6:$AC$297,0),0,1,1),""),"")</f>
        <v/>
      </c>
      <c r="BH277" s="79" t="str">
        <f ca="1">IF(IFERROR(OFFSET('Filtr dle měsíce'!AV$5,MATCH('Filtr dle měsíce'!$A276,'Filtr dle měsíce'!$AC$6:$AC$297,0),0,1,1)*OFFSET('Filtr dle měsíce'!AV$5,MATCH('Filtr dle měsíce'!$A276,'Filtr dle měsíce'!$AC$6:$AC$297,0),0,1,1),"")&gt;0,IFERROR(OFFSET('Filtr dle měsíce'!AV$5,MATCH('Filtr dle měsíce'!$A276,'Filtr dle měsíce'!$AC$6:$AC$297,0),0,1,1)*OFFSET('Filtr dle měsíce'!AV$5,MATCH('Filtr dle měsíce'!$A276,'Filtr dle měsíce'!$AC$6:$AC$297,0),0,1,1),""),"")</f>
        <v/>
      </c>
      <c r="BI277" s="79" t="str">
        <f ca="1">IF(IFERROR(OFFSET('Filtr dle měsíce'!AW$5,MATCH('Filtr dle měsíce'!$A276,'Filtr dle měsíce'!$AC$6:$AC$297,0),0,1,1)*OFFSET('Filtr dle měsíce'!AW$5,MATCH('Filtr dle měsíce'!$A276,'Filtr dle měsíce'!$AC$6:$AC$297,0),0,1,1),"")&gt;0,IFERROR(OFFSET('Filtr dle měsíce'!AW$5,MATCH('Filtr dle měsíce'!$A276,'Filtr dle měsíce'!$AC$6:$AC$297,0),0,1,1)*OFFSET('Filtr dle měsíce'!AW$5,MATCH('Filtr dle měsíce'!$A276,'Filtr dle měsíce'!$AC$6:$AC$297,0),0,1,1),""),"")</f>
        <v/>
      </c>
      <c r="BJ277" s="79" t="str">
        <f ca="1">IF(IFERROR(OFFSET('Filtr dle měsíce'!AX$5,MATCH('Filtr dle měsíce'!$A276,'Filtr dle měsíce'!$AC$6:$AC$297,0),0,1,1)*OFFSET('Filtr dle měsíce'!AX$5,MATCH('Filtr dle měsíce'!$A276,'Filtr dle měsíce'!$AC$6:$AC$297,0),0,1,1),"")&gt;0,IFERROR(OFFSET('Filtr dle měsíce'!AX$5,MATCH('Filtr dle měsíce'!$A276,'Filtr dle měsíce'!$AC$6:$AC$297,0),0,1,1)*OFFSET('Filtr dle měsíce'!AX$5,MATCH('Filtr dle měsíce'!$A276,'Filtr dle měsíce'!$AC$6:$AC$297,0),0,1,1),""),"")</f>
        <v/>
      </c>
      <c r="BK277" s="79" t="str">
        <f ca="1">IF(IFERROR(OFFSET('Filtr dle měsíce'!AY$5,MATCH('Filtr dle měsíce'!$A276,'Filtr dle měsíce'!$AC$6:$AC$297,0),0,1,1)*OFFSET('Filtr dle měsíce'!AY$5,MATCH('Filtr dle měsíce'!$A276,'Filtr dle měsíce'!$AC$6:$AC$297,0),0,1,1),"")&gt;0,IFERROR(OFFSET('Filtr dle měsíce'!AY$5,MATCH('Filtr dle měsíce'!$A276,'Filtr dle měsíce'!$AC$6:$AC$297,0),0,1,1)*OFFSET('Filtr dle měsíce'!AY$5,MATCH('Filtr dle měsíce'!$A276,'Filtr dle měsíce'!$AC$6:$AC$297,0),0,1,1),""),"")</f>
        <v/>
      </c>
      <c r="BL277" s="79" t="str">
        <f ca="1">IF(IFERROR(OFFSET('Filtr dle měsíce'!AZ$5,MATCH('Filtr dle měsíce'!$A276,'Filtr dle měsíce'!$AC$6:$AC$297,0),0,1,1)*OFFSET('Filtr dle měsíce'!AZ$5,MATCH('Filtr dle měsíce'!$A276,'Filtr dle měsíce'!$AC$6:$AC$297,0),0,1,1),"")&gt;0,IFERROR(OFFSET('Filtr dle měsíce'!AZ$5,MATCH('Filtr dle měsíce'!$A276,'Filtr dle měsíce'!$AC$6:$AC$297,0),0,1,1)*OFFSET('Filtr dle měsíce'!AZ$5,MATCH('Filtr dle měsíce'!$A276,'Filtr dle měsíce'!$AC$6:$AC$297,0),0,1,1),""),"")</f>
        <v/>
      </c>
      <c r="BM277" s="79" t="str">
        <f ca="1">IF(IFERROR(OFFSET('Filtr dle měsíce'!BA$5,MATCH('Filtr dle měsíce'!$A276,'Filtr dle měsíce'!$AC$6:$AC$297,0),0,1,1)*OFFSET('Filtr dle měsíce'!BA$5,MATCH('Filtr dle měsíce'!$A276,'Filtr dle měsíce'!$AC$6:$AC$297,0),0,1,1),"")&gt;0,IFERROR(OFFSET('Filtr dle měsíce'!BA$5,MATCH('Filtr dle měsíce'!$A276,'Filtr dle měsíce'!$AC$6:$AC$297,0),0,1,1)*OFFSET('Filtr dle měsíce'!BA$5,MATCH('Filtr dle měsíce'!$A276,'Filtr dle měsíce'!$AC$6:$AC$297,0),0,1,1),""),"")</f>
        <v/>
      </c>
      <c r="BN277" s="79" t="str">
        <f ca="1">IF(IFERROR(OFFSET('Filtr dle měsíce'!BB$5,MATCH('Filtr dle měsíce'!$A276,'Filtr dle měsíce'!$AC$6:$AC$297,0),0,1,1)*OFFSET('Filtr dle měsíce'!BB$5,MATCH('Filtr dle měsíce'!$A276,'Filtr dle měsíce'!$AC$6:$AC$297,0),0,1,1),"")&gt;0,IFERROR(OFFSET('Filtr dle měsíce'!BB$5,MATCH('Filtr dle měsíce'!$A276,'Filtr dle měsíce'!$AC$6:$AC$297,0),0,1,1)*OFFSET('Filtr dle měsíce'!BB$5,MATCH('Filtr dle měsíce'!$A276,'Filtr dle měsíce'!$AC$6:$AC$297,0),0,1,1),""),"")</f>
        <v/>
      </c>
      <c r="BO277" s="79" t="str">
        <f ca="1">IF(IFERROR(OFFSET('Filtr dle měsíce'!BC$5,MATCH('Filtr dle měsíce'!$A276,'Filtr dle měsíce'!$AC$6:$AC$297,0),0,1,1)*OFFSET('Filtr dle měsíce'!BC$5,MATCH('Filtr dle měsíce'!$A276,'Filtr dle měsíce'!$AC$6:$AC$297,0),0,1,1),"")&gt;0,IFERROR(OFFSET('Filtr dle měsíce'!BC$5,MATCH('Filtr dle měsíce'!$A276,'Filtr dle měsíce'!$AC$6:$AC$297,0),0,1,1)*OFFSET('Filtr dle měsíce'!BC$5,MATCH('Filtr dle měsíce'!$A276,'Filtr dle měsíce'!$AC$6:$AC$297,0),0,1,1),""),"")</f>
        <v/>
      </c>
      <c r="BP277" s="79"/>
      <c r="BQ277" s="79"/>
    </row>
    <row r="278" spans="1:69" ht="14.25" customHeight="1" x14ac:dyDescent="0.4">
      <c r="A278" s="51">
        <v>274</v>
      </c>
      <c r="B278" s="74" t="str">
        <f ca="1">IFERROR(TEXT(OFFSET('Tabulka klientů 2023'!$C$7,MATCH('Filtr dle měsíce'!A278,'Filtr dle měsíce'!$AC$6:$AC$297,0),0,1,1),""),"")</f>
        <v/>
      </c>
      <c r="C278" s="75" t="str">
        <f ca="1">IF(IFERROR(OFFSET('Tabulka klientů 2023'!$Q$7,MATCH('Filtr dle měsíce'!A278,'Filtr dle měsíce'!$AC$6:$AC$297,0),0,1,1)*OFFSET('Filtr dle měsíce'!$Q$5,MATCH('Filtr dle měsíce'!A278,'Filtr dle měsíce'!$AC$6:$AC$297,0),0,1,1),"")&gt;0,IFERROR(OFFSET('Tabulka klientů 2023'!$Q$7,MATCH('Filtr dle měsíce'!A278,'Filtr dle měsíce'!$AC$6:$AC$297,0),0,1,1)*OFFSET('Filtr dle měsíce'!$Q$5,MATCH('Filtr dle měsíce'!A278,'Filtr dle měsíce'!$AC$6:$AC$297,0),0,1,1),""),"")</f>
        <v/>
      </c>
      <c r="D278" s="76" t="str">
        <f ca="1">IF(IFERROR(OFFSET('Tabulka klientů 2023'!$T$7,MATCH('Filtr dle měsíce'!A278,'Filtr dle měsíce'!$AC$6:$AC$297,0),0,1,1)*OFFSET('Filtr dle měsíce'!$R$5,MATCH('Filtr dle měsíce'!A278,'Filtr dle měsíce'!$AC$6:$AC$297,0),0,1,1),"")&gt;0,IFERROR(OFFSET('Tabulka klientů 2023'!$T$7,MATCH('Filtr dle měsíce'!A278,'Filtr dle měsíce'!$AC$6:$AC$297,0),0,1,1)*OFFSET('Filtr dle měsíce'!$R$5,MATCH('Filtr dle měsíce'!A278,'Filtr dle měsíce'!$AC$6:$AC$297,0),0,1,1),""),"")</f>
        <v/>
      </c>
      <c r="E278" s="75" t="str">
        <f ca="1">IF(IFERROR(OFFSET('Tabulka klientů 2023'!$W$7,MATCH('Filtr dle měsíce'!A278,'Filtr dle měsíce'!$AC$6:$AC$297,0),0,1,1)*OFFSET('Filtr dle měsíce'!$S$5,MATCH('Filtr dle měsíce'!A278,'Filtr dle měsíce'!$AC$6:$AC$297,0),0,1,1),"")&gt;0,IFERROR(OFFSET('Tabulka klientů 2023'!$W$7,MATCH('Filtr dle měsíce'!A278,'Filtr dle měsíce'!$AC$6:$AC$297,0),0,1,1)*OFFSET('Filtr dle měsíce'!$S$5,MATCH('Filtr dle měsíce'!A278,'Filtr dle měsíce'!$AC$6:$AC$297,0),0,1,1),""),"")</f>
        <v/>
      </c>
      <c r="F278" s="76" t="str">
        <f ca="1">IF(IFERROR(OFFSET('Tabulka klientů 2023'!$Z$7,MATCH('Filtr dle měsíce'!A278,'Filtr dle měsíce'!$AC$6:$AC$297,0),0,1,1)*OFFSET('Filtr dle měsíce'!$T$5,MATCH('Filtr dle měsíce'!A278,'Filtr dle měsíce'!$AC$6:$AC$297,0),0,1,1),"")&gt;0,IFERROR(OFFSET('Tabulka klientů 2023'!$Z$7,MATCH('Filtr dle měsíce'!A278,'Filtr dle měsíce'!$AC$6:$AC$297,0),0,1,1)*OFFSET('Filtr dle měsíce'!$T$5,MATCH('Filtr dle měsíce'!A278,'Filtr dle měsíce'!$AC$6:$AC$297,0),0,1,1),""),"")</f>
        <v/>
      </c>
      <c r="G278" s="75" t="str">
        <f ca="1">IF(IFERROR(OFFSET('Tabulka klientů 2023'!$AC$7,MATCH('Filtr dle měsíce'!A278,'Filtr dle měsíce'!$AC$6:$AC$297,0),0,1,1)*OFFSET('Filtr dle měsíce'!$U$5,MATCH('Filtr dle měsíce'!A278,'Filtr dle měsíce'!$AC$6:$AC$297,0),0,1,1),"")&gt;0,IFERROR(OFFSET('Tabulka klientů 2023'!$AC$7,MATCH('Filtr dle měsíce'!A278,'Filtr dle měsíce'!$AC$6:$AC$297,0),0,1,1)*OFFSET('Filtr dle měsíce'!$U$5,MATCH('Filtr dle měsíce'!A278,'Filtr dle měsíce'!$AC$6:$AC$297,0),0,1,1),""),"")</f>
        <v/>
      </c>
      <c r="H278" s="76" t="str">
        <f ca="1">IF(IFERROR(OFFSET('Tabulka klientů 2023'!$AF$7,MATCH('Filtr dle měsíce'!A278,'Filtr dle měsíce'!$AC$6:$AC$297,0),0,1,1)*OFFSET('Filtr dle měsíce'!$V$5,MATCH('Filtr dle měsíce'!A278,'Filtr dle měsíce'!$AC$6:$AC$297,0),0,1,1),"")&gt;0,IFERROR(OFFSET('Tabulka klientů 2023'!$AF$7,MATCH('Filtr dle měsíce'!A278,'Filtr dle měsíce'!$AC$6:$AC$297,0),0,1,1)*OFFSET('Filtr dle měsíce'!$V$5,MATCH('Filtr dle měsíce'!A278,'Filtr dle měsíce'!$AC$6:$AC$297,0),0,1,1),""),"")</f>
        <v/>
      </c>
      <c r="I278" s="75" t="str">
        <f ca="1">IF(IFERROR(OFFSET('Tabulka klientů 2023'!$AI$7,MATCH('Filtr dle měsíce'!A278,'Filtr dle měsíce'!$AC$6:$AC$297,0),0,1,1)*OFFSET('Filtr dle měsíce'!$W$5,MATCH('Filtr dle měsíce'!A278,'Filtr dle měsíce'!$AC$6:$AC$297,0),0,1,1),"")&gt;0,IFERROR(OFFSET('Tabulka klientů 2023'!$AI$7,MATCH('Filtr dle měsíce'!A278,'Filtr dle měsíce'!$AC$6:$AC$297,0),0,1,1)*OFFSET('Filtr dle měsíce'!$W$5,MATCH('Filtr dle měsíce'!A278,'Filtr dle měsíce'!$AC$6:$AC$297,0),0,1,1),""),"")</f>
        <v/>
      </c>
      <c r="J278" s="76" t="str">
        <f ca="1">IF(IFERROR(OFFSET('Tabulka klientů 2023'!$AL$7,MATCH('Filtr dle měsíce'!A278,'Filtr dle měsíce'!$AC$6:$AC$297,0),0,1,1)*OFFSET('Filtr dle měsíce'!$X$5,MATCH('Filtr dle měsíce'!A278,'Filtr dle měsíce'!$AC$6:$AC$297,0),0,1,1),"")&gt;0,IFERROR(OFFSET('Tabulka klientů 2023'!$AL$7,MATCH('Filtr dle měsíce'!A278,'Filtr dle měsíce'!$AC$6:$AC$297,0),0,1,1)*OFFSET('Filtr dle měsíce'!$X$5,MATCH('Filtr dle měsíce'!A278,'Filtr dle měsíce'!$AC$6:$AC$297,0),0,1,1),""),"")</f>
        <v/>
      </c>
      <c r="K278" s="75" t="str">
        <f ca="1">IF(IFERROR(OFFSET('Tabulka klientů 2023'!$AO$7,MATCH('Filtr dle měsíce'!A278,'Filtr dle měsíce'!$AC$6:$AC$297,0),0,1,1)*OFFSET('Filtr dle měsíce'!$Y$5,MATCH('Filtr dle měsíce'!A278,'Filtr dle měsíce'!$AC$6:$AC$297,0),0,1,1),"")&gt;0,IFERROR(OFFSET('Tabulka klientů 2023'!$AO$7,MATCH('Filtr dle měsíce'!A278,'Filtr dle měsíce'!$AC$6:$AC$297,0),0,1,1)*OFFSET('Filtr dle měsíce'!$Y$5,MATCH('Filtr dle měsíce'!A278,'Filtr dle měsíce'!$AC$6:$AC$297,0),0,1,1),""),"")</f>
        <v/>
      </c>
      <c r="L278" s="76" t="str">
        <f ca="1">IF(IFERROR(OFFSET('Tabulka klientů 2023'!$AR$7,MATCH('Filtr dle měsíce'!A278,'Filtr dle měsíce'!$AC$6:$AC$297,0),0,1,1)*OFFSET('Filtr dle měsíce'!$Z$5,MATCH('Filtr dle měsíce'!A278,'Filtr dle měsíce'!$AC$6:$AC$297,0),0,1,1),"")&gt;0,IFERROR(OFFSET('Tabulka klientů 2023'!$AR$7,MATCH('Filtr dle měsíce'!A278,'Filtr dle měsíce'!$AC$6:$AC$297,0),0,1,1)*OFFSET('Filtr dle měsíce'!$Z$5,MATCH('Filtr dle měsíce'!A278,'Filtr dle měsíce'!$AC$6:$AC$297,0),0,1,1),""),"")</f>
        <v/>
      </c>
      <c r="M278" s="77" t="str">
        <f ca="1">IF(IFERROR(OFFSET('Tabulka klientů 2023'!$AU$7,MATCH('Filtr dle měsíce'!A278,'Filtr dle měsíce'!$AC$6:$AC$297,0),0,1,1)*OFFSET('Filtr dle měsíce'!$AA$5,MATCH('Filtr dle měsíce'!A278,'Filtr dle měsíce'!$AC$6:$AC$297,0),0,1,1),"")&gt;0,IFERROR(OFFSET('Tabulka klientů 2023'!$AU$7,MATCH('Filtr dle měsíce'!A278,'Filtr dle měsíce'!$AC$6:$AC$297,0),0,1,1)*OFFSET('Filtr dle měsíce'!$AA$5,MATCH('Filtr dle měsíce'!A278,'Filtr dle měsíce'!$AC$6:$AC$297,0),0,1,1),""),"")</f>
        <v/>
      </c>
      <c r="N278" s="78" t="str">
        <f t="shared" ca="1" si="510"/>
        <v/>
      </c>
      <c r="Q278" s="51">
        <f>IF('Tabulka klientů 2023'!R280='Filtr dle měsíce'!$C$1,1,0)</f>
        <v>0</v>
      </c>
      <c r="R278" s="51">
        <f>IF('Tabulka klientů 2023'!U280='Filtr dle měsíce'!$C$1,1,0)</f>
        <v>0</v>
      </c>
      <c r="S278" s="51">
        <f>IF('Tabulka klientů 2023'!X280='Filtr dle měsíce'!$C$1,1,0)</f>
        <v>0</v>
      </c>
      <c r="T278" s="51">
        <f>IF('Tabulka klientů 2023'!AA280='Filtr dle měsíce'!$C$1,1,0)</f>
        <v>0</v>
      </c>
      <c r="U278" s="51">
        <f>IF('Tabulka klientů 2023'!AD280='Filtr dle měsíce'!$C$1,1,0)</f>
        <v>0</v>
      </c>
      <c r="V278" s="51">
        <f>IF('Tabulka klientů 2023'!AG280='Filtr dle měsíce'!$C$1,1,0)</f>
        <v>0</v>
      </c>
      <c r="W278" s="51">
        <f>IF('Tabulka klientů 2023'!AJ280='Filtr dle měsíce'!$C$1,1,0)</f>
        <v>0</v>
      </c>
      <c r="X278" s="1">
        <f>IF('Tabulka klientů 2023'!AM280='Filtr dle měsíce'!$C$1,1,0)</f>
        <v>0</v>
      </c>
      <c r="Y278" s="1">
        <f>IF('Tabulka klientů 2023'!AP280='Filtr dle měsíce'!$C$1,1,0)</f>
        <v>0</v>
      </c>
      <c r="Z278" s="1">
        <f>IF('Tabulka klientů 2023'!AS280='Filtr dle měsíce'!$C$1,1,0)</f>
        <v>0</v>
      </c>
      <c r="AA278" s="1">
        <f>IF('Tabulka klientů 2023'!AV280='Filtr dle měsíce'!$C$1,1,0)</f>
        <v>0</v>
      </c>
      <c r="AB278" s="1">
        <f t="shared" si="513"/>
        <v>0</v>
      </c>
      <c r="AC278" s="1">
        <f t="shared" si="514"/>
        <v>0</v>
      </c>
      <c r="AE278" s="51">
        <f>IF('Tabulka klientů 2023'!S280="ANO",1,0)</f>
        <v>0</v>
      </c>
      <c r="AF278" s="51">
        <f>IF('Tabulka klientů 2023'!V280="ANO",1,0)</f>
        <v>0</v>
      </c>
      <c r="AG278" s="51">
        <f>IF('Tabulka klientů 2023'!Y280="ANO",1,0)</f>
        <v>0</v>
      </c>
      <c r="AH278" s="51">
        <f>IF('Tabulka klientů 2023'!AB280="ANO",1,0)</f>
        <v>0</v>
      </c>
      <c r="AI278" s="51">
        <f>IF('Tabulka klientů 2023'!AE280="ANO",1,0)</f>
        <v>0</v>
      </c>
      <c r="AJ278" s="51">
        <f>IF('Tabulka klientů 2023'!AH280="ANO",1,0)</f>
        <v>0</v>
      </c>
      <c r="AK278" s="51">
        <f>IF('Tabulka klientů 2023'!AK280="ANO",1,0)</f>
        <v>0</v>
      </c>
      <c r="AL278" s="51">
        <f>IF('Tabulka klientů 2023'!AN280="ANO",1,0)</f>
        <v>0</v>
      </c>
      <c r="AM278" s="51">
        <f>IF('Tabulka klientů 2023'!AQ280="ANO",1,0)</f>
        <v>0</v>
      </c>
      <c r="AN278" s="51">
        <f>IF('Tabulka klientů 2023'!AT280="ANO",1,0)</f>
        <v>0</v>
      </c>
      <c r="AO278" s="51">
        <f>IF('Tabulka klientů 2023'!AW280="ANO",1,0)</f>
        <v>0</v>
      </c>
      <c r="AP278" s="51" t="e">
        <f t="shared" ref="AP278:AQ278" si="549">#N/A</f>
        <v>#N/A</v>
      </c>
      <c r="AQ278" s="51" t="e">
        <f t="shared" si="549"/>
        <v>#N/A</v>
      </c>
      <c r="AR278" s="51"/>
      <c r="AS278" s="1">
        <f t="shared" ref="AS278:BC278" si="550">SUM(Q278+AE278)</f>
        <v>0</v>
      </c>
      <c r="AT278" s="1">
        <f t="shared" si="550"/>
        <v>0</v>
      </c>
      <c r="AU278" s="1">
        <f t="shared" si="550"/>
        <v>0</v>
      </c>
      <c r="AV278" s="1">
        <f t="shared" si="550"/>
        <v>0</v>
      </c>
      <c r="AW278" s="1">
        <f t="shared" si="550"/>
        <v>0</v>
      </c>
      <c r="AX278" s="1">
        <f t="shared" si="550"/>
        <v>0</v>
      </c>
      <c r="AY278" s="1">
        <f t="shared" si="550"/>
        <v>0</v>
      </c>
      <c r="AZ278" s="1">
        <f t="shared" si="550"/>
        <v>0</v>
      </c>
      <c r="BA278" s="1">
        <f t="shared" si="550"/>
        <v>0</v>
      </c>
      <c r="BB278" s="1">
        <f t="shared" si="550"/>
        <v>0</v>
      </c>
      <c r="BC278" s="1">
        <f t="shared" si="550"/>
        <v>0</v>
      </c>
      <c r="BD278" s="1"/>
      <c r="BE278" s="79" t="str">
        <f ca="1">IF(IFERROR(OFFSET('Filtr dle měsíce'!AS$5,MATCH('Filtr dle měsíce'!$A277,'Filtr dle měsíce'!$AC$6:$AC$297,0),0,1,1)*OFFSET('Filtr dle měsíce'!AS$5,MATCH('Filtr dle měsíce'!$A277,'Filtr dle měsíce'!$AC$6:$AC$297,0),0,1,1),"")&gt;0,IFERROR(OFFSET('Filtr dle měsíce'!AS$5,MATCH('Filtr dle měsíce'!$A277,'Filtr dle měsíce'!$AC$6:$AC$297,0),0,1,1)*OFFSET('Filtr dle měsíce'!AS$5,MATCH('Filtr dle měsíce'!$A277,'Filtr dle měsíce'!$AC$6:$AC$297,0),0,1,1),""),"")</f>
        <v/>
      </c>
      <c r="BF278" s="79" t="str">
        <f ca="1">IF(IFERROR(OFFSET('Filtr dle měsíce'!AT$5,MATCH('Filtr dle měsíce'!$A277,'Filtr dle měsíce'!$AC$6:$AC$297,0),0,1,1)*OFFSET('Filtr dle měsíce'!AT$5,MATCH('Filtr dle měsíce'!$A277,'Filtr dle měsíce'!$AC$6:$AC$297,0),0,1,1),"")&gt;0,IFERROR(OFFSET('Filtr dle měsíce'!AT$5,MATCH('Filtr dle měsíce'!$A277,'Filtr dle měsíce'!$AC$6:$AC$297,0),0,1,1)*OFFSET('Filtr dle měsíce'!AT$5,MATCH('Filtr dle měsíce'!$A277,'Filtr dle měsíce'!$AC$6:$AC$297,0),0,1,1),""),"")</f>
        <v/>
      </c>
      <c r="BG278" s="79" t="str">
        <f ca="1">IF(IFERROR(OFFSET('Filtr dle měsíce'!AU$5,MATCH('Filtr dle měsíce'!$A277,'Filtr dle měsíce'!$AC$6:$AC$297,0),0,1,1)*OFFSET('Filtr dle měsíce'!AU$5,MATCH('Filtr dle měsíce'!$A277,'Filtr dle měsíce'!$AC$6:$AC$297,0),0,1,1),"")&gt;0,IFERROR(OFFSET('Filtr dle měsíce'!AU$5,MATCH('Filtr dle měsíce'!$A277,'Filtr dle měsíce'!$AC$6:$AC$297,0),0,1,1)*OFFSET('Filtr dle měsíce'!AU$5,MATCH('Filtr dle měsíce'!$A277,'Filtr dle měsíce'!$AC$6:$AC$297,0),0,1,1),""),"")</f>
        <v/>
      </c>
      <c r="BH278" s="79" t="str">
        <f ca="1">IF(IFERROR(OFFSET('Filtr dle měsíce'!AV$5,MATCH('Filtr dle měsíce'!$A277,'Filtr dle měsíce'!$AC$6:$AC$297,0),0,1,1)*OFFSET('Filtr dle měsíce'!AV$5,MATCH('Filtr dle měsíce'!$A277,'Filtr dle měsíce'!$AC$6:$AC$297,0),0,1,1),"")&gt;0,IFERROR(OFFSET('Filtr dle měsíce'!AV$5,MATCH('Filtr dle měsíce'!$A277,'Filtr dle měsíce'!$AC$6:$AC$297,0),0,1,1)*OFFSET('Filtr dle měsíce'!AV$5,MATCH('Filtr dle měsíce'!$A277,'Filtr dle měsíce'!$AC$6:$AC$297,0),0,1,1),""),"")</f>
        <v/>
      </c>
      <c r="BI278" s="79" t="str">
        <f ca="1">IF(IFERROR(OFFSET('Filtr dle měsíce'!AW$5,MATCH('Filtr dle měsíce'!$A277,'Filtr dle měsíce'!$AC$6:$AC$297,0),0,1,1)*OFFSET('Filtr dle měsíce'!AW$5,MATCH('Filtr dle měsíce'!$A277,'Filtr dle měsíce'!$AC$6:$AC$297,0),0,1,1),"")&gt;0,IFERROR(OFFSET('Filtr dle měsíce'!AW$5,MATCH('Filtr dle měsíce'!$A277,'Filtr dle měsíce'!$AC$6:$AC$297,0),0,1,1)*OFFSET('Filtr dle měsíce'!AW$5,MATCH('Filtr dle měsíce'!$A277,'Filtr dle měsíce'!$AC$6:$AC$297,0),0,1,1),""),"")</f>
        <v/>
      </c>
      <c r="BJ278" s="79" t="str">
        <f ca="1">IF(IFERROR(OFFSET('Filtr dle měsíce'!AX$5,MATCH('Filtr dle měsíce'!$A277,'Filtr dle měsíce'!$AC$6:$AC$297,0),0,1,1)*OFFSET('Filtr dle měsíce'!AX$5,MATCH('Filtr dle měsíce'!$A277,'Filtr dle měsíce'!$AC$6:$AC$297,0),0,1,1),"")&gt;0,IFERROR(OFFSET('Filtr dle měsíce'!AX$5,MATCH('Filtr dle měsíce'!$A277,'Filtr dle měsíce'!$AC$6:$AC$297,0),0,1,1)*OFFSET('Filtr dle měsíce'!AX$5,MATCH('Filtr dle měsíce'!$A277,'Filtr dle měsíce'!$AC$6:$AC$297,0),0,1,1),""),"")</f>
        <v/>
      </c>
      <c r="BK278" s="79" t="str">
        <f ca="1">IF(IFERROR(OFFSET('Filtr dle měsíce'!AY$5,MATCH('Filtr dle měsíce'!$A277,'Filtr dle měsíce'!$AC$6:$AC$297,0),0,1,1)*OFFSET('Filtr dle měsíce'!AY$5,MATCH('Filtr dle měsíce'!$A277,'Filtr dle měsíce'!$AC$6:$AC$297,0),0,1,1),"")&gt;0,IFERROR(OFFSET('Filtr dle měsíce'!AY$5,MATCH('Filtr dle měsíce'!$A277,'Filtr dle měsíce'!$AC$6:$AC$297,0),0,1,1)*OFFSET('Filtr dle měsíce'!AY$5,MATCH('Filtr dle měsíce'!$A277,'Filtr dle měsíce'!$AC$6:$AC$297,0),0,1,1),""),"")</f>
        <v/>
      </c>
      <c r="BL278" s="79" t="str">
        <f ca="1">IF(IFERROR(OFFSET('Filtr dle měsíce'!AZ$5,MATCH('Filtr dle měsíce'!$A277,'Filtr dle měsíce'!$AC$6:$AC$297,0),0,1,1)*OFFSET('Filtr dle měsíce'!AZ$5,MATCH('Filtr dle měsíce'!$A277,'Filtr dle měsíce'!$AC$6:$AC$297,0),0,1,1),"")&gt;0,IFERROR(OFFSET('Filtr dle měsíce'!AZ$5,MATCH('Filtr dle měsíce'!$A277,'Filtr dle měsíce'!$AC$6:$AC$297,0),0,1,1)*OFFSET('Filtr dle měsíce'!AZ$5,MATCH('Filtr dle měsíce'!$A277,'Filtr dle měsíce'!$AC$6:$AC$297,0),0,1,1),""),"")</f>
        <v/>
      </c>
      <c r="BM278" s="79" t="str">
        <f ca="1">IF(IFERROR(OFFSET('Filtr dle měsíce'!BA$5,MATCH('Filtr dle měsíce'!$A277,'Filtr dle měsíce'!$AC$6:$AC$297,0),0,1,1)*OFFSET('Filtr dle měsíce'!BA$5,MATCH('Filtr dle měsíce'!$A277,'Filtr dle měsíce'!$AC$6:$AC$297,0),0,1,1),"")&gt;0,IFERROR(OFFSET('Filtr dle měsíce'!BA$5,MATCH('Filtr dle měsíce'!$A277,'Filtr dle měsíce'!$AC$6:$AC$297,0),0,1,1)*OFFSET('Filtr dle měsíce'!BA$5,MATCH('Filtr dle měsíce'!$A277,'Filtr dle měsíce'!$AC$6:$AC$297,0),0,1,1),""),"")</f>
        <v/>
      </c>
      <c r="BN278" s="79" t="str">
        <f ca="1">IF(IFERROR(OFFSET('Filtr dle měsíce'!BB$5,MATCH('Filtr dle měsíce'!$A277,'Filtr dle měsíce'!$AC$6:$AC$297,0),0,1,1)*OFFSET('Filtr dle měsíce'!BB$5,MATCH('Filtr dle měsíce'!$A277,'Filtr dle měsíce'!$AC$6:$AC$297,0),0,1,1),"")&gt;0,IFERROR(OFFSET('Filtr dle měsíce'!BB$5,MATCH('Filtr dle měsíce'!$A277,'Filtr dle měsíce'!$AC$6:$AC$297,0),0,1,1)*OFFSET('Filtr dle měsíce'!BB$5,MATCH('Filtr dle měsíce'!$A277,'Filtr dle měsíce'!$AC$6:$AC$297,0),0,1,1),""),"")</f>
        <v/>
      </c>
      <c r="BO278" s="79" t="str">
        <f ca="1">IF(IFERROR(OFFSET('Filtr dle měsíce'!BC$5,MATCH('Filtr dle měsíce'!$A277,'Filtr dle měsíce'!$AC$6:$AC$297,0),0,1,1)*OFFSET('Filtr dle měsíce'!BC$5,MATCH('Filtr dle měsíce'!$A277,'Filtr dle měsíce'!$AC$6:$AC$297,0),0,1,1),"")&gt;0,IFERROR(OFFSET('Filtr dle měsíce'!BC$5,MATCH('Filtr dle měsíce'!$A277,'Filtr dle měsíce'!$AC$6:$AC$297,0),0,1,1)*OFFSET('Filtr dle měsíce'!BC$5,MATCH('Filtr dle měsíce'!$A277,'Filtr dle měsíce'!$AC$6:$AC$297,0),0,1,1),""),"")</f>
        <v/>
      </c>
      <c r="BP278" s="79"/>
      <c r="BQ278" s="79"/>
    </row>
    <row r="279" spans="1:69" ht="14.25" customHeight="1" x14ac:dyDescent="0.4">
      <c r="A279" s="51">
        <v>275</v>
      </c>
      <c r="B279" s="74" t="str">
        <f ca="1">IFERROR(TEXT(OFFSET('Tabulka klientů 2023'!$C$7,MATCH('Filtr dle měsíce'!A279,'Filtr dle měsíce'!$AC$6:$AC$297,0),0,1,1),""),"")</f>
        <v/>
      </c>
      <c r="C279" s="75" t="str">
        <f ca="1">IF(IFERROR(OFFSET('Tabulka klientů 2023'!$Q$7,MATCH('Filtr dle měsíce'!A279,'Filtr dle měsíce'!$AC$6:$AC$297,0),0,1,1)*OFFSET('Filtr dle měsíce'!$Q$5,MATCH('Filtr dle měsíce'!A279,'Filtr dle měsíce'!$AC$6:$AC$297,0),0,1,1),"")&gt;0,IFERROR(OFFSET('Tabulka klientů 2023'!$Q$7,MATCH('Filtr dle měsíce'!A279,'Filtr dle měsíce'!$AC$6:$AC$297,0),0,1,1)*OFFSET('Filtr dle měsíce'!$Q$5,MATCH('Filtr dle měsíce'!A279,'Filtr dle měsíce'!$AC$6:$AC$297,0),0,1,1),""),"")</f>
        <v/>
      </c>
      <c r="D279" s="76" t="str">
        <f ca="1">IF(IFERROR(OFFSET('Tabulka klientů 2023'!$T$7,MATCH('Filtr dle měsíce'!A279,'Filtr dle měsíce'!$AC$6:$AC$297,0),0,1,1)*OFFSET('Filtr dle měsíce'!$R$5,MATCH('Filtr dle měsíce'!A279,'Filtr dle měsíce'!$AC$6:$AC$297,0),0,1,1),"")&gt;0,IFERROR(OFFSET('Tabulka klientů 2023'!$T$7,MATCH('Filtr dle měsíce'!A279,'Filtr dle měsíce'!$AC$6:$AC$297,0),0,1,1)*OFFSET('Filtr dle měsíce'!$R$5,MATCH('Filtr dle měsíce'!A279,'Filtr dle měsíce'!$AC$6:$AC$297,0),0,1,1),""),"")</f>
        <v/>
      </c>
      <c r="E279" s="75" t="str">
        <f ca="1">IF(IFERROR(OFFSET('Tabulka klientů 2023'!$W$7,MATCH('Filtr dle měsíce'!A279,'Filtr dle měsíce'!$AC$6:$AC$297,0),0,1,1)*OFFSET('Filtr dle měsíce'!$S$5,MATCH('Filtr dle měsíce'!A279,'Filtr dle měsíce'!$AC$6:$AC$297,0),0,1,1),"")&gt;0,IFERROR(OFFSET('Tabulka klientů 2023'!$W$7,MATCH('Filtr dle měsíce'!A279,'Filtr dle měsíce'!$AC$6:$AC$297,0),0,1,1)*OFFSET('Filtr dle měsíce'!$S$5,MATCH('Filtr dle měsíce'!A279,'Filtr dle měsíce'!$AC$6:$AC$297,0),0,1,1),""),"")</f>
        <v/>
      </c>
      <c r="F279" s="76" t="str">
        <f ca="1">IF(IFERROR(OFFSET('Tabulka klientů 2023'!$Z$7,MATCH('Filtr dle měsíce'!A279,'Filtr dle měsíce'!$AC$6:$AC$297,0),0,1,1)*OFFSET('Filtr dle měsíce'!$T$5,MATCH('Filtr dle měsíce'!A279,'Filtr dle měsíce'!$AC$6:$AC$297,0),0,1,1),"")&gt;0,IFERROR(OFFSET('Tabulka klientů 2023'!$Z$7,MATCH('Filtr dle měsíce'!A279,'Filtr dle měsíce'!$AC$6:$AC$297,0),0,1,1)*OFFSET('Filtr dle měsíce'!$T$5,MATCH('Filtr dle měsíce'!A279,'Filtr dle měsíce'!$AC$6:$AC$297,0),0,1,1),""),"")</f>
        <v/>
      </c>
      <c r="G279" s="75" t="str">
        <f ca="1">IF(IFERROR(OFFSET('Tabulka klientů 2023'!$AC$7,MATCH('Filtr dle měsíce'!A279,'Filtr dle měsíce'!$AC$6:$AC$297,0),0,1,1)*OFFSET('Filtr dle měsíce'!$U$5,MATCH('Filtr dle měsíce'!A279,'Filtr dle měsíce'!$AC$6:$AC$297,0),0,1,1),"")&gt;0,IFERROR(OFFSET('Tabulka klientů 2023'!$AC$7,MATCH('Filtr dle měsíce'!A279,'Filtr dle měsíce'!$AC$6:$AC$297,0),0,1,1)*OFFSET('Filtr dle měsíce'!$U$5,MATCH('Filtr dle měsíce'!A279,'Filtr dle měsíce'!$AC$6:$AC$297,0),0,1,1),""),"")</f>
        <v/>
      </c>
      <c r="H279" s="76" t="str">
        <f ca="1">IF(IFERROR(OFFSET('Tabulka klientů 2023'!$AF$7,MATCH('Filtr dle měsíce'!A279,'Filtr dle měsíce'!$AC$6:$AC$297,0),0,1,1)*OFFSET('Filtr dle měsíce'!$V$5,MATCH('Filtr dle měsíce'!A279,'Filtr dle měsíce'!$AC$6:$AC$297,0),0,1,1),"")&gt;0,IFERROR(OFFSET('Tabulka klientů 2023'!$AF$7,MATCH('Filtr dle měsíce'!A279,'Filtr dle měsíce'!$AC$6:$AC$297,0),0,1,1)*OFFSET('Filtr dle měsíce'!$V$5,MATCH('Filtr dle měsíce'!A279,'Filtr dle měsíce'!$AC$6:$AC$297,0),0,1,1),""),"")</f>
        <v/>
      </c>
      <c r="I279" s="75" t="str">
        <f ca="1">IF(IFERROR(OFFSET('Tabulka klientů 2023'!$AI$7,MATCH('Filtr dle měsíce'!A279,'Filtr dle měsíce'!$AC$6:$AC$297,0),0,1,1)*OFFSET('Filtr dle měsíce'!$W$5,MATCH('Filtr dle měsíce'!A279,'Filtr dle měsíce'!$AC$6:$AC$297,0),0,1,1),"")&gt;0,IFERROR(OFFSET('Tabulka klientů 2023'!$AI$7,MATCH('Filtr dle měsíce'!A279,'Filtr dle měsíce'!$AC$6:$AC$297,0),0,1,1)*OFFSET('Filtr dle měsíce'!$W$5,MATCH('Filtr dle měsíce'!A279,'Filtr dle měsíce'!$AC$6:$AC$297,0),0,1,1),""),"")</f>
        <v/>
      </c>
      <c r="J279" s="76" t="str">
        <f ca="1">IF(IFERROR(OFFSET('Tabulka klientů 2023'!$AL$7,MATCH('Filtr dle měsíce'!A279,'Filtr dle měsíce'!$AC$6:$AC$297,0),0,1,1)*OFFSET('Filtr dle měsíce'!$X$5,MATCH('Filtr dle měsíce'!A279,'Filtr dle měsíce'!$AC$6:$AC$297,0),0,1,1),"")&gt;0,IFERROR(OFFSET('Tabulka klientů 2023'!$AL$7,MATCH('Filtr dle měsíce'!A279,'Filtr dle měsíce'!$AC$6:$AC$297,0),0,1,1)*OFFSET('Filtr dle měsíce'!$X$5,MATCH('Filtr dle měsíce'!A279,'Filtr dle měsíce'!$AC$6:$AC$297,0),0,1,1),""),"")</f>
        <v/>
      </c>
      <c r="K279" s="75" t="str">
        <f ca="1">IF(IFERROR(OFFSET('Tabulka klientů 2023'!$AO$7,MATCH('Filtr dle měsíce'!A279,'Filtr dle měsíce'!$AC$6:$AC$297,0),0,1,1)*OFFSET('Filtr dle měsíce'!$Y$5,MATCH('Filtr dle měsíce'!A279,'Filtr dle měsíce'!$AC$6:$AC$297,0),0,1,1),"")&gt;0,IFERROR(OFFSET('Tabulka klientů 2023'!$AO$7,MATCH('Filtr dle měsíce'!A279,'Filtr dle měsíce'!$AC$6:$AC$297,0),0,1,1)*OFFSET('Filtr dle měsíce'!$Y$5,MATCH('Filtr dle měsíce'!A279,'Filtr dle měsíce'!$AC$6:$AC$297,0),0,1,1),""),"")</f>
        <v/>
      </c>
      <c r="L279" s="76" t="str">
        <f ca="1">IF(IFERROR(OFFSET('Tabulka klientů 2023'!$AR$7,MATCH('Filtr dle měsíce'!A279,'Filtr dle měsíce'!$AC$6:$AC$297,0),0,1,1)*OFFSET('Filtr dle měsíce'!$Z$5,MATCH('Filtr dle měsíce'!A279,'Filtr dle měsíce'!$AC$6:$AC$297,0),0,1,1),"")&gt;0,IFERROR(OFFSET('Tabulka klientů 2023'!$AR$7,MATCH('Filtr dle měsíce'!A279,'Filtr dle měsíce'!$AC$6:$AC$297,0),0,1,1)*OFFSET('Filtr dle měsíce'!$Z$5,MATCH('Filtr dle měsíce'!A279,'Filtr dle měsíce'!$AC$6:$AC$297,0),0,1,1),""),"")</f>
        <v/>
      </c>
      <c r="M279" s="77" t="str">
        <f ca="1">IF(IFERROR(OFFSET('Tabulka klientů 2023'!$AU$7,MATCH('Filtr dle měsíce'!A279,'Filtr dle měsíce'!$AC$6:$AC$297,0),0,1,1)*OFFSET('Filtr dle měsíce'!$AA$5,MATCH('Filtr dle měsíce'!A279,'Filtr dle měsíce'!$AC$6:$AC$297,0),0,1,1),"")&gt;0,IFERROR(OFFSET('Tabulka klientů 2023'!$AU$7,MATCH('Filtr dle měsíce'!A279,'Filtr dle měsíce'!$AC$6:$AC$297,0),0,1,1)*OFFSET('Filtr dle měsíce'!$AA$5,MATCH('Filtr dle měsíce'!A279,'Filtr dle měsíce'!$AC$6:$AC$297,0),0,1,1),""),"")</f>
        <v/>
      </c>
      <c r="N279" s="78" t="str">
        <f t="shared" ca="1" si="510"/>
        <v/>
      </c>
      <c r="Q279" s="51">
        <f>IF('Tabulka klientů 2023'!R281='Filtr dle měsíce'!$C$1,1,0)</f>
        <v>0</v>
      </c>
      <c r="R279" s="51">
        <f>IF('Tabulka klientů 2023'!U281='Filtr dle měsíce'!$C$1,1,0)</f>
        <v>0</v>
      </c>
      <c r="S279" s="51">
        <f>IF('Tabulka klientů 2023'!X281='Filtr dle měsíce'!$C$1,1,0)</f>
        <v>0</v>
      </c>
      <c r="T279" s="51">
        <f>IF('Tabulka klientů 2023'!AA281='Filtr dle měsíce'!$C$1,1,0)</f>
        <v>0</v>
      </c>
      <c r="U279" s="51">
        <f>IF('Tabulka klientů 2023'!AD281='Filtr dle měsíce'!$C$1,1,0)</f>
        <v>0</v>
      </c>
      <c r="V279" s="51">
        <f>IF('Tabulka klientů 2023'!AG281='Filtr dle měsíce'!$C$1,1,0)</f>
        <v>0</v>
      </c>
      <c r="W279" s="51">
        <f>IF('Tabulka klientů 2023'!AJ281='Filtr dle měsíce'!$C$1,1,0)</f>
        <v>0</v>
      </c>
      <c r="X279" s="1">
        <f>IF('Tabulka klientů 2023'!AM281='Filtr dle měsíce'!$C$1,1,0)</f>
        <v>0</v>
      </c>
      <c r="Y279" s="1">
        <f>IF('Tabulka klientů 2023'!AP281='Filtr dle měsíce'!$C$1,1,0)</f>
        <v>0</v>
      </c>
      <c r="Z279" s="1">
        <f>IF('Tabulka klientů 2023'!AS281='Filtr dle měsíce'!$C$1,1,0)</f>
        <v>0</v>
      </c>
      <c r="AA279" s="1">
        <f>IF('Tabulka klientů 2023'!AV281='Filtr dle měsíce'!$C$1,1,0)</f>
        <v>0</v>
      </c>
      <c r="AB279" s="1">
        <f t="shared" si="513"/>
        <v>0</v>
      </c>
      <c r="AC279" s="1">
        <f t="shared" si="514"/>
        <v>0</v>
      </c>
      <c r="AE279" s="51">
        <f>IF('Tabulka klientů 2023'!S281="ANO",1,0)</f>
        <v>0</v>
      </c>
      <c r="AF279" s="51">
        <f>IF('Tabulka klientů 2023'!V281="ANO",1,0)</f>
        <v>0</v>
      </c>
      <c r="AG279" s="51">
        <f>IF('Tabulka klientů 2023'!Y281="ANO",1,0)</f>
        <v>0</v>
      </c>
      <c r="AH279" s="51">
        <f>IF('Tabulka klientů 2023'!AB281="ANO",1,0)</f>
        <v>0</v>
      </c>
      <c r="AI279" s="51">
        <f>IF('Tabulka klientů 2023'!AE281="ANO",1,0)</f>
        <v>0</v>
      </c>
      <c r="AJ279" s="51">
        <f>IF('Tabulka klientů 2023'!AH281="ANO",1,0)</f>
        <v>0</v>
      </c>
      <c r="AK279" s="51">
        <f>IF('Tabulka klientů 2023'!AK281="ANO",1,0)</f>
        <v>0</v>
      </c>
      <c r="AL279" s="51">
        <f>IF('Tabulka klientů 2023'!AN281="ANO",1,0)</f>
        <v>0</v>
      </c>
      <c r="AM279" s="51">
        <f>IF('Tabulka klientů 2023'!AQ281="ANO",1,0)</f>
        <v>0</v>
      </c>
      <c r="AN279" s="51">
        <f>IF('Tabulka klientů 2023'!AT281="ANO",1,0)</f>
        <v>0</v>
      </c>
      <c r="AO279" s="51">
        <f>IF('Tabulka klientů 2023'!AW281="ANO",1,0)</f>
        <v>0</v>
      </c>
      <c r="AP279" s="51" t="e">
        <f t="shared" ref="AP279:AQ279" si="551">#N/A</f>
        <v>#N/A</v>
      </c>
      <c r="AQ279" s="51" t="e">
        <f t="shared" si="551"/>
        <v>#N/A</v>
      </c>
      <c r="AR279" s="51"/>
      <c r="AS279" s="1">
        <f t="shared" ref="AS279:BC279" si="552">SUM(Q279+AE279)</f>
        <v>0</v>
      </c>
      <c r="AT279" s="1">
        <f t="shared" si="552"/>
        <v>0</v>
      </c>
      <c r="AU279" s="1">
        <f t="shared" si="552"/>
        <v>0</v>
      </c>
      <c r="AV279" s="1">
        <f t="shared" si="552"/>
        <v>0</v>
      </c>
      <c r="AW279" s="1">
        <f t="shared" si="552"/>
        <v>0</v>
      </c>
      <c r="AX279" s="1">
        <f t="shared" si="552"/>
        <v>0</v>
      </c>
      <c r="AY279" s="1">
        <f t="shared" si="552"/>
        <v>0</v>
      </c>
      <c r="AZ279" s="1">
        <f t="shared" si="552"/>
        <v>0</v>
      </c>
      <c r="BA279" s="1">
        <f t="shared" si="552"/>
        <v>0</v>
      </c>
      <c r="BB279" s="1">
        <f t="shared" si="552"/>
        <v>0</v>
      </c>
      <c r="BC279" s="1">
        <f t="shared" si="552"/>
        <v>0</v>
      </c>
      <c r="BD279" s="1"/>
      <c r="BE279" s="79" t="str">
        <f ca="1">IF(IFERROR(OFFSET('Filtr dle měsíce'!AS$5,MATCH('Filtr dle měsíce'!$A278,'Filtr dle měsíce'!$AC$6:$AC$297,0),0,1,1)*OFFSET('Filtr dle měsíce'!AS$5,MATCH('Filtr dle měsíce'!$A278,'Filtr dle měsíce'!$AC$6:$AC$297,0),0,1,1),"")&gt;0,IFERROR(OFFSET('Filtr dle měsíce'!AS$5,MATCH('Filtr dle měsíce'!$A278,'Filtr dle měsíce'!$AC$6:$AC$297,0),0,1,1)*OFFSET('Filtr dle měsíce'!AS$5,MATCH('Filtr dle měsíce'!$A278,'Filtr dle měsíce'!$AC$6:$AC$297,0),0,1,1),""),"")</f>
        <v/>
      </c>
      <c r="BF279" s="79" t="str">
        <f ca="1">IF(IFERROR(OFFSET('Filtr dle měsíce'!AT$5,MATCH('Filtr dle měsíce'!$A278,'Filtr dle měsíce'!$AC$6:$AC$297,0),0,1,1)*OFFSET('Filtr dle měsíce'!AT$5,MATCH('Filtr dle měsíce'!$A278,'Filtr dle měsíce'!$AC$6:$AC$297,0),0,1,1),"")&gt;0,IFERROR(OFFSET('Filtr dle měsíce'!AT$5,MATCH('Filtr dle měsíce'!$A278,'Filtr dle měsíce'!$AC$6:$AC$297,0),0,1,1)*OFFSET('Filtr dle měsíce'!AT$5,MATCH('Filtr dle měsíce'!$A278,'Filtr dle měsíce'!$AC$6:$AC$297,0),0,1,1),""),"")</f>
        <v/>
      </c>
      <c r="BG279" s="79" t="str">
        <f ca="1">IF(IFERROR(OFFSET('Filtr dle měsíce'!AU$5,MATCH('Filtr dle měsíce'!$A278,'Filtr dle měsíce'!$AC$6:$AC$297,0),0,1,1)*OFFSET('Filtr dle měsíce'!AU$5,MATCH('Filtr dle měsíce'!$A278,'Filtr dle měsíce'!$AC$6:$AC$297,0),0,1,1),"")&gt;0,IFERROR(OFFSET('Filtr dle měsíce'!AU$5,MATCH('Filtr dle měsíce'!$A278,'Filtr dle měsíce'!$AC$6:$AC$297,0),0,1,1)*OFFSET('Filtr dle měsíce'!AU$5,MATCH('Filtr dle měsíce'!$A278,'Filtr dle měsíce'!$AC$6:$AC$297,0),0,1,1),""),"")</f>
        <v/>
      </c>
      <c r="BH279" s="79" t="str">
        <f ca="1">IF(IFERROR(OFFSET('Filtr dle měsíce'!AV$5,MATCH('Filtr dle měsíce'!$A278,'Filtr dle měsíce'!$AC$6:$AC$297,0),0,1,1)*OFFSET('Filtr dle měsíce'!AV$5,MATCH('Filtr dle měsíce'!$A278,'Filtr dle měsíce'!$AC$6:$AC$297,0),0,1,1),"")&gt;0,IFERROR(OFFSET('Filtr dle měsíce'!AV$5,MATCH('Filtr dle měsíce'!$A278,'Filtr dle měsíce'!$AC$6:$AC$297,0),0,1,1)*OFFSET('Filtr dle měsíce'!AV$5,MATCH('Filtr dle měsíce'!$A278,'Filtr dle měsíce'!$AC$6:$AC$297,0),0,1,1),""),"")</f>
        <v/>
      </c>
      <c r="BI279" s="79" t="str">
        <f ca="1">IF(IFERROR(OFFSET('Filtr dle měsíce'!AW$5,MATCH('Filtr dle měsíce'!$A278,'Filtr dle měsíce'!$AC$6:$AC$297,0),0,1,1)*OFFSET('Filtr dle měsíce'!AW$5,MATCH('Filtr dle měsíce'!$A278,'Filtr dle měsíce'!$AC$6:$AC$297,0),0,1,1),"")&gt;0,IFERROR(OFFSET('Filtr dle měsíce'!AW$5,MATCH('Filtr dle měsíce'!$A278,'Filtr dle měsíce'!$AC$6:$AC$297,0),0,1,1)*OFFSET('Filtr dle měsíce'!AW$5,MATCH('Filtr dle měsíce'!$A278,'Filtr dle měsíce'!$AC$6:$AC$297,0),0,1,1),""),"")</f>
        <v/>
      </c>
      <c r="BJ279" s="79" t="str">
        <f ca="1">IF(IFERROR(OFFSET('Filtr dle měsíce'!AX$5,MATCH('Filtr dle měsíce'!$A278,'Filtr dle měsíce'!$AC$6:$AC$297,0),0,1,1)*OFFSET('Filtr dle měsíce'!AX$5,MATCH('Filtr dle měsíce'!$A278,'Filtr dle měsíce'!$AC$6:$AC$297,0),0,1,1),"")&gt;0,IFERROR(OFFSET('Filtr dle měsíce'!AX$5,MATCH('Filtr dle měsíce'!$A278,'Filtr dle měsíce'!$AC$6:$AC$297,0),0,1,1)*OFFSET('Filtr dle měsíce'!AX$5,MATCH('Filtr dle měsíce'!$A278,'Filtr dle měsíce'!$AC$6:$AC$297,0),0,1,1),""),"")</f>
        <v/>
      </c>
      <c r="BK279" s="79" t="str">
        <f ca="1">IF(IFERROR(OFFSET('Filtr dle měsíce'!AY$5,MATCH('Filtr dle měsíce'!$A278,'Filtr dle měsíce'!$AC$6:$AC$297,0),0,1,1)*OFFSET('Filtr dle měsíce'!AY$5,MATCH('Filtr dle měsíce'!$A278,'Filtr dle měsíce'!$AC$6:$AC$297,0),0,1,1),"")&gt;0,IFERROR(OFFSET('Filtr dle měsíce'!AY$5,MATCH('Filtr dle měsíce'!$A278,'Filtr dle měsíce'!$AC$6:$AC$297,0),0,1,1)*OFFSET('Filtr dle měsíce'!AY$5,MATCH('Filtr dle měsíce'!$A278,'Filtr dle měsíce'!$AC$6:$AC$297,0),0,1,1),""),"")</f>
        <v/>
      </c>
      <c r="BL279" s="79" t="str">
        <f ca="1">IF(IFERROR(OFFSET('Filtr dle měsíce'!AZ$5,MATCH('Filtr dle měsíce'!$A278,'Filtr dle měsíce'!$AC$6:$AC$297,0),0,1,1)*OFFSET('Filtr dle měsíce'!AZ$5,MATCH('Filtr dle měsíce'!$A278,'Filtr dle měsíce'!$AC$6:$AC$297,0),0,1,1),"")&gt;0,IFERROR(OFFSET('Filtr dle měsíce'!AZ$5,MATCH('Filtr dle měsíce'!$A278,'Filtr dle měsíce'!$AC$6:$AC$297,0),0,1,1)*OFFSET('Filtr dle měsíce'!AZ$5,MATCH('Filtr dle měsíce'!$A278,'Filtr dle měsíce'!$AC$6:$AC$297,0),0,1,1),""),"")</f>
        <v/>
      </c>
      <c r="BM279" s="79" t="str">
        <f ca="1">IF(IFERROR(OFFSET('Filtr dle měsíce'!BA$5,MATCH('Filtr dle měsíce'!$A278,'Filtr dle měsíce'!$AC$6:$AC$297,0),0,1,1)*OFFSET('Filtr dle měsíce'!BA$5,MATCH('Filtr dle měsíce'!$A278,'Filtr dle měsíce'!$AC$6:$AC$297,0),0,1,1),"")&gt;0,IFERROR(OFFSET('Filtr dle měsíce'!BA$5,MATCH('Filtr dle měsíce'!$A278,'Filtr dle měsíce'!$AC$6:$AC$297,0),0,1,1)*OFFSET('Filtr dle měsíce'!BA$5,MATCH('Filtr dle měsíce'!$A278,'Filtr dle měsíce'!$AC$6:$AC$297,0),0,1,1),""),"")</f>
        <v/>
      </c>
      <c r="BN279" s="79" t="str">
        <f ca="1">IF(IFERROR(OFFSET('Filtr dle měsíce'!BB$5,MATCH('Filtr dle měsíce'!$A278,'Filtr dle měsíce'!$AC$6:$AC$297,0),0,1,1)*OFFSET('Filtr dle měsíce'!BB$5,MATCH('Filtr dle měsíce'!$A278,'Filtr dle měsíce'!$AC$6:$AC$297,0),0,1,1),"")&gt;0,IFERROR(OFFSET('Filtr dle měsíce'!BB$5,MATCH('Filtr dle měsíce'!$A278,'Filtr dle měsíce'!$AC$6:$AC$297,0),0,1,1)*OFFSET('Filtr dle měsíce'!BB$5,MATCH('Filtr dle měsíce'!$A278,'Filtr dle měsíce'!$AC$6:$AC$297,0),0,1,1),""),"")</f>
        <v/>
      </c>
      <c r="BO279" s="79" t="str">
        <f ca="1">IF(IFERROR(OFFSET('Filtr dle měsíce'!BC$5,MATCH('Filtr dle měsíce'!$A278,'Filtr dle měsíce'!$AC$6:$AC$297,0),0,1,1)*OFFSET('Filtr dle měsíce'!BC$5,MATCH('Filtr dle měsíce'!$A278,'Filtr dle měsíce'!$AC$6:$AC$297,0),0,1,1),"")&gt;0,IFERROR(OFFSET('Filtr dle měsíce'!BC$5,MATCH('Filtr dle měsíce'!$A278,'Filtr dle měsíce'!$AC$6:$AC$297,0),0,1,1)*OFFSET('Filtr dle měsíce'!BC$5,MATCH('Filtr dle měsíce'!$A278,'Filtr dle měsíce'!$AC$6:$AC$297,0),0,1,1),""),"")</f>
        <v/>
      </c>
      <c r="BP279" s="79"/>
      <c r="BQ279" s="79"/>
    </row>
    <row r="280" spans="1:69" ht="14.25" customHeight="1" x14ac:dyDescent="0.4">
      <c r="A280" s="51">
        <v>276</v>
      </c>
      <c r="B280" s="74" t="str">
        <f ca="1">IFERROR(TEXT(OFFSET('Tabulka klientů 2023'!$C$7,MATCH('Filtr dle měsíce'!A280,'Filtr dle měsíce'!$AC$6:$AC$297,0),0,1,1),""),"")</f>
        <v/>
      </c>
      <c r="C280" s="75" t="str">
        <f ca="1">IF(IFERROR(OFFSET('Tabulka klientů 2023'!$Q$7,MATCH('Filtr dle měsíce'!A280,'Filtr dle měsíce'!$AC$6:$AC$297,0),0,1,1)*OFFSET('Filtr dle měsíce'!$Q$5,MATCH('Filtr dle měsíce'!A280,'Filtr dle měsíce'!$AC$6:$AC$297,0),0,1,1),"")&gt;0,IFERROR(OFFSET('Tabulka klientů 2023'!$Q$7,MATCH('Filtr dle měsíce'!A280,'Filtr dle měsíce'!$AC$6:$AC$297,0),0,1,1)*OFFSET('Filtr dle měsíce'!$Q$5,MATCH('Filtr dle měsíce'!A280,'Filtr dle měsíce'!$AC$6:$AC$297,0),0,1,1),""),"")</f>
        <v/>
      </c>
      <c r="D280" s="76" t="str">
        <f ca="1">IF(IFERROR(OFFSET('Tabulka klientů 2023'!$T$7,MATCH('Filtr dle měsíce'!A280,'Filtr dle měsíce'!$AC$6:$AC$297,0),0,1,1)*OFFSET('Filtr dle měsíce'!$R$5,MATCH('Filtr dle měsíce'!A280,'Filtr dle měsíce'!$AC$6:$AC$297,0),0,1,1),"")&gt;0,IFERROR(OFFSET('Tabulka klientů 2023'!$T$7,MATCH('Filtr dle měsíce'!A280,'Filtr dle měsíce'!$AC$6:$AC$297,0),0,1,1)*OFFSET('Filtr dle měsíce'!$R$5,MATCH('Filtr dle měsíce'!A280,'Filtr dle měsíce'!$AC$6:$AC$297,0),0,1,1),""),"")</f>
        <v/>
      </c>
      <c r="E280" s="75" t="str">
        <f ca="1">IF(IFERROR(OFFSET('Tabulka klientů 2023'!$W$7,MATCH('Filtr dle měsíce'!A280,'Filtr dle měsíce'!$AC$6:$AC$297,0),0,1,1)*OFFSET('Filtr dle měsíce'!$S$5,MATCH('Filtr dle měsíce'!A280,'Filtr dle měsíce'!$AC$6:$AC$297,0),0,1,1),"")&gt;0,IFERROR(OFFSET('Tabulka klientů 2023'!$W$7,MATCH('Filtr dle měsíce'!A280,'Filtr dle měsíce'!$AC$6:$AC$297,0),0,1,1)*OFFSET('Filtr dle měsíce'!$S$5,MATCH('Filtr dle měsíce'!A280,'Filtr dle měsíce'!$AC$6:$AC$297,0),0,1,1),""),"")</f>
        <v/>
      </c>
      <c r="F280" s="76" t="str">
        <f ca="1">IF(IFERROR(OFFSET('Tabulka klientů 2023'!$Z$7,MATCH('Filtr dle měsíce'!A280,'Filtr dle měsíce'!$AC$6:$AC$297,0),0,1,1)*OFFSET('Filtr dle měsíce'!$T$5,MATCH('Filtr dle měsíce'!A280,'Filtr dle měsíce'!$AC$6:$AC$297,0),0,1,1),"")&gt;0,IFERROR(OFFSET('Tabulka klientů 2023'!$Z$7,MATCH('Filtr dle měsíce'!A280,'Filtr dle měsíce'!$AC$6:$AC$297,0),0,1,1)*OFFSET('Filtr dle měsíce'!$T$5,MATCH('Filtr dle měsíce'!A280,'Filtr dle měsíce'!$AC$6:$AC$297,0),0,1,1),""),"")</f>
        <v/>
      </c>
      <c r="G280" s="75" t="str">
        <f ca="1">IF(IFERROR(OFFSET('Tabulka klientů 2023'!$AC$7,MATCH('Filtr dle měsíce'!A280,'Filtr dle měsíce'!$AC$6:$AC$297,0),0,1,1)*OFFSET('Filtr dle měsíce'!$U$5,MATCH('Filtr dle měsíce'!A280,'Filtr dle měsíce'!$AC$6:$AC$297,0),0,1,1),"")&gt;0,IFERROR(OFFSET('Tabulka klientů 2023'!$AC$7,MATCH('Filtr dle měsíce'!A280,'Filtr dle měsíce'!$AC$6:$AC$297,0),0,1,1)*OFFSET('Filtr dle měsíce'!$U$5,MATCH('Filtr dle měsíce'!A280,'Filtr dle měsíce'!$AC$6:$AC$297,0),0,1,1),""),"")</f>
        <v/>
      </c>
      <c r="H280" s="76" t="str">
        <f ca="1">IF(IFERROR(OFFSET('Tabulka klientů 2023'!$AF$7,MATCH('Filtr dle měsíce'!A280,'Filtr dle měsíce'!$AC$6:$AC$297,0),0,1,1)*OFFSET('Filtr dle měsíce'!$V$5,MATCH('Filtr dle měsíce'!A280,'Filtr dle měsíce'!$AC$6:$AC$297,0),0,1,1),"")&gt;0,IFERROR(OFFSET('Tabulka klientů 2023'!$AF$7,MATCH('Filtr dle měsíce'!A280,'Filtr dle měsíce'!$AC$6:$AC$297,0),0,1,1)*OFFSET('Filtr dle měsíce'!$V$5,MATCH('Filtr dle měsíce'!A280,'Filtr dle měsíce'!$AC$6:$AC$297,0),0,1,1),""),"")</f>
        <v/>
      </c>
      <c r="I280" s="75" t="str">
        <f ca="1">IF(IFERROR(OFFSET('Tabulka klientů 2023'!$AI$7,MATCH('Filtr dle měsíce'!A280,'Filtr dle měsíce'!$AC$6:$AC$297,0),0,1,1)*OFFSET('Filtr dle měsíce'!$W$5,MATCH('Filtr dle měsíce'!A280,'Filtr dle měsíce'!$AC$6:$AC$297,0),0,1,1),"")&gt;0,IFERROR(OFFSET('Tabulka klientů 2023'!$AI$7,MATCH('Filtr dle měsíce'!A280,'Filtr dle měsíce'!$AC$6:$AC$297,0),0,1,1)*OFFSET('Filtr dle měsíce'!$W$5,MATCH('Filtr dle měsíce'!A280,'Filtr dle měsíce'!$AC$6:$AC$297,0),0,1,1),""),"")</f>
        <v/>
      </c>
      <c r="J280" s="76" t="str">
        <f ca="1">IF(IFERROR(OFFSET('Tabulka klientů 2023'!$AL$7,MATCH('Filtr dle měsíce'!A280,'Filtr dle měsíce'!$AC$6:$AC$297,0),0,1,1)*OFFSET('Filtr dle měsíce'!$X$5,MATCH('Filtr dle měsíce'!A280,'Filtr dle měsíce'!$AC$6:$AC$297,0),0,1,1),"")&gt;0,IFERROR(OFFSET('Tabulka klientů 2023'!$AL$7,MATCH('Filtr dle měsíce'!A280,'Filtr dle měsíce'!$AC$6:$AC$297,0),0,1,1)*OFFSET('Filtr dle měsíce'!$X$5,MATCH('Filtr dle měsíce'!A280,'Filtr dle měsíce'!$AC$6:$AC$297,0),0,1,1),""),"")</f>
        <v/>
      </c>
      <c r="K280" s="75" t="str">
        <f ca="1">IF(IFERROR(OFFSET('Tabulka klientů 2023'!$AO$7,MATCH('Filtr dle měsíce'!A280,'Filtr dle měsíce'!$AC$6:$AC$297,0),0,1,1)*OFFSET('Filtr dle měsíce'!$Y$5,MATCH('Filtr dle měsíce'!A280,'Filtr dle měsíce'!$AC$6:$AC$297,0),0,1,1),"")&gt;0,IFERROR(OFFSET('Tabulka klientů 2023'!$AO$7,MATCH('Filtr dle měsíce'!A280,'Filtr dle měsíce'!$AC$6:$AC$297,0),0,1,1)*OFFSET('Filtr dle měsíce'!$Y$5,MATCH('Filtr dle měsíce'!A280,'Filtr dle měsíce'!$AC$6:$AC$297,0),0,1,1),""),"")</f>
        <v/>
      </c>
      <c r="L280" s="76" t="str">
        <f ca="1">IF(IFERROR(OFFSET('Tabulka klientů 2023'!$AR$7,MATCH('Filtr dle měsíce'!A280,'Filtr dle měsíce'!$AC$6:$AC$297,0),0,1,1)*OFFSET('Filtr dle měsíce'!$Z$5,MATCH('Filtr dle měsíce'!A280,'Filtr dle měsíce'!$AC$6:$AC$297,0),0,1,1),"")&gt;0,IFERROR(OFFSET('Tabulka klientů 2023'!$AR$7,MATCH('Filtr dle měsíce'!A280,'Filtr dle měsíce'!$AC$6:$AC$297,0),0,1,1)*OFFSET('Filtr dle měsíce'!$Z$5,MATCH('Filtr dle měsíce'!A280,'Filtr dle měsíce'!$AC$6:$AC$297,0),0,1,1),""),"")</f>
        <v/>
      </c>
      <c r="M280" s="77" t="str">
        <f ca="1">IF(IFERROR(OFFSET('Tabulka klientů 2023'!$AU$7,MATCH('Filtr dle měsíce'!A280,'Filtr dle měsíce'!$AC$6:$AC$297,0),0,1,1)*OFFSET('Filtr dle měsíce'!$AA$5,MATCH('Filtr dle měsíce'!A280,'Filtr dle měsíce'!$AC$6:$AC$297,0),0,1,1),"")&gt;0,IFERROR(OFFSET('Tabulka klientů 2023'!$AU$7,MATCH('Filtr dle měsíce'!A280,'Filtr dle měsíce'!$AC$6:$AC$297,0),0,1,1)*OFFSET('Filtr dle měsíce'!$AA$5,MATCH('Filtr dle měsíce'!A280,'Filtr dle měsíce'!$AC$6:$AC$297,0),0,1,1),""),"")</f>
        <v/>
      </c>
      <c r="N280" s="78" t="str">
        <f t="shared" ca="1" si="510"/>
        <v/>
      </c>
      <c r="Q280" s="51">
        <f>IF('Tabulka klientů 2023'!R282='Filtr dle měsíce'!$C$1,1,0)</f>
        <v>0</v>
      </c>
      <c r="R280" s="51">
        <f>IF('Tabulka klientů 2023'!U282='Filtr dle měsíce'!$C$1,1,0)</f>
        <v>0</v>
      </c>
      <c r="S280" s="51">
        <f>IF('Tabulka klientů 2023'!X282='Filtr dle měsíce'!$C$1,1,0)</f>
        <v>0</v>
      </c>
      <c r="T280" s="51">
        <f>IF('Tabulka klientů 2023'!AA282='Filtr dle měsíce'!$C$1,1,0)</f>
        <v>0</v>
      </c>
      <c r="U280" s="51">
        <f>IF('Tabulka klientů 2023'!AD282='Filtr dle měsíce'!$C$1,1,0)</f>
        <v>0</v>
      </c>
      <c r="V280" s="51">
        <f>IF('Tabulka klientů 2023'!AG282='Filtr dle měsíce'!$C$1,1,0)</f>
        <v>0</v>
      </c>
      <c r="W280" s="51">
        <f>IF('Tabulka klientů 2023'!AJ282='Filtr dle měsíce'!$C$1,1,0)</f>
        <v>0</v>
      </c>
      <c r="X280" s="1">
        <f>IF('Tabulka klientů 2023'!AM282='Filtr dle měsíce'!$C$1,1,0)</f>
        <v>0</v>
      </c>
      <c r="Y280" s="1">
        <f>IF('Tabulka klientů 2023'!AP282='Filtr dle měsíce'!$C$1,1,0)</f>
        <v>0</v>
      </c>
      <c r="Z280" s="1">
        <f>IF('Tabulka klientů 2023'!AS282='Filtr dle měsíce'!$C$1,1,0)</f>
        <v>0</v>
      </c>
      <c r="AA280" s="1">
        <f>IF('Tabulka klientů 2023'!AV282='Filtr dle měsíce'!$C$1,1,0)</f>
        <v>0</v>
      </c>
      <c r="AB280" s="1">
        <f t="shared" si="513"/>
        <v>0</v>
      </c>
      <c r="AC280" s="1">
        <f t="shared" si="514"/>
        <v>0</v>
      </c>
      <c r="AE280" s="51">
        <f>IF('Tabulka klientů 2023'!S282="ANO",1,0)</f>
        <v>0</v>
      </c>
      <c r="AF280" s="51">
        <f>IF('Tabulka klientů 2023'!V282="ANO",1,0)</f>
        <v>0</v>
      </c>
      <c r="AG280" s="51">
        <f>IF('Tabulka klientů 2023'!Y282="ANO",1,0)</f>
        <v>0</v>
      </c>
      <c r="AH280" s="51">
        <f>IF('Tabulka klientů 2023'!AB282="ANO",1,0)</f>
        <v>0</v>
      </c>
      <c r="AI280" s="51">
        <f>IF('Tabulka klientů 2023'!AE282="ANO",1,0)</f>
        <v>0</v>
      </c>
      <c r="AJ280" s="51">
        <f>IF('Tabulka klientů 2023'!AH282="ANO",1,0)</f>
        <v>0</v>
      </c>
      <c r="AK280" s="51">
        <f>IF('Tabulka klientů 2023'!AK282="ANO",1,0)</f>
        <v>0</v>
      </c>
      <c r="AL280" s="51">
        <f>IF('Tabulka klientů 2023'!AN282="ANO",1,0)</f>
        <v>0</v>
      </c>
      <c r="AM280" s="51">
        <f>IF('Tabulka klientů 2023'!AQ282="ANO",1,0)</f>
        <v>0</v>
      </c>
      <c r="AN280" s="51">
        <f>IF('Tabulka klientů 2023'!AT282="ANO",1,0)</f>
        <v>0</v>
      </c>
      <c r="AO280" s="51">
        <f>IF('Tabulka klientů 2023'!AW282="ANO",1,0)</f>
        <v>0</v>
      </c>
      <c r="AP280" s="51" t="e">
        <f t="shared" ref="AP280:AQ280" si="553">#N/A</f>
        <v>#N/A</v>
      </c>
      <c r="AQ280" s="51" t="e">
        <f t="shared" si="553"/>
        <v>#N/A</v>
      </c>
      <c r="AR280" s="51"/>
      <c r="AS280" s="1">
        <f t="shared" ref="AS280:BC280" si="554">SUM(Q280+AE280)</f>
        <v>0</v>
      </c>
      <c r="AT280" s="1">
        <f t="shared" si="554"/>
        <v>0</v>
      </c>
      <c r="AU280" s="1">
        <f t="shared" si="554"/>
        <v>0</v>
      </c>
      <c r="AV280" s="1">
        <f t="shared" si="554"/>
        <v>0</v>
      </c>
      <c r="AW280" s="1">
        <f t="shared" si="554"/>
        <v>0</v>
      </c>
      <c r="AX280" s="1">
        <f t="shared" si="554"/>
        <v>0</v>
      </c>
      <c r="AY280" s="1">
        <f t="shared" si="554"/>
        <v>0</v>
      </c>
      <c r="AZ280" s="1">
        <f t="shared" si="554"/>
        <v>0</v>
      </c>
      <c r="BA280" s="1">
        <f t="shared" si="554"/>
        <v>0</v>
      </c>
      <c r="BB280" s="1">
        <f t="shared" si="554"/>
        <v>0</v>
      </c>
      <c r="BC280" s="1">
        <f t="shared" si="554"/>
        <v>0</v>
      </c>
      <c r="BD280" s="1"/>
      <c r="BE280" s="79" t="str">
        <f ca="1">IF(IFERROR(OFFSET('Filtr dle měsíce'!AS$5,MATCH('Filtr dle měsíce'!$A279,'Filtr dle měsíce'!$AC$6:$AC$297,0),0,1,1)*OFFSET('Filtr dle měsíce'!AS$5,MATCH('Filtr dle měsíce'!$A279,'Filtr dle měsíce'!$AC$6:$AC$297,0),0,1,1),"")&gt;0,IFERROR(OFFSET('Filtr dle měsíce'!AS$5,MATCH('Filtr dle měsíce'!$A279,'Filtr dle měsíce'!$AC$6:$AC$297,0),0,1,1)*OFFSET('Filtr dle měsíce'!AS$5,MATCH('Filtr dle měsíce'!$A279,'Filtr dle měsíce'!$AC$6:$AC$297,0),0,1,1),""),"")</f>
        <v/>
      </c>
      <c r="BF280" s="79" t="str">
        <f ca="1">IF(IFERROR(OFFSET('Filtr dle měsíce'!AT$5,MATCH('Filtr dle měsíce'!$A279,'Filtr dle měsíce'!$AC$6:$AC$297,0),0,1,1)*OFFSET('Filtr dle měsíce'!AT$5,MATCH('Filtr dle měsíce'!$A279,'Filtr dle měsíce'!$AC$6:$AC$297,0),0,1,1),"")&gt;0,IFERROR(OFFSET('Filtr dle měsíce'!AT$5,MATCH('Filtr dle měsíce'!$A279,'Filtr dle měsíce'!$AC$6:$AC$297,0),0,1,1)*OFFSET('Filtr dle měsíce'!AT$5,MATCH('Filtr dle měsíce'!$A279,'Filtr dle měsíce'!$AC$6:$AC$297,0),0,1,1),""),"")</f>
        <v/>
      </c>
      <c r="BG280" s="79" t="str">
        <f ca="1">IF(IFERROR(OFFSET('Filtr dle měsíce'!AU$5,MATCH('Filtr dle měsíce'!$A279,'Filtr dle měsíce'!$AC$6:$AC$297,0),0,1,1)*OFFSET('Filtr dle měsíce'!AU$5,MATCH('Filtr dle měsíce'!$A279,'Filtr dle měsíce'!$AC$6:$AC$297,0),0,1,1),"")&gt;0,IFERROR(OFFSET('Filtr dle měsíce'!AU$5,MATCH('Filtr dle měsíce'!$A279,'Filtr dle měsíce'!$AC$6:$AC$297,0),0,1,1)*OFFSET('Filtr dle měsíce'!AU$5,MATCH('Filtr dle měsíce'!$A279,'Filtr dle měsíce'!$AC$6:$AC$297,0),0,1,1),""),"")</f>
        <v/>
      </c>
      <c r="BH280" s="79" t="str">
        <f ca="1">IF(IFERROR(OFFSET('Filtr dle měsíce'!AV$5,MATCH('Filtr dle měsíce'!$A279,'Filtr dle měsíce'!$AC$6:$AC$297,0),0,1,1)*OFFSET('Filtr dle měsíce'!AV$5,MATCH('Filtr dle měsíce'!$A279,'Filtr dle měsíce'!$AC$6:$AC$297,0),0,1,1),"")&gt;0,IFERROR(OFFSET('Filtr dle měsíce'!AV$5,MATCH('Filtr dle měsíce'!$A279,'Filtr dle měsíce'!$AC$6:$AC$297,0),0,1,1)*OFFSET('Filtr dle měsíce'!AV$5,MATCH('Filtr dle měsíce'!$A279,'Filtr dle měsíce'!$AC$6:$AC$297,0),0,1,1),""),"")</f>
        <v/>
      </c>
      <c r="BI280" s="79" t="str">
        <f ca="1">IF(IFERROR(OFFSET('Filtr dle měsíce'!AW$5,MATCH('Filtr dle měsíce'!$A279,'Filtr dle měsíce'!$AC$6:$AC$297,0),0,1,1)*OFFSET('Filtr dle měsíce'!AW$5,MATCH('Filtr dle měsíce'!$A279,'Filtr dle měsíce'!$AC$6:$AC$297,0),0,1,1),"")&gt;0,IFERROR(OFFSET('Filtr dle měsíce'!AW$5,MATCH('Filtr dle měsíce'!$A279,'Filtr dle měsíce'!$AC$6:$AC$297,0),0,1,1)*OFFSET('Filtr dle měsíce'!AW$5,MATCH('Filtr dle měsíce'!$A279,'Filtr dle měsíce'!$AC$6:$AC$297,0),0,1,1),""),"")</f>
        <v/>
      </c>
      <c r="BJ280" s="79" t="str">
        <f ca="1">IF(IFERROR(OFFSET('Filtr dle měsíce'!AX$5,MATCH('Filtr dle měsíce'!$A279,'Filtr dle měsíce'!$AC$6:$AC$297,0),0,1,1)*OFFSET('Filtr dle měsíce'!AX$5,MATCH('Filtr dle měsíce'!$A279,'Filtr dle měsíce'!$AC$6:$AC$297,0),0,1,1),"")&gt;0,IFERROR(OFFSET('Filtr dle měsíce'!AX$5,MATCH('Filtr dle měsíce'!$A279,'Filtr dle měsíce'!$AC$6:$AC$297,0),0,1,1)*OFFSET('Filtr dle měsíce'!AX$5,MATCH('Filtr dle měsíce'!$A279,'Filtr dle měsíce'!$AC$6:$AC$297,0),0,1,1),""),"")</f>
        <v/>
      </c>
      <c r="BK280" s="79" t="str">
        <f ca="1">IF(IFERROR(OFFSET('Filtr dle měsíce'!AY$5,MATCH('Filtr dle měsíce'!$A279,'Filtr dle měsíce'!$AC$6:$AC$297,0),0,1,1)*OFFSET('Filtr dle měsíce'!AY$5,MATCH('Filtr dle měsíce'!$A279,'Filtr dle měsíce'!$AC$6:$AC$297,0),0,1,1),"")&gt;0,IFERROR(OFFSET('Filtr dle měsíce'!AY$5,MATCH('Filtr dle měsíce'!$A279,'Filtr dle měsíce'!$AC$6:$AC$297,0),0,1,1)*OFFSET('Filtr dle měsíce'!AY$5,MATCH('Filtr dle měsíce'!$A279,'Filtr dle měsíce'!$AC$6:$AC$297,0),0,1,1),""),"")</f>
        <v/>
      </c>
      <c r="BL280" s="79" t="str">
        <f ca="1">IF(IFERROR(OFFSET('Filtr dle měsíce'!AZ$5,MATCH('Filtr dle měsíce'!$A279,'Filtr dle měsíce'!$AC$6:$AC$297,0),0,1,1)*OFFSET('Filtr dle měsíce'!AZ$5,MATCH('Filtr dle měsíce'!$A279,'Filtr dle měsíce'!$AC$6:$AC$297,0),0,1,1),"")&gt;0,IFERROR(OFFSET('Filtr dle měsíce'!AZ$5,MATCH('Filtr dle měsíce'!$A279,'Filtr dle měsíce'!$AC$6:$AC$297,0),0,1,1)*OFFSET('Filtr dle měsíce'!AZ$5,MATCH('Filtr dle měsíce'!$A279,'Filtr dle měsíce'!$AC$6:$AC$297,0),0,1,1),""),"")</f>
        <v/>
      </c>
      <c r="BM280" s="79" t="str">
        <f ca="1">IF(IFERROR(OFFSET('Filtr dle měsíce'!BA$5,MATCH('Filtr dle měsíce'!$A279,'Filtr dle měsíce'!$AC$6:$AC$297,0),0,1,1)*OFFSET('Filtr dle měsíce'!BA$5,MATCH('Filtr dle měsíce'!$A279,'Filtr dle měsíce'!$AC$6:$AC$297,0),0,1,1),"")&gt;0,IFERROR(OFFSET('Filtr dle měsíce'!BA$5,MATCH('Filtr dle měsíce'!$A279,'Filtr dle měsíce'!$AC$6:$AC$297,0),0,1,1)*OFFSET('Filtr dle měsíce'!BA$5,MATCH('Filtr dle měsíce'!$A279,'Filtr dle měsíce'!$AC$6:$AC$297,0),0,1,1),""),"")</f>
        <v/>
      </c>
      <c r="BN280" s="79" t="str">
        <f ca="1">IF(IFERROR(OFFSET('Filtr dle měsíce'!BB$5,MATCH('Filtr dle měsíce'!$A279,'Filtr dle měsíce'!$AC$6:$AC$297,0),0,1,1)*OFFSET('Filtr dle měsíce'!BB$5,MATCH('Filtr dle měsíce'!$A279,'Filtr dle měsíce'!$AC$6:$AC$297,0),0,1,1),"")&gt;0,IFERROR(OFFSET('Filtr dle měsíce'!BB$5,MATCH('Filtr dle měsíce'!$A279,'Filtr dle měsíce'!$AC$6:$AC$297,0),0,1,1)*OFFSET('Filtr dle měsíce'!BB$5,MATCH('Filtr dle měsíce'!$A279,'Filtr dle měsíce'!$AC$6:$AC$297,0),0,1,1),""),"")</f>
        <v/>
      </c>
      <c r="BO280" s="79" t="str">
        <f ca="1">IF(IFERROR(OFFSET('Filtr dle měsíce'!BC$5,MATCH('Filtr dle měsíce'!$A279,'Filtr dle měsíce'!$AC$6:$AC$297,0),0,1,1)*OFFSET('Filtr dle měsíce'!BC$5,MATCH('Filtr dle měsíce'!$A279,'Filtr dle měsíce'!$AC$6:$AC$297,0),0,1,1),"")&gt;0,IFERROR(OFFSET('Filtr dle měsíce'!BC$5,MATCH('Filtr dle měsíce'!$A279,'Filtr dle měsíce'!$AC$6:$AC$297,0),0,1,1)*OFFSET('Filtr dle měsíce'!BC$5,MATCH('Filtr dle měsíce'!$A279,'Filtr dle měsíce'!$AC$6:$AC$297,0),0,1,1),""),"")</f>
        <v/>
      </c>
      <c r="BP280" s="79"/>
      <c r="BQ280" s="79"/>
    </row>
    <row r="281" spans="1:69" ht="14.25" customHeight="1" x14ac:dyDescent="0.4">
      <c r="A281" s="51">
        <v>277</v>
      </c>
      <c r="B281" s="74" t="str">
        <f ca="1">IFERROR(TEXT(OFFSET('Tabulka klientů 2023'!$C$7,MATCH('Filtr dle měsíce'!A281,'Filtr dle měsíce'!$AC$6:$AC$297,0),0,1,1),""),"")</f>
        <v/>
      </c>
      <c r="C281" s="75" t="str">
        <f ca="1">IF(IFERROR(OFFSET('Tabulka klientů 2023'!$Q$7,MATCH('Filtr dle měsíce'!A281,'Filtr dle měsíce'!$AC$6:$AC$297,0),0,1,1)*OFFSET('Filtr dle měsíce'!$Q$5,MATCH('Filtr dle měsíce'!A281,'Filtr dle měsíce'!$AC$6:$AC$297,0),0,1,1),"")&gt;0,IFERROR(OFFSET('Tabulka klientů 2023'!$Q$7,MATCH('Filtr dle měsíce'!A281,'Filtr dle měsíce'!$AC$6:$AC$297,0),0,1,1)*OFFSET('Filtr dle měsíce'!$Q$5,MATCH('Filtr dle měsíce'!A281,'Filtr dle měsíce'!$AC$6:$AC$297,0),0,1,1),""),"")</f>
        <v/>
      </c>
      <c r="D281" s="76" t="str">
        <f ca="1">IF(IFERROR(OFFSET('Tabulka klientů 2023'!$T$7,MATCH('Filtr dle měsíce'!A281,'Filtr dle měsíce'!$AC$6:$AC$297,0),0,1,1)*OFFSET('Filtr dle měsíce'!$R$5,MATCH('Filtr dle měsíce'!A281,'Filtr dle měsíce'!$AC$6:$AC$297,0),0,1,1),"")&gt;0,IFERROR(OFFSET('Tabulka klientů 2023'!$T$7,MATCH('Filtr dle měsíce'!A281,'Filtr dle měsíce'!$AC$6:$AC$297,0),0,1,1)*OFFSET('Filtr dle měsíce'!$R$5,MATCH('Filtr dle měsíce'!A281,'Filtr dle měsíce'!$AC$6:$AC$297,0),0,1,1),""),"")</f>
        <v/>
      </c>
      <c r="E281" s="75" t="str">
        <f ca="1">IF(IFERROR(OFFSET('Tabulka klientů 2023'!$W$7,MATCH('Filtr dle měsíce'!A281,'Filtr dle měsíce'!$AC$6:$AC$297,0),0,1,1)*OFFSET('Filtr dle měsíce'!$S$5,MATCH('Filtr dle měsíce'!A281,'Filtr dle měsíce'!$AC$6:$AC$297,0),0,1,1),"")&gt;0,IFERROR(OFFSET('Tabulka klientů 2023'!$W$7,MATCH('Filtr dle měsíce'!A281,'Filtr dle měsíce'!$AC$6:$AC$297,0),0,1,1)*OFFSET('Filtr dle měsíce'!$S$5,MATCH('Filtr dle měsíce'!A281,'Filtr dle měsíce'!$AC$6:$AC$297,0),0,1,1),""),"")</f>
        <v/>
      </c>
      <c r="F281" s="76" t="str">
        <f ca="1">IF(IFERROR(OFFSET('Tabulka klientů 2023'!$Z$7,MATCH('Filtr dle měsíce'!A281,'Filtr dle měsíce'!$AC$6:$AC$297,0),0,1,1)*OFFSET('Filtr dle měsíce'!$T$5,MATCH('Filtr dle měsíce'!A281,'Filtr dle měsíce'!$AC$6:$AC$297,0),0,1,1),"")&gt;0,IFERROR(OFFSET('Tabulka klientů 2023'!$Z$7,MATCH('Filtr dle měsíce'!A281,'Filtr dle měsíce'!$AC$6:$AC$297,0),0,1,1)*OFFSET('Filtr dle měsíce'!$T$5,MATCH('Filtr dle měsíce'!A281,'Filtr dle měsíce'!$AC$6:$AC$297,0),0,1,1),""),"")</f>
        <v/>
      </c>
      <c r="G281" s="75" t="str">
        <f ca="1">IF(IFERROR(OFFSET('Tabulka klientů 2023'!$AC$7,MATCH('Filtr dle měsíce'!A281,'Filtr dle měsíce'!$AC$6:$AC$297,0),0,1,1)*OFFSET('Filtr dle měsíce'!$U$5,MATCH('Filtr dle měsíce'!A281,'Filtr dle měsíce'!$AC$6:$AC$297,0),0,1,1),"")&gt;0,IFERROR(OFFSET('Tabulka klientů 2023'!$AC$7,MATCH('Filtr dle měsíce'!A281,'Filtr dle měsíce'!$AC$6:$AC$297,0),0,1,1)*OFFSET('Filtr dle měsíce'!$U$5,MATCH('Filtr dle měsíce'!A281,'Filtr dle měsíce'!$AC$6:$AC$297,0),0,1,1),""),"")</f>
        <v/>
      </c>
      <c r="H281" s="76" t="str">
        <f ca="1">IF(IFERROR(OFFSET('Tabulka klientů 2023'!$AF$7,MATCH('Filtr dle měsíce'!A281,'Filtr dle měsíce'!$AC$6:$AC$297,0),0,1,1)*OFFSET('Filtr dle měsíce'!$V$5,MATCH('Filtr dle měsíce'!A281,'Filtr dle měsíce'!$AC$6:$AC$297,0),0,1,1),"")&gt;0,IFERROR(OFFSET('Tabulka klientů 2023'!$AF$7,MATCH('Filtr dle měsíce'!A281,'Filtr dle měsíce'!$AC$6:$AC$297,0),0,1,1)*OFFSET('Filtr dle měsíce'!$V$5,MATCH('Filtr dle měsíce'!A281,'Filtr dle měsíce'!$AC$6:$AC$297,0),0,1,1),""),"")</f>
        <v/>
      </c>
      <c r="I281" s="75" t="str">
        <f ca="1">IF(IFERROR(OFFSET('Tabulka klientů 2023'!$AI$7,MATCH('Filtr dle měsíce'!A281,'Filtr dle měsíce'!$AC$6:$AC$297,0),0,1,1)*OFFSET('Filtr dle měsíce'!$W$5,MATCH('Filtr dle měsíce'!A281,'Filtr dle měsíce'!$AC$6:$AC$297,0),0,1,1),"")&gt;0,IFERROR(OFFSET('Tabulka klientů 2023'!$AI$7,MATCH('Filtr dle měsíce'!A281,'Filtr dle měsíce'!$AC$6:$AC$297,0),0,1,1)*OFFSET('Filtr dle měsíce'!$W$5,MATCH('Filtr dle měsíce'!A281,'Filtr dle měsíce'!$AC$6:$AC$297,0),0,1,1),""),"")</f>
        <v/>
      </c>
      <c r="J281" s="76" t="str">
        <f ca="1">IF(IFERROR(OFFSET('Tabulka klientů 2023'!$AL$7,MATCH('Filtr dle měsíce'!A281,'Filtr dle měsíce'!$AC$6:$AC$297,0),0,1,1)*OFFSET('Filtr dle měsíce'!$X$5,MATCH('Filtr dle měsíce'!A281,'Filtr dle měsíce'!$AC$6:$AC$297,0),0,1,1),"")&gt;0,IFERROR(OFFSET('Tabulka klientů 2023'!$AL$7,MATCH('Filtr dle měsíce'!A281,'Filtr dle měsíce'!$AC$6:$AC$297,0),0,1,1)*OFFSET('Filtr dle měsíce'!$X$5,MATCH('Filtr dle měsíce'!A281,'Filtr dle měsíce'!$AC$6:$AC$297,0),0,1,1),""),"")</f>
        <v/>
      </c>
      <c r="K281" s="75" t="str">
        <f ca="1">IF(IFERROR(OFFSET('Tabulka klientů 2023'!$AO$7,MATCH('Filtr dle měsíce'!A281,'Filtr dle měsíce'!$AC$6:$AC$297,0),0,1,1)*OFFSET('Filtr dle měsíce'!$Y$5,MATCH('Filtr dle měsíce'!A281,'Filtr dle měsíce'!$AC$6:$AC$297,0),0,1,1),"")&gt;0,IFERROR(OFFSET('Tabulka klientů 2023'!$AO$7,MATCH('Filtr dle měsíce'!A281,'Filtr dle měsíce'!$AC$6:$AC$297,0),0,1,1)*OFFSET('Filtr dle měsíce'!$Y$5,MATCH('Filtr dle měsíce'!A281,'Filtr dle měsíce'!$AC$6:$AC$297,0),0,1,1),""),"")</f>
        <v/>
      </c>
      <c r="L281" s="76" t="str">
        <f ca="1">IF(IFERROR(OFFSET('Tabulka klientů 2023'!$AR$7,MATCH('Filtr dle měsíce'!A281,'Filtr dle měsíce'!$AC$6:$AC$297,0),0,1,1)*OFFSET('Filtr dle měsíce'!$Z$5,MATCH('Filtr dle měsíce'!A281,'Filtr dle měsíce'!$AC$6:$AC$297,0),0,1,1),"")&gt;0,IFERROR(OFFSET('Tabulka klientů 2023'!$AR$7,MATCH('Filtr dle měsíce'!A281,'Filtr dle měsíce'!$AC$6:$AC$297,0),0,1,1)*OFFSET('Filtr dle měsíce'!$Z$5,MATCH('Filtr dle měsíce'!A281,'Filtr dle měsíce'!$AC$6:$AC$297,0),0,1,1),""),"")</f>
        <v/>
      </c>
      <c r="M281" s="77" t="str">
        <f ca="1">IF(IFERROR(OFFSET('Tabulka klientů 2023'!$AU$7,MATCH('Filtr dle měsíce'!A281,'Filtr dle měsíce'!$AC$6:$AC$297,0),0,1,1)*OFFSET('Filtr dle měsíce'!$AA$5,MATCH('Filtr dle měsíce'!A281,'Filtr dle měsíce'!$AC$6:$AC$297,0),0,1,1),"")&gt;0,IFERROR(OFFSET('Tabulka klientů 2023'!$AU$7,MATCH('Filtr dle měsíce'!A281,'Filtr dle měsíce'!$AC$6:$AC$297,0),0,1,1)*OFFSET('Filtr dle měsíce'!$AA$5,MATCH('Filtr dle měsíce'!A281,'Filtr dle měsíce'!$AC$6:$AC$297,0),0,1,1),""),"")</f>
        <v/>
      </c>
      <c r="N281" s="78" t="str">
        <f t="shared" ca="1" si="510"/>
        <v/>
      </c>
      <c r="Q281" s="51">
        <f>IF('Tabulka klientů 2023'!R283='Filtr dle měsíce'!$C$1,1,0)</f>
        <v>0</v>
      </c>
      <c r="R281" s="51">
        <f>IF('Tabulka klientů 2023'!U283='Filtr dle měsíce'!$C$1,1,0)</f>
        <v>0</v>
      </c>
      <c r="S281" s="51">
        <f>IF('Tabulka klientů 2023'!X283='Filtr dle měsíce'!$C$1,1,0)</f>
        <v>0</v>
      </c>
      <c r="T281" s="51">
        <f>IF('Tabulka klientů 2023'!AA283='Filtr dle měsíce'!$C$1,1,0)</f>
        <v>0</v>
      </c>
      <c r="U281" s="51">
        <f>IF('Tabulka klientů 2023'!AD283='Filtr dle měsíce'!$C$1,1,0)</f>
        <v>0</v>
      </c>
      <c r="V281" s="51">
        <f>IF('Tabulka klientů 2023'!AG283='Filtr dle měsíce'!$C$1,1,0)</f>
        <v>0</v>
      </c>
      <c r="W281" s="51">
        <f>IF('Tabulka klientů 2023'!AJ283='Filtr dle měsíce'!$C$1,1,0)</f>
        <v>0</v>
      </c>
      <c r="X281" s="1">
        <f>IF('Tabulka klientů 2023'!AM283='Filtr dle měsíce'!$C$1,1,0)</f>
        <v>0</v>
      </c>
      <c r="Y281" s="1">
        <f>IF('Tabulka klientů 2023'!AP283='Filtr dle měsíce'!$C$1,1,0)</f>
        <v>0</v>
      </c>
      <c r="Z281" s="1">
        <f>IF('Tabulka klientů 2023'!AS283='Filtr dle měsíce'!$C$1,1,0)</f>
        <v>0</v>
      </c>
      <c r="AA281" s="1">
        <f>IF('Tabulka klientů 2023'!AV283='Filtr dle měsíce'!$C$1,1,0)</f>
        <v>0</v>
      </c>
      <c r="AB281" s="1">
        <f t="shared" si="513"/>
        <v>0</v>
      </c>
      <c r="AC281" s="1">
        <f t="shared" si="514"/>
        <v>0</v>
      </c>
      <c r="AE281" s="51">
        <f>IF('Tabulka klientů 2023'!S283="ANO",1,0)</f>
        <v>0</v>
      </c>
      <c r="AF281" s="51">
        <f>IF('Tabulka klientů 2023'!V283="ANO",1,0)</f>
        <v>0</v>
      </c>
      <c r="AG281" s="51">
        <f>IF('Tabulka klientů 2023'!Y283="ANO",1,0)</f>
        <v>0</v>
      </c>
      <c r="AH281" s="51">
        <f>IF('Tabulka klientů 2023'!AB283="ANO",1,0)</f>
        <v>0</v>
      </c>
      <c r="AI281" s="51">
        <f>IF('Tabulka klientů 2023'!AE283="ANO",1,0)</f>
        <v>0</v>
      </c>
      <c r="AJ281" s="51">
        <f>IF('Tabulka klientů 2023'!AH283="ANO",1,0)</f>
        <v>0</v>
      </c>
      <c r="AK281" s="51">
        <f>IF('Tabulka klientů 2023'!AK283="ANO",1,0)</f>
        <v>0</v>
      </c>
      <c r="AL281" s="51">
        <f>IF('Tabulka klientů 2023'!AN283="ANO",1,0)</f>
        <v>0</v>
      </c>
      <c r="AM281" s="51">
        <f>IF('Tabulka klientů 2023'!AQ283="ANO",1,0)</f>
        <v>0</v>
      </c>
      <c r="AN281" s="51">
        <f>IF('Tabulka klientů 2023'!AT283="ANO",1,0)</f>
        <v>0</v>
      </c>
      <c r="AO281" s="51">
        <f>IF('Tabulka klientů 2023'!AW283="ANO",1,0)</f>
        <v>0</v>
      </c>
      <c r="AP281" s="51" t="e">
        <f t="shared" ref="AP281:AQ281" si="555">#N/A</f>
        <v>#N/A</v>
      </c>
      <c r="AQ281" s="51" t="e">
        <f t="shared" si="555"/>
        <v>#N/A</v>
      </c>
      <c r="AR281" s="51"/>
      <c r="AS281" s="1">
        <f t="shared" ref="AS281:BC281" si="556">SUM(Q281+AE281)</f>
        <v>0</v>
      </c>
      <c r="AT281" s="1">
        <f t="shared" si="556"/>
        <v>0</v>
      </c>
      <c r="AU281" s="1">
        <f t="shared" si="556"/>
        <v>0</v>
      </c>
      <c r="AV281" s="1">
        <f t="shared" si="556"/>
        <v>0</v>
      </c>
      <c r="AW281" s="1">
        <f t="shared" si="556"/>
        <v>0</v>
      </c>
      <c r="AX281" s="1">
        <f t="shared" si="556"/>
        <v>0</v>
      </c>
      <c r="AY281" s="1">
        <f t="shared" si="556"/>
        <v>0</v>
      </c>
      <c r="AZ281" s="1">
        <f t="shared" si="556"/>
        <v>0</v>
      </c>
      <c r="BA281" s="1">
        <f t="shared" si="556"/>
        <v>0</v>
      </c>
      <c r="BB281" s="1">
        <f t="shared" si="556"/>
        <v>0</v>
      </c>
      <c r="BC281" s="1">
        <f t="shared" si="556"/>
        <v>0</v>
      </c>
      <c r="BD281" s="1"/>
      <c r="BE281" s="79" t="str">
        <f ca="1">IF(IFERROR(OFFSET('Filtr dle měsíce'!AS$5,MATCH('Filtr dle měsíce'!$A280,'Filtr dle měsíce'!$AC$6:$AC$297,0),0,1,1)*OFFSET('Filtr dle měsíce'!AS$5,MATCH('Filtr dle měsíce'!$A280,'Filtr dle měsíce'!$AC$6:$AC$297,0),0,1,1),"")&gt;0,IFERROR(OFFSET('Filtr dle měsíce'!AS$5,MATCH('Filtr dle měsíce'!$A280,'Filtr dle měsíce'!$AC$6:$AC$297,0),0,1,1)*OFFSET('Filtr dle měsíce'!AS$5,MATCH('Filtr dle měsíce'!$A280,'Filtr dle měsíce'!$AC$6:$AC$297,0),0,1,1),""),"")</f>
        <v/>
      </c>
      <c r="BF281" s="79" t="str">
        <f ca="1">IF(IFERROR(OFFSET('Filtr dle měsíce'!AT$5,MATCH('Filtr dle měsíce'!$A280,'Filtr dle měsíce'!$AC$6:$AC$297,0),0,1,1)*OFFSET('Filtr dle měsíce'!AT$5,MATCH('Filtr dle měsíce'!$A280,'Filtr dle měsíce'!$AC$6:$AC$297,0),0,1,1),"")&gt;0,IFERROR(OFFSET('Filtr dle měsíce'!AT$5,MATCH('Filtr dle měsíce'!$A280,'Filtr dle měsíce'!$AC$6:$AC$297,0),0,1,1)*OFFSET('Filtr dle měsíce'!AT$5,MATCH('Filtr dle měsíce'!$A280,'Filtr dle měsíce'!$AC$6:$AC$297,0),0,1,1),""),"")</f>
        <v/>
      </c>
      <c r="BG281" s="79" t="str">
        <f ca="1">IF(IFERROR(OFFSET('Filtr dle měsíce'!AU$5,MATCH('Filtr dle měsíce'!$A280,'Filtr dle měsíce'!$AC$6:$AC$297,0),0,1,1)*OFFSET('Filtr dle měsíce'!AU$5,MATCH('Filtr dle měsíce'!$A280,'Filtr dle měsíce'!$AC$6:$AC$297,0),0,1,1),"")&gt;0,IFERROR(OFFSET('Filtr dle měsíce'!AU$5,MATCH('Filtr dle měsíce'!$A280,'Filtr dle měsíce'!$AC$6:$AC$297,0),0,1,1)*OFFSET('Filtr dle měsíce'!AU$5,MATCH('Filtr dle měsíce'!$A280,'Filtr dle měsíce'!$AC$6:$AC$297,0),0,1,1),""),"")</f>
        <v/>
      </c>
      <c r="BH281" s="79" t="str">
        <f ca="1">IF(IFERROR(OFFSET('Filtr dle měsíce'!AV$5,MATCH('Filtr dle měsíce'!$A280,'Filtr dle měsíce'!$AC$6:$AC$297,0),0,1,1)*OFFSET('Filtr dle měsíce'!AV$5,MATCH('Filtr dle měsíce'!$A280,'Filtr dle měsíce'!$AC$6:$AC$297,0),0,1,1),"")&gt;0,IFERROR(OFFSET('Filtr dle měsíce'!AV$5,MATCH('Filtr dle měsíce'!$A280,'Filtr dle měsíce'!$AC$6:$AC$297,0),0,1,1)*OFFSET('Filtr dle měsíce'!AV$5,MATCH('Filtr dle měsíce'!$A280,'Filtr dle měsíce'!$AC$6:$AC$297,0),0,1,1),""),"")</f>
        <v/>
      </c>
      <c r="BI281" s="79" t="str">
        <f ca="1">IF(IFERROR(OFFSET('Filtr dle měsíce'!AW$5,MATCH('Filtr dle měsíce'!$A280,'Filtr dle měsíce'!$AC$6:$AC$297,0),0,1,1)*OFFSET('Filtr dle měsíce'!AW$5,MATCH('Filtr dle měsíce'!$A280,'Filtr dle měsíce'!$AC$6:$AC$297,0),0,1,1),"")&gt;0,IFERROR(OFFSET('Filtr dle měsíce'!AW$5,MATCH('Filtr dle měsíce'!$A280,'Filtr dle měsíce'!$AC$6:$AC$297,0),0,1,1)*OFFSET('Filtr dle měsíce'!AW$5,MATCH('Filtr dle měsíce'!$A280,'Filtr dle měsíce'!$AC$6:$AC$297,0),0,1,1),""),"")</f>
        <v/>
      </c>
      <c r="BJ281" s="79" t="str">
        <f ca="1">IF(IFERROR(OFFSET('Filtr dle měsíce'!AX$5,MATCH('Filtr dle měsíce'!$A280,'Filtr dle měsíce'!$AC$6:$AC$297,0),0,1,1)*OFFSET('Filtr dle měsíce'!AX$5,MATCH('Filtr dle měsíce'!$A280,'Filtr dle měsíce'!$AC$6:$AC$297,0),0,1,1),"")&gt;0,IFERROR(OFFSET('Filtr dle měsíce'!AX$5,MATCH('Filtr dle měsíce'!$A280,'Filtr dle měsíce'!$AC$6:$AC$297,0),0,1,1)*OFFSET('Filtr dle měsíce'!AX$5,MATCH('Filtr dle měsíce'!$A280,'Filtr dle měsíce'!$AC$6:$AC$297,0),0,1,1),""),"")</f>
        <v/>
      </c>
      <c r="BK281" s="79" t="str">
        <f ca="1">IF(IFERROR(OFFSET('Filtr dle měsíce'!AY$5,MATCH('Filtr dle měsíce'!$A280,'Filtr dle měsíce'!$AC$6:$AC$297,0),0,1,1)*OFFSET('Filtr dle měsíce'!AY$5,MATCH('Filtr dle měsíce'!$A280,'Filtr dle měsíce'!$AC$6:$AC$297,0),0,1,1),"")&gt;0,IFERROR(OFFSET('Filtr dle měsíce'!AY$5,MATCH('Filtr dle měsíce'!$A280,'Filtr dle měsíce'!$AC$6:$AC$297,0),0,1,1)*OFFSET('Filtr dle měsíce'!AY$5,MATCH('Filtr dle měsíce'!$A280,'Filtr dle měsíce'!$AC$6:$AC$297,0),0,1,1),""),"")</f>
        <v/>
      </c>
      <c r="BL281" s="79" t="str">
        <f ca="1">IF(IFERROR(OFFSET('Filtr dle měsíce'!AZ$5,MATCH('Filtr dle měsíce'!$A280,'Filtr dle měsíce'!$AC$6:$AC$297,0),0,1,1)*OFFSET('Filtr dle měsíce'!AZ$5,MATCH('Filtr dle měsíce'!$A280,'Filtr dle měsíce'!$AC$6:$AC$297,0),0,1,1),"")&gt;0,IFERROR(OFFSET('Filtr dle měsíce'!AZ$5,MATCH('Filtr dle měsíce'!$A280,'Filtr dle měsíce'!$AC$6:$AC$297,0),0,1,1)*OFFSET('Filtr dle měsíce'!AZ$5,MATCH('Filtr dle měsíce'!$A280,'Filtr dle měsíce'!$AC$6:$AC$297,0),0,1,1),""),"")</f>
        <v/>
      </c>
      <c r="BM281" s="79" t="str">
        <f ca="1">IF(IFERROR(OFFSET('Filtr dle měsíce'!BA$5,MATCH('Filtr dle měsíce'!$A280,'Filtr dle měsíce'!$AC$6:$AC$297,0),0,1,1)*OFFSET('Filtr dle měsíce'!BA$5,MATCH('Filtr dle měsíce'!$A280,'Filtr dle měsíce'!$AC$6:$AC$297,0),0,1,1),"")&gt;0,IFERROR(OFFSET('Filtr dle měsíce'!BA$5,MATCH('Filtr dle měsíce'!$A280,'Filtr dle měsíce'!$AC$6:$AC$297,0),0,1,1)*OFFSET('Filtr dle měsíce'!BA$5,MATCH('Filtr dle měsíce'!$A280,'Filtr dle měsíce'!$AC$6:$AC$297,0),0,1,1),""),"")</f>
        <v/>
      </c>
      <c r="BN281" s="79" t="str">
        <f ca="1">IF(IFERROR(OFFSET('Filtr dle měsíce'!BB$5,MATCH('Filtr dle měsíce'!$A280,'Filtr dle měsíce'!$AC$6:$AC$297,0),0,1,1)*OFFSET('Filtr dle měsíce'!BB$5,MATCH('Filtr dle měsíce'!$A280,'Filtr dle měsíce'!$AC$6:$AC$297,0),0,1,1),"")&gt;0,IFERROR(OFFSET('Filtr dle měsíce'!BB$5,MATCH('Filtr dle měsíce'!$A280,'Filtr dle měsíce'!$AC$6:$AC$297,0),0,1,1)*OFFSET('Filtr dle měsíce'!BB$5,MATCH('Filtr dle měsíce'!$A280,'Filtr dle měsíce'!$AC$6:$AC$297,0),0,1,1),""),"")</f>
        <v/>
      </c>
      <c r="BO281" s="79" t="str">
        <f ca="1">IF(IFERROR(OFFSET('Filtr dle měsíce'!BC$5,MATCH('Filtr dle měsíce'!$A280,'Filtr dle měsíce'!$AC$6:$AC$297,0),0,1,1)*OFFSET('Filtr dle měsíce'!BC$5,MATCH('Filtr dle měsíce'!$A280,'Filtr dle měsíce'!$AC$6:$AC$297,0),0,1,1),"")&gt;0,IFERROR(OFFSET('Filtr dle měsíce'!BC$5,MATCH('Filtr dle měsíce'!$A280,'Filtr dle měsíce'!$AC$6:$AC$297,0),0,1,1)*OFFSET('Filtr dle měsíce'!BC$5,MATCH('Filtr dle měsíce'!$A280,'Filtr dle měsíce'!$AC$6:$AC$297,0),0,1,1),""),"")</f>
        <v/>
      </c>
      <c r="BP281" s="79"/>
      <c r="BQ281" s="79"/>
    </row>
    <row r="282" spans="1:69" ht="14.25" customHeight="1" x14ac:dyDescent="0.4">
      <c r="A282" s="51">
        <v>278</v>
      </c>
      <c r="B282" s="74" t="str">
        <f ca="1">IFERROR(TEXT(OFFSET('Tabulka klientů 2023'!$C$7,MATCH('Filtr dle měsíce'!A282,'Filtr dle měsíce'!$AC$6:$AC$297,0),0,1,1),""),"")</f>
        <v/>
      </c>
      <c r="C282" s="75" t="str">
        <f ca="1">IF(IFERROR(OFFSET('Tabulka klientů 2023'!$Q$7,MATCH('Filtr dle měsíce'!A282,'Filtr dle měsíce'!$AC$6:$AC$297,0),0,1,1)*OFFSET('Filtr dle měsíce'!$Q$5,MATCH('Filtr dle měsíce'!A282,'Filtr dle měsíce'!$AC$6:$AC$297,0),0,1,1),"")&gt;0,IFERROR(OFFSET('Tabulka klientů 2023'!$Q$7,MATCH('Filtr dle měsíce'!A282,'Filtr dle měsíce'!$AC$6:$AC$297,0),0,1,1)*OFFSET('Filtr dle měsíce'!$Q$5,MATCH('Filtr dle měsíce'!A282,'Filtr dle měsíce'!$AC$6:$AC$297,0),0,1,1),""),"")</f>
        <v/>
      </c>
      <c r="D282" s="76" t="str">
        <f ca="1">IF(IFERROR(OFFSET('Tabulka klientů 2023'!$T$7,MATCH('Filtr dle měsíce'!A282,'Filtr dle měsíce'!$AC$6:$AC$297,0),0,1,1)*OFFSET('Filtr dle měsíce'!$R$5,MATCH('Filtr dle měsíce'!A282,'Filtr dle měsíce'!$AC$6:$AC$297,0),0,1,1),"")&gt;0,IFERROR(OFFSET('Tabulka klientů 2023'!$T$7,MATCH('Filtr dle měsíce'!A282,'Filtr dle měsíce'!$AC$6:$AC$297,0),0,1,1)*OFFSET('Filtr dle měsíce'!$R$5,MATCH('Filtr dle měsíce'!A282,'Filtr dle měsíce'!$AC$6:$AC$297,0),0,1,1),""),"")</f>
        <v/>
      </c>
      <c r="E282" s="75" t="str">
        <f ca="1">IF(IFERROR(OFFSET('Tabulka klientů 2023'!$W$7,MATCH('Filtr dle měsíce'!A282,'Filtr dle měsíce'!$AC$6:$AC$297,0),0,1,1)*OFFSET('Filtr dle měsíce'!$S$5,MATCH('Filtr dle měsíce'!A282,'Filtr dle měsíce'!$AC$6:$AC$297,0),0,1,1),"")&gt;0,IFERROR(OFFSET('Tabulka klientů 2023'!$W$7,MATCH('Filtr dle měsíce'!A282,'Filtr dle měsíce'!$AC$6:$AC$297,0),0,1,1)*OFFSET('Filtr dle měsíce'!$S$5,MATCH('Filtr dle měsíce'!A282,'Filtr dle měsíce'!$AC$6:$AC$297,0),0,1,1),""),"")</f>
        <v/>
      </c>
      <c r="F282" s="76" t="str">
        <f ca="1">IF(IFERROR(OFFSET('Tabulka klientů 2023'!$Z$7,MATCH('Filtr dle měsíce'!A282,'Filtr dle měsíce'!$AC$6:$AC$297,0),0,1,1)*OFFSET('Filtr dle měsíce'!$T$5,MATCH('Filtr dle měsíce'!A282,'Filtr dle měsíce'!$AC$6:$AC$297,0),0,1,1),"")&gt;0,IFERROR(OFFSET('Tabulka klientů 2023'!$Z$7,MATCH('Filtr dle měsíce'!A282,'Filtr dle měsíce'!$AC$6:$AC$297,0),0,1,1)*OFFSET('Filtr dle měsíce'!$T$5,MATCH('Filtr dle měsíce'!A282,'Filtr dle měsíce'!$AC$6:$AC$297,0),0,1,1),""),"")</f>
        <v/>
      </c>
      <c r="G282" s="75" t="str">
        <f ca="1">IF(IFERROR(OFFSET('Tabulka klientů 2023'!$AC$7,MATCH('Filtr dle měsíce'!A282,'Filtr dle měsíce'!$AC$6:$AC$297,0),0,1,1)*OFFSET('Filtr dle měsíce'!$U$5,MATCH('Filtr dle měsíce'!A282,'Filtr dle měsíce'!$AC$6:$AC$297,0),0,1,1),"")&gt;0,IFERROR(OFFSET('Tabulka klientů 2023'!$AC$7,MATCH('Filtr dle měsíce'!A282,'Filtr dle měsíce'!$AC$6:$AC$297,0),0,1,1)*OFFSET('Filtr dle měsíce'!$U$5,MATCH('Filtr dle měsíce'!A282,'Filtr dle měsíce'!$AC$6:$AC$297,0),0,1,1),""),"")</f>
        <v/>
      </c>
      <c r="H282" s="76" t="str">
        <f ca="1">IF(IFERROR(OFFSET('Tabulka klientů 2023'!$AF$7,MATCH('Filtr dle měsíce'!A282,'Filtr dle měsíce'!$AC$6:$AC$297,0),0,1,1)*OFFSET('Filtr dle měsíce'!$V$5,MATCH('Filtr dle měsíce'!A282,'Filtr dle měsíce'!$AC$6:$AC$297,0),0,1,1),"")&gt;0,IFERROR(OFFSET('Tabulka klientů 2023'!$AF$7,MATCH('Filtr dle měsíce'!A282,'Filtr dle měsíce'!$AC$6:$AC$297,0),0,1,1)*OFFSET('Filtr dle měsíce'!$V$5,MATCH('Filtr dle měsíce'!A282,'Filtr dle měsíce'!$AC$6:$AC$297,0),0,1,1),""),"")</f>
        <v/>
      </c>
      <c r="I282" s="75" t="str">
        <f ca="1">IF(IFERROR(OFFSET('Tabulka klientů 2023'!$AI$7,MATCH('Filtr dle měsíce'!A282,'Filtr dle měsíce'!$AC$6:$AC$297,0),0,1,1)*OFFSET('Filtr dle měsíce'!$W$5,MATCH('Filtr dle měsíce'!A282,'Filtr dle měsíce'!$AC$6:$AC$297,0),0,1,1),"")&gt;0,IFERROR(OFFSET('Tabulka klientů 2023'!$AI$7,MATCH('Filtr dle měsíce'!A282,'Filtr dle měsíce'!$AC$6:$AC$297,0),0,1,1)*OFFSET('Filtr dle měsíce'!$W$5,MATCH('Filtr dle měsíce'!A282,'Filtr dle měsíce'!$AC$6:$AC$297,0),0,1,1),""),"")</f>
        <v/>
      </c>
      <c r="J282" s="76" t="str">
        <f ca="1">IF(IFERROR(OFFSET('Tabulka klientů 2023'!$AL$7,MATCH('Filtr dle měsíce'!A282,'Filtr dle měsíce'!$AC$6:$AC$297,0),0,1,1)*OFFSET('Filtr dle měsíce'!$X$5,MATCH('Filtr dle měsíce'!A282,'Filtr dle měsíce'!$AC$6:$AC$297,0),0,1,1),"")&gt;0,IFERROR(OFFSET('Tabulka klientů 2023'!$AL$7,MATCH('Filtr dle měsíce'!A282,'Filtr dle měsíce'!$AC$6:$AC$297,0),0,1,1)*OFFSET('Filtr dle měsíce'!$X$5,MATCH('Filtr dle měsíce'!A282,'Filtr dle měsíce'!$AC$6:$AC$297,0),0,1,1),""),"")</f>
        <v/>
      </c>
      <c r="K282" s="75" t="str">
        <f ca="1">IF(IFERROR(OFFSET('Tabulka klientů 2023'!$AO$7,MATCH('Filtr dle měsíce'!A282,'Filtr dle měsíce'!$AC$6:$AC$297,0),0,1,1)*OFFSET('Filtr dle měsíce'!$Y$5,MATCH('Filtr dle měsíce'!A282,'Filtr dle měsíce'!$AC$6:$AC$297,0),0,1,1),"")&gt;0,IFERROR(OFFSET('Tabulka klientů 2023'!$AO$7,MATCH('Filtr dle měsíce'!A282,'Filtr dle měsíce'!$AC$6:$AC$297,0),0,1,1)*OFFSET('Filtr dle měsíce'!$Y$5,MATCH('Filtr dle měsíce'!A282,'Filtr dle měsíce'!$AC$6:$AC$297,0),0,1,1),""),"")</f>
        <v/>
      </c>
      <c r="L282" s="76" t="str">
        <f ca="1">IF(IFERROR(OFFSET('Tabulka klientů 2023'!$AR$7,MATCH('Filtr dle měsíce'!A282,'Filtr dle měsíce'!$AC$6:$AC$297,0),0,1,1)*OFFSET('Filtr dle měsíce'!$Z$5,MATCH('Filtr dle měsíce'!A282,'Filtr dle měsíce'!$AC$6:$AC$297,0),0,1,1),"")&gt;0,IFERROR(OFFSET('Tabulka klientů 2023'!$AR$7,MATCH('Filtr dle měsíce'!A282,'Filtr dle měsíce'!$AC$6:$AC$297,0),0,1,1)*OFFSET('Filtr dle měsíce'!$Z$5,MATCH('Filtr dle měsíce'!A282,'Filtr dle měsíce'!$AC$6:$AC$297,0),0,1,1),""),"")</f>
        <v/>
      </c>
      <c r="M282" s="77" t="str">
        <f ca="1">IF(IFERROR(OFFSET('Tabulka klientů 2023'!$AU$7,MATCH('Filtr dle měsíce'!A282,'Filtr dle měsíce'!$AC$6:$AC$297,0),0,1,1)*OFFSET('Filtr dle měsíce'!$AA$5,MATCH('Filtr dle měsíce'!A282,'Filtr dle měsíce'!$AC$6:$AC$297,0),0,1,1),"")&gt;0,IFERROR(OFFSET('Tabulka klientů 2023'!$AU$7,MATCH('Filtr dle měsíce'!A282,'Filtr dle měsíce'!$AC$6:$AC$297,0),0,1,1)*OFFSET('Filtr dle měsíce'!$AA$5,MATCH('Filtr dle měsíce'!A282,'Filtr dle měsíce'!$AC$6:$AC$297,0),0,1,1),""),"")</f>
        <v/>
      </c>
      <c r="N282" s="78" t="str">
        <f t="shared" ca="1" si="510"/>
        <v/>
      </c>
      <c r="Q282" s="51">
        <f>IF('Tabulka klientů 2023'!R284='Filtr dle měsíce'!$C$1,1,0)</f>
        <v>0</v>
      </c>
      <c r="R282" s="51">
        <f>IF('Tabulka klientů 2023'!U284='Filtr dle měsíce'!$C$1,1,0)</f>
        <v>0</v>
      </c>
      <c r="S282" s="51">
        <f>IF('Tabulka klientů 2023'!X284='Filtr dle měsíce'!$C$1,1,0)</f>
        <v>0</v>
      </c>
      <c r="T282" s="51">
        <f>IF('Tabulka klientů 2023'!AA284='Filtr dle měsíce'!$C$1,1,0)</f>
        <v>0</v>
      </c>
      <c r="U282" s="51">
        <f>IF('Tabulka klientů 2023'!AD284='Filtr dle měsíce'!$C$1,1,0)</f>
        <v>0</v>
      </c>
      <c r="V282" s="51">
        <f>IF('Tabulka klientů 2023'!AG284='Filtr dle měsíce'!$C$1,1,0)</f>
        <v>0</v>
      </c>
      <c r="W282" s="51">
        <f>IF('Tabulka klientů 2023'!AJ284='Filtr dle měsíce'!$C$1,1,0)</f>
        <v>0</v>
      </c>
      <c r="X282" s="1">
        <f>IF('Tabulka klientů 2023'!AM284='Filtr dle měsíce'!$C$1,1,0)</f>
        <v>0</v>
      </c>
      <c r="Y282" s="1">
        <f>IF('Tabulka klientů 2023'!AP284='Filtr dle měsíce'!$C$1,1,0)</f>
        <v>0</v>
      </c>
      <c r="Z282" s="1">
        <f>IF('Tabulka klientů 2023'!AS284='Filtr dle měsíce'!$C$1,1,0)</f>
        <v>0</v>
      </c>
      <c r="AA282" s="1">
        <f>IF('Tabulka klientů 2023'!AV284='Filtr dle měsíce'!$C$1,1,0)</f>
        <v>0</v>
      </c>
      <c r="AB282" s="1">
        <f t="shared" si="513"/>
        <v>0</v>
      </c>
      <c r="AC282" s="1">
        <f t="shared" si="514"/>
        <v>0</v>
      </c>
      <c r="AE282" s="51">
        <f>IF('Tabulka klientů 2023'!S284="ANO",1,0)</f>
        <v>0</v>
      </c>
      <c r="AF282" s="51">
        <f>IF('Tabulka klientů 2023'!V284="ANO",1,0)</f>
        <v>0</v>
      </c>
      <c r="AG282" s="51">
        <f>IF('Tabulka klientů 2023'!Y284="ANO",1,0)</f>
        <v>0</v>
      </c>
      <c r="AH282" s="51">
        <f>IF('Tabulka klientů 2023'!AB284="ANO",1,0)</f>
        <v>0</v>
      </c>
      <c r="AI282" s="51">
        <f>IF('Tabulka klientů 2023'!AE284="ANO",1,0)</f>
        <v>0</v>
      </c>
      <c r="AJ282" s="51">
        <f>IF('Tabulka klientů 2023'!AH284="ANO",1,0)</f>
        <v>0</v>
      </c>
      <c r="AK282" s="51">
        <f>IF('Tabulka klientů 2023'!AK284="ANO",1,0)</f>
        <v>0</v>
      </c>
      <c r="AL282" s="51">
        <f>IF('Tabulka klientů 2023'!AN284="ANO",1,0)</f>
        <v>0</v>
      </c>
      <c r="AM282" s="51">
        <f>IF('Tabulka klientů 2023'!AQ284="ANO",1,0)</f>
        <v>0</v>
      </c>
      <c r="AN282" s="51">
        <f>IF('Tabulka klientů 2023'!AT284="ANO",1,0)</f>
        <v>0</v>
      </c>
      <c r="AO282" s="51">
        <f>IF('Tabulka klientů 2023'!AW284="ANO",1,0)</f>
        <v>0</v>
      </c>
      <c r="AP282" s="51" t="e">
        <f t="shared" ref="AP282:AQ282" si="557">#N/A</f>
        <v>#N/A</v>
      </c>
      <c r="AQ282" s="51" t="e">
        <f t="shared" si="557"/>
        <v>#N/A</v>
      </c>
      <c r="AR282" s="51"/>
      <c r="AS282" s="1">
        <f t="shared" ref="AS282:BC282" si="558">SUM(Q282+AE282)</f>
        <v>0</v>
      </c>
      <c r="AT282" s="1">
        <f t="shared" si="558"/>
        <v>0</v>
      </c>
      <c r="AU282" s="1">
        <f t="shared" si="558"/>
        <v>0</v>
      </c>
      <c r="AV282" s="1">
        <f t="shared" si="558"/>
        <v>0</v>
      </c>
      <c r="AW282" s="1">
        <f t="shared" si="558"/>
        <v>0</v>
      </c>
      <c r="AX282" s="1">
        <f t="shared" si="558"/>
        <v>0</v>
      </c>
      <c r="AY282" s="1">
        <f t="shared" si="558"/>
        <v>0</v>
      </c>
      <c r="AZ282" s="1">
        <f t="shared" si="558"/>
        <v>0</v>
      </c>
      <c r="BA282" s="1">
        <f t="shared" si="558"/>
        <v>0</v>
      </c>
      <c r="BB282" s="1">
        <f t="shared" si="558"/>
        <v>0</v>
      </c>
      <c r="BC282" s="1">
        <f t="shared" si="558"/>
        <v>0</v>
      </c>
      <c r="BD282" s="1"/>
      <c r="BE282" s="79" t="str">
        <f ca="1">IF(IFERROR(OFFSET('Filtr dle měsíce'!AS$5,MATCH('Filtr dle měsíce'!$A281,'Filtr dle měsíce'!$AC$6:$AC$297,0),0,1,1)*OFFSET('Filtr dle měsíce'!AS$5,MATCH('Filtr dle měsíce'!$A281,'Filtr dle měsíce'!$AC$6:$AC$297,0),0,1,1),"")&gt;0,IFERROR(OFFSET('Filtr dle měsíce'!AS$5,MATCH('Filtr dle měsíce'!$A281,'Filtr dle měsíce'!$AC$6:$AC$297,0),0,1,1)*OFFSET('Filtr dle měsíce'!AS$5,MATCH('Filtr dle měsíce'!$A281,'Filtr dle měsíce'!$AC$6:$AC$297,0),0,1,1),""),"")</f>
        <v/>
      </c>
      <c r="BF282" s="79" t="str">
        <f ca="1">IF(IFERROR(OFFSET('Filtr dle měsíce'!AT$5,MATCH('Filtr dle měsíce'!$A281,'Filtr dle měsíce'!$AC$6:$AC$297,0),0,1,1)*OFFSET('Filtr dle měsíce'!AT$5,MATCH('Filtr dle měsíce'!$A281,'Filtr dle měsíce'!$AC$6:$AC$297,0),0,1,1),"")&gt;0,IFERROR(OFFSET('Filtr dle měsíce'!AT$5,MATCH('Filtr dle měsíce'!$A281,'Filtr dle měsíce'!$AC$6:$AC$297,0),0,1,1)*OFFSET('Filtr dle měsíce'!AT$5,MATCH('Filtr dle měsíce'!$A281,'Filtr dle měsíce'!$AC$6:$AC$297,0),0,1,1),""),"")</f>
        <v/>
      </c>
      <c r="BG282" s="79" t="str">
        <f ca="1">IF(IFERROR(OFFSET('Filtr dle měsíce'!AU$5,MATCH('Filtr dle měsíce'!$A281,'Filtr dle měsíce'!$AC$6:$AC$297,0),0,1,1)*OFFSET('Filtr dle měsíce'!AU$5,MATCH('Filtr dle měsíce'!$A281,'Filtr dle měsíce'!$AC$6:$AC$297,0),0,1,1),"")&gt;0,IFERROR(OFFSET('Filtr dle měsíce'!AU$5,MATCH('Filtr dle měsíce'!$A281,'Filtr dle měsíce'!$AC$6:$AC$297,0),0,1,1)*OFFSET('Filtr dle měsíce'!AU$5,MATCH('Filtr dle měsíce'!$A281,'Filtr dle měsíce'!$AC$6:$AC$297,0),0,1,1),""),"")</f>
        <v/>
      </c>
      <c r="BH282" s="79" t="str">
        <f ca="1">IF(IFERROR(OFFSET('Filtr dle měsíce'!AV$5,MATCH('Filtr dle měsíce'!$A281,'Filtr dle měsíce'!$AC$6:$AC$297,0),0,1,1)*OFFSET('Filtr dle měsíce'!AV$5,MATCH('Filtr dle měsíce'!$A281,'Filtr dle měsíce'!$AC$6:$AC$297,0),0,1,1),"")&gt;0,IFERROR(OFFSET('Filtr dle měsíce'!AV$5,MATCH('Filtr dle měsíce'!$A281,'Filtr dle měsíce'!$AC$6:$AC$297,0),0,1,1)*OFFSET('Filtr dle měsíce'!AV$5,MATCH('Filtr dle měsíce'!$A281,'Filtr dle měsíce'!$AC$6:$AC$297,0),0,1,1),""),"")</f>
        <v/>
      </c>
      <c r="BI282" s="79" t="str">
        <f ca="1">IF(IFERROR(OFFSET('Filtr dle měsíce'!AW$5,MATCH('Filtr dle měsíce'!$A281,'Filtr dle měsíce'!$AC$6:$AC$297,0),0,1,1)*OFFSET('Filtr dle měsíce'!AW$5,MATCH('Filtr dle měsíce'!$A281,'Filtr dle měsíce'!$AC$6:$AC$297,0),0,1,1),"")&gt;0,IFERROR(OFFSET('Filtr dle měsíce'!AW$5,MATCH('Filtr dle měsíce'!$A281,'Filtr dle měsíce'!$AC$6:$AC$297,0),0,1,1)*OFFSET('Filtr dle měsíce'!AW$5,MATCH('Filtr dle měsíce'!$A281,'Filtr dle měsíce'!$AC$6:$AC$297,0),0,1,1),""),"")</f>
        <v/>
      </c>
      <c r="BJ282" s="79" t="str">
        <f ca="1">IF(IFERROR(OFFSET('Filtr dle měsíce'!AX$5,MATCH('Filtr dle měsíce'!$A281,'Filtr dle měsíce'!$AC$6:$AC$297,0),0,1,1)*OFFSET('Filtr dle měsíce'!AX$5,MATCH('Filtr dle měsíce'!$A281,'Filtr dle měsíce'!$AC$6:$AC$297,0),0,1,1),"")&gt;0,IFERROR(OFFSET('Filtr dle měsíce'!AX$5,MATCH('Filtr dle měsíce'!$A281,'Filtr dle měsíce'!$AC$6:$AC$297,0),0,1,1)*OFFSET('Filtr dle měsíce'!AX$5,MATCH('Filtr dle měsíce'!$A281,'Filtr dle měsíce'!$AC$6:$AC$297,0),0,1,1),""),"")</f>
        <v/>
      </c>
      <c r="BK282" s="79" t="str">
        <f ca="1">IF(IFERROR(OFFSET('Filtr dle měsíce'!AY$5,MATCH('Filtr dle měsíce'!$A281,'Filtr dle měsíce'!$AC$6:$AC$297,0),0,1,1)*OFFSET('Filtr dle měsíce'!AY$5,MATCH('Filtr dle měsíce'!$A281,'Filtr dle měsíce'!$AC$6:$AC$297,0),0,1,1),"")&gt;0,IFERROR(OFFSET('Filtr dle měsíce'!AY$5,MATCH('Filtr dle měsíce'!$A281,'Filtr dle měsíce'!$AC$6:$AC$297,0),0,1,1)*OFFSET('Filtr dle měsíce'!AY$5,MATCH('Filtr dle měsíce'!$A281,'Filtr dle měsíce'!$AC$6:$AC$297,0),0,1,1),""),"")</f>
        <v/>
      </c>
      <c r="BL282" s="79" t="str">
        <f ca="1">IF(IFERROR(OFFSET('Filtr dle měsíce'!AZ$5,MATCH('Filtr dle měsíce'!$A281,'Filtr dle měsíce'!$AC$6:$AC$297,0),0,1,1)*OFFSET('Filtr dle měsíce'!AZ$5,MATCH('Filtr dle měsíce'!$A281,'Filtr dle měsíce'!$AC$6:$AC$297,0),0,1,1),"")&gt;0,IFERROR(OFFSET('Filtr dle měsíce'!AZ$5,MATCH('Filtr dle měsíce'!$A281,'Filtr dle měsíce'!$AC$6:$AC$297,0),0,1,1)*OFFSET('Filtr dle měsíce'!AZ$5,MATCH('Filtr dle měsíce'!$A281,'Filtr dle měsíce'!$AC$6:$AC$297,0),0,1,1),""),"")</f>
        <v/>
      </c>
      <c r="BM282" s="79" t="str">
        <f ca="1">IF(IFERROR(OFFSET('Filtr dle měsíce'!BA$5,MATCH('Filtr dle měsíce'!$A281,'Filtr dle měsíce'!$AC$6:$AC$297,0),0,1,1)*OFFSET('Filtr dle měsíce'!BA$5,MATCH('Filtr dle měsíce'!$A281,'Filtr dle měsíce'!$AC$6:$AC$297,0),0,1,1),"")&gt;0,IFERROR(OFFSET('Filtr dle měsíce'!BA$5,MATCH('Filtr dle měsíce'!$A281,'Filtr dle měsíce'!$AC$6:$AC$297,0),0,1,1)*OFFSET('Filtr dle měsíce'!BA$5,MATCH('Filtr dle měsíce'!$A281,'Filtr dle měsíce'!$AC$6:$AC$297,0),0,1,1),""),"")</f>
        <v/>
      </c>
      <c r="BN282" s="79" t="str">
        <f ca="1">IF(IFERROR(OFFSET('Filtr dle měsíce'!BB$5,MATCH('Filtr dle měsíce'!$A281,'Filtr dle měsíce'!$AC$6:$AC$297,0),0,1,1)*OFFSET('Filtr dle měsíce'!BB$5,MATCH('Filtr dle měsíce'!$A281,'Filtr dle měsíce'!$AC$6:$AC$297,0),0,1,1),"")&gt;0,IFERROR(OFFSET('Filtr dle měsíce'!BB$5,MATCH('Filtr dle měsíce'!$A281,'Filtr dle měsíce'!$AC$6:$AC$297,0),0,1,1)*OFFSET('Filtr dle měsíce'!BB$5,MATCH('Filtr dle měsíce'!$A281,'Filtr dle měsíce'!$AC$6:$AC$297,0),0,1,1),""),"")</f>
        <v/>
      </c>
      <c r="BO282" s="79" t="str">
        <f ca="1">IF(IFERROR(OFFSET('Filtr dle měsíce'!BC$5,MATCH('Filtr dle měsíce'!$A281,'Filtr dle měsíce'!$AC$6:$AC$297,0),0,1,1)*OFFSET('Filtr dle měsíce'!BC$5,MATCH('Filtr dle měsíce'!$A281,'Filtr dle měsíce'!$AC$6:$AC$297,0),0,1,1),"")&gt;0,IFERROR(OFFSET('Filtr dle měsíce'!BC$5,MATCH('Filtr dle měsíce'!$A281,'Filtr dle měsíce'!$AC$6:$AC$297,0),0,1,1)*OFFSET('Filtr dle měsíce'!BC$5,MATCH('Filtr dle měsíce'!$A281,'Filtr dle měsíce'!$AC$6:$AC$297,0),0,1,1),""),"")</f>
        <v/>
      </c>
      <c r="BP282" s="79"/>
      <c r="BQ282" s="79"/>
    </row>
    <row r="283" spans="1:69" ht="14.25" customHeight="1" x14ac:dyDescent="0.4">
      <c r="A283" s="51">
        <v>279</v>
      </c>
      <c r="B283" s="74" t="str">
        <f ca="1">IFERROR(TEXT(OFFSET('Tabulka klientů 2023'!$C$7,MATCH('Filtr dle měsíce'!A283,'Filtr dle měsíce'!$AC$6:$AC$297,0),0,1,1),""),"")</f>
        <v/>
      </c>
      <c r="C283" s="75" t="str">
        <f ca="1">IF(IFERROR(OFFSET('Tabulka klientů 2023'!$Q$7,MATCH('Filtr dle měsíce'!A283,'Filtr dle měsíce'!$AC$6:$AC$297,0),0,1,1)*OFFSET('Filtr dle měsíce'!$Q$5,MATCH('Filtr dle měsíce'!A283,'Filtr dle měsíce'!$AC$6:$AC$297,0),0,1,1),"")&gt;0,IFERROR(OFFSET('Tabulka klientů 2023'!$Q$7,MATCH('Filtr dle měsíce'!A283,'Filtr dle měsíce'!$AC$6:$AC$297,0),0,1,1)*OFFSET('Filtr dle měsíce'!$Q$5,MATCH('Filtr dle měsíce'!A283,'Filtr dle měsíce'!$AC$6:$AC$297,0),0,1,1),""),"")</f>
        <v/>
      </c>
      <c r="D283" s="76" t="str">
        <f ca="1">IF(IFERROR(OFFSET('Tabulka klientů 2023'!$T$7,MATCH('Filtr dle měsíce'!A283,'Filtr dle měsíce'!$AC$6:$AC$297,0),0,1,1)*OFFSET('Filtr dle měsíce'!$R$5,MATCH('Filtr dle měsíce'!A283,'Filtr dle měsíce'!$AC$6:$AC$297,0),0,1,1),"")&gt;0,IFERROR(OFFSET('Tabulka klientů 2023'!$T$7,MATCH('Filtr dle měsíce'!A283,'Filtr dle měsíce'!$AC$6:$AC$297,0),0,1,1)*OFFSET('Filtr dle měsíce'!$R$5,MATCH('Filtr dle měsíce'!A283,'Filtr dle měsíce'!$AC$6:$AC$297,0),0,1,1),""),"")</f>
        <v/>
      </c>
      <c r="E283" s="75" t="str">
        <f ca="1">IF(IFERROR(OFFSET('Tabulka klientů 2023'!$W$7,MATCH('Filtr dle měsíce'!A283,'Filtr dle měsíce'!$AC$6:$AC$297,0),0,1,1)*OFFSET('Filtr dle měsíce'!$S$5,MATCH('Filtr dle měsíce'!A283,'Filtr dle měsíce'!$AC$6:$AC$297,0),0,1,1),"")&gt;0,IFERROR(OFFSET('Tabulka klientů 2023'!$W$7,MATCH('Filtr dle měsíce'!A283,'Filtr dle měsíce'!$AC$6:$AC$297,0),0,1,1)*OFFSET('Filtr dle měsíce'!$S$5,MATCH('Filtr dle měsíce'!A283,'Filtr dle měsíce'!$AC$6:$AC$297,0),0,1,1),""),"")</f>
        <v/>
      </c>
      <c r="F283" s="76" t="str">
        <f ca="1">IF(IFERROR(OFFSET('Tabulka klientů 2023'!$Z$7,MATCH('Filtr dle měsíce'!A283,'Filtr dle měsíce'!$AC$6:$AC$297,0),0,1,1)*OFFSET('Filtr dle měsíce'!$T$5,MATCH('Filtr dle měsíce'!A283,'Filtr dle měsíce'!$AC$6:$AC$297,0),0,1,1),"")&gt;0,IFERROR(OFFSET('Tabulka klientů 2023'!$Z$7,MATCH('Filtr dle měsíce'!A283,'Filtr dle měsíce'!$AC$6:$AC$297,0),0,1,1)*OFFSET('Filtr dle měsíce'!$T$5,MATCH('Filtr dle měsíce'!A283,'Filtr dle měsíce'!$AC$6:$AC$297,0),0,1,1),""),"")</f>
        <v/>
      </c>
      <c r="G283" s="75" t="str">
        <f ca="1">IF(IFERROR(OFFSET('Tabulka klientů 2023'!$AC$7,MATCH('Filtr dle měsíce'!A283,'Filtr dle měsíce'!$AC$6:$AC$297,0),0,1,1)*OFFSET('Filtr dle měsíce'!$U$5,MATCH('Filtr dle měsíce'!A283,'Filtr dle měsíce'!$AC$6:$AC$297,0),0,1,1),"")&gt;0,IFERROR(OFFSET('Tabulka klientů 2023'!$AC$7,MATCH('Filtr dle měsíce'!A283,'Filtr dle měsíce'!$AC$6:$AC$297,0),0,1,1)*OFFSET('Filtr dle měsíce'!$U$5,MATCH('Filtr dle měsíce'!A283,'Filtr dle měsíce'!$AC$6:$AC$297,0),0,1,1),""),"")</f>
        <v/>
      </c>
      <c r="H283" s="76" t="str">
        <f ca="1">IF(IFERROR(OFFSET('Tabulka klientů 2023'!$AF$7,MATCH('Filtr dle měsíce'!A283,'Filtr dle měsíce'!$AC$6:$AC$297,0),0,1,1)*OFFSET('Filtr dle měsíce'!$V$5,MATCH('Filtr dle měsíce'!A283,'Filtr dle měsíce'!$AC$6:$AC$297,0),0,1,1),"")&gt;0,IFERROR(OFFSET('Tabulka klientů 2023'!$AF$7,MATCH('Filtr dle měsíce'!A283,'Filtr dle měsíce'!$AC$6:$AC$297,0),0,1,1)*OFFSET('Filtr dle měsíce'!$V$5,MATCH('Filtr dle měsíce'!A283,'Filtr dle měsíce'!$AC$6:$AC$297,0),0,1,1),""),"")</f>
        <v/>
      </c>
      <c r="I283" s="75" t="str">
        <f ca="1">IF(IFERROR(OFFSET('Tabulka klientů 2023'!$AI$7,MATCH('Filtr dle měsíce'!A283,'Filtr dle měsíce'!$AC$6:$AC$297,0),0,1,1)*OFFSET('Filtr dle měsíce'!$W$5,MATCH('Filtr dle měsíce'!A283,'Filtr dle měsíce'!$AC$6:$AC$297,0),0,1,1),"")&gt;0,IFERROR(OFFSET('Tabulka klientů 2023'!$AI$7,MATCH('Filtr dle měsíce'!A283,'Filtr dle měsíce'!$AC$6:$AC$297,0),0,1,1)*OFFSET('Filtr dle měsíce'!$W$5,MATCH('Filtr dle měsíce'!A283,'Filtr dle měsíce'!$AC$6:$AC$297,0),0,1,1),""),"")</f>
        <v/>
      </c>
      <c r="J283" s="76" t="str">
        <f ca="1">IF(IFERROR(OFFSET('Tabulka klientů 2023'!$AL$7,MATCH('Filtr dle měsíce'!A283,'Filtr dle měsíce'!$AC$6:$AC$297,0),0,1,1)*OFFSET('Filtr dle měsíce'!$X$5,MATCH('Filtr dle měsíce'!A283,'Filtr dle měsíce'!$AC$6:$AC$297,0),0,1,1),"")&gt;0,IFERROR(OFFSET('Tabulka klientů 2023'!$AL$7,MATCH('Filtr dle měsíce'!A283,'Filtr dle měsíce'!$AC$6:$AC$297,0),0,1,1)*OFFSET('Filtr dle měsíce'!$X$5,MATCH('Filtr dle měsíce'!A283,'Filtr dle měsíce'!$AC$6:$AC$297,0),0,1,1),""),"")</f>
        <v/>
      </c>
      <c r="K283" s="75" t="str">
        <f ca="1">IF(IFERROR(OFFSET('Tabulka klientů 2023'!$AO$7,MATCH('Filtr dle měsíce'!A283,'Filtr dle měsíce'!$AC$6:$AC$297,0),0,1,1)*OFFSET('Filtr dle měsíce'!$Y$5,MATCH('Filtr dle měsíce'!A283,'Filtr dle měsíce'!$AC$6:$AC$297,0),0,1,1),"")&gt;0,IFERROR(OFFSET('Tabulka klientů 2023'!$AO$7,MATCH('Filtr dle měsíce'!A283,'Filtr dle měsíce'!$AC$6:$AC$297,0),0,1,1)*OFFSET('Filtr dle měsíce'!$Y$5,MATCH('Filtr dle měsíce'!A283,'Filtr dle měsíce'!$AC$6:$AC$297,0),0,1,1),""),"")</f>
        <v/>
      </c>
      <c r="L283" s="76" t="str">
        <f ca="1">IF(IFERROR(OFFSET('Tabulka klientů 2023'!$AR$7,MATCH('Filtr dle měsíce'!A283,'Filtr dle měsíce'!$AC$6:$AC$297,0),0,1,1)*OFFSET('Filtr dle měsíce'!$Z$5,MATCH('Filtr dle měsíce'!A283,'Filtr dle měsíce'!$AC$6:$AC$297,0),0,1,1),"")&gt;0,IFERROR(OFFSET('Tabulka klientů 2023'!$AR$7,MATCH('Filtr dle měsíce'!A283,'Filtr dle měsíce'!$AC$6:$AC$297,0),0,1,1)*OFFSET('Filtr dle měsíce'!$Z$5,MATCH('Filtr dle měsíce'!A283,'Filtr dle měsíce'!$AC$6:$AC$297,0),0,1,1),""),"")</f>
        <v/>
      </c>
      <c r="M283" s="77" t="str">
        <f ca="1">IF(IFERROR(OFFSET('Tabulka klientů 2023'!$AU$7,MATCH('Filtr dle měsíce'!A283,'Filtr dle měsíce'!$AC$6:$AC$297,0),0,1,1)*OFFSET('Filtr dle měsíce'!$AA$5,MATCH('Filtr dle měsíce'!A283,'Filtr dle měsíce'!$AC$6:$AC$297,0),0,1,1),"")&gt;0,IFERROR(OFFSET('Tabulka klientů 2023'!$AU$7,MATCH('Filtr dle měsíce'!A283,'Filtr dle měsíce'!$AC$6:$AC$297,0),0,1,1)*OFFSET('Filtr dle měsíce'!$AA$5,MATCH('Filtr dle měsíce'!A283,'Filtr dle měsíce'!$AC$6:$AC$297,0),0,1,1),""),"")</f>
        <v/>
      </c>
      <c r="N283" s="78" t="str">
        <f t="shared" ca="1" si="510"/>
        <v/>
      </c>
      <c r="Q283" s="51">
        <f>IF('Tabulka klientů 2023'!R285='Filtr dle měsíce'!$C$1,1,0)</f>
        <v>0</v>
      </c>
      <c r="R283" s="51">
        <f>IF('Tabulka klientů 2023'!U285='Filtr dle měsíce'!$C$1,1,0)</f>
        <v>0</v>
      </c>
      <c r="S283" s="51">
        <f>IF('Tabulka klientů 2023'!X285='Filtr dle měsíce'!$C$1,1,0)</f>
        <v>0</v>
      </c>
      <c r="T283" s="51">
        <f>IF('Tabulka klientů 2023'!AA285='Filtr dle měsíce'!$C$1,1,0)</f>
        <v>0</v>
      </c>
      <c r="U283" s="51">
        <f>IF('Tabulka klientů 2023'!AD285='Filtr dle měsíce'!$C$1,1,0)</f>
        <v>0</v>
      </c>
      <c r="V283" s="51">
        <f>IF('Tabulka klientů 2023'!AG285='Filtr dle měsíce'!$C$1,1,0)</f>
        <v>0</v>
      </c>
      <c r="W283" s="51">
        <f>IF('Tabulka klientů 2023'!AJ285='Filtr dle měsíce'!$C$1,1,0)</f>
        <v>0</v>
      </c>
      <c r="X283" s="1">
        <f>IF('Tabulka klientů 2023'!AM285='Filtr dle měsíce'!$C$1,1,0)</f>
        <v>0</v>
      </c>
      <c r="Y283" s="1">
        <f>IF('Tabulka klientů 2023'!AP285='Filtr dle měsíce'!$C$1,1,0)</f>
        <v>0</v>
      </c>
      <c r="Z283" s="1">
        <f>IF('Tabulka klientů 2023'!AS285='Filtr dle měsíce'!$C$1,1,0)</f>
        <v>0</v>
      </c>
      <c r="AA283" s="1">
        <f>IF('Tabulka klientů 2023'!AV285='Filtr dle měsíce'!$C$1,1,0)</f>
        <v>0</v>
      </c>
      <c r="AB283" s="1">
        <f t="shared" si="513"/>
        <v>0</v>
      </c>
      <c r="AC283" s="1">
        <f t="shared" si="514"/>
        <v>0</v>
      </c>
      <c r="AE283" s="51">
        <f>IF('Tabulka klientů 2023'!S285="ANO",1,0)</f>
        <v>0</v>
      </c>
      <c r="AF283" s="51">
        <f>IF('Tabulka klientů 2023'!V285="ANO",1,0)</f>
        <v>0</v>
      </c>
      <c r="AG283" s="51">
        <f>IF('Tabulka klientů 2023'!Y285="ANO",1,0)</f>
        <v>0</v>
      </c>
      <c r="AH283" s="51">
        <f>IF('Tabulka klientů 2023'!AB285="ANO",1,0)</f>
        <v>0</v>
      </c>
      <c r="AI283" s="51">
        <f>IF('Tabulka klientů 2023'!AE285="ANO",1,0)</f>
        <v>0</v>
      </c>
      <c r="AJ283" s="51">
        <f>IF('Tabulka klientů 2023'!AH285="ANO",1,0)</f>
        <v>0</v>
      </c>
      <c r="AK283" s="51">
        <f>IF('Tabulka klientů 2023'!AK285="ANO",1,0)</f>
        <v>0</v>
      </c>
      <c r="AL283" s="51">
        <f>IF('Tabulka klientů 2023'!AN285="ANO",1,0)</f>
        <v>0</v>
      </c>
      <c r="AM283" s="51">
        <f>IF('Tabulka klientů 2023'!AQ285="ANO",1,0)</f>
        <v>0</v>
      </c>
      <c r="AN283" s="51">
        <f>IF('Tabulka klientů 2023'!AT285="ANO",1,0)</f>
        <v>0</v>
      </c>
      <c r="AO283" s="51">
        <f>IF('Tabulka klientů 2023'!AW285="ANO",1,0)</f>
        <v>0</v>
      </c>
      <c r="AP283" s="51" t="e">
        <f t="shared" ref="AP283:AQ283" si="559">#N/A</f>
        <v>#N/A</v>
      </c>
      <c r="AQ283" s="51" t="e">
        <f t="shared" si="559"/>
        <v>#N/A</v>
      </c>
      <c r="AR283" s="51"/>
      <c r="AS283" s="1">
        <f t="shared" ref="AS283:BC283" si="560">SUM(Q283+AE283)</f>
        <v>0</v>
      </c>
      <c r="AT283" s="1">
        <f t="shared" si="560"/>
        <v>0</v>
      </c>
      <c r="AU283" s="1">
        <f t="shared" si="560"/>
        <v>0</v>
      </c>
      <c r="AV283" s="1">
        <f t="shared" si="560"/>
        <v>0</v>
      </c>
      <c r="AW283" s="1">
        <f t="shared" si="560"/>
        <v>0</v>
      </c>
      <c r="AX283" s="1">
        <f t="shared" si="560"/>
        <v>0</v>
      </c>
      <c r="AY283" s="1">
        <f t="shared" si="560"/>
        <v>0</v>
      </c>
      <c r="AZ283" s="1">
        <f t="shared" si="560"/>
        <v>0</v>
      </c>
      <c r="BA283" s="1">
        <f t="shared" si="560"/>
        <v>0</v>
      </c>
      <c r="BB283" s="1">
        <f t="shared" si="560"/>
        <v>0</v>
      </c>
      <c r="BC283" s="1">
        <f t="shared" si="560"/>
        <v>0</v>
      </c>
      <c r="BD283" s="1"/>
      <c r="BE283" s="79" t="str">
        <f ca="1">IF(IFERROR(OFFSET('Filtr dle měsíce'!AS$5,MATCH('Filtr dle měsíce'!$A282,'Filtr dle měsíce'!$AC$6:$AC$297,0),0,1,1)*OFFSET('Filtr dle měsíce'!AS$5,MATCH('Filtr dle měsíce'!$A282,'Filtr dle měsíce'!$AC$6:$AC$297,0),0,1,1),"")&gt;0,IFERROR(OFFSET('Filtr dle měsíce'!AS$5,MATCH('Filtr dle měsíce'!$A282,'Filtr dle měsíce'!$AC$6:$AC$297,0),0,1,1)*OFFSET('Filtr dle měsíce'!AS$5,MATCH('Filtr dle měsíce'!$A282,'Filtr dle měsíce'!$AC$6:$AC$297,0),0,1,1),""),"")</f>
        <v/>
      </c>
      <c r="BF283" s="79" t="str">
        <f ca="1">IF(IFERROR(OFFSET('Filtr dle měsíce'!AT$5,MATCH('Filtr dle měsíce'!$A282,'Filtr dle měsíce'!$AC$6:$AC$297,0),0,1,1)*OFFSET('Filtr dle měsíce'!AT$5,MATCH('Filtr dle měsíce'!$A282,'Filtr dle měsíce'!$AC$6:$AC$297,0),0,1,1),"")&gt;0,IFERROR(OFFSET('Filtr dle měsíce'!AT$5,MATCH('Filtr dle měsíce'!$A282,'Filtr dle měsíce'!$AC$6:$AC$297,0),0,1,1)*OFFSET('Filtr dle měsíce'!AT$5,MATCH('Filtr dle měsíce'!$A282,'Filtr dle měsíce'!$AC$6:$AC$297,0),0,1,1),""),"")</f>
        <v/>
      </c>
      <c r="BG283" s="79" t="str">
        <f ca="1">IF(IFERROR(OFFSET('Filtr dle měsíce'!AU$5,MATCH('Filtr dle měsíce'!$A282,'Filtr dle měsíce'!$AC$6:$AC$297,0),0,1,1)*OFFSET('Filtr dle měsíce'!AU$5,MATCH('Filtr dle měsíce'!$A282,'Filtr dle měsíce'!$AC$6:$AC$297,0),0,1,1),"")&gt;0,IFERROR(OFFSET('Filtr dle měsíce'!AU$5,MATCH('Filtr dle měsíce'!$A282,'Filtr dle měsíce'!$AC$6:$AC$297,0),0,1,1)*OFFSET('Filtr dle měsíce'!AU$5,MATCH('Filtr dle měsíce'!$A282,'Filtr dle měsíce'!$AC$6:$AC$297,0),0,1,1),""),"")</f>
        <v/>
      </c>
      <c r="BH283" s="79" t="str">
        <f ca="1">IF(IFERROR(OFFSET('Filtr dle měsíce'!AV$5,MATCH('Filtr dle měsíce'!$A282,'Filtr dle měsíce'!$AC$6:$AC$297,0),0,1,1)*OFFSET('Filtr dle měsíce'!AV$5,MATCH('Filtr dle měsíce'!$A282,'Filtr dle měsíce'!$AC$6:$AC$297,0),0,1,1),"")&gt;0,IFERROR(OFFSET('Filtr dle měsíce'!AV$5,MATCH('Filtr dle měsíce'!$A282,'Filtr dle měsíce'!$AC$6:$AC$297,0),0,1,1)*OFFSET('Filtr dle měsíce'!AV$5,MATCH('Filtr dle měsíce'!$A282,'Filtr dle měsíce'!$AC$6:$AC$297,0),0,1,1),""),"")</f>
        <v/>
      </c>
      <c r="BI283" s="79" t="str">
        <f ca="1">IF(IFERROR(OFFSET('Filtr dle měsíce'!AW$5,MATCH('Filtr dle měsíce'!$A282,'Filtr dle měsíce'!$AC$6:$AC$297,0),0,1,1)*OFFSET('Filtr dle měsíce'!AW$5,MATCH('Filtr dle měsíce'!$A282,'Filtr dle měsíce'!$AC$6:$AC$297,0),0,1,1),"")&gt;0,IFERROR(OFFSET('Filtr dle měsíce'!AW$5,MATCH('Filtr dle měsíce'!$A282,'Filtr dle měsíce'!$AC$6:$AC$297,0),0,1,1)*OFFSET('Filtr dle měsíce'!AW$5,MATCH('Filtr dle měsíce'!$A282,'Filtr dle měsíce'!$AC$6:$AC$297,0),0,1,1),""),"")</f>
        <v/>
      </c>
      <c r="BJ283" s="79" t="str">
        <f ca="1">IF(IFERROR(OFFSET('Filtr dle měsíce'!AX$5,MATCH('Filtr dle měsíce'!$A282,'Filtr dle měsíce'!$AC$6:$AC$297,0),0,1,1)*OFFSET('Filtr dle měsíce'!AX$5,MATCH('Filtr dle měsíce'!$A282,'Filtr dle měsíce'!$AC$6:$AC$297,0),0,1,1),"")&gt;0,IFERROR(OFFSET('Filtr dle měsíce'!AX$5,MATCH('Filtr dle měsíce'!$A282,'Filtr dle měsíce'!$AC$6:$AC$297,0),0,1,1)*OFFSET('Filtr dle měsíce'!AX$5,MATCH('Filtr dle měsíce'!$A282,'Filtr dle měsíce'!$AC$6:$AC$297,0),0,1,1),""),"")</f>
        <v/>
      </c>
      <c r="BK283" s="79" t="str">
        <f ca="1">IF(IFERROR(OFFSET('Filtr dle měsíce'!AY$5,MATCH('Filtr dle měsíce'!$A282,'Filtr dle měsíce'!$AC$6:$AC$297,0),0,1,1)*OFFSET('Filtr dle měsíce'!AY$5,MATCH('Filtr dle měsíce'!$A282,'Filtr dle měsíce'!$AC$6:$AC$297,0),0,1,1),"")&gt;0,IFERROR(OFFSET('Filtr dle měsíce'!AY$5,MATCH('Filtr dle měsíce'!$A282,'Filtr dle měsíce'!$AC$6:$AC$297,0),0,1,1)*OFFSET('Filtr dle měsíce'!AY$5,MATCH('Filtr dle měsíce'!$A282,'Filtr dle měsíce'!$AC$6:$AC$297,0),0,1,1),""),"")</f>
        <v/>
      </c>
      <c r="BL283" s="79" t="str">
        <f ca="1">IF(IFERROR(OFFSET('Filtr dle měsíce'!AZ$5,MATCH('Filtr dle měsíce'!$A282,'Filtr dle měsíce'!$AC$6:$AC$297,0),0,1,1)*OFFSET('Filtr dle měsíce'!AZ$5,MATCH('Filtr dle měsíce'!$A282,'Filtr dle měsíce'!$AC$6:$AC$297,0),0,1,1),"")&gt;0,IFERROR(OFFSET('Filtr dle měsíce'!AZ$5,MATCH('Filtr dle měsíce'!$A282,'Filtr dle měsíce'!$AC$6:$AC$297,0),0,1,1)*OFFSET('Filtr dle měsíce'!AZ$5,MATCH('Filtr dle měsíce'!$A282,'Filtr dle měsíce'!$AC$6:$AC$297,0),0,1,1),""),"")</f>
        <v/>
      </c>
      <c r="BM283" s="79" t="str">
        <f ca="1">IF(IFERROR(OFFSET('Filtr dle měsíce'!BA$5,MATCH('Filtr dle měsíce'!$A282,'Filtr dle měsíce'!$AC$6:$AC$297,0),0,1,1)*OFFSET('Filtr dle měsíce'!BA$5,MATCH('Filtr dle měsíce'!$A282,'Filtr dle měsíce'!$AC$6:$AC$297,0),0,1,1),"")&gt;0,IFERROR(OFFSET('Filtr dle měsíce'!BA$5,MATCH('Filtr dle měsíce'!$A282,'Filtr dle měsíce'!$AC$6:$AC$297,0),0,1,1)*OFFSET('Filtr dle měsíce'!BA$5,MATCH('Filtr dle měsíce'!$A282,'Filtr dle měsíce'!$AC$6:$AC$297,0),0,1,1),""),"")</f>
        <v/>
      </c>
      <c r="BN283" s="79" t="str">
        <f ca="1">IF(IFERROR(OFFSET('Filtr dle měsíce'!BB$5,MATCH('Filtr dle měsíce'!$A282,'Filtr dle měsíce'!$AC$6:$AC$297,0),0,1,1)*OFFSET('Filtr dle měsíce'!BB$5,MATCH('Filtr dle měsíce'!$A282,'Filtr dle měsíce'!$AC$6:$AC$297,0),0,1,1),"")&gt;0,IFERROR(OFFSET('Filtr dle měsíce'!BB$5,MATCH('Filtr dle měsíce'!$A282,'Filtr dle měsíce'!$AC$6:$AC$297,0),0,1,1)*OFFSET('Filtr dle měsíce'!BB$5,MATCH('Filtr dle měsíce'!$A282,'Filtr dle měsíce'!$AC$6:$AC$297,0),0,1,1),""),"")</f>
        <v/>
      </c>
      <c r="BO283" s="79" t="str">
        <f ca="1">IF(IFERROR(OFFSET('Filtr dle měsíce'!BC$5,MATCH('Filtr dle měsíce'!$A282,'Filtr dle měsíce'!$AC$6:$AC$297,0),0,1,1)*OFFSET('Filtr dle měsíce'!BC$5,MATCH('Filtr dle měsíce'!$A282,'Filtr dle měsíce'!$AC$6:$AC$297,0),0,1,1),"")&gt;0,IFERROR(OFFSET('Filtr dle měsíce'!BC$5,MATCH('Filtr dle měsíce'!$A282,'Filtr dle měsíce'!$AC$6:$AC$297,0),0,1,1)*OFFSET('Filtr dle měsíce'!BC$5,MATCH('Filtr dle měsíce'!$A282,'Filtr dle měsíce'!$AC$6:$AC$297,0),0,1,1),""),"")</f>
        <v/>
      </c>
      <c r="BP283" s="79"/>
      <c r="BQ283" s="79"/>
    </row>
    <row r="284" spans="1:69" ht="14.25" customHeight="1" x14ac:dyDescent="0.4">
      <c r="A284" s="51">
        <v>280</v>
      </c>
      <c r="B284" s="74" t="str">
        <f ca="1">IFERROR(TEXT(OFFSET('Tabulka klientů 2023'!$C$7,MATCH('Filtr dle měsíce'!A284,'Filtr dle měsíce'!$AC$6:$AC$297,0),0,1,1),""),"")</f>
        <v/>
      </c>
      <c r="C284" s="75" t="str">
        <f ca="1">IF(IFERROR(OFFSET('Tabulka klientů 2023'!$Q$7,MATCH('Filtr dle měsíce'!A284,'Filtr dle měsíce'!$AC$6:$AC$297,0),0,1,1)*OFFSET('Filtr dle měsíce'!$Q$5,MATCH('Filtr dle měsíce'!A284,'Filtr dle měsíce'!$AC$6:$AC$297,0),0,1,1),"")&gt;0,IFERROR(OFFSET('Tabulka klientů 2023'!$Q$7,MATCH('Filtr dle měsíce'!A284,'Filtr dle měsíce'!$AC$6:$AC$297,0),0,1,1)*OFFSET('Filtr dle měsíce'!$Q$5,MATCH('Filtr dle měsíce'!A284,'Filtr dle měsíce'!$AC$6:$AC$297,0),0,1,1),""),"")</f>
        <v/>
      </c>
      <c r="D284" s="76" t="str">
        <f ca="1">IF(IFERROR(OFFSET('Tabulka klientů 2023'!$T$7,MATCH('Filtr dle měsíce'!A284,'Filtr dle měsíce'!$AC$6:$AC$297,0),0,1,1)*OFFSET('Filtr dle měsíce'!$R$5,MATCH('Filtr dle měsíce'!A284,'Filtr dle měsíce'!$AC$6:$AC$297,0),0,1,1),"")&gt;0,IFERROR(OFFSET('Tabulka klientů 2023'!$T$7,MATCH('Filtr dle měsíce'!A284,'Filtr dle měsíce'!$AC$6:$AC$297,0),0,1,1)*OFFSET('Filtr dle měsíce'!$R$5,MATCH('Filtr dle měsíce'!A284,'Filtr dle měsíce'!$AC$6:$AC$297,0),0,1,1),""),"")</f>
        <v/>
      </c>
      <c r="E284" s="75" t="str">
        <f ca="1">IF(IFERROR(OFFSET('Tabulka klientů 2023'!$W$7,MATCH('Filtr dle měsíce'!A284,'Filtr dle měsíce'!$AC$6:$AC$297,0),0,1,1)*OFFSET('Filtr dle měsíce'!$S$5,MATCH('Filtr dle měsíce'!A284,'Filtr dle měsíce'!$AC$6:$AC$297,0),0,1,1),"")&gt;0,IFERROR(OFFSET('Tabulka klientů 2023'!$W$7,MATCH('Filtr dle měsíce'!A284,'Filtr dle měsíce'!$AC$6:$AC$297,0),0,1,1)*OFFSET('Filtr dle měsíce'!$S$5,MATCH('Filtr dle měsíce'!A284,'Filtr dle měsíce'!$AC$6:$AC$297,0),0,1,1),""),"")</f>
        <v/>
      </c>
      <c r="F284" s="76" t="str">
        <f ca="1">IF(IFERROR(OFFSET('Tabulka klientů 2023'!$Z$7,MATCH('Filtr dle měsíce'!A284,'Filtr dle měsíce'!$AC$6:$AC$297,0),0,1,1)*OFFSET('Filtr dle měsíce'!$T$5,MATCH('Filtr dle měsíce'!A284,'Filtr dle měsíce'!$AC$6:$AC$297,0),0,1,1),"")&gt;0,IFERROR(OFFSET('Tabulka klientů 2023'!$Z$7,MATCH('Filtr dle měsíce'!A284,'Filtr dle měsíce'!$AC$6:$AC$297,0),0,1,1)*OFFSET('Filtr dle měsíce'!$T$5,MATCH('Filtr dle měsíce'!A284,'Filtr dle měsíce'!$AC$6:$AC$297,0),0,1,1),""),"")</f>
        <v/>
      </c>
      <c r="G284" s="75" t="str">
        <f ca="1">IF(IFERROR(OFFSET('Tabulka klientů 2023'!$AC$7,MATCH('Filtr dle měsíce'!A284,'Filtr dle měsíce'!$AC$6:$AC$297,0),0,1,1)*OFFSET('Filtr dle měsíce'!$U$5,MATCH('Filtr dle měsíce'!A284,'Filtr dle měsíce'!$AC$6:$AC$297,0),0,1,1),"")&gt;0,IFERROR(OFFSET('Tabulka klientů 2023'!$AC$7,MATCH('Filtr dle měsíce'!A284,'Filtr dle měsíce'!$AC$6:$AC$297,0),0,1,1)*OFFSET('Filtr dle měsíce'!$U$5,MATCH('Filtr dle měsíce'!A284,'Filtr dle měsíce'!$AC$6:$AC$297,0),0,1,1),""),"")</f>
        <v/>
      </c>
      <c r="H284" s="76" t="str">
        <f ca="1">IF(IFERROR(OFFSET('Tabulka klientů 2023'!$AF$7,MATCH('Filtr dle měsíce'!A284,'Filtr dle měsíce'!$AC$6:$AC$297,0),0,1,1)*OFFSET('Filtr dle měsíce'!$V$5,MATCH('Filtr dle měsíce'!A284,'Filtr dle měsíce'!$AC$6:$AC$297,0),0,1,1),"")&gt;0,IFERROR(OFFSET('Tabulka klientů 2023'!$AF$7,MATCH('Filtr dle měsíce'!A284,'Filtr dle měsíce'!$AC$6:$AC$297,0),0,1,1)*OFFSET('Filtr dle měsíce'!$V$5,MATCH('Filtr dle měsíce'!A284,'Filtr dle měsíce'!$AC$6:$AC$297,0),0,1,1),""),"")</f>
        <v/>
      </c>
      <c r="I284" s="75" t="str">
        <f ca="1">IF(IFERROR(OFFSET('Tabulka klientů 2023'!$AI$7,MATCH('Filtr dle měsíce'!A284,'Filtr dle měsíce'!$AC$6:$AC$297,0),0,1,1)*OFFSET('Filtr dle měsíce'!$W$5,MATCH('Filtr dle měsíce'!A284,'Filtr dle měsíce'!$AC$6:$AC$297,0),0,1,1),"")&gt;0,IFERROR(OFFSET('Tabulka klientů 2023'!$AI$7,MATCH('Filtr dle měsíce'!A284,'Filtr dle měsíce'!$AC$6:$AC$297,0),0,1,1)*OFFSET('Filtr dle měsíce'!$W$5,MATCH('Filtr dle měsíce'!A284,'Filtr dle měsíce'!$AC$6:$AC$297,0),0,1,1),""),"")</f>
        <v/>
      </c>
      <c r="J284" s="76" t="str">
        <f ca="1">IF(IFERROR(OFFSET('Tabulka klientů 2023'!$AL$7,MATCH('Filtr dle měsíce'!A284,'Filtr dle měsíce'!$AC$6:$AC$297,0),0,1,1)*OFFSET('Filtr dle měsíce'!$X$5,MATCH('Filtr dle měsíce'!A284,'Filtr dle měsíce'!$AC$6:$AC$297,0),0,1,1),"")&gt;0,IFERROR(OFFSET('Tabulka klientů 2023'!$AL$7,MATCH('Filtr dle měsíce'!A284,'Filtr dle měsíce'!$AC$6:$AC$297,0),0,1,1)*OFFSET('Filtr dle měsíce'!$X$5,MATCH('Filtr dle měsíce'!A284,'Filtr dle měsíce'!$AC$6:$AC$297,0),0,1,1),""),"")</f>
        <v/>
      </c>
      <c r="K284" s="75" t="str">
        <f ca="1">IF(IFERROR(OFFSET('Tabulka klientů 2023'!$AO$7,MATCH('Filtr dle měsíce'!A284,'Filtr dle měsíce'!$AC$6:$AC$297,0),0,1,1)*OFFSET('Filtr dle měsíce'!$Y$5,MATCH('Filtr dle měsíce'!A284,'Filtr dle měsíce'!$AC$6:$AC$297,0),0,1,1),"")&gt;0,IFERROR(OFFSET('Tabulka klientů 2023'!$AO$7,MATCH('Filtr dle měsíce'!A284,'Filtr dle měsíce'!$AC$6:$AC$297,0),0,1,1)*OFFSET('Filtr dle měsíce'!$Y$5,MATCH('Filtr dle měsíce'!A284,'Filtr dle měsíce'!$AC$6:$AC$297,0),0,1,1),""),"")</f>
        <v/>
      </c>
      <c r="L284" s="76" t="str">
        <f ca="1">IF(IFERROR(OFFSET('Tabulka klientů 2023'!$AR$7,MATCH('Filtr dle měsíce'!A284,'Filtr dle měsíce'!$AC$6:$AC$297,0),0,1,1)*OFFSET('Filtr dle měsíce'!$Z$5,MATCH('Filtr dle měsíce'!A284,'Filtr dle měsíce'!$AC$6:$AC$297,0),0,1,1),"")&gt;0,IFERROR(OFFSET('Tabulka klientů 2023'!$AR$7,MATCH('Filtr dle měsíce'!A284,'Filtr dle měsíce'!$AC$6:$AC$297,0),0,1,1)*OFFSET('Filtr dle měsíce'!$Z$5,MATCH('Filtr dle měsíce'!A284,'Filtr dle měsíce'!$AC$6:$AC$297,0),0,1,1),""),"")</f>
        <v/>
      </c>
      <c r="M284" s="77" t="str">
        <f ca="1">IF(IFERROR(OFFSET('Tabulka klientů 2023'!$AU$7,MATCH('Filtr dle měsíce'!A284,'Filtr dle měsíce'!$AC$6:$AC$297,0),0,1,1)*OFFSET('Filtr dle měsíce'!$AA$5,MATCH('Filtr dle měsíce'!A284,'Filtr dle měsíce'!$AC$6:$AC$297,0),0,1,1),"")&gt;0,IFERROR(OFFSET('Tabulka klientů 2023'!$AU$7,MATCH('Filtr dle měsíce'!A284,'Filtr dle měsíce'!$AC$6:$AC$297,0),0,1,1)*OFFSET('Filtr dle měsíce'!$AA$5,MATCH('Filtr dle měsíce'!A284,'Filtr dle měsíce'!$AC$6:$AC$297,0),0,1,1),""),"")</f>
        <v/>
      </c>
      <c r="N284" s="78" t="str">
        <f t="shared" ca="1" si="510"/>
        <v/>
      </c>
      <c r="Q284" s="51">
        <f>IF('Tabulka klientů 2023'!R286='Filtr dle měsíce'!$C$1,1,0)</f>
        <v>0</v>
      </c>
      <c r="R284" s="51">
        <f>IF('Tabulka klientů 2023'!U286='Filtr dle měsíce'!$C$1,1,0)</f>
        <v>0</v>
      </c>
      <c r="S284" s="51">
        <f>IF('Tabulka klientů 2023'!X286='Filtr dle měsíce'!$C$1,1,0)</f>
        <v>0</v>
      </c>
      <c r="T284" s="51">
        <f>IF('Tabulka klientů 2023'!AA286='Filtr dle měsíce'!$C$1,1,0)</f>
        <v>0</v>
      </c>
      <c r="U284" s="51">
        <f>IF('Tabulka klientů 2023'!AD286='Filtr dle měsíce'!$C$1,1,0)</f>
        <v>0</v>
      </c>
      <c r="V284" s="51">
        <f>IF('Tabulka klientů 2023'!AG286='Filtr dle měsíce'!$C$1,1,0)</f>
        <v>0</v>
      </c>
      <c r="W284" s="51">
        <f>IF('Tabulka klientů 2023'!AJ286='Filtr dle měsíce'!$C$1,1,0)</f>
        <v>0</v>
      </c>
      <c r="X284" s="1">
        <f>IF('Tabulka klientů 2023'!AM286='Filtr dle měsíce'!$C$1,1,0)</f>
        <v>0</v>
      </c>
      <c r="Y284" s="1">
        <f>IF('Tabulka klientů 2023'!AP286='Filtr dle měsíce'!$C$1,1,0)</f>
        <v>0</v>
      </c>
      <c r="Z284" s="1">
        <f>IF('Tabulka klientů 2023'!AS286='Filtr dle měsíce'!$C$1,1,0)</f>
        <v>0</v>
      </c>
      <c r="AA284" s="1">
        <f>IF('Tabulka klientů 2023'!AV286='Filtr dle měsíce'!$C$1,1,0)</f>
        <v>0</v>
      </c>
      <c r="AB284" s="1">
        <f t="shared" si="513"/>
        <v>0</v>
      </c>
      <c r="AC284" s="1">
        <f t="shared" si="514"/>
        <v>0</v>
      </c>
      <c r="AE284" s="51">
        <f>IF('Tabulka klientů 2023'!S286="ANO",1,0)</f>
        <v>0</v>
      </c>
      <c r="AF284" s="51">
        <f>IF('Tabulka klientů 2023'!V286="ANO",1,0)</f>
        <v>0</v>
      </c>
      <c r="AG284" s="51">
        <f>IF('Tabulka klientů 2023'!Y286="ANO",1,0)</f>
        <v>0</v>
      </c>
      <c r="AH284" s="51">
        <f>IF('Tabulka klientů 2023'!AB286="ANO",1,0)</f>
        <v>0</v>
      </c>
      <c r="AI284" s="51">
        <f>IF('Tabulka klientů 2023'!AE286="ANO",1,0)</f>
        <v>0</v>
      </c>
      <c r="AJ284" s="51">
        <f>IF('Tabulka klientů 2023'!AH286="ANO",1,0)</f>
        <v>0</v>
      </c>
      <c r="AK284" s="51">
        <f>IF('Tabulka klientů 2023'!AK286="ANO",1,0)</f>
        <v>0</v>
      </c>
      <c r="AL284" s="51">
        <f>IF('Tabulka klientů 2023'!AN286="ANO",1,0)</f>
        <v>0</v>
      </c>
      <c r="AM284" s="51">
        <f>IF('Tabulka klientů 2023'!AQ286="ANO",1,0)</f>
        <v>0</v>
      </c>
      <c r="AN284" s="51">
        <f>IF('Tabulka klientů 2023'!AT286="ANO",1,0)</f>
        <v>0</v>
      </c>
      <c r="AO284" s="51">
        <f>IF('Tabulka klientů 2023'!AW286="ANO",1,0)</f>
        <v>0</v>
      </c>
      <c r="AP284" s="51" t="e">
        <f t="shared" ref="AP284:AQ284" si="561">#N/A</f>
        <v>#N/A</v>
      </c>
      <c r="AQ284" s="51" t="e">
        <f t="shared" si="561"/>
        <v>#N/A</v>
      </c>
      <c r="AR284" s="51"/>
      <c r="AS284" s="1">
        <f t="shared" ref="AS284:BC284" si="562">SUM(Q284+AE284)</f>
        <v>0</v>
      </c>
      <c r="AT284" s="1">
        <f t="shared" si="562"/>
        <v>0</v>
      </c>
      <c r="AU284" s="1">
        <f t="shared" si="562"/>
        <v>0</v>
      </c>
      <c r="AV284" s="1">
        <f t="shared" si="562"/>
        <v>0</v>
      </c>
      <c r="AW284" s="1">
        <f t="shared" si="562"/>
        <v>0</v>
      </c>
      <c r="AX284" s="1">
        <f t="shared" si="562"/>
        <v>0</v>
      </c>
      <c r="AY284" s="1">
        <f t="shared" si="562"/>
        <v>0</v>
      </c>
      <c r="AZ284" s="1">
        <f t="shared" si="562"/>
        <v>0</v>
      </c>
      <c r="BA284" s="1">
        <f t="shared" si="562"/>
        <v>0</v>
      </c>
      <c r="BB284" s="1">
        <f t="shared" si="562"/>
        <v>0</v>
      </c>
      <c r="BC284" s="1">
        <f t="shared" si="562"/>
        <v>0</v>
      </c>
      <c r="BD284" s="1"/>
      <c r="BE284" s="79" t="str">
        <f ca="1">IF(IFERROR(OFFSET('Filtr dle měsíce'!AS$5,MATCH('Filtr dle měsíce'!$A283,'Filtr dle měsíce'!$AC$6:$AC$297,0),0,1,1)*OFFSET('Filtr dle měsíce'!AS$5,MATCH('Filtr dle měsíce'!$A283,'Filtr dle měsíce'!$AC$6:$AC$297,0),0,1,1),"")&gt;0,IFERROR(OFFSET('Filtr dle měsíce'!AS$5,MATCH('Filtr dle měsíce'!$A283,'Filtr dle měsíce'!$AC$6:$AC$297,0),0,1,1)*OFFSET('Filtr dle měsíce'!AS$5,MATCH('Filtr dle měsíce'!$A283,'Filtr dle měsíce'!$AC$6:$AC$297,0),0,1,1),""),"")</f>
        <v/>
      </c>
      <c r="BF284" s="79" t="str">
        <f ca="1">IF(IFERROR(OFFSET('Filtr dle měsíce'!AT$5,MATCH('Filtr dle měsíce'!$A283,'Filtr dle měsíce'!$AC$6:$AC$297,0),0,1,1)*OFFSET('Filtr dle měsíce'!AT$5,MATCH('Filtr dle měsíce'!$A283,'Filtr dle měsíce'!$AC$6:$AC$297,0),0,1,1),"")&gt;0,IFERROR(OFFSET('Filtr dle měsíce'!AT$5,MATCH('Filtr dle měsíce'!$A283,'Filtr dle měsíce'!$AC$6:$AC$297,0),0,1,1)*OFFSET('Filtr dle měsíce'!AT$5,MATCH('Filtr dle měsíce'!$A283,'Filtr dle měsíce'!$AC$6:$AC$297,0),0,1,1),""),"")</f>
        <v/>
      </c>
      <c r="BG284" s="79" t="str">
        <f ca="1">IF(IFERROR(OFFSET('Filtr dle měsíce'!AU$5,MATCH('Filtr dle měsíce'!$A283,'Filtr dle měsíce'!$AC$6:$AC$297,0),0,1,1)*OFFSET('Filtr dle měsíce'!AU$5,MATCH('Filtr dle měsíce'!$A283,'Filtr dle měsíce'!$AC$6:$AC$297,0),0,1,1),"")&gt;0,IFERROR(OFFSET('Filtr dle měsíce'!AU$5,MATCH('Filtr dle měsíce'!$A283,'Filtr dle měsíce'!$AC$6:$AC$297,0),0,1,1)*OFFSET('Filtr dle měsíce'!AU$5,MATCH('Filtr dle měsíce'!$A283,'Filtr dle měsíce'!$AC$6:$AC$297,0),0,1,1),""),"")</f>
        <v/>
      </c>
      <c r="BH284" s="79" t="str">
        <f ca="1">IF(IFERROR(OFFSET('Filtr dle měsíce'!AV$5,MATCH('Filtr dle měsíce'!$A283,'Filtr dle měsíce'!$AC$6:$AC$297,0),0,1,1)*OFFSET('Filtr dle měsíce'!AV$5,MATCH('Filtr dle měsíce'!$A283,'Filtr dle měsíce'!$AC$6:$AC$297,0),0,1,1),"")&gt;0,IFERROR(OFFSET('Filtr dle měsíce'!AV$5,MATCH('Filtr dle měsíce'!$A283,'Filtr dle měsíce'!$AC$6:$AC$297,0),0,1,1)*OFFSET('Filtr dle měsíce'!AV$5,MATCH('Filtr dle měsíce'!$A283,'Filtr dle měsíce'!$AC$6:$AC$297,0),0,1,1),""),"")</f>
        <v/>
      </c>
      <c r="BI284" s="79" t="str">
        <f ca="1">IF(IFERROR(OFFSET('Filtr dle měsíce'!AW$5,MATCH('Filtr dle měsíce'!$A283,'Filtr dle měsíce'!$AC$6:$AC$297,0),0,1,1)*OFFSET('Filtr dle měsíce'!AW$5,MATCH('Filtr dle měsíce'!$A283,'Filtr dle měsíce'!$AC$6:$AC$297,0),0,1,1),"")&gt;0,IFERROR(OFFSET('Filtr dle měsíce'!AW$5,MATCH('Filtr dle měsíce'!$A283,'Filtr dle měsíce'!$AC$6:$AC$297,0),0,1,1)*OFFSET('Filtr dle měsíce'!AW$5,MATCH('Filtr dle měsíce'!$A283,'Filtr dle měsíce'!$AC$6:$AC$297,0),0,1,1),""),"")</f>
        <v/>
      </c>
      <c r="BJ284" s="79" t="str">
        <f ca="1">IF(IFERROR(OFFSET('Filtr dle měsíce'!AX$5,MATCH('Filtr dle měsíce'!$A283,'Filtr dle měsíce'!$AC$6:$AC$297,0),0,1,1)*OFFSET('Filtr dle měsíce'!AX$5,MATCH('Filtr dle měsíce'!$A283,'Filtr dle měsíce'!$AC$6:$AC$297,0),0,1,1),"")&gt;0,IFERROR(OFFSET('Filtr dle měsíce'!AX$5,MATCH('Filtr dle měsíce'!$A283,'Filtr dle měsíce'!$AC$6:$AC$297,0),0,1,1)*OFFSET('Filtr dle měsíce'!AX$5,MATCH('Filtr dle měsíce'!$A283,'Filtr dle měsíce'!$AC$6:$AC$297,0),0,1,1),""),"")</f>
        <v/>
      </c>
      <c r="BK284" s="79" t="str">
        <f ca="1">IF(IFERROR(OFFSET('Filtr dle měsíce'!AY$5,MATCH('Filtr dle měsíce'!$A283,'Filtr dle měsíce'!$AC$6:$AC$297,0),0,1,1)*OFFSET('Filtr dle měsíce'!AY$5,MATCH('Filtr dle měsíce'!$A283,'Filtr dle měsíce'!$AC$6:$AC$297,0),0,1,1),"")&gt;0,IFERROR(OFFSET('Filtr dle měsíce'!AY$5,MATCH('Filtr dle měsíce'!$A283,'Filtr dle měsíce'!$AC$6:$AC$297,0),0,1,1)*OFFSET('Filtr dle měsíce'!AY$5,MATCH('Filtr dle měsíce'!$A283,'Filtr dle měsíce'!$AC$6:$AC$297,0),0,1,1),""),"")</f>
        <v/>
      </c>
      <c r="BL284" s="79" t="str">
        <f ca="1">IF(IFERROR(OFFSET('Filtr dle měsíce'!AZ$5,MATCH('Filtr dle měsíce'!$A283,'Filtr dle měsíce'!$AC$6:$AC$297,0),0,1,1)*OFFSET('Filtr dle měsíce'!AZ$5,MATCH('Filtr dle měsíce'!$A283,'Filtr dle měsíce'!$AC$6:$AC$297,0),0,1,1),"")&gt;0,IFERROR(OFFSET('Filtr dle měsíce'!AZ$5,MATCH('Filtr dle měsíce'!$A283,'Filtr dle měsíce'!$AC$6:$AC$297,0),0,1,1)*OFFSET('Filtr dle měsíce'!AZ$5,MATCH('Filtr dle měsíce'!$A283,'Filtr dle měsíce'!$AC$6:$AC$297,0),0,1,1),""),"")</f>
        <v/>
      </c>
      <c r="BM284" s="79" t="str">
        <f ca="1">IF(IFERROR(OFFSET('Filtr dle měsíce'!BA$5,MATCH('Filtr dle měsíce'!$A283,'Filtr dle měsíce'!$AC$6:$AC$297,0),0,1,1)*OFFSET('Filtr dle měsíce'!BA$5,MATCH('Filtr dle měsíce'!$A283,'Filtr dle měsíce'!$AC$6:$AC$297,0),0,1,1),"")&gt;0,IFERROR(OFFSET('Filtr dle měsíce'!BA$5,MATCH('Filtr dle měsíce'!$A283,'Filtr dle měsíce'!$AC$6:$AC$297,0),0,1,1)*OFFSET('Filtr dle měsíce'!BA$5,MATCH('Filtr dle měsíce'!$A283,'Filtr dle měsíce'!$AC$6:$AC$297,0),0,1,1),""),"")</f>
        <v/>
      </c>
      <c r="BN284" s="79" t="str">
        <f ca="1">IF(IFERROR(OFFSET('Filtr dle měsíce'!BB$5,MATCH('Filtr dle měsíce'!$A283,'Filtr dle měsíce'!$AC$6:$AC$297,0),0,1,1)*OFFSET('Filtr dle měsíce'!BB$5,MATCH('Filtr dle měsíce'!$A283,'Filtr dle měsíce'!$AC$6:$AC$297,0),0,1,1),"")&gt;0,IFERROR(OFFSET('Filtr dle měsíce'!BB$5,MATCH('Filtr dle měsíce'!$A283,'Filtr dle měsíce'!$AC$6:$AC$297,0),0,1,1)*OFFSET('Filtr dle měsíce'!BB$5,MATCH('Filtr dle měsíce'!$A283,'Filtr dle měsíce'!$AC$6:$AC$297,0),0,1,1),""),"")</f>
        <v/>
      </c>
      <c r="BO284" s="79" t="str">
        <f ca="1">IF(IFERROR(OFFSET('Filtr dle měsíce'!BC$5,MATCH('Filtr dle měsíce'!$A283,'Filtr dle měsíce'!$AC$6:$AC$297,0),0,1,1)*OFFSET('Filtr dle měsíce'!BC$5,MATCH('Filtr dle měsíce'!$A283,'Filtr dle měsíce'!$AC$6:$AC$297,0),0,1,1),"")&gt;0,IFERROR(OFFSET('Filtr dle měsíce'!BC$5,MATCH('Filtr dle měsíce'!$A283,'Filtr dle měsíce'!$AC$6:$AC$297,0),0,1,1)*OFFSET('Filtr dle měsíce'!BC$5,MATCH('Filtr dle měsíce'!$A283,'Filtr dle měsíce'!$AC$6:$AC$297,0),0,1,1),""),"")</f>
        <v/>
      </c>
      <c r="BP284" s="79"/>
      <c r="BQ284" s="79"/>
    </row>
    <row r="285" spans="1:69" ht="14.25" customHeight="1" x14ac:dyDescent="0.4">
      <c r="A285" s="51">
        <v>281</v>
      </c>
      <c r="B285" s="74" t="str">
        <f ca="1">IFERROR(TEXT(OFFSET('Tabulka klientů 2023'!$C$7,MATCH('Filtr dle měsíce'!A285,'Filtr dle měsíce'!$AC$6:$AC$297,0),0,1,1),""),"")</f>
        <v/>
      </c>
      <c r="C285" s="75" t="str">
        <f ca="1">IF(IFERROR(OFFSET('Tabulka klientů 2023'!$Q$7,MATCH('Filtr dle měsíce'!A285,'Filtr dle měsíce'!$AC$6:$AC$297,0),0,1,1)*OFFSET('Filtr dle měsíce'!$Q$5,MATCH('Filtr dle měsíce'!A285,'Filtr dle měsíce'!$AC$6:$AC$297,0),0,1,1),"")&gt;0,IFERROR(OFFSET('Tabulka klientů 2023'!$Q$7,MATCH('Filtr dle měsíce'!A285,'Filtr dle měsíce'!$AC$6:$AC$297,0),0,1,1)*OFFSET('Filtr dle měsíce'!$Q$5,MATCH('Filtr dle měsíce'!A285,'Filtr dle měsíce'!$AC$6:$AC$297,0),0,1,1),""),"")</f>
        <v/>
      </c>
      <c r="D285" s="76" t="str">
        <f ca="1">IF(IFERROR(OFFSET('Tabulka klientů 2023'!$T$7,MATCH('Filtr dle měsíce'!A285,'Filtr dle měsíce'!$AC$6:$AC$297,0),0,1,1)*OFFSET('Filtr dle měsíce'!$R$5,MATCH('Filtr dle měsíce'!A285,'Filtr dle měsíce'!$AC$6:$AC$297,0),0,1,1),"")&gt;0,IFERROR(OFFSET('Tabulka klientů 2023'!$T$7,MATCH('Filtr dle měsíce'!A285,'Filtr dle měsíce'!$AC$6:$AC$297,0),0,1,1)*OFFSET('Filtr dle měsíce'!$R$5,MATCH('Filtr dle měsíce'!A285,'Filtr dle měsíce'!$AC$6:$AC$297,0),0,1,1),""),"")</f>
        <v/>
      </c>
      <c r="E285" s="75" t="str">
        <f ca="1">IF(IFERROR(OFFSET('Tabulka klientů 2023'!$W$7,MATCH('Filtr dle měsíce'!A285,'Filtr dle měsíce'!$AC$6:$AC$297,0),0,1,1)*OFFSET('Filtr dle měsíce'!$S$5,MATCH('Filtr dle měsíce'!A285,'Filtr dle měsíce'!$AC$6:$AC$297,0),0,1,1),"")&gt;0,IFERROR(OFFSET('Tabulka klientů 2023'!$W$7,MATCH('Filtr dle měsíce'!A285,'Filtr dle měsíce'!$AC$6:$AC$297,0),0,1,1)*OFFSET('Filtr dle měsíce'!$S$5,MATCH('Filtr dle měsíce'!A285,'Filtr dle měsíce'!$AC$6:$AC$297,0),0,1,1),""),"")</f>
        <v/>
      </c>
      <c r="F285" s="76" t="str">
        <f ca="1">IF(IFERROR(OFFSET('Tabulka klientů 2023'!$Z$7,MATCH('Filtr dle měsíce'!A285,'Filtr dle měsíce'!$AC$6:$AC$297,0),0,1,1)*OFFSET('Filtr dle měsíce'!$T$5,MATCH('Filtr dle měsíce'!A285,'Filtr dle měsíce'!$AC$6:$AC$297,0),0,1,1),"")&gt;0,IFERROR(OFFSET('Tabulka klientů 2023'!$Z$7,MATCH('Filtr dle měsíce'!A285,'Filtr dle měsíce'!$AC$6:$AC$297,0),0,1,1)*OFFSET('Filtr dle měsíce'!$T$5,MATCH('Filtr dle měsíce'!A285,'Filtr dle měsíce'!$AC$6:$AC$297,0),0,1,1),""),"")</f>
        <v/>
      </c>
      <c r="G285" s="75" t="str">
        <f ca="1">IF(IFERROR(OFFSET('Tabulka klientů 2023'!$AC$7,MATCH('Filtr dle měsíce'!A285,'Filtr dle měsíce'!$AC$6:$AC$297,0),0,1,1)*OFFSET('Filtr dle měsíce'!$U$5,MATCH('Filtr dle měsíce'!A285,'Filtr dle měsíce'!$AC$6:$AC$297,0),0,1,1),"")&gt;0,IFERROR(OFFSET('Tabulka klientů 2023'!$AC$7,MATCH('Filtr dle měsíce'!A285,'Filtr dle měsíce'!$AC$6:$AC$297,0),0,1,1)*OFFSET('Filtr dle měsíce'!$U$5,MATCH('Filtr dle měsíce'!A285,'Filtr dle měsíce'!$AC$6:$AC$297,0),0,1,1),""),"")</f>
        <v/>
      </c>
      <c r="H285" s="76" t="str">
        <f ca="1">IF(IFERROR(OFFSET('Tabulka klientů 2023'!$AF$7,MATCH('Filtr dle měsíce'!A285,'Filtr dle měsíce'!$AC$6:$AC$297,0),0,1,1)*OFFSET('Filtr dle měsíce'!$V$5,MATCH('Filtr dle měsíce'!A285,'Filtr dle měsíce'!$AC$6:$AC$297,0),0,1,1),"")&gt;0,IFERROR(OFFSET('Tabulka klientů 2023'!$AF$7,MATCH('Filtr dle měsíce'!A285,'Filtr dle měsíce'!$AC$6:$AC$297,0),0,1,1)*OFFSET('Filtr dle měsíce'!$V$5,MATCH('Filtr dle měsíce'!A285,'Filtr dle měsíce'!$AC$6:$AC$297,0),0,1,1),""),"")</f>
        <v/>
      </c>
      <c r="I285" s="75" t="str">
        <f ca="1">IF(IFERROR(OFFSET('Tabulka klientů 2023'!$AI$7,MATCH('Filtr dle měsíce'!A285,'Filtr dle měsíce'!$AC$6:$AC$297,0),0,1,1)*OFFSET('Filtr dle měsíce'!$W$5,MATCH('Filtr dle měsíce'!A285,'Filtr dle měsíce'!$AC$6:$AC$297,0),0,1,1),"")&gt;0,IFERROR(OFFSET('Tabulka klientů 2023'!$AI$7,MATCH('Filtr dle měsíce'!A285,'Filtr dle měsíce'!$AC$6:$AC$297,0),0,1,1)*OFFSET('Filtr dle měsíce'!$W$5,MATCH('Filtr dle měsíce'!A285,'Filtr dle měsíce'!$AC$6:$AC$297,0),0,1,1),""),"")</f>
        <v/>
      </c>
      <c r="J285" s="76" t="str">
        <f ca="1">IF(IFERROR(OFFSET('Tabulka klientů 2023'!$AL$7,MATCH('Filtr dle měsíce'!A285,'Filtr dle měsíce'!$AC$6:$AC$297,0),0,1,1)*OFFSET('Filtr dle měsíce'!$X$5,MATCH('Filtr dle měsíce'!A285,'Filtr dle měsíce'!$AC$6:$AC$297,0),0,1,1),"")&gt;0,IFERROR(OFFSET('Tabulka klientů 2023'!$AL$7,MATCH('Filtr dle měsíce'!A285,'Filtr dle měsíce'!$AC$6:$AC$297,0),0,1,1)*OFFSET('Filtr dle měsíce'!$X$5,MATCH('Filtr dle měsíce'!A285,'Filtr dle měsíce'!$AC$6:$AC$297,0),0,1,1),""),"")</f>
        <v/>
      </c>
      <c r="K285" s="75" t="str">
        <f ca="1">IF(IFERROR(OFFSET('Tabulka klientů 2023'!$AO$7,MATCH('Filtr dle měsíce'!A285,'Filtr dle měsíce'!$AC$6:$AC$297,0),0,1,1)*OFFSET('Filtr dle měsíce'!$Y$5,MATCH('Filtr dle měsíce'!A285,'Filtr dle měsíce'!$AC$6:$AC$297,0),0,1,1),"")&gt;0,IFERROR(OFFSET('Tabulka klientů 2023'!$AO$7,MATCH('Filtr dle měsíce'!A285,'Filtr dle měsíce'!$AC$6:$AC$297,0),0,1,1)*OFFSET('Filtr dle měsíce'!$Y$5,MATCH('Filtr dle měsíce'!A285,'Filtr dle měsíce'!$AC$6:$AC$297,0),0,1,1),""),"")</f>
        <v/>
      </c>
      <c r="L285" s="76" t="str">
        <f ca="1">IF(IFERROR(OFFSET('Tabulka klientů 2023'!$AR$7,MATCH('Filtr dle měsíce'!A285,'Filtr dle měsíce'!$AC$6:$AC$297,0),0,1,1)*OFFSET('Filtr dle měsíce'!$Z$5,MATCH('Filtr dle měsíce'!A285,'Filtr dle měsíce'!$AC$6:$AC$297,0),0,1,1),"")&gt;0,IFERROR(OFFSET('Tabulka klientů 2023'!$AR$7,MATCH('Filtr dle měsíce'!A285,'Filtr dle měsíce'!$AC$6:$AC$297,0),0,1,1)*OFFSET('Filtr dle měsíce'!$Z$5,MATCH('Filtr dle měsíce'!A285,'Filtr dle měsíce'!$AC$6:$AC$297,0),0,1,1),""),"")</f>
        <v/>
      </c>
      <c r="M285" s="77" t="str">
        <f ca="1">IF(IFERROR(OFFSET('Tabulka klientů 2023'!$AU$7,MATCH('Filtr dle měsíce'!A285,'Filtr dle měsíce'!$AC$6:$AC$297,0),0,1,1)*OFFSET('Filtr dle měsíce'!$AA$5,MATCH('Filtr dle měsíce'!A285,'Filtr dle měsíce'!$AC$6:$AC$297,0),0,1,1),"")&gt;0,IFERROR(OFFSET('Tabulka klientů 2023'!$AU$7,MATCH('Filtr dle měsíce'!A285,'Filtr dle měsíce'!$AC$6:$AC$297,0),0,1,1)*OFFSET('Filtr dle měsíce'!$AA$5,MATCH('Filtr dle měsíce'!A285,'Filtr dle měsíce'!$AC$6:$AC$297,0),0,1,1),""),"")</f>
        <v/>
      </c>
      <c r="N285" s="78" t="str">
        <f t="shared" ca="1" si="510"/>
        <v/>
      </c>
      <c r="Q285" s="51">
        <f>IF('Tabulka klientů 2023'!R287='Filtr dle měsíce'!$C$1,1,0)</f>
        <v>0</v>
      </c>
      <c r="R285" s="51">
        <f>IF('Tabulka klientů 2023'!U287='Filtr dle měsíce'!$C$1,1,0)</f>
        <v>0</v>
      </c>
      <c r="S285" s="51">
        <f>IF('Tabulka klientů 2023'!X287='Filtr dle měsíce'!$C$1,1,0)</f>
        <v>0</v>
      </c>
      <c r="T285" s="51">
        <f>IF('Tabulka klientů 2023'!AA287='Filtr dle měsíce'!$C$1,1,0)</f>
        <v>0</v>
      </c>
      <c r="U285" s="51">
        <f>IF('Tabulka klientů 2023'!AD287='Filtr dle měsíce'!$C$1,1,0)</f>
        <v>0</v>
      </c>
      <c r="V285" s="51">
        <f>IF('Tabulka klientů 2023'!AG287='Filtr dle měsíce'!$C$1,1,0)</f>
        <v>0</v>
      </c>
      <c r="W285" s="51">
        <f>IF('Tabulka klientů 2023'!AJ287='Filtr dle měsíce'!$C$1,1,0)</f>
        <v>0</v>
      </c>
      <c r="X285" s="1">
        <f>IF('Tabulka klientů 2023'!AM287='Filtr dle měsíce'!$C$1,1,0)</f>
        <v>0</v>
      </c>
      <c r="Y285" s="1">
        <f>IF('Tabulka klientů 2023'!AP287='Filtr dle měsíce'!$C$1,1,0)</f>
        <v>0</v>
      </c>
      <c r="Z285" s="1">
        <f>IF('Tabulka klientů 2023'!AS287='Filtr dle měsíce'!$C$1,1,0)</f>
        <v>0</v>
      </c>
      <c r="AA285" s="1">
        <f>IF('Tabulka klientů 2023'!AV287='Filtr dle měsíce'!$C$1,1,0)</f>
        <v>0</v>
      </c>
      <c r="AB285" s="1">
        <f t="shared" si="513"/>
        <v>0</v>
      </c>
      <c r="AC285" s="1">
        <f t="shared" si="514"/>
        <v>0</v>
      </c>
      <c r="AE285" s="51">
        <f>IF('Tabulka klientů 2023'!S287="ANO",1,0)</f>
        <v>0</v>
      </c>
      <c r="AF285" s="51">
        <f>IF('Tabulka klientů 2023'!V287="ANO",1,0)</f>
        <v>0</v>
      </c>
      <c r="AG285" s="51">
        <f>IF('Tabulka klientů 2023'!Y287="ANO",1,0)</f>
        <v>0</v>
      </c>
      <c r="AH285" s="51">
        <f>IF('Tabulka klientů 2023'!AB287="ANO",1,0)</f>
        <v>0</v>
      </c>
      <c r="AI285" s="51">
        <f>IF('Tabulka klientů 2023'!AE287="ANO",1,0)</f>
        <v>0</v>
      </c>
      <c r="AJ285" s="51">
        <f>IF('Tabulka klientů 2023'!AH287="ANO",1,0)</f>
        <v>0</v>
      </c>
      <c r="AK285" s="51">
        <f>IF('Tabulka klientů 2023'!AK287="ANO",1,0)</f>
        <v>0</v>
      </c>
      <c r="AL285" s="51">
        <f>IF('Tabulka klientů 2023'!AN287="ANO",1,0)</f>
        <v>0</v>
      </c>
      <c r="AM285" s="51">
        <f>IF('Tabulka klientů 2023'!AQ287="ANO",1,0)</f>
        <v>0</v>
      </c>
      <c r="AN285" s="51">
        <f>IF('Tabulka klientů 2023'!AT287="ANO",1,0)</f>
        <v>0</v>
      </c>
      <c r="AO285" s="51">
        <f>IF('Tabulka klientů 2023'!AW287="ANO",1,0)</f>
        <v>0</v>
      </c>
      <c r="AP285" s="51" t="e">
        <f t="shared" ref="AP285:AQ285" si="563">#N/A</f>
        <v>#N/A</v>
      </c>
      <c r="AQ285" s="51" t="e">
        <f t="shared" si="563"/>
        <v>#N/A</v>
      </c>
      <c r="AR285" s="51"/>
      <c r="AS285" s="1">
        <f t="shared" ref="AS285:BC285" si="564">SUM(Q285+AE285)</f>
        <v>0</v>
      </c>
      <c r="AT285" s="1">
        <f t="shared" si="564"/>
        <v>0</v>
      </c>
      <c r="AU285" s="1">
        <f t="shared" si="564"/>
        <v>0</v>
      </c>
      <c r="AV285" s="1">
        <f t="shared" si="564"/>
        <v>0</v>
      </c>
      <c r="AW285" s="1">
        <f t="shared" si="564"/>
        <v>0</v>
      </c>
      <c r="AX285" s="1">
        <f t="shared" si="564"/>
        <v>0</v>
      </c>
      <c r="AY285" s="1">
        <f t="shared" si="564"/>
        <v>0</v>
      </c>
      <c r="AZ285" s="1">
        <f t="shared" si="564"/>
        <v>0</v>
      </c>
      <c r="BA285" s="1">
        <f t="shared" si="564"/>
        <v>0</v>
      </c>
      <c r="BB285" s="1">
        <f t="shared" si="564"/>
        <v>0</v>
      </c>
      <c r="BC285" s="1">
        <f t="shared" si="564"/>
        <v>0</v>
      </c>
      <c r="BD285" s="1"/>
      <c r="BE285" s="79" t="str">
        <f ca="1">IF(IFERROR(OFFSET('Filtr dle měsíce'!AS$5,MATCH('Filtr dle měsíce'!$A284,'Filtr dle měsíce'!$AC$6:$AC$297,0),0,1,1)*OFFSET('Filtr dle měsíce'!AS$5,MATCH('Filtr dle měsíce'!$A284,'Filtr dle měsíce'!$AC$6:$AC$297,0),0,1,1),"")&gt;0,IFERROR(OFFSET('Filtr dle měsíce'!AS$5,MATCH('Filtr dle měsíce'!$A284,'Filtr dle měsíce'!$AC$6:$AC$297,0),0,1,1)*OFFSET('Filtr dle měsíce'!AS$5,MATCH('Filtr dle měsíce'!$A284,'Filtr dle měsíce'!$AC$6:$AC$297,0),0,1,1),""),"")</f>
        <v/>
      </c>
      <c r="BF285" s="79" t="str">
        <f ca="1">IF(IFERROR(OFFSET('Filtr dle měsíce'!AT$5,MATCH('Filtr dle měsíce'!$A284,'Filtr dle měsíce'!$AC$6:$AC$297,0),0,1,1)*OFFSET('Filtr dle měsíce'!AT$5,MATCH('Filtr dle měsíce'!$A284,'Filtr dle měsíce'!$AC$6:$AC$297,0),0,1,1),"")&gt;0,IFERROR(OFFSET('Filtr dle měsíce'!AT$5,MATCH('Filtr dle měsíce'!$A284,'Filtr dle měsíce'!$AC$6:$AC$297,0),0,1,1)*OFFSET('Filtr dle měsíce'!AT$5,MATCH('Filtr dle měsíce'!$A284,'Filtr dle měsíce'!$AC$6:$AC$297,0),0,1,1),""),"")</f>
        <v/>
      </c>
      <c r="BG285" s="79" t="str">
        <f ca="1">IF(IFERROR(OFFSET('Filtr dle měsíce'!AU$5,MATCH('Filtr dle měsíce'!$A284,'Filtr dle měsíce'!$AC$6:$AC$297,0),0,1,1)*OFFSET('Filtr dle měsíce'!AU$5,MATCH('Filtr dle měsíce'!$A284,'Filtr dle měsíce'!$AC$6:$AC$297,0),0,1,1),"")&gt;0,IFERROR(OFFSET('Filtr dle měsíce'!AU$5,MATCH('Filtr dle měsíce'!$A284,'Filtr dle měsíce'!$AC$6:$AC$297,0),0,1,1)*OFFSET('Filtr dle měsíce'!AU$5,MATCH('Filtr dle měsíce'!$A284,'Filtr dle měsíce'!$AC$6:$AC$297,0),0,1,1),""),"")</f>
        <v/>
      </c>
      <c r="BH285" s="79" t="str">
        <f ca="1">IF(IFERROR(OFFSET('Filtr dle měsíce'!AV$5,MATCH('Filtr dle měsíce'!$A284,'Filtr dle měsíce'!$AC$6:$AC$297,0),0,1,1)*OFFSET('Filtr dle měsíce'!AV$5,MATCH('Filtr dle měsíce'!$A284,'Filtr dle měsíce'!$AC$6:$AC$297,0),0,1,1),"")&gt;0,IFERROR(OFFSET('Filtr dle měsíce'!AV$5,MATCH('Filtr dle měsíce'!$A284,'Filtr dle měsíce'!$AC$6:$AC$297,0),0,1,1)*OFFSET('Filtr dle měsíce'!AV$5,MATCH('Filtr dle měsíce'!$A284,'Filtr dle měsíce'!$AC$6:$AC$297,0),0,1,1),""),"")</f>
        <v/>
      </c>
      <c r="BI285" s="79" t="str">
        <f ca="1">IF(IFERROR(OFFSET('Filtr dle měsíce'!AW$5,MATCH('Filtr dle měsíce'!$A284,'Filtr dle měsíce'!$AC$6:$AC$297,0),0,1,1)*OFFSET('Filtr dle měsíce'!AW$5,MATCH('Filtr dle měsíce'!$A284,'Filtr dle měsíce'!$AC$6:$AC$297,0),0,1,1),"")&gt;0,IFERROR(OFFSET('Filtr dle měsíce'!AW$5,MATCH('Filtr dle měsíce'!$A284,'Filtr dle měsíce'!$AC$6:$AC$297,0),0,1,1)*OFFSET('Filtr dle měsíce'!AW$5,MATCH('Filtr dle měsíce'!$A284,'Filtr dle měsíce'!$AC$6:$AC$297,0),0,1,1),""),"")</f>
        <v/>
      </c>
      <c r="BJ285" s="79" t="str">
        <f ca="1">IF(IFERROR(OFFSET('Filtr dle měsíce'!AX$5,MATCH('Filtr dle měsíce'!$A284,'Filtr dle měsíce'!$AC$6:$AC$297,0),0,1,1)*OFFSET('Filtr dle měsíce'!AX$5,MATCH('Filtr dle měsíce'!$A284,'Filtr dle měsíce'!$AC$6:$AC$297,0),0,1,1),"")&gt;0,IFERROR(OFFSET('Filtr dle měsíce'!AX$5,MATCH('Filtr dle měsíce'!$A284,'Filtr dle měsíce'!$AC$6:$AC$297,0),0,1,1)*OFFSET('Filtr dle měsíce'!AX$5,MATCH('Filtr dle měsíce'!$A284,'Filtr dle měsíce'!$AC$6:$AC$297,0),0,1,1),""),"")</f>
        <v/>
      </c>
      <c r="BK285" s="79" t="str">
        <f ca="1">IF(IFERROR(OFFSET('Filtr dle měsíce'!AY$5,MATCH('Filtr dle měsíce'!$A284,'Filtr dle měsíce'!$AC$6:$AC$297,0),0,1,1)*OFFSET('Filtr dle měsíce'!AY$5,MATCH('Filtr dle měsíce'!$A284,'Filtr dle měsíce'!$AC$6:$AC$297,0),0,1,1),"")&gt;0,IFERROR(OFFSET('Filtr dle měsíce'!AY$5,MATCH('Filtr dle měsíce'!$A284,'Filtr dle měsíce'!$AC$6:$AC$297,0),0,1,1)*OFFSET('Filtr dle měsíce'!AY$5,MATCH('Filtr dle měsíce'!$A284,'Filtr dle měsíce'!$AC$6:$AC$297,0),0,1,1),""),"")</f>
        <v/>
      </c>
      <c r="BL285" s="79" t="str">
        <f ca="1">IF(IFERROR(OFFSET('Filtr dle měsíce'!AZ$5,MATCH('Filtr dle měsíce'!$A284,'Filtr dle měsíce'!$AC$6:$AC$297,0),0,1,1)*OFFSET('Filtr dle měsíce'!AZ$5,MATCH('Filtr dle měsíce'!$A284,'Filtr dle měsíce'!$AC$6:$AC$297,0),0,1,1),"")&gt;0,IFERROR(OFFSET('Filtr dle měsíce'!AZ$5,MATCH('Filtr dle měsíce'!$A284,'Filtr dle měsíce'!$AC$6:$AC$297,0),0,1,1)*OFFSET('Filtr dle měsíce'!AZ$5,MATCH('Filtr dle měsíce'!$A284,'Filtr dle měsíce'!$AC$6:$AC$297,0),0,1,1),""),"")</f>
        <v/>
      </c>
      <c r="BM285" s="79" t="str">
        <f ca="1">IF(IFERROR(OFFSET('Filtr dle měsíce'!BA$5,MATCH('Filtr dle měsíce'!$A284,'Filtr dle měsíce'!$AC$6:$AC$297,0),0,1,1)*OFFSET('Filtr dle měsíce'!BA$5,MATCH('Filtr dle měsíce'!$A284,'Filtr dle měsíce'!$AC$6:$AC$297,0),0,1,1),"")&gt;0,IFERROR(OFFSET('Filtr dle měsíce'!BA$5,MATCH('Filtr dle měsíce'!$A284,'Filtr dle měsíce'!$AC$6:$AC$297,0),0,1,1)*OFFSET('Filtr dle měsíce'!BA$5,MATCH('Filtr dle měsíce'!$A284,'Filtr dle měsíce'!$AC$6:$AC$297,0),0,1,1),""),"")</f>
        <v/>
      </c>
      <c r="BN285" s="79" t="str">
        <f ca="1">IF(IFERROR(OFFSET('Filtr dle měsíce'!BB$5,MATCH('Filtr dle měsíce'!$A284,'Filtr dle měsíce'!$AC$6:$AC$297,0),0,1,1)*OFFSET('Filtr dle měsíce'!BB$5,MATCH('Filtr dle měsíce'!$A284,'Filtr dle měsíce'!$AC$6:$AC$297,0),0,1,1),"")&gt;0,IFERROR(OFFSET('Filtr dle měsíce'!BB$5,MATCH('Filtr dle měsíce'!$A284,'Filtr dle měsíce'!$AC$6:$AC$297,0),0,1,1)*OFFSET('Filtr dle měsíce'!BB$5,MATCH('Filtr dle měsíce'!$A284,'Filtr dle měsíce'!$AC$6:$AC$297,0),0,1,1),""),"")</f>
        <v/>
      </c>
      <c r="BO285" s="79" t="str">
        <f ca="1">IF(IFERROR(OFFSET('Filtr dle měsíce'!BC$5,MATCH('Filtr dle měsíce'!$A284,'Filtr dle měsíce'!$AC$6:$AC$297,0),0,1,1)*OFFSET('Filtr dle měsíce'!BC$5,MATCH('Filtr dle měsíce'!$A284,'Filtr dle měsíce'!$AC$6:$AC$297,0),0,1,1),"")&gt;0,IFERROR(OFFSET('Filtr dle měsíce'!BC$5,MATCH('Filtr dle měsíce'!$A284,'Filtr dle měsíce'!$AC$6:$AC$297,0),0,1,1)*OFFSET('Filtr dle měsíce'!BC$5,MATCH('Filtr dle měsíce'!$A284,'Filtr dle měsíce'!$AC$6:$AC$297,0),0,1,1),""),"")</f>
        <v/>
      </c>
      <c r="BP285" s="79"/>
      <c r="BQ285" s="79"/>
    </row>
    <row r="286" spans="1:69" ht="14.25" customHeight="1" x14ac:dyDescent="0.4">
      <c r="A286" s="51">
        <v>282</v>
      </c>
      <c r="B286" s="74" t="str">
        <f ca="1">IFERROR(TEXT(OFFSET('Tabulka klientů 2023'!$C$7,MATCH('Filtr dle měsíce'!A286,'Filtr dle měsíce'!$AC$6:$AC$297,0),0,1,1),""),"")</f>
        <v/>
      </c>
      <c r="C286" s="75" t="str">
        <f ca="1">IF(IFERROR(OFFSET('Tabulka klientů 2023'!$Q$7,MATCH('Filtr dle měsíce'!A286,'Filtr dle měsíce'!$AC$6:$AC$297,0),0,1,1)*OFFSET('Filtr dle měsíce'!$Q$5,MATCH('Filtr dle měsíce'!A286,'Filtr dle měsíce'!$AC$6:$AC$297,0),0,1,1),"")&gt;0,IFERROR(OFFSET('Tabulka klientů 2023'!$Q$7,MATCH('Filtr dle měsíce'!A286,'Filtr dle měsíce'!$AC$6:$AC$297,0),0,1,1)*OFFSET('Filtr dle měsíce'!$Q$5,MATCH('Filtr dle měsíce'!A286,'Filtr dle měsíce'!$AC$6:$AC$297,0),0,1,1),""),"")</f>
        <v/>
      </c>
      <c r="D286" s="76" t="str">
        <f ca="1">IF(IFERROR(OFFSET('Tabulka klientů 2023'!$T$7,MATCH('Filtr dle měsíce'!A286,'Filtr dle měsíce'!$AC$6:$AC$297,0),0,1,1)*OFFSET('Filtr dle měsíce'!$R$5,MATCH('Filtr dle měsíce'!A286,'Filtr dle měsíce'!$AC$6:$AC$297,0),0,1,1),"")&gt;0,IFERROR(OFFSET('Tabulka klientů 2023'!$T$7,MATCH('Filtr dle měsíce'!A286,'Filtr dle měsíce'!$AC$6:$AC$297,0),0,1,1)*OFFSET('Filtr dle měsíce'!$R$5,MATCH('Filtr dle měsíce'!A286,'Filtr dle měsíce'!$AC$6:$AC$297,0),0,1,1),""),"")</f>
        <v/>
      </c>
      <c r="E286" s="75" t="str">
        <f ca="1">IF(IFERROR(OFFSET('Tabulka klientů 2023'!$W$7,MATCH('Filtr dle měsíce'!A286,'Filtr dle měsíce'!$AC$6:$AC$297,0),0,1,1)*OFFSET('Filtr dle měsíce'!$S$5,MATCH('Filtr dle měsíce'!A286,'Filtr dle měsíce'!$AC$6:$AC$297,0),0,1,1),"")&gt;0,IFERROR(OFFSET('Tabulka klientů 2023'!$W$7,MATCH('Filtr dle měsíce'!A286,'Filtr dle měsíce'!$AC$6:$AC$297,0),0,1,1)*OFFSET('Filtr dle měsíce'!$S$5,MATCH('Filtr dle měsíce'!A286,'Filtr dle měsíce'!$AC$6:$AC$297,0),0,1,1),""),"")</f>
        <v/>
      </c>
      <c r="F286" s="76" t="str">
        <f ca="1">IF(IFERROR(OFFSET('Tabulka klientů 2023'!$Z$7,MATCH('Filtr dle měsíce'!A286,'Filtr dle měsíce'!$AC$6:$AC$297,0),0,1,1)*OFFSET('Filtr dle měsíce'!$T$5,MATCH('Filtr dle měsíce'!A286,'Filtr dle měsíce'!$AC$6:$AC$297,0),0,1,1),"")&gt;0,IFERROR(OFFSET('Tabulka klientů 2023'!$Z$7,MATCH('Filtr dle měsíce'!A286,'Filtr dle měsíce'!$AC$6:$AC$297,0),0,1,1)*OFFSET('Filtr dle měsíce'!$T$5,MATCH('Filtr dle měsíce'!A286,'Filtr dle měsíce'!$AC$6:$AC$297,0),0,1,1),""),"")</f>
        <v/>
      </c>
      <c r="G286" s="75" t="str">
        <f ca="1">IF(IFERROR(OFFSET('Tabulka klientů 2023'!$AC$7,MATCH('Filtr dle měsíce'!A286,'Filtr dle měsíce'!$AC$6:$AC$297,0),0,1,1)*OFFSET('Filtr dle měsíce'!$U$5,MATCH('Filtr dle měsíce'!A286,'Filtr dle měsíce'!$AC$6:$AC$297,0),0,1,1),"")&gt;0,IFERROR(OFFSET('Tabulka klientů 2023'!$AC$7,MATCH('Filtr dle měsíce'!A286,'Filtr dle měsíce'!$AC$6:$AC$297,0),0,1,1)*OFFSET('Filtr dle měsíce'!$U$5,MATCH('Filtr dle měsíce'!A286,'Filtr dle měsíce'!$AC$6:$AC$297,0),0,1,1),""),"")</f>
        <v/>
      </c>
      <c r="H286" s="76" t="str">
        <f ca="1">IF(IFERROR(OFFSET('Tabulka klientů 2023'!$AF$7,MATCH('Filtr dle měsíce'!A286,'Filtr dle měsíce'!$AC$6:$AC$297,0),0,1,1)*OFFSET('Filtr dle měsíce'!$V$5,MATCH('Filtr dle měsíce'!A286,'Filtr dle měsíce'!$AC$6:$AC$297,0),0,1,1),"")&gt;0,IFERROR(OFFSET('Tabulka klientů 2023'!$AF$7,MATCH('Filtr dle měsíce'!A286,'Filtr dle měsíce'!$AC$6:$AC$297,0),0,1,1)*OFFSET('Filtr dle měsíce'!$V$5,MATCH('Filtr dle měsíce'!A286,'Filtr dle měsíce'!$AC$6:$AC$297,0),0,1,1),""),"")</f>
        <v/>
      </c>
      <c r="I286" s="75" t="str">
        <f ca="1">IF(IFERROR(OFFSET('Tabulka klientů 2023'!$AI$7,MATCH('Filtr dle měsíce'!A286,'Filtr dle měsíce'!$AC$6:$AC$297,0),0,1,1)*OFFSET('Filtr dle měsíce'!$W$5,MATCH('Filtr dle měsíce'!A286,'Filtr dle měsíce'!$AC$6:$AC$297,0),0,1,1),"")&gt;0,IFERROR(OFFSET('Tabulka klientů 2023'!$AI$7,MATCH('Filtr dle měsíce'!A286,'Filtr dle měsíce'!$AC$6:$AC$297,0),0,1,1)*OFFSET('Filtr dle měsíce'!$W$5,MATCH('Filtr dle měsíce'!A286,'Filtr dle měsíce'!$AC$6:$AC$297,0),0,1,1),""),"")</f>
        <v/>
      </c>
      <c r="J286" s="76" t="str">
        <f ca="1">IF(IFERROR(OFFSET('Tabulka klientů 2023'!$AL$7,MATCH('Filtr dle měsíce'!A286,'Filtr dle měsíce'!$AC$6:$AC$297,0),0,1,1)*OFFSET('Filtr dle měsíce'!$X$5,MATCH('Filtr dle měsíce'!A286,'Filtr dle měsíce'!$AC$6:$AC$297,0),0,1,1),"")&gt;0,IFERROR(OFFSET('Tabulka klientů 2023'!$AL$7,MATCH('Filtr dle měsíce'!A286,'Filtr dle měsíce'!$AC$6:$AC$297,0),0,1,1)*OFFSET('Filtr dle měsíce'!$X$5,MATCH('Filtr dle měsíce'!A286,'Filtr dle měsíce'!$AC$6:$AC$297,0),0,1,1),""),"")</f>
        <v/>
      </c>
      <c r="K286" s="75" t="str">
        <f ca="1">IF(IFERROR(OFFSET('Tabulka klientů 2023'!$AO$7,MATCH('Filtr dle měsíce'!A286,'Filtr dle měsíce'!$AC$6:$AC$297,0),0,1,1)*OFFSET('Filtr dle měsíce'!$Y$5,MATCH('Filtr dle měsíce'!A286,'Filtr dle měsíce'!$AC$6:$AC$297,0),0,1,1),"")&gt;0,IFERROR(OFFSET('Tabulka klientů 2023'!$AO$7,MATCH('Filtr dle měsíce'!A286,'Filtr dle měsíce'!$AC$6:$AC$297,0),0,1,1)*OFFSET('Filtr dle měsíce'!$Y$5,MATCH('Filtr dle měsíce'!A286,'Filtr dle měsíce'!$AC$6:$AC$297,0),0,1,1),""),"")</f>
        <v/>
      </c>
      <c r="L286" s="76" t="str">
        <f ca="1">IF(IFERROR(OFFSET('Tabulka klientů 2023'!$AR$7,MATCH('Filtr dle měsíce'!A286,'Filtr dle měsíce'!$AC$6:$AC$297,0),0,1,1)*OFFSET('Filtr dle měsíce'!$Z$5,MATCH('Filtr dle měsíce'!A286,'Filtr dle měsíce'!$AC$6:$AC$297,0),0,1,1),"")&gt;0,IFERROR(OFFSET('Tabulka klientů 2023'!$AR$7,MATCH('Filtr dle měsíce'!A286,'Filtr dle měsíce'!$AC$6:$AC$297,0),0,1,1)*OFFSET('Filtr dle měsíce'!$Z$5,MATCH('Filtr dle měsíce'!A286,'Filtr dle měsíce'!$AC$6:$AC$297,0),0,1,1),""),"")</f>
        <v/>
      </c>
      <c r="M286" s="77" t="str">
        <f ca="1">IF(IFERROR(OFFSET('Tabulka klientů 2023'!$AU$7,MATCH('Filtr dle měsíce'!A286,'Filtr dle měsíce'!$AC$6:$AC$297,0),0,1,1)*OFFSET('Filtr dle měsíce'!$AA$5,MATCH('Filtr dle měsíce'!A286,'Filtr dle měsíce'!$AC$6:$AC$297,0),0,1,1),"")&gt;0,IFERROR(OFFSET('Tabulka klientů 2023'!$AU$7,MATCH('Filtr dle měsíce'!A286,'Filtr dle měsíce'!$AC$6:$AC$297,0),0,1,1)*OFFSET('Filtr dle měsíce'!$AA$5,MATCH('Filtr dle měsíce'!A286,'Filtr dle měsíce'!$AC$6:$AC$297,0),0,1,1),""),"")</f>
        <v/>
      </c>
      <c r="N286" s="78" t="str">
        <f t="shared" ca="1" si="510"/>
        <v/>
      </c>
      <c r="Q286" s="51">
        <f>IF('Tabulka klientů 2023'!R288='Filtr dle měsíce'!$C$1,1,0)</f>
        <v>0</v>
      </c>
      <c r="R286" s="51">
        <f>IF('Tabulka klientů 2023'!U288='Filtr dle měsíce'!$C$1,1,0)</f>
        <v>0</v>
      </c>
      <c r="S286" s="51">
        <f>IF('Tabulka klientů 2023'!X288='Filtr dle měsíce'!$C$1,1,0)</f>
        <v>0</v>
      </c>
      <c r="T286" s="51">
        <f>IF('Tabulka klientů 2023'!AA288='Filtr dle měsíce'!$C$1,1,0)</f>
        <v>0</v>
      </c>
      <c r="U286" s="51">
        <f>IF('Tabulka klientů 2023'!AD288='Filtr dle měsíce'!$C$1,1,0)</f>
        <v>0</v>
      </c>
      <c r="V286" s="51">
        <f>IF('Tabulka klientů 2023'!AG288='Filtr dle měsíce'!$C$1,1,0)</f>
        <v>0</v>
      </c>
      <c r="W286" s="51">
        <f>IF('Tabulka klientů 2023'!AJ288='Filtr dle měsíce'!$C$1,1,0)</f>
        <v>0</v>
      </c>
      <c r="X286" s="1">
        <f>IF('Tabulka klientů 2023'!AM288='Filtr dle měsíce'!$C$1,1,0)</f>
        <v>0</v>
      </c>
      <c r="Y286" s="1">
        <f>IF('Tabulka klientů 2023'!AP288='Filtr dle měsíce'!$C$1,1,0)</f>
        <v>0</v>
      </c>
      <c r="Z286" s="1">
        <f>IF('Tabulka klientů 2023'!AS288='Filtr dle měsíce'!$C$1,1,0)</f>
        <v>0</v>
      </c>
      <c r="AA286" s="1">
        <f>IF('Tabulka klientů 2023'!AV288='Filtr dle měsíce'!$C$1,1,0)</f>
        <v>0</v>
      </c>
      <c r="AB286" s="1">
        <f t="shared" si="513"/>
        <v>0</v>
      </c>
      <c r="AC286" s="1">
        <f t="shared" si="514"/>
        <v>0</v>
      </c>
      <c r="AE286" s="51">
        <f>IF('Tabulka klientů 2023'!S288="ANO",1,0)</f>
        <v>0</v>
      </c>
      <c r="AF286" s="51">
        <f>IF('Tabulka klientů 2023'!V288="ANO",1,0)</f>
        <v>0</v>
      </c>
      <c r="AG286" s="51">
        <f>IF('Tabulka klientů 2023'!Y288="ANO",1,0)</f>
        <v>0</v>
      </c>
      <c r="AH286" s="51">
        <f>IF('Tabulka klientů 2023'!AB288="ANO",1,0)</f>
        <v>0</v>
      </c>
      <c r="AI286" s="51">
        <f>IF('Tabulka klientů 2023'!AE288="ANO",1,0)</f>
        <v>0</v>
      </c>
      <c r="AJ286" s="51">
        <f>IF('Tabulka klientů 2023'!AH288="ANO",1,0)</f>
        <v>0</v>
      </c>
      <c r="AK286" s="51">
        <f>IF('Tabulka klientů 2023'!AK288="ANO",1,0)</f>
        <v>0</v>
      </c>
      <c r="AL286" s="51">
        <f>IF('Tabulka klientů 2023'!AN288="ANO",1,0)</f>
        <v>0</v>
      </c>
      <c r="AM286" s="51">
        <f>IF('Tabulka klientů 2023'!AQ288="ANO",1,0)</f>
        <v>0</v>
      </c>
      <c r="AN286" s="51">
        <f>IF('Tabulka klientů 2023'!AT288="ANO",1,0)</f>
        <v>0</v>
      </c>
      <c r="AO286" s="51">
        <f>IF('Tabulka klientů 2023'!AW288="ANO",1,0)</f>
        <v>0</v>
      </c>
      <c r="AP286" s="51" t="e">
        <f t="shared" ref="AP286:AQ286" si="565">#N/A</f>
        <v>#N/A</v>
      </c>
      <c r="AQ286" s="51" t="e">
        <f t="shared" si="565"/>
        <v>#N/A</v>
      </c>
      <c r="AR286" s="51"/>
      <c r="AS286" s="1">
        <f t="shared" ref="AS286:BC286" si="566">SUM(Q286+AE286)</f>
        <v>0</v>
      </c>
      <c r="AT286" s="1">
        <f t="shared" si="566"/>
        <v>0</v>
      </c>
      <c r="AU286" s="1">
        <f t="shared" si="566"/>
        <v>0</v>
      </c>
      <c r="AV286" s="1">
        <f t="shared" si="566"/>
        <v>0</v>
      </c>
      <c r="AW286" s="1">
        <f t="shared" si="566"/>
        <v>0</v>
      </c>
      <c r="AX286" s="1">
        <f t="shared" si="566"/>
        <v>0</v>
      </c>
      <c r="AY286" s="1">
        <f t="shared" si="566"/>
        <v>0</v>
      </c>
      <c r="AZ286" s="1">
        <f t="shared" si="566"/>
        <v>0</v>
      </c>
      <c r="BA286" s="1">
        <f t="shared" si="566"/>
        <v>0</v>
      </c>
      <c r="BB286" s="1">
        <f t="shared" si="566"/>
        <v>0</v>
      </c>
      <c r="BC286" s="1">
        <f t="shared" si="566"/>
        <v>0</v>
      </c>
      <c r="BD286" s="1"/>
      <c r="BE286" s="79" t="str">
        <f ca="1">IF(IFERROR(OFFSET('Filtr dle měsíce'!AS$5,MATCH('Filtr dle měsíce'!$A285,'Filtr dle měsíce'!$AC$6:$AC$297,0),0,1,1)*OFFSET('Filtr dle měsíce'!AS$5,MATCH('Filtr dle měsíce'!$A285,'Filtr dle měsíce'!$AC$6:$AC$297,0),0,1,1),"")&gt;0,IFERROR(OFFSET('Filtr dle měsíce'!AS$5,MATCH('Filtr dle měsíce'!$A285,'Filtr dle měsíce'!$AC$6:$AC$297,0),0,1,1)*OFFSET('Filtr dle měsíce'!AS$5,MATCH('Filtr dle měsíce'!$A285,'Filtr dle měsíce'!$AC$6:$AC$297,0),0,1,1),""),"")</f>
        <v/>
      </c>
      <c r="BF286" s="79" t="str">
        <f ca="1">IF(IFERROR(OFFSET('Filtr dle měsíce'!AT$5,MATCH('Filtr dle měsíce'!$A285,'Filtr dle měsíce'!$AC$6:$AC$297,0),0,1,1)*OFFSET('Filtr dle měsíce'!AT$5,MATCH('Filtr dle měsíce'!$A285,'Filtr dle měsíce'!$AC$6:$AC$297,0),0,1,1),"")&gt;0,IFERROR(OFFSET('Filtr dle měsíce'!AT$5,MATCH('Filtr dle měsíce'!$A285,'Filtr dle měsíce'!$AC$6:$AC$297,0),0,1,1)*OFFSET('Filtr dle měsíce'!AT$5,MATCH('Filtr dle měsíce'!$A285,'Filtr dle měsíce'!$AC$6:$AC$297,0),0,1,1),""),"")</f>
        <v/>
      </c>
      <c r="BG286" s="79" t="str">
        <f ca="1">IF(IFERROR(OFFSET('Filtr dle měsíce'!AU$5,MATCH('Filtr dle měsíce'!$A285,'Filtr dle měsíce'!$AC$6:$AC$297,0),0,1,1)*OFFSET('Filtr dle měsíce'!AU$5,MATCH('Filtr dle měsíce'!$A285,'Filtr dle měsíce'!$AC$6:$AC$297,0),0,1,1),"")&gt;0,IFERROR(OFFSET('Filtr dle měsíce'!AU$5,MATCH('Filtr dle měsíce'!$A285,'Filtr dle měsíce'!$AC$6:$AC$297,0),0,1,1)*OFFSET('Filtr dle měsíce'!AU$5,MATCH('Filtr dle měsíce'!$A285,'Filtr dle měsíce'!$AC$6:$AC$297,0),0,1,1),""),"")</f>
        <v/>
      </c>
      <c r="BH286" s="79" t="str">
        <f ca="1">IF(IFERROR(OFFSET('Filtr dle měsíce'!AV$5,MATCH('Filtr dle měsíce'!$A285,'Filtr dle měsíce'!$AC$6:$AC$297,0),0,1,1)*OFFSET('Filtr dle měsíce'!AV$5,MATCH('Filtr dle měsíce'!$A285,'Filtr dle měsíce'!$AC$6:$AC$297,0),0,1,1),"")&gt;0,IFERROR(OFFSET('Filtr dle měsíce'!AV$5,MATCH('Filtr dle měsíce'!$A285,'Filtr dle měsíce'!$AC$6:$AC$297,0),0,1,1)*OFFSET('Filtr dle měsíce'!AV$5,MATCH('Filtr dle měsíce'!$A285,'Filtr dle měsíce'!$AC$6:$AC$297,0),0,1,1),""),"")</f>
        <v/>
      </c>
      <c r="BI286" s="79" t="str">
        <f ca="1">IF(IFERROR(OFFSET('Filtr dle měsíce'!AW$5,MATCH('Filtr dle měsíce'!$A285,'Filtr dle měsíce'!$AC$6:$AC$297,0),0,1,1)*OFFSET('Filtr dle měsíce'!AW$5,MATCH('Filtr dle měsíce'!$A285,'Filtr dle měsíce'!$AC$6:$AC$297,0),0,1,1),"")&gt;0,IFERROR(OFFSET('Filtr dle měsíce'!AW$5,MATCH('Filtr dle měsíce'!$A285,'Filtr dle měsíce'!$AC$6:$AC$297,0),0,1,1)*OFFSET('Filtr dle měsíce'!AW$5,MATCH('Filtr dle měsíce'!$A285,'Filtr dle měsíce'!$AC$6:$AC$297,0),0,1,1),""),"")</f>
        <v/>
      </c>
      <c r="BJ286" s="79" t="str">
        <f ca="1">IF(IFERROR(OFFSET('Filtr dle měsíce'!AX$5,MATCH('Filtr dle měsíce'!$A285,'Filtr dle měsíce'!$AC$6:$AC$297,0),0,1,1)*OFFSET('Filtr dle měsíce'!AX$5,MATCH('Filtr dle měsíce'!$A285,'Filtr dle měsíce'!$AC$6:$AC$297,0),0,1,1),"")&gt;0,IFERROR(OFFSET('Filtr dle měsíce'!AX$5,MATCH('Filtr dle měsíce'!$A285,'Filtr dle měsíce'!$AC$6:$AC$297,0),0,1,1)*OFFSET('Filtr dle měsíce'!AX$5,MATCH('Filtr dle měsíce'!$A285,'Filtr dle měsíce'!$AC$6:$AC$297,0),0,1,1),""),"")</f>
        <v/>
      </c>
      <c r="BK286" s="79" t="str">
        <f ca="1">IF(IFERROR(OFFSET('Filtr dle měsíce'!AY$5,MATCH('Filtr dle měsíce'!$A285,'Filtr dle měsíce'!$AC$6:$AC$297,0),0,1,1)*OFFSET('Filtr dle měsíce'!AY$5,MATCH('Filtr dle měsíce'!$A285,'Filtr dle měsíce'!$AC$6:$AC$297,0),0,1,1),"")&gt;0,IFERROR(OFFSET('Filtr dle měsíce'!AY$5,MATCH('Filtr dle měsíce'!$A285,'Filtr dle měsíce'!$AC$6:$AC$297,0),0,1,1)*OFFSET('Filtr dle měsíce'!AY$5,MATCH('Filtr dle měsíce'!$A285,'Filtr dle měsíce'!$AC$6:$AC$297,0),0,1,1),""),"")</f>
        <v/>
      </c>
      <c r="BL286" s="79" t="str">
        <f ca="1">IF(IFERROR(OFFSET('Filtr dle měsíce'!AZ$5,MATCH('Filtr dle měsíce'!$A285,'Filtr dle měsíce'!$AC$6:$AC$297,0),0,1,1)*OFFSET('Filtr dle měsíce'!AZ$5,MATCH('Filtr dle měsíce'!$A285,'Filtr dle měsíce'!$AC$6:$AC$297,0),0,1,1),"")&gt;0,IFERROR(OFFSET('Filtr dle měsíce'!AZ$5,MATCH('Filtr dle měsíce'!$A285,'Filtr dle měsíce'!$AC$6:$AC$297,0),0,1,1)*OFFSET('Filtr dle měsíce'!AZ$5,MATCH('Filtr dle měsíce'!$A285,'Filtr dle měsíce'!$AC$6:$AC$297,0),0,1,1),""),"")</f>
        <v/>
      </c>
      <c r="BM286" s="79" t="str">
        <f ca="1">IF(IFERROR(OFFSET('Filtr dle měsíce'!BA$5,MATCH('Filtr dle měsíce'!$A285,'Filtr dle měsíce'!$AC$6:$AC$297,0),0,1,1)*OFFSET('Filtr dle měsíce'!BA$5,MATCH('Filtr dle měsíce'!$A285,'Filtr dle měsíce'!$AC$6:$AC$297,0),0,1,1),"")&gt;0,IFERROR(OFFSET('Filtr dle měsíce'!BA$5,MATCH('Filtr dle měsíce'!$A285,'Filtr dle měsíce'!$AC$6:$AC$297,0),0,1,1)*OFFSET('Filtr dle měsíce'!BA$5,MATCH('Filtr dle měsíce'!$A285,'Filtr dle měsíce'!$AC$6:$AC$297,0),0,1,1),""),"")</f>
        <v/>
      </c>
      <c r="BN286" s="79" t="str">
        <f ca="1">IF(IFERROR(OFFSET('Filtr dle měsíce'!BB$5,MATCH('Filtr dle měsíce'!$A285,'Filtr dle měsíce'!$AC$6:$AC$297,0),0,1,1)*OFFSET('Filtr dle měsíce'!BB$5,MATCH('Filtr dle měsíce'!$A285,'Filtr dle měsíce'!$AC$6:$AC$297,0),0,1,1),"")&gt;0,IFERROR(OFFSET('Filtr dle měsíce'!BB$5,MATCH('Filtr dle měsíce'!$A285,'Filtr dle měsíce'!$AC$6:$AC$297,0),0,1,1)*OFFSET('Filtr dle měsíce'!BB$5,MATCH('Filtr dle měsíce'!$A285,'Filtr dle měsíce'!$AC$6:$AC$297,0),0,1,1),""),"")</f>
        <v/>
      </c>
      <c r="BO286" s="79" t="str">
        <f ca="1">IF(IFERROR(OFFSET('Filtr dle měsíce'!BC$5,MATCH('Filtr dle měsíce'!$A285,'Filtr dle měsíce'!$AC$6:$AC$297,0),0,1,1)*OFFSET('Filtr dle měsíce'!BC$5,MATCH('Filtr dle měsíce'!$A285,'Filtr dle měsíce'!$AC$6:$AC$297,0),0,1,1),"")&gt;0,IFERROR(OFFSET('Filtr dle měsíce'!BC$5,MATCH('Filtr dle měsíce'!$A285,'Filtr dle měsíce'!$AC$6:$AC$297,0),0,1,1)*OFFSET('Filtr dle měsíce'!BC$5,MATCH('Filtr dle měsíce'!$A285,'Filtr dle měsíce'!$AC$6:$AC$297,0),0,1,1),""),"")</f>
        <v/>
      </c>
      <c r="BP286" s="79"/>
      <c r="BQ286" s="79"/>
    </row>
    <row r="287" spans="1:69" ht="14.25" customHeight="1" x14ac:dyDescent="0.4">
      <c r="A287" s="51">
        <v>283</v>
      </c>
      <c r="B287" s="74" t="str">
        <f ca="1">IFERROR(TEXT(OFFSET('Tabulka klientů 2023'!$C$7,MATCH('Filtr dle měsíce'!A287,'Filtr dle měsíce'!$AC$6:$AC$297,0),0,1,1),""),"")</f>
        <v/>
      </c>
      <c r="C287" s="75" t="str">
        <f ca="1">IF(IFERROR(OFFSET('Tabulka klientů 2023'!$Q$7,MATCH('Filtr dle měsíce'!A287,'Filtr dle měsíce'!$AC$6:$AC$297,0),0,1,1)*OFFSET('Filtr dle měsíce'!$Q$5,MATCH('Filtr dle měsíce'!A287,'Filtr dle měsíce'!$AC$6:$AC$297,0),0,1,1),"")&gt;0,IFERROR(OFFSET('Tabulka klientů 2023'!$Q$7,MATCH('Filtr dle měsíce'!A287,'Filtr dle měsíce'!$AC$6:$AC$297,0),0,1,1)*OFFSET('Filtr dle měsíce'!$Q$5,MATCH('Filtr dle měsíce'!A287,'Filtr dle měsíce'!$AC$6:$AC$297,0),0,1,1),""),"")</f>
        <v/>
      </c>
      <c r="D287" s="76" t="str">
        <f ca="1">IF(IFERROR(OFFSET('Tabulka klientů 2023'!$T$7,MATCH('Filtr dle měsíce'!A287,'Filtr dle měsíce'!$AC$6:$AC$297,0),0,1,1)*OFFSET('Filtr dle měsíce'!$R$5,MATCH('Filtr dle měsíce'!A287,'Filtr dle měsíce'!$AC$6:$AC$297,0),0,1,1),"")&gt;0,IFERROR(OFFSET('Tabulka klientů 2023'!$T$7,MATCH('Filtr dle měsíce'!A287,'Filtr dle měsíce'!$AC$6:$AC$297,0),0,1,1)*OFFSET('Filtr dle měsíce'!$R$5,MATCH('Filtr dle měsíce'!A287,'Filtr dle měsíce'!$AC$6:$AC$297,0),0,1,1),""),"")</f>
        <v/>
      </c>
      <c r="E287" s="75" t="str">
        <f ca="1">IF(IFERROR(OFFSET('Tabulka klientů 2023'!$W$7,MATCH('Filtr dle měsíce'!A287,'Filtr dle měsíce'!$AC$6:$AC$297,0),0,1,1)*OFFSET('Filtr dle měsíce'!$S$5,MATCH('Filtr dle měsíce'!A287,'Filtr dle měsíce'!$AC$6:$AC$297,0),0,1,1),"")&gt;0,IFERROR(OFFSET('Tabulka klientů 2023'!$W$7,MATCH('Filtr dle měsíce'!A287,'Filtr dle měsíce'!$AC$6:$AC$297,0),0,1,1)*OFFSET('Filtr dle měsíce'!$S$5,MATCH('Filtr dle měsíce'!A287,'Filtr dle měsíce'!$AC$6:$AC$297,0),0,1,1),""),"")</f>
        <v/>
      </c>
      <c r="F287" s="76" t="str">
        <f ca="1">IF(IFERROR(OFFSET('Tabulka klientů 2023'!$Z$7,MATCH('Filtr dle měsíce'!A287,'Filtr dle měsíce'!$AC$6:$AC$297,0),0,1,1)*OFFSET('Filtr dle měsíce'!$T$5,MATCH('Filtr dle měsíce'!A287,'Filtr dle měsíce'!$AC$6:$AC$297,0),0,1,1),"")&gt;0,IFERROR(OFFSET('Tabulka klientů 2023'!$Z$7,MATCH('Filtr dle měsíce'!A287,'Filtr dle měsíce'!$AC$6:$AC$297,0),0,1,1)*OFFSET('Filtr dle měsíce'!$T$5,MATCH('Filtr dle měsíce'!A287,'Filtr dle měsíce'!$AC$6:$AC$297,0),0,1,1),""),"")</f>
        <v/>
      </c>
      <c r="G287" s="75" t="str">
        <f ca="1">IF(IFERROR(OFFSET('Tabulka klientů 2023'!$AC$7,MATCH('Filtr dle měsíce'!A287,'Filtr dle měsíce'!$AC$6:$AC$297,0),0,1,1)*OFFSET('Filtr dle měsíce'!$U$5,MATCH('Filtr dle měsíce'!A287,'Filtr dle měsíce'!$AC$6:$AC$297,0),0,1,1),"")&gt;0,IFERROR(OFFSET('Tabulka klientů 2023'!$AC$7,MATCH('Filtr dle měsíce'!A287,'Filtr dle měsíce'!$AC$6:$AC$297,0),0,1,1)*OFFSET('Filtr dle měsíce'!$U$5,MATCH('Filtr dle měsíce'!A287,'Filtr dle měsíce'!$AC$6:$AC$297,0),0,1,1),""),"")</f>
        <v/>
      </c>
      <c r="H287" s="76" t="str">
        <f ca="1">IF(IFERROR(OFFSET('Tabulka klientů 2023'!$AF$7,MATCH('Filtr dle měsíce'!A287,'Filtr dle měsíce'!$AC$6:$AC$297,0),0,1,1)*OFFSET('Filtr dle měsíce'!$V$5,MATCH('Filtr dle měsíce'!A287,'Filtr dle měsíce'!$AC$6:$AC$297,0),0,1,1),"")&gt;0,IFERROR(OFFSET('Tabulka klientů 2023'!$AF$7,MATCH('Filtr dle měsíce'!A287,'Filtr dle měsíce'!$AC$6:$AC$297,0),0,1,1)*OFFSET('Filtr dle měsíce'!$V$5,MATCH('Filtr dle měsíce'!A287,'Filtr dle měsíce'!$AC$6:$AC$297,0),0,1,1),""),"")</f>
        <v/>
      </c>
      <c r="I287" s="75" t="str">
        <f ca="1">IF(IFERROR(OFFSET('Tabulka klientů 2023'!$AI$7,MATCH('Filtr dle měsíce'!A287,'Filtr dle měsíce'!$AC$6:$AC$297,0),0,1,1)*OFFSET('Filtr dle měsíce'!$W$5,MATCH('Filtr dle měsíce'!A287,'Filtr dle měsíce'!$AC$6:$AC$297,0),0,1,1),"")&gt;0,IFERROR(OFFSET('Tabulka klientů 2023'!$AI$7,MATCH('Filtr dle měsíce'!A287,'Filtr dle měsíce'!$AC$6:$AC$297,0),0,1,1)*OFFSET('Filtr dle měsíce'!$W$5,MATCH('Filtr dle měsíce'!A287,'Filtr dle měsíce'!$AC$6:$AC$297,0),0,1,1),""),"")</f>
        <v/>
      </c>
      <c r="J287" s="76" t="str">
        <f ca="1">IF(IFERROR(OFFSET('Tabulka klientů 2023'!$AL$7,MATCH('Filtr dle měsíce'!A287,'Filtr dle měsíce'!$AC$6:$AC$297,0),0,1,1)*OFFSET('Filtr dle měsíce'!$X$5,MATCH('Filtr dle měsíce'!A287,'Filtr dle měsíce'!$AC$6:$AC$297,0),0,1,1),"")&gt;0,IFERROR(OFFSET('Tabulka klientů 2023'!$AL$7,MATCH('Filtr dle měsíce'!A287,'Filtr dle měsíce'!$AC$6:$AC$297,0),0,1,1)*OFFSET('Filtr dle měsíce'!$X$5,MATCH('Filtr dle měsíce'!A287,'Filtr dle měsíce'!$AC$6:$AC$297,0),0,1,1),""),"")</f>
        <v/>
      </c>
      <c r="K287" s="75" t="str">
        <f ca="1">IF(IFERROR(OFFSET('Tabulka klientů 2023'!$AO$7,MATCH('Filtr dle měsíce'!A287,'Filtr dle měsíce'!$AC$6:$AC$297,0),0,1,1)*OFFSET('Filtr dle měsíce'!$Y$5,MATCH('Filtr dle měsíce'!A287,'Filtr dle měsíce'!$AC$6:$AC$297,0),0,1,1),"")&gt;0,IFERROR(OFFSET('Tabulka klientů 2023'!$AO$7,MATCH('Filtr dle měsíce'!A287,'Filtr dle měsíce'!$AC$6:$AC$297,0),0,1,1)*OFFSET('Filtr dle měsíce'!$Y$5,MATCH('Filtr dle měsíce'!A287,'Filtr dle měsíce'!$AC$6:$AC$297,0),0,1,1),""),"")</f>
        <v/>
      </c>
      <c r="L287" s="76" t="str">
        <f ca="1">IF(IFERROR(OFFSET('Tabulka klientů 2023'!$AR$7,MATCH('Filtr dle měsíce'!A287,'Filtr dle měsíce'!$AC$6:$AC$297,0),0,1,1)*OFFSET('Filtr dle měsíce'!$Z$5,MATCH('Filtr dle měsíce'!A287,'Filtr dle měsíce'!$AC$6:$AC$297,0),0,1,1),"")&gt;0,IFERROR(OFFSET('Tabulka klientů 2023'!$AR$7,MATCH('Filtr dle měsíce'!A287,'Filtr dle měsíce'!$AC$6:$AC$297,0),0,1,1)*OFFSET('Filtr dle měsíce'!$Z$5,MATCH('Filtr dle měsíce'!A287,'Filtr dle měsíce'!$AC$6:$AC$297,0),0,1,1),""),"")</f>
        <v/>
      </c>
      <c r="M287" s="77" t="str">
        <f ca="1">IF(IFERROR(OFFSET('Tabulka klientů 2023'!$AU$7,MATCH('Filtr dle měsíce'!A287,'Filtr dle měsíce'!$AC$6:$AC$297,0),0,1,1)*OFFSET('Filtr dle měsíce'!$AA$5,MATCH('Filtr dle měsíce'!A287,'Filtr dle měsíce'!$AC$6:$AC$297,0),0,1,1),"")&gt;0,IFERROR(OFFSET('Tabulka klientů 2023'!$AU$7,MATCH('Filtr dle měsíce'!A287,'Filtr dle měsíce'!$AC$6:$AC$297,0),0,1,1)*OFFSET('Filtr dle měsíce'!$AA$5,MATCH('Filtr dle měsíce'!A287,'Filtr dle měsíce'!$AC$6:$AC$297,0),0,1,1),""),"")</f>
        <v/>
      </c>
      <c r="N287" s="78" t="str">
        <f t="shared" ca="1" si="510"/>
        <v/>
      </c>
      <c r="Q287" s="51">
        <f>IF('Tabulka klientů 2023'!R289='Filtr dle měsíce'!$C$1,1,0)</f>
        <v>0</v>
      </c>
      <c r="R287" s="51">
        <f>IF('Tabulka klientů 2023'!U289='Filtr dle měsíce'!$C$1,1,0)</f>
        <v>0</v>
      </c>
      <c r="S287" s="51">
        <f>IF('Tabulka klientů 2023'!X289='Filtr dle měsíce'!$C$1,1,0)</f>
        <v>0</v>
      </c>
      <c r="T287" s="51">
        <f>IF('Tabulka klientů 2023'!AA289='Filtr dle měsíce'!$C$1,1,0)</f>
        <v>0</v>
      </c>
      <c r="U287" s="51">
        <f>IF('Tabulka klientů 2023'!AD289='Filtr dle měsíce'!$C$1,1,0)</f>
        <v>0</v>
      </c>
      <c r="V287" s="51">
        <f>IF('Tabulka klientů 2023'!AG289='Filtr dle měsíce'!$C$1,1,0)</f>
        <v>0</v>
      </c>
      <c r="W287" s="51">
        <f>IF('Tabulka klientů 2023'!AJ289='Filtr dle měsíce'!$C$1,1,0)</f>
        <v>0</v>
      </c>
      <c r="X287" s="1">
        <f>IF('Tabulka klientů 2023'!AM289='Filtr dle měsíce'!$C$1,1,0)</f>
        <v>0</v>
      </c>
      <c r="Y287" s="1">
        <f>IF('Tabulka klientů 2023'!AP289='Filtr dle měsíce'!$C$1,1,0)</f>
        <v>0</v>
      </c>
      <c r="Z287" s="1">
        <f>IF('Tabulka klientů 2023'!AS289='Filtr dle měsíce'!$C$1,1,0)</f>
        <v>0</v>
      </c>
      <c r="AA287" s="1">
        <f>IF('Tabulka klientů 2023'!AV289='Filtr dle měsíce'!$C$1,1,0)</f>
        <v>0</v>
      </c>
      <c r="AB287" s="1">
        <f t="shared" si="513"/>
        <v>0</v>
      </c>
      <c r="AC287" s="1">
        <f t="shared" si="514"/>
        <v>0</v>
      </c>
      <c r="AE287" s="51">
        <f>IF('Tabulka klientů 2023'!S289="ANO",1,0)</f>
        <v>0</v>
      </c>
      <c r="AF287" s="51">
        <f>IF('Tabulka klientů 2023'!V289="ANO",1,0)</f>
        <v>0</v>
      </c>
      <c r="AG287" s="51">
        <f>IF('Tabulka klientů 2023'!Y289="ANO",1,0)</f>
        <v>0</v>
      </c>
      <c r="AH287" s="51">
        <f>IF('Tabulka klientů 2023'!AB289="ANO",1,0)</f>
        <v>0</v>
      </c>
      <c r="AI287" s="51">
        <f>IF('Tabulka klientů 2023'!AE289="ANO",1,0)</f>
        <v>0</v>
      </c>
      <c r="AJ287" s="51">
        <f>IF('Tabulka klientů 2023'!AH289="ANO",1,0)</f>
        <v>0</v>
      </c>
      <c r="AK287" s="51">
        <f>IF('Tabulka klientů 2023'!AK289="ANO",1,0)</f>
        <v>0</v>
      </c>
      <c r="AL287" s="51">
        <f>IF('Tabulka klientů 2023'!AN289="ANO",1,0)</f>
        <v>0</v>
      </c>
      <c r="AM287" s="51">
        <f>IF('Tabulka klientů 2023'!AQ289="ANO",1,0)</f>
        <v>0</v>
      </c>
      <c r="AN287" s="51">
        <f>IF('Tabulka klientů 2023'!AT289="ANO",1,0)</f>
        <v>0</v>
      </c>
      <c r="AO287" s="51">
        <f>IF('Tabulka klientů 2023'!AW289="ANO",1,0)</f>
        <v>0</v>
      </c>
      <c r="AP287" s="51" t="e">
        <f t="shared" ref="AP287:AQ287" si="567">#N/A</f>
        <v>#N/A</v>
      </c>
      <c r="AQ287" s="51" t="e">
        <f t="shared" si="567"/>
        <v>#N/A</v>
      </c>
      <c r="AR287" s="51"/>
      <c r="AS287" s="1">
        <f t="shared" ref="AS287:BC287" si="568">SUM(Q287+AE287)</f>
        <v>0</v>
      </c>
      <c r="AT287" s="1">
        <f t="shared" si="568"/>
        <v>0</v>
      </c>
      <c r="AU287" s="1">
        <f t="shared" si="568"/>
        <v>0</v>
      </c>
      <c r="AV287" s="1">
        <f t="shared" si="568"/>
        <v>0</v>
      </c>
      <c r="AW287" s="1">
        <f t="shared" si="568"/>
        <v>0</v>
      </c>
      <c r="AX287" s="1">
        <f t="shared" si="568"/>
        <v>0</v>
      </c>
      <c r="AY287" s="1">
        <f t="shared" si="568"/>
        <v>0</v>
      </c>
      <c r="AZ287" s="1">
        <f t="shared" si="568"/>
        <v>0</v>
      </c>
      <c r="BA287" s="1">
        <f t="shared" si="568"/>
        <v>0</v>
      </c>
      <c r="BB287" s="1">
        <f t="shared" si="568"/>
        <v>0</v>
      </c>
      <c r="BC287" s="1">
        <f t="shared" si="568"/>
        <v>0</v>
      </c>
      <c r="BD287" s="1"/>
      <c r="BE287" s="79" t="str">
        <f ca="1">IF(IFERROR(OFFSET('Filtr dle měsíce'!AS$5,MATCH('Filtr dle měsíce'!$A286,'Filtr dle měsíce'!$AC$6:$AC$297,0),0,1,1)*OFFSET('Filtr dle měsíce'!AS$5,MATCH('Filtr dle měsíce'!$A286,'Filtr dle měsíce'!$AC$6:$AC$297,0),0,1,1),"")&gt;0,IFERROR(OFFSET('Filtr dle měsíce'!AS$5,MATCH('Filtr dle měsíce'!$A286,'Filtr dle měsíce'!$AC$6:$AC$297,0),0,1,1)*OFFSET('Filtr dle měsíce'!AS$5,MATCH('Filtr dle měsíce'!$A286,'Filtr dle měsíce'!$AC$6:$AC$297,0),0,1,1),""),"")</f>
        <v/>
      </c>
      <c r="BF287" s="79" t="str">
        <f ca="1">IF(IFERROR(OFFSET('Filtr dle měsíce'!AT$5,MATCH('Filtr dle měsíce'!$A286,'Filtr dle měsíce'!$AC$6:$AC$297,0),0,1,1)*OFFSET('Filtr dle měsíce'!AT$5,MATCH('Filtr dle měsíce'!$A286,'Filtr dle měsíce'!$AC$6:$AC$297,0),0,1,1),"")&gt;0,IFERROR(OFFSET('Filtr dle měsíce'!AT$5,MATCH('Filtr dle měsíce'!$A286,'Filtr dle měsíce'!$AC$6:$AC$297,0),0,1,1)*OFFSET('Filtr dle měsíce'!AT$5,MATCH('Filtr dle měsíce'!$A286,'Filtr dle měsíce'!$AC$6:$AC$297,0),0,1,1),""),"")</f>
        <v/>
      </c>
      <c r="BG287" s="79" t="str">
        <f ca="1">IF(IFERROR(OFFSET('Filtr dle měsíce'!AU$5,MATCH('Filtr dle měsíce'!$A286,'Filtr dle měsíce'!$AC$6:$AC$297,0),0,1,1)*OFFSET('Filtr dle měsíce'!AU$5,MATCH('Filtr dle měsíce'!$A286,'Filtr dle měsíce'!$AC$6:$AC$297,0),0,1,1),"")&gt;0,IFERROR(OFFSET('Filtr dle měsíce'!AU$5,MATCH('Filtr dle měsíce'!$A286,'Filtr dle měsíce'!$AC$6:$AC$297,0),0,1,1)*OFFSET('Filtr dle měsíce'!AU$5,MATCH('Filtr dle měsíce'!$A286,'Filtr dle měsíce'!$AC$6:$AC$297,0),0,1,1),""),"")</f>
        <v/>
      </c>
      <c r="BH287" s="79" t="str">
        <f ca="1">IF(IFERROR(OFFSET('Filtr dle měsíce'!AV$5,MATCH('Filtr dle měsíce'!$A286,'Filtr dle měsíce'!$AC$6:$AC$297,0),0,1,1)*OFFSET('Filtr dle měsíce'!AV$5,MATCH('Filtr dle měsíce'!$A286,'Filtr dle měsíce'!$AC$6:$AC$297,0),0,1,1),"")&gt;0,IFERROR(OFFSET('Filtr dle měsíce'!AV$5,MATCH('Filtr dle měsíce'!$A286,'Filtr dle měsíce'!$AC$6:$AC$297,0),0,1,1)*OFFSET('Filtr dle měsíce'!AV$5,MATCH('Filtr dle měsíce'!$A286,'Filtr dle měsíce'!$AC$6:$AC$297,0),0,1,1),""),"")</f>
        <v/>
      </c>
      <c r="BI287" s="79" t="str">
        <f ca="1">IF(IFERROR(OFFSET('Filtr dle měsíce'!AW$5,MATCH('Filtr dle měsíce'!$A286,'Filtr dle měsíce'!$AC$6:$AC$297,0),0,1,1)*OFFSET('Filtr dle měsíce'!AW$5,MATCH('Filtr dle měsíce'!$A286,'Filtr dle měsíce'!$AC$6:$AC$297,0),0,1,1),"")&gt;0,IFERROR(OFFSET('Filtr dle měsíce'!AW$5,MATCH('Filtr dle měsíce'!$A286,'Filtr dle měsíce'!$AC$6:$AC$297,0),0,1,1)*OFFSET('Filtr dle měsíce'!AW$5,MATCH('Filtr dle měsíce'!$A286,'Filtr dle měsíce'!$AC$6:$AC$297,0),0,1,1),""),"")</f>
        <v/>
      </c>
      <c r="BJ287" s="79" t="str">
        <f ca="1">IF(IFERROR(OFFSET('Filtr dle měsíce'!AX$5,MATCH('Filtr dle měsíce'!$A286,'Filtr dle měsíce'!$AC$6:$AC$297,0),0,1,1)*OFFSET('Filtr dle měsíce'!AX$5,MATCH('Filtr dle měsíce'!$A286,'Filtr dle měsíce'!$AC$6:$AC$297,0),0,1,1),"")&gt;0,IFERROR(OFFSET('Filtr dle měsíce'!AX$5,MATCH('Filtr dle měsíce'!$A286,'Filtr dle měsíce'!$AC$6:$AC$297,0),0,1,1)*OFFSET('Filtr dle měsíce'!AX$5,MATCH('Filtr dle měsíce'!$A286,'Filtr dle měsíce'!$AC$6:$AC$297,0),0,1,1),""),"")</f>
        <v/>
      </c>
      <c r="BK287" s="79" t="str">
        <f ca="1">IF(IFERROR(OFFSET('Filtr dle měsíce'!AY$5,MATCH('Filtr dle měsíce'!$A286,'Filtr dle měsíce'!$AC$6:$AC$297,0),0,1,1)*OFFSET('Filtr dle měsíce'!AY$5,MATCH('Filtr dle měsíce'!$A286,'Filtr dle měsíce'!$AC$6:$AC$297,0),0,1,1),"")&gt;0,IFERROR(OFFSET('Filtr dle měsíce'!AY$5,MATCH('Filtr dle měsíce'!$A286,'Filtr dle měsíce'!$AC$6:$AC$297,0),0,1,1)*OFFSET('Filtr dle měsíce'!AY$5,MATCH('Filtr dle měsíce'!$A286,'Filtr dle měsíce'!$AC$6:$AC$297,0),0,1,1),""),"")</f>
        <v/>
      </c>
      <c r="BL287" s="79" t="str">
        <f ca="1">IF(IFERROR(OFFSET('Filtr dle měsíce'!AZ$5,MATCH('Filtr dle měsíce'!$A286,'Filtr dle měsíce'!$AC$6:$AC$297,0),0,1,1)*OFFSET('Filtr dle měsíce'!AZ$5,MATCH('Filtr dle měsíce'!$A286,'Filtr dle měsíce'!$AC$6:$AC$297,0),0,1,1),"")&gt;0,IFERROR(OFFSET('Filtr dle měsíce'!AZ$5,MATCH('Filtr dle měsíce'!$A286,'Filtr dle měsíce'!$AC$6:$AC$297,0),0,1,1)*OFFSET('Filtr dle měsíce'!AZ$5,MATCH('Filtr dle měsíce'!$A286,'Filtr dle měsíce'!$AC$6:$AC$297,0),0,1,1),""),"")</f>
        <v/>
      </c>
      <c r="BM287" s="79" t="str">
        <f ca="1">IF(IFERROR(OFFSET('Filtr dle měsíce'!BA$5,MATCH('Filtr dle měsíce'!$A286,'Filtr dle měsíce'!$AC$6:$AC$297,0),0,1,1)*OFFSET('Filtr dle měsíce'!BA$5,MATCH('Filtr dle měsíce'!$A286,'Filtr dle měsíce'!$AC$6:$AC$297,0),0,1,1),"")&gt;0,IFERROR(OFFSET('Filtr dle měsíce'!BA$5,MATCH('Filtr dle měsíce'!$A286,'Filtr dle měsíce'!$AC$6:$AC$297,0),0,1,1)*OFFSET('Filtr dle měsíce'!BA$5,MATCH('Filtr dle měsíce'!$A286,'Filtr dle měsíce'!$AC$6:$AC$297,0),0,1,1),""),"")</f>
        <v/>
      </c>
      <c r="BN287" s="79" t="str">
        <f ca="1">IF(IFERROR(OFFSET('Filtr dle měsíce'!BB$5,MATCH('Filtr dle měsíce'!$A286,'Filtr dle měsíce'!$AC$6:$AC$297,0),0,1,1)*OFFSET('Filtr dle měsíce'!BB$5,MATCH('Filtr dle měsíce'!$A286,'Filtr dle měsíce'!$AC$6:$AC$297,0),0,1,1),"")&gt;0,IFERROR(OFFSET('Filtr dle měsíce'!BB$5,MATCH('Filtr dle měsíce'!$A286,'Filtr dle měsíce'!$AC$6:$AC$297,0),0,1,1)*OFFSET('Filtr dle měsíce'!BB$5,MATCH('Filtr dle měsíce'!$A286,'Filtr dle měsíce'!$AC$6:$AC$297,0),0,1,1),""),"")</f>
        <v/>
      </c>
      <c r="BO287" s="79" t="str">
        <f ca="1">IF(IFERROR(OFFSET('Filtr dle měsíce'!BC$5,MATCH('Filtr dle měsíce'!$A286,'Filtr dle měsíce'!$AC$6:$AC$297,0),0,1,1)*OFFSET('Filtr dle měsíce'!BC$5,MATCH('Filtr dle měsíce'!$A286,'Filtr dle měsíce'!$AC$6:$AC$297,0),0,1,1),"")&gt;0,IFERROR(OFFSET('Filtr dle měsíce'!BC$5,MATCH('Filtr dle měsíce'!$A286,'Filtr dle měsíce'!$AC$6:$AC$297,0),0,1,1)*OFFSET('Filtr dle měsíce'!BC$5,MATCH('Filtr dle měsíce'!$A286,'Filtr dle měsíce'!$AC$6:$AC$297,0),0,1,1),""),"")</f>
        <v/>
      </c>
      <c r="BP287" s="79"/>
      <c r="BQ287" s="79"/>
    </row>
    <row r="288" spans="1:69" ht="14.25" customHeight="1" x14ac:dyDescent="0.4">
      <c r="A288" s="51">
        <v>284</v>
      </c>
      <c r="B288" s="74" t="str">
        <f ca="1">IFERROR(TEXT(OFFSET('Tabulka klientů 2023'!$C$7,MATCH('Filtr dle měsíce'!A288,'Filtr dle měsíce'!$AC$6:$AC$297,0),0,1,1),""),"")</f>
        <v/>
      </c>
      <c r="C288" s="75" t="str">
        <f ca="1">IF(IFERROR(OFFSET('Tabulka klientů 2023'!$Q$7,MATCH('Filtr dle měsíce'!A288,'Filtr dle měsíce'!$AC$6:$AC$297,0),0,1,1)*OFFSET('Filtr dle měsíce'!$Q$5,MATCH('Filtr dle měsíce'!A288,'Filtr dle měsíce'!$AC$6:$AC$297,0),0,1,1),"")&gt;0,IFERROR(OFFSET('Tabulka klientů 2023'!$Q$7,MATCH('Filtr dle měsíce'!A288,'Filtr dle měsíce'!$AC$6:$AC$297,0),0,1,1)*OFFSET('Filtr dle měsíce'!$Q$5,MATCH('Filtr dle měsíce'!A288,'Filtr dle měsíce'!$AC$6:$AC$297,0),0,1,1),""),"")</f>
        <v/>
      </c>
      <c r="D288" s="76" t="str">
        <f ca="1">IF(IFERROR(OFFSET('Tabulka klientů 2023'!$T$7,MATCH('Filtr dle měsíce'!A288,'Filtr dle měsíce'!$AC$6:$AC$297,0),0,1,1)*OFFSET('Filtr dle měsíce'!$R$5,MATCH('Filtr dle měsíce'!A288,'Filtr dle měsíce'!$AC$6:$AC$297,0),0,1,1),"")&gt;0,IFERROR(OFFSET('Tabulka klientů 2023'!$T$7,MATCH('Filtr dle měsíce'!A288,'Filtr dle měsíce'!$AC$6:$AC$297,0),0,1,1)*OFFSET('Filtr dle měsíce'!$R$5,MATCH('Filtr dle měsíce'!A288,'Filtr dle měsíce'!$AC$6:$AC$297,0),0,1,1),""),"")</f>
        <v/>
      </c>
      <c r="E288" s="75" t="str">
        <f ca="1">IF(IFERROR(OFFSET('Tabulka klientů 2023'!$W$7,MATCH('Filtr dle měsíce'!A288,'Filtr dle měsíce'!$AC$6:$AC$297,0),0,1,1)*OFFSET('Filtr dle měsíce'!$S$5,MATCH('Filtr dle měsíce'!A288,'Filtr dle měsíce'!$AC$6:$AC$297,0),0,1,1),"")&gt;0,IFERROR(OFFSET('Tabulka klientů 2023'!$W$7,MATCH('Filtr dle měsíce'!A288,'Filtr dle měsíce'!$AC$6:$AC$297,0),0,1,1)*OFFSET('Filtr dle měsíce'!$S$5,MATCH('Filtr dle měsíce'!A288,'Filtr dle měsíce'!$AC$6:$AC$297,0),0,1,1),""),"")</f>
        <v/>
      </c>
      <c r="F288" s="76" t="str">
        <f ca="1">IF(IFERROR(OFFSET('Tabulka klientů 2023'!$Z$7,MATCH('Filtr dle měsíce'!A288,'Filtr dle měsíce'!$AC$6:$AC$297,0),0,1,1)*OFFSET('Filtr dle měsíce'!$T$5,MATCH('Filtr dle měsíce'!A288,'Filtr dle měsíce'!$AC$6:$AC$297,0),0,1,1),"")&gt;0,IFERROR(OFFSET('Tabulka klientů 2023'!$Z$7,MATCH('Filtr dle měsíce'!A288,'Filtr dle měsíce'!$AC$6:$AC$297,0),0,1,1)*OFFSET('Filtr dle měsíce'!$T$5,MATCH('Filtr dle měsíce'!A288,'Filtr dle měsíce'!$AC$6:$AC$297,0),0,1,1),""),"")</f>
        <v/>
      </c>
      <c r="G288" s="75" t="str">
        <f ca="1">IF(IFERROR(OFFSET('Tabulka klientů 2023'!$AC$7,MATCH('Filtr dle měsíce'!A288,'Filtr dle měsíce'!$AC$6:$AC$297,0),0,1,1)*OFFSET('Filtr dle měsíce'!$U$5,MATCH('Filtr dle měsíce'!A288,'Filtr dle měsíce'!$AC$6:$AC$297,0),0,1,1),"")&gt;0,IFERROR(OFFSET('Tabulka klientů 2023'!$AC$7,MATCH('Filtr dle měsíce'!A288,'Filtr dle měsíce'!$AC$6:$AC$297,0),0,1,1)*OFFSET('Filtr dle měsíce'!$U$5,MATCH('Filtr dle měsíce'!A288,'Filtr dle měsíce'!$AC$6:$AC$297,0),0,1,1),""),"")</f>
        <v/>
      </c>
      <c r="H288" s="76" t="str">
        <f ca="1">IF(IFERROR(OFFSET('Tabulka klientů 2023'!$AF$7,MATCH('Filtr dle měsíce'!A288,'Filtr dle měsíce'!$AC$6:$AC$297,0),0,1,1)*OFFSET('Filtr dle měsíce'!$V$5,MATCH('Filtr dle měsíce'!A288,'Filtr dle měsíce'!$AC$6:$AC$297,0),0,1,1),"")&gt;0,IFERROR(OFFSET('Tabulka klientů 2023'!$AF$7,MATCH('Filtr dle měsíce'!A288,'Filtr dle měsíce'!$AC$6:$AC$297,0),0,1,1)*OFFSET('Filtr dle měsíce'!$V$5,MATCH('Filtr dle měsíce'!A288,'Filtr dle měsíce'!$AC$6:$AC$297,0),0,1,1),""),"")</f>
        <v/>
      </c>
      <c r="I288" s="75" t="str">
        <f ca="1">IF(IFERROR(OFFSET('Tabulka klientů 2023'!$AI$7,MATCH('Filtr dle měsíce'!A288,'Filtr dle měsíce'!$AC$6:$AC$297,0),0,1,1)*OFFSET('Filtr dle měsíce'!$W$5,MATCH('Filtr dle měsíce'!A288,'Filtr dle měsíce'!$AC$6:$AC$297,0),0,1,1),"")&gt;0,IFERROR(OFFSET('Tabulka klientů 2023'!$AI$7,MATCH('Filtr dle měsíce'!A288,'Filtr dle měsíce'!$AC$6:$AC$297,0),0,1,1)*OFFSET('Filtr dle měsíce'!$W$5,MATCH('Filtr dle měsíce'!A288,'Filtr dle měsíce'!$AC$6:$AC$297,0),0,1,1),""),"")</f>
        <v/>
      </c>
      <c r="J288" s="76" t="str">
        <f ca="1">IF(IFERROR(OFFSET('Tabulka klientů 2023'!$AL$7,MATCH('Filtr dle měsíce'!A288,'Filtr dle měsíce'!$AC$6:$AC$297,0),0,1,1)*OFFSET('Filtr dle měsíce'!$X$5,MATCH('Filtr dle měsíce'!A288,'Filtr dle měsíce'!$AC$6:$AC$297,0),0,1,1),"")&gt;0,IFERROR(OFFSET('Tabulka klientů 2023'!$AL$7,MATCH('Filtr dle měsíce'!A288,'Filtr dle měsíce'!$AC$6:$AC$297,0),0,1,1)*OFFSET('Filtr dle měsíce'!$X$5,MATCH('Filtr dle měsíce'!A288,'Filtr dle měsíce'!$AC$6:$AC$297,0),0,1,1),""),"")</f>
        <v/>
      </c>
      <c r="K288" s="75" t="str">
        <f ca="1">IF(IFERROR(OFFSET('Tabulka klientů 2023'!$AO$7,MATCH('Filtr dle měsíce'!A288,'Filtr dle měsíce'!$AC$6:$AC$297,0),0,1,1)*OFFSET('Filtr dle měsíce'!$Y$5,MATCH('Filtr dle měsíce'!A288,'Filtr dle měsíce'!$AC$6:$AC$297,0),0,1,1),"")&gt;0,IFERROR(OFFSET('Tabulka klientů 2023'!$AO$7,MATCH('Filtr dle měsíce'!A288,'Filtr dle měsíce'!$AC$6:$AC$297,0),0,1,1)*OFFSET('Filtr dle měsíce'!$Y$5,MATCH('Filtr dle měsíce'!A288,'Filtr dle měsíce'!$AC$6:$AC$297,0),0,1,1),""),"")</f>
        <v/>
      </c>
      <c r="L288" s="76" t="str">
        <f ca="1">IF(IFERROR(OFFSET('Tabulka klientů 2023'!$AR$7,MATCH('Filtr dle měsíce'!A288,'Filtr dle měsíce'!$AC$6:$AC$297,0),0,1,1)*OFFSET('Filtr dle měsíce'!$Z$5,MATCH('Filtr dle měsíce'!A288,'Filtr dle měsíce'!$AC$6:$AC$297,0),0,1,1),"")&gt;0,IFERROR(OFFSET('Tabulka klientů 2023'!$AR$7,MATCH('Filtr dle měsíce'!A288,'Filtr dle měsíce'!$AC$6:$AC$297,0),0,1,1)*OFFSET('Filtr dle měsíce'!$Z$5,MATCH('Filtr dle měsíce'!A288,'Filtr dle měsíce'!$AC$6:$AC$297,0),0,1,1),""),"")</f>
        <v/>
      </c>
      <c r="M288" s="77" t="str">
        <f ca="1">IF(IFERROR(OFFSET('Tabulka klientů 2023'!$AU$7,MATCH('Filtr dle měsíce'!A288,'Filtr dle měsíce'!$AC$6:$AC$297,0),0,1,1)*OFFSET('Filtr dle měsíce'!$AA$5,MATCH('Filtr dle měsíce'!A288,'Filtr dle měsíce'!$AC$6:$AC$297,0),0,1,1),"")&gt;0,IFERROR(OFFSET('Tabulka klientů 2023'!$AU$7,MATCH('Filtr dle měsíce'!A288,'Filtr dle měsíce'!$AC$6:$AC$297,0),0,1,1)*OFFSET('Filtr dle měsíce'!$AA$5,MATCH('Filtr dle měsíce'!A288,'Filtr dle měsíce'!$AC$6:$AC$297,0),0,1,1),""),"")</f>
        <v/>
      </c>
      <c r="N288" s="78" t="str">
        <f t="shared" ca="1" si="510"/>
        <v/>
      </c>
      <c r="Q288" s="51">
        <f>IF('Tabulka klientů 2023'!R290='Filtr dle měsíce'!$C$1,1,0)</f>
        <v>0</v>
      </c>
      <c r="R288" s="51">
        <f>IF('Tabulka klientů 2023'!U290='Filtr dle měsíce'!$C$1,1,0)</f>
        <v>0</v>
      </c>
      <c r="S288" s="51">
        <f>IF('Tabulka klientů 2023'!X290='Filtr dle měsíce'!$C$1,1,0)</f>
        <v>0</v>
      </c>
      <c r="T288" s="51">
        <f>IF('Tabulka klientů 2023'!AA290='Filtr dle měsíce'!$C$1,1,0)</f>
        <v>0</v>
      </c>
      <c r="U288" s="51">
        <f>IF('Tabulka klientů 2023'!AD290='Filtr dle měsíce'!$C$1,1,0)</f>
        <v>0</v>
      </c>
      <c r="V288" s="51">
        <f>IF('Tabulka klientů 2023'!AG290='Filtr dle měsíce'!$C$1,1,0)</f>
        <v>0</v>
      </c>
      <c r="W288" s="51">
        <f>IF('Tabulka klientů 2023'!AJ290='Filtr dle měsíce'!$C$1,1,0)</f>
        <v>0</v>
      </c>
      <c r="X288" s="1">
        <f>IF('Tabulka klientů 2023'!AM290='Filtr dle měsíce'!$C$1,1,0)</f>
        <v>0</v>
      </c>
      <c r="Y288" s="1">
        <f>IF('Tabulka klientů 2023'!AP290='Filtr dle měsíce'!$C$1,1,0)</f>
        <v>0</v>
      </c>
      <c r="Z288" s="1">
        <f>IF('Tabulka klientů 2023'!AS290='Filtr dle měsíce'!$C$1,1,0)</f>
        <v>0</v>
      </c>
      <c r="AA288" s="1">
        <f>IF('Tabulka klientů 2023'!AV290='Filtr dle měsíce'!$C$1,1,0)</f>
        <v>0</v>
      </c>
      <c r="AB288" s="1">
        <f t="shared" si="513"/>
        <v>0</v>
      </c>
      <c r="AC288" s="1">
        <f t="shared" si="514"/>
        <v>0</v>
      </c>
      <c r="AE288" s="51">
        <f>IF('Tabulka klientů 2023'!S290="ANO",1,0)</f>
        <v>0</v>
      </c>
      <c r="AF288" s="51">
        <f>IF('Tabulka klientů 2023'!V290="ANO",1,0)</f>
        <v>0</v>
      </c>
      <c r="AG288" s="51">
        <f>IF('Tabulka klientů 2023'!Y290="ANO",1,0)</f>
        <v>0</v>
      </c>
      <c r="AH288" s="51">
        <f>IF('Tabulka klientů 2023'!AB290="ANO",1,0)</f>
        <v>0</v>
      </c>
      <c r="AI288" s="51">
        <f>IF('Tabulka klientů 2023'!AE290="ANO",1,0)</f>
        <v>0</v>
      </c>
      <c r="AJ288" s="51">
        <f>IF('Tabulka klientů 2023'!AH290="ANO",1,0)</f>
        <v>0</v>
      </c>
      <c r="AK288" s="51">
        <f>IF('Tabulka klientů 2023'!AK290="ANO",1,0)</f>
        <v>0</v>
      </c>
      <c r="AL288" s="51">
        <f>IF('Tabulka klientů 2023'!AN290="ANO",1,0)</f>
        <v>0</v>
      </c>
      <c r="AM288" s="51">
        <f>IF('Tabulka klientů 2023'!AQ290="ANO",1,0)</f>
        <v>0</v>
      </c>
      <c r="AN288" s="51">
        <f>IF('Tabulka klientů 2023'!AT290="ANO",1,0)</f>
        <v>0</v>
      </c>
      <c r="AO288" s="51">
        <f>IF('Tabulka klientů 2023'!AW290="ANO",1,0)</f>
        <v>0</v>
      </c>
      <c r="AP288" s="51" t="e">
        <f t="shared" ref="AP288:AQ288" si="569">#N/A</f>
        <v>#N/A</v>
      </c>
      <c r="AQ288" s="51" t="e">
        <f t="shared" si="569"/>
        <v>#N/A</v>
      </c>
      <c r="AR288" s="51"/>
      <c r="AS288" s="1">
        <f t="shared" ref="AS288:BC288" si="570">SUM(Q288+AE288)</f>
        <v>0</v>
      </c>
      <c r="AT288" s="1">
        <f t="shared" si="570"/>
        <v>0</v>
      </c>
      <c r="AU288" s="1">
        <f t="shared" si="570"/>
        <v>0</v>
      </c>
      <c r="AV288" s="1">
        <f t="shared" si="570"/>
        <v>0</v>
      </c>
      <c r="AW288" s="1">
        <f t="shared" si="570"/>
        <v>0</v>
      </c>
      <c r="AX288" s="1">
        <f t="shared" si="570"/>
        <v>0</v>
      </c>
      <c r="AY288" s="1">
        <f t="shared" si="570"/>
        <v>0</v>
      </c>
      <c r="AZ288" s="1">
        <f t="shared" si="570"/>
        <v>0</v>
      </c>
      <c r="BA288" s="1">
        <f t="shared" si="570"/>
        <v>0</v>
      </c>
      <c r="BB288" s="1">
        <f t="shared" si="570"/>
        <v>0</v>
      </c>
      <c r="BC288" s="1">
        <f t="shared" si="570"/>
        <v>0</v>
      </c>
      <c r="BD288" s="1"/>
      <c r="BE288" s="79" t="str">
        <f ca="1">IF(IFERROR(OFFSET('Filtr dle měsíce'!AS$5,MATCH('Filtr dle měsíce'!$A287,'Filtr dle měsíce'!$AC$6:$AC$297,0),0,1,1)*OFFSET('Filtr dle měsíce'!AS$5,MATCH('Filtr dle měsíce'!$A287,'Filtr dle měsíce'!$AC$6:$AC$297,0),0,1,1),"")&gt;0,IFERROR(OFFSET('Filtr dle měsíce'!AS$5,MATCH('Filtr dle měsíce'!$A287,'Filtr dle měsíce'!$AC$6:$AC$297,0),0,1,1)*OFFSET('Filtr dle měsíce'!AS$5,MATCH('Filtr dle měsíce'!$A287,'Filtr dle měsíce'!$AC$6:$AC$297,0),0,1,1),""),"")</f>
        <v/>
      </c>
      <c r="BF288" s="79" t="str">
        <f ca="1">IF(IFERROR(OFFSET('Filtr dle měsíce'!AT$5,MATCH('Filtr dle měsíce'!$A287,'Filtr dle měsíce'!$AC$6:$AC$297,0),0,1,1)*OFFSET('Filtr dle měsíce'!AT$5,MATCH('Filtr dle měsíce'!$A287,'Filtr dle měsíce'!$AC$6:$AC$297,0),0,1,1),"")&gt;0,IFERROR(OFFSET('Filtr dle měsíce'!AT$5,MATCH('Filtr dle měsíce'!$A287,'Filtr dle měsíce'!$AC$6:$AC$297,0),0,1,1)*OFFSET('Filtr dle měsíce'!AT$5,MATCH('Filtr dle měsíce'!$A287,'Filtr dle měsíce'!$AC$6:$AC$297,0),0,1,1),""),"")</f>
        <v/>
      </c>
      <c r="BG288" s="79" t="str">
        <f ca="1">IF(IFERROR(OFFSET('Filtr dle měsíce'!AU$5,MATCH('Filtr dle měsíce'!$A287,'Filtr dle měsíce'!$AC$6:$AC$297,0),0,1,1)*OFFSET('Filtr dle měsíce'!AU$5,MATCH('Filtr dle měsíce'!$A287,'Filtr dle měsíce'!$AC$6:$AC$297,0),0,1,1),"")&gt;0,IFERROR(OFFSET('Filtr dle měsíce'!AU$5,MATCH('Filtr dle měsíce'!$A287,'Filtr dle měsíce'!$AC$6:$AC$297,0),0,1,1)*OFFSET('Filtr dle měsíce'!AU$5,MATCH('Filtr dle měsíce'!$A287,'Filtr dle měsíce'!$AC$6:$AC$297,0),0,1,1),""),"")</f>
        <v/>
      </c>
      <c r="BH288" s="79" t="str">
        <f ca="1">IF(IFERROR(OFFSET('Filtr dle měsíce'!AV$5,MATCH('Filtr dle měsíce'!$A287,'Filtr dle měsíce'!$AC$6:$AC$297,0),0,1,1)*OFFSET('Filtr dle měsíce'!AV$5,MATCH('Filtr dle měsíce'!$A287,'Filtr dle měsíce'!$AC$6:$AC$297,0),0,1,1),"")&gt;0,IFERROR(OFFSET('Filtr dle měsíce'!AV$5,MATCH('Filtr dle měsíce'!$A287,'Filtr dle měsíce'!$AC$6:$AC$297,0),0,1,1)*OFFSET('Filtr dle měsíce'!AV$5,MATCH('Filtr dle měsíce'!$A287,'Filtr dle měsíce'!$AC$6:$AC$297,0),0,1,1),""),"")</f>
        <v/>
      </c>
      <c r="BI288" s="79" t="str">
        <f ca="1">IF(IFERROR(OFFSET('Filtr dle měsíce'!AW$5,MATCH('Filtr dle měsíce'!$A287,'Filtr dle měsíce'!$AC$6:$AC$297,0),0,1,1)*OFFSET('Filtr dle měsíce'!AW$5,MATCH('Filtr dle měsíce'!$A287,'Filtr dle měsíce'!$AC$6:$AC$297,0),0,1,1),"")&gt;0,IFERROR(OFFSET('Filtr dle měsíce'!AW$5,MATCH('Filtr dle měsíce'!$A287,'Filtr dle měsíce'!$AC$6:$AC$297,0),0,1,1)*OFFSET('Filtr dle měsíce'!AW$5,MATCH('Filtr dle měsíce'!$A287,'Filtr dle měsíce'!$AC$6:$AC$297,0),0,1,1),""),"")</f>
        <v/>
      </c>
      <c r="BJ288" s="79" t="str">
        <f ca="1">IF(IFERROR(OFFSET('Filtr dle měsíce'!AX$5,MATCH('Filtr dle měsíce'!$A287,'Filtr dle měsíce'!$AC$6:$AC$297,0),0,1,1)*OFFSET('Filtr dle měsíce'!AX$5,MATCH('Filtr dle měsíce'!$A287,'Filtr dle měsíce'!$AC$6:$AC$297,0),0,1,1),"")&gt;0,IFERROR(OFFSET('Filtr dle měsíce'!AX$5,MATCH('Filtr dle měsíce'!$A287,'Filtr dle měsíce'!$AC$6:$AC$297,0),0,1,1)*OFFSET('Filtr dle měsíce'!AX$5,MATCH('Filtr dle měsíce'!$A287,'Filtr dle měsíce'!$AC$6:$AC$297,0),0,1,1),""),"")</f>
        <v/>
      </c>
      <c r="BK288" s="79" t="str">
        <f ca="1">IF(IFERROR(OFFSET('Filtr dle měsíce'!AY$5,MATCH('Filtr dle měsíce'!$A287,'Filtr dle měsíce'!$AC$6:$AC$297,0),0,1,1)*OFFSET('Filtr dle měsíce'!AY$5,MATCH('Filtr dle měsíce'!$A287,'Filtr dle měsíce'!$AC$6:$AC$297,0),0,1,1),"")&gt;0,IFERROR(OFFSET('Filtr dle měsíce'!AY$5,MATCH('Filtr dle měsíce'!$A287,'Filtr dle měsíce'!$AC$6:$AC$297,0),0,1,1)*OFFSET('Filtr dle měsíce'!AY$5,MATCH('Filtr dle měsíce'!$A287,'Filtr dle měsíce'!$AC$6:$AC$297,0),0,1,1),""),"")</f>
        <v/>
      </c>
      <c r="BL288" s="79" t="str">
        <f ca="1">IF(IFERROR(OFFSET('Filtr dle měsíce'!AZ$5,MATCH('Filtr dle měsíce'!$A287,'Filtr dle měsíce'!$AC$6:$AC$297,0),0,1,1)*OFFSET('Filtr dle měsíce'!AZ$5,MATCH('Filtr dle měsíce'!$A287,'Filtr dle měsíce'!$AC$6:$AC$297,0),0,1,1),"")&gt;0,IFERROR(OFFSET('Filtr dle měsíce'!AZ$5,MATCH('Filtr dle měsíce'!$A287,'Filtr dle měsíce'!$AC$6:$AC$297,0),0,1,1)*OFFSET('Filtr dle měsíce'!AZ$5,MATCH('Filtr dle měsíce'!$A287,'Filtr dle měsíce'!$AC$6:$AC$297,0),0,1,1),""),"")</f>
        <v/>
      </c>
      <c r="BM288" s="79" t="str">
        <f ca="1">IF(IFERROR(OFFSET('Filtr dle měsíce'!BA$5,MATCH('Filtr dle měsíce'!$A287,'Filtr dle měsíce'!$AC$6:$AC$297,0),0,1,1)*OFFSET('Filtr dle měsíce'!BA$5,MATCH('Filtr dle měsíce'!$A287,'Filtr dle měsíce'!$AC$6:$AC$297,0),0,1,1),"")&gt;0,IFERROR(OFFSET('Filtr dle měsíce'!BA$5,MATCH('Filtr dle měsíce'!$A287,'Filtr dle měsíce'!$AC$6:$AC$297,0),0,1,1)*OFFSET('Filtr dle měsíce'!BA$5,MATCH('Filtr dle měsíce'!$A287,'Filtr dle měsíce'!$AC$6:$AC$297,0),0,1,1),""),"")</f>
        <v/>
      </c>
      <c r="BN288" s="79" t="str">
        <f ca="1">IF(IFERROR(OFFSET('Filtr dle měsíce'!BB$5,MATCH('Filtr dle měsíce'!$A287,'Filtr dle měsíce'!$AC$6:$AC$297,0),0,1,1)*OFFSET('Filtr dle měsíce'!BB$5,MATCH('Filtr dle měsíce'!$A287,'Filtr dle měsíce'!$AC$6:$AC$297,0),0,1,1),"")&gt;0,IFERROR(OFFSET('Filtr dle měsíce'!BB$5,MATCH('Filtr dle měsíce'!$A287,'Filtr dle měsíce'!$AC$6:$AC$297,0),0,1,1)*OFFSET('Filtr dle měsíce'!BB$5,MATCH('Filtr dle měsíce'!$A287,'Filtr dle měsíce'!$AC$6:$AC$297,0),0,1,1),""),"")</f>
        <v/>
      </c>
      <c r="BO288" s="79" t="str">
        <f ca="1">IF(IFERROR(OFFSET('Filtr dle měsíce'!BC$5,MATCH('Filtr dle měsíce'!$A287,'Filtr dle měsíce'!$AC$6:$AC$297,0),0,1,1)*OFFSET('Filtr dle měsíce'!BC$5,MATCH('Filtr dle měsíce'!$A287,'Filtr dle měsíce'!$AC$6:$AC$297,0),0,1,1),"")&gt;0,IFERROR(OFFSET('Filtr dle měsíce'!BC$5,MATCH('Filtr dle měsíce'!$A287,'Filtr dle měsíce'!$AC$6:$AC$297,0),0,1,1)*OFFSET('Filtr dle měsíce'!BC$5,MATCH('Filtr dle měsíce'!$A287,'Filtr dle měsíce'!$AC$6:$AC$297,0),0,1,1),""),"")</f>
        <v/>
      </c>
      <c r="BP288" s="79"/>
      <c r="BQ288" s="79"/>
    </row>
    <row r="289" spans="1:69" ht="14.25" customHeight="1" x14ac:dyDescent="0.4">
      <c r="A289" s="51">
        <v>285</v>
      </c>
      <c r="B289" s="74" t="str">
        <f ca="1">IFERROR(TEXT(OFFSET('Tabulka klientů 2023'!$C$7,MATCH('Filtr dle měsíce'!A289,'Filtr dle měsíce'!$AC$6:$AC$297,0),0,1,1),""),"")</f>
        <v/>
      </c>
      <c r="C289" s="75" t="str">
        <f ca="1">IF(IFERROR(OFFSET('Tabulka klientů 2023'!$Q$7,MATCH('Filtr dle měsíce'!A289,'Filtr dle měsíce'!$AC$6:$AC$297,0),0,1,1)*OFFSET('Filtr dle měsíce'!$Q$5,MATCH('Filtr dle měsíce'!A289,'Filtr dle měsíce'!$AC$6:$AC$297,0),0,1,1),"")&gt;0,IFERROR(OFFSET('Tabulka klientů 2023'!$Q$7,MATCH('Filtr dle měsíce'!A289,'Filtr dle měsíce'!$AC$6:$AC$297,0),0,1,1)*OFFSET('Filtr dle měsíce'!$Q$5,MATCH('Filtr dle měsíce'!A289,'Filtr dle měsíce'!$AC$6:$AC$297,0),0,1,1),""),"")</f>
        <v/>
      </c>
      <c r="D289" s="76" t="str">
        <f ca="1">IF(IFERROR(OFFSET('Tabulka klientů 2023'!$T$7,MATCH('Filtr dle měsíce'!A289,'Filtr dle měsíce'!$AC$6:$AC$297,0),0,1,1)*OFFSET('Filtr dle měsíce'!$R$5,MATCH('Filtr dle měsíce'!A289,'Filtr dle měsíce'!$AC$6:$AC$297,0),0,1,1),"")&gt;0,IFERROR(OFFSET('Tabulka klientů 2023'!$T$7,MATCH('Filtr dle měsíce'!A289,'Filtr dle měsíce'!$AC$6:$AC$297,0),0,1,1)*OFFSET('Filtr dle měsíce'!$R$5,MATCH('Filtr dle měsíce'!A289,'Filtr dle měsíce'!$AC$6:$AC$297,0),0,1,1),""),"")</f>
        <v/>
      </c>
      <c r="E289" s="75" t="str">
        <f ca="1">IF(IFERROR(OFFSET('Tabulka klientů 2023'!$W$7,MATCH('Filtr dle měsíce'!A289,'Filtr dle měsíce'!$AC$6:$AC$297,0),0,1,1)*OFFSET('Filtr dle měsíce'!$S$5,MATCH('Filtr dle měsíce'!A289,'Filtr dle měsíce'!$AC$6:$AC$297,0),0,1,1),"")&gt;0,IFERROR(OFFSET('Tabulka klientů 2023'!$W$7,MATCH('Filtr dle měsíce'!A289,'Filtr dle měsíce'!$AC$6:$AC$297,0),0,1,1)*OFFSET('Filtr dle měsíce'!$S$5,MATCH('Filtr dle měsíce'!A289,'Filtr dle měsíce'!$AC$6:$AC$297,0),0,1,1),""),"")</f>
        <v/>
      </c>
      <c r="F289" s="76" t="str">
        <f ca="1">IF(IFERROR(OFFSET('Tabulka klientů 2023'!$Z$7,MATCH('Filtr dle měsíce'!A289,'Filtr dle měsíce'!$AC$6:$AC$297,0),0,1,1)*OFFSET('Filtr dle měsíce'!$T$5,MATCH('Filtr dle měsíce'!A289,'Filtr dle měsíce'!$AC$6:$AC$297,0),0,1,1),"")&gt;0,IFERROR(OFFSET('Tabulka klientů 2023'!$Z$7,MATCH('Filtr dle měsíce'!A289,'Filtr dle měsíce'!$AC$6:$AC$297,0),0,1,1)*OFFSET('Filtr dle měsíce'!$T$5,MATCH('Filtr dle měsíce'!A289,'Filtr dle měsíce'!$AC$6:$AC$297,0),0,1,1),""),"")</f>
        <v/>
      </c>
      <c r="G289" s="75" t="str">
        <f ca="1">IF(IFERROR(OFFSET('Tabulka klientů 2023'!$AC$7,MATCH('Filtr dle měsíce'!A289,'Filtr dle měsíce'!$AC$6:$AC$297,0),0,1,1)*OFFSET('Filtr dle měsíce'!$U$5,MATCH('Filtr dle měsíce'!A289,'Filtr dle měsíce'!$AC$6:$AC$297,0),0,1,1),"")&gt;0,IFERROR(OFFSET('Tabulka klientů 2023'!$AC$7,MATCH('Filtr dle měsíce'!A289,'Filtr dle měsíce'!$AC$6:$AC$297,0),0,1,1)*OFFSET('Filtr dle měsíce'!$U$5,MATCH('Filtr dle měsíce'!A289,'Filtr dle měsíce'!$AC$6:$AC$297,0),0,1,1),""),"")</f>
        <v/>
      </c>
      <c r="H289" s="76" t="str">
        <f ca="1">IF(IFERROR(OFFSET('Tabulka klientů 2023'!$AF$7,MATCH('Filtr dle měsíce'!A289,'Filtr dle měsíce'!$AC$6:$AC$297,0),0,1,1)*OFFSET('Filtr dle měsíce'!$V$5,MATCH('Filtr dle měsíce'!A289,'Filtr dle měsíce'!$AC$6:$AC$297,0),0,1,1),"")&gt;0,IFERROR(OFFSET('Tabulka klientů 2023'!$AF$7,MATCH('Filtr dle měsíce'!A289,'Filtr dle měsíce'!$AC$6:$AC$297,0),0,1,1)*OFFSET('Filtr dle měsíce'!$V$5,MATCH('Filtr dle měsíce'!A289,'Filtr dle měsíce'!$AC$6:$AC$297,0),0,1,1),""),"")</f>
        <v/>
      </c>
      <c r="I289" s="75" t="str">
        <f ca="1">IF(IFERROR(OFFSET('Tabulka klientů 2023'!$AI$7,MATCH('Filtr dle měsíce'!A289,'Filtr dle měsíce'!$AC$6:$AC$297,0),0,1,1)*OFFSET('Filtr dle měsíce'!$W$5,MATCH('Filtr dle měsíce'!A289,'Filtr dle měsíce'!$AC$6:$AC$297,0),0,1,1),"")&gt;0,IFERROR(OFFSET('Tabulka klientů 2023'!$AI$7,MATCH('Filtr dle měsíce'!A289,'Filtr dle měsíce'!$AC$6:$AC$297,0),0,1,1)*OFFSET('Filtr dle měsíce'!$W$5,MATCH('Filtr dle měsíce'!A289,'Filtr dle měsíce'!$AC$6:$AC$297,0),0,1,1),""),"")</f>
        <v/>
      </c>
      <c r="J289" s="76" t="str">
        <f ca="1">IF(IFERROR(OFFSET('Tabulka klientů 2023'!$AL$7,MATCH('Filtr dle měsíce'!A289,'Filtr dle měsíce'!$AC$6:$AC$297,0),0,1,1)*OFFSET('Filtr dle měsíce'!$X$5,MATCH('Filtr dle měsíce'!A289,'Filtr dle měsíce'!$AC$6:$AC$297,0),0,1,1),"")&gt;0,IFERROR(OFFSET('Tabulka klientů 2023'!$AL$7,MATCH('Filtr dle měsíce'!A289,'Filtr dle měsíce'!$AC$6:$AC$297,0),0,1,1)*OFFSET('Filtr dle měsíce'!$X$5,MATCH('Filtr dle měsíce'!A289,'Filtr dle měsíce'!$AC$6:$AC$297,0),0,1,1),""),"")</f>
        <v/>
      </c>
      <c r="K289" s="75" t="str">
        <f ca="1">IF(IFERROR(OFFSET('Tabulka klientů 2023'!$AO$7,MATCH('Filtr dle měsíce'!A289,'Filtr dle měsíce'!$AC$6:$AC$297,0),0,1,1)*OFFSET('Filtr dle měsíce'!$Y$5,MATCH('Filtr dle měsíce'!A289,'Filtr dle měsíce'!$AC$6:$AC$297,0),0,1,1),"")&gt;0,IFERROR(OFFSET('Tabulka klientů 2023'!$AO$7,MATCH('Filtr dle měsíce'!A289,'Filtr dle měsíce'!$AC$6:$AC$297,0),0,1,1)*OFFSET('Filtr dle měsíce'!$Y$5,MATCH('Filtr dle měsíce'!A289,'Filtr dle měsíce'!$AC$6:$AC$297,0),0,1,1),""),"")</f>
        <v/>
      </c>
      <c r="L289" s="76" t="str">
        <f ca="1">IF(IFERROR(OFFSET('Tabulka klientů 2023'!$AR$7,MATCH('Filtr dle měsíce'!A289,'Filtr dle měsíce'!$AC$6:$AC$297,0),0,1,1)*OFFSET('Filtr dle měsíce'!$Z$5,MATCH('Filtr dle měsíce'!A289,'Filtr dle měsíce'!$AC$6:$AC$297,0),0,1,1),"")&gt;0,IFERROR(OFFSET('Tabulka klientů 2023'!$AR$7,MATCH('Filtr dle měsíce'!A289,'Filtr dle měsíce'!$AC$6:$AC$297,0),0,1,1)*OFFSET('Filtr dle měsíce'!$Z$5,MATCH('Filtr dle měsíce'!A289,'Filtr dle měsíce'!$AC$6:$AC$297,0),0,1,1),""),"")</f>
        <v/>
      </c>
      <c r="M289" s="77" t="str">
        <f ca="1">IF(IFERROR(OFFSET('Tabulka klientů 2023'!$AU$7,MATCH('Filtr dle měsíce'!A289,'Filtr dle měsíce'!$AC$6:$AC$297,0),0,1,1)*OFFSET('Filtr dle měsíce'!$AA$5,MATCH('Filtr dle měsíce'!A289,'Filtr dle měsíce'!$AC$6:$AC$297,0),0,1,1),"")&gt;0,IFERROR(OFFSET('Tabulka klientů 2023'!$AU$7,MATCH('Filtr dle měsíce'!A289,'Filtr dle měsíce'!$AC$6:$AC$297,0),0,1,1)*OFFSET('Filtr dle měsíce'!$AA$5,MATCH('Filtr dle měsíce'!A289,'Filtr dle měsíce'!$AC$6:$AC$297,0),0,1,1),""),"")</f>
        <v/>
      </c>
      <c r="N289" s="78" t="str">
        <f t="shared" ca="1" si="510"/>
        <v/>
      </c>
      <c r="Q289" s="51">
        <f>IF('Tabulka klientů 2023'!R291='Filtr dle měsíce'!$C$1,1,0)</f>
        <v>0</v>
      </c>
      <c r="R289" s="51">
        <f>IF('Tabulka klientů 2023'!U291='Filtr dle měsíce'!$C$1,1,0)</f>
        <v>0</v>
      </c>
      <c r="S289" s="51">
        <f>IF('Tabulka klientů 2023'!X291='Filtr dle měsíce'!$C$1,1,0)</f>
        <v>0</v>
      </c>
      <c r="T289" s="51">
        <f>IF('Tabulka klientů 2023'!AA291='Filtr dle měsíce'!$C$1,1,0)</f>
        <v>0</v>
      </c>
      <c r="U289" s="51">
        <f>IF('Tabulka klientů 2023'!AD291='Filtr dle měsíce'!$C$1,1,0)</f>
        <v>0</v>
      </c>
      <c r="V289" s="51">
        <f>IF('Tabulka klientů 2023'!AG291='Filtr dle měsíce'!$C$1,1,0)</f>
        <v>0</v>
      </c>
      <c r="W289" s="51">
        <f>IF('Tabulka klientů 2023'!AJ291='Filtr dle měsíce'!$C$1,1,0)</f>
        <v>0</v>
      </c>
      <c r="X289" s="1">
        <f>IF('Tabulka klientů 2023'!AM291='Filtr dle měsíce'!$C$1,1,0)</f>
        <v>0</v>
      </c>
      <c r="Y289" s="1">
        <f>IF('Tabulka klientů 2023'!AP291='Filtr dle měsíce'!$C$1,1,0)</f>
        <v>0</v>
      </c>
      <c r="Z289" s="1">
        <f>IF('Tabulka klientů 2023'!AS291='Filtr dle měsíce'!$C$1,1,0)</f>
        <v>0</v>
      </c>
      <c r="AA289" s="1">
        <f>IF('Tabulka klientů 2023'!AV291='Filtr dle měsíce'!$C$1,1,0)</f>
        <v>0</v>
      </c>
      <c r="AB289" s="1">
        <f t="shared" si="513"/>
        <v>0</v>
      </c>
      <c r="AC289" s="1">
        <f t="shared" si="514"/>
        <v>0</v>
      </c>
      <c r="AE289" s="51">
        <f>IF('Tabulka klientů 2023'!S291="ANO",1,0)</f>
        <v>0</v>
      </c>
      <c r="AF289" s="51">
        <f>IF('Tabulka klientů 2023'!V291="ANO",1,0)</f>
        <v>0</v>
      </c>
      <c r="AG289" s="51">
        <f>IF('Tabulka klientů 2023'!Y291="ANO",1,0)</f>
        <v>0</v>
      </c>
      <c r="AH289" s="51">
        <f>IF('Tabulka klientů 2023'!AB291="ANO",1,0)</f>
        <v>0</v>
      </c>
      <c r="AI289" s="51">
        <f>IF('Tabulka klientů 2023'!AE291="ANO",1,0)</f>
        <v>0</v>
      </c>
      <c r="AJ289" s="51">
        <f>IF('Tabulka klientů 2023'!AH291="ANO",1,0)</f>
        <v>0</v>
      </c>
      <c r="AK289" s="51">
        <f>IF('Tabulka klientů 2023'!AK291="ANO",1,0)</f>
        <v>0</v>
      </c>
      <c r="AL289" s="51">
        <f>IF('Tabulka klientů 2023'!AN291="ANO",1,0)</f>
        <v>0</v>
      </c>
      <c r="AM289" s="51">
        <f>IF('Tabulka klientů 2023'!AQ291="ANO",1,0)</f>
        <v>0</v>
      </c>
      <c r="AN289" s="51">
        <f>IF('Tabulka klientů 2023'!AT291="ANO",1,0)</f>
        <v>0</v>
      </c>
      <c r="AO289" s="51">
        <f>IF('Tabulka klientů 2023'!AW291="ANO",1,0)</f>
        <v>0</v>
      </c>
      <c r="AP289" s="51" t="e">
        <f t="shared" ref="AP289:AQ289" si="571">#N/A</f>
        <v>#N/A</v>
      </c>
      <c r="AQ289" s="51" t="e">
        <f t="shared" si="571"/>
        <v>#N/A</v>
      </c>
      <c r="AR289" s="51"/>
      <c r="AS289" s="1">
        <f t="shared" ref="AS289:BC289" si="572">SUM(Q289+AE289)</f>
        <v>0</v>
      </c>
      <c r="AT289" s="1">
        <f t="shared" si="572"/>
        <v>0</v>
      </c>
      <c r="AU289" s="1">
        <f t="shared" si="572"/>
        <v>0</v>
      </c>
      <c r="AV289" s="1">
        <f t="shared" si="572"/>
        <v>0</v>
      </c>
      <c r="AW289" s="1">
        <f t="shared" si="572"/>
        <v>0</v>
      </c>
      <c r="AX289" s="1">
        <f t="shared" si="572"/>
        <v>0</v>
      </c>
      <c r="AY289" s="1">
        <f t="shared" si="572"/>
        <v>0</v>
      </c>
      <c r="AZ289" s="1">
        <f t="shared" si="572"/>
        <v>0</v>
      </c>
      <c r="BA289" s="1">
        <f t="shared" si="572"/>
        <v>0</v>
      </c>
      <c r="BB289" s="1">
        <f t="shared" si="572"/>
        <v>0</v>
      </c>
      <c r="BC289" s="1">
        <f t="shared" si="572"/>
        <v>0</v>
      </c>
      <c r="BD289" s="1"/>
      <c r="BE289" s="79" t="str">
        <f ca="1">IF(IFERROR(OFFSET('Filtr dle měsíce'!AS$5,MATCH('Filtr dle měsíce'!$A288,'Filtr dle měsíce'!$AC$6:$AC$297,0),0,1,1)*OFFSET('Filtr dle měsíce'!AS$5,MATCH('Filtr dle měsíce'!$A288,'Filtr dle měsíce'!$AC$6:$AC$297,0),0,1,1),"")&gt;0,IFERROR(OFFSET('Filtr dle měsíce'!AS$5,MATCH('Filtr dle měsíce'!$A288,'Filtr dle měsíce'!$AC$6:$AC$297,0),0,1,1)*OFFSET('Filtr dle měsíce'!AS$5,MATCH('Filtr dle měsíce'!$A288,'Filtr dle měsíce'!$AC$6:$AC$297,0),0,1,1),""),"")</f>
        <v/>
      </c>
      <c r="BF289" s="79" t="str">
        <f ca="1">IF(IFERROR(OFFSET('Filtr dle měsíce'!AT$5,MATCH('Filtr dle měsíce'!$A288,'Filtr dle měsíce'!$AC$6:$AC$297,0),0,1,1)*OFFSET('Filtr dle měsíce'!AT$5,MATCH('Filtr dle měsíce'!$A288,'Filtr dle měsíce'!$AC$6:$AC$297,0),0,1,1),"")&gt;0,IFERROR(OFFSET('Filtr dle měsíce'!AT$5,MATCH('Filtr dle měsíce'!$A288,'Filtr dle měsíce'!$AC$6:$AC$297,0),0,1,1)*OFFSET('Filtr dle měsíce'!AT$5,MATCH('Filtr dle měsíce'!$A288,'Filtr dle měsíce'!$AC$6:$AC$297,0),0,1,1),""),"")</f>
        <v/>
      </c>
      <c r="BG289" s="79" t="str">
        <f ca="1">IF(IFERROR(OFFSET('Filtr dle měsíce'!AU$5,MATCH('Filtr dle měsíce'!$A288,'Filtr dle měsíce'!$AC$6:$AC$297,0),0,1,1)*OFFSET('Filtr dle měsíce'!AU$5,MATCH('Filtr dle měsíce'!$A288,'Filtr dle měsíce'!$AC$6:$AC$297,0),0,1,1),"")&gt;0,IFERROR(OFFSET('Filtr dle měsíce'!AU$5,MATCH('Filtr dle měsíce'!$A288,'Filtr dle měsíce'!$AC$6:$AC$297,0),0,1,1)*OFFSET('Filtr dle měsíce'!AU$5,MATCH('Filtr dle měsíce'!$A288,'Filtr dle měsíce'!$AC$6:$AC$297,0),0,1,1),""),"")</f>
        <v/>
      </c>
      <c r="BH289" s="79" t="str">
        <f ca="1">IF(IFERROR(OFFSET('Filtr dle měsíce'!AV$5,MATCH('Filtr dle měsíce'!$A288,'Filtr dle měsíce'!$AC$6:$AC$297,0),0,1,1)*OFFSET('Filtr dle měsíce'!AV$5,MATCH('Filtr dle měsíce'!$A288,'Filtr dle měsíce'!$AC$6:$AC$297,0),0,1,1),"")&gt;0,IFERROR(OFFSET('Filtr dle měsíce'!AV$5,MATCH('Filtr dle měsíce'!$A288,'Filtr dle měsíce'!$AC$6:$AC$297,0),0,1,1)*OFFSET('Filtr dle měsíce'!AV$5,MATCH('Filtr dle měsíce'!$A288,'Filtr dle měsíce'!$AC$6:$AC$297,0),0,1,1),""),"")</f>
        <v/>
      </c>
      <c r="BI289" s="79" t="str">
        <f ca="1">IF(IFERROR(OFFSET('Filtr dle měsíce'!AW$5,MATCH('Filtr dle měsíce'!$A288,'Filtr dle měsíce'!$AC$6:$AC$297,0),0,1,1)*OFFSET('Filtr dle měsíce'!AW$5,MATCH('Filtr dle měsíce'!$A288,'Filtr dle měsíce'!$AC$6:$AC$297,0),0,1,1),"")&gt;0,IFERROR(OFFSET('Filtr dle měsíce'!AW$5,MATCH('Filtr dle měsíce'!$A288,'Filtr dle měsíce'!$AC$6:$AC$297,0),0,1,1)*OFFSET('Filtr dle měsíce'!AW$5,MATCH('Filtr dle měsíce'!$A288,'Filtr dle měsíce'!$AC$6:$AC$297,0),0,1,1),""),"")</f>
        <v/>
      </c>
      <c r="BJ289" s="79" t="str">
        <f ca="1">IF(IFERROR(OFFSET('Filtr dle měsíce'!AX$5,MATCH('Filtr dle měsíce'!$A288,'Filtr dle měsíce'!$AC$6:$AC$297,0),0,1,1)*OFFSET('Filtr dle měsíce'!AX$5,MATCH('Filtr dle měsíce'!$A288,'Filtr dle měsíce'!$AC$6:$AC$297,0),0,1,1),"")&gt;0,IFERROR(OFFSET('Filtr dle měsíce'!AX$5,MATCH('Filtr dle měsíce'!$A288,'Filtr dle měsíce'!$AC$6:$AC$297,0),0,1,1)*OFFSET('Filtr dle měsíce'!AX$5,MATCH('Filtr dle měsíce'!$A288,'Filtr dle měsíce'!$AC$6:$AC$297,0),0,1,1),""),"")</f>
        <v/>
      </c>
      <c r="BK289" s="79" t="str">
        <f ca="1">IF(IFERROR(OFFSET('Filtr dle měsíce'!AY$5,MATCH('Filtr dle měsíce'!$A288,'Filtr dle měsíce'!$AC$6:$AC$297,0),0,1,1)*OFFSET('Filtr dle měsíce'!AY$5,MATCH('Filtr dle měsíce'!$A288,'Filtr dle měsíce'!$AC$6:$AC$297,0),0,1,1),"")&gt;0,IFERROR(OFFSET('Filtr dle měsíce'!AY$5,MATCH('Filtr dle měsíce'!$A288,'Filtr dle měsíce'!$AC$6:$AC$297,0),0,1,1)*OFFSET('Filtr dle měsíce'!AY$5,MATCH('Filtr dle měsíce'!$A288,'Filtr dle měsíce'!$AC$6:$AC$297,0),0,1,1),""),"")</f>
        <v/>
      </c>
      <c r="BL289" s="79" t="str">
        <f ca="1">IF(IFERROR(OFFSET('Filtr dle měsíce'!AZ$5,MATCH('Filtr dle měsíce'!$A288,'Filtr dle měsíce'!$AC$6:$AC$297,0),0,1,1)*OFFSET('Filtr dle měsíce'!AZ$5,MATCH('Filtr dle měsíce'!$A288,'Filtr dle měsíce'!$AC$6:$AC$297,0),0,1,1),"")&gt;0,IFERROR(OFFSET('Filtr dle měsíce'!AZ$5,MATCH('Filtr dle měsíce'!$A288,'Filtr dle měsíce'!$AC$6:$AC$297,0),0,1,1)*OFFSET('Filtr dle měsíce'!AZ$5,MATCH('Filtr dle měsíce'!$A288,'Filtr dle měsíce'!$AC$6:$AC$297,0),0,1,1),""),"")</f>
        <v/>
      </c>
      <c r="BM289" s="79" t="str">
        <f ca="1">IF(IFERROR(OFFSET('Filtr dle měsíce'!BA$5,MATCH('Filtr dle měsíce'!$A288,'Filtr dle měsíce'!$AC$6:$AC$297,0),0,1,1)*OFFSET('Filtr dle měsíce'!BA$5,MATCH('Filtr dle měsíce'!$A288,'Filtr dle měsíce'!$AC$6:$AC$297,0),0,1,1),"")&gt;0,IFERROR(OFFSET('Filtr dle měsíce'!BA$5,MATCH('Filtr dle měsíce'!$A288,'Filtr dle měsíce'!$AC$6:$AC$297,0),0,1,1)*OFFSET('Filtr dle měsíce'!BA$5,MATCH('Filtr dle měsíce'!$A288,'Filtr dle měsíce'!$AC$6:$AC$297,0),0,1,1),""),"")</f>
        <v/>
      </c>
      <c r="BN289" s="79" t="str">
        <f ca="1">IF(IFERROR(OFFSET('Filtr dle měsíce'!BB$5,MATCH('Filtr dle měsíce'!$A288,'Filtr dle měsíce'!$AC$6:$AC$297,0),0,1,1)*OFFSET('Filtr dle měsíce'!BB$5,MATCH('Filtr dle měsíce'!$A288,'Filtr dle měsíce'!$AC$6:$AC$297,0),0,1,1),"")&gt;0,IFERROR(OFFSET('Filtr dle měsíce'!BB$5,MATCH('Filtr dle měsíce'!$A288,'Filtr dle měsíce'!$AC$6:$AC$297,0),0,1,1)*OFFSET('Filtr dle měsíce'!BB$5,MATCH('Filtr dle měsíce'!$A288,'Filtr dle měsíce'!$AC$6:$AC$297,0),0,1,1),""),"")</f>
        <v/>
      </c>
      <c r="BO289" s="79" t="str">
        <f ca="1">IF(IFERROR(OFFSET('Filtr dle měsíce'!BC$5,MATCH('Filtr dle měsíce'!$A288,'Filtr dle měsíce'!$AC$6:$AC$297,0),0,1,1)*OFFSET('Filtr dle měsíce'!BC$5,MATCH('Filtr dle měsíce'!$A288,'Filtr dle měsíce'!$AC$6:$AC$297,0),0,1,1),"")&gt;0,IFERROR(OFFSET('Filtr dle měsíce'!BC$5,MATCH('Filtr dle měsíce'!$A288,'Filtr dle měsíce'!$AC$6:$AC$297,0),0,1,1)*OFFSET('Filtr dle měsíce'!BC$5,MATCH('Filtr dle měsíce'!$A288,'Filtr dle měsíce'!$AC$6:$AC$297,0),0,1,1),""),"")</f>
        <v/>
      </c>
      <c r="BP289" s="79"/>
      <c r="BQ289" s="79"/>
    </row>
    <row r="290" spans="1:69" ht="14.25" customHeight="1" x14ac:dyDescent="0.4">
      <c r="A290" s="51">
        <v>286</v>
      </c>
      <c r="B290" s="74" t="str">
        <f ca="1">IFERROR(TEXT(OFFSET('Tabulka klientů 2023'!$C$7,MATCH('Filtr dle měsíce'!A290,'Filtr dle měsíce'!$AC$6:$AC$297,0),0,1,1),""),"")</f>
        <v/>
      </c>
      <c r="C290" s="75" t="str">
        <f ca="1">IF(IFERROR(OFFSET('Tabulka klientů 2023'!$Q$7,MATCH('Filtr dle měsíce'!A290,'Filtr dle měsíce'!$AC$6:$AC$297,0),0,1,1)*OFFSET('Filtr dle měsíce'!$Q$5,MATCH('Filtr dle měsíce'!A290,'Filtr dle měsíce'!$AC$6:$AC$297,0),0,1,1),"")&gt;0,IFERROR(OFFSET('Tabulka klientů 2023'!$Q$7,MATCH('Filtr dle měsíce'!A290,'Filtr dle měsíce'!$AC$6:$AC$297,0),0,1,1)*OFFSET('Filtr dle měsíce'!$Q$5,MATCH('Filtr dle měsíce'!A290,'Filtr dle měsíce'!$AC$6:$AC$297,0),0,1,1),""),"")</f>
        <v/>
      </c>
      <c r="D290" s="76" t="str">
        <f ca="1">IF(IFERROR(OFFSET('Tabulka klientů 2023'!$T$7,MATCH('Filtr dle měsíce'!A290,'Filtr dle měsíce'!$AC$6:$AC$297,0),0,1,1)*OFFSET('Filtr dle měsíce'!$R$5,MATCH('Filtr dle měsíce'!A290,'Filtr dle měsíce'!$AC$6:$AC$297,0),0,1,1),"")&gt;0,IFERROR(OFFSET('Tabulka klientů 2023'!$T$7,MATCH('Filtr dle měsíce'!A290,'Filtr dle měsíce'!$AC$6:$AC$297,0),0,1,1)*OFFSET('Filtr dle měsíce'!$R$5,MATCH('Filtr dle měsíce'!A290,'Filtr dle měsíce'!$AC$6:$AC$297,0),0,1,1),""),"")</f>
        <v/>
      </c>
      <c r="E290" s="75" t="str">
        <f ca="1">IF(IFERROR(OFFSET('Tabulka klientů 2023'!$W$7,MATCH('Filtr dle měsíce'!A290,'Filtr dle měsíce'!$AC$6:$AC$297,0),0,1,1)*OFFSET('Filtr dle měsíce'!$S$5,MATCH('Filtr dle měsíce'!A290,'Filtr dle měsíce'!$AC$6:$AC$297,0),0,1,1),"")&gt;0,IFERROR(OFFSET('Tabulka klientů 2023'!$W$7,MATCH('Filtr dle měsíce'!A290,'Filtr dle měsíce'!$AC$6:$AC$297,0),0,1,1)*OFFSET('Filtr dle měsíce'!$S$5,MATCH('Filtr dle měsíce'!A290,'Filtr dle měsíce'!$AC$6:$AC$297,0),0,1,1),""),"")</f>
        <v/>
      </c>
      <c r="F290" s="76" t="str">
        <f ca="1">IF(IFERROR(OFFSET('Tabulka klientů 2023'!$Z$7,MATCH('Filtr dle měsíce'!A290,'Filtr dle měsíce'!$AC$6:$AC$297,0),0,1,1)*OFFSET('Filtr dle měsíce'!$T$5,MATCH('Filtr dle měsíce'!A290,'Filtr dle měsíce'!$AC$6:$AC$297,0),0,1,1),"")&gt;0,IFERROR(OFFSET('Tabulka klientů 2023'!$Z$7,MATCH('Filtr dle měsíce'!A290,'Filtr dle měsíce'!$AC$6:$AC$297,0),0,1,1)*OFFSET('Filtr dle měsíce'!$T$5,MATCH('Filtr dle měsíce'!A290,'Filtr dle měsíce'!$AC$6:$AC$297,0),0,1,1),""),"")</f>
        <v/>
      </c>
      <c r="G290" s="75" t="str">
        <f ca="1">IF(IFERROR(OFFSET('Tabulka klientů 2023'!$AC$7,MATCH('Filtr dle měsíce'!A290,'Filtr dle měsíce'!$AC$6:$AC$297,0),0,1,1)*OFFSET('Filtr dle měsíce'!$U$5,MATCH('Filtr dle měsíce'!A290,'Filtr dle měsíce'!$AC$6:$AC$297,0),0,1,1),"")&gt;0,IFERROR(OFFSET('Tabulka klientů 2023'!$AC$7,MATCH('Filtr dle měsíce'!A290,'Filtr dle měsíce'!$AC$6:$AC$297,0),0,1,1)*OFFSET('Filtr dle měsíce'!$U$5,MATCH('Filtr dle měsíce'!A290,'Filtr dle měsíce'!$AC$6:$AC$297,0),0,1,1),""),"")</f>
        <v/>
      </c>
      <c r="H290" s="76" t="str">
        <f ca="1">IF(IFERROR(OFFSET('Tabulka klientů 2023'!$AF$7,MATCH('Filtr dle měsíce'!A290,'Filtr dle měsíce'!$AC$6:$AC$297,0),0,1,1)*OFFSET('Filtr dle měsíce'!$V$5,MATCH('Filtr dle měsíce'!A290,'Filtr dle měsíce'!$AC$6:$AC$297,0),0,1,1),"")&gt;0,IFERROR(OFFSET('Tabulka klientů 2023'!$AF$7,MATCH('Filtr dle měsíce'!A290,'Filtr dle měsíce'!$AC$6:$AC$297,0),0,1,1)*OFFSET('Filtr dle měsíce'!$V$5,MATCH('Filtr dle měsíce'!A290,'Filtr dle měsíce'!$AC$6:$AC$297,0),0,1,1),""),"")</f>
        <v/>
      </c>
      <c r="I290" s="75" t="str">
        <f ca="1">IF(IFERROR(OFFSET('Tabulka klientů 2023'!$AI$7,MATCH('Filtr dle měsíce'!A290,'Filtr dle měsíce'!$AC$6:$AC$297,0),0,1,1)*OFFSET('Filtr dle měsíce'!$W$5,MATCH('Filtr dle měsíce'!A290,'Filtr dle měsíce'!$AC$6:$AC$297,0),0,1,1),"")&gt;0,IFERROR(OFFSET('Tabulka klientů 2023'!$AI$7,MATCH('Filtr dle měsíce'!A290,'Filtr dle měsíce'!$AC$6:$AC$297,0),0,1,1)*OFFSET('Filtr dle měsíce'!$W$5,MATCH('Filtr dle měsíce'!A290,'Filtr dle měsíce'!$AC$6:$AC$297,0),0,1,1),""),"")</f>
        <v/>
      </c>
      <c r="J290" s="76" t="str">
        <f ca="1">IF(IFERROR(OFFSET('Tabulka klientů 2023'!$AL$7,MATCH('Filtr dle měsíce'!A290,'Filtr dle měsíce'!$AC$6:$AC$297,0),0,1,1)*OFFSET('Filtr dle měsíce'!$X$5,MATCH('Filtr dle měsíce'!A290,'Filtr dle měsíce'!$AC$6:$AC$297,0),0,1,1),"")&gt;0,IFERROR(OFFSET('Tabulka klientů 2023'!$AL$7,MATCH('Filtr dle měsíce'!A290,'Filtr dle měsíce'!$AC$6:$AC$297,0),0,1,1)*OFFSET('Filtr dle měsíce'!$X$5,MATCH('Filtr dle měsíce'!A290,'Filtr dle měsíce'!$AC$6:$AC$297,0),0,1,1),""),"")</f>
        <v/>
      </c>
      <c r="K290" s="75" t="str">
        <f ca="1">IF(IFERROR(OFFSET('Tabulka klientů 2023'!$AO$7,MATCH('Filtr dle měsíce'!A290,'Filtr dle měsíce'!$AC$6:$AC$297,0),0,1,1)*OFFSET('Filtr dle měsíce'!$Y$5,MATCH('Filtr dle měsíce'!A290,'Filtr dle měsíce'!$AC$6:$AC$297,0),0,1,1),"")&gt;0,IFERROR(OFFSET('Tabulka klientů 2023'!$AO$7,MATCH('Filtr dle měsíce'!A290,'Filtr dle měsíce'!$AC$6:$AC$297,0),0,1,1)*OFFSET('Filtr dle měsíce'!$Y$5,MATCH('Filtr dle měsíce'!A290,'Filtr dle měsíce'!$AC$6:$AC$297,0),0,1,1),""),"")</f>
        <v/>
      </c>
      <c r="L290" s="76" t="str">
        <f ca="1">IF(IFERROR(OFFSET('Tabulka klientů 2023'!$AR$7,MATCH('Filtr dle měsíce'!A290,'Filtr dle měsíce'!$AC$6:$AC$297,0),0,1,1)*OFFSET('Filtr dle měsíce'!$Z$5,MATCH('Filtr dle měsíce'!A290,'Filtr dle měsíce'!$AC$6:$AC$297,0),0,1,1),"")&gt;0,IFERROR(OFFSET('Tabulka klientů 2023'!$AR$7,MATCH('Filtr dle měsíce'!A290,'Filtr dle měsíce'!$AC$6:$AC$297,0),0,1,1)*OFFSET('Filtr dle měsíce'!$Z$5,MATCH('Filtr dle měsíce'!A290,'Filtr dle měsíce'!$AC$6:$AC$297,0),0,1,1),""),"")</f>
        <v/>
      </c>
      <c r="M290" s="77" t="str">
        <f ca="1">IF(IFERROR(OFFSET('Tabulka klientů 2023'!$AU$7,MATCH('Filtr dle měsíce'!A290,'Filtr dle měsíce'!$AC$6:$AC$297,0),0,1,1)*OFFSET('Filtr dle měsíce'!$AA$5,MATCH('Filtr dle měsíce'!A290,'Filtr dle měsíce'!$AC$6:$AC$297,0),0,1,1),"")&gt;0,IFERROR(OFFSET('Tabulka klientů 2023'!$AU$7,MATCH('Filtr dle měsíce'!A290,'Filtr dle měsíce'!$AC$6:$AC$297,0),0,1,1)*OFFSET('Filtr dle měsíce'!$AA$5,MATCH('Filtr dle měsíce'!A290,'Filtr dle měsíce'!$AC$6:$AC$297,0),0,1,1),""),"")</f>
        <v/>
      </c>
      <c r="N290" s="78" t="str">
        <f t="shared" ca="1" si="510"/>
        <v/>
      </c>
      <c r="Q290" s="51">
        <f>IF('Tabulka klientů 2023'!R292='Filtr dle měsíce'!$C$1,1,0)</f>
        <v>0</v>
      </c>
      <c r="R290" s="51">
        <f>IF('Tabulka klientů 2023'!U292='Filtr dle měsíce'!$C$1,1,0)</f>
        <v>0</v>
      </c>
      <c r="S290" s="51">
        <f>IF('Tabulka klientů 2023'!X292='Filtr dle měsíce'!$C$1,1,0)</f>
        <v>0</v>
      </c>
      <c r="T290" s="51">
        <f>IF('Tabulka klientů 2023'!AA292='Filtr dle měsíce'!$C$1,1,0)</f>
        <v>0</v>
      </c>
      <c r="U290" s="51">
        <f>IF('Tabulka klientů 2023'!AD292='Filtr dle měsíce'!$C$1,1,0)</f>
        <v>0</v>
      </c>
      <c r="V290" s="51">
        <f>IF('Tabulka klientů 2023'!AG292='Filtr dle měsíce'!$C$1,1,0)</f>
        <v>0</v>
      </c>
      <c r="W290" s="51">
        <f>IF('Tabulka klientů 2023'!AJ292='Filtr dle měsíce'!$C$1,1,0)</f>
        <v>0</v>
      </c>
      <c r="X290" s="1">
        <f>IF('Tabulka klientů 2023'!AM292='Filtr dle měsíce'!$C$1,1,0)</f>
        <v>0</v>
      </c>
      <c r="Y290" s="1">
        <f>IF('Tabulka klientů 2023'!AP292='Filtr dle měsíce'!$C$1,1,0)</f>
        <v>0</v>
      </c>
      <c r="Z290" s="1">
        <f>IF('Tabulka klientů 2023'!AS292='Filtr dle měsíce'!$C$1,1,0)</f>
        <v>0</v>
      </c>
      <c r="AA290" s="1">
        <f>IF('Tabulka klientů 2023'!AV292='Filtr dle měsíce'!$C$1,1,0)</f>
        <v>0</v>
      </c>
      <c r="AB290" s="1">
        <f t="shared" si="513"/>
        <v>0</v>
      </c>
      <c r="AC290" s="1">
        <f t="shared" si="514"/>
        <v>0</v>
      </c>
      <c r="AE290" s="51">
        <f>IF('Tabulka klientů 2023'!S292="ANO",1,0)</f>
        <v>0</v>
      </c>
      <c r="AF290" s="51">
        <f>IF('Tabulka klientů 2023'!V292="ANO",1,0)</f>
        <v>0</v>
      </c>
      <c r="AG290" s="51">
        <f>IF('Tabulka klientů 2023'!Y292="ANO",1,0)</f>
        <v>0</v>
      </c>
      <c r="AH290" s="51">
        <f>IF('Tabulka klientů 2023'!AB292="ANO",1,0)</f>
        <v>0</v>
      </c>
      <c r="AI290" s="51">
        <f>IF('Tabulka klientů 2023'!AE292="ANO",1,0)</f>
        <v>0</v>
      </c>
      <c r="AJ290" s="51">
        <f>IF('Tabulka klientů 2023'!AH292="ANO",1,0)</f>
        <v>0</v>
      </c>
      <c r="AK290" s="51">
        <f>IF('Tabulka klientů 2023'!AK292="ANO",1,0)</f>
        <v>0</v>
      </c>
      <c r="AL290" s="51">
        <f>IF('Tabulka klientů 2023'!AN292="ANO",1,0)</f>
        <v>0</v>
      </c>
      <c r="AM290" s="51">
        <f>IF('Tabulka klientů 2023'!AQ292="ANO",1,0)</f>
        <v>0</v>
      </c>
      <c r="AN290" s="51">
        <f>IF('Tabulka klientů 2023'!AT292="ANO",1,0)</f>
        <v>0</v>
      </c>
      <c r="AO290" s="51">
        <f>IF('Tabulka klientů 2023'!AW292="ANO",1,0)</f>
        <v>0</v>
      </c>
      <c r="AP290" s="51" t="e">
        <f t="shared" ref="AP290:AQ290" si="573">#N/A</f>
        <v>#N/A</v>
      </c>
      <c r="AQ290" s="51" t="e">
        <f t="shared" si="573"/>
        <v>#N/A</v>
      </c>
      <c r="AR290" s="51"/>
      <c r="AS290" s="1">
        <f t="shared" ref="AS290:BC290" si="574">SUM(Q290+AE290)</f>
        <v>0</v>
      </c>
      <c r="AT290" s="1">
        <f t="shared" si="574"/>
        <v>0</v>
      </c>
      <c r="AU290" s="1">
        <f t="shared" si="574"/>
        <v>0</v>
      </c>
      <c r="AV290" s="1">
        <f t="shared" si="574"/>
        <v>0</v>
      </c>
      <c r="AW290" s="1">
        <f t="shared" si="574"/>
        <v>0</v>
      </c>
      <c r="AX290" s="1">
        <f t="shared" si="574"/>
        <v>0</v>
      </c>
      <c r="AY290" s="1">
        <f t="shared" si="574"/>
        <v>0</v>
      </c>
      <c r="AZ290" s="1">
        <f t="shared" si="574"/>
        <v>0</v>
      </c>
      <c r="BA290" s="1">
        <f t="shared" si="574"/>
        <v>0</v>
      </c>
      <c r="BB290" s="1">
        <f t="shared" si="574"/>
        <v>0</v>
      </c>
      <c r="BC290" s="1">
        <f t="shared" si="574"/>
        <v>0</v>
      </c>
      <c r="BD290" s="1"/>
      <c r="BE290" s="79" t="str">
        <f ca="1">IF(IFERROR(OFFSET('Filtr dle měsíce'!AS$5,MATCH('Filtr dle měsíce'!$A289,'Filtr dle měsíce'!$AC$6:$AC$297,0),0,1,1)*OFFSET('Filtr dle měsíce'!AS$5,MATCH('Filtr dle měsíce'!$A289,'Filtr dle měsíce'!$AC$6:$AC$297,0),0,1,1),"")&gt;0,IFERROR(OFFSET('Filtr dle měsíce'!AS$5,MATCH('Filtr dle měsíce'!$A289,'Filtr dle měsíce'!$AC$6:$AC$297,0),0,1,1)*OFFSET('Filtr dle měsíce'!AS$5,MATCH('Filtr dle měsíce'!$A289,'Filtr dle měsíce'!$AC$6:$AC$297,0),0,1,1),""),"")</f>
        <v/>
      </c>
      <c r="BF290" s="79" t="str">
        <f ca="1">IF(IFERROR(OFFSET('Filtr dle měsíce'!AT$5,MATCH('Filtr dle měsíce'!$A289,'Filtr dle měsíce'!$AC$6:$AC$297,0),0,1,1)*OFFSET('Filtr dle měsíce'!AT$5,MATCH('Filtr dle měsíce'!$A289,'Filtr dle měsíce'!$AC$6:$AC$297,0),0,1,1),"")&gt;0,IFERROR(OFFSET('Filtr dle měsíce'!AT$5,MATCH('Filtr dle měsíce'!$A289,'Filtr dle měsíce'!$AC$6:$AC$297,0),0,1,1)*OFFSET('Filtr dle měsíce'!AT$5,MATCH('Filtr dle měsíce'!$A289,'Filtr dle měsíce'!$AC$6:$AC$297,0),0,1,1),""),"")</f>
        <v/>
      </c>
      <c r="BG290" s="79" t="str">
        <f ca="1">IF(IFERROR(OFFSET('Filtr dle měsíce'!AU$5,MATCH('Filtr dle měsíce'!$A289,'Filtr dle měsíce'!$AC$6:$AC$297,0),0,1,1)*OFFSET('Filtr dle měsíce'!AU$5,MATCH('Filtr dle měsíce'!$A289,'Filtr dle měsíce'!$AC$6:$AC$297,0),0,1,1),"")&gt;0,IFERROR(OFFSET('Filtr dle měsíce'!AU$5,MATCH('Filtr dle měsíce'!$A289,'Filtr dle měsíce'!$AC$6:$AC$297,0),0,1,1)*OFFSET('Filtr dle měsíce'!AU$5,MATCH('Filtr dle měsíce'!$A289,'Filtr dle měsíce'!$AC$6:$AC$297,0),0,1,1),""),"")</f>
        <v/>
      </c>
      <c r="BH290" s="79" t="str">
        <f ca="1">IF(IFERROR(OFFSET('Filtr dle měsíce'!AV$5,MATCH('Filtr dle měsíce'!$A289,'Filtr dle měsíce'!$AC$6:$AC$297,0),0,1,1)*OFFSET('Filtr dle měsíce'!AV$5,MATCH('Filtr dle měsíce'!$A289,'Filtr dle měsíce'!$AC$6:$AC$297,0),0,1,1),"")&gt;0,IFERROR(OFFSET('Filtr dle měsíce'!AV$5,MATCH('Filtr dle měsíce'!$A289,'Filtr dle měsíce'!$AC$6:$AC$297,0),0,1,1)*OFFSET('Filtr dle měsíce'!AV$5,MATCH('Filtr dle měsíce'!$A289,'Filtr dle měsíce'!$AC$6:$AC$297,0),0,1,1),""),"")</f>
        <v/>
      </c>
      <c r="BI290" s="79" t="str">
        <f ca="1">IF(IFERROR(OFFSET('Filtr dle měsíce'!AW$5,MATCH('Filtr dle měsíce'!$A289,'Filtr dle měsíce'!$AC$6:$AC$297,0),0,1,1)*OFFSET('Filtr dle měsíce'!AW$5,MATCH('Filtr dle měsíce'!$A289,'Filtr dle měsíce'!$AC$6:$AC$297,0),0,1,1),"")&gt;0,IFERROR(OFFSET('Filtr dle měsíce'!AW$5,MATCH('Filtr dle měsíce'!$A289,'Filtr dle měsíce'!$AC$6:$AC$297,0),0,1,1)*OFFSET('Filtr dle měsíce'!AW$5,MATCH('Filtr dle měsíce'!$A289,'Filtr dle měsíce'!$AC$6:$AC$297,0),0,1,1),""),"")</f>
        <v/>
      </c>
      <c r="BJ290" s="79" t="str">
        <f ca="1">IF(IFERROR(OFFSET('Filtr dle měsíce'!AX$5,MATCH('Filtr dle měsíce'!$A289,'Filtr dle měsíce'!$AC$6:$AC$297,0),0,1,1)*OFFSET('Filtr dle měsíce'!AX$5,MATCH('Filtr dle měsíce'!$A289,'Filtr dle měsíce'!$AC$6:$AC$297,0),0,1,1),"")&gt;0,IFERROR(OFFSET('Filtr dle měsíce'!AX$5,MATCH('Filtr dle měsíce'!$A289,'Filtr dle měsíce'!$AC$6:$AC$297,0),0,1,1)*OFFSET('Filtr dle měsíce'!AX$5,MATCH('Filtr dle měsíce'!$A289,'Filtr dle měsíce'!$AC$6:$AC$297,0),0,1,1),""),"")</f>
        <v/>
      </c>
      <c r="BK290" s="79" t="str">
        <f ca="1">IF(IFERROR(OFFSET('Filtr dle měsíce'!AY$5,MATCH('Filtr dle měsíce'!$A289,'Filtr dle měsíce'!$AC$6:$AC$297,0),0,1,1)*OFFSET('Filtr dle měsíce'!AY$5,MATCH('Filtr dle měsíce'!$A289,'Filtr dle měsíce'!$AC$6:$AC$297,0),0,1,1),"")&gt;0,IFERROR(OFFSET('Filtr dle měsíce'!AY$5,MATCH('Filtr dle měsíce'!$A289,'Filtr dle měsíce'!$AC$6:$AC$297,0),0,1,1)*OFFSET('Filtr dle měsíce'!AY$5,MATCH('Filtr dle měsíce'!$A289,'Filtr dle měsíce'!$AC$6:$AC$297,0),0,1,1),""),"")</f>
        <v/>
      </c>
      <c r="BL290" s="79" t="str">
        <f ca="1">IF(IFERROR(OFFSET('Filtr dle měsíce'!AZ$5,MATCH('Filtr dle měsíce'!$A289,'Filtr dle měsíce'!$AC$6:$AC$297,0),0,1,1)*OFFSET('Filtr dle měsíce'!AZ$5,MATCH('Filtr dle měsíce'!$A289,'Filtr dle měsíce'!$AC$6:$AC$297,0),0,1,1),"")&gt;0,IFERROR(OFFSET('Filtr dle měsíce'!AZ$5,MATCH('Filtr dle měsíce'!$A289,'Filtr dle měsíce'!$AC$6:$AC$297,0),0,1,1)*OFFSET('Filtr dle měsíce'!AZ$5,MATCH('Filtr dle měsíce'!$A289,'Filtr dle měsíce'!$AC$6:$AC$297,0),0,1,1),""),"")</f>
        <v/>
      </c>
      <c r="BM290" s="79" t="str">
        <f ca="1">IF(IFERROR(OFFSET('Filtr dle měsíce'!BA$5,MATCH('Filtr dle měsíce'!$A289,'Filtr dle měsíce'!$AC$6:$AC$297,0),0,1,1)*OFFSET('Filtr dle měsíce'!BA$5,MATCH('Filtr dle měsíce'!$A289,'Filtr dle měsíce'!$AC$6:$AC$297,0),0,1,1),"")&gt;0,IFERROR(OFFSET('Filtr dle měsíce'!BA$5,MATCH('Filtr dle měsíce'!$A289,'Filtr dle měsíce'!$AC$6:$AC$297,0),0,1,1)*OFFSET('Filtr dle měsíce'!BA$5,MATCH('Filtr dle měsíce'!$A289,'Filtr dle měsíce'!$AC$6:$AC$297,0),0,1,1),""),"")</f>
        <v/>
      </c>
      <c r="BN290" s="79" t="str">
        <f ca="1">IF(IFERROR(OFFSET('Filtr dle měsíce'!BB$5,MATCH('Filtr dle měsíce'!$A289,'Filtr dle měsíce'!$AC$6:$AC$297,0),0,1,1)*OFFSET('Filtr dle měsíce'!BB$5,MATCH('Filtr dle měsíce'!$A289,'Filtr dle měsíce'!$AC$6:$AC$297,0),0,1,1),"")&gt;0,IFERROR(OFFSET('Filtr dle měsíce'!BB$5,MATCH('Filtr dle měsíce'!$A289,'Filtr dle měsíce'!$AC$6:$AC$297,0),0,1,1)*OFFSET('Filtr dle měsíce'!BB$5,MATCH('Filtr dle měsíce'!$A289,'Filtr dle měsíce'!$AC$6:$AC$297,0),0,1,1),""),"")</f>
        <v/>
      </c>
      <c r="BO290" s="79" t="str">
        <f ca="1">IF(IFERROR(OFFSET('Filtr dle měsíce'!BC$5,MATCH('Filtr dle měsíce'!$A289,'Filtr dle měsíce'!$AC$6:$AC$297,0),0,1,1)*OFFSET('Filtr dle měsíce'!BC$5,MATCH('Filtr dle měsíce'!$A289,'Filtr dle měsíce'!$AC$6:$AC$297,0),0,1,1),"")&gt;0,IFERROR(OFFSET('Filtr dle měsíce'!BC$5,MATCH('Filtr dle měsíce'!$A289,'Filtr dle měsíce'!$AC$6:$AC$297,0),0,1,1)*OFFSET('Filtr dle měsíce'!BC$5,MATCH('Filtr dle měsíce'!$A289,'Filtr dle měsíce'!$AC$6:$AC$297,0),0,1,1),""),"")</f>
        <v/>
      </c>
      <c r="BP290" s="79"/>
      <c r="BQ290" s="79"/>
    </row>
    <row r="291" spans="1:69" ht="14.25" customHeight="1" x14ac:dyDescent="0.4">
      <c r="A291" s="51">
        <v>287</v>
      </c>
      <c r="B291" s="74" t="str">
        <f ca="1">IFERROR(TEXT(OFFSET('Tabulka klientů 2023'!$C$7,MATCH('Filtr dle měsíce'!A291,'Filtr dle měsíce'!$AC$6:$AC$297,0),0,1,1),""),"")</f>
        <v/>
      </c>
      <c r="C291" s="75" t="str">
        <f ca="1">IF(IFERROR(OFFSET('Tabulka klientů 2023'!$Q$7,MATCH('Filtr dle měsíce'!A291,'Filtr dle měsíce'!$AC$6:$AC$297,0),0,1,1)*OFFSET('Filtr dle měsíce'!$Q$5,MATCH('Filtr dle měsíce'!A291,'Filtr dle měsíce'!$AC$6:$AC$297,0),0,1,1),"")&gt;0,IFERROR(OFFSET('Tabulka klientů 2023'!$Q$7,MATCH('Filtr dle měsíce'!A291,'Filtr dle měsíce'!$AC$6:$AC$297,0),0,1,1)*OFFSET('Filtr dle měsíce'!$Q$5,MATCH('Filtr dle měsíce'!A291,'Filtr dle měsíce'!$AC$6:$AC$297,0),0,1,1),""),"")</f>
        <v/>
      </c>
      <c r="D291" s="76" t="str">
        <f ca="1">IF(IFERROR(OFFSET('Tabulka klientů 2023'!$T$7,MATCH('Filtr dle měsíce'!A291,'Filtr dle měsíce'!$AC$6:$AC$297,0),0,1,1)*OFFSET('Filtr dle měsíce'!$R$5,MATCH('Filtr dle měsíce'!A291,'Filtr dle měsíce'!$AC$6:$AC$297,0),0,1,1),"")&gt;0,IFERROR(OFFSET('Tabulka klientů 2023'!$T$7,MATCH('Filtr dle měsíce'!A291,'Filtr dle měsíce'!$AC$6:$AC$297,0),0,1,1)*OFFSET('Filtr dle měsíce'!$R$5,MATCH('Filtr dle měsíce'!A291,'Filtr dle měsíce'!$AC$6:$AC$297,0),0,1,1),""),"")</f>
        <v/>
      </c>
      <c r="E291" s="75" t="str">
        <f ca="1">IF(IFERROR(OFFSET('Tabulka klientů 2023'!$W$7,MATCH('Filtr dle měsíce'!A291,'Filtr dle měsíce'!$AC$6:$AC$297,0),0,1,1)*OFFSET('Filtr dle měsíce'!$S$5,MATCH('Filtr dle měsíce'!A291,'Filtr dle měsíce'!$AC$6:$AC$297,0),0,1,1),"")&gt;0,IFERROR(OFFSET('Tabulka klientů 2023'!$W$7,MATCH('Filtr dle měsíce'!A291,'Filtr dle měsíce'!$AC$6:$AC$297,0),0,1,1)*OFFSET('Filtr dle měsíce'!$S$5,MATCH('Filtr dle měsíce'!A291,'Filtr dle měsíce'!$AC$6:$AC$297,0),0,1,1),""),"")</f>
        <v/>
      </c>
      <c r="F291" s="76" t="str">
        <f ca="1">IF(IFERROR(OFFSET('Tabulka klientů 2023'!$Z$7,MATCH('Filtr dle měsíce'!A291,'Filtr dle měsíce'!$AC$6:$AC$297,0),0,1,1)*OFFSET('Filtr dle měsíce'!$T$5,MATCH('Filtr dle měsíce'!A291,'Filtr dle měsíce'!$AC$6:$AC$297,0),0,1,1),"")&gt;0,IFERROR(OFFSET('Tabulka klientů 2023'!$Z$7,MATCH('Filtr dle měsíce'!A291,'Filtr dle měsíce'!$AC$6:$AC$297,0),0,1,1)*OFFSET('Filtr dle měsíce'!$T$5,MATCH('Filtr dle měsíce'!A291,'Filtr dle měsíce'!$AC$6:$AC$297,0),0,1,1),""),"")</f>
        <v/>
      </c>
      <c r="G291" s="75" t="str">
        <f ca="1">IF(IFERROR(OFFSET('Tabulka klientů 2023'!$AC$7,MATCH('Filtr dle měsíce'!A291,'Filtr dle měsíce'!$AC$6:$AC$297,0),0,1,1)*OFFSET('Filtr dle měsíce'!$U$5,MATCH('Filtr dle měsíce'!A291,'Filtr dle měsíce'!$AC$6:$AC$297,0),0,1,1),"")&gt;0,IFERROR(OFFSET('Tabulka klientů 2023'!$AC$7,MATCH('Filtr dle měsíce'!A291,'Filtr dle měsíce'!$AC$6:$AC$297,0),0,1,1)*OFFSET('Filtr dle měsíce'!$U$5,MATCH('Filtr dle měsíce'!A291,'Filtr dle měsíce'!$AC$6:$AC$297,0),0,1,1),""),"")</f>
        <v/>
      </c>
      <c r="H291" s="76" t="str">
        <f ca="1">IF(IFERROR(OFFSET('Tabulka klientů 2023'!$AF$7,MATCH('Filtr dle měsíce'!A291,'Filtr dle měsíce'!$AC$6:$AC$297,0),0,1,1)*OFFSET('Filtr dle měsíce'!$V$5,MATCH('Filtr dle měsíce'!A291,'Filtr dle měsíce'!$AC$6:$AC$297,0),0,1,1),"")&gt;0,IFERROR(OFFSET('Tabulka klientů 2023'!$AF$7,MATCH('Filtr dle měsíce'!A291,'Filtr dle měsíce'!$AC$6:$AC$297,0),0,1,1)*OFFSET('Filtr dle měsíce'!$V$5,MATCH('Filtr dle měsíce'!A291,'Filtr dle měsíce'!$AC$6:$AC$297,0),0,1,1),""),"")</f>
        <v/>
      </c>
      <c r="I291" s="75" t="str">
        <f ca="1">IF(IFERROR(OFFSET('Tabulka klientů 2023'!$AI$7,MATCH('Filtr dle měsíce'!A291,'Filtr dle měsíce'!$AC$6:$AC$297,0),0,1,1)*OFFSET('Filtr dle měsíce'!$W$5,MATCH('Filtr dle měsíce'!A291,'Filtr dle měsíce'!$AC$6:$AC$297,0),0,1,1),"")&gt;0,IFERROR(OFFSET('Tabulka klientů 2023'!$AI$7,MATCH('Filtr dle měsíce'!A291,'Filtr dle měsíce'!$AC$6:$AC$297,0),0,1,1)*OFFSET('Filtr dle měsíce'!$W$5,MATCH('Filtr dle měsíce'!A291,'Filtr dle měsíce'!$AC$6:$AC$297,0),0,1,1),""),"")</f>
        <v/>
      </c>
      <c r="J291" s="76" t="str">
        <f ca="1">IF(IFERROR(OFFSET('Tabulka klientů 2023'!$AL$7,MATCH('Filtr dle měsíce'!A291,'Filtr dle měsíce'!$AC$6:$AC$297,0),0,1,1)*OFFSET('Filtr dle měsíce'!$X$5,MATCH('Filtr dle měsíce'!A291,'Filtr dle měsíce'!$AC$6:$AC$297,0),0,1,1),"")&gt;0,IFERROR(OFFSET('Tabulka klientů 2023'!$AL$7,MATCH('Filtr dle měsíce'!A291,'Filtr dle měsíce'!$AC$6:$AC$297,0),0,1,1)*OFFSET('Filtr dle měsíce'!$X$5,MATCH('Filtr dle měsíce'!A291,'Filtr dle měsíce'!$AC$6:$AC$297,0),0,1,1),""),"")</f>
        <v/>
      </c>
      <c r="K291" s="75" t="str">
        <f ca="1">IF(IFERROR(OFFSET('Tabulka klientů 2023'!$AO$7,MATCH('Filtr dle měsíce'!A291,'Filtr dle měsíce'!$AC$6:$AC$297,0),0,1,1)*OFFSET('Filtr dle měsíce'!$Y$5,MATCH('Filtr dle měsíce'!A291,'Filtr dle měsíce'!$AC$6:$AC$297,0),0,1,1),"")&gt;0,IFERROR(OFFSET('Tabulka klientů 2023'!$AO$7,MATCH('Filtr dle měsíce'!A291,'Filtr dle měsíce'!$AC$6:$AC$297,0),0,1,1)*OFFSET('Filtr dle měsíce'!$Y$5,MATCH('Filtr dle měsíce'!A291,'Filtr dle měsíce'!$AC$6:$AC$297,0),0,1,1),""),"")</f>
        <v/>
      </c>
      <c r="L291" s="76" t="str">
        <f ca="1">IF(IFERROR(OFFSET('Tabulka klientů 2023'!$AR$7,MATCH('Filtr dle měsíce'!A291,'Filtr dle měsíce'!$AC$6:$AC$297,0),0,1,1)*OFFSET('Filtr dle měsíce'!$Z$5,MATCH('Filtr dle měsíce'!A291,'Filtr dle měsíce'!$AC$6:$AC$297,0),0,1,1),"")&gt;0,IFERROR(OFFSET('Tabulka klientů 2023'!$AR$7,MATCH('Filtr dle měsíce'!A291,'Filtr dle měsíce'!$AC$6:$AC$297,0),0,1,1)*OFFSET('Filtr dle měsíce'!$Z$5,MATCH('Filtr dle měsíce'!A291,'Filtr dle měsíce'!$AC$6:$AC$297,0),0,1,1),""),"")</f>
        <v/>
      </c>
      <c r="M291" s="77" t="str">
        <f ca="1">IF(IFERROR(OFFSET('Tabulka klientů 2023'!$AU$7,MATCH('Filtr dle měsíce'!A291,'Filtr dle měsíce'!$AC$6:$AC$297,0),0,1,1)*OFFSET('Filtr dle měsíce'!$AA$5,MATCH('Filtr dle měsíce'!A291,'Filtr dle měsíce'!$AC$6:$AC$297,0),0,1,1),"")&gt;0,IFERROR(OFFSET('Tabulka klientů 2023'!$AU$7,MATCH('Filtr dle měsíce'!A291,'Filtr dle měsíce'!$AC$6:$AC$297,0),0,1,1)*OFFSET('Filtr dle měsíce'!$AA$5,MATCH('Filtr dle měsíce'!A291,'Filtr dle měsíce'!$AC$6:$AC$297,0),0,1,1),""),"")</f>
        <v/>
      </c>
      <c r="N291" s="78" t="str">
        <f t="shared" ca="1" si="510"/>
        <v/>
      </c>
      <c r="Q291" s="51">
        <f>IF('Tabulka klientů 2023'!R293='Filtr dle měsíce'!$C$1,1,0)</f>
        <v>0</v>
      </c>
      <c r="R291" s="51">
        <f>IF('Tabulka klientů 2023'!U293='Filtr dle měsíce'!$C$1,1,0)</f>
        <v>0</v>
      </c>
      <c r="S291" s="51">
        <f>IF('Tabulka klientů 2023'!X293='Filtr dle měsíce'!$C$1,1,0)</f>
        <v>0</v>
      </c>
      <c r="T291" s="51">
        <f>IF('Tabulka klientů 2023'!AA293='Filtr dle měsíce'!$C$1,1,0)</f>
        <v>0</v>
      </c>
      <c r="U291" s="51">
        <f>IF('Tabulka klientů 2023'!AD293='Filtr dle měsíce'!$C$1,1,0)</f>
        <v>0</v>
      </c>
      <c r="V291" s="51">
        <f>IF('Tabulka klientů 2023'!AG293='Filtr dle měsíce'!$C$1,1,0)</f>
        <v>0</v>
      </c>
      <c r="W291" s="51">
        <f>IF('Tabulka klientů 2023'!AJ293='Filtr dle měsíce'!$C$1,1,0)</f>
        <v>0</v>
      </c>
      <c r="X291" s="1">
        <f>IF('Tabulka klientů 2023'!AM293='Filtr dle měsíce'!$C$1,1,0)</f>
        <v>0</v>
      </c>
      <c r="Y291" s="1">
        <f>IF('Tabulka klientů 2023'!AP293='Filtr dle měsíce'!$C$1,1,0)</f>
        <v>0</v>
      </c>
      <c r="Z291" s="1">
        <f>IF('Tabulka klientů 2023'!AS293='Filtr dle měsíce'!$C$1,1,0)</f>
        <v>0</v>
      </c>
      <c r="AA291" s="1">
        <f>IF('Tabulka klientů 2023'!AV293='Filtr dle měsíce'!$C$1,1,0)</f>
        <v>0</v>
      </c>
      <c r="AB291" s="1">
        <f t="shared" si="513"/>
        <v>0</v>
      </c>
      <c r="AC291" s="1">
        <f t="shared" si="514"/>
        <v>0</v>
      </c>
      <c r="AE291" s="51">
        <f>IF('Tabulka klientů 2023'!S293="ANO",1,0)</f>
        <v>0</v>
      </c>
      <c r="AF291" s="51">
        <f>IF('Tabulka klientů 2023'!V293="ANO",1,0)</f>
        <v>0</v>
      </c>
      <c r="AG291" s="51">
        <f>IF('Tabulka klientů 2023'!Y293="ANO",1,0)</f>
        <v>0</v>
      </c>
      <c r="AH291" s="51">
        <f>IF('Tabulka klientů 2023'!AB293="ANO",1,0)</f>
        <v>0</v>
      </c>
      <c r="AI291" s="51">
        <f>IF('Tabulka klientů 2023'!AE293="ANO",1,0)</f>
        <v>0</v>
      </c>
      <c r="AJ291" s="51">
        <f>IF('Tabulka klientů 2023'!AH293="ANO",1,0)</f>
        <v>0</v>
      </c>
      <c r="AK291" s="51">
        <f>IF('Tabulka klientů 2023'!AK293="ANO",1,0)</f>
        <v>0</v>
      </c>
      <c r="AL291" s="51">
        <f>IF('Tabulka klientů 2023'!AN293="ANO",1,0)</f>
        <v>0</v>
      </c>
      <c r="AM291" s="51">
        <f>IF('Tabulka klientů 2023'!AQ293="ANO",1,0)</f>
        <v>0</v>
      </c>
      <c r="AN291" s="51">
        <f>IF('Tabulka klientů 2023'!AT293="ANO",1,0)</f>
        <v>0</v>
      </c>
      <c r="AO291" s="51">
        <f>IF('Tabulka klientů 2023'!AW293="ANO",1,0)</f>
        <v>0</v>
      </c>
      <c r="AP291" s="51" t="e">
        <f t="shared" ref="AP291:AQ291" si="575">#N/A</f>
        <v>#N/A</v>
      </c>
      <c r="AQ291" s="51" t="e">
        <f t="shared" si="575"/>
        <v>#N/A</v>
      </c>
      <c r="AR291" s="51"/>
      <c r="AS291" s="1">
        <f t="shared" ref="AS291:BC291" si="576">SUM(Q291+AE291)</f>
        <v>0</v>
      </c>
      <c r="AT291" s="1">
        <f t="shared" si="576"/>
        <v>0</v>
      </c>
      <c r="AU291" s="1">
        <f t="shared" si="576"/>
        <v>0</v>
      </c>
      <c r="AV291" s="1">
        <f t="shared" si="576"/>
        <v>0</v>
      </c>
      <c r="AW291" s="1">
        <f t="shared" si="576"/>
        <v>0</v>
      </c>
      <c r="AX291" s="1">
        <f t="shared" si="576"/>
        <v>0</v>
      </c>
      <c r="AY291" s="1">
        <f t="shared" si="576"/>
        <v>0</v>
      </c>
      <c r="AZ291" s="1">
        <f t="shared" si="576"/>
        <v>0</v>
      </c>
      <c r="BA291" s="1">
        <f t="shared" si="576"/>
        <v>0</v>
      </c>
      <c r="BB291" s="1">
        <f t="shared" si="576"/>
        <v>0</v>
      </c>
      <c r="BC291" s="1">
        <f t="shared" si="576"/>
        <v>0</v>
      </c>
      <c r="BD291" s="1"/>
      <c r="BE291" s="79" t="str">
        <f ca="1">IF(IFERROR(OFFSET('Filtr dle měsíce'!AS$5,MATCH('Filtr dle měsíce'!$A290,'Filtr dle měsíce'!$AC$6:$AC$297,0),0,1,1)*OFFSET('Filtr dle měsíce'!AS$5,MATCH('Filtr dle měsíce'!$A290,'Filtr dle měsíce'!$AC$6:$AC$297,0),0,1,1),"")&gt;0,IFERROR(OFFSET('Filtr dle měsíce'!AS$5,MATCH('Filtr dle měsíce'!$A290,'Filtr dle měsíce'!$AC$6:$AC$297,0),0,1,1)*OFFSET('Filtr dle měsíce'!AS$5,MATCH('Filtr dle měsíce'!$A290,'Filtr dle měsíce'!$AC$6:$AC$297,0),0,1,1),""),"")</f>
        <v/>
      </c>
      <c r="BF291" s="79" t="str">
        <f ca="1">IF(IFERROR(OFFSET('Filtr dle měsíce'!AT$5,MATCH('Filtr dle měsíce'!$A290,'Filtr dle měsíce'!$AC$6:$AC$297,0),0,1,1)*OFFSET('Filtr dle měsíce'!AT$5,MATCH('Filtr dle měsíce'!$A290,'Filtr dle měsíce'!$AC$6:$AC$297,0),0,1,1),"")&gt;0,IFERROR(OFFSET('Filtr dle měsíce'!AT$5,MATCH('Filtr dle měsíce'!$A290,'Filtr dle měsíce'!$AC$6:$AC$297,0),0,1,1)*OFFSET('Filtr dle měsíce'!AT$5,MATCH('Filtr dle měsíce'!$A290,'Filtr dle měsíce'!$AC$6:$AC$297,0),0,1,1),""),"")</f>
        <v/>
      </c>
      <c r="BG291" s="79" t="str">
        <f ca="1">IF(IFERROR(OFFSET('Filtr dle měsíce'!AU$5,MATCH('Filtr dle měsíce'!$A290,'Filtr dle měsíce'!$AC$6:$AC$297,0),0,1,1)*OFFSET('Filtr dle měsíce'!AU$5,MATCH('Filtr dle měsíce'!$A290,'Filtr dle měsíce'!$AC$6:$AC$297,0),0,1,1),"")&gt;0,IFERROR(OFFSET('Filtr dle měsíce'!AU$5,MATCH('Filtr dle měsíce'!$A290,'Filtr dle měsíce'!$AC$6:$AC$297,0),0,1,1)*OFFSET('Filtr dle měsíce'!AU$5,MATCH('Filtr dle měsíce'!$A290,'Filtr dle měsíce'!$AC$6:$AC$297,0),0,1,1),""),"")</f>
        <v/>
      </c>
      <c r="BH291" s="79" t="str">
        <f ca="1">IF(IFERROR(OFFSET('Filtr dle měsíce'!AV$5,MATCH('Filtr dle měsíce'!$A290,'Filtr dle měsíce'!$AC$6:$AC$297,0),0,1,1)*OFFSET('Filtr dle měsíce'!AV$5,MATCH('Filtr dle měsíce'!$A290,'Filtr dle měsíce'!$AC$6:$AC$297,0),0,1,1),"")&gt;0,IFERROR(OFFSET('Filtr dle měsíce'!AV$5,MATCH('Filtr dle měsíce'!$A290,'Filtr dle měsíce'!$AC$6:$AC$297,0),0,1,1)*OFFSET('Filtr dle měsíce'!AV$5,MATCH('Filtr dle měsíce'!$A290,'Filtr dle měsíce'!$AC$6:$AC$297,0),0,1,1),""),"")</f>
        <v/>
      </c>
      <c r="BI291" s="79" t="str">
        <f ca="1">IF(IFERROR(OFFSET('Filtr dle měsíce'!AW$5,MATCH('Filtr dle měsíce'!$A290,'Filtr dle měsíce'!$AC$6:$AC$297,0),0,1,1)*OFFSET('Filtr dle měsíce'!AW$5,MATCH('Filtr dle měsíce'!$A290,'Filtr dle měsíce'!$AC$6:$AC$297,0),0,1,1),"")&gt;0,IFERROR(OFFSET('Filtr dle měsíce'!AW$5,MATCH('Filtr dle měsíce'!$A290,'Filtr dle měsíce'!$AC$6:$AC$297,0),0,1,1)*OFFSET('Filtr dle měsíce'!AW$5,MATCH('Filtr dle měsíce'!$A290,'Filtr dle měsíce'!$AC$6:$AC$297,0),0,1,1),""),"")</f>
        <v/>
      </c>
      <c r="BJ291" s="79" t="str">
        <f ca="1">IF(IFERROR(OFFSET('Filtr dle měsíce'!AX$5,MATCH('Filtr dle měsíce'!$A290,'Filtr dle měsíce'!$AC$6:$AC$297,0),0,1,1)*OFFSET('Filtr dle měsíce'!AX$5,MATCH('Filtr dle měsíce'!$A290,'Filtr dle měsíce'!$AC$6:$AC$297,0),0,1,1),"")&gt;0,IFERROR(OFFSET('Filtr dle měsíce'!AX$5,MATCH('Filtr dle měsíce'!$A290,'Filtr dle měsíce'!$AC$6:$AC$297,0),0,1,1)*OFFSET('Filtr dle měsíce'!AX$5,MATCH('Filtr dle měsíce'!$A290,'Filtr dle měsíce'!$AC$6:$AC$297,0),0,1,1),""),"")</f>
        <v/>
      </c>
      <c r="BK291" s="79" t="str">
        <f ca="1">IF(IFERROR(OFFSET('Filtr dle měsíce'!AY$5,MATCH('Filtr dle měsíce'!$A290,'Filtr dle měsíce'!$AC$6:$AC$297,0),0,1,1)*OFFSET('Filtr dle měsíce'!AY$5,MATCH('Filtr dle měsíce'!$A290,'Filtr dle měsíce'!$AC$6:$AC$297,0),0,1,1),"")&gt;0,IFERROR(OFFSET('Filtr dle měsíce'!AY$5,MATCH('Filtr dle měsíce'!$A290,'Filtr dle měsíce'!$AC$6:$AC$297,0),0,1,1)*OFFSET('Filtr dle měsíce'!AY$5,MATCH('Filtr dle měsíce'!$A290,'Filtr dle měsíce'!$AC$6:$AC$297,0),0,1,1),""),"")</f>
        <v/>
      </c>
      <c r="BL291" s="79" t="str">
        <f ca="1">IF(IFERROR(OFFSET('Filtr dle měsíce'!AZ$5,MATCH('Filtr dle měsíce'!$A290,'Filtr dle měsíce'!$AC$6:$AC$297,0),0,1,1)*OFFSET('Filtr dle měsíce'!AZ$5,MATCH('Filtr dle měsíce'!$A290,'Filtr dle měsíce'!$AC$6:$AC$297,0),0,1,1),"")&gt;0,IFERROR(OFFSET('Filtr dle měsíce'!AZ$5,MATCH('Filtr dle měsíce'!$A290,'Filtr dle měsíce'!$AC$6:$AC$297,0),0,1,1)*OFFSET('Filtr dle měsíce'!AZ$5,MATCH('Filtr dle měsíce'!$A290,'Filtr dle měsíce'!$AC$6:$AC$297,0),0,1,1),""),"")</f>
        <v/>
      </c>
      <c r="BM291" s="79" t="str">
        <f ca="1">IF(IFERROR(OFFSET('Filtr dle měsíce'!BA$5,MATCH('Filtr dle měsíce'!$A290,'Filtr dle měsíce'!$AC$6:$AC$297,0),0,1,1)*OFFSET('Filtr dle měsíce'!BA$5,MATCH('Filtr dle měsíce'!$A290,'Filtr dle měsíce'!$AC$6:$AC$297,0),0,1,1),"")&gt;0,IFERROR(OFFSET('Filtr dle měsíce'!BA$5,MATCH('Filtr dle měsíce'!$A290,'Filtr dle měsíce'!$AC$6:$AC$297,0),0,1,1)*OFFSET('Filtr dle měsíce'!BA$5,MATCH('Filtr dle měsíce'!$A290,'Filtr dle měsíce'!$AC$6:$AC$297,0),0,1,1),""),"")</f>
        <v/>
      </c>
      <c r="BN291" s="79" t="str">
        <f ca="1">IF(IFERROR(OFFSET('Filtr dle měsíce'!BB$5,MATCH('Filtr dle měsíce'!$A290,'Filtr dle měsíce'!$AC$6:$AC$297,0),0,1,1)*OFFSET('Filtr dle měsíce'!BB$5,MATCH('Filtr dle měsíce'!$A290,'Filtr dle měsíce'!$AC$6:$AC$297,0),0,1,1),"")&gt;0,IFERROR(OFFSET('Filtr dle měsíce'!BB$5,MATCH('Filtr dle měsíce'!$A290,'Filtr dle měsíce'!$AC$6:$AC$297,0),0,1,1)*OFFSET('Filtr dle měsíce'!BB$5,MATCH('Filtr dle měsíce'!$A290,'Filtr dle měsíce'!$AC$6:$AC$297,0),0,1,1),""),"")</f>
        <v/>
      </c>
      <c r="BO291" s="79" t="str">
        <f ca="1">IF(IFERROR(OFFSET('Filtr dle měsíce'!BC$5,MATCH('Filtr dle měsíce'!$A290,'Filtr dle měsíce'!$AC$6:$AC$297,0),0,1,1)*OFFSET('Filtr dle měsíce'!BC$5,MATCH('Filtr dle měsíce'!$A290,'Filtr dle měsíce'!$AC$6:$AC$297,0),0,1,1),"")&gt;0,IFERROR(OFFSET('Filtr dle měsíce'!BC$5,MATCH('Filtr dle měsíce'!$A290,'Filtr dle měsíce'!$AC$6:$AC$297,0),0,1,1)*OFFSET('Filtr dle měsíce'!BC$5,MATCH('Filtr dle měsíce'!$A290,'Filtr dle měsíce'!$AC$6:$AC$297,0),0,1,1),""),"")</f>
        <v/>
      </c>
      <c r="BP291" s="79"/>
      <c r="BQ291" s="79"/>
    </row>
    <row r="292" spans="1:69" ht="14.25" customHeight="1" x14ac:dyDescent="0.4">
      <c r="A292" s="51">
        <v>288</v>
      </c>
      <c r="B292" s="74" t="str">
        <f ca="1">IFERROR(TEXT(OFFSET('Tabulka klientů 2023'!$C$7,MATCH('Filtr dle měsíce'!A292,'Filtr dle měsíce'!$AC$6:$AC$297,0),0,1,1),""),"")</f>
        <v/>
      </c>
      <c r="C292" s="75" t="str">
        <f ca="1">IF(IFERROR(OFFSET('Tabulka klientů 2023'!$Q$7,MATCH('Filtr dle měsíce'!A292,'Filtr dle měsíce'!$AC$6:$AC$297,0),0,1,1)*OFFSET('Filtr dle měsíce'!$Q$5,MATCH('Filtr dle měsíce'!A292,'Filtr dle měsíce'!$AC$6:$AC$297,0),0,1,1),"")&gt;0,IFERROR(OFFSET('Tabulka klientů 2023'!$Q$7,MATCH('Filtr dle měsíce'!A292,'Filtr dle měsíce'!$AC$6:$AC$297,0),0,1,1)*OFFSET('Filtr dle měsíce'!$Q$5,MATCH('Filtr dle měsíce'!A292,'Filtr dle měsíce'!$AC$6:$AC$297,0),0,1,1),""),"")</f>
        <v/>
      </c>
      <c r="D292" s="76" t="str">
        <f ca="1">IF(IFERROR(OFFSET('Tabulka klientů 2023'!$T$7,MATCH('Filtr dle měsíce'!A292,'Filtr dle měsíce'!$AC$6:$AC$297,0),0,1,1)*OFFSET('Filtr dle měsíce'!$R$5,MATCH('Filtr dle měsíce'!A292,'Filtr dle měsíce'!$AC$6:$AC$297,0),0,1,1),"")&gt;0,IFERROR(OFFSET('Tabulka klientů 2023'!$T$7,MATCH('Filtr dle měsíce'!A292,'Filtr dle měsíce'!$AC$6:$AC$297,0),0,1,1)*OFFSET('Filtr dle měsíce'!$R$5,MATCH('Filtr dle měsíce'!A292,'Filtr dle měsíce'!$AC$6:$AC$297,0),0,1,1),""),"")</f>
        <v/>
      </c>
      <c r="E292" s="75" t="str">
        <f ca="1">IF(IFERROR(OFFSET('Tabulka klientů 2023'!$W$7,MATCH('Filtr dle měsíce'!A292,'Filtr dle měsíce'!$AC$6:$AC$297,0),0,1,1)*OFFSET('Filtr dle měsíce'!$S$5,MATCH('Filtr dle měsíce'!A292,'Filtr dle měsíce'!$AC$6:$AC$297,0),0,1,1),"")&gt;0,IFERROR(OFFSET('Tabulka klientů 2023'!$W$7,MATCH('Filtr dle měsíce'!A292,'Filtr dle měsíce'!$AC$6:$AC$297,0),0,1,1)*OFFSET('Filtr dle měsíce'!$S$5,MATCH('Filtr dle měsíce'!A292,'Filtr dle měsíce'!$AC$6:$AC$297,0),0,1,1),""),"")</f>
        <v/>
      </c>
      <c r="F292" s="76" t="str">
        <f ca="1">IF(IFERROR(OFFSET('Tabulka klientů 2023'!$Z$7,MATCH('Filtr dle měsíce'!A292,'Filtr dle měsíce'!$AC$6:$AC$297,0),0,1,1)*OFFSET('Filtr dle měsíce'!$T$5,MATCH('Filtr dle měsíce'!A292,'Filtr dle měsíce'!$AC$6:$AC$297,0),0,1,1),"")&gt;0,IFERROR(OFFSET('Tabulka klientů 2023'!$Z$7,MATCH('Filtr dle měsíce'!A292,'Filtr dle měsíce'!$AC$6:$AC$297,0),0,1,1)*OFFSET('Filtr dle měsíce'!$T$5,MATCH('Filtr dle měsíce'!A292,'Filtr dle měsíce'!$AC$6:$AC$297,0),0,1,1),""),"")</f>
        <v/>
      </c>
      <c r="G292" s="75" t="str">
        <f ca="1">IF(IFERROR(OFFSET('Tabulka klientů 2023'!$AC$7,MATCH('Filtr dle měsíce'!A292,'Filtr dle měsíce'!$AC$6:$AC$297,0),0,1,1)*OFFSET('Filtr dle měsíce'!$U$5,MATCH('Filtr dle měsíce'!A292,'Filtr dle měsíce'!$AC$6:$AC$297,0),0,1,1),"")&gt;0,IFERROR(OFFSET('Tabulka klientů 2023'!$AC$7,MATCH('Filtr dle měsíce'!A292,'Filtr dle měsíce'!$AC$6:$AC$297,0),0,1,1)*OFFSET('Filtr dle měsíce'!$U$5,MATCH('Filtr dle měsíce'!A292,'Filtr dle měsíce'!$AC$6:$AC$297,0),0,1,1),""),"")</f>
        <v/>
      </c>
      <c r="H292" s="76" t="str">
        <f ca="1">IF(IFERROR(OFFSET('Tabulka klientů 2023'!$AF$7,MATCH('Filtr dle měsíce'!A292,'Filtr dle měsíce'!$AC$6:$AC$297,0),0,1,1)*OFFSET('Filtr dle měsíce'!$V$5,MATCH('Filtr dle měsíce'!A292,'Filtr dle měsíce'!$AC$6:$AC$297,0),0,1,1),"")&gt;0,IFERROR(OFFSET('Tabulka klientů 2023'!$AF$7,MATCH('Filtr dle měsíce'!A292,'Filtr dle měsíce'!$AC$6:$AC$297,0),0,1,1)*OFFSET('Filtr dle měsíce'!$V$5,MATCH('Filtr dle měsíce'!A292,'Filtr dle měsíce'!$AC$6:$AC$297,0),0,1,1),""),"")</f>
        <v/>
      </c>
      <c r="I292" s="75" t="str">
        <f ca="1">IF(IFERROR(OFFSET('Tabulka klientů 2023'!$AI$7,MATCH('Filtr dle měsíce'!A292,'Filtr dle měsíce'!$AC$6:$AC$297,0),0,1,1)*OFFSET('Filtr dle měsíce'!$W$5,MATCH('Filtr dle měsíce'!A292,'Filtr dle měsíce'!$AC$6:$AC$297,0),0,1,1),"")&gt;0,IFERROR(OFFSET('Tabulka klientů 2023'!$AI$7,MATCH('Filtr dle měsíce'!A292,'Filtr dle měsíce'!$AC$6:$AC$297,0),0,1,1)*OFFSET('Filtr dle měsíce'!$W$5,MATCH('Filtr dle měsíce'!A292,'Filtr dle měsíce'!$AC$6:$AC$297,0),0,1,1),""),"")</f>
        <v/>
      </c>
      <c r="J292" s="76" t="str">
        <f ca="1">IF(IFERROR(OFFSET('Tabulka klientů 2023'!$AL$7,MATCH('Filtr dle měsíce'!A292,'Filtr dle měsíce'!$AC$6:$AC$297,0),0,1,1)*OFFSET('Filtr dle měsíce'!$X$5,MATCH('Filtr dle měsíce'!A292,'Filtr dle měsíce'!$AC$6:$AC$297,0),0,1,1),"")&gt;0,IFERROR(OFFSET('Tabulka klientů 2023'!$AL$7,MATCH('Filtr dle měsíce'!A292,'Filtr dle měsíce'!$AC$6:$AC$297,0),0,1,1)*OFFSET('Filtr dle měsíce'!$X$5,MATCH('Filtr dle měsíce'!A292,'Filtr dle měsíce'!$AC$6:$AC$297,0),0,1,1),""),"")</f>
        <v/>
      </c>
      <c r="K292" s="75" t="str">
        <f ca="1">IF(IFERROR(OFFSET('Tabulka klientů 2023'!$AO$7,MATCH('Filtr dle měsíce'!A292,'Filtr dle měsíce'!$AC$6:$AC$297,0),0,1,1)*OFFSET('Filtr dle měsíce'!$Y$5,MATCH('Filtr dle měsíce'!A292,'Filtr dle měsíce'!$AC$6:$AC$297,0),0,1,1),"")&gt;0,IFERROR(OFFSET('Tabulka klientů 2023'!$AO$7,MATCH('Filtr dle měsíce'!A292,'Filtr dle měsíce'!$AC$6:$AC$297,0),0,1,1)*OFFSET('Filtr dle měsíce'!$Y$5,MATCH('Filtr dle měsíce'!A292,'Filtr dle měsíce'!$AC$6:$AC$297,0),0,1,1),""),"")</f>
        <v/>
      </c>
      <c r="L292" s="76" t="str">
        <f ca="1">IF(IFERROR(OFFSET('Tabulka klientů 2023'!$AR$7,MATCH('Filtr dle měsíce'!A292,'Filtr dle měsíce'!$AC$6:$AC$297,0),0,1,1)*OFFSET('Filtr dle měsíce'!$Z$5,MATCH('Filtr dle měsíce'!A292,'Filtr dle měsíce'!$AC$6:$AC$297,0),0,1,1),"")&gt;0,IFERROR(OFFSET('Tabulka klientů 2023'!$AR$7,MATCH('Filtr dle měsíce'!A292,'Filtr dle měsíce'!$AC$6:$AC$297,0),0,1,1)*OFFSET('Filtr dle měsíce'!$Z$5,MATCH('Filtr dle měsíce'!A292,'Filtr dle měsíce'!$AC$6:$AC$297,0),0,1,1),""),"")</f>
        <v/>
      </c>
      <c r="M292" s="77" t="str">
        <f ca="1">IF(IFERROR(OFFSET('Tabulka klientů 2023'!$AU$7,MATCH('Filtr dle měsíce'!A292,'Filtr dle měsíce'!$AC$6:$AC$297,0),0,1,1)*OFFSET('Filtr dle měsíce'!$AA$5,MATCH('Filtr dle měsíce'!A292,'Filtr dle měsíce'!$AC$6:$AC$297,0),0,1,1),"")&gt;0,IFERROR(OFFSET('Tabulka klientů 2023'!$AU$7,MATCH('Filtr dle měsíce'!A292,'Filtr dle měsíce'!$AC$6:$AC$297,0),0,1,1)*OFFSET('Filtr dle měsíce'!$AA$5,MATCH('Filtr dle měsíce'!A292,'Filtr dle měsíce'!$AC$6:$AC$297,0),0,1,1),""),"")</f>
        <v/>
      </c>
      <c r="N292" s="78" t="str">
        <f t="shared" ca="1" si="510"/>
        <v/>
      </c>
      <c r="Q292" s="51">
        <f>IF('Tabulka klientů 2023'!R294='Filtr dle měsíce'!$C$1,1,0)</f>
        <v>0</v>
      </c>
      <c r="R292" s="51">
        <f>IF('Tabulka klientů 2023'!U294='Filtr dle měsíce'!$C$1,1,0)</f>
        <v>0</v>
      </c>
      <c r="S292" s="51">
        <f>IF('Tabulka klientů 2023'!X294='Filtr dle měsíce'!$C$1,1,0)</f>
        <v>0</v>
      </c>
      <c r="T292" s="51">
        <f>IF('Tabulka klientů 2023'!AA294='Filtr dle měsíce'!$C$1,1,0)</f>
        <v>0</v>
      </c>
      <c r="U292" s="51">
        <f>IF('Tabulka klientů 2023'!AD294='Filtr dle měsíce'!$C$1,1,0)</f>
        <v>0</v>
      </c>
      <c r="V292" s="51">
        <f>IF('Tabulka klientů 2023'!AG294='Filtr dle měsíce'!$C$1,1,0)</f>
        <v>0</v>
      </c>
      <c r="W292" s="51">
        <f>IF('Tabulka klientů 2023'!AJ294='Filtr dle měsíce'!$C$1,1,0)</f>
        <v>0</v>
      </c>
      <c r="X292" s="1">
        <f>IF('Tabulka klientů 2023'!AM294='Filtr dle měsíce'!$C$1,1,0)</f>
        <v>0</v>
      </c>
      <c r="Y292" s="1">
        <f>IF('Tabulka klientů 2023'!AP294='Filtr dle měsíce'!$C$1,1,0)</f>
        <v>0</v>
      </c>
      <c r="Z292" s="1">
        <f>IF('Tabulka klientů 2023'!AS294='Filtr dle měsíce'!$C$1,1,0)</f>
        <v>0</v>
      </c>
      <c r="AA292" s="1">
        <f>IF('Tabulka klientů 2023'!AV294='Filtr dle měsíce'!$C$1,1,0)</f>
        <v>0</v>
      </c>
      <c r="AB292" s="1">
        <f t="shared" si="513"/>
        <v>0</v>
      </c>
      <c r="AC292" s="1">
        <f t="shared" si="514"/>
        <v>0</v>
      </c>
      <c r="AE292" s="51">
        <f>IF('Tabulka klientů 2023'!S294="ANO",1,0)</f>
        <v>0</v>
      </c>
      <c r="AF292" s="51">
        <f>IF('Tabulka klientů 2023'!V294="ANO",1,0)</f>
        <v>0</v>
      </c>
      <c r="AG292" s="51">
        <f>IF('Tabulka klientů 2023'!Y294="ANO",1,0)</f>
        <v>0</v>
      </c>
      <c r="AH292" s="51">
        <f>IF('Tabulka klientů 2023'!AB294="ANO",1,0)</f>
        <v>0</v>
      </c>
      <c r="AI292" s="51">
        <f>IF('Tabulka klientů 2023'!AE294="ANO",1,0)</f>
        <v>0</v>
      </c>
      <c r="AJ292" s="51">
        <f>IF('Tabulka klientů 2023'!AH294="ANO",1,0)</f>
        <v>0</v>
      </c>
      <c r="AK292" s="51">
        <f>IF('Tabulka klientů 2023'!AK294="ANO",1,0)</f>
        <v>0</v>
      </c>
      <c r="AL292" s="51">
        <f>IF('Tabulka klientů 2023'!AN294="ANO",1,0)</f>
        <v>0</v>
      </c>
      <c r="AM292" s="51">
        <f>IF('Tabulka klientů 2023'!AQ294="ANO",1,0)</f>
        <v>0</v>
      </c>
      <c r="AN292" s="51">
        <f>IF('Tabulka klientů 2023'!AT294="ANO",1,0)</f>
        <v>0</v>
      </c>
      <c r="AO292" s="51">
        <f>IF('Tabulka klientů 2023'!AW294="ANO",1,0)</f>
        <v>0</v>
      </c>
      <c r="AP292" s="51" t="e">
        <f t="shared" ref="AP292:AQ292" si="577">#N/A</f>
        <v>#N/A</v>
      </c>
      <c r="AQ292" s="51" t="e">
        <f t="shared" si="577"/>
        <v>#N/A</v>
      </c>
      <c r="AR292" s="51"/>
      <c r="AS292" s="1">
        <f t="shared" ref="AS292:BC292" si="578">SUM(Q292+AE292)</f>
        <v>0</v>
      </c>
      <c r="AT292" s="1">
        <f t="shared" si="578"/>
        <v>0</v>
      </c>
      <c r="AU292" s="1">
        <f t="shared" si="578"/>
        <v>0</v>
      </c>
      <c r="AV292" s="1">
        <f t="shared" si="578"/>
        <v>0</v>
      </c>
      <c r="AW292" s="1">
        <f t="shared" si="578"/>
        <v>0</v>
      </c>
      <c r="AX292" s="1">
        <f t="shared" si="578"/>
        <v>0</v>
      </c>
      <c r="AY292" s="1">
        <f t="shared" si="578"/>
        <v>0</v>
      </c>
      <c r="AZ292" s="1">
        <f t="shared" si="578"/>
        <v>0</v>
      </c>
      <c r="BA292" s="1">
        <f t="shared" si="578"/>
        <v>0</v>
      </c>
      <c r="BB292" s="1">
        <f t="shared" si="578"/>
        <v>0</v>
      </c>
      <c r="BC292" s="1">
        <f t="shared" si="578"/>
        <v>0</v>
      </c>
      <c r="BD292" s="1"/>
      <c r="BE292" s="79" t="str">
        <f ca="1">IF(IFERROR(OFFSET('Filtr dle měsíce'!AS$5,MATCH('Filtr dle měsíce'!$A291,'Filtr dle měsíce'!$AC$6:$AC$297,0),0,1,1)*OFFSET('Filtr dle měsíce'!AS$5,MATCH('Filtr dle měsíce'!$A291,'Filtr dle měsíce'!$AC$6:$AC$297,0),0,1,1),"")&gt;0,IFERROR(OFFSET('Filtr dle měsíce'!AS$5,MATCH('Filtr dle měsíce'!$A291,'Filtr dle měsíce'!$AC$6:$AC$297,0),0,1,1)*OFFSET('Filtr dle měsíce'!AS$5,MATCH('Filtr dle měsíce'!$A291,'Filtr dle měsíce'!$AC$6:$AC$297,0),0,1,1),""),"")</f>
        <v/>
      </c>
      <c r="BF292" s="79" t="str">
        <f ca="1">IF(IFERROR(OFFSET('Filtr dle měsíce'!AT$5,MATCH('Filtr dle měsíce'!$A291,'Filtr dle měsíce'!$AC$6:$AC$297,0),0,1,1)*OFFSET('Filtr dle měsíce'!AT$5,MATCH('Filtr dle měsíce'!$A291,'Filtr dle měsíce'!$AC$6:$AC$297,0),0,1,1),"")&gt;0,IFERROR(OFFSET('Filtr dle měsíce'!AT$5,MATCH('Filtr dle měsíce'!$A291,'Filtr dle měsíce'!$AC$6:$AC$297,0),0,1,1)*OFFSET('Filtr dle měsíce'!AT$5,MATCH('Filtr dle měsíce'!$A291,'Filtr dle měsíce'!$AC$6:$AC$297,0),0,1,1),""),"")</f>
        <v/>
      </c>
      <c r="BG292" s="79" t="str">
        <f ca="1">IF(IFERROR(OFFSET('Filtr dle měsíce'!AU$5,MATCH('Filtr dle měsíce'!$A291,'Filtr dle měsíce'!$AC$6:$AC$297,0),0,1,1)*OFFSET('Filtr dle měsíce'!AU$5,MATCH('Filtr dle měsíce'!$A291,'Filtr dle měsíce'!$AC$6:$AC$297,0),0,1,1),"")&gt;0,IFERROR(OFFSET('Filtr dle měsíce'!AU$5,MATCH('Filtr dle měsíce'!$A291,'Filtr dle měsíce'!$AC$6:$AC$297,0),0,1,1)*OFFSET('Filtr dle měsíce'!AU$5,MATCH('Filtr dle měsíce'!$A291,'Filtr dle měsíce'!$AC$6:$AC$297,0),0,1,1),""),"")</f>
        <v/>
      </c>
      <c r="BH292" s="79" t="str">
        <f ca="1">IF(IFERROR(OFFSET('Filtr dle měsíce'!AV$5,MATCH('Filtr dle měsíce'!$A291,'Filtr dle měsíce'!$AC$6:$AC$297,0),0,1,1)*OFFSET('Filtr dle měsíce'!AV$5,MATCH('Filtr dle měsíce'!$A291,'Filtr dle měsíce'!$AC$6:$AC$297,0),0,1,1),"")&gt;0,IFERROR(OFFSET('Filtr dle měsíce'!AV$5,MATCH('Filtr dle měsíce'!$A291,'Filtr dle měsíce'!$AC$6:$AC$297,0),0,1,1)*OFFSET('Filtr dle měsíce'!AV$5,MATCH('Filtr dle měsíce'!$A291,'Filtr dle měsíce'!$AC$6:$AC$297,0),0,1,1),""),"")</f>
        <v/>
      </c>
      <c r="BI292" s="79" t="str">
        <f ca="1">IF(IFERROR(OFFSET('Filtr dle měsíce'!AW$5,MATCH('Filtr dle měsíce'!$A291,'Filtr dle měsíce'!$AC$6:$AC$297,0),0,1,1)*OFFSET('Filtr dle měsíce'!AW$5,MATCH('Filtr dle měsíce'!$A291,'Filtr dle měsíce'!$AC$6:$AC$297,0),0,1,1),"")&gt;0,IFERROR(OFFSET('Filtr dle měsíce'!AW$5,MATCH('Filtr dle měsíce'!$A291,'Filtr dle měsíce'!$AC$6:$AC$297,0),0,1,1)*OFFSET('Filtr dle měsíce'!AW$5,MATCH('Filtr dle měsíce'!$A291,'Filtr dle měsíce'!$AC$6:$AC$297,0),0,1,1),""),"")</f>
        <v/>
      </c>
      <c r="BJ292" s="79" t="str">
        <f ca="1">IF(IFERROR(OFFSET('Filtr dle měsíce'!AX$5,MATCH('Filtr dle měsíce'!$A291,'Filtr dle měsíce'!$AC$6:$AC$297,0),0,1,1)*OFFSET('Filtr dle měsíce'!AX$5,MATCH('Filtr dle měsíce'!$A291,'Filtr dle měsíce'!$AC$6:$AC$297,0),0,1,1),"")&gt;0,IFERROR(OFFSET('Filtr dle měsíce'!AX$5,MATCH('Filtr dle měsíce'!$A291,'Filtr dle měsíce'!$AC$6:$AC$297,0),0,1,1)*OFFSET('Filtr dle měsíce'!AX$5,MATCH('Filtr dle měsíce'!$A291,'Filtr dle měsíce'!$AC$6:$AC$297,0),0,1,1),""),"")</f>
        <v/>
      </c>
      <c r="BK292" s="79" t="str">
        <f ca="1">IF(IFERROR(OFFSET('Filtr dle měsíce'!AY$5,MATCH('Filtr dle měsíce'!$A291,'Filtr dle měsíce'!$AC$6:$AC$297,0),0,1,1)*OFFSET('Filtr dle měsíce'!AY$5,MATCH('Filtr dle měsíce'!$A291,'Filtr dle měsíce'!$AC$6:$AC$297,0),0,1,1),"")&gt;0,IFERROR(OFFSET('Filtr dle měsíce'!AY$5,MATCH('Filtr dle měsíce'!$A291,'Filtr dle měsíce'!$AC$6:$AC$297,0),0,1,1)*OFFSET('Filtr dle měsíce'!AY$5,MATCH('Filtr dle měsíce'!$A291,'Filtr dle měsíce'!$AC$6:$AC$297,0),0,1,1),""),"")</f>
        <v/>
      </c>
      <c r="BL292" s="79" t="str">
        <f ca="1">IF(IFERROR(OFFSET('Filtr dle měsíce'!AZ$5,MATCH('Filtr dle měsíce'!$A291,'Filtr dle měsíce'!$AC$6:$AC$297,0),0,1,1)*OFFSET('Filtr dle měsíce'!AZ$5,MATCH('Filtr dle měsíce'!$A291,'Filtr dle měsíce'!$AC$6:$AC$297,0),0,1,1),"")&gt;0,IFERROR(OFFSET('Filtr dle měsíce'!AZ$5,MATCH('Filtr dle měsíce'!$A291,'Filtr dle měsíce'!$AC$6:$AC$297,0),0,1,1)*OFFSET('Filtr dle měsíce'!AZ$5,MATCH('Filtr dle měsíce'!$A291,'Filtr dle měsíce'!$AC$6:$AC$297,0),0,1,1),""),"")</f>
        <v/>
      </c>
      <c r="BM292" s="79" t="str">
        <f ca="1">IF(IFERROR(OFFSET('Filtr dle měsíce'!BA$5,MATCH('Filtr dle měsíce'!$A291,'Filtr dle měsíce'!$AC$6:$AC$297,0),0,1,1)*OFFSET('Filtr dle měsíce'!BA$5,MATCH('Filtr dle měsíce'!$A291,'Filtr dle měsíce'!$AC$6:$AC$297,0),0,1,1),"")&gt;0,IFERROR(OFFSET('Filtr dle měsíce'!BA$5,MATCH('Filtr dle měsíce'!$A291,'Filtr dle měsíce'!$AC$6:$AC$297,0),0,1,1)*OFFSET('Filtr dle měsíce'!BA$5,MATCH('Filtr dle měsíce'!$A291,'Filtr dle měsíce'!$AC$6:$AC$297,0),0,1,1),""),"")</f>
        <v/>
      </c>
      <c r="BN292" s="79" t="str">
        <f ca="1">IF(IFERROR(OFFSET('Filtr dle měsíce'!BB$5,MATCH('Filtr dle měsíce'!$A291,'Filtr dle měsíce'!$AC$6:$AC$297,0),0,1,1)*OFFSET('Filtr dle měsíce'!BB$5,MATCH('Filtr dle měsíce'!$A291,'Filtr dle měsíce'!$AC$6:$AC$297,0),0,1,1),"")&gt;0,IFERROR(OFFSET('Filtr dle měsíce'!BB$5,MATCH('Filtr dle měsíce'!$A291,'Filtr dle měsíce'!$AC$6:$AC$297,0),0,1,1)*OFFSET('Filtr dle měsíce'!BB$5,MATCH('Filtr dle měsíce'!$A291,'Filtr dle měsíce'!$AC$6:$AC$297,0),0,1,1),""),"")</f>
        <v/>
      </c>
      <c r="BO292" s="79" t="str">
        <f ca="1">IF(IFERROR(OFFSET('Filtr dle měsíce'!BC$5,MATCH('Filtr dle měsíce'!$A291,'Filtr dle měsíce'!$AC$6:$AC$297,0),0,1,1)*OFFSET('Filtr dle měsíce'!BC$5,MATCH('Filtr dle měsíce'!$A291,'Filtr dle měsíce'!$AC$6:$AC$297,0),0,1,1),"")&gt;0,IFERROR(OFFSET('Filtr dle měsíce'!BC$5,MATCH('Filtr dle měsíce'!$A291,'Filtr dle měsíce'!$AC$6:$AC$297,0),0,1,1)*OFFSET('Filtr dle měsíce'!BC$5,MATCH('Filtr dle měsíce'!$A291,'Filtr dle měsíce'!$AC$6:$AC$297,0),0,1,1),""),"")</f>
        <v/>
      </c>
      <c r="BP292" s="79"/>
      <c r="BQ292" s="79"/>
    </row>
    <row r="293" spans="1:69" ht="14.25" customHeight="1" x14ac:dyDescent="0.4">
      <c r="A293" s="51">
        <v>289</v>
      </c>
      <c r="B293" s="74" t="str">
        <f ca="1">IFERROR(TEXT(OFFSET('Tabulka klientů 2023'!$C$7,MATCH('Filtr dle měsíce'!A293,'Filtr dle měsíce'!$AC$6:$AC$297,0),0,1,1),""),"")</f>
        <v/>
      </c>
      <c r="C293" s="75" t="str">
        <f ca="1">IF(IFERROR(OFFSET('Tabulka klientů 2023'!$Q$7,MATCH('Filtr dle měsíce'!A293,'Filtr dle měsíce'!$AC$6:$AC$297,0),0,1,1)*OFFSET('Filtr dle měsíce'!$Q$5,MATCH('Filtr dle měsíce'!A293,'Filtr dle měsíce'!$AC$6:$AC$297,0),0,1,1),"")&gt;0,IFERROR(OFFSET('Tabulka klientů 2023'!$Q$7,MATCH('Filtr dle měsíce'!A293,'Filtr dle měsíce'!$AC$6:$AC$297,0),0,1,1)*OFFSET('Filtr dle měsíce'!$Q$5,MATCH('Filtr dle měsíce'!A293,'Filtr dle měsíce'!$AC$6:$AC$297,0),0,1,1),""),"")</f>
        <v/>
      </c>
      <c r="D293" s="76" t="str">
        <f ca="1">IF(IFERROR(OFFSET('Tabulka klientů 2023'!$T$7,MATCH('Filtr dle měsíce'!A293,'Filtr dle měsíce'!$AC$6:$AC$297,0),0,1,1)*OFFSET('Filtr dle měsíce'!$R$5,MATCH('Filtr dle měsíce'!A293,'Filtr dle měsíce'!$AC$6:$AC$297,0),0,1,1),"")&gt;0,IFERROR(OFFSET('Tabulka klientů 2023'!$T$7,MATCH('Filtr dle měsíce'!A293,'Filtr dle měsíce'!$AC$6:$AC$297,0),0,1,1)*OFFSET('Filtr dle měsíce'!$R$5,MATCH('Filtr dle měsíce'!A293,'Filtr dle měsíce'!$AC$6:$AC$297,0),0,1,1),""),"")</f>
        <v/>
      </c>
      <c r="E293" s="75" t="str">
        <f ca="1">IF(IFERROR(OFFSET('Tabulka klientů 2023'!$W$7,MATCH('Filtr dle měsíce'!A293,'Filtr dle měsíce'!$AC$6:$AC$297,0),0,1,1)*OFFSET('Filtr dle měsíce'!$S$5,MATCH('Filtr dle měsíce'!A293,'Filtr dle měsíce'!$AC$6:$AC$297,0),0,1,1),"")&gt;0,IFERROR(OFFSET('Tabulka klientů 2023'!$W$7,MATCH('Filtr dle měsíce'!A293,'Filtr dle měsíce'!$AC$6:$AC$297,0),0,1,1)*OFFSET('Filtr dle měsíce'!$S$5,MATCH('Filtr dle měsíce'!A293,'Filtr dle měsíce'!$AC$6:$AC$297,0),0,1,1),""),"")</f>
        <v/>
      </c>
      <c r="F293" s="76" t="str">
        <f ca="1">IF(IFERROR(OFFSET('Tabulka klientů 2023'!$Z$7,MATCH('Filtr dle měsíce'!A293,'Filtr dle měsíce'!$AC$6:$AC$297,0),0,1,1)*OFFSET('Filtr dle měsíce'!$T$5,MATCH('Filtr dle měsíce'!A293,'Filtr dle měsíce'!$AC$6:$AC$297,0),0,1,1),"")&gt;0,IFERROR(OFFSET('Tabulka klientů 2023'!$Z$7,MATCH('Filtr dle měsíce'!A293,'Filtr dle měsíce'!$AC$6:$AC$297,0),0,1,1)*OFFSET('Filtr dle měsíce'!$T$5,MATCH('Filtr dle měsíce'!A293,'Filtr dle měsíce'!$AC$6:$AC$297,0),0,1,1),""),"")</f>
        <v/>
      </c>
      <c r="G293" s="75" t="str">
        <f ca="1">IF(IFERROR(OFFSET('Tabulka klientů 2023'!$AC$7,MATCH('Filtr dle měsíce'!A293,'Filtr dle měsíce'!$AC$6:$AC$297,0),0,1,1)*OFFSET('Filtr dle měsíce'!$U$5,MATCH('Filtr dle měsíce'!A293,'Filtr dle měsíce'!$AC$6:$AC$297,0),0,1,1),"")&gt;0,IFERROR(OFFSET('Tabulka klientů 2023'!$AC$7,MATCH('Filtr dle měsíce'!A293,'Filtr dle měsíce'!$AC$6:$AC$297,0),0,1,1)*OFFSET('Filtr dle měsíce'!$U$5,MATCH('Filtr dle měsíce'!A293,'Filtr dle měsíce'!$AC$6:$AC$297,0),0,1,1),""),"")</f>
        <v/>
      </c>
      <c r="H293" s="76" t="str">
        <f ca="1">IF(IFERROR(OFFSET('Tabulka klientů 2023'!$AF$7,MATCH('Filtr dle měsíce'!A293,'Filtr dle měsíce'!$AC$6:$AC$297,0),0,1,1)*OFFSET('Filtr dle měsíce'!$V$5,MATCH('Filtr dle měsíce'!A293,'Filtr dle měsíce'!$AC$6:$AC$297,0),0,1,1),"")&gt;0,IFERROR(OFFSET('Tabulka klientů 2023'!$AF$7,MATCH('Filtr dle měsíce'!A293,'Filtr dle měsíce'!$AC$6:$AC$297,0),0,1,1)*OFFSET('Filtr dle měsíce'!$V$5,MATCH('Filtr dle měsíce'!A293,'Filtr dle měsíce'!$AC$6:$AC$297,0),0,1,1),""),"")</f>
        <v/>
      </c>
      <c r="I293" s="75" t="str">
        <f ca="1">IF(IFERROR(OFFSET('Tabulka klientů 2023'!$AI$7,MATCH('Filtr dle měsíce'!A293,'Filtr dle měsíce'!$AC$6:$AC$297,0),0,1,1)*OFFSET('Filtr dle měsíce'!$W$5,MATCH('Filtr dle měsíce'!A293,'Filtr dle měsíce'!$AC$6:$AC$297,0),0,1,1),"")&gt;0,IFERROR(OFFSET('Tabulka klientů 2023'!$AI$7,MATCH('Filtr dle měsíce'!A293,'Filtr dle měsíce'!$AC$6:$AC$297,0),0,1,1)*OFFSET('Filtr dle měsíce'!$W$5,MATCH('Filtr dle měsíce'!A293,'Filtr dle měsíce'!$AC$6:$AC$297,0),0,1,1),""),"")</f>
        <v/>
      </c>
      <c r="J293" s="76" t="str">
        <f ca="1">IF(IFERROR(OFFSET('Tabulka klientů 2023'!$AL$7,MATCH('Filtr dle měsíce'!A293,'Filtr dle měsíce'!$AC$6:$AC$297,0),0,1,1)*OFFSET('Filtr dle měsíce'!$X$5,MATCH('Filtr dle měsíce'!A293,'Filtr dle měsíce'!$AC$6:$AC$297,0),0,1,1),"")&gt;0,IFERROR(OFFSET('Tabulka klientů 2023'!$AL$7,MATCH('Filtr dle měsíce'!A293,'Filtr dle měsíce'!$AC$6:$AC$297,0),0,1,1)*OFFSET('Filtr dle měsíce'!$X$5,MATCH('Filtr dle měsíce'!A293,'Filtr dle měsíce'!$AC$6:$AC$297,0),0,1,1),""),"")</f>
        <v/>
      </c>
      <c r="K293" s="75" t="str">
        <f ca="1">IF(IFERROR(OFFSET('Tabulka klientů 2023'!$AO$7,MATCH('Filtr dle měsíce'!A293,'Filtr dle měsíce'!$AC$6:$AC$297,0),0,1,1)*OFFSET('Filtr dle měsíce'!$Y$5,MATCH('Filtr dle měsíce'!A293,'Filtr dle měsíce'!$AC$6:$AC$297,0),0,1,1),"")&gt;0,IFERROR(OFFSET('Tabulka klientů 2023'!$AO$7,MATCH('Filtr dle měsíce'!A293,'Filtr dle měsíce'!$AC$6:$AC$297,0),0,1,1)*OFFSET('Filtr dle měsíce'!$Y$5,MATCH('Filtr dle měsíce'!A293,'Filtr dle měsíce'!$AC$6:$AC$297,0),0,1,1),""),"")</f>
        <v/>
      </c>
      <c r="L293" s="76" t="str">
        <f ca="1">IF(IFERROR(OFFSET('Tabulka klientů 2023'!$AR$7,MATCH('Filtr dle měsíce'!A293,'Filtr dle měsíce'!$AC$6:$AC$297,0),0,1,1)*OFFSET('Filtr dle měsíce'!$Z$5,MATCH('Filtr dle měsíce'!A293,'Filtr dle měsíce'!$AC$6:$AC$297,0),0,1,1),"")&gt;0,IFERROR(OFFSET('Tabulka klientů 2023'!$AR$7,MATCH('Filtr dle měsíce'!A293,'Filtr dle měsíce'!$AC$6:$AC$297,0),0,1,1)*OFFSET('Filtr dle měsíce'!$Z$5,MATCH('Filtr dle měsíce'!A293,'Filtr dle měsíce'!$AC$6:$AC$297,0),0,1,1),""),"")</f>
        <v/>
      </c>
      <c r="M293" s="77" t="str">
        <f ca="1">IF(IFERROR(OFFSET('Tabulka klientů 2023'!$AU$7,MATCH('Filtr dle měsíce'!A293,'Filtr dle měsíce'!$AC$6:$AC$297,0),0,1,1)*OFFSET('Filtr dle měsíce'!$AA$5,MATCH('Filtr dle měsíce'!A293,'Filtr dle měsíce'!$AC$6:$AC$297,0),0,1,1),"")&gt;0,IFERROR(OFFSET('Tabulka klientů 2023'!$AU$7,MATCH('Filtr dle měsíce'!A293,'Filtr dle měsíce'!$AC$6:$AC$297,0),0,1,1)*OFFSET('Filtr dle měsíce'!$AA$5,MATCH('Filtr dle měsíce'!A293,'Filtr dle měsíce'!$AC$6:$AC$297,0),0,1,1),""),"")</f>
        <v/>
      </c>
      <c r="N293" s="78" t="str">
        <f t="shared" ca="1" si="510"/>
        <v/>
      </c>
      <c r="Q293" s="51">
        <f>IF('Tabulka klientů 2023'!R295='Filtr dle měsíce'!$C$1,1,0)</f>
        <v>0</v>
      </c>
      <c r="R293" s="51">
        <f>IF('Tabulka klientů 2023'!U295='Filtr dle měsíce'!$C$1,1,0)</f>
        <v>0</v>
      </c>
      <c r="S293" s="51">
        <f>IF('Tabulka klientů 2023'!X295='Filtr dle měsíce'!$C$1,1,0)</f>
        <v>0</v>
      </c>
      <c r="T293" s="51">
        <f>IF('Tabulka klientů 2023'!AA295='Filtr dle měsíce'!$C$1,1,0)</f>
        <v>0</v>
      </c>
      <c r="U293" s="51">
        <f>IF('Tabulka klientů 2023'!AD295='Filtr dle měsíce'!$C$1,1,0)</f>
        <v>0</v>
      </c>
      <c r="V293" s="51">
        <f>IF('Tabulka klientů 2023'!AG295='Filtr dle měsíce'!$C$1,1,0)</f>
        <v>0</v>
      </c>
      <c r="W293" s="51">
        <f>IF('Tabulka klientů 2023'!AJ295='Filtr dle měsíce'!$C$1,1,0)</f>
        <v>0</v>
      </c>
      <c r="X293" s="1">
        <f>IF('Tabulka klientů 2023'!AM295='Filtr dle měsíce'!$C$1,1,0)</f>
        <v>0</v>
      </c>
      <c r="Y293" s="1">
        <f>IF('Tabulka klientů 2023'!AP295='Filtr dle měsíce'!$C$1,1,0)</f>
        <v>0</v>
      </c>
      <c r="Z293" s="1">
        <f>IF('Tabulka klientů 2023'!AS295='Filtr dle měsíce'!$C$1,1,0)</f>
        <v>0</v>
      </c>
      <c r="AA293" s="1">
        <f>IF('Tabulka klientů 2023'!AV295='Filtr dle měsíce'!$C$1,1,0)</f>
        <v>0</v>
      </c>
      <c r="AB293" s="1">
        <f t="shared" si="513"/>
        <v>0</v>
      </c>
      <c r="AC293" s="1">
        <f t="shared" si="514"/>
        <v>0</v>
      </c>
      <c r="AE293" s="51">
        <f>IF('Tabulka klientů 2023'!S295="ANO",1,0)</f>
        <v>0</v>
      </c>
      <c r="AF293" s="51">
        <f>IF('Tabulka klientů 2023'!V295="ANO",1,0)</f>
        <v>0</v>
      </c>
      <c r="AG293" s="51">
        <f>IF('Tabulka klientů 2023'!Y295="ANO",1,0)</f>
        <v>0</v>
      </c>
      <c r="AH293" s="51">
        <f>IF('Tabulka klientů 2023'!AB295="ANO",1,0)</f>
        <v>0</v>
      </c>
      <c r="AI293" s="51">
        <f>IF('Tabulka klientů 2023'!AE295="ANO",1,0)</f>
        <v>0</v>
      </c>
      <c r="AJ293" s="51">
        <f>IF('Tabulka klientů 2023'!AH295="ANO",1,0)</f>
        <v>0</v>
      </c>
      <c r="AK293" s="51">
        <f>IF('Tabulka klientů 2023'!AK295="ANO",1,0)</f>
        <v>0</v>
      </c>
      <c r="AL293" s="51">
        <f>IF('Tabulka klientů 2023'!AN295="ANO",1,0)</f>
        <v>0</v>
      </c>
      <c r="AM293" s="51">
        <f>IF('Tabulka klientů 2023'!AQ295="ANO",1,0)</f>
        <v>0</v>
      </c>
      <c r="AN293" s="51">
        <f>IF('Tabulka klientů 2023'!AT295="ANO",1,0)</f>
        <v>0</v>
      </c>
      <c r="AO293" s="51">
        <f>IF('Tabulka klientů 2023'!AW295="ANO",1,0)</f>
        <v>0</v>
      </c>
      <c r="AP293" s="51" t="e">
        <f t="shared" ref="AP293:AQ293" si="579">#N/A</f>
        <v>#N/A</v>
      </c>
      <c r="AQ293" s="51" t="e">
        <f t="shared" si="579"/>
        <v>#N/A</v>
      </c>
      <c r="AR293" s="51"/>
      <c r="AS293" s="1">
        <f t="shared" ref="AS293:BC293" si="580">SUM(Q293+AE293)</f>
        <v>0</v>
      </c>
      <c r="AT293" s="1">
        <f t="shared" si="580"/>
        <v>0</v>
      </c>
      <c r="AU293" s="1">
        <f t="shared" si="580"/>
        <v>0</v>
      </c>
      <c r="AV293" s="1">
        <f t="shared" si="580"/>
        <v>0</v>
      </c>
      <c r="AW293" s="1">
        <f t="shared" si="580"/>
        <v>0</v>
      </c>
      <c r="AX293" s="1">
        <f t="shared" si="580"/>
        <v>0</v>
      </c>
      <c r="AY293" s="1">
        <f t="shared" si="580"/>
        <v>0</v>
      </c>
      <c r="AZ293" s="1">
        <f t="shared" si="580"/>
        <v>0</v>
      </c>
      <c r="BA293" s="1">
        <f t="shared" si="580"/>
        <v>0</v>
      </c>
      <c r="BB293" s="1">
        <f t="shared" si="580"/>
        <v>0</v>
      </c>
      <c r="BC293" s="1">
        <f t="shared" si="580"/>
        <v>0</v>
      </c>
      <c r="BD293" s="1"/>
      <c r="BE293" s="79" t="str">
        <f ca="1">IF(IFERROR(OFFSET('Filtr dle měsíce'!AS$5,MATCH('Filtr dle měsíce'!$A292,'Filtr dle měsíce'!$AC$6:$AC$297,0),0,1,1)*OFFSET('Filtr dle měsíce'!AS$5,MATCH('Filtr dle měsíce'!$A292,'Filtr dle měsíce'!$AC$6:$AC$297,0),0,1,1),"")&gt;0,IFERROR(OFFSET('Filtr dle měsíce'!AS$5,MATCH('Filtr dle měsíce'!$A292,'Filtr dle měsíce'!$AC$6:$AC$297,0),0,1,1)*OFFSET('Filtr dle měsíce'!AS$5,MATCH('Filtr dle měsíce'!$A292,'Filtr dle měsíce'!$AC$6:$AC$297,0),0,1,1),""),"")</f>
        <v/>
      </c>
      <c r="BF293" s="79" t="str">
        <f ca="1">IF(IFERROR(OFFSET('Filtr dle měsíce'!AT$5,MATCH('Filtr dle měsíce'!$A292,'Filtr dle měsíce'!$AC$6:$AC$297,0),0,1,1)*OFFSET('Filtr dle měsíce'!AT$5,MATCH('Filtr dle měsíce'!$A292,'Filtr dle měsíce'!$AC$6:$AC$297,0),0,1,1),"")&gt;0,IFERROR(OFFSET('Filtr dle měsíce'!AT$5,MATCH('Filtr dle měsíce'!$A292,'Filtr dle měsíce'!$AC$6:$AC$297,0),0,1,1)*OFFSET('Filtr dle měsíce'!AT$5,MATCH('Filtr dle měsíce'!$A292,'Filtr dle měsíce'!$AC$6:$AC$297,0),0,1,1),""),"")</f>
        <v/>
      </c>
      <c r="BG293" s="79" t="str">
        <f ca="1">IF(IFERROR(OFFSET('Filtr dle měsíce'!AU$5,MATCH('Filtr dle měsíce'!$A292,'Filtr dle měsíce'!$AC$6:$AC$297,0),0,1,1)*OFFSET('Filtr dle měsíce'!AU$5,MATCH('Filtr dle měsíce'!$A292,'Filtr dle měsíce'!$AC$6:$AC$297,0),0,1,1),"")&gt;0,IFERROR(OFFSET('Filtr dle měsíce'!AU$5,MATCH('Filtr dle měsíce'!$A292,'Filtr dle měsíce'!$AC$6:$AC$297,0),0,1,1)*OFFSET('Filtr dle měsíce'!AU$5,MATCH('Filtr dle měsíce'!$A292,'Filtr dle měsíce'!$AC$6:$AC$297,0),0,1,1),""),"")</f>
        <v/>
      </c>
      <c r="BH293" s="79" t="str">
        <f ca="1">IF(IFERROR(OFFSET('Filtr dle měsíce'!AV$5,MATCH('Filtr dle měsíce'!$A292,'Filtr dle měsíce'!$AC$6:$AC$297,0),0,1,1)*OFFSET('Filtr dle měsíce'!AV$5,MATCH('Filtr dle měsíce'!$A292,'Filtr dle měsíce'!$AC$6:$AC$297,0),0,1,1),"")&gt;0,IFERROR(OFFSET('Filtr dle měsíce'!AV$5,MATCH('Filtr dle měsíce'!$A292,'Filtr dle měsíce'!$AC$6:$AC$297,0),0,1,1)*OFFSET('Filtr dle měsíce'!AV$5,MATCH('Filtr dle měsíce'!$A292,'Filtr dle měsíce'!$AC$6:$AC$297,0),0,1,1),""),"")</f>
        <v/>
      </c>
      <c r="BI293" s="79" t="str">
        <f ca="1">IF(IFERROR(OFFSET('Filtr dle měsíce'!AW$5,MATCH('Filtr dle měsíce'!$A292,'Filtr dle měsíce'!$AC$6:$AC$297,0),0,1,1)*OFFSET('Filtr dle měsíce'!AW$5,MATCH('Filtr dle měsíce'!$A292,'Filtr dle měsíce'!$AC$6:$AC$297,0),0,1,1),"")&gt;0,IFERROR(OFFSET('Filtr dle měsíce'!AW$5,MATCH('Filtr dle měsíce'!$A292,'Filtr dle měsíce'!$AC$6:$AC$297,0),0,1,1)*OFFSET('Filtr dle měsíce'!AW$5,MATCH('Filtr dle měsíce'!$A292,'Filtr dle měsíce'!$AC$6:$AC$297,0),0,1,1),""),"")</f>
        <v/>
      </c>
      <c r="BJ293" s="79" t="str">
        <f ca="1">IF(IFERROR(OFFSET('Filtr dle měsíce'!AX$5,MATCH('Filtr dle měsíce'!$A292,'Filtr dle měsíce'!$AC$6:$AC$297,0),0,1,1)*OFFSET('Filtr dle měsíce'!AX$5,MATCH('Filtr dle měsíce'!$A292,'Filtr dle měsíce'!$AC$6:$AC$297,0),0,1,1),"")&gt;0,IFERROR(OFFSET('Filtr dle měsíce'!AX$5,MATCH('Filtr dle měsíce'!$A292,'Filtr dle měsíce'!$AC$6:$AC$297,0),0,1,1)*OFFSET('Filtr dle měsíce'!AX$5,MATCH('Filtr dle měsíce'!$A292,'Filtr dle měsíce'!$AC$6:$AC$297,0),0,1,1),""),"")</f>
        <v/>
      </c>
      <c r="BK293" s="79" t="str">
        <f ca="1">IF(IFERROR(OFFSET('Filtr dle měsíce'!AY$5,MATCH('Filtr dle měsíce'!$A292,'Filtr dle měsíce'!$AC$6:$AC$297,0),0,1,1)*OFFSET('Filtr dle měsíce'!AY$5,MATCH('Filtr dle měsíce'!$A292,'Filtr dle měsíce'!$AC$6:$AC$297,0),0,1,1),"")&gt;0,IFERROR(OFFSET('Filtr dle měsíce'!AY$5,MATCH('Filtr dle měsíce'!$A292,'Filtr dle měsíce'!$AC$6:$AC$297,0),0,1,1)*OFFSET('Filtr dle měsíce'!AY$5,MATCH('Filtr dle měsíce'!$A292,'Filtr dle měsíce'!$AC$6:$AC$297,0),0,1,1),""),"")</f>
        <v/>
      </c>
      <c r="BL293" s="79" t="str">
        <f ca="1">IF(IFERROR(OFFSET('Filtr dle měsíce'!AZ$5,MATCH('Filtr dle měsíce'!$A292,'Filtr dle měsíce'!$AC$6:$AC$297,0),0,1,1)*OFFSET('Filtr dle měsíce'!AZ$5,MATCH('Filtr dle měsíce'!$A292,'Filtr dle měsíce'!$AC$6:$AC$297,0),0,1,1),"")&gt;0,IFERROR(OFFSET('Filtr dle měsíce'!AZ$5,MATCH('Filtr dle měsíce'!$A292,'Filtr dle měsíce'!$AC$6:$AC$297,0),0,1,1)*OFFSET('Filtr dle měsíce'!AZ$5,MATCH('Filtr dle měsíce'!$A292,'Filtr dle měsíce'!$AC$6:$AC$297,0),0,1,1),""),"")</f>
        <v/>
      </c>
      <c r="BM293" s="79" t="str">
        <f ca="1">IF(IFERROR(OFFSET('Filtr dle měsíce'!BA$5,MATCH('Filtr dle měsíce'!$A292,'Filtr dle měsíce'!$AC$6:$AC$297,0),0,1,1)*OFFSET('Filtr dle měsíce'!BA$5,MATCH('Filtr dle měsíce'!$A292,'Filtr dle měsíce'!$AC$6:$AC$297,0),0,1,1),"")&gt;0,IFERROR(OFFSET('Filtr dle měsíce'!BA$5,MATCH('Filtr dle měsíce'!$A292,'Filtr dle měsíce'!$AC$6:$AC$297,0),0,1,1)*OFFSET('Filtr dle měsíce'!BA$5,MATCH('Filtr dle měsíce'!$A292,'Filtr dle měsíce'!$AC$6:$AC$297,0),0,1,1),""),"")</f>
        <v/>
      </c>
      <c r="BN293" s="79" t="str">
        <f ca="1">IF(IFERROR(OFFSET('Filtr dle měsíce'!BB$5,MATCH('Filtr dle měsíce'!$A292,'Filtr dle měsíce'!$AC$6:$AC$297,0),0,1,1)*OFFSET('Filtr dle měsíce'!BB$5,MATCH('Filtr dle měsíce'!$A292,'Filtr dle měsíce'!$AC$6:$AC$297,0),0,1,1),"")&gt;0,IFERROR(OFFSET('Filtr dle měsíce'!BB$5,MATCH('Filtr dle měsíce'!$A292,'Filtr dle měsíce'!$AC$6:$AC$297,0),0,1,1)*OFFSET('Filtr dle měsíce'!BB$5,MATCH('Filtr dle měsíce'!$A292,'Filtr dle měsíce'!$AC$6:$AC$297,0),0,1,1),""),"")</f>
        <v/>
      </c>
      <c r="BO293" s="79" t="str">
        <f ca="1">IF(IFERROR(OFFSET('Filtr dle měsíce'!BC$5,MATCH('Filtr dle měsíce'!$A292,'Filtr dle měsíce'!$AC$6:$AC$297,0),0,1,1)*OFFSET('Filtr dle měsíce'!BC$5,MATCH('Filtr dle měsíce'!$A292,'Filtr dle měsíce'!$AC$6:$AC$297,0),0,1,1),"")&gt;0,IFERROR(OFFSET('Filtr dle měsíce'!BC$5,MATCH('Filtr dle měsíce'!$A292,'Filtr dle měsíce'!$AC$6:$AC$297,0),0,1,1)*OFFSET('Filtr dle měsíce'!BC$5,MATCH('Filtr dle měsíce'!$A292,'Filtr dle měsíce'!$AC$6:$AC$297,0),0,1,1),""),"")</f>
        <v/>
      </c>
      <c r="BP293" s="79"/>
      <c r="BQ293" s="79"/>
    </row>
    <row r="294" spans="1:69" ht="14.25" customHeight="1" x14ac:dyDescent="0.4">
      <c r="A294" s="51">
        <v>290</v>
      </c>
      <c r="B294" s="74" t="str">
        <f ca="1">IFERROR(TEXT(OFFSET('Tabulka klientů 2023'!$C$7,MATCH('Filtr dle měsíce'!A294,'Filtr dle měsíce'!$AC$6:$AC$297,0),0,1,1),""),"")</f>
        <v/>
      </c>
      <c r="C294" s="75" t="str">
        <f ca="1">IF(IFERROR(OFFSET('Tabulka klientů 2023'!$Q$7,MATCH('Filtr dle měsíce'!A294,'Filtr dle měsíce'!$AC$6:$AC$297,0),0,1,1)*OFFSET('Filtr dle měsíce'!$Q$5,MATCH('Filtr dle měsíce'!A294,'Filtr dle měsíce'!$AC$6:$AC$297,0),0,1,1),"")&gt;0,IFERROR(OFFSET('Tabulka klientů 2023'!$Q$7,MATCH('Filtr dle měsíce'!A294,'Filtr dle měsíce'!$AC$6:$AC$297,0),0,1,1)*OFFSET('Filtr dle měsíce'!$Q$5,MATCH('Filtr dle měsíce'!A294,'Filtr dle měsíce'!$AC$6:$AC$297,0),0,1,1),""),"")</f>
        <v/>
      </c>
      <c r="D294" s="76" t="str">
        <f ca="1">IF(IFERROR(OFFSET('Tabulka klientů 2023'!$T$7,MATCH('Filtr dle měsíce'!A294,'Filtr dle měsíce'!$AC$6:$AC$297,0),0,1,1)*OFFSET('Filtr dle měsíce'!$R$5,MATCH('Filtr dle měsíce'!A294,'Filtr dle měsíce'!$AC$6:$AC$297,0),0,1,1),"")&gt;0,IFERROR(OFFSET('Tabulka klientů 2023'!$T$7,MATCH('Filtr dle měsíce'!A294,'Filtr dle měsíce'!$AC$6:$AC$297,0),0,1,1)*OFFSET('Filtr dle měsíce'!$R$5,MATCH('Filtr dle měsíce'!A294,'Filtr dle měsíce'!$AC$6:$AC$297,0),0,1,1),""),"")</f>
        <v/>
      </c>
      <c r="E294" s="75" t="str">
        <f ca="1">IF(IFERROR(OFFSET('Tabulka klientů 2023'!$W$7,MATCH('Filtr dle měsíce'!A294,'Filtr dle měsíce'!$AC$6:$AC$297,0),0,1,1)*OFFSET('Filtr dle měsíce'!$S$5,MATCH('Filtr dle měsíce'!A294,'Filtr dle měsíce'!$AC$6:$AC$297,0),0,1,1),"")&gt;0,IFERROR(OFFSET('Tabulka klientů 2023'!$W$7,MATCH('Filtr dle měsíce'!A294,'Filtr dle měsíce'!$AC$6:$AC$297,0),0,1,1)*OFFSET('Filtr dle měsíce'!$S$5,MATCH('Filtr dle měsíce'!A294,'Filtr dle měsíce'!$AC$6:$AC$297,0),0,1,1),""),"")</f>
        <v/>
      </c>
      <c r="F294" s="76" t="str">
        <f ca="1">IF(IFERROR(OFFSET('Tabulka klientů 2023'!$Z$7,MATCH('Filtr dle měsíce'!A294,'Filtr dle měsíce'!$AC$6:$AC$297,0),0,1,1)*OFFSET('Filtr dle měsíce'!$T$5,MATCH('Filtr dle měsíce'!A294,'Filtr dle měsíce'!$AC$6:$AC$297,0),0,1,1),"")&gt;0,IFERROR(OFFSET('Tabulka klientů 2023'!$Z$7,MATCH('Filtr dle měsíce'!A294,'Filtr dle měsíce'!$AC$6:$AC$297,0),0,1,1)*OFFSET('Filtr dle měsíce'!$T$5,MATCH('Filtr dle měsíce'!A294,'Filtr dle měsíce'!$AC$6:$AC$297,0),0,1,1),""),"")</f>
        <v/>
      </c>
      <c r="G294" s="75" t="str">
        <f ca="1">IF(IFERROR(OFFSET('Tabulka klientů 2023'!$AC$7,MATCH('Filtr dle měsíce'!A294,'Filtr dle měsíce'!$AC$6:$AC$297,0),0,1,1)*OFFSET('Filtr dle měsíce'!$U$5,MATCH('Filtr dle měsíce'!A294,'Filtr dle měsíce'!$AC$6:$AC$297,0),0,1,1),"")&gt;0,IFERROR(OFFSET('Tabulka klientů 2023'!$AC$7,MATCH('Filtr dle měsíce'!A294,'Filtr dle měsíce'!$AC$6:$AC$297,0),0,1,1)*OFFSET('Filtr dle měsíce'!$U$5,MATCH('Filtr dle měsíce'!A294,'Filtr dle měsíce'!$AC$6:$AC$297,0),0,1,1),""),"")</f>
        <v/>
      </c>
      <c r="H294" s="76" t="str">
        <f ca="1">IF(IFERROR(OFFSET('Tabulka klientů 2023'!$AF$7,MATCH('Filtr dle měsíce'!A294,'Filtr dle měsíce'!$AC$6:$AC$297,0),0,1,1)*OFFSET('Filtr dle měsíce'!$V$5,MATCH('Filtr dle měsíce'!A294,'Filtr dle měsíce'!$AC$6:$AC$297,0),0,1,1),"")&gt;0,IFERROR(OFFSET('Tabulka klientů 2023'!$AF$7,MATCH('Filtr dle měsíce'!A294,'Filtr dle měsíce'!$AC$6:$AC$297,0),0,1,1)*OFFSET('Filtr dle měsíce'!$V$5,MATCH('Filtr dle měsíce'!A294,'Filtr dle měsíce'!$AC$6:$AC$297,0),0,1,1),""),"")</f>
        <v/>
      </c>
      <c r="I294" s="75" t="str">
        <f ca="1">IF(IFERROR(OFFSET('Tabulka klientů 2023'!$AI$7,MATCH('Filtr dle měsíce'!A294,'Filtr dle měsíce'!$AC$6:$AC$297,0),0,1,1)*OFFSET('Filtr dle měsíce'!$W$5,MATCH('Filtr dle měsíce'!A294,'Filtr dle měsíce'!$AC$6:$AC$297,0),0,1,1),"")&gt;0,IFERROR(OFFSET('Tabulka klientů 2023'!$AI$7,MATCH('Filtr dle měsíce'!A294,'Filtr dle měsíce'!$AC$6:$AC$297,0),0,1,1)*OFFSET('Filtr dle měsíce'!$W$5,MATCH('Filtr dle měsíce'!A294,'Filtr dle měsíce'!$AC$6:$AC$297,0),0,1,1),""),"")</f>
        <v/>
      </c>
      <c r="J294" s="76" t="str">
        <f ca="1">IF(IFERROR(OFFSET('Tabulka klientů 2023'!$AL$7,MATCH('Filtr dle měsíce'!A294,'Filtr dle měsíce'!$AC$6:$AC$297,0),0,1,1)*OFFSET('Filtr dle měsíce'!$X$5,MATCH('Filtr dle měsíce'!A294,'Filtr dle měsíce'!$AC$6:$AC$297,0),0,1,1),"")&gt;0,IFERROR(OFFSET('Tabulka klientů 2023'!$AL$7,MATCH('Filtr dle měsíce'!A294,'Filtr dle měsíce'!$AC$6:$AC$297,0),0,1,1)*OFFSET('Filtr dle měsíce'!$X$5,MATCH('Filtr dle měsíce'!A294,'Filtr dle měsíce'!$AC$6:$AC$297,0),0,1,1),""),"")</f>
        <v/>
      </c>
      <c r="K294" s="75" t="str">
        <f ca="1">IF(IFERROR(OFFSET('Tabulka klientů 2023'!$AO$7,MATCH('Filtr dle měsíce'!A294,'Filtr dle měsíce'!$AC$6:$AC$297,0),0,1,1)*OFFSET('Filtr dle měsíce'!$Y$5,MATCH('Filtr dle měsíce'!A294,'Filtr dle měsíce'!$AC$6:$AC$297,0),0,1,1),"")&gt;0,IFERROR(OFFSET('Tabulka klientů 2023'!$AO$7,MATCH('Filtr dle měsíce'!A294,'Filtr dle měsíce'!$AC$6:$AC$297,0),0,1,1)*OFFSET('Filtr dle měsíce'!$Y$5,MATCH('Filtr dle měsíce'!A294,'Filtr dle měsíce'!$AC$6:$AC$297,0),0,1,1),""),"")</f>
        <v/>
      </c>
      <c r="L294" s="76" t="str">
        <f ca="1">IF(IFERROR(OFFSET('Tabulka klientů 2023'!$AR$7,MATCH('Filtr dle měsíce'!A294,'Filtr dle měsíce'!$AC$6:$AC$297,0),0,1,1)*OFFSET('Filtr dle měsíce'!$Z$5,MATCH('Filtr dle měsíce'!A294,'Filtr dle měsíce'!$AC$6:$AC$297,0),0,1,1),"")&gt;0,IFERROR(OFFSET('Tabulka klientů 2023'!$AR$7,MATCH('Filtr dle měsíce'!A294,'Filtr dle měsíce'!$AC$6:$AC$297,0),0,1,1)*OFFSET('Filtr dle měsíce'!$Z$5,MATCH('Filtr dle měsíce'!A294,'Filtr dle měsíce'!$AC$6:$AC$297,0),0,1,1),""),"")</f>
        <v/>
      </c>
      <c r="M294" s="77" t="str">
        <f ca="1">IF(IFERROR(OFFSET('Tabulka klientů 2023'!$AU$7,MATCH('Filtr dle měsíce'!A294,'Filtr dle měsíce'!$AC$6:$AC$297,0),0,1,1)*OFFSET('Filtr dle měsíce'!$AA$5,MATCH('Filtr dle měsíce'!A294,'Filtr dle měsíce'!$AC$6:$AC$297,0),0,1,1),"")&gt;0,IFERROR(OFFSET('Tabulka klientů 2023'!$AU$7,MATCH('Filtr dle měsíce'!A294,'Filtr dle měsíce'!$AC$6:$AC$297,0),0,1,1)*OFFSET('Filtr dle měsíce'!$AA$5,MATCH('Filtr dle měsíce'!A294,'Filtr dle měsíce'!$AC$6:$AC$297,0),0,1,1),""),"")</f>
        <v/>
      </c>
      <c r="N294" s="78" t="str">
        <f t="shared" ca="1" si="510"/>
        <v/>
      </c>
      <c r="Q294" s="51">
        <f>IF('Tabulka klientů 2023'!R296='Filtr dle měsíce'!$C$1,1,0)</f>
        <v>0</v>
      </c>
      <c r="R294" s="51">
        <f>IF('Tabulka klientů 2023'!U296='Filtr dle měsíce'!$C$1,1,0)</f>
        <v>0</v>
      </c>
      <c r="S294" s="51">
        <f>IF('Tabulka klientů 2023'!X296='Filtr dle měsíce'!$C$1,1,0)</f>
        <v>0</v>
      </c>
      <c r="T294" s="51">
        <f>IF('Tabulka klientů 2023'!AA296='Filtr dle měsíce'!$C$1,1,0)</f>
        <v>0</v>
      </c>
      <c r="U294" s="51">
        <f>IF('Tabulka klientů 2023'!AD296='Filtr dle měsíce'!$C$1,1,0)</f>
        <v>0</v>
      </c>
      <c r="V294" s="51">
        <f>IF('Tabulka klientů 2023'!AG296='Filtr dle měsíce'!$C$1,1,0)</f>
        <v>0</v>
      </c>
      <c r="W294" s="51">
        <f>IF('Tabulka klientů 2023'!AJ296='Filtr dle měsíce'!$C$1,1,0)</f>
        <v>0</v>
      </c>
      <c r="X294" s="1">
        <f>IF('Tabulka klientů 2023'!AM296='Filtr dle měsíce'!$C$1,1,0)</f>
        <v>0</v>
      </c>
      <c r="Y294" s="1">
        <f>IF('Tabulka klientů 2023'!AP296='Filtr dle měsíce'!$C$1,1,0)</f>
        <v>0</v>
      </c>
      <c r="Z294" s="1">
        <f>IF('Tabulka klientů 2023'!AS296='Filtr dle měsíce'!$C$1,1,0)</f>
        <v>0</v>
      </c>
      <c r="AA294" s="1">
        <f>IF('Tabulka klientů 2023'!AV296='Filtr dle měsíce'!$C$1,1,0)</f>
        <v>0</v>
      </c>
      <c r="AB294" s="1">
        <f t="shared" si="513"/>
        <v>0</v>
      </c>
      <c r="AC294" s="1">
        <f t="shared" si="514"/>
        <v>0</v>
      </c>
      <c r="AE294" s="51">
        <f>IF('Tabulka klientů 2023'!S296="ANO",1,0)</f>
        <v>0</v>
      </c>
      <c r="AF294" s="51">
        <f>IF('Tabulka klientů 2023'!V296="ANO",1,0)</f>
        <v>0</v>
      </c>
      <c r="AG294" s="51">
        <f>IF('Tabulka klientů 2023'!Y296="ANO",1,0)</f>
        <v>0</v>
      </c>
      <c r="AH294" s="51">
        <f>IF('Tabulka klientů 2023'!AB296="ANO",1,0)</f>
        <v>0</v>
      </c>
      <c r="AI294" s="51">
        <f>IF('Tabulka klientů 2023'!AE296="ANO",1,0)</f>
        <v>0</v>
      </c>
      <c r="AJ294" s="51">
        <f>IF('Tabulka klientů 2023'!AH296="ANO",1,0)</f>
        <v>0</v>
      </c>
      <c r="AK294" s="51">
        <f>IF('Tabulka klientů 2023'!AK296="ANO",1,0)</f>
        <v>0</v>
      </c>
      <c r="AL294" s="51">
        <f>IF('Tabulka klientů 2023'!AN296="ANO",1,0)</f>
        <v>0</v>
      </c>
      <c r="AM294" s="51">
        <f>IF('Tabulka klientů 2023'!AQ296="ANO",1,0)</f>
        <v>0</v>
      </c>
      <c r="AN294" s="51">
        <f>IF('Tabulka klientů 2023'!AT296="ANO",1,0)</f>
        <v>0</v>
      </c>
      <c r="AO294" s="51">
        <f>IF('Tabulka klientů 2023'!AW296="ANO",1,0)</f>
        <v>0</v>
      </c>
      <c r="AP294" s="51" t="e">
        <f t="shared" ref="AP294:AQ294" si="581">#N/A</f>
        <v>#N/A</v>
      </c>
      <c r="AQ294" s="51" t="e">
        <f t="shared" si="581"/>
        <v>#N/A</v>
      </c>
      <c r="AR294" s="51"/>
      <c r="AS294" s="1">
        <f t="shared" ref="AS294:BC294" si="582">SUM(Q294+AE294)</f>
        <v>0</v>
      </c>
      <c r="AT294" s="1">
        <f t="shared" si="582"/>
        <v>0</v>
      </c>
      <c r="AU294" s="1">
        <f t="shared" si="582"/>
        <v>0</v>
      </c>
      <c r="AV294" s="1">
        <f t="shared" si="582"/>
        <v>0</v>
      </c>
      <c r="AW294" s="1">
        <f t="shared" si="582"/>
        <v>0</v>
      </c>
      <c r="AX294" s="1">
        <f t="shared" si="582"/>
        <v>0</v>
      </c>
      <c r="AY294" s="1">
        <f t="shared" si="582"/>
        <v>0</v>
      </c>
      <c r="AZ294" s="1">
        <f t="shared" si="582"/>
        <v>0</v>
      </c>
      <c r="BA294" s="1">
        <f t="shared" si="582"/>
        <v>0</v>
      </c>
      <c r="BB294" s="1">
        <f t="shared" si="582"/>
        <v>0</v>
      </c>
      <c r="BC294" s="1">
        <f t="shared" si="582"/>
        <v>0</v>
      </c>
      <c r="BD294" s="1"/>
      <c r="BE294" s="79" t="str">
        <f ca="1">IF(IFERROR(OFFSET('Filtr dle měsíce'!AS$5,MATCH('Filtr dle měsíce'!$A293,'Filtr dle měsíce'!$AC$6:$AC$297,0),0,1,1)*OFFSET('Filtr dle měsíce'!AS$5,MATCH('Filtr dle měsíce'!$A293,'Filtr dle měsíce'!$AC$6:$AC$297,0),0,1,1),"")&gt;0,IFERROR(OFFSET('Filtr dle měsíce'!AS$5,MATCH('Filtr dle měsíce'!$A293,'Filtr dle měsíce'!$AC$6:$AC$297,0),0,1,1)*OFFSET('Filtr dle měsíce'!AS$5,MATCH('Filtr dle měsíce'!$A293,'Filtr dle měsíce'!$AC$6:$AC$297,0),0,1,1),""),"")</f>
        <v/>
      </c>
      <c r="BF294" s="79" t="str">
        <f ca="1">IF(IFERROR(OFFSET('Filtr dle měsíce'!AT$5,MATCH('Filtr dle měsíce'!$A293,'Filtr dle měsíce'!$AC$6:$AC$297,0),0,1,1)*OFFSET('Filtr dle měsíce'!AT$5,MATCH('Filtr dle měsíce'!$A293,'Filtr dle měsíce'!$AC$6:$AC$297,0),0,1,1),"")&gt;0,IFERROR(OFFSET('Filtr dle měsíce'!AT$5,MATCH('Filtr dle měsíce'!$A293,'Filtr dle měsíce'!$AC$6:$AC$297,0),0,1,1)*OFFSET('Filtr dle měsíce'!AT$5,MATCH('Filtr dle měsíce'!$A293,'Filtr dle měsíce'!$AC$6:$AC$297,0),0,1,1),""),"")</f>
        <v/>
      </c>
      <c r="BG294" s="79" t="str">
        <f ca="1">IF(IFERROR(OFFSET('Filtr dle měsíce'!AU$5,MATCH('Filtr dle měsíce'!$A293,'Filtr dle měsíce'!$AC$6:$AC$297,0),0,1,1)*OFFSET('Filtr dle měsíce'!AU$5,MATCH('Filtr dle měsíce'!$A293,'Filtr dle měsíce'!$AC$6:$AC$297,0),0,1,1),"")&gt;0,IFERROR(OFFSET('Filtr dle měsíce'!AU$5,MATCH('Filtr dle měsíce'!$A293,'Filtr dle měsíce'!$AC$6:$AC$297,0),0,1,1)*OFFSET('Filtr dle měsíce'!AU$5,MATCH('Filtr dle měsíce'!$A293,'Filtr dle měsíce'!$AC$6:$AC$297,0),0,1,1),""),"")</f>
        <v/>
      </c>
      <c r="BH294" s="79" t="str">
        <f ca="1">IF(IFERROR(OFFSET('Filtr dle měsíce'!AV$5,MATCH('Filtr dle měsíce'!$A293,'Filtr dle měsíce'!$AC$6:$AC$297,0),0,1,1)*OFFSET('Filtr dle měsíce'!AV$5,MATCH('Filtr dle měsíce'!$A293,'Filtr dle měsíce'!$AC$6:$AC$297,0),0,1,1),"")&gt;0,IFERROR(OFFSET('Filtr dle měsíce'!AV$5,MATCH('Filtr dle měsíce'!$A293,'Filtr dle měsíce'!$AC$6:$AC$297,0),0,1,1)*OFFSET('Filtr dle měsíce'!AV$5,MATCH('Filtr dle měsíce'!$A293,'Filtr dle měsíce'!$AC$6:$AC$297,0),0,1,1),""),"")</f>
        <v/>
      </c>
      <c r="BI294" s="79" t="str">
        <f ca="1">IF(IFERROR(OFFSET('Filtr dle měsíce'!AW$5,MATCH('Filtr dle měsíce'!$A293,'Filtr dle měsíce'!$AC$6:$AC$297,0),0,1,1)*OFFSET('Filtr dle měsíce'!AW$5,MATCH('Filtr dle měsíce'!$A293,'Filtr dle měsíce'!$AC$6:$AC$297,0),0,1,1),"")&gt;0,IFERROR(OFFSET('Filtr dle měsíce'!AW$5,MATCH('Filtr dle měsíce'!$A293,'Filtr dle měsíce'!$AC$6:$AC$297,0),0,1,1)*OFFSET('Filtr dle měsíce'!AW$5,MATCH('Filtr dle měsíce'!$A293,'Filtr dle měsíce'!$AC$6:$AC$297,0),0,1,1),""),"")</f>
        <v/>
      </c>
      <c r="BJ294" s="79" t="str">
        <f ca="1">IF(IFERROR(OFFSET('Filtr dle měsíce'!AX$5,MATCH('Filtr dle měsíce'!$A293,'Filtr dle měsíce'!$AC$6:$AC$297,0),0,1,1)*OFFSET('Filtr dle měsíce'!AX$5,MATCH('Filtr dle měsíce'!$A293,'Filtr dle měsíce'!$AC$6:$AC$297,0),0,1,1),"")&gt;0,IFERROR(OFFSET('Filtr dle měsíce'!AX$5,MATCH('Filtr dle měsíce'!$A293,'Filtr dle měsíce'!$AC$6:$AC$297,0),0,1,1)*OFFSET('Filtr dle měsíce'!AX$5,MATCH('Filtr dle měsíce'!$A293,'Filtr dle měsíce'!$AC$6:$AC$297,0),0,1,1),""),"")</f>
        <v/>
      </c>
      <c r="BK294" s="79" t="str">
        <f ca="1">IF(IFERROR(OFFSET('Filtr dle měsíce'!AY$5,MATCH('Filtr dle měsíce'!$A293,'Filtr dle měsíce'!$AC$6:$AC$297,0),0,1,1)*OFFSET('Filtr dle měsíce'!AY$5,MATCH('Filtr dle měsíce'!$A293,'Filtr dle měsíce'!$AC$6:$AC$297,0),0,1,1),"")&gt;0,IFERROR(OFFSET('Filtr dle měsíce'!AY$5,MATCH('Filtr dle měsíce'!$A293,'Filtr dle měsíce'!$AC$6:$AC$297,0),0,1,1)*OFFSET('Filtr dle měsíce'!AY$5,MATCH('Filtr dle měsíce'!$A293,'Filtr dle měsíce'!$AC$6:$AC$297,0),0,1,1),""),"")</f>
        <v/>
      </c>
      <c r="BL294" s="79" t="str">
        <f ca="1">IF(IFERROR(OFFSET('Filtr dle měsíce'!AZ$5,MATCH('Filtr dle měsíce'!$A293,'Filtr dle měsíce'!$AC$6:$AC$297,0),0,1,1)*OFFSET('Filtr dle měsíce'!AZ$5,MATCH('Filtr dle měsíce'!$A293,'Filtr dle měsíce'!$AC$6:$AC$297,0),0,1,1),"")&gt;0,IFERROR(OFFSET('Filtr dle měsíce'!AZ$5,MATCH('Filtr dle měsíce'!$A293,'Filtr dle měsíce'!$AC$6:$AC$297,0),0,1,1)*OFFSET('Filtr dle měsíce'!AZ$5,MATCH('Filtr dle měsíce'!$A293,'Filtr dle měsíce'!$AC$6:$AC$297,0),0,1,1),""),"")</f>
        <v/>
      </c>
      <c r="BM294" s="79" t="str">
        <f ca="1">IF(IFERROR(OFFSET('Filtr dle měsíce'!BA$5,MATCH('Filtr dle měsíce'!$A293,'Filtr dle měsíce'!$AC$6:$AC$297,0),0,1,1)*OFFSET('Filtr dle měsíce'!BA$5,MATCH('Filtr dle měsíce'!$A293,'Filtr dle měsíce'!$AC$6:$AC$297,0),0,1,1),"")&gt;0,IFERROR(OFFSET('Filtr dle měsíce'!BA$5,MATCH('Filtr dle měsíce'!$A293,'Filtr dle měsíce'!$AC$6:$AC$297,0),0,1,1)*OFFSET('Filtr dle měsíce'!BA$5,MATCH('Filtr dle měsíce'!$A293,'Filtr dle měsíce'!$AC$6:$AC$297,0),0,1,1),""),"")</f>
        <v/>
      </c>
      <c r="BN294" s="79" t="str">
        <f ca="1">IF(IFERROR(OFFSET('Filtr dle měsíce'!BB$5,MATCH('Filtr dle měsíce'!$A293,'Filtr dle měsíce'!$AC$6:$AC$297,0),0,1,1)*OFFSET('Filtr dle měsíce'!BB$5,MATCH('Filtr dle měsíce'!$A293,'Filtr dle měsíce'!$AC$6:$AC$297,0),0,1,1),"")&gt;0,IFERROR(OFFSET('Filtr dle měsíce'!BB$5,MATCH('Filtr dle měsíce'!$A293,'Filtr dle měsíce'!$AC$6:$AC$297,0),0,1,1)*OFFSET('Filtr dle měsíce'!BB$5,MATCH('Filtr dle měsíce'!$A293,'Filtr dle měsíce'!$AC$6:$AC$297,0),0,1,1),""),"")</f>
        <v/>
      </c>
      <c r="BO294" s="79" t="str">
        <f ca="1">IF(IFERROR(OFFSET('Filtr dle měsíce'!BC$5,MATCH('Filtr dle měsíce'!$A293,'Filtr dle měsíce'!$AC$6:$AC$297,0),0,1,1)*OFFSET('Filtr dle měsíce'!BC$5,MATCH('Filtr dle měsíce'!$A293,'Filtr dle měsíce'!$AC$6:$AC$297,0),0,1,1),"")&gt;0,IFERROR(OFFSET('Filtr dle měsíce'!BC$5,MATCH('Filtr dle měsíce'!$A293,'Filtr dle měsíce'!$AC$6:$AC$297,0),0,1,1)*OFFSET('Filtr dle měsíce'!BC$5,MATCH('Filtr dle měsíce'!$A293,'Filtr dle měsíce'!$AC$6:$AC$297,0),0,1,1),""),"")</f>
        <v/>
      </c>
      <c r="BP294" s="79"/>
      <c r="BQ294" s="79"/>
    </row>
    <row r="295" spans="1:69" ht="14.25" customHeight="1" x14ac:dyDescent="0.4">
      <c r="A295" s="51">
        <v>291</v>
      </c>
      <c r="B295" s="74" t="str">
        <f ca="1">IFERROR(TEXT(OFFSET('Tabulka klientů 2023'!$C$7,MATCH('Filtr dle měsíce'!A295,'Filtr dle měsíce'!$AC$6:$AC$297,0),0,1,1),""),"")</f>
        <v/>
      </c>
      <c r="C295" s="75" t="str">
        <f ca="1">IF(IFERROR(OFFSET('Tabulka klientů 2023'!$Q$7,MATCH('Filtr dle měsíce'!A295,'Filtr dle měsíce'!$AC$6:$AC$297,0),0,1,1)*OFFSET('Filtr dle měsíce'!$Q$5,MATCH('Filtr dle měsíce'!A295,'Filtr dle měsíce'!$AC$6:$AC$297,0),0,1,1),"")&gt;0,IFERROR(OFFSET('Tabulka klientů 2023'!$Q$7,MATCH('Filtr dle měsíce'!A295,'Filtr dle měsíce'!$AC$6:$AC$297,0),0,1,1)*OFFSET('Filtr dle měsíce'!$Q$5,MATCH('Filtr dle měsíce'!A295,'Filtr dle měsíce'!$AC$6:$AC$297,0),0,1,1),""),"")</f>
        <v/>
      </c>
      <c r="D295" s="76" t="str">
        <f ca="1">IF(IFERROR(OFFSET('Tabulka klientů 2023'!$T$7,MATCH('Filtr dle měsíce'!A295,'Filtr dle měsíce'!$AC$6:$AC$297,0),0,1,1)*OFFSET('Filtr dle měsíce'!$R$5,MATCH('Filtr dle měsíce'!A295,'Filtr dle měsíce'!$AC$6:$AC$297,0),0,1,1),"")&gt;0,IFERROR(OFFSET('Tabulka klientů 2023'!$T$7,MATCH('Filtr dle měsíce'!A295,'Filtr dle měsíce'!$AC$6:$AC$297,0),0,1,1)*OFFSET('Filtr dle měsíce'!$R$5,MATCH('Filtr dle měsíce'!A295,'Filtr dle měsíce'!$AC$6:$AC$297,0),0,1,1),""),"")</f>
        <v/>
      </c>
      <c r="E295" s="75" t="str">
        <f ca="1">IF(IFERROR(OFFSET('Tabulka klientů 2023'!$W$7,MATCH('Filtr dle měsíce'!A295,'Filtr dle měsíce'!$AC$6:$AC$297,0),0,1,1)*OFFSET('Filtr dle měsíce'!$S$5,MATCH('Filtr dle měsíce'!A295,'Filtr dle měsíce'!$AC$6:$AC$297,0),0,1,1),"")&gt;0,IFERROR(OFFSET('Tabulka klientů 2023'!$W$7,MATCH('Filtr dle měsíce'!A295,'Filtr dle měsíce'!$AC$6:$AC$297,0),0,1,1)*OFFSET('Filtr dle měsíce'!$S$5,MATCH('Filtr dle měsíce'!A295,'Filtr dle měsíce'!$AC$6:$AC$297,0),0,1,1),""),"")</f>
        <v/>
      </c>
      <c r="F295" s="76" t="str">
        <f ca="1">IF(IFERROR(OFFSET('Tabulka klientů 2023'!$Z$7,MATCH('Filtr dle měsíce'!A295,'Filtr dle měsíce'!$AC$6:$AC$297,0),0,1,1)*OFFSET('Filtr dle měsíce'!$T$5,MATCH('Filtr dle měsíce'!A295,'Filtr dle měsíce'!$AC$6:$AC$297,0),0,1,1),"")&gt;0,IFERROR(OFFSET('Tabulka klientů 2023'!$Z$7,MATCH('Filtr dle měsíce'!A295,'Filtr dle měsíce'!$AC$6:$AC$297,0),0,1,1)*OFFSET('Filtr dle měsíce'!$T$5,MATCH('Filtr dle měsíce'!A295,'Filtr dle měsíce'!$AC$6:$AC$297,0),0,1,1),""),"")</f>
        <v/>
      </c>
      <c r="G295" s="75" t="str">
        <f ca="1">IF(IFERROR(OFFSET('Tabulka klientů 2023'!$AC$7,MATCH('Filtr dle měsíce'!A295,'Filtr dle měsíce'!$AC$6:$AC$297,0),0,1,1)*OFFSET('Filtr dle měsíce'!$U$5,MATCH('Filtr dle měsíce'!A295,'Filtr dle měsíce'!$AC$6:$AC$297,0),0,1,1),"")&gt;0,IFERROR(OFFSET('Tabulka klientů 2023'!$AC$7,MATCH('Filtr dle měsíce'!A295,'Filtr dle měsíce'!$AC$6:$AC$297,0),0,1,1)*OFFSET('Filtr dle měsíce'!$U$5,MATCH('Filtr dle měsíce'!A295,'Filtr dle měsíce'!$AC$6:$AC$297,0),0,1,1),""),"")</f>
        <v/>
      </c>
      <c r="H295" s="76" t="str">
        <f ca="1">IF(IFERROR(OFFSET('Tabulka klientů 2023'!$AF$7,MATCH('Filtr dle měsíce'!A295,'Filtr dle měsíce'!$AC$6:$AC$297,0),0,1,1)*OFFSET('Filtr dle měsíce'!$V$5,MATCH('Filtr dle měsíce'!A295,'Filtr dle měsíce'!$AC$6:$AC$297,0),0,1,1),"")&gt;0,IFERROR(OFFSET('Tabulka klientů 2023'!$AF$7,MATCH('Filtr dle měsíce'!A295,'Filtr dle měsíce'!$AC$6:$AC$297,0),0,1,1)*OFFSET('Filtr dle měsíce'!$V$5,MATCH('Filtr dle měsíce'!A295,'Filtr dle měsíce'!$AC$6:$AC$297,0),0,1,1),""),"")</f>
        <v/>
      </c>
      <c r="I295" s="75" t="str">
        <f ca="1">IF(IFERROR(OFFSET('Tabulka klientů 2023'!$AI$7,MATCH('Filtr dle měsíce'!A295,'Filtr dle měsíce'!$AC$6:$AC$297,0),0,1,1)*OFFSET('Filtr dle měsíce'!$W$5,MATCH('Filtr dle měsíce'!A295,'Filtr dle měsíce'!$AC$6:$AC$297,0),0,1,1),"")&gt;0,IFERROR(OFFSET('Tabulka klientů 2023'!$AI$7,MATCH('Filtr dle měsíce'!A295,'Filtr dle měsíce'!$AC$6:$AC$297,0),0,1,1)*OFFSET('Filtr dle měsíce'!$W$5,MATCH('Filtr dle měsíce'!A295,'Filtr dle měsíce'!$AC$6:$AC$297,0),0,1,1),""),"")</f>
        <v/>
      </c>
      <c r="J295" s="76" t="str">
        <f ca="1">IF(IFERROR(OFFSET('Tabulka klientů 2023'!$AL$7,MATCH('Filtr dle měsíce'!A295,'Filtr dle měsíce'!$AC$6:$AC$297,0),0,1,1)*OFFSET('Filtr dle měsíce'!$X$5,MATCH('Filtr dle měsíce'!A295,'Filtr dle měsíce'!$AC$6:$AC$297,0),0,1,1),"")&gt;0,IFERROR(OFFSET('Tabulka klientů 2023'!$AL$7,MATCH('Filtr dle měsíce'!A295,'Filtr dle měsíce'!$AC$6:$AC$297,0),0,1,1)*OFFSET('Filtr dle měsíce'!$X$5,MATCH('Filtr dle měsíce'!A295,'Filtr dle měsíce'!$AC$6:$AC$297,0),0,1,1),""),"")</f>
        <v/>
      </c>
      <c r="K295" s="75" t="str">
        <f ca="1">IF(IFERROR(OFFSET('Tabulka klientů 2023'!$AO$7,MATCH('Filtr dle měsíce'!A295,'Filtr dle měsíce'!$AC$6:$AC$297,0),0,1,1)*OFFSET('Filtr dle měsíce'!$Y$5,MATCH('Filtr dle měsíce'!A295,'Filtr dle měsíce'!$AC$6:$AC$297,0),0,1,1),"")&gt;0,IFERROR(OFFSET('Tabulka klientů 2023'!$AO$7,MATCH('Filtr dle měsíce'!A295,'Filtr dle měsíce'!$AC$6:$AC$297,0),0,1,1)*OFFSET('Filtr dle měsíce'!$Y$5,MATCH('Filtr dle měsíce'!A295,'Filtr dle měsíce'!$AC$6:$AC$297,0),0,1,1),""),"")</f>
        <v/>
      </c>
      <c r="L295" s="76" t="str">
        <f ca="1">IF(IFERROR(OFFSET('Tabulka klientů 2023'!$AR$7,MATCH('Filtr dle měsíce'!A295,'Filtr dle měsíce'!$AC$6:$AC$297,0),0,1,1)*OFFSET('Filtr dle měsíce'!$Z$5,MATCH('Filtr dle měsíce'!A295,'Filtr dle měsíce'!$AC$6:$AC$297,0),0,1,1),"")&gt;0,IFERROR(OFFSET('Tabulka klientů 2023'!$AR$7,MATCH('Filtr dle měsíce'!A295,'Filtr dle měsíce'!$AC$6:$AC$297,0),0,1,1)*OFFSET('Filtr dle měsíce'!$Z$5,MATCH('Filtr dle měsíce'!A295,'Filtr dle měsíce'!$AC$6:$AC$297,0),0,1,1),""),"")</f>
        <v/>
      </c>
      <c r="M295" s="77" t="str">
        <f ca="1">IF(IFERROR(OFFSET('Tabulka klientů 2023'!$AU$7,MATCH('Filtr dle měsíce'!A295,'Filtr dle měsíce'!$AC$6:$AC$297,0),0,1,1)*OFFSET('Filtr dle měsíce'!$AA$5,MATCH('Filtr dle měsíce'!A295,'Filtr dle měsíce'!$AC$6:$AC$297,0),0,1,1),"")&gt;0,IFERROR(OFFSET('Tabulka klientů 2023'!$AU$7,MATCH('Filtr dle měsíce'!A295,'Filtr dle měsíce'!$AC$6:$AC$297,0),0,1,1)*OFFSET('Filtr dle měsíce'!$AA$5,MATCH('Filtr dle měsíce'!A295,'Filtr dle měsíce'!$AC$6:$AC$297,0),0,1,1),""),"")</f>
        <v/>
      </c>
      <c r="N295" s="78" t="str">
        <f t="shared" ca="1" si="510"/>
        <v/>
      </c>
      <c r="Q295" s="51">
        <f>IF('Tabulka klientů 2023'!R297='Filtr dle měsíce'!$C$1,1,0)</f>
        <v>0</v>
      </c>
      <c r="R295" s="51">
        <f>IF('Tabulka klientů 2023'!U297='Filtr dle měsíce'!$C$1,1,0)</f>
        <v>0</v>
      </c>
      <c r="S295" s="51">
        <f>IF('Tabulka klientů 2023'!X297='Filtr dle měsíce'!$C$1,1,0)</f>
        <v>0</v>
      </c>
      <c r="T295" s="51">
        <f>IF('Tabulka klientů 2023'!AA297='Filtr dle měsíce'!$C$1,1,0)</f>
        <v>0</v>
      </c>
      <c r="U295" s="51">
        <f>IF('Tabulka klientů 2023'!AD297='Filtr dle měsíce'!$C$1,1,0)</f>
        <v>0</v>
      </c>
      <c r="V295" s="51">
        <f>IF('Tabulka klientů 2023'!AG297='Filtr dle měsíce'!$C$1,1,0)</f>
        <v>0</v>
      </c>
      <c r="W295" s="51">
        <f>IF('Tabulka klientů 2023'!AJ297='Filtr dle měsíce'!$C$1,1,0)</f>
        <v>0</v>
      </c>
      <c r="X295" s="1">
        <f>IF('Tabulka klientů 2023'!AM297='Filtr dle měsíce'!$C$1,1,0)</f>
        <v>0</v>
      </c>
      <c r="Y295" s="1">
        <f>IF('Tabulka klientů 2023'!AP297='Filtr dle měsíce'!$C$1,1,0)</f>
        <v>0</v>
      </c>
      <c r="Z295" s="1">
        <f>IF('Tabulka klientů 2023'!AS297='Filtr dle měsíce'!$C$1,1,0)</f>
        <v>0</v>
      </c>
      <c r="AA295" s="1">
        <f>IF('Tabulka klientů 2023'!AV297='Filtr dle měsíce'!$C$1,1,0)</f>
        <v>0</v>
      </c>
      <c r="AB295" s="1">
        <f t="shared" si="513"/>
        <v>0</v>
      </c>
      <c r="AC295" s="1">
        <f t="shared" si="514"/>
        <v>0</v>
      </c>
      <c r="AE295" s="51">
        <f>IF('Tabulka klientů 2023'!S297="ANO",1,0)</f>
        <v>0</v>
      </c>
      <c r="AF295" s="51">
        <f>IF('Tabulka klientů 2023'!V297="ANO",1,0)</f>
        <v>0</v>
      </c>
      <c r="AG295" s="51">
        <f>IF('Tabulka klientů 2023'!Y297="ANO",1,0)</f>
        <v>0</v>
      </c>
      <c r="AH295" s="51">
        <f>IF('Tabulka klientů 2023'!AB297="ANO",1,0)</f>
        <v>0</v>
      </c>
      <c r="AI295" s="51">
        <f>IF('Tabulka klientů 2023'!AE297="ANO",1,0)</f>
        <v>0</v>
      </c>
      <c r="AJ295" s="51">
        <f>IF('Tabulka klientů 2023'!AH297="ANO",1,0)</f>
        <v>0</v>
      </c>
      <c r="AK295" s="51">
        <f>IF('Tabulka klientů 2023'!AK297="ANO",1,0)</f>
        <v>0</v>
      </c>
      <c r="AL295" s="51">
        <f>IF('Tabulka klientů 2023'!AN297="ANO",1,0)</f>
        <v>0</v>
      </c>
      <c r="AM295" s="51">
        <f>IF('Tabulka klientů 2023'!AQ297="ANO",1,0)</f>
        <v>0</v>
      </c>
      <c r="AN295" s="51">
        <f>IF('Tabulka klientů 2023'!AT297="ANO",1,0)</f>
        <v>0</v>
      </c>
      <c r="AO295" s="51">
        <f>IF('Tabulka klientů 2023'!AW297="ANO",1,0)</f>
        <v>0</v>
      </c>
      <c r="AP295" s="51" t="e">
        <f t="shared" ref="AP295:AQ295" si="583">#N/A</f>
        <v>#N/A</v>
      </c>
      <c r="AQ295" s="51" t="e">
        <f t="shared" si="583"/>
        <v>#N/A</v>
      </c>
      <c r="AR295" s="51"/>
      <c r="AS295" s="1">
        <f t="shared" ref="AS295:BC295" si="584">SUM(Q295+AE295)</f>
        <v>0</v>
      </c>
      <c r="AT295" s="1">
        <f t="shared" si="584"/>
        <v>0</v>
      </c>
      <c r="AU295" s="1">
        <f t="shared" si="584"/>
        <v>0</v>
      </c>
      <c r="AV295" s="1">
        <f t="shared" si="584"/>
        <v>0</v>
      </c>
      <c r="AW295" s="1">
        <f t="shared" si="584"/>
        <v>0</v>
      </c>
      <c r="AX295" s="1">
        <f t="shared" si="584"/>
        <v>0</v>
      </c>
      <c r="AY295" s="1">
        <f t="shared" si="584"/>
        <v>0</v>
      </c>
      <c r="AZ295" s="1">
        <f t="shared" si="584"/>
        <v>0</v>
      </c>
      <c r="BA295" s="1">
        <f t="shared" si="584"/>
        <v>0</v>
      </c>
      <c r="BB295" s="1">
        <f t="shared" si="584"/>
        <v>0</v>
      </c>
      <c r="BC295" s="1">
        <f t="shared" si="584"/>
        <v>0</v>
      </c>
      <c r="BD295" s="1"/>
      <c r="BE295" s="79" t="str">
        <f ca="1">IF(IFERROR(OFFSET('Filtr dle měsíce'!AS$5,MATCH('Filtr dle měsíce'!$A294,'Filtr dle měsíce'!$AC$6:$AC$297,0),0,1,1)*OFFSET('Filtr dle měsíce'!AS$5,MATCH('Filtr dle měsíce'!$A294,'Filtr dle měsíce'!$AC$6:$AC$297,0),0,1,1),"")&gt;0,IFERROR(OFFSET('Filtr dle měsíce'!AS$5,MATCH('Filtr dle měsíce'!$A294,'Filtr dle měsíce'!$AC$6:$AC$297,0),0,1,1)*OFFSET('Filtr dle měsíce'!AS$5,MATCH('Filtr dle měsíce'!$A294,'Filtr dle měsíce'!$AC$6:$AC$297,0),0,1,1),""),"")</f>
        <v/>
      </c>
      <c r="BF295" s="79" t="str">
        <f ca="1">IF(IFERROR(OFFSET('Filtr dle měsíce'!AT$5,MATCH('Filtr dle měsíce'!$A294,'Filtr dle měsíce'!$AC$6:$AC$297,0),0,1,1)*OFFSET('Filtr dle měsíce'!AT$5,MATCH('Filtr dle měsíce'!$A294,'Filtr dle měsíce'!$AC$6:$AC$297,0),0,1,1),"")&gt;0,IFERROR(OFFSET('Filtr dle měsíce'!AT$5,MATCH('Filtr dle měsíce'!$A294,'Filtr dle měsíce'!$AC$6:$AC$297,0),0,1,1)*OFFSET('Filtr dle měsíce'!AT$5,MATCH('Filtr dle měsíce'!$A294,'Filtr dle měsíce'!$AC$6:$AC$297,0),0,1,1),""),"")</f>
        <v/>
      </c>
      <c r="BG295" s="79" t="str">
        <f ca="1">IF(IFERROR(OFFSET('Filtr dle měsíce'!AU$5,MATCH('Filtr dle měsíce'!$A294,'Filtr dle měsíce'!$AC$6:$AC$297,0),0,1,1)*OFFSET('Filtr dle měsíce'!AU$5,MATCH('Filtr dle měsíce'!$A294,'Filtr dle měsíce'!$AC$6:$AC$297,0),0,1,1),"")&gt;0,IFERROR(OFFSET('Filtr dle měsíce'!AU$5,MATCH('Filtr dle měsíce'!$A294,'Filtr dle měsíce'!$AC$6:$AC$297,0),0,1,1)*OFFSET('Filtr dle měsíce'!AU$5,MATCH('Filtr dle měsíce'!$A294,'Filtr dle měsíce'!$AC$6:$AC$297,0),0,1,1),""),"")</f>
        <v/>
      </c>
      <c r="BH295" s="79" t="str">
        <f ca="1">IF(IFERROR(OFFSET('Filtr dle měsíce'!AV$5,MATCH('Filtr dle měsíce'!$A294,'Filtr dle měsíce'!$AC$6:$AC$297,0),0,1,1)*OFFSET('Filtr dle měsíce'!AV$5,MATCH('Filtr dle měsíce'!$A294,'Filtr dle měsíce'!$AC$6:$AC$297,0),0,1,1),"")&gt;0,IFERROR(OFFSET('Filtr dle měsíce'!AV$5,MATCH('Filtr dle měsíce'!$A294,'Filtr dle měsíce'!$AC$6:$AC$297,0),0,1,1)*OFFSET('Filtr dle měsíce'!AV$5,MATCH('Filtr dle měsíce'!$A294,'Filtr dle měsíce'!$AC$6:$AC$297,0),0,1,1),""),"")</f>
        <v/>
      </c>
      <c r="BI295" s="79" t="str">
        <f ca="1">IF(IFERROR(OFFSET('Filtr dle měsíce'!AW$5,MATCH('Filtr dle měsíce'!$A294,'Filtr dle měsíce'!$AC$6:$AC$297,0),0,1,1)*OFFSET('Filtr dle měsíce'!AW$5,MATCH('Filtr dle měsíce'!$A294,'Filtr dle měsíce'!$AC$6:$AC$297,0),0,1,1),"")&gt;0,IFERROR(OFFSET('Filtr dle měsíce'!AW$5,MATCH('Filtr dle měsíce'!$A294,'Filtr dle měsíce'!$AC$6:$AC$297,0),0,1,1)*OFFSET('Filtr dle měsíce'!AW$5,MATCH('Filtr dle měsíce'!$A294,'Filtr dle měsíce'!$AC$6:$AC$297,0),0,1,1),""),"")</f>
        <v/>
      </c>
      <c r="BJ295" s="79" t="str">
        <f ca="1">IF(IFERROR(OFFSET('Filtr dle měsíce'!AX$5,MATCH('Filtr dle měsíce'!$A294,'Filtr dle měsíce'!$AC$6:$AC$297,0),0,1,1)*OFFSET('Filtr dle měsíce'!AX$5,MATCH('Filtr dle měsíce'!$A294,'Filtr dle měsíce'!$AC$6:$AC$297,0),0,1,1),"")&gt;0,IFERROR(OFFSET('Filtr dle měsíce'!AX$5,MATCH('Filtr dle měsíce'!$A294,'Filtr dle měsíce'!$AC$6:$AC$297,0),0,1,1)*OFFSET('Filtr dle měsíce'!AX$5,MATCH('Filtr dle měsíce'!$A294,'Filtr dle měsíce'!$AC$6:$AC$297,0),0,1,1),""),"")</f>
        <v/>
      </c>
      <c r="BK295" s="79" t="str">
        <f ca="1">IF(IFERROR(OFFSET('Filtr dle měsíce'!AY$5,MATCH('Filtr dle měsíce'!$A294,'Filtr dle měsíce'!$AC$6:$AC$297,0),0,1,1)*OFFSET('Filtr dle měsíce'!AY$5,MATCH('Filtr dle měsíce'!$A294,'Filtr dle měsíce'!$AC$6:$AC$297,0),0,1,1),"")&gt;0,IFERROR(OFFSET('Filtr dle měsíce'!AY$5,MATCH('Filtr dle měsíce'!$A294,'Filtr dle měsíce'!$AC$6:$AC$297,0),0,1,1)*OFFSET('Filtr dle měsíce'!AY$5,MATCH('Filtr dle měsíce'!$A294,'Filtr dle měsíce'!$AC$6:$AC$297,0),0,1,1),""),"")</f>
        <v/>
      </c>
      <c r="BL295" s="79" t="str">
        <f ca="1">IF(IFERROR(OFFSET('Filtr dle měsíce'!AZ$5,MATCH('Filtr dle měsíce'!$A294,'Filtr dle měsíce'!$AC$6:$AC$297,0),0,1,1)*OFFSET('Filtr dle měsíce'!AZ$5,MATCH('Filtr dle měsíce'!$A294,'Filtr dle měsíce'!$AC$6:$AC$297,0),0,1,1),"")&gt;0,IFERROR(OFFSET('Filtr dle měsíce'!AZ$5,MATCH('Filtr dle měsíce'!$A294,'Filtr dle měsíce'!$AC$6:$AC$297,0),0,1,1)*OFFSET('Filtr dle měsíce'!AZ$5,MATCH('Filtr dle měsíce'!$A294,'Filtr dle měsíce'!$AC$6:$AC$297,0),0,1,1),""),"")</f>
        <v/>
      </c>
      <c r="BM295" s="79" t="str">
        <f ca="1">IF(IFERROR(OFFSET('Filtr dle měsíce'!BA$5,MATCH('Filtr dle měsíce'!$A294,'Filtr dle měsíce'!$AC$6:$AC$297,0),0,1,1)*OFFSET('Filtr dle měsíce'!BA$5,MATCH('Filtr dle měsíce'!$A294,'Filtr dle měsíce'!$AC$6:$AC$297,0),0,1,1),"")&gt;0,IFERROR(OFFSET('Filtr dle měsíce'!BA$5,MATCH('Filtr dle měsíce'!$A294,'Filtr dle měsíce'!$AC$6:$AC$297,0),0,1,1)*OFFSET('Filtr dle měsíce'!BA$5,MATCH('Filtr dle měsíce'!$A294,'Filtr dle měsíce'!$AC$6:$AC$297,0),0,1,1),""),"")</f>
        <v/>
      </c>
      <c r="BN295" s="79" t="str">
        <f ca="1">IF(IFERROR(OFFSET('Filtr dle měsíce'!BB$5,MATCH('Filtr dle měsíce'!$A294,'Filtr dle měsíce'!$AC$6:$AC$297,0),0,1,1)*OFFSET('Filtr dle měsíce'!BB$5,MATCH('Filtr dle měsíce'!$A294,'Filtr dle měsíce'!$AC$6:$AC$297,0),0,1,1),"")&gt;0,IFERROR(OFFSET('Filtr dle měsíce'!BB$5,MATCH('Filtr dle měsíce'!$A294,'Filtr dle měsíce'!$AC$6:$AC$297,0),0,1,1)*OFFSET('Filtr dle měsíce'!BB$5,MATCH('Filtr dle měsíce'!$A294,'Filtr dle měsíce'!$AC$6:$AC$297,0),0,1,1),""),"")</f>
        <v/>
      </c>
      <c r="BO295" s="79" t="str">
        <f ca="1">IF(IFERROR(OFFSET('Filtr dle měsíce'!BC$5,MATCH('Filtr dle měsíce'!$A294,'Filtr dle měsíce'!$AC$6:$AC$297,0),0,1,1)*OFFSET('Filtr dle měsíce'!BC$5,MATCH('Filtr dle měsíce'!$A294,'Filtr dle měsíce'!$AC$6:$AC$297,0),0,1,1),"")&gt;0,IFERROR(OFFSET('Filtr dle měsíce'!BC$5,MATCH('Filtr dle měsíce'!$A294,'Filtr dle měsíce'!$AC$6:$AC$297,0),0,1,1)*OFFSET('Filtr dle měsíce'!BC$5,MATCH('Filtr dle měsíce'!$A294,'Filtr dle měsíce'!$AC$6:$AC$297,0),0,1,1),""),"")</f>
        <v/>
      </c>
      <c r="BP295" s="79"/>
      <c r="BQ295" s="79"/>
    </row>
    <row r="296" spans="1:69" ht="14.25" customHeight="1" x14ac:dyDescent="0.4">
      <c r="A296" s="51">
        <v>292</v>
      </c>
      <c r="B296" s="74" t="str">
        <f ca="1">IFERROR(TEXT(OFFSET('Tabulka klientů 2023'!$C$7,MATCH('Filtr dle měsíce'!A296,'Filtr dle měsíce'!$AC$6:$AC$297,0),0,1,1),""),"")</f>
        <v/>
      </c>
      <c r="C296" s="75" t="str">
        <f ca="1">IF(IFERROR(OFFSET('Tabulka klientů 2023'!$Q$7,MATCH('Filtr dle měsíce'!A296,'Filtr dle měsíce'!$AC$6:$AC$297,0),0,1,1)*OFFSET('Filtr dle měsíce'!$Q$5,MATCH('Filtr dle měsíce'!A296,'Filtr dle měsíce'!$AC$6:$AC$297,0),0,1,1),"")&gt;0,IFERROR(OFFSET('Tabulka klientů 2023'!$Q$7,MATCH('Filtr dle měsíce'!A296,'Filtr dle měsíce'!$AC$6:$AC$297,0),0,1,1)*OFFSET('Filtr dle měsíce'!$Q$5,MATCH('Filtr dle měsíce'!A296,'Filtr dle měsíce'!$AC$6:$AC$297,0),0,1,1),""),"")</f>
        <v/>
      </c>
      <c r="D296" s="76" t="str">
        <f ca="1">IF(IFERROR(OFFSET('Tabulka klientů 2023'!$T$7,MATCH('Filtr dle měsíce'!A296,'Filtr dle měsíce'!$AC$6:$AC$297,0),0,1,1)*OFFSET('Filtr dle měsíce'!$R$5,MATCH('Filtr dle měsíce'!A296,'Filtr dle měsíce'!$AC$6:$AC$297,0),0,1,1),"")&gt;0,IFERROR(OFFSET('Tabulka klientů 2023'!$T$7,MATCH('Filtr dle měsíce'!A296,'Filtr dle měsíce'!$AC$6:$AC$297,0),0,1,1)*OFFSET('Filtr dle měsíce'!$R$5,MATCH('Filtr dle měsíce'!A296,'Filtr dle měsíce'!$AC$6:$AC$297,0),0,1,1),""),"")</f>
        <v/>
      </c>
      <c r="E296" s="75" t="str">
        <f ca="1">IF(IFERROR(OFFSET('Tabulka klientů 2023'!$W$7,MATCH('Filtr dle měsíce'!A296,'Filtr dle měsíce'!$AC$6:$AC$297,0),0,1,1)*OFFSET('Filtr dle měsíce'!$S$5,MATCH('Filtr dle měsíce'!A296,'Filtr dle měsíce'!$AC$6:$AC$297,0),0,1,1),"")&gt;0,IFERROR(OFFSET('Tabulka klientů 2023'!$W$7,MATCH('Filtr dle měsíce'!A296,'Filtr dle měsíce'!$AC$6:$AC$297,0),0,1,1)*OFFSET('Filtr dle měsíce'!$S$5,MATCH('Filtr dle měsíce'!A296,'Filtr dle měsíce'!$AC$6:$AC$297,0),0,1,1),""),"")</f>
        <v/>
      </c>
      <c r="F296" s="76" t="str">
        <f ca="1">IF(IFERROR(OFFSET('Tabulka klientů 2023'!$Z$7,MATCH('Filtr dle měsíce'!A296,'Filtr dle měsíce'!$AC$6:$AC$297,0),0,1,1)*OFFSET('Filtr dle měsíce'!$T$5,MATCH('Filtr dle měsíce'!A296,'Filtr dle měsíce'!$AC$6:$AC$297,0),0,1,1),"")&gt;0,IFERROR(OFFSET('Tabulka klientů 2023'!$Z$7,MATCH('Filtr dle měsíce'!A296,'Filtr dle měsíce'!$AC$6:$AC$297,0),0,1,1)*OFFSET('Filtr dle měsíce'!$T$5,MATCH('Filtr dle měsíce'!A296,'Filtr dle měsíce'!$AC$6:$AC$297,0),0,1,1),""),"")</f>
        <v/>
      </c>
      <c r="G296" s="75" t="str">
        <f ca="1">IF(IFERROR(OFFSET('Tabulka klientů 2023'!$AC$7,MATCH('Filtr dle měsíce'!A296,'Filtr dle měsíce'!$AC$6:$AC$297,0),0,1,1)*OFFSET('Filtr dle měsíce'!$U$5,MATCH('Filtr dle měsíce'!A296,'Filtr dle měsíce'!$AC$6:$AC$297,0),0,1,1),"")&gt;0,IFERROR(OFFSET('Tabulka klientů 2023'!$AC$7,MATCH('Filtr dle měsíce'!A296,'Filtr dle měsíce'!$AC$6:$AC$297,0),0,1,1)*OFFSET('Filtr dle měsíce'!$U$5,MATCH('Filtr dle měsíce'!A296,'Filtr dle měsíce'!$AC$6:$AC$297,0),0,1,1),""),"")</f>
        <v/>
      </c>
      <c r="H296" s="76" t="str">
        <f ca="1">IF(IFERROR(OFFSET('Tabulka klientů 2023'!$AF$7,MATCH('Filtr dle měsíce'!A296,'Filtr dle měsíce'!$AC$6:$AC$297,0),0,1,1)*OFFSET('Filtr dle měsíce'!$V$5,MATCH('Filtr dle měsíce'!A296,'Filtr dle měsíce'!$AC$6:$AC$297,0),0,1,1),"")&gt;0,IFERROR(OFFSET('Tabulka klientů 2023'!$AF$7,MATCH('Filtr dle měsíce'!A296,'Filtr dle měsíce'!$AC$6:$AC$297,0),0,1,1)*OFFSET('Filtr dle měsíce'!$V$5,MATCH('Filtr dle měsíce'!A296,'Filtr dle měsíce'!$AC$6:$AC$297,0),0,1,1),""),"")</f>
        <v/>
      </c>
      <c r="I296" s="75" t="str">
        <f ca="1">IF(IFERROR(OFFSET('Tabulka klientů 2023'!$AI$7,MATCH('Filtr dle měsíce'!A296,'Filtr dle měsíce'!$AC$6:$AC$297,0),0,1,1)*OFFSET('Filtr dle měsíce'!$W$5,MATCH('Filtr dle měsíce'!A296,'Filtr dle měsíce'!$AC$6:$AC$297,0),0,1,1),"")&gt;0,IFERROR(OFFSET('Tabulka klientů 2023'!$AI$7,MATCH('Filtr dle měsíce'!A296,'Filtr dle měsíce'!$AC$6:$AC$297,0),0,1,1)*OFFSET('Filtr dle měsíce'!$W$5,MATCH('Filtr dle měsíce'!A296,'Filtr dle měsíce'!$AC$6:$AC$297,0),0,1,1),""),"")</f>
        <v/>
      </c>
      <c r="J296" s="76" t="str">
        <f ca="1">IF(IFERROR(OFFSET('Tabulka klientů 2023'!$AL$7,MATCH('Filtr dle měsíce'!A296,'Filtr dle měsíce'!$AC$6:$AC$297,0),0,1,1)*OFFSET('Filtr dle měsíce'!$X$5,MATCH('Filtr dle měsíce'!A296,'Filtr dle měsíce'!$AC$6:$AC$297,0),0,1,1),"")&gt;0,IFERROR(OFFSET('Tabulka klientů 2023'!$AL$7,MATCH('Filtr dle měsíce'!A296,'Filtr dle měsíce'!$AC$6:$AC$297,0),0,1,1)*OFFSET('Filtr dle měsíce'!$X$5,MATCH('Filtr dle měsíce'!A296,'Filtr dle měsíce'!$AC$6:$AC$297,0),0,1,1),""),"")</f>
        <v/>
      </c>
      <c r="K296" s="75" t="str">
        <f ca="1">IF(IFERROR(OFFSET('Tabulka klientů 2023'!$AO$7,MATCH('Filtr dle měsíce'!A296,'Filtr dle měsíce'!$AC$6:$AC$297,0),0,1,1)*OFFSET('Filtr dle měsíce'!$Y$5,MATCH('Filtr dle měsíce'!A296,'Filtr dle měsíce'!$AC$6:$AC$297,0),0,1,1),"")&gt;0,IFERROR(OFFSET('Tabulka klientů 2023'!$AO$7,MATCH('Filtr dle měsíce'!A296,'Filtr dle měsíce'!$AC$6:$AC$297,0),0,1,1)*OFFSET('Filtr dle měsíce'!$Y$5,MATCH('Filtr dle měsíce'!A296,'Filtr dle měsíce'!$AC$6:$AC$297,0),0,1,1),""),"")</f>
        <v/>
      </c>
      <c r="L296" s="76" t="str">
        <f ca="1">IF(IFERROR(OFFSET('Tabulka klientů 2023'!$AR$7,MATCH('Filtr dle měsíce'!A296,'Filtr dle měsíce'!$AC$6:$AC$297,0),0,1,1)*OFFSET('Filtr dle měsíce'!$Z$5,MATCH('Filtr dle měsíce'!A296,'Filtr dle měsíce'!$AC$6:$AC$297,0),0,1,1),"")&gt;0,IFERROR(OFFSET('Tabulka klientů 2023'!$AR$7,MATCH('Filtr dle měsíce'!A296,'Filtr dle měsíce'!$AC$6:$AC$297,0),0,1,1)*OFFSET('Filtr dle měsíce'!$Z$5,MATCH('Filtr dle měsíce'!A296,'Filtr dle měsíce'!$AC$6:$AC$297,0),0,1,1),""),"")</f>
        <v/>
      </c>
      <c r="M296" s="77" t="str">
        <f ca="1">IF(IFERROR(OFFSET('Tabulka klientů 2023'!$AU$7,MATCH('Filtr dle měsíce'!A296,'Filtr dle měsíce'!$AC$6:$AC$297,0),0,1,1)*OFFSET('Filtr dle měsíce'!$AA$5,MATCH('Filtr dle měsíce'!A296,'Filtr dle měsíce'!$AC$6:$AC$297,0),0,1,1),"")&gt;0,IFERROR(OFFSET('Tabulka klientů 2023'!$AU$7,MATCH('Filtr dle měsíce'!A296,'Filtr dle měsíce'!$AC$6:$AC$297,0),0,1,1)*OFFSET('Filtr dle měsíce'!$AA$5,MATCH('Filtr dle měsíce'!A296,'Filtr dle měsíce'!$AC$6:$AC$297,0),0,1,1),""),"")</f>
        <v/>
      </c>
      <c r="N296" s="78" t="str">
        <f t="shared" ca="1" si="510"/>
        <v/>
      </c>
      <c r="Q296" s="51">
        <f>IF('Tabulka klientů 2023'!R298='Filtr dle měsíce'!$C$1,1,0)</f>
        <v>0</v>
      </c>
      <c r="R296" s="51">
        <f>IF('Tabulka klientů 2023'!U298='Filtr dle měsíce'!$C$1,1,0)</f>
        <v>0</v>
      </c>
      <c r="S296" s="51">
        <f>IF('Tabulka klientů 2023'!X298='Filtr dle měsíce'!$C$1,1,0)</f>
        <v>0</v>
      </c>
      <c r="T296" s="51">
        <f>IF('Tabulka klientů 2023'!AA298='Filtr dle měsíce'!$C$1,1,0)</f>
        <v>0</v>
      </c>
      <c r="U296" s="51">
        <f>IF('Tabulka klientů 2023'!AD298='Filtr dle měsíce'!$C$1,1,0)</f>
        <v>0</v>
      </c>
      <c r="V296" s="51">
        <f>IF('Tabulka klientů 2023'!AG298='Filtr dle měsíce'!$C$1,1,0)</f>
        <v>0</v>
      </c>
      <c r="W296" s="51">
        <f>IF('Tabulka klientů 2023'!AJ298='Filtr dle měsíce'!$C$1,1,0)</f>
        <v>0</v>
      </c>
      <c r="X296" s="1">
        <f>IF('Tabulka klientů 2023'!AM298='Filtr dle měsíce'!$C$1,1,0)</f>
        <v>0</v>
      </c>
      <c r="Y296" s="1">
        <f>IF('Tabulka klientů 2023'!AP298='Filtr dle měsíce'!$C$1,1,0)</f>
        <v>0</v>
      </c>
      <c r="Z296" s="1">
        <f>IF('Tabulka klientů 2023'!AS298='Filtr dle měsíce'!$C$1,1,0)</f>
        <v>0</v>
      </c>
      <c r="AA296" s="1">
        <f>IF('Tabulka klientů 2023'!AV298='Filtr dle měsíce'!$C$1,1,0)</f>
        <v>0</v>
      </c>
      <c r="AB296" s="1">
        <f t="shared" si="513"/>
        <v>0</v>
      </c>
      <c r="AC296" s="1">
        <f t="shared" si="514"/>
        <v>0</v>
      </c>
      <c r="AE296" s="51">
        <f>IF('Tabulka klientů 2023'!S298="ANO",1,0)</f>
        <v>0</v>
      </c>
      <c r="AF296" s="51">
        <f>IF('Tabulka klientů 2023'!V298="ANO",1,0)</f>
        <v>0</v>
      </c>
      <c r="AG296" s="51">
        <f>IF('Tabulka klientů 2023'!Y298="ANO",1,0)</f>
        <v>0</v>
      </c>
      <c r="AH296" s="51">
        <f>IF('Tabulka klientů 2023'!AB298="ANO",1,0)</f>
        <v>0</v>
      </c>
      <c r="AI296" s="51">
        <f>IF('Tabulka klientů 2023'!AE298="ANO",1,0)</f>
        <v>0</v>
      </c>
      <c r="AJ296" s="51">
        <f>IF('Tabulka klientů 2023'!AH298="ANO",1,0)</f>
        <v>0</v>
      </c>
      <c r="AK296" s="51">
        <f>IF('Tabulka klientů 2023'!AK298="ANO",1,0)</f>
        <v>0</v>
      </c>
      <c r="AL296" s="51">
        <f>IF('Tabulka klientů 2023'!AN298="ANO",1,0)</f>
        <v>0</v>
      </c>
      <c r="AM296" s="51">
        <f>IF('Tabulka klientů 2023'!AQ298="ANO",1,0)</f>
        <v>0</v>
      </c>
      <c r="AN296" s="51">
        <f>IF('Tabulka klientů 2023'!AT298="ANO",1,0)</f>
        <v>0</v>
      </c>
      <c r="AO296" s="51">
        <f>IF('Tabulka klientů 2023'!AW298="ANO",1,0)</f>
        <v>0</v>
      </c>
      <c r="AP296" s="51" t="e">
        <f t="shared" ref="AP296:AQ296" si="585">#N/A</f>
        <v>#N/A</v>
      </c>
      <c r="AQ296" s="51" t="e">
        <f t="shared" si="585"/>
        <v>#N/A</v>
      </c>
      <c r="AR296" s="51"/>
      <c r="AS296" s="1">
        <f t="shared" ref="AS296:BC296" si="586">SUM(Q296+AE296)</f>
        <v>0</v>
      </c>
      <c r="AT296" s="1">
        <f t="shared" si="586"/>
        <v>0</v>
      </c>
      <c r="AU296" s="1">
        <f t="shared" si="586"/>
        <v>0</v>
      </c>
      <c r="AV296" s="1">
        <f t="shared" si="586"/>
        <v>0</v>
      </c>
      <c r="AW296" s="1">
        <f t="shared" si="586"/>
        <v>0</v>
      </c>
      <c r="AX296" s="1">
        <f t="shared" si="586"/>
        <v>0</v>
      </c>
      <c r="AY296" s="1">
        <f t="shared" si="586"/>
        <v>0</v>
      </c>
      <c r="AZ296" s="1">
        <f t="shared" si="586"/>
        <v>0</v>
      </c>
      <c r="BA296" s="1">
        <f t="shared" si="586"/>
        <v>0</v>
      </c>
      <c r="BB296" s="1">
        <f t="shared" si="586"/>
        <v>0</v>
      </c>
      <c r="BC296" s="1">
        <f t="shared" si="586"/>
        <v>0</v>
      </c>
      <c r="BD296" s="1"/>
      <c r="BE296" s="79" t="str">
        <f ca="1">IF(IFERROR(OFFSET('Filtr dle měsíce'!AS$5,MATCH('Filtr dle měsíce'!$A295,'Filtr dle měsíce'!$AC$6:$AC$297,0),0,1,1)*OFFSET('Filtr dle měsíce'!AS$5,MATCH('Filtr dle měsíce'!$A295,'Filtr dle měsíce'!$AC$6:$AC$297,0),0,1,1),"")&gt;0,IFERROR(OFFSET('Filtr dle měsíce'!AS$5,MATCH('Filtr dle měsíce'!$A295,'Filtr dle měsíce'!$AC$6:$AC$297,0),0,1,1)*OFFSET('Filtr dle měsíce'!AS$5,MATCH('Filtr dle měsíce'!$A295,'Filtr dle měsíce'!$AC$6:$AC$297,0),0,1,1),""),"")</f>
        <v/>
      </c>
      <c r="BF296" s="79" t="str">
        <f ca="1">IF(IFERROR(OFFSET('Filtr dle měsíce'!AT$5,MATCH('Filtr dle měsíce'!$A295,'Filtr dle měsíce'!$AC$6:$AC$297,0),0,1,1)*OFFSET('Filtr dle měsíce'!AT$5,MATCH('Filtr dle měsíce'!$A295,'Filtr dle měsíce'!$AC$6:$AC$297,0),0,1,1),"")&gt;0,IFERROR(OFFSET('Filtr dle měsíce'!AT$5,MATCH('Filtr dle měsíce'!$A295,'Filtr dle měsíce'!$AC$6:$AC$297,0),0,1,1)*OFFSET('Filtr dle měsíce'!AT$5,MATCH('Filtr dle měsíce'!$A295,'Filtr dle měsíce'!$AC$6:$AC$297,0),0,1,1),""),"")</f>
        <v/>
      </c>
      <c r="BG296" s="79" t="str">
        <f ca="1">IF(IFERROR(OFFSET('Filtr dle měsíce'!AU$5,MATCH('Filtr dle měsíce'!$A295,'Filtr dle měsíce'!$AC$6:$AC$297,0),0,1,1)*OFFSET('Filtr dle měsíce'!AU$5,MATCH('Filtr dle měsíce'!$A295,'Filtr dle měsíce'!$AC$6:$AC$297,0),0,1,1),"")&gt;0,IFERROR(OFFSET('Filtr dle měsíce'!AU$5,MATCH('Filtr dle měsíce'!$A295,'Filtr dle měsíce'!$AC$6:$AC$297,0),0,1,1)*OFFSET('Filtr dle měsíce'!AU$5,MATCH('Filtr dle měsíce'!$A295,'Filtr dle měsíce'!$AC$6:$AC$297,0),0,1,1),""),"")</f>
        <v/>
      </c>
      <c r="BH296" s="79" t="str">
        <f ca="1">IF(IFERROR(OFFSET('Filtr dle měsíce'!AV$5,MATCH('Filtr dle měsíce'!$A295,'Filtr dle měsíce'!$AC$6:$AC$297,0),0,1,1)*OFFSET('Filtr dle měsíce'!AV$5,MATCH('Filtr dle měsíce'!$A295,'Filtr dle měsíce'!$AC$6:$AC$297,0),0,1,1),"")&gt;0,IFERROR(OFFSET('Filtr dle měsíce'!AV$5,MATCH('Filtr dle měsíce'!$A295,'Filtr dle měsíce'!$AC$6:$AC$297,0),0,1,1)*OFFSET('Filtr dle měsíce'!AV$5,MATCH('Filtr dle měsíce'!$A295,'Filtr dle měsíce'!$AC$6:$AC$297,0),0,1,1),""),"")</f>
        <v/>
      </c>
      <c r="BI296" s="79" t="str">
        <f ca="1">IF(IFERROR(OFFSET('Filtr dle měsíce'!AW$5,MATCH('Filtr dle měsíce'!$A295,'Filtr dle měsíce'!$AC$6:$AC$297,0),0,1,1)*OFFSET('Filtr dle měsíce'!AW$5,MATCH('Filtr dle měsíce'!$A295,'Filtr dle měsíce'!$AC$6:$AC$297,0),0,1,1),"")&gt;0,IFERROR(OFFSET('Filtr dle měsíce'!AW$5,MATCH('Filtr dle měsíce'!$A295,'Filtr dle měsíce'!$AC$6:$AC$297,0),0,1,1)*OFFSET('Filtr dle měsíce'!AW$5,MATCH('Filtr dle měsíce'!$A295,'Filtr dle měsíce'!$AC$6:$AC$297,0),0,1,1),""),"")</f>
        <v/>
      </c>
      <c r="BJ296" s="79" t="str">
        <f ca="1">IF(IFERROR(OFFSET('Filtr dle měsíce'!AX$5,MATCH('Filtr dle měsíce'!$A295,'Filtr dle měsíce'!$AC$6:$AC$297,0),0,1,1)*OFFSET('Filtr dle měsíce'!AX$5,MATCH('Filtr dle měsíce'!$A295,'Filtr dle měsíce'!$AC$6:$AC$297,0),0,1,1),"")&gt;0,IFERROR(OFFSET('Filtr dle měsíce'!AX$5,MATCH('Filtr dle měsíce'!$A295,'Filtr dle měsíce'!$AC$6:$AC$297,0),0,1,1)*OFFSET('Filtr dle měsíce'!AX$5,MATCH('Filtr dle měsíce'!$A295,'Filtr dle měsíce'!$AC$6:$AC$297,0),0,1,1),""),"")</f>
        <v/>
      </c>
      <c r="BK296" s="79" t="str">
        <f ca="1">IF(IFERROR(OFFSET('Filtr dle měsíce'!AY$5,MATCH('Filtr dle měsíce'!$A295,'Filtr dle měsíce'!$AC$6:$AC$297,0),0,1,1)*OFFSET('Filtr dle měsíce'!AY$5,MATCH('Filtr dle měsíce'!$A295,'Filtr dle měsíce'!$AC$6:$AC$297,0),0,1,1),"")&gt;0,IFERROR(OFFSET('Filtr dle měsíce'!AY$5,MATCH('Filtr dle měsíce'!$A295,'Filtr dle měsíce'!$AC$6:$AC$297,0),0,1,1)*OFFSET('Filtr dle měsíce'!AY$5,MATCH('Filtr dle měsíce'!$A295,'Filtr dle měsíce'!$AC$6:$AC$297,0),0,1,1),""),"")</f>
        <v/>
      </c>
      <c r="BL296" s="79" t="str">
        <f ca="1">IF(IFERROR(OFFSET('Filtr dle měsíce'!AZ$5,MATCH('Filtr dle měsíce'!$A295,'Filtr dle měsíce'!$AC$6:$AC$297,0),0,1,1)*OFFSET('Filtr dle měsíce'!AZ$5,MATCH('Filtr dle měsíce'!$A295,'Filtr dle měsíce'!$AC$6:$AC$297,0),0,1,1),"")&gt;0,IFERROR(OFFSET('Filtr dle měsíce'!AZ$5,MATCH('Filtr dle měsíce'!$A295,'Filtr dle měsíce'!$AC$6:$AC$297,0),0,1,1)*OFFSET('Filtr dle měsíce'!AZ$5,MATCH('Filtr dle měsíce'!$A295,'Filtr dle měsíce'!$AC$6:$AC$297,0),0,1,1),""),"")</f>
        <v/>
      </c>
      <c r="BM296" s="79" t="str">
        <f ca="1">IF(IFERROR(OFFSET('Filtr dle měsíce'!BA$5,MATCH('Filtr dle měsíce'!$A295,'Filtr dle měsíce'!$AC$6:$AC$297,0),0,1,1)*OFFSET('Filtr dle měsíce'!BA$5,MATCH('Filtr dle měsíce'!$A295,'Filtr dle měsíce'!$AC$6:$AC$297,0),0,1,1),"")&gt;0,IFERROR(OFFSET('Filtr dle měsíce'!BA$5,MATCH('Filtr dle měsíce'!$A295,'Filtr dle měsíce'!$AC$6:$AC$297,0),0,1,1)*OFFSET('Filtr dle měsíce'!BA$5,MATCH('Filtr dle měsíce'!$A295,'Filtr dle měsíce'!$AC$6:$AC$297,0),0,1,1),""),"")</f>
        <v/>
      </c>
      <c r="BN296" s="79" t="str">
        <f ca="1">IF(IFERROR(OFFSET('Filtr dle měsíce'!BB$5,MATCH('Filtr dle měsíce'!$A295,'Filtr dle měsíce'!$AC$6:$AC$297,0),0,1,1)*OFFSET('Filtr dle měsíce'!BB$5,MATCH('Filtr dle měsíce'!$A295,'Filtr dle měsíce'!$AC$6:$AC$297,0),0,1,1),"")&gt;0,IFERROR(OFFSET('Filtr dle měsíce'!BB$5,MATCH('Filtr dle měsíce'!$A295,'Filtr dle měsíce'!$AC$6:$AC$297,0),0,1,1)*OFFSET('Filtr dle měsíce'!BB$5,MATCH('Filtr dle měsíce'!$A295,'Filtr dle měsíce'!$AC$6:$AC$297,0),0,1,1),""),"")</f>
        <v/>
      </c>
      <c r="BO296" s="79" t="str">
        <f ca="1">IF(IFERROR(OFFSET('Filtr dle měsíce'!BC$5,MATCH('Filtr dle měsíce'!$A295,'Filtr dle měsíce'!$AC$6:$AC$297,0),0,1,1)*OFFSET('Filtr dle měsíce'!BC$5,MATCH('Filtr dle měsíce'!$A295,'Filtr dle měsíce'!$AC$6:$AC$297,0),0,1,1),"")&gt;0,IFERROR(OFFSET('Filtr dle měsíce'!BC$5,MATCH('Filtr dle měsíce'!$A295,'Filtr dle měsíce'!$AC$6:$AC$297,0),0,1,1)*OFFSET('Filtr dle měsíce'!BC$5,MATCH('Filtr dle měsíce'!$A295,'Filtr dle měsíce'!$AC$6:$AC$297,0),0,1,1),""),"")</f>
        <v/>
      </c>
      <c r="BP296" s="79"/>
      <c r="BQ296" s="79"/>
    </row>
    <row r="297" spans="1:69" ht="14.25" customHeight="1" x14ac:dyDescent="0.4">
      <c r="A297" s="51">
        <v>293</v>
      </c>
      <c r="B297" s="74" t="str">
        <f ca="1">IFERROR(TEXT(OFFSET('Tabulka klientů 2023'!$C$7,MATCH('Filtr dle měsíce'!A297,'Filtr dle měsíce'!$AC$6:$AC$297,0),0,1,1),""),"")</f>
        <v/>
      </c>
      <c r="C297" s="75" t="str">
        <f ca="1">IF(IFERROR(OFFSET('Tabulka klientů 2023'!$Q$7,MATCH('Filtr dle měsíce'!A297,'Filtr dle měsíce'!$AC$6:$AC$297,0),0,1,1)*OFFSET('Filtr dle měsíce'!$Q$5,MATCH('Filtr dle měsíce'!A297,'Filtr dle měsíce'!$AC$6:$AC$297,0),0,1,1),"")&gt;0,IFERROR(OFFSET('Tabulka klientů 2023'!$Q$7,MATCH('Filtr dle měsíce'!A297,'Filtr dle měsíce'!$AC$6:$AC$297,0),0,1,1)*OFFSET('Filtr dle měsíce'!$Q$5,MATCH('Filtr dle měsíce'!A297,'Filtr dle měsíce'!$AC$6:$AC$297,0),0,1,1),""),"")</f>
        <v/>
      </c>
      <c r="D297" s="76" t="str">
        <f ca="1">IF(IFERROR(OFFSET('Tabulka klientů 2023'!$T$7,MATCH('Filtr dle měsíce'!A297,'Filtr dle měsíce'!$AC$6:$AC$297,0),0,1,1)*OFFSET('Filtr dle měsíce'!$R$5,MATCH('Filtr dle měsíce'!A297,'Filtr dle měsíce'!$AC$6:$AC$297,0),0,1,1),"")&gt;0,IFERROR(OFFSET('Tabulka klientů 2023'!$T$7,MATCH('Filtr dle měsíce'!A297,'Filtr dle měsíce'!$AC$6:$AC$297,0),0,1,1)*OFFSET('Filtr dle měsíce'!$R$5,MATCH('Filtr dle měsíce'!A297,'Filtr dle měsíce'!$AC$6:$AC$297,0),0,1,1),""),"")</f>
        <v/>
      </c>
      <c r="E297" s="75" t="str">
        <f ca="1">IF(IFERROR(OFFSET('Tabulka klientů 2023'!$W$7,MATCH('Filtr dle měsíce'!A297,'Filtr dle měsíce'!$AC$6:$AC$297,0),0,1,1)*OFFSET('Filtr dle měsíce'!$S$5,MATCH('Filtr dle měsíce'!A297,'Filtr dle měsíce'!$AC$6:$AC$297,0),0,1,1),"")&gt;0,IFERROR(OFFSET('Tabulka klientů 2023'!$W$7,MATCH('Filtr dle měsíce'!A297,'Filtr dle měsíce'!$AC$6:$AC$297,0),0,1,1)*OFFSET('Filtr dle měsíce'!$S$5,MATCH('Filtr dle měsíce'!A297,'Filtr dle měsíce'!$AC$6:$AC$297,0),0,1,1),""),"")</f>
        <v/>
      </c>
      <c r="F297" s="76" t="str">
        <f ca="1">IF(IFERROR(OFFSET('Tabulka klientů 2023'!$Z$7,MATCH('Filtr dle měsíce'!A297,'Filtr dle měsíce'!$AC$6:$AC$297,0),0,1,1)*OFFSET('Filtr dle měsíce'!$T$5,MATCH('Filtr dle měsíce'!A297,'Filtr dle měsíce'!$AC$6:$AC$297,0),0,1,1),"")&gt;0,IFERROR(OFFSET('Tabulka klientů 2023'!$Z$7,MATCH('Filtr dle měsíce'!A297,'Filtr dle měsíce'!$AC$6:$AC$297,0),0,1,1)*OFFSET('Filtr dle měsíce'!$T$5,MATCH('Filtr dle měsíce'!A297,'Filtr dle měsíce'!$AC$6:$AC$297,0),0,1,1),""),"")</f>
        <v/>
      </c>
      <c r="G297" s="75" t="str">
        <f ca="1">IF(IFERROR(OFFSET('Tabulka klientů 2023'!$AC$7,MATCH('Filtr dle měsíce'!A297,'Filtr dle měsíce'!$AC$6:$AC$297,0),0,1,1)*OFFSET('Filtr dle měsíce'!$U$5,MATCH('Filtr dle měsíce'!A297,'Filtr dle měsíce'!$AC$6:$AC$297,0),0,1,1),"")&gt;0,IFERROR(OFFSET('Tabulka klientů 2023'!$AC$7,MATCH('Filtr dle měsíce'!A297,'Filtr dle měsíce'!$AC$6:$AC$297,0),0,1,1)*OFFSET('Filtr dle měsíce'!$U$5,MATCH('Filtr dle měsíce'!A297,'Filtr dle měsíce'!$AC$6:$AC$297,0),0,1,1),""),"")</f>
        <v/>
      </c>
      <c r="H297" s="76" t="str">
        <f ca="1">IF(IFERROR(OFFSET('Tabulka klientů 2023'!$AF$7,MATCH('Filtr dle měsíce'!A297,'Filtr dle měsíce'!$AC$6:$AC$297,0),0,1,1)*OFFSET('Filtr dle měsíce'!$V$5,MATCH('Filtr dle měsíce'!A297,'Filtr dle měsíce'!$AC$6:$AC$297,0),0,1,1),"")&gt;0,IFERROR(OFFSET('Tabulka klientů 2023'!$AF$7,MATCH('Filtr dle měsíce'!A297,'Filtr dle měsíce'!$AC$6:$AC$297,0),0,1,1)*OFFSET('Filtr dle měsíce'!$V$5,MATCH('Filtr dle měsíce'!A297,'Filtr dle měsíce'!$AC$6:$AC$297,0),0,1,1),""),"")</f>
        <v/>
      </c>
      <c r="I297" s="75" t="str">
        <f ca="1">IF(IFERROR(OFFSET('Tabulka klientů 2023'!$AI$7,MATCH('Filtr dle měsíce'!A297,'Filtr dle měsíce'!$AC$6:$AC$297,0),0,1,1)*OFFSET('Filtr dle měsíce'!$W$5,MATCH('Filtr dle měsíce'!A297,'Filtr dle měsíce'!$AC$6:$AC$297,0),0,1,1),"")&gt;0,IFERROR(OFFSET('Tabulka klientů 2023'!$AI$7,MATCH('Filtr dle měsíce'!A297,'Filtr dle měsíce'!$AC$6:$AC$297,0),0,1,1)*OFFSET('Filtr dle měsíce'!$W$5,MATCH('Filtr dle měsíce'!A297,'Filtr dle měsíce'!$AC$6:$AC$297,0),0,1,1),""),"")</f>
        <v/>
      </c>
      <c r="J297" s="76" t="str">
        <f ca="1">IF(IFERROR(OFFSET('Tabulka klientů 2023'!$AL$7,MATCH('Filtr dle měsíce'!A297,'Filtr dle měsíce'!$AC$6:$AC$297,0),0,1,1)*OFFSET('Filtr dle měsíce'!$X$5,MATCH('Filtr dle měsíce'!A297,'Filtr dle měsíce'!$AC$6:$AC$297,0),0,1,1),"")&gt;0,IFERROR(OFFSET('Tabulka klientů 2023'!$AL$7,MATCH('Filtr dle měsíce'!A297,'Filtr dle měsíce'!$AC$6:$AC$297,0),0,1,1)*OFFSET('Filtr dle měsíce'!$X$5,MATCH('Filtr dle měsíce'!A297,'Filtr dle měsíce'!$AC$6:$AC$297,0),0,1,1),""),"")</f>
        <v/>
      </c>
      <c r="K297" s="75" t="str">
        <f ca="1">IF(IFERROR(OFFSET('Tabulka klientů 2023'!$AO$7,MATCH('Filtr dle měsíce'!A297,'Filtr dle měsíce'!$AC$6:$AC$297,0),0,1,1)*OFFSET('Filtr dle měsíce'!$Y$5,MATCH('Filtr dle měsíce'!A297,'Filtr dle měsíce'!$AC$6:$AC$297,0),0,1,1),"")&gt;0,IFERROR(OFFSET('Tabulka klientů 2023'!$AO$7,MATCH('Filtr dle měsíce'!A297,'Filtr dle měsíce'!$AC$6:$AC$297,0),0,1,1)*OFFSET('Filtr dle měsíce'!$Y$5,MATCH('Filtr dle měsíce'!A297,'Filtr dle měsíce'!$AC$6:$AC$297,0),0,1,1),""),"")</f>
        <v/>
      </c>
      <c r="L297" s="76" t="str">
        <f ca="1">IF(IFERROR(OFFSET('Tabulka klientů 2023'!$AR$7,MATCH('Filtr dle měsíce'!A297,'Filtr dle měsíce'!$AC$6:$AC$297,0),0,1,1)*OFFSET('Filtr dle měsíce'!$Z$5,MATCH('Filtr dle měsíce'!A297,'Filtr dle měsíce'!$AC$6:$AC$297,0),0,1,1),"")&gt;0,IFERROR(OFFSET('Tabulka klientů 2023'!$AR$7,MATCH('Filtr dle měsíce'!A297,'Filtr dle měsíce'!$AC$6:$AC$297,0),0,1,1)*OFFSET('Filtr dle měsíce'!$Z$5,MATCH('Filtr dle měsíce'!A297,'Filtr dle měsíce'!$AC$6:$AC$297,0),0,1,1),""),"")</f>
        <v/>
      </c>
      <c r="M297" s="77" t="str">
        <f ca="1">IF(IFERROR(OFFSET('Tabulka klientů 2023'!$AU$7,MATCH('Filtr dle měsíce'!A297,'Filtr dle měsíce'!$AC$6:$AC$297,0),0,1,1)*OFFSET('Filtr dle měsíce'!$AA$5,MATCH('Filtr dle měsíce'!A297,'Filtr dle měsíce'!$AC$6:$AC$297,0),0,1,1),"")&gt;0,IFERROR(OFFSET('Tabulka klientů 2023'!$AU$7,MATCH('Filtr dle měsíce'!A297,'Filtr dle měsíce'!$AC$6:$AC$297,0),0,1,1)*OFFSET('Filtr dle měsíce'!$AA$5,MATCH('Filtr dle měsíce'!A297,'Filtr dle měsíce'!$AC$6:$AC$297,0),0,1,1),""),"")</f>
        <v/>
      </c>
      <c r="N297" s="78" t="str">
        <f t="shared" ca="1" si="510"/>
        <v/>
      </c>
      <c r="Q297" s="51">
        <f>IF('Tabulka klientů 2023'!R299='Filtr dle měsíce'!$C$1,1,0)</f>
        <v>0</v>
      </c>
      <c r="R297" s="51">
        <f>IF('Tabulka klientů 2023'!U299='Filtr dle měsíce'!$C$1,1,0)</f>
        <v>0</v>
      </c>
      <c r="S297" s="51">
        <f>IF('Tabulka klientů 2023'!X299='Filtr dle měsíce'!$C$1,1,0)</f>
        <v>0</v>
      </c>
      <c r="T297" s="51">
        <f>IF('Tabulka klientů 2023'!AA299='Filtr dle měsíce'!$C$1,1,0)</f>
        <v>0</v>
      </c>
      <c r="U297" s="51">
        <f>IF('Tabulka klientů 2023'!AD299='Filtr dle měsíce'!$C$1,1,0)</f>
        <v>0</v>
      </c>
      <c r="V297" s="51">
        <f>IF('Tabulka klientů 2023'!AG299='Filtr dle měsíce'!$C$1,1,0)</f>
        <v>0</v>
      </c>
      <c r="W297" s="51">
        <f>IF('Tabulka klientů 2023'!AJ299='Filtr dle měsíce'!$C$1,1,0)</f>
        <v>0</v>
      </c>
      <c r="X297" s="1">
        <f>IF('Tabulka klientů 2023'!AM299='Filtr dle měsíce'!$C$1,1,0)</f>
        <v>0</v>
      </c>
      <c r="Y297" s="1">
        <f>IF('Tabulka klientů 2023'!AP299='Filtr dle měsíce'!$C$1,1,0)</f>
        <v>0</v>
      </c>
      <c r="Z297" s="1">
        <f>IF('Tabulka klientů 2023'!AS299='Filtr dle měsíce'!$C$1,1,0)</f>
        <v>0</v>
      </c>
      <c r="AA297" s="1">
        <f>IF('Tabulka klientů 2023'!AV299='Filtr dle měsíce'!$C$1,1,0)</f>
        <v>0</v>
      </c>
      <c r="AB297" s="1">
        <f t="shared" si="513"/>
        <v>0</v>
      </c>
      <c r="AC297" s="1">
        <f t="shared" si="514"/>
        <v>0</v>
      </c>
      <c r="AE297" s="51">
        <f>IF('Tabulka klientů 2023'!S299="ANO",1,0)</f>
        <v>0</v>
      </c>
      <c r="AF297" s="51">
        <f>IF('Tabulka klientů 2023'!V299="ANO",1,0)</f>
        <v>0</v>
      </c>
      <c r="AG297" s="51">
        <f>IF('Tabulka klientů 2023'!Y299="ANO",1,0)</f>
        <v>0</v>
      </c>
      <c r="AH297" s="51">
        <f>IF('Tabulka klientů 2023'!AB299="ANO",1,0)</f>
        <v>0</v>
      </c>
      <c r="AI297" s="51">
        <f>IF('Tabulka klientů 2023'!AE299="ANO",1,0)</f>
        <v>0</v>
      </c>
      <c r="AJ297" s="51">
        <f>IF('Tabulka klientů 2023'!AH299="ANO",1,0)</f>
        <v>0</v>
      </c>
      <c r="AK297" s="51">
        <f>IF('Tabulka klientů 2023'!AK299="ANO",1,0)</f>
        <v>0</v>
      </c>
      <c r="AL297" s="51">
        <f>IF('Tabulka klientů 2023'!AN299="ANO",1,0)</f>
        <v>0</v>
      </c>
      <c r="AM297" s="51">
        <f>IF('Tabulka klientů 2023'!AQ299="ANO",1,0)</f>
        <v>0</v>
      </c>
      <c r="AN297" s="51">
        <f>IF('Tabulka klientů 2023'!AT299="ANO",1,0)</f>
        <v>0</v>
      </c>
      <c r="AO297" s="51">
        <f>IF('Tabulka klientů 2023'!AW299="ANO",1,0)</f>
        <v>0</v>
      </c>
      <c r="AP297" s="51" t="e">
        <f t="shared" ref="AP297:AQ297" si="587">#N/A</f>
        <v>#N/A</v>
      </c>
      <c r="AQ297" s="51" t="e">
        <f t="shared" si="587"/>
        <v>#N/A</v>
      </c>
      <c r="AR297" s="51"/>
      <c r="AS297" s="1">
        <f t="shared" ref="AS297:BC297" si="588">SUM(Q297+AE297)</f>
        <v>0</v>
      </c>
      <c r="AT297" s="1">
        <f t="shared" si="588"/>
        <v>0</v>
      </c>
      <c r="AU297" s="1">
        <f t="shared" si="588"/>
        <v>0</v>
      </c>
      <c r="AV297" s="1">
        <f t="shared" si="588"/>
        <v>0</v>
      </c>
      <c r="AW297" s="1">
        <f t="shared" si="588"/>
        <v>0</v>
      </c>
      <c r="AX297" s="1">
        <f t="shared" si="588"/>
        <v>0</v>
      </c>
      <c r="AY297" s="1">
        <f t="shared" si="588"/>
        <v>0</v>
      </c>
      <c r="AZ297" s="1">
        <f t="shared" si="588"/>
        <v>0</v>
      </c>
      <c r="BA297" s="1">
        <f t="shared" si="588"/>
        <v>0</v>
      </c>
      <c r="BB297" s="1">
        <f t="shared" si="588"/>
        <v>0</v>
      </c>
      <c r="BC297" s="1">
        <f t="shared" si="588"/>
        <v>0</v>
      </c>
      <c r="BD297" s="1"/>
      <c r="BE297" s="79" t="str">
        <f ca="1">IF(IFERROR(OFFSET('Filtr dle měsíce'!AS$5,MATCH('Filtr dle měsíce'!$A296,'Filtr dle měsíce'!$AC$6:$AC$297,0),0,1,1)*OFFSET('Filtr dle měsíce'!AS$5,MATCH('Filtr dle měsíce'!$A296,'Filtr dle měsíce'!$AC$6:$AC$297,0),0,1,1),"")&gt;0,IFERROR(OFFSET('Filtr dle měsíce'!AS$5,MATCH('Filtr dle měsíce'!$A296,'Filtr dle měsíce'!$AC$6:$AC$297,0),0,1,1)*OFFSET('Filtr dle měsíce'!AS$5,MATCH('Filtr dle měsíce'!$A296,'Filtr dle měsíce'!$AC$6:$AC$297,0),0,1,1),""),"")</f>
        <v/>
      </c>
      <c r="BF297" s="79" t="str">
        <f ca="1">IF(IFERROR(OFFSET('Filtr dle měsíce'!AT$5,MATCH('Filtr dle měsíce'!$A296,'Filtr dle měsíce'!$AC$6:$AC$297,0),0,1,1)*OFFSET('Filtr dle měsíce'!AT$5,MATCH('Filtr dle měsíce'!$A296,'Filtr dle měsíce'!$AC$6:$AC$297,0),0,1,1),"")&gt;0,IFERROR(OFFSET('Filtr dle měsíce'!AT$5,MATCH('Filtr dle měsíce'!$A296,'Filtr dle měsíce'!$AC$6:$AC$297,0),0,1,1)*OFFSET('Filtr dle měsíce'!AT$5,MATCH('Filtr dle měsíce'!$A296,'Filtr dle měsíce'!$AC$6:$AC$297,0),0,1,1),""),"")</f>
        <v/>
      </c>
      <c r="BG297" s="79" t="str">
        <f ca="1">IF(IFERROR(OFFSET('Filtr dle měsíce'!AU$5,MATCH('Filtr dle měsíce'!$A296,'Filtr dle měsíce'!$AC$6:$AC$297,0),0,1,1)*OFFSET('Filtr dle měsíce'!AU$5,MATCH('Filtr dle měsíce'!$A296,'Filtr dle měsíce'!$AC$6:$AC$297,0),0,1,1),"")&gt;0,IFERROR(OFFSET('Filtr dle měsíce'!AU$5,MATCH('Filtr dle měsíce'!$A296,'Filtr dle měsíce'!$AC$6:$AC$297,0),0,1,1)*OFFSET('Filtr dle měsíce'!AU$5,MATCH('Filtr dle měsíce'!$A296,'Filtr dle měsíce'!$AC$6:$AC$297,0),0,1,1),""),"")</f>
        <v/>
      </c>
      <c r="BH297" s="79" t="str">
        <f ca="1">IF(IFERROR(OFFSET('Filtr dle měsíce'!AV$5,MATCH('Filtr dle měsíce'!$A296,'Filtr dle měsíce'!$AC$6:$AC$297,0),0,1,1)*OFFSET('Filtr dle měsíce'!AV$5,MATCH('Filtr dle měsíce'!$A296,'Filtr dle měsíce'!$AC$6:$AC$297,0),0,1,1),"")&gt;0,IFERROR(OFFSET('Filtr dle měsíce'!AV$5,MATCH('Filtr dle měsíce'!$A296,'Filtr dle měsíce'!$AC$6:$AC$297,0),0,1,1)*OFFSET('Filtr dle měsíce'!AV$5,MATCH('Filtr dle měsíce'!$A296,'Filtr dle měsíce'!$AC$6:$AC$297,0),0,1,1),""),"")</f>
        <v/>
      </c>
      <c r="BI297" s="79" t="str">
        <f ca="1">IF(IFERROR(OFFSET('Filtr dle měsíce'!AW$5,MATCH('Filtr dle měsíce'!$A296,'Filtr dle měsíce'!$AC$6:$AC$297,0),0,1,1)*OFFSET('Filtr dle měsíce'!AW$5,MATCH('Filtr dle měsíce'!$A296,'Filtr dle měsíce'!$AC$6:$AC$297,0),0,1,1),"")&gt;0,IFERROR(OFFSET('Filtr dle měsíce'!AW$5,MATCH('Filtr dle měsíce'!$A296,'Filtr dle měsíce'!$AC$6:$AC$297,0),0,1,1)*OFFSET('Filtr dle měsíce'!AW$5,MATCH('Filtr dle měsíce'!$A296,'Filtr dle měsíce'!$AC$6:$AC$297,0),0,1,1),""),"")</f>
        <v/>
      </c>
      <c r="BJ297" s="79" t="str">
        <f ca="1">IF(IFERROR(OFFSET('Filtr dle měsíce'!AX$5,MATCH('Filtr dle měsíce'!$A296,'Filtr dle měsíce'!$AC$6:$AC$297,0),0,1,1)*OFFSET('Filtr dle měsíce'!AX$5,MATCH('Filtr dle měsíce'!$A296,'Filtr dle měsíce'!$AC$6:$AC$297,0),0,1,1),"")&gt;0,IFERROR(OFFSET('Filtr dle měsíce'!AX$5,MATCH('Filtr dle měsíce'!$A296,'Filtr dle měsíce'!$AC$6:$AC$297,0),0,1,1)*OFFSET('Filtr dle měsíce'!AX$5,MATCH('Filtr dle měsíce'!$A296,'Filtr dle měsíce'!$AC$6:$AC$297,0),0,1,1),""),"")</f>
        <v/>
      </c>
      <c r="BK297" s="79" t="str">
        <f ca="1">IF(IFERROR(OFFSET('Filtr dle měsíce'!AY$5,MATCH('Filtr dle měsíce'!$A296,'Filtr dle měsíce'!$AC$6:$AC$297,0),0,1,1)*OFFSET('Filtr dle měsíce'!AY$5,MATCH('Filtr dle měsíce'!$A296,'Filtr dle měsíce'!$AC$6:$AC$297,0),0,1,1),"")&gt;0,IFERROR(OFFSET('Filtr dle měsíce'!AY$5,MATCH('Filtr dle měsíce'!$A296,'Filtr dle měsíce'!$AC$6:$AC$297,0),0,1,1)*OFFSET('Filtr dle měsíce'!AY$5,MATCH('Filtr dle měsíce'!$A296,'Filtr dle měsíce'!$AC$6:$AC$297,0),0,1,1),""),"")</f>
        <v/>
      </c>
      <c r="BL297" s="79" t="str">
        <f ca="1">IF(IFERROR(OFFSET('Filtr dle měsíce'!AZ$5,MATCH('Filtr dle měsíce'!$A296,'Filtr dle měsíce'!$AC$6:$AC$297,0),0,1,1)*OFFSET('Filtr dle měsíce'!AZ$5,MATCH('Filtr dle měsíce'!$A296,'Filtr dle měsíce'!$AC$6:$AC$297,0),0,1,1),"")&gt;0,IFERROR(OFFSET('Filtr dle měsíce'!AZ$5,MATCH('Filtr dle měsíce'!$A296,'Filtr dle měsíce'!$AC$6:$AC$297,0),0,1,1)*OFFSET('Filtr dle měsíce'!AZ$5,MATCH('Filtr dle měsíce'!$A296,'Filtr dle měsíce'!$AC$6:$AC$297,0),0,1,1),""),"")</f>
        <v/>
      </c>
      <c r="BM297" s="79" t="str">
        <f ca="1">IF(IFERROR(OFFSET('Filtr dle měsíce'!BA$5,MATCH('Filtr dle měsíce'!$A296,'Filtr dle měsíce'!$AC$6:$AC$297,0),0,1,1)*OFFSET('Filtr dle měsíce'!BA$5,MATCH('Filtr dle měsíce'!$A296,'Filtr dle měsíce'!$AC$6:$AC$297,0),0,1,1),"")&gt;0,IFERROR(OFFSET('Filtr dle měsíce'!BA$5,MATCH('Filtr dle měsíce'!$A296,'Filtr dle měsíce'!$AC$6:$AC$297,0),0,1,1)*OFFSET('Filtr dle měsíce'!BA$5,MATCH('Filtr dle měsíce'!$A296,'Filtr dle měsíce'!$AC$6:$AC$297,0),0,1,1),""),"")</f>
        <v/>
      </c>
      <c r="BN297" s="79" t="str">
        <f ca="1">IF(IFERROR(OFFSET('Filtr dle měsíce'!BB$5,MATCH('Filtr dle měsíce'!$A296,'Filtr dle měsíce'!$AC$6:$AC$297,0),0,1,1)*OFFSET('Filtr dle měsíce'!BB$5,MATCH('Filtr dle měsíce'!$A296,'Filtr dle měsíce'!$AC$6:$AC$297,0),0,1,1),"")&gt;0,IFERROR(OFFSET('Filtr dle měsíce'!BB$5,MATCH('Filtr dle měsíce'!$A296,'Filtr dle měsíce'!$AC$6:$AC$297,0),0,1,1)*OFFSET('Filtr dle měsíce'!BB$5,MATCH('Filtr dle měsíce'!$A296,'Filtr dle měsíce'!$AC$6:$AC$297,0),0,1,1),""),"")</f>
        <v/>
      </c>
      <c r="BO297" s="79" t="str">
        <f ca="1">IF(IFERROR(OFFSET('Filtr dle měsíce'!BC$5,MATCH('Filtr dle měsíce'!$A296,'Filtr dle měsíce'!$AC$6:$AC$297,0),0,1,1)*OFFSET('Filtr dle měsíce'!BC$5,MATCH('Filtr dle měsíce'!$A296,'Filtr dle měsíce'!$AC$6:$AC$297,0),0,1,1),"")&gt;0,IFERROR(OFFSET('Filtr dle měsíce'!BC$5,MATCH('Filtr dle měsíce'!$A296,'Filtr dle měsíce'!$AC$6:$AC$297,0),0,1,1)*OFFSET('Filtr dle měsíce'!BC$5,MATCH('Filtr dle měsíce'!$A296,'Filtr dle měsíce'!$AC$6:$AC$297,0),0,1,1),""),"")</f>
        <v/>
      </c>
      <c r="BP297" s="79"/>
      <c r="BQ297" s="79"/>
    </row>
    <row r="298" spans="1:69" ht="14.25" customHeight="1" x14ac:dyDescent="0.25">
      <c r="A298" s="51">
        <v>1072</v>
      </c>
      <c r="B298" s="51" t="s">
        <v>780</v>
      </c>
      <c r="C298" s="80" t="s">
        <v>780</v>
      </c>
      <c r="D298" s="80" t="s">
        <v>780</v>
      </c>
      <c r="E298" s="80"/>
      <c r="F298" s="80" t="s">
        <v>780</v>
      </c>
      <c r="G298" s="80"/>
      <c r="H298" s="80" t="s">
        <v>780</v>
      </c>
      <c r="I298" s="80" t="s">
        <v>780</v>
      </c>
      <c r="J298" s="80" t="s">
        <v>780</v>
      </c>
      <c r="K298" s="80"/>
      <c r="L298" s="80" t="s">
        <v>780</v>
      </c>
      <c r="M298" s="80" t="s">
        <v>780</v>
      </c>
      <c r="N298" s="80"/>
      <c r="R298" s="51"/>
      <c r="U298" s="51"/>
      <c r="AI298" s="51"/>
    </row>
    <row r="299" spans="1:69" ht="14.25" customHeight="1" x14ac:dyDescent="0.25">
      <c r="A299" s="51">
        <v>1073</v>
      </c>
      <c r="B299" s="51" t="s">
        <v>780</v>
      </c>
      <c r="C299" s="80" t="s">
        <v>780</v>
      </c>
      <c r="D299" s="80" t="s">
        <v>780</v>
      </c>
      <c r="E299" s="80"/>
      <c r="F299" s="80" t="s">
        <v>780</v>
      </c>
      <c r="G299" s="80"/>
      <c r="H299" s="80" t="s">
        <v>780</v>
      </c>
      <c r="I299" s="80" t="s">
        <v>780</v>
      </c>
      <c r="J299" s="80" t="s">
        <v>780</v>
      </c>
      <c r="K299" s="80"/>
      <c r="L299" s="80" t="s">
        <v>780</v>
      </c>
      <c r="M299" s="80" t="s">
        <v>780</v>
      </c>
      <c r="N299" s="80"/>
      <c r="R299" s="51"/>
      <c r="AI299" s="51"/>
    </row>
    <row r="300" spans="1:69" ht="14.25" customHeight="1" x14ac:dyDescent="0.25">
      <c r="A300" s="51">
        <v>1074</v>
      </c>
      <c r="B300" s="51" t="s">
        <v>780</v>
      </c>
      <c r="C300" s="80" t="s">
        <v>780</v>
      </c>
      <c r="D300" s="80" t="s">
        <v>780</v>
      </c>
      <c r="E300" s="80"/>
      <c r="F300" s="80" t="s">
        <v>780</v>
      </c>
      <c r="G300" s="80"/>
      <c r="H300" s="80" t="s">
        <v>780</v>
      </c>
      <c r="I300" s="80" t="s">
        <v>780</v>
      </c>
      <c r="J300" s="80" t="s">
        <v>780</v>
      </c>
      <c r="K300" s="80"/>
      <c r="L300" s="80" t="s">
        <v>780</v>
      </c>
      <c r="M300" s="80" t="s">
        <v>780</v>
      </c>
      <c r="N300" s="80"/>
      <c r="R300" s="51"/>
    </row>
    <row r="301" spans="1:69" ht="14.25" customHeight="1" x14ac:dyDescent="0.25">
      <c r="A301" s="51">
        <v>1075</v>
      </c>
      <c r="B301" s="51" t="s">
        <v>780</v>
      </c>
      <c r="C301" s="80" t="s">
        <v>780</v>
      </c>
      <c r="D301" s="80" t="s">
        <v>780</v>
      </c>
      <c r="E301" s="80"/>
      <c r="F301" s="80" t="s">
        <v>780</v>
      </c>
      <c r="G301" s="80"/>
      <c r="H301" s="80" t="s">
        <v>780</v>
      </c>
      <c r="I301" s="80" t="s">
        <v>780</v>
      </c>
      <c r="J301" s="80" t="s">
        <v>780</v>
      </c>
      <c r="K301" s="80"/>
      <c r="L301" s="80" t="s">
        <v>780</v>
      </c>
      <c r="M301" s="80" t="s">
        <v>780</v>
      </c>
      <c r="N301" s="80"/>
      <c r="R301" s="51"/>
    </row>
    <row r="302" spans="1:69" ht="14.25" customHeight="1" x14ac:dyDescent="0.25">
      <c r="A302" s="51">
        <v>1076</v>
      </c>
      <c r="B302" s="51" t="s">
        <v>780</v>
      </c>
      <c r="C302" s="80" t="s">
        <v>780</v>
      </c>
      <c r="D302" s="80" t="s">
        <v>780</v>
      </c>
      <c r="E302" s="80"/>
      <c r="F302" s="80" t="s">
        <v>780</v>
      </c>
      <c r="G302" s="80"/>
      <c r="H302" s="80" t="s">
        <v>780</v>
      </c>
      <c r="I302" s="80" t="s">
        <v>780</v>
      </c>
      <c r="J302" s="80" t="s">
        <v>780</v>
      </c>
      <c r="K302" s="80"/>
      <c r="L302" s="80" t="s">
        <v>780</v>
      </c>
      <c r="M302" s="80" t="s">
        <v>780</v>
      </c>
      <c r="N302" s="80"/>
      <c r="R302" s="51"/>
    </row>
    <row r="303" spans="1:69" ht="14.25" customHeight="1" x14ac:dyDescent="0.25">
      <c r="A303" s="51">
        <v>1077</v>
      </c>
      <c r="B303" s="51" t="s">
        <v>780</v>
      </c>
      <c r="C303" s="80" t="s">
        <v>780</v>
      </c>
      <c r="D303" s="80" t="s">
        <v>780</v>
      </c>
      <c r="E303" s="80"/>
      <c r="F303" s="80" t="s">
        <v>780</v>
      </c>
      <c r="G303" s="80"/>
      <c r="H303" s="80" t="s">
        <v>780</v>
      </c>
      <c r="I303" s="80" t="s">
        <v>780</v>
      </c>
      <c r="J303" s="80" t="s">
        <v>780</v>
      </c>
      <c r="K303" s="80"/>
      <c r="L303" s="80" t="s">
        <v>780</v>
      </c>
      <c r="M303" s="80" t="s">
        <v>780</v>
      </c>
      <c r="N303" s="80"/>
      <c r="R303" s="51"/>
    </row>
    <row r="304" spans="1:69" ht="14.25" customHeight="1" x14ac:dyDescent="0.25">
      <c r="A304" s="51">
        <v>1078</v>
      </c>
      <c r="B304" s="51" t="s">
        <v>780</v>
      </c>
      <c r="C304" s="80" t="s">
        <v>780</v>
      </c>
      <c r="D304" s="80" t="s">
        <v>780</v>
      </c>
      <c r="E304" s="80"/>
      <c r="F304" s="80" t="s">
        <v>780</v>
      </c>
      <c r="G304" s="80"/>
      <c r="H304" s="80" t="s">
        <v>780</v>
      </c>
      <c r="I304" s="80" t="s">
        <v>780</v>
      </c>
      <c r="J304" s="80" t="s">
        <v>780</v>
      </c>
      <c r="K304" s="80"/>
      <c r="L304" s="80" t="s">
        <v>780</v>
      </c>
      <c r="M304" s="80" t="s">
        <v>780</v>
      </c>
      <c r="N304" s="80"/>
      <c r="R304" s="51"/>
    </row>
    <row r="305" spans="1:18" ht="14.25" customHeight="1" x14ac:dyDescent="0.25">
      <c r="A305" s="51">
        <v>1079</v>
      </c>
      <c r="B305" s="51" t="s">
        <v>780</v>
      </c>
      <c r="C305" s="80" t="s">
        <v>780</v>
      </c>
      <c r="D305" s="80" t="s">
        <v>780</v>
      </c>
      <c r="E305" s="80"/>
      <c r="F305" s="80" t="s">
        <v>780</v>
      </c>
      <c r="G305" s="80"/>
      <c r="H305" s="80" t="s">
        <v>780</v>
      </c>
      <c r="I305" s="80" t="s">
        <v>780</v>
      </c>
      <c r="J305" s="80" t="s">
        <v>780</v>
      </c>
      <c r="K305" s="80"/>
      <c r="L305" s="80" t="s">
        <v>780</v>
      </c>
      <c r="M305" s="80" t="s">
        <v>780</v>
      </c>
      <c r="N305" s="80"/>
      <c r="R305" s="51"/>
    </row>
    <row r="306" spans="1:18" ht="14.25" customHeight="1" x14ac:dyDescent="0.25">
      <c r="A306" s="51">
        <v>1080</v>
      </c>
      <c r="B306" s="51" t="s">
        <v>780</v>
      </c>
      <c r="C306" s="80" t="s">
        <v>780</v>
      </c>
      <c r="D306" s="80" t="s">
        <v>780</v>
      </c>
      <c r="E306" s="80"/>
      <c r="F306" s="80" t="s">
        <v>780</v>
      </c>
      <c r="G306" s="80"/>
      <c r="H306" s="80" t="s">
        <v>780</v>
      </c>
      <c r="I306" s="80" t="s">
        <v>780</v>
      </c>
      <c r="J306" s="80" t="s">
        <v>780</v>
      </c>
      <c r="K306" s="80"/>
      <c r="L306" s="80" t="s">
        <v>780</v>
      </c>
      <c r="M306" s="80" t="s">
        <v>780</v>
      </c>
      <c r="N306" s="80"/>
      <c r="R306" s="51"/>
    </row>
    <row r="307" spans="1:18" ht="14.25" customHeight="1" x14ac:dyDescent="0.25">
      <c r="A307" s="51">
        <v>1081</v>
      </c>
      <c r="B307" s="51" t="s">
        <v>780</v>
      </c>
      <c r="C307" s="80" t="s">
        <v>780</v>
      </c>
      <c r="D307" s="80" t="s">
        <v>780</v>
      </c>
      <c r="E307" s="80"/>
      <c r="F307" s="80" t="s">
        <v>780</v>
      </c>
      <c r="G307" s="80"/>
      <c r="H307" s="80" t="s">
        <v>780</v>
      </c>
      <c r="I307" s="80" t="s">
        <v>780</v>
      </c>
      <c r="J307" s="80" t="s">
        <v>780</v>
      </c>
      <c r="K307" s="80"/>
      <c r="L307" s="80" t="s">
        <v>780</v>
      </c>
      <c r="M307" s="80" t="s">
        <v>780</v>
      </c>
      <c r="N307" s="80"/>
      <c r="R307" s="51"/>
    </row>
    <row r="308" spans="1:18" ht="14.25" customHeight="1" x14ac:dyDescent="0.25">
      <c r="A308" s="51">
        <v>1082</v>
      </c>
      <c r="B308" s="51" t="s">
        <v>780</v>
      </c>
      <c r="C308" s="80" t="s">
        <v>780</v>
      </c>
      <c r="D308" s="80" t="s">
        <v>780</v>
      </c>
      <c r="E308" s="80"/>
      <c r="F308" s="80" t="s">
        <v>780</v>
      </c>
      <c r="G308" s="80"/>
      <c r="H308" s="80" t="s">
        <v>780</v>
      </c>
      <c r="I308" s="80" t="s">
        <v>780</v>
      </c>
      <c r="J308" s="80" t="s">
        <v>780</v>
      </c>
      <c r="K308" s="80"/>
      <c r="L308" s="80" t="s">
        <v>780</v>
      </c>
      <c r="M308" s="80" t="s">
        <v>780</v>
      </c>
      <c r="N308" s="80"/>
      <c r="R308" s="51"/>
    </row>
    <row r="309" spans="1:18" ht="14.25" customHeight="1" x14ac:dyDescent="0.25">
      <c r="A309" s="51">
        <v>1083</v>
      </c>
      <c r="B309" s="51" t="s">
        <v>780</v>
      </c>
      <c r="C309" s="80" t="s">
        <v>780</v>
      </c>
      <c r="D309" s="80" t="s">
        <v>780</v>
      </c>
      <c r="E309" s="80"/>
      <c r="F309" s="80" t="s">
        <v>780</v>
      </c>
      <c r="G309" s="80"/>
      <c r="H309" s="80" t="s">
        <v>780</v>
      </c>
      <c r="I309" s="80" t="s">
        <v>780</v>
      </c>
      <c r="J309" s="80" t="s">
        <v>780</v>
      </c>
      <c r="K309" s="80"/>
      <c r="L309" s="80" t="s">
        <v>780</v>
      </c>
      <c r="M309" s="80" t="s">
        <v>780</v>
      </c>
      <c r="N309" s="80"/>
      <c r="R309" s="51"/>
    </row>
    <row r="310" spans="1:18" ht="14.25" customHeight="1" x14ac:dyDescent="0.25">
      <c r="A310" s="51">
        <v>1084</v>
      </c>
      <c r="B310" s="51" t="s">
        <v>780</v>
      </c>
      <c r="C310" s="80" t="s">
        <v>780</v>
      </c>
      <c r="D310" s="80" t="s">
        <v>780</v>
      </c>
      <c r="E310" s="80"/>
      <c r="F310" s="80" t="s">
        <v>780</v>
      </c>
      <c r="G310" s="80"/>
      <c r="H310" s="80" t="s">
        <v>780</v>
      </c>
      <c r="I310" s="80" t="s">
        <v>780</v>
      </c>
      <c r="J310" s="80" t="s">
        <v>780</v>
      </c>
      <c r="K310" s="80"/>
      <c r="L310" s="80" t="s">
        <v>780</v>
      </c>
      <c r="M310" s="80" t="s">
        <v>780</v>
      </c>
      <c r="N310" s="80"/>
      <c r="R310" s="51"/>
    </row>
    <row r="311" spans="1:18" ht="14.25" customHeight="1" x14ac:dyDescent="0.25">
      <c r="A311" s="51">
        <v>1085</v>
      </c>
      <c r="B311" s="51" t="s">
        <v>780</v>
      </c>
      <c r="C311" s="80" t="s">
        <v>780</v>
      </c>
      <c r="D311" s="80" t="s">
        <v>780</v>
      </c>
      <c r="E311" s="80"/>
      <c r="F311" s="80" t="s">
        <v>780</v>
      </c>
      <c r="G311" s="80"/>
      <c r="H311" s="80" t="s">
        <v>780</v>
      </c>
      <c r="I311" s="80" t="s">
        <v>780</v>
      </c>
      <c r="J311" s="80" t="s">
        <v>780</v>
      </c>
      <c r="K311" s="80"/>
      <c r="L311" s="80" t="s">
        <v>780</v>
      </c>
      <c r="M311" s="80" t="s">
        <v>780</v>
      </c>
      <c r="N311" s="80"/>
      <c r="R311" s="51"/>
    </row>
    <row r="312" spans="1:18" ht="14.25" customHeight="1" x14ac:dyDescent="0.25">
      <c r="A312" s="51">
        <v>1086</v>
      </c>
      <c r="B312" s="51" t="s">
        <v>780</v>
      </c>
      <c r="C312" s="80" t="s">
        <v>780</v>
      </c>
      <c r="D312" s="80" t="s">
        <v>780</v>
      </c>
      <c r="E312" s="80"/>
      <c r="F312" s="80" t="s">
        <v>780</v>
      </c>
      <c r="G312" s="80"/>
      <c r="H312" s="80" t="s">
        <v>780</v>
      </c>
      <c r="I312" s="80" t="s">
        <v>780</v>
      </c>
      <c r="J312" s="80" t="s">
        <v>780</v>
      </c>
      <c r="K312" s="80"/>
      <c r="L312" s="80" t="s">
        <v>780</v>
      </c>
      <c r="M312" s="80" t="s">
        <v>780</v>
      </c>
      <c r="N312" s="80"/>
      <c r="R312" s="51"/>
    </row>
    <row r="313" spans="1:18" ht="14.25" customHeight="1" x14ac:dyDescent="0.25">
      <c r="A313" s="51">
        <v>1087</v>
      </c>
      <c r="B313" s="51" t="s">
        <v>780</v>
      </c>
      <c r="C313" s="80" t="s">
        <v>780</v>
      </c>
      <c r="D313" s="80" t="s">
        <v>780</v>
      </c>
      <c r="E313" s="80"/>
      <c r="F313" s="80" t="s">
        <v>780</v>
      </c>
      <c r="G313" s="80"/>
      <c r="H313" s="80" t="s">
        <v>780</v>
      </c>
      <c r="I313" s="80" t="s">
        <v>780</v>
      </c>
      <c r="J313" s="80" t="s">
        <v>780</v>
      </c>
      <c r="K313" s="80"/>
      <c r="L313" s="80" t="s">
        <v>780</v>
      </c>
      <c r="M313" s="80" t="s">
        <v>780</v>
      </c>
      <c r="N313" s="80"/>
      <c r="R313" s="51"/>
    </row>
    <row r="314" spans="1:18" ht="14.25" customHeight="1" x14ac:dyDescent="0.25">
      <c r="A314" s="51">
        <v>1088</v>
      </c>
      <c r="B314" s="51" t="s">
        <v>780</v>
      </c>
      <c r="C314" s="80" t="s">
        <v>780</v>
      </c>
      <c r="D314" s="80" t="s">
        <v>780</v>
      </c>
      <c r="E314" s="80"/>
      <c r="F314" s="80" t="s">
        <v>780</v>
      </c>
      <c r="G314" s="80"/>
      <c r="H314" s="80" t="s">
        <v>780</v>
      </c>
      <c r="I314" s="80" t="s">
        <v>780</v>
      </c>
      <c r="J314" s="80" t="s">
        <v>780</v>
      </c>
      <c r="K314" s="80"/>
      <c r="L314" s="80" t="s">
        <v>780</v>
      </c>
      <c r="M314" s="80" t="s">
        <v>780</v>
      </c>
      <c r="N314" s="80"/>
      <c r="R314" s="51"/>
    </row>
    <row r="315" spans="1:18" ht="14.25" customHeight="1" x14ac:dyDescent="0.25">
      <c r="A315" s="51">
        <v>1089</v>
      </c>
      <c r="B315" s="51" t="s">
        <v>780</v>
      </c>
      <c r="C315" s="80" t="s">
        <v>780</v>
      </c>
      <c r="D315" s="80" t="s">
        <v>780</v>
      </c>
      <c r="E315" s="80"/>
      <c r="F315" s="80" t="s">
        <v>780</v>
      </c>
      <c r="G315" s="80"/>
      <c r="H315" s="80" t="s">
        <v>780</v>
      </c>
      <c r="I315" s="80" t="s">
        <v>780</v>
      </c>
      <c r="J315" s="80" t="s">
        <v>780</v>
      </c>
      <c r="K315" s="80"/>
      <c r="L315" s="80" t="s">
        <v>780</v>
      </c>
      <c r="M315" s="80" t="s">
        <v>780</v>
      </c>
      <c r="N315" s="80"/>
      <c r="R315" s="51"/>
    </row>
    <row r="316" spans="1:18" ht="14.25" customHeight="1" x14ac:dyDescent="0.25">
      <c r="A316" s="51">
        <v>1090</v>
      </c>
      <c r="B316" s="51" t="s">
        <v>780</v>
      </c>
      <c r="C316" s="80" t="s">
        <v>780</v>
      </c>
      <c r="D316" s="80" t="s">
        <v>780</v>
      </c>
      <c r="E316" s="80"/>
      <c r="F316" s="80" t="s">
        <v>780</v>
      </c>
      <c r="G316" s="80"/>
      <c r="H316" s="80" t="s">
        <v>780</v>
      </c>
      <c r="I316" s="80" t="s">
        <v>780</v>
      </c>
      <c r="J316" s="80" t="s">
        <v>780</v>
      </c>
      <c r="K316" s="80"/>
      <c r="L316" s="80" t="s">
        <v>780</v>
      </c>
      <c r="M316" s="80" t="s">
        <v>780</v>
      </c>
      <c r="N316" s="80"/>
      <c r="R316" s="51"/>
    </row>
    <row r="317" spans="1:18" ht="14.25" customHeight="1" x14ac:dyDescent="0.25">
      <c r="A317" s="51">
        <v>1091</v>
      </c>
      <c r="B317" s="51" t="s">
        <v>780</v>
      </c>
      <c r="C317" s="80" t="s">
        <v>780</v>
      </c>
      <c r="D317" s="80" t="s">
        <v>780</v>
      </c>
      <c r="E317" s="80"/>
      <c r="F317" s="80" t="s">
        <v>780</v>
      </c>
      <c r="G317" s="80"/>
      <c r="H317" s="80" t="s">
        <v>780</v>
      </c>
      <c r="I317" s="80" t="s">
        <v>780</v>
      </c>
      <c r="J317" s="80" t="s">
        <v>780</v>
      </c>
      <c r="K317" s="80"/>
      <c r="L317" s="80" t="s">
        <v>780</v>
      </c>
      <c r="M317" s="80" t="s">
        <v>780</v>
      </c>
      <c r="N317" s="80"/>
      <c r="R317" s="51"/>
    </row>
    <row r="318" spans="1:18" ht="14.25" customHeight="1" x14ac:dyDescent="0.25">
      <c r="A318" s="51">
        <v>1092</v>
      </c>
      <c r="B318" s="51" t="s">
        <v>780</v>
      </c>
      <c r="C318" s="80" t="s">
        <v>780</v>
      </c>
      <c r="D318" s="80" t="s">
        <v>780</v>
      </c>
      <c r="E318" s="80"/>
      <c r="F318" s="80" t="s">
        <v>780</v>
      </c>
      <c r="G318" s="80"/>
      <c r="H318" s="80" t="s">
        <v>780</v>
      </c>
      <c r="I318" s="80" t="s">
        <v>780</v>
      </c>
      <c r="J318" s="80" t="s">
        <v>780</v>
      </c>
      <c r="K318" s="80"/>
      <c r="L318" s="80" t="s">
        <v>780</v>
      </c>
      <c r="M318" s="80" t="s">
        <v>780</v>
      </c>
      <c r="N318" s="80"/>
      <c r="R318" s="51"/>
    </row>
    <row r="319" spans="1:18" ht="14.25" customHeight="1" x14ac:dyDescent="0.25">
      <c r="A319" s="51">
        <v>1093</v>
      </c>
      <c r="B319" s="51" t="s">
        <v>780</v>
      </c>
      <c r="C319" s="80" t="s">
        <v>780</v>
      </c>
      <c r="D319" s="80" t="s">
        <v>780</v>
      </c>
      <c r="E319" s="80"/>
      <c r="F319" s="80" t="s">
        <v>780</v>
      </c>
      <c r="G319" s="80"/>
      <c r="H319" s="80" t="s">
        <v>780</v>
      </c>
      <c r="I319" s="80" t="s">
        <v>780</v>
      </c>
      <c r="J319" s="80" t="s">
        <v>780</v>
      </c>
      <c r="K319" s="80"/>
      <c r="L319" s="80" t="s">
        <v>780</v>
      </c>
      <c r="M319" s="80" t="s">
        <v>780</v>
      </c>
      <c r="N319" s="80"/>
      <c r="R319" s="51"/>
    </row>
    <row r="320" spans="1:18" ht="14.25" customHeight="1" x14ac:dyDescent="0.25">
      <c r="A320" s="51">
        <v>1094</v>
      </c>
      <c r="B320" s="51" t="s">
        <v>780</v>
      </c>
      <c r="C320" s="80" t="s">
        <v>780</v>
      </c>
      <c r="D320" s="80" t="s">
        <v>780</v>
      </c>
      <c r="E320" s="80"/>
      <c r="F320" s="80" t="s">
        <v>780</v>
      </c>
      <c r="G320" s="80"/>
      <c r="H320" s="80" t="s">
        <v>780</v>
      </c>
      <c r="I320" s="80" t="s">
        <v>780</v>
      </c>
      <c r="J320" s="80" t="s">
        <v>780</v>
      </c>
      <c r="K320" s="80"/>
      <c r="L320" s="80" t="s">
        <v>780</v>
      </c>
      <c r="M320" s="80" t="s">
        <v>780</v>
      </c>
      <c r="R320" s="51"/>
    </row>
    <row r="321" spans="1:18" ht="14.25" customHeight="1" x14ac:dyDescent="0.25">
      <c r="A321" s="51">
        <v>1095</v>
      </c>
      <c r="B321" s="51" t="s">
        <v>780</v>
      </c>
      <c r="C321" s="80" t="s">
        <v>780</v>
      </c>
      <c r="D321" s="80" t="s">
        <v>780</v>
      </c>
      <c r="E321" s="80"/>
      <c r="F321" s="80" t="s">
        <v>780</v>
      </c>
      <c r="G321" s="80"/>
      <c r="H321" s="80" t="s">
        <v>780</v>
      </c>
      <c r="I321" s="80" t="s">
        <v>780</v>
      </c>
      <c r="J321" s="80" t="s">
        <v>780</v>
      </c>
      <c r="K321" s="80"/>
      <c r="L321" s="80" t="s">
        <v>780</v>
      </c>
      <c r="M321" s="80" t="s">
        <v>780</v>
      </c>
      <c r="R321" s="51"/>
    </row>
    <row r="322" spans="1:18" ht="14.25" customHeight="1" x14ac:dyDescent="0.25">
      <c r="A322" s="51">
        <v>1096</v>
      </c>
      <c r="B322" s="51" t="s">
        <v>780</v>
      </c>
      <c r="C322" s="80" t="s">
        <v>780</v>
      </c>
      <c r="D322" s="80" t="s">
        <v>780</v>
      </c>
      <c r="E322" s="80"/>
      <c r="F322" s="80" t="s">
        <v>780</v>
      </c>
      <c r="G322" s="80"/>
      <c r="H322" s="80" t="s">
        <v>780</v>
      </c>
      <c r="I322" s="80" t="s">
        <v>780</v>
      </c>
      <c r="J322" s="80" t="s">
        <v>780</v>
      </c>
      <c r="K322" s="80"/>
      <c r="L322" s="80" t="s">
        <v>780</v>
      </c>
      <c r="M322" s="80" t="s">
        <v>780</v>
      </c>
      <c r="R322" s="51"/>
    </row>
    <row r="323" spans="1:18" ht="14.25" customHeight="1" x14ac:dyDescent="0.25">
      <c r="A323" s="51">
        <v>1097</v>
      </c>
      <c r="B323" s="51" t="s">
        <v>780</v>
      </c>
      <c r="C323" s="80" t="s">
        <v>780</v>
      </c>
      <c r="D323" s="80" t="s">
        <v>780</v>
      </c>
      <c r="E323" s="80"/>
      <c r="F323" s="80" t="s">
        <v>780</v>
      </c>
      <c r="G323" s="80"/>
      <c r="H323" s="80" t="s">
        <v>780</v>
      </c>
      <c r="I323" s="80" t="s">
        <v>780</v>
      </c>
      <c r="J323" s="80" t="s">
        <v>780</v>
      </c>
      <c r="K323" s="80"/>
      <c r="L323" s="80" t="s">
        <v>780</v>
      </c>
      <c r="M323" s="80" t="s">
        <v>780</v>
      </c>
      <c r="R323" s="51"/>
    </row>
    <row r="324" spans="1:18" ht="14.25" customHeight="1" x14ac:dyDescent="0.25">
      <c r="A324" s="51">
        <v>1098</v>
      </c>
      <c r="B324" s="51" t="s">
        <v>780</v>
      </c>
      <c r="C324" s="80" t="s">
        <v>780</v>
      </c>
      <c r="D324" s="80" t="s">
        <v>780</v>
      </c>
      <c r="E324" s="80"/>
      <c r="F324" s="80" t="s">
        <v>780</v>
      </c>
      <c r="G324" s="80"/>
      <c r="H324" s="80" t="s">
        <v>780</v>
      </c>
      <c r="I324" s="80" t="s">
        <v>780</v>
      </c>
      <c r="J324" s="80" t="s">
        <v>780</v>
      </c>
      <c r="K324" s="80"/>
      <c r="L324" s="80" t="s">
        <v>780</v>
      </c>
      <c r="M324" s="80" t="s">
        <v>780</v>
      </c>
    </row>
    <row r="325" spans="1:18" ht="14.25" customHeight="1" x14ac:dyDescent="0.25">
      <c r="A325" s="51">
        <v>1099</v>
      </c>
      <c r="B325" s="51" t="s">
        <v>780</v>
      </c>
      <c r="C325" s="80" t="s">
        <v>780</v>
      </c>
      <c r="D325" s="80" t="s">
        <v>780</v>
      </c>
      <c r="E325" s="80"/>
      <c r="F325" s="80" t="s">
        <v>780</v>
      </c>
      <c r="G325" s="80"/>
      <c r="H325" s="80" t="s">
        <v>780</v>
      </c>
      <c r="I325" s="80" t="s">
        <v>780</v>
      </c>
      <c r="J325" s="80" t="s">
        <v>780</v>
      </c>
      <c r="K325" s="80"/>
      <c r="L325" s="80" t="s">
        <v>780</v>
      </c>
      <c r="M325" s="80" t="s">
        <v>780</v>
      </c>
    </row>
    <row r="326" spans="1:18" ht="14.25" customHeight="1" x14ac:dyDescent="0.25">
      <c r="A326" s="51">
        <v>1100</v>
      </c>
      <c r="B326" s="51" t="s">
        <v>780</v>
      </c>
      <c r="C326" s="80" t="s">
        <v>780</v>
      </c>
      <c r="D326" s="80" t="s">
        <v>780</v>
      </c>
      <c r="E326" s="80"/>
      <c r="F326" s="80" t="s">
        <v>780</v>
      </c>
      <c r="G326" s="80"/>
      <c r="H326" s="80" t="s">
        <v>780</v>
      </c>
      <c r="I326" s="80" t="s">
        <v>780</v>
      </c>
      <c r="J326" s="80" t="s">
        <v>780</v>
      </c>
      <c r="K326" s="80"/>
      <c r="L326" s="80" t="s">
        <v>780</v>
      </c>
      <c r="M326" s="80" t="s">
        <v>780</v>
      </c>
    </row>
    <row r="327" spans="1:18" ht="14.25" customHeight="1" x14ac:dyDescent="0.25">
      <c r="A327" s="51">
        <v>1101</v>
      </c>
      <c r="B327" s="51" t="s">
        <v>780</v>
      </c>
      <c r="C327" s="80" t="s">
        <v>780</v>
      </c>
      <c r="D327" s="80" t="s">
        <v>780</v>
      </c>
      <c r="E327" s="80"/>
      <c r="F327" s="80" t="s">
        <v>780</v>
      </c>
      <c r="G327" s="80"/>
      <c r="H327" s="80" t="s">
        <v>780</v>
      </c>
      <c r="I327" s="80" t="s">
        <v>780</v>
      </c>
      <c r="J327" s="80" t="s">
        <v>780</v>
      </c>
      <c r="K327" s="80"/>
      <c r="L327" s="80" t="s">
        <v>780</v>
      </c>
      <c r="M327" s="80" t="s">
        <v>780</v>
      </c>
    </row>
    <row r="328" spans="1:18" ht="14.25" customHeight="1" x14ac:dyDescent="0.25">
      <c r="A328" s="51">
        <v>1102</v>
      </c>
      <c r="B328" s="51" t="s">
        <v>780</v>
      </c>
      <c r="C328" s="80" t="s">
        <v>780</v>
      </c>
      <c r="D328" s="80" t="s">
        <v>780</v>
      </c>
      <c r="E328" s="80"/>
      <c r="F328" s="80" t="s">
        <v>780</v>
      </c>
      <c r="G328" s="80"/>
      <c r="H328" s="80" t="s">
        <v>780</v>
      </c>
      <c r="I328" s="80" t="s">
        <v>780</v>
      </c>
      <c r="J328" s="80" t="s">
        <v>780</v>
      </c>
      <c r="K328" s="80"/>
      <c r="L328" s="80" t="s">
        <v>780</v>
      </c>
      <c r="M328" s="80" t="s">
        <v>780</v>
      </c>
    </row>
    <row r="329" spans="1:18" ht="14.25" customHeight="1" x14ac:dyDescent="0.25">
      <c r="A329" s="51">
        <v>1103</v>
      </c>
      <c r="B329" s="51" t="s">
        <v>780</v>
      </c>
      <c r="C329" s="80" t="s">
        <v>780</v>
      </c>
      <c r="D329" s="80" t="s">
        <v>780</v>
      </c>
      <c r="E329" s="80"/>
      <c r="F329" s="80" t="s">
        <v>780</v>
      </c>
      <c r="G329" s="80"/>
      <c r="H329" s="80" t="s">
        <v>780</v>
      </c>
      <c r="I329" s="80" t="s">
        <v>780</v>
      </c>
      <c r="J329" s="80" t="s">
        <v>780</v>
      </c>
      <c r="K329" s="80"/>
      <c r="L329" s="80" t="s">
        <v>780</v>
      </c>
      <c r="M329" s="80" t="s">
        <v>780</v>
      </c>
    </row>
    <row r="330" spans="1:18" ht="14.25" customHeight="1" x14ac:dyDescent="0.25">
      <c r="A330" s="51">
        <v>1104</v>
      </c>
      <c r="B330" s="51" t="s">
        <v>780</v>
      </c>
      <c r="C330" s="80" t="s">
        <v>780</v>
      </c>
      <c r="D330" s="80" t="s">
        <v>780</v>
      </c>
      <c r="E330" s="80"/>
      <c r="F330" s="80" t="s">
        <v>780</v>
      </c>
      <c r="G330" s="80"/>
      <c r="H330" s="80" t="s">
        <v>780</v>
      </c>
      <c r="I330" s="80" t="s">
        <v>780</v>
      </c>
      <c r="J330" s="80" t="s">
        <v>780</v>
      </c>
      <c r="K330" s="80"/>
      <c r="L330" s="80" t="s">
        <v>780</v>
      </c>
      <c r="M330" s="80" t="s">
        <v>780</v>
      </c>
    </row>
    <row r="331" spans="1:18" ht="14.25" customHeight="1" x14ac:dyDescent="0.25">
      <c r="A331" s="51">
        <v>1105</v>
      </c>
      <c r="B331" s="51" t="s">
        <v>780</v>
      </c>
      <c r="C331" s="80" t="s">
        <v>780</v>
      </c>
      <c r="D331" s="80" t="s">
        <v>780</v>
      </c>
      <c r="E331" s="80"/>
      <c r="F331" s="80" t="s">
        <v>780</v>
      </c>
      <c r="G331" s="80"/>
      <c r="H331" s="80" t="s">
        <v>780</v>
      </c>
      <c r="I331" s="80" t="s">
        <v>780</v>
      </c>
      <c r="J331" s="80" t="s">
        <v>780</v>
      </c>
      <c r="K331" s="80"/>
      <c r="L331" s="80" t="s">
        <v>780</v>
      </c>
      <c r="M331" s="80" t="s">
        <v>780</v>
      </c>
    </row>
    <row r="332" spans="1:18" ht="14.25" customHeight="1" x14ac:dyDescent="0.25">
      <c r="A332" s="51">
        <v>1106</v>
      </c>
      <c r="B332" s="51" t="s">
        <v>780</v>
      </c>
      <c r="C332" s="80" t="s">
        <v>780</v>
      </c>
      <c r="D332" s="80" t="s">
        <v>780</v>
      </c>
      <c r="E332" s="80"/>
      <c r="F332" s="80" t="s">
        <v>780</v>
      </c>
      <c r="G332" s="80"/>
      <c r="H332" s="80" t="s">
        <v>780</v>
      </c>
      <c r="I332" s="80" t="s">
        <v>780</v>
      </c>
      <c r="J332" s="80" t="s">
        <v>780</v>
      </c>
      <c r="K332" s="80"/>
      <c r="L332" s="80" t="s">
        <v>780</v>
      </c>
      <c r="M332" s="80" t="s">
        <v>780</v>
      </c>
    </row>
    <row r="333" spans="1:18" ht="14.25" customHeight="1" x14ac:dyDescent="0.25">
      <c r="A333" s="51">
        <v>1107</v>
      </c>
      <c r="B333" s="51" t="s">
        <v>780</v>
      </c>
      <c r="C333" s="80" t="s">
        <v>780</v>
      </c>
      <c r="D333" s="80" t="s">
        <v>780</v>
      </c>
      <c r="E333" s="80"/>
      <c r="F333" s="80" t="s">
        <v>780</v>
      </c>
      <c r="G333" s="80"/>
      <c r="H333" s="80" t="s">
        <v>780</v>
      </c>
      <c r="I333" s="80" t="s">
        <v>780</v>
      </c>
      <c r="J333" s="80" t="s">
        <v>780</v>
      </c>
      <c r="K333" s="80"/>
      <c r="L333" s="80" t="s">
        <v>780</v>
      </c>
      <c r="M333" s="80" t="s">
        <v>780</v>
      </c>
    </row>
    <row r="334" spans="1:18" ht="14.25" customHeight="1" x14ac:dyDescent="0.25">
      <c r="A334" s="51">
        <v>1108</v>
      </c>
      <c r="B334" s="51" t="s">
        <v>780</v>
      </c>
      <c r="C334" s="80" t="s">
        <v>780</v>
      </c>
      <c r="D334" s="80" t="s">
        <v>780</v>
      </c>
      <c r="E334" s="80"/>
      <c r="F334" s="80" t="s">
        <v>780</v>
      </c>
      <c r="G334" s="80"/>
      <c r="H334" s="80" t="s">
        <v>780</v>
      </c>
      <c r="I334" s="80" t="s">
        <v>780</v>
      </c>
      <c r="J334" s="80" t="s">
        <v>780</v>
      </c>
      <c r="K334" s="80"/>
      <c r="L334" s="80" t="s">
        <v>780</v>
      </c>
      <c r="M334" s="80" t="s">
        <v>780</v>
      </c>
    </row>
    <row r="335" spans="1:18" ht="14.25" customHeight="1" x14ac:dyDescent="0.25">
      <c r="A335" s="51">
        <v>1109</v>
      </c>
      <c r="B335" s="51" t="s">
        <v>780</v>
      </c>
      <c r="C335" s="80" t="s">
        <v>780</v>
      </c>
      <c r="D335" s="80" t="s">
        <v>780</v>
      </c>
      <c r="E335" s="80"/>
      <c r="F335" s="80" t="s">
        <v>780</v>
      </c>
      <c r="G335" s="80"/>
      <c r="H335" s="80" t="s">
        <v>780</v>
      </c>
      <c r="I335" s="80" t="s">
        <v>780</v>
      </c>
      <c r="J335" s="80" t="s">
        <v>780</v>
      </c>
      <c r="K335" s="80"/>
      <c r="L335" s="80" t="s">
        <v>780</v>
      </c>
      <c r="M335" s="80" t="s">
        <v>780</v>
      </c>
    </row>
    <row r="336" spans="1:18" ht="14.25" customHeight="1" x14ac:dyDescent="0.25">
      <c r="A336" s="51">
        <v>1110</v>
      </c>
      <c r="B336" s="51" t="s">
        <v>780</v>
      </c>
      <c r="C336" s="80" t="s">
        <v>780</v>
      </c>
      <c r="D336" s="80" t="s">
        <v>780</v>
      </c>
      <c r="E336" s="80"/>
      <c r="F336" s="80" t="s">
        <v>780</v>
      </c>
      <c r="G336" s="80"/>
      <c r="H336" s="80" t="s">
        <v>780</v>
      </c>
      <c r="I336" s="80" t="s">
        <v>780</v>
      </c>
      <c r="J336" s="80" t="s">
        <v>780</v>
      </c>
      <c r="K336" s="80"/>
      <c r="L336" s="80" t="s">
        <v>780</v>
      </c>
      <c r="M336" s="80" t="s">
        <v>780</v>
      </c>
    </row>
    <row r="337" spans="1:13" ht="14.25" customHeight="1" x14ac:dyDescent="0.25">
      <c r="A337" s="51">
        <v>1111</v>
      </c>
      <c r="B337" s="51" t="s">
        <v>780</v>
      </c>
      <c r="C337" s="80" t="s">
        <v>780</v>
      </c>
      <c r="D337" s="80" t="s">
        <v>780</v>
      </c>
      <c r="E337" s="80"/>
      <c r="F337" s="80" t="s">
        <v>780</v>
      </c>
      <c r="G337" s="80"/>
      <c r="H337" s="80" t="s">
        <v>780</v>
      </c>
      <c r="I337" s="80" t="s">
        <v>780</v>
      </c>
      <c r="J337" s="80" t="s">
        <v>780</v>
      </c>
      <c r="K337" s="80"/>
      <c r="L337" s="80" t="s">
        <v>780</v>
      </c>
      <c r="M337" s="80" t="s">
        <v>780</v>
      </c>
    </row>
    <row r="338" spans="1:13" ht="14.25" customHeight="1" x14ac:dyDescent="0.25">
      <c r="A338" s="51">
        <v>1112</v>
      </c>
      <c r="B338" s="51" t="s">
        <v>780</v>
      </c>
      <c r="C338" s="80" t="s">
        <v>780</v>
      </c>
      <c r="D338" s="80" t="s">
        <v>780</v>
      </c>
      <c r="E338" s="80"/>
      <c r="F338" s="80" t="s">
        <v>780</v>
      </c>
      <c r="G338" s="80"/>
      <c r="H338" s="80" t="s">
        <v>780</v>
      </c>
      <c r="I338" s="80" t="s">
        <v>780</v>
      </c>
      <c r="J338" s="80" t="s">
        <v>780</v>
      </c>
      <c r="K338" s="80"/>
      <c r="L338" s="80" t="s">
        <v>780</v>
      </c>
      <c r="M338" s="80" t="s">
        <v>780</v>
      </c>
    </row>
    <row r="339" spans="1:13" ht="14.25" customHeight="1" x14ac:dyDescent="0.25">
      <c r="A339" s="51">
        <v>1113</v>
      </c>
      <c r="B339" s="51" t="s">
        <v>780</v>
      </c>
      <c r="C339" s="80" t="s">
        <v>780</v>
      </c>
      <c r="D339" s="80" t="s">
        <v>780</v>
      </c>
      <c r="E339" s="80"/>
      <c r="F339" s="80" t="s">
        <v>780</v>
      </c>
      <c r="G339" s="80"/>
      <c r="H339" s="80" t="s">
        <v>780</v>
      </c>
      <c r="I339" s="80" t="s">
        <v>780</v>
      </c>
      <c r="J339" s="80" t="s">
        <v>780</v>
      </c>
      <c r="K339" s="80"/>
      <c r="L339" s="80" t="s">
        <v>780</v>
      </c>
      <c r="M339" s="80" t="s">
        <v>780</v>
      </c>
    </row>
    <row r="340" spans="1:13" ht="14.25" customHeight="1" x14ac:dyDescent="0.25">
      <c r="A340" s="51">
        <v>1114</v>
      </c>
      <c r="B340" s="51" t="s">
        <v>780</v>
      </c>
      <c r="C340" s="80" t="s">
        <v>780</v>
      </c>
      <c r="D340" s="80" t="s">
        <v>780</v>
      </c>
      <c r="E340" s="80"/>
      <c r="F340" s="80" t="s">
        <v>780</v>
      </c>
      <c r="G340" s="80"/>
      <c r="H340" s="80" t="s">
        <v>780</v>
      </c>
      <c r="I340" s="80" t="s">
        <v>780</v>
      </c>
      <c r="J340" s="80" t="s">
        <v>780</v>
      </c>
      <c r="K340" s="80"/>
      <c r="L340" s="80" t="s">
        <v>780</v>
      </c>
      <c r="M340" s="80" t="s">
        <v>780</v>
      </c>
    </row>
    <row r="341" spans="1:13" ht="14.25" customHeight="1" x14ac:dyDescent="0.25">
      <c r="A341" s="51">
        <v>1115</v>
      </c>
      <c r="B341" s="51" t="s">
        <v>780</v>
      </c>
      <c r="C341" s="80" t="s">
        <v>780</v>
      </c>
      <c r="D341" s="80" t="s">
        <v>780</v>
      </c>
      <c r="E341" s="80"/>
      <c r="F341" s="80" t="s">
        <v>780</v>
      </c>
      <c r="G341" s="80"/>
      <c r="H341" s="80" t="s">
        <v>780</v>
      </c>
      <c r="I341" s="80" t="s">
        <v>780</v>
      </c>
      <c r="J341" s="80" t="s">
        <v>780</v>
      </c>
      <c r="K341" s="80"/>
      <c r="L341" s="80" t="s">
        <v>780</v>
      </c>
      <c r="M341" s="80" t="s">
        <v>780</v>
      </c>
    </row>
    <row r="342" spans="1:13" ht="14.25" customHeight="1" x14ac:dyDescent="0.25">
      <c r="A342" s="51">
        <v>1116</v>
      </c>
      <c r="B342" s="51" t="s">
        <v>780</v>
      </c>
      <c r="C342" s="80" t="s">
        <v>780</v>
      </c>
      <c r="D342" s="80" t="s">
        <v>780</v>
      </c>
      <c r="E342" s="80"/>
      <c r="F342" s="80" t="s">
        <v>780</v>
      </c>
      <c r="G342" s="80"/>
      <c r="H342" s="80" t="s">
        <v>780</v>
      </c>
      <c r="I342" s="80" t="s">
        <v>780</v>
      </c>
      <c r="J342" s="80" t="s">
        <v>780</v>
      </c>
      <c r="K342" s="80"/>
      <c r="L342" s="80" t="s">
        <v>780</v>
      </c>
      <c r="M342" s="80" t="s">
        <v>780</v>
      </c>
    </row>
    <row r="343" spans="1:13" ht="14.25" customHeight="1" x14ac:dyDescent="0.25">
      <c r="A343" s="51">
        <v>1117</v>
      </c>
      <c r="B343" s="51" t="s">
        <v>780</v>
      </c>
      <c r="C343" s="80" t="s">
        <v>780</v>
      </c>
      <c r="D343" s="80" t="s">
        <v>780</v>
      </c>
      <c r="E343" s="80"/>
      <c r="F343" s="80" t="s">
        <v>780</v>
      </c>
      <c r="G343" s="80"/>
      <c r="H343" s="80" t="s">
        <v>780</v>
      </c>
      <c r="I343" s="80" t="s">
        <v>780</v>
      </c>
      <c r="J343" s="80" t="s">
        <v>780</v>
      </c>
      <c r="K343" s="80"/>
      <c r="L343" s="80" t="s">
        <v>780</v>
      </c>
      <c r="M343" s="80" t="s">
        <v>780</v>
      </c>
    </row>
    <row r="344" spans="1:13" ht="14.25" customHeight="1" x14ac:dyDescent="0.25">
      <c r="A344" s="51">
        <v>1118</v>
      </c>
      <c r="B344" s="51" t="s">
        <v>780</v>
      </c>
      <c r="C344" s="80" t="s">
        <v>780</v>
      </c>
      <c r="D344" s="80" t="s">
        <v>780</v>
      </c>
      <c r="E344" s="80"/>
      <c r="F344" s="80" t="s">
        <v>780</v>
      </c>
      <c r="G344" s="80"/>
      <c r="H344" s="80" t="s">
        <v>780</v>
      </c>
      <c r="I344" s="80" t="s">
        <v>780</v>
      </c>
      <c r="J344" s="80" t="s">
        <v>780</v>
      </c>
      <c r="K344" s="80"/>
      <c r="L344" s="80" t="s">
        <v>780</v>
      </c>
      <c r="M344" s="80" t="s">
        <v>780</v>
      </c>
    </row>
    <row r="345" spans="1:13" ht="14.25" customHeight="1" x14ac:dyDescent="0.25">
      <c r="A345" s="51">
        <v>1119</v>
      </c>
      <c r="B345" s="51" t="s">
        <v>780</v>
      </c>
      <c r="C345" s="80" t="s">
        <v>780</v>
      </c>
      <c r="D345" s="80" t="s">
        <v>780</v>
      </c>
      <c r="E345" s="80"/>
      <c r="F345" s="80" t="s">
        <v>780</v>
      </c>
      <c r="G345" s="80"/>
      <c r="H345" s="80" t="s">
        <v>780</v>
      </c>
      <c r="I345" s="80" t="s">
        <v>780</v>
      </c>
      <c r="J345" s="80" t="s">
        <v>780</v>
      </c>
      <c r="K345" s="80"/>
      <c r="L345" s="80" t="s">
        <v>780</v>
      </c>
      <c r="M345" s="80" t="s">
        <v>780</v>
      </c>
    </row>
    <row r="346" spans="1:13" ht="14.25" customHeight="1" x14ac:dyDescent="0.25">
      <c r="A346" s="51">
        <v>1120</v>
      </c>
      <c r="B346" s="51" t="s">
        <v>780</v>
      </c>
      <c r="C346" s="80" t="s">
        <v>780</v>
      </c>
      <c r="D346" s="80" t="s">
        <v>780</v>
      </c>
      <c r="E346" s="80"/>
      <c r="F346" s="80" t="s">
        <v>780</v>
      </c>
      <c r="G346" s="80"/>
      <c r="H346" s="80" t="s">
        <v>780</v>
      </c>
      <c r="I346" s="80" t="s">
        <v>780</v>
      </c>
      <c r="J346" s="80" t="s">
        <v>780</v>
      </c>
      <c r="K346" s="80"/>
      <c r="L346" s="80" t="s">
        <v>780</v>
      </c>
      <c r="M346" s="80" t="s">
        <v>780</v>
      </c>
    </row>
    <row r="347" spans="1:13" ht="14.25" customHeight="1" x14ac:dyDescent="0.25">
      <c r="A347" s="51">
        <v>1121</v>
      </c>
      <c r="B347" s="51" t="s">
        <v>780</v>
      </c>
      <c r="C347" s="80" t="s">
        <v>780</v>
      </c>
      <c r="D347" s="80" t="s">
        <v>780</v>
      </c>
      <c r="E347" s="80"/>
      <c r="F347" s="80" t="s">
        <v>780</v>
      </c>
      <c r="G347" s="80"/>
      <c r="H347" s="80" t="s">
        <v>780</v>
      </c>
      <c r="I347" s="80" t="s">
        <v>780</v>
      </c>
      <c r="J347" s="80" t="s">
        <v>780</v>
      </c>
      <c r="K347" s="80"/>
      <c r="L347" s="80" t="s">
        <v>780</v>
      </c>
      <c r="M347" s="80" t="s">
        <v>780</v>
      </c>
    </row>
    <row r="348" spans="1:13" ht="14.25" customHeight="1" x14ac:dyDescent="0.25">
      <c r="A348" s="51">
        <v>1122</v>
      </c>
      <c r="B348" s="51" t="s">
        <v>780</v>
      </c>
      <c r="C348" s="80" t="s">
        <v>780</v>
      </c>
      <c r="D348" s="80" t="s">
        <v>780</v>
      </c>
      <c r="E348" s="80"/>
      <c r="F348" s="80" t="s">
        <v>780</v>
      </c>
      <c r="G348" s="80"/>
      <c r="H348" s="80" t="s">
        <v>780</v>
      </c>
      <c r="I348" s="80" t="s">
        <v>780</v>
      </c>
      <c r="J348" s="80" t="s">
        <v>780</v>
      </c>
      <c r="K348" s="80"/>
      <c r="L348" s="80" t="s">
        <v>780</v>
      </c>
      <c r="M348" s="80" t="s">
        <v>780</v>
      </c>
    </row>
    <row r="349" spans="1:13" ht="14.25" customHeight="1" x14ac:dyDescent="0.25">
      <c r="A349" s="51">
        <v>1123</v>
      </c>
      <c r="B349" s="51" t="s">
        <v>780</v>
      </c>
      <c r="C349" s="80" t="s">
        <v>780</v>
      </c>
      <c r="D349" s="80" t="s">
        <v>780</v>
      </c>
      <c r="E349" s="80"/>
      <c r="F349" s="80" t="s">
        <v>780</v>
      </c>
      <c r="G349" s="80"/>
      <c r="H349" s="80" t="s">
        <v>780</v>
      </c>
      <c r="I349" s="80" t="s">
        <v>780</v>
      </c>
      <c r="J349" s="80" t="s">
        <v>780</v>
      </c>
      <c r="K349" s="80"/>
      <c r="L349" s="80" t="s">
        <v>780</v>
      </c>
      <c r="M349" s="80" t="s">
        <v>780</v>
      </c>
    </row>
    <row r="350" spans="1:13" ht="14.25" customHeight="1" x14ac:dyDescent="0.25">
      <c r="A350" s="51">
        <v>1124</v>
      </c>
      <c r="B350" s="51" t="s">
        <v>780</v>
      </c>
      <c r="C350" s="80" t="s">
        <v>780</v>
      </c>
      <c r="D350" s="80" t="s">
        <v>780</v>
      </c>
      <c r="E350" s="80"/>
      <c r="F350" s="80" t="s">
        <v>780</v>
      </c>
      <c r="G350" s="80"/>
      <c r="H350" s="80" t="s">
        <v>780</v>
      </c>
      <c r="I350" s="80" t="s">
        <v>780</v>
      </c>
      <c r="J350" s="80" t="s">
        <v>780</v>
      </c>
      <c r="K350" s="80"/>
      <c r="L350" s="80" t="s">
        <v>780</v>
      </c>
      <c r="M350" s="80" t="s">
        <v>780</v>
      </c>
    </row>
    <row r="351" spans="1:13" ht="14.25" customHeight="1" x14ac:dyDescent="0.25">
      <c r="A351" s="51">
        <v>1125</v>
      </c>
      <c r="B351" s="51" t="s">
        <v>780</v>
      </c>
      <c r="C351" s="80" t="s">
        <v>780</v>
      </c>
      <c r="D351" s="80" t="s">
        <v>780</v>
      </c>
      <c r="E351" s="80"/>
      <c r="F351" s="80" t="s">
        <v>780</v>
      </c>
      <c r="G351" s="80"/>
      <c r="H351" s="80" t="s">
        <v>780</v>
      </c>
      <c r="I351" s="80" t="s">
        <v>780</v>
      </c>
      <c r="J351" s="80" t="s">
        <v>780</v>
      </c>
      <c r="K351" s="80"/>
      <c r="L351" s="80" t="s">
        <v>780</v>
      </c>
      <c r="M351" s="80" t="s">
        <v>780</v>
      </c>
    </row>
    <row r="352" spans="1:13" ht="14.25" customHeight="1" x14ac:dyDescent="0.25">
      <c r="A352" s="51">
        <v>1126</v>
      </c>
      <c r="B352" s="51" t="s">
        <v>780</v>
      </c>
      <c r="C352" s="80" t="s">
        <v>780</v>
      </c>
      <c r="D352" s="80" t="s">
        <v>780</v>
      </c>
      <c r="E352" s="80"/>
      <c r="F352" s="80" t="s">
        <v>780</v>
      </c>
      <c r="G352" s="80"/>
      <c r="H352" s="80" t="s">
        <v>780</v>
      </c>
      <c r="I352" s="80" t="s">
        <v>780</v>
      </c>
      <c r="J352" s="80" t="s">
        <v>780</v>
      </c>
      <c r="K352" s="80"/>
      <c r="L352" s="80" t="s">
        <v>780</v>
      </c>
      <c r="M352" s="80" t="s">
        <v>780</v>
      </c>
    </row>
    <row r="353" spans="1:13" ht="14.25" customHeight="1" x14ac:dyDescent="0.25">
      <c r="A353" s="51">
        <v>1127</v>
      </c>
      <c r="B353" s="51" t="s">
        <v>780</v>
      </c>
      <c r="C353" s="80" t="s">
        <v>780</v>
      </c>
      <c r="D353" s="80" t="s">
        <v>780</v>
      </c>
      <c r="E353" s="80"/>
      <c r="F353" s="80" t="s">
        <v>780</v>
      </c>
      <c r="G353" s="80"/>
      <c r="H353" s="80" t="s">
        <v>780</v>
      </c>
      <c r="I353" s="80" t="s">
        <v>780</v>
      </c>
      <c r="J353" s="80" t="s">
        <v>780</v>
      </c>
      <c r="K353" s="80"/>
      <c r="L353" s="80" t="s">
        <v>780</v>
      </c>
      <c r="M353" s="80" t="s">
        <v>780</v>
      </c>
    </row>
    <row r="354" spans="1:13" ht="14.25" customHeight="1" x14ac:dyDescent="0.25">
      <c r="A354" s="51">
        <v>1128</v>
      </c>
      <c r="B354" s="51" t="s">
        <v>780</v>
      </c>
      <c r="C354" s="80" t="s">
        <v>780</v>
      </c>
      <c r="D354" s="80" t="s">
        <v>780</v>
      </c>
      <c r="E354" s="80"/>
      <c r="F354" s="80" t="s">
        <v>780</v>
      </c>
      <c r="G354" s="80"/>
      <c r="H354" s="80" t="s">
        <v>780</v>
      </c>
      <c r="I354" s="80" t="s">
        <v>780</v>
      </c>
      <c r="J354" s="80" t="s">
        <v>780</v>
      </c>
      <c r="K354" s="80"/>
      <c r="L354" s="80" t="s">
        <v>780</v>
      </c>
      <c r="M354" s="80" t="s">
        <v>780</v>
      </c>
    </row>
    <row r="355" spans="1:13" ht="14.25" customHeight="1" x14ac:dyDescent="0.25">
      <c r="A355" s="51">
        <v>1129</v>
      </c>
      <c r="B355" s="51" t="s">
        <v>780</v>
      </c>
      <c r="C355" s="80" t="s">
        <v>780</v>
      </c>
      <c r="D355" s="80" t="s">
        <v>780</v>
      </c>
      <c r="E355" s="80"/>
      <c r="F355" s="80" t="s">
        <v>780</v>
      </c>
      <c r="G355" s="80"/>
      <c r="H355" s="80" t="s">
        <v>780</v>
      </c>
      <c r="I355" s="80" t="s">
        <v>780</v>
      </c>
      <c r="J355" s="80" t="s">
        <v>780</v>
      </c>
      <c r="K355" s="80"/>
      <c r="L355" s="80" t="s">
        <v>780</v>
      </c>
      <c r="M355" s="80" t="s">
        <v>780</v>
      </c>
    </row>
    <row r="356" spans="1:13" ht="14.25" customHeight="1" x14ac:dyDescent="0.25">
      <c r="A356" s="51">
        <v>1130</v>
      </c>
      <c r="B356" s="51" t="s">
        <v>780</v>
      </c>
      <c r="C356" s="80" t="s">
        <v>780</v>
      </c>
      <c r="D356" s="80" t="s">
        <v>780</v>
      </c>
      <c r="E356" s="80"/>
      <c r="F356" s="80" t="s">
        <v>780</v>
      </c>
      <c r="G356" s="80"/>
      <c r="H356" s="80" t="s">
        <v>780</v>
      </c>
      <c r="I356" s="80" t="s">
        <v>780</v>
      </c>
      <c r="J356" s="80" t="s">
        <v>780</v>
      </c>
      <c r="K356" s="80"/>
      <c r="L356" s="80" t="s">
        <v>780</v>
      </c>
      <c r="M356" s="80" t="s">
        <v>780</v>
      </c>
    </row>
    <row r="357" spans="1:13" ht="14.25" customHeight="1" x14ac:dyDescent="0.25">
      <c r="A357" s="51">
        <v>1131</v>
      </c>
      <c r="B357" s="51" t="s">
        <v>780</v>
      </c>
      <c r="C357" s="80" t="s">
        <v>780</v>
      </c>
      <c r="D357" s="80" t="s">
        <v>780</v>
      </c>
      <c r="E357" s="80"/>
      <c r="F357" s="80" t="s">
        <v>780</v>
      </c>
      <c r="G357" s="80"/>
      <c r="H357" s="80" t="s">
        <v>780</v>
      </c>
      <c r="I357" s="80" t="s">
        <v>780</v>
      </c>
      <c r="J357" s="80" t="s">
        <v>780</v>
      </c>
      <c r="K357" s="80"/>
      <c r="L357" s="80" t="s">
        <v>780</v>
      </c>
      <c r="M357" s="80" t="s">
        <v>780</v>
      </c>
    </row>
    <row r="358" spans="1:13" ht="14.25" customHeight="1" x14ac:dyDescent="0.25">
      <c r="A358" s="51">
        <v>1132</v>
      </c>
      <c r="B358" s="51" t="s">
        <v>780</v>
      </c>
      <c r="C358" s="80" t="s">
        <v>780</v>
      </c>
      <c r="D358" s="80" t="s">
        <v>780</v>
      </c>
      <c r="E358" s="80"/>
      <c r="F358" s="80" t="s">
        <v>780</v>
      </c>
      <c r="G358" s="80"/>
      <c r="H358" s="80" t="s">
        <v>780</v>
      </c>
      <c r="I358" s="80" t="s">
        <v>780</v>
      </c>
      <c r="J358" s="80" t="s">
        <v>780</v>
      </c>
      <c r="K358" s="80"/>
      <c r="L358" s="80" t="s">
        <v>780</v>
      </c>
      <c r="M358" s="80" t="s">
        <v>780</v>
      </c>
    </row>
    <row r="359" spans="1:13" ht="14.25" customHeight="1" x14ac:dyDescent="0.25">
      <c r="A359" s="51">
        <v>1133</v>
      </c>
      <c r="B359" s="51" t="s">
        <v>780</v>
      </c>
      <c r="C359" s="80" t="s">
        <v>780</v>
      </c>
      <c r="D359" s="80" t="s">
        <v>780</v>
      </c>
      <c r="E359" s="80"/>
      <c r="F359" s="80" t="s">
        <v>780</v>
      </c>
      <c r="G359" s="80"/>
      <c r="H359" s="80" t="s">
        <v>780</v>
      </c>
      <c r="I359" s="80" t="s">
        <v>780</v>
      </c>
      <c r="J359" s="80" t="s">
        <v>780</v>
      </c>
      <c r="K359" s="80"/>
      <c r="L359" s="80" t="s">
        <v>780</v>
      </c>
      <c r="M359" s="80" t="s">
        <v>780</v>
      </c>
    </row>
    <row r="360" spans="1:13" ht="14.25" customHeight="1" x14ac:dyDescent="0.25">
      <c r="A360" s="51">
        <v>1134</v>
      </c>
      <c r="B360" s="51" t="s">
        <v>780</v>
      </c>
      <c r="C360" s="80" t="s">
        <v>780</v>
      </c>
      <c r="D360" s="80" t="s">
        <v>780</v>
      </c>
      <c r="E360" s="80"/>
      <c r="F360" s="80" t="s">
        <v>780</v>
      </c>
      <c r="G360" s="80"/>
      <c r="H360" s="80" t="s">
        <v>780</v>
      </c>
      <c r="I360" s="80" t="s">
        <v>780</v>
      </c>
      <c r="J360" s="80" t="s">
        <v>780</v>
      </c>
      <c r="K360" s="80"/>
      <c r="L360" s="80" t="s">
        <v>780</v>
      </c>
      <c r="M360" s="80" t="s">
        <v>780</v>
      </c>
    </row>
    <row r="361" spans="1:13" ht="14.25" customHeight="1" x14ac:dyDescent="0.25">
      <c r="A361" s="51">
        <v>1135</v>
      </c>
      <c r="B361" s="51" t="s">
        <v>780</v>
      </c>
      <c r="C361" s="80" t="s">
        <v>780</v>
      </c>
      <c r="D361" s="80" t="s">
        <v>780</v>
      </c>
      <c r="E361" s="80"/>
      <c r="F361" s="80" t="s">
        <v>780</v>
      </c>
      <c r="G361" s="80"/>
      <c r="H361" s="80" t="s">
        <v>780</v>
      </c>
      <c r="I361" s="80" t="s">
        <v>780</v>
      </c>
      <c r="J361" s="80" t="s">
        <v>780</v>
      </c>
      <c r="K361" s="80"/>
      <c r="L361" s="80" t="s">
        <v>780</v>
      </c>
      <c r="M361" s="80" t="s">
        <v>780</v>
      </c>
    </row>
    <row r="362" spans="1:13" ht="14.25" customHeight="1" x14ac:dyDescent="0.25">
      <c r="A362" s="51">
        <v>1136</v>
      </c>
      <c r="B362" s="51" t="s">
        <v>780</v>
      </c>
      <c r="C362" s="80" t="s">
        <v>780</v>
      </c>
      <c r="D362" s="80" t="s">
        <v>780</v>
      </c>
      <c r="E362" s="80"/>
      <c r="F362" s="80" t="s">
        <v>780</v>
      </c>
      <c r="G362" s="80"/>
      <c r="H362" s="80" t="s">
        <v>780</v>
      </c>
      <c r="I362" s="80" t="s">
        <v>780</v>
      </c>
      <c r="J362" s="80" t="s">
        <v>780</v>
      </c>
      <c r="K362" s="80"/>
      <c r="L362" s="80" t="s">
        <v>780</v>
      </c>
      <c r="M362" s="80" t="s">
        <v>780</v>
      </c>
    </row>
    <row r="363" spans="1:13" ht="14.25" customHeight="1" x14ac:dyDescent="0.25">
      <c r="A363" s="51">
        <v>1137</v>
      </c>
      <c r="B363" s="51" t="s">
        <v>780</v>
      </c>
      <c r="C363" s="80" t="s">
        <v>780</v>
      </c>
      <c r="D363" s="80" t="s">
        <v>780</v>
      </c>
      <c r="E363" s="80"/>
      <c r="F363" s="80" t="s">
        <v>780</v>
      </c>
      <c r="G363" s="80"/>
      <c r="H363" s="80" t="s">
        <v>780</v>
      </c>
      <c r="I363" s="80" t="s">
        <v>780</v>
      </c>
      <c r="J363" s="80" t="s">
        <v>780</v>
      </c>
      <c r="K363" s="80"/>
      <c r="L363" s="80" t="s">
        <v>780</v>
      </c>
      <c r="M363" s="80" t="s">
        <v>780</v>
      </c>
    </row>
    <row r="364" spans="1:13" ht="14.25" customHeight="1" x14ac:dyDescent="0.25">
      <c r="A364" s="51">
        <v>1138</v>
      </c>
      <c r="B364" s="51" t="s">
        <v>780</v>
      </c>
      <c r="C364" s="80" t="s">
        <v>780</v>
      </c>
      <c r="D364" s="80" t="s">
        <v>780</v>
      </c>
      <c r="E364" s="80"/>
      <c r="F364" s="80" t="s">
        <v>780</v>
      </c>
      <c r="G364" s="80"/>
      <c r="H364" s="80" t="s">
        <v>780</v>
      </c>
      <c r="I364" s="80" t="s">
        <v>780</v>
      </c>
      <c r="J364" s="80" t="s">
        <v>780</v>
      </c>
      <c r="K364" s="80"/>
      <c r="L364" s="80" t="s">
        <v>780</v>
      </c>
      <c r="M364" s="80" t="s">
        <v>780</v>
      </c>
    </row>
    <row r="365" spans="1:13" ht="14.25" customHeight="1" x14ac:dyDescent="0.25">
      <c r="A365" s="51">
        <v>1139</v>
      </c>
      <c r="B365" s="51" t="s">
        <v>780</v>
      </c>
      <c r="C365" s="80" t="s">
        <v>780</v>
      </c>
      <c r="D365" s="80" t="s">
        <v>780</v>
      </c>
      <c r="E365" s="80"/>
      <c r="F365" s="80" t="s">
        <v>780</v>
      </c>
      <c r="G365" s="80"/>
      <c r="H365" s="80" t="s">
        <v>780</v>
      </c>
      <c r="I365" s="80" t="s">
        <v>780</v>
      </c>
      <c r="J365" s="80" t="s">
        <v>780</v>
      </c>
      <c r="K365" s="80"/>
      <c r="L365" s="80" t="s">
        <v>780</v>
      </c>
      <c r="M365" s="80" t="s">
        <v>780</v>
      </c>
    </row>
    <row r="366" spans="1:13" ht="14.25" customHeight="1" x14ac:dyDescent="0.25">
      <c r="A366" s="51">
        <v>1140</v>
      </c>
      <c r="B366" s="51" t="s">
        <v>780</v>
      </c>
      <c r="C366" s="80" t="s">
        <v>780</v>
      </c>
      <c r="D366" s="80" t="s">
        <v>780</v>
      </c>
      <c r="E366" s="80"/>
      <c r="F366" s="80" t="s">
        <v>780</v>
      </c>
      <c r="G366" s="80"/>
      <c r="H366" s="80" t="s">
        <v>780</v>
      </c>
      <c r="I366" s="80" t="s">
        <v>780</v>
      </c>
      <c r="J366" s="80" t="s">
        <v>780</v>
      </c>
      <c r="K366" s="80"/>
      <c r="L366" s="80" t="s">
        <v>780</v>
      </c>
      <c r="M366" s="80" t="s">
        <v>780</v>
      </c>
    </row>
    <row r="367" spans="1:13" ht="14.25" customHeight="1" x14ac:dyDescent="0.25">
      <c r="A367" s="51">
        <v>1141</v>
      </c>
      <c r="B367" s="51" t="s">
        <v>780</v>
      </c>
      <c r="C367" s="80" t="s">
        <v>780</v>
      </c>
      <c r="D367" s="80" t="s">
        <v>780</v>
      </c>
      <c r="E367" s="80"/>
      <c r="F367" s="80" t="s">
        <v>780</v>
      </c>
      <c r="G367" s="80"/>
      <c r="H367" s="80" t="s">
        <v>780</v>
      </c>
      <c r="I367" s="80" t="s">
        <v>780</v>
      </c>
      <c r="J367" s="80" t="s">
        <v>780</v>
      </c>
      <c r="K367" s="80"/>
      <c r="L367" s="80" t="s">
        <v>780</v>
      </c>
      <c r="M367" s="80" t="s">
        <v>780</v>
      </c>
    </row>
    <row r="368" spans="1:13" ht="14.25" customHeight="1" x14ac:dyDescent="0.25">
      <c r="A368" s="51">
        <v>1142</v>
      </c>
      <c r="B368" s="51" t="s">
        <v>780</v>
      </c>
      <c r="C368" s="80" t="s">
        <v>780</v>
      </c>
      <c r="D368" s="80" t="s">
        <v>780</v>
      </c>
      <c r="E368" s="80"/>
      <c r="F368" s="80" t="s">
        <v>780</v>
      </c>
      <c r="G368" s="80"/>
      <c r="H368" s="80" t="s">
        <v>780</v>
      </c>
      <c r="I368" s="80" t="s">
        <v>780</v>
      </c>
      <c r="J368" s="80" t="s">
        <v>780</v>
      </c>
      <c r="K368" s="80"/>
      <c r="L368" s="80" t="s">
        <v>780</v>
      </c>
      <c r="M368" s="80" t="s">
        <v>780</v>
      </c>
    </row>
    <row r="369" spans="1:13" ht="14.25" customHeight="1" x14ac:dyDescent="0.25">
      <c r="A369" s="51">
        <v>1143</v>
      </c>
      <c r="B369" s="51" t="s">
        <v>780</v>
      </c>
      <c r="C369" s="80" t="s">
        <v>780</v>
      </c>
      <c r="D369" s="80" t="s">
        <v>780</v>
      </c>
      <c r="E369" s="80"/>
      <c r="F369" s="80" t="s">
        <v>780</v>
      </c>
      <c r="G369" s="80"/>
      <c r="H369" s="80" t="s">
        <v>780</v>
      </c>
      <c r="I369" s="80" t="s">
        <v>780</v>
      </c>
      <c r="J369" s="80" t="s">
        <v>780</v>
      </c>
      <c r="K369" s="80"/>
      <c r="L369" s="80" t="s">
        <v>780</v>
      </c>
      <c r="M369" s="80" t="s">
        <v>780</v>
      </c>
    </row>
    <row r="370" spans="1:13" ht="14.25" customHeight="1" x14ac:dyDescent="0.25">
      <c r="A370" s="51">
        <v>1144</v>
      </c>
      <c r="B370" s="51" t="s">
        <v>780</v>
      </c>
      <c r="C370" s="80" t="s">
        <v>780</v>
      </c>
      <c r="D370" s="80" t="s">
        <v>780</v>
      </c>
      <c r="E370" s="80"/>
      <c r="F370" s="80" t="s">
        <v>780</v>
      </c>
      <c r="G370" s="80"/>
      <c r="H370" s="80" t="s">
        <v>780</v>
      </c>
      <c r="I370" s="80" t="s">
        <v>780</v>
      </c>
      <c r="J370" s="80" t="s">
        <v>780</v>
      </c>
      <c r="K370" s="80"/>
      <c r="L370" s="80" t="s">
        <v>780</v>
      </c>
      <c r="M370" s="80" t="s">
        <v>780</v>
      </c>
    </row>
    <row r="371" spans="1:13" ht="14.25" customHeight="1" x14ac:dyDescent="0.25">
      <c r="A371" s="51">
        <v>1145</v>
      </c>
      <c r="B371" s="51" t="s">
        <v>780</v>
      </c>
      <c r="C371" s="80" t="s">
        <v>780</v>
      </c>
      <c r="D371" s="80" t="s">
        <v>780</v>
      </c>
      <c r="E371" s="80"/>
      <c r="F371" s="80" t="s">
        <v>780</v>
      </c>
      <c r="G371" s="80"/>
      <c r="H371" s="80" t="s">
        <v>780</v>
      </c>
      <c r="I371" s="80" t="s">
        <v>780</v>
      </c>
      <c r="J371" s="80" t="s">
        <v>780</v>
      </c>
      <c r="K371" s="80"/>
      <c r="L371" s="80" t="s">
        <v>780</v>
      </c>
      <c r="M371" s="80" t="s">
        <v>780</v>
      </c>
    </row>
    <row r="372" spans="1:13" ht="14.25" customHeight="1" x14ac:dyDescent="0.25">
      <c r="A372" s="51">
        <v>1146</v>
      </c>
      <c r="B372" s="51" t="s">
        <v>780</v>
      </c>
      <c r="C372" s="80" t="s">
        <v>780</v>
      </c>
      <c r="D372" s="80" t="s">
        <v>780</v>
      </c>
      <c r="E372" s="80"/>
      <c r="F372" s="80" t="s">
        <v>780</v>
      </c>
      <c r="G372" s="80"/>
      <c r="H372" s="80" t="s">
        <v>780</v>
      </c>
      <c r="I372" s="80" t="s">
        <v>780</v>
      </c>
      <c r="J372" s="80" t="s">
        <v>780</v>
      </c>
      <c r="K372" s="80"/>
      <c r="L372" s="80" t="s">
        <v>780</v>
      </c>
      <c r="M372" s="80" t="s">
        <v>780</v>
      </c>
    </row>
    <row r="373" spans="1:13" ht="14.25" customHeight="1" x14ac:dyDescent="0.25">
      <c r="A373" s="51">
        <v>1147</v>
      </c>
      <c r="B373" s="51" t="s">
        <v>780</v>
      </c>
      <c r="C373" s="80" t="s">
        <v>780</v>
      </c>
      <c r="D373" s="80" t="s">
        <v>780</v>
      </c>
      <c r="E373" s="80"/>
      <c r="F373" s="80" t="s">
        <v>780</v>
      </c>
      <c r="G373" s="80"/>
      <c r="H373" s="80" t="s">
        <v>780</v>
      </c>
      <c r="I373" s="80" t="s">
        <v>780</v>
      </c>
      <c r="J373" s="80" t="s">
        <v>780</v>
      </c>
      <c r="K373" s="80"/>
      <c r="L373" s="80" t="s">
        <v>780</v>
      </c>
      <c r="M373" s="80" t="s">
        <v>780</v>
      </c>
    </row>
    <row r="374" spans="1:13" ht="14.25" customHeight="1" x14ac:dyDescent="0.25">
      <c r="A374" s="51">
        <v>1148</v>
      </c>
      <c r="B374" s="51" t="s">
        <v>780</v>
      </c>
      <c r="C374" s="80" t="s">
        <v>780</v>
      </c>
      <c r="D374" s="80" t="s">
        <v>780</v>
      </c>
      <c r="E374" s="80"/>
      <c r="F374" s="80" t="s">
        <v>780</v>
      </c>
      <c r="G374" s="80"/>
      <c r="H374" s="80" t="s">
        <v>780</v>
      </c>
      <c r="I374" s="80" t="s">
        <v>780</v>
      </c>
      <c r="J374" s="80" t="s">
        <v>780</v>
      </c>
      <c r="K374" s="80"/>
      <c r="L374" s="80" t="s">
        <v>780</v>
      </c>
      <c r="M374" s="80" t="s">
        <v>780</v>
      </c>
    </row>
    <row r="375" spans="1:13" ht="14.25" customHeight="1" x14ac:dyDescent="0.25">
      <c r="A375" s="51">
        <v>1149</v>
      </c>
      <c r="B375" s="51" t="s">
        <v>780</v>
      </c>
      <c r="C375" s="80" t="s">
        <v>780</v>
      </c>
      <c r="D375" s="80" t="s">
        <v>780</v>
      </c>
      <c r="E375" s="80"/>
      <c r="F375" s="80" t="s">
        <v>780</v>
      </c>
      <c r="G375" s="80"/>
      <c r="H375" s="80" t="s">
        <v>780</v>
      </c>
      <c r="I375" s="80" t="s">
        <v>780</v>
      </c>
      <c r="J375" s="80" t="s">
        <v>780</v>
      </c>
      <c r="K375" s="80"/>
      <c r="L375" s="80" t="s">
        <v>780</v>
      </c>
      <c r="M375" s="80" t="s">
        <v>780</v>
      </c>
    </row>
    <row r="376" spans="1:13" ht="14.25" customHeight="1" x14ac:dyDescent="0.25">
      <c r="A376" s="51">
        <v>1150</v>
      </c>
      <c r="B376" s="51" t="s">
        <v>780</v>
      </c>
      <c r="C376" s="80" t="s">
        <v>780</v>
      </c>
      <c r="D376" s="80" t="s">
        <v>780</v>
      </c>
      <c r="E376" s="80"/>
      <c r="F376" s="80" t="s">
        <v>780</v>
      </c>
      <c r="G376" s="80"/>
      <c r="H376" s="80" t="s">
        <v>780</v>
      </c>
      <c r="I376" s="80" t="s">
        <v>780</v>
      </c>
      <c r="J376" s="80" t="s">
        <v>780</v>
      </c>
      <c r="K376" s="80"/>
      <c r="L376" s="80" t="s">
        <v>780</v>
      </c>
      <c r="M376" s="80" t="s">
        <v>780</v>
      </c>
    </row>
    <row r="377" spans="1:13" ht="14.25" customHeight="1" x14ac:dyDescent="0.25">
      <c r="A377" s="51">
        <v>1151</v>
      </c>
      <c r="B377" s="51" t="s">
        <v>780</v>
      </c>
      <c r="C377" s="80" t="s">
        <v>780</v>
      </c>
      <c r="D377" s="80" t="s">
        <v>780</v>
      </c>
      <c r="E377" s="80"/>
      <c r="F377" s="80" t="s">
        <v>780</v>
      </c>
      <c r="G377" s="80"/>
      <c r="H377" s="80" t="s">
        <v>780</v>
      </c>
      <c r="I377" s="80" t="s">
        <v>780</v>
      </c>
      <c r="J377" s="80" t="s">
        <v>780</v>
      </c>
      <c r="K377" s="80"/>
      <c r="L377" s="80" t="s">
        <v>780</v>
      </c>
      <c r="M377" s="80" t="s">
        <v>780</v>
      </c>
    </row>
    <row r="378" spans="1:13" ht="14.25" customHeight="1" x14ac:dyDescent="0.25">
      <c r="A378" s="51">
        <v>1152</v>
      </c>
      <c r="B378" s="51" t="s">
        <v>780</v>
      </c>
      <c r="C378" s="80" t="s">
        <v>780</v>
      </c>
      <c r="D378" s="80" t="s">
        <v>780</v>
      </c>
      <c r="E378" s="80"/>
      <c r="F378" s="80" t="s">
        <v>780</v>
      </c>
      <c r="G378" s="80"/>
      <c r="H378" s="80" t="s">
        <v>780</v>
      </c>
      <c r="I378" s="80" t="s">
        <v>780</v>
      </c>
      <c r="J378" s="80" t="s">
        <v>780</v>
      </c>
      <c r="K378" s="80"/>
      <c r="L378" s="80" t="s">
        <v>780</v>
      </c>
      <c r="M378" s="80" t="s">
        <v>780</v>
      </c>
    </row>
    <row r="379" spans="1:13" ht="14.25" customHeight="1" x14ac:dyDescent="0.25">
      <c r="A379" s="51">
        <v>1153</v>
      </c>
      <c r="B379" s="51" t="s">
        <v>780</v>
      </c>
      <c r="C379" s="80" t="s">
        <v>780</v>
      </c>
      <c r="D379" s="80" t="s">
        <v>780</v>
      </c>
      <c r="E379" s="80"/>
      <c r="F379" s="80" t="s">
        <v>780</v>
      </c>
      <c r="G379" s="80"/>
      <c r="H379" s="80" t="s">
        <v>780</v>
      </c>
      <c r="I379" s="80" t="s">
        <v>780</v>
      </c>
      <c r="J379" s="80" t="s">
        <v>780</v>
      </c>
      <c r="K379" s="80"/>
      <c r="L379" s="80" t="s">
        <v>780</v>
      </c>
      <c r="M379" s="80" t="s">
        <v>780</v>
      </c>
    </row>
    <row r="380" spans="1:13" ht="14.25" customHeight="1" x14ac:dyDescent="0.25">
      <c r="A380" s="51">
        <v>1154</v>
      </c>
      <c r="B380" s="51" t="s">
        <v>780</v>
      </c>
      <c r="C380" s="80" t="s">
        <v>780</v>
      </c>
      <c r="D380" s="80" t="s">
        <v>780</v>
      </c>
      <c r="E380" s="80"/>
      <c r="F380" s="80" t="s">
        <v>780</v>
      </c>
      <c r="G380" s="80"/>
      <c r="H380" s="80" t="s">
        <v>780</v>
      </c>
      <c r="I380" s="80" t="s">
        <v>780</v>
      </c>
      <c r="J380" s="80" t="s">
        <v>780</v>
      </c>
      <c r="K380" s="80"/>
      <c r="L380" s="80" t="s">
        <v>780</v>
      </c>
      <c r="M380" s="80" t="s">
        <v>780</v>
      </c>
    </row>
    <row r="381" spans="1:13" ht="14.25" customHeight="1" x14ac:dyDescent="0.25">
      <c r="A381" s="51">
        <v>1155</v>
      </c>
      <c r="B381" s="51" t="s">
        <v>780</v>
      </c>
      <c r="C381" s="80" t="s">
        <v>780</v>
      </c>
      <c r="D381" s="80" t="s">
        <v>780</v>
      </c>
      <c r="E381" s="80"/>
      <c r="F381" s="80" t="s">
        <v>780</v>
      </c>
      <c r="G381" s="80"/>
      <c r="H381" s="80" t="s">
        <v>780</v>
      </c>
      <c r="I381" s="80" t="s">
        <v>780</v>
      </c>
      <c r="J381" s="80" t="s">
        <v>780</v>
      </c>
      <c r="K381" s="80"/>
      <c r="L381" s="80" t="s">
        <v>780</v>
      </c>
      <c r="M381" s="80" t="s">
        <v>780</v>
      </c>
    </row>
    <row r="382" spans="1:13" ht="14.25" customHeight="1" x14ac:dyDescent="0.25">
      <c r="A382" s="51">
        <v>1156</v>
      </c>
      <c r="B382" s="51" t="s">
        <v>780</v>
      </c>
      <c r="C382" s="80" t="s">
        <v>780</v>
      </c>
      <c r="D382" s="80" t="s">
        <v>780</v>
      </c>
      <c r="E382" s="80"/>
      <c r="F382" s="80" t="s">
        <v>780</v>
      </c>
      <c r="G382" s="80"/>
      <c r="H382" s="80" t="s">
        <v>780</v>
      </c>
      <c r="I382" s="80" t="s">
        <v>780</v>
      </c>
      <c r="J382" s="80" t="s">
        <v>780</v>
      </c>
      <c r="K382" s="80"/>
      <c r="L382" s="80" t="s">
        <v>780</v>
      </c>
      <c r="M382" s="80" t="s">
        <v>780</v>
      </c>
    </row>
    <row r="383" spans="1:13" ht="14.25" customHeight="1" x14ac:dyDescent="0.25">
      <c r="A383" s="51">
        <v>1157</v>
      </c>
      <c r="B383" s="51" t="s">
        <v>780</v>
      </c>
      <c r="C383" s="80" t="s">
        <v>780</v>
      </c>
      <c r="D383" s="80" t="s">
        <v>780</v>
      </c>
      <c r="E383" s="80"/>
      <c r="F383" s="80" t="s">
        <v>780</v>
      </c>
      <c r="G383" s="80"/>
      <c r="H383" s="80" t="s">
        <v>780</v>
      </c>
      <c r="I383" s="80" t="s">
        <v>780</v>
      </c>
      <c r="J383" s="80" t="s">
        <v>780</v>
      </c>
      <c r="K383" s="80"/>
      <c r="L383" s="80" t="s">
        <v>780</v>
      </c>
      <c r="M383" s="80" t="s">
        <v>780</v>
      </c>
    </row>
    <row r="384" spans="1:13" ht="14.25" customHeight="1" x14ac:dyDescent="0.25">
      <c r="A384" s="51">
        <v>1158</v>
      </c>
      <c r="B384" s="51" t="s">
        <v>780</v>
      </c>
      <c r="C384" s="80" t="s">
        <v>780</v>
      </c>
      <c r="D384" s="80" t="s">
        <v>780</v>
      </c>
      <c r="E384" s="80"/>
      <c r="F384" s="80" t="s">
        <v>780</v>
      </c>
      <c r="G384" s="80"/>
      <c r="H384" s="80" t="s">
        <v>780</v>
      </c>
      <c r="I384" s="80" t="s">
        <v>780</v>
      </c>
      <c r="J384" s="80" t="s">
        <v>780</v>
      </c>
      <c r="K384" s="80"/>
      <c r="L384" s="80" t="s">
        <v>780</v>
      </c>
      <c r="M384" s="80" t="s">
        <v>780</v>
      </c>
    </row>
    <row r="385" spans="1:13" ht="14.25" customHeight="1" x14ac:dyDescent="0.25">
      <c r="A385" s="51">
        <v>1159</v>
      </c>
      <c r="B385" s="51" t="s">
        <v>780</v>
      </c>
      <c r="C385" s="80" t="s">
        <v>780</v>
      </c>
      <c r="D385" s="80" t="s">
        <v>780</v>
      </c>
      <c r="E385" s="80"/>
      <c r="F385" s="80" t="s">
        <v>780</v>
      </c>
      <c r="G385" s="80"/>
      <c r="H385" s="80" t="s">
        <v>780</v>
      </c>
      <c r="I385" s="80" t="s">
        <v>780</v>
      </c>
      <c r="J385" s="80" t="s">
        <v>780</v>
      </c>
      <c r="K385" s="80"/>
      <c r="L385" s="80" t="s">
        <v>780</v>
      </c>
      <c r="M385" s="80" t="s">
        <v>780</v>
      </c>
    </row>
    <row r="386" spans="1:13" ht="14.25" customHeight="1" x14ac:dyDescent="0.25">
      <c r="A386" s="51">
        <v>1160</v>
      </c>
      <c r="B386" s="51" t="s">
        <v>780</v>
      </c>
      <c r="C386" s="80" t="s">
        <v>780</v>
      </c>
      <c r="D386" s="80" t="s">
        <v>780</v>
      </c>
      <c r="E386" s="80"/>
      <c r="F386" s="80" t="s">
        <v>780</v>
      </c>
      <c r="G386" s="80"/>
      <c r="H386" s="80" t="s">
        <v>780</v>
      </c>
      <c r="I386" s="80" t="s">
        <v>780</v>
      </c>
      <c r="J386" s="80" t="s">
        <v>780</v>
      </c>
      <c r="K386" s="80"/>
      <c r="L386" s="80" t="s">
        <v>780</v>
      </c>
      <c r="M386" s="80" t="s">
        <v>780</v>
      </c>
    </row>
    <row r="387" spans="1:13" ht="14.25" customHeight="1" x14ac:dyDescent="0.25">
      <c r="A387" s="51">
        <v>1161</v>
      </c>
      <c r="B387" s="51" t="s">
        <v>780</v>
      </c>
      <c r="C387" s="80" t="s">
        <v>780</v>
      </c>
      <c r="D387" s="80" t="s">
        <v>780</v>
      </c>
      <c r="E387" s="80"/>
      <c r="F387" s="80" t="s">
        <v>780</v>
      </c>
      <c r="G387" s="80"/>
      <c r="H387" s="80" t="s">
        <v>780</v>
      </c>
      <c r="I387" s="80" t="s">
        <v>780</v>
      </c>
      <c r="J387" s="80" t="s">
        <v>780</v>
      </c>
      <c r="K387" s="80"/>
      <c r="L387" s="80" t="s">
        <v>780</v>
      </c>
      <c r="M387" s="80" t="s">
        <v>780</v>
      </c>
    </row>
    <row r="388" spans="1:13" ht="14.25" customHeight="1" x14ac:dyDescent="0.25">
      <c r="A388" s="51">
        <v>1162</v>
      </c>
      <c r="B388" s="51" t="s">
        <v>780</v>
      </c>
      <c r="C388" s="80" t="s">
        <v>780</v>
      </c>
      <c r="D388" s="80" t="s">
        <v>780</v>
      </c>
      <c r="E388" s="80"/>
      <c r="F388" s="80" t="s">
        <v>780</v>
      </c>
      <c r="G388" s="80"/>
      <c r="H388" s="80" t="s">
        <v>780</v>
      </c>
      <c r="I388" s="80" t="s">
        <v>780</v>
      </c>
      <c r="J388" s="80" t="s">
        <v>780</v>
      </c>
      <c r="K388" s="80"/>
      <c r="L388" s="80" t="s">
        <v>780</v>
      </c>
      <c r="M388" s="80" t="s">
        <v>780</v>
      </c>
    </row>
    <row r="389" spans="1:13" ht="14.25" customHeight="1" x14ac:dyDescent="0.25">
      <c r="A389" s="51">
        <v>1163</v>
      </c>
      <c r="B389" s="51" t="s">
        <v>780</v>
      </c>
      <c r="C389" s="80" t="s">
        <v>780</v>
      </c>
      <c r="D389" s="80" t="s">
        <v>780</v>
      </c>
      <c r="E389" s="80"/>
      <c r="F389" s="80" t="s">
        <v>780</v>
      </c>
      <c r="G389" s="80"/>
      <c r="H389" s="80" t="s">
        <v>780</v>
      </c>
      <c r="I389" s="80" t="s">
        <v>780</v>
      </c>
      <c r="J389" s="80" t="s">
        <v>780</v>
      </c>
      <c r="K389" s="80"/>
      <c r="L389" s="80" t="s">
        <v>780</v>
      </c>
      <c r="M389" s="80" t="s">
        <v>780</v>
      </c>
    </row>
    <row r="390" spans="1:13" ht="14.25" customHeight="1" x14ac:dyDescent="0.25">
      <c r="A390" s="51">
        <v>1164</v>
      </c>
      <c r="B390" s="51" t="s">
        <v>780</v>
      </c>
      <c r="C390" s="80" t="s">
        <v>780</v>
      </c>
      <c r="D390" s="80" t="s">
        <v>780</v>
      </c>
      <c r="E390" s="80"/>
      <c r="F390" s="80" t="s">
        <v>780</v>
      </c>
      <c r="G390" s="80"/>
      <c r="H390" s="80" t="s">
        <v>780</v>
      </c>
      <c r="I390" s="80" t="s">
        <v>780</v>
      </c>
      <c r="J390" s="80" t="s">
        <v>780</v>
      </c>
      <c r="K390" s="80"/>
      <c r="L390" s="80" t="s">
        <v>780</v>
      </c>
      <c r="M390" s="80" t="s">
        <v>780</v>
      </c>
    </row>
    <row r="391" spans="1:13" ht="14.25" customHeight="1" x14ac:dyDescent="0.25">
      <c r="A391" s="51">
        <v>1165</v>
      </c>
      <c r="B391" s="51" t="s">
        <v>780</v>
      </c>
      <c r="C391" s="80" t="s">
        <v>780</v>
      </c>
      <c r="D391" s="80" t="s">
        <v>780</v>
      </c>
      <c r="E391" s="80"/>
      <c r="F391" s="80" t="s">
        <v>780</v>
      </c>
      <c r="G391" s="80"/>
      <c r="H391" s="80" t="s">
        <v>780</v>
      </c>
      <c r="I391" s="80" t="s">
        <v>780</v>
      </c>
      <c r="J391" s="80" t="s">
        <v>780</v>
      </c>
      <c r="K391" s="80"/>
      <c r="L391" s="80" t="s">
        <v>780</v>
      </c>
      <c r="M391" s="80" t="s">
        <v>780</v>
      </c>
    </row>
    <row r="392" spans="1:13" ht="14.25" customHeight="1" x14ac:dyDescent="0.25">
      <c r="A392" s="51">
        <v>1166</v>
      </c>
      <c r="B392" s="51" t="s">
        <v>780</v>
      </c>
      <c r="C392" s="80" t="s">
        <v>780</v>
      </c>
      <c r="D392" s="80" t="s">
        <v>780</v>
      </c>
      <c r="E392" s="80"/>
      <c r="F392" s="80" t="s">
        <v>780</v>
      </c>
      <c r="G392" s="80"/>
      <c r="H392" s="80" t="s">
        <v>780</v>
      </c>
      <c r="I392" s="80" t="s">
        <v>780</v>
      </c>
      <c r="J392" s="80" t="s">
        <v>780</v>
      </c>
      <c r="K392" s="80"/>
      <c r="L392" s="80" t="s">
        <v>780</v>
      </c>
      <c r="M392" s="80" t="s">
        <v>780</v>
      </c>
    </row>
    <row r="393" spans="1:13" ht="14.25" customHeight="1" x14ac:dyDescent="0.25">
      <c r="A393" s="51">
        <v>1167</v>
      </c>
      <c r="B393" s="51" t="s">
        <v>780</v>
      </c>
      <c r="C393" s="80" t="s">
        <v>780</v>
      </c>
      <c r="D393" s="80" t="s">
        <v>780</v>
      </c>
      <c r="E393" s="80"/>
      <c r="F393" s="80" t="s">
        <v>780</v>
      </c>
      <c r="G393" s="80"/>
      <c r="H393" s="80" t="s">
        <v>780</v>
      </c>
      <c r="I393" s="80" t="s">
        <v>780</v>
      </c>
      <c r="J393" s="80" t="s">
        <v>780</v>
      </c>
      <c r="K393" s="80"/>
      <c r="L393" s="80" t="s">
        <v>780</v>
      </c>
      <c r="M393" s="80" t="s">
        <v>780</v>
      </c>
    </row>
    <row r="394" spans="1:13" ht="14.25" customHeight="1" x14ac:dyDescent="0.25">
      <c r="A394" s="51">
        <v>1168</v>
      </c>
      <c r="B394" s="51" t="s">
        <v>780</v>
      </c>
      <c r="C394" s="80" t="s">
        <v>780</v>
      </c>
      <c r="D394" s="80" t="s">
        <v>780</v>
      </c>
      <c r="E394" s="80"/>
      <c r="F394" s="80" t="s">
        <v>780</v>
      </c>
      <c r="G394" s="80"/>
      <c r="H394" s="80" t="s">
        <v>780</v>
      </c>
      <c r="I394" s="80" t="s">
        <v>780</v>
      </c>
      <c r="J394" s="80" t="s">
        <v>780</v>
      </c>
      <c r="K394" s="80"/>
      <c r="L394" s="80" t="s">
        <v>780</v>
      </c>
      <c r="M394" s="80" t="s">
        <v>780</v>
      </c>
    </row>
    <row r="395" spans="1:13" ht="14.25" customHeight="1" x14ac:dyDescent="0.25">
      <c r="A395" s="51">
        <v>1169</v>
      </c>
      <c r="B395" s="51" t="s">
        <v>780</v>
      </c>
      <c r="C395" s="80" t="s">
        <v>780</v>
      </c>
      <c r="D395" s="80" t="s">
        <v>780</v>
      </c>
      <c r="E395" s="80"/>
      <c r="F395" s="80" t="s">
        <v>780</v>
      </c>
      <c r="G395" s="80"/>
      <c r="H395" s="80" t="s">
        <v>780</v>
      </c>
      <c r="I395" s="80" t="s">
        <v>780</v>
      </c>
      <c r="J395" s="80" t="s">
        <v>780</v>
      </c>
      <c r="K395" s="80"/>
      <c r="L395" s="80" t="s">
        <v>780</v>
      </c>
      <c r="M395" s="80" t="s">
        <v>780</v>
      </c>
    </row>
    <row r="396" spans="1:13" ht="14.25" customHeight="1" x14ac:dyDescent="0.25">
      <c r="A396" s="51">
        <v>1170</v>
      </c>
      <c r="B396" s="51" t="s">
        <v>780</v>
      </c>
      <c r="C396" s="80" t="s">
        <v>780</v>
      </c>
      <c r="D396" s="80" t="s">
        <v>780</v>
      </c>
      <c r="E396" s="80"/>
      <c r="F396" s="80" t="s">
        <v>780</v>
      </c>
      <c r="G396" s="80"/>
      <c r="H396" s="80" t="s">
        <v>780</v>
      </c>
      <c r="I396" s="80" t="s">
        <v>780</v>
      </c>
      <c r="J396" s="80" t="s">
        <v>780</v>
      </c>
      <c r="K396" s="80"/>
      <c r="L396" s="80" t="s">
        <v>780</v>
      </c>
      <c r="M396" s="80" t="s">
        <v>780</v>
      </c>
    </row>
    <row r="397" spans="1:13" ht="14.25" customHeight="1" x14ac:dyDescent="0.25">
      <c r="A397" s="51">
        <v>1171</v>
      </c>
      <c r="B397" s="51" t="s">
        <v>780</v>
      </c>
      <c r="C397" s="80" t="s">
        <v>780</v>
      </c>
      <c r="D397" s="80" t="s">
        <v>780</v>
      </c>
      <c r="E397" s="80"/>
      <c r="F397" s="80" t="s">
        <v>780</v>
      </c>
      <c r="G397" s="80"/>
      <c r="H397" s="80" t="s">
        <v>780</v>
      </c>
      <c r="I397" s="80" t="s">
        <v>780</v>
      </c>
      <c r="J397" s="80" t="s">
        <v>780</v>
      </c>
      <c r="K397" s="80"/>
      <c r="L397" s="80" t="s">
        <v>780</v>
      </c>
      <c r="M397" s="80" t="s">
        <v>780</v>
      </c>
    </row>
    <row r="398" spans="1:13" ht="14.25" customHeight="1" x14ac:dyDescent="0.25">
      <c r="A398" s="51">
        <v>1172</v>
      </c>
      <c r="B398" s="51" t="s">
        <v>780</v>
      </c>
      <c r="C398" s="80" t="s">
        <v>780</v>
      </c>
      <c r="D398" s="80" t="s">
        <v>780</v>
      </c>
      <c r="E398" s="80"/>
      <c r="F398" s="80" t="s">
        <v>780</v>
      </c>
      <c r="G398" s="80"/>
      <c r="H398" s="80" t="s">
        <v>780</v>
      </c>
      <c r="I398" s="80" t="s">
        <v>780</v>
      </c>
      <c r="J398" s="80" t="s">
        <v>780</v>
      </c>
      <c r="K398" s="80"/>
      <c r="L398" s="80" t="s">
        <v>780</v>
      </c>
      <c r="M398" s="80" t="s">
        <v>780</v>
      </c>
    </row>
    <row r="399" spans="1:13" ht="14.25" customHeight="1" x14ac:dyDescent="0.25">
      <c r="A399" s="51">
        <v>1173</v>
      </c>
      <c r="B399" s="51" t="s">
        <v>780</v>
      </c>
      <c r="C399" s="80" t="s">
        <v>780</v>
      </c>
      <c r="D399" s="80" t="s">
        <v>780</v>
      </c>
      <c r="E399" s="80"/>
      <c r="F399" s="80" t="s">
        <v>780</v>
      </c>
      <c r="G399" s="80"/>
      <c r="H399" s="80" t="s">
        <v>780</v>
      </c>
      <c r="I399" s="80" t="s">
        <v>780</v>
      </c>
      <c r="J399" s="80" t="s">
        <v>780</v>
      </c>
      <c r="K399" s="80"/>
      <c r="L399" s="80" t="s">
        <v>780</v>
      </c>
      <c r="M399" s="80" t="s">
        <v>780</v>
      </c>
    </row>
    <row r="400" spans="1:13" ht="14.25" customHeight="1" x14ac:dyDescent="0.25">
      <c r="A400" s="51">
        <v>1174</v>
      </c>
      <c r="B400" s="51" t="s">
        <v>780</v>
      </c>
      <c r="C400" s="80" t="s">
        <v>780</v>
      </c>
      <c r="D400" s="80" t="s">
        <v>780</v>
      </c>
      <c r="E400" s="80"/>
      <c r="F400" s="80" t="s">
        <v>780</v>
      </c>
      <c r="G400" s="80"/>
      <c r="H400" s="80" t="s">
        <v>780</v>
      </c>
      <c r="I400" s="80" t="s">
        <v>780</v>
      </c>
      <c r="J400" s="80" t="s">
        <v>780</v>
      </c>
      <c r="K400" s="80"/>
      <c r="L400" s="80" t="s">
        <v>780</v>
      </c>
      <c r="M400" s="80" t="s">
        <v>780</v>
      </c>
    </row>
    <row r="401" spans="1:13" ht="14.25" customHeight="1" x14ac:dyDescent="0.25">
      <c r="A401" s="51">
        <v>1175</v>
      </c>
      <c r="B401" s="51" t="s">
        <v>780</v>
      </c>
      <c r="C401" s="80" t="s">
        <v>780</v>
      </c>
      <c r="D401" s="80" t="s">
        <v>780</v>
      </c>
      <c r="E401" s="80"/>
      <c r="F401" s="80" t="s">
        <v>780</v>
      </c>
      <c r="G401" s="80"/>
      <c r="H401" s="80" t="s">
        <v>780</v>
      </c>
      <c r="I401" s="80" t="s">
        <v>780</v>
      </c>
      <c r="J401" s="80" t="s">
        <v>780</v>
      </c>
      <c r="K401" s="80"/>
      <c r="L401" s="80" t="s">
        <v>780</v>
      </c>
      <c r="M401" s="80" t="s">
        <v>780</v>
      </c>
    </row>
    <row r="402" spans="1:13" ht="14.25" customHeight="1" x14ac:dyDescent="0.25">
      <c r="A402" s="51">
        <v>1176</v>
      </c>
      <c r="B402" s="51" t="s">
        <v>780</v>
      </c>
      <c r="C402" s="80" t="s">
        <v>780</v>
      </c>
      <c r="D402" s="80" t="s">
        <v>780</v>
      </c>
      <c r="E402" s="80"/>
      <c r="F402" s="80" t="s">
        <v>780</v>
      </c>
      <c r="G402" s="80"/>
      <c r="H402" s="80" t="s">
        <v>780</v>
      </c>
      <c r="I402" s="80" t="s">
        <v>780</v>
      </c>
      <c r="J402" s="80" t="s">
        <v>780</v>
      </c>
      <c r="K402" s="80"/>
      <c r="L402" s="80" t="s">
        <v>780</v>
      </c>
      <c r="M402" s="80" t="s">
        <v>780</v>
      </c>
    </row>
    <row r="403" spans="1:13" ht="14.25" customHeight="1" x14ac:dyDescent="0.25">
      <c r="A403" s="51">
        <v>1177</v>
      </c>
      <c r="B403" s="51" t="s">
        <v>780</v>
      </c>
      <c r="C403" s="80" t="s">
        <v>780</v>
      </c>
      <c r="D403" s="80" t="s">
        <v>780</v>
      </c>
      <c r="E403" s="80"/>
      <c r="F403" s="80" t="s">
        <v>780</v>
      </c>
      <c r="G403" s="80"/>
      <c r="H403" s="80" t="s">
        <v>780</v>
      </c>
      <c r="I403" s="80" t="s">
        <v>780</v>
      </c>
      <c r="J403" s="80" t="s">
        <v>780</v>
      </c>
      <c r="K403" s="80"/>
      <c r="L403" s="80" t="s">
        <v>780</v>
      </c>
      <c r="M403" s="80" t="s">
        <v>780</v>
      </c>
    </row>
    <row r="404" spans="1:13" ht="14.25" customHeight="1" x14ac:dyDescent="0.25">
      <c r="A404" s="51">
        <v>1178</v>
      </c>
      <c r="B404" s="51" t="s">
        <v>780</v>
      </c>
      <c r="C404" s="80" t="s">
        <v>780</v>
      </c>
      <c r="D404" s="80" t="s">
        <v>780</v>
      </c>
      <c r="E404" s="80"/>
      <c r="F404" s="80" t="s">
        <v>780</v>
      </c>
      <c r="G404" s="80"/>
      <c r="H404" s="80" t="s">
        <v>780</v>
      </c>
      <c r="I404" s="80" t="s">
        <v>780</v>
      </c>
      <c r="J404" s="80" t="s">
        <v>780</v>
      </c>
      <c r="K404" s="80"/>
      <c r="L404" s="80" t="s">
        <v>780</v>
      </c>
      <c r="M404" s="80" t="s">
        <v>780</v>
      </c>
    </row>
    <row r="405" spans="1:13" ht="14.25" customHeight="1" x14ac:dyDescent="0.25">
      <c r="A405" s="51">
        <v>1179</v>
      </c>
      <c r="B405" s="51" t="s">
        <v>780</v>
      </c>
      <c r="C405" s="80" t="s">
        <v>780</v>
      </c>
      <c r="D405" s="80" t="s">
        <v>780</v>
      </c>
      <c r="E405" s="80"/>
      <c r="F405" s="80" t="s">
        <v>780</v>
      </c>
      <c r="G405" s="80"/>
      <c r="H405" s="80" t="s">
        <v>780</v>
      </c>
      <c r="I405" s="80" t="s">
        <v>780</v>
      </c>
      <c r="J405" s="80" t="s">
        <v>780</v>
      </c>
      <c r="K405" s="80"/>
      <c r="L405" s="80" t="s">
        <v>780</v>
      </c>
      <c r="M405" s="80" t="s">
        <v>780</v>
      </c>
    </row>
    <row r="406" spans="1:13" ht="14.25" customHeight="1" x14ac:dyDescent="0.25">
      <c r="A406" s="51">
        <v>1180</v>
      </c>
      <c r="B406" s="51" t="s">
        <v>780</v>
      </c>
      <c r="C406" s="80" t="s">
        <v>780</v>
      </c>
      <c r="D406" s="80" t="s">
        <v>780</v>
      </c>
      <c r="E406" s="80"/>
      <c r="F406" s="80" t="s">
        <v>780</v>
      </c>
      <c r="G406" s="80"/>
      <c r="H406" s="80" t="s">
        <v>780</v>
      </c>
      <c r="I406" s="80" t="s">
        <v>780</v>
      </c>
      <c r="J406" s="80" t="s">
        <v>780</v>
      </c>
      <c r="K406" s="80"/>
      <c r="L406" s="80" t="s">
        <v>780</v>
      </c>
      <c r="M406" s="80" t="s">
        <v>780</v>
      </c>
    </row>
    <row r="407" spans="1:13" ht="14.25" customHeight="1" x14ac:dyDescent="0.25">
      <c r="A407" s="51">
        <v>1181</v>
      </c>
      <c r="B407" s="51" t="s">
        <v>780</v>
      </c>
      <c r="C407" s="80" t="s">
        <v>780</v>
      </c>
      <c r="D407" s="80" t="s">
        <v>780</v>
      </c>
      <c r="E407" s="80"/>
      <c r="F407" s="80" t="s">
        <v>780</v>
      </c>
      <c r="G407" s="80"/>
      <c r="H407" s="80" t="s">
        <v>780</v>
      </c>
      <c r="I407" s="80" t="s">
        <v>780</v>
      </c>
      <c r="J407" s="80" t="s">
        <v>780</v>
      </c>
      <c r="K407" s="80"/>
      <c r="L407" s="80" t="s">
        <v>780</v>
      </c>
      <c r="M407" s="80" t="s">
        <v>780</v>
      </c>
    </row>
    <row r="408" spans="1:13" ht="14.25" customHeight="1" x14ac:dyDescent="0.25">
      <c r="A408" s="51">
        <v>1182</v>
      </c>
      <c r="B408" s="51" t="s">
        <v>780</v>
      </c>
      <c r="C408" s="80" t="s">
        <v>780</v>
      </c>
      <c r="D408" s="80" t="s">
        <v>780</v>
      </c>
      <c r="E408" s="80"/>
      <c r="F408" s="80" t="s">
        <v>780</v>
      </c>
      <c r="G408" s="80"/>
      <c r="H408" s="80" t="s">
        <v>780</v>
      </c>
      <c r="I408" s="80" t="s">
        <v>780</v>
      </c>
      <c r="J408" s="80" t="s">
        <v>780</v>
      </c>
      <c r="K408" s="80"/>
      <c r="L408" s="80" t="s">
        <v>780</v>
      </c>
      <c r="M408" s="80" t="s">
        <v>780</v>
      </c>
    </row>
    <row r="409" spans="1:13" ht="14.25" customHeight="1" x14ac:dyDescent="0.25">
      <c r="A409" s="51">
        <v>1183</v>
      </c>
      <c r="B409" s="51" t="s">
        <v>780</v>
      </c>
      <c r="C409" s="80" t="s">
        <v>780</v>
      </c>
      <c r="D409" s="80" t="s">
        <v>780</v>
      </c>
      <c r="E409" s="80"/>
      <c r="F409" s="80" t="s">
        <v>780</v>
      </c>
      <c r="G409" s="80"/>
      <c r="H409" s="80" t="s">
        <v>780</v>
      </c>
      <c r="I409" s="80" t="s">
        <v>780</v>
      </c>
      <c r="J409" s="80" t="s">
        <v>780</v>
      </c>
      <c r="K409" s="80"/>
      <c r="L409" s="80" t="s">
        <v>780</v>
      </c>
      <c r="M409" s="80" t="s">
        <v>780</v>
      </c>
    </row>
    <row r="410" spans="1:13" ht="14.25" customHeight="1" x14ac:dyDescent="0.25">
      <c r="A410" s="51">
        <v>1184</v>
      </c>
      <c r="B410" s="51" t="s">
        <v>780</v>
      </c>
      <c r="C410" s="80" t="s">
        <v>780</v>
      </c>
      <c r="D410" s="80" t="s">
        <v>780</v>
      </c>
      <c r="E410" s="80"/>
      <c r="F410" s="80" t="s">
        <v>780</v>
      </c>
      <c r="G410" s="80"/>
      <c r="H410" s="80" t="s">
        <v>780</v>
      </c>
      <c r="I410" s="80" t="s">
        <v>780</v>
      </c>
      <c r="J410" s="80" t="s">
        <v>780</v>
      </c>
      <c r="K410" s="80"/>
      <c r="L410" s="80" t="s">
        <v>780</v>
      </c>
      <c r="M410" s="80" t="s">
        <v>780</v>
      </c>
    </row>
    <row r="411" spans="1:13" ht="14.25" customHeight="1" x14ac:dyDescent="0.25">
      <c r="A411" s="51">
        <v>1185</v>
      </c>
      <c r="B411" s="51" t="s">
        <v>780</v>
      </c>
      <c r="C411" s="80" t="s">
        <v>780</v>
      </c>
      <c r="D411" s="80" t="s">
        <v>780</v>
      </c>
      <c r="E411" s="80"/>
      <c r="F411" s="80" t="s">
        <v>780</v>
      </c>
      <c r="G411" s="80"/>
      <c r="H411" s="80" t="s">
        <v>780</v>
      </c>
      <c r="I411" s="80" t="s">
        <v>780</v>
      </c>
      <c r="J411" s="80" t="s">
        <v>780</v>
      </c>
      <c r="K411" s="80"/>
      <c r="L411" s="80" t="s">
        <v>780</v>
      </c>
      <c r="M411" s="80" t="s">
        <v>780</v>
      </c>
    </row>
    <row r="412" spans="1:13" ht="14.25" customHeight="1" x14ac:dyDescent="0.25">
      <c r="A412" s="51">
        <v>1186</v>
      </c>
      <c r="B412" s="51" t="s">
        <v>780</v>
      </c>
      <c r="C412" s="80" t="s">
        <v>780</v>
      </c>
      <c r="D412" s="80" t="s">
        <v>780</v>
      </c>
      <c r="E412" s="80"/>
      <c r="F412" s="80" t="s">
        <v>780</v>
      </c>
      <c r="G412" s="80"/>
      <c r="H412" s="80" t="s">
        <v>780</v>
      </c>
      <c r="I412" s="80" t="s">
        <v>780</v>
      </c>
      <c r="J412" s="80" t="s">
        <v>780</v>
      </c>
      <c r="K412" s="80"/>
      <c r="L412" s="80" t="s">
        <v>780</v>
      </c>
      <c r="M412" s="80" t="s">
        <v>780</v>
      </c>
    </row>
    <row r="413" spans="1:13" ht="14.25" customHeight="1" x14ac:dyDescent="0.25">
      <c r="A413" s="51">
        <v>1187</v>
      </c>
      <c r="B413" s="51" t="s">
        <v>780</v>
      </c>
      <c r="C413" s="80" t="s">
        <v>780</v>
      </c>
      <c r="D413" s="80" t="s">
        <v>780</v>
      </c>
      <c r="E413" s="80"/>
      <c r="F413" s="80" t="s">
        <v>780</v>
      </c>
      <c r="G413" s="80"/>
      <c r="H413" s="80" t="s">
        <v>780</v>
      </c>
      <c r="I413" s="80" t="s">
        <v>780</v>
      </c>
      <c r="J413" s="80" t="s">
        <v>780</v>
      </c>
      <c r="K413" s="80"/>
      <c r="L413" s="80" t="s">
        <v>780</v>
      </c>
      <c r="M413" s="80" t="s">
        <v>780</v>
      </c>
    </row>
    <row r="414" spans="1:13" ht="14.25" customHeight="1" x14ac:dyDescent="0.25">
      <c r="A414" s="51">
        <v>1188</v>
      </c>
      <c r="B414" s="51" t="s">
        <v>780</v>
      </c>
      <c r="C414" s="80" t="s">
        <v>780</v>
      </c>
      <c r="D414" s="80" t="s">
        <v>780</v>
      </c>
      <c r="E414" s="80"/>
      <c r="F414" s="80" t="s">
        <v>780</v>
      </c>
      <c r="G414" s="80"/>
      <c r="H414" s="80" t="s">
        <v>780</v>
      </c>
      <c r="I414" s="80" t="s">
        <v>780</v>
      </c>
      <c r="J414" s="80" t="s">
        <v>780</v>
      </c>
      <c r="K414" s="80"/>
      <c r="L414" s="80" t="s">
        <v>780</v>
      </c>
      <c r="M414" s="80" t="s">
        <v>780</v>
      </c>
    </row>
    <row r="415" spans="1:13" ht="14.25" customHeight="1" x14ac:dyDescent="0.25">
      <c r="A415" s="51">
        <v>1189</v>
      </c>
      <c r="B415" s="51" t="s">
        <v>780</v>
      </c>
      <c r="C415" s="80" t="s">
        <v>780</v>
      </c>
      <c r="D415" s="80" t="s">
        <v>780</v>
      </c>
      <c r="E415" s="80"/>
      <c r="F415" s="80" t="s">
        <v>780</v>
      </c>
      <c r="G415" s="80"/>
      <c r="H415" s="80" t="s">
        <v>780</v>
      </c>
      <c r="I415" s="80" t="s">
        <v>780</v>
      </c>
      <c r="J415" s="80" t="s">
        <v>780</v>
      </c>
      <c r="K415" s="80"/>
      <c r="L415" s="80" t="s">
        <v>780</v>
      </c>
      <c r="M415" s="80" t="s">
        <v>780</v>
      </c>
    </row>
    <row r="416" spans="1:13" ht="14.25" customHeight="1" x14ac:dyDescent="0.25">
      <c r="A416" s="51">
        <v>1190</v>
      </c>
      <c r="B416" s="51" t="s">
        <v>780</v>
      </c>
      <c r="C416" s="80" t="s">
        <v>780</v>
      </c>
      <c r="D416" s="80" t="s">
        <v>780</v>
      </c>
      <c r="E416" s="80"/>
      <c r="F416" s="80" t="s">
        <v>780</v>
      </c>
      <c r="G416" s="80"/>
      <c r="H416" s="80" t="s">
        <v>780</v>
      </c>
      <c r="I416" s="80" t="s">
        <v>780</v>
      </c>
      <c r="J416" s="80" t="s">
        <v>780</v>
      </c>
      <c r="K416" s="80"/>
      <c r="L416" s="80" t="s">
        <v>780</v>
      </c>
      <c r="M416" s="80" t="s">
        <v>780</v>
      </c>
    </row>
  </sheetData>
  <mergeCells count="8">
    <mergeCell ref="K1:L2"/>
    <mergeCell ref="M1:M2"/>
    <mergeCell ref="N1:N2"/>
    <mergeCell ref="B1:B2"/>
    <mergeCell ref="C1:D2"/>
    <mergeCell ref="F1:G2"/>
    <mergeCell ref="H1:H2"/>
    <mergeCell ref="I1:I2"/>
  </mergeCells>
  <conditionalFormatting sqref="C5:N297">
    <cfRule type="expression" dxfId="14" priority="1">
      <formula>BE6=4</formula>
    </cfRule>
  </conditionalFormatting>
  <conditionalFormatting sqref="C297:M297">
    <cfRule type="expression" dxfId="13" priority="2">
      <formula>#REF!=4</formula>
    </cfRule>
  </conditionalFormatting>
  <pageMargins left="0.7" right="0.7" top="0.78740157499999996" bottom="0.78740157499999996"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'Tabulka klientů 2023'!$N$300:$N$311</xm:f>
          </x14:formula1>
          <xm:sqref>C1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1004D"/>
  </sheetPr>
  <dimension ref="A1:Z1000"/>
  <sheetViews>
    <sheetView tabSelected="1" workbookViewId="0">
      <selection sqref="A1:I2"/>
    </sheetView>
  </sheetViews>
  <sheetFormatPr defaultColWidth="12.5703125" defaultRowHeight="15" customHeight="1" outlineLevelRow="1" x14ac:dyDescent="0.2"/>
  <cols>
    <col min="1" max="1" width="15.5703125" customWidth="1"/>
    <col min="2" max="2" width="18.28515625" customWidth="1"/>
    <col min="3" max="9" width="12.85546875" customWidth="1"/>
    <col min="10" max="10" width="7.5703125" customWidth="1"/>
    <col min="11" max="11" width="17.42578125" customWidth="1"/>
    <col min="12" max="12" width="8.5703125" customWidth="1"/>
    <col min="13" max="17" width="7.5703125" customWidth="1"/>
    <col min="18" max="18" width="8.85546875" customWidth="1"/>
    <col min="19" max="26" width="7.5703125" customWidth="1"/>
  </cols>
  <sheetData>
    <row r="1" spans="1:26" ht="15" customHeight="1" x14ac:dyDescent="0.25">
      <c r="A1" s="399" t="s">
        <v>1</v>
      </c>
      <c r="B1" s="373"/>
      <c r="C1" s="373"/>
      <c r="D1" s="373"/>
      <c r="E1" s="373"/>
      <c r="F1" s="373"/>
      <c r="G1" s="373"/>
      <c r="H1" s="373"/>
      <c r="I1" s="373"/>
      <c r="J1" s="81"/>
      <c r="K1" s="51"/>
      <c r="L1" s="51"/>
      <c r="M1" s="51"/>
      <c r="N1" s="51"/>
      <c r="O1" s="51"/>
      <c r="P1" s="51"/>
      <c r="Q1" s="51"/>
      <c r="R1" s="51"/>
      <c r="S1" s="51"/>
      <c r="T1" s="51"/>
      <c r="U1" s="51"/>
      <c r="V1" s="51"/>
      <c r="W1" s="51"/>
      <c r="X1" s="51"/>
      <c r="Y1" s="51"/>
      <c r="Z1" s="51"/>
    </row>
    <row r="2" spans="1:26" ht="15" customHeight="1" x14ac:dyDescent="0.4">
      <c r="A2" s="374"/>
      <c r="B2" s="340"/>
      <c r="C2" s="340"/>
      <c r="D2" s="340"/>
      <c r="E2" s="340"/>
      <c r="F2" s="340"/>
      <c r="G2" s="340"/>
      <c r="H2" s="340"/>
      <c r="I2" s="340"/>
      <c r="J2" s="81"/>
      <c r="K2" s="51"/>
      <c r="L2" s="51"/>
      <c r="M2" s="51"/>
      <c r="N2" s="82"/>
      <c r="O2" s="82"/>
      <c r="P2" s="51"/>
      <c r="Q2" s="51"/>
      <c r="R2" s="51"/>
      <c r="S2" s="51"/>
      <c r="T2" s="51"/>
      <c r="U2" s="51"/>
      <c r="V2" s="51"/>
      <c r="W2" s="51"/>
      <c r="X2" s="51"/>
      <c r="Y2" s="51"/>
      <c r="Z2" s="51"/>
    </row>
    <row r="3" spans="1:26" ht="30.75" hidden="1" customHeight="1" outlineLevel="1" x14ac:dyDescent="0.25">
      <c r="A3" s="6" t="s">
        <v>124</v>
      </c>
      <c r="B3" s="6" t="s">
        <v>125</v>
      </c>
      <c r="C3" s="6" t="s">
        <v>126</v>
      </c>
      <c r="D3" s="6" t="s">
        <v>127</v>
      </c>
      <c r="E3" s="6" t="s">
        <v>128</v>
      </c>
      <c r="F3" s="6" t="s">
        <v>129</v>
      </c>
      <c r="G3" s="6" t="s">
        <v>130</v>
      </c>
      <c r="H3" s="6" t="s">
        <v>131</v>
      </c>
      <c r="I3" s="400"/>
      <c r="J3" s="51"/>
      <c r="K3" s="51"/>
      <c r="L3" s="51"/>
      <c r="M3" s="51"/>
      <c r="N3" s="51"/>
      <c r="O3" s="51"/>
      <c r="P3" s="51"/>
      <c r="Q3" s="51"/>
      <c r="R3" s="51"/>
      <c r="S3" s="51"/>
      <c r="T3" s="51"/>
      <c r="U3" s="51"/>
      <c r="V3" s="51"/>
      <c r="W3" s="51"/>
      <c r="X3" s="51"/>
      <c r="Y3" s="51"/>
      <c r="Z3" s="51"/>
    </row>
    <row r="4" spans="1:26" ht="15.75" hidden="1" customHeight="1" outlineLevel="1" x14ac:dyDescent="0.25">
      <c r="A4" s="83">
        <v>44565</v>
      </c>
      <c r="B4" s="84">
        <v>15</v>
      </c>
      <c r="C4" s="85">
        <v>20</v>
      </c>
      <c r="D4" s="85">
        <v>20</v>
      </c>
      <c r="E4" s="85">
        <v>8</v>
      </c>
      <c r="F4" s="85">
        <v>5</v>
      </c>
      <c r="G4" s="86">
        <f t="shared" ref="G4:G11" si="0">IF(C4=0,"",D4/C4)</f>
        <v>1</v>
      </c>
      <c r="H4" s="87">
        <f t="shared" ref="H4:H11" si="1">IF(D4=0,"",F4/D4)</f>
        <v>0.25</v>
      </c>
      <c r="I4" s="340"/>
      <c r="J4" s="51"/>
      <c r="K4" s="6" t="s">
        <v>132</v>
      </c>
      <c r="L4" s="6" t="s">
        <v>133</v>
      </c>
      <c r="M4" s="6" t="s">
        <v>87</v>
      </c>
      <c r="N4" s="6" t="s">
        <v>86</v>
      </c>
      <c r="O4" s="6" t="s">
        <v>84</v>
      </c>
      <c r="P4" s="6" t="s">
        <v>83</v>
      </c>
      <c r="Q4" s="6" t="s">
        <v>114</v>
      </c>
      <c r="R4" s="6" t="s">
        <v>134</v>
      </c>
      <c r="S4" s="51"/>
      <c r="T4" s="51"/>
      <c r="U4" s="51"/>
      <c r="V4" s="51"/>
      <c r="W4" s="51"/>
      <c r="X4" s="51"/>
      <c r="Y4" s="51"/>
      <c r="Z4" s="51"/>
    </row>
    <row r="5" spans="1:26" ht="15.75" hidden="1" customHeight="1" outlineLevel="1" x14ac:dyDescent="0.25">
      <c r="A5" s="83">
        <v>44567</v>
      </c>
      <c r="B5" s="84">
        <v>100</v>
      </c>
      <c r="C5" s="85">
        <v>30</v>
      </c>
      <c r="D5" s="85">
        <v>20</v>
      </c>
      <c r="E5" s="85">
        <v>1</v>
      </c>
      <c r="F5" s="85">
        <v>1</v>
      </c>
      <c r="G5" s="86">
        <f t="shared" si="0"/>
        <v>0.66666666666666663</v>
      </c>
      <c r="H5" s="87">
        <f t="shared" si="1"/>
        <v>0.05</v>
      </c>
      <c r="I5" s="340"/>
      <c r="J5" s="51"/>
      <c r="K5" s="88" t="s">
        <v>135</v>
      </c>
      <c r="L5" s="401">
        <v>10000</v>
      </c>
      <c r="M5" s="89">
        <v>4</v>
      </c>
      <c r="N5" s="89">
        <v>5</v>
      </c>
      <c r="O5" s="89">
        <v>7</v>
      </c>
      <c r="P5" s="89">
        <v>12</v>
      </c>
      <c r="Q5" s="89">
        <v>6</v>
      </c>
      <c r="R5" s="402">
        <v>80</v>
      </c>
      <c r="S5" s="51"/>
      <c r="T5" s="51"/>
      <c r="U5" s="51"/>
      <c r="V5" s="51"/>
      <c r="W5" s="51"/>
      <c r="X5" s="51"/>
      <c r="Y5" s="51"/>
      <c r="Z5" s="51"/>
    </row>
    <row r="6" spans="1:26" ht="15.75" hidden="1" customHeight="1" outlineLevel="1" x14ac:dyDescent="0.25">
      <c r="A6" s="83"/>
      <c r="B6" s="84"/>
      <c r="C6" s="85"/>
      <c r="D6" s="85"/>
      <c r="E6" s="85"/>
      <c r="F6" s="85"/>
      <c r="G6" s="86" t="str">
        <f t="shared" si="0"/>
        <v/>
      </c>
      <c r="H6" s="87" t="str">
        <f t="shared" si="1"/>
        <v/>
      </c>
      <c r="I6" s="340"/>
      <c r="J6" s="51"/>
      <c r="K6" s="88" t="s">
        <v>136</v>
      </c>
      <c r="L6" s="388"/>
      <c r="M6" s="89">
        <v>4</v>
      </c>
      <c r="N6" s="89">
        <v>4</v>
      </c>
      <c r="O6" s="89">
        <v>5</v>
      </c>
      <c r="P6" s="89">
        <v>8</v>
      </c>
      <c r="Q6" s="89">
        <v>4</v>
      </c>
      <c r="R6" s="388"/>
      <c r="S6" s="51"/>
      <c r="T6" s="51"/>
      <c r="U6" s="51"/>
      <c r="V6" s="51"/>
      <c r="W6" s="51"/>
      <c r="X6" s="51"/>
      <c r="Y6" s="51"/>
      <c r="Z6" s="51"/>
    </row>
    <row r="7" spans="1:26" ht="15.75" hidden="1" customHeight="1" outlineLevel="1" x14ac:dyDescent="0.25">
      <c r="A7" s="83"/>
      <c r="B7" s="84"/>
      <c r="C7" s="85"/>
      <c r="D7" s="85"/>
      <c r="E7" s="85"/>
      <c r="F7" s="85"/>
      <c r="G7" s="86" t="str">
        <f t="shared" si="0"/>
        <v/>
      </c>
      <c r="H7" s="87" t="str">
        <f t="shared" si="1"/>
        <v/>
      </c>
      <c r="I7" s="340"/>
      <c r="J7" s="51"/>
      <c r="K7" s="90" t="s">
        <v>137</v>
      </c>
      <c r="L7" s="403">
        <v>2500</v>
      </c>
      <c r="M7" s="91">
        <v>1</v>
      </c>
      <c r="N7" s="91">
        <v>1</v>
      </c>
      <c r="O7" s="91">
        <v>2</v>
      </c>
      <c r="P7" s="91">
        <v>5</v>
      </c>
      <c r="Q7" s="91">
        <v>1</v>
      </c>
      <c r="R7" s="404">
        <v>20</v>
      </c>
      <c r="S7" s="51"/>
      <c r="T7" s="51"/>
      <c r="U7" s="51"/>
      <c r="V7" s="51"/>
      <c r="W7" s="51"/>
      <c r="X7" s="51"/>
      <c r="Y7" s="51"/>
      <c r="Z7" s="51"/>
    </row>
    <row r="8" spans="1:26" ht="15.75" hidden="1" customHeight="1" outlineLevel="1" x14ac:dyDescent="0.25">
      <c r="A8" s="83"/>
      <c r="B8" s="84"/>
      <c r="C8" s="85"/>
      <c r="D8" s="85"/>
      <c r="E8" s="85"/>
      <c r="F8" s="85"/>
      <c r="G8" s="86" t="str">
        <f t="shared" si="0"/>
        <v/>
      </c>
      <c r="H8" s="87" t="str">
        <f t="shared" si="1"/>
        <v/>
      </c>
      <c r="I8" s="340"/>
      <c r="J8" s="51"/>
      <c r="K8" s="90" t="s">
        <v>138</v>
      </c>
      <c r="L8" s="388"/>
      <c r="M8" s="91">
        <v>1</v>
      </c>
      <c r="N8" s="91">
        <v>1</v>
      </c>
      <c r="O8" s="91">
        <v>1</v>
      </c>
      <c r="P8" s="91">
        <v>3</v>
      </c>
      <c r="Q8" s="91">
        <v>1</v>
      </c>
      <c r="R8" s="388"/>
      <c r="S8" s="51"/>
      <c r="T8" s="51"/>
      <c r="U8" s="51"/>
      <c r="V8" s="51"/>
      <c r="W8" s="51"/>
      <c r="X8" s="51"/>
      <c r="Y8" s="51"/>
      <c r="Z8" s="51"/>
    </row>
    <row r="9" spans="1:26" ht="15.75" hidden="1" customHeight="1" outlineLevel="1" x14ac:dyDescent="0.25">
      <c r="A9" s="83"/>
      <c r="B9" s="84"/>
      <c r="C9" s="85"/>
      <c r="D9" s="85"/>
      <c r="E9" s="85"/>
      <c r="F9" s="85"/>
      <c r="G9" s="86" t="str">
        <f t="shared" si="0"/>
        <v/>
      </c>
      <c r="H9" s="87" t="str">
        <f t="shared" si="1"/>
        <v/>
      </c>
      <c r="I9" s="340"/>
      <c r="J9" s="51"/>
      <c r="K9" s="51"/>
      <c r="L9" s="51"/>
      <c r="M9" s="51"/>
      <c r="N9" s="51"/>
      <c r="O9" s="51"/>
      <c r="P9" s="51"/>
      <c r="Q9" s="51"/>
      <c r="R9" s="51"/>
      <c r="S9" s="51"/>
      <c r="T9" s="51"/>
      <c r="U9" s="51"/>
      <c r="V9" s="51"/>
      <c r="W9" s="51"/>
      <c r="X9" s="51"/>
      <c r="Y9" s="51"/>
      <c r="Z9" s="51"/>
    </row>
    <row r="10" spans="1:26" ht="15.75" hidden="1" customHeight="1" outlineLevel="1" x14ac:dyDescent="0.25">
      <c r="A10" s="83"/>
      <c r="B10" s="84"/>
      <c r="C10" s="85"/>
      <c r="D10" s="85"/>
      <c r="E10" s="85"/>
      <c r="F10" s="85"/>
      <c r="G10" s="86" t="str">
        <f t="shared" si="0"/>
        <v/>
      </c>
      <c r="H10" s="87" t="str">
        <f t="shared" si="1"/>
        <v/>
      </c>
      <c r="I10" s="340"/>
      <c r="J10" s="51"/>
      <c r="K10" s="51"/>
      <c r="L10" s="51"/>
      <c r="M10" s="51"/>
      <c r="N10" s="51"/>
      <c r="O10" s="51"/>
      <c r="P10" s="51"/>
      <c r="Q10" s="51"/>
      <c r="R10" s="51"/>
      <c r="S10" s="51"/>
      <c r="T10" s="51"/>
      <c r="U10" s="51"/>
      <c r="V10" s="51"/>
      <c r="W10" s="51"/>
      <c r="X10" s="51"/>
      <c r="Y10" s="51"/>
      <c r="Z10" s="51"/>
    </row>
    <row r="11" spans="1:26" ht="15.75" hidden="1" customHeight="1" outlineLevel="1" x14ac:dyDescent="0.25">
      <c r="A11" s="83"/>
      <c r="B11" s="84"/>
      <c r="C11" s="85"/>
      <c r="D11" s="85"/>
      <c r="E11" s="85"/>
      <c r="F11" s="85"/>
      <c r="G11" s="86" t="str">
        <f t="shared" si="0"/>
        <v/>
      </c>
      <c r="H11" s="87" t="str">
        <f t="shared" si="1"/>
        <v/>
      </c>
      <c r="I11" s="340"/>
      <c r="J11" s="51"/>
      <c r="K11" s="51"/>
      <c r="L11" s="51"/>
      <c r="M11" s="51"/>
      <c r="N11" s="51"/>
      <c r="O11" s="51"/>
      <c r="P11" s="51"/>
      <c r="Q11" s="51"/>
      <c r="R11" s="51"/>
      <c r="S11" s="51"/>
      <c r="T11" s="51"/>
      <c r="U11" s="51"/>
      <c r="V11" s="51"/>
      <c r="W11" s="51"/>
      <c r="X11" s="51"/>
      <c r="Y11" s="51"/>
      <c r="Z11" s="51"/>
    </row>
    <row r="12" spans="1:26" ht="15.75" hidden="1" customHeight="1" outlineLevel="1" x14ac:dyDescent="0.25">
      <c r="A12" s="83"/>
      <c r="B12" s="84"/>
      <c r="C12" s="85"/>
      <c r="D12" s="85"/>
      <c r="E12" s="85"/>
      <c r="F12" s="85"/>
      <c r="G12" s="86"/>
      <c r="H12" s="87"/>
      <c r="I12" s="340"/>
      <c r="J12" s="51"/>
      <c r="K12" s="51"/>
      <c r="L12" s="51"/>
      <c r="M12" s="51"/>
      <c r="N12" s="51"/>
      <c r="O12" s="51"/>
      <c r="P12" s="51"/>
      <c r="Q12" s="51"/>
      <c r="R12" s="51"/>
      <c r="S12" s="51"/>
      <c r="T12" s="51"/>
      <c r="U12" s="51"/>
      <c r="V12" s="51"/>
      <c r="W12" s="51"/>
      <c r="X12" s="51"/>
      <c r="Y12" s="51"/>
      <c r="Z12" s="51"/>
    </row>
    <row r="13" spans="1:26" ht="15.75" hidden="1" customHeight="1" outlineLevel="1" x14ac:dyDescent="0.25">
      <c r="A13" s="83"/>
      <c r="B13" s="84"/>
      <c r="C13" s="85"/>
      <c r="D13" s="85"/>
      <c r="E13" s="85"/>
      <c r="F13" s="85"/>
      <c r="G13" s="86"/>
      <c r="H13" s="87"/>
      <c r="I13" s="340"/>
      <c r="J13" s="51"/>
      <c r="K13" s="51"/>
      <c r="L13" s="51"/>
      <c r="M13" s="51"/>
      <c r="N13" s="51"/>
      <c r="O13" s="51"/>
      <c r="P13" s="51"/>
      <c r="Q13" s="51"/>
      <c r="R13" s="51"/>
      <c r="S13" s="51"/>
      <c r="T13" s="51"/>
      <c r="U13" s="51"/>
      <c r="V13" s="51"/>
      <c r="W13" s="51"/>
      <c r="X13" s="51"/>
      <c r="Y13" s="51"/>
      <c r="Z13" s="51"/>
    </row>
    <row r="14" spans="1:26" ht="15.75" hidden="1" customHeight="1" outlineLevel="1" x14ac:dyDescent="0.25">
      <c r="A14" s="83"/>
      <c r="B14" s="84"/>
      <c r="C14" s="85"/>
      <c r="D14" s="85"/>
      <c r="E14" s="85"/>
      <c r="F14" s="85"/>
      <c r="G14" s="86"/>
      <c r="H14" s="87"/>
      <c r="I14" s="340"/>
      <c r="J14" s="51"/>
      <c r="K14" s="51"/>
      <c r="L14" s="51"/>
      <c r="M14" s="51"/>
      <c r="N14" s="51"/>
      <c r="O14" s="51"/>
      <c r="P14" s="51"/>
      <c r="Q14" s="51"/>
      <c r="R14" s="51"/>
      <c r="S14" s="51"/>
      <c r="T14" s="51"/>
      <c r="U14" s="51"/>
      <c r="V14" s="51"/>
      <c r="W14" s="51"/>
      <c r="X14" s="51"/>
      <c r="Y14" s="51"/>
      <c r="Z14" s="51"/>
    </row>
    <row r="15" spans="1:26" ht="15.75" hidden="1" customHeight="1" outlineLevel="1" x14ac:dyDescent="0.25">
      <c r="A15" s="83"/>
      <c r="B15" s="84"/>
      <c r="C15" s="85"/>
      <c r="D15" s="85"/>
      <c r="E15" s="85"/>
      <c r="F15" s="85"/>
      <c r="G15" s="86"/>
      <c r="H15" s="87"/>
      <c r="I15" s="340"/>
      <c r="J15" s="51"/>
      <c r="K15" s="51"/>
      <c r="L15" s="51"/>
      <c r="M15" s="51"/>
      <c r="N15" s="51"/>
      <c r="O15" s="51"/>
      <c r="P15" s="51"/>
      <c r="Q15" s="51"/>
      <c r="R15" s="51"/>
      <c r="S15" s="51"/>
      <c r="T15" s="51"/>
      <c r="U15" s="51"/>
      <c r="V15" s="51"/>
      <c r="W15" s="51"/>
      <c r="X15" s="51"/>
      <c r="Y15" s="51"/>
      <c r="Z15" s="51"/>
    </row>
    <row r="16" spans="1:26" ht="15.75" hidden="1" customHeight="1" outlineLevel="1" x14ac:dyDescent="0.25">
      <c r="A16" s="83"/>
      <c r="B16" s="84"/>
      <c r="C16" s="85"/>
      <c r="D16" s="85"/>
      <c r="E16" s="85"/>
      <c r="F16" s="85"/>
      <c r="G16" s="86" t="str">
        <f t="shared" ref="G16:G18" si="2">IF(C16=0,"",D16/C16)</f>
        <v/>
      </c>
      <c r="H16" s="87" t="str">
        <f t="shared" ref="H16:H18" si="3">IF(D16=0,"",F16/D16)</f>
        <v/>
      </c>
      <c r="I16" s="340"/>
      <c r="J16" s="51"/>
      <c r="K16" s="51"/>
      <c r="L16" s="51"/>
      <c r="M16" s="51"/>
      <c r="N16" s="51"/>
      <c r="O16" s="51"/>
      <c r="P16" s="51"/>
      <c r="Q16" s="51"/>
      <c r="R16" s="51"/>
      <c r="S16" s="51"/>
      <c r="T16" s="51"/>
      <c r="U16" s="51"/>
      <c r="V16" s="51"/>
      <c r="W16" s="51"/>
      <c r="X16" s="51"/>
      <c r="Y16" s="51"/>
      <c r="Z16" s="51"/>
    </row>
    <row r="17" spans="1:26" ht="15.75" hidden="1" customHeight="1" outlineLevel="1" x14ac:dyDescent="0.25">
      <c r="A17" s="83"/>
      <c r="B17" s="84"/>
      <c r="C17" s="85"/>
      <c r="D17" s="85"/>
      <c r="E17" s="85"/>
      <c r="F17" s="85"/>
      <c r="G17" s="86" t="str">
        <f t="shared" si="2"/>
        <v/>
      </c>
      <c r="H17" s="87" t="str">
        <f t="shared" si="3"/>
        <v/>
      </c>
      <c r="I17" s="340"/>
      <c r="J17" s="51"/>
      <c r="K17" s="51"/>
      <c r="L17" s="51"/>
      <c r="M17" s="51"/>
      <c r="N17" s="51"/>
      <c r="O17" s="51"/>
      <c r="P17" s="51"/>
      <c r="Q17" s="51"/>
      <c r="R17" s="51"/>
      <c r="S17" s="51"/>
      <c r="T17" s="51"/>
      <c r="U17" s="51"/>
      <c r="V17" s="51"/>
      <c r="W17" s="51"/>
      <c r="X17" s="51"/>
      <c r="Y17" s="51"/>
      <c r="Z17" s="51"/>
    </row>
    <row r="18" spans="1:26" ht="15.75" hidden="1" customHeight="1" outlineLevel="1" x14ac:dyDescent="0.25">
      <c r="A18" s="92" t="s">
        <v>139</v>
      </c>
      <c r="B18" s="84">
        <f t="shared" ref="B18:F18" si="4">SUM(B4:B17)</f>
        <v>115</v>
      </c>
      <c r="C18" s="85">
        <f t="shared" si="4"/>
        <v>50</v>
      </c>
      <c r="D18" s="85">
        <f t="shared" si="4"/>
        <v>40</v>
      </c>
      <c r="E18" s="85">
        <f t="shared" si="4"/>
        <v>9</v>
      </c>
      <c r="F18" s="85">
        <f t="shared" si="4"/>
        <v>6</v>
      </c>
      <c r="G18" s="86">
        <f t="shared" si="2"/>
        <v>0.8</v>
      </c>
      <c r="H18" s="87">
        <f t="shared" si="3"/>
        <v>0.15</v>
      </c>
      <c r="I18" s="340"/>
      <c r="J18" s="51"/>
      <c r="K18" s="51"/>
      <c r="L18" s="51"/>
      <c r="M18" s="51"/>
      <c r="N18" s="51"/>
      <c r="O18" s="51"/>
      <c r="P18" s="51"/>
      <c r="Q18" s="51"/>
      <c r="R18" s="51"/>
      <c r="S18" s="51"/>
      <c r="T18" s="51"/>
      <c r="U18" s="51"/>
      <c r="V18" s="51"/>
      <c r="W18" s="51"/>
      <c r="X18" s="51"/>
      <c r="Y18" s="51"/>
      <c r="Z18" s="51"/>
    </row>
    <row r="19" spans="1:26" ht="16.5" hidden="1" customHeight="1" outlineLevel="1" x14ac:dyDescent="0.25">
      <c r="A19" s="395"/>
      <c r="B19" s="396"/>
      <c r="C19" s="396"/>
      <c r="D19" s="396"/>
      <c r="E19" s="396"/>
      <c r="F19" s="396"/>
      <c r="G19" s="396"/>
      <c r="H19" s="396"/>
      <c r="I19" s="396"/>
      <c r="J19" s="51"/>
      <c r="K19" s="51"/>
      <c r="L19" s="51"/>
      <c r="M19" s="51"/>
      <c r="N19" s="51"/>
      <c r="O19" s="51"/>
      <c r="P19" s="51"/>
      <c r="Q19" s="51"/>
      <c r="R19" s="51"/>
      <c r="S19" s="51"/>
      <c r="T19" s="51"/>
      <c r="U19" s="51"/>
      <c r="V19" s="51"/>
      <c r="W19" s="51"/>
      <c r="X19" s="51"/>
      <c r="Y19" s="51"/>
      <c r="Z19" s="51"/>
    </row>
    <row r="20" spans="1:26" ht="15.75" hidden="1" customHeight="1" outlineLevel="1" x14ac:dyDescent="0.25">
      <c r="A20" s="6" t="s">
        <v>140</v>
      </c>
      <c r="B20" s="6" t="s">
        <v>141</v>
      </c>
      <c r="C20" s="6" t="s">
        <v>142</v>
      </c>
      <c r="D20" s="6" t="s">
        <v>143</v>
      </c>
      <c r="E20" s="6" t="s">
        <v>144</v>
      </c>
      <c r="F20" s="6" t="s">
        <v>145</v>
      </c>
      <c r="G20" s="6" t="s">
        <v>146</v>
      </c>
      <c r="H20" s="6" t="s">
        <v>147</v>
      </c>
      <c r="I20" s="6" t="s">
        <v>148</v>
      </c>
      <c r="J20" s="51"/>
      <c r="K20" s="51"/>
      <c r="L20" s="51"/>
      <c r="M20" s="51"/>
      <c r="N20" s="51"/>
      <c r="O20" s="51"/>
      <c r="P20" s="51"/>
      <c r="Q20" s="51"/>
      <c r="R20" s="51"/>
      <c r="S20" s="51"/>
      <c r="T20" s="51"/>
      <c r="U20" s="51"/>
      <c r="V20" s="51"/>
      <c r="W20" s="51"/>
      <c r="X20" s="51"/>
      <c r="Y20" s="51"/>
      <c r="Z20" s="51"/>
    </row>
    <row r="21" spans="1:26" ht="15.75" hidden="1" customHeight="1" outlineLevel="1" x14ac:dyDescent="0.25">
      <c r="A21" s="93" t="s">
        <v>149</v>
      </c>
      <c r="B21" s="94">
        <v>4</v>
      </c>
      <c r="C21" s="85">
        <v>3</v>
      </c>
      <c r="D21" s="94">
        <v>2</v>
      </c>
      <c r="E21" s="85">
        <v>1</v>
      </c>
      <c r="F21" s="94">
        <v>0</v>
      </c>
      <c r="G21" s="85">
        <v>0</v>
      </c>
      <c r="H21" s="94">
        <v>1</v>
      </c>
      <c r="I21" s="85">
        <v>1</v>
      </c>
      <c r="J21" s="51"/>
      <c r="K21" s="51"/>
      <c r="L21" s="51"/>
      <c r="M21" s="51"/>
      <c r="N21" s="51"/>
      <c r="O21" s="51"/>
      <c r="P21" s="51"/>
      <c r="Q21" s="51"/>
      <c r="R21" s="51"/>
      <c r="S21" s="51"/>
      <c r="T21" s="51"/>
      <c r="U21" s="51"/>
      <c r="V21" s="51"/>
      <c r="W21" s="51"/>
      <c r="X21" s="51"/>
      <c r="Y21" s="51"/>
      <c r="Z21" s="51"/>
    </row>
    <row r="22" spans="1:26" ht="15.75" hidden="1" customHeight="1" outlineLevel="1" x14ac:dyDescent="0.25">
      <c r="A22" s="93"/>
      <c r="B22" s="86">
        <f>B21/P7</f>
        <v>0.8</v>
      </c>
      <c r="C22" s="87">
        <f>C21/P8</f>
        <v>1</v>
      </c>
      <c r="D22" s="95">
        <f>D21/O7</f>
        <v>1</v>
      </c>
      <c r="E22" s="87">
        <f>E21/O8</f>
        <v>1</v>
      </c>
      <c r="F22" s="95">
        <f>F21/N7</f>
        <v>0</v>
      </c>
      <c r="G22" s="87">
        <f>G21/N8</f>
        <v>0</v>
      </c>
      <c r="H22" s="95">
        <f>H21/M7</f>
        <v>1</v>
      </c>
      <c r="I22" s="87">
        <f>I21/M8</f>
        <v>1</v>
      </c>
      <c r="J22" s="51"/>
      <c r="K22" s="51"/>
      <c r="L22" s="51"/>
      <c r="M22" s="51"/>
      <c r="N22" s="51"/>
      <c r="O22" s="51"/>
      <c r="P22" s="51"/>
      <c r="Q22" s="51"/>
      <c r="R22" s="51"/>
      <c r="S22" s="51"/>
      <c r="T22" s="51"/>
      <c r="U22" s="51"/>
      <c r="V22" s="51"/>
      <c r="W22" s="51"/>
      <c r="X22" s="51"/>
      <c r="Y22" s="51"/>
      <c r="Z22" s="51"/>
    </row>
    <row r="23" spans="1:26" ht="18.75" hidden="1" customHeight="1" outlineLevel="1" x14ac:dyDescent="0.25">
      <c r="A23" s="93" t="s">
        <v>150</v>
      </c>
      <c r="B23" s="94">
        <v>0</v>
      </c>
      <c r="C23" s="85">
        <v>0</v>
      </c>
      <c r="D23" s="94">
        <v>1</v>
      </c>
      <c r="E23" s="85">
        <v>0</v>
      </c>
      <c r="F23" s="94">
        <v>1</v>
      </c>
      <c r="G23" s="85">
        <v>1</v>
      </c>
      <c r="H23" s="94">
        <v>0</v>
      </c>
      <c r="I23" s="85">
        <v>0</v>
      </c>
      <c r="J23" s="51"/>
      <c r="K23" s="51"/>
      <c r="L23" s="51"/>
      <c r="M23" s="51"/>
      <c r="N23" s="51"/>
      <c r="O23" s="51"/>
      <c r="P23" s="51"/>
      <c r="Q23" s="51"/>
      <c r="R23" s="51"/>
      <c r="S23" s="51"/>
      <c r="T23" s="51"/>
      <c r="U23" s="51"/>
      <c r="V23" s="51"/>
      <c r="W23" s="51"/>
      <c r="X23" s="51"/>
      <c r="Y23" s="51"/>
      <c r="Z23" s="51"/>
    </row>
    <row r="24" spans="1:26" ht="15.75" hidden="1" customHeight="1" outlineLevel="1" x14ac:dyDescent="0.25">
      <c r="A24" s="93"/>
      <c r="B24" s="86">
        <f>B23/P7</f>
        <v>0</v>
      </c>
      <c r="C24" s="87">
        <f>C23/P8</f>
        <v>0</v>
      </c>
      <c r="D24" s="95">
        <f>D23/O7</f>
        <v>0.5</v>
      </c>
      <c r="E24" s="87">
        <f>E23/O8</f>
        <v>0</v>
      </c>
      <c r="F24" s="95">
        <f>F23/N7</f>
        <v>1</v>
      </c>
      <c r="G24" s="87">
        <f>G23/N8</f>
        <v>1</v>
      </c>
      <c r="H24" s="95">
        <f>H23/M7</f>
        <v>0</v>
      </c>
      <c r="I24" s="87">
        <f>I23/M8</f>
        <v>0</v>
      </c>
      <c r="J24" s="51"/>
      <c r="K24" s="51"/>
      <c r="L24" s="51"/>
      <c r="M24" s="51"/>
      <c r="N24" s="51"/>
      <c r="O24" s="51"/>
      <c r="P24" s="51"/>
      <c r="Q24" s="51"/>
      <c r="R24" s="51"/>
      <c r="S24" s="51"/>
      <c r="T24" s="51"/>
      <c r="U24" s="51"/>
      <c r="V24" s="51"/>
      <c r="W24" s="51"/>
      <c r="X24" s="51"/>
      <c r="Y24" s="51"/>
      <c r="Z24" s="51"/>
    </row>
    <row r="25" spans="1:26" ht="15.75" hidden="1" customHeight="1" outlineLevel="1" x14ac:dyDescent="0.25">
      <c r="A25" s="93" t="s">
        <v>151</v>
      </c>
      <c r="B25" s="94">
        <v>0</v>
      </c>
      <c r="C25" s="85">
        <v>4</v>
      </c>
      <c r="D25" s="94">
        <v>1</v>
      </c>
      <c r="E25" s="85">
        <v>1</v>
      </c>
      <c r="F25" s="94">
        <v>0</v>
      </c>
      <c r="G25" s="85">
        <v>0</v>
      </c>
      <c r="H25" s="94">
        <v>1</v>
      </c>
      <c r="I25" s="85">
        <v>0</v>
      </c>
      <c r="J25" s="51"/>
      <c r="K25" s="51"/>
      <c r="L25" s="51"/>
      <c r="M25" s="51"/>
      <c r="N25" s="51"/>
      <c r="O25" s="51"/>
      <c r="P25" s="51"/>
      <c r="Q25" s="51"/>
      <c r="R25" s="51"/>
      <c r="S25" s="51"/>
      <c r="T25" s="51"/>
      <c r="U25" s="51"/>
      <c r="V25" s="51"/>
      <c r="W25" s="51"/>
      <c r="X25" s="51"/>
      <c r="Y25" s="51"/>
      <c r="Z25" s="51"/>
    </row>
    <row r="26" spans="1:26" ht="15.75" hidden="1" customHeight="1" outlineLevel="1" x14ac:dyDescent="0.25">
      <c r="A26" s="93"/>
      <c r="B26" s="96">
        <f>B25/P7</f>
        <v>0</v>
      </c>
      <c r="C26" s="97">
        <f>C25/P8</f>
        <v>1.3333333333333333</v>
      </c>
      <c r="D26" s="97">
        <f>D25/O7</f>
        <v>0.5</v>
      </c>
      <c r="E26" s="97">
        <f>E25/O8</f>
        <v>1</v>
      </c>
      <c r="F26" s="98">
        <f>F25/N7</f>
        <v>0</v>
      </c>
      <c r="G26" s="98">
        <f>G25/N8</f>
        <v>0</v>
      </c>
      <c r="H26" s="97">
        <f>H25/M7</f>
        <v>1</v>
      </c>
      <c r="I26" s="97">
        <f>I25/M8</f>
        <v>0</v>
      </c>
      <c r="J26" s="51"/>
      <c r="K26" s="51"/>
      <c r="L26" s="51"/>
      <c r="M26" s="51"/>
      <c r="N26" s="51"/>
      <c r="O26" s="51"/>
      <c r="P26" s="51"/>
      <c r="Q26" s="51"/>
      <c r="R26" s="51"/>
      <c r="S26" s="51"/>
      <c r="T26" s="51"/>
      <c r="U26" s="51"/>
      <c r="V26" s="51"/>
      <c r="W26" s="51"/>
      <c r="X26" s="51"/>
      <c r="Y26" s="51"/>
      <c r="Z26" s="51"/>
    </row>
    <row r="27" spans="1:26" ht="15.75" hidden="1" customHeight="1" outlineLevel="1" x14ac:dyDescent="0.25">
      <c r="A27" s="93" t="s">
        <v>152</v>
      </c>
      <c r="B27" s="94">
        <v>0</v>
      </c>
      <c r="C27" s="85">
        <v>1</v>
      </c>
      <c r="D27" s="94">
        <v>3</v>
      </c>
      <c r="E27" s="85">
        <v>2</v>
      </c>
      <c r="F27" s="94">
        <v>1</v>
      </c>
      <c r="G27" s="85">
        <v>1</v>
      </c>
      <c r="H27" s="94">
        <v>0</v>
      </c>
      <c r="I27" s="85">
        <v>0</v>
      </c>
      <c r="J27" s="51"/>
      <c r="K27" s="51"/>
      <c r="L27" s="51"/>
      <c r="M27" s="51"/>
      <c r="N27" s="51"/>
      <c r="O27" s="51"/>
      <c r="P27" s="51"/>
      <c r="Q27" s="51"/>
      <c r="R27" s="51"/>
      <c r="S27" s="51"/>
      <c r="T27" s="51"/>
      <c r="U27" s="51"/>
      <c r="V27" s="51"/>
      <c r="W27" s="51"/>
      <c r="X27" s="51"/>
      <c r="Y27" s="51"/>
      <c r="Z27" s="51"/>
    </row>
    <row r="28" spans="1:26" ht="15.75" hidden="1" customHeight="1" outlineLevel="1" x14ac:dyDescent="0.25">
      <c r="A28" s="93"/>
      <c r="B28" s="96">
        <f>B27/P7</f>
        <v>0</v>
      </c>
      <c r="C28" s="97">
        <f>C27/P8</f>
        <v>0.33333333333333331</v>
      </c>
      <c r="D28" s="97">
        <f>D27/O7</f>
        <v>1.5</v>
      </c>
      <c r="E28" s="97">
        <f>E27/O8</f>
        <v>2</v>
      </c>
      <c r="F28" s="98">
        <f>F27/N7</f>
        <v>1</v>
      </c>
      <c r="G28" s="98">
        <f>G27/N8</f>
        <v>1</v>
      </c>
      <c r="H28" s="97">
        <f>H27/M7</f>
        <v>0</v>
      </c>
      <c r="I28" s="97">
        <f>I27/M8</f>
        <v>0</v>
      </c>
      <c r="J28" s="51"/>
      <c r="K28" s="51"/>
      <c r="L28" s="51"/>
      <c r="M28" s="51"/>
      <c r="N28" s="51"/>
      <c r="O28" s="51"/>
      <c r="P28" s="51"/>
      <c r="Q28" s="51"/>
      <c r="R28" s="51"/>
      <c r="S28" s="51"/>
      <c r="T28" s="51"/>
      <c r="U28" s="51"/>
      <c r="V28" s="51"/>
      <c r="W28" s="51"/>
      <c r="X28" s="51"/>
      <c r="Y28" s="51"/>
      <c r="Z28" s="51"/>
    </row>
    <row r="29" spans="1:26" ht="15.75" hidden="1" customHeight="1" outlineLevel="1" x14ac:dyDescent="0.25">
      <c r="A29" s="93" t="s">
        <v>152</v>
      </c>
      <c r="B29" s="94"/>
      <c r="C29" s="85"/>
      <c r="D29" s="94"/>
      <c r="E29" s="85"/>
      <c r="F29" s="94"/>
      <c r="G29" s="85"/>
      <c r="H29" s="94"/>
      <c r="I29" s="85"/>
      <c r="J29" s="51"/>
      <c r="K29" s="51"/>
      <c r="L29" s="51"/>
      <c r="M29" s="51"/>
      <c r="N29" s="51"/>
      <c r="O29" s="51"/>
      <c r="P29" s="51"/>
      <c r="Q29" s="51"/>
      <c r="R29" s="51"/>
      <c r="S29" s="51"/>
      <c r="T29" s="51"/>
      <c r="U29" s="51"/>
      <c r="V29" s="51"/>
      <c r="W29" s="51"/>
      <c r="X29" s="51"/>
      <c r="Y29" s="51"/>
      <c r="Z29" s="51"/>
    </row>
    <row r="30" spans="1:26" ht="15.75" hidden="1" customHeight="1" outlineLevel="1" x14ac:dyDescent="0.25">
      <c r="A30" s="93"/>
      <c r="B30" s="99">
        <f>B29/P7</f>
        <v>0</v>
      </c>
      <c r="C30" s="100">
        <f>C29/P8</f>
        <v>0</v>
      </c>
      <c r="D30" s="100">
        <f>D29/O7</f>
        <v>0</v>
      </c>
      <c r="E30" s="100">
        <f>E29/O8</f>
        <v>0</v>
      </c>
      <c r="F30" s="100">
        <f>F29/N7</f>
        <v>0</v>
      </c>
      <c r="G30" s="100">
        <f>G29/N8</f>
        <v>0</v>
      </c>
      <c r="H30" s="100">
        <f>H29/M7</f>
        <v>0</v>
      </c>
      <c r="I30" s="100">
        <f>I29/M8</f>
        <v>0</v>
      </c>
      <c r="J30" s="51"/>
      <c r="K30" s="51"/>
      <c r="L30" s="51"/>
      <c r="M30" s="51"/>
      <c r="N30" s="51"/>
      <c r="O30" s="51"/>
      <c r="P30" s="51"/>
      <c r="Q30" s="51"/>
      <c r="R30" s="51"/>
      <c r="S30" s="51"/>
      <c r="T30" s="51"/>
      <c r="U30" s="51"/>
      <c r="V30" s="51"/>
      <c r="W30" s="51"/>
      <c r="X30" s="51"/>
      <c r="Y30" s="51"/>
      <c r="Z30" s="51"/>
    </row>
    <row r="31" spans="1:26" ht="15.75" hidden="1" customHeight="1" outlineLevel="1" x14ac:dyDescent="0.25">
      <c r="A31" s="397" t="s">
        <v>139</v>
      </c>
      <c r="B31" s="94">
        <f t="shared" ref="B31:I31" si="5">SUM(B21,B23,B25,B27,B29)</f>
        <v>4</v>
      </c>
      <c r="C31" s="85">
        <f t="shared" si="5"/>
        <v>8</v>
      </c>
      <c r="D31" s="94">
        <f t="shared" si="5"/>
        <v>7</v>
      </c>
      <c r="E31" s="85">
        <f t="shared" si="5"/>
        <v>4</v>
      </c>
      <c r="F31" s="94">
        <f t="shared" si="5"/>
        <v>2</v>
      </c>
      <c r="G31" s="85">
        <f t="shared" si="5"/>
        <v>2</v>
      </c>
      <c r="H31" s="94">
        <f t="shared" si="5"/>
        <v>2</v>
      </c>
      <c r="I31" s="85">
        <f t="shared" si="5"/>
        <v>1</v>
      </c>
      <c r="J31" s="51"/>
      <c r="K31" s="51"/>
      <c r="L31" s="51"/>
      <c r="M31" s="51"/>
      <c r="N31" s="51"/>
      <c r="O31" s="51"/>
      <c r="P31" s="51"/>
      <c r="Q31" s="51"/>
      <c r="R31" s="51"/>
      <c r="S31" s="51"/>
      <c r="T31" s="51"/>
      <c r="U31" s="51"/>
      <c r="V31" s="51"/>
      <c r="W31" s="51"/>
      <c r="X31" s="51"/>
      <c r="Y31" s="51"/>
      <c r="Z31" s="51"/>
    </row>
    <row r="32" spans="1:26" ht="15.75" hidden="1" customHeight="1" outlineLevel="1" x14ac:dyDescent="0.25">
      <c r="A32" s="398"/>
      <c r="B32" s="101">
        <f>B31/P7</f>
        <v>0.8</v>
      </c>
      <c r="C32" s="101">
        <f>C31/P6</f>
        <v>1</v>
      </c>
      <c r="D32" s="101">
        <f>D31/O5</f>
        <v>1</v>
      </c>
      <c r="E32" s="101">
        <f>E31/P6</f>
        <v>0.5</v>
      </c>
      <c r="F32" s="101">
        <f>F31/N5</f>
        <v>0.4</v>
      </c>
      <c r="G32" s="101">
        <f>G31/N6</f>
        <v>0.5</v>
      </c>
      <c r="H32" s="101">
        <f>H31/M5</f>
        <v>0.5</v>
      </c>
      <c r="I32" s="101">
        <f>I31/M6</f>
        <v>0.25</v>
      </c>
      <c r="J32" s="51"/>
      <c r="K32" s="51"/>
      <c r="L32" s="51"/>
      <c r="M32" s="51"/>
      <c r="N32" s="51"/>
      <c r="O32" s="51"/>
      <c r="P32" s="51"/>
      <c r="Q32" s="51"/>
      <c r="R32" s="51"/>
      <c r="S32" s="51"/>
      <c r="T32" s="51"/>
      <c r="U32" s="51"/>
      <c r="V32" s="51"/>
      <c r="W32" s="51"/>
      <c r="X32" s="51"/>
      <c r="Y32" s="51"/>
      <c r="Z32" s="51"/>
    </row>
    <row r="33" spans="1:26" ht="15.75" customHeight="1" collapsed="1" x14ac:dyDescent="0.25">
      <c r="A33" s="341"/>
      <c r="B33" s="340"/>
      <c r="C33" s="340"/>
      <c r="D33" s="341"/>
      <c r="E33" s="340"/>
      <c r="F33" s="340"/>
      <c r="G33" s="341"/>
      <c r="H33" s="340"/>
      <c r="I33" s="340"/>
      <c r="J33" s="51"/>
      <c r="K33" s="51"/>
      <c r="L33" s="51"/>
      <c r="M33" s="51"/>
      <c r="N33" s="51"/>
      <c r="O33" s="51"/>
      <c r="P33" s="51"/>
      <c r="Q33" s="51"/>
      <c r="R33" s="51"/>
      <c r="S33" s="51"/>
      <c r="T33" s="51"/>
      <c r="U33" s="51"/>
      <c r="V33" s="51"/>
      <c r="W33" s="51"/>
      <c r="X33" s="51"/>
      <c r="Y33" s="51"/>
      <c r="Z33" s="51"/>
    </row>
    <row r="34" spans="1:26" ht="15" customHeight="1" x14ac:dyDescent="0.25">
      <c r="A34" s="399" t="s">
        <v>3</v>
      </c>
      <c r="B34" s="373"/>
      <c r="C34" s="373"/>
      <c r="D34" s="373"/>
      <c r="E34" s="373"/>
      <c r="F34" s="373"/>
      <c r="G34" s="373"/>
      <c r="H34" s="373"/>
      <c r="I34" s="373"/>
      <c r="J34" s="81"/>
      <c r="K34" s="51"/>
      <c r="L34" s="51"/>
      <c r="M34" s="51"/>
      <c r="N34" s="51"/>
      <c r="O34" s="51"/>
      <c r="P34" s="51"/>
      <c r="Q34" s="51"/>
      <c r="R34" s="51"/>
      <c r="S34" s="51"/>
      <c r="T34" s="51"/>
      <c r="U34" s="51"/>
      <c r="V34" s="51"/>
      <c r="W34" s="51"/>
      <c r="X34" s="51"/>
      <c r="Y34" s="51"/>
      <c r="Z34" s="51"/>
    </row>
    <row r="35" spans="1:26" ht="15.75" customHeight="1" x14ac:dyDescent="0.4">
      <c r="A35" s="374"/>
      <c r="B35" s="340"/>
      <c r="C35" s="340"/>
      <c r="D35" s="340"/>
      <c r="E35" s="340"/>
      <c r="F35" s="340"/>
      <c r="G35" s="340"/>
      <c r="H35" s="340"/>
      <c r="I35" s="340"/>
      <c r="J35" s="81"/>
      <c r="K35" s="51"/>
      <c r="L35" s="51"/>
      <c r="M35" s="51"/>
      <c r="N35" s="82"/>
      <c r="O35" s="82"/>
      <c r="P35" s="51"/>
      <c r="Q35" s="51"/>
      <c r="R35" s="51"/>
      <c r="S35" s="51"/>
      <c r="T35" s="51"/>
      <c r="U35" s="51"/>
      <c r="V35" s="51"/>
      <c r="W35" s="51"/>
      <c r="X35" s="51"/>
      <c r="Y35" s="51"/>
      <c r="Z35" s="51"/>
    </row>
    <row r="36" spans="1:26" ht="15.75" hidden="1" customHeight="1" outlineLevel="1" x14ac:dyDescent="0.25">
      <c r="A36" s="6" t="s">
        <v>124</v>
      </c>
      <c r="B36" s="6" t="s">
        <v>125</v>
      </c>
      <c r="C36" s="6" t="s">
        <v>126</v>
      </c>
      <c r="D36" s="6" t="s">
        <v>127</v>
      </c>
      <c r="E36" s="6" t="s">
        <v>128</v>
      </c>
      <c r="F36" s="6" t="s">
        <v>129</v>
      </c>
      <c r="G36" s="6" t="s">
        <v>130</v>
      </c>
      <c r="H36" s="6" t="s">
        <v>131</v>
      </c>
      <c r="I36" s="400"/>
      <c r="J36" s="51"/>
      <c r="K36" s="51"/>
      <c r="L36" s="51"/>
      <c r="M36" s="51"/>
      <c r="N36" s="51"/>
      <c r="O36" s="51"/>
      <c r="P36" s="51"/>
      <c r="Q36" s="51"/>
      <c r="R36" s="51"/>
      <c r="S36" s="51"/>
      <c r="T36" s="51"/>
      <c r="U36" s="51"/>
      <c r="V36" s="51"/>
      <c r="W36" s="51"/>
      <c r="X36" s="51"/>
      <c r="Y36" s="51"/>
      <c r="Z36" s="51"/>
    </row>
    <row r="37" spans="1:26" ht="15.75" hidden="1" customHeight="1" outlineLevel="1" x14ac:dyDescent="0.25">
      <c r="A37" s="83"/>
      <c r="B37" s="84"/>
      <c r="C37" s="85"/>
      <c r="D37" s="85"/>
      <c r="E37" s="85"/>
      <c r="F37" s="85"/>
      <c r="G37" s="86" t="str">
        <f t="shared" ref="G37:G44" si="6">IF(C37=0,"",D37/C37)</f>
        <v/>
      </c>
      <c r="H37" s="87" t="str">
        <f t="shared" ref="H37:H44" si="7">IF(D37=0,"",F37/D37)</f>
        <v/>
      </c>
      <c r="I37" s="340"/>
      <c r="J37" s="51"/>
      <c r="K37" s="6" t="s">
        <v>153</v>
      </c>
      <c r="L37" s="6" t="s">
        <v>133</v>
      </c>
      <c r="M37" s="6" t="s">
        <v>87</v>
      </c>
      <c r="N37" s="6" t="s">
        <v>86</v>
      </c>
      <c r="O37" s="6" t="s">
        <v>84</v>
      </c>
      <c r="P37" s="6" t="s">
        <v>83</v>
      </c>
      <c r="Q37" s="6" t="s">
        <v>114</v>
      </c>
      <c r="R37" s="6" t="s">
        <v>134</v>
      </c>
      <c r="S37" s="51"/>
      <c r="T37" s="51"/>
      <c r="U37" s="51"/>
      <c r="V37" s="51"/>
      <c r="W37" s="51"/>
      <c r="X37" s="51"/>
      <c r="Y37" s="51"/>
      <c r="Z37" s="51"/>
    </row>
    <row r="38" spans="1:26" ht="15.75" hidden="1" customHeight="1" outlineLevel="1" x14ac:dyDescent="0.25">
      <c r="A38" s="83"/>
      <c r="B38" s="84"/>
      <c r="C38" s="85"/>
      <c r="D38" s="85"/>
      <c r="E38" s="85"/>
      <c r="F38" s="85"/>
      <c r="G38" s="86" t="str">
        <f t="shared" si="6"/>
        <v/>
      </c>
      <c r="H38" s="87" t="str">
        <f t="shared" si="7"/>
        <v/>
      </c>
      <c r="I38" s="340"/>
      <c r="J38" s="51"/>
      <c r="K38" s="88" t="s">
        <v>135</v>
      </c>
      <c r="L38" s="401">
        <v>10</v>
      </c>
      <c r="M38" s="89">
        <v>1</v>
      </c>
      <c r="N38" s="89">
        <v>1</v>
      </c>
      <c r="O38" s="89">
        <v>1</v>
      </c>
      <c r="P38" s="89">
        <v>1</v>
      </c>
      <c r="Q38" s="89">
        <v>1</v>
      </c>
      <c r="R38" s="402">
        <v>1</v>
      </c>
      <c r="S38" s="51"/>
      <c r="T38" s="51"/>
      <c r="U38" s="51"/>
      <c r="V38" s="51"/>
      <c r="W38" s="51"/>
      <c r="X38" s="51"/>
      <c r="Y38" s="51"/>
      <c r="Z38" s="51"/>
    </row>
    <row r="39" spans="1:26" ht="15.75" hidden="1" customHeight="1" outlineLevel="1" x14ac:dyDescent="0.25">
      <c r="A39" s="83"/>
      <c r="B39" s="84"/>
      <c r="C39" s="85"/>
      <c r="D39" s="85"/>
      <c r="E39" s="85"/>
      <c r="F39" s="85"/>
      <c r="G39" s="86" t="str">
        <f t="shared" si="6"/>
        <v/>
      </c>
      <c r="H39" s="87" t="str">
        <f t="shared" si="7"/>
        <v/>
      </c>
      <c r="I39" s="340"/>
      <c r="J39" s="51"/>
      <c r="K39" s="88" t="s">
        <v>136</v>
      </c>
      <c r="L39" s="388"/>
      <c r="M39" s="89">
        <v>1</v>
      </c>
      <c r="N39" s="89">
        <v>1</v>
      </c>
      <c r="O39" s="89">
        <v>1</v>
      </c>
      <c r="P39" s="89">
        <v>1</v>
      </c>
      <c r="Q39" s="89">
        <v>1</v>
      </c>
      <c r="R39" s="388"/>
      <c r="S39" s="51"/>
      <c r="T39" s="51"/>
      <c r="U39" s="51"/>
      <c r="V39" s="51"/>
      <c r="W39" s="51"/>
      <c r="X39" s="51"/>
      <c r="Y39" s="51"/>
      <c r="Z39" s="51"/>
    </row>
    <row r="40" spans="1:26" ht="15.75" hidden="1" customHeight="1" outlineLevel="1" x14ac:dyDescent="0.25">
      <c r="A40" s="83"/>
      <c r="B40" s="84"/>
      <c r="C40" s="85"/>
      <c r="D40" s="85"/>
      <c r="E40" s="85"/>
      <c r="F40" s="85"/>
      <c r="G40" s="86" t="str">
        <f t="shared" si="6"/>
        <v/>
      </c>
      <c r="H40" s="87" t="str">
        <f t="shared" si="7"/>
        <v/>
      </c>
      <c r="I40" s="340"/>
      <c r="J40" s="51"/>
      <c r="K40" s="90" t="s">
        <v>137</v>
      </c>
      <c r="L40" s="403">
        <v>10</v>
      </c>
      <c r="M40" s="91">
        <v>1</v>
      </c>
      <c r="N40" s="91">
        <v>1</v>
      </c>
      <c r="O40" s="91">
        <v>1</v>
      </c>
      <c r="P40" s="91">
        <v>1</v>
      </c>
      <c r="Q40" s="91">
        <v>1</v>
      </c>
      <c r="R40" s="404">
        <v>1</v>
      </c>
      <c r="S40" s="51"/>
      <c r="T40" s="51"/>
      <c r="U40" s="51"/>
      <c r="V40" s="51"/>
      <c r="W40" s="51"/>
      <c r="X40" s="51"/>
      <c r="Y40" s="51"/>
      <c r="Z40" s="51"/>
    </row>
    <row r="41" spans="1:26" ht="15.75" hidden="1" customHeight="1" outlineLevel="1" x14ac:dyDescent="0.25">
      <c r="A41" s="83"/>
      <c r="B41" s="84"/>
      <c r="C41" s="85"/>
      <c r="D41" s="85"/>
      <c r="E41" s="85"/>
      <c r="F41" s="85"/>
      <c r="G41" s="86" t="str">
        <f t="shared" si="6"/>
        <v/>
      </c>
      <c r="H41" s="87" t="str">
        <f t="shared" si="7"/>
        <v/>
      </c>
      <c r="I41" s="340"/>
      <c r="J41" s="51"/>
      <c r="K41" s="90" t="s">
        <v>138</v>
      </c>
      <c r="L41" s="388"/>
      <c r="M41" s="91">
        <v>1</v>
      </c>
      <c r="N41" s="91">
        <v>1</v>
      </c>
      <c r="O41" s="91">
        <v>1</v>
      </c>
      <c r="P41" s="91">
        <v>1</v>
      </c>
      <c r="Q41" s="91">
        <v>1</v>
      </c>
      <c r="R41" s="388"/>
      <c r="S41" s="51"/>
      <c r="T41" s="51"/>
      <c r="U41" s="51"/>
      <c r="V41" s="51"/>
      <c r="W41" s="51"/>
      <c r="X41" s="51"/>
      <c r="Y41" s="51"/>
      <c r="Z41" s="51"/>
    </row>
    <row r="42" spans="1:26" ht="15.75" hidden="1" customHeight="1" outlineLevel="1" x14ac:dyDescent="0.25">
      <c r="A42" s="83"/>
      <c r="B42" s="84"/>
      <c r="C42" s="85"/>
      <c r="D42" s="85"/>
      <c r="E42" s="85"/>
      <c r="F42" s="85"/>
      <c r="G42" s="86" t="str">
        <f t="shared" si="6"/>
        <v/>
      </c>
      <c r="H42" s="87" t="str">
        <f t="shared" si="7"/>
        <v/>
      </c>
      <c r="I42" s="340"/>
      <c r="J42" s="51"/>
      <c r="K42" s="51"/>
      <c r="L42" s="51"/>
      <c r="M42" s="51"/>
      <c r="N42" s="51"/>
      <c r="O42" s="51"/>
      <c r="P42" s="51"/>
      <c r="Q42" s="51"/>
      <c r="R42" s="51"/>
      <c r="S42" s="51"/>
      <c r="T42" s="51"/>
      <c r="U42" s="51"/>
      <c r="V42" s="51"/>
      <c r="W42" s="51"/>
      <c r="X42" s="51"/>
      <c r="Y42" s="51"/>
      <c r="Z42" s="51"/>
    </row>
    <row r="43" spans="1:26" ht="15.75" hidden="1" customHeight="1" outlineLevel="1" x14ac:dyDescent="0.25">
      <c r="A43" s="83"/>
      <c r="B43" s="84"/>
      <c r="C43" s="85"/>
      <c r="D43" s="85"/>
      <c r="E43" s="85"/>
      <c r="F43" s="85"/>
      <c r="G43" s="86" t="str">
        <f t="shared" si="6"/>
        <v/>
      </c>
      <c r="H43" s="87" t="str">
        <f t="shared" si="7"/>
        <v/>
      </c>
      <c r="I43" s="340"/>
      <c r="J43" s="51"/>
      <c r="K43" s="51"/>
      <c r="L43" s="51"/>
      <c r="M43" s="51"/>
      <c r="N43" s="51"/>
      <c r="O43" s="51"/>
      <c r="P43" s="51"/>
      <c r="Q43" s="51"/>
      <c r="R43" s="51"/>
      <c r="S43" s="51"/>
      <c r="T43" s="51"/>
      <c r="U43" s="51"/>
      <c r="V43" s="51"/>
      <c r="W43" s="51"/>
      <c r="X43" s="51"/>
      <c r="Y43" s="51"/>
      <c r="Z43" s="51"/>
    </row>
    <row r="44" spans="1:26" ht="15.75" hidden="1" customHeight="1" outlineLevel="1" x14ac:dyDescent="0.25">
      <c r="A44" s="83"/>
      <c r="B44" s="84"/>
      <c r="C44" s="85"/>
      <c r="D44" s="85"/>
      <c r="E44" s="85"/>
      <c r="F44" s="85"/>
      <c r="G44" s="86" t="str">
        <f t="shared" si="6"/>
        <v/>
      </c>
      <c r="H44" s="87" t="str">
        <f t="shared" si="7"/>
        <v/>
      </c>
      <c r="I44" s="340"/>
      <c r="J44" s="51"/>
      <c r="K44" s="51"/>
      <c r="L44" s="51"/>
      <c r="M44" s="51"/>
      <c r="N44" s="51"/>
      <c r="O44" s="51"/>
      <c r="P44" s="51"/>
      <c r="Q44" s="51"/>
      <c r="R44" s="51"/>
      <c r="S44" s="51"/>
      <c r="T44" s="51"/>
      <c r="U44" s="51"/>
      <c r="V44" s="51"/>
      <c r="W44" s="51"/>
      <c r="X44" s="51"/>
      <c r="Y44" s="51"/>
      <c r="Z44" s="51"/>
    </row>
    <row r="45" spans="1:26" ht="15.75" hidden="1" customHeight="1" outlineLevel="1" x14ac:dyDescent="0.25">
      <c r="A45" s="83"/>
      <c r="B45" s="84"/>
      <c r="C45" s="85"/>
      <c r="D45" s="85"/>
      <c r="E45" s="85"/>
      <c r="F45" s="85"/>
      <c r="G45" s="86"/>
      <c r="H45" s="87"/>
      <c r="I45" s="340"/>
      <c r="J45" s="51"/>
      <c r="K45" s="51"/>
      <c r="L45" s="51"/>
      <c r="M45" s="51"/>
      <c r="N45" s="51"/>
      <c r="O45" s="51"/>
      <c r="P45" s="51"/>
      <c r="Q45" s="51"/>
      <c r="R45" s="51"/>
      <c r="S45" s="51"/>
      <c r="T45" s="51"/>
      <c r="U45" s="51"/>
      <c r="V45" s="51"/>
      <c r="W45" s="51"/>
      <c r="X45" s="51"/>
      <c r="Y45" s="51"/>
      <c r="Z45" s="51"/>
    </row>
    <row r="46" spans="1:26" ht="15.75" hidden="1" customHeight="1" outlineLevel="1" x14ac:dyDescent="0.25">
      <c r="A46" s="83"/>
      <c r="B46" s="84"/>
      <c r="C46" s="85"/>
      <c r="D46" s="85"/>
      <c r="E46" s="85"/>
      <c r="F46" s="85"/>
      <c r="G46" s="86"/>
      <c r="H46" s="87"/>
      <c r="I46" s="340"/>
      <c r="J46" s="51"/>
      <c r="K46" s="51"/>
      <c r="L46" s="51"/>
      <c r="M46" s="51"/>
      <c r="N46" s="51"/>
      <c r="O46" s="51"/>
      <c r="P46" s="51"/>
      <c r="Q46" s="51"/>
      <c r="R46" s="51"/>
      <c r="S46" s="51"/>
      <c r="T46" s="51"/>
      <c r="U46" s="51"/>
      <c r="V46" s="51"/>
      <c r="W46" s="51"/>
      <c r="X46" s="51"/>
      <c r="Y46" s="51"/>
      <c r="Z46" s="51"/>
    </row>
    <row r="47" spans="1:26" ht="15.75" hidden="1" customHeight="1" outlineLevel="1" x14ac:dyDescent="0.25">
      <c r="A47" s="83"/>
      <c r="B47" s="84"/>
      <c r="C47" s="85"/>
      <c r="D47" s="85"/>
      <c r="E47" s="85"/>
      <c r="F47" s="85"/>
      <c r="G47" s="86"/>
      <c r="H47" s="87"/>
      <c r="I47" s="340"/>
      <c r="J47" s="51"/>
      <c r="K47" s="51"/>
      <c r="L47" s="51"/>
      <c r="M47" s="51"/>
      <c r="N47" s="51"/>
      <c r="O47" s="51"/>
      <c r="P47" s="51"/>
      <c r="Q47" s="51"/>
      <c r="R47" s="51"/>
      <c r="S47" s="51"/>
      <c r="T47" s="51"/>
      <c r="U47" s="51"/>
      <c r="V47" s="51"/>
      <c r="W47" s="51"/>
      <c r="X47" s="51"/>
      <c r="Y47" s="51"/>
      <c r="Z47" s="51"/>
    </row>
    <row r="48" spans="1:26" ht="15.75" hidden="1" customHeight="1" outlineLevel="1" x14ac:dyDescent="0.25">
      <c r="A48" s="83"/>
      <c r="B48" s="84"/>
      <c r="C48" s="85"/>
      <c r="D48" s="85"/>
      <c r="E48" s="85"/>
      <c r="F48" s="85"/>
      <c r="G48" s="86"/>
      <c r="H48" s="87"/>
      <c r="I48" s="340"/>
      <c r="J48" s="51"/>
      <c r="K48" s="51"/>
      <c r="L48" s="51"/>
      <c r="M48" s="51"/>
      <c r="N48" s="51"/>
      <c r="O48" s="51"/>
      <c r="P48" s="51"/>
      <c r="Q48" s="51"/>
      <c r="R48" s="51"/>
      <c r="S48" s="51"/>
      <c r="T48" s="51"/>
      <c r="U48" s="51"/>
      <c r="V48" s="51"/>
      <c r="W48" s="51"/>
      <c r="X48" s="51"/>
      <c r="Y48" s="51"/>
      <c r="Z48" s="51"/>
    </row>
    <row r="49" spans="1:26" ht="15.75" hidden="1" customHeight="1" outlineLevel="1" x14ac:dyDescent="0.25">
      <c r="A49" s="83"/>
      <c r="B49" s="84"/>
      <c r="C49" s="85"/>
      <c r="D49" s="85"/>
      <c r="E49" s="85"/>
      <c r="F49" s="85"/>
      <c r="G49" s="86" t="str">
        <f t="shared" ref="G49:G51" si="8">IF(C49=0,"",D49/C49)</f>
        <v/>
      </c>
      <c r="H49" s="87" t="str">
        <f t="shared" ref="H49:H51" si="9">IF(D49=0,"",F49/D49)</f>
        <v/>
      </c>
      <c r="I49" s="340"/>
      <c r="J49" s="51"/>
      <c r="K49" s="51"/>
      <c r="L49" s="51"/>
      <c r="M49" s="51"/>
      <c r="N49" s="51"/>
      <c r="O49" s="51"/>
      <c r="P49" s="51"/>
      <c r="Q49" s="51"/>
      <c r="R49" s="51"/>
      <c r="S49" s="51"/>
      <c r="T49" s="51"/>
      <c r="U49" s="51"/>
      <c r="V49" s="51"/>
      <c r="W49" s="51"/>
      <c r="X49" s="51"/>
      <c r="Y49" s="51"/>
      <c r="Z49" s="51"/>
    </row>
    <row r="50" spans="1:26" ht="15.75" hidden="1" customHeight="1" outlineLevel="1" x14ac:dyDescent="0.25">
      <c r="A50" s="83"/>
      <c r="B50" s="84"/>
      <c r="C50" s="85"/>
      <c r="D50" s="85"/>
      <c r="E50" s="85"/>
      <c r="F50" s="85"/>
      <c r="G50" s="86" t="str">
        <f t="shared" si="8"/>
        <v/>
      </c>
      <c r="H50" s="87" t="str">
        <f t="shared" si="9"/>
        <v/>
      </c>
      <c r="I50" s="340"/>
      <c r="J50" s="51"/>
      <c r="K50" s="51"/>
      <c r="L50" s="51"/>
      <c r="M50" s="51"/>
      <c r="N50" s="51"/>
      <c r="O50" s="51"/>
      <c r="P50" s="51"/>
      <c r="Q50" s="51"/>
      <c r="R50" s="51"/>
      <c r="S50" s="51"/>
      <c r="T50" s="51"/>
      <c r="U50" s="51"/>
      <c r="V50" s="51"/>
      <c r="W50" s="51"/>
      <c r="X50" s="51"/>
      <c r="Y50" s="51"/>
      <c r="Z50" s="51"/>
    </row>
    <row r="51" spans="1:26" ht="15.75" hidden="1" customHeight="1" outlineLevel="1" x14ac:dyDescent="0.25">
      <c r="A51" s="92" t="s">
        <v>139</v>
      </c>
      <c r="B51" s="84">
        <f t="shared" ref="B51:F51" si="10">SUM(B37:B50)</f>
        <v>0</v>
      </c>
      <c r="C51" s="85">
        <f t="shared" si="10"/>
        <v>0</v>
      </c>
      <c r="D51" s="85">
        <f t="shared" si="10"/>
        <v>0</v>
      </c>
      <c r="E51" s="85">
        <f t="shared" si="10"/>
        <v>0</v>
      </c>
      <c r="F51" s="85">
        <f t="shared" si="10"/>
        <v>0</v>
      </c>
      <c r="G51" s="86" t="str">
        <f t="shared" si="8"/>
        <v/>
      </c>
      <c r="H51" s="87" t="str">
        <f t="shared" si="9"/>
        <v/>
      </c>
      <c r="I51" s="340"/>
      <c r="J51" s="51"/>
      <c r="K51" s="51"/>
      <c r="L51" s="51"/>
      <c r="M51" s="51"/>
      <c r="N51" s="51"/>
      <c r="O51" s="51"/>
      <c r="P51" s="51"/>
      <c r="Q51" s="51"/>
      <c r="R51" s="51"/>
      <c r="S51" s="51"/>
      <c r="T51" s="51"/>
      <c r="U51" s="51"/>
      <c r="V51" s="51"/>
      <c r="W51" s="51"/>
      <c r="X51" s="51"/>
      <c r="Y51" s="51"/>
      <c r="Z51" s="51"/>
    </row>
    <row r="52" spans="1:26" ht="15" hidden="1" customHeight="1" outlineLevel="1" x14ac:dyDescent="0.25">
      <c r="A52" s="395"/>
      <c r="B52" s="396"/>
      <c r="C52" s="396"/>
      <c r="D52" s="396"/>
      <c r="E52" s="396"/>
      <c r="F52" s="396"/>
      <c r="G52" s="396"/>
      <c r="H52" s="396"/>
      <c r="I52" s="396"/>
      <c r="J52" s="51"/>
      <c r="K52" s="51"/>
      <c r="L52" s="51"/>
      <c r="M52" s="51"/>
      <c r="N52" s="51"/>
      <c r="O52" s="51"/>
      <c r="P52" s="51"/>
      <c r="Q52" s="51"/>
      <c r="R52" s="51"/>
      <c r="S52" s="51"/>
      <c r="T52" s="51"/>
      <c r="U52" s="51"/>
      <c r="V52" s="51"/>
      <c r="W52" s="51"/>
      <c r="X52" s="51"/>
      <c r="Y52" s="51"/>
      <c r="Z52" s="51"/>
    </row>
    <row r="53" spans="1:26" ht="15" hidden="1" customHeight="1" outlineLevel="1" x14ac:dyDescent="0.25">
      <c r="A53" s="6" t="s">
        <v>140</v>
      </c>
      <c r="B53" s="6" t="s">
        <v>141</v>
      </c>
      <c r="C53" s="6" t="s">
        <v>142</v>
      </c>
      <c r="D53" s="6" t="s">
        <v>143</v>
      </c>
      <c r="E53" s="6" t="s">
        <v>144</v>
      </c>
      <c r="F53" s="6" t="s">
        <v>145</v>
      </c>
      <c r="G53" s="6" t="s">
        <v>146</v>
      </c>
      <c r="H53" s="6" t="s">
        <v>147</v>
      </c>
      <c r="I53" s="6" t="s">
        <v>148</v>
      </c>
      <c r="J53" s="51"/>
      <c r="K53" s="51"/>
      <c r="L53" s="51"/>
      <c r="M53" s="51"/>
      <c r="N53" s="51"/>
      <c r="O53" s="51"/>
      <c r="P53" s="51"/>
      <c r="Q53" s="51"/>
      <c r="R53" s="51"/>
      <c r="S53" s="51"/>
      <c r="T53" s="51"/>
      <c r="U53" s="51"/>
      <c r="V53" s="51"/>
      <c r="W53" s="51"/>
      <c r="X53" s="51"/>
      <c r="Y53" s="51"/>
      <c r="Z53" s="51"/>
    </row>
    <row r="54" spans="1:26" ht="15.75" hidden="1" customHeight="1" outlineLevel="1" x14ac:dyDescent="0.25">
      <c r="A54" s="102" t="s">
        <v>154</v>
      </c>
      <c r="B54" s="94">
        <v>0</v>
      </c>
      <c r="C54" s="85">
        <v>0</v>
      </c>
      <c r="D54" s="94">
        <v>0</v>
      </c>
      <c r="E54" s="85">
        <v>0</v>
      </c>
      <c r="F54" s="94">
        <v>0</v>
      </c>
      <c r="G54" s="85">
        <v>0</v>
      </c>
      <c r="H54" s="94">
        <v>0</v>
      </c>
      <c r="I54" s="85">
        <v>0</v>
      </c>
      <c r="J54" s="51"/>
      <c r="K54" s="51"/>
      <c r="L54" s="51"/>
      <c r="M54" s="51"/>
      <c r="N54" s="51"/>
      <c r="O54" s="51"/>
      <c r="P54" s="51"/>
      <c r="Q54" s="51"/>
      <c r="R54" s="51"/>
      <c r="S54" s="51"/>
      <c r="T54" s="51"/>
      <c r="U54" s="51"/>
      <c r="V54" s="51"/>
      <c r="W54" s="51"/>
      <c r="X54" s="51"/>
      <c r="Y54" s="51"/>
      <c r="Z54" s="51"/>
    </row>
    <row r="55" spans="1:26" ht="15.75" hidden="1" customHeight="1" outlineLevel="1" x14ac:dyDescent="0.25">
      <c r="A55" s="93"/>
      <c r="B55" s="86">
        <f>B54/P40</f>
        <v>0</v>
      </c>
      <c r="C55" s="87">
        <f>C54/P41</f>
        <v>0</v>
      </c>
      <c r="D55" s="95">
        <f>D54/O40</f>
        <v>0</v>
      </c>
      <c r="E55" s="87">
        <f>E54/O41</f>
        <v>0</v>
      </c>
      <c r="F55" s="95">
        <f>F54/N40</f>
        <v>0</v>
      </c>
      <c r="G55" s="87">
        <f>G54/N41</f>
        <v>0</v>
      </c>
      <c r="H55" s="95">
        <f>H54/M40</f>
        <v>0</v>
      </c>
      <c r="I55" s="87">
        <f>I54/M41</f>
        <v>0</v>
      </c>
      <c r="J55" s="51"/>
      <c r="K55" s="51"/>
      <c r="L55" s="51"/>
      <c r="M55" s="51"/>
      <c r="N55" s="51"/>
      <c r="O55" s="51"/>
      <c r="P55" s="51"/>
      <c r="Q55" s="51"/>
      <c r="R55" s="51"/>
      <c r="S55" s="51"/>
      <c r="T55" s="51"/>
      <c r="U55" s="51"/>
      <c r="V55" s="51"/>
      <c r="W55" s="51"/>
      <c r="X55" s="51"/>
      <c r="Y55" s="51"/>
      <c r="Z55" s="51"/>
    </row>
    <row r="56" spans="1:26" ht="15.75" hidden="1" customHeight="1" outlineLevel="1" x14ac:dyDescent="0.25">
      <c r="A56" s="102" t="s">
        <v>154</v>
      </c>
      <c r="B56" s="94">
        <v>0</v>
      </c>
      <c r="C56" s="85">
        <v>0</v>
      </c>
      <c r="D56" s="94">
        <v>0</v>
      </c>
      <c r="E56" s="85">
        <v>0</v>
      </c>
      <c r="F56" s="94">
        <v>0</v>
      </c>
      <c r="G56" s="85">
        <v>0</v>
      </c>
      <c r="H56" s="94">
        <v>0</v>
      </c>
      <c r="I56" s="85">
        <v>0</v>
      </c>
      <c r="J56" s="51"/>
      <c r="K56" s="51"/>
      <c r="L56" s="51"/>
      <c r="M56" s="51"/>
      <c r="N56" s="51"/>
      <c r="O56" s="51"/>
      <c r="P56" s="51"/>
      <c r="Q56" s="51"/>
      <c r="R56" s="51"/>
      <c r="S56" s="51"/>
      <c r="T56" s="51"/>
      <c r="U56" s="51"/>
      <c r="V56" s="51"/>
      <c r="W56" s="51"/>
      <c r="X56" s="51"/>
      <c r="Y56" s="51"/>
      <c r="Z56" s="51"/>
    </row>
    <row r="57" spans="1:26" ht="15.75" hidden="1" customHeight="1" outlineLevel="1" x14ac:dyDescent="0.25">
      <c r="A57" s="93"/>
      <c r="B57" s="86">
        <f>B56/P40</f>
        <v>0</v>
      </c>
      <c r="C57" s="87">
        <f>C56/P41</f>
        <v>0</v>
      </c>
      <c r="D57" s="95">
        <f>D56/O40</f>
        <v>0</v>
      </c>
      <c r="E57" s="87">
        <f>E56/O41</f>
        <v>0</v>
      </c>
      <c r="F57" s="95">
        <f>F56/N40</f>
        <v>0</v>
      </c>
      <c r="G57" s="87">
        <f>G56/N41</f>
        <v>0</v>
      </c>
      <c r="H57" s="95">
        <f>H56/M40</f>
        <v>0</v>
      </c>
      <c r="I57" s="87">
        <f>I56/M41</f>
        <v>0</v>
      </c>
      <c r="J57" s="51"/>
      <c r="K57" s="51"/>
      <c r="L57" s="51"/>
      <c r="M57" s="51"/>
      <c r="N57" s="51"/>
      <c r="O57" s="51"/>
      <c r="P57" s="51"/>
      <c r="Q57" s="51"/>
      <c r="R57" s="51"/>
      <c r="S57" s="51"/>
      <c r="T57" s="51"/>
      <c r="U57" s="51"/>
      <c r="V57" s="51"/>
      <c r="W57" s="51"/>
      <c r="X57" s="51"/>
      <c r="Y57" s="51"/>
      <c r="Z57" s="51"/>
    </row>
    <row r="58" spans="1:26" ht="15.75" hidden="1" customHeight="1" outlineLevel="1" x14ac:dyDescent="0.25">
      <c r="A58" s="102" t="s">
        <v>154</v>
      </c>
      <c r="B58" s="94">
        <v>0</v>
      </c>
      <c r="C58" s="85">
        <v>0</v>
      </c>
      <c r="D58" s="94">
        <v>0</v>
      </c>
      <c r="E58" s="85">
        <v>0</v>
      </c>
      <c r="F58" s="94">
        <v>0</v>
      </c>
      <c r="G58" s="85">
        <v>0</v>
      </c>
      <c r="H58" s="94">
        <v>0</v>
      </c>
      <c r="I58" s="85">
        <v>0</v>
      </c>
      <c r="J58" s="51"/>
      <c r="K58" s="51"/>
      <c r="L58" s="51"/>
      <c r="M58" s="51"/>
      <c r="N58" s="51"/>
      <c r="O58" s="51"/>
      <c r="P58" s="51"/>
      <c r="Q58" s="51"/>
      <c r="R58" s="51"/>
      <c r="S58" s="51"/>
      <c r="T58" s="51"/>
      <c r="U58" s="51"/>
      <c r="V58" s="51"/>
      <c r="W58" s="51"/>
      <c r="X58" s="51"/>
      <c r="Y58" s="51"/>
      <c r="Z58" s="51"/>
    </row>
    <row r="59" spans="1:26" ht="15.75" hidden="1" customHeight="1" outlineLevel="1" x14ac:dyDescent="0.25">
      <c r="A59" s="93"/>
      <c r="B59" s="96">
        <f>B58/P40</f>
        <v>0</v>
      </c>
      <c r="C59" s="97">
        <f>C58/P41</f>
        <v>0</v>
      </c>
      <c r="D59" s="97">
        <f>D58/O40</f>
        <v>0</v>
      </c>
      <c r="E59" s="97">
        <f>E58/O41</f>
        <v>0</v>
      </c>
      <c r="F59" s="98">
        <f>F58/N40</f>
        <v>0</v>
      </c>
      <c r="G59" s="98">
        <f>G58/N41</f>
        <v>0</v>
      </c>
      <c r="H59" s="97">
        <f>H58/M40</f>
        <v>0</v>
      </c>
      <c r="I59" s="97">
        <f>I58/M41</f>
        <v>0</v>
      </c>
      <c r="J59" s="51"/>
      <c r="K59" s="51"/>
      <c r="L59" s="51"/>
      <c r="M59" s="51"/>
      <c r="N59" s="51"/>
      <c r="O59" s="51"/>
      <c r="P59" s="51"/>
      <c r="Q59" s="51"/>
      <c r="R59" s="51"/>
      <c r="S59" s="51"/>
      <c r="T59" s="51"/>
      <c r="U59" s="51"/>
      <c r="V59" s="51"/>
      <c r="W59" s="51"/>
      <c r="X59" s="51"/>
      <c r="Y59" s="51"/>
      <c r="Z59" s="51"/>
    </row>
    <row r="60" spans="1:26" ht="15.75" hidden="1" customHeight="1" outlineLevel="1" x14ac:dyDescent="0.25">
      <c r="A60" s="102" t="s">
        <v>154</v>
      </c>
      <c r="B60" s="94">
        <v>0</v>
      </c>
      <c r="C60" s="85">
        <v>0</v>
      </c>
      <c r="D60" s="94">
        <v>0</v>
      </c>
      <c r="E60" s="85">
        <v>0</v>
      </c>
      <c r="F60" s="94">
        <v>0</v>
      </c>
      <c r="G60" s="85">
        <v>0</v>
      </c>
      <c r="H60" s="94">
        <v>0</v>
      </c>
      <c r="I60" s="85">
        <v>0</v>
      </c>
      <c r="J60" s="51"/>
      <c r="K60" s="51"/>
      <c r="L60" s="51"/>
      <c r="M60" s="51"/>
      <c r="N60" s="51"/>
      <c r="O60" s="51"/>
      <c r="P60" s="51"/>
      <c r="Q60" s="51"/>
      <c r="R60" s="51"/>
      <c r="S60" s="51"/>
      <c r="T60" s="51"/>
      <c r="U60" s="51"/>
      <c r="V60" s="51"/>
      <c r="W60" s="51"/>
      <c r="X60" s="51"/>
      <c r="Y60" s="51"/>
      <c r="Z60" s="51"/>
    </row>
    <row r="61" spans="1:26" ht="15.75" hidden="1" customHeight="1" outlineLevel="1" x14ac:dyDescent="0.25">
      <c r="A61" s="93"/>
      <c r="B61" s="96">
        <f>B60/P40</f>
        <v>0</v>
      </c>
      <c r="C61" s="97">
        <f>C60/P41</f>
        <v>0</v>
      </c>
      <c r="D61" s="97">
        <f>D60/O40</f>
        <v>0</v>
      </c>
      <c r="E61" s="97">
        <f>E60/O41</f>
        <v>0</v>
      </c>
      <c r="F61" s="98">
        <f>F60/N40</f>
        <v>0</v>
      </c>
      <c r="G61" s="98">
        <f>G60/N41</f>
        <v>0</v>
      </c>
      <c r="H61" s="97">
        <f>H60/M40</f>
        <v>0</v>
      </c>
      <c r="I61" s="97">
        <f>I60/M41</f>
        <v>0</v>
      </c>
      <c r="J61" s="51"/>
      <c r="K61" s="51"/>
      <c r="L61" s="51"/>
      <c r="M61" s="51"/>
      <c r="N61" s="51"/>
      <c r="O61" s="51"/>
      <c r="P61" s="51"/>
      <c r="Q61" s="51"/>
      <c r="R61" s="51"/>
      <c r="S61" s="51"/>
      <c r="T61" s="51"/>
      <c r="U61" s="51"/>
      <c r="V61" s="51"/>
      <c r="W61" s="51"/>
      <c r="X61" s="51"/>
      <c r="Y61" s="51"/>
      <c r="Z61" s="51"/>
    </row>
    <row r="62" spans="1:26" ht="15.75" hidden="1" customHeight="1" outlineLevel="1" x14ac:dyDescent="0.25">
      <c r="A62" s="102" t="s">
        <v>154</v>
      </c>
      <c r="B62" s="94"/>
      <c r="C62" s="85"/>
      <c r="D62" s="94"/>
      <c r="E62" s="85"/>
      <c r="F62" s="94"/>
      <c r="G62" s="85"/>
      <c r="H62" s="94"/>
      <c r="I62" s="85"/>
      <c r="J62" s="51"/>
      <c r="K62" s="51"/>
      <c r="L62" s="51"/>
      <c r="M62" s="51"/>
      <c r="N62" s="51"/>
      <c r="O62" s="51"/>
      <c r="P62" s="51"/>
      <c r="Q62" s="51"/>
      <c r="R62" s="51"/>
      <c r="S62" s="51"/>
      <c r="T62" s="51"/>
      <c r="U62" s="51"/>
      <c r="V62" s="51"/>
      <c r="W62" s="51"/>
      <c r="X62" s="51"/>
      <c r="Y62" s="51"/>
      <c r="Z62" s="51"/>
    </row>
    <row r="63" spans="1:26" ht="15.75" hidden="1" customHeight="1" outlineLevel="1" x14ac:dyDescent="0.25">
      <c r="A63" s="93"/>
      <c r="B63" s="99">
        <f>B62/P40</f>
        <v>0</v>
      </c>
      <c r="C63" s="100">
        <f>C62/P41</f>
        <v>0</v>
      </c>
      <c r="D63" s="100">
        <f>D62/O40</f>
        <v>0</v>
      </c>
      <c r="E63" s="100">
        <f>E62/O41</f>
        <v>0</v>
      </c>
      <c r="F63" s="100">
        <f>F62/N40</f>
        <v>0</v>
      </c>
      <c r="G63" s="100">
        <f>G62/N41</f>
        <v>0</v>
      </c>
      <c r="H63" s="100">
        <f>H62/M40</f>
        <v>0</v>
      </c>
      <c r="I63" s="100">
        <f>I62/M41</f>
        <v>0</v>
      </c>
      <c r="J63" s="51"/>
      <c r="K63" s="51"/>
      <c r="L63" s="51"/>
      <c r="M63" s="51"/>
      <c r="N63" s="51"/>
      <c r="O63" s="51"/>
      <c r="P63" s="51"/>
      <c r="Q63" s="51"/>
      <c r="R63" s="51"/>
      <c r="S63" s="51"/>
      <c r="T63" s="51"/>
      <c r="U63" s="51"/>
      <c r="V63" s="51"/>
      <c r="W63" s="51"/>
      <c r="X63" s="51"/>
      <c r="Y63" s="51"/>
      <c r="Z63" s="51"/>
    </row>
    <row r="64" spans="1:26" ht="15.75" hidden="1" customHeight="1" outlineLevel="1" x14ac:dyDescent="0.25">
      <c r="A64" s="397" t="s">
        <v>139</v>
      </c>
      <c r="B64" s="94">
        <f t="shared" ref="B64:I64" si="11">SUM(B54,B56,B58,B60,B62)</f>
        <v>0</v>
      </c>
      <c r="C64" s="85">
        <f t="shared" si="11"/>
        <v>0</v>
      </c>
      <c r="D64" s="94">
        <f t="shared" si="11"/>
        <v>0</v>
      </c>
      <c r="E64" s="85">
        <f t="shared" si="11"/>
        <v>0</v>
      </c>
      <c r="F64" s="94">
        <f t="shared" si="11"/>
        <v>0</v>
      </c>
      <c r="G64" s="85">
        <f t="shared" si="11"/>
        <v>0</v>
      </c>
      <c r="H64" s="94">
        <f t="shared" si="11"/>
        <v>0</v>
      </c>
      <c r="I64" s="85">
        <f t="shared" si="11"/>
        <v>0</v>
      </c>
      <c r="J64" s="51"/>
      <c r="K64" s="51"/>
      <c r="L64" s="51"/>
      <c r="M64" s="51"/>
      <c r="N64" s="51"/>
      <c r="O64" s="51"/>
      <c r="P64" s="51"/>
      <c r="Q64" s="51"/>
      <c r="R64" s="51"/>
      <c r="S64" s="51"/>
      <c r="T64" s="51"/>
      <c r="U64" s="51"/>
      <c r="V64" s="51"/>
      <c r="W64" s="51"/>
      <c r="X64" s="51"/>
      <c r="Y64" s="51"/>
      <c r="Z64" s="51"/>
    </row>
    <row r="65" spans="1:26" ht="15.75" hidden="1" customHeight="1" outlineLevel="1" x14ac:dyDescent="0.25">
      <c r="A65" s="398"/>
      <c r="B65" s="101">
        <f>B64/P40</f>
        <v>0</v>
      </c>
      <c r="C65" s="101">
        <f>C64/P39</f>
        <v>0</v>
      </c>
      <c r="D65" s="101">
        <f>D64/O38</f>
        <v>0</v>
      </c>
      <c r="E65" s="101">
        <f>E64/P39</f>
        <v>0</v>
      </c>
      <c r="F65" s="101">
        <f>F64/N38</f>
        <v>0</v>
      </c>
      <c r="G65" s="101">
        <f>G64/N39</f>
        <v>0</v>
      </c>
      <c r="H65" s="101">
        <f>H64/M38</f>
        <v>0</v>
      </c>
      <c r="I65" s="101">
        <f>I64/M39</f>
        <v>0</v>
      </c>
      <c r="J65" s="51"/>
      <c r="K65" s="51"/>
      <c r="L65" s="51"/>
      <c r="M65" s="51"/>
      <c r="N65" s="51"/>
      <c r="O65" s="51"/>
      <c r="P65" s="51"/>
      <c r="Q65" s="51"/>
      <c r="R65" s="51"/>
      <c r="S65" s="51"/>
      <c r="T65" s="51"/>
      <c r="U65" s="51"/>
      <c r="V65" s="51"/>
      <c r="W65" s="51"/>
      <c r="X65" s="51"/>
      <c r="Y65" s="51"/>
      <c r="Z65" s="51"/>
    </row>
    <row r="66" spans="1:26" ht="15.75" customHeight="1" collapsed="1" x14ac:dyDescent="0.25">
      <c r="A66" s="341"/>
      <c r="B66" s="340"/>
      <c r="C66" s="340"/>
      <c r="D66" s="341"/>
      <c r="E66" s="340"/>
      <c r="F66" s="340"/>
      <c r="G66" s="341"/>
      <c r="H66" s="340"/>
      <c r="I66" s="340"/>
      <c r="J66" s="51"/>
      <c r="K66" s="51"/>
      <c r="L66" s="51"/>
      <c r="M66" s="51"/>
      <c r="N66" s="51"/>
      <c r="O66" s="51"/>
      <c r="P66" s="51"/>
      <c r="Q66" s="51"/>
      <c r="R66" s="51"/>
      <c r="S66" s="51"/>
      <c r="T66" s="51"/>
      <c r="U66" s="51"/>
      <c r="V66" s="51"/>
      <c r="W66" s="51"/>
      <c r="X66" s="51"/>
      <c r="Y66" s="51"/>
      <c r="Z66" s="51"/>
    </row>
    <row r="67" spans="1:26" ht="15.75" customHeight="1" x14ac:dyDescent="0.25">
      <c r="A67" s="399" t="s">
        <v>4</v>
      </c>
      <c r="B67" s="373"/>
      <c r="C67" s="373"/>
      <c r="D67" s="373"/>
      <c r="E67" s="373"/>
      <c r="F67" s="373"/>
      <c r="G67" s="373"/>
      <c r="H67" s="373"/>
      <c r="I67" s="373"/>
      <c r="J67" s="81"/>
      <c r="K67" s="51"/>
      <c r="L67" s="51"/>
      <c r="M67" s="51"/>
      <c r="N67" s="51"/>
      <c r="O67" s="51"/>
      <c r="P67" s="51"/>
      <c r="Q67" s="51"/>
      <c r="R67" s="51"/>
      <c r="S67" s="51"/>
      <c r="T67" s="51"/>
      <c r="U67" s="51"/>
      <c r="V67" s="51"/>
      <c r="W67" s="51"/>
      <c r="X67" s="51"/>
      <c r="Y67" s="51"/>
      <c r="Z67" s="51"/>
    </row>
    <row r="68" spans="1:26" ht="15.75" customHeight="1" x14ac:dyDescent="0.4">
      <c r="A68" s="374"/>
      <c r="B68" s="340"/>
      <c r="C68" s="340"/>
      <c r="D68" s="340"/>
      <c r="E68" s="340"/>
      <c r="F68" s="340"/>
      <c r="G68" s="340"/>
      <c r="H68" s="340"/>
      <c r="I68" s="340"/>
      <c r="J68" s="81"/>
      <c r="K68" s="51"/>
      <c r="L68" s="51"/>
      <c r="M68" s="51"/>
      <c r="N68" s="82"/>
      <c r="O68" s="82"/>
      <c r="P68" s="51"/>
      <c r="Q68" s="51"/>
      <c r="R68" s="51"/>
      <c r="S68" s="51"/>
      <c r="T68" s="51"/>
      <c r="U68" s="51"/>
      <c r="V68" s="51"/>
      <c r="W68" s="51"/>
      <c r="X68" s="51"/>
      <c r="Y68" s="51"/>
      <c r="Z68" s="51"/>
    </row>
    <row r="69" spans="1:26" ht="15.75" hidden="1" customHeight="1" outlineLevel="1" x14ac:dyDescent="0.25">
      <c r="A69" s="6" t="s">
        <v>124</v>
      </c>
      <c r="B69" s="6" t="s">
        <v>125</v>
      </c>
      <c r="C69" s="6" t="s">
        <v>126</v>
      </c>
      <c r="D69" s="6" t="s">
        <v>127</v>
      </c>
      <c r="E69" s="6" t="s">
        <v>128</v>
      </c>
      <c r="F69" s="6" t="s">
        <v>129</v>
      </c>
      <c r="G69" s="6" t="s">
        <v>130</v>
      </c>
      <c r="H69" s="6" t="s">
        <v>131</v>
      </c>
      <c r="I69" s="400"/>
      <c r="J69" s="51"/>
      <c r="K69" s="51"/>
      <c r="L69" s="51"/>
      <c r="M69" s="51"/>
      <c r="N69" s="51"/>
      <c r="O69" s="51"/>
      <c r="P69" s="51"/>
      <c r="Q69" s="51"/>
      <c r="R69" s="51"/>
      <c r="S69" s="51"/>
      <c r="T69" s="51"/>
      <c r="U69" s="51"/>
      <c r="V69" s="51"/>
      <c r="W69" s="51"/>
      <c r="X69" s="51"/>
      <c r="Y69" s="51"/>
      <c r="Z69" s="51"/>
    </row>
    <row r="70" spans="1:26" ht="15.75" hidden="1" customHeight="1" outlineLevel="1" x14ac:dyDescent="0.25">
      <c r="A70" s="83"/>
      <c r="B70" s="84"/>
      <c r="C70" s="85"/>
      <c r="D70" s="85"/>
      <c r="E70" s="85"/>
      <c r="F70" s="85"/>
      <c r="G70" s="86" t="str">
        <f t="shared" ref="G70:G77" si="12">IF(C70=0,"",D70/C70)</f>
        <v/>
      </c>
      <c r="H70" s="87" t="str">
        <f t="shared" ref="H70:H77" si="13">IF(D70=0,"",F70/D70)</f>
        <v/>
      </c>
      <c r="I70" s="340"/>
      <c r="J70" s="51"/>
      <c r="K70" s="6" t="s">
        <v>155</v>
      </c>
      <c r="L70" s="6" t="s">
        <v>133</v>
      </c>
      <c r="M70" s="6" t="s">
        <v>87</v>
      </c>
      <c r="N70" s="6" t="s">
        <v>86</v>
      </c>
      <c r="O70" s="6" t="s">
        <v>84</v>
      </c>
      <c r="P70" s="6" t="s">
        <v>83</v>
      </c>
      <c r="Q70" s="6" t="s">
        <v>114</v>
      </c>
      <c r="R70" s="6" t="s">
        <v>134</v>
      </c>
      <c r="S70" s="51"/>
      <c r="T70" s="51"/>
      <c r="U70" s="51"/>
      <c r="V70" s="51"/>
      <c r="W70" s="51"/>
      <c r="X70" s="51"/>
      <c r="Y70" s="51"/>
      <c r="Z70" s="51"/>
    </row>
    <row r="71" spans="1:26" ht="15.75" hidden="1" customHeight="1" outlineLevel="1" x14ac:dyDescent="0.25">
      <c r="A71" s="83"/>
      <c r="B71" s="84"/>
      <c r="C71" s="85"/>
      <c r="D71" s="85"/>
      <c r="E71" s="85"/>
      <c r="F71" s="85"/>
      <c r="G71" s="86" t="str">
        <f t="shared" si="12"/>
        <v/>
      </c>
      <c r="H71" s="87" t="str">
        <f t="shared" si="13"/>
        <v/>
      </c>
      <c r="I71" s="340"/>
      <c r="J71" s="51"/>
      <c r="K71" s="88" t="s">
        <v>135</v>
      </c>
      <c r="L71" s="401">
        <v>10</v>
      </c>
      <c r="M71" s="89">
        <v>1</v>
      </c>
      <c r="N71" s="89">
        <v>1</v>
      </c>
      <c r="O71" s="89">
        <v>1</v>
      </c>
      <c r="P71" s="89">
        <v>1</v>
      </c>
      <c r="Q71" s="89">
        <v>1</v>
      </c>
      <c r="R71" s="402">
        <v>1</v>
      </c>
      <c r="S71" s="51"/>
      <c r="T71" s="51"/>
      <c r="U71" s="51"/>
      <c r="V71" s="51"/>
      <c r="W71" s="51"/>
      <c r="X71" s="51"/>
      <c r="Y71" s="51"/>
      <c r="Z71" s="51"/>
    </row>
    <row r="72" spans="1:26" ht="15.75" hidden="1" customHeight="1" outlineLevel="1" x14ac:dyDescent="0.25">
      <c r="A72" s="83"/>
      <c r="B72" s="84"/>
      <c r="C72" s="85"/>
      <c r="D72" s="85"/>
      <c r="E72" s="85"/>
      <c r="F72" s="85"/>
      <c r="G72" s="86" t="str">
        <f t="shared" si="12"/>
        <v/>
      </c>
      <c r="H72" s="87" t="str">
        <f t="shared" si="13"/>
        <v/>
      </c>
      <c r="I72" s="340"/>
      <c r="J72" s="51"/>
      <c r="K72" s="88" t="s">
        <v>136</v>
      </c>
      <c r="L72" s="388"/>
      <c r="M72" s="89">
        <v>1</v>
      </c>
      <c r="N72" s="89">
        <v>1</v>
      </c>
      <c r="O72" s="89">
        <v>1</v>
      </c>
      <c r="P72" s="89">
        <v>1</v>
      </c>
      <c r="Q72" s="89">
        <v>1</v>
      </c>
      <c r="R72" s="388"/>
      <c r="S72" s="51"/>
      <c r="T72" s="51"/>
      <c r="U72" s="51"/>
      <c r="V72" s="51"/>
      <c r="W72" s="51"/>
      <c r="X72" s="51"/>
      <c r="Y72" s="51"/>
      <c r="Z72" s="51"/>
    </row>
    <row r="73" spans="1:26" ht="15.75" hidden="1" customHeight="1" outlineLevel="1" x14ac:dyDescent="0.25">
      <c r="A73" s="83"/>
      <c r="B73" s="84"/>
      <c r="C73" s="85"/>
      <c r="D73" s="85"/>
      <c r="E73" s="85"/>
      <c r="F73" s="85"/>
      <c r="G73" s="86" t="str">
        <f t="shared" si="12"/>
        <v/>
      </c>
      <c r="H73" s="87" t="str">
        <f t="shared" si="13"/>
        <v/>
      </c>
      <c r="I73" s="340"/>
      <c r="J73" s="51"/>
      <c r="K73" s="90" t="s">
        <v>137</v>
      </c>
      <c r="L73" s="403">
        <v>10</v>
      </c>
      <c r="M73" s="91">
        <v>1</v>
      </c>
      <c r="N73" s="91">
        <v>1</v>
      </c>
      <c r="O73" s="91">
        <v>1</v>
      </c>
      <c r="P73" s="91">
        <v>1</v>
      </c>
      <c r="Q73" s="91">
        <v>1</v>
      </c>
      <c r="R73" s="404">
        <v>1</v>
      </c>
      <c r="S73" s="51"/>
      <c r="T73" s="51"/>
      <c r="U73" s="51"/>
      <c r="V73" s="51"/>
      <c r="W73" s="51"/>
      <c r="X73" s="51"/>
      <c r="Y73" s="51"/>
      <c r="Z73" s="51"/>
    </row>
    <row r="74" spans="1:26" ht="15.75" hidden="1" customHeight="1" outlineLevel="1" x14ac:dyDescent="0.25">
      <c r="A74" s="83"/>
      <c r="B74" s="84"/>
      <c r="C74" s="85"/>
      <c r="D74" s="85"/>
      <c r="E74" s="85"/>
      <c r="F74" s="85"/>
      <c r="G74" s="86" t="str">
        <f t="shared" si="12"/>
        <v/>
      </c>
      <c r="H74" s="87" t="str">
        <f t="shared" si="13"/>
        <v/>
      </c>
      <c r="I74" s="340"/>
      <c r="J74" s="51"/>
      <c r="K74" s="90" t="s">
        <v>138</v>
      </c>
      <c r="L74" s="388"/>
      <c r="M74" s="91">
        <v>1</v>
      </c>
      <c r="N74" s="91">
        <v>1</v>
      </c>
      <c r="O74" s="91">
        <v>1</v>
      </c>
      <c r="P74" s="91">
        <v>1</v>
      </c>
      <c r="Q74" s="91">
        <v>1</v>
      </c>
      <c r="R74" s="388"/>
      <c r="S74" s="51"/>
      <c r="T74" s="51"/>
      <c r="U74" s="51"/>
      <c r="V74" s="51"/>
      <c r="W74" s="51"/>
      <c r="X74" s="51"/>
      <c r="Y74" s="51"/>
      <c r="Z74" s="51"/>
    </row>
    <row r="75" spans="1:26" ht="15.75" hidden="1" customHeight="1" outlineLevel="1" x14ac:dyDescent="0.25">
      <c r="A75" s="83"/>
      <c r="B75" s="84"/>
      <c r="C75" s="85"/>
      <c r="D75" s="85"/>
      <c r="E75" s="85"/>
      <c r="F75" s="85"/>
      <c r="G75" s="86" t="str">
        <f t="shared" si="12"/>
        <v/>
      </c>
      <c r="H75" s="87" t="str">
        <f t="shared" si="13"/>
        <v/>
      </c>
      <c r="I75" s="340"/>
      <c r="J75" s="51"/>
      <c r="K75" s="51"/>
      <c r="L75" s="51"/>
      <c r="M75" s="51"/>
      <c r="N75" s="51"/>
      <c r="O75" s="51"/>
      <c r="P75" s="51"/>
      <c r="Q75" s="51"/>
      <c r="R75" s="51"/>
      <c r="S75" s="51"/>
      <c r="T75" s="51"/>
      <c r="U75" s="51"/>
      <c r="V75" s="51"/>
      <c r="W75" s="51"/>
      <c r="X75" s="51"/>
      <c r="Y75" s="51"/>
      <c r="Z75" s="51"/>
    </row>
    <row r="76" spans="1:26" ht="15.75" hidden="1" customHeight="1" outlineLevel="1" x14ac:dyDescent="0.25">
      <c r="A76" s="83"/>
      <c r="B76" s="84"/>
      <c r="C76" s="85"/>
      <c r="D76" s="85"/>
      <c r="E76" s="85"/>
      <c r="F76" s="85"/>
      <c r="G76" s="86" t="str">
        <f t="shared" si="12"/>
        <v/>
      </c>
      <c r="H76" s="87" t="str">
        <f t="shared" si="13"/>
        <v/>
      </c>
      <c r="I76" s="340"/>
      <c r="J76" s="51"/>
      <c r="K76" s="51"/>
      <c r="L76" s="51"/>
      <c r="M76" s="51"/>
      <c r="N76" s="51"/>
      <c r="O76" s="51"/>
      <c r="P76" s="51"/>
      <c r="Q76" s="51"/>
      <c r="R76" s="51"/>
      <c r="S76" s="51"/>
      <c r="T76" s="51"/>
      <c r="U76" s="51"/>
      <c r="V76" s="51"/>
      <c r="W76" s="51"/>
      <c r="X76" s="51"/>
      <c r="Y76" s="51"/>
      <c r="Z76" s="51"/>
    </row>
    <row r="77" spans="1:26" ht="15.75" hidden="1" customHeight="1" outlineLevel="1" x14ac:dyDescent="0.25">
      <c r="A77" s="83"/>
      <c r="B77" s="84"/>
      <c r="C77" s="85"/>
      <c r="D77" s="85"/>
      <c r="E77" s="85"/>
      <c r="F77" s="85"/>
      <c r="G77" s="86" t="str">
        <f t="shared" si="12"/>
        <v/>
      </c>
      <c r="H77" s="87" t="str">
        <f t="shared" si="13"/>
        <v/>
      </c>
      <c r="I77" s="340"/>
      <c r="J77" s="51"/>
      <c r="K77" s="51"/>
      <c r="L77" s="51"/>
      <c r="M77" s="51"/>
      <c r="N77" s="51"/>
      <c r="O77" s="51"/>
      <c r="P77" s="51"/>
      <c r="Q77" s="51"/>
      <c r="R77" s="51"/>
      <c r="S77" s="51"/>
      <c r="T77" s="51"/>
      <c r="U77" s="51"/>
      <c r="V77" s="51"/>
      <c r="W77" s="51"/>
      <c r="X77" s="51"/>
      <c r="Y77" s="51"/>
      <c r="Z77" s="51"/>
    </row>
    <row r="78" spans="1:26" ht="15.75" hidden="1" customHeight="1" outlineLevel="1" x14ac:dyDescent="0.25">
      <c r="A78" s="83"/>
      <c r="B78" s="84"/>
      <c r="C78" s="85"/>
      <c r="D78" s="85"/>
      <c r="E78" s="85"/>
      <c r="F78" s="85"/>
      <c r="G78" s="86"/>
      <c r="H78" s="87"/>
      <c r="I78" s="340"/>
      <c r="J78" s="51"/>
      <c r="K78" s="51"/>
      <c r="L78" s="51"/>
      <c r="M78" s="51"/>
      <c r="N78" s="51"/>
      <c r="O78" s="51"/>
      <c r="P78" s="51"/>
      <c r="Q78" s="51"/>
      <c r="R78" s="51"/>
      <c r="S78" s="51"/>
      <c r="T78" s="51"/>
      <c r="U78" s="51"/>
      <c r="V78" s="51"/>
      <c r="W78" s="51"/>
      <c r="X78" s="51"/>
      <c r="Y78" s="51"/>
      <c r="Z78" s="51"/>
    </row>
    <row r="79" spans="1:26" ht="15.75" hidden="1" customHeight="1" outlineLevel="1" x14ac:dyDescent="0.25">
      <c r="A79" s="83"/>
      <c r="B79" s="84"/>
      <c r="C79" s="85"/>
      <c r="D79" s="85"/>
      <c r="E79" s="85"/>
      <c r="F79" s="85"/>
      <c r="G79" s="86"/>
      <c r="H79" s="87"/>
      <c r="I79" s="340"/>
      <c r="J79" s="51"/>
      <c r="K79" s="51"/>
      <c r="L79" s="51"/>
      <c r="M79" s="51"/>
      <c r="N79" s="51"/>
      <c r="O79" s="51"/>
      <c r="P79" s="51"/>
      <c r="Q79" s="51"/>
      <c r="R79" s="51"/>
      <c r="S79" s="51"/>
      <c r="T79" s="51"/>
      <c r="U79" s="51"/>
      <c r="V79" s="51"/>
      <c r="W79" s="51"/>
      <c r="X79" s="51"/>
      <c r="Y79" s="51"/>
      <c r="Z79" s="51"/>
    </row>
    <row r="80" spans="1:26" ht="15.75" hidden="1" customHeight="1" outlineLevel="1" x14ac:dyDescent="0.25">
      <c r="A80" s="83"/>
      <c r="B80" s="84"/>
      <c r="C80" s="85"/>
      <c r="D80" s="85"/>
      <c r="E80" s="85"/>
      <c r="F80" s="85"/>
      <c r="G80" s="86"/>
      <c r="H80" s="87"/>
      <c r="I80" s="340"/>
      <c r="J80" s="51"/>
      <c r="K80" s="51"/>
      <c r="L80" s="51"/>
      <c r="M80" s="51"/>
      <c r="N80" s="51"/>
      <c r="O80" s="51"/>
      <c r="P80" s="51"/>
      <c r="Q80" s="51"/>
      <c r="R80" s="51"/>
      <c r="S80" s="51"/>
      <c r="T80" s="51"/>
      <c r="U80" s="51"/>
      <c r="V80" s="51"/>
      <c r="W80" s="51"/>
      <c r="X80" s="51"/>
      <c r="Y80" s="51"/>
      <c r="Z80" s="51"/>
    </row>
    <row r="81" spans="1:26" ht="15.75" hidden="1" customHeight="1" outlineLevel="1" x14ac:dyDescent="0.25">
      <c r="A81" s="83"/>
      <c r="B81" s="84"/>
      <c r="C81" s="85"/>
      <c r="D81" s="85"/>
      <c r="E81" s="85"/>
      <c r="F81" s="85"/>
      <c r="G81" s="86"/>
      <c r="H81" s="87"/>
      <c r="I81" s="340"/>
      <c r="J81" s="51"/>
      <c r="K81" s="51"/>
      <c r="L81" s="51"/>
      <c r="M81" s="51"/>
      <c r="N81" s="51"/>
      <c r="O81" s="51"/>
      <c r="P81" s="51"/>
      <c r="Q81" s="51"/>
      <c r="R81" s="51"/>
      <c r="S81" s="51"/>
      <c r="T81" s="51"/>
      <c r="U81" s="51"/>
      <c r="V81" s="51"/>
      <c r="W81" s="51"/>
      <c r="X81" s="51"/>
      <c r="Y81" s="51"/>
      <c r="Z81" s="51"/>
    </row>
    <row r="82" spans="1:26" ht="15.75" hidden="1" customHeight="1" outlineLevel="1" x14ac:dyDescent="0.25">
      <c r="A82" s="83"/>
      <c r="B82" s="84"/>
      <c r="C82" s="85"/>
      <c r="D82" s="85"/>
      <c r="E82" s="85"/>
      <c r="F82" s="85"/>
      <c r="G82" s="86" t="str">
        <f t="shared" ref="G82:G84" si="14">IF(C82=0,"",D82/C82)</f>
        <v/>
      </c>
      <c r="H82" s="87" t="str">
        <f t="shared" ref="H82:H84" si="15">IF(D82=0,"",F82/D82)</f>
        <v/>
      </c>
      <c r="I82" s="340"/>
      <c r="J82" s="51"/>
      <c r="K82" s="51"/>
      <c r="L82" s="51"/>
      <c r="M82" s="51"/>
      <c r="N82" s="51"/>
      <c r="O82" s="51"/>
      <c r="P82" s="51"/>
      <c r="Q82" s="51"/>
      <c r="R82" s="51"/>
      <c r="S82" s="51"/>
      <c r="T82" s="51"/>
      <c r="U82" s="51"/>
      <c r="V82" s="51"/>
      <c r="W82" s="51"/>
      <c r="X82" s="51"/>
      <c r="Y82" s="51"/>
      <c r="Z82" s="51"/>
    </row>
    <row r="83" spans="1:26" ht="15.75" hidden="1" customHeight="1" outlineLevel="1" x14ac:dyDescent="0.25">
      <c r="A83" s="83"/>
      <c r="B83" s="84"/>
      <c r="C83" s="85"/>
      <c r="D83" s="85"/>
      <c r="E83" s="85"/>
      <c r="F83" s="85"/>
      <c r="G83" s="86" t="str">
        <f t="shared" si="14"/>
        <v/>
      </c>
      <c r="H83" s="87" t="str">
        <f t="shared" si="15"/>
        <v/>
      </c>
      <c r="I83" s="340"/>
      <c r="J83" s="51"/>
      <c r="K83" s="51"/>
      <c r="L83" s="51"/>
      <c r="M83" s="51"/>
      <c r="N83" s="51"/>
      <c r="O83" s="51"/>
      <c r="P83" s="51"/>
      <c r="Q83" s="51"/>
      <c r="R83" s="51"/>
      <c r="S83" s="51"/>
      <c r="T83" s="51"/>
      <c r="U83" s="51"/>
      <c r="V83" s="51"/>
      <c r="W83" s="51"/>
      <c r="X83" s="51"/>
      <c r="Y83" s="51"/>
      <c r="Z83" s="51"/>
    </row>
    <row r="84" spans="1:26" ht="15.75" hidden="1" customHeight="1" outlineLevel="1" x14ac:dyDescent="0.25">
      <c r="A84" s="92" t="s">
        <v>139</v>
      </c>
      <c r="B84" s="84">
        <f t="shared" ref="B84:F84" si="16">SUM(B70:B83)</f>
        <v>0</v>
      </c>
      <c r="C84" s="85">
        <f t="shared" si="16"/>
        <v>0</v>
      </c>
      <c r="D84" s="85">
        <f t="shared" si="16"/>
        <v>0</v>
      </c>
      <c r="E84" s="85">
        <f t="shared" si="16"/>
        <v>0</v>
      </c>
      <c r="F84" s="85">
        <f t="shared" si="16"/>
        <v>0</v>
      </c>
      <c r="G84" s="86" t="str">
        <f t="shared" si="14"/>
        <v/>
      </c>
      <c r="H84" s="87" t="str">
        <f t="shared" si="15"/>
        <v/>
      </c>
      <c r="I84" s="340"/>
      <c r="J84" s="51"/>
      <c r="K84" s="51"/>
      <c r="L84" s="51"/>
      <c r="M84" s="51"/>
      <c r="N84" s="51"/>
      <c r="O84" s="51"/>
      <c r="P84" s="51"/>
      <c r="Q84" s="51"/>
      <c r="R84" s="51"/>
      <c r="S84" s="51"/>
      <c r="T84" s="51"/>
      <c r="U84" s="51"/>
      <c r="V84" s="51"/>
      <c r="W84" s="51"/>
      <c r="X84" s="51"/>
      <c r="Y84" s="51"/>
      <c r="Z84" s="51"/>
    </row>
    <row r="85" spans="1:26" ht="15.75" hidden="1" customHeight="1" outlineLevel="1" x14ac:dyDescent="0.25">
      <c r="A85" s="395"/>
      <c r="B85" s="396"/>
      <c r="C85" s="396"/>
      <c r="D85" s="396"/>
      <c r="E85" s="396"/>
      <c r="F85" s="396"/>
      <c r="G85" s="396"/>
      <c r="H85" s="396"/>
      <c r="I85" s="396"/>
      <c r="J85" s="51"/>
      <c r="K85" s="51"/>
      <c r="L85" s="51"/>
      <c r="M85" s="51"/>
      <c r="N85" s="51"/>
      <c r="O85" s="51"/>
      <c r="P85" s="51"/>
      <c r="Q85" s="51"/>
      <c r="R85" s="51"/>
      <c r="S85" s="51"/>
      <c r="T85" s="51"/>
      <c r="U85" s="51"/>
      <c r="V85" s="51"/>
      <c r="W85" s="51"/>
      <c r="X85" s="51"/>
      <c r="Y85" s="51"/>
      <c r="Z85" s="51"/>
    </row>
    <row r="86" spans="1:26" ht="15.75" hidden="1" customHeight="1" outlineLevel="1" x14ac:dyDescent="0.25">
      <c r="A86" s="6" t="s">
        <v>140</v>
      </c>
      <c r="B86" s="6" t="s">
        <v>141</v>
      </c>
      <c r="C86" s="6" t="s">
        <v>142</v>
      </c>
      <c r="D86" s="6" t="s">
        <v>143</v>
      </c>
      <c r="E86" s="6" t="s">
        <v>144</v>
      </c>
      <c r="F86" s="6" t="s">
        <v>145</v>
      </c>
      <c r="G86" s="6" t="s">
        <v>146</v>
      </c>
      <c r="H86" s="6" t="s">
        <v>147</v>
      </c>
      <c r="I86" s="6" t="s">
        <v>148</v>
      </c>
      <c r="J86" s="51"/>
      <c r="K86" s="51"/>
      <c r="L86" s="51"/>
      <c r="M86" s="51"/>
      <c r="N86" s="51"/>
      <c r="O86" s="51"/>
      <c r="P86" s="51"/>
      <c r="Q86" s="51"/>
      <c r="R86" s="51"/>
      <c r="S86" s="51"/>
      <c r="T86" s="51"/>
      <c r="U86" s="51"/>
      <c r="V86" s="51"/>
      <c r="W86" s="51"/>
      <c r="X86" s="51"/>
      <c r="Y86" s="51"/>
      <c r="Z86" s="51"/>
    </row>
    <row r="87" spans="1:26" ht="15.75" hidden="1" customHeight="1" outlineLevel="1" x14ac:dyDescent="0.25">
      <c r="A87" s="102" t="s">
        <v>154</v>
      </c>
      <c r="B87" s="94">
        <v>0</v>
      </c>
      <c r="C87" s="85">
        <v>0</v>
      </c>
      <c r="D87" s="94">
        <v>0</v>
      </c>
      <c r="E87" s="85">
        <v>0</v>
      </c>
      <c r="F87" s="94">
        <v>0</v>
      </c>
      <c r="G87" s="85">
        <v>0</v>
      </c>
      <c r="H87" s="94">
        <v>0</v>
      </c>
      <c r="I87" s="85">
        <v>0</v>
      </c>
      <c r="J87" s="51"/>
      <c r="K87" s="51"/>
      <c r="L87" s="51"/>
      <c r="M87" s="51"/>
      <c r="N87" s="51"/>
      <c r="O87" s="51"/>
      <c r="P87" s="51"/>
      <c r="Q87" s="51"/>
      <c r="R87" s="51"/>
      <c r="S87" s="51"/>
      <c r="T87" s="51"/>
      <c r="U87" s="51"/>
      <c r="V87" s="51"/>
      <c r="W87" s="51"/>
      <c r="X87" s="51"/>
      <c r="Y87" s="51"/>
      <c r="Z87" s="51"/>
    </row>
    <row r="88" spans="1:26" ht="15.75" hidden="1" customHeight="1" outlineLevel="1" x14ac:dyDescent="0.25">
      <c r="A88" s="93"/>
      <c r="B88" s="86">
        <f>B87/P73</f>
        <v>0</v>
      </c>
      <c r="C88" s="87">
        <f>C87/P74</f>
        <v>0</v>
      </c>
      <c r="D88" s="95">
        <f>D87/O73</f>
        <v>0</v>
      </c>
      <c r="E88" s="87">
        <f>E87/O74</f>
        <v>0</v>
      </c>
      <c r="F88" s="95">
        <f>F87/N73</f>
        <v>0</v>
      </c>
      <c r="G88" s="87">
        <f>G87/N74</f>
        <v>0</v>
      </c>
      <c r="H88" s="95">
        <f>H87/M73</f>
        <v>0</v>
      </c>
      <c r="I88" s="87">
        <f>I87/M74</f>
        <v>0</v>
      </c>
      <c r="J88" s="51"/>
      <c r="K88" s="51"/>
      <c r="L88" s="51"/>
      <c r="M88" s="51"/>
      <c r="N88" s="51"/>
      <c r="O88" s="51"/>
      <c r="P88" s="51"/>
      <c r="Q88" s="51"/>
      <c r="R88" s="51"/>
      <c r="S88" s="51"/>
      <c r="T88" s="51"/>
      <c r="U88" s="51"/>
      <c r="V88" s="51"/>
      <c r="W88" s="51"/>
      <c r="X88" s="51"/>
      <c r="Y88" s="51"/>
      <c r="Z88" s="51"/>
    </row>
    <row r="89" spans="1:26" ht="15.75" hidden="1" customHeight="1" outlineLevel="1" x14ac:dyDescent="0.25">
      <c r="A89" s="102" t="s">
        <v>154</v>
      </c>
      <c r="B89" s="94">
        <v>0</v>
      </c>
      <c r="C89" s="85">
        <v>0</v>
      </c>
      <c r="D89" s="94">
        <v>0</v>
      </c>
      <c r="E89" s="85">
        <v>0</v>
      </c>
      <c r="F89" s="94">
        <v>0</v>
      </c>
      <c r="G89" s="85">
        <v>0</v>
      </c>
      <c r="H89" s="94">
        <v>0</v>
      </c>
      <c r="I89" s="85">
        <v>0</v>
      </c>
      <c r="J89" s="51"/>
      <c r="K89" s="51"/>
      <c r="L89" s="51"/>
      <c r="M89" s="51"/>
      <c r="N89" s="51"/>
      <c r="O89" s="51"/>
      <c r="P89" s="51"/>
      <c r="Q89" s="51"/>
      <c r="R89" s="51"/>
      <c r="S89" s="51"/>
      <c r="T89" s="51"/>
      <c r="U89" s="51"/>
      <c r="V89" s="51"/>
      <c r="W89" s="51"/>
      <c r="X89" s="51"/>
      <c r="Y89" s="51"/>
      <c r="Z89" s="51"/>
    </row>
    <row r="90" spans="1:26" ht="15.75" hidden="1" customHeight="1" outlineLevel="1" x14ac:dyDescent="0.25">
      <c r="A90" s="93"/>
      <c r="B90" s="86">
        <f>B89/P73</f>
        <v>0</v>
      </c>
      <c r="C90" s="87">
        <f>C89/P74</f>
        <v>0</v>
      </c>
      <c r="D90" s="95">
        <f>D89/O73</f>
        <v>0</v>
      </c>
      <c r="E90" s="87">
        <f>E89/O74</f>
        <v>0</v>
      </c>
      <c r="F90" s="95">
        <f>F89/N73</f>
        <v>0</v>
      </c>
      <c r="G90" s="87">
        <f>G89/N74</f>
        <v>0</v>
      </c>
      <c r="H90" s="95">
        <f>H89/M73</f>
        <v>0</v>
      </c>
      <c r="I90" s="87">
        <f>I89/M74</f>
        <v>0</v>
      </c>
      <c r="J90" s="51"/>
      <c r="K90" s="51"/>
      <c r="L90" s="51"/>
      <c r="M90" s="51"/>
      <c r="N90" s="51"/>
      <c r="O90" s="51"/>
      <c r="P90" s="51"/>
      <c r="Q90" s="51"/>
      <c r="R90" s="51"/>
      <c r="S90" s="51"/>
      <c r="T90" s="51"/>
      <c r="U90" s="51"/>
      <c r="V90" s="51"/>
      <c r="W90" s="51"/>
      <c r="X90" s="51"/>
      <c r="Y90" s="51"/>
      <c r="Z90" s="51"/>
    </row>
    <row r="91" spans="1:26" ht="15.75" hidden="1" customHeight="1" outlineLevel="1" x14ac:dyDescent="0.25">
      <c r="A91" s="102" t="s">
        <v>154</v>
      </c>
      <c r="B91" s="94">
        <v>0</v>
      </c>
      <c r="C91" s="85">
        <v>0</v>
      </c>
      <c r="D91" s="94">
        <v>0</v>
      </c>
      <c r="E91" s="85">
        <v>0</v>
      </c>
      <c r="F91" s="94">
        <v>0</v>
      </c>
      <c r="G91" s="85">
        <v>0</v>
      </c>
      <c r="H91" s="94">
        <v>0</v>
      </c>
      <c r="I91" s="85">
        <v>0</v>
      </c>
      <c r="J91" s="51"/>
      <c r="K91" s="51"/>
      <c r="L91" s="51"/>
      <c r="M91" s="51"/>
      <c r="N91" s="51"/>
      <c r="O91" s="51"/>
      <c r="P91" s="51"/>
      <c r="Q91" s="51"/>
      <c r="R91" s="51"/>
      <c r="S91" s="51"/>
      <c r="T91" s="51"/>
      <c r="U91" s="51"/>
      <c r="V91" s="51"/>
      <c r="W91" s="51"/>
      <c r="X91" s="51"/>
      <c r="Y91" s="51"/>
      <c r="Z91" s="51"/>
    </row>
    <row r="92" spans="1:26" ht="15.75" hidden="1" customHeight="1" outlineLevel="1" x14ac:dyDescent="0.25">
      <c r="A92" s="93"/>
      <c r="B92" s="96">
        <f>B91/P73</f>
        <v>0</v>
      </c>
      <c r="C92" s="97">
        <f>C91/P74</f>
        <v>0</v>
      </c>
      <c r="D92" s="97">
        <f>D91/O73</f>
        <v>0</v>
      </c>
      <c r="E92" s="97">
        <f>E91/O74</f>
        <v>0</v>
      </c>
      <c r="F92" s="98">
        <f>F91/N73</f>
        <v>0</v>
      </c>
      <c r="G92" s="98">
        <f>G91/N74</f>
        <v>0</v>
      </c>
      <c r="H92" s="97">
        <f>H91/M73</f>
        <v>0</v>
      </c>
      <c r="I92" s="97">
        <f>I91/M74</f>
        <v>0</v>
      </c>
      <c r="J92" s="51"/>
      <c r="K92" s="51"/>
      <c r="L92" s="51"/>
      <c r="M92" s="51"/>
      <c r="N92" s="51"/>
      <c r="O92" s="51"/>
      <c r="P92" s="51"/>
      <c r="Q92" s="51"/>
      <c r="R92" s="51"/>
      <c r="S92" s="51"/>
      <c r="T92" s="51"/>
      <c r="U92" s="51"/>
      <c r="V92" s="51"/>
      <c r="W92" s="51"/>
      <c r="X92" s="51"/>
      <c r="Y92" s="51"/>
      <c r="Z92" s="51"/>
    </row>
    <row r="93" spans="1:26" ht="15.75" hidden="1" customHeight="1" outlineLevel="1" x14ac:dyDescent="0.25">
      <c r="A93" s="102" t="s">
        <v>154</v>
      </c>
      <c r="B93" s="94">
        <v>0</v>
      </c>
      <c r="C93" s="85">
        <v>0</v>
      </c>
      <c r="D93" s="94">
        <v>0</v>
      </c>
      <c r="E93" s="85">
        <v>0</v>
      </c>
      <c r="F93" s="94">
        <v>0</v>
      </c>
      <c r="G93" s="85">
        <v>0</v>
      </c>
      <c r="H93" s="94">
        <v>0</v>
      </c>
      <c r="I93" s="85">
        <v>0</v>
      </c>
      <c r="J93" s="51"/>
      <c r="K93" s="51"/>
      <c r="L93" s="51"/>
      <c r="M93" s="51"/>
      <c r="N93" s="51"/>
      <c r="O93" s="51"/>
      <c r="P93" s="51"/>
      <c r="Q93" s="51"/>
      <c r="R93" s="51"/>
      <c r="S93" s="51"/>
      <c r="T93" s="51"/>
      <c r="U93" s="51"/>
      <c r="V93" s="51"/>
      <c r="W93" s="51"/>
      <c r="X93" s="51"/>
      <c r="Y93" s="51"/>
      <c r="Z93" s="51"/>
    </row>
    <row r="94" spans="1:26" ht="15.75" hidden="1" customHeight="1" outlineLevel="1" x14ac:dyDescent="0.25">
      <c r="A94" s="93"/>
      <c r="B94" s="96">
        <f>B93/P73</f>
        <v>0</v>
      </c>
      <c r="C94" s="97">
        <f>C93/P74</f>
        <v>0</v>
      </c>
      <c r="D94" s="97">
        <f>D93/O73</f>
        <v>0</v>
      </c>
      <c r="E94" s="97">
        <f>E93/O74</f>
        <v>0</v>
      </c>
      <c r="F94" s="98">
        <f>F93/N73</f>
        <v>0</v>
      </c>
      <c r="G94" s="98">
        <f>G93/N74</f>
        <v>0</v>
      </c>
      <c r="H94" s="97">
        <f>H93/M73</f>
        <v>0</v>
      </c>
      <c r="I94" s="97">
        <f>I93/M74</f>
        <v>0</v>
      </c>
      <c r="J94" s="51"/>
      <c r="K94" s="51"/>
      <c r="L94" s="51"/>
      <c r="M94" s="51"/>
      <c r="N94" s="51"/>
      <c r="O94" s="51"/>
      <c r="P94" s="51"/>
      <c r="Q94" s="51"/>
      <c r="R94" s="51"/>
      <c r="S94" s="51"/>
      <c r="T94" s="51"/>
      <c r="U94" s="51"/>
      <c r="V94" s="51"/>
      <c r="W94" s="51"/>
      <c r="X94" s="51"/>
      <c r="Y94" s="51"/>
      <c r="Z94" s="51"/>
    </row>
    <row r="95" spans="1:26" ht="15.75" hidden="1" customHeight="1" outlineLevel="1" x14ac:dyDescent="0.25">
      <c r="A95" s="102" t="s">
        <v>154</v>
      </c>
      <c r="B95" s="94"/>
      <c r="C95" s="85"/>
      <c r="D95" s="94"/>
      <c r="E95" s="85"/>
      <c r="F95" s="94"/>
      <c r="G95" s="85"/>
      <c r="H95" s="94"/>
      <c r="I95" s="85"/>
      <c r="J95" s="51"/>
      <c r="K95" s="51"/>
      <c r="L95" s="51"/>
      <c r="M95" s="51"/>
      <c r="N95" s="51"/>
      <c r="O95" s="51"/>
      <c r="P95" s="51"/>
      <c r="Q95" s="51"/>
      <c r="R95" s="51"/>
      <c r="S95" s="51"/>
      <c r="T95" s="51"/>
      <c r="U95" s="51"/>
      <c r="V95" s="51"/>
      <c r="W95" s="51"/>
      <c r="X95" s="51"/>
      <c r="Y95" s="51"/>
      <c r="Z95" s="51"/>
    </row>
    <row r="96" spans="1:26" ht="15.75" hidden="1" customHeight="1" outlineLevel="1" x14ac:dyDescent="0.25">
      <c r="A96" s="93"/>
      <c r="B96" s="99">
        <f>B95/P73</f>
        <v>0</v>
      </c>
      <c r="C96" s="100">
        <f>C95/P74</f>
        <v>0</v>
      </c>
      <c r="D96" s="100">
        <f>D95/O73</f>
        <v>0</v>
      </c>
      <c r="E96" s="100">
        <f>E95/O74</f>
        <v>0</v>
      </c>
      <c r="F96" s="100">
        <f>F95/N73</f>
        <v>0</v>
      </c>
      <c r="G96" s="100">
        <f>G95/N74</f>
        <v>0</v>
      </c>
      <c r="H96" s="100">
        <f>H95/M73</f>
        <v>0</v>
      </c>
      <c r="I96" s="100">
        <f>I95/M74</f>
        <v>0</v>
      </c>
      <c r="J96" s="51"/>
      <c r="K96" s="51"/>
      <c r="L96" s="51"/>
      <c r="M96" s="51"/>
      <c r="N96" s="51"/>
      <c r="O96" s="51"/>
      <c r="P96" s="51"/>
      <c r="Q96" s="51"/>
      <c r="R96" s="51"/>
      <c r="S96" s="51"/>
      <c r="T96" s="51"/>
      <c r="U96" s="51"/>
      <c r="V96" s="51"/>
      <c r="W96" s="51"/>
      <c r="X96" s="51"/>
      <c r="Y96" s="51"/>
      <c r="Z96" s="51"/>
    </row>
    <row r="97" spans="1:26" ht="15.75" hidden="1" customHeight="1" outlineLevel="1" x14ac:dyDescent="0.25">
      <c r="A97" s="397" t="s">
        <v>139</v>
      </c>
      <c r="B97" s="94">
        <f t="shared" ref="B97:I97" si="17">SUM(B87,B89,B91,B93,B95)</f>
        <v>0</v>
      </c>
      <c r="C97" s="85">
        <f t="shared" si="17"/>
        <v>0</v>
      </c>
      <c r="D97" s="94">
        <f t="shared" si="17"/>
        <v>0</v>
      </c>
      <c r="E97" s="85">
        <f t="shared" si="17"/>
        <v>0</v>
      </c>
      <c r="F97" s="94">
        <f t="shared" si="17"/>
        <v>0</v>
      </c>
      <c r="G97" s="85">
        <f t="shared" si="17"/>
        <v>0</v>
      </c>
      <c r="H97" s="94">
        <f t="shared" si="17"/>
        <v>0</v>
      </c>
      <c r="I97" s="85">
        <f t="shared" si="17"/>
        <v>0</v>
      </c>
      <c r="J97" s="51"/>
      <c r="K97" s="51"/>
      <c r="L97" s="51"/>
      <c r="M97" s="51"/>
      <c r="N97" s="51"/>
      <c r="O97" s="51"/>
      <c r="P97" s="51"/>
      <c r="Q97" s="51"/>
      <c r="R97" s="51"/>
      <c r="S97" s="51"/>
      <c r="T97" s="51"/>
      <c r="U97" s="51"/>
      <c r="V97" s="51"/>
      <c r="W97" s="51"/>
      <c r="X97" s="51"/>
      <c r="Y97" s="51"/>
      <c r="Z97" s="51"/>
    </row>
    <row r="98" spans="1:26" ht="15.75" hidden="1" customHeight="1" outlineLevel="1" x14ac:dyDescent="0.25">
      <c r="A98" s="398"/>
      <c r="B98" s="101">
        <f>B97/P73</f>
        <v>0</v>
      </c>
      <c r="C98" s="101">
        <f>C97/P72</f>
        <v>0</v>
      </c>
      <c r="D98" s="101">
        <f>D97/O71</f>
        <v>0</v>
      </c>
      <c r="E98" s="101">
        <f>E97/P72</f>
        <v>0</v>
      </c>
      <c r="F98" s="101">
        <f>F97/N71</f>
        <v>0</v>
      </c>
      <c r="G98" s="101">
        <f>G97/N72</f>
        <v>0</v>
      </c>
      <c r="H98" s="101">
        <f>H97/M71</f>
        <v>0</v>
      </c>
      <c r="I98" s="101">
        <f>I97/M72</f>
        <v>0</v>
      </c>
      <c r="J98" s="51"/>
      <c r="K98" s="51"/>
      <c r="L98" s="51"/>
      <c r="M98" s="51"/>
      <c r="N98" s="51"/>
      <c r="O98" s="51"/>
      <c r="P98" s="51"/>
      <c r="Q98" s="51"/>
      <c r="R98" s="51"/>
      <c r="S98" s="51"/>
      <c r="T98" s="51"/>
      <c r="U98" s="51"/>
      <c r="V98" s="51"/>
      <c r="W98" s="51"/>
      <c r="X98" s="51"/>
      <c r="Y98" s="51"/>
      <c r="Z98" s="51"/>
    </row>
    <row r="99" spans="1:26" ht="15.75" customHeight="1" collapsed="1" x14ac:dyDescent="0.25">
      <c r="A99" s="341"/>
      <c r="B99" s="340"/>
      <c r="C99" s="340"/>
      <c r="D99" s="341"/>
      <c r="E99" s="340"/>
      <c r="F99" s="340"/>
      <c r="G99" s="341"/>
      <c r="H99" s="340"/>
      <c r="I99" s="340"/>
      <c r="J99" s="51"/>
      <c r="K99" s="51"/>
      <c r="L99" s="51"/>
      <c r="M99" s="51"/>
      <c r="N99" s="51"/>
      <c r="O99" s="51"/>
      <c r="P99" s="51"/>
      <c r="Q99" s="51"/>
      <c r="R99" s="51"/>
      <c r="S99" s="51"/>
      <c r="T99" s="51"/>
      <c r="U99" s="51"/>
      <c r="V99" s="51"/>
      <c r="W99" s="51"/>
      <c r="X99" s="51"/>
      <c r="Y99" s="51"/>
      <c r="Z99" s="51"/>
    </row>
    <row r="100" spans="1:26" ht="15.75" customHeight="1" x14ac:dyDescent="0.25">
      <c r="A100" s="399" t="s">
        <v>5</v>
      </c>
      <c r="B100" s="373"/>
      <c r="C100" s="373"/>
      <c r="D100" s="373"/>
      <c r="E100" s="373"/>
      <c r="F100" s="373"/>
      <c r="G100" s="373"/>
      <c r="H100" s="373"/>
      <c r="I100" s="373"/>
      <c r="J100" s="81"/>
      <c r="K100" s="51"/>
      <c r="L100" s="51"/>
      <c r="M100" s="51"/>
      <c r="N100" s="51"/>
      <c r="O100" s="51"/>
      <c r="P100" s="51"/>
      <c r="Q100" s="51"/>
      <c r="R100" s="51"/>
      <c r="S100" s="51"/>
      <c r="T100" s="51"/>
      <c r="U100" s="51"/>
      <c r="V100" s="51"/>
      <c r="W100" s="51"/>
      <c r="X100" s="51"/>
      <c r="Y100" s="51"/>
      <c r="Z100" s="51"/>
    </row>
    <row r="101" spans="1:26" ht="15.75" customHeight="1" x14ac:dyDescent="0.4">
      <c r="A101" s="374"/>
      <c r="B101" s="340"/>
      <c r="C101" s="340"/>
      <c r="D101" s="340"/>
      <c r="E101" s="340"/>
      <c r="F101" s="340"/>
      <c r="G101" s="340"/>
      <c r="H101" s="340"/>
      <c r="I101" s="340"/>
      <c r="J101" s="81"/>
      <c r="K101" s="51"/>
      <c r="L101" s="51"/>
      <c r="M101" s="51"/>
      <c r="N101" s="82"/>
      <c r="O101" s="82"/>
      <c r="P101" s="51"/>
      <c r="Q101" s="51"/>
      <c r="R101" s="51"/>
      <c r="S101" s="51"/>
      <c r="T101" s="51"/>
      <c r="U101" s="51"/>
      <c r="V101" s="51"/>
      <c r="W101" s="51"/>
      <c r="X101" s="51"/>
      <c r="Y101" s="51"/>
      <c r="Z101" s="51"/>
    </row>
    <row r="102" spans="1:26" ht="15.75" hidden="1" customHeight="1" outlineLevel="1" x14ac:dyDescent="0.25">
      <c r="A102" s="6" t="s">
        <v>124</v>
      </c>
      <c r="B102" s="6" t="s">
        <v>125</v>
      </c>
      <c r="C102" s="6" t="s">
        <v>126</v>
      </c>
      <c r="D102" s="6" t="s">
        <v>127</v>
      </c>
      <c r="E102" s="6" t="s">
        <v>128</v>
      </c>
      <c r="F102" s="6" t="s">
        <v>129</v>
      </c>
      <c r="G102" s="6" t="s">
        <v>130</v>
      </c>
      <c r="H102" s="6" t="s">
        <v>131</v>
      </c>
      <c r="I102" s="400"/>
      <c r="J102" s="51"/>
      <c r="K102" s="51"/>
      <c r="L102" s="51"/>
      <c r="M102" s="51"/>
      <c r="N102" s="51"/>
      <c r="O102" s="51"/>
      <c r="P102" s="51"/>
      <c r="Q102" s="51"/>
      <c r="R102" s="51"/>
      <c r="S102" s="51"/>
      <c r="T102" s="51"/>
      <c r="U102" s="51"/>
      <c r="V102" s="51"/>
      <c r="W102" s="51"/>
      <c r="X102" s="51"/>
      <c r="Y102" s="51"/>
      <c r="Z102" s="51"/>
    </row>
    <row r="103" spans="1:26" ht="15.75" hidden="1" customHeight="1" outlineLevel="1" x14ac:dyDescent="0.25">
      <c r="A103" s="83"/>
      <c r="B103" s="84"/>
      <c r="C103" s="85"/>
      <c r="D103" s="85"/>
      <c r="E103" s="85"/>
      <c r="F103" s="85"/>
      <c r="G103" s="86" t="str">
        <f t="shared" ref="G103:G110" si="18">IF(C103=0,"",D103/C103)</f>
        <v/>
      </c>
      <c r="H103" s="87" t="str">
        <f t="shared" ref="H103:H110" si="19">IF(D103=0,"",F103/D103)</f>
        <v/>
      </c>
      <c r="I103" s="340"/>
      <c r="J103" s="51"/>
      <c r="K103" s="6" t="s">
        <v>156</v>
      </c>
      <c r="L103" s="6" t="s">
        <v>133</v>
      </c>
      <c r="M103" s="6" t="s">
        <v>87</v>
      </c>
      <c r="N103" s="6" t="s">
        <v>86</v>
      </c>
      <c r="O103" s="6" t="s">
        <v>84</v>
      </c>
      <c r="P103" s="6" t="s">
        <v>83</v>
      </c>
      <c r="Q103" s="6" t="s">
        <v>114</v>
      </c>
      <c r="R103" s="6" t="s">
        <v>134</v>
      </c>
      <c r="S103" s="51"/>
      <c r="T103" s="51"/>
      <c r="U103" s="51"/>
      <c r="V103" s="51"/>
      <c r="W103" s="51"/>
      <c r="X103" s="51"/>
      <c r="Y103" s="51"/>
      <c r="Z103" s="51"/>
    </row>
    <row r="104" spans="1:26" ht="15.75" hidden="1" customHeight="1" outlineLevel="1" x14ac:dyDescent="0.25">
      <c r="A104" s="83"/>
      <c r="B104" s="84"/>
      <c r="C104" s="85"/>
      <c r="D104" s="85"/>
      <c r="E104" s="85"/>
      <c r="F104" s="85"/>
      <c r="G104" s="86" t="str">
        <f t="shared" si="18"/>
        <v/>
      </c>
      <c r="H104" s="87" t="str">
        <f t="shared" si="19"/>
        <v/>
      </c>
      <c r="I104" s="340"/>
      <c r="J104" s="51"/>
      <c r="K104" s="88" t="s">
        <v>135</v>
      </c>
      <c r="L104" s="401">
        <v>10</v>
      </c>
      <c r="M104" s="89">
        <v>1</v>
      </c>
      <c r="N104" s="89">
        <v>1</v>
      </c>
      <c r="O104" s="89">
        <v>1</v>
      </c>
      <c r="P104" s="89">
        <v>1</v>
      </c>
      <c r="Q104" s="89">
        <v>1</v>
      </c>
      <c r="R104" s="402">
        <v>1</v>
      </c>
      <c r="S104" s="51"/>
      <c r="T104" s="51"/>
      <c r="U104" s="51"/>
      <c r="V104" s="51"/>
      <c r="W104" s="51"/>
      <c r="X104" s="51"/>
      <c r="Y104" s="51"/>
      <c r="Z104" s="51"/>
    </row>
    <row r="105" spans="1:26" ht="15.75" hidden="1" customHeight="1" outlineLevel="1" x14ac:dyDescent="0.25">
      <c r="A105" s="83"/>
      <c r="B105" s="84"/>
      <c r="C105" s="85"/>
      <c r="D105" s="85"/>
      <c r="E105" s="85"/>
      <c r="F105" s="85"/>
      <c r="G105" s="86" t="str">
        <f t="shared" si="18"/>
        <v/>
      </c>
      <c r="H105" s="87" t="str">
        <f t="shared" si="19"/>
        <v/>
      </c>
      <c r="I105" s="340"/>
      <c r="J105" s="51"/>
      <c r="K105" s="88" t="s">
        <v>136</v>
      </c>
      <c r="L105" s="388"/>
      <c r="M105" s="89">
        <v>1</v>
      </c>
      <c r="N105" s="89">
        <v>1</v>
      </c>
      <c r="O105" s="89">
        <v>1</v>
      </c>
      <c r="P105" s="89">
        <v>1</v>
      </c>
      <c r="Q105" s="89">
        <v>1</v>
      </c>
      <c r="R105" s="388"/>
      <c r="S105" s="51"/>
      <c r="T105" s="51"/>
      <c r="U105" s="51"/>
      <c r="V105" s="51"/>
      <c r="W105" s="51"/>
      <c r="X105" s="51"/>
      <c r="Y105" s="51"/>
      <c r="Z105" s="51"/>
    </row>
    <row r="106" spans="1:26" ht="15.75" hidden="1" customHeight="1" outlineLevel="1" x14ac:dyDescent="0.25">
      <c r="A106" s="83"/>
      <c r="B106" s="84"/>
      <c r="C106" s="85"/>
      <c r="D106" s="85"/>
      <c r="E106" s="85"/>
      <c r="F106" s="85"/>
      <c r="G106" s="86" t="str">
        <f t="shared" si="18"/>
        <v/>
      </c>
      <c r="H106" s="87" t="str">
        <f t="shared" si="19"/>
        <v/>
      </c>
      <c r="I106" s="340"/>
      <c r="J106" s="51"/>
      <c r="K106" s="90" t="s">
        <v>137</v>
      </c>
      <c r="L106" s="403">
        <v>10</v>
      </c>
      <c r="M106" s="91">
        <v>1</v>
      </c>
      <c r="N106" s="91">
        <v>1</v>
      </c>
      <c r="O106" s="91">
        <v>1</v>
      </c>
      <c r="P106" s="91">
        <v>1</v>
      </c>
      <c r="Q106" s="91">
        <v>1</v>
      </c>
      <c r="R106" s="404">
        <v>1</v>
      </c>
      <c r="S106" s="51"/>
      <c r="T106" s="51"/>
      <c r="U106" s="51"/>
      <c r="V106" s="51"/>
      <c r="W106" s="51"/>
      <c r="X106" s="51"/>
      <c r="Y106" s="51"/>
      <c r="Z106" s="51"/>
    </row>
    <row r="107" spans="1:26" ht="15.75" hidden="1" customHeight="1" outlineLevel="1" x14ac:dyDescent="0.25">
      <c r="A107" s="83"/>
      <c r="B107" s="84"/>
      <c r="C107" s="85"/>
      <c r="D107" s="85"/>
      <c r="E107" s="85"/>
      <c r="F107" s="85"/>
      <c r="G107" s="86" t="str">
        <f t="shared" si="18"/>
        <v/>
      </c>
      <c r="H107" s="87" t="str">
        <f t="shared" si="19"/>
        <v/>
      </c>
      <c r="I107" s="340"/>
      <c r="J107" s="51"/>
      <c r="K107" s="90" t="s">
        <v>138</v>
      </c>
      <c r="L107" s="388"/>
      <c r="M107" s="91">
        <v>1</v>
      </c>
      <c r="N107" s="91">
        <v>1</v>
      </c>
      <c r="O107" s="91">
        <v>1</v>
      </c>
      <c r="P107" s="91">
        <v>1</v>
      </c>
      <c r="Q107" s="91">
        <v>1</v>
      </c>
      <c r="R107" s="388"/>
      <c r="S107" s="51"/>
      <c r="T107" s="51"/>
      <c r="U107" s="51"/>
      <c r="V107" s="51"/>
      <c r="W107" s="51"/>
      <c r="X107" s="51"/>
      <c r="Y107" s="51"/>
      <c r="Z107" s="51"/>
    </row>
    <row r="108" spans="1:26" ht="15.75" hidden="1" customHeight="1" outlineLevel="1" x14ac:dyDescent="0.25">
      <c r="A108" s="83"/>
      <c r="B108" s="84"/>
      <c r="C108" s="85"/>
      <c r="D108" s="85"/>
      <c r="E108" s="85"/>
      <c r="F108" s="85"/>
      <c r="G108" s="86" t="str">
        <f t="shared" si="18"/>
        <v/>
      </c>
      <c r="H108" s="87" t="str">
        <f t="shared" si="19"/>
        <v/>
      </c>
      <c r="I108" s="340"/>
      <c r="J108" s="51"/>
      <c r="K108" s="51"/>
      <c r="L108" s="51"/>
      <c r="M108" s="51"/>
      <c r="N108" s="51"/>
      <c r="O108" s="51"/>
      <c r="P108" s="51"/>
      <c r="Q108" s="51"/>
      <c r="R108" s="51"/>
      <c r="S108" s="51"/>
      <c r="T108" s="51"/>
      <c r="U108" s="51"/>
      <c r="V108" s="51"/>
      <c r="W108" s="51"/>
      <c r="X108" s="51"/>
      <c r="Y108" s="51"/>
      <c r="Z108" s="51"/>
    </row>
    <row r="109" spans="1:26" ht="15.75" hidden="1" customHeight="1" outlineLevel="1" x14ac:dyDescent="0.25">
      <c r="A109" s="83"/>
      <c r="B109" s="84"/>
      <c r="C109" s="85"/>
      <c r="D109" s="85"/>
      <c r="E109" s="85"/>
      <c r="F109" s="85"/>
      <c r="G109" s="86" t="str">
        <f t="shared" si="18"/>
        <v/>
      </c>
      <c r="H109" s="87" t="str">
        <f t="shared" si="19"/>
        <v/>
      </c>
      <c r="I109" s="340"/>
      <c r="J109" s="51"/>
      <c r="K109" s="51"/>
      <c r="L109" s="51"/>
      <c r="M109" s="51"/>
      <c r="N109" s="51"/>
      <c r="O109" s="51"/>
      <c r="P109" s="51"/>
      <c r="Q109" s="51"/>
      <c r="R109" s="51"/>
      <c r="S109" s="51"/>
      <c r="T109" s="51"/>
      <c r="U109" s="51"/>
      <c r="V109" s="51"/>
      <c r="W109" s="51"/>
      <c r="X109" s="51"/>
      <c r="Y109" s="51"/>
      <c r="Z109" s="51"/>
    </row>
    <row r="110" spans="1:26" ht="15.75" hidden="1" customHeight="1" outlineLevel="1" x14ac:dyDescent="0.25">
      <c r="A110" s="83"/>
      <c r="B110" s="84"/>
      <c r="C110" s="85"/>
      <c r="D110" s="85"/>
      <c r="E110" s="85"/>
      <c r="F110" s="85"/>
      <c r="G110" s="86" t="str">
        <f t="shared" si="18"/>
        <v/>
      </c>
      <c r="H110" s="87" t="str">
        <f t="shared" si="19"/>
        <v/>
      </c>
      <c r="I110" s="340"/>
      <c r="J110" s="51"/>
      <c r="K110" s="51"/>
      <c r="L110" s="51"/>
      <c r="M110" s="51"/>
      <c r="N110" s="51"/>
      <c r="O110" s="51"/>
      <c r="P110" s="51"/>
      <c r="Q110" s="51"/>
      <c r="R110" s="51"/>
      <c r="S110" s="51"/>
      <c r="T110" s="51"/>
      <c r="U110" s="51"/>
      <c r="V110" s="51"/>
      <c r="W110" s="51"/>
      <c r="X110" s="51"/>
      <c r="Y110" s="51"/>
      <c r="Z110" s="51"/>
    </row>
    <row r="111" spans="1:26" ht="15.75" hidden="1" customHeight="1" outlineLevel="1" x14ac:dyDescent="0.25">
      <c r="A111" s="83"/>
      <c r="B111" s="84"/>
      <c r="C111" s="85"/>
      <c r="D111" s="85"/>
      <c r="E111" s="85"/>
      <c r="F111" s="85"/>
      <c r="G111" s="86"/>
      <c r="H111" s="87"/>
      <c r="I111" s="340"/>
      <c r="J111" s="51"/>
      <c r="K111" s="51"/>
      <c r="L111" s="51"/>
      <c r="M111" s="51"/>
      <c r="N111" s="51"/>
      <c r="O111" s="51"/>
      <c r="P111" s="51"/>
      <c r="Q111" s="51"/>
      <c r="R111" s="51"/>
      <c r="S111" s="51"/>
      <c r="T111" s="51"/>
      <c r="U111" s="51"/>
      <c r="V111" s="51"/>
      <c r="W111" s="51"/>
      <c r="X111" s="51"/>
      <c r="Y111" s="51"/>
      <c r="Z111" s="51"/>
    </row>
    <row r="112" spans="1:26" ht="15.75" hidden="1" customHeight="1" outlineLevel="1" x14ac:dyDescent="0.25">
      <c r="A112" s="83"/>
      <c r="B112" s="84"/>
      <c r="C112" s="85"/>
      <c r="D112" s="85"/>
      <c r="E112" s="85"/>
      <c r="F112" s="85"/>
      <c r="G112" s="86"/>
      <c r="H112" s="87"/>
      <c r="I112" s="340"/>
      <c r="J112" s="51"/>
      <c r="K112" s="51"/>
      <c r="L112" s="51"/>
      <c r="M112" s="51"/>
      <c r="N112" s="51"/>
      <c r="O112" s="51"/>
      <c r="P112" s="51"/>
      <c r="Q112" s="51"/>
      <c r="R112" s="51"/>
      <c r="S112" s="51"/>
      <c r="T112" s="51"/>
      <c r="U112" s="51"/>
      <c r="V112" s="51"/>
      <c r="W112" s="51"/>
      <c r="X112" s="51"/>
      <c r="Y112" s="51"/>
      <c r="Z112" s="51"/>
    </row>
    <row r="113" spans="1:26" ht="15.75" hidden="1" customHeight="1" outlineLevel="1" x14ac:dyDescent="0.25">
      <c r="A113" s="83"/>
      <c r="B113" s="84"/>
      <c r="C113" s="85"/>
      <c r="D113" s="85"/>
      <c r="E113" s="85"/>
      <c r="F113" s="85"/>
      <c r="G113" s="86"/>
      <c r="H113" s="87"/>
      <c r="I113" s="340"/>
      <c r="J113" s="51"/>
      <c r="K113" s="51"/>
      <c r="L113" s="51"/>
      <c r="M113" s="51"/>
      <c r="N113" s="51"/>
      <c r="O113" s="51"/>
      <c r="P113" s="51"/>
      <c r="Q113" s="51"/>
      <c r="R113" s="51"/>
      <c r="S113" s="51"/>
      <c r="T113" s="51"/>
      <c r="U113" s="51"/>
      <c r="V113" s="51"/>
      <c r="W113" s="51"/>
      <c r="X113" s="51"/>
      <c r="Y113" s="51"/>
      <c r="Z113" s="51"/>
    </row>
    <row r="114" spans="1:26" ht="15.75" hidden="1" customHeight="1" outlineLevel="1" x14ac:dyDescent="0.25">
      <c r="A114" s="83"/>
      <c r="B114" s="84"/>
      <c r="C114" s="85"/>
      <c r="D114" s="85"/>
      <c r="E114" s="85"/>
      <c r="F114" s="85"/>
      <c r="G114" s="86"/>
      <c r="H114" s="87"/>
      <c r="I114" s="340"/>
      <c r="J114" s="51"/>
      <c r="K114" s="51"/>
      <c r="L114" s="51"/>
      <c r="M114" s="51"/>
      <c r="N114" s="51"/>
      <c r="O114" s="51"/>
      <c r="P114" s="51"/>
      <c r="Q114" s="51"/>
      <c r="R114" s="51"/>
      <c r="S114" s="51"/>
      <c r="T114" s="51"/>
      <c r="U114" s="51"/>
      <c r="V114" s="51"/>
      <c r="W114" s="51"/>
      <c r="X114" s="51"/>
      <c r="Y114" s="51"/>
      <c r="Z114" s="51"/>
    </row>
    <row r="115" spans="1:26" ht="15.75" hidden="1" customHeight="1" outlineLevel="1" x14ac:dyDescent="0.25">
      <c r="A115" s="83"/>
      <c r="B115" s="84"/>
      <c r="C115" s="85"/>
      <c r="D115" s="85"/>
      <c r="E115" s="85"/>
      <c r="F115" s="85"/>
      <c r="G115" s="86" t="str">
        <f t="shared" ref="G115:G117" si="20">IF(C115=0,"",D115/C115)</f>
        <v/>
      </c>
      <c r="H115" s="87" t="str">
        <f t="shared" ref="H115:H117" si="21">IF(D115=0,"",F115/D115)</f>
        <v/>
      </c>
      <c r="I115" s="340"/>
      <c r="J115" s="51"/>
      <c r="K115" s="51"/>
      <c r="L115" s="51"/>
      <c r="M115" s="51"/>
      <c r="N115" s="51"/>
      <c r="O115" s="51"/>
      <c r="P115" s="51"/>
      <c r="Q115" s="51"/>
      <c r="R115" s="51"/>
      <c r="S115" s="51"/>
      <c r="T115" s="51"/>
      <c r="U115" s="51"/>
      <c r="V115" s="51"/>
      <c r="W115" s="51"/>
      <c r="X115" s="51"/>
      <c r="Y115" s="51"/>
      <c r="Z115" s="51"/>
    </row>
    <row r="116" spans="1:26" ht="15.75" hidden="1" customHeight="1" outlineLevel="1" x14ac:dyDescent="0.25">
      <c r="A116" s="83"/>
      <c r="B116" s="84"/>
      <c r="C116" s="85"/>
      <c r="D116" s="85"/>
      <c r="E116" s="85"/>
      <c r="F116" s="85"/>
      <c r="G116" s="86" t="str">
        <f t="shared" si="20"/>
        <v/>
      </c>
      <c r="H116" s="87" t="str">
        <f t="shared" si="21"/>
        <v/>
      </c>
      <c r="I116" s="340"/>
      <c r="J116" s="51"/>
      <c r="K116" s="51"/>
      <c r="L116" s="51"/>
      <c r="M116" s="51"/>
      <c r="N116" s="51"/>
      <c r="O116" s="51"/>
      <c r="P116" s="51"/>
      <c r="Q116" s="51"/>
      <c r="R116" s="51"/>
      <c r="S116" s="51"/>
      <c r="T116" s="51"/>
      <c r="U116" s="51"/>
      <c r="V116" s="51"/>
      <c r="W116" s="51"/>
      <c r="X116" s="51"/>
      <c r="Y116" s="51"/>
      <c r="Z116" s="51"/>
    </row>
    <row r="117" spans="1:26" ht="15.75" hidden="1" customHeight="1" outlineLevel="1" x14ac:dyDescent="0.25">
      <c r="A117" s="92" t="s">
        <v>139</v>
      </c>
      <c r="B117" s="84">
        <f t="shared" ref="B117:F117" si="22">SUM(B103:B116)</f>
        <v>0</v>
      </c>
      <c r="C117" s="85">
        <f t="shared" si="22"/>
        <v>0</v>
      </c>
      <c r="D117" s="85">
        <f t="shared" si="22"/>
        <v>0</v>
      </c>
      <c r="E117" s="85">
        <f t="shared" si="22"/>
        <v>0</v>
      </c>
      <c r="F117" s="85">
        <f t="shared" si="22"/>
        <v>0</v>
      </c>
      <c r="G117" s="86" t="str">
        <f t="shared" si="20"/>
        <v/>
      </c>
      <c r="H117" s="87" t="str">
        <f t="shared" si="21"/>
        <v/>
      </c>
      <c r="I117" s="340"/>
      <c r="J117" s="51"/>
      <c r="K117" s="51"/>
      <c r="L117" s="51"/>
      <c r="M117" s="51"/>
      <c r="N117" s="51"/>
      <c r="O117" s="51"/>
      <c r="P117" s="51"/>
      <c r="Q117" s="51"/>
      <c r="R117" s="51"/>
      <c r="S117" s="51"/>
      <c r="T117" s="51"/>
      <c r="U117" s="51"/>
      <c r="V117" s="51"/>
      <c r="W117" s="51"/>
      <c r="X117" s="51"/>
      <c r="Y117" s="51"/>
      <c r="Z117" s="51"/>
    </row>
    <row r="118" spans="1:26" ht="15.75" hidden="1" customHeight="1" outlineLevel="1" x14ac:dyDescent="0.25">
      <c r="A118" s="395"/>
      <c r="B118" s="396"/>
      <c r="C118" s="396"/>
      <c r="D118" s="396"/>
      <c r="E118" s="396"/>
      <c r="F118" s="396"/>
      <c r="G118" s="396"/>
      <c r="H118" s="396"/>
      <c r="I118" s="396"/>
      <c r="J118" s="51"/>
      <c r="K118" s="51"/>
      <c r="L118" s="51"/>
      <c r="M118" s="51"/>
      <c r="N118" s="51"/>
      <c r="O118" s="51"/>
      <c r="P118" s="51"/>
      <c r="Q118" s="51"/>
      <c r="R118" s="51"/>
      <c r="S118" s="51"/>
      <c r="T118" s="51"/>
      <c r="U118" s="51"/>
      <c r="V118" s="51"/>
      <c r="W118" s="51"/>
      <c r="X118" s="51"/>
      <c r="Y118" s="51"/>
      <c r="Z118" s="51"/>
    </row>
    <row r="119" spans="1:26" ht="15.75" hidden="1" customHeight="1" outlineLevel="1" x14ac:dyDescent="0.25">
      <c r="A119" s="6" t="s">
        <v>140</v>
      </c>
      <c r="B119" s="6" t="s">
        <v>141</v>
      </c>
      <c r="C119" s="6" t="s">
        <v>142</v>
      </c>
      <c r="D119" s="6" t="s">
        <v>143</v>
      </c>
      <c r="E119" s="6" t="s">
        <v>144</v>
      </c>
      <c r="F119" s="6" t="s">
        <v>145</v>
      </c>
      <c r="G119" s="6" t="s">
        <v>146</v>
      </c>
      <c r="H119" s="6" t="s">
        <v>147</v>
      </c>
      <c r="I119" s="6" t="s">
        <v>148</v>
      </c>
      <c r="J119" s="51"/>
      <c r="K119" s="51"/>
      <c r="L119" s="51"/>
      <c r="M119" s="51"/>
      <c r="N119" s="51"/>
      <c r="O119" s="51"/>
      <c r="P119" s="51"/>
      <c r="Q119" s="51"/>
      <c r="R119" s="51"/>
      <c r="S119" s="51"/>
      <c r="T119" s="51"/>
      <c r="U119" s="51"/>
      <c r="V119" s="51"/>
      <c r="W119" s="51"/>
      <c r="X119" s="51"/>
      <c r="Y119" s="51"/>
      <c r="Z119" s="51"/>
    </row>
    <row r="120" spans="1:26" ht="15.75" hidden="1" customHeight="1" outlineLevel="1" x14ac:dyDescent="0.25">
      <c r="A120" s="102" t="s">
        <v>154</v>
      </c>
      <c r="B120" s="94">
        <v>0</v>
      </c>
      <c r="C120" s="85">
        <v>0</v>
      </c>
      <c r="D120" s="94">
        <v>0</v>
      </c>
      <c r="E120" s="85">
        <v>0</v>
      </c>
      <c r="F120" s="94">
        <v>0</v>
      </c>
      <c r="G120" s="85">
        <v>0</v>
      </c>
      <c r="H120" s="94">
        <v>0</v>
      </c>
      <c r="I120" s="85">
        <v>0</v>
      </c>
      <c r="J120" s="51"/>
      <c r="K120" s="51"/>
      <c r="L120" s="51"/>
      <c r="M120" s="51"/>
      <c r="N120" s="51"/>
      <c r="O120" s="51"/>
      <c r="P120" s="51"/>
      <c r="Q120" s="51"/>
      <c r="R120" s="51"/>
      <c r="S120" s="51"/>
      <c r="T120" s="51"/>
      <c r="U120" s="51"/>
      <c r="V120" s="51"/>
      <c r="W120" s="51"/>
      <c r="X120" s="51"/>
      <c r="Y120" s="51"/>
      <c r="Z120" s="51"/>
    </row>
    <row r="121" spans="1:26" ht="15.75" hidden="1" customHeight="1" outlineLevel="1" x14ac:dyDescent="0.25">
      <c r="A121" s="93"/>
      <c r="B121" s="86">
        <f>B120/P106</f>
        <v>0</v>
      </c>
      <c r="C121" s="87">
        <f>C120/P107</f>
        <v>0</v>
      </c>
      <c r="D121" s="95">
        <f>D120/O106</f>
        <v>0</v>
      </c>
      <c r="E121" s="87">
        <f>E120/O107</f>
        <v>0</v>
      </c>
      <c r="F121" s="95">
        <f>F120/N106</f>
        <v>0</v>
      </c>
      <c r="G121" s="87">
        <f>G120/N107</f>
        <v>0</v>
      </c>
      <c r="H121" s="95">
        <f>H120/M106</f>
        <v>0</v>
      </c>
      <c r="I121" s="87">
        <f>I120/M107</f>
        <v>0</v>
      </c>
      <c r="J121" s="51"/>
      <c r="K121" s="51"/>
      <c r="L121" s="51"/>
      <c r="M121" s="51"/>
      <c r="N121" s="51"/>
      <c r="O121" s="51"/>
      <c r="P121" s="51"/>
      <c r="Q121" s="51"/>
      <c r="R121" s="51"/>
      <c r="S121" s="51"/>
      <c r="T121" s="51"/>
      <c r="U121" s="51"/>
      <c r="V121" s="51"/>
      <c r="W121" s="51"/>
      <c r="X121" s="51"/>
      <c r="Y121" s="51"/>
      <c r="Z121" s="51"/>
    </row>
    <row r="122" spans="1:26" ht="15.75" hidden="1" customHeight="1" outlineLevel="1" x14ac:dyDescent="0.25">
      <c r="A122" s="102" t="s">
        <v>154</v>
      </c>
      <c r="B122" s="94">
        <v>0</v>
      </c>
      <c r="C122" s="85">
        <v>0</v>
      </c>
      <c r="D122" s="94">
        <v>0</v>
      </c>
      <c r="E122" s="85">
        <v>0</v>
      </c>
      <c r="F122" s="94">
        <v>0</v>
      </c>
      <c r="G122" s="85">
        <v>0</v>
      </c>
      <c r="H122" s="94">
        <v>0</v>
      </c>
      <c r="I122" s="85">
        <v>0</v>
      </c>
      <c r="J122" s="51"/>
      <c r="K122" s="51"/>
      <c r="L122" s="51"/>
      <c r="M122" s="51"/>
      <c r="N122" s="51"/>
      <c r="O122" s="51"/>
      <c r="P122" s="51"/>
      <c r="Q122" s="51"/>
      <c r="R122" s="51"/>
      <c r="S122" s="51"/>
      <c r="T122" s="51"/>
      <c r="U122" s="51"/>
      <c r="V122" s="51"/>
      <c r="W122" s="51"/>
      <c r="X122" s="51"/>
      <c r="Y122" s="51"/>
      <c r="Z122" s="51"/>
    </row>
    <row r="123" spans="1:26" ht="15.75" hidden="1" customHeight="1" outlineLevel="1" x14ac:dyDescent="0.25">
      <c r="A123" s="93"/>
      <c r="B123" s="86">
        <f>B122/P106</f>
        <v>0</v>
      </c>
      <c r="C123" s="87">
        <f>C122/P107</f>
        <v>0</v>
      </c>
      <c r="D123" s="95">
        <f>D122/O106</f>
        <v>0</v>
      </c>
      <c r="E123" s="87">
        <f>E122/O107</f>
        <v>0</v>
      </c>
      <c r="F123" s="95">
        <f>F122/N106</f>
        <v>0</v>
      </c>
      <c r="G123" s="87">
        <f>G122/N107</f>
        <v>0</v>
      </c>
      <c r="H123" s="95">
        <f>H122/M106</f>
        <v>0</v>
      </c>
      <c r="I123" s="87">
        <f>I122/M107</f>
        <v>0</v>
      </c>
      <c r="J123" s="51"/>
      <c r="K123" s="51"/>
      <c r="L123" s="51"/>
      <c r="M123" s="51"/>
      <c r="N123" s="51"/>
      <c r="O123" s="51"/>
      <c r="P123" s="51"/>
      <c r="Q123" s="51"/>
      <c r="R123" s="51"/>
      <c r="S123" s="51"/>
      <c r="T123" s="51"/>
      <c r="U123" s="51"/>
      <c r="V123" s="51"/>
      <c r="W123" s="51"/>
      <c r="X123" s="51"/>
      <c r="Y123" s="51"/>
      <c r="Z123" s="51"/>
    </row>
    <row r="124" spans="1:26" ht="15.75" hidden="1" customHeight="1" outlineLevel="1" x14ac:dyDescent="0.25">
      <c r="A124" s="102" t="s">
        <v>154</v>
      </c>
      <c r="B124" s="94">
        <v>0</v>
      </c>
      <c r="C124" s="85">
        <v>0</v>
      </c>
      <c r="D124" s="94">
        <v>0</v>
      </c>
      <c r="E124" s="85">
        <v>0</v>
      </c>
      <c r="F124" s="94">
        <v>0</v>
      </c>
      <c r="G124" s="85">
        <v>0</v>
      </c>
      <c r="H124" s="94">
        <v>0</v>
      </c>
      <c r="I124" s="85">
        <v>0</v>
      </c>
      <c r="J124" s="51"/>
      <c r="K124" s="51"/>
      <c r="L124" s="51"/>
      <c r="M124" s="51"/>
      <c r="N124" s="51"/>
      <c r="O124" s="51"/>
      <c r="P124" s="51"/>
      <c r="Q124" s="51"/>
      <c r="R124" s="51"/>
      <c r="S124" s="51"/>
      <c r="T124" s="51"/>
      <c r="U124" s="51"/>
      <c r="V124" s="51"/>
      <c r="W124" s="51"/>
      <c r="X124" s="51"/>
      <c r="Y124" s="51"/>
      <c r="Z124" s="51"/>
    </row>
    <row r="125" spans="1:26" ht="15.75" hidden="1" customHeight="1" outlineLevel="1" x14ac:dyDescent="0.25">
      <c r="A125" s="93"/>
      <c r="B125" s="96">
        <f>B124/P106</f>
        <v>0</v>
      </c>
      <c r="C125" s="97">
        <f>C124/P107</f>
        <v>0</v>
      </c>
      <c r="D125" s="97">
        <f>D124/O106</f>
        <v>0</v>
      </c>
      <c r="E125" s="97">
        <f>E124/O107</f>
        <v>0</v>
      </c>
      <c r="F125" s="98">
        <f>F124/N106</f>
        <v>0</v>
      </c>
      <c r="G125" s="98">
        <f>G124/N107</f>
        <v>0</v>
      </c>
      <c r="H125" s="97">
        <f>H124/M106</f>
        <v>0</v>
      </c>
      <c r="I125" s="97">
        <f>I124/M107</f>
        <v>0</v>
      </c>
      <c r="J125" s="51"/>
      <c r="K125" s="51"/>
      <c r="L125" s="51"/>
      <c r="M125" s="51"/>
      <c r="N125" s="51"/>
      <c r="O125" s="51"/>
      <c r="P125" s="51"/>
      <c r="Q125" s="51"/>
      <c r="R125" s="51"/>
      <c r="S125" s="51"/>
      <c r="T125" s="51"/>
      <c r="U125" s="51"/>
      <c r="V125" s="51"/>
      <c r="W125" s="51"/>
      <c r="X125" s="51"/>
      <c r="Y125" s="51"/>
      <c r="Z125" s="51"/>
    </row>
    <row r="126" spans="1:26" ht="15.75" hidden="1" customHeight="1" outlineLevel="1" x14ac:dyDescent="0.25">
      <c r="A126" s="102" t="s">
        <v>154</v>
      </c>
      <c r="B126" s="94">
        <v>0</v>
      </c>
      <c r="C126" s="85">
        <v>0</v>
      </c>
      <c r="D126" s="94">
        <v>0</v>
      </c>
      <c r="E126" s="85">
        <v>0</v>
      </c>
      <c r="F126" s="94">
        <v>0</v>
      </c>
      <c r="G126" s="85">
        <v>0</v>
      </c>
      <c r="H126" s="94">
        <v>0</v>
      </c>
      <c r="I126" s="85">
        <v>0</v>
      </c>
      <c r="J126" s="51"/>
      <c r="K126" s="51"/>
      <c r="L126" s="51"/>
      <c r="M126" s="51"/>
      <c r="N126" s="51"/>
      <c r="O126" s="51"/>
      <c r="P126" s="51"/>
      <c r="Q126" s="51"/>
      <c r="R126" s="51"/>
      <c r="S126" s="51"/>
      <c r="T126" s="51"/>
      <c r="U126" s="51"/>
      <c r="V126" s="51"/>
      <c r="W126" s="51"/>
      <c r="X126" s="51"/>
      <c r="Y126" s="51"/>
      <c r="Z126" s="51"/>
    </row>
    <row r="127" spans="1:26" ht="15.75" hidden="1" customHeight="1" outlineLevel="1" x14ac:dyDescent="0.25">
      <c r="A127" s="93"/>
      <c r="B127" s="96">
        <f>B126/P106</f>
        <v>0</v>
      </c>
      <c r="C127" s="97">
        <f>C126/P107</f>
        <v>0</v>
      </c>
      <c r="D127" s="97">
        <f>D126/O106</f>
        <v>0</v>
      </c>
      <c r="E127" s="97">
        <f>E126/O107</f>
        <v>0</v>
      </c>
      <c r="F127" s="98">
        <f>F126/N106</f>
        <v>0</v>
      </c>
      <c r="G127" s="98">
        <f>G126/N107</f>
        <v>0</v>
      </c>
      <c r="H127" s="97">
        <f>H126/M106</f>
        <v>0</v>
      </c>
      <c r="I127" s="97">
        <f>I126/M107</f>
        <v>0</v>
      </c>
      <c r="J127" s="51"/>
      <c r="K127" s="51"/>
      <c r="L127" s="51"/>
      <c r="M127" s="51"/>
      <c r="N127" s="51"/>
      <c r="O127" s="51"/>
      <c r="P127" s="51"/>
      <c r="Q127" s="51"/>
      <c r="R127" s="51"/>
      <c r="S127" s="51"/>
      <c r="T127" s="51"/>
      <c r="U127" s="51"/>
      <c r="V127" s="51"/>
      <c r="W127" s="51"/>
      <c r="X127" s="51"/>
      <c r="Y127" s="51"/>
      <c r="Z127" s="51"/>
    </row>
    <row r="128" spans="1:26" ht="15.75" hidden="1" customHeight="1" outlineLevel="1" x14ac:dyDescent="0.25">
      <c r="A128" s="102" t="s">
        <v>154</v>
      </c>
      <c r="B128" s="94"/>
      <c r="C128" s="85"/>
      <c r="D128" s="94"/>
      <c r="E128" s="85"/>
      <c r="F128" s="94"/>
      <c r="G128" s="85"/>
      <c r="H128" s="94"/>
      <c r="I128" s="85"/>
      <c r="J128" s="51"/>
      <c r="K128" s="51"/>
      <c r="L128" s="51"/>
      <c r="M128" s="51"/>
      <c r="N128" s="51"/>
      <c r="O128" s="51"/>
      <c r="P128" s="51"/>
      <c r="Q128" s="51"/>
      <c r="R128" s="51"/>
      <c r="S128" s="51"/>
      <c r="T128" s="51"/>
      <c r="U128" s="51"/>
      <c r="V128" s="51"/>
      <c r="W128" s="51"/>
      <c r="X128" s="51"/>
      <c r="Y128" s="51"/>
      <c r="Z128" s="51"/>
    </row>
    <row r="129" spans="1:26" ht="15.75" hidden="1" customHeight="1" outlineLevel="1" x14ac:dyDescent="0.25">
      <c r="A129" s="93"/>
      <c r="B129" s="99">
        <f>B128/P106</f>
        <v>0</v>
      </c>
      <c r="C129" s="100">
        <f>C128/P107</f>
        <v>0</v>
      </c>
      <c r="D129" s="100">
        <f>D128/O106</f>
        <v>0</v>
      </c>
      <c r="E129" s="100">
        <f>E128/O107</f>
        <v>0</v>
      </c>
      <c r="F129" s="100">
        <f>F128/N106</f>
        <v>0</v>
      </c>
      <c r="G129" s="100">
        <f>G128/N107</f>
        <v>0</v>
      </c>
      <c r="H129" s="100">
        <f>H128/M106</f>
        <v>0</v>
      </c>
      <c r="I129" s="100">
        <f>I128/M107</f>
        <v>0</v>
      </c>
      <c r="J129" s="51"/>
      <c r="K129" s="51"/>
      <c r="L129" s="51"/>
      <c r="M129" s="51"/>
      <c r="N129" s="51"/>
      <c r="O129" s="51"/>
      <c r="P129" s="51"/>
      <c r="Q129" s="51"/>
      <c r="R129" s="51"/>
      <c r="S129" s="51"/>
      <c r="T129" s="51"/>
      <c r="U129" s="51"/>
      <c r="V129" s="51"/>
      <c r="W129" s="51"/>
      <c r="X129" s="51"/>
      <c r="Y129" s="51"/>
      <c r="Z129" s="51"/>
    </row>
    <row r="130" spans="1:26" ht="15.75" hidden="1" customHeight="1" outlineLevel="1" x14ac:dyDescent="0.25">
      <c r="A130" s="397" t="s">
        <v>139</v>
      </c>
      <c r="B130" s="94">
        <f t="shared" ref="B130:I130" si="23">SUM(B120,B122,B124,B126,B128)</f>
        <v>0</v>
      </c>
      <c r="C130" s="85">
        <f t="shared" si="23"/>
        <v>0</v>
      </c>
      <c r="D130" s="94">
        <f t="shared" si="23"/>
        <v>0</v>
      </c>
      <c r="E130" s="85">
        <f t="shared" si="23"/>
        <v>0</v>
      </c>
      <c r="F130" s="94">
        <f t="shared" si="23"/>
        <v>0</v>
      </c>
      <c r="G130" s="85">
        <f t="shared" si="23"/>
        <v>0</v>
      </c>
      <c r="H130" s="94">
        <f t="shared" si="23"/>
        <v>0</v>
      </c>
      <c r="I130" s="85">
        <f t="shared" si="23"/>
        <v>0</v>
      </c>
      <c r="J130" s="51"/>
      <c r="K130" s="51"/>
      <c r="L130" s="51"/>
      <c r="M130" s="51"/>
      <c r="N130" s="51"/>
      <c r="O130" s="51"/>
      <c r="P130" s="51"/>
      <c r="Q130" s="51"/>
      <c r="R130" s="51"/>
      <c r="S130" s="51"/>
      <c r="T130" s="51"/>
      <c r="U130" s="51"/>
      <c r="V130" s="51"/>
      <c r="W130" s="51"/>
      <c r="X130" s="51"/>
      <c r="Y130" s="51"/>
      <c r="Z130" s="51"/>
    </row>
    <row r="131" spans="1:26" ht="15.75" hidden="1" customHeight="1" outlineLevel="1" x14ac:dyDescent="0.25">
      <c r="A131" s="398"/>
      <c r="B131" s="101">
        <f>B130/P106</f>
        <v>0</v>
      </c>
      <c r="C131" s="101">
        <f>C130/P105</f>
        <v>0</v>
      </c>
      <c r="D131" s="101">
        <f>D130/O104</f>
        <v>0</v>
      </c>
      <c r="E131" s="101">
        <f>E130/P105</f>
        <v>0</v>
      </c>
      <c r="F131" s="101">
        <f>F130/N104</f>
        <v>0</v>
      </c>
      <c r="G131" s="101">
        <f>G130/N105</f>
        <v>0</v>
      </c>
      <c r="H131" s="101">
        <f>H130/M104</f>
        <v>0</v>
      </c>
      <c r="I131" s="101">
        <f>I130/M105</f>
        <v>0</v>
      </c>
      <c r="J131" s="51"/>
      <c r="K131" s="51"/>
      <c r="L131" s="51"/>
      <c r="M131" s="51"/>
      <c r="N131" s="51"/>
      <c r="O131" s="51"/>
      <c r="P131" s="51"/>
      <c r="Q131" s="51"/>
      <c r="R131" s="51"/>
      <c r="S131" s="51"/>
      <c r="T131" s="51"/>
      <c r="U131" s="51"/>
      <c r="V131" s="51"/>
      <c r="W131" s="51"/>
      <c r="X131" s="51"/>
      <c r="Y131" s="51"/>
      <c r="Z131" s="51"/>
    </row>
    <row r="132" spans="1:26" ht="15.75" customHeight="1" collapsed="1" x14ac:dyDescent="0.25">
      <c r="A132" s="341"/>
      <c r="B132" s="340"/>
      <c r="C132" s="340"/>
      <c r="D132" s="341"/>
      <c r="E132" s="340"/>
      <c r="F132" s="340"/>
      <c r="G132" s="341"/>
      <c r="H132" s="340"/>
      <c r="I132" s="340"/>
      <c r="J132" s="51"/>
      <c r="K132" s="51"/>
      <c r="L132" s="51"/>
      <c r="M132" s="51"/>
      <c r="N132" s="51"/>
      <c r="O132" s="51"/>
      <c r="P132" s="51"/>
      <c r="Q132" s="51"/>
      <c r="R132" s="51"/>
      <c r="S132" s="51"/>
      <c r="T132" s="51"/>
      <c r="U132" s="51"/>
      <c r="V132" s="51"/>
      <c r="W132" s="51"/>
      <c r="X132" s="51"/>
      <c r="Y132" s="51"/>
      <c r="Z132" s="51"/>
    </row>
    <row r="133" spans="1:26" ht="15.75" customHeight="1" x14ac:dyDescent="0.25">
      <c r="A133" s="399" t="s">
        <v>6</v>
      </c>
      <c r="B133" s="373"/>
      <c r="C133" s="373"/>
      <c r="D133" s="373"/>
      <c r="E133" s="373"/>
      <c r="F133" s="373"/>
      <c r="G133" s="373"/>
      <c r="H133" s="373"/>
      <c r="I133" s="373"/>
      <c r="J133" s="81"/>
      <c r="K133" s="51"/>
      <c r="L133" s="51"/>
      <c r="M133" s="51"/>
      <c r="N133" s="51"/>
      <c r="O133" s="51"/>
      <c r="P133" s="51"/>
      <c r="Q133" s="51"/>
      <c r="R133" s="51"/>
      <c r="S133" s="51"/>
      <c r="T133" s="51"/>
      <c r="U133" s="51"/>
      <c r="V133" s="51"/>
      <c r="W133" s="51"/>
      <c r="X133" s="51"/>
      <c r="Y133" s="51"/>
      <c r="Z133" s="51"/>
    </row>
    <row r="134" spans="1:26" ht="15.75" customHeight="1" x14ac:dyDescent="0.4">
      <c r="A134" s="374"/>
      <c r="B134" s="340"/>
      <c r="C134" s="340"/>
      <c r="D134" s="340"/>
      <c r="E134" s="340"/>
      <c r="F134" s="340"/>
      <c r="G134" s="340"/>
      <c r="H134" s="340"/>
      <c r="I134" s="340"/>
      <c r="J134" s="81"/>
      <c r="K134" s="51"/>
      <c r="L134" s="51"/>
      <c r="M134" s="51"/>
      <c r="N134" s="82"/>
      <c r="O134" s="82"/>
      <c r="P134" s="51"/>
      <c r="Q134" s="51"/>
      <c r="R134" s="51"/>
      <c r="S134" s="51"/>
      <c r="T134" s="51"/>
      <c r="U134" s="51"/>
      <c r="V134" s="51"/>
      <c r="W134" s="51"/>
      <c r="X134" s="51"/>
      <c r="Y134" s="51"/>
      <c r="Z134" s="51"/>
    </row>
    <row r="135" spans="1:26" ht="15.75" hidden="1" customHeight="1" outlineLevel="1" x14ac:dyDescent="0.25">
      <c r="A135" s="6" t="s">
        <v>124</v>
      </c>
      <c r="B135" s="6" t="s">
        <v>125</v>
      </c>
      <c r="C135" s="6" t="s">
        <v>126</v>
      </c>
      <c r="D135" s="6" t="s">
        <v>127</v>
      </c>
      <c r="E135" s="6" t="s">
        <v>128</v>
      </c>
      <c r="F135" s="6" t="s">
        <v>129</v>
      </c>
      <c r="G135" s="6" t="s">
        <v>130</v>
      </c>
      <c r="H135" s="6" t="s">
        <v>131</v>
      </c>
      <c r="I135" s="400"/>
      <c r="J135" s="51"/>
      <c r="K135" s="51"/>
      <c r="L135" s="51"/>
      <c r="M135" s="51"/>
      <c r="N135" s="51"/>
      <c r="O135" s="51"/>
      <c r="P135" s="51"/>
      <c r="Q135" s="51"/>
      <c r="R135" s="51"/>
      <c r="S135" s="51"/>
      <c r="T135" s="51"/>
      <c r="U135" s="51"/>
      <c r="V135" s="51"/>
      <c r="W135" s="51"/>
      <c r="X135" s="51"/>
      <c r="Y135" s="51"/>
      <c r="Z135" s="51"/>
    </row>
    <row r="136" spans="1:26" ht="15.75" hidden="1" customHeight="1" outlineLevel="1" x14ac:dyDescent="0.25">
      <c r="A136" s="83"/>
      <c r="B136" s="84"/>
      <c r="C136" s="85"/>
      <c r="D136" s="85"/>
      <c r="E136" s="85"/>
      <c r="F136" s="85"/>
      <c r="G136" s="86" t="str">
        <f t="shared" ref="G136:G143" si="24">IF(C136=0,"",D136/C136)</f>
        <v/>
      </c>
      <c r="H136" s="87" t="str">
        <f t="shared" ref="H136:H143" si="25">IF(D136=0,"",F136/D136)</f>
        <v/>
      </c>
      <c r="I136" s="340"/>
      <c r="J136" s="51"/>
      <c r="K136" s="6" t="s">
        <v>157</v>
      </c>
      <c r="L136" s="6" t="s">
        <v>133</v>
      </c>
      <c r="M136" s="6" t="s">
        <v>87</v>
      </c>
      <c r="N136" s="6" t="s">
        <v>86</v>
      </c>
      <c r="O136" s="6" t="s">
        <v>84</v>
      </c>
      <c r="P136" s="6" t="s">
        <v>83</v>
      </c>
      <c r="Q136" s="6" t="s">
        <v>114</v>
      </c>
      <c r="R136" s="6" t="s">
        <v>134</v>
      </c>
      <c r="S136" s="51"/>
      <c r="T136" s="51"/>
      <c r="U136" s="51"/>
      <c r="V136" s="51"/>
      <c r="W136" s="51"/>
      <c r="X136" s="51"/>
      <c r="Y136" s="51"/>
      <c r="Z136" s="51"/>
    </row>
    <row r="137" spans="1:26" ht="15.75" hidden="1" customHeight="1" outlineLevel="1" x14ac:dyDescent="0.25">
      <c r="A137" s="83"/>
      <c r="B137" s="84"/>
      <c r="C137" s="85"/>
      <c r="D137" s="85"/>
      <c r="E137" s="85"/>
      <c r="F137" s="85"/>
      <c r="G137" s="86" t="str">
        <f t="shared" si="24"/>
        <v/>
      </c>
      <c r="H137" s="87" t="str">
        <f t="shared" si="25"/>
        <v/>
      </c>
      <c r="I137" s="340"/>
      <c r="J137" s="51"/>
      <c r="K137" s="88" t="s">
        <v>135</v>
      </c>
      <c r="L137" s="401">
        <v>10</v>
      </c>
      <c r="M137" s="89">
        <v>1</v>
      </c>
      <c r="N137" s="89">
        <v>1</v>
      </c>
      <c r="O137" s="89">
        <v>1</v>
      </c>
      <c r="P137" s="89">
        <v>1</v>
      </c>
      <c r="Q137" s="89">
        <v>1</v>
      </c>
      <c r="R137" s="402">
        <v>1</v>
      </c>
      <c r="S137" s="51"/>
      <c r="T137" s="51"/>
      <c r="U137" s="51"/>
      <c r="V137" s="51"/>
      <c r="W137" s="51"/>
      <c r="X137" s="51"/>
      <c r="Y137" s="51"/>
      <c r="Z137" s="51"/>
    </row>
    <row r="138" spans="1:26" ht="15.75" hidden="1" customHeight="1" outlineLevel="1" x14ac:dyDescent="0.25">
      <c r="A138" s="83"/>
      <c r="B138" s="84"/>
      <c r="C138" s="85"/>
      <c r="D138" s="85"/>
      <c r="E138" s="85"/>
      <c r="F138" s="85"/>
      <c r="G138" s="86" t="str">
        <f t="shared" si="24"/>
        <v/>
      </c>
      <c r="H138" s="87" t="str">
        <f t="shared" si="25"/>
        <v/>
      </c>
      <c r="I138" s="340"/>
      <c r="J138" s="51"/>
      <c r="K138" s="88" t="s">
        <v>136</v>
      </c>
      <c r="L138" s="388"/>
      <c r="M138" s="89">
        <v>1</v>
      </c>
      <c r="N138" s="89">
        <v>1</v>
      </c>
      <c r="O138" s="89">
        <v>1</v>
      </c>
      <c r="P138" s="89">
        <v>1</v>
      </c>
      <c r="Q138" s="89">
        <v>1</v>
      </c>
      <c r="R138" s="388"/>
      <c r="S138" s="51"/>
      <c r="T138" s="51"/>
      <c r="U138" s="51"/>
      <c r="V138" s="51"/>
      <c r="W138" s="51"/>
      <c r="X138" s="51"/>
      <c r="Y138" s="51"/>
      <c r="Z138" s="51"/>
    </row>
    <row r="139" spans="1:26" ht="15.75" hidden="1" customHeight="1" outlineLevel="1" x14ac:dyDescent="0.25">
      <c r="A139" s="83"/>
      <c r="B139" s="84"/>
      <c r="C139" s="85"/>
      <c r="D139" s="85"/>
      <c r="E139" s="85"/>
      <c r="F139" s="85"/>
      <c r="G139" s="86" t="str">
        <f t="shared" si="24"/>
        <v/>
      </c>
      <c r="H139" s="87" t="str">
        <f t="shared" si="25"/>
        <v/>
      </c>
      <c r="I139" s="340"/>
      <c r="J139" s="51"/>
      <c r="K139" s="90" t="s">
        <v>137</v>
      </c>
      <c r="L139" s="403">
        <v>10</v>
      </c>
      <c r="M139" s="91">
        <v>1</v>
      </c>
      <c r="N139" s="91">
        <v>1</v>
      </c>
      <c r="O139" s="91">
        <v>1</v>
      </c>
      <c r="P139" s="91">
        <v>1</v>
      </c>
      <c r="Q139" s="91">
        <v>1</v>
      </c>
      <c r="R139" s="404">
        <v>1</v>
      </c>
      <c r="S139" s="51"/>
      <c r="T139" s="51"/>
      <c r="U139" s="51"/>
      <c r="V139" s="51"/>
      <c r="W139" s="51"/>
      <c r="X139" s="51"/>
      <c r="Y139" s="51"/>
      <c r="Z139" s="51"/>
    </row>
    <row r="140" spans="1:26" ht="15.75" hidden="1" customHeight="1" outlineLevel="1" x14ac:dyDescent="0.25">
      <c r="A140" s="83"/>
      <c r="B140" s="84"/>
      <c r="C140" s="85"/>
      <c r="D140" s="85"/>
      <c r="E140" s="85"/>
      <c r="F140" s="85"/>
      <c r="G140" s="86" t="str">
        <f t="shared" si="24"/>
        <v/>
      </c>
      <c r="H140" s="87" t="str">
        <f t="shared" si="25"/>
        <v/>
      </c>
      <c r="I140" s="340"/>
      <c r="J140" s="51"/>
      <c r="K140" s="90" t="s">
        <v>138</v>
      </c>
      <c r="L140" s="388"/>
      <c r="M140" s="91">
        <v>1</v>
      </c>
      <c r="N140" s="91">
        <v>1</v>
      </c>
      <c r="O140" s="91">
        <v>1</v>
      </c>
      <c r="P140" s="91">
        <v>1</v>
      </c>
      <c r="Q140" s="91">
        <v>1</v>
      </c>
      <c r="R140" s="388"/>
      <c r="S140" s="51"/>
      <c r="T140" s="51"/>
      <c r="U140" s="51"/>
      <c r="V140" s="51"/>
      <c r="W140" s="51"/>
      <c r="X140" s="51"/>
      <c r="Y140" s="51"/>
      <c r="Z140" s="51"/>
    </row>
    <row r="141" spans="1:26" ht="15.75" hidden="1" customHeight="1" outlineLevel="1" x14ac:dyDescent="0.25">
      <c r="A141" s="83"/>
      <c r="B141" s="84"/>
      <c r="C141" s="85"/>
      <c r="D141" s="85"/>
      <c r="E141" s="85"/>
      <c r="F141" s="85"/>
      <c r="G141" s="86" t="str">
        <f t="shared" si="24"/>
        <v/>
      </c>
      <c r="H141" s="87" t="str">
        <f t="shared" si="25"/>
        <v/>
      </c>
      <c r="I141" s="340"/>
      <c r="J141" s="51"/>
      <c r="K141" s="51"/>
      <c r="L141" s="51"/>
      <c r="M141" s="51"/>
      <c r="N141" s="51"/>
      <c r="O141" s="51"/>
      <c r="P141" s="51"/>
      <c r="Q141" s="51"/>
      <c r="R141" s="51"/>
      <c r="S141" s="51"/>
      <c r="T141" s="51"/>
      <c r="U141" s="51"/>
      <c r="V141" s="51"/>
      <c r="W141" s="51"/>
      <c r="X141" s="51"/>
      <c r="Y141" s="51"/>
      <c r="Z141" s="51"/>
    </row>
    <row r="142" spans="1:26" ht="15.75" hidden="1" customHeight="1" outlineLevel="1" x14ac:dyDescent="0.25">
      <c r="A142" s="83"/>
      <c r="B142" s="84"/>
      <c r="C142" s="85"/>
      <c r="D142" s="85"/>
      <c r="E142" s="85"/>
      <c r="F142" s="85"/>
      <c r="G142" s="86" t="str">
        <f t="shared" si="24"/>
        <v/>
      </c>
      <c r="H142" s="87" t="str">
        <f t="shared" si="25"/>
        <v/>
      </c>
      <c r="I142" s="340"/>
      <c r="J142" s="51"/>
      <c r="K142" s="51"/>
      <c r="L142" s="51"/>
      <c r="M142" s="51"/>
      <c r="N142" s="51"/>
      <c r="O142" s="51"/>
      <c r="P142" s="51"/>
      <c r="Q142" s="51"/>
      <c r="R142" s="51"/>
      <c r="S142" s="51"/>
      <c r="T142" s="51"/>
      <c r="U142" s="51"/>
      <c r="V142" s="51"/>
      <c r="W142" s="51"/>
      <c r="X142" s="51"/>
      <c r="Y142" s="51"/>
      <c r="Z142" s="51"/>
    </row>
    <row r="143" spans="1:26" ht="15.75" hidden="1" customHeight="1" outlineLevel="1" x14ac:dyDescent="0.25">
      <c r="A143" s="83"/>
      <c r="B143" s="84"/>
      <c r="C143" s="85"/>
      <c r="D143" s="85"/>
      <c r="E143" s="85"/>
      <c r="F143" s="85"/>
      <c r="G143" s="86" t="str">
        <f t="shared" si="24"/>
        <v/>
      </c>
      <c r="H143" s="87" t="str">
        <f t="shared" si="25"/>
        <v/>
      </c>
      <c r="I143" s="340"/>
      <c r="J143" s="51"/>
      <c r="K143" s="51"/>
      <c r="L143" s="51"/>
      <c r="M143" s="51"/>
      <c r="N143" s="51"/>
      <c r="O143" s="51"/>
      <c r="P143" s="51"/>
      <c r="Q143" s="51"/>
      <c r="R143" s="51"/>
      <c r="S143" s="51"/>
      <c r="T143" s="51"/>
      <c r="U143" s="51"/>
      <c r="V143" s="51"/>
      <c r="W143" s="51"/>
      <c r="X143" s="51"/>
      <c r="Y143" s="51"/>
      <c r="Z143" s="51"/>
    </row>
    <row r="144" spans="1:26" ht="15.75" hidden="1" customHeight="1" outlineLevel="1" x14ac:dyDescent="0.25">
      <c r="A144" s="83"/>
      <c r="B144" s="84"/>
      <c r="C144" s="85"/>
      <c r="D144" s="85"/>
      <c r="E144" s="85"/>
      <c r="F144" s="85"/>
      <c r="G144" s="86"/>
      <c r="H144" s="87"/>
      <c r="I144" s="340"/>
      <c r="J144" s="51"/>
      <c r="K144" s="51"/>
      <c r="L144" s="51"/>
      <c r="M144" s="51"/>
      <c r="N144" s="51"/>
      <c r="O144" s="51"/>
      <c r="P144" s="51"/>
      <c r="Q144" s="51"/>
      <c r="R144" s="51"/>
      <c r="S144" s="51"/>
      <c r="T144" s="51"/>
      <c r="U144" s="51"/>
      <c r="V144" s="51"/>
      <c r="W144" s="51"/>
      <c r="X144" s="51"/>
      <c r="Y144" s="51"/>
      <c r="Z144" s="51"/>
    </row>
    <row r="145" spans="1:26" ht="15.75" hidden="1" customHeight="1" outlineLevel="1" x14ac:dyDescent="0.25">
      <c r="A145" s="83"/>
      <c r="B145" s="84"/>
      <c r="C145" s="85"/>
      <c r="D145" s="85"/>
      <c r="E145" s="85"/>
      <c r="F145" s="85"/>
      <c r="G145" s="86"/>
      <c r="H145" s="87"/>
      <c r="I145" s="340"/>
      <c r="J145" s="51"/>
      <c r="K145" s="51"/>
      <c r="L145" s="51"/>
      <c r="M145" s="51"/>
      <c r="N145" s="51"/>
      <c r="O145" s="51"/>
      <c r="P145" s="51"/>
      <c r="Q145" s="51"/>
      <c r="R145" s="51"/>
      <c r="S145" s="51"/>
      <c r="T145" s="51"/>
      <c r="U145" s="51"/>
      <c r="V145" s="51"/>
      <c r="W145" s="51"/>
      <c r="X145" s="51"/>
      <c r="Y145" s="51"/>
      <c r="Z145" s="51"/>
    </row>
    <row r="146" spans="1:26" ht="15.75" hidden="1" customHeight="1" outlineLevel="1" x14ac:dyDescent="0.25">
      <c r="A146" s="83"/>
      <c r="B146" s="84"/>
      <c r="C146" s="85"/>
      <c r="D146" s="85"/>
      <c r="E146" s="85"/>
      <c r="F146" s="85"/>
      <c r="G146" s="86"/>
      <c r="H146" s="87"/>
      <c r="I146" s="340"/>
      <c r="J146" s="51"/>
      <c r="K146" s="51"/>
      <c r="L146" s="51"/>
      <c r="M146" s="51"/>
      <c r="N146" s="51"/>
      <c r="O146" s="51"/>
      <c r="P146" s="51"/>
      <c r="Q146" s="51"/>
      <c r="R146" s="51"/>
      <c r="S146" s="51"/>
      <c r="T146" s="51"/>
      <c r="U146" s="51"/>
      <c r="V146" s="51"/>
      <c r="W146" s="51"/>
      <c r="X146" s="51"/>
      <c r="Y146" s="51"/>
      <c r="Z146" s="51"/>
    </row>
    <row r="147" spans="1:26" ht="15.75" hidden="1" customHeight="1" outlineLevel="1" x14ac:dyDescent="0.25">
      <c r="A147" s="83"/>
      <c r="B147" s="84"/>
      <c r="C147" s="85"/>
      <c r="D147" s="85"/>
      <c r="E147" s="85"/>
      <c r="F147" s="85"/>
      <c r="G147" s="86"/>
      <c r="H147" s="87"/>
      <c r="I147" s="340"/>
      <c r="J147" s="51"/>
      <c r="K147" s="51"/>
      <c r="L147" s="51"/>
      <c r="M147" s="51"/>
      <c r="N147" s="51"/>
      <c r="O147" s="51"/>
      <c r="P147" s="51"/>
      <c r="Q147" s="51"/>
      <c r="R147" s="51"/>
      <c r="S147" s="51"/>
      <c r="T147" s="51"/>
      <c r="U147" s="51"/>
      <c r="V147" s="51"/>
      <c r="W147" s="51"/>
      <c r="X147" s="51"/>
      <c r="Y147" s="51"/>
      <c r="Z147" s="51"/>
    </row>
    <row r="148" spans="1:26" ht="15.75" hidden="1" customHeight="1" outlineLevel="1" x14ac:dyDescent="0.25">
      <c r="A148" s="83"/>
      <c r="B148" s="84"/>
      <c r="C148" s="85"/>
      <c r="D148" s="85"/>
      <c r="E148" s="85"/>
      <c r="F148" s="85"/>
      <c r="G148" s="86" t="str">
        <f t="shared" ref="G148:G150" si="26">IF(C148=0,"",D148/C148)</f>
        <v/>
      </c>
      <c r="H148" s="87" t="str">
        <f t="shared" ref="H148:H150" si="27">IF(D148=0,"",F148/D148)</f>
        <v/>
      </c>
      <c r="I148" s="340"/>
      <c r="J148" s="51"/>
      <c r="K148" s="51"/>
      <c r="L148" s="51"/>
      <c r="M148" s="51"/>
      <c r="N148" s="51"/>
      <c r="O148" s="51"/>
      <c r="P148" s="51"/>
      <c r="Q148" s="51"/>
      <c r="R148" s="51"/>
      <c r="S148" s="51"/>
      <c r="T148" s="51"/>
      <c r="U148" s="51"/>
      <c r="V148" s="51"/>
      <c r="W148" s="51"/>
      <c r="X148" s="51"/>
      <c r="Y148" s="51"/>
      <c r="Z148" s="51"/>
    </row>
    <row r="149" spans="1:26" ht="15.75" hidden="1" customHeight="1" outlineLevel="1" x14ac:dyDescent="0.25">
      <c r="A149" s="83"/>
      <c r="B149" s="84"/>
      <c r="C149" s="85"/>
      <c r="D149" s="85"/>
      <c r="E149" s="85"/>
      <c r="F149" s="85"/>
      <c r="G149" s="86" t="str">
        <f t="shared" si="26"/>
        <v/>
      </c>
      <c r="H149" s="87" t="str">
        <f t="shared" si="27"/>
        <v/>
      </c>
      <c r="I149" s="340"/>
      <c r="J149" s="51"/>
      <c r="K149" s="51"/>
      <c r="L149" s="51"/>
      <c r="M149" s="51"/>
      <c r="N149" s="51"/>
      <c r="O149" s="51"/>
      <c r="P149" s="51"/>
      <c r="Q149" s="51"/>
      <c r="R149" s="51"/>
      <c r="S149" s="51"/>
      <c r="T149" s="51"/>
      <c r="U149" s="51"/>
      <c r="V149" s="51"/>
      <c r="W149" s="51"/>
      <c r="X149" s="51"/>
      <c r="Y149" s="51"/>
      <c r="Z149" s="51"/>
    </row>
    <row r="150" spans="1:26" ht="15.75" hidden="1" customHeight="1" outlineLevel="1" x14ac:dyDescent="0.25">
      <c r="A150" s="92" t="s">
        <v>139</v>
      </c>
      <c r="B150" s="84">
        <f t="shared" ref="B150:F150" si="28">SUM(B136:B149)</f>
        <v>0</v>
      </c>
      <c r="C150" s="85">
        <f t="shared" si="28"/>
        <v>0</v>
      </c>
      <c r="D150" s="85">
        <f t="shared" si="28"/>
        <v>0</v>
      </c>
      <c r="E150" s="85">
        <f t="shared" si="28"/>
        <v>0</v>
      </c>
      <c r="F150" s="85">
        <f t="shared" si="28"/>
        <v>0</v>
      </c>
      <c r="G150" s="86" t="str">
        <f t="shared" si="26"/>
        <v/>
      </c>
      <c r="H150" s="87" t="str">
        <f t="shared" si="27"/>
        <v/>
      </c>
      <c r="I150" s="340"/>
      <c r="J150" s="51"/>
      <c r="K150" s="51"/>
      <c r="L150" s="51"/>
      <c r="M150" s="51"/>
      <c r="N150" s="51"/>
      <c r="O150" s="51"/>
      <c r="P150" s="51"/>
      <c r="Q150" s="51"/>
      <c r="R150" s="51"/>
      <c r="S150" s="51"/>
      <c r="T150" s="51"/>
      <c r="U150" s="51"/>
      <c r="V150" s="51"/>
      <c r="W150" s="51"/>
      <c r="X150" s="51"/>
      <c r="Y150" s="51"/>
      <c r="Z150" s="51"/>
    </row>
    <row r="151" spans="1:26" ht="15.75" hidden="1" customHeight="1" outlineLevel="1" x14ac:dyDescent="0.25">
      <c r="A151" s="395"/>
      <c r="B151" s="396"/>
      <c r="C151" s="396"/>
      <c r="D151" s="396"/>
      <c r="E151" s="396"/>
      <c r="F151" s="396"/>
      <c r="G151" s="396"/>
      <c r="H151" s="396"/>
      <c r="I151" s="396"/>
      <c r="J151" s="51"/>
      <c r="K151" s="51"/>
      <c r="L151" s="51"/>
      <c r="M151" s="51"/>
      <c r="N151" s="51"/>
      <c r="O151" s="51"/>
      <c r="P151" s="51"/>
      <c r="Q151" s="51"/>
      <c r="R151" s="51"/>
      <c r="S151" s="51"/>
      <c r="T151" s="51"/>
      <c r="U151" s="51"/>
      <c r="V151" s="51"/>
      <c r="W151" s="51"/>
      <c r="X151" s="51"/>
      <c r="Y151" s="51"/>
      <c r="Z151" s="51"/>
    </row>
    <row r="152" spans="1:26" ht="15.75" hidden="1" customHeight="1" outlineLevel="1" x14ac:dyDescent="0.25">
      <c r="A152" s="6" t="s">
        <v>140</v>
      </c>
      <c r="B152" s="6" t="s">
        <v>141</v>
      </c>
      <c r="C152" s="6" t="s">
        <v>142</v>
      </c>
      <c r="D152" s="6" t="s">
        <v>143</v>
      </c>
      <c r="E152" s="6" t="s">
        <v>144</v>
      </c>
      <c r="F152" s="6" t="s">
        <v>145</v>
      </c>
      <c r="G152" s="6" t="s">
        <v>146</v>
      </c>
      <c r="H152" s="6" t="s">
        <v>147</v>
      </c>
      <c r="I152" s="6" t="s">
        <v>148</v>
      </c>
      <c r="J152" s="51"/>
      <c r="K152" s="51"/>
      <c r="L152" s="51"/>
      <c r="M152" s="51"/>
      <c r="N152" s="51"/>
      <c r="O152" s="51"/>
      <c r="P152" s="51"/>
      <c r="Q152" s="51"/>
      <c r="R152" s="51"/>
      <c r="S152" s="51"/>
      <c r="T152" s="51"/>
      <c r="U152" s="51"/>
      <c r="V152" s="51"/>
      <c r="W152" s="51"/>
      <c r="X152" s="51"/>
      <c r="Y152" s="51"/>
      <c r="Z152" s="51"/>
    </row>
    <row r="153" spans="1:26" ht="15.75" hidden="1" customHeight="1" outlineLevel="1" x14ac:dyDescent="0.25">
      <c r="A153" s="102" t="s">
        <v>154</v>
      </c>
      <c r="B153" s="94">
        <v>0</v>
      </c>
      <c r="C153" s="85">
        <v>0</v>
      </c>
      <c r="D153" s="94">
        <v>0</v>
      </c>
      <c r="E153" s="85">
        <v>0</v>
      </c>
      <c r="F153" s="94">
        <v>0</v>
      </c>
      <c r="G153" s="85">
        <v>0</v>
      </c>
      <c r="H153" s="94">
        <v>0</v>
      </c>
      <c r="I153" s="85">
        <v>0</v>
      </c>
      <c r="J153" s="51"/>
      <c r="K153" s="51"/>
      <c r="L153" s="51"/>
      <c r="M153" s="51"/>
      <c r="N153" s="51"/>
      <c r="O153" s="51"/>
      <c r="P153" s="51"/>
      <c r="Q153" s="51"/>
      <c r="R153" s="51"/>
      <c r="S153" s="51"/>
      <c r="T153" s="51"/>
      <c r="U153" s="51"/>
      <c r="V153" s="51"/>
      <c r="W153" s="51"/>
      <c r="X153" s="51"/>
      <c r="Y153" s="51"/>
      <c r="Z153" s="51"/>
    </row>
    <row r="154" spans="1:26" ht="15.75" hidden="1" customHeight="1" outlineLevel="1" x14ac:dyDescent="0.25">
      <c r="A154" s="93"/>
      <c r="B154" s="86">
        <f>B153/P139</f>
        <v>0</v>
      </c>
      <c r="C154" s="87">
        <f>C153/P140</f>
        <v>0</v>
      </c>
      <c r="D154" s="95">
        <f>D153/O139</f>
        <v>0</v>
      </c>
      <c r="E154" s="87">
        <f>E153/O140</f>
        <v>0</v>
      </c>
      <c r="F154" s="95">
        <f>F153/N139</f>
        <v>0</v>
      </c>
      <c r="G154" s="87">
        <f>G153/N140</f>
        <v>0</v>
      </c>
      <c r="H154" s="95">
        <f>H153/M139</f>
        <v>0</v>
      </c>
      <c r="I154" s="87">
        <f>I153/M140</f>
        <v>0</v>
      </c>
      <c r="J154" s="51"/>
      <c r="K154" s="51"/>
      <c r="L154" s="51"/>
      <c r="M154" s="51"/>
      <c r="N154" s="51"/>
      <c r="O154" s="51"/>
      <c r="P154" s="51"/>
      <c r="Q154" s="51"/>
      <c r="R154" s="51"/>
      <c r="S154" s="51"/>
      <c r="T154" s="51"/>
      <c r="U154" s="51"/>
      <c r="V154" s="51"/>
      <c r="W154" s="51"/>
      <c r="X154" s="51"/>
      <c r="Y154" s="51"/>
      <c r="Z154" s="51"/>
    </row>
    <row r="155" spans="1:26" ht="15.75" hidden="1" customHeight="1" outlineLevel="1" x14ac:dyDescent="0.25">
      <c r="A155" s="102" t="s">
        <v>154</v>
      </c>
      <c r="B155" s="94">
        <v>0</v>
      </c>
      <c r="C155" s="85">
        <v>0</v>
      </c>
      <c r="D155" s="94">
        <v>0</v>
      </c>
      <c r="E155" s="85">
        <v>0</v>
      </c>
      <c r="F155" s="94">
        <v>0</v>
      </c>
      <c r="G155" s="85">
        <v>0</v>
      </c>
      <c r="H155" s="94">
        <v>0</v>
      </c>
      <c r="I155" s="85">
        <v>0</v>
      </c>
      <c r="J155" s="51"/>
      <c r="K155" s="51"/>
      <c r="L155" s="51"/>
      <c r="M155" s="51"/>
      <c r="N155" s="51"/>
      <c r="O155" s="51"/>
      <c r="P155" s="51"/>
      <c r="Q155" s="51"/>
      <c r="R155" s="51"/>
      <c r="S155" s="51"/>
      <c r="T155" s="51"/>
      <c r="U155" s="51"/>
      <c r="V155" s="51"/>
      <c r="W155" s="51"/>
      <c r="X155" s="51"/>
      <c r="Y155" s="51"/>
      <c r="Z155" s="51"/>
    </row>
    <row r="156" spans="1:26" ht="15.75" hidden="1" customHeight="1" outlineLevel="1" x14ac:dyDescent="0.25">
      <c r="A156" s="93"/>
      <c r="B156" s="86">
        <f>B155/P139</f>
        <v>0</v>
      </c>
      <c r="C156" s="87">
        <f>C155/P140</f>
        <v>0</v>
      </c>
      <c r="D156" s="95">
        <f>D155/O139</f>
        <v>0</v>
      </c>
      <c r="E156" s="87">
        <f>E155/O140</f>
        <v>0</v>
      </c>
      <c r="F156" s="95">
        <f>F155/N139</f>
        <v>0</v>
      </c>
      <c r="G156" s="87">
        <f>G155/N140</f>
        <v>0</v>
      </c>
      <c r="H156" s="95">
        <f>H155/M139</f>
        <v>0</v>
      </c>
      <c r="I156" s="87">
        <f>I155/M140</f>
        <v>0</v>
      </c>
      <c r="J156" s="51"/>
      <c r="K156" s="51"/>
      <c r="L156" s="51"/>
      <c r="M156" s="51"/>
      <c r="N156" s="51"/>
      <c r="O156" s="51"/>
      <c r="P156" s="51"/>
      <c r="Q156" s="51"/>
      <c r="R156" s="51"/>
      <c r="S156" s="51"/>
      <c r="T156" s="51"/>
      <c r="U156" s="51"/>
      <c r="V156" s="51"/>
      <c r="W156" s="51"/>
      <c r="X156" s="51"/>
      <c r="Y156" s="51"/>
      <c r="Z156" s="51"/>
    </row>
    <row r="157" spans="1:26" ht="15.75" hidden="1" customHeight="1" outlineLevel="1" x14ac:dyDescent="0.25">
      <c r="A157" s="102" t="s">
        <v>154</v>
      </c>
      <c r="B157" s="94">
        <v>0</v>
      </c>
      <c r="C157" s="85">
        <v>0</v>
      </c>
      <c r="D157" s="94">
        <v>0</v>
      </c>
      <c r="E157" s="85">
        <v>0</v>
      </c>
      <c r="F157" s="94">
        <v>0</v>
      </c>
      <c r="G157" s="85">
        <v>0</v>
      </c>
      <c r="H157" s="94">
        <v>0</v>
      </c>
      <c r="I157" s="85">
        <v>0</v>
      </c>
      <c r="J157" s="51"/>
      <c r="K157" s="51"/>
      <c r="L157" s="51"/>
      <c r="M157" s="51"/>
      <c r="N157" s="51"/>
      <c r="O157" s="51"/>
      <c r="P157" s="51"/>
      <c r="Q157" s="51"/>
      <c r="R157" s="51"/>
      <c r="S157" s="51"/>
      <c r="T157" s="51"/>
      <c r="U157" s="51"/>
      <c r="V157" s="51"/>
      <c r="W157" s="51"/>
      <c r="X157" s="51"/>
      <c r="Y157" s="51"/>
      <c r="Z157" s="51"/>
    </row>
    <row r="158" spans="1:26" ht="15.75" hidden="1" customHeight="1" outlineLevel="1" x14ac:dyDescent="0.25">
      <c r="A158" s="93"/>
      <c r="B158" s="96">
        <f>B157/P139</f>
        <v>0</v>
      </c>
      <c r="C158" s="97">
        <f>C157/P140</f>
        <v>0</v>
      </c>
      <c r="D158" s="97">
        <f>D157/O139</f>
        <v>0</v>
      </c>
      <c r="E158" s="97">
        <f>E157/O140</f>
        <v>0</v>
      </c>
      <c r="F158" s="98">
        <f>F157/N139</f>
        <v>0</v>
      </c>
      <c r="G158" s="98">
        <f>G157/N140</f>
        <v>0</v>
      </c>
      <c r="H158" s="97">
        <f>H157/M139</f>
        <v>0</v>
      </c>
      <c r="I158" s="97">
        <f>I157/M140</f>
        <v>0</v>
      </c>
      <c r="J158" s="51"/>
      <c r="K158" s="51"/>
      <c r="L158" s="51"/>
      <c r="M158" s="51"/>
      <c r="N158" s="51"/>
      <c r="O158" s="51"/>
      <c r="P158" s="51"/>
      <c r="Q158" s="51"/>
      <c r="R158" s="51"/>
      <c r="S158" s="51"/>
      <c r="T158" s="51"/>
      <c r="U158" s="51"/>
      <c r="V158" s="51"/>
      <c r="W158" s="51"/>
      <c r="X158" s="51"/>
      <c r="Y158" s="51"/>
      <c r="Z158" s="51"/>
    </row>
    <row r="159" spans="1:26" ht="15.75" hidden="1" customHeight="1" outlineLevel="1" x14ac:dyDescent="0.25">
      <c r="A159" s="102" t="s">
        <v>154</v>
      </c>
      <c r="B159" s="94">
        <v>0</v>
      </c>
      <c r="C159" s="85">
        <v>0</v>
      </c>
      <c r="D159" s="94">
        <v>0</v>
      </c>
      <c r="E159" s="85">
        <v>0</v>
      </c>
      <c r="F159" s="94">
        <v>0</v>
      </c>
      <c r="G159" s="85">
        <v>0</v>
      </c>
      <c r="H159" s="94">
        <v>0</v>
      </c>
      <c r="I159" s="85">
        <v>0</v>
      </c>
      <c r="J159" s="51"/>
      <c r="K159" s="51"/>
      <c r="L159" s="51"/>
      <c r="M159" s="51"/>
      <c r="N159" s="51"/>
      <c r="O159" s="51"/>
      <c r="P159" s="51"/>
      <c r="Q159" s="51"/>
      <c r="R159" s="51"/>
      <c r="S159" s="51"/>
      <c r="T159" s="51"/>
      <c r="U159" s="51"/>
      <c r="V159" s="51"/>
      <c r="W159" s="51"/>
      <c r="X159" s="51"/>
      <c r="Y159" s="51"/>
      <c r="Z159" s="51"/>
    </row>
    <row r="160" spans="1:26" ht="15.75" hidden="1" customHeight="1" outlineLevel="1" x14ac:dyDescent="0.25">
      <c r="A160" s="93"/>
      <c r="B160" s="96">
        <f>B159/P139</f>
        <v>0</v>
      </c>
      <c r="C160" s="97">
        <f>C159/P140</f>
        <v>0</v>
      </c>
      <c r="D160" s="97">
        <f>D159/O139</f>
        <v>0</v>
      </c>
      <c r="E160" s="97">
        <f>E159/O140</f>
        <v>0</v>
      </c>
      <c r="F160" s="98">
        <f>F159/N139</f>
        <v>0</v>
      </c>
      <c r="G160" s="98">
        <f>G159/N140</f>
        <v>0</v>
      </c>
      <c r="H160" s="97">
        <f>H159/M139</f>
        <v>0</v>
      </c>
      <c r="I160" s="97">
        <f>I159/M140</f>
        <v>0</v>
      </c>
      <c r="J160" s="51"/>
      <c r="K160" s="51"/>
      <c r="L160" s="51"/>
      <c r="M160" s="51"/>
      <c r="N160" s="51"/>
      <c r="O160" s="51"/>
      <c r="P160" s="51"/>
      <c r="Q160" s="51"/>
      <c r="R160" s="51"/>
      <c r="S160" s="51"/>
      <c r="T160" s="51"/>
      <c r="U160" s="51"/>
      <c r="V160" s="51"/>
      <c r="W160" s="51"/>
      <c r="X160" s="51"/>
      <c r="Y160" s="51"/>
      <c r="Z160" s="51"/>
    </row>
    <row r="161" spans="1:26" ht="15.75" hidden="1" customHeight="1" outlineLevel="1" x14ac:dyDescent="0.25">
      <c r="A161" s="102" t="s">
        <v>154</v>
      </c>
      <c r="B161" s="94"/>
      <c r="C161" s="85"/>
      <c r="D161" s="94"/>
      <c r="E161" s="85"/>
      <c r="F161" s="94"/>
      <c r="G161" s="85"/>
      <c r="H161" s="94"/>
      <c r="I161" s="85"/>
      <c r="J161" s="51"/>
      <c r="K161" s="51"/>
      <c r="L161" s="51"/>
      <c r="M161" s="51"/>
      <c r="N161" s="51"/>
      <c r="O161" s="51"/>
      <c r="P161" s="51"/>
      <c r="Q161" s="51"/>
      <c r="R161" s="51"/>
      <c r="S161" s="51"/>
      <c r="T161" s="51"/>
      <c r="U161" s="51"/>
      <c r="V161" s="51"/>
      <c r="W161" s="51"/>
      <c r="X161" s="51"/>
      <c r="Y161" s="51"/>
      <c r="Z161" s="51"/>
    </row>
    <row r="162" spans="1:26" ht="15.75" hidden="1" customHeight="1" outlineLevel="1" x14ac:dyDescent="0.25">
      <c r="A162" s="93"/>
      <c r="B162" s="99">
        <f>B161/P139</f>
        <v>0</v>
      </c>
      <c r="C162" s="100">
        <f>C161/P140</f>
        <v>0</v>
      </c>
      <c r="D162" s="100">
        <f>D161/O139</f>
        <v>0</v>
      </c>
      <c r="E162" s="100">
        <f>E161/O140</f>
        <v>0</v>
      </c>
      <c r="F162" s="100">
        <f>F161/N139</f>
        <v>0</v>
      </c>
      <c r="G162" s="100">
        <f>G161/N140</f>
        <v>0</v>
      </c>
      <c r="H162" s="100">
        <f>H161/M139</f>
        <v>0</v>
      </c>
      <c r="I162" s="100">
        <f>I161/M140</f>
        <v>0</v>
      </c>
      <c r="J162" s="51"/>
      <c r="K162" s="51"/>
      <c r="L162" s="51"/>
      <c r="M162" s="51"/>
      <c r="N162" s="51"/>
      <c r="O162" s="51"/>
      <c r="P162" s="51"/>
      <c r="Q162" s="51"/>
      <c r="R162" s="51"/>
      <c r="S162" s="51"/>
      <c r="T162" s="51"/>
      <c r="U162" s="51"/>
      <c r="V162" s="51"/>
      <c r="W162" s="51"/>
      <c r="X162" s="51"/>
      <c r="Y162" s="51"/>
      <c r="Z162" s="51"/>
    </row>
    <row r="163" spans="1:26" ht="15.75" hidden="1" customHeight="1" outlineLevel="1" x14ac:dyDescent="0.25">
      <c r="A163" s="397" t="s">
        <v>139</v>
      </c>
      <c r="B163" s="94">
        <f t="shared" ref="B163:I163" si="29">SUM(B153,B155,B157,B159,B161)</f>
        <v>0</v>
      </c>
      <c r="C163" s="85">
        <f t="shared" si="29"/>
        <v>0</v>
      </c>
      <c r="D163" s="94">
        <f t="shared" si="29"/>
        <v>0</v>
      </c>
      <c r="E163" s="85">
        <f t="shared" si="29"/>
        <v>0</v>
      </c>
      <c r="F163" s="94">
        <f t="shared" si="29"/>
        <v>0</v>
      </c>
      <c r="G163" s="85">
        <f t="shared" si="29"/>
        <v>0</v>
      </c>
      <c r="H163" s="94">
        <f t="shared" si="29"/>
        <v>0</v>
      </c>
      <c r="I163" s="85">
        <f t="shared" si="29"/>
        <v>0</v>
      </c>
      <c r="J163" s="51"/>
      <c r="K163" s="51"/>
      <c r="L163" s="51"/>
      <c r="M163" s="51"/>
      <c r="N163" s="51"/>
      <c r="O163" s="51"/>
      <c r="P163" s="51"/>
      <c r="Q163" s="51"/>
      <c r="R163" s="51"/>
      <c r="S163" s="51"/>
      <c r="T163" s="51"/>
      <c r="U163" s="51"/>
      <c r="V163" s="51"/>
      <c r="W163" s="51"/>
      <c r="X163" s="51"/>
      <c r="Y163" s="51"/>
      <c r="Z163" s="51"/>
    </row>
    <row r="164" spans="1:26" ht="15.75" hidden="1" customHeight="1" outlineLevel="1" x14ac:dyDescent="0.25">
      <c r="A164" s="398"/>
      <c r="B164" s="101">
        <f>B163/P139</f>
        <v>0</v>
      </c>
      <c r="C164" s="101">
        <f>C163/P138</f>
        <v>0</v>
      </c>
      <c r="D164" s="101">
        <f>D163/O137</f>
        <v>0</v>
      </c>
      <c r="E164" s="101">
        <f>E163/P138</f>
        <v>0</v>
      </c>
      <c r="F164" s="101">
        <f>F163/N137</f>
        <v>0</v>
      </c>
      <c r="G164" s="101">
        <f>G163/N138</f>
        <v>0</v>
      </c>
      <c r="H164" s="101">
        <f>H163/M137</f>
        <v>0</v>
      </c>
      <c r="I164" s="101">
        <f>I163/M138</f>
        <v>0</v>
      </c>
      <c r="J164" s="51"/>
      <c r="K164" s="51"/>
      <c r="L164" s="51"/>
      <c r="M164" s="51"/>
      <c r="N164" s="51"/>
      <c r="O164" s="51"/>
      <c r="P164" s="51"/>
      <c r="Q164" s="51"/>
      <c r="R164" s="51"/>
      <c r="S164" s="51"/>
      <c r="T164" s="51"/>
      <c r="U164" s="51"/>
      <c r="V164" s="51"/>
      <c r="W164" s="51"/>
      <c r="X164" s="51"/>
      <c r="Y164" s="51"/>
      <c r="Z164" s="51"/>
    </row>
    <row r="165" spans="1:26" ht="15.75" customHeight="1" collapsed="1" x14ac:dyDescent="0.25">
      <c r="A165" s="341"/>
      <c r="B165" s="340"/>
      <c r="C165" s="340"/>
      <c r="D165" s="341"/>
      <c r="E165" s="340"/>
      <c r="F165" s="340"/>
      <c r="G165" s="341"/>
      <c r="H165" s="340"/>
      <c r="I165" s="340"/>
      <c r="J165" s="51"/>
      <c r="K165" s="51"/>
      <c r="L165" s="51"/>
      <c r="M165" s="51"/>
      <c r="N165" s="51"/>
      <c r="O165" s="51"/>
      <c r="P165" s="51"/>
      <c r="Q165" s="51"/>
      <c r="R165" s="51"/>
      <c r="S165" s="51"/>
      <c r="T165" s="51"/>
      <c r="U165" s="51"/>
      <c r="V165" s="51"/>
      <c r="W165" s="51"/>
      <c r="X165" s="51"/>
      <c r="Y165" s="51"/>
      <c r="Z165" s="51"/>
    </row>
    <row r="166" spans="1:26" ht="15.75" customHeight="1" x14ac:dyDescent="0.25">
      <c r="A166" s="399" t="s">
        <v>7</v>
      </c>
      <c r="B166" s="373"/>
      <c r="C166" s="373"/>
      <c r="D166" s="373"/>
      <c r="E166" s="373"/>
      <c r="F166" s="373"/>
      <c r="G166" s="373"/>
      <c r="H166" s="373"/>
      <c r="I166" s="373"/>
      <c r="J166" s="81"/>
      <c r="K166" s="51"/>
      <c r="L166" s="51"/>
      <c r="M166" s="51"/>
      <c r="N166" s="51"/>
      <c r="O166" s="51"/>
      <c r="P166" s="51"/>
      <c r="Q166" s="51"/>
      <c r="R166" s="51"/>
      <c r="S166" s="51"/>
      <c r="T166" s="51"/>
      <c r="U166" s="51"/>
      <c r="V166" s="51"/>
      <c r="W166" s="51"/>
      <c r="X166" s="51"/>
      <c r="Y166" s="51"/>
      <c r="Z166" s="51"/>
    </row>
    <row r="167" spans="1:26" ht="15.75" customHeight="1" x14ac:dyDescent="0.4">
      <c r="A167" s="374"/>
      <c r="B167" s="340"/>
      <c r="C167" s="340"/>
      <c r="D167" s="340"/>
      <c r="E167" s="340"/>
      <c r="F167" s="340"/>
      <c r="G167" s="340"/>
      <c r="H167" s="340"/>
      <c r="I167" s="340"/>
      <c r="J167" s="81"/>
      <c r="K167" s="51"/>
      <c r="L167" s="51"/>
      <c r="M167" s="51"/>
      <c r="N167" s="82"/>
      <c r="O167" s="82"/>
      <c r="P167" s="51"/>
      <c r="Q167" s="51"/>
      <c r="R167" s="51"/>
      <c r="S167" s="51"/>
      <c r="T167" s="51"/>
      <c r="U167" s="51"/>
      <c r="V167" s="51"/>
      <c r="W167" s="51"/>
      <c r="X167" s="51"/>
      <c r="Y167" s="51"/>
      <c r="Z167" s="51"/>
    </row>
    <row r="168" spans="1:26" ht="15.75" hidden="1" customHeight="1" outlineLevel="1" x14ac:dyDescent="0.25">
      <c r="A168" s="6" t="s">
        <v>124</v>
      </c>
      <c r="B168" s="6" t="s">
        <v>125</v>
      </c>
      <c r="C168" s="6" t="s">
        <v>126</v>
      </c>
      <c r="D168" s="6" t="s">
        <v>127</v>
      </c>
      <c r="E168" s="6" t="s">
        <v>128</v>
      </c>
      <c r="F168" s="6" t="s">
        <v>129</v>
      </c>
      <c r="G168" s="6" t="s">
        <v>130</v>
      </c>
      <c r="H168" s="6" t="s">
        <v>131</v>
      </c>
      <c r="I168" s="400"/>
      <c r="J168" s="51"/>
      <c r="K168" s="51"/>
      <c r="L168" s="51"/>
      <c r="M168" s="51"/>
      <c r="N168" s="51"/>
      <c r="O168" s="51"/>
      <c r="P168" s="51"/>
      <c r="Q168" s="51"/>
      <c r="R168" s="51"/>
      <c r="S168" s="51"/>
      <c r="T168" s="51"/>
      <c r="U168" s="51"/>
      <c r="V168" s="51"/>
      <c r="W168" s="51"/>
      <c r="X168" s="51"/>
      <c r="Y168" s="51"/>
      <c r="Z168" s="51"/>
    </row>
    <row r="169" spans="1:26" ht="15.75" hidden="1" customHeight="1" outlineLevel="1" x14ac:dyDescent="0.25">
      <c r="A169" s="83"/>
      <c r="B169" s="84"/>
      <c r="C169" s="85"/>
      <c r="D169" s="85"/>
      <c r="E169" s="85"/>
      <c r="F169" s="85"/>
      <c r="G169" s="86" t="str">
        <f t="shared" ref="G169:G176" si="30">IF(C169=0,"",D169/C169)</f>
        <v/>
      </c>
      <c r="H169" s="87" t="str">
        <f t="shared" ref="H169:H176" si="31">IF(D169=0,"",F169/D169)</f>
        <v/>
      </c>
      <c r="I169" s="340"/>
      <c r="J169" s="51"/>
      <c r="K169" s="6" t="s">
        <v>158</v>
      </c>
      <c r="L169" s="6" t="s">
        <v>133</v>
      </c>
      <c r="M169" s="6" t="s">
        <v>87</v>
      </c>
      <c r="N169" s="6" t="s">
        <v>86</v>
      </c>
      <c r="O169" s="6" t="s">
        <v>84</v>
      </c>
      <c r="P169" s="6" t="s">
        <v>83</v>
      </c>
      <c r="Q169" s="6" t="s">
        <v>114</v>
      </c>
      <c r="R169" s="6" t="s">
        <v>134</v>
      </c>
      <c r="S169" s="51"/>
      <c r="T169" s="51"/>
      <c r="U169" s="51"/>
      <c r="V169" s="51"/>
      <c r="W169" s="51"/>
      <c r="X169" s="51"/>
      <c r="Y169" s="51"/>
      <c r="Z169" s="51"/>
    </row>
    <row r="170" spans="1:26" ht="15.75" hidden="1" customHeight="1" outlineLevel="1" x14ac:dyDescent="0.25">
      <c r="A170" s="83"/>
      <c r="B170" s="84"/>
      <c r="C170" s="85"/>
      <c r="D170" s="85"/>
      <c r="E170" s="85"/>
      <c r="F170" s="85"/>
      <c r="G170" s="86" t="str">
        <f t="shared" si="30"/>
        <v/>
      </c>
      <c r="H170" s="87" t="str">
        <f t="shared" si="31"/>
        <v/>
      </c>
      <c r="I170" s="340"/>
      <c r="J170" s="51"/>
      <c r="K170" s="88" t="s">
        <v>135</v>
      </c>
      <c r="L170" s="401">
        <v>10</v>
      </c>
      <c r="M170" s="89">
        <v>1</v>
      </c>
      <c r="N170" s="89">
        <v>1</v>
      </c>
      <c r="O170" s="89">
        <v>1</v>
      </c>
      <c r="P170" s="89">
        <v>1</v>
      </c>
      <c r="Q170" s="89">
        <v>1</v>
      </c>
      <c r="R170" s="402">
        <v>1</v>
      </c>
      <c r="S170" s="51"/>
      <c r="T170" s="51"/>
      <c r="U170" s="51"/>
      <c r="V170" s="51"/>
      <c r="W170" s="51"/>
      <c r="X170" s="51"/>
      <c r="Y170" s="51"/>
      <c r="Z170" s="51"/>
    </row>
    <row r="171" spans="1:26" ht="15.75" hidden="1" customHeight="1" outlineLevel="1" x14ac:dyDescent="0.25">
      <c r="A171" s="83"/>
      <c r="B171" s="84"/>
      <c r="C171" s="85"/>
      <c r="D171" s="85"/>
      <c r="E171" s="85"/>
      <c r="F171" s="85"/>
      <c r="G171" s="86" t="str">
        <f t="shared" si="30"/>
        <v/>
      </c>
      <c r="H171" s="87" t="str">
        <f t="shared" si="31"/>
        <v/>
      </c>
      <c r="I171" s="340"/>
      <c r="J171" s="51"/>
      <c r="K171" s="88" t="s">
        <v>136</v>
      </c>
      <c r="L171" s="388"/>
      <c r="M171" s="89">
        <v>1</v>
      </c>
      <c r="N171" s="89">
        <v>1</v>
      </c>
      <c r="O171" s="89">
        <v>1</v>
      </c>
      <c r="P171" s="89">
        <v>1</v>
      </c>
      <c r="Q171" s="89">
        <v>1</v>
      </c>
      <c r="R171" s="388"/>
      <c r="S171" s="51"/>
      <c r="T171" s="51"/>
      <c r="U171" s="51"/>
      <c r="V171" s="51"/>
      <c r="W171" s="51"/>
      <c r="X171" s="51"/>
      <c r="Y171" s="51"/>
      <c r="Z171" s="51"/>
    </row>
    <row r="172" spans="1:26" ht="15.75" hidden="1" customHeight="1" outlineLevel="1" x14ac:dyDescent="0.25">
      <c r="A172" s="83"/>
      <c r="B172" s="84"/>
      <c r="C172" s="85"/>
      <c r="D172" s="85"/>
      <c r="E172" s="85"/>
      <c r="F172" s="85"/>
      <c r="G172" s="86" t="str">
        <f t="shared" si="30"/>
        <v/>
      </c>
      <c r="H172" s="87" t="str">
        <f t="shared" si="31"/>
        <v/>
      </c>
      <c r="I172" s="340"/>
      <c r="J172" s="51"/>
      <c r="K172" s="90" t="s">
        <v>137</v>
      </c>
      <c r="L172" s="403">
        <v>10</v>
      </c>
      <c r="M172" s="91">
        <v>1</v>
      </c>
      <c r="N172" s="91">
        <v>1</v>
      </c>
      <c r="O172" s="91">
        <v>1</v>
      </c>
      <c r="P172" s="91">
        <v>1</v>
      </c>
      <c r="Q172" s="91">
        <v>1</v>
      </c>
      <c r="R172" s="404">
        <v>1</v>
      </c>
      <c r="S172" s="51"/>
      <c r="T172" s="51"/>
      <c r="U172" s="51"/>
      <c r="V172" s="51"/>
      <c r="W172" s="51"/>
      <c r="X172" s="51"/>
      <c r="Y172" s="51"/>
      <c r="Z172" s="51"/>
    </row>
    <row r="173" spans="1:26" ht="15.75" hidden="1" customHeight="1" outlineLevel="1" x14ac:dyDescent="0.25">
      <c r="A173" s="83"/>
      <c r="B173" s="84"/>
      <c r="C173" s="85"/>
      <c r="D173" s="85"/>
      <c r="E173" s="85"/>
      <c r="F173" s="85"/>
      <c r="G173" s="86" t="str">
        <f t="shared" si="30"/>
        <v/>
      </c>
      <c r="H173" s="87" t="str">
        <f t="shared" si="31"/>
        <v/>
      </c>
      <c r="I173" s="340"/>
      <c r="J173" s="51"/>
      <c r="K173" s="90" t="s">
        <v>138</v>
      </c>
      <c r="L173" s="388"/>
      <c r="M173" s="91">
        <v>1</v>
      </c>
      <c r="N173" s="91">
        <v>1</v>
      </c>
      <c r="O173" s="91">
        <v>1</v>
      </c>
      <c r="P173" s="91">
        <v>1</v>
      </c>
      <c r="Q173" s="91">
        <v>1</v>
      </c>
      <c r="R173" s="388"/>
      <c r="S173" s="51"/>
      <c r="T173" s="51"/>
      <c r="U173" s="51"/>
      <c r="V173" s="51"/>
      <c r="W173" s="51"/>
      <c r="X173" s="51"/>
      <c r="Y173" s="51"/>
      <c r="Z173" s="51"/>
    </row>
    <row r="174" spans="1:26" ht="15.75" hidden="1" customHeight="1" outlineLevel="1" x14ac:dyDescent="0.25">
      <c r="A174" s="83"/>
      <c r="B174" s="84"/>
      <c r="C174" s="85"/>
      <c r="D174" s="85"/>
      <c r="E174" s="85"/>
      <c r="F174" s="85"/>
      <c r="G174" s="86" t="str">
        <f t="shared" si="30"/>
        <v/>
      </c>
      <c r="H174" s="87" t="str">
        <f t="shared" si="31"/>
        <v/>
      </c>
      <c r="I174" s="340"/>
      <c r="J174" s="51"/>
      <c r="K174" s="51"/>
      <c r="L174" s="51"/>
      <c r="M174" s="51"/>
      <c r="N174" s="51"/>
      <c r="O174" s="51"/>
      <c r="P174" s="51"/>
      <c r="Q174" s="51"/>
      <c r="R174" s="51"/>
      <c r="S174" s="51"/>
      <c r="T174" s="51"/>
      <c r="U174" s="51"/>
      <c r="V174" s="51"/>
      <c r="W174" s="51"/>
      <c r="X174" s="51"/>
      <c r="Y174" s="51"/>
      <c r="Z174" s="51"/>
    </row>
    <row r="175" spans="1:26" ht="15.75" hidden="1" customHeight="1" outlineLevel="1" x14ac:dyDescent="0.25">
      <c r="A175" s="83"/>
      <c r="B175" s="84"/>
      <c r="C175" s="85"/>
      <c r="D175" s="85"/>
      <c r="E175" s="85"/>
      <c r="F175" s="85"/>
      <c r="G175" s="86" t="str">
        <f t="shared" si="30"/>
        <v/>
      </c>
      <c r="H175" s="87" t="str">
        <f t="shared" si="31"/>
        <v/>
      </c>
      <c r="I175" s="340"/>
      <c r="J175" s="51"/>
      <c r="K175" s="51"/>
      <c r="L175" s="51"/>
      <c r="M175" s="51"/>
      <c r="N175" s="51"/>
      <c r="O175" s="51"/>
      <c r="P175" s="51"/>
      <c r="Q175" s="51"/>
      <c r="R175" s="51"/>
      <c r="S175" s="51"/>
      <c r="T175" s="51"/>
      <c r="U175" s="51"/>
      <c r="V175" s="51"/>
      <c r="W175" s="51"/>
      <c r="X175" s="51"/>
      <c r="Y175" s="51"/>
      <c r="Z175" s="51"/>
    </row>
    <row r="176" spans="1:26" ht="15.75" hidden="1" customHeight="1" outlineLevel="1" x14ac:dyDescent="0.25">
      <c r="A176" s="83"/>
      <c r="B176" s="84"/>
      <c r="C176" s="85"/>
      <c r="D176" s="85"/>
      <c r="E176" s="85"/>
      <c r="F176" s="85"/>
      <c r="G176" s="86" t="str">
        <f t="shared" si="30"/>
        <v/>
      </c>
      <c r="H176" s="87" t="str">
        <f t="shared" si="31"/>
        <v/>
      </c>
      <c r="I176" s="340"/>
      <c r="J176" s="51"/>
      <c r="K176" s="51"/>
      <c r="L176" s="51"/>
      <c r="M176" s="51"/>
      <c r="N176" s="51"/>
      <c r="O176" s="51"/>
      <c r="P176" s="51"/>
      <c r="Q176" s="51"/>
      <c r="R176" s="51"/>
      <c r="S176" s="51"/>
      <c r="T176" s="51"/>
      <c r="U176" s="51"/>
      <c r="V176" s="51"/>
      <c r="W176" s="51"/>
      <c r="X176" s="51"/>
      <c r="Y176" s="51"/>
      <c r="Z176" s="51"/>
    </row>
    <row r="177" spans="1:26" ht="15.75" hidden="1" customHeight="1" outlineLevel="1" x14ac:dyDescent="0.25">
      <c r="A177" s="83"/>
      <c r="B177" s="84"/>
      <c r="C177" s="85"/>
      <c r="D177" s="85"/>
      <c r="E177" s="85"/>
      <c r="F177" s="85"/>
      <c r="G177" s="86"/>
      <c r="H177" s="87"/>
      <c r="I177" s="340"/>
      <c r="J177" s="51"/>
      <c r="K177" s="51"/>
      <c r="L177" s="51"/>
      <c r="M177" s="51"/>
      <c r="N177" s="51"/>
      <c r="O177" s="51"/>
      <c r="P177" s="51"/>
      <c r="Q177" s="51"/>
      <c r="R177" s="51"/>
      <c r="S177" s="51"/>
      <c r="T177" s="51"/>
      <c r="U177" s="51"/>
      <c r="V177" s="51"/>
      <c r="W177" s="51"/>
      <c r="X177" s="51"/>
      <c r="Y177" s="51"/>
      <c r="Z177" s="51"/>
    </row>
    <row r="178" spans="1:26" ht="15.75" hidden="1" customHeight="1" outlineLevel="1" x14ac:dyDescent="0.25">
      <c r="A178" s="83"/>
      <c r="B178" s="84"/>
      <c r="C178" s="85"/>
      <c r="D178" s="85"/>
      <c r="E178" s="85"/>
      <c r="F178" s="85"/>
      <c r="G178" s="86"/>
      <c r="H178" s="87"/>
      <c r="I178" s="340"/>
      <c r="J178" s="51"/>
      <c r="K178" s="51"/>
      <c r="L178" s="51"/>
      <c r="M178" s="51"/>
      <c r="N178" s="51"/>
      <c r="O178" s="51"/>
      <c r="P178" s="51"/>
      <c r="Q178" s="51"/>
      <c r="R178" s="51"/>
      <c r="S178" s="51"/>
      <c r="T178" s="51"/>
      <c r="U178" s="51"/>
      <c r="V178" s="51"/>
      <c r="W178" s="51"/>
      <c r="X178" s="51"/>
      <c r="Y178" s="51"/>
      <c r="Z178" s="51"/>
    </row>
    <row r="179" spans="1:26" ht="15.75" hidden="1" customHeight="1" outlineLevel="1" x14ac:dyDescent="0.25">
      <c r="A179" s="83"/>
      <c r="B179" s="84"/>
      <c r="C179" s="85"/>
      <c r="D179" s="85"/>
      <c r="E179" s="85"/>
      <c r="F179" s="85"/>
      <c r="G179" s="86"/>
      <c r="H179" s="87"/>
      <c r="I179" s="340"/>
      <c r="J179" s="51"/>
      <c r="K179" s="51"/>
      <c r="L179" s="51"/>
      <c r="M179" s="51"/>
      <c r="N179" s="51"/>
      <c r="O179" s="51"/>
      <c r="P179" s="51"/>
      <c r="Q179" s="51"/>
      <c r="R179" s="51"/>
      <c r="S179" s="51"/>
      <c r="T179" s="51"/>
      <c r="U179" s="51"/>
      <c r="V179" s="51"/>
      <c r="W179" s="51"/>
      <c r="X179" s="51"/>
      <c r="Y179" s="51"/>
      <c r="Z179" s="51"/>
    </row>
    <row r="180" spans="1:26" ht="15.75" hidden="1" customHeight="1" outlineLevel="1" x14ac:dyDescent="0.25">
      <c r="A180" s="83"/>
      <c r="B180" s="84"/>
      <c r="C180" s="85"/>
      <c r="D180" s="85"/>
      <c r="E180" s="85"/>
      <c r="F180" s="85"/>
      <c r="G180" s="86"/>
      <c r="H180" s="87"/>
      <c r="I180" s="340"/>
      <c r="J180" s="51"/>
      <c r="K180" s="51"/>
      <c r="L180" s="51"/>
      <c r="M180" s="51"/>
      <c r="N180" s="51"/>
      <c r="O180" s="51"/>
      <c r="P180" s="51"/>
      <c r="Q180" s="51"/>
      <c r="R180" s="51"/>
      <c r="S180" s="51"/>
      <c r="T180" s="51"/>
      <c r="U180" s="51"/>
      <c r="V180" s="51"/>
      <c r="W180" s="51"/>
      <c r="X180" s="51"/>
      <c r="Y180" s="51"/>
      <c r="Z180" s="51"/>
    </row>
    <row r="181" spans="1:26" ht="15.75" hidden="1" customHeight="1" outlineLevel="1" x14ac:dyDescent="0.25">
      <c r="A181" s="83"/>
      <c r="B181" s="84"/>
      <c r="C181" s="85"/>
      <c r="D181" s="85"/>
      <c r="E181" s="85"/>
      <c r="F181" s="85"/>
      <c r="G181" s="86" t="str">
        <f t="shared" ref="G181:G183" si="32">IF(C181=0,"",D181/C181)</f>
        <v/>
      </c>
      <c r="H181" s="87" t="str">
        <f t="shared" ref="H181:H183" si="33">IF(D181=0,"",F181/D181)</f>
        <v/>
      </c>
      <c r="I181" s="340"/>
      <c r="J181" s="51"/>
      <c r="K181" s="51"/>
      <c r="L181" s="51"/>
      <c r="M181" s="51"/>
      <c r="N181" s="51"/>
      <c r="O181" s="51"/>
      <c r="P181" s="51"/>
      <c r="Q181" s="51"/>
      <c r="R181" s="51"/>
      <c r="S181" s="51"/>
      <c r="T181" s="51"/>
      <c r="U181" s="51"/>
      <c r="V181" s="51"/>
      <c r="W181" s="51"/>
      <c r="X181" s="51"/>
      <c r="Y181" s="51"/>
      <c r="Z181" s="51"/>
    </row>
    <row r="182" spans="1:26" ht="15.75" hidden="1" customHeight="1" outlineLevel="1" x14ac:dyDescent="0.25">
      <c r="A182" s="83"/>
      <c r="B182" s="84"/>
      <c r="C182" s="85"/>
      <c r="D182" s="85"/>
      <c r="E182" s="85"/>
      <c r="F182" s="85"/>
      <c r="G182" s="86" t="str">
        <f t="shared" si="32"/>
        <v/>
      </c>
      <c r="H182" s="87" t="str">
        <f t="shared" si="33"/>
        <v/>
      </c>
      <c r="I182" s="340"/>
      <c r="J182" s="51"/>
      <c r="K182" s="51"/>
      <c r="L182" s="51"/>
      <c r="M182" s="51"/>
      <c r="N182" s="51"/>
      <c r="O182" s="51"/>
      <c r="P182" s="51"/>
      <c r="Q182" s="51"/>
      <c r="R182" s="51"/>
      <c r="S182" s="51"/>
      <c r="T182" s="51"/>
      <c r="U182" s="51"/>
      <c r="V182" s="51"/>
      <c r="W182" s="51"/>
      <c r="X182" s="51"/>
      <c r="Y182" s="51"/>
      <c r="Z182" s="51"/>
    </row>
    <row r="183" spans="1:26" ht="15.75" hidden="1" customHeight="1" outlineLevel="1" x14ac:dyDescent="0.25">
      <c r="A183" s="92" t="s">
        <v>139</v>
      </c>
      <c r="B183" s="84">
        <f t="shared" ref="B183:F183" si="34">SUM(B169:B182)</f>
        <v>0</v>
      </c>
      <c r="C183" s="85">
        <f t="shared" si="34"/>
        <v>0</v>
      </c>
      <c r="D183" s="85">
        <f t="shared" si="34"/>
        <v>0</v>
      </c>
      <c r="E183" s="85">
        <f t="shared" si="34"/>
        <v>0</v>
      </c>
      <c r="F183" s="85">
        <f t="shared" si="34"/>
        <v>0</v>
      </c>
      <c r="G183" s="86" t="str">
        <f t="shared" si="32"/>
        <v/>
      </c>
      <c r="H183" s="87" t="str">
        <f t="shared" si="33"/>
        <v/>
      </c>
      <c r="I183" s="340"/>
      <c r="J183" s="51"/>
      <c r="K183" s="51"/>
      <c r="L183" s="51"/>
      <c r="M183" s="51"/>
      <c r="N183" s="51"/>
      <c r="O183" s="51"/>
      <c r="P183" s="51"/>
      <c r="Q183" s="51"/>
      <c r="R183" s="51"/>
      <c r="S183" s="51"/>
      <c r="T183" s="51"/>
      <c r="U183" s="51"/>
      <c r="V183" s="51"/>
      <c r="W183" s="51"/>
      <c r="X183" s="51"/>
      <c r="Y183" s="51"/>
      <c r="Z183" s="51"/>
    </row>
    <row r="184" spans="1:26" ht="15.75" hidden="1" customHeight="1" outlineLevel="1" x14ac:dyDescent="0.25">
      <c r="A184" s="395"/>
      <c r="B184" s="396"/>
      <c r="C184" s="396"/>
      <c r="D184" s="396"/>
      <c r="E184" s="396"/>
      <c r="F184" s="396"/>
      <c r="G184" s="396"/>
      <c r="H184" s="396"/>
      <c r="I184" s="396"/>
      <c r="J184" s="51"/>
      <c r="K184" s="51"/>
      <c r="L184" s="51"/>
      <c r="M184" s="51"/>
      <c r="N184" s="51"/>
      <c r="O184" s="51"/>
      <c r="P184" s="51"/>
      <c r="Q184" s="51"/>
      <c r="R184" s="51"/>
      <c r="S184" s="51"/>
      <c r="T184" s="51"/>
      <c r="U184" s="51"/>
      <c r="V184" s="51"/>
      <c r="W184" s="51"/>
      <c r="X184" s="51"/>
      <c r="Y184" s="51"/>
      <c r="Z184" s="51"/>
    </row>
    <row r="185" spans="1:26" ht="15.75" hidden="1" customHeight="1" outlineLevel="1" x14ac:dyDescent="0.25">
      <c r="A185" s="6" t="s">
        <v>140</v>
      </c>
      <c r="B185" s="6" t="s">
        <v>141</v>
      </c>
      <c r="C185" s="6" t="s">
        <v>142</v>
      </c>
      <c r="D185" s="6" t="s">
        <v>143</v>
      </c>
      <c r="E185" s="6" t="s">
        <v>144</v>
      </c>
      <c r="F185" s="6" t="s">
        <v>145</v>
      </c>
      <c r="G185" s="6" t="s">
        <v>146</v>
      </c>
      <c r="H185" s="6" t="s">
        <v>147</v>
      </c>
      <c r="I185" s="6" t="s">
        <v>148</v>
      </c>
      <c r="J185" s="51"/>
      <c r="K185" s="51"/>
      <c r="L185" s="51"/>
      <c r="M185" s="51"/>
      <c r="N185" s="51"/>
      <c r="O185" s="51"/>
      <c r="P185" s="51"/>
      <c r="Q185" s="51"/>
      <c r="R185" s="51"/>
      <c r="S185" s="51"/>
      <c r="T185" s="51"/>
      <c r="U185" s="51"/>
      <c r="V185" s="51"/>
      <c r="W185" s="51"/>
      <c r="X185" s="51"/>
      <c r="Y185" s="51"/>
      <c r="Z185" s="51"/>
    </row>
    <row r="186" spans="1:26" ht="15.75" hidden="1" customHeight="1" outlineLevel="1" x14ac:dyDescent="0.25">
      <c r="A186" s="102" t="s">
        <v>154</v>
      </c>
      <c r="B186" s="94">
        <v>0</v>
      </c>
      <c r="C186" s="85">
        <v>0</v>
      </c>
      <c r="D186" s="94">
        <v>0</v>
      </c>
      <c r="E186" s="85">
        <v>0</v>
      </c>
      <c r="F186" s="94">
        <v>0</v>
      </c>
      <c r="G186" s="85">
        <v>0</v>
      </c>
      <c r="H186" s="94">
        <v>0</v>
      </c>
      <c r="I186" s="85">
        <v>0</v>
      </c>
      <c r="J186" s="51"/>
      <c r="K186" s="51"/>
      <c r="L186" s="51"/>
      <c r="M186" s="51"/>
      <c r="N186" s="51"/>
      <c r="O186" s="51"/>
      <c r="P186" s="51"/>
      <c r="Q186" s="51"/>
      <c r="R186" s="51"/>
      <c r="S186" s="51"/>
      <c r="T186" s="51"/>
      <c r="U186" s="51"/>
      <c r="V186" s="51"/>
      <c r="W186" s="51"/>
      <c r="X186" s="51"/>
      <c r="Y186" s="51"/>
      <c r="Z186" s="51"/>
    </row>
    <row r="187" spans="1:26" ht="15.75" hidden="1" customHeight="1" outlineLevel="1" x14ac:dyDescent="0.25">
      <c r="A187" s="93"/>
      <c r="B187" s="86">
        <f>B186/P172</f>
        <v>0</v>
      </c>
      <c r="C187" s="87">
        <f>C186/P173</f>
        <v>0</v>
      </c>
      <c r="D187" s="95">
        <f>D186/O172</f>
        <v>0</v>
      </c>
      <c r="E187" s="87">
        <f>E186/O173</f>
        <v>0</v>
      </c>
      <c r="F187" s="95">
        <f>F186/N172</f>
        <v>0</v>
      </c>
      <c r="G187" s="87">
        <f>G186/N173</f>
        <v>0</v>
      </c>
      <c r="H187" s="95">
        <f>H186/M172</f>
        <v>0</v>
      </c>
      <c r="I187" s="87">
        <f>I186/M173</f>
        <v>0</v>
      </c>
      <c r="J187" s="51"/>
      <c r="K187" s="51"/>
      <c r="L187" s="51"/>
      <c r="M187" s="51"/>
      <c r="N187" s="51"/>
      <c r="O187" s="51"/>
      <c r="P187" s="51"/>
      <c r="Q187" s="51"/>
      <c r="R187" s="51"/>
      <c r="S187" s="51"/>
      <c r="T187" s="51"/>
      <c r="U187" s="51"/>
      <c r="V187" s="51"/>
      <c r="W187" s="51"/>
      <c r="X187" s="51"/>
      <c r="Y187" s="51"/>
      <c r="Z187" s="51"/>
    </row>
    <row r="188" spans="1:26" ht="15.75" hidden="1" customHeight="1" outlineLevel="1" x14ac:dyDescent="0.25">
      <c r="A188" s="102" t="s">
        <v>154</v>
      </c>
      <c r="B188" s="94">
        <v>0</v>
      </c>
      <c r="C188" s="85">
        <v>0</v>
      </c>
      <c r="D188" s="94">
        <v>0</v>
      </c>
      <c r="E188" s="85">
        <v>0</v>
      </c>
      <c r="F188" s="94">
        <v>0</v>
      </c>
      <c r="G188" s="85">
        <v>0</v>
      </c>
      <c r="H188" s="94">
        <v>0</v>
      </c>
      <c r="I188" s="85">
        <v>0</v>
      </c>
      <c r="J188" s="51"/>
      <c r="K188" s="51"/>
      <c r="L188" s="51"/>
      <c r="M188" s="51"/>
      <c r="N188" s="51"/>
      <c r="O188" s="51"/>
      <c r="P188" s="51"/>
      <c r="Q188" s="51"/>
      <c r="R188" s="51"/>
      <c r="S188" s="51"/>
      <c r="T188" s="51"/>
      <c r="U188" s="51"/>
      <c r="V188" s="51"/>
      <c r="W188" s="51"/>
      <c r="X188" s="51"/>
      <c r="Y188" s="51"/>
      <c r="Z188" s="51"/>
    </row>
    <row r="189" spans="1:26" ht="15.75" hidden="1" customHeight="1" outlineLevel="1" x14ac:dyDescent="0.25">
      <c r="A189" s="93"/>
      <c r="B189" s="86">
        <f>B188/P172</f>
        <v>0</v>
      </c>
      <c r="C189" s="87">
        <f>C188/P173</f>
        <v>0</v>
      </c>
      <c r="D189" s="95">
        <f>D188/O172</f>
        <v>0</v>
      </c>
      <c r="E189" s="87">
        <f>E188/O173</f>
        <v>0</v>
      </c>
      <c r="F189" s="95">
        <f>F188/N172</f>
        <v>0</v>
      </c>
      <c r="G189" s="87">
        <f>G188/N173</f>
        <v>0</v>
      </c>
      <c r="H189" s="95">
        <f>H188/M172</f>
        <v>0</v>
      </c>
      <c r="I189" s="87">
        <f>I188/M173</f>
        <v>0</v>
      </c>
      <c r="J189" s="51"/>
      <c r="K189" s="51"/>
      <c r="L189" s="51"/>
      <c r="M189" s="51"/>
      <c r="N189" s="51"/>
      <c r="O189" s="51"/>
      <c r="P189" s="51"/>
      <c r="Q189" s="51"/>
      <c r="R189" s="51"/>
      <c r="S189" s="51"/>
      <c r="T189" s="51"/>
      <c r="U189" s="51"/>
      <c r="V189" s="51"/>
      <c r="W189" s="51"/>
      <c r="X189" s="51"/>
      <c r="Y189" s="51"/>
      <c r="Z189" s="51"/>
    </row>
    <row r="190" spans="1:26" ht="15.75" hidden="1" customHeight="1" outlineLevel="1" x14ac:dyDescent="0.25">
      <c r="A190" s="102" t="s">
        <v>154</v>
      </c>
      <c r="B190" s="94">
        <v>0</v>
      </c>
      <c r="C190" s="85">
        <v>0</v>
      </c>
      <c r="D190" s="94">
        <v>0</v>
      </c>
      <c r="E190" s="85">
        <v>0</v>
      </c>
      <c r="F190" s="94">
        <v>0</v>
      </c>
      <c r="G190" s="85">
        <v>0</v>
      </c>
      <c r="H190" s="94">
        <v>0</v>
      </c>
      <c r="I190" s="85">
        <v>0</v>
      </c>
      <c r="J190" s="51"/>
      <c r="K190" s="51"/>
      <c r="L190" s="51"/>
      <c r="M190" s="51"/>
      <c r="N190" s="51"/>
      <c r="O190" s="51"/>
      <c r="P190" s="51"/>
      <c r="Q190" s="51"/>
      <c r="R190" s="51"/>
      <c r="S190" s="51"/>
      <c r="T190" s="51"/>
      <c r="U190" s="51"/>
      <c r="V190" s="51"/>
      <c r="W190" s="51"/>
      <c r="X190" s="51"/>
      <c r="Y190" s="51"/>
      <c r="Z190" s="51"/>
    </row>
    <row r="191" spans="1:26" ht="15.75" hidden="1" customHeight="1" outlineLevel="1" x14ac:dyDescent="0.25">
      <c r="A191" s="93"/>
      <c r="B191" s="96">
        <f>B190/P172</f>
        <v>0</v>
      </c>
      <c r="C191" s="97">
        <f>C190/P173</f>
        <v>0</v>
      </c>
      <c r="D191" s="97">
        <f>D190/O172</f>
        <v>0</v>
      </c>
      <c r="E191" s="97">
        <f>E190/O173</f>
        <v>0</v>
      </c>
      <c r="F191" s="98">
        <f>F190/N172</f>
        <v>0</v>
      </c>
      <c r="G191" s="98">
        <f>G190/N173</f>
        <v>0</v>
      </c>
      <c r="H191" s="97">
        <f>H190/M172</f>
        <v>0</v>
      </c>
      <c r="I191" s="97">
        <f>I190/M173</f>
        <v>0</v>
      </c>
      <c r="J191" s="51"/>
      <c r="K191" s="51"/>
      <c r="L191" s="51"/>
      <c r="M191" s="51"/>
      <c r="N191" s="51"/>
      <c r="O191" s="51"/>
      <c r="P191" s="51"/>
      <c r="Q191" s="51"/>
      <c r="R191" s="51"/>
      <c r="S191" s="51"/>
      <c r="T191" s="51"/>
      <c r="U191" s="51"/>
      <c r="V191" s="51"/>
      <c r="W191" s="51"/>
      <c r="X191" s="51"/>
      <c r="Y191" s="51"/>
      <c r="Z191" s="51"/>
    </row>
    <row r="192" spans="1:26" ht="15.75" hidden="1" customHeight="1" outlineLevel="1" x14ac:dyDescent="0.25">
      <c r="A192" s="102" t="s">
        <v>154</v>
      </c>
      <c r="B192" s="94">
        <v>0</v>
      </c>
      <c r="C192" s="85">
        <v>0</v>
      </c>
      <c r="D192" s="94">
        <v>0</v>
      </c>
      <c r="E192" s="85">
        <v>0</v>
      </c>
      <c r="F192" s="94">
        <v>0</v>
      </c>
      <c r="G192" s="85">
        <v>0</v>
      </c>
      <c r="H192" s="94">
        <v>0</v>
      </c>
      <c r="I192" s="85">
        <v>0</v>
      </c>
      <c r="J192" s="51"/>
      <c r="K192" s="51"/>
      <c r="L192" s="51"/>
      <c r="M192" s="51"/>
      <c r="N192" s="51"/>
      <c r="O192" s="51"/>
      <c r="P192" s="51"/>
      <c r="Q192" s="51"/>
      <c r="R192" s="51"/>
      <c r="S192" s="51"/>
      <c r="T192" s="51"/>
      <c r="U192" s="51"/>
      <c r="V192" s="51"/>
      <c r="W192" s="51"/>
      <c r="X192" s="51"/>
      <c r="Y192" s="51"/>
      <c r="Z192" s="51"/>
    </row>
    <row r="193" spans="1:26" ht="15.75" hidden="1" customHeight="1" outlineLevel="1" x14ac:dyDescent="0.25">
      <c r="A193" s="93"/>
      <c r="B193" s="96">
        <f>B192/P172</f>
        <v>0</v>
      </c>
      <c r="C193" s="97">
        <f>C192/P173</f>
        <v>0</v>
      </c>
      <c r="D193" s="97">
        <f>D192/O172</f>
        <v>0</v>
      </c>
      <c r="E193" s="97">
        <f>E192/O173</f>
        <v>0</v>
      </c>
      <c r="F193" s="98">
        <f>F192/N172</f>
        <v>0</v>
      </c>
      <c r="G193" s="98">
        <f>G192/N173</f>
        <v>0</v>
      </c>
      <c r="H193" s="97">
        <f>H192/M172</f>
        <v>0</v>
      </c>
      <c r="I193" s="97">
        <f>I192/M173</f>
        <v>0</v>
      </c>
      <c r="J193" s="51"/>
      <c r="K193" s="51"/>
      <c r="L193" s="51"/>
      <c r="M193" s="51"/>
      <c r="N193" s="51"/>
      <c r="O193" s="51"/>
      <c r="P193" s="51"/>
      <c r="Q193" s="51"/>
      <c r="R193" s="51"/>
      <c r="S193" s="51"/>
      <c r="T193" s="51"/>
      <c r="U193" s="51"/>
      <c r="V193" s="51"/>
      <c r="W193" s="51"/>
      <c r="X193" s="51"/>
      <c r="Y193" s="51"/>
      <c r="Z193" s="51"/>
    </row>
    <row r="194" spans="1:26" ht="15.75" hidden="1" customHeight="1" outlineLevel="1" x14ac:dyDescent="0.25">
      <c r="A194" s="102" t="s">
        <v>154</v>
      </c>
      <c r="B194" s="94"/>
      <c r="C194" s="85"/>
      <c r="D194" s="94"/>
      <c r="E194" s="85"/>
      <c r="F194" s="94"/>
      <c r="G194" s="85"/>
      <c r="H194" s="94"/>
      <c r="I194" s="85"/>
      <c r="J194" s="51"/>
      <c r="K194" s="51"/>
      <c r="L194" s="51"/>
      <c r="M194" s="51"/>
      <c r="N194" s="51"/>
      <c r="O194" s="51"/>
      <c r="P194" s="51"/>
      <c r="Q194" s="51"/>
      <c r="R194" s="51"/>
      <c r="S194" s="51"/>
      <c r="T194" s="51"/>
      <c r="U194" s="51"/>
      <c r="V194" s="51"/>
      <c r="W194" s="51"/>
      <c r="X194" s="51"/>
      <c r="Y194" s="51"/>
      <c r="Z194" s="51"/>
    </row>
    <row r="195" spans="1:26" ht="15.75" hidden="1" customHeight="1" outlineLevel="1" x14ac:dyDescent="0.25">
      <c r="A195" s="93"/>
      <c r="B195" s="99">
        <f>B194/P172</f>
        <v>0</v>
      </c>
      <c r="C195" s="100">
        <f>C194/P173</f>
        <v>0</v>
      </c>
      <c r="D195" s="100">
        <f>D194/O172</f>
        <v>0</v>
      </c>
      <c r="E195" s="100">
        <f>E194/O173</f>
        <v>0</v>
      </c>
      <c r="F195" s="100">
        <f>F194/N172</f>
        <v>0</v>
      </c>
      <c r="G195" s="100">
        <f>G194/N173</f>
        <v>0</v>
      </c>
      <c r="H195" s="100">
        <f>H194/M172</f>
        <v>0</v>
      </c>
      <c r="I195" s="100">
        <f>I194/M173</f>
        <v>0</v>
      </c>
      <c r="J195" s="51"/>
      <c r="K195" s="51"/>
      <c r="L195" s="51"/>
      <c r="M195" s="51"/>
      <c r="N195" s="51"/>
      <c r="O195" s="51"/>
      <c r="P195" s="51"/>
      <c r="Q195" s="51"/>
      <c r="R195" s="51"/>
      <c r="S195" s="51"/>
      <c r="T195" s="51"/>
      <c r="U195" s="51"/>
      <c r="V195" s="51"/>
      <c r="W195" s="51"/>
      <c r="X195" s="51"/>
      <c r="Y195" s="51"/>
      <c r="Z195" s="51"/>
    </row>
    <row r="196" spans="1:26" ht="15.75" hidden="1" customHeight="1" outlineLevel="1" x14ac:dyDescent="0.25">
      <c r="A196" s="397" t="s">
        <v>139</v>
      </c>
      <c r="B196" s="94">
        <f t="shared" ref="B196:I196" si="35">SUM(B186,B188,B190,B192,B194)</f>
        <v>0</v>
      </c>
      <c r="C196" s="85">
        <f t="shared" si="35"/>
        <v>0</v>
      </c>
      <c r="D196" s="94">
        <f t="shared" si="35"/>
        <v>0</v>
      </c>
      <c r="E196" s="85">
        <f t="shared" si="35"/>
        <v>0</v>
      </c>
      <c r="F196" s="94">
        <f t="shared" si="35"/>
        <v>0</v>
      </c>
      <c r="G196" s="85">
        <f t="shared" si="35"/>
        <v>0</v>
      </c>
      <c r="H196" s="94">
        <f t="shared" si="35"/>
        <v>0</v>
      </c>
      <c r="I196" s="85">
        <f t="shared" si="35"/>
        <v>0</v>
      </c>
      <c r="J196" s="51"/>
      <c r="K196" s="51"/>
      <c r="L196" s="51"/>
      <c r="M196" s="51"/>
      <c r="N196" s="51"/>
      <c r="O196" s="51"/>
      <c r="P196" s="51"/>
      <c r="Q196" s="51"/>
      <c r="R196" s="51"/>
      <c r="S196" s="51"/>
      <c r="T196" s="51"/>
      <c r="U196" s="51"/>
      <c r="V196" s="51"/>
      <c r="W196" s="51"/>
      <c r="X196" s="51"/>
      <c r="Y196" s="51"/>
      <c r="Z196" s="51"/>
    </row>
    <row r="197" spans="1:26" ht="15.75" hidden="1" customHeight="1" outlineLevel="1" x14ac:dyDescent="0.25">
      <c r="A197" s="398"/>
      <c r="B197" s="101">
        <f>B196/P172</f>
        <v>0</v>
      </c>
      <c r="C197" s="101">
        <f>C196/P171</f>
        <v>0</v>
      </c>
      <c r="D197" s="101">
        <f>D196/O170</f>
        <v>0</v>
      </c>
      <c r="E197" s="101">
        <f>E196/P171</f>
        <v>0</v>
      </c>
      <c r="F197" s="101">
        <f>F196/N170</f>
        <v>0</v>
      </c>
      <c r="G197" s="101">
        <f>G196/N171</f>
        <v>0</v>
      </c>
      <c r="H197" s="101">
        <f>H196/M170</f>
        <v>0</v>
      </c>
      <c r="I197" s="101">
        <f>I196/M171</f>
        <v>0</v>
      </c>
      <c r="J197" s="51"/>
      <c r="K197" s="51"/>
      <c r="L197" s="51"/>
      <c r="M197" s="51"/>
      <c r="N197" s="51"/>
      <c r="O197" s="51"/>
      <c r="P197" s="51"/>
      <c r="Q197" s="51"/>
      <c r="R197" s="51"/>
      <c r="S197" s="51"/>
      <c r="T197" s="51"/>
      <c r="U197" s="51"/>
      <c r="V197" s="51"/>
      <c r="W197" s="51"/>
      <c r="X197" s="51"/>
      <c r="Y197" s="51"/>
      <c r="Z197" s="51"/>
    </row>
    <row r="198" spans="1:26" ht="15.75" customHeight="1" collapsed="1" x14ac:dyDescent="0.25">
      <c r="A198" s="341"/>
      <c r="B198" s="340"/>
      <c r="C198" s="340"/>
      <c r="D198" s="341"/>
      <c r="E198" s="340"/>
      <c r="F198" s="340"/>
      <c r="G198" s="341"/>
      <c r="H198" s="340"/>
      <c r="I198" s="340"/>
      <c r="J198" s="51"/>
      <c r="K198" s="51"/>
      <c r="L198" s="51"/>
      <c r="M198" s="51"/>
      <c r="N198" s="51"/>
      <c r="O198" s="51"/>
      <c r="P198" s="51"/>
      <c r="Q198" s="51"/>
      <c r="R198" s="51"/>
      <c r="S198" s="51"/>
      <c r="T198" s="51"/>
      <c r="U198" s="51"/>
      <c r="V198" s="51"/>
      <c r="W198" s="51"/>
      <c r="X198" s="51"/>
      <c r="Y198" s="51"/>
      <c r="Z198" s="51"/>
    </row>
    <row r="199" spans="1:26" ht="15.75" customHeight="1" x14ac:dyDescent="0.25">
      <c r="A199" s="399" t="s">
        <v>8</v>
      </c>
      <c r="B199" s="373"/>
      <c r="C199" s="373"/>
      <c r="D199" s="373"/>
      <c r="E199" s="373"/>
      <c r="F199" s="373"/>
      <c r="G199" s="373"/>
      <c r="H199" s="373"/>
      <c r="I199" s="373"/>
      <c r="J199" s="81"/>
      <c r="K199" s="51"/>
      <c r="L199" s="51"/>
      <c r="M199" s="51"/>
      <c r="N199" s="51"/>
      <c r="O199" s="51"/>
      <c r="P199" s="51"/>
      <c r="Q199" s="51"/>
      <c r="R199" s="51"/>
      <c r="S199" s="51"/>
      <c r="T199" s="51"/>
      <c r="U199" s="51"/>
      <c r="V199" s="51"/>
      <c r="W199" s="51"/>
      <c r="X199" s="51"/>
      <c r="Y199" s="51"/>
      <c r="Z199" s="51"/>
    </row>
    <row r="200" spans="1:26" ht="15.75" customHeight="1" x14ac:dyDescent="0.4">
      <c r="A200" s="374"/>
      <c r="B200" s="340"/>
      <c r="C200" s="340"/>
      <c r="D200" s="340"/>
      <c r="E200" s="340"/>
      <c r="F200" s="340"/>
      <c r="G200" s="340"/>
      <c r="H200" s="340"/>
      <c r="I200" s="340"/>
      <c r="J200" s="81"/>
      <c r="K200" s="51"/>
      <c r="L200" s="51"/>
      <c r="M200" s="51"/>
      <c r="N200" s="82"/>
      <c r="O200" s="82"/>
      <c r="P200" s="51"/>
      <c r="Q200" s="51"/>
      <c r="R200" s="51"/>
      <c r="S200" s="51"/>
      <c r="T200" s="51"/>
      <c r="U200" s="51"/>
      <c r="V200" s="51"/>
      <c r="W200" s="51"/>
      <c r="X200" s="51"/>
      <c r="Y200" s="51"/>
      <c r="Z200" s="51"/>
    </row>
    <row r="201" spans="1:26" ht="15.75" hidden="1" customHeight="1" outlineLevel="1" x14ac:dyDescent="0.25">
      <c r="A201" s="6" t="s">
        <v>124</v>
      </c>
      <c r="B201" s="6" t="s">
        <v>125</v>
      </c>
      <c r="C201" s="6" t="s">
        <v>126</v>
      </c>
      <c r="D201" s="6" t="s">
        <v>127</v>
      </c>
      <c r="E201" s="6" t="s">
        <v>128</v>
      </c>
      <c r="F201" s="6" t="s">
        <v>129</v>
      </c>
      <c r="G201" s="6" t="s">
        <v>130</v>
      </c>
      <c r="H201" s="6" t="s">
        <v>131</v>
      </c>
      <c r="I201" s="400"/>
      <c r="J201" s="51"/>
      <c r="K201" s="51"/>
      <c r="L201" s="51"/>
      <c r="M201" s="51"/>
      <c r="N201" s="51"/>
      <c r="O201" s="51"/>
      <c r="P201" s="51"/>
      <c r="Q201" s="51"/>
      <c r="R201" s="51"/>
      <c r="S201" s="51"/>
      <c r="T201" s="51"/>
      <c r="U201" s="51"/>
      <c r="V201" s="51"/>
      <c r="W201" s="51"/>
      <c r="X201" s="51"/>
      <c r="Y201" s="51"/>
      <c r="Z201" s="51"/>
    </row>
    <row r="202" spans="1:26" ht="15.75" hidden="1" customHeight="1" outlineLevel="1" x14ac:dyDescent="0.25">
      <c r="A202" s="83"/>
      <c r="B202" s="84"/>
      <c r="C202" s="85"/>
      <c r="D202" s="85"/>
      <c r="E202" s="85"/>
      <c r="F202" s="85"/>
      <c r="G202" s="86" t="str">
        <f t="shared" ref="G202:G209" si="36">IF(C202=0,"",D202/C202)</f>
        <v/>
      </c>
      <c r="H202" s="87" t="str">
        <f t="shared" ref="H202:H209" si="37">IF(D202=0,"",F202/D202)</f>
        <v/>
      </c>
      <c r="I202" s="340"/>
      <c r="J202" s="51"/>
      <c r="K202" s="6" t="s">
        <v>159</v>
      </c>
      <c r="L202" s="6" t="s">
        <v>133</v>
      </c>
      <c r="M202" s="6" t="s">
        <v>87</v>
      </c>
      <c r="N202" s="6" t="s">
        <v>86</v>
      </c>
      <c r="O202" s="6" t="s">
        <v>84</v>
      </c>
      <c r="P202" s="6" t="s">
        <v>83</v>
      </c>
      <c r="Q202" s="6" t="s">
        <v>114</v>
      </c>
      <c r="R202" s="6" t="s">
        <v>134</v>
      </c>
      <c r="S202" s="51"/>
      <c r="T202" s="51"/>
      <c r="U202" s="51"/>
      <c r="V202" s="51"/>
      <c r="W202" s="51"/>
      <c r="X202" s="51"/>
      <c r="Y202" s="51"/>
      <c r="Z202" s="51"/>
    </row>
    <row r="203" spans="1:26" ht="15.75" hidden="1" customHeight="1" outlineLevel="1" x14ac:dyDescent="0.25">
      <c r="A203" s="83"/>
      <c r="B203" s="84"/>
      <c r="C203" s="85"/>
      <c r="D203" s="85"/>
      <c r="E203" s="85"/>
      <c r="F203" s="85"/>
      <c r="G203" s="86" t="str">
        <f t="shared" si="36"/>
        <v/>
      </c>
      <c r="H203" s="87" t="str">
        <f t="shared" si="37"/>
        <v/>
      </c>
      <c r="I203" s="340"/>
      <c r="J203" s="51"/>
      <c r="K203" s="88" t="s">
        <v>135</v>
      </c>
      <c r="L203" s="401">
        <v>10</v>
      </c>
      <c r="M203" s="89">
        <v>1</v>
      </c>
      <c r="N203" s="89">
        <v>1</v>
      </c>
      <c r="O203" s="89">
        <v>1</v>
      </c>
      <c r="P203" s="89">
        <v>1</v>
      </c>
      <c r="Q203" s="89">
        <v>1</v>
      </c>
      <c r="R203" s="402">
        <v>1</v>
      </c>
      <c r="S203" s="51"/>
      <c r="T203" s="51"/>
      <c r="U203" s="51"/>
      <c r="V203" s="51"/>
      <c r="W203" s="51"/>
      <c r="X203" s="51"/>
      <c r="Y203" s="51"/>
      <c r="Z203" s="51"/>
    </row>
    <row r="204" spans="1:26" ht="15.75" hidden="1" customHeight="1" outlineLevel="1" x14ac:dyDescent="0.25">
      <c r="A204" s="83"/>
      <c r="B204" s="84"/>
      <c r="C204" s="85"/>
      <c r="D204" s="85"/>
      <c r="E204" s="85"/>
      <c r="F204" s="85"/>
      <c r="G204" s="86" t="str">
        <f t="shared" si="36"/>
        <v/>
      </c>
      <c r="H204" s="87" t="str">
        <f t="shared" si="37"/>
        <v/>
      </c>
      <c r="I204" s="340"/>
      <c r="J204" s="51"/>
      <c r="K204" s="88" t="s">
        <v>136</v>
      </c>
      <c r="L204" s="388"/>
      <c r="M204" s="89">
        <v>1</v>
      </c>
      <c r="N204" s="89">
        <v>1</v>
      </c>
      <c r="O204" s="89">
        <v>1</v>
      </c>
      <c r="P204" s="89">
        <v>1</v>
      </c>
      <c r="Q204" s="89">
        <v>1</v>
      </c>
      <c r="R204" s="388"/>
      <c r="S204" s="51"/>
      <c r="T204" s="51"/>
      <c r="U204" s="51"/>
      <c r="V204" s="51"/>
      <c r="W204" s="51"/>
      <c r="X204" s="51"/>
      <c r="Y204" s="51"/>
      <c r="Z204" s="51"/>
    </row>
    <row r="205" spans="1:26" ht="15.75" hidden="1" customHeight="1" outlineLevel="1" x14ac:dyDescent="0.25">
      <c r="A205" s="83"/>
      <c r="B205" s="84"/>
      <c r="C205" s="85"/>
      <c r="D205" s="85"/>
      <c r="E205" s="85"/>
      <c r="F205" s="85"/>
      <c r="G205" s="86" t="str">
        <f t="shared" si="36"/>
        <v/>
      </c>
      <c r="H205" s="87" t="str">
        <f t="shared" si="37"/>
        <v/>
      </c>
      <c r="I205" s="340"/>
      <c r="J205" s="51"/>
      <c r="K205" s="90" t="s">
        <v>137</v>
      </c>
      <c r="L205" s="403">
        <v>10</v>
      </c>
      <c r="M205" s="91">
        <v>1</v>
      </c>
      <c r="N205" s="91">
        <v>1</v>
      </c>
      <c r="O205" s="91">
        <v>1</v>
      </c>
      <c r="P205" s="91">
        <v>1</v>
      </c>
      <c r="Q205" s="91">
        <v>1</v>
      </c>
      <c r="R205" s="404">
        <v>1</v>
      </c>
      <c r="S205" s="51"/>
      <c r="T205" s="51"/>
      <c r="U205" s="51"/>
      <c r="V205" s="51"/>
      <c r="W205" s="51"/>
      <c r="X205" s="51"/>
      <c r="Y205" s="51"/>
      <c r="Z205" s="51"/>
    </row>
    <row r="206" spans="1:26" ht="15.75" hidden="1" customHeight="1" outlineLevel="1" x14ac:dyDescent="0.25">
      <c r="A206" s="83"/>
      <c r="B206" s="84"/>
      <c r="C206" s="85"/>
      <c r="D206" s="85"/>
      <c r="E206" s="85"/>
      <c r="F206" s="85"/>
      <c r="G206" s="86" t="str">
        <f t="shared" si="36"/>
        <v/>
      </c>
      <c r="H206" s="87" t="str">
        <f t="shared" si="37"/>
        <v/>
      </c>
      <c r="I206" s="340"/>
      <c r="J206" s="51"/>
      <c r="K206" s="90" t="s">
        <v>138</v>
      </c>
      <c r="L206" s="388"/>
      <c r="M206" s="91">
        <v>1</v>
      </c>
      <c r="N206" s="91">
        <v>1</v>
      </c>
      <c r="O206" s="91">
        <v>1</v>
      </c>
      <c r="P206" s="91">
        <v>1</v>
      </c>
      <c r="Q206" s="91">
        <v>1</v>
      </c>
      <c r="R206" s="388"/>
      <c r="S206" s="51"/>
      <c r="T206" s="51"/>
      <c r="U206" s="51"/>
      <c r="V206" s="51"/>
      <c r="W206" s="51"/>
      <c r="X206" s="51"/>
      <c r="Y206" s="51"/>
      <c r="Z206" s="51"/>
    </row>
    <row r="207" spans="1:26" ht="15.75" hidden="1" customHeight="1" outlineLevel="1" x14ac:dyDescent="0.25">
      <c r="A207" s="83"/>
      <c r="B207" s="84"/>
      <c r="C207" s="85"/>
      <c r="D207" s="85"/>
      <c r="E207" s="85"/>
      <c r="F207" s="85"/>
      <c r="G207" s="86" t="str">
        <f t="shared" si="36"/>
        <v/>
      </c>
      <c r="H207" s="87" t="str">
        <f t="shared" si="37"/>
        <v/>
      </c>
      <c r="I207" s="340"/>
      <c r="J207" s="51"/>
      <c r="K207" s="51"/>
      <c r="L207" s="51"/>
      <c r="M207" s="51"/>
      <c r="N207" s="51"/>
      <c r="O207" s="51"/>
      <c r="P207" s="51"/>
      <c r="Q207" s="51"/>
      <c r="R207" s="51"/>
      <c r="S207" s="51"/>
      <c r="T207" s="51"/>
      <c r="U207" s="51"/>
      <c r="V207" s="51"/>
      <c r="W207" s="51"/>
      <c r="X207" s="51"/>
      <c r="Y207" s="51"/>
      <c r="Z207" s="51"/>
    </row>
    <row r="208" spans="1:26" ht="15.75" hidden="1" customHeight="1" outlineLevel="1" x14ac:dyDescent="0.25">
      <c r="A208" s="83"/>
      <c r="B208" s="84"/>
      <c r="C208" s="85"/>
      <c r="D208" s="85"/>
      <c r="E208" s="85"/>
      <c r="F208" s="85"/>
      <c r="G208" s="86" t="str">
        <f t="shared" si="36"/>
        <v/>
      </c>
      <c r="H208" s="87" t="str">
        <f t="shared" si="37"/>
        <v/>
      </c>
      <c r="I208" s="340"/>
      <c r="J208" s="51"/>
      <c r="K208" s="51"/>
      <c r="L208" s="51"/>
      <c r="M208" s="51"/>
      <c r="N208" s="51"/>
      <c r="O208" s="51"/>
      <c r="P208" s="51"/>
      <c r="Q208" s="51"/>
      <c r="R208" s="51"/>
      <c r="S208" s="51"/>
      <c r="T208" s="51"/>
      <c r="U208" s="51"/>
      <c r="V208" s="51"/>
      <c r="W208" s="51"/>
      <c r="X208" s="51"/>
      <c r="Y208" s="51"/>
      <c r="Z208" s="51"/>
    </row>
    <row r="209" spans="1:26" ht="15.75" hidden="1" customHeight="1" outlineLevel="1" x14ac:dyDescent="0.25">
      <c r="A209" s="83"/>
      <c r="B209" s="84"/>
      <c r="C209" s="85"/>
      <c r="D209" s="85"/>
      <c r="E209" s="85"/>
      <c r="F209" s="85"/>
      <c r="G209" s="86" t="str">
        <f t="shared" si="36"/>
        <v/>
      </c>
      <c r="H209" s="87" t="str">
        <f t="shared" si="37"/>
        <v/>
      </c>
      <c r="I209" s="340"/>
      <c r="J209" s="51"/>
      <c r="K209" s="51"/>
      <c r="L209" s="51"/>
      <c r="M209" s="51"/>
      <c r="N209" s="51"/>
      <c r="O209" s="51"/>
      <c r="P209" s="51"/>
      <c r="Q209" s="51"/>
      <c r="R209" s="51"/>
      <c r="S209" s="51"/>
      <c r="T209" s="51"/>
      <c r="U209" s="51"/>
      <c r="V209" s="51"/>
      <c r="W209" s="51"/>
      <c r="X209" s="51"/>
      <c r="Y209" s="51"/>
      <c r="Z209" s="51"/>
    </row>
    <row r="210" spans="1:26" ht="15.75" hidden="1" customHeight="1" outlineLevel="1" x14ac:dyDescent="0.25">
      <c r="A210" s="83"/>
      <c r="B210" s="84"/>
      <c r="C210" s="85"/>
      <c r="D210" s="85"/>
      <c r="E210" s="85"/>
      <c r="F210" s="85"/>
      <c r="G210" s="86"/>
      <c r="H210" s="87"/>
      <c r="I210" s="340"/>
      <c r="J210" s="51"/>
      <c r="K210" s="51"/>
      <c r="L210" s="51"/>
      <c r="M210" s="51"/>
      <c r="N210" s="51"/>
      <c r="O210" s="51"/>
      <c r="P210" s="51"/>
      <c r="Q210" s="51"/>
      <c r="R210" s="51"/>
      <c r="S210" s="51"/>
      <c r="T210" s="51"/>
      <c r="U210" s="51"/>
      <c r="V210" s="51"/>
      <c r="W210" s="51"/>
      <c r="X210" s="51"/>
      <c r="Y210" s="51"/>
      <c r="Z210" s="51"/>
    </row>
    <row r="211" spans="1:26" ht="15.75" hidden="1" customHeight="1" outlineLevel="1" x14ac:dyDescent="0.25">
      <c r="A211" s="83"/>
      <c r="B211" s="84"/>
      <c r="C211" s="85"/>
      <c r="D211" s="85"/>
      <c r="E211" s="85"/>
      <c r="F211" s="85"/>
      <c r="G211" s="86"/>
      <c r="H211" s="87"/>
      <c r="I211" s="340"/>
      <c r="J211" s="51"/>
      <c r="K211" s="51"/>
      <c r="L211" s="51"/>
      <c r="M211" s="51"/>
      <c r="N211" s="51"/>
      <c r="O211" s="51"/>
      <c r="P211" s="51"/>
      <c r="Q211" s="51"/>
      <c r="R211" s="51"/>
      <c r="S211" s="51"/>
      <c r="T211" s="51"/>
      <c r="U211" s="51"/>
      <c r="V211" s="51"/>
      <c r="W211" s="51"/>
      <c r="X211" s="51"/>
      <c r="Y211" s="51"/>
      <c r="Z211" s="51"/>
    </row>
    <row r="212" spans="1:26" ht="15.75" hidden="1" customHeight="1" outlineLevel="1" x14ac:dyDescent="0.25">
      <c r="A212" s="83"/>
      <c r="B212" s="84"/>
      <c r="C212" s="85"/>
      <c r="D212" s="85"/>
      <c r="E212" s="85"/>
      <c r="F212" s="85"/>
      <c r="G212" s="86"/>
      <c r="H212" s="87"/>
      <c r="I212" s="340"/>
      <c r="J212" s="51"/>
      <c r="K212" s="51"/>
      <c r="L212" s="51"/>
      <c r="M212" s="51"/>
      <c r="N212" s="51"/>
      <c r="O212" s="51"/>
      <c r="P212" s="51"/>
      <c r="Q212" s="51"/>
      <c r="R212" s="51"/>
      <c r="S212" s="51"/>
      <c r="T212" s="51"/>
      <c r="U212" s="51"/>
      <c r="V212" s="51"/>
      <c r="W212" s="51"/>
      <c r="X212" s="51"/>
      <c r="Y212" s="51"/>
      <c r="Z212" s="51"/>
    </row>
    <row r="213" spans="1:26" ht="15.75" hidden="1" customHeight="1" outlineLevel="1" x14ac:dyDescent="0.25">
      <c r="A213" s="83"/>
      <c r="B213" s="84"/>
      <c r="C213" s="85"/>
      <c r="D213" s="85"/>
      <c r="E213" s="85"/>
      <c r="F213" s="85"/>
      <c r="G213" s="86"/>
      <c r="H213" s="87"/>
      <c r="I213" s="340"/>
      <c r="J213" s="51"/>
      <c r="K213" s="51"/>
      <c r="L213" s="51"/>
      <c r="M213" s="51"/>
      <c r="N213" s="51"/>
      <c r="O213" s="51"/>
      <c r="P213" s="51"/>
      <c r="Q213" s="51"/>
      <c r="R213" s="51"/>
      <c r="S213" s="51"/>
      <c r="T213" s="51"/>
      <c r="U213" s="51"/>
      <c r="V213" s="51"/>
      <c r="W213" s="51"/>
      <c r="X213" s="51"/>
      <c r="Y213" s="51"/>
      <c r="Z213" s="51"/>
    </row>
    <row r="214" spans="1:26" ht="15.75" hidden="1" customHeight="1" outlineLevel="1" x14ac:dyDescent="0.25">
      <c r="A214" s="83"/>
      <c r="B214" s="84"/>
      <c r="C214" s="85"/>
      <c r="D214" s="85"/>
      <c r="E214" s="85"/>
      <c r="F214" s="85"/>
      <c r="G214" s="86" t="str">
        <f t="shared" ref="G214:G216" si="38">IF(C214=0,"",D214/C214)</f>
        <v/>
      </c>
      <c r="H214" s="87" t="str">
        <f t="shared" ref="H214:H216" si="39">IF(D214=0,"",F214/D214)</f>
        <v/>
      </c>
      <c r="I214" s="340"/>
      <c r="J214" s="51"/>
      <c r="K214" s="51"/>
      <c r="L214" s="51"/>
      <c r="M214" s="51"/>
      <c r="N214" s="51"/>
      <c r="O214" s="51"/>
      <c r="P214" s="51"/>
      <c r="Q214" s="51"/>
      <c r="R214" s="51"/>
      <c r="S214" s="51"/>
      <c r="T214" s="51"/>
      <c r="U214" s="51"/>
      <c r="V214" s="51"/>
      <c r="W214" s="51"/>
      <c r="X214" s="51"/>
      <c r="Y214" s="51"/>
      <c r="Z214" s="51"/>
    </row>
    <row r="215" spans="1:26" ht="15.75" hidden="1" customHeight="1" outlineLevel="1" x14ac:dyDescent="0.25">
      <c r="A215" s="83"/>
      <c r="B215" s="84"/>
      <c r="C215" s="85"/>
      <c r="D215" s="85"/>
      <c r="E215" s="85"/>
      <c r="F215" s="85"/>
      <c r="G215" s="86" t="str">
        <f t="shared" si="38"/>
        <v/>
      </c>
      <c r="H215" s="87" t="str">
        <f t="shared" si="39"/>
        <v/>
      </c>
      <c r="I215" s="340"/>
      <c r="J215" s="51"/>
      <c r="K215" s="51"/>
      <c r="L215" s="51"/>
      <c r="M215" s="51"/>
      <c r="N215" s="51"/>
      <c r="O215" s="51"/>
      <c r="P215" s="51"/>
      <c r="Q215" s="51"/>
      <c r="R215" s="51"/>
      <c r="S215" s="51"/>
      <c r="T215" s="51"/>
      <c r="U215" s="51"/>
      <c r="V215" s="51"/>
      <c r="W215" s="51"/>
      <c r="X215" s="51"/>
      <c r="Y215" s="51"/>
      <c r="Z215" s="51"/>
    </row>
    <row r="216" spans="1:26" ht="15.75" hidden="1" customHeight="1" outlineLevel="1" x14ac:dyDescent="0.25">
      <c r="A216" s="92" t="s">
        <v>139</v>
      </c>
      <c r="B216" s="84">
        <f t="shared" ref="B216:F216" si="40">SUM(B202:B215)</f>
        <v>0</v>
      </c>
      <c r="C216" s="85">
        <f t="shared" si="40"/>
        <v>0</v>
      </c>
      <c r="D216" s="85">
        <f t="shared" si="40"/>
        <v>0</v>
      </c>
      <c r="E216" s="85">
        <f t="shared" si="40"/>
        <v>0</v>
      </c>
      <c r="F216" s="85">
        <f t="shared" si="40"/>
        <v>0</v>
      </c>
      <c r="G216" s="86" t="str">
        <f t="shared" si="38"/>
        <v/>
      </c>
      <c r="H216" s="87" t="str">
        <f t="shared" si="39"/>
        <v/>
      </c>
      <c r="I216" s="340"/>
      <c r="J216" s="51"/>
      <c r="K216" s="51"/>
      <c r="L216" s="51"/>
      <c r="M216" s="51"/>
      <c r="N216" s="51"/>
      <c r="O216" s="51"/>
      <c r="P216" s="51"/>
      <c r="Q216" s="51"/>
      <c r="R216" s="51"/>
      <c r="S216" s="51"/>
      <c r="T216" s="51"/>
      <c r="U216" s="51"/>
      <c r="V216" s="51"/>
      <c r="W216" s="51"/>
      <c r="X216" s="51"/>
      <c r="Y216" s="51"/>
      <c r="Z216" s="51"/>
    </row>
    <row r="217" spans="1:26" ht="15.75" hidden="1" customHeight="1" outlineLevel="1" x14ac:dyDescent="0.25">
      <c r="A217" s="395"/>
      <c r="B217" s="396"/>
      <c r="C217" s="396"/>
      <c r="D217" s="396"/>
      <c r="E217" s="396"/>
      <c r="F217" s="396"/>
      <c r="G217" s="396"/>
      <c r="H217" s="396"/>
      <c r="I217" s="396"/>
      <c r="J217" s="51"/>
      <c r="K217" s="51"/>
      <c r="L217" s="51"/>
      <c r="M217" s="51"/>
      <c r="N217" s="51"/>
      <c r="O217" s="51"/>
      <c r="P217" s="51"/>
      <c r="Q217" s="51"/>
      <c r="R217" s="51"/>
      <c r="S217" s="51"/>
      <c r="T217" s="51"/>
      <c r="U217" s="51"/>
      <c r="V217" s="51"/>
      <c r="W217" s="51"/>
      <c r="X217" s="51"/>
      <c r="Y217" s="51"/>
      <c r="Z217" s="51"/>
    </row>
    <row r="218" spans="1:26" ht="15.75" hidden="1" customHeight="1" outlineLevel="1" x14ac:dyDescent="0.25">
      <c r="A218" s="6" t="s">
        <v>140</v>
      </c>
      <c r="B218" s="6" t="s">
        <v>141</v>
      </c>
      <c r="C218" s="6" t="s">
        <v>142</v>
      </c>
      <c r="D218" s="6" t="s">
        <v>143</v>
      </c>
      <c r="E218" s="6" t="s">
        <v>144</v>
      </c>
      <c r="F218" s="6" t="s">
        <v>145</v>
      </c>
      <c r="G218" s="6" t="s">
        <v>146</v>
      </c>
      <c r="H218" s="6" t="s">
        <v>147</v>
      </c>
      <c r="I218" s="6" t="s">
        <v>148</v>
      </c>
      <c r="J218" s="51"/>
      <c r="K218" s="51"/>
      <c r="L218" s="51"/>
      <c r="M218" s="51"/>
      <c r="N218" s="51"/>
      <c r="O218" s="51"/>
      <c r="P218" s="51"/>
      <c r="Q218" s="51"/>
      <c r="R218" s="51"/>
      <c r="S218" s="51"/>
      <c r="T218" s="51"/>
      <c r="U218" s="51"/>
      <c r="V218" s="51"/>
      <c r="W218" s="51"/>
      <c r="X218" s="51"/>
      <c r="Y218" s="51"/>
      <c r="Z218" s="51"/>
    </row>
    <row r="219" spans="1:26" ht="15.75" hidden="1" customHeight="1" outlineLevel="1" x14ac:dyDescent="0.25">
      <c r="A219" s="102" t="s">
        <v>154</v>
      </c>
      <c r="B219" s="94">
        <v>0</v>
      </c>
      <c r="C219" s="85">
        <v>0</v>
      </c>
      <c r="D219" s="94">
        <v>0</v>
      </c>
      <c r="E219" s="85">
        <v>0</v>
      </c>
      <c r="F219" s="94">
        <v>0</v>
      </c>
      <c r="G219" s="85">
        <v>0</v>
      </c>
      <c r="H219" s="94">
        <v>0</v>
      </c>
      <c r="I219" s="85">
        <v>0</v>
      </c>
      <c r="J219" s="51"/>
      <c r="K219" s="51"/>
      <c r="L219" s="51"/>
      <c r="M219" s="51"/>
      <c r="N219" s="51"/>
      <c r="O219" s="51"/>
      <c r="P219" s="51"/>
      <c r="Q219" s="51"/>
      <c r="R219" s="51"/>
      <c r="S219" s="51"/>
      <c r="T219" s="51"/>
      <c r="U219" s="51"/>
      <c r="V219" s="51"/>
      <c r="W219" s="51"/>
      <c r="X219" s="51"/>
      <c r="Y219" s="51"/>
      <c r="Z219" s="51"/>
    </row>
    <row r="220" spans="1:26" ht="15.75" hidden="1" customHeight="1" outlineLevel="1" x14ac:dyDescent="0.25">
      <c r="A220" s="93"/>
      <c r="B220" s="86">
        <f>B219/P205</f>
        <v>0</v>
      </c>
      <c r="C220" s="87">
        <f>C219/P206</f>
        <v>0</v>
      </c>
      <c r="D220" s="95">
        <f>D219/O205</f>
        <v>0</v>
      </c>
      <c r="E220" s="87">
        <f>E219/O206</f>
        <v>0</v>
      </c>
      <c r="F220" s="95">
        <f>F219/N205</f>
        <v>0</v>
      </c>
      <c r="G220" s="87">
        <f>G219/N206</f>
        <v>0</v>
      </c>
      <c r="H220" s="95">
        <f>H219/M205</f>
        <v>0</v>
      </c>
      <c r="I220" s="87">
        <f>I219/M206</f>
        <v>0</v>
      </c>
      <c r="J220" s="51"/>
      <c r="K220" s="51"/>
      <c r="L220" s="51"/>
      <c r="M220" s="51"/>
      <c r="N220" s="51"/>
      <c r="O220" s="51"/>
      <c r="P220" s="51"/>
      <c r="Q220" s="51"/>
      <c r="R220" s="51"/>
      <c r="S220" s="51"/>
      <c r="T220" s="51"/>
      <c r="U220" s="51"/>
      <c r="V220" s="51"/>
      <c r="W220" s="51"/>
      <c r="X220" s="51"/>
      <c r="Y220" s="51"/>
      <c r="Z220" s="51"/>
    </row>
    <row r="221" spans="1:26" ht="15.75" hidden="1" customHeight="1" outlineLevel="1" x14ac:dyDescent="0.25">
      <c r="A221" s="102" t="s">
        <v>154</v>
      </c>
      <c r="B221" s="94">
        <v>0</v>
      </c>
      <c r="C221" s="85">
        <v>0</v>
      </c>
      <c r="D221" s="94">
        <v>0</v>
      </c>
      <c r="E221" s="85">
        <v>0</v>
      </c>
      <c r="F221" s="94">
        <v>0</v>
      </c>
      <c r="G221" s="85">
        <v>0</v>
      </c>
      <c r="H221" s="94">
        <v>0</v>
      </c>
      <c r="I221" s="85">
        <v>0</v>
      </c>
      <c r="J221" s="51"/>
      <c r="K221" s="51"/>
      <c r="L221" s="51"/>
      <c r="M221" s="51"/>
      <c r="N221" s="51"/>
      <c r="O221" s="51"/>
      <c r="P221" s="51"/>
      <c r="Q221" s="51"/>
      <c r="R221" s="51"/>
      <c r="S221" s="51"/>
      <c r="T221" s="51"/>
      <c r="U221" s="51"/>
      <c r="V221" s="51"/>
      <c r="W221" s="51"/>
      <c r="X221" s="51"/>
      <c r="Y221" s="51"/>
      <c r="Z221" s="51"/>
    </row>
    <row r="222" spans="1:26" ht="15.75" hidden="1" customHeight="1" outlineLevel="1" x14ac:dyDescent="0.25">
      <c r="A222" s="93"/>
      <c r="B222" s="86">
        <f>B221/P205</f>
        <v>0</v>
      </c>
      <c r="C222" s="87">
        <f>C221/P206</f>
        <v>0</v>
      </c>
      <c r="D222" s="95">
        <f>D221/O205</f>
        <v>0</v>
      </c>
      <c r="E222" s="87">
        <f>E221/O206</f>
        <v>0</v>
      </c>
      <c r="F222" s="95">
        <f>F221/N205</f>
        <v>0</v>
      </c>
      <c r="G222" s="87">
        <f>G221/N206</f>
        <v>0</v>
      </c>
      <c r="H222" s="95">
        <f>H221/M205</f>
        <v>0</v>
      </c>
      <c r="I222" s="87">
        <f>I221/M206</f>
        <v>0</v>
      </c>
      <c r="J222" s="51"/>
      <c r="K222" s="51"/>
      <c r="L222" s="51"/>
      <c r="M222" s="51"/>
      <c r="N222" s="51"/>
      <c r="O222" s="51"/>
      <c r="P222" s="51"/>
      <c r="Q222" s="51"/>
      <c r="R222" s="51"/>
      <c r="S222" s="51"/>
      <c r="T222" s="51"/>
      <c r="U222" s="51"/>
      <c r="V222" s="51"/>
      <c r="W222" s="51"/>
      <c r="X222" s="51"/>
      <c r="Y222" s="51"/>
      <c r="Z222" s="51"/>
    </row>
    <row r="223" spans="1:26" ht="15.75" hidden="1" customHeight="1" outlineLevel="1" x14ac:dyDescent="0.25">
      <c r="A223" s="102" t="s">
        <v>154</v>
      </c>
      <c r="B223" s="94">
        <v>0</v>
      </c>
      <c r="C223" s="85">
        <v>0</v>
      </c>
      <c r="D223" s="94">
        <v>0</v>
      </c>
      <c r="E223" s="85">
        <v>0</v>
      </c>
      <c r="F223" s="94">
        <v>0</v>
      </c>
      <c r="G223" s="85">
        <v>0</v>
      </c>
      <c r="H223" s="94">
        <v>0</v>
      </c>
      <c r="I223" s="85">
        <v>0</v>
      </c>
      <c r="J223" s="51"/>
      <c r="K223" s="51"/>
      <c r="L223" s="51"/>
      <c r="M223" s="51"/>
      <c r="N223" s="51"/>
      <c r="O223" s="51"/>
      <c r="P223" s="51"/>
      <c r="Q223" s="51"/>
      <c r="R223" s="51"/>
      <c r="S223" s="51"/>
      <c r="T223" s="51"/>
      <c r="U223" s="51"/>
      <c r="V223" s="51"/>
      <c r="W223" s="51"/>
      <c r="X223" s="51"/>
      <c r="Y223" s="51"/>
      <c r="Z223" s="51"/>
    </row>
    <row r="224" spans="1:26" ht="15.75" hidden="1" customHeight="1" outlineLevel="1" x14ac:dyDescent="0.25">
      <c r="A224" s="93"/>
      <c r="B224" s="96">
        <f>B223/P205</f>
        <v>0</v>
      </c>
      <c r="C224" s="97">
        <f>C223/P206</f>
        <v>0</v>
      </c>
      <c r="D224" s="97">
        <f>D223/O205</f>
        <v>0</v>
      </c>
      <c r="E224" s="97">
        <f>E223/O206</f>
        <v>0</v>
      </c>
      <c r="F224" s="98">
        <f>F223/N205</f>
        <v>0</v>
      </c>
      <c r="G224" s="98">
        <f>G223/N206</f>
        <v>0</v>
      </c>
      <c r="H224" s="97">
        <f>H223/M205</f>
        <v>0</v>
      </c>
      <c r="I224" s="97">
        <f>I223/M206</f>
        <v>0</v>
      </c>
      <c r="J224" s="51"/>
      <c r="K224" s="51"/>
      <c r="L224" s="51"/>
      <c r="M224" s="51"/>
      <c r="N224" s="51"/>
      <c r="O224" s="51"/>
      <c r="P224" s="51"/>
      <c r="Q224" s="51"/>
      <c r="R224" s="51"/>
      <c r="S224" s="51"/>
      <c r="T224" s="51"/>
      <c r="U224" s="51"/>
      <c r="V224" s="51"/>
      <c r="W224" s="51"/>
      <c r="X224" s="51"/>
      <c r="Y224" s="51"/>
      <c r="Z224" s="51"/>
    </row>
    <row r="225" spans="1:26" ht="15.75" hidden="1" customHeight="1" outlineLevel="1" x14ac:dyDescent="0.25">
      <c r="A225" s="102" t="s">
        <v>154</v>
      </c>
      <c r="B225" s="94">
        <v>0</v>
      </c>
      <c r="C225" s="85">
        <v>0</v>
      </c>
      <c r="D225" s="94">
        <v>0</v>
      </c>
      <c r="E225" s="85">
        <v>0</v>
      </c>
      <c r="F225" s="94">
        <v>0</v>
      </c>
      <c r="G225" s="85">
        <v>0</v>
      </c>
      <c r="H225" s="94">
        <v>0</v>
      </c>
      <c r="I225" s="85">
        <v>0</v>
      </c>
      <c r="J225" s="51"/>
      <c r="K225" s="51"/>
      <c r="L225" s="51"/>
      <c r="M225" s="51"/>
      <c r="N225" s="51"/>
      <c r="O225" s="51"/>
      <c r="P225" s="51"/>
      <c r="Q225" s="51"/>
      <c r="R225" s="51"/>
      <c r="S225" s="51"/>
      <c r="T225" s="51"/>
      <c r="U225" s="51"/>
      <c r="V225" s="51"/>
      <c r="W225" s="51"/>
      <c r="X225" s="51"/>
      <c r="Y225" s="51"/>
      <c r="Z225" s="51"/>
    </row>
    <row r="226" spans="1:26" ht="15.75" hidden="1" customHeight="1" outlineLevel="1" x14ac:dyDescent="0.25">
      <c r="A226" s="93"/>
      <c r="B226" s="96">
        <f>B225/P205</f>
        <v>0</v>
      </c>
      <c r="C226" s="97">
        <f>C225/P206</f>
        <v>0</v>
      </c>
      <c r="D226" s="97">
        <f>D225/O205</f>
        <v>0</v>
      </c>
      <c r="E226" s="97">
        <f>E225/O206</f>
        <v>0</v>
      </c>
      <c r="F226" s="98">
        <f>F225/N205</f>
        <v>0</v>
      </c>
      <c r="G226" s="98">
        <f>G225/N206</f>
        <v>0</v>
      </c>
      <c r="H226" s="97">
        <f>H225/M205</f>
        <v>0</v>
      </c>
      <c r="I226" s="97">
        <f>I225/M206</f>
        <v>0</v>
      </c>
      <c r="J226" s="51"/>
      <c r="K226" s="51"/>
      <c r="L226" s="51"/>
      <c r="M226" s="51"/>
      <c r="N226" s="51"/>
      <c r="O226" s="51"/>
      <c r="P226" s="51"/>
      <c r="Q226" s="51"/>
      <c r="R226" s="51"/>
      <c r="S226" s="51"/>
      <c r="T226" s="51"/>
      <c r="U226" s="51"/>
      <c r="V226" s="51"/>
      <c r="W226" s="51"/>
      <c r="X226" s="51"/>
      <c r="Y226" s="51"/>
      <c r="Z226" s="51"/>
    </row>
    <row r="227" spans="1:26" ht="15.75" hidden="1" customHeight="1" outlineLevel="1" x14ac:dyDescent="0.25">
      <c r="A227" s="102" t="s">
        <v>154</v>
      </c>
      <c r="B227" s="94"/>
      <c r="C227" s="85"/>
      <c r="D227" s="94"/>
      <c r="E227" s="85"/>
      <c r="F227" s="94"/>
      <c r="G227" s="85"/>
      <c r="H227" s="94"/>
      <c r="I227" s="85"/>
      <c r="J227" s="51"/>
      <c r="K227" s="51"/>
      <c r="L227" s="51"/>
      <c r="M227" s="51"/>
      <c r="N227" s="51"/>
      <c r="O227" s="51"/>
      <c r="P227" s="51"/>
      <c r="Q227" s="51"/>
      <c r="R227" s="51"/>
      <c r="S227" s="51"/>
      <c r="T227" s="51"/>
      <c r="U227" s="51"/>
      <c r="V227" s="51"/>
      <c r="W227" s="51"/>
      <c r="X227" s="51"/>
      <c r="Y227" s="51"/>
      <c r="Z227" s="51"/>
    </row>
    <row r="228" spans="1:26" ht="15.75" hidden="1" customHeight="1" outlineLevel="1" x14ac:dyDescent="0.25">
      <c r="A228" s="93"/>
      <c r="B228" s="99">
        <f>B227/P205</f>
        <v>0</v>
      </c>
      <c r="C228" s="100">
        <f>C227/P206</f>
        <v>0</v>
      </c>
      <c r="D228" s="100">
        <f>D227/O205</f>
        <v>0</v>
      </c>
      <c r="E228" s="100">
        <f>E227/O206</f>
        <v>0</v>
      </c>
      <c r="F228" s="100">
        <f>F227/N205</f>
        <v>0</v>
      </c>
      <c r="G228" s="100">
        <f>G227/N206</f>
        <v>0</v>
      </c>
      <c r="H228" s="100">
        <f>H227/M205</f>
        <v>0</v>
      </c>
      <c r="I228" s="100">
        <f>I227/M206</f>
        <v>0</v>
      </c>
      <c r="J228" s="51"/>
      <c r="K228" s="51"/>
      <c r="L228" s="51"/>
      <c r="M228" s="51"/>
      <c r="N228" s="51"/>
      <c r="O228" s="51"/>
      <c r="P228" s="51"/>
      <c r="Q228" s="51"/>
      <c r="R228" s="51"/>
      <c r="S228" s="51"/>
      <c r="T228" s="51"/>
      <c r="U228" s="51"/>
      <c r="V228" s="51"/>
      <c r="W228" s="51"/>
      <c r="X228" s="51"/>
      <c r="Y228" s="51"/>
      <c r="Z228" s="51"/>
    </row>
    <row r="229" spans="1:26" ht="15.75" hidden="1" customHeight="1" outlineLevel="1" x14ac:dyDescent="0.25">
      <c r="A229" s="397" t="s">
        <v>139</v>
      </c>
      <c r="B229" s="94">
        <f t="shared" ref="B229:I229" si="41">SUM(B219,B221,B223,B225,B227)</f>
        <v>0</v>
      </c>
      <c r="C229" s="85">
        <f t="shared" si="41"/>
        <v>0</v>
      </c>
      <c r="D229" s="94">
        <f t="shared" si="41"/>
        <v>0</v>
      </c>
      <c r="E229" s="85">
        <f t="shared" si="41"/>
        <v>0</v>
      </c>
      <c r="F229" s="94">
        <f t="shared" si="41"/>
        <v>0</v>
      </c>
      <c r="G229" s="85">
        <f t="shared" si="41"/>
        <v>0</v>
      </c>
      <c r="H229" s="94">
        <f t="shared" si="41"/>
        <v>0</v>
      </c>
      <c r="I229" s="85">
        <f t="shared" si="41"/>
        <v>0</v>
      </c>
      <c r="J229" s="51"/>
      <c r="K229" s="51"/>
      <c r="L229" s="51"/>
      <c r="M229" s="51"/>
      <c r="N229" s="51"/>
      <c r="O229" s="51"/>
      <c r="P229" s="51"/>
      <c r="Q229" s="51"/>
      <c r="R229" s="51"/>
      <c r="S229" s="51"/>
      <c r="T229" s="51"/>
      <c r="U229" s="51"/>
      <c r="V229" s="51"/>
      <c r="W229" s="51"/>
      <c r="X229" s="51"/>
      <c r="Y229" s="51"/>
      <c r="Z229" s="51"/>
    </row>
    <row r="230" spans="1:26" ht="15.75" hidden="1" customHeight="1" outlineLevel="1" x14ac:dyDescent="0.25">
      <c r="A230" s="398"/>
      <c r="B230" s="101">
        <f>B229/P205</f>
        <v>0</v>
      </c>
      <c r="C230" s="101">
        <f>C229/P204</f>
        <v>0</v>
      </c>
      <c r="D230" s="101">
        <f>D229/O203</f>
        <v>0</v>
      </c>
      <c r="E230" s="101">
        <f>E229/P204</f>
        <v>0</v>
      </c>
      <c r="F230" s="101">
        <f>F229/N203</f>
        <v>0</v>
      </c>
      <c r="G230" s="101">
        <f>G229/N204</f>
        <v>0</v>
      </c>
      <c r="H230" s="101">
        <f>H229/M203</f>
        <v>0</v>
      </c>
      <c r="I230" s="101">
        <f>I229/M204</f>
        <v>0</v>
      </c>
      <c r="J230" s="51"/>
      <c r="K230" s="51"/>
      <c r="L230" s="51"/>
      <c r="M230" s="51"/>
      <c r="N230" s="51"/>
      <c r="O230" s="51"/>
      <c r="P230" s="51"/>
      <c r="Q230" s="51"/>
      <c r="R230" s="51"/>
      <c r="S230" s="51"/>
      <c r="T230" s="51"/>
      <c r="U230" s="51"/>
      <c r="V230" s="51"/>
      <c r="W230" s="51"/>
      <c r="X230" s="51"/>
      <c r="Y230" s="51"/>
      <c r="Z230" s="51"/>
    </row>
    <row r="231" spans="1:26" ht="15.75" customHeight="1" collapsed="1" x14ac:dyDescent="0.25">
      <c r="A231" s="341"/>
      <c r="B231" s="340"/>
      <c r="C231" s="340"/>
      <c r="D231" s="341"/>
      <c r="E231" s="340"/>
      <c r="F231" s="340"/>
      <c r="G231" s="341"/>
      <c r="H231" s="340"/>
      <c r="I231" s="340"/>
      <c r="J231" s="51"/>
      <c r="K231" s="51"/>
      <c r="L231" s="51"/>
      <c r="M231" s="51"/>
      <c r="N231" s="51"/>
      <c r="O231" s="51"/>
      <c r="P231" s="51"/>
      <c r="Q231" s="51"/>
      <c r="R231" s="51"/>
      <c r="S231" s="51"/>
      <c r="T231" s="51"/>
      <c r="U231" s="51"/>
      <c r="V231" s="51"/>
      <c r="W231" s="51"/>
      <c r="X231" s="51"/>
      <c r="Y231" s="51"/>
      <c r="Z231" s="51"/>
    </row>
    <row r="232" spans="1:26" ht="15.75" customHeight="1" x14ac:dyDescent="0.25">
      <c r="A232" s="399" t="s">
        <v>9</v>
      </c>
      <c r="B232" s="373"/>
      <c r="C232" s="373"/>
      <c r="D232" s="373"/>
      <c r="E232" s="373"/>
      <c r="F232" s="373"/>
      <c r="G232" s="373"/>
      <c r="H232" s="373"/>
      <c r="I232" s="373"/>
      <c r="J232" s="81"/>
      <c r="K232" s="51"/>
      <c r="L232" s="51"/>
      <c r="M232" s="51"/>
      <c r="N232" s="51"/>
      <c r="O232" s="51"/>
      <c r="P232" s="51"/>
      <c r="Q232" s="51"/>
      <c r="R232" s="51"/>
      <c r="S232" s="51"/>
      <c r="T232" s="51"/>
      <c r="U232" s="51"/>
      <c r="V232" s="51"/>
      <c r="W232" s="51"/>
      <c r="X232" s="51"/>
      <c r="Y232" s="51"/>
      <c r="Z232" s="51"/>
    </row>
    <row r="233" spans="1:26" ht="15.75" customHeight="1" x14ac:dyDescent="0.4">
      <c r="A233" s="374"/>
      <c r="B233" s="340"/>
      <c r="C233" s="340"/>
      <c r="D233" s="340"/>
      <c r="E233" s="340"/>
      <c r="F233" s="340"/>
      <c r="G233" s="340"/>
      <c r="H233" s="340"/>
      <c r="I233" s="340"/>
      <c r="J233" s="81"/>
      <c r="K233" s="51"/>
      <c r="L233" s="51"/>
      <c r="M233" s="51"/>
      <c r="N233" s="82"/>
      <c r="O233" s="82"/>
      <c r="P233" s="51"/>
      <c r="Q233" s="51"/>
      <c r="R233" s="51"/>
      <c r="S233" s="51"/>
      <c r="T233" s="51"/>
      <c r="U233" s="51"/>
      <c r="V233" s="51"/>
      <c r="W233" s="51"/>
      <c r="X233" s="51"/>
      <c r="Y233" s="51"/>
      <c r="Z233" s="51"/>
    </row>
    <row r="234" spans="1:26" ht="15.75" hidden="1" customHeight="1" outlineLevel="1" x14ac:dyDescent="0.25">
      <c r="A234" s="6" t="s">
        <v>124</v>
      </c>
      <c r="B234" s="6" t="s">
        <v>125</v>
      </c>
      <c r="C234" s="6" t="s">
        <v>126</v>
      </c>
      <c r="D234" s="6" t="s">
        <v>127</v>
      </c>
      <c r="E234" s="6" t="s">
        <v>128</v>
      </c>
      <c r="F234" s="6" t="s">
        <v>129</v>
      </c>
      <c r="G234" s="6" t="s">
        <v>130</v>
      </c>
      <c r="H234" s="6" t="s">
        <v>131</v>
      </c>
      <c r="I234" s="400"/>
      <c r="J234" s="51"/>
      <c r="K234" s="51"/>
      <c r="L234" s="51"/>
      <c r="M234" s="51"/>
      <c r="N234" s="51"/>
      <c r="O234" s="51"/>
      <c r="P234" s="51"/>
      <c r="Q234" s="51"/>
      <c r="R234" s="51"/>
      <c r="S234" s="51"/>
      <c r="T234" s="51"/>
      <c r="U234" s="51"/>
      <c r="V234" s="51"/>
      <c r="W234" s="51"/>
      <c r="X234" s="51"/>
      <c r="Y234" s="51"/>
      <c r="Z234" s="51"/>
    </row>
    <row r="235" spans="1:26" ht="15.75" hidden="1" customHeight="1" outlineLevel="1" x14ac:dyDescent="0.25">
      <c r="A235" s="83"/>
      <c r="B235" s="84"/>
      <c r="C235" s="85"/>
      <c r="D235" s="85"/>
      <c r="E235" s="85"/>
      <c r="F235" s="85"/>
      <c r="G235" s="86" t="str">
        <f t="shared" ref="G235:G242" si="42">IF(C235=0,"",D235/C235)</f>
        <v/>
      </c>
      <c r="H235" s="87" t="str">
        <f t="shared" ref="H235:H242" si="43">IF(D235=0,"",F235/D235)</f>
        <v/>
      </c>
      <c r="I235" s="340"/>
      <c r="J235" s="51"/>
      <c r="K235" s="6" t="s">
        <v>160</v>
      </c>
      <c r="L235" s="6" t="s">
        <v>133</v>
      </c>
      <c r="M235" s="6" t="s">
        <v>87</v>
      </c>
      <c r="N235" s="6" t="s">
        <v>86</v>
      </c>
      <c r="O235" s="6" t="s">
        <v>84</v>
      </c>
      <c r="P235" s="6" t="s">
        <v>83</v>
      </c>
      <c r="Q235" s="6" t="s">
        <v>114</v>
      </c>
      <c r="R235" s="6" t="s">
        <v>134</v>
      </c>
      <c r="S235" s="51"/>
      <c r="T235" s="51"/>
      <c r="U235" s="51"/>
      <c r="V235" s="51"/>
      <c r="W235" s="51"/>
      <c r="X235" s="51"/>
      <c r="Y235" s="51"/>
      <c r="Z235" s="51"/>
    </row>
    <row r="236" spans="1:26" ht="15.75" hidden="1" customHeight="1" outlineLevel="1" x14ac:dyDescent="0.25">
      <c r="A236" s="83"/>
      <c r="B236" s="84"/>
      <c r="C236" s="85"/>
      <c r="D236" s="85"/>
      <c r="E236" s="85"/>
      <c r="F236" s="85"/>
      <c r="G236" s="86" t="str">
        <f t="shared" si="42"/>
        <v/>
      </c>
      <c r="H236" s="87" t="str">
        <f t="shared" si="43"/>
        <v/>
      </c>
      <c r="I236" s="340"/>
      <c r="J236" s="51"/>
      <c r="K236" s="88" t="s">
        <v>135</v>
      </c>
      <c r="L236" s="401">
        <v>10</v>
      </c>
      <c r="M236" s="89">
        <v>1</v>
      </c>
      <c r="N236" s="89">
        <v>1</v>
      </c>
      <c r="O236" s="89">
        <v>1</v>
      </c>
      <c r="P236" s="89">
        <v>1</v>
      </c>
      <c r="Q236" s="89">
        <v>1</v>
      </c>
      <c r="R236" s="402">
        <v>1</v>
      </c>
      <c r="S236" s="51"/>
      <c r="T236" s="51"/>
      <c r="U236" s="51"/>
      <c r="V236" s="51"/>
      <c r="W236" s="51"/>
      <c r="X236" s="51"/>
      <c r="Y236" s="51"/>
      <c r="Z236" s="51"/>
    </row>
    <row r="237" spans="1:26" ht="15.75" hidden="1" customHeight="1" outlineLevel="1" x14ac:dyDescent="0.25">
      <c r="A237" s="83"/>
      <c r="B237" s="84"/>
      <c r="C237" s="85"/>
      <c r="D237" s="85"/>
      <c r="E237" s="85"/>
      <c r="F237" s="85"/>
      <c r="G237" s="86" t="str">
        <f t="shared" si="42"/>
        <v/>
      </c>
      <c r="H237" s="87" t="str">
        <f t="shared" si="43"/>
        <v/>
      </c>
      <c r="I237" s="340"/>
      <c r="J237" s="51"/>
      <c r="K237" s="88" t="s">
        <v>136</v>
      </c>
      <c r="L237" s="388"/>
      <c r="M237" s="89">
        <v>1</v>
      </c>
      <c r="N237" s="89">
        <v>1</v>
      </c>
      <c r="O237" s="89">
        <v>1</v>
      </c>
      <c r="P237" s="89">
        <v>1</v>
      </c>
      <c r="Q237" s="89">
        <v>1</v>
      </c>
      <c r="R237" s="388"/>
      <c r="S237" s="51"/>
      <c r="T237" s="51"/>
      <c r="U237" s="51"/>
      <c r="V237" s="51"/>
      <c r="W237" s="51"/>
      <c r="X237" s="51"/>
      <c r="Y237" s="51"/>
      <c r="Z237" s="51"/>
    </row>
    <row r="238" spans="1:26" ht="15.75" hidden="1" customHeight="1" outlineLevel="1" x14ac:dyDescent="0.25">
      <c r="A238" s="83"/>
      <c r="B238" s="84"/>
      <c r="C238" s="85"/>
      <c r="D238" s="85"/>
      <c r="E238" s="85"/>
      <c r="F238" s="85"/>
      <c r="G238" s="86" t="str">
        <f t="shared" si="42"/>
        <v/>
      </c>
      <c r="H238" s="87" t="str">
        <f t="shared" si="43"/>
        <v/>
      </c>
      <c r="I238" s="340"/>
      <c r="J238" s="51"/>
      <c r="K238" s="90" t="s">
        <v>137</v>
      </c>
      <c r="L238" s="403">
        <v>10</v>
      </c>
      <c r="M238" s="91">
        <v>1</v>
      </c>
      <c r="N238" s="91">
        <v>1</v>
      </c>
      <c r="O238" s="91">
        <v>1</v>
      </c>
      <c r="P238" s="91">
        <v>1</v>
      </c>
      <c r="Q238" s="91">
        <v>1</v>
      </c>
      <c r="R238" s="404">
        <v>1</v>
      </c>
      <c r="S238" s="51"/>
      <c r="T238" s="51"/>
      <c r="U238" s="51"/>
      <c r="V238" s="51"/>
      <c r="W238" s="51"/>
      <c r="X238" s="51"/>
      <c r="Y238" s="51"/>
      <c r="Z238" s="51"/>
    </row>
    <row r="239" spans="1:26" ht="15.75" hidden="1" customHeight="1" outlineLevel="1" x14ac:dyDescent="0.25">
      <c r="A239" s="83"/>
      <c r="B239" s="84"/>
      <c r="C239" s="85"/>
      <c r="D239" s="85"/>
      <c r="E239" s="85"/>
      <c r="F239" s="85"/>
      <c r="G239" s="86" t="str">
        <f t="shared" si="42"/>
        <v/>
      </c>
      <c r="H239" s="87" t="str">
        <f t="shared" si="43"/>
        <v/>
      </c>
      <c r="I239" s="340"/>
      <c r="J239" s="51"/>
      <c r="K239" s="90" t="s">
        <v>138</v>
      </c>
      <c r="L239" s="388"/>
      <c r="M239" s="91">
        <v>1</v>
      </c>
      <c r="N239" s="91">
        <v>1</v>
      </c>
      <c r="O239" s="91">
        <v>1</v>
      </c>
      <c r="P239" s="91">
        <v>1</v>
      </c>
      <c r="Q239" s="91">
        <v>1</v>
      </c>
      <c r="R239" s="388"/>
      <c r="S239" s="51"/>
      <c r="T239" s="51"/>
      <c r="U239" s="51"/>
      <c r="V239" s="51"/>
      <c r="W239" s="51"/>
      <c r="X239" s="51"/>
      <c r="Y239" s="51"/>
      <c r="Z239" s="51"/>
    </row>
    <row r="240" spans="1:26" ht="15.75" hidden="1" customHeight="1" outlineLevel="1" x14ac:dyDescent="0.25">
      <c r="A240" s="83"/>
      <c r="B240" s="84"/>
      <c r="C240" s="85"/>
      <c r="D240" s="85"/>
      <c r="E240" s="85"/>
      <c r="F240" s="85"/>
      <c r="G240" s="86" t="str">
        <f t="shared" si="42"/>
        <v/>
      </c>
      <c r="H240" s="87" t="str">
        <f t="shared" si="43"/>
        <v/>
      </c>
      <c r="I240" s="340"/>
      <c r="J240" s="51"/>
      <c r="K240" s="51"/>
      <c r="L240" s="51"/>
      <c r="M240" s="51"/>
      <c r="N240" s="51"/>
      <c r="O240" s="51"/>
      <c r="P240" s="51"/>
      <c r="Q240" s="51"/>
      <c r="R240" s="51"/>
      <c r="S240" s="51"/>
      <c r="T240" s="51"/>
      <c r="U240" s="51"/>
      <c r="V240" s="51"/>
      <c r="W240" s="51"/>
      <c r="X240" s="51"/>
      <c r="Y240" s="51"/>
      <c r="Z240" s="51"/>
    </row>
    <row r="241" spans="1:26" ht="15.75" hidden="1" customHeight="1" outlineLevel="1" x14ac:dyDescent="0.25">
      <c r="A241" s="83"/>
      <c r="B241" s="84"/>
      <c r="C241" s="85"/>
      <c r="D241" s="85"/>
      <c r="E241" s="85"/>
      <c r="F241" s="85"/>
      <c r="G241" s="86" t="str">
        <f t="shared" si="42"/>
        <v/>
      </c>
      <c r="H241" s="87" t="str">
        <f t="shared" si="43"/>
        <v/>
      </c>
      <c r="I241" s="340"/>
      <c r="J241" s="51"/>
      <c r="K241" s="51"/>
      <c r="L241" s="51"/>
      <c r="M241" s="51"/>
      <c r="N241" s="51"/>
      <c r="O241" s="51"/>
      <c r="P241" s="51"/>
      <c r="Q241" s="51"/>
      <c r="R241" s="51"/>
      <c r="S241" s="51"/>
      <c r="T241" s="51"/>
      <c r="U241" s="51"/>
      <c r="V241" s="51"/>
      <c r="W241" s="51"/>
      <c r="X241" s="51"/>
      <c r="Y241" s="51"/>
      <c r="Z241" s="51"/>
    </row>
    <row r="242" spans="1:26" ht="15.75" hidden="1" customHeight="1" outlineLevel="1" x14ac:dyDescent="0.25">
      <c r="A242" s="83"/>
      <c r="B242" s="84"/>
      <c r="C242" s="85"/>
      <c r="D242" s="85"/>
      <c r="E242" s="85"/>
      <c r="F242" s="85"/>
      <c r="G242" s="86" t="str">
        <f t="shared" si="42"/>
        <v/>
      </c>
      <c r="H242" s="87" t="str">
        <f t="shared" si="43"/>
        <v/>
      </c>
      <c r="I242" s="340"/>
      <c r="J242" s="51"/>
      <c r="K242" s="51"/>
      <c r="L242" s="51"/>
      <c r="M242" s="51"/>
      <c r="N242" s="51"/>
      <c r="O242" s="51"/>
      <c r="P242" s="51"/>
      <c r="Q242" s="51"/>
      <c r="R242" s="51"/>
      <c r="S242" s="51"/>
      <c r="T242" s="51"/>
      <c r="U242" s="51"/>
      <c r="V242" s="51"/>
      <c r="W242" s="51"/>
      <c r="X242" s="51"/>
      <c r="Y242" s="51"/>
      <c r="Z242" s="51"/>
    </row>
    <row r="243" spans="1:26" ht="15.75" hidden="1" customHeight="1" outlineLevel="1" x14ac:dyDescent="0.25">
      <c r="A243" s="83"/>
      <c r="B243" s="84"/>
      <c r="C243" s="85"/>
      <c r="D243" s="85"/>
      <c r="E243" s="85"/>
      <c r="F243" s="85"/>
      <c r="G243" s="86"/>
      <c r="H243" s="87"/>
      <c r="I243" s="340"/>
      <c r="J243" s="51"/>
      <c r="K243" s="51"/>
      <c r="L243" s="51"/>
      <c r="M243" s="51"/>
      <c r="N243" s="51"/>
      <c r="O243" s="51"/>
      <c r="P243" s="51"/>
      <c r="Q243" s="51"/>
      <c r="R243" s="51"/>
      <c r="S243" s="51"/>
      <c r="T243" s="51"/>
      <c r="U243" s="51"/>
      <c r="V243" s="51"/>
      <c r="W243" s="51"/>
      <c r="X243" s="51"/>
      <c r="Y243" s="51"/>
      <c r="Z243" s="51"/>
    </row>
    <row r="244" spans="1:26" ht="15.75" hidden="1" customHeight="1" outlineLevel="1" x14ac:dyDescent="0.25">
      <c r="A244" s="83"/>
      <c r="B244" s="84"/>
      <c r="C244" s="85"/>
      <c r="D244" s="85"/>
      <c r="E244" s="85"/>
      <c r="F244" s="85"/>
      <c r="G244" s="86"/>
      <c r="H244" s="87"/>
      <c r="I244" s="340"/>
      <c r="J244" s="51"/>
      <c r="K244" s="51"/>
      <c r="L244" s="51"/>
      <c r="M244" s="51"/>
      <c r="N244" s="51"/>
      <c r="O244" s="51"/>
      <c r="P244" s="51"/>
      <c r="Q244" s="51"/>
      <c r="R244" s="51"/>
      <c r="S244" s="51"/>
      <c r="T244" s="51"/>
      <c r="U244" s="51"/>
      <c r="V244" s="51"/>
      <c r="W244" s="51"/>
      <c r="X244" s="51"/>
      <c r="Y244" s="51"/>
      <c r="Z244" s="51"/>
    </row>
    <row r="245" spans="1:26" ht="15.75" hidden="1" customHeight="1" outlineLevel="1" x14ac:dyDescent="0.25">
      <c r="A245" s="83"/>
      <c r="B245" s="84"/>
      <c r="C245" s="85"/>
      <c r="D245" s="85"/>
      <c r="E245" s="85"/>
      <c r="F245" s="85"/>
      <c r="G245" s="86"/>
      <c r="H245" s="87"/>
      <c r="I245" s="340"/>
      <c r="J245" s="51"/>
      <c r="K245" s="51"/>
      <c r="L245" s="51"/>
      <c r="M245" s="51"/>
      <c r="N245" s="51"/>
      <c r="O245" s="51"/>
      <c r="P245" s="51"/>
      <c r="Q245" s="51"/>
      <c r="R245" s="51"/>
      <c r="S245" s="51"/>
      <c r="T245" s="51"/>
      <c r="U245" s="51"/>
      <c r="V245" s="51"/>
      <c r="W245" s="51"/>
      <c r="X245" s="51"/>
      <c r="Y245" s="51"/>
      <c r="Z245" s="51"/>
    </row>
    <row r="246" spans="1:26" ht="15.75" hidden="1" customHeight="1" outlineLevel="1" x14ac:dyDescent="0.25">
      <c r="A246" s="83"/>
      <c r="B246" s="84"/>
      <c r="C246" s="85"/>
      <c r="D246" s="85"/>
      <c r="E246" s="85"/>
      <c r="F246" s="85"/>
      <c r="G246" s="86"/>
      <c r="H246" s="87"/>
      <c r="I246" s="340"/>
      <c r="J246" s="51"/>
      <c r="K246" s="51"/>
      <c r="L246" s="51"/>
      <c r="M246" s="51"/>
      <c r="N246" s="51"/>
      <c r="O246" s="51"/>
      <c r="P246" s="51"/>
      <c r="Q246" s="51"/>
      <c r="R246" s="51"/>
      <c r="S246" s="51"/>
      <c r="T246" s="51"/>
      <c r="U246" s="51"/>
      <c r="V246" s="51"/>
      <c r="W246" s="51"/>
      <c r="X246" s="51"/>
      <c r="Y246" s="51"/>
      <c r="Z246" s="51"/>
    </row>
    <row r="247" spans="1:26" ht="15.75" hidden="1" customHeight="1" outlineLevel="1" x14ac:dyDescent="0.25">
      <c r="A247" s="83"/>
      <c r="B247" s="84"/>
      <c r="C247" s="85"/>
      <c r="D247" s="85"/>
      <c r="E247" s="85"/>
      <c r="F247" s="85"/>
      <c r="G247" s="86" t="str">
        <f t="shared" ref="G247:G249" si="44">IF(C247=0,"",D247/C247)</f>
        <v/>
      </c>
      <c r="H247" s="87" t="str">
        <f t="shared" ref="H247:H249" si="45">IF(D247=0,"",F247/D247)</f>
        <v/>
      </c>
      <c r="I247" s="340"/>
      <c r="J247" s="51"/>
      <c r="K247" s="51"/>
      <c r="L247" s="51"/>
      <c r="M247" s="51"/>
      <c r="N247" s="51"/>
      <c r="O247" s="51"/>
      <c r="P247" s="51"/>
      <c r="Q247" s="51"/>
      <c r="R247" s="51"/>
      <c r="S247" s="51"/>
      <c r="T247" s="51"/>
      <c r="U247" s="51"/>
      <c r="V247" s="51"/>
      <c r="W247" s="51"/>
      <c r="X247" s="51"/>
      <c r="Y247" s="51"/>
      <c r="Z247" s="51"/>
    </row>
    <row r="248" spans="1:26" ht="15.75" hidden="1" customHeight="1" outlineLevel="1" x14ac:dyDescent="0.25">
      <c r="A248" s="83"/>
      <c r="B248" s="84"/>
      <c r="C248" s="85"/>
      <c r="D248" s="85"/>
      <c r="E248" s="85"/>
      <c r="F248" s="85"/>
      <c r="G248" s="86" t="str">
        <f t="shared" si="44"/>
        <v/>
      </c>
      <c r="H248" s="87" t="str">
        <f t="shared" si="45"/>
        <v/>
      </c>
      <c r="I248" s="340"/>
      <c r="J248" s="51"/>
      <c r="K248" s="51"/>
      <c r="L248" s="51"/>
      <c r="M248" s="51"/>
      <c r="N248" s="51"/>
      <c r="O248" s="51"/>
      <c r="P248" s="51"/>
      <c r="Q248" s="51"/>
      <c r="R248" s="51"/>
      <c r="S248" s="51"/>
      <c r="T248" s="51"/>
      <c r="U248" s="51"/>
      <c r="V248" s="51"/>
      <c r="W248" s="51"/>
      <c r="X248" s="51"/>
      <c r="Y248" s="51"/>
      <c r="Z248" s="51"/>
    </row>
    <row r="249" spans="1:26" ht="15.75" hidden="1" customHeight="1" outlineLevel="1" x14ac:dyDescent="0.25">
      <c r="A249" s="92" t="s">
        <v>139</v>
      </c>
      <c r="B249" s="84">
        <f t="shared" ref="B249:F249" si="46">SUM(B235:B248)</f>
        <v>0</v>
      </c>
      <c r="C249" s="85">
        <f t="shared" si="46"/>
        <v>0</v>
      </c>
      <c r="D249" s="85">
        <f t="shared" si="46"/>
        <v>0</v>
      </c>
      <c r="E249" s="85">
        <f t="shared" si="46"/>
        <v>0</v>
      </c>
      <c r="F249" s="85">
        <f t="shared" si="46"/>
        <v>0</v>
      </c>
      <c r="G249" s="86" t="str">
        <f t="shared" si="44"/>
        <v/>
      </c>
      <c r="H249" s="87" t="str">
        <f t="shared" si="45"/>
        <v/>
      </c>
      <c r="I249" s="340"/>
      <c r="J249" s="51"/>
      <c r="K249" s="51"/>
      <c r="L249" s="51"/>
      <c r="M249" s="51"/>
      <c r="N249" s="51"/>
      <c r="O249" s="51"/>
      <c r="P249" s="51"/>
      <c r="Q249" s="51"/>
      <c r="R249" s="51"/>
      <c r="S249" s="51"/>
      <c r="T249" s="51"/>
      <c r="U249" s="51"/>
      <c r="V249" s="51"/>
      <c r="W249" s="51"/>
      <c r="X249" s="51"/>
      <c r="Y249" s="51"/>
      <c r="Z249" s="51"/>
    </row>
    <row r="250" spans="1:26" ht="15.75" hidden="1" customHeight="1" outlineLevel="1" x14ac:dyDescent="0.25">
      <c r="A250" s="395"/>
      <c r="B250" s="396"/>
      <c r="C250" s="396"/>
      <c r="D250" s="396"/>
      <c r="E250" s="396"/>
      <c r="F250" s="396"/>
      <c r="G250" s="396"/>
      <c r="H250" s="396"/>
      <c r="I250" s="396"/>
      <c r="J250" s="51"/>
      <c r="K250" s="51"/>
      <c r="L250" s="51"/>
      <c r="M250" s="51"/>
      <c r="N250" s="51"/>
      <c r="O250" s="51"/>
      <c r="P250" s="51"/>
      <c r="Q250" s="51"/>
      <c r="R250" s="51"/>
      <c r="S250" s="51"/>
      <c r="T250" s="51"/>
      <c r="U250" s="51"/>
      <c r="V250" s="51"/>
      <c r="W250" s="51"/>
      <c r="X250" s="51"/>
      <c r="Y250" s="51"/>
      <c r="Z250" s="51"/>
    </row>
    <row r="251" spans="1:26" ht="15.75" hidden="1" customHeight="1" outlineLevel="1" x14ac:dyDescent="0.25">
      <c r="A251" s="6" t="s">
        <v>140</v>
      </c>
      <c r="B251" s="6" t="s">
        <v>141</v>
      </c>
      <c r="C251" s="6" t="s">
        <v>142</v>
      </c>
      <c r="D251" s="6" t="s">
        <v>143</v>
      </c>
      <c r="E251" s="6" t="s">
        <v>144</v>
      </c>
      <c r="F251" s="6" t="s">
        <v>145</v>
      </c>
      <c r="G251" s="6" t="s">
        <v>146</v>
      </c>
      <c r="H251" s="6" t="s">
        <v>147</v>
      </c>
      <c r="I251" s="6" t="s">
        <v>148</v>
      </c>
      <c r="J251" s="51"/>
      <c r="K251" s="51"/>
      <c r="L251" s="51"/>
      <c r="M251" s="51"/>
      <c r="N251" s="51"/>
      <c r="O251" s="51"/>
      <c r="P251" s="51"/>
      <c r="Q251" s="51"/>
      <c r="R251" s="51"/>
      <c r="S251" s="51"/>
      <c r="T251" s="51"/>
      <c r="U251" s="51"/>
      <c r="V251" s="51"/>
      <c r="W251" s="51"/>
      <c r="X251" s="51"/>
      <c r="Y251" s="51"/>
      <c r="Z251" s="51"/>
    </row>
    <row r="252" spans="1:26" ht="15.75" hidden="1" customHeight="1" outlineLevel="1" x14ac:dyDescent="0.25">
      <c r="A252" s="102" t="s">
        <v>154</v>
      </c>
      <c r="B252" s="94">
        <v>0</v>
      </c>
      <c r="C252" s="85">
        <v>0</v>
      </c>
      <c r="D252" s="94">
        <v>0</v>
      </c>
      <c r="E252" s="85">
        <v>0</v>
      </c>
      <c r="F252" s="94">
        <v>0</v>
      </c>
      <c r="G252" s="85">
        <v>0</v>
      </c>
      <c r="H252" s="94">
        <v>0</v>
      </c>
      <c r="I252" s="85">
        <v>0</v>
      </c>
      <c r="J252" s="51"/>
      <c r="K252" s="51"/>
      <c r="L252" s="51"/>
      <c r="M252" s="51"/>
      <c r="N252" s="51"/>
      <c r="O252" s="51"/>
      <c r="P252" s="51"/>
      <c r="Q252" s="51"/>
      <c r="R252" s="51"/>
      <c r="S252" s="51"/>
      <c r="T252" s="51"/>
      <c r="U252" s="51"/>
      <c r="V252" s="51"/>
      <c r="W252" s="51"/>
      <c r="X252" s="51"/>
      <c r="Y252" s="51"/>
      <c r="Z252" s="51"/>
    </row>
    <row r="253" spans="1:26" ht="15.75" hidden="1" customHeight="1" outlineLevel="1" x14ac:dyDescent="0.25">
      <c r="A253" s="93"/>
      <c r="B253" s="86">
        <f>B252/P238</f>
        <v>0</v>
      </c>
      <c r="C253" s="87">
        <f>C252/P239</f>
        <v>0</v>
      </c>
      <c r="D253" s="95">
        <f>D252/O238</f>
        <v>0</v>
      </c>
      <c r="E253" s="87">
        <f>E252/O239</f>
        <v>0</v>
      </c>
      <c r="F253" s="95">
        <f>F252/N238</f>
        <v>0</v>
      </c>
      <c r="G253" s="87">
        <f>G252/N239</f>
        <v>0</v>
      </c>
      <c r="H253" s="95">
        <f>H252/M238</f>
        <v>0</v>
      </c>
      <c r="I253" s="87">
        <f>I252/M239</f>
        <v>0</v>
      </c>
      <c r="J253" s="51"/>
      <c r="K253" s="51"/>
      <c r="L253" s="51"/>
      <c r="M253" s="51"/>
      <c r="N253" s="51"/>
      <c r="O253" s="51"/>
      <c r="P253" s="51"/>
      <c r="Q253" s="51"/>
      <c r="R253" s="51"/>
      <c r="S253" s="51"/>
      <c r="T253" s="51"/>
      <c r="U253" s="51"/>
      <c r="V253" s="51"/>
      <c r="W253" s="51"/>
      <c r="X253" s="51"/>
      <c r="Y253" s="51"/>
      <c r="Z253" s="51"/>
    </row>
    <row r="254" spans="1:26" ht="15.75" hidden="1" customHeight="1" outlineLevel="1" x14ac:dyDescent="0.25">
      <c r="A254" s="102" t="s">
        <v>154</v>
      </c>
      <c r="B254" s="94">
        <v>0</v>
      </c>
      <c r="C254" s="85">
        <v>0</v>
      </c>
      <c r="D254" s="94">
        <v>0</v>
      </c>
      <c r="E254" s="85">
        <v>0</v>
      </c>
      <c r="F254" s="94">
        <v>0</v>
      </c>
      <c r="G254" s="85">
        <v>0</v>
      </c>
      <c r="H254" s="94">
        <v>0</v>
      </c>
      <c r="I254" s="85">
        <v>0</v>
      </c>
      <c r="J254" s="51"/>
      <c r="K254" s="51"/>
      <c r="L254" s="51"/>
      <c r="M254" s="51"/>
      <c r="N254" s="51"/>
      <c r="O254" s="51"/>
      <c r="P254" s="51"/>
      <c r="Q254" s="51"/>
      <c r="R254" s="51"/>
      <c r="S254" s="51"/>
      <c r="T254" s="51"/>
      <c r="U254" s="51"/>
      <c r="V254" s="51"/>
      <c r="W254" s="51"/>
      <c r="X254" s="51"/>
      <c r="Y254" s="51"/>
      <c r="Z254" s="51"/>
    </row>
    <row r="255" spans="1:26" ht="15.75" hidden="1" customHeight="1" outlineLevel="1" x14ac:dyDescent="0.25">
      <c r="A255" s="93"/>
      <c r="B255" s="86">
        <f>B254/P238</f>
        <v>0</v>
      </c>
      <c r="C255" s="87">
        <f>C254/P239</f>
        <v>0</v>
      </c>
      <c r="D255" s="95">
        <f>D254/O238</f>
        <v>0</v>
      </c>
      <c r="E255" s="87">
        <f>E254/O239</f>
        <v>0</v>
      </c>
      <c r="F255" s="95">
        <f>F254/N238</f>
        <v>0</v>
      </c>
      <c r="G255" s="87">
        <f>G254/N239</f>
        <v>0</v>
      </c>
      <c r="H255" s="95">
        <f>H254/M238</f>
        <v>0</v>
      </c>
      <c r="I255" s="87">
        <f>I254/M239</f>
        <v>0</v>
      </c>
      <c r="J255" s="51"/>
      <c r="K255" s="51"/>
      <c r="L255" s="51"/>
      <c r="M255" s="51"/>
      <c r="N255" s="51"/>
      <c r="O255" s="51"/>
      <c r="P255" s="51"/>
      <c r="Q255" s="51"/>
      <c r="R255" s="51"/>
      <c r="S255" s="51"/>
      <c r="T255" s="51"/>
      <c r="U255" s="51"/>
      <c r="V255" s="51"/>
      <c r="W255" s="51"/>
      <c r="X255" s="51"/>
      <c r="Y255" s="51"/>
      <c r="Z255" s="51"/>
    </row>
    <row r="256" spans="1:26" ht="15.75" hidden="1" customHeight="1" outlineLevel="1" x14ac:dyDescent="0.25">
      <c r="A256" s="102" t="s">
        <v>154</v>
      </c>
      <c r="B256" s="94">
        <v>0</v>
      </c>
      <c r="C256" s="85">
        <v>0</v>
      </c>
      <c r="D256" s="94">
        <v>0</v>
      </c>
      <c r="E256" s="85">
        <v>0</v>
      </c>
      <c r="F256" s="94">
        <v>0</v>
      </c>
      <c r="G256" s="85">
        <v>0</v>
      </c>
      <c r="H256" s="94">
        <v>0</v>
      </c>
      <c r="I256" s="85">
        <v>0</v>
      </c>
      <c r="J256" s="51"/>
      <c r="K256" s="51"/>
      <c r="L256" s="51"/>
      <c r="M256" s="51"/>
      <c r="N256" s="51"/>
      <c r="O256" s="51"/>
      <c r="P256" s="51"/>
      <c r="Q256" s="51"/>
      <c r="R256" s="51"/>
      <c r="S256" s="51"/>
      <c r="T256" s="51"/>
      <c r="U256" s="51"/>
      <c r="V256" s="51"/>
      <c r="W256" s="51"/>
      <c r="X256" s="51"/>
      <c r="Y256" s="51"/>
      <c r="Z256" s="51"/>
    </row>
    <row r="257" spans="1:26" ht="15.75" hidden="1" customHeight="1" outlineLevel="1" x14ac:dyDescent="0.25">
      <c r="A257" s="93"/>
      <c r="B257" s="96">
        <f>B256/P238</f>
        <v>0</v>
      </c>
      <c r="C257" s="97">
        <f>C256/P239</f>
        <v>0</v>
      </c>
      <c r="D257" s="97">
        <f>D256/O238</f>
        <v>0</v>
      </c>
      <c r="E257" s="97">
        <f>E256/O239</f>
        <v>0</v>
      </c>
      <c r="F257" s="98">
        <f>F256/N238</f>
        <v>0</v>
      </c>
      <c r="G257" s="98">
        <f>G256/N239</f>
        <v>0</v>
      </c>
      <c r="H257" s="97">
        <f>H256/M238</f>
        <v>0</v>
      </c>
      <c r="I257" s="97">
        <f>I256/M239</f>
        <v>0</v>
      </c>
      <c r="J257" s="51"/>
      <c r="K257" s="51"/>
      <c r="L257" s="51"/>
      <c r="M257" s="51"/>
      <c r="N257" s="51"/>
      <c r="O257" s="51"/>
      <c r="P257" s="51"/>
      <c r="Q257" s="51"/>
      <c r="R257" s="51"/>
      <c r="S257" s="51"/>
      <c r="T257" s="51"/>
      <c r="U257" s="51"/>
      <c r="V257" s="51"/>
      <c r="W257" s="51"/>
      <c r="X257" s="51"/>
      <c r="Y257" s="51"/>
      <c r="Z257" s="51"/>
    </row>
    <row r="258" spans="1:26" ht="15.75" hidden="1" customHeight="1" outlineLevel="1" x14ac:dyDescent="0.25">
      <c r="A258" s="102" t="s">
        <v>154</v>
      </c>
      <c r="B258" s="94">
        <v>0</v>
      </c>
      <c r="C258" s="85">
        <v>0</v>
      </c>
      <c r="D258" s="94">
        <v>0</v>
      </c>
      <c r="E258" s="85">
        <v>0</v>
      </c>
      <c r="F258" s="94">
        <v>0</v>
      </c>
      <c r="G258" s="85">
        <v>0</v>
      </c>
      <c r="H258" s="94">
        <v>0</v>
      </c>
      <c r="I258" s="85">
        <v>0</v>
      </c>
      <c r="J258" s="51"/>
      <c r="K258" s="51"/>
      <c r="L258" s="51"/>
      <c r="M258" s="51"/>
      <c r="N258" s="51"/>
      <c r="O258" s="51"/>
      <c r="P258" s="51"/>
      <c r="Q258" s="51"/>
      <c r="R258" s="51"/>
      <c r="S258" s="51"/>
      <c r="T258" s="51"/>
      <c r="U258" s="51"/>
      <c r="V258" s="51"/>
      <c r="W258" s="51"/>
      <c r="X258" s="51"/>
      <c r="Y258" s="51"/>
      <c r="Z258" s="51"/>
    </row>
    <row r="259" spans="1:26" ht="15.75" hidden="1" customHeight="1" outlineLevel="1" x14ac:dyDescent="0.25">
      <c r="A259" s="93"/>
      <c r="B259" s="96">
        <f>B258/P238</f>
        <v>0</v>
      </c>
      <c r="C259" s="97">
        <f>C258/P239</f>
        <v>0</v>
      </c>
      <c r="D259" s="97">
        <f>D258/O238</f>
        <v>0</v>
      </c>
      <c r="E259" s="97">
        <f>E258/O239</f>
        <v>0</v>
      </c>
      <c r="F259" s="98">
        <f>F258/N238</f>
        <v>0</v>
      </c>
      <c r="G259" s="98">
        <f>G258/N239</f>
        <v>0</v>
      </c>
      <c r="H259" s="97">
        <f>H258/M238</f>
        <v>0</v>
      </c>
      <c r="I259" s="97">
        <f>I258/M239</f>
        <v>0</v>
      </c>
      <c r="J259" s="51"/>
      <c r="K259" s="51"/>
      <c r="L259" s="51"/>
      <c r="M259" s="51"/>
      <c r="N259" s="51"/>
      <c r="O259" s="51"/>
      <c r="P259" s="51"/>
      <c r="Q259" s="51"/>
      <c r="R259" s="51"/>
      <c r="S259" s="51"/>
      <c r="T259" s="51"/>
      <c r="U259" s="51"/>
      <c r="V259" s="51"/>
      <c r="W259" s="51"/>
      <c r="X259" s="51"/>
      <c r="Y259" s="51"/>
      <c r="Z259" s="51"/>
    </row>
    <row r="260" spans="1:26" ht="15.75" hidden="1" customHeight="1" outlineLevel="1" x14ac:dyDescent="0.25">
      <c r="A260" s="102" t="s">
        <v>154</v>
      </c>
      <c r="B260" s="94"/>
      <c r="C260" s="85"/>
      <c r="D260" s="94"/>
      <c r="E260" s="85"/>
      <c r="F260" s="94"/>
      <c r="G260" s="85"/>
      <c r="H260" s="94"/>
      <c r="I260" s="85"/>
      <c r="J260" s="51"/>
      <c r="K260" s="51"/>
      <c r="L260" s="51"/>
      <c r="M260" s="51"/>
      <c r="N260" s="51"/>
      <c r="O260" s="51"/>
      <c r="P260" s="51"/>
      <c r="Q260" s="51"/>
      <c r="R260" s="51"/>
      <c r="S260" s="51"/>
      <c r="T260" s="51"/>
      <c r="U260" s="51"/>
      <c r="V260" s="51"/>
      <c r="W260" s="51"/>
      <c r="X260" s="51"/>
      <c r="Y260" s="51"/>
      <c r="Z260" s="51"/>
    </row>
    <row r="261" spans="1:26" ht="15.75" hidden="1" customHeight="1" outlineLevel="1" x14ac:dyDescent="0.25">
      <c r="A261" s="93"/>
      <c r="B261" s="99">
        <f>B260/P238</f>
        <v>0</v>
      </c>
      <c r="C261" s="100">
        <f>C260/P239</f>
        <v>0</v>
      </c>
      <c r="D261" s="100">
        <f>D260/O238</f>
        <v>0</v>
      </c>
      <c r="E261" s="100">
        <f>E260/O239</f>
        <v>0</v>
      </c>
      <c r="F261" s="100">
        <f>F260/N238</f>
        <v>0</v>
      </c>
      <c r="G261" s="100">
        <f>G260/N239</f>
        <v>0</v>
      </c>
      <c r="H261" s="100">
        <f>H260/M238</f>
        <v>0</v>
      </c>
      <c r="I261" s="100">
        <f>I260/M239</f>
        <v>0</v>
      </c>
      <c r="J261" s="51"/>
      <c r="K261" s="51"/>
      <c r="L261" s="51"/>
      <c r="M261" s="51"/>
      <c r="N261" s="51"/>
      <c r="O261" s="51"/>
      <c r="P261" s="51"/>
      <c r="Q261" s="51"/>
      <c r="R261" s="51"/>
      <c r="S261" s="51"/>
      <c r="T261" s="51"/>
      <c r="U261" s="51"/>
      <c r="V261" s="51"/>
      <c r="W261" s="51"/>
      <c r="X261" s="51"/>
      <c r="Y261" s="51"/>
      <c r="Z261" s="51"/>
    </row>
    <row r="262" spans="1:26" ht="15.75" hidden="1" customHeight="1" outlineLevel="1" x14ac:dyDescent="0.25">
      <c r="A262" s="397" t="s">
        <v>139</v>
      </c>
      <c r="B262" s="94">
        <f t="shared" ref="B262:I262" si="47">SUM(B252,B254,B256,B258,B260)</f>
        <v>0</v>
      </c>
      <c r="C262" s="85">
        <f t="shared" si="47"/>
        <v>0</v>
      </c>
      <c r="D262" s="94">
        <f t="shared" si="47"/>
        <v>0</v>
      </c>
      <c r="E262" s="85">
        <f t="shared" si="47"/>
        <v>0</v>
      </c>
      <c r="F262" s="94">
        <f t="shared" si="47"/>
        <v>0</v>
      </c>
      <c r="G262" s="85">
        <f t="shared" si="47"/>
        <v>0</v>
      </c>
      <c r="H262" s="94">
        <f t="shared" si="47"/>
        <v>0</v>
      </c>
      <c r="I262" s="85">
        <f t="shared" si="47"/>
        <v>0</v>
      </c>
      <c r="J262" s="51"/>
      <c r="K262" s="51"/>
      <c r="L262" s="51"/>
      <c r="M262" s="51"/>
      <c r="N262" s="51"/>
      <c r="O262" s="51"/>
      <c r="P262" s="51"/>
      <c r="Q262" s="51"/>
      <c r="R262" s="51"/>
      <c r="S262" s="51"/>
      <c r="T262" s="51"/>
      <c r="U262" s="51"/>
      <c r="V262" s="51"/>
      <c r="W262" s="51"/>
      <c r="X262" s="51"/>
      <c r="Y262" s="51"/>
      <c r="Z262" s="51"/>
    </row>
    <row r="263" spans="1:26" ht="15.75" hidden="1" customHeight="1" outlineLevel="1" x14ac:dyDescent="0.25">
      <c r="A263" s="398"/>
      <c r="B263" s="101">
        <f>B262/P238</f>
        <v>0</v>
      </c>
      <c r="C263" s="101">
        <f>C262/P237</f>
        <v>0</v>
      </c>
      <c r="D263" s="101">
        <f>D262/O236</f>
        <v>0</v>
      </c>
      <c r="E263" s="101">
        <f>E262/P237</f>
        <v>0</v>
      </c>
      <c r="F263" s="101">
        <f>F262/N236</f>
        <v>0</v>
      </c>
      <c r="G263" s="101">
        <f>G262/N237</f>
        <v>0</v>
      </c>
      <c r="H263" s="101">
        <f>H262/M236</f>
        <v>0</v>
      </c>
      <c r="I263" s="101">
        <f>I262/M237</f>
        <v>0</v>
      </c>
      <c r="J263" s="51"/>
      <c r="K263" s="51"/>
      <c r="L263" s="51"/>
      <c r="M263" s="51"/>
      <c r="N263" s="51"/>
      <c r="O263" s="51"/>
      <c r="P263" s="51"/>
      <c r="Q263" s="51"/>
      <c r="R263" s="51"/>
      <c r="S263" s="51"/>
      <c r="T263" s="51"/>
      <c r="U263" s="51"/>
      <c r="V263" s="51"/>
      <c r="W263" s="51"/>
      <c r="X263" s="51"/>
      <c r="Y263" s="51"/>
      <c r="Z263" s="51"/>
    </row>
    <row r="264" spans="1:26" ht="15.75" customHeight="1" collapsed="1" x14ac:dyDescent="0.25">
      <c r="A264" s="341"/>
      <c r="B264" s="340"/>
      <c r="C264" s="340"/>
      <c r="D264" s="341"/>
      <c r="E264" s="340"/>
      <c r="F264" s="340"/>
      <c r="G264" s="341"/>
      <c r="H264" s="340"/>
      <c r="I264" s="340"/>
      <c r="J264" s="51"/>
      <c r="K264" s="51"/>
      <c r="L264" s="51"/>
      <c r="M264" s="51"/>
      <c r="N264" s="51"/>
      <c r="O264" s="51"/>
      <c r="P264" s="51"/>
      <c r="Q264" s="51"/>
      <c r="R264" s="51"/>
      <c r="S264" s="51"/>
      <c r="T264" s="51"/>
      <c r="U264" s="51"/>
      <c r="V264" s="51"/>
      <c r="W264" s="51"/>
      <c r="X264" s="51"/>
      <c r="Y264" s="51"/>
      <c r="Z264" s="51"/>
    </row>
    <row r="265" spans="1:26" ht="15.75" customHeight="1" x14ac:dyDescent="0.25">
      <c r="A265" s="399" t="s">
        <v>10</v>
      </c>
      <c r="B265" s="373"/>
      <c r="C265" s="373"/>
      <c r="D265" s="373"/>
      <c r="E265" s="373"/>
      <c r="F265" s="373"/>
      <c r="G265" s="373"/>
      <c r="H265" s="373"/>
      <c r="I265" s="373"/>
      <c r="J265" s="81"/>
      <c r="K265" s="51"/>
      <c r="L265" s="51"/>
      <c r="M265" s="51"/>
      <c r="N265" s="51"/>
      <c r="O265" s="51"/>
      <c r="P265" s="51"/>
      <c r="Q265" s="51"/>
      <c r="R265" s="51"/>
      <c r="S265" s="51"/>
      <c r="T265" s="51"/>
      <c r="U265" s="51"/>
      <c r="V265" s="51"/>
      <c r="W265" s="51"/>
      <c r="X265" s="51"/>
      <c r="Y265" s="51"/>
      <c r="Z265" s="51"/>
    </row>
    <row r="266" spans="1:26" ht="15.75" customHeight="1" x14ac:dyDescent="0.4">
      <c r="A266" s="374"/>
      <c r="B266" s="340"/>
      <c r="C266" s="340"/>
      <c r="D266" s="340"/>
      <c r="E266" s="340"/>
      <c r="F266" s="340"/>
      <c r="G266" s="340"/>
      <c r="H266" s="340"/>
      <c r="I266" s="340"/>
      <c r="J266" s="81"/>
      <c r="K266" s="51"/>
      <c r="L266" s="51"/>
      <c r="M266" s="51"/>
      <c r="N266" s="82"/>
      <c r="O266" s="82"/>
      <c r="P266" s="51"/>
      <c r="Q266" s="51"/>
      <c r="R266" s="51"/>
      <c r="S266" s="51"/>
      <c r="T266" s="51"/>
      <c r="U266" s="51"/>
      <c r="V266" s="51"/>
      <c r="W266" s="51"/>
      <c r="X266" s="51"/>
      <c r="Y266" s="51"/>
      <c r="Z266" s="51"/>
    </row>
    <row r="267" spans="1:26" ht="15.75" hidden="1" customHeight="1" outlineLevel="1" x14ac:dyDescent="0.25">
      <c r="A267" s="6" t="s">
        <v>124</v>
      </c>
      <c r="B267" s="6" t="s">
        <v>125</v>
      </c>
      <c r="C267" s="6" t="s">
        <v>126</v>
      </c>
      <c r="D267" s="6" t="s">
        <v>127</v>
      </c>
      <c r="E267" s="6" t="s">
        <v>128</v>
      </c>
      <c r="F267" s="6" t="s">
        <v>129</v>
      </c>
      <c r="G267" s="6" t="s">
        <v>130</v>
      </c>
      <c r="H267" s="6" t="s">
        <v>131</v>
      </c>
      <c r="I267" s="400"/>
      <c r="J267" s="51"/>
      <c r="K267" s="51"/>
      <c r="L267" s="51"/>
      <c r="M267" s="51"/>
      <c r="N267" s="51"/>
      <c r="O267" s="51"/>
      <c r="P267" s="51"/>
      <c r="Q267" s="51"/>
      <c r="R267" s="51"/>
      <c r="S267" s="51"/>
      <c r="T267" s="51"/>
      <c r="U267" s="51"/>
      <c r="V267" s="51"/>
      <c r="W267" s="51"/>
      <c r="X267" s="51"/>
      <c r="Y267" s="51"/>
      <c r="Z267" s="51"/>
    </row>
    <row r="268" spans="1:26" ht="15.75" hidden="1" customHeight="1" outlineLevel="1" x14ac:dyDescent="0.25">
      <c r="A268" s="83"/>
      <c r="B268" s="84"/>
      <c r="C268" s="85"/>
      <c r="D268" s="85"/>
      <c r="E268" s="85"/>
      <c r="F268" s="85"/>
      <c r="G268" s="86" t="str">
        <f t="shared" ref="G268:G275" si="48">IF(C268=0,"",D268/C268)</f>
        <v/>
      </c>
      <c r="H268" s="87" t="str">
        <f t="shared" ref="H268:H275" si="49">IF(D268=0,"",F268/D268)</f>
        <v/>
      </c>
      <c r="I268" s="340"/>
      <c r="J268" s="51"/>
      <c r="K268" s="6" t="s">
        <v>161</v>
      </c>
      <c r="L268" s="6" t="s">
        <v>133</v>
      </c>
      <c r="M268" s="6" t="s">
        <v>87</v>
      </c>
      <c r="N268" s="6" t="s">
        <v>86</v>
      </c>
      <c r="O268" s="6" t="s">
        <v>84</v>
      </c>
      <c r="P268" s="6" t="s">
        <v>83</v>
      </c>
      <c r="Q268" s="6" t="s">
        <v>114</v>
      </c>
      <c r="R268" s="6" t="s">
        <v>134</v>
      </c>
      <c r="S268" s="51"/>
      <c r="T268" s="51"/>
      <c r="U268" s="51"/>
      <c r="V268" s="51"/>
      <c r="W268" s="51"/>
      <c r="X268" s="51"/>
      <c r="Y268" s="51"/>
      <c r="Z268" s="51"/>
    </row>
    <row r="269" spans="1:26" ht="15.75" hidden="1" customHeight="1" outlineLevel="1" x14ac:dyDescent="0.25">
      <c r="A269" s="83"/>
      <c r="B269" s="84"/>
      <c r="C269" s="85"/>
      <c r="D269" s="85"/>
      <c r="E269" s="85"/>
      <c r="F269" s="85"/>
      <c r="G269" s="86" t="str">
        <f t="shared" si="48"/>
        <v/>
      </c>
      <c r="H269" s="87" t="str">
        <f t="shared" si="49"/>
        <v/>
      </c>
      <c r="I269" s="340"/>
      <c r="J269" s="51"/>
      <c r="K269" s="88" t="s">
        <v>135</v>
      </c>
      <c r="L269" s="401">
        <v>10</v>
      </c>
      <c r="M269" s="89">
        <v>1</v>
      </c>
      <c r="N269" s="89">
        <v>1</v>
      </c>
      <c r="O269" s="89">
        <v>1</v>
      </c>
      <c r="P269" s="89">
        <v>1</v>
      </c>
      <c r="Q269" s="89">
        <v>1</v>
      </c>
      <c r="R269" s="402">
        <v>1</v>
      </c>
      <c r="S269" s="51"/>
      <c r="T269" s="51"/>
      <c r="U269" s="51"/>
      <c r="V269" s="51"/>
      <c r="W269" s="51"/>
      <c r="X269" s="51"/>
      <c r="Y269" s="51"/>
      <c r="Z269" s="51"/>
    </row>
    <row r="270" spans="1:26" ht="15.75" hidden="1" customHeight="1" outlineLevel="1" x14ac:dyDescent="0.25">
      <c r="A270" s="83"/>
      <c r="B270" s="84"/>
      <c r="C270" s="85"/>
      <c r="D270" s="85"/>
      <c r="E270" s="85"/>
      <c r="F270" s="85"/>
      <c r="G270" s="86" t="str">
        <f t="shared" si="48"/>
        <v/>
      </c>
      <c r="H270" s="87" t="str">
        <f t="shared" si="49"/>
        <v/>
      </c>
      <c r="I270" s="340"/>
      <c r="J270" s="51"/>
      <c r="K270" s="88" t="s">
        <v>136</v>
      </c>
      <c r="L270" s="388"/>
      <c r="M270" s="89">
        <v>1</v>
      </c>
      <c r="N270" s="89">
        <v>1</v>
      </c>
      <c r="O270" s="89">
        <v>1</v>
      </c>
      <c r="P270" s="89">
        <v>1</v>
      </c>
      <c r="Q270" s="89">
        <v>1</v>
      </c>
      <c r="R270" s="388"/>
      <c r="S270" s="51"/>
      <c r="T270" s="51"/>
      <c r="U270" s="51"/>
      <c r="V270" s="51"/>
      <c r="W270" s="51"/>
      <c r="X270" s="51"/>
      <c r="Y270" s="51"/>
      <c r="Z270" s="51"/>
    </row>
    <row r="271" spans="1:26" ht="15.75" hidden="1" customHeight="1" outlineLevel="1" x14ac:dyDescent="0.25">
      <c r="A271" s="83"/>
      <c r="B271" s="84"/>
      <c r="C271" s="85"/>
      <c r="D271" s="85"/>
      <c r="E271" s="85"/>
      <c r="F271" s="85"/>
      <c r="G271" s="86" t="str">
        <f t="shared" si="48"/>
        <v/>
      </c>
      <c r="H271" s="87" t="str">
        <f t="shared" si="49"/>
        <v/>
      </c>
      <c r="I271" s="340"/>
      <c r="J271" s="51"/>
      <c r="K271" s="90" t="s">
        <v>137</v>
      </c>
      <c r="L271" s="403">
        <v>10</v>
      </c>
      <c r="M271" s="91">
        <v>1</v>
      </c>
      <c r="N271" s="91">
        <v>1</v>
      </c>
      <c r="O271" s="91">
        <v>1</v>
      </c>
      <c r="P271" s="91">
        <v>1</v>
      </c>
      <c r="Q271" s="91">
        <v>1</v>
      </c>
      <c r="R271" s="404">
        <v>1</v>
      </c>
      <c r="S271" s="51"/>
      <c r="T271" s="51"/>
      <c r="U271" s="51"/>
      <c r="V271" s="51"/>
      <c r="W271" s="51"/>
      <c r="X271" s="51"/>
      <c r="Y271" s="51"/>
      <c r="Z271" s="51"/>
    </row>
    <row r="272" spans="1:26" ht="15.75" hidden="1" customHeight="1" outlineLevel="1" x14ac:dyDescent="0.25">
      <c r="A272" s="83"/>
      <c r="B272" s="84"/>
      <c r="C272" s="85"/>
      <c r="D272" s="85"/>
      <c r="E272" s="85"/>
      <c r="F272" s="85"/>
      <c r="G272" s="86" t="str">
        <f t="shared" si="48"/>
        <v/>
      </c>
      <c r="H272" s="87" t="str">
        <f t="shared" si="49"/>
        <v/>
      </c>
      <c r="I272" s="340"/>
      <c r="J272" s="51"/>
      <c r="K272" s="90" t="s">
        <v>138</v>
      </c>
      <c r="L272" s="388"/>
      <c r="M272" s="91">
        <v>1</v>
      </c>
      <c r="N272" s="91">
        <v>1</v>
      </c>
      <c r="O272" s="91">
        <v>1</v>
      </c>
      <c r="P272" s="91">
        <v>1</v>
      </c>
      <c r="Q272" s="91">
        <v>1</v>
      </c>
      <c r="R272" s="388"/>
      <c r="S272" s="51"/>
      <c r="T272" s="51"/>
      <c r="U272" s="51"/>
      <c r="V272" s="51"/>
      <c r="W272" s="51"/>
      <c r="X272" s="51"/>
      <c r="Y272" s="51"/>
      <c r="Z272" s="51"/>
    </row>
    <row r="273" spans="1:26" ht="15.75" hidden="1" customHeight="1" outlineLevel="1" x14ac:dyDescent="0.25">
      <c r="A273" s="83"/>
      <c r="B273" s="84"/>
      <c r="C273" s="85"/>
      <c r="D273" s="85"/>
      <c r="E273" s="85"/>
      <c r="F273" s="85"/>
      <c r="G273" s="86" t="str">
        <f t="shared" si="48"/>
        <v/>
      </c>
      <c r="H273" s="87" t="str">
        <f t="shared" si="49"/>
        <v/>
      </c>
      <c r="I273" s="340"/>
      <c r="J273" s="51"/>
      <c r="K273" s="51"/>
      <c r="L273" s="51"/>
      <c r="M273" s="51"/>
      <c r="N273" s="51"/>
      <c r="O273" s="51"/>
      <c r="P273" s="51"/>
      <c r="Q273" s="51"/>
      <c r="R273" s="51"/>
      <c r="S273" s="51"/>
      <c r="T273" s="51"/>
      <c r="U273" s="51"/>
      <c r="V273" s="51"/>
      <c r="W273" s="51"/>
      <c r="X273" s="51"/>
      <c r="Y273" s="51"/>
      <c r="Z273" s="51"/>
    </row>
    <row r="274" spans="1:26" ht="15.75" hidden="1" customHeight="1" outlineLevel="1" x14ac:dyDescent="0.25">
      <c r="A274" s="83"/>
      <c r="B274" s="84"/>
      <c r="C274" s="85"/>
      <c r="D274" s="85"/>
      <c r="E274" s="85"/>
      <c r="F274" s="85"/>
      <c r="G274" s="86" t="str">
        <f t="shared" si="48"/>
        <v/>
      </c>
      <c r="H274" s="87" t="str">
        <f t="shared" si="49"/>
        <v/>
      </c>
      <c r="I274" s="340"/>
      <c r="J274" s="51"/>
      <c r="K274" s="51"/>
      <c r="L274" s="51"/>
      <c r="M274" s="51"/>
      <c r="N274" s="51"/>
      <c r="O274" s="51"/>
      <c r="P274" s="51"/>
      <c r="Q274" s="51"/>
      <c r="R274" s="51"/>
      <c r="S274" s="51"/>
      <c r="T274" s="51"/>
      <c r="U274" s="51"/>
      <c r="V274" s="51"/>
      <c r="W274" s="51"/>
      <c r="X274" s="51"/>
      <c r="Y274" s="51"/>
      <c r="Z274" s="51"/>
    </row>
    <row r="275" spans="1:26" ht="15.75" hidden="1" customHeight="1" outlineLevel="1" x14ac:dyDescent="0.25">
      <c r="A275" s="83"/>
      <c r="B275" s="84"/>
      <c r="C275" s="85"/>
      <c r="D275" s="85"/>
      <c r="E275" s="85"/>
      <c r="F275" s="85"/>
      <c r="G275" s="86" t="str">
        <f t="shared" si="48"/>
        <v/>
      </c>
      <c r="H275" s="87" t="str">
        <f t="shared" si="49"/>
        <v/>
      </c>
      <c r="I275" s="340"/>
      <c r="J275" s="51"/>
      <c r="K275" s="51"/>
      <c r="L275" s="51"/>
      <c r="M275" s="51"/>
      <c r="N275" s="51"/>
      <c r="O275" s="51"/>
      <c r="P275" s="51"/>
      <c r="Q275" s="51"/>
      <c r="R275" s="51"/>
      <c r="S275" s="51"/>
      <c r="T275" s="51"/>
      <c r="U275" s="51"/>
      <c r="V275" s="51"/>
      <c r="W275" s="51"/>
      <c r="X275" s="51"/>
      <c r="Y275" s="51"/>
      <c r="Z275" s="51"/>
    </row>
    <row r="276" spans="1:26" ht="15.75" hidden="1" customHeight="1" outlineLevel="1" x14ac:dyDescent="0.25">
      <c r="A276" s="83"/>
      <c r="B276" s="84"/>
      <c r="C276" s="85"/>
      <c r="D276" s="85"/>
      <c r="E276" s="85"/>
      <c r="F276" s="85"/>
      <c r="G276" s="86"/>
      <c r="H276" s="87"/>
      <c r="I276" s="340"/>
      <c r="J276" s="51"/>
      <c r="K276" s="51"/>
      <c r="L276" s="51"/>
      <c r="M276" s="51"/>
      <c r="N276" s="51"/>
      <c r="O276" s="51"/>
      <c r="P276" s="51"/>
      <c r="Q276" s="51"/>
      <c r="R276" s="51"/>
      <c r="S276" s="51"/>
      <c r="T276" s="51"/>
      <c r="U276" s="51"/>
      <c r="V276" s="51"/>
      <c r="W276" s="51"/>
      <c r="X276" s="51"/>
      <c r="Y276" s="51"/>
      <c r="Z276" s="51"/>
    </row>
    <row r="277" spans="1:26" ht="15.75" hidden="1" customHeight="1" outlineLevel="1" x14ac:dyDescent="0.25">
      <c r="A277" s="83"/>
      <c r="B277" s="84"/>
      <c r="C277" s="85"/>
      <c r="D277" s="85"/>
      <c r="E277" s="85"/>
      <c r="F277" s="85"/>
      <c r="G277" s="86"/>
      <c r="H277" s="87"/>
      <c r="I277" s="340"/>
      <c r="J277" s="51"/>
      <c r="K277" s="51"/>
      <c r="L277" s="51"/>
      <c r="M277" s="51"/>
      <c r="N277" s="51"/>
      <c r="O277" s="51"/>
      <c r="P277" s="51"/>
      <c r="Q277" s="51"/>
      <c r="R277" s="51"/>
      <c r="S277" s="51"/>
      <c r="T277" s="51"/>
      <c r="U277" s="51"/>
      <c r="V277" s="51"/>
      <c r="W277" s="51"/>
      <c r="X277" s="51"/>
      <c r="Y277" s="51"/>
      <c r="Z277" s="51"/>
    </row>
    <row r="278" spans="1:26" ht="15.75" hidden="1" customHeight="1" outlineLevel="1" x14ac:dyDescent="0.25">
      <c r="A278" s="83"/>
      <c r="B278" s="84"/>
      <c r="C278" s="85"/>
      <c r="D278" s="85"/>
      <c r="E278" s="85"/>
      <c r="F278" s="85"/>
      <c r="G278" s="86"/>
      <c r="H278" s="87"/>
      <c r="I278" s="340"/>
      <c r="J278" s="51"/>
      <c r="K278" s="51"/>
      <c r="L278" s="51"/>
      <c r="M278" s="51"/>
      <c r="N278" s="51"/>
      <c r="O278" s="51"/>
      <c r="P278" s="51"/>
      <c r="Q278" s="51"/>
      <c r="R278" s="51"/>
      <c r="S278" s="51"/>
      <c r="T278" s="51"/>
      <c r="U278" s="51"/>
      <c r="V278" s="51"/>
      <c r="W278" s="51"/>
      <c r="X278" s="51"/>
      <c r="Y278" s="51"/>
      <c r="Z278" s="51"/>
    </row>
    <row r="279" spans="1:26" ht="15.75" hidden="1" customHeight="1" outlineLevel="1" x14ac:dyDescent="0.25">
      <c r="A279" s="83"/>
      <c r="B279" s="84"/>
      <c r="C279" s="85"/>
      <c r="D279" s="85"/>
      <c r="E279" s="85"/>
      <c r="F279" s="85"/>
      <c r="G279" s="86"/>
      <c r="H279" s="87"/>
      <c r="I279" s="340"/>
      <c r="J279" s="51"/>
      <c r="K279" s="51"/>
      <c r="L279" s="51"/>
      <c r="M279" s="51"/>
      <c r="N279" s="51"/>
      <c r="O279" s="51"/>
      <c r="P279" s="51"/>
      <c r="Q279" s="51"/>
      <c r="R279" s="51"/>
      <c r="S279" s="51"/>
      <c r="T279" s="51"/>
      <c r="U279" s="51"/>
      <c r="V279" s="51"/>
      <c r="W279" s="51"/>
      <c r="X279" s="51"/>
      <c r="Y279" s="51"/>
      <c r="Z279" s="51"/>
    </row>
    <row r="280" spans="1:26" ht="15.75" hidden="1" customHeight="1" outlineLevel="1" x14ac:dyDescent="0.25">
      <c r="A280" s="83"/>
      <c r="B280" s="84"/>
      <c r="C280" s="85"/>
      <c r="D280" s="85"/>
      <c r="E280" s="85"/>
      <c r="F280" s="85"/>
      <c r="G280" s="86" t="str">
        <f t="shared" ref="G280:G282" si="50">IF(C280=0,"",D280/C280)</f>
        <v/>
      </c>
      <c r="H280" s="87" t="str">
        <f t="shared" ref="H280:H282" si="51">IF(D280=0,"",F280/D280)</f>
        <v/>
      </c>
      <c r="I280" s="340"/>
      <c r="J280" s="51"/>
      <c r="K280" s="51"/>
      <c r="L280" s="51"/>
      <c r="M280" s="51"/>
      <c r="N280" s="51"/>
      <c r="O280" s="51"/>
      <c r="P280" s="51"/>
      <c r="Q280" s="51"/>
      <c r="R280" s="51"/>
      <c r="S280" s="51"/>
      <c r="T280" s="51"/>
      <c r="U280" s="51"/>
      <c r="V280" s="51"/>
      <c r="W280" s="51"/>
      <c r="X280" s="51"/>
      <c r="Y280" s="51"/>
      <c r="Z280" s="51"/>
    </row>
    <row r="281" spans="1:26" ht="15.75" hidden="1" customHeight="1" outlineLevel="1" x14ac:dyDescent="0.25">
      <c r="A281" s="83"/>
      <c r="B281" s="84"/>
      <c r="C281" s="85"/>
      <c r="D281" s="85"/>
      <c r="E281" s="85"/>
      <c r="F281" s="85"/>
      <c r="G281" s="86" t="str">
        <f t="shared" si="50"/>
        <v/>
      </c>
      <c r="H281" s="87" t="str">
        <f t="shared" si="51"/>
        <v/>
      </c>
      <c r="I281" s="340"/>
      <c r="J281" s="51"/>
      <c r="K281" s="51"/>
      <c r="L281" s="51"/>
      <c r="M281" s="51"/>
      <c r="N281" s="51"/>
      <c r="O281" s="51"/>
      <c r="P281" s="51"/>
      <c r="Q281" s="51"/>
      <c r="R281" s="51"/>
      <c r="S281" s="51"/>
      <c r="T281" s="51"/>
      <c r="U281" s="51"/>
      <c r="V281" s="51"/>
      <c r="W281" s="51"/>
      <c r="X281" s="51"/>
      <c r="Y281" s="51"/>
      <c r="Z281" s="51"/>
    </row>
    <row r="282" spans="1:26" ht="15.75" hidden="1" customHeight="1" outlineLevel="1" x14ac:dyDescent="0.25">
      <c r="A282" s="92" t="s">
        <v>139</v>
      </c>
      <c r="B282" s="84">
        <f t="shared" ref="B282:F282" si="52">SUM(B268:B281)</f>
        <v>0</v>
      </c>
      <c r="C282" s="85">
        <f t="shared" si="52"/>
        <v>0</v>
      </c>
      <c r="D282" s="85">
        <f t="shared" si="52"/>
        <v>0</v>
      </c>
      <c r="E282" s="85">
        <f t="shared" si="52"/>
        <v>0</v>
      </c>
      <c r="F282" s="85">
        <f t="shared" si="52"/>
        <v>0</v>
      </c>
      <c r="G282" s="86" t="str">
        <f t="shared" si="50"/>
        <v/>
      </c>
      <c r="H282" s="87" t="str">
        <f t="shared" si="51"/>
        <v/>
      </c>
      <c r="I282" s="340"/>
      <c r="J282" s="51"/>
      <c r="K282" s="51"/>
      <c r="L282" s="51"/>
      <c r="M282" s="51"/>
      <c r="N282" s="51"/>
      <c r="O282" s="51"/>
      <c r="P282" s="51"/>
      <c r="Q282" s="51"/>
      <c r="R282" s="51"/>
      <c r="S282" s="51"/>
      <c r="T282" s="51"/>
      <c r="U282" s="51"/>
      <c r="V282" s="51"/>
      <c r="W282" s="51"/>
      <c r="X282" s="51"/>
      <c r="Y282" s="51"/>
      <c r="Z282" s="51"/>
    </row>
    <row r="283" spans="1:26" ht="15.75" hidden="1" customHeight="1" outlineLevel="1" x14ac:dyDescent="0.25">
      <c r="A283" s="395"/>
      <c r="B283" s="396"/>
      <c r="C283" s="396"/>
      <c r="D283" s="396"/>
      <c r="E283" s="396"/>
      <c r="F283" s="396"/>
      <c r="G283" s="396"/>
      <c r="H283" s="396"/>
      <c r="I283" s="396"/>
      <c r="J283" s="51"/>
      <c r="K283" s="51"/>
      <c r="L283" s="51"/>
      <c r="M283" s="51"/>
      <c r="N283" s="51"/>
      <c r="O283" s="51"/>
      <c r="P283" s="51"/>
      <c r="Q283" s="51"/>
      <c r="R283" s="51"/>
      <c r="S283" s="51"/>
      <c r="T283" s="51"/>
      <c r="U283" s="51"/>
      <c r="V283" s="51"/>
      <c r="W283" s="51"/>
      <c r="X283" s="51"/>
      <c r="Y283" s="51"/>
      <c r="Z283" s="51"/>
    </row>
    <row r="284" spans="1:26" ht="15.75" hidden="1" customHeight="1" outlineLevel="1" x14ac:dyDescent="0.25">
      <c r="A284" s="6" t="s">
        <v>140</v>
      </c>
      <c r="B284" s="6" t="s">
        <v>141</v>
      </c>
      <c r="C284" s="6" t="s">
        <v>142</v>
      </c>
      <c r="D284" s="6" t="s">
        <v>143</v>
      </c>
      <c r="E284" s="6" t="s">
        <v>144</v>
      </c>
      <c r="F284" s="6" t="s">
        <v>145</v>
      </c>
      <c r="G284" s="6" t="s">
        <v>146</v>
      </c>
      <c r="H284" s="6" t="s">
        <v>147</v>
      </c>
      <c r="I284" s="6" t="s">
        <v>148</v>
      </c>
      <c r="J284" s="51"/>
      <c r="K284" s="51"/>
      <c r="L284" s="51"/>
      <c r="M284" s="51"/>
      <c r="N284" s="51"/>
      <c r="O284" s="51"/>
      <c r="P284" s="51"/>
      <c r="Q284" s="51"/>
      <c r="R284" s="51"/>
      <c r="S284" s="51"/>
      <c r="T284" s="51"/>
      <c r="U284" s="51"/>
      <c r="V284" s="51"/>
      <c r="W284" s="51"/>
      <c r="X284" s="51"/>
      <c r="Y284" s="51"/>
      <c r="Z284" s="51"/>
    </row>
    <row r="285" spans="1:26" ht="15.75" hidden="1" customHeight="1" outlineLevel="1" x14ac:dyDescent="0.25">
      <c r="A285" s="102" t="s">
        <v>154</v>
      </c>
      <c r="B285" s="94">
        <v>0</v>
      </c>
      <c r="C285" s="85">
        <v>0</v>
      </c>
      <c r="D285" s="94">
        <v>0</v>
      </c>
      <c r="E285" s="85">
        <v>0</v>
      </c>
      <c r="F285" s="94">
        <v>0</v>
      </c>
      <c r="G285" s="85">
        <v>0</v>
      </c>
      <c r="H285" s="94">
        <v>0</v>
      </c>
      <c r="I285" s="85">
        <v>0</v>
      </c>
      <c r="J285" s="51"/>
      <c r="K285" s="51"/>
      <c r="L285" s="51"/>
      <c r="M285" s="51"/>
      <c r="N285" s="51"/>
      <c r="O285" s="51"/>
      <c r="P285" s="51"/>
      <c r="Q285" s="51"/>
      <c r="R285" s="51"/>
      <c r="S285" s="51"/>
      <c r="T285" s="51"/>
      <c r="U285" s="51"/>
      <c r="V285" s="51"/>
      <c r="W285" s="51"/>
      <c r="X285" s="51"/>
      <c r="Y285" s="51"/>
      <c r="Z285" s="51"/>
    </row>
    <row r="286" spans="1:26" ht="15.75" hidden="1" customHeight="1" outlineLevel="1" x14ac:dyDescent="0.25">
      <c r="A286" s="93"/>
      <c r="B286" s="86">
        <f>B285/P271</f>
        <v>0</v>
      </c>
      <c r="C286" s="87">
        <f>C285/P272</f>
        <v>0</v>
      </c>
      <c r="D286" s="95">
        <f>D285/O271</f>
        <v>0</v>
      </c>
      <c r="E286" s="87">
        <f>E285/O272</f>
        <v>0</v>
      </c>
      <c r="F286" s="95">
        <f>F285/N271</f>
        <v>0</v>
      </c>
      <c r="G286" s="87">
        <f>G285/N272</f>
        <v>0</v>
      </c>
      <c r="H286" s="95">
        <f>H285/M271</f>
        <v>0</v>
      </c>
      <c r="I286" s="87">
        <f>I285/M272</f>
        <v>0</v>
      </c>
      <c r="J286" s="51"/>
      <c r="K286" s="51"/>
      <c r="L286" s="51"/>
      <c r="M286" s="51"/>
      <c r="N286" s="51"/>
      <c r="O286" s="51"/>
      <c r="P286" s="51"/>
      <c r="Q286" s="51"/>
      <c r="R286" s="51"/>
      <c r="S286" s="51"/>
      <c r="T286" s="51"/>
      <c r="U286" s="51"/>
      <c r="V286" s="51"/>
      <c r="W286" s="51"/>
      <c r="X286" s="51"/>
      <c r="Y286" s="51"/>
      <c r="Z286" s="51"/>
    </row>
    <row r="287" spans="1:26" ht="15.75" hidden="1" customHeight="1" outlineLevel="1" x14ac:dyDescent="0.25">
      <c r="A287" s="102" t="s">
        <v>154</v>
      </c>
      <c r="B287" s="94">
        <v>0</v>
      </c>
      <c r="C287" s="85">
        <v>0</v>
      </c>
      <c r="D287" s="94">
        <v>0</v>
      </c>
      <c r="E287" s="85">
        <v>0</v>
      </c>
      <c r="F287" s="94">
        <v>0</v>
      </c>
      <c r="G287" s="85">
        <v>0</v>
      </c>
      <c r="H287" s="94">
        <v>0</v>
      </c>
      <c r="I287" s="85">
        <v>0</v>
      </c>
      <c r="J287" s="51"/>
      <c r="K287" s="51"/>
      <c r="L287" s="51"/>
      <c r="M287" s="51"/>
      <c r="N287" s="51"/>
      <c r="O287" s="51"/>
      <c r="P287" s="51"/>
      <c r="Q287" s="51"/>
      <c r="R287" s="51"/>
      <c r="S287" s="51"/>
      <c r="T287" s="51"/>
      <c r="U287" s="51"/>
      <c r="V287" s="51"/>
      <c r="W287" s="51"/>
      <c r="X287" s="51"/>
      <c r="Y287" s="51"/>
      <c r="Z287" s="51"/>
    </row>
    <row r="288" spans="1:26" ht="15.75" hidden="1" customHeight="1" outlineLevel="1" x14ac:dyDescent="0.25">
      <c r="A288" s="93"/>
      <c r="B288" s="86">
        <f>B287/P271</f>
        <v>0</v>
      </c>
      <c r="C288" s="87">
        <f>C287/P272</f>
        <v>0</v>
      </c>
      <c r="D288" s="95">
        <f>D287/O271</f>
        <v>0</v>
      </c>
      <c r="E288" s="87">
        <f>E287/O272</f>
        <v>0</v>
      </c>
      <c r="F288" s="95">
        <f>F287/N271</f>
        <v>0</v>
      </c>
      <c r="G288" s="87">
        <f>G287/N272</f>
        <v>0</v>
      </c>
      <c r="H288" s="95">
        <f>H287/M271</f>
        <v>0</v>
      </c>
      <c r="I288" s="87">
        <f>I287/M272</f>
        <v>0</v>
      </c>
      <c r="J288" s="51"/>
      <c r="K288" s="51"/>
      <c r="L288" s="51"/>
      <c r="M288" s="51"/>
      <c r="N288" s="51"/>
      <c r="O288" s="51"/>
      <c r="P288" s="51"/>
      <c r="Q288" s="51"/>
      <c r="R288" s="51"/>
      <c r="S288" s="51"/>
      <c r="T288" s="51"/>
      <c r="U288" s="51"/>
      <c r="V288" s="51"/>
      <c r="W288" s="51"/>
      <c r="X288" s="51"/>
      <c r="Y288" s="51"/>
      <c r="Z288" s="51"/>
    </row>
    <row r="289" spans="1:26" ht="15.75" hidden="1" customHeight="1" outlineLevel="1" x14ac:dyDescent="0.25">
      <c r="A289" s="102" t="s">
        <v>154</v>
      </c>
      <c r="B289" s="94">
        <v>0</v>
      </c>
      <c r="C289" s="85">
        <v>0</v>
      </c>
      <c r="D289" s="94">
        <v>0</v>
      </c>
      <c r="E289" s="85">
        <v>0</v>
      </c>
      <c r="F289" s="94">
        <v>0</v>
      </c>
      <c r="G289" s="85">
        <v>0</v>
      </c>
      <c r="H289" s="94">
        <v>0</v>
      </c>
      <c r="I289" s="85">
        <v>0</v>
      </c>
      <c r="J289" s="51"/>
      <c r="K289" s="51"/>
      <c r="L289" s="51"/>
      <c r="M289" s="51"/>
      <c r="N289" s="51"/>
      <c r="O289" s="51"/>
      <c r="P289" s="51"/>
      <c r="Q289" s="51"/>
      <c r="R289" s="51"/>
      <c r="S289" s="51"/>
      <c r="T289" s="51"/>
      <c r="U289" s="51"/>
      <c r="V289" s="51"/>
      <c r="W289" s="51"/>
      <c r="X289" s="51"/>
      <c r="Y289" s="51"/>
      <c r="Z289" s="51"/>
    </row>
    <row r="290" spans="1:26" ht="15.75" hidden="1" customHeight="1" outlineLevel="1" x14ac:dyDescent="0.25">
      <c r="A290" s="93"/>
      <c r="B290" s="96">
        <f>B289/P271</f>
        <v>0</v>
      </c>
      <c r="C290" s="97">
        <f>C289/P272</f>
        <v>0</v>
      </c>
      <c r="D290" s="97">
        <f>D289/O271</f>
        <v>0</v>
      </c>
      <c r="E290" s="97">
        <f>E289/O272</f>
        <v>0</v>
      </c>
      <c r="F290" s="98">
        <f>F289/N271</f>
        <v>0</v>
      </c>
      <c r="G290" s="98">
        <f>G289/N272</f>
        <v>0</v>
      </c>
      <c r="H290" s="97">
        <f>H289/M271</f>
        <v>0</v>
      </c>
      <c r="I290" s="97">
        <f>I289/M272</f>
        <v>0</v>
      </c>
      <c r="J290" s="51"/>
      <c r="K290" s="51"/>
      <c r="L290" s="51"/>
      <c r="M290" s="51"/>
      <c r="N290" s="51"/>
      <c r="O290" s="51"/>
      <c r="P290" s="51"/>
      <c r="Q290" s="51"/>
      <c r="R290" s="51"/>
      <c r="S290" s="51"/>
      <c r="T290" s="51"/>
      <c r="U290" s="51"/>
      <c r="V290" s="51"/>
      <c r="W290" s="51"/>
      <c r="X290" s="51"/>
      <c r="Y290" s="51"/>
      <c r="Z290" s="51"/>
    </row>
    <row r="291" spans="1:26" ht="15.75" hidden="1" customHeight="1" outlineLevel="1" x14ac:dyDescent="0.25">
      <c r="A291" s="102" t="s">
        <v>154</v>
      </c>
      <c r="B291" s="94">
        <v>0</v>
      </c>
      <c r="C291" s="85">
        <v>0</v>
      </c>
      <c r="D291" s="94">
        <v>0</v>
      </c>
      <c r="E291" s="85">
        <v>0</v>
      </c>
      <c r="F291" s="94">
        <v>0</v>
      </c>
      <c r="G291" s="85">
        <v>0</v>
      </c>
      <c r="H291" s="94">
        <v>0</v>
      </c>
      <c r="I291" s="85">
        <v>0</v>
      </c>
      <c r="J291" s="51"/>
      <c r="K291" s="51"/>
      <c r="L291" s="51"/>
      <c r="M291" s="51"/>
      <c r="N291" s="51"/>
      <c r="O291" s="51"/>
      <c r="P291" s="51"/>
      <c r="Q291" s="51"/>
      <c r="R291" s="51"/>
      <c r="S291" s="51"/>
      <c r="T291" s="51"/>
      <c r="U291" s="51"/>
      <c r="V291" s="51"/>
      <c r="W291" s="51"/>
      <c r="X291" s="51"/>
      <c r="Y291" s="51"/>
      <c r="Z291" s="51"/>
    </row>
    <row r="292" spans="1:26" ht="15.75" hidden="1" customHeight="1" outlineLevel="1" x14ac:dyDescent="0.25">
      <c r="A292" s="93"/>
      <c r="B292" s="96">
        <f>B291/P271</f>
        <v>0</v>
      </c>
      <c r="C292" s="97">
        <f>C291/P272</f>
        <v>0</v>
      </c>
      <c r="D292" s="97">
        <f>D291/O271</f>
        <v>0</v>
      </c>
      <c r="E292" s="97">
        <f>E291/O272</f>
        <v>0</v>
      </c>
      <c r="F292" s="98">
        <f>F291/N271</f>
        <v>0</v>
      </c>
      <c r="G292" s="98">
        <f>G291/N272</f>
        <v>0</v>
      </c>
      <c r="H292" s="97">
        <f>H291/M271</f>
        <v>0</v>
      </c>
      <c r="I292" s="97">
        <f>I291/M272</f>
        <v>0</v>
      </c>
      <c r="J292" s="51"/>
      <c r="K292" s="51"/>
      <c r="L292" s="51"/>
      <c r="M292" s="51"/>
      <c r="N292" s="51"/>
      <c r="O292" s="51"/>
      <c r="P292" s="51"/>
      <c r="Q292" s="51"/>
      <c r="R292" s="51"/>
      <c r="S292" s="51"/>
      <c r="T292" s="51"/>
      <c r="U292" s="51"/>
      <c r="V292" s="51"/>
      <c r="W292" s="51"/>
      <c r="X292" s="51"/>
      <c r="Y292" s="51"/>
      <c r="Z292" s="51"/>
    </row>
    <row r="293" spans="1:26" ht="15.75" hidden="1" customHeight="1" outlineLevel="1" x14ac:dyDescent="0.25">
      <c r="A293" s="102" t="s">
        <v>154</v>
      </c>
      <c r="B293" s="94"/>
      <c r="C293" s="85"/>
      <c r="D293" s="94"/>
      <c r="E293" s="85"/>
      <c r="F293" s="94"/>
      <c r="G293" s="85"/>
      <c r="H293" s="94"/>
      <c r="I293" s="85"/>
      <c r="J293" s="51"/>
      <c r="K293" s="51"/>
      <c r="L293" s="51"/>
      <c r="M293" s="51"/>
      <c r="N293" s="51"/>
      <c r="O293" s="51"/>
      <c r="P293" s="51"/>
      <c r="Q293" s="51"/>
      <c r="R293" s="51"/>
      <c r="S293" s="51"/>
      <c r="T293" s="51"/>
      <c r="U293" s="51"/>
      <c r="V293" s="51"/>
      <c r="W293" s="51"/>
      <c r="X293" s="51"/>
      <c r="Y293" s="51"/>
      <c r="Z293" s="51"/>
    </row>
    <row r="294" spans="1:26" ht="15.75" hidden="1" customHeight="1" outlineLevel="1" x14ac:dyDescent="0.25">
      <c r="A294" s="93"/>
      <c r="B294" s="99">
        <f>B293/P271</f>
        <v>0</v>
      </c>
      <c r="C294" s="100">
        <f>C293/P272</f>
        <v>0</v>
      </c>
      <c r="D294" s="100">
        <f>D293/O271</f>
        <v>0</v>
      </c>
      <c r="E294" s="100">
        <f>E293/O272</f>
        <v>0</v>
      </c>
      <c r="F294" s="100">
        <f>F293/N271</f>
        <v>0</v>
      </c>
      <c r="G294" s="100">
        <f>G293/N272</f>
        <v>0</v>
      </c>
      <c r="H294" s="100">
        <f>H293/M271</f>
        <v>0</v>
      </c>
      <c r="I294" s="100">
        <f>I293/M272</f>
        <v>0</v>
      </c>
      <c r="J294" s="51"/>
      <c r="K294" s="51"/>
      <c r="L294" s="51"/>
      <c r="M294" s="51"/>
      <c r="N294" s="51"/>
      <c r="O294" s="51"/>
      <c r="P294" s="51"/>
      <c r="Q294" s="51"/>
      <c r="R294" s="51"/>
      <c r="S294" s="51"/>
      <c r="T294" s="51"/>
      <c r="U294" s="51"/>
      <c r="V294" s="51"/>
      <c r="W294" s="51"/>
      <c r="X294" s="51"/>
      <c r="Y294" s="51"/>
      <c r="Z294" s="51"/>
    </row>
    <row r="295" spans="1:26" ht="15.75" hidden="1" customHeight="1" outlineLevel="1" x14ac:dyDescent="0.25">
      <c r="A295" s="397" t="s">
        <v>139</v>
      </c>
      <c r="B295" s="94">
        <f t="shared" ref="B295:I295" si="53">SUM(B285,B287,B289,B291,B293)</f>
        <v>0</v>
      </c>
      <c r="C295" s="85">
        <f t="shared" si="53"/>
        <v>0</v>
      </c>
      <c r="D295" s="94">
        <f t="shared" si="53"/>
        <v>0</v>
      </c>
      <c r="E295" s="85">
        <f t="shared" si="53"/>
        <v>0</v>
      </c>
      <c r="F295" s="94">
        <f t="shared" si="53"/>
        <v>0</v>
      </c>
      <c r="G295" s="85">
        <f t="shared" si="53"/>
        <v>0</v>
      </c>
      <c r="H295" s="94">
        <f t="shared" si="53"/>
        <v>0</v>
      </c>
      <c r="I295" s="85">
        <f t="shared" si="53"/>
        <v>0</v>
      </c>
      <c r="J295" s="51"/>
      <c r="K295" s="51"/>
      <c r="L295" s="51"/>
      <c r="M295" s="51"/>
      <c r="N295" s="51"/>
      <c r="O295" s="51"/>
      <c r="P295" s="51"/>
      <c r="Q295" s="51"/>
      <c r="R295" s="51"/>
      <c r="S295" s="51"/>
      <c r="T295" s="51"/>
      <c r="U295" s="51"/>
      <c r="V295" s="51"/>
      <c r="W295" s="51"/>
      <c r="X295" s="51"/>
      <c r="Y295" s="51"/>
      <c r="Z295" s="51"/>
    </row>
    <row r="296" spans="1:26" ht="15.75" hidden="1" customHeight="1" outlineLevel="1" x14ac:dyDescent="0.25">
      <c r="A296" s="398"/>
      <c r="B296" s="101">
        <f>B295/P271</f>
        <v>0</v>
      </c>
      <c r="C296" s="101">
        <f>C295/P270</f>
        <v>0</v>
      </c>
      <c r="D296" s="101">
        <f>D295/O269</f>
        <v>0</v>
      </c>
      <c r="E296" s="101">
        <f>E295/P270</f>
        <v>0</v>
      </c>
      <c r="F296" s="101">
        <f>F295/N269</f>
        <v>0</v>
      </c>
      <c r="G296" s="101">
        <f>G295/N270</f>
        <v>0</v>
      </c>
      <c r="H296" s="101">
        <f>H295/M269</f>
        <v>0</v>
      </c>
      <c r="I296" s="101">
        <f>I295/M270</f>
        <v>0</v>
      </c>
      <c r="J296" s="51"/>
      <c r="K296" s="51"/>
      <c r="L296" s="51"/>
      <c r="M296" s="51"/>
      <c r="N296" s="51"/>
      <c r="O296" s="51"/>
      <c r="P296" s="51"/>
      <c r="Q296" s="51"/>
      <c r="R296" s="51"/>
      <c r="S296" s="51"/>
      <c r="T296" s="51"/>
      <c r="U296" s="51"/>
      <c r="V296" s="51"/>
      <c r="W296" s="51"/>
      <c r="X296" s="51"/>
      <c r="Y296" s="51"/>
      <c r="Z296" s="51"/>
    </row>
    <row r="297" spans="1:26" ht="15.75" customHeight="1" collapsed="1" x14ac:dyDescent="0.25">
      <c r="A297" s="341"/>
      <c r="B297" s="340"/>
      <c r="C297" s="340"/>
      <c r="D297" s="341"/>
      <c r="E297" s="340"/>
      <c r="F297" s="340"/>
      <c r="G297" s="341"/>
      <c r="H297" s="340"/>
      <c r="I297" s="340"/>
      <c r="J297" s="51"/>
      <c r="K297" s="51"/>
      <c r="L297" s="51"/>
      <c r="M297" s="51"/>
      <c r="N297" s="51"/>
      <c r="O297" s="51"/>
      <c r="P297" s="51"/>
      <c r="Q297" s="51"/>
      <c r="R297" s="51"/>
      <c r="S297" s="51"/>
      <c r="T297" s="51"/>
      <c r="U297" s="51"/>
      <c r="V297" s="51"/>
      <c r="W297" s="51"/>
      <c r="X297" s="51"/>
      <c r="Y297" s="51"/>
      <c r="Z297" s="51"/>
    </row>
    <row r="298" spans="1:26" ht="15.75" customHeight="1" x14ac:dyDescent="0.25">
      <c r="A298" s="399" t="s">
        <v>11</v>
      </c>
      <c r="B298" s="373"/>
      <c r="C298" s="373"/>
      <c r="D298" s="373"/>
      <c r="E298" s="373"/>
      <c r="F298" s="373"/>
      <c r="G298" s="373"/>
      <c r="H298" s="373"/>
      <c r="I298" s="373"/>
      <c r="J298" s="81"/>
      <c r="K298" s="51"/>
      <c r="L298" s="51"/>
      <c r="M298" s="51"/>
      <c r="N298" s="51"/>
      <c r="O298" s="51"/>
      <c r="P298" s="51"/>
      <c r="Q298" s="51"/>
      <c r="R298" s="51"/>
      <c r="S298" s="51"/>
      <c r="T298" s="51"/>
      <c r="U298" s="51"/>
      <c r="V298" s="51"/>
      <c r="W298" s="51"/>
      <c r="X298" s="51"/>
      <c r="Y298" s="51"/>
      <c r="Z298" s="51"/>
    </row>
    <row r="299" spans="1:26" ht="15.75" customHeight="1" x14ac:dyDescent="0.4">
      <c r="A299" s="374"/>
      <c r="B299" s="340"/>
      <c r="C299" s="340"/>
      <c r="D299" s="340"/>
      <c r="E299" s="340"/>
      <c r="F299" s="340"/>
      <c r="G299" s="340"/>
      <c r="H299" s="340"/>
      <c r="I299" s="340"/>
      <c r="J299" s="81"/>
      <c r="K299" s="51"/>
      <c r="L299" s="51"/>
      <c r="M299" s="51"/>
      <c r="N299" s="82"/>
      <c r="O299" s="82"/>
      <c r="P299" s="51"/>
      <c r="Q299" s="51"/>
      <c r="R299" s="51"/>
      <c r="S299" s="51"/>
      <c r="T299" s="51"/>
      <c r="U299" s="51"/>
      <c r="V299" s="51"/>
      <c r="W299" s="51"/>
      <c r="X299" s="51"/>
      <c r="Y299" s="51"/>
      <c r="Z299" s="51"/>
    </row>
    <row r="300" spans="1:26" ht="15.75" hidden="1" customHeight="1" outlineLevel="1" x14ac:dyDescent="0.25">
      <c r="A300" s="6" t="s">
        <v>124</v>
      </c>
      <c r="B300" s="6" t="s">
        <v>125</v>
      </c>
      <c r="C300" s="6" t="s">
        <v>126</v>
      </c>
      <c r="D300" s="6" t="s">
        <v>127</v>
      </c>
      <c r="E300" s="6" t="s">
        <v>128</v>
      </c>
      <c r="F300" s="6" t="s">
        <v>129</v>
      </c>
      <c r="G300" s="6" t="s">
        <v>130</v>
      </c>
      <c r="H300" s="6" t="s">
        <v>131</v>
      </c>
      <c r="I300" s="400"/>
      <c r="J300" s="51"/>
      <c r="K300" s="51"/>
      <c r="L300" s="51"/>
      <c r="M300" s="51"/>
      <c r="N300" s="51"/>
      <c r="O300" s="51"/>
      <c r="P300" s="51"/>
      <c r="Q300" s="51"/>
      <c r="R300" s="51"/>
      <c r="S300" s="51"/>
      <c r="T300" s="51"/>
      <c r="U300" s="51"/>
      <c r="V300" s="51"/>
      <c r="W300" s="51"/>
      <c r="X300" s="51"/>
      <c r="Y300" s="51"/>
      <c r="Z300" s="51"/>
    </row>
    <row r="301" spans="1:26" ht="15.75" hidden="1" customHeight="1" outlineLevel="1" x14ac:dyDescent="0.25">
      <c r="A301" s="83"/>
      <c r="B301" s="84"/>
      <c r="C301" s="85"/>
      <c r="D301" s="85"/>
      <c r="E301" s="85"/>
      <c r="F301" s="85"/>
      <c r="G301" s="86" t="str">
        <f t="shared" ref="G301:G308" si="54">IF(C301=0,"",D301/C301)</f>
        <v/>
      </c>
      <c r="H301" s="87" t="str">
        <f t="shared" ref="H301:H308" si="55">IF(D301=0,"",F301/D301)</f>
        <v/>
      </c>
      <c r="I301" s="340"/>
      <c r="J301" s="51"/>
      <c r="K301" s="6" t="s">
        <v>162</v>
      </c>
      <c r="L301" s="6" t="s">
        <v>133</v>
      </c>
      <c r="M301" s="6" t="s">
        <v>87</v>
      </c>
      <c r="N301" s="6" t="s">
        <v>86</v>
      </c>
      <c r="O301" s="6" t="s">
        <v>84</v>
      </c>
      <c r="P301" s="6" t="s">
        <v>83</v>
      </c>
      <c r="Q301" s="6" t="s">
        <v>114</v>
      </c>
      <c r="R301" s="6" t="s">
        <v>134</v>
      </c>
      <c r="S301" s="51"/>
      <c r="T301" s="51"/>
      <c r="U301" s="51"/>
      <c r="V301" s="51"/>
      <c r="W301" s="51"/>
      <c r="X301" s="51"/>
      <c r="Y301" s="51"/>
      <c r="Z301" s="51"/>
    </row>
    <row r="302" spans="1:26" ht="15.75" hidden="1" customHeight="1" outlineLevel="1" x14ac:dyDescent="0.25">
      <c r="A302" s="83"/>
      <c r="B302" s="84"/>
      <c r="C302" s="85"/>
      <c r="D302" s="85"/>
      <c r="E302" s="85"/>
      <c r="F302" s="85"/>
      <c r="G302" s="86" t="str">
        <f t="shared" si="54"/>
        <v/>
      </c>
      <c r="H302" s="87" t="str">
        <f t="shared" si="55"/>
        <v/>
      </c>
      <c r="I302" s="340"/>
      <c r="J302" s="51"/>
      <c r="K302" s="88" t="s">
        <v>135</v>
      </c>
      <c r="L302" s="401">
        <v>10</v>
      </c>
      <c r="M302" s="89">
        <v>1</v>
      </c>
      <c r="N302" s="89">
        <v>1</v>
      </c>
      <c r="O302" s="89">
        <v>1</v>
      </c>
      <c r="P302" s="89">
        <v>1</v>
      </c>
      <c r="Q302" s="89">
        <v>1</v>
      </c>
      <c r="R302" s="402">
        <v>1</v>
      </c>
      <c r="S302" s="51"/>
      <c r="T302" s="51"/>
      <c r="U302" s="51"/>
      <c r="V302" s="51"/>
      <c r="W302" s="51"/>
      <c r="X302" s="51"/>
      <c r="Y302" s="51"/>
      <c r="Z302" s="51"/>
    </row>
    <row r="303" spans="1:26" ht="15.75" hidden="1" customHeight="1" outlineLevel="1" x14ac:dyDescent="0.25">
      <c r="A303" s="83"/>
      <c r="B303" s="84"/>
      <c r="C303" s="85"/>
      <c r="D303" s="85"/>
      <c r="E303" s="85"/>
      <c r="F303" s="85"/>
      <c r="G303" s="86" t="str">
        <f t="shared" si="54"/>
        <v/>
      </c>
      <c r="H303" s="87" t="str">
        <f t="shared" si="55"/>
        <v/>
      </c>
      <c r="I303" s="340"/>
      <c r="J303" s="51"/>
      <c r="K303" s="88" t="s">
        <v>136</v>
      </c>
      <c r="L303" s="388"/>
      <c r="M303" s="89">
        <v>1</v>
      </c>
      <c r="N303" s="89">
        <v>1</v>
      </c>
      <c r="O303" s="89">
        <v>1</v>
      </c>
      <c r="P303" s="89">
        <v>1</v>
      </c>
      <c r="Q303" s="89">
        <v>1</v>
      </c>
      <c r="R303" s="388"/>
      <c r="S303" s="51"/>
      <c r="T303" s="51"/>
      <c r="U303" s="51"/>
      <c r="V303" s="51"/>
      <c r="W303" s="51"/>
      <c r="X303" s="51"/>
      <c r="Y303" s="51"/>
      <c r="Z303" s="51"/>
    </row>
    <row r="304" spans="1:26" ht="15.75" hidden="1" customHeight="1" outlineLevel="1" x14ac:dyDescent="0.25">
      <c r="A304" s="83"/>
      <c r="B304" s="84"/>
      <c r="C304" s="85"/>
      <c r="D304" s="85"/>
      <c r="E304" s="85"/>
      <c r="F304" s="85"/>
      <c r="G304" s="86" t="str">
        <f t="shared" si="54"/>
        <v/>
      </c>
      <c r="H304" s="87" t="str">
        <f t="shared" si="55"/>
        <v/>
      </c>
      <c r="I304" s="340"/>
      <c r="J304" s="51"/>
      <c r="K304" s="90" t="s">
        <v>137</v>
      </c>
      <c r="L304" s="403">
        <v>10</v>
      </c>
      <c r="M304" s="91">
        <v>1</v>
      </c>
      <c r="N304" s="91">
        <v>1</v>
      </c>
      <c r="O304" s="91">
        <v>1</v>
      </c>
      <c r="P304" s="91">
        <v>1</v>
      </c>
      <c r="Q304" s="91">
        <v>1</v>
      </c>
      <c r="R304" s="404">
        <v>1</v>
      </c>
      <c r="S304" s="51"/>
      <c r="T304" s="51"/>
      <c r="U304" s="51"/>
      <c r="V304" s="51"/>
      <c r="W304" s="51"/>
      <c r="X304" s="51"/>
      <c r="Y304" s="51"/>
      <c r="Z304" s="51"/>
    </row>
    <row r="305" spans="1:26" ht="15.75" hidden="1" customHeight="1" outlineLevel="1" x14ac:dyDescent="0.25">
      <c r="A305" s="83"/>
      <c r="B305" s="84"/>
      <c r="C305" s="85"/>
      <c r="D305" s="85"/>
      <c r="E305" s="85"/>
      <c r="F305" s="85"/>
      <c r="G305" s="86" t="str">
        <f t="shared" si="54"/>
        <v/>
      </c>
      <c r="H305" s="87" t="str">
        <f t="shared" si="55"/>
        <v/>
      </c>
      <c r="I305" s="340"/>
      <c r="J305" s="51"/>
      <c r="K305" s="90" t="s">
        <v>138</v>
      </c>
      <c r="L305" s="388"/>
      <c r="M305" s="91">
        <v>1</v>
      </c>
      <c r="N305" s="91">
        <v>1</v>
      </c>
      <c r="O305" s="91">
        <v>1</v>
      </c>
      <c r="P305" s="91">
        <v>1</v>
      </c>
      <c r="Q305" s="91">
        <v>1</v>
      </c>
      <c r="R305" s="388"/>
      <c r="S305" s="51"/>
      <c r="T305" s="51"/>
      <c r="U305" s="51"/>
      <c r="V305" s="51"/>
      <c r="W305" s="51"/>
      <c r="X305" s="51"/>
      <c r="Y305" s="51"/>
      <c r="Z305" s="51"/>
    </row>
    <row r="306" spans="1:26" ht="15.75" hidden="1" customHeight="1" outlineLevel="1" x14ac:dyDescent="0.25">
      <c r="A306" s="83"/>
      <c r="B306" s="84"/>
      <c r="C306" s="85"/>
      <c r="D306" s="85"/>
      <c r="E306" s="85"/>
      <c r="F306" s="85"/>
      <c r="G306" s="86" t="str">
        <f t="shared" si="54"/>
        <v/>
      </c>
      <c r="H306" s="87" t="str">
        <f t="shared" si="55"/>
        <v/>
      </c>
      <c r="I306" s="340"/>
      <c r="J306" s="51"/>
      <c r="K306" s="51"/>
      <c r="L306" s="51"/>
      <c r="M306" s="51"/>
      <c r="N306" s="51"/>
      <c r="O306" s="51"/>
      <c r="P306" s="51"/>
      <c r="Q306" s="51"/>
      <c r="R306" s="51"/>
      <c r="S306" s="51"/>
      <c r="T306" s="51"/>
      <c r="U306" s="51"/>
      <c r="V306" s="51"/>
      <c r="W306" s="51"/>
      <c r="X306" s="51"/>
      <c r="Y306" s="51"/>
      <c r="Z306" s="51"/>
    </row>
    <row r="307" spans="1:26" ht="15.75" hidden="1" customHeight="1" outlineLevel="1" x14ac:dyDescent="0.25">
      <c r="A307" s="83"/>
      <c r="B307" s="84"/>
      <c r="C307" s="85"/>
      <c r="D307" s="85"/>
      <c r="E307" s="85"/>
      <c r="F307" s="85"/>
      <c r="G307" s="86" t="str">
        <f t="shared" si="54"/>
        <v/>
      </c>
      <c r="H307" s="87" t="str">
        <f t="shared" si="55"/>
        <v/>
      </c>
      <c r="I307" s="340"/>
      <c r="J307" s="51"/>
      <c r="K307" s="51"/>
      <c r="L307" s="51"/>
      <c r="M307" s="51"/>
      <c r="N307" s="51"/>
      <c r="O307" s="51"/>
      <c r="P307" s="51"/>
      <c r="Q307" s="51"/>
      <c r="R307" s="51"/>
      <c r="S307" s="51"/>
      <c r="T307" s="51"/>
      <c r="U307" s="51"/>
      <c r="V307" s="51"/>
      <c r="W307" s="51"/>
      <c r="X307" s="51"/>
      <c r="Y307" s="51"/>
      <c r="Z307" s="51"/>
    </row>
    <row r="308" spans="1:26" ht="15.75" hidden="1" customHeight="1" outlineLevel="1" x14ac:dyDescent="0.25">
      <c r="A308" s="83"/>
      <c r="B308" s="84"/>
      <c r="C308" s="85"/>
      <c r="D308" s="85"/>
      <c r="E308" s="85"/>
      <c r="F308" s="85"/>
      <c r="G308" s="86" t="str">
        <f t="shared" si="54"/>
        <v/>
      </c>
      <c r="H308" s="87" t="str">
        <f t="shared" si="55"/>
        <v/>
      </c>
      <c r="I308" s="340"/>
      <c r="J308" s="51"/>
      <c r="K308" s="51"/>
      <c r="L308" s="51"/>
      <c r="M308" s="51"/>
      <c r="N308" s="51"/>
      <c r="O308" s="51"/>
      <c r="P308" s="51"/>
      <c r="Q308" s="51"/>
      <c r="R308" s="51"/>
      <c r="S308" s="51"/>
      <c r="T308" s="51"/>
      <c r="U308" s="51"/>
      <c r="V308" s="51"/>
      <c r="W308" s="51"/>
      <c r="X308" s="51"/>
      <c r="Y308" s="51"/>
      <c r="Z308" s="51"/>
    </row>
    <row r="309" spans="1:26" ht="15.75" hidden="1" customHeight="1" outlineLevel="1" x14ac:dyDescent="0.25">
      <c r="A309" s="83"/>
      <c r="B309" s="84"/>
      <c r="C309" s="85"/>
      <c r="D309" s="85"/>
      <c r="E309" s="85"/>
      <c r="F309" s="85"/>
      <c r="G309" s="86"/>
      <c r="H309" s="87"/>
      <c r="I309" s="340"/>
      <c r="J309" s="51"/>
      <c r="K309" s="51"/>
      <c r="L309" s="51"/>
      <c r="M309" s="51"/>
      <c r="N309" s="51"/>
      <c r="O309" s="51"/>
      <c r="P309" s="51"/>
      <c r="Q309" s="51"/>
      <c r="R309" s="51"/>
      <c r="S309" s="51"/>
      <c r="T309" s="51"/>
      <c r="U309" s="51"/>
      <c r="V309" s="51"/>
      <c r="W309" s="51"/>
      <c r="X309" s="51"/>
      <c r="Y309" s="51"/>
      <c r="Z309" s="51"/>
    </row>
    <row r="310" spans="1:26" ht="15.75" hidden="1" customHeight="1" outlineLevel="1" x14ac:dyDescent="0.25">
      <c r="A310" s="83"/>
      <c r="B310" s="84"/>
      <c r="C310" s="85"/>
      <c r="D310" s="85"/>
      <c r="E310" s="85"/>
      <c r="F310" s="85"/>
      <c r="G310" s="86"/>
      <c r="H310" s="87"/>
      <c r="I310" s="340"/>
      <c r="J310" s="51"/>
      <c r="K310" s="51"/>
      <c r="L310" s="51"/>
      <c r="M310" s="51"/>
      <c r="N310" s="51"/>
      <c r="O310" s="51"/>
      <c r="P310" s="51"/>
      <c r="Q310" s="51"/>
      <c r="R310" s="51"/>
      <c r="S310" s="51"/>
      <c r="T310" s="51"/>
      <c r="U310" s="51"/>
      <c r="V310" s="51"/>
      <c r="W310" s="51"/>
      <c r="X310" s="51"/>
      <c r="Y310" s="51"/>
      <c r="Z310" s="51"/>
    </row>
    <row r="311" spans="1:26" ht="15.75" hidden="1" customHeight="1" outlineLevel="1" x14ac:dyDescent="0.25">
      <c r="A311" s="83"/>
      <c r="B311" s="84"/>
      <c r="C311" s="85"/>
      <c r="D311" s="85"/>
      <c r="E311" s="85"/>
      <c r="F311" s="85"/>
      <c r="G311" s="86"/>
      <c r="H311" s="87"/>
      <c r="I311" s="340"/>
      <c r="J311" s="51"/>
      <c r="K311" s="51"/>
      <c r="L311" s="51"/>
      <c r="M311" s="51"/>
      <c r="N311" s="51"/>
      <c r="O311" s="51"/>
      <c r="P311" s="51"/>
      <c r="Q311" s="51"/>
      <c r="R311" s="51"/>
      <c r="S311" s="51"/>
      <c r="T311" s="51"/>
      <c r="U311" s="51"/>
      <c r="V311" s="51"/>
      <c r="W311" s="51"/>
      <c r="X311" s="51"/>
      <c r="Y311" s="51"/>
      <c r="Z311" s="51"/>
    </row>
    <row r="312" spans="1:26" ht="15.75" hidden="1" customHeight="1" outlineLevel="1" x14ac:dyDescent="0.25">
      <c r="A312" s="83"/>
      <c r="B312" s="84"/>
      <c r="C312" s="85"/>
      <c r="D312" s="85"/>
      <c r="E312" s="85"/>
      <c r="F312" s="85"/>
      <c r="G312" s="86"/>
      <c r="H312" s="87"/>
      <c r="I312" s="340"/>
      <c r="J312" s="51"/>
      <c r="K312" s="51"/>
      <c r="L312" s="51"/>
      <c r="M312" s="51"/>
      <c r="N312" s="51"/>
      <c r="O312" s="51"/>
      <c r="P312" s="51"/>
      <c r="Q312" s="51"/>
      <c r="R312" s="51"/>
      <c r="S312" s="51"/>
      <c r="T312" s="51"/>
      <c r="U312" s="51"/>
      <c r="V312" s="51"/>
      <c r="W312" s="51"/>
      <c r="X312" s="51"/>
      <c r="Y312" s="51"/>
      <c r="Z312" s="51"/>
    </row>
    <row r="313" spans="1:26" ht="15.75" hidden="1" customHeight="1" outlineLevel="1" x14ac:dyDescent="0.25">
      <c r="A313" s="83"/>
      <c r="B313" s="84"/>
      <c r="C313" s="85"/>
      <c r="D313" s="85"/>
      <c r="E313" s="85"/>
      <c r="F313" s="85"/>
      <c r="G313" s="86" t="str">
        <f t="shared" ref="G313:G315" si="56">IF(C313=0,"",D313/C313)</f>
        <v/>
      </c>
      <c r="H313" s="87" t="str">
        <f t="shared" ref="H313:H315" si="57">IF(D313=0,"",F313/D313)</f>
        <v/>
      </c>
      <c r="I313" s="340"/>
      <c r="J313" s="51"/>
      <c r="K313" s="51"/>
      <c r="L313" s="51"/>
      <c r="M313" s="51"/>
      <c r="N313" s="51"/>
      <c r="O313" s="51"/>
      <c r="P313" s="51"/>
      <c r="Q313" s="51"/>
      <c r="R313" s="51"/>
      <c r="S313" s="51"/>
      <c r="T313" s="51"/>
      <c r="U313" s="51"/>
      <c r="V313" s="51"/>
      <c r="W313" s="51"/>
      <c r="X313" s="51"/>
      <c r="Y313" s="51"/>
      <c r="Z313" s="51"/>
    </row>
    <row r="314" spans="1:26" ht="15.75" hidden="1" customHeight="1" outlineLevel="1" x14ac:dyDescent="0.25">
      <c r="A314" s="83"/>
      <c r="B314" s="84"/>
      <c r="C314" s="85"/>
      <c r="D314" s="85"/>
      <c r="E314" s="85"/>
      <c r="F314" s="85"/>
      <c r="G314" s="86" t="str">
        <f t="shared" si="56"/>
        <v/>
      </c>
      <c r="H314" s="87" t="str">
        <f t="shared" si="57"/>
        <v/>
      </c>
      <c r="I314" s="340"/>
      <c r="J314" s="51"/>
      <c r="K314" s="51"/>
      <c r="L314" s="51"/>
      <c r="M314" s="51"/>
      <c r="N314" s="51"/>
      <c r="O314" s="51"/>
      <c r="P314" s="51"/>
      <c r="Q314" s="51"/>
      <c r="R314" s="51"/>
      <c r="S314" s="51"/>
      <c r="T314" s="51"/>
      <c r="U314" s="51"/>
      <c r="V314" s="51"/>
      <c r="W314" s="51"/>
      <c r="X314" s="51"/>
      <c r="Y314" s="51"/>
      <c r="Z314" s="51"/>
    </row>
    <row r="315" spans="1:26" ht="15.75" hidden="1" customHeight="1" outlineLevel="1" x14ac:dyDescent="0.25">
      <c r="A315" s="92" t="s">
        <v>139</v>
      </c>
      <c r="B315" s="84">
        <f t="shared" ref="B315:F315" si="58">SUM(B301:B314)</f>
        <v>0</v>
      </c>
      <c r="C315" s="85">
        <f t="shared" si="58"/>
        <v>0</v>
      </c>
      <c r="D315" s="85">
        <f t="shared" si="58"/>
        <v>0</v>
      </c>
      <c r="E315" s="85">
        <f t="shared" si="58"/>
        <v>0</v>
      </c>
      <c r="F315" s="85">
        <f t="shared" si="58"/>
        <v>0</v>
      </c>
      <c r="G315" s="86" t="str">
        <f t="shared" si="56"/>
        <v/>
      </c>
      <c r="H315" s="87" t="str">
        <f t="shared" si="57"/>
        <v/>
      </c>
      <c r="I315" s="340"/>
      <c r="J315" s="51"/>
      <c r="K315" s="51"/>
      <c r="L315" s="51"/>
      <c r="M315" s="51"/>
      <c r="N315" s="51"/>
      <c r="O315" s="51"/>
      <c r="P315" s="51"/>
      <c r="Q315" s="51"/>
      <c r="R315" s="51"/>
      <c r="S315" s="51"/>
      <c r="T315" s="51"/>
      <c r="U315" s="51"/>
      <c r="V315" s="51"/>
      <c r="W315" s="51"/>
      <c r="X315" s="51"/>
      <c r="Y315" s="51"/>
      <c r="Z315" s="51"/>
    </row>
    <row r="316" spans="1:26" ht="15.75" hidden="1" customHeight="1" outlineLevel="1" x14ac:dyDescent="0.25">
      <c r="A316" s="395"/>
      <c r="B316" s="396"/>
      <c r="C316" s="396"/>
      <c r="D316" s="396"/>
      <c r="E316" s="396"/>
      <c r="F316" s="396"/>
      <c r="G316" s="396"/>
      <c r="H316" s="396"/>
      <c r="I316" s="396"/>
      <c r="J316" s="51"/>
      <c r="K316" s="51"/>
      <c r="L316" s="51"/>
      <c r="M316" s="51"/>
      <c r="N316" s="51"/>
      <c r="O316" s="51"/>
      <c r="P316" s="51"/>
      <c r="Q316" s="51"/>
      <c r="R316" s="51"/>
      <c r="S316" s="51"/>
      <c r="T316" s="51"/>
      <c r="U316" s="51"/>
      <c r="V316" s="51"/>
      <c r="W316" s="51"/>
      <c r="X316" s="51"/>
      <c r="Y316" s="51"/>
      <c r="Z316" s="51"/>
    </row>
    <row r="317" spans="1:26" ht="15.75" hidden="1" customHeight="1" outlineLevel="1" x14ac:dyDescent="0.25">
      <c r="A317" s="6" t="s">
        <v>140</v>
      </c>
      <c r="B317" s="6" t="s">
        <v>141</v>
      </c>
      <c r="C317" s="6" t="s">
        <v>142</v>
      </c>
      <c r="D317" s="6" t="s">
        <v>143</v>
      </c>
      <c r="E317" s="6" t="s">
        <v>144</v>
      </c>
      <c r="F317" s="6" t="s">
        <v>145</v>
      </c>
      <c r="G317" s="6" t="s">
        <v>146</v>
      </c>
      <c r="H317" s="6" t="s">
        <v>147</v>
      </c>
      <c r="I317" s="6" t="s">
        <v>148</v>
      </c>
      <c r="J317" s="51"/>
      <c r="K317" s="51"/>
      <c r="L317" s="51"/>
      <c r="M317" s="51"/>
      <c r="N317" s="51"/>
      <c r="O317" s="51"/>
      <c r="P317" s="51"/>
      <c r="Q317" s="51"/>
      <c r="R317" s="51"/>
      <c r="S317" s="51"/>
      <c r="T317" s="51"/>
      <c r="U317" s="51"/>
      <c r="V317" s="51"/>
      <c r="W317" s="51"/>
      <c r="X317" s="51"/>
      <c r="Y317" s="51"/>
      <c r="Z317" s="51"/>
    </row>
    <row r="318" spans="1:26" ht="15.75" hidden="1" customHeight="1" outlineLevel="1" x14ac:dyDescent="0.25">
      <c r="A318" s="102" t="s">
        <v>154</v>
      </c>
      <c r="B318" s="94">
        <v>0</v>
      </c>
      <c r="C318" s="85">
        <v>0</v>
      </c>
      <c r="D318" s="94">
        <v>0</v>
      </c>
      <c r="E318" s="85">
        <v>0</v>
      </c>
      <c r="F318" s="94">
        <v>0</v>
      </c>
      <c r="G318" s="85">
        <v>0</v>
      </c>
      <c r="H318" s="94">
        <v>0</v>
      </c>
      <c r="I318" s="85">
        <v>0</v>
      </c>
      <c r="J318" s="51"/>
      <c r="K318" s="51"/>
      <c r="L318" s="51"/>
      <c r="M318" s="51"/>
      <c r="N318" s="51"/>
      <c r="O318" s="51"/>
      <c r="P318" s="51"/>
      <c r="Q318" s="51"/>
      <c r="R318" s="51"/>
      <c r="S318" s="51"/>
      <c r="T318" s="51"/>
      <c r="U318" s="51"/>
      <c r="V318" s="51"/>
      <c r="W318" s="51"/>
      <c r="X318" s="51"/>
      <c r="Y318" s="51"/>
      <c r="Z318" s="51"/>
    </row>
    <row r="319" spans="1:26" ht="15.75" hidden="1" customHeight="1" outlineLevel="1" x14ac:dyDescent="0.25">
      <c r="A319" s="93"/>
      <c r="B319" s="86">
        <f>B318/P304</f>
        <v>0</v>
      </c>
      <c r="C319" s="87">
        <f>C318/P305</f>
        <v>0</v>
      </c>
      <c r="D319" s="95">
        <f>D318/O304</f>
        <v>0</v>
      </c>
      <c r="E319" s="87">
        <f>E318/O305</f>
        <v>0</v>
      </c>
      <c r="F319" s="95">
        <f>F318/N304</f>
        <v>0</v>
      </c>
      <c r="G319" s="87">
        <f>G318/N305</f>
        <v>0</v>
      </c>
      <c r="H319" s="95">
        <f>H318/M304</f>
        <v>0</v>
      </c>
      <c r="I319" s="87">
        <f>I318/M305</f>
        <v>0</v>
      </c>
      <c r="J319" s="51"/>
      <c r="K319" s="51"/>
      <c r="L319" s="51"/>
      <c r="M319" s="51"/>
      <c r="N319" s="51"/>
      <c r="O319" s="51"/>
      <c r="P319" s="51"/>
      <c r="Q319" s="51"/>
      <c r="R319" s="51"/>
      <c r="S319" s="51"/>
      <c r="T319" s="51"/>
      <c r="U319" s="51"/>
      <c r="V319" s="51"/>
      <c r="W319" s="51"/>
      <c r="X319" s="51"/>
      <c r="Y319" s="51"/>
      <c r="Z319" s="51"/>
    </row>
    <row r="320" spans="1:26" ht="15.75" hidden="1" customHeight="1" outlineLevel="1" x14ac:dyDescent="0.25">
      <c r="A320" s="102" t="s">
        <v>154</v>
      </c>
      <c r="B320" s="94">
        <v>0</v>
      </c>
      <c r="C320" s="85">
        <v>0</v>
      </c>
      <c r="D320" s="94">
        <v>0</v>
      </c>
      <c r="E320" s="85">
        <v>0</v>
      </c>
      <c r="F320" s="94">
        <v>0</v>
      </c>
      <c r="G320" s="85">
        <v>0</v>
      </c>
      <c r="H320" s="94">
        <v>0</v>
      </c>
      <c r="I320" s="85">
        <v>0</v>
      </c>
      <c r="J320" s="51"/>
      <c r="K320" s="51"/>
      <c r="L320" s="51"/>
      <c r="M320" s="51"/>
      <c r="N320" s="51"/>
      <c r="O320" s="51"/>
      <c r="P320" s="51"/>
      <c r="Q320" s="51"/>
      <c r="R320" s="51"/>
      <c r="S320" s="51"/>
      <c r="T320" s="51"/>
      <c r="U320" s="51"/>
      <c r="V320" s="51"/>
      <c r="W320" s="51"/>
      <c r="X320" s="51"/>
      <c r="Y320" s="51"/>
      <c r="Z320" s="51"/>
    </row>
    <row r="321" spans="1:26" ht="15.75" hidden="1" customHeight="1" outlineLevel="1" x14ac:dyDescent="0.25">
      <c r="A321" s="93"/>
      <c r="B321" s="86">
        <f>B320/P304</f>
        <v>0</v>
      </c>
      <c r="C321" s="87">
        <f>C320/P305</f>
        <v>0</v>
      </c>
      <c r="D321" s="95">
        <f>D320/O304</f>
        <v>0</v>
      </c>
      <c r="E321" s="87">
        <f>E320/O305</f>
        <v>0</v>
      </c>
      <c r="F321" s="95">
        <f>F320/N304</f>
        <v>0</v>
      </c>
      <c r="G321" s="87">
        <f>G320/N305</f>
        <v>0</v>
      </c>
      <c r="H321" s="95">
        <f>H320/M304</f>
        <v>0</v>
      </c>
      <c r="I321" s="87">
        <f>I320/M305</f>
        <v>0</v>
      </c>
      <c r="J321" s="51"/>
      <c r="K321" s="51"/>
      <c r="L321" s="51"/>
      <c r="M321" s="51"/>
      <c r="N321" s="51"/>
      <c r="O321" s="51"/>
      <c r="P321" s="51"/>
      <c r="Q321" s="51"/>
      <c r="R321" s="51"/>
      <c r="S321" s="51"/>
      <c r="T321" s="51"/>
      <c r="U321" s="51"/>
      <c r="V321" s="51"/>
      <c r="W321" s="51"/>
      <c r="X321" s="51"/>
      <c r="Y321" s="51"/>
      <c r="Z321" s="51"/>
    </row>
    <row r="322" spans="1:26" ht="15.75" hidden="1" customHeight="1" outlineLevel="1" x14ac:dyDescent="0.25">
      <c r="A322" s="102" t="s">
        <v>154</v>
      </c>
      <c r="B322" s="94">
        <v>0</v>
      </c>
      <c r="C322" s="85">
        <v>0</v>
      </c>
      <c r="D322" s="94">
        <v>0</v>
      </c>
      <c r="E322" s="85">
        <v>0</v>
      </c>
      <c r="F322" s="94">
        <v>0</v>
      </c>
      <c r="G322" s="85">
        <v>0</v>
      </c>
      <c r="H322" s="94">
        <v>0</v>
      </c>
      <c r="I322" s="85">
        <v>0</v>
      </c>
      <c r="J322" s="51"/>
      <c r="K322" s="51"/>
      <c r="L322" s="51"/>
      <c r="M322" s="51"/>
      <c r="N322" s="51"/>
      <c r="O322" s="51"/>
      <c r="P322" s="51"/>
      <c r="Q322" s="51"/>
      <c r="R322" s="51"/>
      <c r="S322" s="51"/>
      <c r="T322" s="51"/>
      <c r="U322" s="51"/>
      <c r="V322" s="51"/>
      <c r="W322" s="51"/>
      <c r="X322" s="51"/>
      <c r="Y322" s="51"/>
      <c r="Z322" s="51"/>
    </row>
    <row r="323" spans="1:26" ht="15.75" hidden="1" customHeight="1" outlineLevel="1" x14ac:dyDescent="0.25">
      <c r="A323" s="93"/>
      <c r="B323" s="96">
        <f>B322/P304</f>
        <v>0</v>
      </c>
      <c r="C323" s="97">
        <f>C322/P305</f>
        <v>0</v>
      </c>
      <c r="D323" s="97">
        <f>D322/O304</f>
        <v>0</v>
      </c>
      <c r="E323" s="97">
        <f>E322/O305</f>
        <v>0</v>
      </c>
      <c r="F323" s="98">
        <f>F322/N304</f>
        <v>0</v>
      </c>
      <c r="G323" s="98">
        <f>G322/N305</f>
        <v>0</v>
      </c>
      <c r="H323" s="97">
        <f>H322/M304</f>
        <v>0</v>
      </c>
      <c r="I323" s="97">
        <f>I322/M305</f>
        <v>0</v>
      </c>
      <c r="J323" s="51"/>
      <c r="K323" s="51"/>
      <c r="L323" s="51"/>
      <c r="M323" s="51"/>
      <c r="N323" s="51"/>
      <c r="O323" s="51"/>
      <c r="P323" s="51"/>
      <c r="Q323" s="51"/>
      <c r="R323" s="51"/>
      <c r="S323" s="51"/>
      <c r="T323" s="51"/>
      <c r="U323" s="51"/>
      <c r="V323" s="51"/>
      <c r="W323" s="51"/>
      <c r="X323" s="51"/>
      <c r="Y323" s="51"/>
      <c r="Z323" s="51"/>
    </row>
    <row r="324" spans="1:26" ht="15.75" hidden="1" customHeight="1" outlineLevel="1" x14ac:dyDescent="0.25">
      <c r="A324" s="102" t="s">
        <v>154</v>
      </c>
      <c r="B324" s="94">
        <v>0</v>
      </c>
      <c r="C324" s="85">
        <v>0</v>
      </c>
      <c r="D324" s="94">
        <v>0</v>
      </c>
      <c r="E324" s="85">
        <v>0</v>
      </c>
      <c r="F324" s="94">
        <v>0</v>
      </c>
      <c r="G324" s="85">
        <v>0</v>
      </c>
      <c r="H324" s="94">
        <v>0</v>
      </c>
      <c r="I324" s="85">
        <v>0</v>
      </c>
      <c r="J324" s="51"/>
      <c r="K324" s="51"/>
      <c r="L324" s="51"/>
      <c r="M324" s="51"/>
      <c r="N324" s="51"/>
      <c r="O324" s="51"/>
      <c r="P324" s="51"/>
      <c r="Q324" s="51"/>
      <c r="R324" s="51"/>
      <c r="S324" s="51"/>
      <c r="T324" s="51"/>
      <c r="U324" s="51"/>
      <c r="V324" s="51"/>
      <c r="W324" s="51"/>
      <c r="X324" s="51"/>
      <c r="Y324" s="51"/>
      <c r="Z324" s="51"/>
    </row>
    <row r="325" spans="1:26" ht="15.75" hidden="1" customHeight="1" outlineLevel="1" x14ac:dyDescent="0.25">
      <c r="A325" s="93"/>
      <c r="B325" s="96">
        <f>B324/P304</f>
        <v>0</v>
      </c>
      <c r="C325" s="97">
        <f>C324/P305</f>
        <v>0</v>
      </c>
      <c r="D325" s="97">
        <f>D324/O304</f>
        <v>0</v>
      </c>
      <c r="E325" s="97">
        <f>E324/O305</f>
        <v>0</v>
      </c>
      <c r="F325" s="98">
        <f>F324/N304</f>
        <v>0</v>
      </c>
      <c r="G325" s="98">
        <f>G324/N305</f>
        <v>0</v>
      </c>
      <c r="H325" s="97">
        <f>H324/M304</f>
        <v>0</v>
      </c>
      <c r="I325" s="97">
        <f>I324/M305</f>
        <v>0</v>
      </c>
      <c r="J325" s="51"/>
      <c r="K325" s="51"/>
      <c r="L325" s="51"/>
      <c r="M325" s="51"/>
      <c r="N325" s="51"/>
      <c r="O325" s="51"/>
      <c r="P325" s="51"/>
      <c r="Q325" s="51"/>
      <c r="R325" s="51"/>
      <c r="S325" s="51"/>
      <c r="T325" s="51"/>
      <c r="U325" s="51"/>
      <c r="V325" s="51"/>
      <c r="W325" s="51"/>
      <c r="X325" s="51"/>
      <c r="Y325" s="51"/>
      <c r="Z325" s="51"/>
    </row>
    <row r="326" spans="1:26" ht="15.75" hidden="1" customHeight="1" outlineLevel="1" x14ac:dyDescent="0.25">
      <c r="A326" s="102" t="s">
        <v>154</v>
      </c>
      <c r="B326" s="94"/>
      <c r="C326" s="85"/>
      <c r="D326" s="94"/>
      <c r="E326" s="85"/>
      <c r="F326" s="94"/>
      <c r="G326" s="85"/>
      <c r="H326" s="94"/>
      <c r="I326" s="85"/>
      <c r="J326" s="51"/>
      <c r="K326" s="51"/>
      <c r="L326" s="51"/>
      <c r="M326" s="51"/>
      <c r="N326" s="51"/>
      <c r="O326" s="51"/>
      <c r="P326" s="51"/>
      <c r="Q326" s="51"/>
      <c r="R326" s="51"/>
      <c r="S326" s="51"/>
      <c r="T326" s="51"/>
      <c r="U326" s="51"/>
      <c r="V326" s="51"/>
      <c r="W326" s="51"/>
      <c r="X326" s="51"/>
      <c r="Y326" s="51"/>
      <c r="Z326" s="51"/>
    </row>
    <row r="327" spans="1:26" ht="15.75" hidden="1" customHeight="1" outlineLevel="1" x14ac:dyDescent="0.25">
      <c r="A327" s="93"/>
      <c r="B327" s="99">
        <f>B326/P304</f>
        <v>0</v>
      </c>
      <c r="C327" s="100">
        <f>C326/P305</f>
        <v>0</v>
      </c>
      <c r="D327" s="100">
        <f>D326/O304</f>
        <v>0</v>
      </c>
      <c r="E327" s="100">
        <f>E326/O305</f>
        <v>0</v>
      </c>
      <c r="F327" s="100">
        <f>F326/N304</f>
        <v>0</v>
      </c>
      <c r="G327" s="100">
        <f>G326/N305</f>
        <v>0</v>
      </c>
      <c r="H327" s="100">
        <f>H326/M304</f>
        <v>0</v>
      </c>
      <c r="I327" s="100">
        <f>I326/M305</f>
        <v>0</v>
      </c>
      <c r="J327" s="51"/>
      <c r="K327" s="51"/>
      <c r="L327" s="51"/>
      <c r="M327" s="51"/>
      <c r="N327" s="51"/>
      <c r="O327" s="51"/>
      <c r="P327" s="51"/>
      <c r="Q327" s="51"/>
      <c r="R327" s="51"/>
      <c r="S327" s="51"/>
      <c r="T327" s="51"/>
      <c r="U327" s="51"/>
      <c r="V327" s="51"/>
      <c r="W327" s="51"/>
      <c r="X327" s="51"/>
      <c r="Y327" s="51"/>
      <c r="Z327" s="51"/>
    </row>
    <row r="328" spans="1:26" ht="15.75" hidden="1" customHeight="1" outlineLevel="1" x14ac:dyDescent="0.25">
      <c r="A328" s="397" t="s">
        <v>139</v>
      </c>
      <c r="B328" s="94">
        <f t="shared" ref="B328:I328" si="59">SUM(B318,B320,B322,B324,B326)</f>
        <v>0</v>
      </c>
      <c r="C328" s="85">
        <f t="shared" si="59"/>
        <v>0</v>
      </c>
      <c r="D328" s="94">
        <f t="shared" si="59"/>
        <v>0</v>
      </c>
      <c r="E328" s="85">
        <f t="shared" si="59"/>
        <v>0</v>
      </c>
      <c r="F328" s="94">
        <f t="shared" si="59"/>
        <v>0</v>
      </c>
      <c r="G328" s="85">
        <f t="shared" si="59"/>
        <v>0</v>
      </c>
      <c r="H328" s="94">
        <f t="shared" si="59"/>
        <v>0</v>
      </c>
      <c r="I328" s="85">
        <f t="shared" si="59"/>
        <v>0</v>
      </c>
      <c r="J328" s="51"/>
      <c r="K328" s="51"/>
      <c r="L328" s="51"/>
      <c r="M328" s="51"/>
      <c r="N328" s="51"/>
      <c r="O328" s="51"/>
      <c r="P328" s="51"/>
      <c r="Q328" s="51"/>
      <c r="R328" s="51"/>
      <c r="S328" s="51"/>
      <c r="T328" s="51"/>
      <c r="U328" s="51"/>
      <c r="V328" s="51"/>
      <c r="W328" s="51"/>
      <c r="X328" s="51"/>
      <c r="Y328" s="51"/>
      <c r="Z328" s="51"/>
    </row>
    <row r="329" spans="1:26" ht="15.75" hidden="1" customHeight="1" outlineLevel="1" x14ac:dyDescent="0.25">
      <c r="A329" s="398"/>
      <c r="B329" s="101">
        <f>B328/P304</f>
        <v>0</v>
      </c>
      <c r="C329" s="101">
        <f>C328/P303</f>
        <v>0</v>
      </c>
      <c r="D329" s="101">
        <f>D328/O302</f>
        <v>0</v>
      </c>
      <c r="E329" s="101">
        <f>E328/P303</f>
        <v>0</v>
      </c>
      <c r="F329" s="101">
        <f>F328/N302</f>
        <v>0</v>
      </c>
      <c r="G329" s="101">
        <f>G328/N303</f>
        <v>0</v>
      </c>
      <c r="H329" s="101">
        <f>H328/M302</f>
        <v>0</v>
      </c>
      <c r="I329" s="101">
        <f>I328/M303</f>
        <v>0</v>
      </c>
      <c r="J329" s="51"/>
      <c r="K329" s="51"/>
      <c r="L329" s="51"/>
      <c r="M329" s="51"/>
      <c r="N329" s="51"/>
      <c r="O329" s="51"/>
      <c r="P329" s="51"/>
      <c r="Q329" s="51"/>
      <c r="R329" s="51"/>
      <c r="S329" s="51"/>
      <c r="T329" s="51"/>
      <c r="U329" s="51"/>
      <c r="V329" s="51"/>
      <c r="W329" s="51"/>
      <c r="X329" s="51"/>
      <c r="Y329" s="51"/>
      <c r="Z329" s="51"/>
    </row>
    <row r="330" spans="1:26" ht="15.75" customHeight="1" collapsed="1" x14ac:dyDescent="0.25">
      <c r="A330" s="341"/>
      <c r="B330" s="340"/>
      <c r="C330" s="340"/>
      <c r="D330" s="341"/>
      <c r="E330" s="340"/>
      <c r="F330" s="340"/>
      <c r="G330" s="341"/>
      <c r="H330" s="340"/>
      <c r="I330" s="340"/>
      <c r="J330" s="51"/>
      <c r="K330" s="51"/>
      <c r="L330" s="51"/>
      <c r="M330" s="51"/>
      <c r="N330" s="51"/>
      <c r="O330" s="51"/>
      <c r="P330" s="51"/>
      <c r="Q330" s="51"/>
      <c r="R330" s="51"/>
      <c r="S330" s="51"/>
      <c r="T330" s="51"/>
      <c r="U330" s="51"/>
      <c r="V330" s="51"/>
      <c r="W330" s="51"/>
      <c r="X330" s="51"/>
      <c r="Y330" s="51"/>
      <c r="Z330" s="51"/>
    </row>
    <row r="331" spans="1:26" ht="15.75" customHeight="1" x14ac:dyDescent="0.25">
      <c r="A331" s="399" t="s">
        <v>12</v>
      </c>
      <c r="B331" s="373"/>
      <c r="C331" s="373"/>
      <c r="D331" s="373"/>
      <c r="E331" s="373"/>
      <c r="F331" s="373"/>
      <c r="G331" s="373"/>
      <c r="H331" s="373"/>
      <c r="I331" s="373"/>
      <c r="J331" s="81"/>
      <c r="K331" s="51"/>
      <c r="L331" s="51"/>
      <c r="M331" s="51"/>
      <c r="N331" s="51"/>
      <c r="O331" s="51"/>
      <c r="P331" s="51"/>
      <c r="Q331" s="51"/>
      <c r="R331" s="51"/>
      <c r="S331" s="51"/>
      <c r="T331" s="51"/>
      <c r="U331" s="51"/>
      <c r="V331" s="51"/>
      <c r="W331" s="51"/>
      <c r="X331" s="51"/>
      <c r="Y331" s="51"/>
      <c r="Z331" s="51"/>
    </row>
    <row r="332" spans="1:26" ht="15.75" customHeight="1" x14ac:dyDescent="0.4">
      <c r="A332" s="374"/>
      <c r="B332" s="340"/>
      <c r="C332" s="340"/>
      <c r="D332" s="340"/>
      <c r="E332" s="340"/>
      <c r="F332" s="340"/>
      <c r="G332" s="340"/>
      <c r="H332" s="340"/>
      <c r="I332" s="340"/>
      <c r="J332" s="81"/>
      <c r="K332" s="51"/>
      <c r="L332" s="51"/>
      <c r="M332" s="51"/>
      <c r="N332" s="82"/>
      <c r="O332" s="82"/>
      <c r="P332" s="51"/>
      <c r="Q332" s="51"/>
      <c r="R332" s="51"/>
      <c r="S332" s="51"/>
      <c r="T332" s="51"/>
      <c r="U332" s="51"/>
      <c r="V332" s="51"/>
      <c r="W332" s="51"/>
      <c r="X332" s="51"/>
      <c r="Y332" s="51"/>
      <c r="Z332" s="51"/>
    </row>
    <row r="333" spans="1:26" ht="15.75" hidden="1" customHeight="1" outlineLevel="1" x14ac:dyDescent="0.25">
      <c r="A333" s="6" t="s">
        <v>124</v>
      </c>
      <c r="B333" s="6" t="s">
        <v>125</v>
      </c>
      <c r="C333" s="6" t="s">
        <v>126</v>
      </c>
      <c r="D333" s="6" t="s">
        <v>127</v>
      </c>
      <c r="E333" s="6" t="s">
        <v>128</v>
      </c>
      <c r="F333" s="6" t="s">
        <v>129</v>
      </c>
      <c r="G333" s="6" t="s">
        <v>130</v>
      </c>
      <c r="H333" s="6" t="s">
        <v>131</v>
      </c>
      <c r="I333" s="400"/>
      <c r="J333" s="51"/>
      <c r="K333" s="51"/>
      <c r="L333" s="51"/>
      <c r="M333" s="51"/>
      <c r="N333" s="51"/>
      <c r="O333" s="51"/>
      <c r="P333" s="51"/>
      <c r="Q333" s="51"/>
      <c r="R333" s="51"/>
      <c r="S333" s="51"/>
      <c r="T333" s="51"/>
      <c r="U333" s="51"/>
      <c r="V333" s="51"/>
      <c r="W333" s="51"/>
      <c r="X333" s="51"/>
      <c r="Y333" s="51"/>
      <c r="Z333" s="51"/>
    </row>
    <row r="334" spans="1:26" ht="15.75" hidden="1" customHeight="1" outlineLevel="1" x14ac:dyDescent="0.25">
      <c r="A334" s="83"/>
      <c r="B334" s="84"/>
      <c r="C334" s="85"/>
      <c r="D334" s="85"/>
      <c r="E334" s="85"/>
      <c r="F334" s="85"/>
      <c r="G334" s="86" t="str">
        <f t="shared" ref="G334:G341" si="60">IF(C334=0,"",D334/C334)</f>
        <v/>
      </c>
      <c r="H334" s="87" t="str">
        <f t="shared" ref="H334:H341" si="61">IF(D334=0,"",F334/D334)</f>
        <v/>
      </c>
      <c r="I334" s="340"/>
      <c r="J334" s="51"/>
      <c r="K334" s="6" t="s">
        <v>163</v>
      </c>
      <c r="L334" s="6" t="s">
        <v>133</v>
      </c>
      <c r="M334" s="6" t="s">
        <v>87</v>
      </c>
      <c r="N334" s="6" t="s">
        <v>86</v>
      </c>
      <c r="O334" s="6" t="s">
        <v>84</v>
      </c>
      <c r="P334" s="6" t="s">
        <v>83</v>
      </c>
      <c r="Q334" s="6" t="s">
        <v>114</v>
      </c>
      <c r="R334" s="6" t="s">
        <v>134</v>
      </c>
      <c r="S334" s="51"/>
      <c r="T334" s="51"/>
      <c r="U334" s="51"/>
      <c r="V334" s="51"/>
      <c r="W334" s="51"/>
      <c r="X334" s="51"/>
      <c r="Y334" s="51"/>
      <c r="Z334" s="51"/>
    </row>
    <row r="335" spans="1:26" ht="15.75" hidden="1" customHeight="1" outlineLevel="1" x14ac:dyDescent="0.25">
      <c r="A335" s="83"/>
      <c r="B335" s="84"/>
      <c r="C335" s="85"/>
      <c r="D335" s="85"/>
      <c r="E335" s="85"/>
      <c r="F335" s="85"/>
      <c r="G335" s="86" t="str">
        <f t="shared" si="60"/>
        <v/>
      </c>
      <c r="H335" s="87" t="str">
        <f t="shared" si="61"/>
        <v/>
      </c>
      <c r="I335" s="340"/>
      <c r="J335" s="51"/>
      <c r="K335" s="88" t="s">
        <v>135</v>
      </c>
      <c r="L335" s="401">
        <v>10</v>
      </c>
      <c r="M335" s="89">
        <v>1</v>
      </c>
      <c r="N335" s="89">
        <v>1</v>
      </c>
      <c r="O335" s="89">
        <v>1</v>
      </c>
      <c r="P335" s="89">
        <v>1</v>
      </c>
      <c r="Q335" s="89">
        <v>1</v>
      </c>
      <c r="R335" s="402">
        <v>1</v>
      </c>
      <c r="S335" s="51"/>
      <c r="T335" s="51"/>
      <c r="U335" s="51"/>
      <c r="V335" s="51"/>
      <c r="W335" s="51"/>
      <c r="X335" s="51"/>
      <c r="Y335" s="51"/>
      <c r="Z335" s="51"/>
    </row>
    <row r="336" spans="1:26" ht="15.75" hidden="1" customHeight="1" outlineLevel="1" x14ac:dyDescent="0.25">
      <c r="A336" s="83"/>
      <c r="B336" s="84"/>
      <c r="C336" s="85"/>
      <c r="D336" s="85"/>
      <c r="E336" s="85"/>
      <c r="F336" s="85"/>
      <c r="G336" s="86" t="str">
        <f t="shared" si="60"/>
        <v/>
      </c>
      <c r="H336" s="87" t="str">
        <f t="shared" si="61"/>
        <v/>
      </c>
      <c r="I336" s="340"/>
      <c r="J336" s="51"/>
      <c r="K336" s="88" t="s">
        <v>136</v>
      </c>
      <c r="L336" s="388"/>
      <c r="M336" s="89">
        <v>1</v>
      </c>
      <c r="N336" s="89">
        <v>1</v>
      </c>
      <c r="O336" s="89">
        <v>1</v>
      </c>
      <c r="P336" s="89">
        <v>1</v>
      </c>
      <c r="Q336" s="89">
        <v>1</v>
      </c>
      <c r="R336" s="388"/>
      <c r="S336" s="51"/>
      <c r="T336" s="51"/>
      <c r="U336" s="51"/>
      <c r="V336" s="51"/>
      <c r="W336" s="51"/>
      <c r="X336" s="51"/>
      <c r="Y336" s="51"/>
      <c r="Z336" s="51"/>
    </row>
    <row r="337" spans="1:26" ht="15.75" hidden="1" customHeight="1" outlineLevel="1" x14ac:dyDescent="0.25">
      <c r="A337" s="83"/>
      <c r="B337" s="84"/>
      <c r="C337" s="85"/>
      <c r="D337" s="85"/>
      <c r="E337" s="85"/>
      <c r="F337" s="85"/>
      <c r="G337" s="86" t="str">
        <f t="shared" si="60"/>
        <v/>
      </c>
      <c r="H337" s="87" t="str">
        <f t="shared" si="61"/>
        <v/>
      </c>
      <c r="I337" s="340"/>
      <c r="J337" s="51"/>
      <c r="K337" s="90" t="s">
        <v>137</v>
      </c>
      <c r="L337" s="403">
        <v>10</v>
      </c>
      <c r="M337" s="91">
        <v>1</v>
      </c>
      <c r="N337" s="91">
        <v>1</v>
      </c>
      <c r="O337" s="91">
        <v>1</v>
      </c>
      <c r="P337" s="91">
        <v>1</v>
      </c>
      <c r="Q337" s="91">
        <v>1</v>
      </c>
      <c r="R337" s="404">
        <v>1</v>
      </c>
      <c r="S337" s="51"/>
      <c r="T337" s="51"/>
      <c r="U337" s="51"/>
      <c r="V337" s="51"/>
      <c r="W337" s="51"/>
      <c r="X337" s="51"/>
      <c r="Y337" s="51"/>
      <c r="Z337" s="51"/>
    </row>
    <row r="338" spans="1:26" ht="15.75" hidden="1" customHeight="1" outlineLevel="1" x14ac:dyDescent="0.25">
      <c r="A338" s="83"/>
      <c r="B338" s="84"/>
      <c r="C338" s="85"/>
      <c r="D338" s="85"/>
      <c r="E338" s="85"/>
      <c r="F338" s="85"/>
      <c r="G338" s="86" t="str">
        <f t="shared" si="60"/>
        <v/>
      </c>
      <c r="H338" s="87" t="str">
        <f t="shared" si="61"/>
        <v/>
      </c>
      <c r="I338" s="340"/>
      <c r="J338" s="51"/>
      <c r="K338" s="90" t="s">
        <v>138</v>
      </c>
      <c r="L338" s="388"/>
      <c r="M338" s="91">
        <v>1</v>
      </c>
      <c r="N338" s="91">
        <v>1</v>
      </c>
      <c r="O338" s="91">
        <v>1</v>
      </c>
      <c r="P338" s="91">
        <v>1</v>
      </c>
      <c r="Q338" s="91">
        <v>1</v>
      </c>
      <c r="R338" s="388"/>
      <c r="S338" s="51"/>
      <c r="T338" s="51"/>
      <c r="U338" s="51"/>
      <c r="V338" s="51"/>
      <c r="W338" s="51"/>
      <c r="X338" s="51"/>
      <c r="Y338" s="51"/>
      <c r="Z338" s="51"/>
    </row>
    <row r="339" spans="1:26" ht="15.75" hidden="1" customHeight="1" outlineLevel="1" x14ac:dyDescent="0.25">
      <c r="A339" s="83"/>
      <c r="B339" s="84"/>
      <c r="C339" s="85"/>
      <c r="D339" s="85"/>
      <c r="E339" s="85"/>
      <c r="F339" s="85"/>
      <c r="G339" s="86" t="str">
        <f t="shared" si="60"/>
        <v/>
      </c>
      <c r="H339" s="87" t="str">
        <f t="shared" si="61"/>
        <v/>
      </c>
      <c r="I339" s="340"/>
      <c r="J339" s="51"/>
      <c r="K339" s="51"/>
      <c r="L339" s="51"/>
      <c r="M339" s="51"/>
      <c r="N339" s="51"/>
      <c r="O339" s="51"/>
      <c r="P339" s="51"/>
      <c r="Q339" s="51"/>
      <c r="R339" s="51"/>
      <c r="S339" s="51"/>
      <c r="T339" s="51"/>
      <c r="U339" s="51"/>
      <c r="V339" s="51"/>
      <c r="W339" s="51"/>
      <c r="X339" s="51"/>
      <c r="Y339" s="51"/>
      <c r="Z339" s="51"/>
    </row>
    <row r="340" spans="1:26" ht="15.75" hidden="1" customHeight="1" outlineLevel="1" x14ac:dyDescent="0.25">
      <c r="A340" s="83"/>
      <c r="B340" s="84"/>
      <c r="C340" s="85"/>
      <c r="D340" s="85"/>
      <c r="E340" s="85"/>
      <c r="F340" s="85"/>
      <c r="G340" s="86" t="str">
        <f t="shared" si="60"/>
        <v/>
      </c>
      <c r="H340" s="87" t="str">
        <f t="shared" si="61"/>
        <v/>
      </c>
      <c r="I340" s="340"/>
      <c r="J340" s="51"/>
      <c r="K340" s="51"/>
      <c r="L340" s="51"/>
      <c r="M340" s="51"/>
      <c r="N340" s="51"/>
      <c r="O340" s="51"/>
      <c r="P340" s="51"/>
      <c r="Q340" s="51"/>
      <c r="R340" s="51"/>
      <c r="S340" s="51"/>
      <c r="T340" s="51"/>
      <c r="U340" s="51"/>
      <c r="V340" s="51"/>
      <c r="W340" s="51"/>
      <c r="X340" s="51"/>
      <c r="Y340" s="51"/>
      <c r="Z340" s="51"/>
    </row>
    <row r="341" spans="1:26" ht="15.75" hidden="1" customHeight="1" outlineLevel="1" x14ac:dyDescent="0.25">
      <c r="A341" s="83"/>
      <c r="B341" s="84"/>
      <c r="C341" s="85"/>
      <c r="D341" s="85"/>
      <c r="E341" s="85"/>
      <c r="F341" s="85"/>
      <c r="G341" s="86" t="str">
        <f t="shared" si="60"/>
        <v/>
      </c>
      <c r="H341" s="87" t="str">
        <f t="shared" si="61"/>
        <v/>
      </c>
      <c r="I341" s="340"/>
      <c r="J341" s="51"/>
      <c r="K341" s="51"/>
      <c r="L341" s="51"/>
      <c r="M341" s="51"/>
      <c r="N341" s="51"/>
      <c r="O341" s="51"/>
      <c r="P341" s="51"/>
      <c r="Q341" s="51"/>
      <c r="R341" s="51"/>
      <c r="S341" s="51"/>
      <c r="T341" s="51"/>
      <c r="U341" s="51"/>
      <c r="V341" s="51"/>
      <c r="W341" s="51"/>
      <c r="X341" s="51"/>
      <c r="Y341" s="51"/>
      <c r="Z341" s="51"/>
    </row>
    <row r="342" spans="1:26" ht="15.75" hidden="1" customHeight="1" outlineLevel="1" x14ac:dyDescent="0.25">
      <c r="A342" s="83"/>
      <c r="B342" s="84"/>
      <c r="C342" s="85"/>
      <c r="D342" s="85"/>
      <c r="E342" s="85"/>
      <c r="F342" s="85"/>
      <c r="G342" s="86"/>
      <c r="H342" s="87"/>
      <c r="I342" s="340"/>
      <c r="J342" s="51"/>
      <c r="K342" s="51"/>
      <c r="L342" s="51"/>
      <c r="M342" s="51"/>
      <c r="N342" s="51"/>
      <c r="O342" s="51"/>
      <c r="P342" s="51"/>
      <c r="Q342" s="51"/>
      <c r="R342" s="51"/>
      <c r="S342" s="51"/>
      <c r="T342" s="51"/>
      <c r="U342" s="51"/>
      <c r="V342" s="51"/>
      <c r="W342" s="51"/>
      <c r="X342" s="51"/>
      <c r="Y342" s="51"/>
      <c r="Z342" s="51"/>
    </row>
    <row r="343" spans="1:26" ht="15.75" hidden="1" customHeight="1" outlineLevel="1" x14ac:dyDescent="0.25">
      <c r="A343" s="83"/>
      <c r="B343" s="84"/>
      <c r="C343" s="85"/>
      <c r="D343" s="85"/>
      <c r="E343" s="85"/>
      <c r="F343" s="85"/>
      <c r="G343" s="86"/>
      <c r="H343" s="87"/>
      <c r="I343" s="340"/>
      <c r="J343" s="51"/>
      <c r="K343" s="51"/>
      <c r="L343" s="51"/>
      <c r="M343" s="51"/>
      <c r="N343" s="51"/>
      <c r="O343" s="51"/>
      <c r="P343" s="51"/>
      <c r="Q343" s="51"/>
      <c r="R343" s="51"/>
      <c r="S343" s="51"/>
      <c r="T343" s="51"/>
      <c r="U343" s="51"/>
      <c r="V343" s="51"/>
      <c r="W343" s="51"/>
      <c r="X343" s="51"/>
      <c r="Y343" s="51"/>
      <c r="Z343" s="51"/>
    </row>
    <row r="344" spans="1:26" ht="15.75" hidden="1" customHeight="1" outlineLevel="1" x14ac:dyDescent="0.25">
      <c r="A344" s="83"/>
      <c r="B344" s="84"/>
      <c r="C344" s="85"/>
      <c r="D344" s="85"/>
      <c r="E344" s="85"/>
      <c r="F344" s="85"/>
      <c r="G344" s="86"/>
      <c r="H344" s="87"/>
      <c r="I344" s="340"/>
      <c r="J344" s="51"/>
      <c r="K344" s="51"/>
      <c r="L344" s="51"/>
      <c r="M344" s="51"/>
      <c r="N344" s="51"/>
      <c r="O344" s="51"/>
      <c r="P344" s="51"/>
      <c r="Q344" s="51"/>
      <c r="R344" s="51"/>
      <c r="S344" s="51"/>
      <c r="T344" s="51"/>
      <c r="U344" s="51"/>
      <c r="V344" s="51"/>
      <c r="W344" s="51"/>
      <c r="X344" s="51"/>
      <c r="Y344" s="51"/>
      <c r="Z344" s="51"/>
    </row>
    <row r="345" spans="1:26" ht="15.75" hidden="1" customHeight="1" outlineLevel="1" x14ac:dyDescent="0.25">
      <c r="A345" s="83"/>
      <c r="B345" s="84"/>
      <c r="C345" s="85"/>
      <c r="D345" s="85"/>
      <c r="E345" s="85"/>
      <c r="F345" s="85"/>
      <c r="G345" s="86"/>
      <c r="H345" s="87"/>
      <c r="I345" s="340"/>
      <c r="J345" s="51"/>
      <c r="K345" s="51"/>
      <c r="L345" s="51"/>
      <c r="M345" s="51"/>
      <c r="N345" s="51"/>
      <c r="O345" s="51"/>
      <c r="P345" s="51"/>
      <c r="Q345" s="51"/>
      <c r="R345" s="51"/>
      <c r="S345" s="51"/>
      <c r="T345" s="51"/>
      <c r="U345" s="51"/>
      <c r="V345" s="51"/>
      <c r="W345" s="51"/>
      <c r="X345" s="51"/>
      <c r="Y345" s="51"/>
      <c r="Z345" s="51"/>
    </row>
    <row r="346" spans="1:26" ht="15.75" hidden="1" customHeight="1" outlineLevel="1" x14ac:dyDescent="0.25">
      <c r="A346" s="83"/>
      <c r="B346" s="84"/>
      <c r="C346" s="85"/>
      <c r="D346" s="85"/>
      <c r="E346" s="85"/>
      <c r="F346" s="85"/>
      <c r="G346" s="86" t="str">
        <f t="shared" ref="G346:G348" si="62">IF(C346=0,"",D346/C346)</f>
        <v/>
      </c>
      <c r="H346" s="87" t="str">
        <f t="shared" ref="H346:H348" si="63">IF(D346=0,"",F346/D346)</f>
        <v/>
      </c>
      <c r="I346" s="340"/>
      <c r="J346" s="51"/>
      <c r="K346" s="51"/>
      <c r="L346" s="51"/>
      <c r="M346" s="51"/>
      <c r="N346" s="51"/>
      <c r="O346" s="51"/>
      <c r="P346" s="51"/>
      <c r="Q346" s="51"/>
      <c r="R346" s="51"/>
      <c r="S346" s="51"/>
      <c r="T346" s="51"/>
      <c r="U346" s="51"/>
      <c r="V346" s="51"/>
      <c r="W346" s="51"/>
      <c r="X346" s="51"/>
      <c r="Y346" s="51"/>
      <c r="Z346" s="51"/>
    </row>
    <row r="347" spans="1:26" ht="15.75" hidden="1" customHeight="1" outlineLevel="1" x14ac:dyDescent="0.25">
      <c r="A347" s="83"/>
      <c r="B347" s="84"/>
      <c r="C347" s="85"/>
      <c r="D347" s="85"/>
      <c r="E347" s="85"/>
      <c r="F347" s="85"/>
      <c r="G347" s="86" t="str">
        <f t="shared" si="62"/>
        <v/>
      </c>
      <c r="H347" s="87" t="str">
        <f t="shared" si="63"/>
        <v/>
      </c>
      <c r="I347" s="340"/>
      <c r="J347" s="51"/>
      <c r="K347" s="51"/>
      <c r="L347" s="51"/>
      <c r="M347" s="51"/>
      <c r="N347" s="51"/>
      <c r="O347" s="51"/>
      <c r="P347" s="51"/>
      <c r="Q347" s="51"/>
      <c r="R347" s="51"/>
      <c r="S347" s="51"/>
      <c r="T347" s="51"/>
      <c r="U347" s="51"/>
      <c r="V347" s="51"/>
      <c r="W347" s="51"/>
      <c r="X347" s="51"/>
      <c r="Y347" s="51"/>
      <c r="Z347" s="51"/>
    </row>
    <row r="348" spans="1:26" ht="15.75" hidden="1" customHeight="1" outlineLevel="1" x14ac:dyDescent="0.25">
      <c r="A348" s="92" t="s">
        <v>139</v>
      </c>
      <c r="B348" s="84">
        <f t="shared" ref="B348:F348" si="64">SUM(B334:B347)</f>
        <v>0</v>
      </c>
      <c r="C348" s="85">
        <f t="shared" si="64"/>
        <v>0</v>
      </c>
      <c r="D348" s="85">
        <f t="shared" si="64"/>
        <v>0</v>
      </c>
      <c r="E348" s="85">
        <f t="shared" si="64"/>
        <v>0</v>
      </c>
      <c r="F348" s="85">
        <f t="shared" si="64"/>
        <v>0</v>
      </c>
      <c r="G348" s="86" t="str">
        <f t="shared" si="62"/>
        <v/>
      </c>
      <c r="H348" s="87" t="str">
        <f t="shared" si="63"/>
        <v/>
      </c>
      <c r="I348" s="340"/>
      <c r="J348" s="51"/>
      <c r="K348" s="51"/>
      <c r="L348" s="51"/>
      <c r="M348" s="51"/>
      <c r="N348" s="51"/>
      <c r="O348" s="51"/>
      <c r="P348" s="51"/>
      <c r="Q348" s="51"/>
      <c r="R348" s="51"/>
      <c r="S348" s="51"/>
      <c r="T348" s="51"/>
      <c r="U348" s="51"/>
      <c r="V348" s="51"/>
      <c r="W348" s="51"/>
      <c r="X348" s="51"/>
      <c r="Y348" s="51"/>
      <c r="Z348" s="51"/>
    </row>
    <row r="349" spans="1:26" ht="15.75" hidden="1" customHeight="1" outlineLevel="1" x14ac:dyDescent="0.25">
      <c r="A349" s="395"/>
      <c r="B349" s="396"/>
      <c r="C349" s="396"/>
      <c r="D349" s="396"/>
      <c r="E349" s="396"/>
      <c r="F349" s="396"/>
      <c r="G349" s="396"/>
      <c r="H349" s="396"/>
      <c r="I349" s="396"/>
      <c r="J349" s="51"/>
      <c r="K349" s="51"/>
      <c r="L349" s="51"/>
      <c r="M349" s="51"/>
      <c r="N349" s="51"/>
      <c r="O349" s="51"/>
      <c r="P349" s="51"/>
      <c r="Q349" s="51"/>
      <c r="R349" s="51"/>
      <c r="S349" s="51"/>
      <c r="T349" s="51"/>
      <c r="U349" s="51"/>
      <c r="V349" s="51"/>
      <c r="W349" s="51"/>
      <c r="X349" s="51"/>
      <c r="Y349" s="51"/>
      <c r="Z349" s="51"/>
    </row>
    <row r="350" spans="1:26" ht="15.75" hidden="1" customHeight="1" outlineLevel="1" x14ac:dyDescent="0.25">
      <c r="A350" s="6" t="s">
        <v>140</v>
      </c>
      <c r="B350" s="6" t="s">
        <v>141</v>
      </c>
      <c r="C350" s="6" t="s">
        <v>142</v>
      </c>
      <c r="D350" s="6" t="s">
        <v>143</v>
      </c>
      <c r="E350" s="6" t="s">
        <v>144</v>
      </c>
      <c r="F350" s="6" t="s">
        <v>145</v>
      </c>
      <c r="G350" s="6" t="s">
        <v>146</v>
      </c>
      <c r="H350" s="6" t="s">
        <v>147</v>
      </c>
      <c r="I350" s="6" t="s">
        <v>148</v>
      </c>
      <c r="J350" s="51"/>
      <c r="K350" s="51"/>
      <c r="L350" s="51"/>
      <c r="M350" s="51"/>
      <c r="N350" s="51"/>
      <c r="O350" s="51"/>
      <c r="P350" s="51"/>
      <c r="Q350" s="51"/>
      <c r="R350" s="51"/>
      <c r="S350" s="51"/>
      <c r="T350" s="51"/>
      <c r="U350" s="51"/>
      <c r="V350" s="51"/>
      <c r="W350" s="51"/>
      <c r="X350" s="51"/>
      <c r="Y350" s="51"/>
      <c r="Z350" s="51"/>
    </row>
    <row r="351" spans="1:26" ht="15.75" hidden="1" customHeight="1" outlineLevel="1" x14ac:dyDescent="0.25">
      <c r="A351" s="102" t="s">
        <v>154</v>
      </c>
      <c r="B351" s="94">
        <v>0</v>
      </c>
      <c r="C351" s="85">
        <v>0</v>
      </c>
      <c r="D351" s="94">
        <v>0</v>
      </c>
      <c r="E351" s="85">
        <v>0</v>
      </c>
      <c r="F351" s="94">
        <v>0</v>
      </c>
      <c r="G351" s="85">
        <v>0</v>
      </c>
      <c r="H351" s="94">
        <v>0</v>
      </c>
      <c r="I351" s="85">
        <v>0</v>
      </c>
      <c r="J351" s="51"/>
      <c r="K351" s="51"/>
      <c r="L351" s="51"/>
      <c r="M351" s="51"/>
      <c r="N351" s="51"/>
      <c r="O351" s="51"/>
      <c r="P351" s="51"/>
      <c r="Q351" s="51"/>
      <c r="R351" s="51"/>
      <c r="S351" s="51"/>
      <c r="T351" s="51"/>
      <c r="U351" s="51"/>
      <c r="V351" s="51"/>
      <c r="W351" s="51"/>
      <c r="X351" s="51"/>
      <c r="Y351" s="51"/>
      <c r="Z351" s="51"/>
    </row>
    <row r="352" spans="1:26" ht="15.75" hidden="1" customHeight="1" outlineLevel="1" x14ac:dyDescent="0.25">
      <c r="A352" s="93"/>
      <c r="B352" s="86">
        <f>B351/P337</f>
        <v>0</v>
      </c>
      <c r="C352" s="87">
        <f>C351/P338</f>
        <v>0</v>
      </c>
      <c r="D352" s="95">
        <f>D351/O337</f>
        <v>0</v>
      </c>
      <c r="E352" s="87">
        <f>E351/O338</f>
        <v>0</v>
      </c>
      <c r="F352" s="95">
        <f>F351/N337</f>
        <v>0</v>
      </c>
      <c r="G352" s="87">
        <f>G351/N338</f>
        <v>0</v>
      </c>
      <c r="H352" s="95">
        <f>H351/M337</f>
        <v>0</v>
      </c>
      <c r="I352" s="87">
        <f>I351/M338</f>
        <v>0</v>
      </c>
      <c r="J352" s="51"/>
      <c r="K352" s="51"/>
      <c r="L352" s="51"/>
      <c r="M352" s="51"/>
      <c r="N352" s="51"/>
      <c r="O352" s="51"/>
      <c r="P352" s="51"/>
      <c r="Q352" s="51"/>
      <c r="R352" s="51"/>
      <c r="S352" s="51"/>
      <c r="T352" s="51"/>
      <c r="U352" s="51"/>
      <c r="V352" s="51"/>
      <c r="W352" s="51"/>
      <c r="X352" s="51"/>
      <c r="Y352" s="51"/>
      <c r="Z352" s="51"/>
    </row>
    <row r="353" spans="1:26" ht="15.75" hidden="1" customHeight="1" outlineLevel="1" x14ac:dyDescent="0.25">
      <c r="A353" s="102" t="s">
        <v>154</v>
      </c>
      <c r="B353" s="94">
        <v>0</v>
      </c>
      <c r="C353" s="85">
        <v>0</v>
      </c>
      <c r="D353" s="94">
        <v>0</v>
      </c>
      <c r="E353" s="85">
        <v>0</v>
      </c>
      <c r="F353" s="94">
        <v>0</v>
      </c>
      <c r="G353" s="85">
        <v>0</v>
      </c>
      <c r="H353" s="94">
        <v>0</v>
      </c>
      <c r="I353" s="85">
        <v>0</v>
      </c>
      <c r="J353" s="51"/>
      <c r="K353" s="51"/>
      <c r="L353" s="51"/>
      <c r="M353" s="51"/>
      <c r="N353" s="51"/>
      <c r="O353" s="51"/>
      <c r="P353" s="51"/>
      <c r="Q353" s="51"/>
      <c r="R353" s="51"/>
      <c r="S353" s="51"/>
      <c r="T353" s="51"/>
      <c r="U353" s="51"/>
      <c r="V353" s="51"/>
      <c r="W353" s="51"/>
      <c r="X353" s="51"/>
      <c r="Y353" s="51"/>
      <c r="Z353" s="51"/>
    </row>
    <row r="354" spans="1:26" ht="15.75" hidden="1" customHeight="1" outlineLevel="1" x14ac:dyDescent="0.25">
      <c r="A354" s="93"/>
      <c r="B354" s="86">
        <f>B353/P337</f>
        <v>0</v>
      </c>
      <c r="C354" s="87">
        <f>C353/P338</f>
        <v>0</v>
      </c>
      <c r="D354" s="95">
        <f>D353/O337</f>
        <v>0</v>
      </c>
      <c r="E354" s="87">
        <f>E353/O338</f>
        <v>0</v>
      </c>
      <c r="F354" s="95">
        <f>F353/N337</f>
        <v>0</v>
      </c>
      <c r="G354" s="87">
        <f>G353/N338</f>
        <v>0</v>
      </c>
      <c r="H354" s="95">
        <f>H353/M337</f>
        <v>0</v>
      </c>
      <c r="I354" s="87">
        <f>I353/M338</f>
        <v>0</v>
      </c>
      <c r="J354" s="51"/>
      <c r="K354" s="51"/>
      <c r="L354" s="51"/>
      <c r="M354" s="51"/>
      <c r="N354" s="51"/>
      <c r="O354" s="51"/>
      <c r="P354" s="51"/>
      <c r="Q354" s="51"/>
      <c r="R354" s="51"/>
      <c r="S354" s="51"/>
      <c r="T354" s="51"/>
      <c r="U354" s="51"/>
      <c r="V354" s="51"/>
      <c r="W354" s="51"/>
      <c r="X354" s="51"/>
      <c r="Y354" s="51"/>
      <c r="Z354" s="51"/>
    </row>
    <row r="355" spans="1:26" ht="15.75" hidden="1" customHeight="1" outlineLevel="1" x14ac:dyDescent="0.25">
      <c r="A355" s="102" t="s">
        <v>154</v>
      </c>
      <c r="B355" s="94">
        <v>0</v>
      </c>
      <c r="C355" s="85">
        <v>0</v>
      </c>
      <c r="D355" s="94">
        <v>0</v>
      </c>
      <c r="E355" s="85">
        <v>0</v>
      </c>
      <c r="F355" s="94">
        <v>0</v>
      </c>
      <c r="G355" s="85">
        <v>0</v>
      </c>
      <c r="H355" s="94">
        <v>0</v>
      </c>
      <c r="I355" s="85">
        <v>0</v>
      </c>
      <c r="J355" s="51"/>
      <c r="K355" s="51"/>
      <c r="L355" s="51"/>
      <c r="M355" s="51"/>
      <c r="N355" s="51"/>
      <c r="O355" s="51"/>
      <c r="P355" s="51"/>
      <c r="Q355" s="51"/>
      <c r="R355" s="51"/>
      <c r="S355" s="51"/>
      <c r="T355" s="51"/>
      <c r="U355" s="51"/>
      <c r="V355" s="51"/>
      <c r="W355" s="51"/>
      <c r="X355" s="51"/>
      <c r="Y355" s="51"/>
      <c r="Z355" s="51"/>
    </row>
    <row r="356" spans="1:26" ht="15.75" hidden="1" customHeight="1" outlineLevel="1" x14ac:dyDescent="0.25">
      <c r="A356" s="93"/>
      <c r="B356" s="96">
        <f>B355/P337</f>
        <v>0</v>
      </c>
      <c r="C356" s="97">
        <f>C355/P338</f>
        <v>0</v>
      </c>
      <c r="D356" s="97">
        <f>D355/O337</f>
        <v>0</v>
      </c>
      <c r="E356" s="97">
        <f>E355/O338</f>
        <v>0</v>
      </c>
      <c r="F356" s="98">
        <f>F355/N337</f>
        <v>0</v>
      </c>
      <c r="G356" s="98">
        <f>G355/N338</f>
        <v>0</v>
      </c>
      <c r="H356" s="97">
        <f>H355/M337</f>
        <v>0</v>
      </c>
      <c r="I356" s="97">
        <f>I355/M338</f>
        <v>0</v>
      </c>
      <c r="J356" s="51"/>
      <c r="K356" s="51"/>
      <c r="L356" s="51"/>
      <c r="M356" s="51"/>
      <c r="N356" s="51"/>
      <c r="O356" s="51"/>
      <c r="P356" s="51"/>
      <c r="Q356" s="51"/>
      <c r="R356" s="51"/>
      <c r="S356" s="51"/>
      <c r="T356" s="51"/>
      <c r="U356" s="51"/>
      <c r="V356" s="51"/>
      <c r="W356" s="51"/>
      <c r="X356" s="51"/>
      <c r="Y356" s="51"/>
      <c r="Z356" s="51"/>
    </row>
    <row r="357" spans="1:26" ht="15.75" hidden="1" customHeight="1" outlineLevel="1" x14ac:dyDescent="0.25">
      <c r="A357" s="102" t="s">
        <v>154</v>
      </c>
      <c r="B357" s="94">
        <v>0</v>
      </c>
      <c r="C357" s="85">
        <v>0</v>
      </c>
      <c r="D357" s="94">
        <v>0</v>
      </c>
      <c r="E357" s="85">
        <v>0</v>
      </c>
      <c r="F357" s="94">
        <v>0</v>
      </c>
      <c r="G357" s="85">
        <v>0</v>
      </c>
      <c r="H357" s="94">
        <v>0</v>
      </c>
      <c r="I357" s="85">
        <v>0</v>
      </c>
      <c r="J357" s="51"/>
      <c r="K357" s="51"/>
      <c r="L357" s="51"/>
      <c r="M357" s="51"/>
      <c r="N357" s="51"/>
      <c r="O357" s="51"/>
      <c r="P357" s="51"/>
      <c r="Q357" s="51"/>
      <c r="R357" s="51"/>
      <c r="S357" s="51"/>
      <c r="T357" s="51"/>
      <c r="U357" s="51"/>
      <c r="V357" s="51"/>
      <c r="W357" s="51"/>
      <c r="X357" s="51"/>
      <c r="Y357" s="51"/>
      <c r="Z357" s="51"/>
    </row>
    <row r="358" spans="1:26" ht="15.75" hidden="1" customHeight="1" outlineLevel="1" x14ac:dyDescent="0.25">
      <c r="A358" s="93"/>
      <c r="B358" s="96">
        <f>B357/P337</f>
        <v>0</v>
      </c>
      <c r="C358" s="97">
        <f>C357/P338</f>
        <v>0</v>
      </c>
      <c r="D358" s="97">
        <f>D357/O337</f>
        <v>0</v>
      </c>
      <c r="E358" s="97">
        <f>E357/O338</f>
        <v>0</v>
      </c>
      <c r="F358" s="98">
        <f>F357/N337</f>
        <v>0</v>
      </c>
      <c r="G358" s="98">
        <f>G357/N338</f>
        <v>0</v>
      </c>
      <c r="H358" s="97">
        <f>H357/M337</f>
        <v>0</v>
      </c>
      <c r="I358" s="97">
        <f>I357/M338</f>
        <v>0</v>
      </c>
      <c r="J358" s="51"/>
      <c r="K358" s="51"/>
      <c r="L358" s="51"/>
      <c r="M358" s="51"/>
      <c r="N358" s="51"/>
      <c r="O358" s="51"/>
      <c r="P358" s="51"/>
      <c r="Q358" s="51"/>
      <c r="R358" s="51"/>
      <c r="S358" s="51"/>
      <c r="T358" s="51"/>
      <c r="U358" s="51"/>
      <c r="V358" s="51"/>
      <c r="W358" s="51"/>
      <c r="X358" s="51"/>
      <c r="Y358" s="51"/>
      <c r="Z358" s="51"/>
    </row>
    <row r="359" spans="1:26" ht="15.75" hidden="1" customHeight="1" outlineLevel="1" x14ac:dyDescent="0.25">
      <c r="A359" s="102" t="s">
        <v>154</v>
      </c>
      <c r="B359" s="94"/>
      <c r="C359" s="85"/>
      <c r="D359" s="94"/>
      <c r="E359" s="85"/>
      <c r="F359" s="94"/>
      <c r="G359" s="85"/>
      <c r="H359" s="94"/>
      <c r="I359" s="85"/>
      <c r="J359" s="51"/>
      <c r="K359" s="51"/>
      <c r="L359" s="51"/>
      <c r="M359" s="51"/>
      <c r="N359" s="51"/>
      <c r="O359" s="51"/>
      <c r="P359" s="51"/>
      <c r="Q359" s="51"/>
      <c r="R359" s="51"/>
      <c r="S359" s="51"/>
      <c r="T359" s="51"/>
      <c r="U359" s="51"/>
      <c r="V359" s="51"/>
      <c r="W359" s="51"/>
      <c r="X359" s="51"/>
      <c r="Y359" s="51"/>
      <c r="Z359" s="51"/>
    </row>
    <row r="360" spans="1:26" ht="15.75" hidden="1" customHeight="1" outlineLevel="1" x14ac:dyDescent="0.25">
      <c r="A360" s="93"/>
      <c r="B360" s="99">
        <f>B359/P337</f>
        <v>0</v>
      </c>
      <c r="C360" s="100">
        <f>C359/P338</f>
        <v>0</v>
      </c>
      <c r="D360" s="100">
        <f>D359/O337</f>
        <v>0</v>
      </c>
      <c r="E360" s="100">
        <f>E359/O338</f>
        <v>0</v>
      </c>
      <c r="F360" s="100">
        <f>F359/N337</f>
        <v>0</v>
      </c>
      <c r="G360" s="100">
        <f>G359/N338</f>
        <v>0</v>
      </c>
      <c r="H360" s="100">
        <f>H359/M337</f>
        <v>0</v>
      </c>
      <c r="I360" s="100">
        <f>I359/M338</f>
        <v>0</v>
      </c>
      <c r="J360" s="51"/>
      <c r="K360" s="51"/>
      <c r="L360" s="51"/>
      <c r="M360" s="51"/>
      <c r="N360" s="51"/>
      <c r="O360" s="51"/>
      <c r="P360" s="51"/>
      <c r="Q360" s="51"/>
      <c r="R360" s="51"/>
      <c r="S360" s="51"/>
      <c r="T360" s="51"/>
      <c r="U360" s="51"/>
      <c r="V360" s="51"/>
      <c r="W360" s="51"/>
      <c r="X360" s="51"/>
      <c r="Y360" s="51"/>
      <c r="Z360" s="51"/>
    </row>
    <row r="361" spans="1:26" ht="15.75" hidden="1" customHeight="1" outlineLevel="1" x14ac:dyDescent="0.25">
      <c r="A361" s="397" t="s">
        <v>139</v>
      </c>
      <c r="B361" s="94">
        <f t="shared" ref="B361:I361" si="65">SUM(B351,B353,B355,B357,B359)</f>
        <v>0</v>
      </c>
      <c r="C361" s="85">
        <f t="shared" si="65"/>
        <v>0</v>
      </c>
      <c r="D361" s="94">
        <f t="shared" si="65"/>
        <v>0</v>
      </c>
      <c r="E361" s="85">
        <f t="shared" si="65"/>
        <v>0</v>
      </c>
      <c r="F361" s="94">
        <f t="shared" si="65"/>
        <v>0</v>
      </c>
      <c r="G361" s="85">
        <f t="shared" si="65"/>
        <v>0</v>
      </c>
      <c r="H361" s="94">
        <f t="shared" si="65"/>
        <v>0</v>
      </c>
      <c r="I361" s="85">
        <f t="shared" si="65"/>
        <v>0</v>
      </c>
      <c r="J361" s="51"/>
      <c r="K361" s="51"/>
      <c r="L361" s="51"/>
      <c r="M361" s="51"/>
      <c r="N361" s="51"/>
      <c r="O361" s="51"/>
      <c r="P361" s="51"/>
      <c r="Q361" s="51"/>
      <c r="R361" s="51"/>
      <c r="S361" s="51"/>
      <c r="T361" s="51"/>
      <c r="U361" s="51"/>
      <c r="V361" s="51"/>
      <c r="W361" s="51"/>
      <c r="X361" s="51"/>
      <c r="Y361" s="51"/>
      <c r="Z361" s="51"/>
    </row>
    <row r="362" spans="1:26" ht="15.75" hidden="1" customHeight="1" outlineLevel="1" x14ac:dyDescent="0.25">
      <c r="A362" s="398"/>
      <c r="B362" s="101">
        <f>B361/P337</f>
        <v>0</v>
      </c>
      <c r="C362" s="101">
        <f>C361/P336</f>
        <v>0</v>
      </c>
      <c r="D362" s="101">
        <f>D361/O335</f>
        <v>0</v>
      </c>
      <c r="E362" s="101">
        <f>E361/P336</f>
        <v>0</v>
      </c>
      <c r="F362" s="101">
        <f>F361/N335</f>
        <v>0</v>
      </c>
      <c r="G362" s="101">
        <f>G361/N336</f>
        <v>0</v>
      </c>
      <c r="H362" s="101">
        <f>H361/M335</f>
        <v>0</v>
      </c>
      <c r="I362" s="101">
        <f>I361/M336</f>
        <v>0</v>
      </c>
      <c r="J362" s="51"/>
      <c r="K362" s="51"/>
      <c r="L362" s="51"/>
      <c r="M362" s="51"/>
      <c r="N362" s="51"/>
      <c r="O362" s="51"/>
      <c r="P362" s="51"/>
      <c r="Q362" s="51"/>
      <c r="R362" s="51"/>
      <c r="S362" s="51"/>
      <c r="T362" s="51"/>
      <c r="U362" s="51"/>
      <c r="V362" s="51"/>
      <c r="W362" s="51"/>
      <c r="X362" s="51"/>
      <c r="Y362" s="51"/>
      <c r="Z362" s="51"/>
    </row>
    <row r="363" spans="1:26" ht="15.75" customHeight="1" collapsed="1" x14ac:dyDescent="0.25">
      <c r="A363" s="341"/>
      <c r="B363" s="340"/>
      <c r="C363" s="340"/>
      <c r="D363" s="341"/>
      <c r="E363" s="340"/>
      <c r="F363" s="340"/>
      <c r="G363" s="341"/>
      <c r="H363" s="340"/>
      <c r="I363" s="340"/>
      <c r="J363" s="51"/>
      <c r="K363" s="51"/>
      <c r="L363" s="51"/>
      <c r="M363" s="51"/>
      <c r="N363" s="51"/>
      <c r="O363" s="51"/>
      <c r="P363" s="51"/>
      <c r="Q363" s="51"/>
      <c r="R363" s="51"/>
      <c r="S363" s="51"/>
      <c r="T363" s="51"/>
      <c r="U363" s="51"/>
      <c r="V363" s="51"/>
      <c r="W363" s="51"/>
      <c r="X363" s="51"/>
      <c r="Y363" s="51"/>
      <c r="Z363" s="51"/>
    </row>
    <row r="364" spans="1:26" ht="15.75" customHeight="1" x14ac:dyDescent="0.25">
      <c r="A364" s="399" t="s">
        <v>13</v>
      </c>
      <c r="B364" s="373"/>
      <c r="C364" s="373"/>
      <c r="D364" s="373"/>
      <c r="E364" s="373"/>
      <c r="F364" s="373"/>
      <c r="G364" s="373"/>
      <c r="H364" s="373"/>
      <c r="I364" s="373"/>
      <c r="J364" s="81"/>
      <c r="K364" s="51"/>
      <c r="L364" s="51"/>
      <c r="M364" s="51"/>
      <c r="N364" s="51"/>
      <c r="O364" s="51"/>
      <c r="P364" s="51"/>
      <c r="Q364" s="51"/>
      <c r="R364" s="51"/>
      <c r="S364" s="51"/>
      <c r="T364" s="51"/>
      <c r="U364" s="51"/>
      <c r="V364" s="51"/>
      <c r="W364" s="51"/>
      <c r="X364" s="51"/>
      <c r="Y364" s="51"/>
      <c r="Z364" s="51"/>
    </row>
    <row r="365" spans="1:26" ht="15.75" customHeight="1" x14ac:dyDescent="0.4">
      <c r="A365" s="374"/>
      <c r="B365" s="340"/>
      <c r="C365" s="340"/>
      <c r="D365" s="340"/>
      <c r="E365" s="340"/>
      <c r="F365" s="340"/>
      <c r="G365" s="340"/>
      <c r="H365" s="340"/>
      <c r="I365" s="340"/>
      <c r="J365" s="81"/>
      <c r="K365" s="51"/>
      <c r="L365" s="51"/>
      <c r="M365" s="51"/>
      <c r="N365" s="82"/>
      <c r="O365" s="82"/>
      <c r="P365" s="51"/>
      <c r="Q365" s="51"/>
      <c r="R365" s="51"/>
      <c r="S365" s="51"/>
      <c r="T365" s="51"/>
      <c r="U365" s="51"/>
      <c r="V365" s="51"/>
      <c r="W365" s="51"/>
      <c r="X365" s="51"/>
      <c r="Y365" s="51"/>
      <c r="Z365" s="51"/>
    </row>
    <row r="366" spans="1:26" ht="15.75" hidden="1" customHeight="1" outlineLevel="1" x14ac:dyDescent="0.25">
      <c r="A366" s="6" t="s">
        <v>124</v>
      </c>
      <c r="B366" s="6" t="s">
        <v>125</v>
      </c>
      <c r="C366" s="6" t="s">
        <v>126</v>
      </c>
      <c r="D366" s="6" t="s">
        <v>127</v>
      </c>
      <c r="E366" s="6" t="s">
        <v>128</v>
      </c>
      <c r="F366" s="6" t="s">
        <v>129</v>
      </c>
      <c r="G366" s="6" t="s">
        <v>130</v>
      </c>
      <c r="H366" s="6" t="s">
        <v>131</v>
      </c>
      <c r="I366" s="400"/>
      <c r="J366" s="51"/>
      <c r="K366" s="51"/>
      <c r="L366" s="51"/>
      <c r="M366" s="51"/>
      <c r="N366" s="51"/>
      <c r="O366" s="51"/>
      <c r="P366" s="51"/>
      <c r="Q366" s="51"/>
      <c r="R366" s="51"/>
      <c r="S366" s="51"/>
      <c r="T366" s="51"/>
      <c r="U366" s="51"/>
      <c r="V366" s="51"/>
      <c r="W366" s="51"/>
      <c r="X366" s="51"/>
      <c r="Y366" s="51"/>
      <c r="Z366" s="51"/>
    </row>
    <row r="367" spans="1:26" ht="15.75" hidden="1" customHeight="1" outlineLevel="1" x14ac:dyDescent="0.25">
      <c r="A367" s="83"/>
      <c r="B367" s="84"/>
      <c r="C367" s="85"/>
      <c r="D367" s="85"/>
      <c r="E367" s="85"/>
      <c r="F367" s="85"/>
      <c r="G367" s="86" t="str">
        <f t="shared" ref="G367:G374" si="66">IF(C367=0,"",D367/C367)</f>
        <v/>
      </c>
      <c r="H367" s="87" t="str">
        <f t="shared" ref="H367:H374" si="67">IF(D367=0,"",F367/D367)</f>
        <v/>
      </c>
      <c r="I367" s="340"/>
      <c r="J367" s="51"/>
      <c r="K367" s="6" t="s">
        <v>164</v>
      </c>
      <c r="L367" s="6" t="s">
        <v>133</v>
      </c>
      <c r="M367" s="6" t="s">
        <v>87</v>
      </c>
      <c r="N367" s="6" t="s">
        <v>86</v>
      </c>
      <c r="O367" s="6" t="s">
        <v>84</v>
      </c>
      <c r="P367" s="6" t="s">
        <v>83</v>
      </c>
      <c r="Q367" s="6" t="s">
        <v>114</v>
      </c>
      <c r="R367" s="6" t="s">
        <v>134</v>
      </c>
      <c r="S367" s="51"/>
      <c r="T367" s="51"/>
      <c r="U367" s="51"/>
      <c r="V367" s="51"/>
      <c r="W367" s="51"/>
      <c r="X367" s="51"/>
      <c r="Y367" s="51"/>
      <c r="Z367" s="51"/>
    </row>
    <row r="368" spans="1:26" ht="15.75" hidden="1" customHeight="1" outlineLevel="1" x14ac:dyDescent="0.25">
      <c r="A368" s="83"/>
      <c r="B368" s="84"/>
      <c r="C368" s="85"/>
      <c r="D368" s="85"/>
      <c r="E368" s="85"/>
      <c r="F368" s="85"/>
      <c r="G368" s="86" t="str">
        <f t="shared" si="66"/>
        <v/>
      </c>
      <c r="H368" s="87" t="str">
        <f t="shared" si="67"/>
        <v/>
      </c>
      <c r="I368" s="340"/>
      <c r="J368" s="51"/>
      <c r="K368" s="88" t="s">
        <v>135</v>
      </c>
      <c r="L368" s="401">
        <v>10</v>
      </c>
      <c r="M368" s="89">
        <v>1</v>
      </c>
      <c r="N368" s="89">
        <v>1</v>
      </c>
      <c r="O368" s="89">
        <v>1</v>
      </c>
      <c r="P368" s="89">
        <v>1</v>
      </c>
      <c r="Q368" s="89">
        <v>1</v>
      </c>
      <c r="R368" s="402">
        <v>1</v>
      </c>
      <c r="S368" s="51"/>
      <c r="T368" s="51"/>
      <c r="U368" s="51"/>
      <c r="V368" s="51"/>
      <c r="W368" s="51"/>
      <c r="X368" s="51"/>
      <c r="Y368" s="51"/>
      <c r="Z368" s="51"/>
    </row>
    <row r="369" spans="1:26" ht="15.75" hidden="1" customHeight="1" outlineLevel="1" x14ac:dyDescent="0.25">
      <c r="A369" s="83"/>
      <c r="B369" s="84"/>
      <c r="C369" s="85"/>
      <c r="D369" s="85"/>
      <c r="E369" s="85"/>
      <c r="F369" s="85"/>
      <c r="G369" s="86" t="str">
        <f t="shared" si="66"/>
        <v/>
      </c>
      <c r="H369" s="87" t="str">
        <f t="shared" si="67"/>
        <v/>
      </c>
      <c r="I369" s="340"/>
      <c r="J369" s="51"/>
      <c r="K369" s="88" t="s">
        <v>136</v>
      </c>
      <c r="L369" s="388"/>
      <c r="M369" s="89">
        <v>1</v>
      </c>
      <c r="N369" s="89">
        <v>1</v>
      </c>
      <c r="O369" s="89">
        <v>1</v>
      </c>
      <c r="P369" s="89">
        <v>1</v>
      </c>
      <c r="Q369" s="89">
        <v>1</v>
      </c>
      <c r="R369" s="388"/>
      <c r="S369" s="51"/>
      <c r="T369" s="51"/>
      <c r="U369" s="51"/>
      <c r="V369" s="51"/>
      <c r="W369" s="51"/>
      <c r="X369" s="51"/>
      <c r="Y369" s="51"/>
      <c r="Z369" s="51"/>
    </row>
    <row r="370" spans="1:26" ht="15.75" hidden="1" customHeight="1" outlineLevel="1" x14ac:dyDescent="0.25">
      <c r="A370" s="83"/>
      <c r="B370" s="84"/>
      <c r="C370" s="85"/>
      <c r="D370" s="85"/>
      <c r="E370" s="85"/>
      <c r="F370" s="85"/>
      <c r="G370" s="86" t="str">
        <f t="shared" si="66"/>
        <v/>
      </c>
      <c r="H370" s="87" t="str">
        <f t="shared" si="67"/>
        <v/>
      </c>
      <c r="I370" s="340"/>
      <c r="J370" s="51"/>
      <c r="K370" s="90" t="s">
        <v>137</v>
      </c>
      <c r="L370" s="403">
        <v>10</v>
      </c>
      <c r="M370" s="91">
        <v>1</v>
      </c>
      <c r="N370" s="91">
        <v>1</v>
      </c>
      <c r="O370" s="91">
        <v>1</v>
      </c>
      <c r="P370" s="91">
        <v>1</v>
      </c>
      <c r="Q370" s="91">
        <v>1</v>
      </c>
      <c r="R370" s="404">
        <v>1</v>
      </c>
      <c r="S370" s="51"/>
      <c r="T370" s="51"/>
      <c r="U370" s="51"/>
      <c r="V370" s="51"/>
      <c r="W370" s="51"/>
      <c r="X370" s="51"/>
      <c r="Y370" s="51"/>
      <c r="Z370" s="51"/>
    </row>
    <row r="371" spans="1:26" ht="15.75" hidden="1" customHeight="1" outlineLevel="1" x14ac:dyDescent="0.25">
      <c r="A371" s="83"/>
      <c r="B371" s="84"/>
      <c r="C371" s="85"/>
      <c r="D371" s="85"/>
      <c r="E371" s="85"/>
      <c r="F371" s="85"/>
      <c r="G371" s="86" t="str">
        <f t="shared" si="66"/>
        <v/>
      </c>
      <c r="H371" s="87" t="str">
        <f t="shared" si="67"/>
        <v/>
      </c>
      <c r="I371" s="340"/>
      <c r="J371" s="51"/>
      <c r="K371" s="90" t="s">
        <v>138</v>
      </c>
      <c r="L371" s="388"/>
      <c r="M371" s="91">
        <v>1</v>
      </c>
      <c r="N371" s="91">
        <v>1</v>
      </c>
      <c r="O371" s="91">
        <v>1</v>
      </c>
      <c r="P371" s="91">
        <v>1</v>
      </c>
      <c r="Q371" s="91">
        <v>1</v>
      </c>
      <c r="R371" s="388"/>
      <c r="S371" s="51"/>
      <c r="T371" s="51"/>
      <c r="U371" s="51"/>
      <c r="V371" s="51"/>
      <c r="W371" s="51"/>
      <c r="X371" s="51"/>
      <c r="Y371" s="51"/>
      <c r="Z371" s="51"/>
    </row>
    <row r="372" spans="1:26" ht="15.75" hidden="1" customHeight="1" outlineLevel="1" x14ac:dyDescent="0.25">
      <c r="A372" s="83"/>
      <c r="B372" s="84"/>
      <c r="C372" s="85"/>
      <c r="D372" s="85"/>
      <c r="E372" s="85"/>
      <c r="F372" s="85"/>
      <c r="G372" s="86" t="str">
        <f t="shared" si="66"/>
        <v/>
      </c>
      <c r="H372" s="87" t="str">
        <f t="shared" si="67"/>
        <v/>
      </c>
      <c r="I372" s="340"/>
      <c r="J372" s="51"/>
      <c r="K372" s="51"/>
      <c r="L372" s="51"/>
      <c r="M372" s="51"/>
      <c r="N372" s="51"/>
      <c r="O372" s="51"/>
      <c r="P372" s="51"/>
      <c r="Q372" s="51"/>
      <c r="R372" s="51"/>
      <c r="S372" s="51"/>
      <c r="T372" s="51"/>
      <c r="U372" s="51"/>
      <c r="V372" s="51"/>
      <c r="W372" s="51"/>
      <c r="X372" s="51"/>
      <c r="Y372" s="51"/>
      <c r="Z372" s="51"/>
    </row>
    <row r="373" spans="1:26" ht="15.75" hidden="1" customHeight="1" outlineLevel="1" x14ac:dyDescent="0.25">
      <c r="A373" s="83"/>
      <c r="B373" s="84"/>
      <c r="C373" s="85"/>
      <c r="D373" s="85"/>
      <c r="E373" s="85"/>
      <c r="F373" s="85"/>
      <c r="G373" s="86" t="str">
        <f t="shared" si="66"/>
        <v/>
      </c>
      <c r="H373" s="87" t="str">
        <f t="shared" si="67"/>
        <v/>
      </c>
      <c r="I373" s="340"/>
      <c r="J373" s="51"/>
      <c r="K373" s="51"/>
      <c r="L373" s="51"/>
      <c r="M373" s="51"/>
      <c r="N373" s="51"/>
      <c r="O373" s="51"/>
      <c r="P373" s="51"/>
      <c r="Q373" s="51"/>
      <c r="R373" s="51"/>
      <c r="S373" s="51"/>
      <c r="T373" s="51"/>
      <c r="U373" s="51"/>
      <c r="V373" s="51"/>
      <c r="W373" s="51"/>
      <c r="X373" s="51"/>
      <c r="Y373" s="51"/>
      <c r="Z373" s="51"/>
    </row>
    <row r="374" spans="1:26" ht="15.75" hidden="1" customHeight="1" outlineLevel="1" x14ac:dyDescent="0.25">
      <c r="A374" s="83"/>
      <c r="B374" s="84"/>
      <c r="C374" s="85"/>
      <c r="D374" s="85"/>
      <c r="E374" s="85"/>
      <c r="F374" s="85"/>
      <c r="G374" s="86" t="str">
        <f t="shared" si="66"/>
        <v/>
      </c>
      <c r="H374" s="87" t="str">
        <f t="shared" si="67"/>
        <v/>
      </c>
      <c r="I374" s="340"/>
      <c r="J374" s="51"/>
      <c r="K374" s="51"/>
      <c r="L374" s="51"/>
      <c r="M374" s="51"/>
      <c r="N374" s="51"/>
      <c r="O374" s="51"/>
      <c r="P374" s="51"/>
      <c r="Q374" s="51"/>
      <c r="R374" s="51"/>
      <c r="S374" s="51"/>
      <c r="T374" s="51"/>
      <c r="U374" s="51"/>
      <c r="V374" s="51"/>
      <c r="W374" s="51"/>
      <c r="X374" s="51"/>
      <c r="Y374" s="51"/>
      <c r="Z374" s="51"/>
    </row>
    <row r="375" spans="1:26" ht="15.75" hidden="1" customHeight="1" outlineLevel="1" x14ac:dyDescent="0.25">
      <c r="A375" s="83"/>
      <c r="B375" s="84"/>
      <c r="C375" s="85"/>
      <c r="D375" s="85"/>
      <c r="E375" s="85"/>
      <c r="F375" s="85"/>
      <c r="G375" s="86"/>
      <c r="H375" s="87"/>
      <c r="I375" s="340"/>
      <c r="J375" s="51"/>
      <c r="K375" s="51"/>
      <c r="L375" s="51"/>
      <c r="M375" s="51"/>
      <c r="N375" s="51"/>
      <c r="O375" s="51"/>
      <c r="P375" s="51"/>
      <c r="Q375" s="51"/>
      <c r="R375" s="51"/>
      <c r="S375" s="51"/>
      <c r="T375" s="51"/>
      <c r="U375" s="51"/>
      <c r="V375" s="51"/>
      <c r="W375" s="51"/>
      <c r="X375" s="51"/>
      <c r="Y375" s="51"/>
      <c r="Z375" s="51"/>
    </row>
    <row r="376" spans="1:26" ht="15.75" hidden="1" customHeight="1" outlineLevel="1" x14ac:dyDescent="0.25">
      <c r="A376" s="83"/>
      <c r="B376" s="84"/>
      <c r="C376" s="85"/>
      <c r="D376" s="85"/>
      <c r="E376" s="85"/>
      <c r="F376" s="85"/>
      <c r="G376" s="86"/>
      <c r="H376" s="87"/>
      <c r="I376" s="340"/>
      <c r="J376" s="51"/>
      <c r="K376" s="51"/>
      <c r="L376" s="51"/>
      <c r="M376" s="51"/>
      <c r="N376" s="51"/>
      <c r="O376" s="51"/>
      <c r="P376" s="51"/>
      <c r="Q376" s="51"/>
      <c r="R376" s="51"/>
      <c r="S376" s="51"/>
      <c r="T376" s="51"/>
      <c r="U376" s="51"/>
      <c r="V376" s="51"/>
      <c r="W376" s="51"/>
      <c r="X376" s="51"/>
      <c r="Y376" s="51"/>
      <c r="Z376" s="51"/>
    </row>
    <row r="377" spans="1:26" ht="15.75" hidden="1" customHeight="1" outlineLevel="1" x14ac:dyDescent="0.25">
      <c r="A377" s="83"/>
      <c r="B377" s="84"/>
      <c r="C377" s="85"/>
      <c r="D377" s="85"/>
      <c r="E377" s="85"/>
      <c r="F377" s="85"/>
      <c r="G377" s="86"/>
      <c r="H377" s="87"/>
      <c r="I377" s="340"/>
      <c r="J377" s="51"/>
      <c r="K377" s="51"/>
      <c r="L377" s="51"/>
      <c r="M377" s="51"/>
      <c r="N377" s="51"/>
      <c r="O377" s="51"/>
      <c r="P377" s="51"/>
      <c r="Q377" s="51"/>
      <c r="R377" s="51"/>
      <c r="S377" s="51"/>
      <c r="T377" s="51"/>
      <c r="U377" s="51"/>
      <c r="V377" s="51"/>
      <c r="W377" s="51"/>
      <c r="X377" s="51"/>
      <c r="Y377" s="51"/>
      <c r="Z377" s="51"/>
    </row>
    <row r="378" spans="1:26" ht="15.75" hidden="1" customHeight="1" outlineLevel="1" x14ac:dyDescent="0.25">
      <c r="A378" s="83"/>
      <c r="B378" s="84"/>
      <c r="C378" s="85"/>
      <c r="D378" s="85"/>
      <c r="E378" s="85"/>
      <c r="F378" s="85"/>
      <c r="G378" s="86"/>
      <c r="H378" s="87"/>
      <c r="I378" s="340"/>
      <c r="J378" s="51"/>
      <c r="K378" s="51"/>
      <c r="L378" s="51"/>
      <c r="M378" s="51"/>
      <c r="N378" s="51"/>
      <c r="O378" s="51"/>
      <c r="P378" s="51"/>
      <c r="Q378" s="51"/>
      <c r="R378" s="51"/>
      <c r="S378" s="51"/>
      <c r="T378" s="51"/>
      <c r="U378" s="51"/>
      <c r="V378" s="51"/>
      <c r="W378" s="51"/>
      <c r="X378" s="51"/>
      <c r="Y378" s="51"/>
      <c r="Z378" s="51"/>
    </row>
    <row r="379" spans="1:26" ht="15.75" hidden="1" customHeight="1" outlineLevel="1" x14ac:dyDescent="0.25">
      <c r="A379" s="83"/>
      <c r="B379" s="84"/>
      <c r="C379" s="85"/>
      <c r="D379" s="85"/>
      <c r="E379" s="85"/>
      <c r="F379" s="85"/>
      <c r="G379" s="86" t="str">
        <f t="shared" ref="G379:G381" si="68">IF(C379=0,"",D379/C379)</f>
        <v/>
      </c>
      <c r="H379" s="87" t="str">
        <f t="shared" ref="H379:H381" si="69">IF(D379=0,"",F379/D379)</f>
        <v/>
      </c>
      <c r="I379" s="340"/>
      <c r="J379" s="51"/>
      <c r="K379" s="51"/>
      <c r="L379" s="51"/>
      <c r="M379" s="51"/>
      <c r="N379" s="51"/>
      <c r="O379" s="51"/>
      <c r="P379" s="51"/>
      <c r="Q379" s="51"/>
      <c r="R379" s="51"/>
      <c r="S379" s="51"/>
      <c r="T379" s="51"/>
      <c r="U379" s="51"/>
      <c r="V379" s="51"/>
      <c r="W379" s="51"/>
      <c r="X379" s="51"/>
      <c r="Y379" s="51"/>
      <c r="Z379" s="51"/>
    </row>
    <row r="380" spans="1:26" ht="15.75" hidden="1" customHeight="1" outlineLevel="1" x14ac:dyDescent="0.25">
      <c r="A380" s="83"/>
      <c r="B380" s="84"/>
      <c r="C380" s="85"/>
      <c r="D380" s="85"/>
      <c r="E380" s="85"/>
      <c r="F380" s="85"/>
      <c r="G380" s="86" t="str">
        <f t="shared" si="68"/>
        <v/>
      </c>
      <c r="H380" s="87" t="str">
        <f t="shared" si="69"/>
        <v/>
      </c>
      <c r="I380" s="340"/>
      <c r="J380" s="51"/>
      <c r="K380" s="51"/>
      <c r="L380" s="51"/>
      <c r="M380" s="51"/>
      <c r="N380" s="51"/>
      <c r="O380" s="51"/>
      <c r="P380" s="51"/>
      <c r="Q380" s="51"/>
      <c r="R380" s="51"/>
      <c r="S380" s="51"/>
      <c r="T380" s="51"/>
      <c r="U380" s="51"/>
      <c r="V380" s="51"/>
      <c r="W380" s="51"/>
      <c r="X380" s="51"/>
      <c r="Y380" s="51"/>
      <c r="Z380" s="51"/>
    </row>
    <row r="381" spans="1:26" ht="15.75" hidden="1" customHeight="1" outlineLevel="1" x14ac:dyDescent="0.25">
      <c r="A381" s="92" t="s">
        <v>139</v>
      </c>
      <c r="B381" s="84">
        <f t="shared" ref="B381:F381" si="70">SUM(B367:B380)</f>
        <v>0</v>
      </c>
      <c r="C381" s="85">
        <f t="shared" si="70"/>
        <v>0</v>
      </c>
      <c r="D381" s="85">
        <f t="shared" si="70"/>
        <v>0</v>
      </c>
      <c r="E381" s="85">
        <f t="shared" si="70"/>
        <v>0</v>
      </c>
      <c r="F381" s="85">
        <f t="shared" si="70"/>
        <v>0</v>
      </c>
      <c r="G381" s="86" t="str">
        <f t="shared" si="68"/>
        <v/>
      </c>
      <c r="H381" s="87" t="str">
        <f t="shared" si="69"/>
        <v/>
      </c>
      <c r="I381" s="340"/>
      <c r="J381" s="51"/>
      <c r="K381" s="51"/>
      <c r="L381" s="51"/>
      <c r="M381" s="51"/>
      <c r="N381" s="51"/>
      <c r="O381" s="51"/>
      <c r="P381" s="51"/>
      <c r="Q381" s="51"/>
      <c r="R381" s="51"/>
      <c r="S381" s="51"/>
      <c r="T381" s="51"/>
      <c r="U381" s="51"/>
      <c r="V381" s="51"/>
      <c r="W381" s="51"/>
      <c r="X381" s="51"/>
      <c r="Y381" s="51"/>
      <c r="Z381" s="51"/>
    </row>
    <row r="382" spans="1:26" ht="15.75" hidden="1" customHeight="1" outlineLevel="1" x14ac:dyDescent="0.25">
      <c r="A382" s="395"/>
      <c r="B382" s="396"/>
      <c r="C382" s="396"/>
      <c r="D382" s="396"/>
      <c r="E382" s="396"/>
      <c r="F382" s="396"/>
      <c r="G382" s="396"/>
      <c r="H382" s="396"/>
      <c r="I382" s="396"/>
      <c r="J382" s="51"/>
      <c r="K382" s="51"/>
      <c r="L382" s="51"/>
      <c r="M382" s="51"/>
      <c r="N382" s="51"/>
      <c r="O382" s="51"/>
      <c r="P382" s="51"/>
      <c r="Q382" s="51"/>
      <c r="R382" s="51"/>
      <c r="S382" s="51"/>
      <c r="T382" s="51"/>
      <c r="U382" s="51"/>
      <c r="V382" s="51"/>
      <c r="W382" s="51"/>
      <c r="X382" s="51"/>
      <c r="Y382" s="51"/>
      <c r="Z382" s="51"/>
    </row>
    <row r="383" spans="1:26" ht="15.75" hidden="1" customHeight="1" outlineLevel="1" x14ac:dyDescent="0.25">
      <c r="A383" s="6" t="s">
        <v>140</v>
      </c>
      <c r="B383" s="6" t="s">
        <v>141</v>
      </c>
      <c r="C383" s="6" t="s">
        <v>142</v>
      </c>
      <c r="D383" s="6" t="s">
        <v>143</v>
      </c>
      <c r="E383" s="6" t="s">
        <v>144</v>
      </c>
      <c r="F383" s="6" t="s">
        <v>145</v>
      </c>
      <c r="G383" s="6" t="s">
        <v>146</v>
      </c>
      <c r="H383" s="6" t="s">
        <v>147</v>
      </c>
      <c r="I383" s="6" t="s">
        <v>148</v>
      </c>
      <c r="J383" s="51"/>
      <c r="K383" s="51"/>
      <c r="L383" s="51"/>
      <c r="M383" s="51"/>
      <c r="N383" s="51"/>
      <c r="O383" s="51"/>
      <c r="P383" s="51"/>
      <c r="Q383" s="51"/>
      <c r="R383" s="51"/>
      <c r="S383" s="51"/>
      <c r="T383" s="51"/>
      <c r="U383" s="51"/>
      <c r="V383" s="51"/>
      <c r="W383" s="51"/>
      <c r="X383" s="51"/>
      <c r="Y383" s="51"/>
      <c r="Z383" s="51"/>
    </row>
    <row r="384" spans="1:26" ht="15.75" hidden="1" customHeight="1" outlineLevel="1" x14ac:dyDescent="0.25">
      <c r="A384" s="102" t="s">
        <v>154</v>
      </c>
      <c r="B384" s="94">
        <v>0</v>
      </c>
      <c r="C384" s="85">
        <v>0</v>
      </c>
      <c r="D384" s="94">
        <v>0</v>
      </c>
      <c r="E384" s="85">
        <v>0</v>
      </c>
      <c r="F384" s="94">
        <v>0</v>
      </c>
      <c r="G384" s="85">
        <v>0</v>
      </c>
      <c r="H384" s="94">
        <v>0</v>
      </c>
      <c r="I384" s="85">
        <v>0</v>
      </c>
      <c r="J384" s="51"/>
      <c r="K384" s="51"/>
      <c r="L384" s="51"/>
      <c r="M384" s="51"/>
      <c r="N384" s="51"/>
      <c r="O384" s="51"/>
      <c r="P384" s="51"/>
      <c r="Q384" s="51"/>
      <c r="R384" s="51"/>
      <c r="S384" s="51"/>
      <c r="T384" s="51"/>
      <c r="U384" s="51"/>
      <c r="V384" s="51"/>
      <c r="W384" s="51"/>
      <c r="X384" s="51"/>
      <c r="Y384" s="51"/>
      <c r="Z384" s="51"/>
    </row>
    <row r="385" spans="1:26" ht="15.75" hidden="1" customHeight="1" outlineLevel="1" x14ac:dyDescent="0.25">
      <c r="A385" s="93"/>
      <c r="B385" s="86">
        <f>B384/P370</f>
        <v>0</v>
      </c>
      <c r="C385" s="87">
        <f>C384/P371</f>
        <v>0</v>
      </c>
      <c r="D385" s="95">
        <f>D384/O370</f>
        <v>0</v>
      </c>
      <c r="E385" s="87">
        <f>E384/O371</f>
        <v>0</v>
      </c>
      <c r="F385" s="95">
        <f>F384/N370</f>
        <v>0</v>
      </c>
      <c r="G385" s="87">
        <f>G384/N371</f>
        <v>0</v>
      </c>
      <c r="H385" s="95">
        <f>H384/M370</f>
        <v>0</v>
      </c>
      <c r="I385" s="87">
        <f>I384/M371</f>
        <v>0</v>
      </c>
      <c r="J385" s="51"/>
      <c r="K385" s="51"/>
      <c r="L385" s="51"/>
      <c r="M385" s="51"/>
      <c r="N385" s="51"/>
      <c r="O385" s="51"/>
      <c r="P385" s="51"/>
      <c r="Q385" s="51"/>
      <c r="R385" s="51"/>
      <c r="S385" s="51"/>
      <c r="T385" s="51"/>
      <c r="U385" s="51"/>
      <c r="V385" s="51"/>
      <c r="W385" s="51"/>
      <c r="X385" s="51"/>
      <c r="Y385" s="51"/>
      <c r="Z385" s="51"/>
    </row>
    <row r="386" spans="1:26" ht="15.75" hidden="1" customHeight="1" outlineLevel="1" x14ac:dyDescent="0.25">
      <c r="A386" s="102" t="s">
        <v>154</v>
      </c>
      <c r="B386" s="94">
        <v>0</v>
      </c>
      <c r="C386" s="85">
        <v>0</v>
      </c>
      <c r="D386" s="94">
        <v>0</v>
      </c>
      <c r="E386" s="85">
        <v>0</v>
      </c>
      <c r="F386" s="94">
        <v>0</v>
      </c>
      <c r="G386" s="85">
        <v>0</v>
      </c>
      <c r="H386" s="94">
        <v>0</v>
      </c>
      <c r="I386" s="85">
        <v>0</v>
      </c>
      <c r="J386" s="51"/>
      <c r="K386" s="51"/>
      <c r="L386" s="51"/>
      <c r="M386" s="51"/>
      <c r="N386" s="51"/>
      <c r="O386" s="51"/>
      <c r="P386" s="51"/>
      <c r="Q386" s="51"/>
      <c r="R386" s="51"/>
      <c r="S386" s="51"/>
      <c r="T386" s="51"/>
      <c r="U386" s="51"/>
      <c r="V386" s="51"/>
      <c r="W386" s="51"/>
      <c r="X386" s="51"/>
      <c r="Y386" s="51"/>
      <c r="Z386" s="51"/>
    </row>
    <row r="387" spans="1:26" ht="15.75" hidden="1" customHeight="1" outlineLevel="1" x14ac:dyDescent="0.25">
      <c r="A387" s="93"/>
      <c r="B387" s="86">
        <f>B386/P370</f>
        <v>0</v>
      </c>
      <c r="C387" s="87">
        <f>C386/P371</f>
        <v>0</v>
      </c>
      <c r="D387" s="95">
        <f>D386/O370</f>
        <v>0</v>
      </c>
      <c r="E387" s="87">
        <f>E386/O371</f>
        <v>0</v>
      </c>
      <c r="F387" s="95">
        <f>F386/N370</f>
        <v>0</v>
      </c>
      <c r="G387" s="87">
        <f>G386/N371</f>
        <v>0</v>
      </c>
      <c r="H387" s="95">
        <f>H386/M370</f>
        <v>0</v>
      </c>
      <c r="I387" s="87">
        <f>I386/M371</f>
        <v>0</v>
      </c>
      <c r="J387" s="51"/>
      <c r="K387" s="51"/>
      <c r="L387" s="51"/>
      <c r="M387" s="51"/>
      <c r="N387" s="51"/>
      <c r="O387" s="51"/>
      <c r="P387" s="51"/>
      <c r="Q387" s="51"/>
      <c r="R387" s="51"/>
      <c r="S387" s="51"/>
      <c r="T387" s="51"/>
      <c r="U387" s="51"/>
      <c r="V387" s="51"/>
      <c r="W387" s="51"/>
      <c r="X387" s="51"/>
      <c r="Y387" s="51"/>
      <c r="Z387" s="51"/>
    </row>
    <row r="388" spans="1:26" ht="15.75" hidden="1" customHeight="1" outlineLevel="1" x14ac:dyDescent="0.25">
      <c r="A388" s="102" t="s">
        <v>154</v>
      </c>
      <c r="B388" s="94">
        <v>0</v>
      </c>
      <c r="C388" s="85">
        <v>0</v>
      </c>
      <c r="D388" s="94">
        <v>0</v>
      </c>
      <c r="E388" s="85">
        <v>0</v>
      </c>
      <c r="F388" s="94">
        <v>0</v>
      </c>
      <c r="G388" s="85">
        <v>0</v>
      </c>
      <c r="H388" s="94">
        <v>0</v>
      </c>
      <c r="I388" s="85">
        <v>0</v>
      </c>
      <c r="J388" s="51"/>
      <c r="K388" s="51"/>
      <c r="L388" s="51"/>
      <c r="M388" s="51"/>
      <c r="N388" s="51"/>
      <c r="O388" s="51"/>
      <c r="P388" s="51"/>
      <c r="Q388" s="51"/>
      <c r="R388" s="51"/>
      <c r="S388" s="51"/>
      <c r="T388" s="51"/>
      <c r="U388" s="51"/>
      <c r="V388" s="51"/>
      <c r="W388" s="51"/>
      <c r="X388" s="51"/>
      <c r="Y388" s="51"/>
      <c r="Z388" s="51"/>
    </row>
    <row r="389" spans="1:26" ht="15.75" hidden="1" customHeight="1" outlineLevel="1" x14ac:dyDescent="0.25">
      <c r="A389" s="93"/>
      <c r="B389" s="96">
        <f>B388/P370</f>
        <v>0</v>
      </c>
      <c r="C389" s="97">
        <f>C388/P371</f>
        <v>0</v>
      </c>
      <c r="D389" s="97">
        <f>D388/O370</f>
        <v>0</v>
      </c>
      <c r="E389" s="97">
        <f>E388/O371</f>
        <v>0</v>
      </c>
      <c r="F389" s="98">
        <f>F388/N370</f>
        <v>0</v>
      </c>
      <c r="G389" s="98">
        <f>G388/N371</f>
        <v>0</v>
      </c>
      <c r="H389" s="97">
        <f>H388/M370</f>
        <v>0</v>
      </c>
      <c r="I389" s="97">
        <f>I388/M371</f>
        <v>0</v>
      </c>
      <c r="J389" s="51"/>
      <c r="K389" s="51"/>
      <c r="L389" s="51"/>
      <c r="M389" s="51"/>
      <c r="N389" s="51"/>
      <c r="O389" s="51"/>
      <c r="P389" s="51"/>
      <c r="Q389" s="51"/>
      <c r="R389" s="51"/>
      <c r="S389" s="51"/>
      <c r="T389" s="51"/>
      <c r="U389" s="51"/>
      <c r="V389" s="51"/>
      <c r="W389" s="51"/>
      <c r="X389" s="51"/>
      <c r="Y389" s="51"/>
      <c r="Z389" s="51"/>
    </row>
    <row r="390" spans="1:26" ht="15.75" hidden="1" customHeight="1" outlineLevel="1" x14ac:dyDescent="0.25">
      <c r="A390" s="102" t="s">
        <v>154</v>
      </c>
      <c r="B390" s="94">
        <v>0</v>
      </c>
      <c r="C390" s="85">
        <v>0</v>
      </c>
      <c r="D390" s="94">
        <v>0</v>
      </c>
      <c r="E390" s="85">
        <v>0</v>
      </c>
      <c r="F390" s="94">
        <v>0</v>
      </c>
      <c r="G390" s="85">
        <v>0</v>
      </c>
      <c r="H390" s="94">
        <v>0</v>
      </c>
      <c r="I390" s="85">
        <v>0</v>
      </c>
      <c r="J390" s="51"/>
      <c r="K390" s="51"/>
      <c r="L390" s="51"/>
      <c r="M390" s="51"/>
      <c r="N390" s="51"/>
      <c r="O390" s="51"/>
      <c r="P390" s="51"/>
      <c r="Q390" s="51"/>
      <c r="R390" s="51"/>
      <c r="S390" s="51"/>
      <c r="T390" s="51"/>
      <c r="U390" s="51"/>
      <c r="V390" s="51"/>
      <c r="W390" s="51"/>
      <c r="X390" s="51"/>
      <c r="Y390" s="51"/>
      <c r="Z390" s="51"/>
    </row>
    <row r="391" spans="1:26" ht="15.75" hidden="1" customHeight="1" outlineLevel="1" x14ac:dyDescent="0.25">
      <c r="A391" s="93"/>
      <c r="B391" s="96">
        <f>B390/P370</f>
        <v>0</v>
      </c>
      <c r="C391" s="97">
        <f>C390/P371</f>
        <v>0</v>
      </c>
      <c r="D391" s="97">
        <f>D390/O370</f>
        <v>0</v>
      </c>
      <c r="E391" s="97">
        <f>E390/O371</f>
        <v>0</v>
      </c>
      <c r="F391" s="98">
        <f>F390/N370</f>
        <v>0</v>
      </c>
      <c r="G391" s="98">
        <f>G390/N371</f>
        <v>0</v>
      </c>
      <c r="H391" s="97">
        <f>H390/M370</f>
        <v>0</v>
      </c>
      <c r="I391" s="97">
        <f>I390/M371</f>
        <v>0</v>
      </c>
      <c r="J391" s="51"/>
      <c r="K391" s="51"/>
      <c r="L391" s="51"/>
      <c r="M391" s="51"/>
      <c r="N391" s="51"/>
      <c r="O391" s="51"/>
      <c r="P391" s="51"/>
      <c r="Q391" s="51"/>
      <c r="R391" s="51"/>
      <c r="S391" s="51"/>
      <c r="T391" s="51"/>
      <c r="U391" s="51"/>
      <c r="V391" s="51"/>
      <c r="W391" s="51"/>
      <c r="X391" s="51"/>
      <c r="Y391" s="51"/>
      <c r="Z391" s="51"/>
    </row>
    <row r="392" spans="1:26" ht="15.75" hidden="1" customHeight="1" outlineLevel="1" x14ac:dyDescent="0.25">
      <c r="A392" s="102" t="s">
        <v>154</v>
      </c>
      <c r="B392" s="94"/>
      <c r="C392" s="85"/>
      <c r="D392" s="94"/>
      <c r="E392" s="85"/>
      <c r="F392" s="94"/>
      <c r="G392" s="85"/>
      <c r="H392" s="94"/>
      <c r="I392" s="85"/>
      <c r="J392" s="51"/>
      <c r="K392" s="51"/>
      <c r="L392" s="51"/>
      <c r="M392" s="51"/>
      <c r="N392" s="51"/>
      <c r="O392" s="51"/>
      <c r="P392" s="51"/>
      <c r="Q392" s="51"/>
      <c r="R392" s="51"/>
      <c r="S392" s="51"/>
      <c r="T392" s="51"/>
      <c r="U392" s="51"/>
      <c r="V392" s="51"/>
      <c r="W392" s="51"/>
      <c r="X392" s="51"/>
      <c r="Y392" s="51"/>
      <c r="Z392" s="51"/>
    </row>
    <row r="393" spans="1:26" ht="15.75" hidden="1" customHeight="1" outlineLevel="1" x14ac:dyDescent="0.25">
      <c r="A393" s="93"/>
      <c r="B393" s="99">
        <f>B392/P370</f>
        <v>0</v>
      </c>
      <c r="C393" s="100">
        <f>C392/P371</f>
        <v>0</v>
      </c>
      <c r="D393" s="100">
        <f>D392/O370</f>
        <v>0</v>
      </c>
      <c r="E393" s="100">
        <f>E392/O371</f>
        <v>0</v>
      </c>
      <c r="F393" s="100">
        <f>F392/N370</f>
        <v>0</v>
      </c>
      <c r="G393" s="100">
        <f>G392/N371</f>
        <v>0</v>
      </c>
      <c r="H393" s="100">
        <f>H392/M370</f>
        <v>0</v>
      </c>
      <c r="I393" s="100">
        <f>I392/M371</f>
        <v>0</v>
      </c>
      <c r="J393" s="51"/>
      <c r="K393" s="51"/>
      <c r="L393" s="51"/>
      <c r="M393" s="51"/>
      <c r="N393" s="51"/>
      <c r="O393" s="51"/>
      <c r="P393" s="51"/>
      <c r="Q393" s="51"/>
      <c r="R393" s="51"/>
      <c r="S393" s="51"/>
      <c r="T393" s="51"/>
      <c r="U393" s="51"/>
      <c r="V393" s="51"/>
      <c r="W393" s="51"/>
      <c r="X393" s="51"/>
      <c r="Y393" s="51"/>
      <c r="Z393" s="51"/>
    </row>
    <row r="394" spans="1:26" ht="15.75" hidden="1" customHeight="1" outlineLevel="1" x14ac:dyDescent="0.25">
      <c r="A394" s="397" t="s">
        <v>139</v>
      </c>
      <c r="B394" s="94">
        <f t="shared" ref="B394:I394" si="71">SUM(B384,B386,B388,B390,B392)</f>
        <v>0</v>
      </c>
      <c r="C394" s="85">
        <f t="shared" si="71"/>
        <v>0</v>
      </c>
      <c r="D394" s="94">
        <f t="shared" si="71"/>
        <v>0</v>
      </c>
      <c r="E394" s="85">
        <f t="shared" si="71"/>
        <v>0</v>
      </c>
      <c r="F394" s="94">
        <f t="shared" si="71"/>
        <v>0</v>
      </c>
      <c r="G394" s="85">
        <f t="shared" si="71"/>
        <v>0</v>
      </c>
      <c r="H394" s="94">
        <f t="shared" si="71"/>
        <v>0</v>
      </c>
      <c r="I394" s="85">
        <f t="shared" si="71"/>
        <v>0</v>
      </c>
      <c r="J394" s="51"/>
      <c r="K394" s="51"/>
      <c r="L394" s="51"/>
      <c r="M394" s="51"/>
      <c r="N394" s="51"/>
      <c r="O394" s="51"/>
      <c r="P394" s="51"/>
      <c r="Q394" s="51"/>
      <c r="R394" s="51"/>
      <c r="S394" s="51"/>
      <c r="T394" s="51"/>
      <c r="U394" s="51"/>
      <c r="V394" s="51"/>
      <c r="W394" s="51"/>
      <c r="X394" s="51"/>
      <c r="Y394" s="51"/>
      <c r="Z394" s="51"/>
    </row>
    <row r="395" spans="1:26" ht="15.75" hidden="1" customHeight="1" outlineLevel="1" x14ac:dyDescent="0.25">
      <c r="A395" s="398"/>
      <c r="B395" s="101">
        <f>B394/P370</f>
        <v>0</v>
      </c>
      <c r="C395" s="101">
        <f>C394/P369</f>
        <v>0</v>
      </c>
      <c r="D395" s="101">
        <f>D394/O368</f>
        <v>0</v>
      </c>
      <c r="E395" s="101">
        <f>E394/P369</f>
        <v>0</v>
      </c>
      <c r="F395" s="101">
        <f>F394/N368</f>
        <v>0</v>
      </c>
      <c r="G395" s="101">
        <f>G394/N369</f>
        <v>0</v>
      </c>
      <c r="H395" s="101">
        <f>H394/M368</f>
        <v>0</v>
      </c>
      <c r="I395" s="101">
        <f>I394/M369</f>
        <v>0</v>
      </c>
      <c r="J395" s="51"/>
      <c r="K395" s="51"/>
      <c r="L395" s="51"/>
      <c r="M395" s="51"/>
      <c r="N395" s="51"/>
      <c r="O395" s="51"/>
      <c r="P395" s="51"/>
      <c r="Q395" s="51"/>
      <c r="R395" s="51"/>
      <c r="S395" s="51"/>
      <c r="T395" s="51"/>
      <c r="U395" s="51"/>
      <c r="V395" s="51"/>
      <c r="W395" s="51"/>
      <c r="X395" s="51"/>
      <c r="Y395" s="51"/>
      <c r="Z395" s="51"/>
    </row>
    <row r="396" spans="1:26" ht="15.75" customHeight="1" collapsed="1" x14ac:dyDescent="0.25">
      <c r="A396" s="341"/>
      <c r="B396" s="340"/>
      <c r="C396" s="340"/>
      <c r="D396" s="341"/>
      <c r="E396" s="340"/>
      <c r="F396" s="340"/>
      <c r="G396" s="341"/>
      <c r="H396" s="340"/>
      <c r="I396" s="340"/>
      <c r="J396" s="51"/>
      <c r="K396" s="51"/>
      <c r="L396" s="51"/>
      <c r="M396" s="51"/>
      <c r="N396" s="51"/>
      <c r="O396" s="51"/>
      <c r="P396" s="51"/>
      <c r="Q396" s="51"/>
      <c r="R396" s="51"/>
      <c r="S396" s="51"/>
      <c r="T396" s="51"/>
      <c r="U396" s="51"/>
      <c r="V396" s="51"/>
      <c r="W396" s="51"/>
      <c r="X396" s="51"/>
      <c r="Y396" s="51"/>
      <c r="Z396" s="51"/>
    </row>
    <row r="397" spans="1:26" ht="15.75" customHeight="1" x14ac:dyDescent="0.2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5.75" customHeight="1" x14ac:dyDescent="0.2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5.75" customHeight="1" x14ac:dyDescent="0.2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5.75" customHeight="1" x14ac:dyDescent="0.2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5.75" customHeight="1" x14ac:dyDescent="0.2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5.75" customHeight="1" x14ac:dyDescent="0.2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5.75" customHeight="1" x14ac:dyDescent="0.2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5.75" customHeight="1" x14ac:dyDescent="0.2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5.75" customHeight="1" x14ac:dyDescent="0.2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5.75" customHeight="1" x14ac:dyDescent="0.2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5.75" customHeight="1" x14ac:dyDescent="0.2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5.75" customHeight="1" x14ac:dyDescent="0.2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5.75" customHeight="1" x14ac:dyDescent="0.2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5.75" customHeight="1" x14ac:dyDescent="0.2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5.75" customHeight="1" x14ac:dyDescent="0.2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5.75" customHeight="1" x14ac:dyDescent="0.2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5.75" customHeight="1" x14ac:dyDescent="0.2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5.75" customHeight="1" x14ac:dyDescent="0.2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5.75" customHeight="1" x14ac:dyDescent="0.2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5.75" customHeight="1"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5.75" customHeight="1" x14ac:dyDescent="0.2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5.75" customHeight="1"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5.75" customHeight="1" x14ac:dyDescent="0.2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5.75" customHeight="1" x14ac:dyDescent="0.2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5.75" customHeight="1" x14ac:dyDescent="0.2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5.75" customHeight="1" x14ac:dyDescent="0.2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5.75" customHeight="1" x14ac:dyDescent="0.2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5.75" customHeight="1" x14ac:dyDescent="0.2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5.75" customHeight="1" x14ac:dyDescent="0.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5.75" customHeight="1" x14ac:dyDescent="0.2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5.75" customHeight="1" x14ac:dyDescent="0.2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5.75" customHeight="1" x14ac:dyDescent="0.2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5.75" customHeight="1" x14ac:dyDescent="0.2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5.75" customHeight="1" x14ac:dyDescent="0.2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5.75" customHeight="1" x14ac:dyDescent="0.2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5.75" customHeight="1" x14ac:dyDescent="0.2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5.75" customHeight="1" x14ac:dyDescent="0.2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5.75" customHeight="1" x14ac:dyDescent="0.2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5.75" customHeight="1" x14ac:dyDescent="0.2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5.75" customHeight="1" x14ac:dyDescent="0.2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5.75" customHeight="1" x14ac:dyDescent="0.2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5.75" customHeight="1" x14ac:dyDescent="0.2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5.75" customHeight="1" x14ac:dyDescent="0.2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5.75" customHeight="1" x14ac:dyDescent="0.2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5.75" customHeight="1" x14ac:dyDescent="0.2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5.75" customHeight="1" x14ac:dyDescent="0.2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5.75" customHeight="1" x14ac:dyDescent="0.2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5.75" customHeight="1" x14ac:dyDescent="0.2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5.75" customHeight="1" x14ac:dyDescent="0.2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5.75" customHeight="1" x14ac:dyDescent="0.2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5.75" customHeight="1" x14ac:dyDescent="0.2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5.75" customHeight="1" x14ac:dyDescent="0.2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5.75" customHeight="1" x14ac:dyDescent="0.2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5.75" customHeight="1" x14ac:dyDescent="0.2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5.75" customHeight="1" x14ac:dyDescent="0.2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5.75" customHeight="1" x14ac:dyDescent="0.2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5.75" customHeight="1"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5.75" customHeight="1" x14ac:dyDescent="0.2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5.75" customHeight="1"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5.75" customHeight="1" x14ac:dyDescent="0.2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5.75" customHeight="1" x14ac:dyDescent="0.2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5.75" customHeight="1" x14ac:dyDescent="0.2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5.75" customHeight="1" x14ac:dyDescent="0.2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5.75" customHeight="1" x14ac:dyDescent="0.2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5.75" customHeight="1" x14ac:dyDescent="0.2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5.75" customHeight="1" x14ac:dyDescent="0.2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5.75" customHeight="1" x14ac:dyDescent="0.2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5.75" customHeight="1" x14ac:dyDescent="0.2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5.75" customHeight="1" x14ac:dyDescent="0.2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5.75" customHeight="1" x14ac:dyDescent="0.2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5.75" customHeight="1" x14ac:dyDescent="0.2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5.75" customHeight="1" x14ac:dyDescent="0.2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5.75" customHeight="1" x14ac:dyDescent="0.2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5.75" customHeight="1" x14ac:dyDescent="0.2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5.75" customHeight="1" x14ac:dyDescent="0.2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5.75" customHeight="1" x14ac:dyDescent="0.2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5.75" customHeight="1" x14ac:dyDescent="0.2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5.75" customHeight="1" x14ac:dyDescent="0.2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5.75" customHeight="1" x14ac:dyDescent="0.2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5.75" customHeight="1" x14ac:dyDescent="0.2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5.75" customHeight="1" x14ac:dyDescent="0.2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5.75" customHeight="1" x14ac:dyDescent="0.2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5.75" customHeight="1" x14ac:dyDescent="0.2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5.75" customHeight="1" x14ac:dyDescent="0.2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5.75" customHeight="1" x14ac:dyDescent="0.2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5.75" customHeight="1" x14ac:dyDescent="0.2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5.75" customHeight="1" x14ac:dyDescent="0.2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5.75" customHeight="1" x14ac:dyDescent="0.2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5.75" customHeight="1" x14ac:dyDescent="0.2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5.75" customHeight="1" x14ac:dyDescent="0.2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5.75" customHeight="1" x14ac:dyDescent="0.2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5.75" customHeight="1" x14ac:dyDescent="0.2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5.75" customHeight="1" x14ac:dyDescent="0.2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5.75" customHeight="1"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5.75" customHeight="1" x14ac:dyDescent="0.2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5.75" customHeight="1" x14ac:dyDescent="0.2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5.75" customHeight="1" x14ac:dyDescent="0.2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5.75" customHeight="1" x14ac:dyDescent="0.2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5.75" customHeight="1" x14ac:dyDescent="0.2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5.75" customHeight="1" x14ac:dyDescent="0.2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5.75" customHeight="1" x14ac:dyDescent="0.2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5.75" customHeight="1" x14ac:dyDescent="0.2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5.75" customHeight="1" x14ac:dyDescent="0.2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5.75" customHeight="1" x14ac:dyDescent="0.2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5.75" customHeight="1" x14ac:dyDescent="0.2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5.75" customHeight="1" x14ac:dyDescent="0.2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5.75" customHeight="1" x14ac:dyDescent="0.2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5.75" customHeight="1" x14ac:dyDescent="0.2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5.75" customHeight="1" x14ac:dyDescent="0.2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5.75" customHeight="1" x14ac:dyDescent="0.2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5.75" customHeight="1" x14ac:dyDescent="0.2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5.75" customHeight="1" x14ac:dyDescent="0.2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5.75" customHeight="1" x14ac:dyDescent="0.2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5.75" customHeight="1" x14ac:dyDescent="0.2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5.75" customHeight="1" x14ac:dyDescent="0.2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5.75" customHeight="1" x14ac:dyDescent="0.2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5.75" customHeight="1" x14ac:dyDescent="0.2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5.75" customHeight="1" x14ac:dyDescent="0.2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5.75" customHeight="1" x14ac:dyDescent="0.2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5.75" customHeight="1" x14ac:dyDescent="0.2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5.75" customHeight="1" x14ac:dyDescent="0.2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5.75" customHeight="1" x14ac:dyDescent="0.2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5.75" customHeight="1" x14ac:dyDescent="0.2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5.75" customHeight="1" x14ac:dyDescent="0.2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5.75" customHeight="1" x14ac:dyDescent="0.2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5.75" customHeight="1" x14ac:dyDescent="0.2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5.75" customHeight="1" x14ac:dyDescent="0.2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5.75" customHeight="1" x14ac:dyDescent="0.2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5.75" customHeight="1" x14ac:dyDescent="0.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5.75" customHeight="1" x14ac:dyDescent="0.2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5.75" customHeight="1"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5.75" customHeight="1" x14ac:dyDescent="0.2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5.75" customHeight="1" x14ac:dyDescent="0.2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5.75" customHeight="1" x14ac:dyDescent="0.2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5.75" customHeight="1" x14ac:dyDescent="0.2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5.75" customHeight="1" x14ac:dyDescent="0.2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5.75" customHeight="1" x14ac:dyDescent="0.2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5.75" customHeight="1" x14ac:dyDescent="0.2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5.75" customHeight="1" x14ac:dyDescent="0.2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5.75" customHeight="1" x14ac:dyDescent="0.2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5.75" customHeight="1" x14ac:dyDescent="0.2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5.75" customHeight="1" x14ac:dyDescent="0.2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5.75" customHeight="1" x14ac:dyDescent="0.2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5.75" customHeight="1" x14ac:dyDescent="0.2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5.75" customHeight="1" x14ac:dyDescent="0.2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5.75" customHeight="1" x14ac:dyDescent="0.2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5.75" customHeight="1" x14ac:dyDescent="0.2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5.75" customHeight="1" x14ac:dyDescent="0.2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5.75" customHeight="1" x14ac:dyDescent="0.2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5.75" customHeight="1" x14ac:dyDescent="0.2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5.75" customHeight="1" x14ac:dyDescent="0.2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5.75" customHeight="1" x14ac:dyDescent="0.2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5.75" customHeight="1" x14ac:dyDescent="0.2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5.75" customHeight="1" x14ac:dyDescent="0.2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5.75" customHeight="1" x14ac:dyDescent="0.2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5.75" customHeight="1" x14ac:dyDescent="0.2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5.75" customHeight="1" x14ac:dyDescent="0.2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5.75" customHeight="1" x14ac:dyDescent="0.2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5.75" customHeight="1" x14ac:dyDescent="0.2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5.75" customHeight="1" x14ac:dyDescent="0.2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5.75" customHeight="1" x14ac:dyDescent="0.2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5.75" customHeight="1" x14ac:dyDescent="0.2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5.75" customHeight="1" x14ac:dyDescent="0.2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5.75" customHeight="1" x14ac:dyDescent="0.2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5.75" customHeight="1" x14ac:dyDescent="0.2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5.75" customHeight="1" x14ac:dyDescent="0.2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5.75" customHeight="1" x14ac:dyDescent="0.2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5.75" customHeight="1" x14ac:dyDescent="0.2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5.75" customHeight="1" x14ac:dyDescent="0.2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5.75" customHeight="1" x14ac:dyDescent="0.2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5.75" customHeight="1" x14ac:dyDescent="0.2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5.75" customHeight="1" x14ac:dyDescent="0.2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5.75" customHeight="1" x14ac:dyDescent="0.2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5.75" customHeight="1" x14ac:dyDescent="0.2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5.75" customHeight="1" x14ac:dyDescent="0.2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5.75" customHeight="1" x14ac:dyDescent="0.2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5.75" customHeight="1" x14ac:dyDescent="0.2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5.75" customHeight="1" x14ac:dyDescent="0.2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5.75" customHeight="1" x14ac:dyDescent="0.2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5.75" customHeight="1" x14ac:dyDescent="0.2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5.75" customHeight="1" x14ac:dyDescent="0.2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5.75" customHeight="1" x14ac:dyDescent="0.2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5.75" customHeight="1" x14ac:dyDescent="0.2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5.75" customHeight="1" x14ac:dyDescent="0.2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5.75" customHeight="1" x14ac:dyDescent="0.2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5.75" customHeight="1" x14ac:dyDescent="0.2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5.75" customHeight="1" x14ac:dyDescent="0.2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5.75" customHeight="1" x14ac:dyDescent="0.2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5.75" customHeight="1" x14ac:dyDescent="0.2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5.75" customHeight="1" x14ac:dyDescent="0.2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5.75" customHeight="1" x14ac:dyDescent="0.2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5.75" customHeight="1" x14ac:dyDescent="0.2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5.75" customHeight="1" x14ac:dyDescent="0.2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5.75" customHeight="1" x14ac:dyDescent="0.2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5.75" customHeight="1" x14ac:dyDescent="0.2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5.75" customHeight="1" x14ac:dyDescent="0.2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5.75" customHeight="1" x14ac:dyDescent="0.2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5.75" customHeight="1" x14ac:dyDescent="0.2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5.75" customHeight="1" x14ac:dyDescent="0.2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5.75" customHeight="1" x14ac:dyDescent="0.2"/>
    <row r="597" spans="1:26" ht="15.75" customHeight="1" x14ac:dyDescent="0.2"/>
    <row r="598" spans="1:26" ht="15.75" customHeight="1" x14ac:dyDescent="0.2"/>
    <row r="599" spans="1:26" ht="15.75" customHeight="1" x14ac:dyDescent="0.2"/>
    <row r="600" spans="1:26" ht="15.75" customHeight="1" x14ac:dyDescent="0.2"/>
    <row r="601" spans="1:26" ht="15.75" customHeight="1" x14ac:dyDescent="0.2"/>
    <row r="602" spans="1:26" ht="15.75" customHeight="1" x14ac:dyDescent="0.2"/>
    <row r="603" spans="1:26" ht="15.75" customHeight="1" x14ac:dyDescent="0.2"/>
    <row r="604" spans="1:26" ht="15.75" customHeight="1" x14ac:dyDescent="0.2"/>
    <row r="605" spans="1:26" ht="15.75" customHeight="1" x14ac:dyDescent="0.2"/>
    <row r="606" spans="1:26" ht="15.75" customHeight="1" x14ac:dyDescent="0.2"/>
    <row r="607" spans="1:26" ht="15.75" customHeight="1" x14ac:dyDescent="0.2"/>
    <row r="608" spans="1:26"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2">
    <mergeCell ref="R370:R371"/>
    <mergeCell ref="L368:L369"/>
    <mergeCell ref="L370:L371"/>
    <mergeCell ref="L269:L270"/>
    <mergeCell ref="R269:R270"/>
    <mergeCell ref="L271:L272"/>
    <mergeCell ref="R271:R272"/>
    <mergeCell ref="R302:R303"/>
    <mergeCell ref="R304:R305"/>
    <mergeCell ref="L302:L303"/>
    <mergeCell ref="L304:L305"/>
    <mergeCell ref="A298:I299"/>
    <mergeCell ref="I300:I315"/>
    <mergeCell ref="L335:L336"/>
    <mergeCell ref="R335:R336"/>
    <mergeCell ref="L337:L338"/>
    <mergeCell ref="R337:R338"/>
    <mergeCell ref="R368:R369"/>
    <mergeCell ref="A166:I167"/>
    <mergeCell ref="I168:I183"/>
    <mergeCell ref="A184:I184"/>
    <mergeCell ref="L203:L204"/>
    <mergeCell ref="R203:R204"/>
    <mergeCell ref="L205:L206"/>
    <mergeCell ref="R205:R206"/>
    <mergeCell ref="A196:A197"/>
    <mergeCell ref="A231:C231"/>
    <mergeCell ref="D231:F231"/>
    <mergeCell ref="G231:I231"/>
    <mergeCell ref="A349:I349"/>
    <mergeCell ref="A361:A362"/>
    <mergeCell ref="A229:A230"/>
    <mergeCell ref="A264:C264"/>
    <mergeCell ref="D264:F264"/>
    <mergeCell ref="G264:I264"/>
    <mergeCell ref="A394:A395"/>
    <mergeCell ref="A396:C396"/>
    <mergeCell ref="D396:F396"/>
    <mergeCell ref="G396:I396"/>
    <mergeCell ref="A328:A329"/>
    <mergeCell ref="A363:C363"/>
    <mergeCell ref="D363:F363"/>
    <mergeCell ref="G363:I363"/>
    <mergeCell ref="A364:I365"/>
    <mergeCell ref="I366:I381"/>
    <mergeCell ref="A382:I382"/>
    <mergeCell ref="A330:C330"/>
    <mergeCell ref="D330:F330"/>
    <mergeCell ref="G330:I330"/>
    <mergeCell ref="A331:I332"/>
    <mergeCell ref="I333:I348"/>
    <mergeCell ref="A265:I266"/>
    <mergeCell ref="I267:I282"/>
    <mergeCell ref="A283:I283"/>
    <mergeCell ref="A262:A263"/>
    <mergeCell ref="A297:C297"/>
    <mergeCell ref="D297:F297"/>
    <mergeCell ref="G297:I297"/>
    <mergeCell ref="A232:I233"/>
    <mergeCell ref="I234:I249"/>
    <mergeCell ref="A250:I250"/>
    <mergeCell ref="L137:L138"/>
    <mergeCell ref="R137:R138"/>
    <mergeCell ref="L139:L140"/>
    <mergeCell ref="R139:R140"/>
    <mergeCell ref="R170:R171"/>
    <mergeCell ref="R172:R173"/>
    <mergeCell ref="L170:L171"/>
    <mergeCell ref="L172:L173"/>
    <mergeCell ref="A316:I316"/>
    <mergeCell ref="A295:A296"/>
    <mergeCell ref="R236:R237"/>
    <mergeCell ref="R238:R239"/>
    <mergeCell ref="A163:A164"/>
    <mergeCell ref="A198:C198"/>
    <mergeCell ref="D198:F198"/>
    <mergeCell ref="G198:I198"/>
    <mergeCell ref="A199:I200"/>
    <mergeCell ref="I201:I216"/>
    <mergeCell ref="A217:I217"/>
    <mergeCell ref="L236:L237"/>
    <mergeCell ref="L238:L239"/>
    <mergeCell ref="A165:C165"/>
    <mergeCell ref="D165:F165"/>
    <mergeCell ref="G165:I165"/>
    <mergeCell ref="L104:L105"/>
    <mergeCell ref="R104:R105"/>
    <mergeCell ref="I69:I84"/>
    <mergeCell ref="A85:I85"/>
    <mergeCell ref="A99:C99"/>
    <mergeCell ref="D99:F99"/>
    <mergeCell ref="A100:I101"/>
    <mergeCell ref="I102:I117"/>
    <mergeCell ref="L106:L107"/>
    <mergeCell ref="R106:R107"/>
    <mergeCell ref="L71:L72"/>
    <mergeCell ref="R71:R72"/>
    <mergeCell ref="L73:L74"/>
    <mergeCell ref="R73:R74"/>
    <mergeCell ref="A64:A65"/>
    <mergeCell ref="A66:C66"/>
    <mergeCell ref="D66:F66"/>
    <mergeCell ref="G66:I66"/>
    <mergeCell ref="A67:I68"/>
    <mergeCell ref="A1:I2"/>
    <mergeCell ref="I3:I18"/>
    <mergeCell ref="L5:L6"/>
    <mergeCell ref="R5:R6"/>
    <mergeCell ref="L7:L8"/>
    <mergeCell ref="R7:R8"/>
    <mergeCell ref="A19:I19"/>
    <mergeCell ref="L38:L39"/>
    <mergeCell ref="L40:L41"/>
    <mergeCell ref="A31:A32"/>
    <mergeCell ref="A33:C33"/>
    <mergeCell ref="D33:F33"/>
    <mergeCell ref="G33:I33"/>
    <mergeCell ref="A34:I35"/>
    <mergeCell ref="R38:R39"/>
    <mergeCell ref="R40:R41"/>
    <mergeCell ref="I36:I51"/>
    <mergeCell ref="A52:I52"/>
    <mergeCell ref="A118:I118"/>
    <mergeCell ref="A97:A98"/>
    <mergeCell ref="A132:C132"/>
    <mergeCell ref="D132:F132"/>
    <mergeCell ref="G132:I132"/>
    <mergeCell ref="A130:A131"/>
    <mergeCell ref="A133:I134"/>
    <mergeCell ref="I135:I150"/>
    <mergeCell ref="A151:I151"/>
    <mergeCell ref="G99:I99"/>
  </mergeCells>
  <conditionalFormatting sqref="B22:I22 B24:I24 B26:I26 B28:I28 B30:I30 B32:I32 B55:I55 B57:I57 B59:I59 B61:I61 B63:I63 B65:I65 B88:I88 B90:I90 B92:I92 B94:I94 B96:I96 B98:I98 B121:I121 B123:I123 B125:I125 B127:I127 B129:I129 B131:I131 B154:I154 B156:I156 B158:I158 B160:I160 B162:I162 B164:I164 B187:I187 B189:I189 B191:I191 B193:I193 B195:I195 B197:I197 B220:I220 B222:I222 B224:I224 B226:I226 B228:I228 B230:I230 B253:I253 B255:I255 B257:I257 B259:I259 B261:I261 B263:I263 B286:I286 B288:I288 B290:I290 B292:I292 B294:I294 B296:I296 B319:I319 B321:I321 B323:I323 B325:I325 B327:I327 B329:I329 B352:I352 B354:I354 B356:I356 B358:I358 B360:I360 B362:I362 B385:I385 B387:I387 B389:I389 B391:I391 B393:I393 B395:I395">
    <cfRule type="colorScale" priority="1">
      <colorScale>
        <cfvo type="percent" val="0"/>
        <cfvo type="formula" val="0"/>
        <cfvo type="percent" val="50"/>
        <color rgb="FFFF0000"/>
        <color rgb="FFFF9900"/>
        <color rgb="FF92D050"/>
      </colorScale>
    </cfRule>
  </conditionalFormatting>
  <conditionalFormatting sqref="B32:I32 B65:I65 B98:I98 B131:I131 B164:I164 B197:I197 B230:I230 B263:I263 B296:I296 B329:I329 B362:I362 B395:I395">
    <cfRule type="colorScale" priority="2">
      <colorScale>
        <cfvo type="percent" val="0"/>
        <cfvo type="percentile" val="50"/>
        <cfvo type="percent" val="100"/>
        <color rgb="FFFF0000"/>
        <color rgb="FF92D050"/>
        <color rgb="FF63BE7B"/>
      </colorScale>
    </cfRule>
  </conditionalFormatting>
  <conditionalFormatting sqref="B26:I26 B59:I59 B92:I92 B125:I125 B158:I158 B191:I191 B224:I224 B257:I257 B290:I290 B323:I323 B356:I356 B389:I389">
    <cfRule type="colorScale" priority="3">
      <colorScale>
        <cfvo type="percent" val="0"/>
        <cfvo type="percentile" val="50"/>
        <cfvo type="percent" val="100"/>
        <color rgb="FFFF0000"/>
        <color rgb="FF92D050"/>
        <color rgb="FF92D050"/>
      </colorScale>
    </cfRule>
  </conditionalFormatting>
  <conditionalFormatting sqref="B28:I28 B61:I61 B94:I94 B127:I127 B160:I160 B193:I193 B226:I226 B259:I259 B292:I292 B325:I325 B358:I358 B391:I391">
    <cfRule type="colorScale" priority="4">
      <colorScale>
        <cfvo type="percent" val="0"/>
        <cfvo type="percentile" val="50"/>
        <cfvo type="percent" val="100"/>
        <color rgb="FFFF0000"/>
        <color rgb="FF92D050"/>
        <color rgb="FF92D050"/>
      </colorScale>
    </cfRule>
  </conditionalFormatting>
  <conditionalFormatting sqref="G4:G18 G37:G51 G70:G84 G103:G117 G136:G150 G169:G183 G202:G216 G235:G249 G268:G282 G301:G315 G334:G348 G367:G381">
    <cfRule type="colorScale" priority="5">
      <colorScale>
        <cfvo type="percent" val="0"/>
        <cfvo type="percentile" val="50"/>
        <cfvo type="percent" val="100"/>
        <color rgb="FFFF0000"/>
        <color rgb="FFFF6F31"/>
        <color rgb="FF92D050"/>
      </colorScale>
    </cfRule>
  </conditionalFormatting>
  <conditionalFormatting sqref="B63:I63 B96:I96 B129:I129 B162:I162 B195:I195 B228:I228 B261:I261 B294:I294 B327:I327 B360:I360 B393:I393">
    <cfRule type="colorScale" priority="6">
      <colorScale>
        <cfvo type="percent" val="0"/>
        <cfvo type="percentile" val="50"/>
        <cfvo type="percent" val="100"/>
        <color rgb="FFFF0000"/>
        <color rgb="FF92D050"/>
        <color rgb="FF92D050"/>
      </colorScale>
    </cfRule>
  </conditionalFormatting>
  <pageMargins left="0.7" right="0.7" top="0.78740157499999996" bottom="0.78740157499999996"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workbookViewId="0">
      <selection activeCell="D17" sqref="D17"/>
    </sheetView>
  </sheetViews>
  <sheetFormatPr defaultColWidth="12.5703125" defaultRowHeight="15" customHeight="1" x14ac:dyDescent="0.2"/>
  <cols>
    <col min="1" max="1" width="12.5703125" customWidth="1"/>
    <col min="2" max="2" width="50.7109375" customWidth="1"/>
    <col min="3" max="3" width="12.5703125" customWidth="1"/>
    <col min="4" max="4" width="50.42578125" customWidth="1"/>
    <col min="5" max="6" width="12.5703125" customWidth="1"/>
  </cols>
  <sheetData>
    <row r="1" spans="1:4" ht="15.75" customHeight="1" x14ac:dyDescent="0.2">
      <c r="A1" s="103" t="s">
        <v>165</v>
      </c>
      <c r="B1" s="103" t="s">
        <v>166</v>
      </c>
      <c r="C1" s="103" t="s">
        <v>167</v>
      </c>
      <c r="D1" s="103" t="s">
        <v>168</v>
      </c>
    </row>
    <row r="2" spans="1:4" ht="1.5" customHeight="1" x14ac:dyDescent="0.2">
      <c r="A2" s="4"/>
      <c r="B2" s="4"/>
      <c r="C2" s="4"/>
      <c r="D2" s="4"/>
    </row>
    <row r="3" spans="1:4" ht="15.75" customHeight="1" x14ac:dyDescent="0.2">
      <c r="A3" s="7" t="s">
        <v>169</v>
      </c>
      <c r="B3" s="104" t="s">
        <v>170</v>
      </c>
      <c r="C3" s="105" t="b">
        <v>0</v>
      </c>
      <c r="D3" s="106" t="s">
        <v>171</v>
      </c>
    </row>
    <row r="4" spans="1:4" ht="15.75" customHeight="1" x14ac:dyDescent="0.2">
      <c r="A4" s="107">
        <f>'Záznamy z IK ředitel'!A4</f>
        <v>0</v>
      </c>
      <c r="B4" s="104">
        <f>'Záznamy z IK ředitel'!E4</f>
        <v>0</v>
      </c>
      <c r="C4" s="105" t="b">
        <v>0</v>
      </c>
      <c r="D4" s="106" t="s">
        <v>172</v>
      </c>
    </row>
    <row r="5" spans="1:4" ht="15.75" customHeight="1" x14ac:dyDescent="0.2">
      <c r="A5" s="107">
        <f>'Záznamy z IK ředitel'!A5</f>
        <v>0</v>
      </c>
      <c r="B5" s="104">
        <f>'Záznamy z IK ředitel'!E5</f>
        <v>0</v>
      </c>
      <c r="C5" s="105" t="b">
        <v>0</v>
      </c>
      <c r="D5" s="106" t="s">
        <v>173</v>
      </c>
    </row>
    <row r="6" spans="1:4" ht="15.75" customHeight="1" x14ac:dyDescent="0.2">
      <c r="A6" s="107">
        <f>'Záznamy z IK ředitel'!A6</f>
        <v>0</v>
      </c>
      <c r="B6" s="104">
        <f>'Záznamy z IK ředitel'!E6</f>
        <v>0</v>
      </c>
      <c r="C6" s="105" t="b">
        <v>0</v>
      </c>
    </row>
    <row r="7" spans="1:4" ht="15.75" customHeight="1" x14ac:dyDescent="0.2">
      <c r="A7" s="107">
        <f>'Záznamy z IK ředitel'!A7</f>
        <v>0</v>
      </c>
      <c r="B7" s="104" t="s">
        <v>174</v>
      </c>
      <c r="C7" s="105"/>
    </row>
    <row r="8" spans="1:4" ht="15.75" customHeight="1" x14ac:dyDescent="0.2">
      <c r="A8" s="107">
        <f>'Záznamy z IK ředitel'!A8</f>
        <v>0</v>
      </c>
      <c r="B8" s="104">
        <f>'Záznamy z IK ředitel'!E8</f>
        <v>0</v>
      </c>
      <c r="C8" s="105"/>
    </row>
    <row r="9" spans="1:4" ht="15.75" customHeight="1" x14ac:dyDescent="0.2">
      <c r="A9" s="107">
        <f>'Záznamy z IK ředitel'!A9</f>
        <v>0</v>
      </c>
      <c r="B9" s="104">
        <f>'Záznamy z IK ředitel'!E9</f>
        <v>0</v>
      </c>
      <c r="C9" s="105"/>
    </row>
    <row r="10" spans="1:4" ht="15.75" customHeight="1" x14ac:dyDescent="0.2">
      <c r="A10" s="107">
        <f>'Záznamy z IK ředitel'!A10</f>
        <v>0</v>
      </c>
      <c r="B10" s="104">
        <f>'Záznamy z IK ředitel'!E10</f>
        <v>0</v>
      </c>
      <c r="C10" s="105"/>
    </row>
    <row r="11" spans="1:4" ht="15.75" customHeight="1" x14ac:dyDescent="0.2">
      <c r="A11" s="107">
        <f>'Záznamy z IK ředitel'!A11</f>
        <v>0</v>
      </c>
      <c r="B11" s="104">
        <f>'Záznamy z IK ředitel'!E11</f>
        <v>0</v>
      </c>
      <c r="C11" s="105"/>
    </row>
    <row r="12" spans="1:4" ht="15.75" customHeight="1" x14ac:dyDescent="0.2">
      <c r="A12" s="107">
        <f>'Záznamy z IK ředitel'!A12</f>
        <v>0</v>
      </c>
      <c r="B12" s="104">
        <f>'Záznamy z IK ředitel'!E12</f>
        <v>0</v>
      </c>
      <c r="C12" s="105"/>
    </row>
    <row r="13" spans="1:4" ht="15.75" customHeight="1" x14ac:dyDescent="0.2">
      <c r="A13" s="107">
        <f>'Záznamy z IK ředitel'!A13</f>
        <v>0</v>
      </c>
      <c r="B13" s="104">
        <f>'Záznamy z IK ředitel'!E13</f>
        <v>0</v>
      </c>
      <c r="C13" s="105"/>
    </row>
    <row r="14" spans="1:4" ht="15.75" customHeight="1" x14ac:dyDescent="0.2">
      <c r="A14" s="107">
        <f>'Záznamy z IK ředitel'!A14</f>
        <v>0</v>
      </c>
      <c r="B14" s="104">
        <f>'Záznamy z IK ředitel'!E14</f>
        <v>0</v>
      </c>
      <c r="C14" s="105"/>
    </row>
    <row r="15" spans="1:4" ht="15.75" customHeight="1" x14ac:dyDescent="0.2">
      <c r="A15" s="107">
        <f>'Záznamy z IK ředitel'!A15</f>
        <v>0</v>
      </c>
      <c r="B15" s="104">
        <f>'Záznamy z IK ředitel'!E15</f>
        <v>0</v>
      </c>
      <c r="C15" s="105" t="b">
        <v>0</v>
      </c>
    </row>
    <row r="16" spans="1:4" ht="15.75" customHeight="1" x14ac:dyDescent="0.2">
      <c r="A16" s="107">
        <f>'Záznamy z IK ředitel'!A16</f>
        <v>0</v>
      </c>
      <c r="B16" s="104">
        <f>'Záznamy z IK ředitel'!E16</f>
        <v>0</v>
      </c>
      <c r="C16" s="105"/>
    </row>
    <row r="17" spans="1:3" ht="15.75" customHeight="1" x14ac:dyDescent="0.2">
      <c r="A17" s="107">
        <f>'Záznamy z IK ředitel'!A17</f>
        <v>0</v>
      </c>
      <c r="B17" s="104">
        <f>'Záznamy z IK ředitel'!E17</f>
        <v>0</v>
      </c>
      <c r="C17" s="105"/>
    </row>
    <row r="18" spans="1:3" ht="15.75" customHeight="1" x14ac:dyDescent="0.2">
      <c r="A18" s="107">
        <f>'Záznamy z IK ředitel'!A18</f>
        <v>0</v>
      </c>
      <c r="B18" s="104">
        <f>'Záznamy z IK ředitel'!E18</f>
        <v>0</v>
      </c>
      <c r="C18" s="105"/>
    </row>
    <row r="19" spans="1:3" ht="15.75" customHeight="1" x14ac:dyDescent="0.2">
      <c r="A19" s="107">
        <f>'Záznamy z IK ředitel'!A19</f>
        <v>0</v>
      </c>
      <c r="B19" s="104">
        <f>'Záznamy z IK ředitel'!E19</f>
        <v>0</v>
      </c>
      <c r="C19" s="105"/>
    </row>
    <row r="20" spans="1:3" ht="15.75" customHeight="1" x14ac:dyDescent="0.2">
      <c r="A20" s="107">
        <f>'Záznamy z IK ředitel'!A20</f>
        <v>0</v>
      </c>
      <c r="B20" s="104">
        <f>'Záznamy z IK ředitel'!E20</f>
        <v>0</v>
      </c>
      <c r="C20" s="105"/>
    </row>
    <row r="21" spans="1:3" ht="15.75" customHeight="1" x14ac:dyDescent="0.2">
      <c r="A21" s="107">
        <f>'Záznamy z IK ředitel'!A21</f>
        <v>0</v>
      </c>
      <c r="B21" s="104">
        <f>'Záznamy z IK ředitel'!E21</f>
        <v>0</v>
      </c>
      <c r="C21" s="105"/>
    </row>
    <row r="22" spans="1:3" ht="15.75" customHeight="1" x14ac:dyDescent="0.2">
      <c r="A22" s="107">
        <f>'Záznamy z IK ředitel'!A22</f>
        <v>0</v>
      </c>
      <c r="B22" s="104">
        <f>'Záznamy z IK ředitel'!E22</f>
        <v>0</v>
      </c>
      <c r="C22" s="105"/>
    </row>
    <row r="23" spans="1:3" ht="15.75" customHeight="1" x14ac:dyDescent="0.2">
      <c r="A23" s="107">
        <f>'Záznamy z IK ředitel'!A23</f>
        <v>0</v>
      </c>
      <c r="B23" s="104">
        <f>'Záznamy z IK ředitel'!E23</f>
        <v>0</v>
      </c>
      <c r="C23" s="105"/>
    </row>
    <row r="24" spans="1:3" ht="15.75" customHeight="1" x14ac:dyDescent="0.2">
      <c r="A24" s="107">
        <f>'Záznamy z IK ředitel'!A24</f>
        <v>0</v>
      </c>
      <c r="B24" s="104">
        <f>'Záznamy z IK ředitel'!E24</f>
        <v>0</v>
      </c>
      <c r="C24" s="105"/>
    </row>
    <row r="25" spans="1:3" ht="15.75" customHeight="1" x14ac:dyDescent="0.2">
      <c r="A25" s="107">
        <f>'Záznamy z IK ředitel'!A25</f>
        <v>0</v>
      </c>
      <c r="B25" s="104">
        <f>'Záznamy z IK ředitel'!E25</f>
        <v>0</v>
      </c>
      <c r="C25" s="105"/>
    </row>
    <row r="26" spans="1:3" ht="15.75" customHeight="1" x14ac:dyDescent="0.2">
      <c r="A26" s="107">
        <f>'Záznamy z IK ředitel'!A26</f>
        <v>0</v>
      </c>
      <c r="B26" s="104">
        <f>'Záznamy z IK ředitel'!E26</f>
        <v>0</v>
      </c>
      <c r="C26" s="105"/>
    </row>
    <row r="27" spans="1:3" ht="15.75" customHeight="1" x14ac:dyDescent="0.2">
      <c r="A27" s="107">
        <f>'Záznamy z IK ředitel'!A27</f>
        <v>0</v>
      </c>
      <c r="B27" s="104">
        <f>'Záznamy z IK ředitel'!E27</f>
        <v>0</v>
      </c>
      <c r="C27" s="105"/>
    </row>
    <row r="28" spans="1:3" ht="15.75" customHeight="1" x14ac:dyDescent="0.2">
      <c r="A28" s="107">
        <f>'Záznamy z IK ředitel'!A28</f>
        <v>0</v>
      </c>
      <c r="B28" s="104">
        <f>'Záznamy z IK ředitel'!E28</f>
        <v>0</v>
      </c>
      <c r="C28" s="105"/>
    </row>
    <row r="29" spans="1:3" ht="15.75" customHeight="1" x14ac:dyDescent="0.2">
      <c r="A29" s="107">
        <f>'Záznamy z IK ředitel'!A29</f>
        <v>0</v>
      </c>
      <c r="B29" s="104">
        <f>'Záznamy z IK ředitel'!E29</f>
        <v>0</v>
      </c>
      <c r="C29" s="105"/>
    </row>
    <row r="30" spans="1:3" ht="15.75" customHeight="1" x14ac:dyDescent="0.2">
      <c r="A30" s="107">
        <f>'Záznamy z IK ředitel'!A30</f>
        <v>0</v>
      </c>
      <c r="B30" s="104">
        <f>'Záznamy z IK ředitel'!E30</f>
        <v>0</v>
      </c>
      <c r="C30" s="105"/>
    </row>
    <row r="31" spans="1:3" ht="15.75" customHeight="1" x14ac:dyDescent="0.2">
      <c r="A31" s="107">
        <f>'Záznamy z IK ředitel'!A31</f>
        <v>0</v>
      </c>
      <c r="B31" s="104">
        <f>'Záznamy z IK ředitel'!E31</f>
        <v>0</v>
      </c>
      <c r="C31" s="105"/>
    </row>
    <row r="32" spans="1:3" ht="15.75" customHeight="1" x14ac:dyDescent="0.2">
      <c r="A32" s="107">
        <f>'Záznamy z IK ředitel'!A32</f>
        <v>0</v>
      </c>
      <c r="B32" s="104">
        <f>'Záznamy z IK ředitel'!E32</f>
        <v>0</v>
      </c>
      <c r="C32" s="105"/>
    </row>
    <row r="33" spans="1:3" ht="15.75" customHeight="1" x14ac:dyDescent="0.2">
      <c r="A33" s="107">
        <f>'Záznamy z IK ředitel'!A33</f>
        <v>0</v>
      </c>
      <c r="B33" s="104">
        <f>'Záznamy z IK ředitel'!E33</f>
        <v>0</v>
      </c>
      <c r="C33" s="105"/>
    </row>
    <row r="34" spans="1:3" ht="15.75" customHeight="1" x14ac:dyDescent="0.2">
      <c r="A34" s="107">
        <f>'Záznamy z IK ředitel'!A34</f>
        <v>0</v>
      </c>
      <c r="B34" s="104">
        <f>'Záznamy z IK ředitel'!E34</f>
        <v>0</v>
      </c>
      <c r="C34" s="105"/>
    </row>
    <row r="35" spans="1:3" ht="15.75" customHeight="1" x14ac:dyDescent="0.2">
      <c r="A35" s="107">
        <f>'Záznamy z IK ředitel'!A35</f>
        <v>0</v>
      </c>
      <c r="B35" s="104">
        <f>'Záznamy z IK ředitel'!E35</f>
        <v>0</v>
      </c>
      <c r="C35" s="105"/>
    </row>
    <row r="36" spans="1:3" ht="15.75" customHeight="1" x14ac:dyDescent="0.2">
      <c r="A36" s="107">
        <f>'Záznamy z IK ředitel'!A36</f>
        <v>0</v>
      </c>
      <c r="B36" s="104">
        <f>'Záznamy z IK ředitel'!E36</f>
        <v>0</v>
      </c>
      <c r="C36" s="105"/>
    </row>
    <row r="37" spans="1:3" ht="15.75" customHeight="1" x14ac:dyDescent="0.2">
      <c r="A37" s="107">
        <f>'Záznamy z IK ředitel'!A37</f>
        <v>0</v>
      </c>
      <c r="B37" s="104">
        <f>'Záznamy z IK ředitel'!E37</f>
        <v>0</v>
      </c>
      <c r="C37" s="105"/>
    </row>
    <row r="38" spans="1:3" ht="15.75" customHeight="1" x14ac:dyDescent="0.2">
      <c r="A38" s="107">
        <f>'Záznamy z IK ředitel'!A38</f>
        <v>0</v>
      </c>
      <c r="B38" s="104">
        <f>'Záznamy z IK ředitel'!E38</f>
        <v>0</v>
      </c>
      <c r="C38" s="105"/>
    </row>
    <row r="39" spans="1:3" ht="15.75" customHeight="1" x14ac:dyDescent="0.2">
      <c r="A39" s="107">
        <f>'Záznamy z IK ředitel'!A39</f>
        <v>0</v>
      </c>
      <c r="B39" s="104">
        <f>'Záznamy z IK ředitel'!E39</f>
        <v>0</v>
      </c>
      <c r="C39" s="105"/>
    </row>
    <row r="40" spans="1:3" ht="15.75" customHeight="1" x14ac:dyDescent="0.2">
      <c r="A40" s="107">
        <f>'Záznamy z IK ředitel'!A40</f>
        <v>0</v>
      </c>
      <c r="B40" s="104">
        <f>'Záznamy z IK ředitel'!E40</f>
        <v>0</v>
      </c>
      <c r="C40" s="105"/>
    </row>
    <row r="41" spans="1:3" ht="15.75" customHeight="1" x14ac:dyDescent="0.2">
      <c r="A41" s="107">
        <f>'Záznamy z IK ředitel'!A41</f>
        <v>0</v>
      </c>
      <c r="B41" s="104">
        <f>'Záznamy z IK ředitel'!E41</f>
        <v>0</v>
      </c>
      <c r="C41" s="105"/>
    </row>
    <row r="42" spans="1:3" ht="15.75" customHeight="1" x14ac:dyDescent="0.2">
      <c r="A42" s="107">
        <f>'Záznamy z IK ředitel'!A42</f>
        <v>0</v>
      </c>
      <c r="B42" s="104">
        <f>'Záznamy z IK ředitel'!E42</f>
        <v>0</v>
      </c>
      <c r="C42" s="105"/>
    </row>
    <row r="43" spans="1:3" ht="15.75" customHeight="1" x14ac:dyDescent="0.2">
      <c r="A43" s="107">
        <f>'Záznamy z IK ředitel'!A43</f>
        <v>0</v>
      </c>
      <c r="B43" s="104">
        <f>'Záznamy z IK ředitel'!E43</f>
        <v>0</v>
      </c>
      <c r="C43" s="105"/>
    </row>
    <row r="44" spans="1:3" ht="15.75" customHeight="1" x14ac:dyDescent="0.2">
      <c r="A44" s="107">
        <f>'Záznamy z IK ředitel'!A44</f>
        <v>0</v>
      </c>
      <c r="B44" s="104">
        <f>'Záznamy z IK ředitel'!E44</f>
        <v>0</v>
      </c>
      <c r="C44" s="105"/>
    </row>
    <row r="45" spans="1:3" ht="15.75" customHeight="1" x14ac:dyDescent="0.2">
      <c r="A45" s="107">
        <f>'Záznamy z IK ředitel'!A45</f>
        <v>0</v>
      </c>
      <c r="B45" s="104">
        <f>'Záznamy z IK ředitel'!E45</f>
        <v>0</v>
      </c>
      <c r="C45" s="105"/>
    </row>
    <row r="46" spans="1:3" ht="15.75" customHeight="1" x14ac:dyDescent="0.2">
      <c r="A46" s="107">
        <f>'Záznamy z IK ředitel'!A46</f>
        <v>0</v>
      </c>
      <c r="B46" s="104">
        <f>'Záznamy z IK ředitel'!E46</f>
        <v>0</v>
      </c>
      <c r="C46" s="105"/>
    </row>
    <row r="47" spans="1:3" ht="15.75" customHeight="1" x14ac:dyDescent="0.2">
      <c r="A47" s="107">
        <f>'Záznamy z IK ředitel'!A47</f>
        <v>0</v>
      </c>
      <c r="B47" s="104">
        <f>'Záznamy z IK ředitel'!E47</f>
        <v>0</v>
      </c>
      <c r="C47" s="105"/>
    </row>
    <row r="48" spans="1:3" ht="15.75" customHeight="1" x14ac:dyDescent="0.2">
      <c r="A48" s="107">
        <f>'Záznamy z IK ředitel'!A48</f>
        <v>0</v>
      </c>
      <c r="B48" s="104">
        <f>'Záznamy z IK ředitel'!E48</f>
        <v>0</v>
      </c>
      <c r="C48" s="105"/>
    </row>
    <row r="49" spans="1:3" ht="15.75" customHeight="1" x14ac:dyDescent="0.2">
      <c r="A49" s="107">
        <f>'Záznamy z IK ředitel'!A49</f>
        <v>0</v>
      </c>
      <c r="B49" s="104">
        <f>'Záznamy z IK ředitel'!E49</f>
        <v>0</v>
      </c>
      <c r="C49" s="105"/>
    </row>
    <row r="50" spans="1:3" ht="15.75" customHeight="1" x14ac:dyDescent="0.2">
      <c r="A50" s="107">
        <f>'Záznamy z IK ředitel'!A50</f>
        <v>0</v>
      </c>
      <c r="B50" s="104">
        <f>'Záznamy z IK ředitel'!E50</f>
        <v>0</v>
      </c>
      <c r="C50" s="105"/>
    </row>
    <row r="51" spans="1:3" ht="15.75" customHeight="1" x14ac:dyDescent="0.2">
      <c r="A51" s="107">
        <f>'Záznamy z IK ředitel'!A51</f>
        <v>0</v>
      </c>
      <c r="B51" s="104">
        <f>'Záznamy z IK ředitel'!E51</f>
        <v>0</v>
      </c>
      <c r="C51" s="105"/>
    </row>
    <row r="52" spans="1:3" ht="15.75" customHeight="1" x14ac:dyDescent="0.2">
      <c r="A52" s="107">
        <f>'Záznamy z IK ředitel'!A52</f>
        <v>0</v>
      </c>
      <c r="B52" s="104">
        <f>'Záznamy z IK ředitel'!E52</f>
        <v>0</v>
      </c>
      <c r="C52" s="105"/>
    </row>
    <row r="53" spans="1:3" ht="15.75" customHeight="1" x14ac:dyDescent="0.2">
      <c r="A53" s="107">
        <f>'Záznamy z IK ředitel'!A53</f>
        <v>0</v>
      </c>
      <c r="B53" s="104">
        <f>'Záznamy z IK ředitel'!E53</f>
        <v>0</v>
      </c>
      <c r="C53" s="105"/>
    </row>
    <row r="54" spans="1:3" ht="15.75" customHeight="1" x14ac:dyDescent="0.2">
      <c r="A54" s="107">
        <f>'Záznamy z IK ředitel'!A54</f>
        <v>0</v>
      </c>
      <c r="B54" s="104">
        <f>'Záznamy z IK ředitel'!E54</f>
        <v>0</v>
      </c>
      <c r="C54" s="105"/>
    </row>
    <row r="55" spans="1:3" ht="15.75" customHeight="1" x14ac:dyDescent="0.2">
      <c r="A55" s="107">
        <f>'Záznamy z IK ředitel'!A55</f>
        <v>0</v>
      </c>
      <c r="B55" s="104">
        <f>'Záznamy z IK ředitel'!E55</f>
        <v>0</v>
      </c>
      <c r="C55" s="105"/>
    </row>
    <row r="56" spans="1:3" ht="15.75" customHeight="1" x14ac:dyDescent="0.2">
      <c r="A56" s="107">
        <f>'Záznamy z IK ředitel'!A56</f>
        <v>0</v>
      </c>
      <c r="B56" s="104">
        <f>'Záznamy z IK ředitel'!E56</f>
        <v>0</v>
      </c>
      <c r="C56" s="105"/>
    </row>
    <row r="57" spans="1:3" ht="15.75" customHeight="1" x14ac:dyDescent="0.2">
      <c r="A57" s="107">
        <f>'Záznamy z IK ředitel'!A57</f>
        <v>0</v>
      </c>
      <c r="B57" s="104">
        <f>'Záznamy z IK ředitel'!E57</f>
        <v>0</v>
      </c>
      <c r="C57" s="105"/>
    </row>
    <row r="58" spans="1:3" ht="15.75" customHeight="1" x14ac:dyDescent="0.2">
      <c r="A58" s="107">
        <f>'Záznamy z IK ředitel'!A58</f>
        <v>0</v>
      </c>
      <c r="B58" s="104">
        <f>'Záznamy z IK ředitel'!E58</f>
        <v>0</v>
      </c>
      <c r="C58" s="105"/>
    </row>
    <row r="59" spans="1:3" ht="15.75" customHeight="1" x14ac:dyDescent="0.2">
      <c r="A59" s="107">
        <f>'Záznamy z IK ředitel'!A59</f>
        <v>0</v>
      </c>
      <c r="B59" s="104">
        <f>'Záznamy z IK ředitel'!E59</f>
        <v>0</v>
      </c>
      <c r="C59" s="105"/>
    </row>
    <row r="60" spans="1:3" ht="15.75" customHeight="1" x14ac:dyDescent="0.2">
      <c r="A60" s="107">
        <f>'Záznamy z IK ředitel'!A60</f>
        <v>0</v>
      </c>
      <c r="B60" s="104">
        <f>'Záznamy z IK ředitel'!E60</f>
        <v>0</v>
      </c>
      <c r="C60" s="105"/>
    </row>
    <row r="61" spans="1:3" ht="15.75" customHeight="1" x14ac:dyDescent="0.2">
      <c r="A61" s="107">
        <f>'Záznamy z IK ředitel'!A61</f>
        <v>0</v>
      </c>
      <c r="B61" s="104">
        <f>'Záznamy z IK ředitel'!E61</f>
        <v>0</v>
      </c>
      <c r="C61" s="105"/>
    </row>
    <row r="62" spans="1:3" ht="15.75" customHeight="1" x14ac:dyDescent="0.2">
      <c r="A62" s="107">
        <f>'Záznamy z IK ředitel'!A62</f>
        <v>0</v>
      </c>
      <c r="B62" s="104">
        <f>'Záznamy z IK ředitel'!E62</f>
        <v>0</v>
      </c>
      <c r="C62" s="105"/>
    </row>
    <row r="63" spans="1:3" ht="15.75" customHeight="1" x14ac:dyDescent="0.2">
      <c r="A63" s="107">
        <f>'Záznamy z IK ředitel'!A63</f>
        <v>0</v>
      </c>
      <c r="B63" s="104">
        <f>'Záznamy z IK ředitel'!E63</f>
        <v>0</v>
      </c>
      <c r="C63" s="105"/>
    </row>
    <row r="64" spans="1:3" ht="15.75" customHeight="1" x14ac:dyDescent="0.2">
      <c r="A64" s="107">
        <f>'Záznamy z IK ředitel'!A64</f>
        <v>0</v>
      </c>
      <c r="B64" s="104">
        <f>'Záznamy z IK ředitel'!E64</f>
        <v>0</v>
      </c>
      <c r="C64" s="105"/>
    </row>
    <row r="65" spans="1:3" ht="15.75" customHeight="1" x14ac:dyDescent="0.2">
      <c r="A65" s="107">
        <f>'Záznamy z IK ředitel'!A65</f>
        <v>0</v>
      </c>
      <c r="B65" s="104">
        <f>'Záznamy z IK ředitel'!E65</f>
        <v>0</v>
      </c>
      <c r="C65" s="105"/>
    </row>
    <row r="66" spans="1:3" ht="15.75" customHeight="1" x14ac:dyDescent="0.2">
      <c r="A66" s="107">
        <f>'Záznamy z IK ředitel'!A66</f>
        <v>0</v>
      </c>
      <c r="B66" s="104">
        <f>'Záznamy z IK ředitel'!E66</f>
        <v>0</v>
      </c>
      <c r="C66" s="105"/>
    </row>
    <row r="67" spans="1:3" ht="15.75" customHeight="1" x14ac:dyDescent="0.2">
      <c r="A67" s="107">
        <f>'Záznamy z IK ředitel'!A67</f>
        <v>0</v>
      </c>
      <c r="B67" s="104">
        <f>'Záznamy z IK ředitel'!E67</f>
        <v>0</v>
      </c>
      <c r="C67" s="105"/>
    </row>
    <row r="68" spans="1:3" ht="15.75" customHeight="1" x14ac:dyDescent="0.2">
      <c r="A68" s="107">
        <f>'Záznamy z IK ředitel'!A68</f>
        <v>0</v>
      </c>
      <c r="B68" s="104">
        <f>'Záznamy z IK ředitel'!E68</f>
        <v>0</v>
      </c>
      <c r="C68" s="105"/>
    </row>
    <row r="69" spans="1:3" ht="15.75" customHeight="1" x14ac:dyDescent="0.2">
      <c r="A69" s="107">
        <f>'Záznamy z IK ředitel'!A69</f>
        <v>0</v>
      </c>
      <c r="B69" s="104">
        <f>'Záznamy z IK ředitel'!E69</f>
        <v>0</v>
      </c>
      <c r="C69" s="105"/>
    </row>
    <row r="70" spans="1:3" ht="15.75" customHeight="1" x14ac:dyDescent="0.2">
      <c r="A70" s="107">
        <f>'Záznamy z IK ředitel'!A70</f>
        <v>0</v>
      </c>
      <c r="B70" s="104">
        <f>'Záznamy z IK ředitel'!E70</f>
        <v>0</v>
      </c>
      <c r="C70" s="105"/>
    </row>
    <row r="71" spans="1:3" ht="15.75" customHeight="1" x14ac:dyDescent="0.2">
      <c r="A71" s="107">
        <f>'Záznamy z IK ředitel'!A71</f>
        <v>0</v>
      </c>
      <c r="B71" s="104">
        <f>'Záznamy z IK ředitel'!E71</f>
        <v>0</v>
      </c>
      <c r="C71" s="105"/>
    </row>
    <row r="72" spans="1:3" ht="15.75" customHeight="1" x14ac:dyDescent="0.2">
      <c r="A72" s="107">
        <f>'Záznamy z IK ředitel'!A72</f>
        <v>0</v>
      </c>
      <c r="B72" s="104">
        <f>'Záznamy z IK ředitel'!E72</f>
        <v>0</v>
      </c>
      <c r="C72" s="105"/>
    </row>
    <row r="73" spans="1:3" ht="15.75" customHeight="1" x14ac:dyDescent="0.2">
      <c r="A73" s="107">
        <f>'Záznamy z IK ředitel'!A73</f>
        <v>0</v>
      </c>
      <c r="B73" s="104">
        <f>'Záznamy z IK ředitel'!E73</f>
        <v>0</v>
      </c>
      <c r="C73" s="105"/>
    </row>
    <row r="74" spans="1:3" ht="15.75" customHeight="1" x14ac:dyDescent="0.2">
      <c r="A74" s="107">
        <f>'Záznamy z IK ředitel'!A74</f>
        <v>0</v>
      </c>
      <c r="B74" s="104">
        <f>'Záznamy z IK ředitel'!E74</f>
        <v>0</v>
      </c>
      <c r="C74" s="105"/>
    </row>
    <row r="75" spans="1:3" ht="15.75" customHeight="1" x14ac:dyDescent="0.2">
      <c r="A75" s="107">
        <f>'Záznamy z IK ředitel'!A75</f>
        <v>0</v>
      </c>
      <c r="B75" s="104">
        <f>'Záznamy z IK ředitel'!E75</f>
        <v>0</v>
      </c>
      <c r="C75" s="105"/>
    </row>
    <row r="76" spans="1:3" ht="15.75" customHeight="1" x14ac:dyDescent="0.2">
      <c r="A76" s="107">
        <f>'Záznamy z IK ředitel'!A76</f>
        <v>0</v>
      </c>
      <c r="B76" s="104">
        <f>'Záznamy z IK ředitel'!E76</f>
        <v>0</v>
      </c>
      <c r="C76" s="105"/>
    </row>
    <row r="77" spans="1:3" ht="15.75" customHeight="1" x14ac:dyDescent="0.2">
      <c r="A77" s="107">
        <f>'Záznamy z IK ředitel'!A77</f>
        <v>0</v>
      </c>
      <c r="B77" s="104">
        <f>'Záznamy z IK ředitel'!E77</f>
        <v>0</v>
      </c>
      <c r="C77" s="105"/>
    </row>
    <row r="78" spans="1:3" ht="15.75" customHeight="1" x14ac:dyDescent="0.2">
      <c r="A78" s="107">
        <f>'Záznamy z IK ředitel'!A78</f>
        <v>0</v>
      </c>
      <c r="B78" s="104">
        <f>'Záznamy z IK ředitel'!E78</f>
        <v>0</v>
      </c>
      <c r="C78" s="105"/>
    </row>
    <row r="79" spans="1:3" ht="15.75" customHeight="1" x14ac:dyDescent="0.2">
      <c r="A79" s="107">
        <f>'Záznamy z IK ředitel'!A79</f>
        <v>0</v>
      </c>
      <c r="B79" s="104">
        <f>'Záznamy z IK ředitel'!E79</f>
        <v>0</v>
      </c>
      <c r="C79" s="105"/>
    </row>
    <row r="80" spans="1:3" ht="15.75" customHeight="1" x14ac:dyDescent="0.2">
      <c r="A80" s="107">
        <f>'Záznamy z IK ředitel'!A80</f>
        <v>0</v>
      </c>
      <c r="B80" s="104">
        <f>'Záznamy z IK ředitel'!E80</f>
        <v>0</v>
      </c>
      <c r="C80" s="105"/>
    </row>
    <row r="81" spans="1:3" ht="15.75" customHeight="1" x14ac:dyDescent="0.2">
      <c r="A81" s="107">
        <f>'Záznamy z IK ředitel'!A81</f>
        <v>0</v>
      </c>
      <c r="B81" s="104">
        <f>'Záznamy z IK ředitel'!E81</f>
        <v>0</v>
      </c>
      <c r="C81" s="105"/>
    </row>
    <row r="82" spans="1:3" ht="15.75" customHeight="1" x14ac:dyDescent="0.2">
      <c r="A82" s="107">
        <f>'Záznamy z IK ředitel'!A82</f>
        <v>0</v>
      </c>
      <c r="B82" s="104">
        <f>'Záznamy z IK ředitel'!E82</f>
        <v>0</v>
      </c>
      <c r="C82" s="105"/>
    </row>
    <row r="83" spans="1:3" ht="15.75" customHeight="1" x14ac:dyDescent="0.2">
      <c r="A83" s="107">
        <f>'Záznamy z IK ředitel'!A83</f>
        <v>0</v>
      </c>
      <c r="B83" s="104">
        <f>'Záznamy z IK ředitel'!E83</f>
        <v>0</v>
      </c>
      <c r="C83" s="105"/>
    </row>
    <row r="84" spans="1:3" ht="15.75" customHeight="1" x14ac:dyDescent="0.2">
      <c r="A84" s="107">
        <f>'Záznamy z IK ředitel'!A84</f>
        <v>0</v>
      </c>
      <c r="B84" s="104">
        <f>'Záznamy z IK ředitel'!E84</f>
        <v>0</v>
      </c>
      <c r="C84" s="105"/>
    </row>
    <row r="85" spans="1:3" ht="15.75" customHeight="1" x14ac:dyDescent="0.2">
      <c r="A85" s="107">
        <f>'Záznamy z IK ředitel'!A85</f>
        <v>0</v>
      </c>
      <c r="B85" s="104">
        <f>'Záznamy z IK ředitel'!E85</f>
        <v>0</v>
      </c>
      <c r="C85" s="105"/>
    </row>
    <row r="86" spans="1:3" ht="15.75" customHeight="1" x14ac:dyDescent="0.2">
      <c r="A86" s="107">
        <f>'Záznamy z IK ředitel'!A86</f>
        <v>0</v>
      </c>
      <c r="B86" s="104">
        <f>'Záznamy z IK ředitel'!E86</f>
        <v>0</v>
      </c>
      <c r="C86" s="105"/>
    </row>
    <row r="87" spans="1:3" ht="15.75" customHeight="1" x14ac:dyDescent="0.2">
      <c r="A87" s="107">
        <f>'Záznamy z IK ředitel'!A87</f>
        <v>0</v>
      </c>
      <c r="B87" s="104">
        <f>'Záznamy z IK ředitel'!E87</f>
        <v>0</v>
      </c>
      <c r="C87" s="105"/>
    </row>
    <row r="88" spans="1:3" ht="15.75" customHeight="1" x14ac:dyDescent="0.2">
      <c r="A88" s="107">
        <f>'Záznamy z IK ředitel'!A88</f>
        <v>0</v>
      </c>
      <c r="B88" s="104">
        <f>'Záznamy z IK ředitel'!E88</f>
        <v>0</v>
      </c>
      <c r="C88" s="105"/>
    </row>
    <row r="89" spans="1:3" ht="15.75" customHeight="1" x14ac:dyDescent="0.2">
      <c r="A89" s="107">
        <f>'Záznamy z IK ředitel'!A89</f>
        <v>0</v>
      </c>
      <c r="B89" s="104">
        <f>'Záznamy z IK ředitel'!E89</f>
        <v>0</v>
      </c>
      <c r="C89" s="105"/>
    </row>
    <row r="90" spans="1:3" ht="15.75" customHeight="1" x14ac:dyDescent="0.2">
      <c r="A90" s="107">
        <f>'Záznamy z IK ředitel'!A90</f>
        <v>0</v>
      </c>
      <c r="B90" s="104">
        <f>'Záznamy z IK ředitel'!E90</f>
        <v>0</v>
      </c>
      <c r="C90" s="105"/>
    </row>
    <row r="91" spans="1:3" ht="15.75" customHeight="1" x14ac:dyDescent="0.2">
      <c r="A91" s="107">
        <f>'Záznamy z IK ředitel'!A91</f>
        <v>0</v>
      </c>
      <c r="B91" s="104">
        <f>'Záznamy z IK ředitel'!E91</f>
        <v>0</v>
      </c>
      <c r="C91" s="105"/>
    </row>
    <row r="92" spans="1:3" ht="15.75" customHeight="1" x14ac:dyDescent="0.2">
      <c r="A92" s="107">
        <f>'Záznamy z IK ředitel'!A92</f>
        <v>0</v>
      </c>
      <c r="B92" s="104">
        <f>'Záznamy z IK ředitel'!E92</f>
        <v>0</v>
      </c>
      <c r="C92" s="105"/>
    </row>
    <row r="93" spans="1:3" ht="15.75" customHeight="1" x14ac:dyDescent="0.2">
      <c r="A93" s="107">
        <f>'Záznamy z IK ředitel'!A93</f>
        <v>0</v>
      </c>
      <c r="B93" s="104">
        <f>'Záznamy z IK ředitel'!E93</f>
        <v>0</v>
      </c>
      <c r="C93" s="105"/>
    </row>
    <row r="94" spans="1:3" ht="15.75" customHeight="1" x14ac:dyDescent="0.2">
      <c r="A94" s="107">
        <f>'Záznamy z IK ředitel'!A94</f>
        <v>0</v>
      </c>
      <c r="B94" s="104">
        <f>'Záznamy z IK ředitel'!E94</f>
        <v>0</v>
      </c>
      <c r="C94" s="105"/>
    </row>
    <row r="95" spans="1:3" ht="15.75" customHeight="1" x14ac:dyDescent="0.2">
      <c r="A95" s="107">
        <f>'Záznamy z IK ředitel'!A95</f>
        <v>0</v>
      </c>
      <c r="B95" s="104">
        <f>'Záznamy z IK ředitel'!E95</f>
        <v>0</v>
      </c>
      <c r="C95" s="105"/>
    </row>
    <row r="96" spans="1:3" ht="15.75" customHeight="1" x14ac:dyDescent="0.2">
      <c r="A96" s="107">
        <f>'Záznamy z IK ředitel'!A96</f>
        <v>0</v>
      </c>
      <c r="B96" s="104">
        <f>'Záznamy z IK ředitel'!E96</f>
        <v>0</v>
      </c>
      <c r="C96" s="105"/>
    </row>
    <row r="97" spans="1:3" ht="15.75" customHeight="1" x14ac:dyDescent="0.2">
      <c r="A97" s="107">
        <f>'Záznamy z IK ředitel'!A97</f>
        <v>0</v>
      </c>
      <c r="B97" s="104">
        <f>'Záznamy z IK ředitel'!E97</f>
        <v>0</v>
      </c>
      <c r="C97" s="105"/>
    </row>
    <row r="98" spans="1:3" ht="15.75" customHeight="1" x14ac:dyDescent="0.2">
      <c r="A98" s="107">
        <f>'Záznamy z IK ředitel'!A98</f>
        <v>0</v>
      </c>
      <c r="B98" s="104">
        <f>'Záznamy z IK ředitel'!E98</f>
        <v>0</v>
      </c>
      <c r="C98" s="105"/>
    </row>
    <row r="99" spans="1:3" ht="15.75" customHeight="1" x14ac:dyDescent="0.2">
      <c r="A99" s="107">
        <f>'Záznamy z IK ředitel'!A99</f>
        <v>0</v>
      </c>
      <c r="B99" s="104">
        <f>'Záznamy z IK ředitel'!E99</f>
        <v>0</v>
      </c>
      <c r="C99" s="105"/>
    </row>
    <row r="100" spans="1:3" ht="15.75" customHeight="1" x14ac:dyDescent="0.2">
      <c r="A100" s="107">
        <f>'Záznamy z IK ředitel'!A100</f>
        <v>0</v>
      </c>
      <c r="B100" s="104">
        <f>'Záznamy z IK ředitel'!E100</f>
        <v>0</v>
      </c>
      <c r="C100" s="105"/>
    </row>
    <row r="101" spans="1:3" ht="15.75" customHeight="1" x14ac:dyDescent="0.2">
      <c r="A101" s="107">
        <f>'Záznamy z IK ředitel'!A101</f>
        <v>0</v>
      </c>
      <c r="B101" s="104">
        <f>'Záznamy z IK ředitel'!E101</f>
        <v>0</v>
      </c>
      <c r="C101" s="105"/>
    </row>
    <row r="102" spans="1:3" ht="15.75" customHeight="1" x14ac:dyDescent="0.2">
      <c r="A102" s="107">
        <f>'Záznamy z IK ředitel'!A102</f>
        <v>0</v>
      </c>
      <c r="B102" s="104">
        <f>'Záznamy z IK ředitel'!E102</f>
        <v>0</v>
      </c>
      <c r="C102" s="105"/>
    </row>
    <row r="103" spans="1:3" ht="15.75" customHeight="1" x14ac:dyDescent="0.2">
      <c r="A103" s="107">
        <f>'Záznamy z IK ředitel'!A103</f>
        <v>0</v>
      </c>
      <c r="B103" s="104">
        <f>'Záznamy z IK ředitel'!E103</f>
        <v>0</v>
      </c>
      <c r="C103" s="105"/>
    </row>
    <row r="104" spans="1:3" ht="15.75" customHeight="1" x14ac:dyDescent="0.2">
      <c r="A104" s="107">
        <f>'Záznamy z IK ředitel'!A104</f>
        <v>0</v>
      </c>
      <c r="B104" s="104">
        <f>'Záznamy z IK ředitel'!E104</f>
        <v>0</v>
      </c>
      <c r="C104" s="105"/>
    </row>
    <row r="105" spans="1:3" ht="15.75" customHeight="1" x14ac:dyDescent="0.2">
      <c r="A105" s="107">
        <f>'Záznamy z IK ředitel'!A105</f>
        <v>0</v>
      </c>
      <c r="B105" s="104">
        <f>'Záznamy z IK ředitel'!E105</f>
        <v>0</v>
      </c>
      <c r="C105" s="105"/>
    </row>
    <row r="106" spans="1:3" ht="15.75" customHeight="1" x14ac:dyDescent="0.2">
      <c r="A106" s="107">
        <f>'Záznamy z IK ředitel'!A106</f>
        <v>0</v>
      </c>
      <c r="B106" s="104">
        <f>'Záznamy z IK ředitel'!E106</f>
        <v>0</v>
      </c>
      <c r="C106" s="105"/>
    </row>
    <row r="107" spans="1:3" ht="15.75" customHeight="1" x14ac:dyDescent="0.2">
      <c r="A107" s="107">
        <f>'Záznamy z IK ředitel'!A107</f>
        <v>0</v>
      </c>
      <c r="B107" s="104">
        <f>'Záznamy z IK ředitel'!E107</f>
        <v>0</v>
      </c>
      <c r="C107" s="105"/>
    </row>
    <row r="108" spans="1:3" ht="15.75" customHeight="1" x14ac:dyDescent="0.2">
      <c r="A108" s="107">
        <f>'Záznamy z IK ředitel'!A108</f>
        <v>0</v>
      </c>
      <c r="B108" s="104">
        <f>'Záznamy z IK ředitel'!E108</f>
        <v>0</v>
      </c>
      <c r="C108" s="105"/>
    </row>
    <row r="109" spans="1:3" ht="15.75" customHeight="1" x14ac:dyDescent="0.2">
      <c r="A109" s="107">
        <f>'Záznamy z IK ředitel'!A109</f>
        <v>0</v>
      </c>
      <c r="B109" s="104">
        <f>'Záznamy z IK ředitel'!E109</f>
        <v>0</v>
      </c>
      <c r="C109" s="105"/>
    </row>
    <row r="110" spans="1:3" ht="15.75" customHeight="1" x14ac:dyDescent="0.2">
      <c r="A110" s="107">
        <f>'Záznamy z IK ředitel'!A110</f>
        <v>0</v>
      </c>
      <c r="B110" s="104">
        <f>'Záznamy z IK ředitel'!E110</f>
        <v>0</v>
      </c>
      <c r="C110" s="105"/>
    </row>
    <row r="111" spans="1:3" ht="15.75" customHeight="1" x14ac:dyDescent="0.2">
      <c r="A111" s="107">
        <f>'Záznamy z IK ředitel'!A111</f>
        <v>0</v>
      </c>
      <c r="B111" s="104">
        <f>'Záznamy z IK ředitel'!E111</f>
        <v>0</v>
      </c>
      <c r="C111" s="105"/>
    </row>
    <row r="112" spans="1:3" ht="15.75" customHeight="1" x14ac:dyDescent="0.2">
      <c r="A112" s="107">
        <f>'Záznamy z IK ředitel'!A112</f>
        <v>0</v>
      </c>
      <c r="B112" s="104">
        <f>'Záznamy z IK ředitel'!E112</f>
        <v>0</v>
      </c>
      <c r="C112" s="105"/>
    </row>
    <row r="113" spans="1:3" ht="15.75" customHeight="1" x14ac:dyDescent="0.2">
      <c r="A113" s="107">
        <f>'Záznamy z IK ředitel'!A113</f>
        <v>0</v>
      </c>
      <c r="B113" s="104">
        <f>'Záznamy z IK ředitel'!E113</f>
        <v>0</v>
      </c>
      <c r="C113" s="105"/>
    </row>
    <row r="114" spans="1:3" ht="15.75" customHeight="1" x14ac:dyDescent="0.2">
      <c r="A114" s="107">
        <f>'Záznamy z IK ředitel'!A114</f>
        <v>0</v>
      </c>
      <c r="B114" s="104">
        <f>'Záznamy z IK ředitel'!E114</f>
        <v>0</v>
      </c>
      <c r="C114" s="105"/>
    </row>
    <row r="115" spans="1:3" ht="15.75" customHeight="1" x14ac:dyDescent="0.2">
      <c r="A115" s="107">
        <f>'Záznamy z IK ředitel'!A115</f>
        <v>0</v>
      </c>
      <c r="B115" s="104">
        <f>'Záznamy z IK ředitel'!E115</f>
        <v>0</v>
      </c>
      <c r="C115" s="105"/>
    </row>
    <row r="116" spans="1:3" ht="15.75" customHeight="1" x14ac:dyDescent="0.2">
      <c r="A116" s="107">
        <f>'Záznamy z IK ředitel'!A116</f>
        <v>0</v>
      </c>
      <c r="B116" s="104">
        <f>'Záznamy z IK ředitel'!E116</f>
        <v>0</v>
      </c>
      <c r="C116" s="105"/>
    </row>
    <row r="117" spans="1:3" ht="15.75" customHeight="1" x14ac:dyDescent="0.2">
      <c r="A117" s="107">
        <f>'Záznamy z IK ředitel'!A117</f>
        <v>0</v>
      </c>
      <c r="B117" s="104">
        <f>'Záznamy z IK ředitel'!E117</f>
        <v>0</v>
      </c>
      <c r="C117" s="105"/>
    </row>
    <row r="118" spans="1:3" ht="15.75" customHeight="1" x14ac:dyDescent="0.2">
      <c r="A118" s="107">
        <f>'Záznamy z IK ředitel'!A118</f>
        <v>0</v>
      </c>
      <c r="B118" s="104">
        <f>'Záznamy z IK ředitel'!E118</f>
        <v>0</v>
      </c>
      <c r="C118" s="105"/>
    </row>
    <row r="119" spans="1:3" ht="15.75" customHeight="1" x14ac:dyDescent="0.2">
      <c r="A119" s="107">
        <f>'Záznamy z IK ředitel'!A119</f>
        <v>0</v>
      </c>
      <c r="B119" s="104">
        <f>'Záznamy z IK ředitel'!E119</f>
        <v>0</v>
      </c>
      <c r="C119" s="105"/>
    </row>
    <row r="120" spans="1:3" ht="15.75" customHeight="1" x14ac:dyDescent="0.2">
      <c r="A120" s="107">
        <f>'Záznamy z IK ředitel'!A120</f>
        <v>0</v>
      </c>
      <c r="B120" s="104">
        <f>'Záznamy z IK ředitel'!E120</f>
        <v>0</v>
      </c>
      <c r="C120" s="105"/>
    </row>
    <row r="121" spans="1:3" ht="15.75" customHeight="1" x14ac:dyDescent="0.2">
      <c r="A121" s="107">
        <f>'Záznamy z IK ředitel'!A121</f>
        <v>0</v>
      </c>
      <c r="B121" s="104">
        <f>'Záznamy z IK ředitel'!E121</f>
        <v>0</v>
      </c>
      <c r="C121" s="105"/>
    </row>
    <row r="122" spans="1:3" ht="15.75" customHeight="1" x14ac:dyDescent="0.2">
      <c r="A122" s="107">
        <f>'Záznamy z IK ředitel'!A122</f>
        <v>0</v>
      </c>
      <c r="B122" s="104">
        <f>'Záznamy z IK ředitel'!E122</f>
        <v>0</v>
      </c>
      <c r="C122" s="105"/>
    </row>
    <row r="123" spans="1:3" ht="15.75" customHeight="1" x14ac:dyDescent="0.2">
      <c r="A123" s="107">
        <f>'Záznamy z IK ředitel'!A123</f>
        <v>0</v>
      </c>
      <c r="B123" s="104">
        <f>'Záznamy z IK ředitel'!E123</f>
        <v>0</v>
      </c>
      <c r="C123" s="105"/>
    </row>
    <row r="124" spans="1:3" ht="15.75" customHeight="1" x14ac:dyDescent="0.2">
      <c r="A124" s="107">
        <f>'Záznamy z IK ředitel'!A124</f>
        <v>0</v>
      </c>
      <c r="B124" s="104">
        <f>'Záznamy z IK ředitel'!E124</f>
        <v>0</v>
      </c>
      <c r="C124" s="105"/>
    </row>
    <row r="125" spans="1:3" ht="15.75" customHeight="1" x14ac:dyDescent="0.2">
      <c r="A125" s="107">
        <f>'Záznamy z IK ředitel'!A125</f>
        <v>0</v>
      </c>
      <c r="B125" s="104">
        <f>'Záznamy z IK ředitel'!E125</f>
        <v>0</v>
      </c>
      <c r="C125" s="105"/>
    </row>
    <row r="126" spans="1:3" ht="15.75" customHeight="1" x14ac:dyDescent="0.2">
      <c r="A126" s="107">
        <f>'Záznamy z IK ředitel'!A126</f>
        <v>0</v>
      </c>
      <c r="B126" s="104">
        <f>'Záznamy z IK ředitel'!E126</f>
        <v>0</v>
      </c>
      <c r="C126" s="105"/>
    </row>
    <row r="127" spans="1:3" ht="15.75" customHeight="1" x14ac:dyDescent="0.2">
      <c r="A127" s="107">
        <f>'Záznamy z IK ředitel'!A127</f>
        <v>0</v>
      </c>
      <c r="B127" s="104">
        <f>'Záznamy z IK ředitel'!E127</f>
        <v>0</v>
      </c>
      <c r="C127" s="105"/>
    </row>
    <row r="128" spans="1:3" ht="15.75" customHeight="1" x14ac:dyDescent="0.2">
      <c r="A128" s="107">
        <f>'Záznamy z IK ředitel'!A128</f>
        <v>0</v>
      </c>
      <c r="B128" s="104">
        <f>'Záznamy z IK ředitel'!E128</f>
        <v>0</v>
      </c>
      <c r="C128" s="105"/>
    </row>
    <row r="129" spans="1:3" ht="15.75" customHeight="1" x14ac:dyDescent="0.2">
      <c r="A129" s="107">
        <f>'Záznamy z IK ředitel'!A129</f>
        <v>0</v>
      </c>
      <c r="B129" s="104">
        <f>'Záznamy z IK ředitel'!E129</f>
        <v>0</v>
      </c>
      <c r="C129" s="105"/>
    </row>
    <row r="130" spans="1:3" ht="15.75" customHeight="1" x14ac:dyDescent="0.2">
      <c r="A130" s="107">
        <f>'Záznamy z IK ředitel'!A130</f>
        <v>0</v>
      </c>
      <c r="B130" s="104">
        <f>'Záznamy z IK ředitel'!E130</f>
        <v>0</v>
      </c>
      <c r="C130" s="105"/>
    </row>
    <row r="131" spans="1:3" ht="15.75" customHeight="1" x14ac:dyDescent="0.2">
      <c r="A131" s="107">
        <f>'Záznamy z IK ředitel'!A131</f>
        <v>0</v>
      </c>
      <c r="B131" s="104">
        <f>'Záznamy z IK ředitel'!E131</f>
        <v>0</v>
      </c>
      <c r="C131" s="105"/>
    </row>
    <row r="132" spans="1:3" ht="15.75" customHeight="1" x14ac:dyDescent="0.2">
      <c r="A132" s="107">
        <f>'Záznamy z IK ředitel'!A132</f>
        <v>0</v>
      </c>
      <c r="B132" s="104">
        <f>'Záznamy z IK ředitel'!E132</f>
        <v>0</v>
      </c>
      <c r="C132" s="105"/>
    </row>
    <row r="133" spans="1:3" ht="15.75" customHeight="1" x14ac:dyDescent="0.2">
      <c r="A133" s="107">
        <f>'Záznamy z IK ředitel'!A133</f>
        <v>0</v>
      </c>
      <c r="B133" s="104">
        <f>'Záznamy z IK ředitel'!E133</f>
        <v>0</v>
      </c>
      <c r="C133" s="105"/>
    </row>
    <row r="134" spans="1:3" ht="15.75" customHeight="1" x14ac:dyDescent="0.2">
      <c r="A134" s="107">
        <f>'Záznamy z IK ředitel'!A134</f>
        <v>0</v>
      </c>
      <c r="B134" s="104">
        <f>'Záznamy z IK ředitel'!E134</f>
        <v>0</v>
      </c>
      <c r="C134" s="105"/>
    </row>
    <row r="135" spans="1:3" ht="15.75" customHeight="1" x14ac:dyDescent="0.2">
      <c r="A135" s="107">
        <f>'Záznamy z IK ředitel'!A135</f>
        <v>0</v>
      </c>
      <c r="B135" s="104">
        <f>'Záznamy z IK ředitel'!E135</f>
        <v>0</v>
      </c>
      <c r="C135" s="105"/>
    </row>
    <row r="136" spans="1:3" ht="15.75" customHeight="1" x14ac:dyDescent="0.2">
      <c r="A136" s="107">
        <f>'Záznamy z IK ředitel'!A136</f>
        <v>0</v>
      </c>
      <c r="B136" s="104">
        <f>'Záznamy z IK ředitel'!E136</f>
        <v>0</v>
      </c>
      <c r="C136" s="105"/>
    </row>
    <row r="137" spans="1:3" ht="15.75" customHeight="1" x14ac:dyDescent="0.2">
      <c r="A137" s="107">
        <f>'Záznamy z IK ředitel'!A137</f>
        <v>0</v>
      </c>
      <c r="B137" s="104">
        <f>'Záznamy z IK ředitel'!E137</f>
        <v>0</v>
      </c>
      <c r="C137" s="105"/>
    </row>
    <row r="138" spans="1:3" ht="15.75" customHeight="1" x14ac:dyDescent="0.2">
      <c r="A138" s="107">
        <f>'Záznamy z IK ředitel'!A138</f>
        <v>0</v>
      </c>
      <c r="B138" s="104">
        <f>'Záznamy z IK ředitel'!E138</f>
        <v>0</v>
      </c>
      <c r="C138" s="105"/>
    </row>
    <row r="139" spans="1:3" ht="15.75" customHeight="1" x14ac:dyDescent="0.2">
      <c r="A139" s="107">
        <f>'Záznamy z IK ředitel'!A139</f>
        <v>0</v>
      </c>
      <c r="B139" s="104">
        <f>'Záznamy z IK ředitel'!E139</f>
        <v>0</v>
      </c>
      <c r="C139" s="105"/>
    </row>
    <row r="140" spans="1:3" ht="15.75" customHeight="1" x14ac:dyDescent="0.2">
      <c r="A140" s="107">
        <f>'Záznamy z IK ředitel'!A140</f>
        <v>0</v>
      </c>
      <c r="B140" s="104">
        <f>'Záznamy z IK ředitel'!E140</f>
        <v>0</v>
      </c>
      <c r="C140" s="105"/>
    </row>
    <row r="141" spans="1:3" ht="15.75" customHeight="1" x14ac:dyDescent="0.2">
      <c r="A141" s="107">
        <f>'Záznamy z IK ředitel'!A141</f>
        <v>0</v>
      </c>
      <c r="B141" s="104">
        <f>'Záznamy z IK ředitel'!E141</f>
        <v>0</v>
      </c>
      <c r="C141" s="105"/>
    </row>
    <row r="142" spans="1:3" ht="15.75" customHeight="1" x14ac:dyDescent="0.2">
      <c r="A142" s="107">
        <f>'Záznamy z IK ředitel'!A142</f>
        <v>0</v>
      </c>
      <c r="B142" s="104">
        <f>'Záznamy z IK ředitel'!E142</f>
        <v>0</v>
      </c>
      <c r="C142" s="105"/>
    </row>
    <row r="143" spans="1:3" ht="15.75" customHeight="1" x14ac:dyDescent="0.2">
      <c r="A143" s="107">
        <f>'Záznamy z IK ředitel'!A143</f>
        <v>0</v>
      </c>
      <c r="B143" s="104">
        <f>'Záznamy z IK ředitel'!E143</f>
        <v>0</v>
      </c>
      <c r="C143" s="105"/>
    </row>
    <row r="144" spans="1:3" ht="15.75" customHeight="1" x14ac:dyDescent="0.2">
      <c r="A144" s="107">
        <f>'Záznamy z IK ředitel'!A144</f>
        <v>0</v>
      </c>
      <c r="B144" s="104">
        <f>'Záznamy z IK ředitel'!E144</f>
        <v>0</v>
      </c>
      <c r="C144" s="105"/>
    </row>
    <row r="145" spans="1:3" ht="15.75" customHeight="1" x14ac:dyDescent="0.2">
      <c r="A145" s="107">
        <f>'Záznamy z IK ředitel'!A145</f>
        <v>0</v>
      </c>
      <c r="B145" s="104">
        <f>'Záznamy z IK ředitel'!E145</f>
        <v>0</v>
      </c>
      <c r="C145" s="105"/>
    </row>
    <row r="146" spans="1:3" ht="15.75" customHeight="1" x14ac:dyDescent="0.2">
      <c r="A146" s="107">
        <f>'Záznamy z IK ředitel'!A146</f>
        <v>0</v>
      </c>
      <c r="B146" s="104">
        <f>'Záznamy z IK ředitel'!E146</f>
        <v>0</v>
      </c>
      <c r="C146" s="105"/>
    </row>
    <row r="147" spans="1:3" ht="15.75" customHeight="1" x14ac:dyDescent="0.2">
      <c r="A147" s="107">
        <f>'Záznamy z IK ředitel'!A147</f>
        <v>0</v>
      </c>
      <c r="B147" s="104">
        <f>'Záznamy z IK ředitel'!E147</f>
        <v>0</v>
      </c>
      <c r="C147" s="105"/>
    </row>
    <row r="148" spans="1:3" ht="15.75" customHeight="1" x14ac:dyDescent="0.2">
      <c r="A148" s="107">
        <f>'Záznamy z IK ředitel'!A148</f>
        <v>0</v>
      </c>
      <c r="B148" s="104">
        <f>'Záznamy z IK ředitel'!E148</f>
        <v>0</v>
      </c>
      <c r="C148" s="105"/>
    </row>
    <row r="149" spans="1:3" ht="15.75" customHeight="1" x14ac:dyDescent="0.2">
      <c r="A149" s="107">
        <f>'Záznamy z IK ředitel'!A149</f>
        <v>0</v>
      </c>
      <c r="B149" s="104">
        <f>'Záznamy z IK ředitel'!E149</f>
        <v>0</v>
      </c>
      <c r="C149" s="105"/>
    </row>
    <row r="150" spans="1:3" ht="15.75" customHeight="1" x14ac:dyDescent="0.2">
      <c r="A150" s="107">
        <f>'Záznamy z IK ředitel'!A150</f>
        <v>0</v>
      </c>
      <c r="B150" s="104">
        <f>'Záznamy z IK ředitel'!E150</f>
        <v>0</v>
      </c>
      <c r="C150" s="105"/>
    </row>
    <row r="151" spans="1:3" ht="15.75" customHeight="1" x14ac:dyDescent="0.2">
      <c r="A151" s="107">
        <f>'Záznamy z IK ředitel'!A151</f>
        <v>0</v>
      </c>
      <c r="B151" s="104">
        <f>'Záznamy z IK ředitel'!E151</f>
        <v>0</v>
      </c>
      <c r="C151" s="105"/>
    </row>
    <row r="152" spans="1:3" ht="15.75" customHeight="1" x14ac:dyDescent="0.2">
      <c r="A152" s="107">
        <f>'Záznamy z IK ředitel'!A152</f>
        <v>0</v>
      </c>
      <c r="B152" s="104">
        <f>'Záznamy z IK ředitel'!E152</f>
        <v>0</v>
      </c>
      <c r="C152" s="105" t="b">
        <v>0</v>
      </c>
    </row>
    <row r="153" spans="1:3" ht="15.75" customHeight="1" x14ac:dyDescent="0.2">
      <c r="A153" s="107">
        <f>'Záznamy z IK ředitel'!A153</f>
        <v>0</v>
      </c>
      <c r="B153" s="104">
        <f>'Záznamy z IK ředitel'!E153</f>
        <v>0</v>
      </c>
      <c r="C153" s="105"/>
    </row>
    <row r="154" spans="1:3" ht="15.75" customHeight="1" x14ac:dyDescent="0.2">
      <c r="A154" s="107">
        <f>'Záznamy z IK ředitel'!A154</f>
        <v>0</v>
      </c>
      <c r="B154" s="104">
        <f>'Záznamy z IK ředitel'!E154</f>
        <v>0</v>
      </c>
      <c r="C154" s="105"/>
    </row>
    <row r="155" spans="1:3" ht="15.75" customHeight="1" x14ac:dyDescent="0.2">
      <c r="A155" s="107">
        <f>'Záznamy z IK ředitel'!A155</f>
        <v>0</v>
      </c>
      <c r="B155" s="104">
        <f>'Záznamy z IK ředitel'!E155</f>
        <v>0</v>
      </c>
      <c r="C155" s="105"/>
    </row>
    <row r="156" spans="1:3" ht="15.75" customHeight="1" x14ac:dyDescent="0.2">
      <c r="A156" s="107">
        <f>'Záznamy z IK ředitel'!A156</f>
        <v>0</v>
      </c>
      <c r="B156" s="104">
        <f>'Záznamy z IK ředitel'!E156</f>
        <v>0</v>
      </c>
      <c r="C156" s="105" t="b">
        <v>0</v>
      </c>
    </row>
    <row r="157" spans="1:3" ht="15.75" customHeight="1" x14ac:dyDescent="0.2">
      <c r="A157" s="107">
        <f>'Záznamy z IK ředitel'!A157</f>
        <v>0</v>
      </c>
      <c r="B157" s="104">
        <f>'Záznamy z IK ředitel'!E157</f>
        <v>0</v>
      </c>
      <c r="C157" s="105" t="b">
        <v>0</v>
      </c>
    </row>
    <row r="158" spans="1:3" ht="15.75" customHeight="1" x14ac:dyDescent="0.2">
      <c r="A158" s="107">
        <f>'Záznamy z IK ředitel'!A158</f>
        <v>0</v>
      </c>
      <c r="B158" s="104">
        <f>'Záznamy z IK ředitel'!E158</f>
        <v>0</v>
      </c>
      <c r="C158" s="105" t="b">
        <v>0</v>
      </c>
    </row>
    <row r="159" spans="1:3" ht="15.75" customHeight="1" x14ac:dyDescent="0.2">
      <c r="A159" s="107">
        <f>'Záznamy z IK ředitel'!A159</f>
        <v>0</v>
      </c>
      <c r="B159" s="104">
        <f>'Záznamy z IK ředitel'!E159</f>
        <v>0</v>
      </c>
      <c r="C159" s="105" t="b">
        <v>0</v>
      </c>
    </row>
    <row r="160" spans="1:3" ht="15.75" customHeight="1" x14ac:dyDescent="0.2">
      <c r="A160" s="107">
        <f>'Záznamy z IK ředitel'!A160</f>
        <v>0</v>
      </c>
      <c r="B160" s="104">
        <f>'Záznamy z IK ředitel'!E160</f>
        <v>0</v>
      </c>
      <c r="C160" s="105" t="b">
        <v>0</v>
      </c>
    </row>
    <row r="161" spans="1:3" ht="15.75" customHeight="1" x14ac:dyDescent="0.2">
      <c r="A161" s="107">
        <f>'Záznamy z IK ředitel'!A161</f>
        <v>0</v>
      </c>
      <c r="B161" s="104">
        <f>'Záznamy z IK ředitel'!E161</f>
        <v>0</v>
      </c>
      <c r="C161" s="105" t="b">
        <v>0</v>
      </c>
    </row>
    <row r="162" spans="1:3" ht="15.75" customHeight="1" x14ac:dyDescent="0.2">
      <c r="A162" s="107">
        <f>'Záznamy z IK ředitel'!A162</f>
        <v>0</v>
      </c>
      <c r="B162" s="104">
        <f>'Záznamy z IK ředitel'!E162</f>
        <v>0</v>
      </c>
      <c r="C162" s="105" t="b">
        <v>0</v>
      </c>
    </row>
    <row r="163" spans="1:3" ht="15.75" customHeight="1" x14ac:dyDescent="0.2">
      <c r="A163" s="107">
        <f>'Záznamy z IK ředitel'!A163</f>
        <v>0</v>
      </c>
      <c r="B163" s="104">
        <f>'Záznamy z IK ředitel'!E163</f>
        <v>0</v>
      </c>
      <c r="C163" s="105" t="b">
        <v>0</v>
      </c>
    </row>
    <row r="164" spans="1:3" ht="15.75" customHeight="1" x14ac:dyDescent="0.2">
      <c r="A164" s="107">
        <f>'Záznamy z IK ředitel'!A164</f>
        <v>0</v>
      </c>
      <c r="B164" s="104">
        <f>'Záznamy z IK ředitel'!E164</f>
        <v>0</v>
      </c>
      <c r="C164" s="105" t="b">
        <v>0</v>
      </c>
    </row>
    <row r="165" spans="1:3" ht="15.75" customHeight="1" x14ac:dyDescent="0.2">
      <c r="A165" s="107">
        <f>'Záznamy z IK ředitel'!A165</f>
        <v>0</v>
      </c>
      <c r="B165" s="104">
        <f>'Záznamy z IK ředitel'!E165</f>
        <v>0</v>
      </c>
      <c r="C165" s="105" t="b">
        <v>0</v>
      </c>
    </row>
    <row r="166" spans="1:3" ht="15.75" customHeight="1" x14ac:dyDescent="0.2">
      <c r="A166" s="107">
        <f>'Záznamy z IK ředitel'!A166</f>
        <v>0</v>
      </c>
      <c r="B166" s="104">
        <f>'Záznamy z IK ředitel'!E166</f>
        <v>0</v>
      </c>
      <c r="C166" s="105" t="b">
        <v>0</v>
      </c>
    </row>
    <row r="167" spans="1:3" ht="15.75" customHeight="1" x14ac:dyDescent="0.2">
      <c r="A167" s="107">
        <f>'Záznamy z IK ředitel'!A167</f>
        <v>0</v>
      </c>
      <c r="B167" s="104">
        <f>'Záznamy z IK ředitel'!E167</f>
        <v>0</v>
      </c>
      <c r="C167" s="105" t="b">
        <v>0</v>
      </c>
    </row>
    <row r="168" spans="1:3" ht="15.75" customHeight="1" x14ac:dyDescent="0.2">
      <c r="A168" s="107">
        <f>'Záznamy z IK ředitel'!A168</f>
        <v>0</v>
      </c>
      <c r="B168" s="104">
        <f>'Záznamy z IK ředitel'!E168</f>
        <v>0</v>
      </c>
      <c r="C168" s="105" t="b">
        <v>0</v>
      </c>
    </row>
    <row r="169" spans="1:3" ht="15.75" customHeight="1" x14ac:dyDescent="0.2">
      <c r="A169" s="107">
        <f>'Záznamy z IK ředitel'!A169</f>
        <v>0</v>
      </c>
      <c r="B169" s="104">
        <f>'Záznamy z IK ředitel'!E169</f>
        <v>0</v>
      </c>
      <c r="C169" s="105" t="b">
        <v>0</v>
      </c>
    </row>
    <row r="170" spans="1:3" ht="15.75" customHeight="1" x14ac:dyDescent="0.2">
      <c r="A170" s="107">
        <f>'Záznamy z IK ředitel'!A170</f>
        <v>0</v>
      </c>
      <c r="B170" s="104">
        <f>'Záznamy z IK ředitel'!E170</f>
        <v>0</v>
      </c>
      <c r="C170" s="105" t="b">
        <v>0</v>
      </c>
    </row>
    <row r="171" spans="1:3" ht="15.75" customHeight="1" x14ac:dyDescent="0.2">
      <c r="A171" s="107">
        <f>'Záznamy z IK ředitel'!A171</f>
        <v>0</v>
      </c>
      <c r="B171" s="104">
        <f>'Záznamy z IK ředitel'!E171</f>
        <v>0</v>
      </c>
      <c r="C171" s="105" t="b">
        <v>0</v>
      </c>
    </row>
    <row r="172" spans="1:3" ht="15.75" customHeight="1" x14ac:dyDescent="0.2">
      <c r="A172" s="107">
        <f>'Záznamy z IK ředitel'!A172</f>
        <v>0</v>
      </c>
      <c r="B172" s="104">
        <f>'Záznamy z IK ředitel'!E172</f>
        <v>0</v>
      </c>
      <c r="C172" s="105" t="b">
        <v>0</v>
      </c>
    </row>
    <row r="173" spans="1:3" ht="15.75" customHeight="1" x14ac:dyDescent="0.2">
      <c r="A173" s="107">
        <f>'Záznamy z IK ředitel'!A173</f>
        <v>0</v>
      </c>
      <c r="B173" s="104">
        <f>'Záznamy z IK ředitel'!E173</f>
        <v>0</v>
      </c>
      <c r="C173" s="105" t="b">
        <v>0</v>
      </c>
    </row>
    <row r="174" spans="1:3" ht="15.75" customHeight="1" x14ac:dyDescent="0.2">
      <c r="A174" s="107">
        <f>'Záznamy z IK ředitel'!A174</f>
        <v>0</v>
      </c>
      <c r="B174" s="104">
        <f>'Záznamy z IK ředitel'!E174</f>
        <v>0</v>
      </c>
      <c r="C174" s="105" t="b">
        <v>0</v>
      </c>
    </row>
    <row r="175" spans="1:3" ht="15.75" customHeight="1" x14ac:dyDescent="0.2">
      <c r="A175" s="107">
        <f>'Záznamy z IK ředitel'!A175</f>
        <v>0</v>
      </c>
      <c r="B175" s="104">
        <f>'Záznamy z IK ředitel'!E175</f>
        <v>0</v>
      </c>
      <c r="C175" s="105" t="b">
        <v>0</v>
      </c>
    </row>
    <row r="176" spans="1:3" ht="15.75" customHeight="1" x14ac:dyDescent="0.2">
      <c r="A176" s="107">
        <f>'Záznamy z IK ředitel'!A176</f>
        <v>0</v>
      </c>
      <c r="B176" s="104">
        <f>'Záznamy z IK ředitel'!E176</f>
        <v>0</v>
      </c>
      <c r="C176" s="105" t="b">
        <v>0</v>
      </c>
    </row>
    <row r="177" spans="1:3" ht="15.75" customHeight="1" x14ac:dyDescent="0.2">
      <c r="A177" s="107">
        <f>'Záznamy z IK ředitel'!A177</f>
        <v>0</v>
      </c>
      <c r="B177" s="104">
        <f>'Záznamy z IK ředitel'!E177</f>
        <v>0</v>
      </c>
      <c r="C177" s="105" t="b">
        <v>0</v>
      </c>
    </row>
    <row r="178" spans="1:3" ht="15.75" customHeight="1" x14ac:dyDescent="0.2">
      <c r="A178" s="107">
        <f>'Záznamy z IK ředitel'!A178</f>
        <v>0</v>
      </c>
      <c r="B178" s="104">
        <f>'Záznamy z IK ředitel'!E178</f>
        <v>0</v>
      </c>
      <c r="C178" s="105" t="b">
        <v>0</v>
      </c>
    </row>
    <row r="179" spans="1:3" ht="15.75" customHeight="1" x14ac:dyDescent="0.2">
      <c r="A179" s="107">
        <f>'Záznamy z IK ředitel'!A179</f>
        <v>0</v>
      </c>
      <c r="B179" s="104">
        <f>'Záznamy z IK ředitel'!E179</f>
        <v>0</v>
      </c>
      <c r="C179" s="105" t="b">
        <v>0</v>
      </c>
    </row>
    <row r="180" spans="1:3" ht="15.75" customHeight="1" x14ac:dyDescent="0.2">
      <c r="A180" s="107">
        <f>'Záznamy z IK ředitel'!A180</f>
        <v>0</v>
      </c>
      <c r="B180" s="104">
        <f>'Záznamy z IK ředitel'!E180</f>
        <v>0</v>
      </c>
      <c r="C180" s="105" t="b">
        <v>0</v>
      </c>
    </row>
    <row r="181" spans="1:3" ht="15.75" customHeight="1" x14ac:dyDescent="0.2">
      <c r="A181" s="107">
        <f>'Záznamy z IK ředitel'!A181</f>
        <v>0</v>
      </c>
      <c r="B181" s="104">
        <f>'Záznamy z IK ředitel'!E181</f>
        <v>0</v>
      </c>
      <c r="C181" s="105" t="b">
        <v>0</v>
      </c>
    </row>
    <row r="182" spans="1:3" ht="15.75" customHeight="1" x14ac:dyDescent="0.2">
      <c r="A182" s="107">
        <f>'Záznamy z IK ředitel'!A182</f>
        <v>0</v>
      </c>
      <c r="B182" s="104">
        <f>'Záznamy z IK ředitel'!E182</f>
        <v>0</v>
      </c>
      <c r="C182" s="105" t="b">
        <v>0</v>
      </c>
    </row>
    <row r="183" spans="1:3" ht="15.75" customHeight="1" x14ac:dyDescent="0.2">
      <c r="A183" s="107">
        <f>'Záznamy z IK ředitel'!A183</f>
        <v>0</v>
      </c>
      <c r="B183" s="104">
        <f>'Záznamy z IK ředitel'!E183</f>
        <v>0</v>
      </c>
      <c r="C183" s="105" t="b">
        <v>0</v>
      </c>
    </row>
    <row r="184" spans="1:3" ht="15.75" customHeight="1" x14ac:dyDescent="0.2">
      <c r="A184" s="107">
        <f>'Záznamy z IK ředitel'!A184</f>
        <v>0</v>
      </c>
      <c r="B184" s="104">
        <f>'Záznamy z IK ředitel'!E184</f>
        <v>0</v>
      </c>
      <c r="C184" s="105" t="b">
        <v>0</v>
      </c>
    </row>
    <row r="185" spans="1:3" ht="15.75" customHeight="1" x14ac:dyDescent="0.2">
      <c r="A185" s="107">
        <f>'Záznamy z IK ředitel'!A185</f>
        <v>0</v>
      </c>
      <c r="B185" s="104">
        <f>'Záznamy z IK ředitel'!E185</f>
        <v>0</v>
      </c>
      <c r="C185" s="105" t="b">
        <v>0</v>
      </c>
    </row>
    <row r="186" spans="1:3" ht="15.75" customHeight="1" x14ac:dyDescent="0.2">
      <c r="A186" s="107">
        <f>'Záznamy z IK ředitel'!A186</f>
        <v>0</v>
      </c>
      <c r="B186" s="104">
        <f>'Záznamy z IK ředitel'!E186</f>
        <v>0</v>
      </c>
      <c r="C186" s="105" t="b">
        <v>0</v>
      </c>
    </row>
    <row r="187" spans="1:3" ht="15.75" customHeight="1" x14ac:dyDescent="0.2">
      <c r="A187" s="107">
        <f>'Záznamy z IK ředitel'!A187</f>
        <v>0</v>
      </c>
      <c r="B187" s="104">
        <f>'Záznamy z IK ředitel'!E187</f>
        <v>0</v>
      </c>
      <c r="C187" s="105" t="b">
        <v>0</v>
      </c>
    </row>
    <row r="188" spans="1:3" ht="15.75" customHeight="1" x14ac:dyDescent="0.2">
      <c r="A188" s="107">
        <f>'Záznamy z IK ředitel'!A188</f>
        <v>0</v>
      </c>
      <c r="B188" s="104">
        <f>'Záznamy z IK ředitel'!E188</f>
        <v>0</v>
      </c>
      <c r="C188" s="105" t="b">
        <v>0</v>
      </c>
    </row>
    <row r="189" spans="1:3" ht="15.75" customHeight="1" x14ac:dyDescent="0.2">
      <c r="A189" s="107">
        <f>'Záznamy z IK ředitel'!A189</f>
        <v>0</v>
      </c>
      <c r="B189" s="104">
        <f>'Záznamy z IK ředitel'!E189</f>
        <v>0</v>
      </c>
      <c r="C189" s="105" t="b">
        <v>0</v>
      </c>
    </row>
    <row r="190" spans="1:3" ht="15.75" customHeight="1" x14ac:dyDescent="0.2">
      <c r="A190" s="107">
        <f>'Záznamy z IK ředitel'!A190</f>
        <v>0</v>
      </c>
      <c r="B190" s="104">
        <f>'Záznamy z IK ředitel'!E190</f>
        <v>0</v>
      </c>
      <c r="C190" s="105" t="b">
        <v>0</v>
      </c>
    </row>
    <row r="191" spans="1:3" ht="15.75" customHeight="1" x14ac:dyDescent="0.2">
      <c r="A191" s="107">
        <f>'Záznamy z IK ředitel'!A191</f>
        <v>0</v>
      </c>
      <c r="B191" s="104">
        <f>'Záznamy z IK ředitel'!E191</f>
        <v>0</v>
      </c>
      <c r="C191" s="105" t="b">
        <v>0</v>
      </c>
    </row>
    <row r="192" spans="1:3" ht="15.75" customHeight="1" x14ac:dyDescent="0.2">
      <c r="A192" s="107">
        <f>'Záznamy z IK ředitel'!A192</f>
        <v>0</v>
      </c>
      <c r="B192" s="104">
        <f>'Záznamy z IK ředitel'!E192</f>
        <v>0</v>
      </c>
      <c r="C192" s="105" t="b">
        <v>0</v>
      </c>
    </row>
    <row r="193" spans="1:3" ht="15.75" customHeight="1" x14ac:dyDescent="0.2">
      <c r="A193" s="107">
        <f>'Záznamy z IK ředitel'!A193</f>
        <v>0</v>
      </c>
      <c r="B193" s="104">
        <f>'Záznamy z IK ředitel'!E193</f>
        <v>0</v>
      </c>
      <c r="C193" s="105" t="b">
        <v>0</v>
      </c>
    </row>
    <row r="194" spans="1:3" ht="15.75" customHeight="1" x14ac:dyDescent="0.2">
      <c r="A194" s="107">
        <f>'Záznamy z IK ředitel'!A194</f>
        <v>0</v>
      </c>
      <c r="B194" s="104">
        <f>'Záznamy z IK ředitel'!E194</f>
        <v>0</v>
      </c>
      <c r="C194" s="105" t="b">
        <v>0</v>
      </c>
    </row>
    <row r="195" spans="1:3" ht="15.75" customHeight="1" x14ac:dyDescent="0.2">
      <c r="A195" s="107">
        <f>'Záznamy z IK ředitel'!A195</f>
        <v>0</v>
      </c>
      <c r="B195" s="104">
        <f>'Záznamy z IK ředitel'!E195</f>
        <v>0</v>
      </c>
      <c r="C195" s="105" t="b">
        <v>0</v>
      </c>
    </row>
    <row r="196" spans="1:3" ht="15.75" customHeight="1" x14ac:dyDescent="0.2">
      <c r="A196" s="107">
        <f>'Záznamy z IK ředitel'!A196</f>
        <v>0</v>
      </c>
      <c r="B196" s="104">
        <f>'Záznamy z IK ředitel'!E196</f>
        <v>0</v>
      </c>
      <c r="C196" s="105" t="b">
        <v>0</v>
      </c>
    </row>
    <row r="197" spans="1:3" ht="15.75" customHeight="1" x14ac:dyDescent="0.2">
      <c r="A197" s="107">
        <f>'Záznamy z IK ředitel'!A197</f>
        <v>0</v>
      </c>
      <c r="B197" s="104">
        <f>'Záznamy z IK ředitel'!E197</f>
        <v>0</v>
      </c>
      <c r="C197" s="105" t="b">
        <v>0</v>
      </c>
    </row>
    <row r="198" spans="1:3" ht="15.75" customHeight="1" x14ac:dyDescent="0.2">
      <c r="A198" s="107">
        <f>'Záznamy z IK ředitel'!A198</f>
        <v>0</v>
      </c>
      <c r="B198" s="104">
        <f>'Záznamy z IK ředitel'!E198</f>
        <v>0</v>
      </c>
      <c r="C198" s="105" t="b">
        <v>0</v>
      </c>
    </row>
    <row r="199" spans="1:3" ht="15.75" customHeight="1" x14ac:dyDescent="0.2">
      <c r="A199" s="107">
        <f>'Záznamy z IK ředitel'!A199</f>
        <v>0</v>
      </c>
      <c r="B199" s="104">
        <f>'Záznamy z IK ředitel'!E199</f>
        <v>0</v>
      </c>
      <c r="C199" s="105" t="b">
        <v>0</v>
      </c>
    </row>
    <row r="200" spans="1:3" ht="15.75" customHeight="1" x14ac:dyDescent="0.2">
      <c r="A200" s="107">
        <f>'Záznamy z IK ředitel'!A200</f>
        <v>0</v>
      </c>
      <c r="B200" s="104">
        <f>'Záznamy z IK ředitel'!E200</f>
        <v>0</v>
      </c>
      <c r="C200" s="105" t="b">
        <v>0</v>
      </c>
    </row>
    <row r="201" spans="1:3" ht="15.75" customHeight="1" x14ac:dyDescent="0.2">
      <c r="A201" s="107">
        <f>'Záznamy z IK ředitel'!A201</f>
        <v>0</v>
      </c>
      <c r="B201" s="104">
        <f>'Záznamy z IK ředitel'!E201</f>
        <v>0</v>
      </c>
      <c r="C201" s="105" t="b">
        <v>0</v>
      </c>
    </row>
    <row r="202" spans="1:3" ht="15.75" customHeight="1" x14ac:dyDescent="0.2">
      <c r="A202" s="107">
        <f>'Záznamy z IK ředitel'!A202</f>
        <v>0</v>
      </c>
      <c r="B202" s="104">
        <f>'Záznamy z IK ředitel'!E202</f>
        <v>0</v>
      </c>
      <c r="C202" s="105" t="b">
        <v>0</v>
      </c>
    </row>
    <row r="203" spans="1:3" ht="15.75" customHeight="1" x14ac:dyDescent="0.2">
      <c r="A203" s="107">
        <f>'Záznamy z IK ředitel'!A203</f>
        <v>0</v>
      </c>
      <c r="B203" s="104">
        <f>'Záznamy z IK ředitel'!E203</f>
        <v>0</v>
      </c>
      <c r="C203" s="105" t="b">
        <v>0</v>
      </c>
    </row>
    <row r="204" spans="1:3" ht="15.75" customHeight="1" x14ac:dyDescent="0.2">
      <c r="A204" s="107">
        <f>'Záznamy z IK ředitel'!A204</f>
        <v>0</v>
      </c>
      <c r="B204" s="104">
        <f>'Záznamy z IK ředitel'!E204</f>
        <v>0</v>
      </c>
      <c r="C204" s="105" t="b">
        <v>0</v>
      </c>
    </row>
    <row r="205" spans="1:3" ht="15.75" customHeight="1" x14ac:dyDescent="0.2">
      <c r="A205" s="107">
        <f>'Záznamy z IK ředitel'!A205</f>
        <v>0</v>
      </c>
      <c r="B205" s="104">
        <f>'Záznamy z IK ředitel'!E205</f>
        <v>0</v>
      </c>
      <c r="C205" s="105" t="b">
        <v>0</v>
      </c>
    </row>
    <row r="206" spans="1:3" ht="15.75" customHeight="1" x14ac:dyDescent="0.2">
      <c r="A206" s="107">
        <f>'Záznamy z IK ředitel'!A206</f>
        <v>0</v>
      </c>
      <c r="B206" s="104">
        <f>'Záznamy z IK ředitel'!E206</f>
        <v>0</v>
      </c>
      <c r="C206" s="105" t="b">
        <v>0</v>
      </c>
    </row>
    <row r="207" spans="1:3" ht="15.75" customHeight="1" x14ac:dyDescent="0.2">
      <c r="A207" s="107">
        <f>'Záznamy z IK ředitel'!A207</f>
        <v>0</v>
      </c>
      <c r="B207" s="104">
        <f>'Záznamy z IK ředitel'!E207</f>
        <v>0</v>
      </c>
      <c r="C207" s="105" t="b">
        <v>0</v>
      </c>
    </row>
    <row r="208" spans="1:3" ht="15.75" customHeight="1" x14ac:dyDescent="0.2">
      <c r="A208" s="107">
        <f>'Záznamy z IK ředitel'!A208</f>
        <v>0</v>
      </c>
      <c r="B208" s="104">
        <f>'Záznamy z IK ředitel'!E208</f>
        <v>0</v>
      </c>
      <c r="C208" s="105" t="b">
        <v>0</v>
      </c>
    </row>
    <row r="209" spans="1:3" ht="15.75" customHeight="1" x14ac:dyDescent="0.2">
      <c r="A209" s="107">
        <f>'Záznamy z IK ředitel'!A209</f>
        <v>0</v>
      </c>
      <c r="B209" s="104">
        <f>'Záznamy z IK ředitel'!E209</f>
        <v>0</v>
      </c>
      <c r="C209" s="105" t="b">
        <v>0</v>
      </c>
    </row>
    <row r="210" spans="1:3" ht="15.75" customHeight="1" x14ac:dyDescent="0.2">
      <c r="A210" s="107">
        <f>'Záznamy z IK ředitel'!A210</f>
        <v>0</v>
      </c>
      <c r="B210" s="104">
        <f>'Záznamy z IK ředitel'!E210</f>
        <v>0</v>
      </c>
      <c r="C210" s="105" t="b">
        <v>0</v>
      </c>
    </row>
    <row r="211" spans="1:3" ht="15.75" customHeight="1" x14ac:dyDescent="0.2">
      <c r="A211" s="107">
        <f>'Záznamy z IK ředitel'!A211</f>
        <v>0</v>
      </c>
      <c r="B211" s="104">
        <f>'Záznamy z IK ředitel'!E211</f>
        <v>0</v>
      </c>
      <c r="C211" s="105" t="b">
        <v>0</v>
      </c>
    </row>
    <row r="212" spans="1:3" ht="15.75" customHeight="1" x14ac:dyDescent="0.2">
      <c r="A212" s="107">
        <f>'Záznamy z IK ředitel'!A212</f>
        <v>0</v>
      </c>
      <c r="B212" s="104">
        <f>'Záznamy z IK ředitel'!E212</f>
        <v>0</v>
      </c>
      <c r="C212" s="105" t="b">
        <v>0</v>
      </c>
    </row>
    <row r="213" spans="1:3" ht="15.75" customHeight="1" x14ac:dyDescent="0.2">
      <c r="A213" s="107">
        <f>'Záznamy z IK ředitel'!A213</f>
        <v>0</v>
      </c>
      <c r="B213" s="104">
        <f>'Záznamy z IK ředitel'!E213</f>
        <v>0</v>
      </c>
      <c r="C213" s="105" t="b">
        <v>0</v>
      </c>
    </row>
    <row r="214" spans="1:3" ht="15.75" customHeight="1" x14ac:dyDescent="0.2">
      <c r="A214" s="107">
        <f>'Záznamy z IK ředitel'!A214</f>
        <v>0</v>
      </c>
      <c r="B214" s="104">
        <f>'Záznamy z IK ředitel'!E214</f>
        <v>0</v>
      </c>
      <c r="C214" s="105" t="b">
        <v>0</v>
      </c>
    </row>
    <row r="215" spans="1:3" ht="15.75" customHeight="1" x14ac:dyDescent="0.2">
      <c r="A215" s="107">
        <f>'Záznamy z IK ředitel'!A215</f>
        <v>0</v>
      </c>
      <c r="B215" s="104">
        <f>'Záznamy z IK ředitel'!E215</f>
        <v>0</v>
      </c>
      <c r="C215" s="105" t="b">
        <v>0</v>
      </c>
    </row>
    <row r="216" spans="1:3" ht="15.75" customHeight="1" x14ac:dyDescent="0.2">
      <c r="A216" s="107">
        <f>'Záznamy z IK ředitel'!A216</f>
        <v>0</v>
      </c>
      <c r="B216" s="104">
        <f>'Záznamy z IK ředitel'!E216</f>
        <v>0</v>
      </c>
      <c r="C216" s="105" t="b">
        <v>0</v>
      </c>
    </row>
    <row r="217" spans="1:3" ht="15.75" customHeight="1" x14ac:dyDescent="0.2">
      <c r="A217" s="107">
        <f>'Záznamy z IK ředitel'!A217</f>
        <v>0</v>
      </c>
      <c r="B217" s="104">
        <f>'Záznamy z IK ředitel'!E217</f>
        <v>0</v>
      </c>
      <c r="C217" s="105" t="b">
        <v>0</v>
      </c>
    </row>
    <row r="218" spans="1:3" ht="15.75" customHeight="1" x14ac:dyDescent="0.2">
      <c r="A218" s="107">
        <f>'Záznamy z IK ředitel'!A218</f>
        <v>0</v>
      </c>
      <c r="B218" s="104">
        <f>'Záznamy z IK ředitel'!E218</f>
        <v>0</v>
      </c>
      <c r="C218" s="105" t="b">
        <v>0</v>
      </c>
    </row>
    <row r="219" spans="1:3" ht="15.75" customHeight="1" x14ac:dyDescent="0.2">
      <c r="A219" s="107">
        <f>'Záznamy z IK ředitel'!A219</f>
        <v>0</v>
      </c>
      <c r="B219" s="104">
        <f>'Záznamy z IK ředitel'!E219</f>
        <v>0</v>
      </c>
      <c r="C219" s="105" t="b">
        <v>0</v>
      </c>
    </row>
    <row r="220" spans="1:3" ht="15.75" customHeight="1" x14ac:dyDescent="0.2">
      <c r="A220" s="107">
        <f>'Záznamy z IK ředitel'!A220</f>
        <v>0</v>
      </c>
      <c r="B220" s="104">
        <f>'Záznamy z IK ředitel'!E220</f>
        <v>0</v>
      </c>
      <c r="C220" s="105" t="b">
        <v>0</v>
      </c>
    </row>
    <row r="221" spans="1:3" ht="15.75" customHeight="1" x14ac:dyDescent="0.2">
      <c r="A221" s="107">
        <f>'Záznamy z IK ředitel'!A221</f>
        <v>0</v>
      </c>
      <c r="B221" s="104">
        <f>'Záznamy z IK ředitel'!E221</f>
        <v>0</v>
      </c>
      <c r="C221" s="105" t="b">
        <v>0</v>
      </c>
    </row>
    <row r="222" spans="1:3" ht="15.75" customHeight="1" x14ac:dyDescent="0.2">
      <c r="A222" s="107">
        <f>'Záznamy z IK ředitel'!A222</f>
        <v>0</v>
      </c>
      <c r="B222" s="104">
        <f>'Záznamy z IK ředitel'!E222</f>
        <v>0</v>
      </c>
      <c r="C222" s="105" t="b">
        <v>0</v>
      </c>
    </row>
    <row r="223" spans="1:3" ht="15.75" customHeight="1" x14ac:dyDescent="0.2">
      <c r="A223" s="107">
        <f>'Záznamy z IK ředitel'!A223</f>
        <v>0</v>
      </c>
      <c r="B223" s="104">
        <f>'Záznamy z IK ředitel'!E223</f>
        <v>0</v>
      </c>
      <c r="C223" s="105" t="b">
        <v>0</v>
      </c>
    </row>
    <row r="224" spans="1:3" ht="15.75" customHeight="1" x14ac:dyDescent="0.2">
      <c r="A224" s="107">
        <f>'Záznamy z IK ředitel'!A224</f>
        <v>0</v>
      </c>
      <c r="B224" s="104">
        <f>'Záznamy z IK ředitel'!E224</f>
        <v>0</v>
      </c>
      <c r="C224" s="105" t="b">
        <v>0</v>
      </c>
    </row>
    <row r="225" spans="1:3" ht="15.75" customHeight="1" x14ac:dyDescent="0.2">
      <c r="A225" s="107">
        <f>'Záznamy z IK ředitel'!A225</f>
        <v>0</v>
      </c>
      <c r="B225" s="104">
        <f>'Záznamy z IK ředitel'!E225</f>
        <v>0</v>
      </c>
      <c r="C225" s="105" t="b">
        <v>0</v>
      </c>
    </row>
    <row r="226" spans="1:3" ht="15.75" customHeight="1" x14ac:dyDescent="0.2">
      <c r="A226" s="107">
        <f>'Záznamy z IK ředitel'!A226</f>
        <v>0</v>
      </c>
      <c r="B226" s="104">
        <f>'Záznamy z IK ředitel'!E226</f>
        <v>0</v>
      </c>
      <c r="C226" s="105" t="b">
        <v>0</v>
      </c>
    </row>
    <row r="227" spans="1:3" ht="15.75" customHeight="1" x14ac:dyDescent="0.2">
      <c r="A227" s="107">
        <f>'Záznamy z IK ředitel'!A227</f>
        <v>0</v>
      </c>
      <c r="B227" s="104">
        <f>'Záznamy z IK ředitel'!E227</f>
        <v>0</v>
      </c>
      <c r="C227" s="105" t="b">
        <v>0</v>
      </c>
    </row>
    <row r="228" spans="1:3" ht="15.75" customHeight="1" x14ac:dyDescent="0.2">
      <c r="A228" s="107">
        <f>'Záznamy z IK ředitel'!A228</f>
        <v>0</v>
      </c>
      <c r="B228" s="104">
        <f>'Záznamy z IK ředitel'!E228</f>
        <v>0</v>
      </c>
      <c r="C228" s="105" t="b">
        <v>0</v>
      </c>
    </row>
    <row r="229" spans="1:3" ht="15.75" customHeight="1" x14ac:dyDescent="0.2">
      <c r="A229" s="107">
        <f>'Záznamy z IK ředitel'!A229</f>
        <v>0</v>
      </c>
      <c r="B229" s="104">
        <f>'Záznamy z IK ředitel'!E229</f>
        <v>0</v>
      </c>
      <c r="C229" s="105" t="b">
        <v>0</v>
      </c>
    </row>
    <row r="230" spans="1:3" ht="15.75" customHeight="1" x14ac:dyDescent="0.2">
      <c r="A230" s="107">
        <f>'Záznamy z IK ředitel'!A230</f>
        <v>0</v>
      </c>
      <c r="B230" s="104">
        <f>'Záznamy z IK ředitel'!E230</f>
        <v>0</v>
      </c>
      <c r="C230" s="105" t="b">
        <v>0</v>
      </c>
    </row>
    <row r="231" spans="1:3" ht="15.75" customHeight="1" x14ac:dyDescent="0.2">
      <c r="A231" s="107">
        <f>'Záznamy z IK ředitel'!A231</f>
        <v>0</v>
      </c>
      <c r="B231" s="104">
        <f>'Záznamy z IK ředitel'!E231</f>
        <v>0</v>
      </c>
      <c r="C231" s="105" t="b">
        <v>0</v>
      </c>
    </row>
    <row r="232" spans="1:3" ht="15.75" customHeight="1" x14ac:dyDescent="0.2">
      <c r="A232" s="107">
        <f>'Záznamy z IK ředitel'!A232</f>
        <v>0</v>
      </c>
      <c r="B232" s="104">
        <f>'Záznamy z IK ředitel'!E232</f>
        <v>0</v>
      </c>
      <c r="C232" s="105" t="b">
        <v>0</v>
      </c>
    </row>
    <row r="233" spans="1:3" ht="15.75" customHeight="1" x14ac:dyDescent="0.2">
      <c r="A233" s="107">
        <f>'Záznamy z IK ředitel'!A233</f>
        <v>0</v>
      </c>
      <c r="B233" s="104">
        <f>'Záznamy z IK ředitel'!E233</f>
        <v>0</v>
      </c>
      <c r="C233" s="105" t="b">
        <v>0</v>
      </c>
    </row>
    <row r="234" spans="1:3" ht="15.75" customHeight="1" x14ac:dyDescent="0.2">
      <c r="A234" s="107">
        <f>'Záznamy z IK ředitel'!A234</f>
        <v>0</v>
      </c>
      <c r="B234" s="104">
        <f>'Záznamy z IK ředitel'!E234</f>
        <v>0</v>
      </c>
      <c r="C234" s="105" t="b">
        <v>0</v>
      </c>
    </row>
    <row r="235" spans="1:3" ht="15.75" customHeight="1" x14ac:dyDescent="0.2">
      <c r="A235" s="107">
        <f>'Záznamy z IK ředitel'!A235</f>
        <v>0</v>
      </c>
      <c r="B235" s="104">
        <f>'Záznamy z IK ředitel'!E235</f>
        <v>0</v>
      </c>
      <c r="C235" s="105" t="b">
        <v>0</v>
      </c>
    </row>
    <row r="236" spans="1:3" ht="15.75" customHeight="1" x14ac:dyDescent="0.2">
      <c r="A236" s="107">
        <f>'Záznamy z IK ředitel'!A236</f>
        <v>0</v>
      </c>
      <c r="B236" s="104">
        <f>'Záznamy z IK ředitel'!E236</f>
        <v>0</v>
      </c>
      <c r="C236" s="105" t="b">
        <v>0</v>
      </c>
    </row>
    <row r="237" spans="1:3" ht="15.75" customHeight="1" x14ac:dyDescent="0.2">
      <c r="A237" s="107">
        <f>'Záznamy z IK ředitel'!A237</f>
        <v>0</v>
      </c>
      <c r="B237" s="104">
        <f>'Záznamy z IK ředitel'!E237</f>
        <v>0</v>
      </c>
      <c r="C237" s="105" t="b">
        <v>0</v>
      </c>
    </row>
    <row r="238" spans="1:3" ht="15.75" customHeight="1" x14ac:dyDescent="0.2">
      <c r="A238" s="107">
        <f>'Záznamy z IK ředitel'!A238</f>
        <v>0</v>
      </c>
      <c r="B238" s="104">
        <f>'Záznamy z IK ředitel'!E238</f>
        <v>0</v>
      </c>
      <c r="C238" s="105" t="b">
        <v>0</v>
      </c>
    </row>
    <row r="239" spans="1:3" ht="15.75" customHeight="1" x14ac:dyDescent="0.2">
      <c r="A239" s="107">
        <f>'Záznamy z IK ředitel'!A239</f>
        <v>0</v>
      </c>
      <c r="B239" s="104">
        <f>'Záznamy z IK ředitel'!E239</f>
        <v>0</v>
      </c>
      <c r="C239" s="105" t="b">
        <v>0</v>
      </c>
    </row>
    <row r="240" spans="1:3" ht="15.75" customHeight="1" x14ac:dyDescent="0.2">
      <c r="A240" s="107">
        <f>'Záznamy z IK ředitel'!A240</f>
        <v>0</v>
      </c>
      <c r="B240" s="104">
        <f>'Záznamy z IK ředitel'!E240</f>
        <v>0</v>
      </c>
      <c r="C240" s="105" t="b">
        <v>0</v>
      </c>
    </row>
    <row r="241" spans="1:3" ht="15.75" customHeight="1" x14ac:dyDescent="0.2">
      <c r="A241" s="107">
        <f>'Záznamy z IK ředitel'!A241</f>
        <v>0</v>
      </c>
      <c r="B241" s="104">
        <f>'Záznamy z IK ředitel'!E241</f>
        <v>0</v>
      </c>
      <c r="C241" s="105" t="b">
        <v>0</v>
      </c>
    </row>
    <row r="242" spans="1:3" ht="15.75" customHeight="1" x14ac:dyDescent="0.2">
      <c r="A242" s="107">
        <f>'Záznamy z IK ředitel'!A242</f>
        <v>0</v>
      </c>
      <c r="B242" s="104">
        <f>'Záznamy z IK ředitel'!E242</f>
        <v>0</v>
      </c>
      <c r="C242" s="105" t="b">
        <v>0</v>
      </c>
    </row>
    <row r="243" spans="1:3" ht="15.75" customHeight="1" x14ac:dyDescent="0.2">
      <c r="A243" s="107">
        <f>'Záznamy z IK ředitel'!A243</f>
        <v>0</v>
      </c>
      <c r="B243" s="104">
        <f>'Záznamy z IK ředitel'!E243</f>
        <v>0</v>
      </c>
      <c r="C243" s="105" t="b">
        <v>0</v>
      </c>
    </row>
    <row r="244" spans="1:3" ht="15.75" customHeight="1" x14ac:dyDescent="0.2">
      <c r="A244" s="107">
        <f>'Záznamy z IK ředitel'!A244</f>
        <v>0</v>
      </c>
      <c r="B244" s="104">
        <f>'Záznamy z IK ředitel'!E244</f>
        <v>0</v>
      </c>
      <c r="C244" s="105" t="b">
        <v>0</v>
      </c>
    </row>
    <row r="245" spans="1:3" ht="15.75" customHeight="1" x14ac:dyDescent="0.2">
      <c r="A245" s="107">
        <f>'Záznamy z IK ředitel'!A245</f>
        <v>0</v>
      </c>
      <c r="B245" s="104">
        <f>'Záznamy z IK ředitel'!E245</f>
        <v>0</v>
      </c>
      <c r="C245" s="105" t="b">
        <v>0</v>
      </c>
    </row>
    <row r="246" spans="1:3" ht="15.75" customHeight="1" x14ac:dyDescent="0.2">
      <c r="A246" s="107">
        <f>'Záznamy z IK ředitel'!A246</f>
        <v>0</v>
      </c>
      <c r="B246" s="104">
        <f>'Záznamy z IK ředitel'!E246</f>
        <v>0</v>
      </c>
      <c r="C246" s="105" t="b">
        <v>0</v>
      </c>
    </row>
    <row r="247" spans="1:3" ht="15.75" customHeight="1" x14ac:dyDescent="0.2">
      <c r="A247" s="107">
        <f>'Záznamy z IK ředitel'!A247</f>
        <v>0</v>
      </c>
      <c r="B247" s="104">
        <f>'Záznamy z IK ředitel'!E247</f>
        <v>0</v>
      </c>
      <c r="C247" s="105" t="b">
        <v>0</v>
      </c>
    </row>
    <row r="248" spans="1:3" ht="15.75" customHeight="1" x14ac:dyDescent="0.2">
      <c r="A248" s="107">
        <f>'Záznamy z IK ředitel'!A248</f>
        <v>0</v>
      </c>
      <c r="B248" s="104">
        <f>'Záznamy z IK ředitel'!E248</f>
        <v>0</v>
      </c>
      <c r="C248" s="105" t="b">
        <v>0</v>
      </c>
    </row>
    <row r="249" spans="1:3" ht="15.75" customHeight="1" x14ac:dyDescent="0.2">
      <c r="A249" s="107">
        <f>'Záznamy z IK ředitel'!A249</f>
        <v>0</v>
      </c>
      <c r="B249" s="104">
        <f>'Záznamy z IK ředitel'!E249</f>
        <v>0</v>
      </c>
      <c r="C249" s="105" t="b">
        <v>0</v>
      </c>
    </row>
    <row r="250" spans="1:3" ht="15.75" customHeight="1" x14ac:dyDescent="0.2">
      <c r="A250" s="107">
        <f>'Záznamy z IK ředitel'!A250</f>
        <v>0</v>
      </c>
      <c r="B250" s="104">
        <f>'Záznamy z IK ředitel'!E250</f>
        <v>0</v>
      </c>
      <c r="C250" s="105" t="b">
        <v>0</v>
      </c>
    </row>
    <row r="251" spans="1:3" ht="15.75" customHeight="1" x14ac:dyDescent="0.2">
      <c r="A251" s="107">
        <f>'Záznamy z IK ředitel'!A251</f>
        <v>0</v>
      </c>
      <c r="B251" s="104">
        <f>'Záznamy z IK ředitel'!E251</f>
        <v>0</v>
      </c>
      <c r="C251" s="105" t="b">
        <v>0</v>
      </c>
    </row>
    <row r="252" spans="1:3" ht="15.75" customHeight="1" x14ac:dyDescent="0.2">
      <c r="A252" s="107">
        <f>'Záznamy z IK ředitel'!A252</f>
        <v>0</v>
      </c>
      <c r="B252" s="104">
        <f>'Záznamy z IK ředitel'!E252</f>
        <v>0</v>
      </c>
      <c r="C252" s="105" t="b">
        <v>0</v>
      </c>
    </row>
    <row r="253" spans="1:3" ht="15.75" customHeight="1" x14ac:dyDescent="0.2">
      <c r="A253" s="107">
        <f>'Záznamy z IK ředitel'!A253</f>
        <v>0</v>
      </c>
      <c r="B253" s="104">
        <f>'Záznamy z IK ředitel'!E253</f>
        <v>0</v>
      </c>
      <c r="C253" s="105" t="b">
        <v>0</v>
      </c>
    </row>
    <row r="254" spans="1:3" ht="15.75" customHeight="1" x14ac:dyDescent="0.2">
      <c r="A254" s="107">
        <f>'Záznamy z IK ředitel'!A254</f>
        <v>0</v>
      </c>
      <c r="B254" s="104">
        <f>'Záznamy z IK ředitel'!E254</f>
        <v>0</v>
      </c>
      <c r="C254" s="105" t="b">
        <v>0</v>
      </c>
    </row>
    <row r="255" spans="1:3" ht="15.75" customHeight="1" x14ac:dyDescent="0.2">
      <c r="A255" s="107">
        <f>'Záznamy z IK ředitel'!A255</f>
        <v>0</v>
      </c>
      <c r="B255" s="104">
        <f>'Záznamy z IK ředitel'!E255</f>
        <v>0</v>
      </c>
      <c r="C255" s="105" t="b">
        <v>0</v>
      </c>
    </row>
    <row r="256" spans="1:3" ht="15.75" customHeight="1" x14ac:dyDescent="0.2">
      <c r="A256" s="107">
        <f>'Záznamy z IK ředitel'!A256</f>
        <v>0</v>
      </c>
      <c r="B256" s="104">
        <f>'Záznamy z IK ředitel'!E256</f>
        <v>0</v>
      </c>
      <c r="C256" s="105" t="b">
        <v>0</v>
      </c>
    </row>
    <row r="257" spans="1:3" ht="15.75" customHeight="1" x14ac:dyDescent="0.2">
      <c r="A257" s="107">
        <f>'Záznamy z IK ředitel'!A257</f>
        <v>0</v>
      </c>
      <c r="B257" s="104">
        <f>'Záznamy z IK ředitel'!E257</f>
        <v>0</v>
      </c>
      <c r="C257" s="105" t="b">
        <v>0</v>
      </c>
    </row>
    <row r="258" spans="1:3" ht="15.75" customHeight="1" x14ac:dyDescent="0.2">
      <c r="A258" s="107">
        <f>'Záznamy z IK ředitel'!A258</f>
        <v>0</v>
      </c>
      <c r="B258" s="104">
        <f>'Záznamy z IK ředitel'!E258</f>
        <v>0</v>
      </c>
      <c r="C258" s="105" t="b">
        <v>0</v>
      </c>
    </row>
    <row r="259" spans="1:3" ht="15.75" customHeight="1" x14ac:dyDescent="0.2">
      <c r="A259" s="107">
        <f>'Záznamy z IK ředitel'!A259</f>
        <v>0</v>
      </c>
      <c r="B259" s="104">
        <f>'Záznamy z IK ředitel'!E259</f>
        <v>0</v>
      </c>
      <c r="C259" s="105" t="b">
        <v>0</v>
      </c>
    </row>
    <row r="260" spans="1:3" ht="15.75" customHeight="1" x14ac:dyDescent="0.2">
      <c r="A260" s="107">
        <f>'Záznamy z IK ředitel'!A260</f>
        <v>0</v>
      </c>
      <c r="B260" s="104">
        <f>'Záznamy z IK ředitel'!E260</f>
        <v>0</v>
      </c>
      <c r="C260" s="105" t="b">
        <v>0</v>
      </c>
    </row>
    <row r="261" spans="1:3" ht="15.75" customHeight="1" x14ac:dyDescent="0.2">
      <c r="A261" s="107">
        <f>'Záznamy z IK ředitel'!A261</f>
        <v>0</v>
      </c>
      <c r="B261" s="104">
        <f>'Záznamy z IK ředitel'!E261</f>
        <v>0</v>
      </c>
      <c r="C261" s="105" t="b">
        <v>0</v>
      </c>
    </row>
    <row r="262" spans="1:3" ht="15.75" customHeight="1" x14ac:dyDescent="0.2">
      <c r="A262" s="107">
        <f>'Záznamy z IK ředitel'!A262</f>
        <v>0</v>
      </c>
      <c r="B262" s="104">
        <f>'Záznamy z IK ředitel'!E262</f>
        <v>0</v>
      </c>
      <c r="C262" s="105" t="b">
        <v>0</v>
      </c>
    </row>
    <row r="263" spans="1:3" ht="15.75" customHeight="1" x14ac:dyDescent="0.2">
      <c r="A263" s="107">
        <f>'Záznamy z IK ředitel'!A263</f>
        <v>0</v>
      </c>
      <c r="B263" s="104">
        <f>'Záznamy z IK ředitel'!E263</f>
        <v>0</v>
      </c>
      <c r="C263" s="105" t="b">
        <v>0</v>
      </c>
    </row>
    <row r="264" spans="1:3" ht="15.75" customHeight="1" x14ac:dyDescent="0.2">
      <c r="A264" s="107">
        <f>'Záznamy z IK ředitel'!A264</f>
        <v>0</v>
      </c>
      <c r="B264" s="104">
        <f>'Záznamy z IK ředitel'!E264</f>
        <v>0</v>
      </c>
      <c r="C264" s="105" t="b">
        <v>0</v>
      </c>
    </row>
    <row r="265" spans="1:3" ht="15.75" customHeight="1" x14ac:dyDescent="0.2">
      <c r="A265" s="107">
        <f>'Záznamy z IK ředitel'!A265</f>
        <v>0</v>
      </c>
      <c r="B265" s="104">
        <f>'Záznamy z IK ředitel'!E265</f>
        <v>0</v>
      </c>
      <c r="C265" s="105" t="b">
        <v>0</v>
      </c>
    </row>
    <row r="266" spans="1:3" ht="15.75" customHeight="1" x14ac:dyDescent="0.2">
      <c r="A266" s="107">
        <f>'Záznamy z IK ředitel'!A266</f>
        <v>0</v>
      </c>
      <c r="B266" s="104">
        <f>'Záznamy z IK ředitel'!E266</f>
        <v>0</v>
      </c>
      <c r="C266" s="105" t="b">
        <v>0</v>
      </c>
    </row>
    <row r="267" spans="1:3" ht="15.75" customHeight="1" x14ac:dyDescent="0.2">
      <c r="A267" s="107">
        <f>'Záznamy z IK ředitel'!A267</f>
        <v>0</v>
      </c>
      <c r="B267" s="104">
        <f>'Záznamy z IK ředitel'!E267</f>
        <v>0</v>
      </c>
      <c r="C267" s="105" t="b">
        <v>0</v>
      </c>
    </row>
    <row r="268" spans="1:3" ht="15.75" customHeight="1" x14ac:dyDescent="0.2">
      <c r="A268" s="107">
        <f>'Záznamy z IK ředitel'!A268</f>
        <v>0</v>
      </c>
      <c r="B268" s="104">
        <f>'Záznamy z IK ředitel'!E268</f>
        <v>0</v>
      </c>
      <c r="C268" s="105" t="b">
        <v>0</v>
      </c>
    </row>
    <row r="269" spans="1:3" ht="15.75" customHeight="1" x14ac:dyDescent="0.2">
      <c r="A269" s="107">
        <f>'Záznamy z IK ředitel'!A269</f>
        <v>0</v>
      </c>
      <c r="B269" s="104">
        <f>'Záznamy z IK ředitel'!E269</f>
        <v>0</v>
      </c>
      <c r="C269" s="105" t="b">
        <v>0</v>
      </c>
    </row>
    <row r="270" spans="1:3" ht="15.75" customHeight="1" x14ac:dyDescent="0.2">
      <c r="A270" s="107">
        <f>'Záznamy z IK ředitel'!A270</f>
        <v>0</v>
      </c>
      <c r="B270" s="104">
        <f>'Záznamy z IK ředitel'!E270</f>
        <v>0</v>
      </c>
      <c r="C270" s="105" t="b">
        <v>0</v>
      </c>
    </row>
    <row r="271" spans="1:3" ht="15.75" customHeight="1" x14ac:dyDescent="0.2">
      <c r="A271" s="107">
        <f>'Záznamy z IK ředitel'!A271</f>
        <v>0</v>
      </c>
      <c r="B271" s="104">
        <f>'Záznamy z IK ředitel'!E271</f>
        <v>0</v>
      </c>
      <c r="C271" s="105" t="b">
        <v>0</v>
      </c>
    </row>
    <row r="272" spans="1:3" ht="15.75" customHeight="1" x14ac:dyDescent="0.2">
      <c r="A272" s="107">
        <f>'Záznamy z IK ředitel'!A272</f>
        <v>0</v>
      </c>
      <c r="B272" s="104">
        <f>'Záznamy z IK ředitel'!E272</f>
        <v>0</v>
      </c>
      <c r="C272" s="105" t="b">
        <v>0</v>
      </c>
    </row>
    <row r="273" spans="1:3" ht="15.75" customHeight="1" x14ac:dyDescent="0.2">
      <c r="A273" s="107">
        <f>'Záznamy z IK ředitel'!A273</f>
        <v>0</v>
      </c>
      <c r="B273" s="104">
        <f>'Záznamy z IK ředitel'!E273</f>
        <v>0</v>
      </c>
      <c r="C273" s="105" t="b">
        <v>0</v>
      </c>
    </row>
    <row r="274" spans="1:3" ht="15.75" customHeight="1" x14ac:dyDescent="0.2">
      <c r="A274" s="107">
        <f>'Záznamy z IK ředitel'!A274</f>
        <v>0</v>
      </c>
      <c r="B274" s="104">
        <f>'Záznamy z IK ředitel'!E274</f>
        <v>0</v>
      </c>
      <c r="C274" s="105" t="b">
        <v>0</v>
      </c>
    </row>
    <row r="275" spans="1:3" ht="15.75" customHeight="1" x14ac:dyDescent="0.2">
      <c r="A275" s="107">
        <f>'Záznamy z IK ředitel'!A275</f>
        <v>0</v>
      </c>
      <c r="B275" s="104">
        <f>'Záznamy z IK ředitel'!E275</f>
        <v>0</v>
      </c>
      <c r="C275" s="105" t="b">
        <v>0</v>
      </c>
    </row>
    <row r="276" spans="1:3" ht="15.75" customHeight="1" x14ac:dyDescent="0.2">
      <c r="A276" s="107">
        <f>'Záznamy z IK ředitel'!A276</f>
        <v>0</v>
      </c>
      <c r="B276" s="104">
        <f>'Záznamy z IK ředitel'!E276</f>
        <v>0</v>
      </c>
      <c r="C276" s="105" t="b">
        <v>0</v>
      </c>
    </row>
    <row r="277" spans="1:3" ht="15.75" customHeight="1" x14ac:dyDescent="0.2">
      <c r="A277" s="107">
        <f>'Záznamy z IK ředitel'!A277</f>
        <v>0</v>
      </c>
      <c r="B277" s="104">
        <f>'Záznamy z IK ředitel'!E277</f>
        <v>0</v>
      </c>
      <c r="C277" s="105" t="b">
        <v>0</v>
      </c>
    </row>
    <row r="278" spans="1:3" ht="15.75" customHeight="1" x14ac:dyDescent="0.2">
      <c r="A278" s="107">
        <f>'Záznamy z IK ředitel'!A278</f>
        <v>0</v>
      </c>
      <c r="B278" s="104">
        <f>'Záznamy z IK ředitel'!E278</f>
        <v>0</v>
      </c>
      <c r="C278" s="105" t="b">
        <v>0</v>
      </c>
    </row>
    <row r="279" spans="1:3" ht="15.75" customHeight="1" x14ac:dyDescent="0.2">
      <c r="A279" s="107">
        <f>'Záznamy z IK ředitel'!A279</f>
        <v>0</v>
      </c>
      <c r="B279" s="104">
        <f>'Záznamy z IK ředitel'!E279</f>
        <v>0</v>
      </c>
      <c r="C279" s="105" t="b">
        <v>0</v>
      </c>
    </row>
    <row r="280" spans="1:3" ht="15.75" customHeight="1" x14ac:dyDescent="0.2">
      <c r="A280" s="107">
        <f>'Záznamy z IK ředitel'!A280</f>
        <v>0</v>
      </c>
      <c r="B280" s="104">
        <f>'Záznamy z IK ředitel'!E280</f>
        <v>0</v>
      </c>
      <c r="C280" s="105" t="b">
        <v>0</v>
      </c>
    </row>
    <row r="281" spans="1:3" ht="15.75" customHeight="1" x14ac:dyDescent="0.2">
      <c r="A281" s="107">
        <f>'Záznamy z IK ředitel'!A281</f>
        <v>0</v>
      </c>
      <c r="B281" s="104">
        <f>'Záznamy z IK ředitel'!E281</f>
        <v>0</v>
      </c>
      <c r="C281" s="105" t="b">
        <v>0</v>
      </c>
    </row>
    <row r="282" spans="1:3" ht="15.75" customHeight="1" x14ac:dyDescent="0.2">
      <c r="A282" s="107">
        <f>'Záznamy z IK ředitel'!A282</f>
        <v>0</v>
      </c>
      <c r="B282" s="104">
        <f>'Záznamy z IK ředitel'!E282</f>
        <v>0</v>
      </c>
      <c r="C282" s="105" t="b">
        <v>0</v>
      </c>
    </row>
    <row r="283" spans="1:3" ht="15.75" customHeight="1" x14ac:dyDescent="0.2">
      <c r="A283" s="107">
        <f>'Záznamy z IK ředitel'!A283</f>
        <v>0</v>
      </c>
      <c r="B283" s="104">
        <f>'Záznamy z IK ředitel'!E283</f>
        <v>0</v>
      </c>
      <c r="C283" s="105" t="b">
        <v>0</v>
      </c>
    </row>
    <row r="284" spans="1:3" ht="15.75" customHeight="1" x14ac:dyDescent="0.2">
      <c r="A284" s="107">
        <f>'Záznamy z IK ředitel'!A284</f>
        <v>0</v>
      </c>
      <c r="B284" s="104">
        <f>'Záznamy z IK ředitel'!E284</f>
        <v>0</v>
      </c>
      <c r="C284" s="105" t="b">
        <v>0</v>
      </c>
    </row>
    <row r="285" spans="1:3" ht="15.75" customHeight="1" x14ac:dyDescent="0.2">
      <c r="A285" s="107">
        <f>'Záznamy z IK ředitel'!A285</f>
        <v>0</v>
      </c>
      <c r="B285" s="104">
        <f>'Záznamy z IK ředitel'!E285</f>
        <v>0</v>
      </c>
      <c r="C285" s="105" t="b">
        <v>0</v>
      </c>
    </row>
    <row r="286" spans="1:3" ht="15.75" customHeight="1" x14ac:dyDescent="0.2">
      <c r="A286" s="107">
        <f>'Záznamy z IK ředitel'!A286</f>
        <v>0</v>
      </c>
      <c r="B286" s="104">
        <f>'Záznamy z IK ředitel'!E286</f>
        <v>0</v>
      </c>
      <c r="C286" s="105" t="b">
        <v>0</v>
      </c>
    </row>
    <row r="287" spans="1:3" ht="15.75" customHeight="1" x14ac:dyDescent="0.2">
      <c r="A287" s="107">
        <f>'Záznamy z IK ředitel'!A287</f>
        <v>0</v>
      </c>
      <c r="B287" s="104">
        <f>'Záznamy z IK ředitel'!E287</f>
        <v>0</v>
      </c>
      <c r="C287" s="105" t="b">
        <v>0</v>
      </c>
    </row>
    <row r="288" spans="1:3" ht="15.75" customHeight="1" x14ac:dyDescent="0.2">
      <c r="A288" s="107">
        <f>'Záznamy z IK ředitel'!A288</f>
        <v>0</v>
      </c>
      <c r="B288" s="104">
        <f>'Záznamy z IK ředitel'!E288</f>
        <v>0</v>
      </c>
      <c r="C288" s="105" t="b">
        <v>0</v>
      </c>
    </row>
    <row r="289" spans="1:3" ht="15.75" customHeight="1" x14ac:dyDescent="0.2">
      <c r="A289" s="107">
        <f>'Záznamy z IK ředitel'!A289</f>
        <v>0</v>
      </c>
      <c r="B289" s="104">
        <f>'Záznamy z IK ředitel'!E289</f>
        <v>0</v>
      </c>
      <c r="C289" s="105" t="b">
        <v>0</v>
      </c>
    </row>
    <row r="290" spans="1:3" ht="15.75" customHeight="1" x14ac:dyDescent="0.2">
      <c r="A290" s="107">
        <f>'Záznamy z IK ředitel'!A290</f>
        <v>0</v>
      </c>
      <c r="B290" s="104">
        <f>'Záznamy z IK ředitel'!E290</f>
        <v>0</v>
      </c>
      <c r="C290" s="105" t="b">
        <v>0</v>
      </c>
    </row>
    <row r="291" spans="1:3" ht="15.75" customHeight="1" x14ac:dyDescent="0.2">
      <c r="A291" s="107">
        <f>'Záznamy z IK ředitel'!A291</f>
        <v>0</v>
      </c>
      <c r="B291" s="104">
        <f>'Záznamy z IK ředitel'!E291</f>
        <v>0</v>
      </c>
      <c r="C291" s="105" t="b">
        <v>0</v>
      </c>
    </row>
    <row r="292" spans="1:3" ht="15.75" customHeight="1" x14ac:dyDescent="0.2">
      <c r="A292" s="107">
        <f>'Záznamy z IK ředitel'!A292</f>
        <v>0</v>
      </c>
      <c r="B292" s="104">
        <f>'Záznamy z IK ředitel'!E292</f>
        <v>0</v>
      </c>
      <c r="C292" s="105" t="b">
        <v>0</v>
      </c>
    </row>
    <row r="293" spans="1:3" ht="15.75" customHeight="1" x14ac:dyDescent="0.2">
      <c r="A293" s="107">
        <f>'Záznamy z IK ředitel'!A293</f>
        <v>0</v>
      </c>
      <c r="B293" s="104">
        <f>'Záznamy z IK ředitel'!E293</f>
        <v>0</v>
      </c>
      <c r="C293" s="105" t="b">
        <v>0</v>
      </c>
    </row>
    <row r="294" spans="1:3" ht="15.75" customHeight="1" x14ac:dyDescent="0.2">
      <c r="A294" s="107">
        <f>'Záznamy z IK ředitel'!A294</f>
        <v>0</v>
      </c>
      <c r="B294" s="104">
        <f>'Záznamy z IK ředitel'!E294</f>
        <v>0</v>
      </c>
      <c r="C294" s="105" t="b">
        <v>0</v>
      </c>
    </row>
    <row r="295" spans="1:3" ht="15.75" customHeight="1" x14ac:dyDescent="0.2">
      <c r="A295" s="107">
        <f>'Záznamy z IK ředitel'!A295</f>
        <v>0</v>
      </c>
      <c r="B295" s="104">
        <f>'Záznamy z IK ředitel'!E295</f>
        <v>0</v>
      </c>
      <c r="C295" s="105" t="b">
        <v>0</v>
      </c>
    </row>
    <row r="296" spans="1:3" ht="15.75" customHeight="1" x14ac:dyDescent="0.2">
      <c r="A296" s="107">
        <f>'Záznamy z IK ředitel'!A296</f>
        <v>0</v>
      </c>
      <c r="B296" s="104">
        <f>'Záznamy z IK ředitel'!E296</f>
        <v>0</v>
      </c>
      <c r="C296" s="105" t="b">
        <v>0</v>
      </c>
    </row>
    <row r="297" spans="1:3" ht="15.75" customHeight="1" x14ac:dyDescent="0.2">
      <c r="A297" s="107">
        <f>'Záznamy z IK ředitel'!A297</f>
        <v>0</v>
      </c>
      <c r="B297" s="104">
        <f>'Záznamy z IK ředitel'!E297</f>
        <v>0</v>
      </c>
      <c r="C297" s="105" t="b">
        <v>0</v>
      </c>
    </row>
    <row r="298" spans="1:3" ht="15.75" customHeight="1" x14ac:dyDescent="0.2">
      <c r="A298" s="107">
        <f>'Záznamy z IK ředitel'!A298</f>
        <v>0</v>
      </c>
      <c r="B298" s="104">
        <f>'Záznamy z IK ředitel'!E298</f>
        <v>0</v>
      </c>
      <c r="C298" s="105" t="b">
        <v>0</v>
      </c>
    </row>
    <row r="299" spans="1:3" ht="15.75" customHeight="1" x14ac:dyDescent="0.2">
      <c r="A299" s="107">
        <f>'Záznamy z IK ředitel'!A299</f>
        <v>0</v>
      </c>
      <c r="B299" s="104">
        <f>'Záznamy z IK ředitel'!E299</f>
        <v>0</v>
      </c>
      <c r="C299" s="105" t="b">
        <v>0</v>
      </c>
    </row>
    <row r="300" spans="1:3" ht="15.75" customHeight="1" x14ac:dyDescent="0.2">
      <c r="A300" s="107">
        <f>'Záznamy z IK ředitel'!A300</f>
        <v>0</v>
      </c>
      <c r="B300" s="104">
        <f>'Záznamy z IK ředitel'!E300</f>
        <v>0</v>
      </c>
      <c r="C300" s="105" t="b">
        <v>0</v>
      </c>
    </row>
    <row r="301" spans="1:3" ht="15.75" customHeight="1" x14ac:dyDescent="0.2">
      <c r="A301" s="107">
        <f>'Záznamy z IK ředitel'!A301</f>
        <v>0</v>
      </c>
      <c r="B301" s="104">
        <f>'Záznamy z IK ředitel'!E301</f>
        <v>0</v>
      </c>
      <c r="C301" s="105" t="b">
        <v>0</v>
      </c>
    </row>
    <row r="302" spans="1:3" ht="15.75" customHeight="1" x14ac:dyDescent="0.2">
      <c r="A302" s="107">
        <f>'Záznamy z IK ředitel'!A302</f>
        <v>0</v>
      </c>
      <c r="B302" s="104">
        <f>'Záznamy z IK ředitel'!E302</f>
        <v>0</v>
      </c>
      <c r="C302" s="105" t="b">
        <v>0</v>
      </c>
    </row>
    <row r="303" spans="1:3" ht="15.75" customHeight="1" x14ac:dyDescent="0.2">
      <c r="A303" s="107">
        <f>'Záznamy z IK ředitel'!A303</f>
        <v>0</v>
      </c>
      <c r="B303" s="104">
        <f>'Záznamy z IK ředitel'!E303</f>
        <v>0</v>
      </c>
      <c r="C303" s="105" t="b">
        <v>0</v>
      </c>
    </row>
    <row r="304" spans="1:3" ht="15.75" customHeight="1" x14ac:dyDescent="0.2">
      <c r="A304" s="107">
        <f>'Záznamy z IK ředitel'!A304</f>
        <v>0</v>
      </c>
      <c r="B304" s="104">
        <f>'Záznamy z IK ředitel'!E304</f>
        <v>0</v>
      </c>
      <c r="C304" s="105" t="b">
        <v>0</v>
      </c>
    </row>
    <row r="305" spans="1:3" ht="15.75" customHeight="1" x14ac:dyDescent="0.2">
      <c r="A305" s="107">
        <f>'Záznamy z IK ředitel'!A305</f>
        <v>0</v>
      </c>
      <c r="B305" s="104">
        <f>'Záznamy z IK ředitel'!E305</f>
        <v>0</v>
      </c>
      <c r="C305" s="105" t="b">
        <v>0</v>
      </c>
    </row>
    <row r="306" spans="1:3" ht="15.75" customHeight="1" x14ac:dyDescent="0.2">
      <c r="A306" s="107">
        <f>'Záznamy z IK ředitel'!A306</f>
        <v>0</v>
      </c>
      <c r="B306" s="104">
        <f>'Záznamy z IK ředitel'!E306</f>
        <v>0</v>
      </c>
      <c r="C306" s="105" t="b">
        <v>0</v>
      </c>
    </row>
    <row r="307" spans="1:3" ht="15.75" customHeight="1" x14ac:dyDescent="0.2">
      <c r="A307" s="107">
        <f>'Záznamy z IK ředitel'!A307</f>
        <v>0</v>
      </c>
      <c r="B307" s="104">
        <f>'Záznamy z IK ředitel'!E307</f>
        <v>0</v>
      </c>
      <c r="C307" s="105" t="b">
        <v>0</v>
      </c>
    </row>
    <row r="308" spans="1:3" ht="15.75" customHeight="1" x14ac:dyDescent="0.2">
      <c r="A308" s="107">
        <f>'Záznamy z IK ředitel'!A308</f>
        <v>0</v>
      </c>
      <c r="B308" s="104">
        <f>'Záznamy z IK ředitel'!E308</f>
        <v>0</v>
      </c>
      <c r="C308" s="105" t="b">
        <v>0</v>
      </c>
    </row>
    <row r="309" spans="1:3" ht="15.75" customHeight="1" x14ac:dyDescent="0.2">
      <c r="A309" s="107">
        <f>'Záznamy z IK ředitel'!A309</f>
        <v>0</v>
      </c>
      <c r="B309" s="104">
        <f>'Záznamy z IK ředitel'!E309</f>
        <v>0</v>
      </c>
      <c r="C309" s="105" t="b">
        <v>0</v>
      </c>
    </row>
    <row r="310" spans="1:3" ht="15.75" customHeight="1" x14ac:dyDescent="0.2">
      <c r="A310" s="107">
        <f>'Záznamy z IK ředitel'!A310</f>
        <v>0</v>
      </c>
      <c r="B310" s="104">
        <f>'Záznamy z IK ředitel'!E310</f>
        <v>0</v>
      </c>
      <c r="C310" s="105" t="b">
        <v>0</v>
      </c>
    </row>
    <row r="311" spans="1:3" ht="15.75" customHeight="1" x14ac:dyDescent="0.2">
      <c r="A311" s="107">
        <f>'Záznamy z IK ředitel'!A311</f>
        <v>0</v>
      </c>
      <c r="B311" s="104">
        <f>'Záznamy z IK ředitel'!E311</f>
        <v>0</v>
      </c>
      <c r="C311" s="105" t="b">
        <v>0</v>
      </c>
    </row>
    <row r="312" spans="1:3" ht="15.75" customHeight="1" x14ac:dyDescent="0.2">
      <c r="A312" s="107">
        <f>'Záznamy z IK ředitel'!A312</f>
        <v>0</v>
      </c>
      <c r="B312" s="104">
        <f>'Záznamy z IK ředitel'!E312</f>
        <v>0</v>
      </c>
      <c r="C312" s="105" t="b">
        <v>0</v>
      </c>
    </row>
    <row r="313" spans="1:3" ht="15.75" customHeight="1" x14ac:dyDescent="0.2">
      <c r="A313" s="107">
        <f>'Záznamy z IK ředitel'!A313</f>
        <v>0</v>
      </c>
      <c r="B313" s="104">
        <f>'Záznamy z IK ředitel'!E313</f>
        <v>0</v>
      </c>
      <c r="C313" s="105" t="b">
        <v>0</v>
      </c>
    </row>
    <row r="314" spans="1:3" ht="15.75" customHeight="1" x14ac:dyDescent="0.2">
      <c r="A314" s="107">
        <f>'Záznamy z IK ředitel'!A314</f>
        <v>0</v>
      </c>
      <c r="B314" s="104">
        <f>'Záznamy z IK ředitel'!E314</f>
        <v>0</v>
      </c>
      <c r="C314" s="105" t="b">
        <v>0</v>
      </c>
    </row>
    <row r="315" spans="1:3" ht="15.75" customHeight="1" x14ac:dyDescent="0.2">
      <c r="A315" s="107">
        <f>'Záznamy z IK ředitel'!A315</f>
        <v>0</v>
      </c>
      <c r="B315" s="104">
        <f>'Záznamy z IK ředitel'!E315</f>
        <v>0</v>
      </c>
      <c r="C315" s="105" t="b">
        <v>0</v>
      </c>
    </row>
    <row r="316" spans="1:3" ht="15.75" customHeight="1" x14ac:dyDescent="0.2">
      <c r="A316" s="107">
        <f>'Záznamy z IK ředitel'!A316</f>
        <v>0</v>
      </c>
      <c r="B316" s="104">
        <f>'Záznamy z IK ředitel'!E316</f>
        <v>0</v>
      </c>
      <c r="C316" s="105" t="b">
        <v>0</v>
      </c>
    </row>
    <row r="317" spans="1:3" ht="15.75" customHeight="1" x14ac:dyDescent="0.2">
      <c r="A317" s="107">
        <f>'Záznamy z IK ředitel'!A317</f>
        <v>0</v>
      </c>
      <c r="B317" s="104">
        <f>'Záznamy z IK ředitel'!E317</f>
        <v>0</v>
      </c>
      <c r="C317" s="105" t="b">
        <v>0</v>
      </c>
    </row>
    <row r="318" spans="1:3" ht="15.75" customHeight="1" x14ac:dyDescent="0.2">
      <c r="A318" s="107">
        <f>'Záznamy z IK ředitel'!A318</f>
        <v>0</v>
      </c>
      <c r="B318" s="104">
        <f>'Záznamy z IK ředitel'!E318</f>
        <v>0</v>
      </c>
      <c r="C318" s="105" t="b">
        <v>0</v>
      </c>
    </row>
    <row r="319" spans="1:3" ht="15.75" customHeight="1" x14ac:dyDescent="0.2">
      <c r="A319" s="107">
        <f>'Záznamy z IK ředitel'!A319</f>
        <v>0</v>
      </c>
      <c r="B319" s="104">
        <f>'Záznamy z IK ředitel'!E319</f>
        <v>0</v>
      </c>
      <c r="C319" s="105" t="b">
        <v>0</v>
      </c>
    </row>
    <row r="320" spans="1:3" ht="15.75" customHeight="1" x14ac:dyDescent="0.2">
      <c r="A320" s="107">
        <f>'Záznamy z IK ředitel'!A320</f>
        <v>0</v>
      </c>
      <c r="B320" s="104">
        <f>'Záznamy z IK ředitel'!E320</f>
        <v>0</v>
      </c>
      <c r="C320" s="105" t="b">
        <v>0</v>
      </c>
    </row>
    <row r="321" spans="1:3" ht="15.75" customHeight="1" x14ac:dyDescent="0.2">
      <c r="A321" s="107">
        <f>'Záznamy z IK ředitel'!A321</f>
        <v>0</v>
      </c>
      <c r="B321" s="104">
        <f>'Záznamy z IK ředitel'!E321</f>
        <v>0</v>
      </c>
      <c r="C321" s="105" t="b">
        <v>0</v>
      </c>
    </row>
    <row r="322" spans="1:3" ht="15.75" customHeight="1" x14ac:dyDescent="0.2">
      <c r="A322" s="107">
        <f>'Záznamy z IK ředitel'!A322</f>
        <v>0</v>
      </c>
      <c r="B322" s="104">
        <f>'Záznamy z IK ředitel'!E322</f>
        <v>0</v>
      </c>
      <c r="C322" s="105" t="b">
        <v>0</v>
      </c>
    </row>
    <row r="323" spans="1:3" ht="15.75" customHeight="1" x14ac:dyDescent="0.2">
      <c r="A323" s="107">
        <f>'Záznamy z IK ředitel'!A323</f>
        <v>0</v>
      </c>
      <c r="B323" s="104">
        <f>'Záznamy z IK ředitel'!E323</f>
        <v>0</v>
      </c>
      <c r="C323" s="105" t="b">
        <v>0</v>
      </c>
    </row>
    <row r="324" spans="1:3" ht="15.75" customHeight="1" x14ac:dyDescent="0.2">
      <c r="A324" s="107">
        <f>'Záznamy z IK ředitel'!A324</f>
        <v>0</v>
      </c>
      <c r="B324" s="104">
        <f>'Záznamy z IK ředitel'!E324</f>
        <v>0</v>
      </c>
      <c r="C324" s="105" t="b">
        <v>0</v>
      </c>
    </row>
    <row r="325" spans="1:3" ht="15.75" customHeight="1" x14ac:dyDescent="0.2">
      <c r="A325" s="107">
        <f>'Záznamy z IK ředitel'!A325</f>
        <v>0</v>
      </c>
      <c r="B325" s="104">
        <f>'Záznamy z IK ředitel'!E325</f>
        <v>0</v>
      </c>
      <c r="C325" s="105" t="b">
        <v>0</v>
      </c>
    </row>
    <row r="326" spans="1:3" ht="15.75" customHeight="1" x14ac:dyDescent="0.2">
      <c r="A326" s="107">
        <f>'Záznamy z IK ředitel'!A326</f>
        <v>0</v>
      </c>
      <c r="B326" s="104">
        <f>'Záznamy z IK ředitel'!E326</f>
        <v>0</v>
      </c>
      <c r="C326" s="105" t="b">
        <v>0</v>
      </c>
    </row>
    <row r="327" spans="1:3" ht="15.75" customHeight="1" x14ac:dyDescent="0.2">
      <c r="A327" s="107">
        <f>'Záznamy z IK ředitel'!A327</f>
        <v>0</v>
      </c>
      <c r="B327" s="104">
        <f>'Záznamy z IK ředitel'!E327</f>
        <v>0</v>
      </c>
      <c r="C327" s="105" t="b">
        <v>0</v>
      </c>
    </row>
    <row r="328" spans="1:3" ht="15.75" customHeight="1" x14ac:dyDescent="0.2">
      <c r="A328" s="107">
        <f>'Záznamy z IK ředitel'!A328</f>
        <v>0</v>
      </c>
      <c r="B328" s="104">
        <f>'Záznamy z IK ředitel'!E328</f>
        <v>0</v>
      </c>
      <c r="C328" s="105" t="b">
        <v>0</v>
      </c>
    </row>
    <row r="329" spans="1:3" ht="15.75" customHeight="1" x14ac:dyDescent="0.2">
      <c r="A329" s="107">
        <f>'Záznamy z IK ředitel'!A329</f>
        <v>0</v>
      </c>
      <c r="B329" s="104">
        <f>'Záznamy z IK ředitel'!E329</f>
        <v>0</v>
      </c>
      <c r="C329" s="105" t="b">
        <v>0</v>
      </c>
    </row>
    <row r="330" spans="1:3" ht="15.75" customHeight="1" x14ac:dyDescent="0.2">
      <c r="A330" s="107">
        <f>'Záznamy z IK ředitel'!A330</f>
        <v>0</v>
      </c>
      <c r="B330" s="104">
        <f>'Záznamy z IK ředitel'!E330</f>
        <v>0</v>
      </c>
      <c r="C330" s="105" t="b">
        <v>0</v>
      </c>
    </row>
    <row r="331" spans="1:3" ht="15.75" customHeight="1" x14ac:dyDescent="0.2">
      <c r="A331" s="107">
        <f>'Záznamy z IK ředitel'!A331</f>
        <v>0</v>
      </c>
      <c r="B331" s="104">
        <f>'Záznamy z IK ředitel'!E331</f>
        <v>0</v>
      </c>
      <c r="C331" s="105" t="b">
        <v>0</v>
      </c>
    </row>
    <row r="332" spans="1:3" ht="15.75" customHeight="1" x14ac:dyDescent="0.2">
      <c r="A332" s="107">
        <f>'Záznamy z IK ředitel'!A332</f>
        <v>0</v>
      </c>
      <c r="B332" s="104">
        <f>'Záznamy z IK ředitel'!E332</f>
        <v>0</v>
      </c>
      <c r="C332" s="105" t="b">
        <v>0</v>
      </c>
    </row>
    <row r="333" spans="1:3" ht="15.75" customHeight="1" x14ac:dyDescent="0.2">
      <c r="A333" s="107">
        <f>'Záznamy z IK ředitel'!A333</f>
        <v>0</v>
      </c>
      <c r="B333" s="104">
        <f>'Záznamy z IK ředitel'!E333</f>
        <v>0</v>
      </c>
      <c r="C333" s="105" t="b">
        <v>0</v>
      </c>
    </row>
    <row r="334" spans="1:3" ht="15.75" customHeight="1" x14ac:dyDescent="0.2">
      <c r="A334" s="107">
        <f>'Záznamy z IK ředitel'!A334</f>
        <v>0</v>
      </c>
      <c r="B334" s="104">
        <f>'Záznamy z IK ředitel'!E334</f>
        <v>0</v>
      </c>
      <c r="C334" s="105" t="b">
        <v>0</v>
      </c>
    </row>
    <row r="335" spans="1:3" ht="15.75" customHeight="1" x14ac:dyDescent="0.2">
      <c r="A335" s="107">
        <f>'Záznamy z IK ředitel'!A335</f>
        <v>0</v>
      </c>
      <c r="B335" s="104">
        <f>'Záznamy z IK ředitel'!E335</f>
        <v>0</v>
      </c>
      <c r="C335" s="105" t="b">
        <v>0</v>
      </c>
    </row>
    <row r="336" spans="1:3" ht="15.75" customHeight="1" x14ac:dyDescent="0.2">
      <c r="A336" s="107">
        <f>'Záznamy z IK ředitel'!A336</f>
        <v>0</v>
      </c>
      <c r="B336" s="104">
        <f>'Záznamy z IK ředitel'!E336</f>
        <v>0</v>
      </c>
      <c r="C336" s="105" t="b">
        <v>0</v>
      </c>
    </row>
    <row r="337" spans="1:3" ht="15.75" customHeight="1" x14ac:dyDescent="0.2">
      <c r="A337" s="107">
        <f>'Záznamy z IK ředitel'!A337</f>
        <v>0</v>
      </c>
      <c r="B337" s="104">
        <f>'Záznamy z IK ředitel'!E337</f>
        <v>0</v>
      </c>
      <c r="C337" s="105" t="b">
        <v>0</v>
      </c>
    </row>
    <row r="338" spans="1:3" ht="15.75" customHeight="1" x14ac:dyDescent="0.2">
      <c r="A338" s="107">
        <f>'Záznamy z IK ředitel'!A338</f>
        <v>0</v>
      </c>
      <c r="B338" s="104">
        <f>'Záznamy z IK ředitel'!E338</f>
        <v>0</v>
      </c>
      <c r="C338" s="105" t="b">
        <v>0</v>
      </c>
    </row>
    <row r="339" spans="1:3" ht="15.75" customHeight="1" x14ac:dyDescent="0.2">
      <c r="A339" s="107">
        <f>'Záznamy z IK ředitel'!A339</f>
        <v>0</v>
      </c>
      <c r="B339" s="104">
        <f>'Záznamy z IK ředitel'!E339</f>
        <v>0</v>
      </c>
      <c r="C339" s="105" t="b">
        <v>0</v>
      </c>
    </row>
    <row r="340" spans="1:3" ht="15.75" customHeight="1" x14ac:dyDescent="0.2">
      <c r="A340" s="107">
        <f>'Záznamy z IK ředitel'!A340</f>
        <v>0</v>
      </c>
      <c r="B340" s="104">
        <f>'Záznamy z IK ředitel'!E340</f>
        <v>0</v>
      </c>
      <c r="C340" s="105" t="b">
        <v>0</v>
      </c>
    </row>
    <row r="341" spans="1:3" ht="15.75" customHeight="1" x14ac:dyDescent="0.2">
      <c r="A341" s="107">
        <f>'Záznamy z IK ředitel'!A341</f>
        <v>0</v>
      </c>
      <c r="B341" s="104">
        <f>'Záznamy z IK ředitel'!E341</f>
        <v>0</v>
      </c>
      <c r="C341" s="105" t="b">
        <v>0</v>
      </c>
    </row>
    <row r="342" spans="1:3" ht="15.75" customHeight="1" x14ac:dyDescent="0.2">
      <c r="A342" s="107">
        <f>'Záznamy z IK ředitel'!A342</f>
        <v>0</v>
      </c>
      <c r="B342" s="104">
        <f>'Záznamy z IK ředitel'!E342</f>
        <v>0</v>
      </c>
      <c r="C342" s="105" t="b">
        <v>0</v>
      </c>
    </row>
    <row r="343" spans="1:3" ht="15.75" customHeight="1" x14ac:dyDescent="0.2">
      <c r="A343" s="107">
        <f>'Záznamy z IK ředitel'!A343</f>
        <v>0</v>
      </c>
      <c r="B343" s="104">
        <f>'Záznamy z IK ředitel'!E343</f>
        <v>0</v>
      </c>
      <c r="C343" s="105" t="b">
        <v>0</v>
      </c>
    </row>
    <row r="344" spans="1:3" ht="15.75" customHeight="1" x14ac:dyDescent="0.2">
      <c r="A344" s="107">
        <f>'Záznamy z IK ředitel'!A344</f>
        <v>0</v>
      </c>
      <c r="B344" s="104">
        <f>'Záznamy z IK ředitel'!E344</f>
        <v>0</v>
      </c>
      <c r="C344" s="105" t="b">
        <v>0</v>
      </c>
    </row>
    <row r="345" spans="1:3" ht="15.75" customHeight="1" x14ac:dyDescent="0.2">
      <c r="A345" s="107">
        <f>'Záznamy z IK ředitel'!A345</f>
        <v>0</v>
      </c>
      <c r="B345" s="104">
        <f>'Záznamy z IK ředitel'!E345</f>
        <v>0</v>
      </c>
      <c r="C345" s="105" t="b">
        <v>0</v>
      </c>
    </row>
    <row r="346" spans="1:3" ht="15.75" customHeight="1" x14ac:dyDescent="0.2">
      <c r="A346" s="107">
        <f>'Záznamy z IK ředitel'!A346</f>
        <v>0</v>
      </c>
      <c r="B346" s="104">
        <f>'Záznamy z IK ředitel'!E346</f>
        <v>0</v>
      </c>
      <c r="C346" s="105" t="b">
        <v>0</v>
      </c>
    </row>
    <row r="347" spans="1:3" ht="15.75" customHeight="1" x14ac:dyDescent="0.2">
      <c r="A347" s="107">
        <f>'Záznamy z IK ředitel'!A347</f>
        <v>0</v>
      </c>
      <c r="B347" s="104">
        <f>'Záznamy z IK ředitel'!E347</f>
        <v>0</v>
      </c>
      <c r="C347" s="105" t="b">
        <v>0</v>
      </c>
    </row>
    <row r="348" spans="1:3" ht="15.75" customHeight="1" x14ac:dyDescent="0.2">
      <c r="A348" s="107">
        <f>'Záznamy z IK ředitel'!A348</f>
        <v>0</v>
      </c>
      <c r="B348" s="104">
        <f>'Záznamy z IK ředitel'!E348</f>
        <v>0</v>
      </c>
      <c r="C348" s="105" t="b">
        <v>0</v>
      </c>
    </row>
    <row r="349" spans="1:3" ht="15.75" customHeight="1" x14ac:dyDescent="0.2">
      <c r="A349" s="107">
        <f>'Záznamy z IK ředitel'!A349</f>
        <v>0</v>
      </c>
      <c r="B349" s="104">
        <f>'Záznamy z IK ředitel'!E349</f>
        <v>0</v>
      </c>
      <c r="C349" s="105" t="b">
        <v>0</v>
      </c>
    </row>
    <row r="350" spans="1:3" ht="15.75" customHeight="1" x14ac:dyDescent="0.2">
      <c r="A350" s="107">
        <f>'Záznamy z IK ředitel'!A350</f>
        <v>0</v>
      </c>
      <c r="B350" s="104">
        <f>'Záznamy z IK ředitel'!E350</f>
        <v>0</v>
      </c>
      <c r="C350" s="105" t="b">
        <v>0</v>
      </c>
    </row>
    <row r="351" spans="1:3" ht="15.75" customHeight="1" x14ac:dyDescent="0.2">
      <c r="A351" s="107">
        <f>'Záznamy z IK ředitel'!A351</f>
        <v>0</v>
      </c>
      <c r="B351" s="104">
        <f>'Záznamy z IK ředitel'!E351</f>
        <v>0</v>
      </c>
      <c r="C351" s="105" t="b">
        <v>0</v>
      </c>
    </row>
    <row r="352" spans="1:3" ht="15.75" customHeight="1" x14ac:dyDescent="0.2">
      <c r="A352" s="107">
        <f>'Záznamy z IK ředitel'!A352</f>
        <v>0</v>
      </c>
      <c r="B352" s="104">
        <f>'Záznamy z IK ředitel'!E352</f>
        <v>0</v>
      </c>
      <c r="C352" s="105" t="b">
        <v>0</v>
      </c>
    </row>
    <row r="353" spans="1:3" ht="15.75" customHeight="1" x14ac:dyDescent="0.2">
      <c r="A353" s="107">
        <f>'Záznamy z IK ředitel'!A353</f>
        <v>0</v>
      </c>
      <c r="B353" s="104">
        <f>'Záznamy z IK ředitel'!E353</f>
        <v>0</v>
      </c>
      <c r="C353" s="105" t="b">
        <v>0</v>
      </c>
    </row>
    <row r="354" spans="1:3" ht="15.75" customHeight="1" x14ac:dyDescent="0.2">
      <c r="A354" s="107">
        <f>'Záznamy z IK ředitel'!A354</f>
        <v>0</v>
      </c>
      <c r="B354" s="104">
        <f>'Záznamy z IK ředitel'!E354</f>
        <v>0</v>
      </c>
      <c r="C354" s="105" t="b">
        <v>0</v>
      </c>
    </row>
    <row r="355" spans="1:3" ht="15.75" customHeight="1" x14ac:dyDescent="0.2">
      <c r="A355" s="107">
        <f>'Záznamy z IK ředitel'!A355</f>
        <v>0</v>
      </c>
      <c r="B355" s="104">
        <f>'Záznamy z IK ředitel'!E355</f>
        <v>0</v>
      </c>
      <c r="C355" s="105" t="b">
        <v>0</v>
      </c>
    </row>
    <row r="356" spans="1:3" ht="15.75" customHeight="1" x14ac:dyDescent="0.2">
      <c r="A356" s="107">
        <f>'Záznamy z IK ředitel'!A356</f>
        <v>0</v>
      </c>
      <c r="B356" s="104">
        <f>'Záznamy z IK ředitel'!E356</f>
        <v>0</v>
      </c>
      <c r="C356" s="105" t="b">
        <v>0</v>
      </c>
    </row>
    <row r="357" spans="1:3" ht="15.75" customHeight="1" x14ac:dyDescent="0.2">
      <c r="A357" s="107">
        <f>'Záznamy z IK ředitel'!A357</f>
        <v>0</v>
      </c>
      <c r="B357" s="104">
        <f>'Záznamy z IK ředitel'!E357</f>
        <v>0</v>
      </c>
      <c r="C357" s="105" t="b">
        <v>0</v>
      </c>
    </row>
    <row r="358" spans="1:3" ht="15.75" customHeight="1" x14ac:dyDescent="0.2">
      <c r="A358" s="107">
        <f>'Záznamy z IK ředitel'!A358</f>
        <v>0</v>
      </c>
      <c r="B358" s="104">
        <f>'Záznamy z IK ředitel'!E358</f>
        <v>0</v>
      </c>
      <c r="C358" s="105" t="b">
        <v>0</v>
      </c>
    </row>
    <row r="359" spans="1:3" ht="15.75" customHeight="1" x14ac:dyDescent="0.2">
      <c r="A359" s="107">
        <f>'Záznamy z IK ředitel'!A359</f>
        <v>0</v>
      </c>
      <c r="B359" s="104">
        <f>'Záznamy z IK ředitel'!E359</f>
        <v>0</v>
      </c>
      <c r="C359" s="105" t="b">
        <v>0</v>
      </c>
    </row>
    <row r="360" spans="1:3" ht="15.75" customHeight="1" x14ac:dyDescent="0.2">
      <c r="A360" s="107">
        <f>'Záznamy z IK ředitel'!A360</f>
        <v>0</v>
      </c>
      <c r="B360" s="104">
        <f>'Záznamy z IK ředitel'!E360</f>
        <v>0</v>
      </c>
      <c r="C360" s="105" t="b">
        <v>0</v>
      </c>
    </row>
    <row r="361" spans="1:3" ht="15.75" customHeight="1" x14ac:dyDescent="0.2">
      <c r="A361" s="107">
        <f>'Záznamy z IK ředitel'!A361</f>
        <v>0</v>
      </c>
      <c r="B361" s="104">
        <f>'Záznamy z IK ředitel'!E361</f>
        <v>0</v>
      </c>
      <c r="C361" s="105" t="b">
        <v>0</v>
      </c>
    </row>
    <row r="362" spans="1:3" ht="15.75" customHeight="1" x14ac:dyDescent="0.2">
      <c r="A362" s="107">
        <f>'Záznamy z IK ředitel'!A362</f>
        <v>0</v>
      </c>
      <c r="B362" s="104">
        <f>'Záznamy z IK ředitel'!E362</f>
        <v>0</v>
      </c>
      <c r="C362" s="105" t="b">
        <v>0</v>
      </c>
    </row>
    <row r="363" spans="1:3" ht="15.75" customHeight="1" x14ac:dyDescent="0.2">
      <c r="A363" s="107">
        <f>'Záznamy z IK ředitel'!A363</f>
        <v>0</v>
      </c>
      <c r="B363" s="104">
        <f>'Záznamy z IK ředitel'!E363</f>
        <v>0</v>
      </c>
      <c r="C363" s="105" t="b">
        <v>0</v>
      </c>
    </row>
    <row r="364" spans="1:3" ht="15.75" customHeight="1" x14ac:dyDescent="0.2">
      <c r="A364" s="107">
        <f>'Záznamy z IK ředitel'!A364</f>
        <v>0</v>
      </c>
      <c r="B364" s="104">
        <f>'Záznamy z IK ředitel'!E364</f>
        <v>0</v>
      </c>
      <c r="C364" s="105" t="b">
        <v>0</v>
      </c>
    </row>
    <row r="365" spans="1:3" ht="15.75" customHeight="1" x14ac:dyDescent="0.2">
      <c r="A365" s="107">
        <f>'Záznamy z IK ředitel'!A365</f>
        <v>0</v>
      </c>
      <c r="B365" s="104">
        <f>'Záznamy z IK ředitel'!E365</f>
        <v>0</v>
      </c>
      <c r="C365" s="105" t="b">
        <v>0</v>
      </c>
    </row>
    <row r="366" spans="1:3" ht="15.75" customHeight="1" x14ac:dyDescent="0.2">
      <c r="A366" s="107">
        <f>'Záznamy z IK ředitel'!A366</f>
        <v>0</v>
      </c>
      <c r="B366" s="104">
        <f>'Záznamy z IK ředitel'!E366</f>
        <v>0</v>
      </c>
      <c r="C366" s="105" t="b">
        <v>0</v>
      </c>
    </row>
    <row r="367" spans="1:3" ht="15.75" customHeight="1" x14ac:dyDescent="0.2">
      <c r="A367" s="107">
        <f>'Záznamy z IK ředitel'!A367</f>
        <v>0</v>
      </c>
      <c r="B367" s="104">
        <f>'Záznamy z IK ředitel'!E367</f>
        <v>0</v>
      </c>
      <c r="C367" s="105" t="b">
        <v>0</v>
      </c>
    </row>
    <row r="368" spans="1:3" ht="15.75" customHeight="1" x14ac:dyDescent="0.2">
      <c r="A368" s="107">
        <f>'Záznamy z IK ředitel'!A368</f>
        <v>0</v>
      </c>
      <c r="B368" s="104">
        <f>'Záznamy z IK ředitel'!E368</f>
        <v>0</v>
      </c>
      <c r="C368" s="105" t="b">
        <v>0</v>
      </c>
    </row>
    <row r="369" spans="1:3" ht="15.75" customHeight="1" x14ac:dyDescent="0.2">
      <c r="A369" s="107">
        <f>'Záznamy z IK ředitel'!A369</f>
        <v>0</v>
      </c>
      <c r="B369" s="104">
        <f>'Záznamy z IK ředitel'!E369</f>
        <v>0</v>
      </c>
      <c r="C369" s="105" t="b">
        <v>0</v>
      </c>
    </row>
    <row r="370" spans="1:3" ht="15.75" customHeight="1" x14ac:dyDescent="0.2">
      <c r="A370" s="107">
        <f>'Záznamy z IK ředitel'!A370</f>
        <v>0</v>
      </c>
      <c r="B370" s="104">
        <f>'Záznamy z IK ředitel'!E370</f>
        <v>0</v>
      </c>
      <c r="C370" s="105" t="b">
        <v>0</v>
      </c>
    </row>
    <row r="371" spans="1:3" ht="15.75" customHeight="1" x14ac:dyDescent="0.2">
      <c r="A371" s="107">
        <f>'Záznamy z IK ředitel'!A371</f>
        <v>0</v>
      </c>
      <c r="B371" s="104">
        <f>'Záznamy z IK ředitel'!E371</f>
        <v>0</v>
      </c>
      <c r="C371" s="105" t="b">
        <v>0</v>
      </c>
    </row>
    <row r="372" spans="1:3" ht="15.75" customHeight="1" x14ac:dyDescent="0.2">
      <c r="A372" s="107">
        <f>'Záznamy z IK ředitel'!A372</f>
        <v>0</v>
      </c>
      <c r="B372" s="104">
        <f>'Záznamy z IK ředitel'!E372</f>
        <v>0</v>
      </c>
      <c r="C372" s="105" t="b">
        <v>0</v>
      </c>
    </row>
    <row r="373" spans="1:3" ht="15.75" customHeight="1" x14ac:dyDescent="0.2">
      <c r="A373" s="107">
        <f>'Záznamy z IK ředitel'!A373</f>
        <v>0</v>
      </c>
      <c r="B373" s="104">
        <f>'Záznamy z IK ředitel'!E373</f>
        <v>0</v>
      </c>
      <c r="C373" s="105" t="b">
        <v>0</v>
      </c>
    </row>
    <row r="374" spans="1:3" ht="15.75" customHeight="1" x14ac:dyDescent="0.2">
      <c r="A374" s="107">
        <f>'Záznamy z IK ředitel'!A374</f>
        <v>0</v>
      </c>
      <c r="B374" s="104">
        <f>'Záznamy z IK ředitel'!E374</f>
        <v>0</v>
      </c>
      <c r="C374" s="105" t="b">
        <v>0</v>
      </c>
    </row>
    <row r="375" spans="1:3" ht="15.75" customHeight="1" x14ac:dyDescent="0.2">
      <c r="A375" s="107">
        <f>'Záznamy z IK ředitel'!A375</f>
        <v>0</v>
      </c>
      <c r="B375" s="104">
        <f>'Záznamy z IK ředitel'!E375</f>
        <v>0</v>
      </c>
      <c r="C375" s="105" t="b">
        <v>0</v>
      </c>
    </row>
    <row r="376" spans="1:3" ht="15.75" customHeight="1" x14ac:dyDescent="0.2">
      <c r="A376" s="107">
        <f>'Záznamy z IK ředitel'!A376</f>
        <v>0</v>
      </c>
      <c r="B376" s="104">
        <f>'Záznamy z IK ředitel'!E376</f>
        <v>0</v>
      </c>
      <c r="C376" s="105" t="b">
        <v>0</v>
      </c>
    </row>
    <row r="377" spans="1:3" ht="15.75" customHeight="1" x14ac:dyDescent="0.2">
      <c r="A377" s="107">
        <f>'Záznamy z IK ředitel'!A377</f>
        <v>0</v>
      </c>
      <c r="B377" s="104">
        <f>'Záznamy z IK ředitel'!E377</f>
        <v>0</v>
      </c>
      <c r="C377" s="105" t="b">
        <v>0</v>
      </c>
    </row>
    <row r="378" spans="1:3" ht="15.75" customHeight="1" x14ac:dyDescent="0.2">
      <c r="A378" s="107">
        <f>'Záznamy z IK ředitel'!A378</f>
        <v>0</v>
      </c>
      <c r="B378" s="104">
        <f>'Záznamy z IK ředitel'!E378</f>
        <v>0</v>
      </c>
      <c r="C378" s="105" t="b">
        <v>0</v>
      </c>
    </row>
    <row r="379" spans="1:3" ht="15.75" customHeight="1" x14ac:dyDescent="0.2">
      <c r="A379" s="107">
        <f>'Záznamy z IK ředitel'!A379</f>
        <v>0</v>
      </c>
      <c r="B379" s="104">
        <f>'Záznamy z IK ředitel'!E379</f>
        <v>0</v>
      </c>
      <c r="C379" s="105" t="b">
        <v>0</v>
      </c>
    </row>
    <row r="380" spans="1:3" ht="15.75" customHeight="1" x14ac:dyDescent="0.2">
      <c r="A380" s="107">
        <f>'Záznamy z IK ředitel'!A380</f>
        <v>0</v>
      </c>
      <c r="B380" s="104">
        <f>'Záznamy z IK ředitel'!E380</f>
        <v>0</v>
      </c>
      <c r="C380" s="105" t="b">
        <v>0</v>
      </c>
    </row>
    <row r="381" spans="1:3" ht="15.75" customHeight="1" x14ac:dyDescent="0.2">
      <c r="A381" s="107">
        <f>'Záznamy z IK ředitel'!A381</f>
        <v>0</v>
      </c>
      <c r="B381" s="104">
        <f>'Záznamy z IK ředitel'!E381</f>
        <v>0</v>
      </c>
      <c r="C381" s="105" t="b">
        <v>0</v>
      </c>
    </row>
    <row r="382" spans="1:3" ht="15.75" customHeight="1" x14ac:dyDescent="0.2">
      <c r="A382" s="107">
        <f>'Záznamy z IK ředitel'!A382</f>
        <v>0</v>
      </c>
      <c r="B382" s="104">
        <f>'Záznamy z IK ředitel'!E382</f>
        <v>0</v>
      </c>
      <c r="C382" s="105" t="b">
        <v>0</v>
      </c>
    </row>
    <row r="383" spans="1:3" ht="15.75" customHeight="1" x14ac:dyDescent="0.2">
      <c r="A383" s="107">
        <f>'Záznamy z IK ředitel'!A383</f>
        <v>0</v>
      </c>
      <c r="B383" s="104">
        <f>'Záznamy z IK ředitel'!E383</f>
        <v>0</v>
      </c>
      <c r="C383" s="105" t="b">
        <v>0</v>
      </c>
    </row>
    <row r="384" spans="1:3" ht="15.75" customHeight="1" x14ac:dyDescent="0.2">
      <c r="A384" s="107">
        <f>'Záznamy z IK ředitel'!A384</f>
        <v>0</v>
      </c>
      <c r="B384" s="104">
        <f>'Záznamy z IK ředitel'!E384</f>
        <v>0</v>
      </c>
      <c r="C384" s="105" t="b">
        <v>0</v>
      </c>
    </row>
    <row r="385" spans="1:3" ht="15.75" customHeight="1" x14ac:dyDescent="0.2">
      <c r="A385" s="107">
        <f>'Záznamy z IK ředitel'!A385</f>
        <v>0</v>
      </c>
      <c r="B385" s="104">
        <f>'Záznamy z IK ředitel'!E385</f>
        <v>0</v>
      </c>
      <c r="C385" s="105" t="b">
        <v>0</v>
      </c>
    </row>
    <row r="386" spans="1:3" ht="15.75" customHeight="1" x14ac:dyDescent="0.2">
      <c r="A386" s="107">
        <f>'Záznamy z IK ředitel'!A386</f>
        <v>0</v>
      </c>
      <c r="B386" s="104">
        <f>'Záznamy z IK ředitel'!E386</f>
        <v>0</v>
      </c>
      <c r="C386" s="105" t="b">
        <v>0</v>
      </c>
    </row>
    <row r="387" spans="1:3" ht="15.75" customHeight="1" x14ac:dyDescent="0.2">
      <c r="A387" s="107">
        <f>'Záznamy z IK ředitel'!A387</f>
        <v>0</v>
      </c>
      <c r="B387" s="104">
        <f>'Záznamy z IK ředitel'!E387</f>
        <v>0</v>
      </c>
      <c r="C387" s="105" t="b">
        <v>0</v>
      </c>
    </row>
    <row r="388" spans="1:3" ht="15.75" customHeight="1" x14ac:dyDescent="0.2">
      <c r="A388" s="107">
        <f>'Záznamy z IK ředitel'!A388</f>
        <v>0</v>
      </c>
      <c r="B388" s="104">
        <f>'Záznamy z IK ředitel'!E388</f>
        <v>0</v>
      </c>
      <c r="C388" s="105" t="b">
        <v>0</v>
      </c>
    </row>
    <row r="389" spans="1:3" ht="15.75" customHeight="1" x14ac:dyDescent="0.2">
      <c r="A389" s="107">
        <f>'Záznamy z IK ředitel'!A389</f>
        <v>0</v>
      </c>
      <c r="B389" s="104">
        <f>'Záznamy z IK ředitel'!E389</f>
        <v>0</v>
      </c>
      <c r="C389" s="105" t="b">
        <v>0</v>
      </c>
    </row>
    <row r="390" spans="1:3" ht="15.75" customHeight="1" x14ac:dyDescent="0.2">
      <c r="A390" s="107">
        <f>'Záznamy z IK ředitel'!A390</f>
        <v>0</v>
      </c>
      <c r="B390" s="104">
        <f>'Záznamy z IK ředitel'!E390</f>
        <v>0</v>
      </c>
      <c r="C390" s="105" t="b">
        <v>0</v>
      </c>
    </row>
    <row r="391" spans="1:3" ht="15.75" customHeight="1" x14ac:dyDescent="0.2">
      <c r="A391" s="107">
        <f>'Záznamy z IK ředitel'!A391</f>
        <v>0</v>
      </c>
      <c r="B391" s="104">
        <f>'Záznamy z IK ředitel'!E391</f>
        <v>0</v>
      </c>
      <c r="C391" s="105" t="b">
        <v>0</v>
      </c>
    </row>
    <row r="392" spans="1:3" ht="15.75" customHeight="1" x14ac:dyDescent="0.2">
      <c r="A392" s="107">
        <f>'Záznamy z IK ředitel'!A392</f>
        <v>0</v>
      </c>
      <c r="B392" s="104">
        <f>'Záznamy z IK ředitel'!E392</f>
        <v>0</v>
      </c>
      <c r="C392" s="105" t="b">
        <v>0</v>
      </c>
    </row>
    <row r="393" spans="1:3" ht="15.75" customHeight="1" x14ac:dyDescent="0.2">
      <c r="A393" s="107">
        <f>'Záznamy z IK ředitel'!A393</f>
        <v>0</v>
      </c>
      <c r="B393" s="104">
        <f>'Záznamy z IK ředitel'!E393</f>
        <v>0</v>
      </c>
      <c r="C393" s="105" t="b">
        <v>0</v>
      </c>
    </row>
    <row r="394" spans="1:3" ht="15.75" customHeight="1" x14ac:dyDescent="0.2">
      <c r="A394" s="107">
        <f>'Záznamy z IK ředitel'!A394</f>
        <v>0</v>
      </c>
      <c r="B394" s="104">
        <f>'Záznamy z IK ředitel'!E394</f>
        <v>0</v>
      </c>
      <c r="C394" s="105" t="b">
        <v>0</v>
      </c>
    </row>
    <row r="395" spans="1:3" ht="15.75" customHeight="1" x14ac:dyDescent="0.2">
      <c r="A395" s="107">
        <f>'Záznamy z IK ředitel'!A395</f>
        <v>0</v>
      </c>
      <c r="B395" s="104">
        <f>'Záznamy z IK ředitel'!E395</f>
        <v>0</v>
      </c>
      <c r="C395" s="105" t="b">
        <v>0</v>
      </c>
    </row>
    <row r="396" spans="1:3" ht="15.75" customHeight="1" x14ac:dyDescent="0.2">
      <c r="A396" s="107">
        <f>'Záznamy z IK ředitel'!A396</f>
        <v>0</v>
      </c>
      <c r="B396" s="104">
        <f>'Záznamy z IK ředitel'!E396</f>
        <v>0</v>
      </c>
      <c r="C396" s="105" t="b">
        <v>0</v>
      </c>
    </row>
    <row r="397" spans="1:3" ht="15.75" customHeight="1" x14ac:dyDescent="0.2">
      <c r="A397" s="107">
        <f>'Záznamy z IK ředitel'!A397</f>
        <v>0</v>
      </c>
      <c r="B397" s="104">
        <f>'Záznamy z IK ředitel'!E397</f>
        <v>0</v>
      </c>
      <c r="C397" s="105" t="b">
        <v>0</v>
      </c>
    </row>
    <row r="398" spans="1:3" ht="15.75" customHeight="1" x14ac:dyDescent="0.2">
      <c r="A398" s="107">
        <f>'Záznamy z IK ředitel'!A398</f>
        <v>0</v>
      </c>
      <c r="B398" s="104">
        <f>'Záznamy z IK ředitel'!E398</f>
        <v>0</v>
      </c>
      <c r="C398" s="105" t="b">
        <v>0</v>
      </c>
    </row>
    <row r="399" spans="1:3" ht="15.75" customHeight="1" x14ac:dyDescent="0.2">
      <c r="A399" s="107">
        <f>'Záznamy z IK ředitel'!A399</f>
        <v>0</v>
      </c>
      <c r="B399" s="104">
        <f>'Záznamy z IK ředitel'!E399</f>
        <v>0</v>
      </c>
      <c r="C399" s="105" t="b">
        <v>0</v>
      </c>
    </row>
    <row r="400" spans="1:3" ht="15.75" customHeight="1" x14ac:dyDescent="0.2">
      <c r="A400" s="107">
        <f>'Záznamy z IK ředitel'!A400</f>
        <v>0</v>
      </c>
      <c r="B400" s="104">
        <f>'Záznamy z IK ředitel'!E400</f>
        <v>0</v>
      </c>
      <c r="C400" s="105" t="b">
        <v>0</v>
      </c>
    </row>
    <row r="401" spans="1:3" ht="15.75" customHeight="1" x14ac:dyDescent="0.2">
      <c r="A401" s="107">
        <f>'Záznamy z IK ředitel'!A401</f>
        <v>0</v>
      </c>
      <c r="B401" s="104">
        <f>'Záznamy z IK ředitel'!E401</f>
        <v>0</v>
      </c>
      <c r="C401" s="105" t="b">
        <v>0</v>
      </c>
    </row>
    <row r="402" spans="1:3" ht="15.75" customHeight="1" x14ac:dyDescent="0.2">
      <c r="A402" s="107">
        <f>'Záznamy z IK ředitel'!A402</f>
        <v>0</v>
      </c>
      <c r="B402" s="104">
        <f>'Záznamy z IK ředitel'!E402</f>
        <v>0</v>
      </c>
      <c r="C402" s="105" t="b">
        <v>0</v>
      </c>
    </row>
    <row r="403" spans="1:3" ht="15.75" customHeight="1" x14ac:dyDescent="0.2">
      <c r="A403" s="107">
        <f>'Záznamy z IK ředitel'!A403</f>
        <v>0</v>
      </c>
      <c r="B403" s="104">
        <f>'Záznamy z IK ředitel'!E403</f>
        <v>0</v>
      </c>
      <c r="C403" s="105" t="b">
        <v>0</v>
      </c>
    </row>
    <row r="404" spans="1:3" ht="15.75" customHeight="1" x14ac:dyDescent="0.2">
      <c r="A404" s="107">
        <f>'Záznamy z IK ředitel'!A404</f>
        <v>0</v>
      </c>
      <c r="B404" s="104">
        <f>'Záznamy z IK ředitel'!E404</f>
        <v>0</v>
      </c>
      <c r="C404" s="105" t="b">
        <v>0</v>
      </c>
    </row>
    <row r="405" spans="1:3" ht="15.75" customHeight="1" x14ac:dyDescent="0.2">
      <c r="A405" s="107">
        <f>'Záznamy z IK ředitel'!A405</f>
        <v>0</v>
      </c>
      <c r="B405" s="104">
        <f>'Záznamy z IK ředitel'!E405</f>
        <v>0</v>
      </c>
      <c r="C405" s="105" t="b">
        <v>0</v>
      </c>
    </row>
    <row r="406" spans="1:3" ht="15.75" customHeight="1" x14ac:dyDescent="0.2">
      <c r="A406" s="107">
        <f>'Záznamy z IK ředitel'!A406</f>
        <v>0</v>
      </c>
      <c r="B406" s="104">
        <f>'Záznamy z IK ředitel'!E406</f>
        <v>0</v>
      </c>
      <c r="C406" s="105" t="b">
        <v>0</v>
      </c>
    </row>
    <row r="407" spans="1:3" ht="15.75" customHeight="1" x14ac:dyDescent="0.2">
      <c r="A407" s="107">
        <f>'Záznamy z IK ředitel'!A407</f>
        <v>0</v>
      </c>
      <c r="B407" s="104">
        <f>'Záznamy z IK ředitel'!E407</f>
        <v>0</v>
      </c>
      <c r="C407" s="105" t="b">
        <v>0</v>
      </c>
    </row>
    <row r="408" spans="1:3" ht="15.75" customHeight="1" x14ac:dyDescent="0.2">
      <c r="A408" s="107">
        <f>'Záznamy z IK ředitel'!A408</f>
        <v>0</v>
      </c>
      <c r="B408" s="104">
        <f>'Záznamy z IK ředitel'!E408</f>
        <v>0</v>
      </c>
      <c r="C408" s="105" t="b">
        <v>0</v>
      </c>
    </row>
    <row r="409" spans="1:3" ht="15.75" customHeight="1" x14ac:dyDescent="0.2">
      <c r="A409" s="107">
        <f>'Záznamy z IK ředitel'!A409</f>
        <v>0</v>
      </c>
      <c r="B409" s="104">
        <f>'Záznamy z IK ředitel'!E409</f>
        <v>0</v>
      </c>
      <c r="C409" s="105" t="b">
        <v>0</v>
      </c>
    </row>
    <row r="410" spans="1:3" ht="15.75" customHeight="1" x14ac:dyDescent="0.2">
      <c r="A410" s="107">
        <f>'Záznamy z IK ředitel'!A410</f>
        <v>0</v>
      </c>
      <c r="B410" s="104">
        <f>'Záznamy z IK ředitel'!E410</f>
        <v>0</v>
      </c>
      <c r="C410" s="105" t="b">
        <v>0</v>
      </c>
    </row>
    <row r="411" spans="1:3" ht="15.75" customHeight="1" x14ac:dyDescent="0.2">
      <c r="A411" s="107">
        <f>'Záznamy z IK ředitel'!A411</f>
        <v>0</v>
      </c>
      <c r="B411" s="104">
        <f>'Záznamy z IK ředitel'!E411</f>
        <v>0</v>
      </c>
      <c r="C411" s="105" t="b">
        <v>0</v>
      </c>
    </row>
    <row r="412" spans="1:3" ht="15.75" customHeight="1" x14ac:dyDescent="0.2">
      <c r="A412" s="107">
        <f>'Záznamy z IK ředitel'!A412</f>
        <v>0</v>
      </c>
      <c r="B412" s="104">
        <f>'Záznamy z IK ředitel'!E412</f>
        <v>0</v>
      </c>
      <c r="C412" s="105" t="b">
        <v>0</v>
      </c>
    </row>
    <row r="413" spans="1:3" ht="15.75" customHeight="1" x14ac:dyDescent="0.2">
      <c r="A413" s="107">
        <f>'Záznamy z IK ředitel'!A413</f>
        <v>0</v>
      </c>
      <c r="B413" s="104">
        <f>'Záznamy z IK ředitel'!E413</f>
        <v>0</v>
      </c>
      <c r="C413" s="105" t="b">
        <v>0</v>
      </c>
    </row>
    <row r="414" spans="1:3" ht="15.75" customHeight="1" x14ac:dyDescent="0.2">
      <c r="A414" s="107">
        <f>'Záznamy z IK ředitel'!A414</f>
        <v>0</v>
      </c>
      <c r="B414" s="104">
        <f>'Záznamy z IK ředitel'!E414</f>
        <v>0</v>
      </c>
      <c r="C414" s="105" t="b">
        <v>0</v>
      </c>
    </row>
    <row r="415" spans="1:3" ht="15.75" customHeight="1" x14ac:dyDescent="0.2">
      <c r="A415" s="107">
        <f>'Záznamy z IK ředitel'!A415</f>
        <v>0</v>
      </c>
      <c r="B415" s="104">
        <f>'Záznamy z IK ředitel'!E415</f>
        <v>0</v>
      </c>
      <c r="C415" s="105" t="b">
        <v>0</v>
      </c>
    </row>
    <row r="416" spans="1:3" ht="15.75" customHeight="1" x14ac:dyDescent="0.2">
      <c r="A416" s="107">
        <f>'Záznamy z IK ředitel'!A416</f>
        <v>0</v>
      </c>
      <c r="B416" s="104">
        <f>'Záznamy z IK ředitel'!E416</f>
        <v>0</v>
      </c>
      <c r="C416" s="105" t="b">
        <v>0</v>
      </c>
    </row>
    <row r="417" spans="1:3" ht="15.75" customHeight="1" x14ac:dyDescent="0.2">
      <c r="A417" s="107">
        <f>'Záznamy z IK ředitel'!A417</f>
        <v>0</v>
      </c>
      <c r="B417" s="104">
        <f>'Záznamy z IK ředitel'!E417</f>
        <v>0</v>
      </c>
      <c r="C417" s="105" t="b">
        <v>0</v>
      </c>
    </row>
    <row r="418" spans="1:3" ht="15.75" customHeight="1" x14ac:dyDescent="0.2">
      <c r="A418" s="107">
        <f>'Záznamy z IK ředitel'!A418</f>
        <v>0</v>
      </c>
      <c r="B418" s="104">
        <f>'Záznamy z IK ředitel'!E418</f>
        <v>0</v>
      </c>
      <c r="C418" s="105" t="b">
        <v>0</v>
      </c>
    </row>
    <row r="419" spans="1:3" ht="15.75" customHeight="1" x14ac:dyDescent="0.2">
      <c r="A419" s="107">
        <f>'Záznamy z IK ředitel'!A419</f>
        <v>0</v>
      </c>
      <c r="B419" s="104">
        <f>'Záznamy z IK ředitel'!E419</f>
        <v>0</v>
      </c>
      <c r="C419" s="105" t="b">
        <v>0</v>
      </c>
    </row>
    <row r="420" spans="1:3" ht="15.75" customHeight="1" x14ac:dyDescent="0.2">
      <c r="A420" s="107">
        <f>'Záznamy z IK ředitel'!A420</f>
        <v>0</v>
      </c>
      <c r="B420" s="104">
        <f>'Záznamy z IK ředitel'!E420</f>
        <v>0</v>
      </c>
      <c r="C420" s="105" t="b">
        <v>0</v>
      </c>
    </row>
    <row r="421" spans="1:3" ht="15.75" customHeight="1" x14ac:dyDescent="0.2">
      <c r="A421" s="107">
        <f>'Záznamy z IK ředitel'!A421</f>
        <v>0</v>
      </c>
      <c r="B421" s="104">
        <f>'Záznamy z IK ředitel'!E421</f>
        <v>0</v>
      </c>
      <c r="C421" s="105" t="b">
        <v>0</v>
      </c>
    </row>
    <row r="422" spans="1:3" ht="15.75" customHeight="1" x14ac:dyDescent="0.2">
      <c r="A422" s="107">
        <f>'Záznamy z IK ředitel'!A422</f>
        <v>0</v>
      </c>
      <c r="B422" s="104">
        <f>'Záznamy z IK ředitel'!E422</f>
        <v>0</v>
      </c>
      <c r="C422" s="105" t="b">
        <v>0</v>
      </c>
    </row>
    <row r="423" spans="1:3" ht="15.75" customHeight="1" x14ac:dyDescent="0.2">
      <c r="A423" s="107">
        <f>'Záznamy z IK ředitel'!A423</f>
        <v>0</v>
      </c>
      <c r="B423" s="104">
        <f>'Záznamy z IK ředitel'!E423</f>
        <v>0</v>
      </c>
      <c r="C423" s="105" t="b">
        <v>0</v>
      </c>
    </row>
    <row r="424" spans="1:3" ht="15.75" customHeight="1" x14ac:dyDescent="0.2">
      <c r="A424" s="107">
        <f>'Záznamy z IK ředitel'!A424</f>
        <v>0</v>
      </c>
      <c r="B424" s="104">
        <f>'Záznamy z IK ředitel'!E424</f>
        <v>0</v>
      </c>
      <c r="C424" s="105" t="b">
        <v>0</v>
      </c>
    </row>
    <row r="425" spans="1:3" ht="15.75" customHeight="1" x14ac:dyDescent="0.2">
      <c r="A425" s="107">
        <f>'Záznamy z IK ředitel'!A425</f>
        <v>0</v>
      </c>
      <c r="B425" s="104">
        <f>'Záznamy z IK ředitel'!E425</f>
        <v>0</v>
      </c>
      <c r="C425" s="105" t="b">
        <v>0</v>
      </c>
    </row>
    <row r="426" spans="1:3" ht="15.75" customHeight="1" x14ac:dyDescent="0.2">
      <c r="A426" s="107">
        <f>'Záznamy z IK ředitel'!A426</f>
        <v>0</v>
      </c>
      <c r="B426" s="104">
        <f>'Záznamy z IK ředitel'!E426</f>
        <v>0</v>
      </c>
      <c r="C426" s="105" t="b">
        <v>0</v>
      </c>
    </row>
    <row r="427" spans="1:3" ht="15.75" customHeight="1" x14ac:dyDescent="0.2">
      <c r="A427" s="107">
        <f>'Záznamy z IK ředitel'!A427</f>
        <v>0</v>
      </c>
      <c r="B427" s="104">
        <f>'Záznamy z IK ředitel'!E427</f>
        <v>0</v>
      </c>
      <c r="C427" s="105" t="b">
        <v>0</v>
      </c>
    </row>
    <row r="428" spans="1:3" ht="15.75" customHeight="1" x14ac:dyDescent="0.2">
      <c r="A428" s="107">
        <f>'Záznamy z IK ředitel'!A428</f>
        <v>0</v>
      </c>
      <c r="B428" s="104">
        <f>'Záznamy z IK ředitel'!E428</f>
        <v>0</v>
      </c>
      <c r="C428" s="105" t="b">
        <v>0</v>
      </c>
    </row>
    <row r="429" spans="1:3" ht="15.75" customHeight="1" x14ac:dyDescent="0.2">
      <c r="A429" s="107">
        <f>'Záznamy z IK ředitel'!A429</f>
        <v>0</v>
      </c>
      <c r="B429" s="104">
        <f>'Záznamy z IK ředitel'!E429</f>
        <v>0</v>
      </c>
      <c r="C429" s="105" t="b">
        <v>0</v>
      </c>
    </row>
    <row r="430" spans="1:3" ht="15.75" customHeight="1" x14ac:dyDescent="0.2">
      <c r="A430" s="107">
        <f>'Záznamy z IK ředitel'!A430</f>
        <v>0</v>
      </c>
      <c r="B430" s="104">
        <f>'Záznamy z IK ředitel'!E430</f>
        <v>0</v>
      </c>
      <c r="C430" s="105" t="b">
        <v>0</v>
      </c>
    </row>
    <row r="431" spans="1:3" ht="15.75" customHeight="1" x14ac:dyDescent="0.2">
      <c r="A431" s="107">
        <f>'Záznamy z IK ředitel'!A431</f>
        <v>0</v>
      </c>
      <c r="B431" s="104">
        <f>'Záznamy z IK ředitel'!E431</f>
        <v>0</v>
      </c>
      <c r="C431" s="105" t="b">
        <v>0</v>
      </c>
    </row>
    <row r="432" spans="1:3" ht="15.75" customHeight="1" x14ac:dyDescent="0.2">
      <c r="A432" s="107">
        <f>'Záznamy z IK ředitel'!A432</f>
        <v>0</v>
      </c>
      <c r="B432" s="104">
        <f>'Záznamy z IK ředitel'!E432</f>
        <v>0</v>
      </c>
      <c r="C432" s="105" t="b">
        <v>0</v>
      </c>
    </row>
    <row r="433" spans="1:3" ht="15.75" customHeight="1" x14ac:dyDescent="0.2">
      <c r="A433" s="107">
        <f>'Záznamy z IK ředitel'!A433</f>
        <v>0</v>
      </c>
      <c r="B433" s="104">
        <f>'Záznamy z IK ředitel'!E433</f>
        <v>0</v>
      </c>
      <c r="C433" s="105" t="b">
        <v>0</v>
      </c>
    </row>
    <row r="434" spans="1:3" ht="15.75" customHeight="1" x14ac:dyDescent="0.2">
      <c r="A434" s="107">
        <f>'Záznamy z IK ředitel'!A434</f>
        <v>0</v>
      </c>
      <c r="B434" s="104">
        <f>'Záznamy z IK ředitel'!E434</f>
        <v>0</v>
      </c>
      <c r="C434" s="105" t="b">
        <v>0</v>
      </c>
    </row>
    <row r="435" spans="1:3" ht="15.75" customHeight="1" x14ac:dyDescent="0.2">
      <c r="A435" s="107">
        <f>'Záznamy z IK ředitel'!A435</f>
        <v>0</v>
      </c>
      <c r="B435" s="104">
        <f>'Záznamy z IK ředitel'!E435</f>
        <v>0</v>
      </c>
      <c r="C435" s="105" t="b">
        <v>0</v>
      </c>
    </row>
    <row r="436" spans="1:3" ht="15.75" customHeight="1" x14ac:dyDescent="0.2">
      <c r="A436" s="107">
        <f>'Záznamy z IK ředitel'!A436</f>
        <v>0</v>
      </c>
      <c r="B436" s="104">
        <f>'Záznamy z IK ředitel'!E436</f>
        <v>0</v>
      </c>
      <c r="C436" s="105" t="b">
        <v>0</v>
      </c>
    </row>
    <row r="437" spans="1:3" ht="15.75" customHeight="1" x14ac:dyDescent="0.2">
      <c r="A437" s="107">
        <f>'Záznamy z IK ředitel'!A437</f>
        <v>0</v>
      </c>
      <c r="B437" s="104">
        <f>'Záznamy z IK ředitel'!E437</f>
        <v>0</v>
      </c>
      <c r="C437" s="105" t="b">
        <v>0</v>
      </c>
    </row>
    <row r="438" spans="1:3" ht="15.75" customHeight="1" x14ac:dyDescent="0.2">
      <c r="A438" s="107">
        <f>'Záznamy z IK ředitel'!A438</f>
        <v>0</v>
      </c>
      <c r="B438" s="104">
        <f>'Záznamy z IK ředitel'!E438</f>
        <v>0</v>
      </c>
      <c r="C438" s="105" t="b">
        <v>0</v>
      </c>
    </row>
    <row r="439" spans="1:3" ht="15.75" customHeight="1" x14ac:dyDescent="0.2">
      <c r="A439" s="107">
        <f>'Záznamy z IK ředitel'!A439</f>
        <v>0</v>
      </c>
      <c r="B439" s="104">
        <f>'Záznamy z IK ředitel'!E439</f>
        <v>0</v>
      </c>
      <c r="C439" s="105" t="b">
        <v>0</v>
      </c>
    </row>
    <row r="440" spans="1:3" ht="15.75" customHeight="1" x14ac:dyDescent="0.2">
      <c r="A440" s="107">
        <f>'Záznamy z IK ředitel'!A440</f>
        <v>0</v>
      </c>
      <c r="B440" s="104">
        <f>'Záznamy z IK ředitel'!E440</f>
        <v>0</v>
      </c>
      <c r="C440" s="105" t="b">
        <v>0</v>
      </c>
    </row>
    <row r="441" spans="1:3" ht="15.75" customHeight="1" x14ac:dyDescent="0.2">
      <c r="A441" s="107">
        <f>'Záznamy z IK ředitel'!A441</f>
        <v>0</v>
      </c>
      <c r="B441" s="104">
        <f>'Záznamy z IK ředitel'!E441</f>
        <v>0</v>
      </c>
      <c r="C441" s="105" t="b">
        <v>0</v>
      </c>
    </row>
    <row r="442" spans="1:3" ht="15.75" customHeight="1" x14ac:dyDescent="0.2">
      <c r="A442" s="107">
        <f>'Záznamy z IK ředitel'!A442</f>
        <v>0</v>
      </c>
      <c r="B442" s="104">
        <f>'Záznamy z IK ředitel'!E442</f>
        <v>0</v>
      </c>
      <c r="C442" s="105" t="b">
        <v>0</v>
      </c>
    </row>
    <row r="443" spans="1:3" ht="15.75" customHeight="1" x14ac:dyDescent="0.2">
      <c r="A443" s="107">
        <f>'Záznamy z IK ředitel'!A443</f>
        <v>0</v>
      </c>
      <c r="B443" s="104">
        <f>'Záznamy z IK ředitel'!E443</f>
        <v>0</v>
      </c>
      <c r="C443" s="105" t="b">
        <v>0</v>
      </c>
    </row>
    <row r="444" spans="1:3" ht="15.75" customHeight="1" x14ac:dyDescent="0.2">
      <c r="A444" s="107">
        <f>'Záznamy z IK ředitel'!A444</f>
        <v>0</v>
      </c>
      <c r="B444" s="104">
        <f>'Záznamy z IK ředitel'!E444</f>
        <v>0</v>
      </c>
      <c r="C444" s="105" t="b">
        <v>0</v>
      </c>
    </row>
    <row r="445" spans="1:3" ht="15.75" customHeight="1" x14ac:dyDescent="0.2">
      <c r="A445" s="107">
        <f>'Záznamy z IK ředitel'!A445</f>
        <v>0</v>
      </c>
      <c r="B445" s="104">
        <f>'Záznamy z IK ředitel'!E445</f>
        <v>0</v>
      </c>
      <c r="C445" s="105" t="b">
        <v>0</v>
      </c>
    </row>
    <row r="446" spans="1:3" ht="15.75" customHeight="1" x14ac:dyDescent="0.2">
      <c r="A446" s="107">
        <f>'Záznamy z IK ředitel'!A446</f>
        <v>0</v>
      </c>
      <c r="B446" s="104">
        <f>'Záznamy z IK ředitel'!E446</f>
        <v>0</v>
      </c>
      <c r="C446" s="105" t="b">
        <v>0</v>
      </c>
    </row>
    <row r="447" spans="1:3" ht="15.75" customHeight="1" x14ac:dyDescent="0.2">
      <c r="A447" s="107">
        <f>'Záznamy z IK ředitel'!A447</f>
        <v>0</v>
      </c>
      <c r="B447" s="104">
        <f>'Záznamy z IK ředitel'!E447</f>
        <v>0</v>
      </c>
      <c r="C447" s="105" t="b">
        <v>0</v>
      </c>
    </row>
    <row r="448" spans="1:3" ht="15.75" customHeight="1" x14ac:dyDescent="0.2">
      <c r="A448" s="107">
        <f>'Záznamy z IK ředitel'!A448</f>
        <v>0</v>
      </c>
      <c r="B448" s="104">
        <f>'Záznamy z IK ředitel'!E448</f>
        <v>0</v>
      </c>
      <c r="C448" s="105" t="b">
        <v>0</v>
      </c>
    </row>
    <row r="449" spans="1:3" ht="15.75" customHeight="1" x14ac:dyDescent="0.2">
      <c r="A449" s="107">
        <f>'Záznamy z IK ředitel'!A449</f>
        <v>0</v>
      </c>
      <c r="B449" s="104">
        <f>'Záznamy z IK ředitel'!E449</f>
        <v>0</v>
      </c>
      <c r="C449" s="105" t="b">
        <v>0</v>
      </c>
    </row>
    <row r="450" spans="1:3" ht="15.75" customHeight="1" x14ac:dyDescent="0.2">
      <c r="A450" s="107">
        <f>'Záznamy z IK ředitel'!A450</f>
        <v>0</v>
      </c>
      <c r="B450" s="104">
        <f>'Záznamy z IK ředitel'!E450</f>
        <v>0</v>
      </c>
      <c r="C450" s="105" t="b">
        <v>0</v>
      </c>
    </row>
    <row r="451" spans="1:3" ht="15.75" customHeight="1" x14ac:dyDescent="0.2">
      <c r="A451" s="107">
        <f>'Záznamy z IK ředitel'!A451</f>
        <v>0</v>
      </c>
      <c r="B451" s="104">
        <f>'Záznamy z IK ředitel'!E451</f>
        <v>0</v>
      </c>
      <c r="C451" s="105" t="b">
        <v>0</v>
      </c>
    </row>
    <row r="452" spans="1:3" ht="15.75" customHeight="1" x14ac:dyDescent="0.2">
      <c r="A452" s="107">
        <f>'Záznamy z IK ředitel'!A452</f>
        <v>0</v>
      </c>
      <c r="B452" s="104">
        <f>'Záznamy z IK ředitel'!E452</f>
        <v>0</v>
      </c>
      <c r="C452" s="105" t="b">
        <v>0</v>
      </c>
    </row>
    <row r="453" spans="1:3" ht="15.75" customHeight="1" x14ac:dyDescent="0.2">
      <c r="A453" s="107">
        <f>'Záznamy z IK ředitel'!A453</f>
        <v>0</v>
      </c>
      <c r="B453" s="104">
        <f>'Záznamy z IK ředitel'!E453</f>
        <v>0</v>
      </c>
      <c r="C453" s="105" t="b">
        <v>0</v>
      </c>
    </row>
    <row r="454" spans="1:3" ht="15.75" customHeight="1" x14ac:dyDescent="0.2">
      <c r="A454" s="107">
        <f>'Záznamy z IK ředitel'!A454</f>
        <v>0</v>
      </c>
      <c r="B454" s="104">
        <f>'Záznamy z IK ředitel'!E454</f>
        <v>0</v>
      </c>
      <c r="C454" s="105" t="b">
        <v>0</v>
      </c>
    </row>
    <row r="455" spans="1:3" ht="15.75" customHeight="1" x14ac:dyDescent="0.2">
      <c r="A455" s="107">
        <f>'Záznamy z IK ředitel'!A455</f>
        <v>0</v>
      </c>
      <c r="B455" s="104">
        <f>'Záznamy z IK ředitel'!E455</f>
        <v>0</v>
      </c>
      <c r="C455" s="105" t="b">
        <v>0</v>
      </c>
    </row>
    <row r="456" spans="1:3" ht="15.75" customHeight="1" x14ac:dyDescent="0.2">
      <c r="A456" s="107">
        <f>'Záznamy z IK ředitel'!A456</f>
        <v>0</v>
      </c>
      <c r="B456" s="104">
        <f>'Záznamy z IK ředitel'!E456</f>
        <v>0</v>
      </c>
      <c r="C456" s="105" t="b">
        <v>0</v>
      </c>
    </row>
    <row r="457" spans="1:3" ht="15.75" customHeight="1" x14ac:dyDescent="0.2">
      <c r="A457" s="107">
        <f>'Záznamy z IK ředitel'!A457</f>
        <v>0</v>
      </c>
      <c r="B457" s="104">
        <f>'Záznamy z IK ředitel'!E457</f>
        <v>0</v>
      </c>
      <c r="C457" s="105" t="b">
        <v>0</v>
      </c>
    </row>
    <row r="458" spans="1:3" ht="15.75" customHeight="1" x14ac:dyDescent="0.2">
      <c r="A458" s="107">
        <f>'Záznamy z IK ředitel'!A458</f>
        <v>0</v>
      </c>
      <c r="B458" s="104">
        <f>'Záznamy z IK ředitel'!E458</f>
        <v>0</v>
      </c>
      <c r="C458" s="105" t="b">
        <v>0</v>
      </c>
    </row>
    <row r="459" spans="1:3" ht="15.75" customHeight="1" x14ac:dyDescent="0.2">
      <c r="A459" s="107">
        <f>'Záznamy z IK ředitel'!A459</f>
        <v>0</v>
      </c>
      <c r="B459" s="104">
        <f>'Záznamy z IK ředitel'!E459</f>
        <v>0</v>
      </c>
      <c r="C459" s="105" t="b">
        <v>0</v>
      </c>
    </row>
    <row r="460" spans="1:3" ht="15.75" customHeight="1" x14ac:dyDescent="0.2">
      <c r="A460" s="107">
        <f>'Záznamy z IK ředitel'!A460</f>
        <v>0</v>
      </c>
      <c r="B460" s="104">
        <f>'Záznamy z IK ředitel'!E460</f>
        <v>0</v>
      </c>
      <c r="C460" s="105" t="b">
        <v>0</v>
      </c>
    </row>
    <row r="461" spans="1:3" ht="15.75" customHeight="1" x14ac:dyDescent="0.2">
      <c r="A461" s="107">
        <f>'Záznamy z IK ředitel'!A461</f>
        <v>0</v>
      </c>
      <c r="B461" s="104">
        <f>'Záznamy z IK ředitel'!E461</f>
        <v>0</v>
      </c>
      <c r="C461" s="105" t="b">
        <v>0</v>
      </c>
    </row>
    <row r="462" spans="1:3" ht="15.75" customHeight="1" x14ac:dyDescent="0.2">
      <c r="A462" s="107">
        <f>'Záznamy z IK ředitel'!A462</f>
        <v>0</v>
      </c>
      <c r="B462" s="104">
        <f>'Záznamy z IK ředitel'!E462</f>
        <v>0</v>
      </c>
      <c r="C462" s="105" t="b">
        <v>0</v>
      </c>
    </row>
    <row r="463" spans="1:3" ht="15.75" customHeight="1" x14ac:dyDescent="0.2">
      <c r="A463" s="107">
        <f>'Záznamy z IK ředitel'!A463</f>
        <v>0</v>
      </c>
      <c r="B463" s="104">
        <f>'Záznamy z IK ředitel'!E463</f>
        <v>0</v>
      </c>
      <c r="C463" s="105" t="b">
        <v>0</v>
      </c>
    </row>
    <row r="464" spans="1:3" ht="15.75" customHeight="1" x14ac:dyDescent="0.2">
      <c r="A464" s="107">
        <f>'Záznamy z IK ředitel'!A464</f>
        <v>0</v>
      </c>
      <c r="B464" s="104">
        <f>'Záznamy z IK ředitel'!E464</f>
        <v>0</v>
      </c>
      <c r="C464" s="105" t="b">
        <v>0</v>
      </c>
    </row>
    <row r="465" spans="1:3" ht="15.75" customHeight="1" x14ac:dyDescent="0.2">
      <c r="A465" s="107">
        <f>'Záznamy z IK ředitel'!A465</f>
        <v>0</v>
      </c>
      <c r="B465" s="104">
        <f>'Záznamy z IK ředitel'!E465</f>
        <v>0</v>
      </c>
      <c r="C465" s="105" t="b">
        <v>0</v>
      </c>
    </row>
    <row r="466" spans="1:3" ht="15.75" customHeight="1" x14ac:dyDescent="0.2">
      <c r="A466" s="107">
        <f>'Záznamy z IK ředitel'!A466</f>
        <v>0</v>
      </c>
      <c r="B466" s="104">
        <f>'Záznamy z IK ředitel'!E466</f>
        <v>0</v>
      </c>
      <c r="C466" s="105" t="b">
        <v>0</v>
      </c>
    </row>
    <row r="467" spans="1:3" ht="15.75" customHeight="1" x14ac:dyDescent="0.2">
      <c r="A467" s="107">
        <f>'Záznamy z IK ředitel'!A467</f>
        <v>0</v>
      </c>
      <c r="B467" s="104">
        <f>'Záznamy z IK ředitel'!E467</f>
        <v>0</v>
      </c>
      <c r="C467" s="105" t="b">
        <v>0</v>
      </c>
    </row>
    <row r="468" spans="1:3" ht="15.75" customHeight="1" x14ac:dyDescent="0.2">
      <c r="A468" s="107">
        <f>'Záznamy z IK ředitel'!A468</f>
        <v>0</v>
      </c>
      <c r="B468" s="104">
        <f>'Záznamy z IK ředitel'!E468</f>
        <v>0</v>
      </c>
      <c r="C468" s="105" t="b">
        <v>0</v>
      </c>
    </row>
    <row r="469" spans="1:3" ht="15.75" customHeight="1" x14ac:dyDescent="0.2">
      <c r="A469" s="107">
        <f>'Záznamy z IK ředitel'!A469</f>
        <v>0</v>
      </c>
      <c r="B469" s="104">
        <f>'Záznamy z IK ředitel'!E469</f>
        <v>0</v>
      </c>
      <c r="C469" s="105" t="b">
        <v>0</v>
      </c>
    </row>
    <row r="470" spans="1:3" ht="15.75" customHeight="1" x14ac:dyDescent="0.2">
      <c r="A470" s="107">
        <f>'Záznamy z IK ředitel'!A470</f>
        <v>0</v>
      </c>
      <c r="B470" s="104">
        <f>'Záznamy z IK ředitel'!E470</f>
        <v>0</v>
      </c>
      <c r="C470" s="105" t="b">
        <v>0</v>
      </c>
    </row>
    <row r="471" spans="1:3" ht="15.75" customHeight="1" x14ac:dyDescent="0.2">
      <c r="A471" s="107">
        <f>'Záznamy z IK ředitel'!A471</f>
        <v>0</v>
      </c>
      <c r="B471" s="104">
        <f>'Záznamy z IK ředitel'!E471</f>
        <v>0</v>
      </c>
      <c r="C471" s="105" t="b">
        <v>0</v>
      </c>
    </row>
    <row r="472" spans="1:3" ht="15.75" customHeight="1" x14ac:dyDescent="0.2">
      <c r="A472" s="107">
        <f>'Záznamy z IK ředitel'!A472</f>
        <v>0</v>
      </c>
      <c r="B472" s="104">
        <f>'Záznamy z IK ředitel'!E472</f>
        <v>0</v>
      </c>
      <c r="C472" s="105" t="b">
        <v>0</v>
      </c>
    </row>
    <row r="473" spans="1:3" ht="15.75" customHeight="1" x14ac:dyDescent="0.2">
      <c r="A473" s="107">
        <f>'Záznamy z IK ředitel'!A473</f>
        <v>0</v>
      </c>
      <c r="B473" s="104">
        <f>'Záznamy z IK ředitel'!E473</f>
        <v>0</v>
      </c>
      <c r="C473" s="105" t="b">
        <v>0</v>
      </c>
    </row>
    <row r="474" spans="1:3" ht="15.75" customHeight="1" x14ac:dyDescent="0.2">
      <c r="A474" s="107">
        <f>'Záznamy z IK ředitel'!A474</f>
        <v>0</v>
      </c>
      <c r="B474" s="104">
        <f>'Záznamy z IK ředitel'!E474</f>
        <v>0</v>
      </c>
      <c r="C474" s="105" t="b">
        <v>0</v>
      </c>
    </row>
    <row r="475" spans="1:3" ht="15.75" customHeight="1" x14ac:dyDescent="0.2">
      <c r="A475" s="107">
        <f>'Záznamy z IK ředitel'!A475</f>
        <v>0</v>
      </c>
      <c r="B475" s="104">
        <f>'Záznamy z IK ředitel'!E475</f>
        <v>0</v>
      </c>
      <c r="C475" s="105" t="b">
        <v>0</v>
      </c>
    </row>
    <row r="476" spans="1:3" ht="15.75" customHeight="1" x14ac:dyDescent="0.2">
      <c r="A476" s="107">
        <f>'Záznamy z IK ředitel'!A476</f>
        <v>0</v>
      </c>
      <c r="B476" s="104">
        <f>'Záznamy z IK ředitel'!E476</f>
        <v>0</v>
      </c>
      <c r="C476" s="105" t="b">
        <v>0</v>
      </c>
    </row>
    <row r="477" spans="1:3" ht="15.75" customHeight="1" x14ac:dyDescent="0.2">
      <c r="A477" s="107">
        <f>'Záznamy z IK ředitel'!A477</f>
        <v>0</v>
      </c>
      <c r="B477" s="104">
        <f>'Záznamy z IK ředitel'!E477</f>
        <v>0</v>
      </c>
      <c r="C477" s="105" t="b">
        <v>0</v>
      </c>
    </row>
    <row r="478" spans="1:3" ht="15.75" customHeight="1" x14ac:dyDescent="0.2">
      <c r="A478" s="107">
        <f>'Záznamy z IK ředitel'!A478</f>
        <v>0</v>
      </c>
      <c r="B478" s="104">
        <f>'Záznamy z IK ředitel'!E478</f>
        <v>0</v>
      </c>
      <c r="C478" s="105" t="b">
        <v>0</v>
      </c>
    </row>
    <row r="479" spans="1:3" ht="15.75" customHeight="1" x14ac:dyDescent="0.2">
      <c r="A479" s="107">
        <f>'Záznamy z IK ředitel'!A479</f>
        <v>0</v>
      </c>
      <c r="B479" s="104">
        <f>'Záznamy z IK ředitel'!E479</f>
        <v>0</v>
      </c>
      <c r="C479" s="105" t="b">
        <v>0</v>
      </c>
    </row>
    <row r="480" spans="1:3" ht="15.75" customHeight="1" x14ac:dyDescent="0.2">
      <c r="A480" s="107">
        <f>'Záznamy z IK ředitel'!A480</f>
        <v>0</v>
      </c>
      <c r="B480" s="104">
        <f>'Záznamy z IK ředitel'!E480</f>
        <v>0</v>
      </c>
      <c r="C480" s="105" t="b">
        <v>0</v>
      </c>
    </row>
    <row r="481" spans="1:3" ht="15.75" customHeight="1" x14ac:dyDescent="0.2">
      <c r="A481" s="107">
        <f>'Záznamy z IK ředitel'!A481</f>
        <v>0</v>
      </c>
      <c r="B481" s="104">
        <f>'Záznamy z IK ředitel'!E481</f>
        <v>0</v>
      </c>
      <c r="C481" s="105" t="b">
        <v>0</v>
      </c>
    </row>
    <row r="482" spans="1:3" ht="15.75" customHeight="1" x14ac:dyDescent="0.2">
      <c r="A482" s="107">
        <f>'Záznamy z IK ředitel'!A482</f>
        <v>0</v>
      </c>
      <c r="B482" s="104">
        <f>'Záznamy z IK ředitel'!E482</f>
        <v>0</v>
      </c>
      <c r="C482" s="105" t="b">
        <v>0</v>
      </c>
    </row>
    <row r="483" spans="1:3" ht="15.75" customHeight="1" x14ac:dyDescent="0.2">
      <c r="A483" s="107">
        <f>'Záznamy z IK ředitel'!A483</f>
        <v>0</v>
      </c>
      <c r="B483" s="104">
        <f>'Záznamy z IK ředitel'!E483</f>
        <v>0</v>
      </c>
      <c r="C483" s="105" t="b">
        <v>0</v>
      </c>
    </row>
    <row r="484" spans="1:3" ht="15.75" customHeight="1" x14ac:dyDescent="0.2">
      <c r="A484" s="107">
        <f>'Záznamy z IK ředitel'!A484</f>
        <v>0</v>
      </c>
      <c r="B484" s="104">
        <f>'Záznamy z IK ředitel'!E484</f>
        <v>0</v>
      </c>
      <c r="C484" s="105" t="b">
        <v>0</v>
      </c>
    </row>
    <row r="485" spans="1:3" ht="15.75" customHeight="1" x14ac:dyDescent="0.2">
      <c r="A485" s="107">
        <f>'Záznamy z IK ředitel'!A485</f>
        <v>0</v>
      </c>
      <c r="B485" s="104">
        <f>'Záznamy z IK ředitel'!E485</f>
        <v>0</v>
      </c>
      <c r="C485" s="105" t="b">
        <v>0</v>
      </c>
    </row>
    <row r="486" spans="1:3" ht="15.75" customHeight="1" x14ac:dyDescent="0.2">
      <c r="A486" s="107">
        <f>'Záznamy z IK ředitel'!A486</f>
        <v>0</v>
      </c>
      <c r="B486" s="104">
        <f>'Záznamy z IK ředitel'!E486</f>
        <v>0</v>
      </c>
      <c r="C486" s="105" t="b">
        <v>0</v>
      </c>
    </row>
    <row r="487" spans="1:3" ht="15.75" customHeight="1" x14ac:dyDescent="0.2">
      <c r="A487" s="107">
        <f>'Záznamy z IK ředitel'!A487</f>
        <v>0</v>
      </c>
      <c r="B487" s="104">
        <f>'Záznamy z IK ředitel'!E487</f>
        <v>0</v>
      </c>
      <c r="C487" s="105" t="b">
        <v>0</v>
      </c>
    </row>
    <row r="488" spans="1:3" ht="15.75" customHeight="1" x14ac:dyDescent="0.2">
      <c r="A488" s="107">
        <f>'Záznamy z IK ředitel'!A488</f>
        <v>0</v>
      </c>
      <c r="B488" s="104">
        <f>'Záznamy z IK ředitel'!E488</f>
        <v>0</v>
      </c>
      <c r="C488" s="105" t="b">
        <v>0</v>
      </c>
    </row>
    <row r="489" spans="1:3" ht="15.75" customHeight="1" x14ac:dyDescent="0.2">
      <c r="A489" s="107">
        <f>'Záznamy z IK ředitel'!A489</f>
        <v>0</v>
      </c>
      <c r="B489" s="104">
        <f>'Záznamy z IK ředitel'!E489</f>
        <v>0</v>
      </c>
      <c r="C489" s="105" t="b">
        <v>0</v>
      </c>
    </row>
    <row r="490" spans="1:3" ht="15.75" customHeight="1" x14ac:dyDescent="0.2">
      <c r="A490" s="107">
        <f>'Záznamy z IK ředitel'!A490</f>
        <v>0</v>
      </c>
      <c r="B490" s="104">
        <f>'Záznamy z IK ředitel'!E490</f>
        <v>0</v>
      </c>
      <c r="C490" s="105" t="b">
        <v>0</v>
      </c>
    </row>
    <row r="491" spans="1:3" ht="15.75" customHeight="1" x14ac:dyDescent="0.2">
      <c r="A491" s="107">
        <f>'Záznamy z IK ředitel'!A491</f>
        <v>0</v>
      </c>
      <c r="B491" s="104">
        <f>'Záznamy z IK ředitel'!E491</f>
        <v>0</v>
      </c>
      <c r="C491" s="105" t="b">
        <v>0</v>
      </c>
    </row>
    <row r="492" spans="1:3" ht="15.75" customHeight="1" x14ac:dyDescent="0.2">
      <c r="A492" s="107">
        <f>'Záznamy z IK ředitel'!A492</f>
        <v>0</v>
      </c>
      <c r="B492" s="104">
        <f>'Záznamy z IK ředitel'!E492</f>
        <v>0</v>
      </c>
      <c r="C492" s="105" t="b">
        <v>0</v>
      </c>
    </row>
    <row r="493" spans="1:3" ht="15.75" customHeight="1" x14ac:dyDescent="0.2">
      <c r="A493" s="107">
        <f>'Záznamy z IK ředitel'!A493</f>
        <v>0</v>
      </c>
      <c r="B493" s="104">
        <f>'Záznamy z IK ředitel'!E493</f>
        <v>0</v>
      </c>
      <c r="C493" s="105" t="b">
        <v>0</v>
      </c>
    </row>
    <row r="494" spans="1:3" ht="15.75" customHeight="1" x14ac:dyDescent="0.2">
      <c r="A494" s="107">
        <f>'Záznamy z IK ředitel'!A494</f>
        <v>0</v>
      </c>
      <c r="B494" s="104">
        <f>'Záznamy z IK ředitel'!E494</f>
        <v>0</v>
      </c>
      <c r="C494" s="105" t="b">
        <v>0</v>
      </c>
    </row>
    <row r="495" spans="1:3" ht="15.75" customHeight="1" x14ac:dyDescent="0.2">
      <c r="A495" s="107">
        <f>'Záznamy z IK ředitel'!A495</f>
        <v>0</v>
      </c>
      <c r="B495" s="104">
        <f>'Záznamy z IK ředitel'!E495</f>
        <v>0</v>
      </c>
      <c r="C495" s="105" t="b">
        <v>0</v>
      </c>
    </row>
    <row r="496" spans="1:3" ht="15.75" customHeight="1" x14ac:dyDescent="0.2">
      <c r="A496" s="107">
        <f>'Záznamy z IK ředitel'!A496</f>
        <v>0</v>
      </c>
      <c r="B496" s="104">
        <f>'Záznamy z IK ředitel'!E496</f>
        <v>0</v>
      </c>
      <c r="C496" s="105" t="b">
        <v>0</v>
      </c>
    </row>
    <row r="497" spans="1:3" ht="15.75" customHeight="1" x14ac:dyDescent="0.2">
      <c r="A497" s="107">
        <f>'Záznamy z IK ředitel'!A497</f>
        <v>0</v>
      </c>
      <c r="B497" s="104">
        <f>'Záznamy z IK ředitel'!E497</f>
        <v>0</v>
      </c>
      <c r="C497" s="105" t="b">
        <v>0</v>
      </c>
    </row>
    <row r="498" spans="1:3" ht="15.75" customHeight="1" x14ac:dyDescent="0.2">
      <c r="A498" s="107">
        <f>'Záznamy z IK ředitel'!A498</f>
        <v>0</v>
      </c>
      <c r="B498" s="104">
        <f>'Záznamy z IK ředitel'!E498</f>
        <v>0</v>
      </c>
      <c r="C498" s="105" t="b">
        <v>0</v>
      </c>
    </row>
    <row r="499" spans="1:3" ht="15.75" customHeight="1" x14ac:dyDescent="0.2">
      <c r="A499" s="107">
        <f>'Záznamy z IK ředitel'!A499</f>
        <v>0</v>
      </c>
      <c r="B499" s="104">
        <f>'Záznamy z IK ředitel'!E499</f>
        <v>0</v>
      </c>
      <c r="C499" s="105" t="b">
        <v>0</v>
      </c>
    </row>
    <row r="500" spans="1:3" ht="15.75" customHeight="1" x14ac:dyDescent="0.2">
      <c r="A500" s="107">
        <f>'Záznamy z IK ředitel'!A500</f>
        <v>0</v>
      </c>
      <c r="B500" s="104">
        <f>'Záznamy z IK ředitel'!E500</f>
        <v>0</v>
      </c>
      <c r="C500" s="105" t="b">
        <v>0</v>
      </c>
    </row>
    <row r="501" spans="1:3" ht="15.75" customHeight="1" x14ac:dyDescent="0.2">
      <c r="A501" s="107">
        <f>'Záznamy z IK ředitel'!A501</f>
        <v>0</v>
      </c>
      <c r="B501" s="104">
        <f>'Záznamy z IK ředitel'!E501</f>
        <v>0</v>
      </c>
      <c r="C501" s="105" t="b">
        <v>0</v>
      </c>
    </row>
    <row r="502" spans="1:3" ht="15.75" customHeight="1" x14ac:dyDescent="0.2">
      <c r="A502" s="107">
        <f>'Záznamy z IK ředitel'!A502</f>
        <v>0</v>
      </c>
      <c r="B502" s="104">
        <f>'Záznamy z IK ředitel'!E502</f>
        <v>0</v>
      </c>
      <c r="C502" s="105" t="b">
        <v>0</v>
      </c>
    </row>
    <row r="503" spans="1:3" ht="15.75" customHeight="1" x14ac:dyDescent="0.2">
      <c r="A503" s="107">
        <f>'Záznamy z IK ředitel'!A503</f>
        <v>0</v>
      </c>
      <c r="B503" s="104">
        <f>'Záznamy z IK ředitel'!E503</f>
        <v>0</v>
      </c>
      <c r="C503" s="105" t="b">
        <v>0</v>
      </c>
    </row>
    <row r="504" spans="1:3" ht="15.75" customHeight="1" x14ac:dyDescent="0.2">
      <c r="A504" s="107">
        <f>'Záznamy z IK ředitel'!A504</f>
        <v>0</v>
      </c>
      <c r="B504" s="104">
        <f>'Záznamy z IK ředitel'!E504</f>
        <v>0</v>
      </c>
      <c r="C504" s="105" t="b">
        <v>0</v>
      </c>
    </row>
    <row r="505" spans="1:3" ht="15.75" customHeight="1" x14ac:dyDescent="0.2">
      <c r="A505" s="107">
        <f>'Záznamy z IK ředitel'!A505</f>
        <v>0</v>
      </c>
      <c r="B505" s="104">
        <f>'Záznamy z IK ředitel'!E505</f>
        <v>0</v>
      </c>
      <c r="C505" s="105" t="b">
        <v>0</v>
      </c>
    </row>
    <row r="506" spans="1:3" ht="15.75" customHeight="1" x14ac:dyDescent="0.2">
      <c r="A506" s="107">
        <f>'Záznamy z IK ředitel'!A506</f>
        <v>0</v>
      </c>
      <c r="B506" s="104">
        <f>'Záznamy z IK ředitel'!E506</f>
        <v>0</v>
      </c>
      <c r="C506" s="105" t="b">
        <v>0</v>
      </c>
    </row>
    <row r="507" spans="1:3" ht="15.75" customHeight="1" x14ac:dyDescent="0.2">
      <c r="A507" s="107">
        <f>'Záznamy z IK ředitel'!A507</f>
        <v>0</v>
      </c>
      <c r="B507" s="104">
        <f>'Záznamy z IK ředitel'!E507</f>
        <v>0</v>
      </c>
      <c r="C507" s="105" t="b">
        <v>0</v>
      </c>
    </row>
    <row r="508" spans="1:3" ht="15.75" customHeight="1" x14ac:dyDescent="0.2">
      <c r="A508" s="107">
        <f>'Záznamy z IK ředitel'!A508</f>
        <v>0</v>
      </c>
      <c r="B508" s="104">
        <f>'Záznamy z IK ředitel'!E508</f>
        <v>0</v>
      </c>
      <c r="C508" s="105" t="b">
        <v>0</v>
      </c>
    </row>
    <row r="509" spans="1:3" ht="15.75" customHeight="1" x14ac:dyDescent="0.2">
      <c r="A509" s="107">
        <f>'Záznamy z IK ředitel'!A509</f>
        <v>0</v>
      </c>
      <c r="B509" s="104">
        <f>'Záznamy z IK ředitel'!E509</f>
        <v>0</v>
      </c>
      <c r="C509" s="105" t="b">
        <v>0</v>
      </c>
    </row>
    <row r="510" spans="1:3" ht="15.75" customHeight="1" x14ac:dyDescent="0.2">
      <c r="A510" s="107">
        <f>'Záznamy z IK ředitel'!A510</f>
        <v>0</v>
      </c>
      <c r="B510" s="104">
        <f>'Záznamy z IK ředitel'!E510</f>
        <v>0</v>
      </c>
      <c r="C510" s="105" t="b">
        <v>0</v>
      </c>
    </row>
    <row r="511" spans="1:3" ht="15.75" customHeight="1" x14ac:dyDescent="0.2">
      <c r="A511" s="107">
        <f>'Záznamy z IK ředitel'!A511</f>
        <v>0</v>
      </c>
      <c r="B511" s="104">
        <f>'Záznamy z IK ředitel'!E511</f>
        <v>0</v>
      </c>
      <c r="C511" s="105" t="b">
        <v>0</v>
      </c>
    </row>
    <row r="512" spans="1:3" ht="15.75" customHeight="1" x14ac:dyDescent="0.2">
      <c r="A512" s="107">
        <f>'Záznamy z IK ředitel'!A512</f>
        <v>0</v>
      </c>
      <c r="B512" s="104">
        <f>'Záznamy z IK ředitel'!E512</f>
        <v>0</v>
      </c>
      <c r="C512" s="105" t="b">
        <v>0</v>
      </c>
    </row>
    <row r="513" spans="1:3" ht="15.75" customHeight="1" x14ac:dyDescent="0.2">
      <c r="A513" s="107">
        <f>'Záznamy z IK ředitel'!A513</f>
        <v>0</v>
      </c>
      <c r="B513" s="104">
        <f>'Záznamy z IK ředitel'!E513</f>
        <v>0</v>
      </c>
      <c r="C513" s="105" t="b">
        <v>0</v>
      </c>
    </row>
    <row r="514" spans="1:3" ht="15.75" customHeight="1" x14ac:dyDescent="0.2">
      <c r="A514" s="107">
        <f>'Záznamy z IK ředitel'!A514</f>
        <v>0</v>
      </c>
      <c r="B514" s="104">
        <f>'Záznamy z IK ředitel'!E514</f>
        <v>0</v>
      </c>
      <c r="C514" s="105" t="b">
        <v>0</v>
      </c>
    </row>
    <row r="515" spans="1:3" ht="15.75" customHeight="1" x14ac:dyDescent="0.2">
      <c r="A515" s="107">
        <f>'Záznamy z IK ředitel'!A515</f>
        <v>0</v>
      </c>
      <c r="B515" s="104">
        <f>'Záznamy z IK ředitel'!E515</f>
        <v>0</v>
      </c>
      <c r="C515" s="105" t="b">
        <v>0</v>
      </c>
    </row>
    <row r="516" spans="1:3" ht="15.75" customHeight="1" x14ac:dyDescent="0.2">
      <c r="A516" s="107">
        <f>'Záznamy z IK ředitel'!A516</f>
        <v>0</v>
      </c>
      <c r="B516" s="104">
        <f>'Záznamy z IK ředitel'!E516</f>
        <v>0</v>
      </c>
      <c r="C516" s="105" t="b">
        <v>0</v>
      </c>
    </row>
    <row r="517" spans="1:3" ht="15.75" customHeight="1" x14ac:dyDescent="0.2">
      <c r="A517" s="107">
        <f>'Záznamy z IK ředitel'!A517</f>
        <v>0</v>
      </c>
      <c r="B517" s="104">
        <f>'Záznamy z IK ředitel'!E517</f>
        <v>0</v>
      </c>
      <c r="C517" s="105" t="b">
        <v>0</v>
      </c>
    </row>
    <row r="518" spans="1:3" ht="15.75" customHeight="1" x14ac:dyDescent="0.2">
      <c r="A518" s="107">
        <f>'Záznamy z IK ředitel'!A518</f>
        <v>0</v>
      </c>
      <c r="B518" s="104">
        <f>'Záznamy z IK ředitel'!E518</f>
        <v>0</v>
      </c>
      <c r="C518" s="105" t="b">
        <v>0</v>
      </c>
    </row>
    <row r="519" spans="1:3" ht="15.75" customHeight="1" x14ac:dyDescent="0.2">
      <c r="A519" s="107">
        <f>'Záznamy z IK ředitel'!A519</f>
        <v>0</v>
      </c>
      <c r="B519" s="104">
        <f>'Záznamy z IK ředitel'!E519</f>
        <v>0</v>
      </c>
      <c r="C519" s="105" t="b">
        <v>0</v>
      </c>
    </row>
    <row r="520" spans="1:3" ht="15.75" customHeight="1" x14ac:dyDescent="0.2">
      <c r="A520" s="107">
        <f>'Záznamy z IK ředitel'!A520</f>
        <v>0</v>
      </c>
      <c r="B520" s="104">
        <f>'Záznamy z IK ředitel'!E520</f>
        <v>0</v>
      </c>
      <c r="C520" s="105" t="b">
        <v>0</v>
      </c>
    </row>
    <row r="521" spans="1:3" ht="15.75" customHeight="1" x14ac:dyDescent="0.2">
      <c r="A521" s="107">
        <f>'Záznamy z IK ředitel'!A521</f>
        <v>0</v>
      </c>
      <c r="B521" s="104">
        <f>'Záznamy z IK ředitel'!E521</f>
        <v>0</v>
      </c>
      <c r="C521" s="105" t="b">
        <v>0</v>
      </c>
    </row>
    <row r="522" spans="1:3" ht="15.75" customHeight="1" x14ac:dyDescent="0.2">
      <c r="A522" s="107">
        <f>'Záznamy z IK ředitel'!A522</f>
        <v>0</v>
      </c>
      <c r="B522" s="104">
        <f>'Záznamy z IK ředitel'!E522</f>
        <v>0</v>
      </c>
      <c r="C522" s="105" t="b">
        <v>0</v>
      </c>
    </row>
    <row r="523" spans="1:3" ht="15.75" customHeight="1" x14ac:dyDescent="0.2">
      <c r="A523" s="107">
        <f>'Záznamy z IK ředitel'!A523</f>
        <v>0</v>
      </c>
      <c r="B523" s="104">
        <f>'Záznamy z IK ředitel'!E523</f>
        <v>0</v>
      </c>
      <c r="C523" s="105" t="b">
        <v>0</v>
      </c>
    </row>
    <row r="524" spans="1:3" ht="15.75" customHeight="1" x14ac:dyDescent="0.2">
      <c r="A524" s="107">
        <f>'Záznamy z IK ředitel'!A524</f>
        <v>0</v>
      </c>
      <c r="B524" s="104">
        <f>'Záznamy z IK ředitel'!E524</f>
        <v>0</v>
      </c>
      <c r="C524" s="105" t="b">
        <v>0</v>
      </c>
    </row>
    <row r="525" spans="1:3" ht="15.75" customHeight="1" x14ac:dyDescent="0.2">
      <c r="A525" s="107">
        <f>'Záznamy z IK ředitel'!A525</f>
        <v>0</v>
      </c>
      <c r="B525" s="104">
        <f>'Záznamy z IK ředitel'!E525</f>
        <v>0</v>
      </c>
      <c r="C525" s="105" t="b">
        <v>0</v>
      </c>
    </row>
    <row r="526" spans="1:3" ht="15.75" customHeight="1" x14ac:dyDescent="0.2">
      <c r="A526" s="107">
        <f>'Záznamy z IK ředitel'!A526</f>
        <v>0</v>
      </c>
      <c r="B526" s="104">
        <f>'Záznamy z IK ředitel'!E526</f>
        <v>0</v>
      </c>
      <c r="C526" s="105" t="b">
        <v>0</v>
      </c>
    </row>
    <row r="527" spans="1:3" ht="15.75" customHeight="1" x14ac:dyDescent="0.2">
      <c r="A527" s="107">
        <f>'Záznamy z IK ředitel'!A527</f>
        <v>0</v>
      </c>
      <c r="B527" s="104">
        <f>'Záznamy z IK ředitel'!E527</f>
        <v>0</v>
      </c>
      <c r="C527" s="105" t="b">
        <v>0</v>
      </c>
    </row>
    <row r="528" spans="1:3" ht="15.75" customHeight="1" x14ac:dyDescent="0.2">
      <c r="A528" s="107">
        <f>'Záznamy z IK ředitel'!A528</f>
        <v>0</v>
      </c>
      <c r="B528" s="104">
        <f>'Záznamy z IK ředitel'!E528</f>
        <v>0</v>
      </c>
      <c r="C528" s="105" t="b">
        <v>0</v>
      </c>
    </row>
    <row r="529" spans="1:3" ht="15.75" customHeight="1" x14ac:dyDescent="0.2">
      <c r="A529" s="107">
        <f>'Záznamy z IK ředitel'!A529</f>
        <v>0</v>
      </c>
      <c r="B529" s="104">
        <f>'Záznamy z IK ředitel'!E529</f>
        <v>0</v>
      </c>
      <c r="C529" s="105" t="b">
        <v>0</v>
      </c>
    </row>
    <row r="530" spans="1:3" ht="15.75" customHeight="1" x14ac:dyDescent="0.2">
      <c r="A530" s="107">
        <f>'Záznamy z IK ředitel'!A530</f>
        <v>0</v>
      </c>
      <c r="B530" s="104">
        <f>'Záznamy z IK ředitel'!E530</f>
        <v>0</v>
      </c>
      <c r="C530" s="105" t="b">
        <v>0</v>
      </c>
    </row>
    <row r="531" spans="1:3" ht="15.75" customHeight="1" x14ac:dyDescent="0.2">
      <c r="A531" s="107">
        <f>'Záznamy z IK ředitel'!A531</f>
        <v>0</v>
      </c>
      <c r="B531" s="104">
        <f>'Záznamy z IK ředitel'!E531</f>
        <v>0</v>
      </c>
      <c r="C531" s="105" t="b">
        <v>0</v>
      </c>
    </row>
    <row r="532" spans="1:3" ht="15.75" customHeight="1" x14ac:dyDescent="0.2">
      <c r="A532" s="107">
        <f>'Záznamy z IK ředitel'!A532</f>
        <v>0</v>
      </c>
      <c r="B532" s="104">
        <f>'Záznamy z IK ředitel'!E532</f>
        <v>0</v>
      </c>
      <c r="C532" s="105" t="b">
        <v>0</v>
      </c>
    </row>
    <row r="533" spans="1:3" ht="15.75" customHeight="1" x14ac:dyDescent="0.2">
      <c r="A533" s="107">
        <f>'Záznamy z IK ředitel'!A533</f>
        <v>0</v>
      </c>
      <c r="B533" s="104">
        <f>'Záznamy z IK ředitel'!E533</f>
        <v>0</v>
      </c>
      <c r="C533" s="105" t="b">
        <v>0</v>
      </c>
    </row>
    <row r="534" spans="1:3" ht="15.75" customHeight="1" x14ac:dyDescent="0.2">
      <c r="A534" s="107">
        <f>'Záznamy z IK ředitel'!A534</f>
        <v>0</v>
      </c>
      <c r="B534" s="104">
        <f>'Záznamy z IK ředitel'!E534</f>
        <v>0</v>
      </c>
      <c r="C534" s="105" t="b">
        <v>0</v>
      </c>
    </row>
    <row r="535" spans="1:3" ht="15.75" customHeight="1" x14ac:dyDescent="0.2">
      <c r="A535" s="107">
        <f>'Záznamy z IK ředitel'!A535</f>
        <v>0</v>
      </c>
      <c r="B535" s="104">
        <f>'Záznamy z IK ředitel'!E535</f>
        <v>0</v>
      </c>
      <c r="C535" s="105" t="b">
        <v>0</v>
      </c>
    </row>
    <row r="536" spans="1:3" ht="15.75" customHeight="1" x14ac:dyDescent="0.2">
      <c r="A536" s="107">
        <f>'Záznamy z IK ředitel'!A536</f>
        <v>0</v>
      </c>
      <c r="B536" s="104">
        <f>'Záznamy z IK ředitel'!E536</f>
        <v>0</v>
      </c>
      <c r="C536" s="105" t="b">
        <v>0</v>
      </c>
    </row>
    <row r="537" spans="1:3" ht="15.75" customHeight="1" x14ac:dyDescent="0.2">
      <c r="A537" s="107">
        <f>'Záznamy z IK ředitel'!A537</f>
        <v>0</v>
      </c>
      <c r="B537" s="104">
        <f>'Záznamy z IK ředitel'!E537</f>
        <v>0</v>
      </c>
      <c r="C537" s="105" t="b">
        <v>0</v>
      </c>
    </row>
    <row r="538" spans="1:3" ht="15.75" customHeight="1" x14ac:dyDescent="0.2">
      <c r="A538" s="107">
        <f>'Záznamy z IK ředitel'!A538</f>
        <v>0</v>
      </c>
      <c r="B538" s="104">
        <f>'Záznamy z IK ředitel'!E538</f>
        <v>0</v>
      </c>
      <c r="C538" s="105" t="b">
        <v>0</v>
      </c>
    </row>
    <row r="539" spans="1:3" ht="15.75" customHeight="1" x14ac:dyDescent="0.2">
      <c r="A539" s="107">
        <f>'Záznamy z IK ředitel'!A539</f>
        <v>0</v>
      </c>
      <c r="B539" s="104">
        <f>'Záznamy z IK ředitel'!E539</f>
        <v>0</v>
      </c>
      <c r="C539" s="105" t="b">
        <v>0</v>
      </c>
    </row>
    <row r="540" spans="1:3" ht="15.75" customHeight="1" x14ac:dyDescent="0.2">
      <c r="A540" s="107">
        <f>'Záznamy z IK ředitel'!A540</f>
        <v>0</v>
      </c>
      <c r="B540" s="104">
        <f>'Záznamy z IK ředitel'!E540</f>
        <v>0</v>
      </c>
      <c r="C540" s="105" t="b">
        <v>0</v>
      </c>
    </row>
    <row r="541" spans="1:3" ht="15.75" customHeight="1" x14ac:dyDescent="0.2">
      <c r="A541" s="107">
        <f>'Záznamy z IK ředitel'!A541</f>
        <v>0</v>
      </c>
      <c r="B541" s="104">
        <f>'Záznamy z IK ředitel'!E541</f>
        <v>0</v>
      </c>
      <c r="C541" s="105" t="b">
        <v>0</v>
      </c>
    </row>
    <row r="542" spans="1:3" ht="15.75" customHeight="1" x14ac:dyDescent="0.2">
      <c r="A542" s="107">
        <f>'Záznamy z IK ředitel'!A542</f>
        <v>0</v>
      </c>
      <c r="B542" s="104">
        <f>'Záznamy z IK ředitel'!E542</f>
        <v>0</v>
      </c>
      <c r="C542" s="105" t="b">
        <v>0</v>
      </c>
    </row>
    <row r="543" spans="1:3" ht="15.75" customHeight="1" x14ac:dyDescent="0.2">
      <c r="A543" s="107">
        <f>'Záznamy z IK ředitel'!A543</f>
        <v>0</v>
      </c>
      <c r="B543" s="104">
        <f>'Záznamy z IK ředitel'!E543</f>
        <v>0</v>
      </c>
      <c r="C543" s="105" t="b">
        <v>0</v>
      </c>
    </row>
    <row r="544" spans="1:3" ht="15.75" customHeight="1" x14ac:dyDescent="0.2">
      <c r="A544" s="107">
        <f>'Záznamy z IK ředitel'!A544</f>
        <v>0</v>
      </c>
      <c r="B544" s="104">
        <f>'Záznamy z IK ředitel'!E544</f>
        <v>0</v>
      </c>
      <c r="C544" s="105" t="b">
        <v>0</v>
      </c>
    </row>
    <row r="545" spans="1:3" ht="15.75" customHeight="1" x14ac:dyDescent="0.2">
      <c r="A545" s="107">
        <f>'Záznamy z IK ředitel'!A545</f>
        <v>0</v>
      </c>
      <c r="B545" s="104">
        <f>'Záznamy z IK ředitel'!E545</f>
        <v>0</v>
      </c>
      <c r="C545" s="105" t="b">
        <v>0</v>
      </c>
    </row>
    <row r="546" spans="1:3" ht="15.75" customHeight="1" x14ac:dyDescent="0.2">
      <c r="A546" s="107">
        <f>'Záznamy z IK ředitel'!A546</f>
        <v>0</v>
      </c>
      <c r="B546" s="104">
        <f>'Záznamy z IK ředitel'!E546</f>
        <v>0</v>
      </c>
      <c r="C546" s="105" t="b">
        <v>0</v>
      </c>
    </row>
    <row r="547" spans="1:3" ht="15.75" customHeight="1" x14ac:dyDescent="0.2">
      <c r="A547" s="107">
        <f>'Záznamy z IK ředitel'!A547</f>
        <v>0</v>
      </c>
      <c r="B547" s="104">
        <f>'Záznamy z IK ředitel'!E547</f>
        <v>0</v>
      </c>
      <c r="C547" s="105" t="b">
        <v>0</v>
      </c>
    </row>
    <row r="548" spans="1:3" ht="15.75" customHeight="1" x14ac:dyDescent="0.2">
      <c r="A548" s="107">
        <f>'Záznamy z IK ředitel'!A548</f>
        <v>0</v>
      </c>
      <c r="B548" s="104">
        <f>'Záznamy z IK ředitel'!E548</f>
        <v>0</v>
      </c>
      <c r="C548" s="105" t="b">
        <v>0</v>
      </c>
    </row>
    <row r="549" spans="1:3" ht="15.75" customHeight="1" x14ac:dyDescent="0.2">
      <c r="A549" s="107">
        <f>'Záznamy z IK ředitel'!A549</f>
        <v>0</v>
      </c>
      <c r="B549" s="104">
        <f>'Záznamy z IK ředitel'!E549</f>
        <v>0</v>
      </c>
      <c r="C549" s="105" t="b">
        <v>0</v>
      </c>
    </row>
    <row r="550" spans="1:3" ht="15.75" customHeight="1" x14ac:dyDescent="0.2">
      <c r="A550" s="107">
        <f>'Záznamy z IK ředitel'!A550</f>
        <v>0</v>
      </c>
      <c r="B550" s="104">
        <f>'Záznamy z IK ředitel'!E550</f>
        <v>0</v>
      </c>
      <c r="C550" s="105" t="b">
        <v>0</v>
      </c>
    </row>
    <row r="551" spans="1:3" ht="15.75" customHeight="1" x14ac:dyDescent="0.2">
      <c r="A551" s="107">
        <f>'Záznamy z IK ředitel'!A551</f>
        <v>0</v>
      </c>
      <c r="B551" s="104">
        <f>'Záznamy z IK ředitel'!E551</f>
        <v>0</v>
      </c>
      <c r="C551" s="105" t="b">
        <v>0</v>
      </c>
    </row>
    <row r="552" spans="1:3" ht="15.75" customHeight="1" x14ac:dyDescent="0.2">
      <c r="A552" s="107">
        <f>'Záznamy z IK ředitel'!A552</f>
        <v>0</v>
      </c>
      <c r="B552" s="104">
        <f>'Záznamy z IK ředitel'!E552</f>
        <v>0</v>
      </c>
      <c r="C552" s="105" t="b">
        <v>0</v>
      </c>
    </row>
    <row r="553" spans="1:3" ht="15.75" customHeight="1" x14ac:dyDescent="0.2">
      <c r="A553" s="107">
        <f>'Záznamy z IK ředitel'!A553</f>
        <v>0</v>
      </c>
      <c r="B553" s="104">
        <f>'Záznamy z IK ředitel'!E553</f>
        <v>0</v>
      </c>
      <c r="C553" s="105" t="b">
        <v>0</v>
      </c>
    </row>
    <row r="554" spans="1:3" ht="15.75" customHeight="1" x14ac:dyDescent="0.2">
      <c r="A554" s="107">
        <f>'Záznamy z IK ředitel'!A554</f>
        <v>0</v>
      </c>
      <c r="B554" s="104">
        <f>'Záznamy z IK ředitel'!E554</f>
        <v>0</v>
      </c>
      <c r="C554" s="105" t="b">
        <v>0</v>
      </c>
    </row>
    <row r="555" spans="1:3" ht="15.75" customHeight="1" x14ac:dyDescent="0.2">
      <c r="A555" s="107">
        <f>'Záznamy z IK ředitel'!A555</f>
        <v>0</v>
      </c>
      <c r="B555" s="104">
        <f>'Záznamy z IK ředitel'!E555</f>
        <v>0</v>
      </c>
      <c r="C555" s="105" t="b">
        <v>0</v>
      </c>
    </row>
    <row r="556" spans="1:3" ht="15.75" customHeight="1" x14ac:dyDescent="0.2">
      <c r="A556" s="107">
        <f>'Záznamy z IK ředitel'!A556</f>
        <v>0</v>
      </c>
      <c r="B556" s="104">
        <f>'Záznamy z IK ředitel'!E556</f>
        <v>0</v>
      </c>
      <c r="C556" s="105" t="b">
        <v>0</v>
      </c>
    </row>
    <row r="557" spans="1:3" ht="15.75" customHeight="1" x14ac:dyDescent="0.2">
      <c r="A557" s="107">
        <f>'Záznamy z IK ředitel'!A557</f>
        <v>0</v>
      </c>
      <c r="B557" s="104">
        <f>'Záznamy z IK ředitel'!E557</f>
        <v>0</v>
      </c>
      <c r="C557" s="105" t="b">
        <v>0</v>
      </c>
    </row>
    <row r="558" spans="1:3" ht="15.75" customHeight="1" x14ac:dyDescent="0.2">
      <c r="A558" s="107">
        <f>'Záznamy z IK ředitel'!A558</f>
        <v>0</v>
      </c>
      <c r="B558" s="104">
        <f>'Záznamy z IK ředitel'!E558</f>
        <v>0</v>
      </c>
      <c r="C558" s="105" t="b">
        <v>0</v>
      </c>
    </row>
    <row r="559" spans="1:3" ht="15.75" customHeight="1" x14ac:dyDescent="0.2">
      <c r="A559" s="107">
        <f>'Záznamy z IK ředitel'!A559</f>
        <v>0</v>
      </c>
      <c r="B559" s="104">
        <f>'Záznamy z IK ředitel'!E559</f>
        <v>0</v>
      </c>
      <c r="C559" s="105" t="b">
        <v>0</v>
      </c>
    </row>
    <row r="560" spans="1:3" ht="15.75" customHeight="1" x14ac:dyDescent="0.2">
      <c r="A560" s="107">
        <f>'Záznamy z IK ředitel'!A560</f>
        <v>0</v>
      </c>
      <c r="B560" s="104">
        <f>'Záznamy z IK ředitel'!E560</f>
        <v>0</v>
      </c>
      <c r="C560" s="105" t="b">
        <v>0</v>
      </c>
    </row>
    <row r="561" spans="1:3" ht="15.75" customHeight="1" x14ac:dyDescent="0.2">
      <c r="A561" s="107">
        <f>'Záznamy z IK ředitel'!A561</f>
        <v>0</v>
      </c>
      <c r="B561" s="104">
        <f>'Záznamy z IK ředitel'!E561</f>
        <v>0</v>
      </c>
      <c r="C561" s="105" t="b">
        <v>0</v>
      </c>
    </row>
    <row r="562" spans="1:3" ht="15.75" customHeight="1" x14ac:dyDescent="0.2">
      <c r="A562" s="107">
        <f>'Záznamy z IK ředitel'!A562</f>
        <v>0</v>
      </c>
      <c r="B562" s="104">
        <f>'Záznamy z IK ředitel'!E562</f>
        <v>0</v>
      </c>
      <c r="C562" s="105" t="b">
        <v>0</v>
      </c>
    </row>
    <row r="563" spans="1:3" ht="15.75" customHeight="1" x14ac:dyDescent="0.2">
      <c r="A563" s="107">
        <f>'Záznamy z IK ředitel'!A563</f>
        <v>0</v>
      </c>
      <c r="B563" s="104">
        <f>'Záznamy z IK ředitel'!E563</f>
        <v>0</v>
      </c>
      <c r="C563" s="105" t="b">
        <v>0</v>
      </c>
    </row>
    <row r="564" spans="1:3" ht="15.75" customHeight="1" x14ac:dyDescent="0.2">
      <c r="A564" s="107">
        <f>'Záznamy z IK ředitel'!A564</f>
        <v>0</v>
      </c>
      <c r="B564" s="104">
        <f>'Záznamy z IK ředitel'!E564</f>
        <v>0</v>
      </c>
      <c r="C564" s="105" t="b">
        <v>0</v>
      </c>
    </row>
    <row r="565" spans="1:3" ht="15.75" customHeight="1" x14ac:dyDescent="0.2">
      <c r="A565" s="107">
        <f>'Záznamy z IK ředitel'!A565</f>
        <v>0</v>
      </c>
      <c r="B565" s="104">
        <f>'Záznamy z IK ředitel'!E565</f>
        <v>0</v>
      </c>
      <c r="C565" s="105" t="b">
        <v>0</v>
      </c>
    </row>
    <row r="566" spans="1:3" ht="15.75" customHeight="1" x14ac:dyDescent="0.2">
      <c r="A566" s="107">
        <f>'Záznamy z IK ředitel'!A566</f>
        <v>0</v>
      </c>
      <c r="B566" s="104">
        <f>'Záznamy z IK ředitel'!E566</f>
        <v>0</v>
      </c>
      <c r="C566" s="105" t="b">
        <v>0</v>
      </c>
    </row>
    <row r="567" spans="1:3" ht="15.75" customHeight="1" x14ac:dyDescent="0.2">
      <c r="A567" s="107">
        <f>'Záznamy z IK ředitel'!A567</f>
        <v>0</v>
      </c>
      <c r="B567" s="104">
        <f>'Záznamy z IK ředitel'!E567</f>
        <v>0</v>
      </c>
      <c r="C567" s="105" t="b">
        <v>0</v>
      </c>
    </row>
    <row r="568" spans="1:3" ht="15.75" customHeight="1" x14ac:dyDescent="0.2">
      <c r="A568" s="107">
        <f>'Záznamy z IK ředitel'!A568</f>
        <v>0</v>
      </c>
      <c r="B568" s="104">
        <f>'Záznamy z IK ředitel'!E568</f>
        <v>0</v>
      </c>
      <c r="C568" s="105" t="b">
        <v>0</v>
      </c>
    </row>
    <row r="569" spans="1:3" ht="15.75" customHeight="1" x14ac:dyDescent="0.2">
      <c r="A569" s="107">
        <f>'Záznamy z IK ředitel'!A569</f>
        <v>0</v>
      </c>
      <c r="B569" s="104">
        <f>'Záznamy z IK ředitel'!E569</f>
        <v>0</v>
      </c>
      <c r="C569" s="105" t="b">
        <v>0</v>
      </c>
    </row>
    <row r="570" spans="1:3" ht="15.75" customHeight="1" x14ac:dyDescent="0.2">
      <c r="A570" s="107">
        <f>'Záznamy z IK ředitel'!A570</f>
        <v>0</v>
      </c>
      <c r="B570" s="104">
        <f>'Záznamy z IK ředitel'!E570</f>
        <v>0</v>
      </c>
      <c r="C570" s="105" t="b">
        <v>0</v>
      </c>
    </row>
    <row r="571" spans="1:3" ht="15.75" customHeight="1" x14ac:dyDescent="0.2">
      <c r="A571" s="107">
        <f>'Záznamy z IK ředitel'!A571</f>
        <v>0</v>
      </c>
      <c r="B571" s="104">
        <f>'Záznamy z IK ředitel'!E571</f>
        <v>0</v>
      </c>
      <c r="C571" s="105" t="b">
        <v>0</v>
      </c>
    </row>
    <row r="572" spans="1:3" ht="15.75" customHeight="1" x14ac:dyDescent="0.2">
      <c r="A572" s="107">
        <f>'Záznamy z IK ředitel'!A572</f>
        <v>0</v>
      </c>
      <c r="B572" s="104">
        <f>'Záznamy z IK ředitel'!E572</f>
        <v>0</v>
      </c>
      <c r="C572" s="105" t="b">
        <v>0</v>
      </c>
    </row>
    <row r="573" spans="1:3" ht="15.75" customHeight="1" x14ac:dyDescent="0.2">
      <c r="A573" s="107">
        <f>'Záznamy z IK ředitel'!A573</f>
        <v>0</v>
      </c>
      <c r="B573" s="104">
        <f>'Záznamy z IK ředitel'!E573</f>
        <v>0</v>
      </c>
      <c r="C573" s="105" t="b">
        <v>0</v>
      </c>
    </row>
    <row r="574" spans="1:3" ht="15.75" customHeight="1" x14ac:dyDescent="0.2">
      <c r="A574" s="107">
        <f>'Záznamy z IK ředitel'!A574</f>
        <v>0</v>
      </c>
      <c r="B574" s="104">
        <f>'Záznamy z IK ředitel'!E574</f>
        <v>0</v>
      </c>
      <c r="C574" s="105" t="b">
        <v>0</v>
      </c>
    </row>
    <row r="575" spans="1:3" ht="15.75" customHeight="1" x14ac:dyDescent="0.2">
      <c r="A575" s="107">
        <f>'Záznamy z IK ředitel'!A575</f>
        <v>0</v>
      </c>
      <c r="B575" s="104">
        <f>'Záznamy z IK ředitel'!E575</f>
        <v>0</v>
      </c>
      <c r="C575" s="105" t="b">
        <v>0</v>
      </c>
    </row>
    <row r="576" spans="1:3" ht="15.75" customHeight="1" x14ac:dyDescent="0.2">
      <c r="A576" s="107">
        <f>'Záznamy z IK ředitel'!A576</f>
        <v>0</v>
      </c>
      <c r="B576" s="104">
        <f>'Záznamy z IK ředitel'!E576</f>
        <v>0</v>
      </c>
      <c r="C576" s="105" t="b">
        <v>0</v>
      </c>
    </row>
    <row r="577" spans="1:3" ht="15.75" customHeight="1" x14ac:dyDescent="0.2">
      <c r="A577" s="107">
        <f>'Záznamy z IK ředitel'!A577</f>
        <v>0</v>
      </c>
      <c r="B577" s="104">
        <f>'Záznamy z IK ředitel'!E577</f>
        <v>0</v>
      </c>
      <c r="C577" s="105" t="b">
        <v>0</v>
      </c>
    </row>
    <row r="578" spans="1:3" ht="15.75" customHeight="1" x14ac:dyDescent="0.2">
      <c r="A578" s="107">
        <f>'Záznamy z IK ředitel'!A578</f>
        <v>0</v>
      </c>
      <c r="B578" s="104">
        <f>'Záznamy z IK ředitel'!E578</f>
        <v>0</v>
      </c>
      <c r="C578" s="105" t="b">
        <v>0</v>
      </c>
    </row>
    <row r="579" spans="1:3" ht="15.75" customHeight="1" x14ac:dyDescent="0.2">
      <c r="A579" s="107">
        <f>'Záznamy z IK ředitel'!A579</f>
        <v>0</v>
      </c>
      <c r="B579" s="104">
        <f>'Záznamy z IK ředitel'!E579</f>
        <v>0</v>
      </c>
      <c r="C579" s="105" t="b">
        <v>0</v>
      </c>
    </row>
    <row r="580" spans="1:3" ht="15.75" customHeight="1" x14ac:dyDescent="0.2">
      <c r="A580" s="107">
        <f>'Záznamy z IK ředitel'!A580</f>
        <v>0</v>
      </c>
      <c r="B580" s="104">
        <f>'Záznamy z IK ředitel'!E580</f>
        <v>0</v>
      </c>
      <c r="C580" s="105" t="b">
        <v>0</v>
      </c>
    </row>
    <row r="581" spans="1:3" ht="15.75" customHeight="1" x14ac:dyDescent="0.2">
      <c r="A581" s="107">
        <f>'Záznamy z IK ředitel'!A581</f>
        <v>0</v>
      </c>
      <c r="B581" s="104">
        <f>'Záznamy z IK ředitel'!E581</f>
        <v>0</v>
      </c>
      <c r="C581" s="105" t="b">
        <v>0</v>
      </c>
    </row>
    <row r="582" spans="1:3" ht="15.75" customHeight="1" x14ac:dyDescent="0.2">
      <c r="A582" s="107">
        <f>'Záznamy z IK ředitel'!A582</f>
        <v>0</v>
      </c>
      <c r="B582" s="104">
        <f>'Záznamy z IK ředitel'!E582</f>
        <v>0</v>
      </c>
      <c r="C582" s="105" t="b">
        <v>0</v>
      </c>
    </row>
    <row r="583" spans="1:3" ht="15.75" customHeight="1" x14ac:dyDescent="0.2">
      <c r="A583" s="107">
        <f>'Záznamy z IK ředitel'!A583</f>
        <v>0</v>
      </c>
      <c r="B583" s="104">
        <f>'Záznamy z IK ředitel'!E583</f>
        <v>0</v>
      </c>
      <c r="C583" s="105" t="b">
        <v>0</v>
      </c>
    </row>
    <row r="584" spans="1:3" ht="15.75" customHeight="1" x14ac:dyDescent="0.2">
      <c r="A584" s="107">
        <f>'Záznamy z IK ředitel'!A584</f>
        <v>0</v>
      </c>
      <c r="B584" s="104">
        <f>'Záznamy z IK ředitel'!E584</f>
        <v>0</v>
      </c>
      <c r="C584" s="105" t="b">
        <v>0</v>
      </c>
    </row>
    <row r="585" spans="1:3" ht="15.75" customHeight="1" x14ac:dyDescent="0.2">
      <c r="A585" s="107">
        <f>'Záznamy z IK ředitel'!A585</f>
        <v>0</v>
      </c>
      <c r="B585" s="104">
        <f>'Záznamy z IK ředitel'!E585</f>
        <v>0</v>
      </c>
      <c r="C585" s="105" t="b">
        <v>0</v>
      </c>
    </row>
    <row r="586" spans="1:3" ht="15.75" customHeight="1" x14ac:dyDescent="0.2">
      <c r="A586" s="107">
        <f>'Záznamy z IK ředitel'!A586</f>
        <v>0</v>
      </c>
      <c r="B586" s="104">
        <f>'Záznamy z IK ředitel'!E586</f>
        <v>0</v>
      </c>
      <c r="C586" s="105" t="b">
        <v>0</v>
      </c>
    </row>
    <row r="587" spans="1:3" ht="15.75" customHeight="1" x14ac:dyDescent="0.2">
      <c r="A587" s="107">
        <f>'Záznamy z IK ředitel'!A587</f>
        <v>0</v>
      </c>
      <c r="B587" s="104">
        <f>'Záznamy z IK ředitel'!E587</f>
        <v>0</v>
      </c>
      <c r="C587" s="105" t="b">
        <v>0</v>
      </c>
    </row>
    <row r="588" spans="1:3" ht="15.75" customHeight="1" x14ac:dyDescent="0.2">
      <c r="A588" s="107">
        <f>'Záznamy z IK ředitel'!A588</f>
        <v>0</v>
      </c>
      <c r="B588" s="104">
        <f>'Záznamy z IK ředitel'!E588</f>
        <v>0</v>
      </c>
      <c r="C588" s="105" t="b">
        <v>0</v>
      </c>
    </row>
    <row r="589" spans="1:3" ht="15.75" customHeight="1" x14ac:dyDescent="0.2">
      <c r="A589" s="107">
        <f>'Záznamy z IK ředitel'!A589</f>
        <v>0</v>
      </c>
      <c r="B589" s="104">
        <f>'Záznamy z IK ředitel'!E589</f>
        <v>0</v>
      </c>
      <c r="C589" s="105" t="b">
        <v>0</v>
      </c>
    </row>
    <row r="590" spans="1:3" ht="15.75" customHeight="1" x14ac:dyDescent="0.2">
      <c r="A590" s="107">
        <f>'Záznamy z IK ředitel'!A590</f>
        <v>0</v>
      </c>
      <c r="B590" s="104">
        <f>'Záznamy z IK ředitel'!E590</f>
        <v>0</v>
      </c>
      <c r="C590" s="105" t="b">
        <v>0</v>
      </c>
    </row>
    <row r="591" spans="1:3" ht="15.75" customHeight="1" x14ac:dyDescent="0.2">
      <c r="A591" s="107">
        <f>'Záznamy z IK ředitel'!A591</f>
        <v>0</v>
      </c>
      <c r="B591" s="104">
        <f>'Záznamy z IK ředitel'!E591</f>
        <v>0</v>
      </c>
      <c r="C591" s="105" t="b">
        <v>0</v>
      </c>
    </row>
    <row r="592" spans="1:3" ht="15.75" customHeight="1" x14ac:dyDescent="0.2">
      <c r="A592" s="107">
        <f>'Záznamy z IK ředitel'!A592</f>
        <v>0</v>
      </c>
      <c r="B592" s="104">
        <f>'Záznamy z IK ředitel'!E592</f>
        <v>0</v>
      </c>
      <c r="C592" s="105" t="b">
        <v>0</v>
      </c>
    </row>
    <row r="593" spans="1:3" ht="15.75" customHeight="1" x14ac:dyDescent="0.2">
      <c r="A593" s="107">
        <f>'Záznamy z IK ředitel'!A593</f>
        <v>0</v>
      </c>
      <c r="B593" s="104">
        <f>'Záznamy z IK ředitel'!E593</f>
        <v>0</v>
      </c>
      <c r="C593" s="105" t="b">
        <v>0</v>
      </c>
    </row>
    <row r="594" spans="1:3" ht="15.75" customHeight="1" x14ac:dyDescent="0.2">
      <c r="A594" s="107">
        <f>'Záznamy z IK ředitel'!A594</f>
        <v>0</v>
      </c>
      <c r="B594" s="104">
        <f>'Záznamy z IK ředitel'!E594</f>
        <v>0</v>
      </c>
      <c r="C594" s="105" t="b">
        <v>0</v>
      </c>
    </row>
    <row r="595" spans="1:3" ht="15.75" customHeight="1" x14ac:dyDescent="0.2">
      <c r="A595" s="107">
        <f>'Záznamy z IK ředitel'!A595</f>
        <v>0</v>
      </c>
      <c r="B595" s="104">
        <f>'Záznamy z IK ředitel'!E595</f>
        <v>0</v>
      </c>
      <c r="C595" s="105" t="b">
        <v>0</v>
      </c>
    </row>
    <row r="596" spans="1:3" ht="15.75" customHeight="1" x14ac:dyDescent="0.2">
      <c r="A596" s="107">
        <f>'Záznamy z IK ředitel'!A596</f>
        <v>0</v>
      </c>
      <c r="B596" s="104">
        <f>'Záznamy z IK ředitel'!E596</f>
        <v>0</v>
      </c>
      <c r="C596" s="105" t="b">
        <v>0</v>
      </c>
    </row>
    <row r="597" spans="1:3" ht="15.75" customHeight="1" x14ac:dyDescent="0.2">
      <c r="A597" s="107">
        <f>'Záznamy z IK ředitel'!A597</f>
        <v>0</v>
      </c>
      <c r="B597" s="104">
        <f>'Záznamy z IK ředitel'!E597</f>
        <v>0</v>
      </c>
      <c r="C597" s="105" t="b">
        <v>0</v>
      </c>
    </row>
    <row r="598" spans="1:3" ht="15.75" customHeight="1" x14ac:dyDescent="0.2">
      <c r="A598" s="107">
        <f>'Záznamy z IK ředitel'!A598</f>
        <v>0</v>
      </c>
      <c r="B598" s="104">
        <f>'Záznamy z IK ředitel'!E598</f>
        <v>0</v>
      </c>
      <c r="C598" s="105" t="b">
        <v>0</v>
      </c>
    </row>
    <row r="599" spans="1:3" ht="15.75" customHeight="1" x14ac:dyDescent="0.2">
      <c r="A599" s="107">
        <f>'Záznamy z IK ředitel'!A599</f>
        <v>0</v>
      </c>
      <c r="B599" s="104">
        <f>'Záznamy z IK ředitel'!E599</f>
        <v>0</v>
      </c>
      <c r="C599" s="105" t="b">
        <v>0</v>
      </c>
    </row>
    <row r="600" spans="1:3" ht="15.75" customHeight="1" x14ac:dyDescent="0.2">
      <c r="A600" s="107">
        <f>'Záznamy z IK ředitel'!A600</f>
        <v>0</v>
      </c>
      <c r="B600" s="104">
        <f>'Záznamy z IK ředitel'!E600</f>
        <v>0</v>
      </c>
      <c r="C600" s="105" t="b">
        <v>0</v>
      </c>
    </row>
    <row r="601" spans="1:3" ht="15.75" customHeight="1" x14ac:dyDescent="0.2">
      <c r="A601" s="107">
        <f>'Záznamy z IK ředitel'!A601</f>
        <v>0</v>
      </c>
      <c r="B601" s="104">
        <f>'Záznamy z IK ředitel'!E601</f>
        <v>0</v>
      </c>
      <c r="C601" s="105" t="b">
        <v>0</v>
      </c>
    </row>
    <row r="602" spans="1:3" ht="15.75" customHeight="1" x14ac:dyDescent="0.2">
      <c r="A602" s="107">
        <f>'Záznamy z IK ředitel'!A602</f>
        <v>0</v>
      </c>
      <c r="B602" s="104">
        <f>'Záznamy z IK ředitel'!E602</f>
        <v>0</v>
      </c>
      <c r="C602" s="105" t="b">
        <v>0</v>
      </c>
    </row>
    <row r="603" spans="1:3" ht="15.75" customHeight="1" x14ac:dyDescent="0.2">
      <c r="A603" s="107">
        <f>'Záznamy z IK ředitel'!A603</f>
        <v>0</v>
      </c>
      <c r="B603" s="104">
        <f>'Záznamy z IK ředitel'!E603</f>
        <v>0</v>
      </c>
      <c r="C603" s="105" t="b">
        <v>0</v>
      </c>
    </row>
    <row r="604" spans="1:3" ht="15.75" customHeight="1" x14ac:dyDescent="0.2">
      <c r="A604" s="107">
        <f>'Záznamy z IK ředitel'!A604</f>
        <v>0</v>
      </c>
      <c r="B604" s="104">
        <f>'Záznamy z IK ředitel'!E604</f>
        <v>0</v>
      </c>
      <c r="C604" s="105" t="b">
        <v>0</v>
      </c>
    </row>
    <row r="605" spans="1:3" ht="15.75" customHeight="1" x14ac:dyDescent="0.2">
      <c r="A605" s="107">
        <f>'Záznamy z IK ředitel'!A605</f>
        <v>0</v>
      </c>
      <c r="B605" s="104">
        <f>'Záznamy z IK ředitel'!E605</f>
        <v>0</v>
      </c>
      <c r="C605" s="105" t="b">
        <v>0</v>
      </c>
    </row>
    <row r="606" spans="1:3" ht="15.75" customHeight="1" x14ac:dyDescent="0.2">
      <c r="A606" s="107">
        <f>'Záznamy z IK ředitel'!A606</f>
        <v>0</v>
      </c>
      <c r="B606" s="104">
        <f>'Záznamy z IK ředitel'!E606</f>
        <v>0</v>
      </c>
      <c r="C606" s="105" t="b">
        <v>0</v>
      </c>
    </row>
    <row r="607" spans="1:3" ht="15.75" customHeight="1" x14ac:dyDescent="0.2">
      <c r="A607" s="107">
        <f>'Záznamy z IK ředitel'!A607</f>
        <v>0</v>
      </c>
      <c r="B607" s="104">
        <f>'Záznamy z IK ředitel'!E607</f>
        <v>0</v>
      </c>
      <c r="C607" s="105" t="b">
        <v>0</v>
      </c>
    </row>
    <row r="608" spans="1:3" ht="15.75" customHeight="1" x14ac:dyDescent="0.2">
      <c r="A608" s="107">
        <f>'Záznamy z IK ředitel'!A608</f>
        <v>0</v>
      </c>
      <c r="B608" s="104">
        <f>'Záznamy z IK ředitel'!E608</f>
        <v>0</v>
      </c>
      <c r="C608" s="105" t="b">
        <v>0</v>
      </c>
    </row>
    <row r="609" spans="1:3" ht="15.75" customHeight="1" x14ac:dyDescent="0.2">
      <c r="A609" s="107">
        <f>'Záznamy z IK ředitel'!A609</f>
        <v>0</v>
      </c>
      <c r="B609" s="104">
        <f>'Záznamy z IK ředitel'!E609</f>
        <v>0</v>
      </c>
      <c r="C609" s="105" t="b">
        <v>0</v>
      </c>
    </row>
    <row r="610" spans="1:3" ht="15.75" customHeight="1" x14ac:dyDescent="0.2">
      <c r="A610" s="107">
        <f>'Záznamy z IK ředitel'!A610</f>
        <v>0</v>
      </c>
      <c r="B610" s="104">
        <f>'Záznamy z IK ředitel'!E610</f>
        <v>0</v>
      </c>
      <c r="C610" s="105" t="b">
        <v>0</v>
      </c>
    </row>
    <row r="611" spans="1:3" ht="15.75" customHeight="1" x14ac:dyDescent="0.2">
      <c r="A611" s="107">
        <f>'Záznamy z IK ředitel'!A611</f>
        <v>0</v>
      </c>
      <c r="B611" s="104">
        <f>'Záznamy z IK ředitel'!E611</f>
        <v>0</v>
      </c>
      <c r="C611" s="105" t="b">
        <v>0</v>
      </c>
    </row>
    <row r="612" spans="1:3" ht="15.75" customHeight="1" x14ac:dyDescent="0.2">
      <c r="A612" s="107">
        <f>'Záznamy z IK ředitel'!A612</f>
        <v>0</v>
      </c>
      <c r="B612" s="104">
        <f>'Záznamy z IK ředitel'!E612</f>
        <v>0</v>
      </c>
      <c r="C612" s="105" t="b">
        <v>0</v>
      </c>
    </row>
    <row r="613" spans="1:3" ht="15.75" customHeight="1" x14ac:dyDescent="0.2">
      <c r="A613" s="107">
        <f>'Záznamy z IK ředitel'!A613</f>
        <v>0</v>
      </c>
      <c r="B613" s="104">
        <f>'Záznamy z IK ředitel'!E613</f>
        <v>0</v>
      </c>
      <c r="C613" s="105" t="b">
        <v>0</v>
      </c>
    </row>
    <row r="614" spans="1:3" ht="15.75" customHeight="1" x14ac:dyDescent="0.2">
      <c r="A614" s="107">
        <f>'Záznamy z IK ředitel'!A614</f>
        <v>0</v>
      </c>
      <c r="B614" s="104">
        <f>'Záznamy z IK ředitel'!E614</f>
        <v>0</v>
      </c>
      <c r="C614" s="105" t="b">
        <v>0</v>
      </c>
    </row>
    <row r="615" spans="1:3" ht="15.75" customHeight="1" x14ac:dyDescent="0.2">
      <c r="A615" s="107">
        <f>'Záznamy z IK ředitel'!A615</f>
        <v>0</v>
      </c>
      <c r="B615" s="104">
        <f>'Záznamy z IK ředitel'!E615</f>
        <v>0</v>
      </c>
      <c r="C615" s="105" t="b">
        <v>0</v>
      </c>
    </row>
    <row r="616" spans="1:3" ht="15.75" customHeight="1" x14ac:dyDescent="0.2">
      <c r="A616" s="107">
        <f>'Záznamy z IK ředitel'!A616</f>
        <v>0</v>
      </c>
      <c r="B616" s="104">
        <f>'Záznamy z IK ředitel'!E616</f>
        <v>0</v>
      </c>
      <c r="C616" s="105" t="b">
        <v>0</v>
      </c>
    </row>
    <row r="617" spans="1:3" ht="15.75" customHeight="1" x14ac:dyDescent="0.2">
      <c r="A617" s="107">
        <f>'Záznamy z IK ředitel'!A617</f>
        <v>0</v>
      </c>
      <c r="B617" s="104">
        <f>'Záznamy z IK ředitel'!E617</f>
        <v>0</v>
      </c>
      <c r="C617" s="105" t="b">
        <v>0</v>
      </c>
    </row>
    <row r="618" spans="1:3" ht="15.75" customHeight="1" x14ac:dyDescent="0.2">
      <c r="A618" s="107">
        <f>'Záznamy z IK ředitel'!A618</f>
        <v>0</v>
      </c>
      <c r="B618" s="104">
        <f>'Záznamy z IK ředitel'!E618</f>
        <v>0</v>
      </c>
      <c r="C618" s="105" t="b">
        <v>0</v>
      </c>
    </row>
    <row r="619" spans="1:3" ht="15.75" customHeight="1" x14ac:dyDescent="0.2">
      <c r="A619" s="107">
        <f>'Záznamy z IK ředitel'!A619</f>
        <v>0</v>
      </c>
      <c r="B619" s="104">
        <f>'Záznamy z IK ředitel'!E619</f>
        <v>0</v>
      </c>
      <c r="C619" s="105" t="b">
        <v>0</v>
      </c>
    </row>
    <row r="620" spans="1:3" ht="15.75" customHeight="1" x14ac:dyDescent="0.2">
      <c r="A620" s="107">
        <f>'Záznamy z IK ředitel'!A620</f>
        <v>0</v>
      </c>
      <c r="B620" s="104">
        <f>'Záznamy z IK ředitel'!E620</f>
        <v>0</v>
      </c>
      <c r="C620" s="105" t="b">
        <v>0</v>
      </c>
    </row>
    <row r="621" spans="1:3" ht="15.75" customHeight="1" x14ac:dyDescent="0.2">
      <c r="A621" s="107">
        <f>'Záznamy z IK ředitel'!A621</f>
        <v>0</v>
      </c>
      <c r="B621" s="104">
        <f>'Záznamy z IK ředitel'!E621</f>
        <v>0</v>
      </c>
      <c r="C621" s="105" t="b">
        <v>0</v>
      </c>
    </row>
    <row r="622" spans="1:3" ht="15.75" customHeight="1" x14ac:dyDescent="0.2">
      <c r="A622" s="107">
        <f>'Záznamy z IK ředitel'!A622</f>
        <v>0</v>
      </c>
      <c r="B622" s="104">
        <f>'Záznamy z IK ředitel'!E622</f>
        <v>0</v>
      </c>
      <c r="C622" s="105" t="b">
        <v>0</v>
      </c>
    </row>
    <row r="623" spans="1:3" ht="15.75" customHeight="1" x14ac:dyDescent="0.2">
      <c r="A623" s="107">
        <f>'Záznamy z IK ředitel'!A623</f>
        <v>0</v>
      </c>
      <c r="B623" s="104">
        <f>'Záznamy z IK ředitel'!E623</f>
        <v>0</v>
      </c>
      <c r="C623" s="105" t="b">
        <v>0</v>
      </c>
    </row>
    <row r="624" spans="1:3" ht="15.75" customHeight="1" x14ac:dyDescent="0.2">
      <c r="A624" s="107">
        <f>'Záznamy z IK ředitel'!A624</f>
        <v>0</v>
      </c>
      <c r="B624" s="104">
        <f>'Záznamy z IK ředitel'!E624</f>
        <v>0</v>
      </c>
      <c r="C624" s="105" t="b">
        <v>0</v>
      </c>
    </row>
    <row r="625" spans="1:3" ht="15.75" customHeight="1" x14ac:dyDescent="0.2">
      <c r="A625" s="107">
        <f>'Záznamy z IK ředitel'!A625</f>
        <v>0</v>
      </c>
      <c r="B625" s="104">
        <f>'Záznamy z IK ředitel'!E625</f>
        <v>0</v>
      </c>
      <c r="C625" s="105" t="b">
        <v>0</v>
      </c>
    </row>
    <row r="626" spans="1:3" ht="15.75" customHeight="1" x14ac:dyDescent="0.2">
      <c r="A626" s="107">
        <f>'Záznamy z IK ředitel'!A626</f>
        <v>0</v>
      </c>
      <c r="B626" s="104">
        <f>'Záznamy z IK ředitel'!E626</f>
        <v>0</v>
      </c>
      <c r="C626" s="105" t="b">
        <v>0</v>
      </c>
    </row>
    <row r="627" spans="1:3" ht="15.75" customHeight="1" x14ac:dyDescent="0.2">
      <c r="A627" s="107">
        <f>'Záznamy z IK ředitel'!A627</f>
        <v>0</v>
      </c>
      <c r="B627" s="104">
        <f>'Záznamy z IK ředitel'!E627</f>
        <v>0</v>
      </c>
      <c r="C627" s="105" t="b">
        <v>0</v>
      </c>
    </row>
    <row r="628" spans="1:3" ht="15.75" customHeight="1" x14ac:dyDescent="0.2">
      <c r="A628" s="107">
        <f>'Záznamy z IK ředitel'!A628</f>
        <v>0</v>
      </c>
      <c r="B628" s="104">
        <f>'Záznamy z IK ředitel'!E628</f>
        <v>0</v>
      </c>
      <c r="C628" s="105" t="b">
        <v>0</v>
      </c>
    </row>
    <row r="629" spans="1:3" ht="15.75" customHeight="1" x14ac:dyDescent="0.2">
      <c r="A629" s="107">
        <f>'Záznamy z IK ředitel'!A629</f>
        <v>0</v>
      </c>
      <c r="B629" s="104">
        <f>'Záznamy z IK ředitel'!E629</f>
        <v>0</v>
      </c>
      <c r="C629" s="105" t="b">
        <v>0</v>
      </c>
    </row>
    <row r="630" spans="1:3" ht="15.75" customHeight="1" x14ac:dyDescent="0.2">
      <c r="A630" s="107">
        <f>'Záznamy z IK ředitel'!A630</f>
        <v>0</v>
      </c>
      <c r="B630" s="104">
        <f>'Záznamy z IK ředitel'!E630</f>
        <v>0</v>
      </c>
      <c r="C630" s="105" t="b">
        <v>0</v>
      </c>
    </row>
    <row r="631" spans="1:3" ht="15.75" customHeight="1" x14ac:dyDescent="0.2">
      <c r="A631" s="107">
        <f>'Záznamy z IK ředitel'!A631</f>
        <v>0</v>
      </c>
      <c r="B631" s="104">
        <f>'Záznamy z IK ředitel'!E631</f>
        <v>0</v>
      </c>
      <c r="C631" s="105" t="b">
        <v>0</v>
      </c>
    </row>
    <row r="632" spans="1:3" ht="15.75" customHeight="1" x14ac:dyDescent="0.2">
      <c r="A632" s="107">
        <f>'Záznamy z IK ředitel'!A632</f>
        <v>0</v>
      </c>
      <c r="B632" s="104">
        <f>'Záznamy z IK ředitel'!E632</f>
        <v>0</v>
      </c>
      <c r="C632" s="105" t="b">
        <v>0</v>
      </c>
    </row>
    <row r="633" spans="1:3" ht="15.75" customHeight="1" x14ac:dyDescent="0.2">
      <c r="A633" s="107">
        <f>'Záznamy z IK ředitel'!A633</f>
        <v>0</v>
      </c>
      <c r="B633" s="104">
        <f>'Záznamy z IK ředitel'!E633</f>
        <v>0</v>
      </c>
      <c r="C633" s="105" t="b">
        <v>0</v>
      </c>
    </row>
    <row r="634" spans="1:3" ht="15.75" customHeight="1" x14ac:dyDescent="0.2">
      <c r="A634" s="107">
        <f>'Záznamy z IK ředitel'!A634</f>
        <v>0</v>
      </c>
      <c r="B634" s="104">
        <f>'Záznamy z IK ředitel'!E634</f>
        <v>0</v>
      </c>
      <c r="C634" s="105" t="b">
        <v>0</v>
      </c>
    </row>
    <row r="635" spans="1:3" ht="15.75" customHeight="1" x14ac:dyDescent="0.2">
      <c r="A635" s="107">
        <f>'Záznamy z IK ředitel'!A635</f>
        <v>0</v>
      </c>
      <c r="B635" s="104">
        <f>'Záznamy z IK ředitel'!E635</f>
        <v>0</v>
      </c>
      <c r="C635" s="105" t="b">
        <v>0</v>
      </c>
    </row>
    <row r="636" spans="1:3" ht="15.75" customHeight="1" x14ac:dyDescent="0.2">
      <c r="A636" s="107">
        <f>'Záznamy z IK ředitel'!A636</f>
        <v>0</v>
      </c>
      <c r="B636" s="104">
        <f>'Záznamy z IK ředitel'!E636</f>
        <v>0</v>
      </c>
      <c r="C636" s="105" t="b">
        <v>0</v>
      </c>
    </row>
    <row r="637" spans="1:3" ht="15.75" customHeight="1" x14ac:dyDescent="0.2">
      <c r="A637" s="107">
        <f>'Záznamy z IK ředitel'!A637</f>
        <v>0</v>
      </c>
      <c r="B637" s="104">
        <f>'Záznamy z IK ředitel'!E637</f>
        <v>0</v>
      </c>
      <c r="C637" s="105" t="b">
        <v>0</v>
      </c>
    </row>
    <row r="638" spans="1:3" ht="15.75" customHeight="1" x14ac:dyDescent="0.2">
      <c r="A638" s="107">
        <f>'Záznamy z IK ředitel'!A638</f>
        <v>0</v>
      </c>
      <c r="B638" s="104">
        <f>'Záznamy z IK ředitel'!E638</f>
        <v>0</v>
      </c>
      <c r="C638" s="105" t="b">
        <v>0</v>
      </c>
    </row>
    <row r="639" spans="1:3" ht="15.75" customHeight="1" x14ac:dyDescent="0.2">
      <c r="A639" s="107">
        <f>'Záznamy z IK ředitel'!A639</f>
        <v>0</v>
      </c>
      <c r="B639" s="104">
        <f>'Záznamy z IK ředitel'!E639</f>
        <v>0</v>
      </c>
      <c r="C639" s="105" t="b">
        <v>0</v>
      </c>
    </row>
    <row r="640" spans="1:3" ht="15.75" customHeight="1" x14ac:dyDescent="0.2">
      <c r="A640" s="107">
        <f>'Záznamy z IK ředitel'!A640</f>
        <v>0</v>
      </c>
      <c r="B640" s="104">
        <f>'Záznamy z IK ředitel'!E640</f>
        <v>0</v>
      </c>
      <c r="C640" s="105" t="b">
        <v>0</v>
      </c>
    </row>
    <row r="641" spans="1:3" ht="15.75" customHeight="1" x14ac:dyDescent="0.2">
      <c r="A641" s="107">
        <f>'Záznamy z IK ředitel'!A641</f>
        <v>0</v>
      </c>
      <c r="B641" s="104">
        <f>'Záznamy z IK ředitel'!E641</f>
        <v>0</v>
      </c>
      <c r="C641" s="105" t="b">
        <v>0</v>
      </c>
    </row>
    <row r="642" spans="1:3" ht="15.75" customHeight="1" x14ac:dyDescent="0.2">
      <c r="A642" s="107">
        <f>'Záznamy z IK ředitel'!A642</f>
        <v>0</v>
      </c>
      <c r="B642" s="104">
        <f>'Záznamy z IK ředitel'!E642</f>
        <v>0</v>
      </c>
      <c r="C642" s="105" t="b">
        <v>0</v>
      </c>
    </row>
    <row r="643" spans="1:3" ht="15.75" customHeight="1" x14ac:dyDescent="0.2">
      <c r="A643" s="107">
        <f>'Záznamy z IK ředitel'!A643</f>
        <v>0</v>
      </c>
      <c r="B643" s="104">
        <f>'Záznamy z IK ředitel'!E643</f>
        <v>0</v>
      </c>
      <c r="C643" s="105" t="b">
        <v>0</v>
      </c>
    </row>
    <row r="644" spans="1:3" ht="15.75" customHeight="1" x14ac:dyDescent="0.2">
      <c r="A644" s="107">
        <f>'Záznamy z IK ředitel'!A644</f>
        <v>0</v>
      </c>
      <c r="B644" s="104">
        <f>'Záznamy z IK ředitel'!E644</f>
        <v>0</v>
      </c>
      <c r="C644" s="105" t="b">
        <v>0</v>
      </c>
    </row>
    <row r="645" spans="1:3" ht="15.75" customHeight="1" x14ac:dyDescent="0.2">
      <c r="A645" s="107">
        <f>'Záznamy z IK ředitel'!A645</f>
        <v>0</v>
      </c>
      <c r="B645" s="104">
        <f>'Záznamy z IK ředitel'!E645</f>
        <v>0</v>
      </c>
      <c r="C645" s="105" t="b">
        <v>0</v>
      </c>
    </row>
    <row r="646" spans="1:3" ht="15.75" customHeight="1" x14ac:dyDescent="0.2">
      <c r="A646" s="107">
        <f>'Záznamy z IK ředitel'!A646</f>
        <v>0</v>
      </c>
      <c r="B646" s="104">
        <f>'Záznamy z IK ředitel'!E646</f>
        <v>0</v>
      </c>
      <c r="C646" s="105" t="b">
        <v>0</v>
      </c>
    </row>
    <row r="647" spans="1:3" ht="15.75" customHeight="1" x14ac:dyDescent="0.2">
      <c r="A647" s="107">
        <f>'Záznamy z IK ředitel'!A647</f>
        <v>0</v>
      </c>
      <c r="B647" s="104">
        <f>'Záznamy z IK ředitel'!E647</f>
        <v>0</v>
      </c>
      <c r="C647" s="105" t="b">
        <v>0</v>
      </c>
    </row>
    <row r="648" spans="1:3" ht="15.75" customHeight="1" x14ac:dyDescent="0.2">
      <c r="A648" s="107">
        <f>'Záznamy z IK ředitel'!A648</f>
        <v>0</v>
      </c>
      <c r="B648" s="104">
        <f>'Záznamy z IK ředitel'!E648</f>
        <v>0</v>
      </c>
      <c r="C648" s="105" t="b">
        <v>0</v>
      </c>
    </row>
    <row r="649" spans="1:3" ht="15.75" customHeight="1" x14ac:dyDescent="0.2">
      <c r="A649" s="107">
        <f>'Záznamy z IK ředitel'!A649</f>
        <v>0</v>
      </c>
      <c r="B649" s="104">
        <f>'Záznamy z IK ředitel'!E649</f>
        <v>0</v>
      </c>
      <c r="C649" s="105" t="b">
        <v>0</v>
      </c>
    </row>
    <row r="650" spans="1:3" ht="15.75" customHeight="1" x14ac:dyDescent="0.2">
      <c r="A650" s="107">
        <f>'Záznamy z IK ředitel'!A650</f>
        <v>0</v>
      </c>
      <c r="B650" s="104">
        <f>'Záznamy z IK ředitel'!E650</f>
        <v>0</v>
      </c>
      <c r="C650" s="105" t="b">
        <v>0</v>
      </c>
    </row>
    <row r="651" spans="1:3" ht="15.75" customHeight="1" x14ac:dyDescent="0.2">
      <c r="A651" s="107">
        <f>'Záznamy z IK ředitel'!A651</f>
        <v>0</v>
      </c>
      <c r="B651" s="104">
        <f>'Záznamy z IK ředitel'!E651</f>
        <v>0</v>
      </c>
      <c r="C651" s="105" t="b">
        <v>0</v>
      </c>
    </row>
    <row r="652" spans="1:3" ht="15.75" customHeight="1" x14ac:dyDescent="0.2">
      <c r="A652" s="107">
        <f>'Záznamy z IK ředitel'!A652</f>
        <v>0</v>
      </c>
      <c r="B652" s="104">
        <f>'Záznamy z IK ředitel'!E652</f>
        <v>0</v>
      </c>
      <c r="C652" s="105" t="b">
        <v>0</v>
      </c>
    </row>
    <row r="653" spans="1:3" ht="15.75" customHeight="1" x14ac:dyDescent="0.2">
      <c r="A653" s="107">
        <f>'Záznamy z IK ředitel'!A653</f>
        <v>0</v>
      </c>
      <c r="B653" s="104">
        <f>'Záznamy z IK ředitel'!E653</f>
        <v>0</v>
      </c>
      <c r="C653" s="105" t="b">
        <v>0</v>
      </c>
    </row>
    <row r="654" spans="1:3" ht="15.75" customHeight="1" x14ac:dyDescent="0.2">
      <c r="A654" s="107">
        <f>'Záznamy z IK ředitel'!A654</f>
        <v>0</v>
      </c>
      <c r="B654" s="104">
        <f>'Záznamy z IK ředitel'!E654</f>
        <v>0</v>
      </c>
      <c r="C654" s="105" t="b">
        <v>0</v>
      </c>
    </row>
    <row r="655" spans="1:3" ht="15.75" customHeight="1" x14ac:dyDescent="0.2">
      <c r="A655" s="107">
        <f>'Záznamy z IK ředitel'!A655</f>
        <v>0</v>
      </c>
      <c r="B655" s="104">
        <f>'Záznamy z IK ředitel'!E655</f>
        <v>0</v>
      </c>
      <c r="C655" s="105" t="b">
        <v>0</v>
      </c>
    </row>
    <row r="656" spans="1:3" ht="15.75" customHeight="1" x14ac:dyDescent="0.2">
      <c r="A656" s="107">
        <f>'Záznamy z IK ředitel'!A656</f>
        <v>0</v>
      </c>
      <c r="B656" s="104">
        <f>'Záznamy z IK ředitel'!E656</f>
        <v>0</v>
      </c>
      <c r="C656" s="105" t="b">
        <v>0</v>
      </c>
    </row>
    <row r="657" spans="1:3" ht="15.75" customHeight="1" x14ac:dyDescent="0.2">
      <c r="A657" s="107">
        <f>'Záznamy z IK ředitel'!A657</f>
        <v>0</v>
      </c>
      <c r="B657" s="104">
        <f>'Záznamy z IK ředitel'!E657</f>
        <v>0</v>
      </c>
      <c r="C657" s="105" t="b">
        <v>0</v>
      </c>
    </row>
    <row r="658" spans="1:3" ht="15.75" customHeight="1" x14ac:dyDescent="0.2">
      <c r="A658" s="107">
        <f>'Záznamy z IK ředitel'!A658</f>
        <v>0</v>
      </c>
      <c r="B658" s="104">
        <f>'Záznamy z IK ředitel'!E658</f>
        <v>0</v>
      </c>
      <c r="C658" s="105" t="b">
        <v>0</v>
      </c>
    </row>
    <row r="659" spans="1:3" ht="15.75" customHeight="1" x14ac:dyDescent="0.2">
      <c r="A659" s="107">
        <f>'Záznamy z IK ředitel'!A659</f>
        <v>0</v>
      </c>
      <c r="B659" s="104">
        <f>'Záznamy z IK ředitel'!E659</f>
        <v>0</v>
      </c>
      <c r="C659" s="105" t="b">
        <v>0</v>
      </c>
    </row>
    <row r="660" spans="1:3" ht="15.75" customHeight="1" x14ac:dyDescent="0.2">
      <c r="A660" s="107">
        <f>'Záznamy z IK ředitel'!A660</f>
        <v>0</v>
      </c>
      <c r="B660" s="104">
        <f>'Záznamy z IK ředitel'!E660</f>
        <v>0</v>
      </c>
      <c r="C660" s="105" t="b">
        <v>0</v>
      </c>
    </row>
    <row r="661" spans="1:3" ht="15.75" customHeight="1" x14ac:dyDescent="0.2">
      <c r="A661" s="107">
        <f>'Záznamy z IK ředitel'!A661</f>
        <v>0</v>
      </c>
      <c r="B661" s="104">
        <f>'Záznamy z IK ředitel'!E661</f>
        <v>0</v>
      </c>
      <c r="C661" s="105" t="b">
        <v>0</v>
      </c>
    </row>
    <row r="662" spans="1:3" ht="15.75" customHeight="1" x14ac:dyDescent="0.2">
      <c r="A662" s="107">
        <f>'Záznamy z IK ředitel'!A662</f>
        <v>0</v>
      </c>
      <c r="B662" s="104">
        <f>'Záznamy z IK ředitel'!E662</f>
        <v>0</v>
      </c>
      <c r="C662" s="105" t="b">
        <v>0</v>
      </c>
    </row>
    <row r="663" spans="1:3" ht="15.75" customHeight="1" x14ac:dyDescent="0.2">
      <c r="A663" s="107">
        <f>'Záznamy z IK ředitel'!A663</f>
        <v>0</v>
      </c>
      <c r="B663" s="104">
        <f>'Záznamy z IK ředitel'!E663</f>
        <v>0</v>
      </c>
      <c r="C663" s="105" t="b">
        <v>0</v>
      </c>
    </row>
    <row r="664" spans="1:3" ht="15.75" customHeight="1" x14ac:dyDescent="0.2">
      <c r="A664" s="107">
        <f>'Záznamy z IK ředitel'!A664</f>
        <v>0</v>
      </c>
      <c r="B664" s="104">
        <f>'Záznamy z IK ředitel'!E664</f>
        <v>0</v>
      </c>
      <c r="C664" s="105" t="b">
        <v>0</v>
      </c>
    </row>
    <row r="665" spans="1:3" ht="15.75" customHeight="1" x14ac:dyDescent="0.2">
      <c r="A665" s="107">
        <f>'Záznamy z IK ředitel'!A665</f>
        <v>0</v>
      </c>
      <c r="B665" s="104">
        <f>'Záznamy z IK ředitel'!E665</f>
        <v>0</v>
      </c>
      <c r="C665" s="105" t="b">
        <v>0</v>
      </c>
    </row>
    <row r="666" spans="1:3" ht="15.75" customHeight="1" x14ac:dyDescent="0.2">
      <c r="A666" s="107">
        <f>'Záznamy z IK ředitel'!A666</f>
        <v>0</v>
      </c>
      <c r="B666" s="104">
        <f>'Záznamy z IK ředitel'!E666</f>
        <v>0</v>
      </c>
      <c r="C666" s="105" t="b">
        <v>0</v>
      </c>
    </row>
    <row r="667" spans="1:3" ht="15.75" customHeight="1" x14ac:dyDescent="0.2">
      <c r="A667" s="107">
        <f>'Záznamy z IK ředitel'!A667</f>
        <v>0</v>
      </c>
      <c r="B667" s="104">
        <f>'Záznamy z IK ředitel'!E667</f>
        <v>0</v>
      </c>
      <c r="C667" s="105" t="b">
        <v>0</v>
      </c>
    </row>
    <row r="668" spans="1:3" ht="15.75" customHeight="1" x14ac:dyDescent="0.2">
      <c r="A668" s="107">
        <f>'Záznamy z IK ředitel'!A668</f>
        <v>0</v>
      </c>
      <c r="B668" s="104">
        <f>'Záznamy z IK ředitel'!E668</f>
        <v>0</v>
      </c>
      <c r="C668" s="105" t="b">
        <v>0</v>
      </c>
    </row>
    <row r="669" spans="1:3" ht="15.75" customHeight="1" x14ac:dyDescent="0.2">
      <c r="A669" s="107">
        <f>'Záznamy z IK ředitel'!A669</f>
        <v>0</v>
      </c>
      <c r="B669" s="104">
        <f>'Záznamy z IK ředitel'!E669</f>
        <v>0</v>
      </c>
      <c r="C669" s="105" t="b">
        <v>0</v>
      </c>
    </row>
    <row r="670" spans="1:3" ht="15.75" customHeight="1" x14ac:dyDescent="0.2">
      <c r="A670" s="107">
        <f>'Záznamy z IK ředitel'!A670</f>
        <v>0</v>
      </c>
      <c r="B670" s="104">
        <f>'Záznamy z IK ředitel'!E670</f>
        <v>0</v>
      </c>
      <c r="C670" s="105" t="b">
        <v>0</v>
      </c>
    </row>
    <row r="671" spans="1:3" ht="15.75" customHeight="1" x14ac:dyDescent="0.2">
      <c r="A671" s="107">
        <f>'Záznamy z IK ředitel'!A671</f>
        <v>0</v>
      </c>
      <c r="B671" s="104">
        <f>'Záznamy z IK ředitel'!E671</f>
        <v>0</v>
      </c>
      <c r="C671" s="105" t="b">
        <v>0</v>
      </c>
    </row>
    <row r="672" spans="1:3" ht="15.75" customHeight="1" x14ac:dyDescent="0.2">
      <c r="A672" s="107">
        <f>'Záznamy z IK ředitel'!A672</f>
        <v>0</v>
      </c>
      <c r="B672" s="104">
        <f>'Záznamy z IK ředitel'!E672</f>
        <v>0</v>
      </c>
      <c r="C672" s="105" t="b">
        <v>0</v>
      </c>
    </row>
    <row r="673" spans="1:3" ht="15.75" customHeight="1" x14ac:dyDescent="0.2">
      <c r="A673" s="107">
        <f>'Záznamy z IK ředitel'!A673</f>
        <v>0</v>
      </c>
      <c r="B673" s="104">
        <f>'Záznamy z IK ředitel'!E673</f>
        <v>0</v>
      </c>
      <c r="C673" s="105" t="b">
        <v>0</v>
      </c>
    </row>
    <row r="674" spans="1:3" ht="15.75" customHeight="1" x14ac:dyDescent="0.2">
      <c r="A674" s="107">
        <f>'Záznamy z IK ředitel'!A674</f>
        <v>0</v>
      </c>
      <c r="B674" s="104">
        <f>'Záznamy z IK ředitel'!E674</f>
        <v>0</v>
      </c>
      <c r="C674" s="105" t="b">
        <v>0</v>
      </c>
    </row>
    <row r="675" spans="1:3" ht="15.75" customHeight="1" x14ac:dyDescent="0.2">
      <c r="A675" s="107">
        <f>'Záznamy z IK ředitel'!A675</f>
        <v>0</v>
      </c>
      <c r="B675" s="104">
        <f>'Záznamy z IK ředitel'!E675</f>
        <v>0</v>
      </c>
      <c r="C675" s="105" t="b">
        <v>0</v>
      </c>
    </row>
    <row r="676" spans="1:3" ht="15.75" customHeight="1" x14ac:dyDescent="0.2">
      <c r="A676" s="107">
        <f>'Záznamy z IK ředitel'!A676</f>
        <v>0</v>
      </c>
      <c r="B676" s="104">
        <f>'Záznamy z IK ředitel'!E676</f>
        <v>0</v>
      </c>
      <c r="C676" s="105" t="b">
        <v>0</v>
      </c>
    </row>
    <row r="677" spans="1:3" ht="15.75" customHeight="1" x14ac:dyDescent="0.2">
      <c r="A677" s="107">
        <f>'Záznamy z IK ředitel'!A677</f>
        <v>0</v>
      </c>
      <c r="B677" s="104">
        <f>'Záznamy z IK ředitel'!E677</f>
        <v>0</v>
      </c>
      <c r="C677" s="105" t="b">
        <v>0</v>
      </c>
    </row>
    <row r="678" spans="1:3" ht="15.75" customHeight="1" x14ac:dyDescent="0.2">
      <c r="A678" s="107">
        <f>'Záznamy z IK ředitel'!A678</f>
        <v>0</v>
      </c>
      <c r="B678" s="104">
        <f>'Záznamy z IK ředitel'!E678</f>
        <v>0</v>
      </c>
      <c r="C678" s="105" t="b">
        <v>0</v>
      </c>
    </row>
    <row r="679" spans="1:3" ht="15.75" customHeight="1" x14ac:dyDescent="0.2">
      <c r="A679" s="107">
        <f>'Záznamy z IK ředitel'!A679</f>
        <v>0</v>
      </c>
      <c r="B679" s="104">
        <f>'Záznamy z IK ředitel'!E679</f>
        <v>0</v>
      </c>
      <c r="C679" s="105" t="b">
        <v>0</v>
      </c>
    </row>
    <row r="680" spans="1:3" ht="15.75" customHeight="1" x14ac:dyDescent="0.2">
      <c r="A680" s="107">
        <f>'Záznamy z IK ředitel'!A680</f>
        <v>0</v>
      </c>
      <c r="B680" s="104">
        <f>'Záznamy z IK ředitel'!E680</f>
        <v>0</v>
      </c>
      <c r="C680" s="105" t="b">
        <v>0</v>
      </c>
    </row>
    <row r="681" spans="1:3" ht="15.75" customHeight="1" x14ac:dyDescent="0.2">
      <c r="A681" s="107">
        <f>'Záznamy z IK ředitel'!A681</f>
        <v>0</v>
      </c>
      <c r="B681" s="104">
        <f>'Záznamy z IK ředitel'!E681</f>
        <v>0</v>
      </c>
      <c r="C681" s="105" t="b">
        <v>0</v>
      </c>
    </row>
    <row r="682" spans="1:3" ht="15.75" customHeight="1" x14ac:dyDescent="0.2">
      <c r="A682" s="107">
        <f>'Záznamy z IK ředitel'!A682</f>
        <v>0</v>
      </c>
      <c r="B682" s="104">
        <f>'Záznamy z IK ředitel'!E682</f>
        <v>0</v>
      </c>
      <c r="C682" s="105" t="b">
        <v>0</v>
      </c>
    </row>
    <row r="683" spans="1:3" ht="15.75" customHeight="1" x14ac:dyDescent="0.2">
      <c r="A683" s="107">
        <f>'Záznamy z IK ředitel'!A683</f>
        <v>0</v>
      </c>
      <c r="B683" s="104">
        <f>'Záznamy z IK ředitel'!E683</f>
        <v>0</v>
      </c>
      <c r="C683" s="105" t="b">
        <v>0</v>
      </c>
    </row>
    <row r="684" spans="1:3" ht="15.75" customHeight="1" x14ac:dyDescent="0.2">
      <c r="A684" s="107">
        <f>'Záznamy z IK ředitel'!A684</f>
        <v>0</v>
      </c>
      <c r="B684" s="104">
        <f>'Záznamy z IK ředitel'!E684</f>
        <v>0</v>
      </c>
      <c r="C684" s="105" t="b">
        <v>0</v>
      </c>
    </row>
    <row r="685" spans="1:3" ht="15.75" customHeight="1" x14ac:dyDescent="0.2">
      <c r="A685" s="107">
        <f>'Záznamy z IK ředitel'!A685</f>
        <v>0</v>
      </c>
      <c r="B685" s="104">
        <f>'Záznamy z IK ředitel'!E685</f>
        <v>0</v>
      </c>
      <c r="C685" s="105" t="b">
        <v>0</v>
      </c>
    </row>
    <row r="686" spans="1:3" ht="15.75" customHeight="1" x14ac:dyDescent="0.2">
      <c r="A686" s="107">
        <f>'Záznamy z IK ředitel'!A686</f>
        <v>0</v>
      </c>
      <c r="B686" s="104">
        <f>'Záznamy z IK ředitel'!E686</f>
        <v>0</v>
      </c>
      <c r="C686" s="105" t="b">
        <v>0</v>
      </c>
    </row>
    <row r="687" spans="1:3" ht="15.75" customHeight="1" x14ac:dyDescent="0.2">
      <c r="A687" s="107">
        <f>'Záznamy z IK ředitel'!A687</f>
        <v>0</v>
      </c>
      <c r="B687" s="104">
        <f>'Záznamy z IK ředitel'!E687</f>
        <v>0</v>
      </c>
      <c r="C687" s="105" t="b">
        <v>0</v>
      </c>
    </row>
    <row r="688" spans="1:3" ht="15.75" customHeight="1" x14ac:dyDescent="0.2">
      <c r="A688" s="107">
        <f>'Záznamy z IK ředitel'!A688</f>
        <v>0</v>
      </c>
      <c r="B688" s="104">
        <f>'Záznamy z IK ředitel'!E688</f>
        <v>0</v>
      </c>
      <c r="C688" s="105" t="b">
        <v>0</v>
      </c>
    </row>
    <row r="689" spans="1:3" ht="15.75" customHeight="1" x14ac:dyDescent="0.2">
      <c r="A689" s="107">
        <f>'Záznamy z IK ředitel'!A689</f>
        <v>0</v>
      </c>
      <c r="B689" s="104">
        <f>'Záznamy z IK ředitel'!E689</f>
        <v>0</v>
      </c>
      <c r="C689" s="105" t="b">
        <v>0</v>
      </c>
    </row>
    <row r="690" spans="1:3" ht="15.75" customHeight="1" x14ac:dyDescent="0.2">
      <c r="A690" s="107">
        <f>'Záznamy z IK ředitel'!A690</f>
        <v>0</v>
      </c>
      <c r="B690" s="104">
        <f>'Záznamy z IK ředitel'!E690</f>
        <v>0</v>
      </c>
      <c r="C690" s="105" t="b">
        <v>0</v>
      </c>
    </row>
    <row r="691" spans="1:3" ht="15.75" customHeight="1" x14ac:dyDescent="0.2">
      <c r="A691" s="107">
        <f>'Záznamy z IK ředitel'!A691</f>
        <v>0</v>
      </c>
      <c r="B691" s="104">
        <f>'Záznamy z IK ředitel'!E691</f>
        <v>0</v>
      </c>
      <c r="C691" s="105" t="b">
        <v>0</v>
      </c>
    </row>
    <row r="692" spans="1:3" ht="15.75" customHeight="1" x14ac:dyDescent="0.2">
      <c r="A692" s="107">
        <f>'Záznamy z IK ředitel'!A692</f>
        <v>0</v>
      </c>
      <c r="B692" s="104">
        <f>'Záznamy z IK ředitel'!E692</f>
        <v>0</v>
      </c>
      <c r="C692" s="105" t="b">
        <v>0</v>
      </c>
    </row>
    <row r="693" spans="1:3" ht="15.75" customHeight="1" x14ac:dyDescent="0.2">
      <c r="A693" s="107">
        <f>'Záznamy z IK ředitel'!A693</f>
        <v>0</v>
      </c>
      <c r="B693" s="104">
        <f>'Záznamy z IK ředitel'!E693</f>
        <v>0</v>
      </c>
      <c r="C693" s="105" t="b">
        <v>0</v>
      </c>
    </row>
    <row r="694" spans="1:3" ht="15.75" customHeight="1" x14ac:dyDescent="0.2">
      <c r="A694" s="107">
        <f>'Záznamy z IK ředitel'!A694</f>
        <v>0</v>
      </c>
      <c r="B694" s="104">
        <f>'Záznamy z IK ředitel'!E694</f>
        <v>0</v>
      </c>
      <c r="C694" s="105" t="b">
        <v>0</v>
      </c>
    </row>
    <row r="695" spans="1:3" ht="15.75" customHeight="1" x14ac:dyDescent="0.2">
      <c r="A695" s="107">
        <f>'Záznamy z IK ředitel'!A695</f>
        <v>0</v>
      </c>
      <c r="B695" s="104">
        <f>'Záznamy z IK ředitel'!E695</f>
        <v>0</v>
      </c>
      <c r="C695" s="105" t="b">
        <v>0</v>
      </c>
    </row>
    <row r="696" spans="1:3" ht="15.75" customHeight="1" x14ac:dyDescent="0.2">
      <c r="A696" s="107">
        <f>'Záznamy z IK ředitel'!A696</f>
        <v>0</v>
      </c>
      <c r="B696" s="104">
        <f>'Záznamy z IK ředitel'!E696</f>
        <v>0</v>
      </c>
      <c r="C696" s="105" t="b">
        <v>0</v>
      </c>
    </row>
    <row r="697" spans="1:3" ht="15.75" customHeight="1" x14ac:dyDescent="0.2">
      <c r="A697" s="107">
        <f>'Záznamy z IK ředitel'!A697</f>
        <v>0</v>
      </c>
      <c r="B697" s="104">
        <f>'Záznamy z IK ředitel'!E697</f>
        <v>0</v>
      </c>
      <c r="C697" s="105" t="b">
        <v>0</v>
      </c>
    </row>
    <row r="698" spans="1:3" ht="15.75" customHeight="1" x14ac:dyDescent="0.2">
      <c r="A698" s="107">
        <f>'Záznamy z IK ředitel'!A698</f>
        <v>0</v>
      </c>
      <c r="B698" s="104">
        <f>'Záznamy z IK ředitel'!E698</f>
        <v>0</v>
      </c>
      <c r="C698" s="105" t="b">
        <v>0</v>
      </c>
    </row>
    <row r="699" spans="1:3" ht="15.75" customHeight="1" x14ac:dyDescent="0.2">
      <c r="A699" s="107">
        <f>'Záznamy z IK ředitel'!A699</f>
        <v>0</v>
      </c>
      <c r="B699" s="104">
        <f>'Záznamy z IK ředitel'!E699</f>
        <v>0</v>
      </c>
      <c r="C699" s="105" t="b">
        <v>0</v>
      </c>
    </row>
    <row r="700" spans="1:3" ht="15.75" customHeight="1" x14ac:dyDescent="0.2">
      <c r="A700" s="107">
        <f>'Záznamy z IK ředitel'!A700</f>
        <v>0</v>
      </c>
      <c r="B700" s="104">
        <f>'Záznamy z IK ředitel'!E700</f>
        <v>0</v>
      </c>
      <c r="C700" s="105" t="b">
        <v>0</v>
      </c>
    </row>
    <row r="701" spans="1:3" ht="15.75" customHeight="1" x14ac:dyDescent="0.2">
      <c r="A701" s="107">
        <f>'Záznamy z IK ředitel'!A701</f>
        <v>0</v>
      </c>
      <c r="B701" s="104">
        <f>'Záznamy z IK ředitel'!E701</f>
        <v>0</v>
      </c>
      <c r="C701" s="105" t="b">
        <v>0</v>
      </c>
    </row>
    <row r="702" spans="1:3" ht="15.75" customHeight="1" x14ac:dyDescent="0.2">
      <c r="A702" s="107">
        <f>'Záznamy z IK ředitel'!A702</f>
        <v>0</v>
      </c>
      <c r="B702" s="104">
        <f>'Záznamy z IK ředitel'!E702</f>
        <v>0</v>
      </c>
      <c r="C702" s="105" t="b">
        <v>0</v>
      </c>
    </row>
    <row r="703" spans="1:3" ht="15.75" customHeight="1" x14ac:dyDescent="0.2">
      <c r="A703" s="107">
        <f>'Záznamy z IK ředitel'!A703</f>
        <v>0</v>
      </c>
      <c r="B703" s="104">
        <f>'Záznamy z IK ředitel'!E703</f>
        <v>0</v>
      </c>
      <c r="C703" s="105" t="b">
        <v>0</v>
      </c>
    </row>
    <row r="704" spans="1:3" ht="15.75" customHeight="1" x14ac:dyDescent="0.2">
      <c r="A704" s="107">
        <f>'Záznamy z IK ředitel'!A704</f>
        <v>0</v>
      </c>
      <c r="B704" s="104">
        <f>'Záznamy z IK ředitel'!E704</f>
        <v>0</v>
      </c>
      <c r="C704" s="105" t="b">
        <v>0</v>
      </c>
    </row>
    <row r="705" spans="1:3" ht="15.75" customHeight="1" x14ac:dyDescent="0.2">
      <c r="A705" s="107">
        <f>'Záznamy z IK ředitel'!A705</f>
        <v>0</v>
      </c>
      <c r="B705" s="104">
        <f>'Záznamy z IK ředitel'!E705</f>
        <v>0</v>
      </c>
      <c r="C705" s="105" t="b">
        <v>0</v>
      </c>
    </row>
    <row r="706" spans="1:3" ht="15.75" customHeight="1" x14ac:dyDescent="0.2">
      <c r="A706" s="107">
        <f>'Záznamy z IK ředitel'!A706</f>
        <v>0</v>
      </c>
      <c r="B706" s="104">
        <f>'Záznamy z IK ředitel'!E706</f>
        <v>0</v>
      </c>
      <c r="C706" s="105" t="b">
        <v>0</v>
      </c>
    </row>
    <row r="707" spans="1:3" ht="15.75" customHeight="1" x14ac:dyDescent="0.2">
      <c r="A707" s="107">
        <f>'Záznamy z IK ředitel'!A707</f>
        <v>0</v>
      </c>
      <c r="B707" s="104">
        <f>'Záznamy z IK ředitel'!E707</f>
        <v>0</v>
      </c>
      <c r="C707" s="105" t="b">
        <v>0</v>
      </c>
    </row>
    <row r="708" spans="1:3" ht="15.75" customHeight="1" x14ac:dyDescent="0.2">
      <c r="A708" s="107">
        <f>'Záznamy z IK ředitel'!A708</f>
        <v>0</v>
      </c>
      <c r="B708" s="104">
        <f>'Záznamy z IK ředitel'!E708</f>
        <v>0</v>
      </c>
      <c r="C708" s="105" t="b">
        <v>0</v>
      </c>
    </row>
    <row r="709" spans="1:3" ht="15.75" customHeight="1" x14ac:dyDescent="0.2">
      <c r="A709" s="107">
        <f>'Záznamy z IK ředitel'!A709</f>
        <v>0</v>
      </c>
      <c r="B709" s="104">
        <f>'Záznamy z IK ředitel'!E709</f>
        <v>0</v>
      </c>
      <c r="C709" s="105" t="b">
        <v>0</v>
      </c>
    </row>
    <row r="710" spans="1:3" ht="15.75" customHeight="1" x14ac:dyDescent="0.2">
      <c r="A710" s="107">
        <f>'Záznamy z IK ředitel'!A710</f>
        <v>0</v>
      </c>
      <c r="B710" s="104">
        <f>'Záznamy z IK ředitel'!E710</f>
        <v>0</v>
      </c>
      <c r="C710" s="105" t="b">
        <v>0</v>
      </c>
    </row>
    <row r="711" spans="1:3" ht="15.75" customHeight="1" x14ac:dyDescent="0.2">
      <c r="A711" s="107">
        <f>'Záznamy z IK ředitel'!A711</f>
        <v>0</v>
      </c>
      <c r="B711" s="104">
        <f>'Záznamy z IK ředitel'!E711</f>
        <v>0</v>
      </c>
      <c r="C711" s="105" t="b">
        <v>0</v>
      </c>
    </row>
    <row r="712" spans="1:3" ht="15.75" customHeight="1" x14ac:dyDescent="0.2">
      <c r="A712" s="107">
        <f>'Záznamy z IK ředitel'!A712</f>
        <v>0</v>
      </c>
      <c r="B712" s="104">
        <f>'Záznamy z IK ředitel'!E712</f>
        <v>0</v>
      </c>
      <c r="C712" s="105" t="b">
        <v>0</v>
      </c>
    </row>
    <row r="713" spans="1:3" ht="15.75" customHeight="1" x14ac:dyDescent="0.2">
      <c r="A713" s="107">
        <f>'Záznamy z IK ředitel'!A713</f>
        <v>0</v>
      </c>
      <c r="B713" s="104">
        <f>'Záznamy z IK ředitel'!E713</f>
        <v>0</v>
      </c>
      <c r="C713" s="105" t="b">
        <v>0</v>
      </c>
    </row>
    <row r="714" spans="1:3" ht="15.75" customHeight="1" x14ac:dyDescent="0.2">
      <c r="A714" s="107">
        <f>'Záznamy z IK ředitel'!A714</f>
        <v>0</v>
      </c>
      <c r="B714" s="104">
        <f>'Záznamy z IK ředitel'!E714</f>
        <v>0</v>
      </c>
      <c r="C714" s="105" t="b">
        <v>0</v>
      </c>
    </row>
    <row r="715" spans="1:3" ht="15.75" customHeight="1" x14ac:dyDescent="0.2">
      <c r="A715" s="107">
        <f>'Záznamy z IK ředitel'!A715</f>
        <v>0</v>
      </c>
      <c r="B715" s="104">
        <f>'Záznamy z IK ředitel'!E715</f>
        <v>0</v>
      </c>
      <c r="C715" s="105" t="b">
        <v>0</v>
      </c>
    </row>
    <row r="716" spans="1:3" ht="15.75" customHeight="1" x14ac:dyDescent="0.2">
      <c r="A716" s="107">
        <f>'Záznamy z IK ředitel'!A716</f>
        <v>0</v>
      </c>
      <c r="B716" s="104">
        <f>'Záznamy z IK ředitel'!E716</f>
        <v>0</v>
      </c>
      <c r="C716" s="105" t="b">
        <v>0</v>
      </c>
    </row>
    <row r="717" spans="1:3" ht="15.75" customHeight="1" x14ac:dyDescent="0.2">
      <c r="A717" s="107">
        <f>'Záznamy z IK ředitel'!A717</f>
        <v>0</v>
      </c>
      <c r="B717" s="104">
        <f>'Záznamy z IK ředitel'!E717</f>
        <v>0</v>
      </c>
      <c r="C717" s="105" t="b">
        <v>0</v>
      </c>
    </row>
    <row r="718" spans="1:3" ht="15.75" customHeight="1" x14ac:dyDescent="0.2">
      <c r="A718" s="107">
        <f>'Záznamy z IK ředitel'!A718</f>
        <v>0</v>
      </c>
      <c r="B718" s="104">
        <f>'Záznamy z IK ředitel'!E718</f>
        <v>0</v>
      </c>
      <c r="C718" s="105" t="b">
        <v>0</v>
      </c>
    </row>
    <row r="719" spans="1:3" ht="15.75" customHeight="1" x14ac:dyDescent="0.2">
      <c r="A719" s="107">
        <f>'Záznamy z IK ředitel'!A719</f>
        <v>0</v>
      </c>
      <c r="B719" s="104">
        <f>'Záznamy z IK ředitel'!E719</f>
        <v>0</v>
      </c>
      <c r="C719" s="105" t="b">
        <v>0</v>
      </c>
    </row>
    <row r="720" spans="1:3" ht="15.75" customHeight="1" x14ac:dyDescent="0.2">
      <c r="A720" s="107">
        <f>'Záznamy z IK ředitel'!A720</f>
        <v>0</v>
      </c>
      <c r="B720" s="104">
        <f>'Záznamy z IK ředitel'!E720</f>
        <v>0</v>
      </c>
      <c r="C720" s="105" t="b">
        <v>0</v>
      </c>
    </row>
    <row r="721" spans="1:3" ht="15.75" customHeight="1" x14ac:dyDescent="0.2">
      <c r="A721" s="107">
        <f>'Záznamy z IK ředitel'!A721</f>
        <v>0</v>
      </c>
      <c r="B721" s="104">
        <f>'Záznamy z IK ředitel'!E721</f>
        <v>0</v>
      </c>
      <c r="C721" s="105" t="b">
        <v>0</v>
      </c>
    </row>
    <row r="722" spans="1:3" ht="15.75" customHeight="1" x14ac:dyDescent="0.2">
      <c r="A722" s="107">
        <f>'Záznamy z IK ředitel'!A722</f>
        <v>0</v>
      </c>
      <c r="B722" s="104">
        <f>'Záznamy z IK ředitel'!E722</f>
        <v>0</v>
      </c>
      <c r="C722" s="105" t="b">
        <v>0</v>
      </c>
    </row>
    <row r="723" spans="1:3" ht="15.75" customHeight="1" x14ac:dyDescent="0.2">
      <c r="A723" s="107">
        <f>'Záznamy z IK ředitel'!A723</f>
        <v>0</v>
      </c>
      <c r="B723" s="104">
        <f>'Záznamy z IK ředitel'!E723</f>
        <v>0</v>
      </c>
      <c r="C723" s="105" t="b">
        <v>0</v>
      </c>
    </row>
    <row r="724" spans="1:3" ht="15.75" customHeight="1" x14ac:dyDescent="0.2">
      <c r="A724" s="107">
        <f>'Záznamy z IK ředitel'!A724</f>
        <v>0</v>
      </c>
      <c r="B724" s="104">
        <f>'Záznamy z IK ředitel'!E724</f>
        <v>0</v>
      </c>
      <c r="C724" s="105" t="b">
        <v>0</v>
      </c>
    </row>
    <row r="725" spans="1:3" ht="15.75" customHeight="1" x14ac:dyDescent="0.2">
      <c r="A725" s="107">
        <f>'Záznamy z IK ředitel'!A725</f>
        <v>0</v>
      </c>
      <c r="B725" s="104">
        <f>'Záznamy z IK ředitel'!E725</f>
        <v>0</v>
      </c>
      <c r="C725" s="105" t="b">
        <v>0</v>
      </c>
    </row>
    <row r="726" spans="1:3" ht="15.75" customHeight="1" x14ac:dyDescent="0.2">
      <c r="A726" s="107">
        <f>'Záznamy z IK ředitel'!A726</f>
        <v>0</v>
      </c>
      <c r="B726" s="104">
        <f>'Záznamy z IK ředitel'!E726</f>
        <v>0</v>
      </c>
      <c r="C726" s="105" t="b">
        <v>0</v>
      </c>
    </row>
    <row r="727" spans="1:3" ht="15.75" customHeight="1" x14ac:dyDescent="0.2">
      <c r="A727" s="107">
        <f>'Záznamy z IK ředitel'!A727</f>
        <v>0</v>
      </c>
      <c r="B727" s="104">
        <f>'Záznamy z IK ředitel'!E727</f>
        <v>0</v>
      </c>
      <c r="C727" s="105" t="b">
        <v>0</v>
      </c>
    </row>
    <row r="728" spans="1:3" ht="15.75" customHeight="1" x14ac:dyDescent="0.2">
      <c r="A728" s="107">
        <f>'Záznamy z IK ředitel'!A728</f>
        <v>0</v>
      </c>
      <c r="B728" s="104">
        <f>'Záznamy z IK ředitel'!E728</f>
        <v>0</v>
      </c>
      <c r="C728" s="105" t="b">
        <v>0</v>
      </c>
    </row>
    <row r="729" spans="1:3" ht="15.75" customHeight="1" x14ac:dyDescent="0.2">
      <c r="A729" s="107">
        <f>'Záznamy z IK ředitel'!A729</f>
        <v>0</v>
      </c>
      <c r="B729" s="104">
        <f>'Záznamy z IK ředitel'!E729</f>
        <v>0</v>
      </c>
      <c r="C729" s="105" t="b">
        <v>0</v>
      </c>
    </row>
    <row r="730" spans="1:3" ht="15.75" customHeight="1" x14ac:dyDescent="0.2">
      <c r="A730" s="107">
        <f>'Záznamy z IK ředitel'!A730</f>
        <v>0</v>
      </c>
      <c r="B730" s="104">
        <f>'Záznamy z IK ředitel'!E730</f>
        <v>0</v>
      </c>
      <c r="C730" s="105" t="b">
        <v>0</v>
      </c>
    </row>
    <row r="731" spans="1:3" ht="15.75" customHeight="1" x14ac:dyDescent="0.2">
      <c r="A731" s="107">
        <f>'Záznamy z IK ředitel'!A731</f>
        <v>0</v>
      </c>
      <c r="B731" s="104">
        <f>'Záznamy z IK ředitel'!E731</f>
        <v>0</v>
      </c>
      <c r="C731" s="105" t="b">
        <v>0</v>
      </c>
    </row>
    <row r="732" spans="1:3" ht="15.75" customHeight="1" x14ac:dyDescent="0.2">
      <c r="A732" s="107">
        <f>'Záznamy z IK ředitel'!A732</f>
        <v>0</v>
      </c>
      <c r="B732" s="104">
        <f>'Záznamy z IK ředitel'!E732</f>
        <v>0</v>
      </c>
      <c r="C732" s="105" t="b">
        <v>0</v>
      </c>
    </row>
    <row r="733" spans="1:3" ht="15.75" customHeight="1" x14ac:dyDescent="0.2">
      <c r="A733" s="107">
        <f>'Záznamy z IK ředitel'!A733</f>
        <v>0</v>
      </c>
      <c r="B733" s="104">
        <f>'Záznamy z IK ředitel'!E733</f>
        <v>0</v>
      </c>
      <c r="C733" s="105" t="b">
        <v>0</v>
      </c>
    </row>
    <row r="734" spans="1:3" ht="15.75" customHeight="1" x14ac:dyDescent="0.2">
      <c r="A734" s="107">
        <f>'Záznamy z IK ředitel'!A734</f>
        <v>0</v>
      </c>
      <c r="B734" s="104">
        <f>'Záznamy z IK ředitel'!E734</f>
        <v>0</v>
      </c>
      <c r="C734" s="105" t="b">
        <v>0</v>
      </c>
    </row>
    <row r="735" spans="1:3" ht="15.75" customHeight="1" x14ac:dyDescent="0.2">
      <c r="A735" s="107">
        <f>'Záznamy z IK ředitel'!A735</f>
        <v>0</v>
      </c>
      <c r="B735" s="104">
        <f>'Záznamy z IK ředitel'!E735</f>
        <v>0</v>
      </c>
      <c r="C735" s="105" t="b">
        <v>0</v>
      </c>
    </row>
    <row r="736" spans="1:3" ht="15.75" customHeight="1" x14ac:dyDescent="0.2">
      <c r="A736" s="107">
        <f>'Záznamy z IK ředitel'!A736</f>
        <v>0</v>
      </c>
      <c r="B736" s="104">
        <f>'Záznamy z IK ředitel'!E736</f>
        <v>0</v>
      </c>
      <c r="C736" s="105" t="b">
        <v>0</v>
      </c>
    </row>
    <row r="737" spans="1:3" ht="15.75" customHeight="1" x14ac:dyDescent="0.2">
      <c r="A737" s="107">
        <f>'Záznamy z IK ředitel'!A737</f>
        <v>0</v>
      </c>
      <c r="B737" s="104">
        <f>'Záznamy z IK ředitel'!E737</f>
        <v>0</v>
      </c>
      <c r="C737" s="105" t="b">
        <v>0</v>
      </c>
    </row>
    <row r="738" spans="1:3" ht="15.75" customHeight="1" x14ac:dyDescent="0.2">
      <c r="A738" s="107">
        <f>'Záznamy z IK ředitel'!A738</f>
        <v>0</v>
      </c>
      <c r="B738" s="104">
        <f>'Záznamy z IK ředitel'!E738</f>
        <v>0</v>
      </c>
      <c r="C738" s="105" t="b">
        <v>0</v>
      </c>
    </row>
    <row r="739" spans="1:3" ht="15.75" customHeight="1" x14ac:dyDescent="0.2">
      <c r="A739" s="107">
        <f>'Záznamy z IK ředitel'!A739</f>
        <v>0</v>
      </c>
      <c r="B739" s="104">
        <f>'Záznamy z IK ředitel'!E739</f>
        <v>0</v>
      </c>
      <c r="C739" s="105" t="b">
        <v>0</v>
      </c>
    </row>
    <row r="740" spans="1:3" ht="15.75" customHeight="1" x14ac:dyDescent="0.2">
      <c r="A740" s="107">
        <f>'Záznamy z IK ředitel'!A740</f>
        <v>0</v>
      </c>
      <c r="B740" s="104">
        <f>'Záznamy z IK ředitel'!E740</f>
        <v>0</v>
      </c>
      <c r="C740" s="105" t="b">
        <v>0</v>
      </c>
    </row>
    <row r="741" spans="1:3" ht="15.75" customHeight="1" x14ac:dyDescent="0.2">
      <c r="A741" s="107">
        <f>'Záznamy z IK ředitel'!A741</f>
        <v>0</v>
      </c>
      <c r="B741" s="104">
        <f>'Záznamy z IK ředitel'!E741</f>
        <v>0</v>
      </c>
      <c r="C741" s="105" t="b">
        <v>0</v>
      </c>
    </row>
    <row r="742" spans="1:3" ht="15.75" customHeight="1" x14ac:dyDescent="0.2">
      <c r="A742" s="107">
        <f>'Záznamy z IK ředitel'!A742</f>
        <v>0</v>
      </c>
      <c r="B742" s="104">
        <f>'Záznamy z IK ředitel'!E742</f>
        <v>0</v>
      </c>
      <c r="C742" s="105" t="b">
        <v>0</v>
      </c>
    </row>
    <row r="743" spans="1:3" ht="15.75" customHeight="1" x14ac:dyDescent="0.2">
      <c r="A743" s="107">
        <f>'Záznamy z IK ředitel'!A743</f>
        <v>0</v>
      </c>
      <c r="B743" s="104">
        <f>'Záznamy z IK ředitel'!E743</f>
        <v>0</v>
      </c>
      <c r="C743" s="105" t="b">
        <v>0</v>
      </c>
    </row>
    <row r="744" spans="1:3" ht="15.75" customHeight="1" x14ac:dyDescent="0.2">
      <c r="A744" s="107">
        <f>'Záznamy z IK ředitel'!A744</f>
        <v>0</v>
      </c>
      <c r="B744" s="104">
        <f>'Záznamy z IK ředitel'!E744</f>
        <v>0</v>
      </c>
      <c r="C744" s="105" t="b">
        <v>0</v>
      </c>
    </row>
    <row r="745" spans="1:3" ht="15.75" customHeight="1" x14ac:dyDescent="0.2">
      <c r="A745" s="107">
        <f>'Záznamy z IK ředitel'!A745</f>
        <v>0</v>
      </c>
      <c r="B745" s="104">
        <f>'Záznamy z IK ředitel'!E745</f>
        <v>0</v>
      </c>
      <c r="C745" s="105" t="b">
        <v>0</v>
      </c>
    </row>
    <row r="746" spans="1:3" ht="15.75" customHeight="1" x14ac:dyDescent="0.2">
      <c r="A746" s="107">
        <f>'Záznamy z IK ředitel'!A746</f>
        <v>0</v>
      </c>
      <c r="B746" s="104">
        <f>'Záznamy z IK ředitel'!E746</f>
        <v>0</v>
      </c>
      <c r="C746" s="105" t="b">
        <v>0</v>
      </c>
    </row>
    <row r="747" spans="1:3" ht="15.75" customHeight="1" x14ac:dyDescent="0.2">
      <c r="A747" s="107">
        <f>'Záznamy z IK ředitel'!A747</f>
        <v>0</v>
      </c>
      <c r="B747" s="104">
        <f>'Záznamy z IK ředitel'!E747</f>
        <v>0</v>
      </c>
      <c r="C747" s="105" t="b">
        <v>0</v>
      </c>
    </row>
    <row r="748" spans="1:3" ht="15.75" customHeight="1" x14ac:dyDescent="0.2">
      <c r="A748" s="107">
        <f>'Záznamy z IK ředitel'!A748</f>
        <v>0</v>
      </c>
      <c r="B748" s="104">
        <f>'Záznamy z IK ředitel'!E748</f>
        <v>0</v>
      </c>
      <c r="C748" s="105" t="b">
        <v>0</v>
      </c>
    </row>
    <row r="749" spans="1:3" ht="15.75" customHeight="1" x14ac:dyDescent="0.2">
      <c r="A749" s="107">
        <f>'Záznamy z IK ředitel'!A749</f>
        <v>0</v>
      </c>
      <c r="B749" s="104">
        <f>'Záznamy z IK ředitel'!E749</f>
        <v>0</v>
      </c>
      <c r="C749" s="105" t="b">
        <v>0</v>
      </c>
    </row>
    <row r="750" spans="1:3" ht="15.75" customHeight="1" x14ac:dyDescent="0.2">
      <c r="A750" s="107">
        <f>'Záznamy z IK ředitel'!A750</f>
        <v>0</v>
      </c>
      <c r="B750" s="104">
        <f>'Záznamy z IK ředitel'!E750</f>
        <v>0</v>
      </c>
      <c r="C750" s="105" t="b">
        <v>0</v>
      </c>
    </row>
    <row r="751" spans="1:3" ht="15.75" customHeight="1" x14ac:dyDescent="0.2">
      <c r="A751" s="107">
        <f>'Záznamy z IK ředitel'!A751</f>
        <v>0</v>
      </c>
      <c r="B751" s="104">
        <f>'Záznamy z IK ředitel'!E751</f>
        <v>0</v>
      </c>
      <c r="C751" s="105" t="b">
        <v>0</v>
      </c>
    </row>
    <row r="752" spans="1:3" ht="15.75" customHeight="1" x14ac:dyDescent="0.2">
      <c r="A752" s="107">
        <f>'Záznamy z IK ředitel'!A752</f>
        <v>0</v>
      </c>
      <c r="B752" s="104">
        <f>'Záznamy z IK ředitel'!E752</f>
        <v>0</v>
      </c>
      <c r="C752" s="105" t="b">
        <v>0</v>
      </c>
    </row>
    <row r="753" spans="1:3" ht="15.75" customHeight="1" x14ac:dyDescent="0.2">
      <c r="A753" s="107">
        <f>'Záznamy z IK ředitel'!A753</f>
        <v>0</v>
      </c>
      <c r="B753" s="104">
        <f>'Záznamy z IK ředitel'!E753</f>
        <v>0</v>
      </c>
      <c r="C753" s="105" t="b">
        <v>0</v>
      </c>
    </row>
    <row r="754" spans="1:3" ht="15.75" customHeight="1" x14ac:dyDescent="0.2">
      <c r="A754" s="107">
        <f>'Záznamy z IK ředitel'!A754</f>
        <v>0</v>
      </c>
      <c r="B754" s="104">
        <f>'Záznamy z IK ředitel'!E754</f>
        <v>0</v>
      </c>
      <c r="C754" s="105" t="b">
        <v>0</v>
      </c>
    </row>
    <row r="755" spans="1:3" ht="15.75" customHeight="1" x14ac:dyDescent="0.2">
      <c r="A755" s="107">
        <f>'Záznamy z IK ředitel'!A755</f>
        <v>0</v>
      </c>
      <c r="B755" s="104">
        <f>'Záznamy z IK ředitel'!E755</f>
        <v>0</v>
      </c>
      <c r="C755" s="105" t="b">
        <v>0</v>
      </c>
    </row>
    <row r="756" spans="1:3" ht="15.75" customHeight="1" x14ac:dyDescent="0.2">
      <c r="A756" s="107">
        <f>'Záznamy z IK ředitel'!A756</f>
        <v>0</v>
      </c>
      <c r="B756" s="104">
        <f>'Záznamy z IK ředitel'!E756</f>
        <v>0</v>
      </c>
      <c r="C756" s="105" t="b">
        <v>0</v>
      </c>
    </row>
    <row r="757" spans="1:3" ht="15.75" customHeight="1" x14ac:dyDescent="0.2">
      <c r="A757" s="107">
        <f>'Záznamy z IK ředitel'!A757</f>
        <v>0</v>
      </c>
      <c r="B757" s="104">
        <f>'Záznamy z IK ředitel'!E757</f>
        <v>0</v>
      </c>
      <c r="C757" s="105" t="b">
        <v>0</v>
      </c>
    </row>
    <row r="758" spans="1:3" ht="15.75" customHeight="1" x14ac:dyDescent="0.2">
      <c r="A758" s="107">
        <f>'Záznamy z IK ředitel'!A758</f>
        <v>0</v>
      </c>
      <c r="B758" s="104">
        <f>'Záznamy z IK ředitel'!E758</f>
        <v>0</v>
      </c>
      <c r="C758" s="105" t="b">
        <v>0</v>
      </c>
    </row>
    <row r="759" spans="1:3" ht="15.75" customHeight="1" x14ac:dyDescent="0.2">
      <c r="A759" s="107">
        <f>'Záznamy z IK ředitel'!A759</f>
        <v>0</v>
      </c>
      <c r="B759" s="104">
        <f>'Záznamy z IK ředitel'!E759</f>
        <v>0</v>
      </c>
      <c r="C759" s="105" t="b">
        <v>0</v>
      </c>
    </row>
    <row r="760" spans="1:3" ht="15.75" customHeight="1" x14ac:dyDescent="0.2">
      <c r="A760" s="107">
        <f>'Záznamy z IK ředitel'!A760</f>
        <v>0</v>
      </c>
      <c r="B760" s="104">
        <f>'Záznamy z IK ředitel'!E760</f>
        <v>0</v>
      </c>
      <c r="C760" s="105" t="b">
        <v>0</v>
      </c>
    </row>
    <row r="761" spans="1:3" ht="15.75" customHeight="1" x14ac:dyDescent="0.2">
      <c r="A761" s="107">
        <f>'Záznamy z IK ředitel'!A761</f>
        <v>0</v>
      </c>
      <c r="B761" s="104">
        <f>'Záznamy z IK ředitel'!E761</f>
        <v>0</v>
      </c>
      <c r="C761" s="105" t="b">
        <v>0</v>
      </c>
    </row>
    <row r="762" spans="1:3" ht="15.75" customHeight="1" x14ac:dyDescent="0.2">
      <c r="A762" s="107">
        <f>'Záznamy z IK ředitel'!A762</f>
        <v>0</v>
      </c>
      <c r="B762" s="104">
        <f>'Záznamy z IK ředitel'!E762</f>
        <v>0</v>
      </c>
      <c r="C762" s="105" t="b">
        <v>0</v>
      </c>
    </row>
    <row r="763" spans="1:3" ht="15.75" customHeight="1" x14ac:dyDescent="0.2">
      <c r="A763" s="107">
        <f>'Záznamy z IK ředitel'!A763</f>
        <v>0</v>
      </c>
      <c r="B763" s="104">
        <f>'Záznamy z IK ředitel'!E763</f>
        <v>0</v>
      </c>
      <c r="C763" s="105" t="b">
        <v>0</v>
      </c>
    </row>
    <row r="764" spans="1:3" ht="15.75" customHeight="1" x14ac:dyDescent="0.2">
      <c r="A764" s="107">
        <f>'Záznamy z IK ředitel'!A764</f>
        <v>0</v>
      </c>
      <c r="B764" s="104">
        <f>'Záznamy z IK ředitel'!E764</f>
        <v>0</v>
      </c>
      <c r="C764" s="105" t="b">
        <v>0</v>
      </c>
    </row>
    <row r="765" spans="1:3" ht="15.75" customHeight="1" x14ac:dyDescent="0.2">
      <c r="A765" s="107">
        <f>'Záznamy z IK ředitel'!A765</f>
        <v>0</v>
      </c>
      <c r="B765" s="104">
        <f>'Záznamy z IK ředitel'!E765</f>
        <v>0</v>
      </c>
      <c r="C765" s="105" t="b">
        <v>0</v>
      </c>
    </row>
    <row r="766" spans="1:3" ht="15.75" customHeight="1" x14ac:dyDescent="0.2">
      <c r="A766" s="107">
        <f>'Záznamy z IK ředitel'!A766</f>
        <v>0</v>
      </c>
      <c r="B766" s="104">
        <f>'Záznamy z IK ředitel'!E766</f>
        <v>0</v>
      </c>
      <c r="C766" s="105" t="b">
        <v>0</v>
      </c>
    </row>
    <row r="767" spans="1:3" ht="15.75" customHeight="1" x14ac:dyDescent="0.2">
      <c r="A767" s="107">
        <f>'Záznamy z IK ředitel'!A767</f>
        <v>0</v>
      </c>
      <c r="B767" s="104">
        <f>'Záznamy z IK ředitel'!E767</f>
        <v>0</v>
      </c>
      <c r="C767" s="105" t="b">
        <v>0</v>
      </c>
    </row>
    <row r="768" spans="1:3" ht="15.75" customHeight="1" x14ac:dyDescent="0.2">
      <c r="A768" s="107">
        <f>'Záznamy z IK ředitel'!A768</f>
        <v>0</v>
      </c>
      <c r="B768" s="104">
        <f>'Záznamy z IK ředitel'!E768</f>
        <v>0</v>
      </c>
      <c r="C768" s="105" t="b">
        <v>0</v>
      </c>
    </row>
    <row r="769" spans="1:3" ht="15.75" customHeight="1" x14ac:dyDescent="0.2">
      <c r="A769" s="107">
        <f>'Záznamy z IK ředitel'!A769</f>
        <v>0</v>
      </c>
      <c r="B769" s="104">
        <f>'Záznamy z IK ředitel'!E769</f>
        <v>0</v>
      </c>
      <c r="C769" s="105" t="b">
        <v>0</v>
      </c>
    </row>
    <row r="770" spans="1:3" ht="15.75" customHeight="1" x14ac:dyDescent="0.2">
      <c r="A770" s="107">
        <f>'Záznamy z IK ředitel'!A770</f>
        <v>0</v>
      </c>
      <c r="B770" s="104">
        <f>'Záznamy z IK ředitel'!E770</f>
        <v>0</v>
      </c>
      <c r="C770" s="105" t="b">
        <v>0</v>
      </c>
    </row>
    <row r="771" spans="1:3" ht="15.75" customHeight="1" x14ac:dyDescent="0.2">
      <c r="A771" s="107">
        <f>'Záznamy z IK ředitel'!A771</f>
        <v>0</v>
      </c>
      <c r="B771" s="104">
        <f>'Záznamy z IK ředitel'!E771</f>
        <v>0</v>
      </c>
      <c r="C771" s="105" t="b">
        <v>0</v>
      </c>
    </row>
    <row r="772" spans="1:3" ht="15.75" customHeight="1" x14ac:dyDescent="0.2">
      <c r="A772" s="107">
        <f>'Záznamy z IK ředitel'!A772</f>
        <v>0</v>
      </c>
      <c r="B772" s="104">
        <f>'Záznamy z IK ředitel'!E772</f>
        <v>0</v>
      </c>
      <c r="C772" s="105" t="b">
        <v>0</v>
      </c>
    </row>
    <row r="773" spans="1:3" ht="15.75" customHeight="1" x14ac:dyDescent="0.2">
      <c r="A773" s="107">
        <f>'Záznamy z IK ředitel'!A773</f>
        <v>0</v>
      </c>
      <c r="B773" s="104">
        <f>'Záznamy z IK ředitel'!E773</f>
        <v>0</v>
      </c>
      <c r="C773" s="105" t="b">
        <v>0</v>
      </c>
    </row>
    <row r="774" spans="1:3" ht="15.75" customHeight="1" x14ac:dyDescent="0.2">
      <c r="A774" s="107">
        <f>'Záznamy z IK ředitel'!A774</f>
        <v>0</v>
      </c>
      <c r="B774" s="104">
        <f>'Záznamy z IK ředitel'!E774</f>
        <v>0</v>
      </c>
      <c r="C774" s="105" t="b">
        <v>0</v>
      </c>
    </row>
    <row r="775" spans="1:3" ht="15.75" customHeight="1" x14ac:dyDescent="0.2">
      <c r="A775" s="107">
        <f>'Záznamy z IK ředitel'!A775</f>
        <v>0</v>
      </c>
      <c r="B775" s="104">
        <f>'Záznamy z IK ředitel'!E775</f>
        <v>0</v>
      </c>
      <c r="C775" s="105" t="b">
        <v>0</v>
      </c>
    </row>
    <row r="776" spans="1:3" ht="15.75" customHeight="1" x14ac:dyDescent="0.2">
      <c r="A776" s="107">
        <f>'Záznamy z IK ředitel'!A776</f>
        <v>0</v>
      </c>
      <c r="B776" s="104">
        <f>'Záznamy z IK ředitel'!E776</f>
        <v>0</v>
      </c>
      <c r="C776" s="105" t="b">
        <v>0</v>
      </c>
    </row>
    <row r="777" spans="1:3" ht="15.75" customHeight="1" x14ac:dyDescent="0.2">
      <c r="A777" s="107">
        <f>'Záznamy z IK ředitel'!A777</f>
        <v>0</v>
      </c>
      <c r="B777" s="104">
        <f>'Záznamy z IK ředitel'!E777</f>
        <v>0</v>
      </c>
      <c r="C777" s="105" t="b">
        <v>0</v>
      </c>
    </row>
    <row r="778" spans="1:3" ht="15.75" customHeight="1" x14ac:dyDescent="0.2">
      <c r="A778" s="107">
        <f>'Záznamy z IK ředitel'!A778</f>
        <v>0</v>
      </c>
      <c r="B778" s="104">
        <f>'Záznamy z IK ředitel'!E778</f>
        <v>0</v>
      </c>
      <c r="C778" s="105" t="b">
        <v>0</v>
      </c>
    </row>
    <row r="779" spans="1:3" ht="15.75" customHeight="1" x14ac:dyDescent="0.2">
      <c r="A779" s="107">
        <f>'Záznamy z IK ředitel'!A779</f>
        <v>0</v>
      </c>
      <c r="B779" s="104">
        <f>'Záznamy z IK ředitel'!E779</f>
        <v>0</v>
      </c>
      <c r="C779" s="105" t="b">
        <v>0</v>
      </c>
    </row>
    <row r="780" spans="1:3" ht="15.75" customHeight="1" x14ac:dyDescent="0.2">
      <c r="A780" s="107">
        <f>'Záznamy z IK ředitel'!A780</f>
        <v>0</v>
      </c>
      <c r="B780" s="104">
        <f>'Záznamy z IK ředitel'!E780</f>
        <v>0</v>
      </c>
      <c r="C780" s="105" t="b">
        <v>0</v>
      </c>
    </row>
    <row r="781" spans="1:3" ht="15.75" customHeight="1" x14ac:dyDescent="0.2">
      <c r="A781" s="107">
        <f>'Záznamy z IK ředitel'!A781</f>
        <v>0</v>
      </c>
      <c r="B781" s="104">
        <f>'Záznamy z IK ředitel'!E781</f>
        <v>0</v>
      </c>
      <c r="C781" s="105" t="b">
        <v>0</v>
      </c>
    </row>
    <row r="782" spans="1:3" ht="15.75" customHeight="1" x14ac:dyDescent="0.2">
      <c r="A782" s="107">
        <f>'Záznamy z IK ředitel'!A782</f>
        <v>0</v>
      </c>
      <c r="B782" s="104">
        <f>'Záznamy z IK ředitel'!E782</f>
        <v>0</v>
      </c>
      <c r="C782" s="105" t="b">
        <v>0</v>
      </c>
    </row>
    <row r="783" spans="1:3" ht="15.75" customHeight="1" x14ac:dyDescent="0.2">
      <c r="A783" s="107">
        <f>'Záznamy z IK ředitel'!A783</f>
        <v>0</v>
      </c>
      <c r="B783" s="104">
        <f>'Záznamy z IK ředitel'!E783</f>
        <v>0</v>
      </c>
      <c r="C783" s="105" t="b">
        <v>0</v>
      </c>
    </row>
    <row r="784" spans="1:3" ht="15.75" customHeight="1" x14ac:dyDescent="0.2">
      <c r="A784" s="107">
        <f>'Záznamy z IK ředitel'!A784</f>
        <v>0</v>
      </c>
      <c r="B784" s="104">
        <f>'Záznamy z IK ředitel'!E784</f>
        <v>0</v>
      </c>
      <c r="C784" s="105" t="b">
        <v>0</v>
      </c>
    </row>
    <row r="785" spans="1:3" ht="15.75" customHeight="1" x14ac:dyDescent="0.2">
      <c r="A785" s="107">
        <f>'Záznamy z IK ředitel'!A785</f>
        <v>0</v>
      </c>
      <c r="B785" s="104">
        <f>'Záznamy z IK ředitel'!E785</f>
        <v>0</v>
      </c>
      <c r="C785" s="105" t="b">
        <v>0</v>
      </c>
    </row>
    <row r="786" spans="1:3" ht="15.75" customHeight="1" x14ac:dyDescent="0.2">
      <c r="A786" s="107">
        <f>'Záznamy z IK ředitel'!A786</f>
        <v>0</v>
      </c>
      <c r="B786" s="104">
        <f>'Záznamy z IK ředitel'!E786</f>
        <v>0</v>
      </c>
      <c r="C786" s="105" t="b">
        <v>0</v>
      </c>
    </row>
    <row r="787" spans="1:3" ht="15.75" customHeight="1" x14ac:dyDescent="0.2">
      <c r="A787" s="107">
        <f>'Záznamy z IK ředitel'!A787</f>
        <v>0</v>
      </c>
      <c r="B787" s="104">
        <f>'Záznamy z IK ředitel'!E787</f>
        <v>0</v>
      </c>
      <c r="C787" s="105" t="b">
        <v>0</v>
      </c>
    </row>
    <row r="788" spans="1:3" ht="15.75" customHeight="1" x14ac:dyDescent="0.2">
      <c r="A788" s="107">
        <f>'Záznamy z IK ředitel'!A788</f>
        <v>0</v>
      </c>
      <c r="B788" s="104">
        <f>'Záznamy z IK ředitel'!E788</f>
        <v>0</v>
      </c>
      <c r="C788" s="105" t="b">
        <v>0</v>
      </c>
    </row>
    <row r="789" spans="1:3" ht="15.75" customHeight="1" x14ac:dyDescent="0.2">
      <c r="A789" s="107">
        <f>'Záznamy z IK ředitel'!A789</f>
        <v>0</v>
      </c>
      <c r="B789" s="104">
        <f>'Záznamy z IK ředitel'!E789</f>
        <v>0</v>
      </c>
      <c r="C789" s="105" t="b">
        <v>0</v>
      </c>
    </row>
    <row r="790" spans="1:3" ht="15.75" customHeight="1" x14ac:dyDescent="0.2">
      <c r="A790" s="107">
        <f>'Záznamy z IK ředitel'!A790</f>
        <v>0</v>
      </c>
      <c r="B790" s="104">
        <f>'Záznamy z IK ředitel'!E790</f>
        <v>0</v>
      </c>
      <c r="C790" s="105" t="b">
        <v>0</v>
      </c>
    </row>
    <row r="791" spans="1:3" ht="15.75" customHeight="1" x14ac:dyDescent="0.2">
      <c r="A791" s="107">
        <f>'Záznamy z IK ředitel'!A791</f>
        <v>0</v>
      </c>
      <c r="B791" s="104">
        <f>'Záznamy z IK ředitel'!E791</f>
        <v>0</v>
      </c>
      <c r="C791" s="105" t="b">
        <v>0</v>
      </c>
    </row>
    <row r="792" spans="1:3" ht="15.75" customHeight="1" x14ac:dyDescent="0.2">
      <c r="A792" s="107">
        <f>'Záznamy z IK ředitel'!A792</f>
        <v>0</v>
      </c>
      <c r="B792" s="104">
        <f>'Záznamy z IK ředitel'!E792</f>
        <v>0</v>
      </c>
      <c r="C792" s="105" t="b">
        <v>0</v>
      </c>
    </row>
    <row r="793" spans="1:3" ht="15.75" customHeight="1" x14ac:dyDescent="0.2">
      <c r="A793" s="107">
        <f>'Záznamy z IK ředitel'!A793</f>
        <v>0</v>
      </c>
      <c r="B793" s="104">
        <f>'Záznamy z IK ředitel'!E793</f>
        <v>0</v>
      </c>
      <c r="C793" s="105" t="b">
        <v>0</v>
      </c>
    </row>
    <row r="794" spans="1:3" ht="15.75" customHeight="1" x14ac:dyDescent="0.2">
      <c r="A794" s="107">
        <f>'Záznamy z IK ředitel'!A794</f>
        <v>0</v>
      </c>
      <c r="B794" s="104">
        <f>'Záznamy z IK ředitel'!E794</f>
        <v>0</v>
      </c>
      <c r="C794" s="105" t="b">
        <v>0</v>
      </c>
    </row>
    <row r="795" spans="1:3" ht="15.75" customHeight="1" x14ac:dyDescent="0.2">
      <c r="A795" s="107">
        <f>'Záznamy z IK ředitel'!A795</f>
        <v>0</v>
      </c>
      <c r="B795" s="104">
        <f>'Záznamy z IK ředitel'!E795</f>
        <v>0</v>
      </c>
      <c r="C795" s="105" t="b">
        <v>0</v>
      </c>
    </row>
    <row r="796" spans="1:3" ht="15.75" customHeight="1" x14ac:dyDescent="0.2">
      <c r="A796" s="107">
        <f>'Záznamy z IK ředitel'!A796</f>
        <v>0</v>
      </c>
      <c r="B796" s="104">
        <f>'Záznamy z IK ředitel'!E796</f>
        <v>0</v>
      </c>
      <c r="C796" s="105" t="b">
        <v>0</v>
      </c>
    </row>
    <row r="797" spans="1:3" ht="15.75" customHeight="1" x14ac:dyDescent="0.2">
      <c r="A797" s="107">
        <f>'Záznamy z IK ředitel'!A797</f>
        <v>0</v>
      </c>
      <c r="B797" s="104">
        <f>'Záznamy z IK ředitel'!E797</f>
        <v>0</v>
      </c>
      <c r="C797" s="105" t="b">
        <v>0</v>
      </c>
    </row>
    <row r="798" spans="1:3" ht="15.75" customHeight="1" x14ac:dyDescent="0.2">
      <c r="A798" s="107">
        <f>'Záznamy z IK ředitel'!A798</f>
        <v>0</v>
      </c>
      <c r="B798" s="104">
        <f>'Záznamy z IK ředitel'!E798</f>
        <v>0</v>
      </c>
      <c r="C798" s="105" t="b">
        <v>0</v>
      </c>
    </row>
    <row r="799" spans="1:3" ht="15.75" customHeight="1" x14ac:dyDescent="0.2">
      <c r="A799" s="107">
        <f>'Záznamy z IK ředitel'!A799</f>
        <v>0</v>
      </c>
      <c r="B799" s="104">
        <f>'Záznamy z IK ředitel'!E799</f>
        <v>0</v>
      </c>
      <c r="C799" s="105" t="b">
        <v>0</v>
      </c>
    </row>
    <row r="800" spans="1:3" ht="15.75" customHeight="1" x14ac:dyDescent="0.2">
      <c r="A800" s="107">
        <f>'Záznamy z IK ředitel'!A800</f>
        <v>0</v>
      </c>
      <c r="B800" s="104">
        <f>'Záznamy z IK ředitel'!E800</f>
        <v>0</v>
      </c>
      <c r="C800" s="105" t="b">
        <v>0</v>
      </c>
    </row>
    <row r="801" spans="1:3" ht="15.75" customHeight="1" x14ac:dyDescent="0.2">
      <c r="A801" s="107">
        <f>'Záznamy z IK ředitel'!A801</f>
        <v>0</v>
      </c>
      <c r="B801" s="104">
        <f>'Záznamy z IK ředitel'!E801</f>
        <v>0</v>
      </c>
      <c r="C801" s="105" t="b">
        <v>0</v>
      </c>
    </row>
    <row r="802" spans="1:3" ht="15.75" customHeight="1" x14ac:dyDescent="0.2">
      <c r="A802" s="107">
        <f>'Záznamy z IK ředitel'!A802</f>
        <v>0</v>
      </c>
      <c r="B802" s="104">
        <f>'Záznamy z IK ředitel'!E802</f>
        <v>0</v>
      </c>
      <c r="C802" s="105" t="b">
        <v>0</v>
      </c>
    </row>
    <row r="803" spans="1:3" ht="15.75" customHeight="1" x14ac:dyDescent="0.2">
      <c r="A803" s="107">
        <f>'Záznamy z IK ředitel'!A803</f>
        <v>0</v>
      </c>
      <c r="B803" s="104">
        <f>'Záznamy z IK ředitel'!E803</f>
        <v>0</v>
      </c>
      <c r="C803" s="105" t="b">
        <v>0</v>
      </c>
    </row>
    <row r="804" spans="1:3" ht="15.75" customHeight="1" x14ac:dyDescent="0.2">
      <c r="A804" s="107">
        <f>'Záznamy z IK ředitel'!A804</f>
        <v>0</v>
      </c>
      <c r="B804" s="104">
        <f>'Záznamy z IK ředitel'!E804</f>
        <v>0</v>
      </c>
      <c r="C804" s="105" t="b">
        <v>0</v>
      </c>
    </row>
    <row r="805" spans="1:3" ht="15.75" customHeight="1" x14ac:dyDescent="0.2">
      <c r="A805" s="107">
        <f>'Záznamy z IK ředitel'!A805</f>
        <v>0</v>
      </c>
      <c r="B805" s="104">
        <f>'Záznamy z IK ředitel'!E805</f>
        <v>0</v>
      </c>
      <c r="C805" s="105" t="b">
        <v>0</v>
      </c>
    </row>
    <row r="806" spans="1:3" ht="15.75" customHeight="1" x14ac:dyDescent="0.2">
      <c r="A806" s="107">
        <f>'Záznamy z IK ředitel'!A806</f>
        <v>0</v>
      </c>
      <c r="B806" s="104">
        <f>'Záznamy z IK ředitel'!E806</f>
        <v>0</v>
      </c>
      <c r="C806" s="105" t="b">
        <v>0</v>
      </c>
    </row>
    <row r="807" spans="1:3" ht="15.75" customHeight="1" x14ac:dyDescent="0.2">
      <c r="A807" s="107">
        <f>'Záznamy z IK ředitel'!A807</f>
        <v>0</v>
      </c>
      <c r="B807" s="104">
        <f>'Záznamy z IK ředitel'!E807</f>
        <v>0</v>
      </c>
      <c r="C807" s="105" t="b">
        <v>0</v>
      </c>
    </row>
    <row r="808" spans="1:3" ht="15.75" customHeight="1" x14ac:dyDescent="0.2">
      <c r="A808" s="107">
        <f>'Záznamy z IK ředitel'!A808</f>
        <v>0</v>
      </c>
      <c r="B808" s="104">
        <f>'Záznamy z IK ředitel'!E808</f>
        <v>0</v>
      </c>
      <c r="C808" s="105" t="b">
        <v>0</v>
      </c>
    </row>
    <row r="809" spans="1:3" ht="15.75" customHeight="1" x14ac:dyDescent="0.2">
      <c r="A809" s="107">
        <f>'Záznamy z IK ředitel'!A809</f>
        <v>0</v>
      </c>
      <c r="B809" s="104">
        <f>'Záznamy z IK ředitel'!E809</f>
        <v>0</v>
      </c>
      <c r="C809" s="105" t="b">
        <v>0</v>
      </c>
    </row>
    <row r="810" spans="1:3" ht="15.75" customHeight="1" x14ac:dyDescent="0.2">
      <c r="A810" s="107">
        <f>'Záznamy z IK ředitel'!A810</f>
        <v>0</v>
      </c>
      <c r="B810" s="104">
        <f>'Záznamy z IK ředitel'!E810</f>
        <v>0</v>
      </c>
      <c r="C810" s="105" t="b">
        <v>0</v>
      </c>
    </row>
    <row r="811" spans="1:3" ht="15.75" customHeight="1" x14ac:dyDescent="0.2">
      <c r="A811" s="107">
        <f>'Záznamy z IK ředitel'!A811</f>
        <v>0</v>
      </c>
      <c r="B811" s="104">
        <f>'Záznamy z IK ředitel'!E811</f>
        <v>0</v>
      </c>
      <c r="C811" s="105" t="b">
        <v>0</v>
      </c>
    </row>
    <row r="812" spans="1:3" ht="15.75" customHeight="1" x14ac:dyDescent="0.2">
      <c r="A812" s="107">
        <f>'Záznamy z IK ředitel'!A812</f>
        <v>0</v>
      </c>
      <c r="B812" s="104">
        <f>'Záznamy z IK ředitel'!E812</f>
        <v>0</v>
      </c>
      <c r="C812" s="105" t="b">
        <v>0</v>
      </c>
    </row>
    <row r="813" spans="1:3" ht="15.75" customHeight="1" x14ac:dyDescent="0.2">
      <c r="A813" s="107">
        <f>'Záznamy z IK ředitel'!A813</f>
        <v>0</v>
      </c>
      <c r="B813" s="104">
        <f>'Záznamy z IK ředitel'!E813</f>
        <v>0</v>
      </c>
      <c r="C813" s="105" t="b">
        <v>0</v>
      </c>
    </row>
    <row r="814" spans="1:3" ht="15.75" customHeight="1" x14ac:dyDescent="0.2">
      <c r="A814" s="107">
        <f>'Záznamy z IK ředitel'!A814</f>
        <v>0</v>
      </c>
      <c r="B814" s="104">
        <f>'Záznamy z IK ředitel'!E814</f>
        <v>0</v>
      </c>
      <c r="C814" s="105" t="b">
        <v>0</v>
      </c>
    </row>
    <row r="815" spans="1:3" ht="15.75" customHeight="1" x14ac:dyDescent="0.2">
      <c r="A815" s="107">
        <f>'Záznamy z IK ředitel'!A815</f>
        <v>0</v>
      </c>
      <c r="B815" s="104">
        <f>'Záznamy z IK ředitel'!E815</f>
        <v>0</v>
      </c>
      <c r="C815" s="105" t="b">
        <v>0</v>
      </c>
    </row>
    <row r="816" spans="1:3" ht="15.75" customHeight="1" x14ac:dyDescent="0.2">
      <c r="A816" s="107">
        <f>'Záznamy z IK ředitel'!A816</f>
        <v>0</v>
      </c>
      <c r="B816" s="104">
        <f>'Záznamy z IK ředitel'!E816</f>
        <v>0</v>
      </c>
      <c r="C816" s="105" t="b">
        <v>0</v>
      </c>
    </row>
    <row r="817" spans="1:3" ht="15.75" customHeight="1" x14ac:dyDescent="0.2">
      <c r="A817" s="107">
        <f>'Záznamy z IK ředitel'!A817</f>
        <v>0</v>
      </c>
      <c r="B817" s="104">
        <f>'Záznamy z IK ředitel'!E817</f>
        <v>0</v>
      </c>
      <c r="C817" s="105" t="b">
        <v>0</v>
      </c>
    </row>
    <row r="818" spans="1:3" ht="15.75" customHeight="1" x14ac:dyDescent="0.2">
      <c r="A818" s="107">
        <f>'Záznamy z IK ředitel'!A818</f>
        <v>0</v>
      </c>
      <c r="B818" s="104">
        <f>'Záznamy z IK ředitel'!E818</f>
        <v>0</v>
      </c>
      <c r="C818" s="105" t="b">
        <v>0</v>
      </c>
    </row>
    <row r="819" spans="1:3" ht="15.75" customHeight="1" x14ac:dyDescent="0.2">
      <c r="A819" s="107">
        <f>'Záznamy z IK ředitel'!A819</f>
        <v>0</v>
      </c>
      <c r="B819" s="104">
        <f>'Záznamy z IK ředitel'!E819</f>
        <v>0</v>
      </c>
      <c r="C819" s="105" t="b">
        <v>0</v>
      </c>
    </row>
    <row r="820" spans="1:3" ht="15.75" customHeight="1" x14ac:dyDescent="0.2">
      <c r="A820" s="107">
        <f>'Záznamy z IK ředitel'!A820</f>
        <v>0</v>
      </c>
      <c r="B820" s="104">
        <f>'Záznamy z IK ředitel'!E820</f>
        <v>0</v>
      </c>
      <c r="C820" s="105" t="b">
        <v>0</v>
      </c>
    </row>
    <row r="821" spans="1:3" ht="15.75" customHeight="1" x14ac:dyDescent="0.2">
      <c r="A821" s="107">
        <f>'Záznamy z IK ředitel'!A821</f>
        <v>0</v>
      </c>
      <c r="B821" s="104">
        <f>'Záznamy z IK ředitel'!E821</f>
        <v>0</v>
      </c>
      <c r="C821" s="105" t="b">
        <v>0</v>
      </c>
    </row>
    <row r="822" spans="1:3" ht="15.75" customHeight="1" x14ac:dyDescent="0.2">
      <c r="A822" s="107">
        <f>'Záznamy z IK ředitel'!A822</f>
        <v>0</v>
      </c>
      <c r="B822" s="104">
        <f>'Záznamy z IK ředitel'!E822</f>
        <v>0</v>
      </c>
      <c r="C822" s="105" t="b">
        <v>0</v>
      </c>
    </row>
    <row r="823" spans="1:3" ht="15.75" customHeight="1" x14ac:dyDescent="0.2">
      <c r="A823" s="107">
        <f>'Záznamy z IK ředitel'!A823</f>
        <v>0</v>
      </c>
      <c r="B823" s="104">
        <f>'Záznamy z IK ředitel'!E823</f>
        <v>0</v>
      </c>
      <c r="C823" s="105" t="b">
        <v>0</v>
      </c>
    </row>
    <row r="824" spans="1:3" ht="15.75" customHeight="1" x14ac:dyDescent="0.2">
      <c r="A824" s="107">
        <f>'Záznamy z IK ředitel'!A824</f>
        <v>0</v>
      </c>
      <c r="B824" s="104">
        <f>'Záznamy z IK ředitel'!E824</f>
        <v>0</v>
      </c>
      <c r="C824" s="105" t="b">
        <v>0</v>
      </c>
    </row>
    <row r="825" spans="1:3" ht="15.75" customHeight="1" x14ac:dyDescent="0.2">
      <c r="A825" s="107">
        <f>'Záznamy z IK ředitel'!A825</f>
        <v>0</v>
      </c>
      <c r="B825" s="104">
        <f>'Záznamy z IK ředitel'!E825</f>
        <v>0</v>
      </c>
      <c r="C825" s="105" t="b">
        <v>0</v>
      </c>
    </row>
    <row r="826" spans="1:3" ht="15.75" customHeight="1" x14ac:dyDescent="0.2">
      <c r="A826" s="107">
        <f>'Záznamy z IK ředitel'!A826</f>
        <v>0</v>
      </c>
      <c r="B826" s="104">
        <f>'Záznamy z IK ředitel'!E826</f>
        <v>0</v>
      </c>
      <c r="C826" s="105" t="b">
        <v>0</v>
      </c>
    </row>
    <row r="827" spans="1:3" ht="15.75" customHeight="1" x14ac:dyDescent="0.2">
      <c r="A827" s="107">
        <f>'Záznamy z IK ředitel'!A827</f>
        <v>0</v>
      </c>
      <c r="B827" s="104">
        <f>'Záznamy z IK ředitel'!E827</f>
        <v>0</v>
      </c>
      <c r="C827" s="105" t="b">
        <v>0</v>
      </c>
    </row>
    <row r="828" spans="1:3" ht="15.75" customHeight="1" x14ac:dyDescent="0.2">
      <c r="A828" s="107">
        <f>'Záznamy z IK ředitel'!A828</f>
        <v>0</v>
      </c>
      <c r="B828" s="104">
        <f>'Záznamy z IK ředitel'!E828</f>
        <v>0</v>
      </c>
      <c r="C828" s="105" t="b">
        <v>0</v>
      </c>
    </row>
    <row r="829" spans="1:3" ht="15.75" customHeight="1" x14ac:dyDescent="0.2">
      <c r="A829" s="107">
        <f>'Záznamy z IK ředitel'!A829</f>
        <v>0</v>
      </c>
      <c r="B829" s="104">
        <f>'Záznamy z IK ředitel'!E829</f>
        <v>0</v>
      </c>
      <c r="C829" s="105" t="b">
        <v>0</v>
      </c>
    </row>
    <row r="830" spans="1:3" ht="15.75" customHeight="1" x14ac:dyDescent="0.2">
      <c r="A830" s="107">
        <f>'Záznamy z IK ředitel'!A830</f>
        <v>0</v>
      </c>
      <c r="B830" s="104">
        <f>'Záznamy z IK ředitel'!E830</f>
        <v>0</v>
      </c>
      <c r="C830" s="105" t="b">
        <v>0</v>
      </c>
    </row>
    <row r="831" spans="1:3" ht="15.75" customHeight="1" x14ac:dyDescent="0.2">
      <c r="A831" s="107">
        <f>'Záznamy z IK ředitel'!A831</f>
        <v>0</v>
      </c>
      <c r="B831" s="104">
        <f>'Záznamy z IK ředitel'!E831</f>
        <v>0</v>
      </c>
      <c r="C831" s="105" t="b">
        <v>0</v>
      </c>
    </row>
    <row r="832" spans="1:3" ht="15.75" customHeight="1" x14ac:dyDescent="0.2">
      <c r="A832" s="107">
        <f>'Záznamy z IK ředitel'!A832</f>
        <v>0</v>
      </c>
      <c r="B832" s="104">
        <f>'Záznamy z IK ředitel'!E832</f>
        <v>0</v>
      </c>
      <c r="C832" s="105" t="b">
        <v>0</v>
      </c>
    </row>
    <row r="833" spans="1:3" ht="15.75" customHeight="1" x14ac:dyDescent="0.2">
      <c r="A833" s="107">
        <f>'Záznamy z IK ředitel'!A833</f>
        <v>0</v>
      </c>
      <c r="B833" s="104">
        <f>'Záznamy z IK ředitel'!E833</f>
        <v>0</v>
      </c>
      <c r="C833" s="105" t="b">
        <v>0</v>
      </c>
    </row>
    <row r="834" spans="1:3" ht="15.75" customHeight="1" x14ac:dyDescent="0.2">
      <c r="A834" s="107">
        <f>'Záznamy z IK ředitel'!A834</f>
        <v>0</v>
      </c>
      <c r="B834" s="104">
        <f>'Záznamy z IK ředitel'!E834</f>
        <v>0</v>
      </c>
      <c r="C834" s="105" t="b">
        <v>0</v>
      </c>
    </row>
    <row r="835" spans="1:3" ht="15.75" customHeight="1" x14ac:dyDescent="0.2">
      <c r="A835" s="107">
        <f>'Záznamy z IK ředitel'!A835</f>
        <v>0</v>
      </c>
      <c r="B835" s="104">
        <f>'Záznamy z IK ředitel'!E835</f>
        <v>0</v>
      </c>
      <c r="C835" s="105" t="b">
        <v>0</v>
      </c>
    </row>
    <row r="836" spans="1:3" ht="15.75" customHeight="1" x14ac:dyDescent="0.2">
      <c r="A836" s="107">
        <f>'Záznamy z IK ředitel'!A836</f>
        <v>0</v>
      </c>
      <c r="B836" s="104">
        <f>'Záznamy z IK ředitel'!E836</f>
        <v>0</v>
      </c>
      <c r="C836" s="105" t="b">
        <v>0</v>
      </c>
    </row>
    <row r="837" spans="1:3" ht="15.75" customHeight="1" x14ac:dyDescent="0.2">
      <c r="A837" s="107">
        <f>'Záznamy z IK ředitel'!A837</f>
        <v>0</v>
      </c>
      <c r="B837" s="104">
        <f>'Záznamy z IK ředitel'!E837</f>
        <v>0</v>
      </c>
      <c r="C837" s="105" t="b">
        <v>0</v>
      </c>
    </row>
    <row r="838" spans="1:3" ht="15.75" customHeight="1" x14ac:dyDescent="0.2">
      <c r="A838" s="107">
        <f>'Záznamy z IK ředitel'!A838</f>
        <v>0</v>
      </c>
      <c r="B838" s="104">
        <f>'Záznamy z IK ředitel'!E838</f>
        <v>0</v>
      </c>
      <c r="C838" s="105" t="b">
        <v>0</v>
      </c>
    </row>
    <row r="839" spans="1:3" ht="15.75" customHeight="1" x14ac:dyDescent="0.2">
      <c r="A839" s="107">
        <f>'Záznamy z IK ředitel'!A839</f>
        <v>0</v>
      </c>
      <c r="B839" s="104">
        <f>'Záznamy z IK ředitel'!E839</f>
        <v>0</v>
      </c>
      <c r="C839" s="105" t="b">
        <v>0</v>
      </c>
    </row>
    <row r="840" spans="1:3" ht="15.75" customHeight="1" x14ac:dyDescent="0.2">
      <c r="A840" s="107">
        <f>'Záznamy z IK ředitel'!A840</f>
        <v>0</v>
      </c>
      <c r="B840" s="104">
        <f>'Záznamy z IK ředitel'!E840</f>
        <v>0</v>
      </c>
      <c r="C840" s="105" t="b">
        <v>0</v>
      </c>
    </row>
    <row r="841" spans="1:3" ht="15.75" customHeight="1" x14ac:dyDescent="0.2">
      <c r="A841" s="107">
        <f>'Záznamy z IK ředitel'!A841</f>
        <v>0</v>
      </c>
      <c r="B841" s="104">
        <f>'Záznamy z IK ředitel'!E841</f>
        <v>0</v>
      </c>
      <c r="C841" s="105" t="b">
        <v>0</v>
      </c>
    </row>
    <row r="842" spans="1:3" ht="15.75" customHeight="1" x14ac:dyDescent="0.2">
      <c r="A842" s="107">
        <f>'Záznamy z IK ředitel'!A842</f>
        <v>0</v>
      </c>
      <c r="B842" s="104">
        <f>'Záznamy z IK ředitel'!E842</f>
        <v>0</v>
      </c>
      <c r="C842" s="105" t="b">
        <v>0</v>
      </c>
    </row>
    <row r="843" spans="1:3" ht="15.75" customHeight="1" x14ac:dyDescent="0.2">
      <c r="A843" s="107">
        <f>'Záznamy z IK ředitel'!A843</f>
        <v>0</v>
      </c>
      <c r="B843" s="104">
        <f>'Záznamy z IK ředitel'!E843</f>
        <v>0</v>
      </c>
      <c r="C843" s="105" t="b">
        <v>0</v>
      </c>
    </row>
    <row r="844" spans="1:3" ht="15.75" customHeight="1" x14ac:dyDescent="0.2">
      <c r="A844" s="107">
        <f>'Záznamy z IK ředitel'!A844</f>
        <v>0</v>
      </c>
      <c r="B844" s="104">
        <f>'Záznamy z IK ředitel'!E844</f>
        <v>0</v>
      </c>
      <c r="C844" s="105" t="b">
        <v>0</v>
      </c>
    </row>
    <row r="845" spans="1:3" ht="15.75" customHeight="1" x14ac:dyDescent="0.2">
      <c r="A845" s="107">
        <f>'Záznamy z IK ředitel'!A845</f>
        <v>0</v>
      </c>
      <c r="B845" s="104">
        <f>'Záznamy z IK ředitel'!E845</f>
        <v>0</v>
      </c>
      <c r="C845" s="105" t="b">
        <v>0</v>
      </c>
    </row>
    <row r="846" spans="1:3" ht="15.75" customHeight="1" x14ac:dyDescent="0.2">
      <c r="A846" s="107">
        <f>'Záznamy z IK ředitel'!A846</f>
        <v>0</v>
      </c>
      <c r="B846" s="104">
        <f>'Záznamy z IK ředitel'!E846</f>
        <v>0</v>
      </c>
      <c r="C846" s="105" t="b">
        <v>0</v>
      </c>
    </row>
    <row r="847" spans="1:3" ht="15.75" customHeight="1" x14ac:dyDescent="0.2">
      <c r="A847" s="107">
        <f>'Záznamy z IK ředitel'!A847</f>
        <v>0</v>
      </c>
      <c r="B847" s="104">
        <f>'Záznamy z IK ředitel'!E847</f>
        <v>0</v>
      </c>
      <c r="C847" s="105" t="b">
        <v>0</v>
      </c>
    </row>
    <row r="848" spans="1:3" ht="15.75" customHeight="1" x14ac:dyDescent="0.2">
      <c r="A848" s="107">
        <f>'Záznamy z IK ředitel'!A848</f>
        <v>0</v>
      </c>
      <c r="B848" s="104">
        <f>'Záznamy z IK ředitel'!E848</f>
        <v>0</v>
      </c>
      <c r="C848" s="105" t="b">
        <v>0</v>
      </c>
    </row>
    <row r="849" spans="1:3" ht="15.75" customHeight="1" x14ac:dyDescent="0.2">
      <c r="A849" s="107">
        <f>'Záznamy z IK ředitel'!A849</f>
        <v>0</v>
      </c>
      <c r="B849" s="104">
        <f>'Záznamy z IK ředitel'!E849</f>
        <v>0</v>
      </c>
      <c r="C849" s="105" t="b">
        <v>0</v>
      </c>
    </row>
    <row r="850" spans="1:3" ht="15.75" customHeight="1" x14ac:dyDescent="0.2">
      <c r="A850" s="107">
        <f>'Záznamy z IK ředitel'!A850</f>
        <v>0</v>
      </c>
      <c r="B850" s="104">
        <f>'Záznamy z IK ředitel'!E850</f>
        <v>0</v>
      </c>
      <c r="C850" s="105" t="b">
        <v>0</v>
      </c>
    </row>
    <row r="851" spans="1:3" ht="15.75" customHeight="1" x14ac:dyDescent="0.2">
      <c r="A851" s="107">
        <f>'Záznamy z IK ředitel'!A851</f>
        <v>0</v>
      </c>
      <c r="B851" s="104">
        <f>'Záznamy z IK ředitel'!E851</f>
        <v>0</v>
      </c>
      <c r="C851" s="105" t="b">
        <v>0</v>
      </c>
    </row>
    <row r="852" spans="1:3" ht="15.75" customHeight="1" x14ac:dyDescent="0.2">
      <c r="A852" s="107">
        <f>'Záznamy z IK ředitel'!A852</f>
        <v>0</v>
      </c>
      <c r="B852" s="104">
        <f>'Záznamy z IK ředitel'!E852</f>
        <v>0</v>
      </c>
      <c r="C852" s="105" t="b">
        <v>0</v>
      </c>
    </row>
    <row r="853" spans="1:3" ht="15.75" customHeight="1" x14ac:dyDescent="0.2">
      <c r="A853" s="107">
        <f>'Záznamy z IK ředitel'!A853</f>
        <v>0</v>
      </c>
      <c r="B853" s="104">
        <f>'Záznamy z IK ředitel'!E853</f>
        <v>0</v>
      </c>
      <c r="C853" s="105" t="b">
        <v>0</v>
      </c>
    </row>
    <row r="854" spans="1:3" ht="15.75" customHeight="1" x14ac:dyDescent="0.2">
      <c r="A854" s="107">
        <f>'Záznamy z IK ředitel'!A854</f>
        <v>0</v>
      </c>
      <c r="B854" s="104">
        <f>'Záznamy z IK ředitel'!E854</f>
        <v>0</v>
      </c>
      <c r="C854" s="105" t="b">
        <v>0</v>
      </c>
    </row>
    <row r="855" spans="1:3" ht="15.75" customHeight="1" x14ac:dyDescent="0.2">
      <c r="A855" s="107">
        <f>'Záznamy z IK ředitel'!A855</f>
        <v>0</v>
      </c>
      <c r="B855" s="104">
        <f>'Záznamy z IK ředitel'!E855</f>
        <v>0</v>
      </c>
      <c r="C855" s="105" t="b">
        <v>0</v>
      </c>
    </row>
    <row r="856" spans="1:3" ht="15.75" customHeight="1" x14ac:dyDescent="0.2">
      <c r="A856" s="107">
        <f>'Záznamy z IK ředitel'!A856</f>
        <v>0</v>
      </c>
      <c r="B856" s="104">
        <f>'Záznamy z IK ředitel'!E856</f>
        <v>0</v>
      </c>
      <c r="C856" s="105" t="b">
        <v>0</v>
      </c>
    </row>
    <row r="857" spans="1:3" ht="15.75" customHeight="1" x14ac:dyDescent="0.2">
      <c r="A857" s="107">
        <f>'Záznamy z IK ředitel'!A857</f>
        <v>0</v>
      </c>
      <c r="B857" s="104">
        <f>'Záznamy z IK ředitel'!E857</f>
        <v>0</v>
      </c>
      <c r="C857" s="105" t="b">
        <v>0</v>
      </c>
    </row>
    <row r="858" spans="1:3" ht="15.75" customHeight="1" x14ac:dyDescent="0.2">
      <c r="A858" s="107">
        <f>'Záznamy z IK ředitel'!A858</f>
        <v>0</v>
      </c>
      <c r="B858" s="104">
        <f>'Záznamy z IK ředitel'!E858</f>
        <v>0</v>
      </c>
      <c r="C858" s="105" t="b">
        <v>0</v>
      </c>
    </row>
    <row r="859" spans="1:3" ht="15.75" customHeight="1" x14ac:dyDescent="0.2">
      <c r="A859" s="107">
        <f>'Záznamy z IK ředitel'!A859</f>
        <v>0</v>
      </c>
      <c r="B859" s="104">
        <f>'Záznamy z IK ředitel'!E859</f>
        <v>0</v>
      </c>
      <c r="C859" s="105" t="b">
        <v>0</v>
      </c>
    </row>
    <row r="860" spans="1:3" ht="15.75" customHeight="1" x14ac:dyDescent="0.2">
      <c r="A860" s="107">
        <f>'Záznamy z IK ředitel'!A860</f>
        <v>0</v>
      </c>
      <c r="B860" s="104">
        <f>'Záznamy z IK ředitel'!E860</f>
        <v>0</v>
      </c>
      <c r="C860" s="105" t="b">
        <v>0</v>
      </c>
    </row>
    <row r="861" spans="1:3" ht="15.75" customHeight="1" x14ac:dyDescent="0.2">
      <c r="A861" s="107">
        <f>'Záznamy z IK ředitel'!A861</f>
        <v>0</v>
      </c>
      <c r="B861" s="104">
        <f>'Záznamy z IK ředitel'!E861</f>
        <v>0</v>
      </c>
      <c r="C861" s="105" t="b">
        <v>0</v>
      </c>
    </row>
    <row r="862" spans="1:3" ht="15.75" customHeight="1" x14ac:dyDescent="0.2">
      <c r="A862" s="107">
        <f>'Záznamy z IK ředitel'!A862</f>
        <v>0</v>
      </c>
      <c r="B862" s="104">
        <f>'Záznamy z IK ředitel'!E862</f>
        <v>0</v>
      </c>
      <c r="C862" s="105" t="b">
        <v>0</v>
      </c>
    </row>
    <row r="863" spans="1:3" ht="15.75" customHeight="1" x14ac:dyDescent="0.2">
      <c r="A863" s="107">
        <f>'Záznamy z IK ředitel'!A863</f>
        <v>0</v>
      </c>
      <c r="B863" s="104">
        <f>'Záznamy z IK ředitel'!E863</f>
        <v>0</v>
      </c>
      <c r="C863" s="105" t="b">
        <v>0</v>
      </c>
    </row>
    <row r="864" spans="1:3" ht="15.75" customHeight="1" x14ac:dyDescent="0.2">
      <c r="A864" s="107">
        <f>'Záznamy z IK ředitel'!A864</f>
        <v>0</v>
      </c>
      <c r="B864" s="104">
        <f>'Záznamy z IK ředitel'!E864</f>
        <v>0</v>
      </c>
      <c r="C864" s="105" t="b">
        <v>0</v>
      </c>
    </row>
    <row r="865" spans="1:3" ht="15.75" customHeight="1" x14ac:dyDescent="0.2">
      <c r="A865" s="107">
        <f>'Záznamy z IK ředitel'!A865</f>
        <v>0</v>
      </c>
      <c r="B865" s="104">
        <f>'Záznamy z IK ředitel'!E865</f>
        <v>0</v>
      </c>
      <c r="C865" s="105" t="b">
        <v>0</v>
      </c>
    </row>
    <row r="866" spans="1:3" ht="15.75" customHeight="1" x14ac:dyDescent="0.2">
      <c r="A866" s="107">
        <f>'Záznamy z IK ředitel'!A866</f>
        <v>0</v>
      </c>
      <c r="B866" s="104">
        <f>'Záznamy z IK ředitel'!E866</f>
        <v>0</v>
      </c>
      <c r="C866" s="105" t="b">
        <v>0</v>
      </c>
    </row>
    <row r="867" spans="1:3" ht="15.75" customHeight="1" x14ac:dyDescent="0.2">
      <c r="A867" s="107">
        <f>'Záznamy z IK ředitel'!A867</f>
        <v>0</v>
      </c>
      <c r="B867" s="104">
        <f>'Záznamy z IK ředitel'!E867</f>
        <v>0</v>
      </c>
      <c r="C867" s="105" t="b">
        <v>0</v>
      </c>
    </row>
    <row r="868" spans="1:3" ht="15.75" customHeight="1" x14ac:dyDescent="0.2">
      <c r="A868" s="107">
        <f>'Záznamy z IK ředitel'!A868</f>
        <v>0</v>
      </c>
      <c r="B868" s="104">
        <f>'Záznamy z IK ředitel'!E868</f>
        <v>0</v>
      </c>
      <c r="C868" s="105" t="b">
        <v>0</v>
      </c>
    </row>
    <row r="869" spans="1:3" ht="15.75" customHeight="1" x14ac:dyDescent="0.2">
      <c r="A869" s="107">
        <f>'Záznamy z IK ředitel'!A869</f>
        <v>0</v>
      </c>
      <c r="B869" s="104">
        <f>'Záznamy z IK ředitel'!E869</f>
        <v>0</v>
      </c>
      <c r="C869" s="105" t="b">
        <v>0</v>
      </c>
    </row>
    <row r="870" spans="1:3" ht="15.75" customHeight="1" x14ac:dyDescent="0.2">
      <c r="A870" s="107">
        <f>'Záznamy z IK ředitel'!A870</f>
        <v>0</v>
      </c>
      <c r="B870" s="104">
        <f>'Záznamy z IK ředitel'!E870</f>
        <v>0</v>
      </c>
      <c r="C870" s="105" t="b">
        <v>0</v>
      </c>
    </row>
    <row r="871" spans="1:3" ht="15.75" customHeight="1" x14ac:dyDescent="0.2">
      <c r="A871" s="107">
        <f>'Záznamy z IK ředitel'!A871</f>
        <v>0</v>
      </c>
      <c r="B871" s="104">
        <f>'Záznamy z IK ředitel'!E871</f>
        <v>0</v>
      </c>
      <c r="C871" s="105" t="b">
        <v>0</v>
      </c>
    </row>
    <row r="872" spans="1:3" ht="15.75" customHeight="1" x14ac:dyDescent="0.2">
      <c r="A872" s="107">
        <f>'Záznamy z IK ředitel'!A872</f>
        <v>0</v>
      </c>
      <c r="B872" s="104">
        <f>'Záznamy z IK ředitel'!E872</f>
        <v>0</v>
      </c>
      <c r="C872" s="105" t="b">
        <v>0</v>
      </c>
    </row>
    <row r="873" spans="1:3" ht="15.75" customHeight="1" x14ac:dyDescent="0.2">
      <c r="A873" s="107">
        <f>'Záznamy z IK ředitel'!A873</f>
        <v>0</v>
      </c>
      <c r="B873" s="104">
        <f>'Záznamy z IK ředitel'!E873</f>
        <v>0</v>
      </c>
      <c r="C873" s="105" t="b">
        <v>0</v>
      </c>
    </row>
    <row r="874" spans="1:3" ht="15.75" customHeight="1" x14ac:dyDescent="0.2">
      <c r="A874" s="107">
        <f>'Záznamy z IK ředitel'!A874</f>
        <v>0</v>
      </c>
      <c r="B874" s="104">
        <f>'Záznamy z IK ředitel'!E874</f>
        <v>0</v>
      </c>
      <c r="C874" s="105" t="b">
        <v>0</v>
      </c>
    </row>
    <row r="875" spans="1:3" ht="15.75" customHeight="1" x14ac:dyDescent="0.2">
      <c r="A875" s="107">
        <f>'Záznamy z IK ředitel'!A875</f>
        <v>0</v>
      </c>
      <c r="B875" s="104">
        <f>'Záznamy z IK ředitel'!E875</f>
        <v>0</v>
      </c>
      <c r="C875" s="105" t="b">
        <v>0</v>
      </c>
    </row>
    <row r="876" spans="1:3" ht="15.75" customHeight="1" x14ac:dyDescent="0.2">
      <c r="A876" s="107">
        <f>'Záznamy z IK ředitel'!A876</f>
        <v>0</v>
      </c>
      <c r="B876" s="104">
        <f>'Záznamy z IK ředitel'!E876</f>
        <v>0</v>
      </c>
      <c r="C876" s="105" t="b">
        <v>0</v>
      </c>
    </row>
    <row r="877" spans="1:3" ht="15.75" customHeight="1" x14ac:dyDescent="0.2">
      <c r="A877" s="107">
        <f>'Záznamy z IK ředitel'!A877</f>
        <v>0</v>
      </c>
      <c r="B877" s="104">
        <f>'Záznamy z IK ředitel'!E877</f>
        <v>0</v>
      </c>
      <c r="C877" s="105" t="b">
        <v>0</v>
      </c>
    </row>
    <row r="878" spans="1:3" ht="15.75" customHeight="1" x14ac:dyDescent="0.2">
      <c r="A878" s="107">
        <f>'Záznamy z IK ředitel'!A878</f>
        <v>0</v>
      </c>
      <c r="B878" s="104">
        <f>'Záznamy z IK ředitel'!E878</f>
        <v>0</v>
      </c>
      <c r="C878" s="105" t="b">
        <v>0</v>
      </c>
    </row>
    <row r="879" spans="1:3" ht="15.75" customHeight="1" x14ac:dyDescent="0.2">
      <c r="A879" s="107">
        <f>'Záznamy z IK ředitel'!A879</f>
        <v>0</v>
      </c>
      <c r="B879" s="104">
        <f>'Záznamy z IK ředitel'!E879</f>
        <v>0</v>
      </c>
      <c r="C879" s="105" t="b">
        <v>0</v>
      </c>
    </row>
    <row r="880" spans="1:3" ht="15.75" customHeight="1" x14ac:dyDescent="0.2">
      <c r="A880" s="107">
        <f>'Záznamy z IK ředitel'!A880</f>
        <v>0</v>
      </c>
      <c r="B880" s="104">
        <f>'Záznamy z IK ředitel'!E880</f>
        <v>0</v>
      </c>
      <c r="C880" s="105" t="b">
        <v>0</v>
      </c>
    </row>
    <row r="881" spans="1:3" ht="15.75" customHeight="1" x14ac:dyDescent="0.2">
      <c r="A881" s="107">
        <f>'Záznamy z IK ředitel'!A881</f>
        <v>0</v>
      </c>
      <c r="B881" s="104">
        <f>'Záznamy z IK ředitel'!E881</f>
        <v>0</v>
      </c>
      <c r="C881" s="105" t="b">
        <v>0</v>
      </c>
    </row>
    <row r="882" spans="1:3" ht="15.75" customHeight="1" x14ac:dyDescent="0.2">
      <c r="A882" s="107">
        <f>'Záznamy z IK ředitel'!A882</f>
        <v>0</v>
      </c>
      <c r="B882" s="104">
        <f>'Záznamy z IK ředitel'!E882</f>
        <v>0</v>
      </c>
      <c r="C882" s="105" t="b">
        <v>0</v>
      </c>
    </row>
    <row r="883" spans="1:3" ht="15.75" customHeight="1" x14ac:dyDescent="0.2">
      <c r="A883" s="107">
        <f>'Záznamy z IK ředitel'!A883</f>
        <v>0</v>
      </c>
      <c r="B883" s="104">
        <f>'Záznamy z IK ředitel'!E883</f>
        <v>0</v>
      </c>
      <c r="C883" s="105" t="b">
        <v>0</v>
      </c>
    </row>
    <row r="884" spans="1:3" ht="15.75" customHeight="1" x14ac:dyDescent="0.2">
      <c r="A884" s="107">
        <f>'Záznamy z IK ředitel'!A884</f>
        <v>0</v>
      </c>
      <c r="B884" s="104">
        <f>'Záznamy z IK ředitel'!E884</f>
        <v>0</v>
      </c>
      <c r="C884" s="105" t="b">
        <v>0</v>
      </c>
    </row>
    <row r="885" spans="1:3" ht="15.75" customHeight="1" x14ac:dyDescent="0.2">
      <c r="A885" s="107">
        <f>'Záznamy z IK ředitel'!A885</f>
        <v>0</v>
      </c>
      <c r="B885" s="104">
        <f>'Záznamy z IK ředitel'!E885</f>
        <v>0</v>
      </c>
      <c r="C885" s="105" t="b">
        <v>0</v>
      </c>
    </row>
    <row r="886" spans="1:3" ht="15.75" customHeight="1" x14ac:dyDescent="0.2">
      <c r="A886" s="107">
        <f>'Záznamy z IK ředitel'!A886</f>
        <v>0</v>
      </c>
      <c r="B886" s="104">
        <f>'Záznamy z IK ředitel'!E886</f>
        <v>0</v>
      </c>
      <c r="C886" s="105" t="b">
        <v>0</v>
      </c>
    </row>
    <row r="887" spans="1:3" ht="15.75" customHeight="1" x14ac:dyDescent="0.2">
      <c r="A887" s="107">
        <f>'Záznamy z IK ředitel'!A887</f>
        <v>0</v>
      </c>
      <c r="B887" s="104">
        <f>'Záznamy z IK ředitel'!E887</f>
        <v>0</v>
      </c>
      <c r="C887" s="105" t="b">
        <v>0</v>
      </c>
    </row>
    <row r="888" spans="1:3" ht="15.75" customHeight="1" x14ac:dyDescent="0.2">
      <c r="A888" s="107">
        <f>'Záznamy z IK ředitel'!A888</f>
        <v>0</v>
      </c>
      <c r="B888" s="104">
        <f>'Záznamy z IK ředitel'!E888</f>
        <v>0</v>
      </c>
      <c r="C888" s="105" t="b">
        <v>0</v>
      </c>
    </row>
    <row r="889" spans="1:3" ht="15.75" customHeight="1" x14ac:dyDescent="0.2">
      <c r="A889" s="107">
        <f>'Záznamy z IK ředitel'!A889</f>
        <v>0</v>
      </c>
      <c r="B889" s="104">
        <f>'Záznamy z IK ředitel'!E889</f>
        <v>0</v>
      </c>
      <c r="C889" s="105" t="b">
        <v>0</v>
      </c>
    </row>
    <row r="890" spans="1:3" ht="15.75" customHeight="1" x14ac:dyDescent="0.2">
      <c r="A890" s="107">
        <f>'Záznamy z IK ředitel'!A890</f>
        <v>0</v>
      </c>
      <c r="B890" s="104">
        <f>'Záznamy z IK ředitel'!E890</f>
        <v>0</v>
      </c>
      <c r="C890" s="105" t="b">
        <v>0</v>
      </c>
    </row>
    <row r="891" spans="1:3" ht="15.75" customHeight="1" x14ac:dyDescent="0.2">
      <c r="A891" s="107">
        <f>'Záznamy z IK ředitel'!A891</f>
        <v>0</v>
      </c>
      <c r="B891" s="104">
        <f>'Záznamy z IK ředitel'!E891</f>
        <v>0</v>
      </c>
      <c r="C891" s="105" t="b">
        <v>0</v>
      </c>
    </row>
    <row r="892" spans="1:3" ht="15.75" customHeight="1" x14ac:dyDescent="0.2">
      <c r="A892" s="107">
        <f>'Záznamy z IK ředitel'!A892</f>
        <v>0</v>
      </c>
      <c r="B892" s="104">
        <f>'Záznamy z IK ředitel'!E892</f>
        <v>0</v>
      </c>
      <c r="C892" s="105" t="b">
        <v>0</v>
      </c>
    </row>
    <row r="893" spans="1:3" ht="15.75" customHeight="1" x14ac:dyDescent="0.2">
      <c r="A893" s="107">
        <f>'Záznamy z IK ředitel'!A893</f>
        <v>0</v>
      </c>
      <c r="B893" s="104">
        <f>'Záznamy z IK ředitel'!E893</f>
        <v>0</v>
      </c>
      <c r="C893" s="105" t="b">
        <v>0</v>
      </c>
    </row>
    <row r="894" spans="1:3" ht="15.75" customHeight="1" x14ac:dyDescent="0.2">
      <c r="A894" s="107">
        <f>'Záznamy z IK ředitel'!A894</f>
        <v>0</v>
      </c>
      <c r="B894" s="104">
        <f>'Záznamy z IK ředitel'!E894</f>
        <v>0</v>
      </c>
      <c r="C894" s="105" t="b">
        <v>0</v>
      </c>
    </row>
    <row r="895" spans="1:3" ht="15.75" customHeight="1" x14ac:dyDescent="0.2">
      <c r="A895" s="107">
        <f>'Záznamy z IK ředitel'!A895</f>
        <v>0</v>
      </c>
      <c r="B895" s="104">
        <f>'Záznamy z IK ředitel'!E895</f>
        <v>0</v>
      </c>
      <c r="C895" s="105" t="b">
        <v>0</v>
      </c>
    </row>
    <row r="896" spans="1:3" ht="15.75" customHeight="1" x14ac:dyDescent="0.2">
      <c r="A896" s="107">
        <f>'Záznamy z IK ředitel'!A896</f>
        <v>0</v>
      </c>
      <c r="B896" s="104">
        <f>'Záznamy z IK ředitel'!E896</f>
        <v>0</v>
      </c>
      <c r="C896" s="105" t="b">
        <v>0</v>
      </c>
    </row>
    <row r="897" spans="1:3" ht="15.75" customHeight="1" x14ac:dyDescent="0.2">
      <c r="A897" s="107">
        <f>'Záznamy z IK ředitel'!A897</f>
        <v>0</v>
      </c>
      <c r="B897" s="104">
        <f>'Záznamy z IK ředitel'!E897</f>
        <v>0</v>
      </c>
      <c r="C897" s="105" t="b">
        <v>0</v>
      </c>
    </row>
    <row r="898" spans="1:3" ht="15.75" customHeight="1" x14ac:dyDescent="0.2">
      <c r="A898" s="107">
        <f>'Záznamy z IK ředitel'!A898</f>
        <v>0</v>
      </c>
      <c r="B898" s="104">
        <f>'Záznamy z IK ředitel'!E898</f>
        <v>0</v>
      </c>
      <c r="C898" s="105" t="b">
        <v>0</v>
      </c>
    </row>
    <row r="899" spans="1:3" ht="15.75" customHeight="1" x14ac:dyDescent="0.2">
      <c r="A899" s="107">
        <f>'Záznamy z IK ředitel'!A899</f>
        <v>0</v>
      </c>
      <c r="B899" s="104">
        <f>'Záznamy z IK ředitel'!E899</f>
        <v>0</v>
      </c>
      <c r="C899" s="105" t="b">
        <v>0</v>
      </c>
    </row>
    <row r="900" spans="1:3" ht="15.75" customHeight="1" x14ac:dyDescent="0.2">
      <c r="A900" s="107">
        <f>'Záznamy z IK ředitel'!A900</f>
        <v>0</v>
      </c>
      <c r="B900" s="104">
        <f>'Záznamy z IK ředitel'!E900</f>
        <v>0</v>
      </c>
      <c r="C900" s="105" t="b">
        <v>0</v>
      </c>
    </row>
    <row r="901" spans="1:3" ht="15.75" customHeight="1" x14ac:dyDescent="0.2">
      <c r="A901" s="107">
        <f>'Záznamy z IK ředitel'!A901</f>
        <v>0</v>
      </c>
      <c r="B901" s="104">
        <f>'Záznamy z IK ředitel'!E901</f>
        <v>0</v>
      </c>
      <c r="C901" s="105" t="b">
        <v>0</v>
      </c>
    </row>
    <row r="902" spans="1:3" ht="15.75" customHeight="1" x14ac:dyDescent="0.2">
      <c r="A902" s="107">
        <f>'Záznamy z IK ředitel'!A902</f>
        <v>0</v>
      </c>
      <c r="B902" s="104">
        <f>'Záznamy z IK ředitel'!E902</f>
        <v>0</v>
      </c>
      <c r="C902" s="105" t="b">
        <v>0</v>
      </c>
    </row>
    <row r="903" spans="1:3" ht="15.75" customHeight="1" x14ac:dyDescent="0.2">
      <c r="A903" s="107">
        <f>'Záznamy z IK ředitel'!A903</f>
        <v>0</v>
      </c>
      <c r="B903" s="104">
        <f>'Záznamy z IK ředitel'!E903</f>
        <v>0</v>
      </c>
      <c r="C903" s="105" t="b">
        <v>0</v>
      </c>
    </row>
    <row r="904" spans="1:3" ht="15.75" customHeight="1" x14ac:dyDescent="0.2">
      <c r="A904" s="107">
        <f>'Záznamy z IK ředitel'!A904</f>
        <v>0</v>
      </c>
      <c r="B904" s="104">
        <f>'Záznamy z IK ředitel'!E904</f>
        <v>0</v>
      </c>
      <c r="C904" s="105" t="b">
        <v>0</v>
      </c>
    </row>
    <row r="905" spans="1:3" ht="15.75" customHeight="1" x14ac:dyDescent="0.2">
      <c r="A905" s="107">
        <f>'Záznamy z IK ředitel'!A905</f>
        <v>0</v>
      </c>
      <c r="B905" s="104">
        <f>'Záznamy z IK ředitel'!E905</f>
        <v>0</v>
      </c>
      <c r="C905" s="105" t="b">
        <v>0</v>
      </c>
    </row>
    <row r="906" spans="1:3" ht="15.75" customHeight="1" x14ac:dyDescent="0.2">
      <c r="A906" s="107">
        <f>'Záznamy z IK ředitel'!A906</f>
        <v>0</v>
      </c>
      <c r="B906" s="104">
        <f>'Záznamy z IK ředitel'!E906</f>
        <v>0</v>
      </c>
      <c r="C906" s="105" t="b">
        <v>0</v>
      </c>
    </row>
    <row r="907" spans="1:3" ht="15.75" customHeight="1" x14ac:dyDescent="0.2">
      <c r="A907" s="107">
        <f>'Záznamy z IK ředitel'!A907</f>
        <v>0</v>
      </c>
      <c r="B907" s="104">
        <f>'Záznamy z IK ředitel'!E907</f>
        <v>0</v>
      </c>
      <c r="C907" s="105" t="b">
        <v>0</v>
      </c>
    </row>
    <row r="908" spans="1:3" ht="15.75" customHeight="1" x14ac:dyDescent="0.2">
      <c r="A908" s="107">
        <f>'Záznamy z IK ředitel'!A908</f>
        <v>0</v>
      </c>
      <c r="B908" s="104">
        <f>'Záznamy z IK ředitel'!E908</f>
        <v>0</v>
      </c>
      <c r="C908" s="105" t="b">
        <v>0</v>
      </c>
    </row>
    <row r="909" spans="1:3" ht="15.75" customHeight="1" x14ac:dyDescent="0.2">
      <c r="A909" s="107">
        <f>'Záznamy z IK ředitel'!A909</f>
        <v>0</v>
      </c>
      <c r="B909" s="104">
        <f>'Záznamy z IK ředitel'!E909</f>
        <v>0</v>
      </c>
      <c r="C909" s="105" t="b">
        <v>0</v>
      </c>
    </row>
    <row r="910" spans="1:3" ht="15.75" customHeight="1" x14ac:dyDescent="0.2">
      <c r="A910" s="107">
        <f>'Záznamy z IK ředitel'!A910</f>
        <v>0</v>
      </c>
      <c r="B910" s="104">
        <f>'Záznamy z IK ředitel'!E910</f>
        <v>0</v>
      </c>
      <c r="C910" s="105" t="b">
        <v>0</v>
      </c>
    </row>
    <row r="911" spans="1:3" ht="15.75" customHeight="1" x14ac:dyDescent="0.2">
      <c r="A911" s="107">
        <f>'Záznamy z IK ředitel'!A911</f>
        <v>0</v>
      </c>
      <c r="B911" s="104">
        <f>'Záznamy z IK ředitel'!E911</f>
        <v>0</v>
      </c>
      <c r="C911" s="105" t="b">
        <v>0</v>
      </c>
    </row>
    <row r="912" spans="1:3" ht="15.75" customHeight="1" x14ac:dyDescent="0.2">
      <c r="A912" s="107">
        <f>'Záznamy z IK ředitel'!A912</f>
        <v>0</v>
      </c>
      <c r="B912" s="104">
        <f>'Záznamy z IK ředitel'!E912</f>
        <v>0</v>
      </c>
      <c r="C912" s="105" t="b">
        <v>0</v>
      </c>
    </row>
    <row r="913" spans="1:3" ht="15.75" customHeight="1" x14ac:dyDescent="0.2">
      <c r="A913" s="107">
        <f>'Záznamy z IK ředitel'!A913</f>
        <v>0</v>
      </c>
      <c r="B913" s="104">
        <f>'Záznamy z IK ředitel'!E913</f>
        <v>0</v>
      </c>
      <c r="C913" s="105" t="b">
        <v>0</v>
      </c>
    </row>
    <row r="914" spans="1:3" ht="15.75" customHeight="1" x14ac:dyDescent="0.2">
      <c r="A914" s="107">
        <f>'Záznamy z IK ředitel'!A914</f>
        <v>0</v>
      </c>
      <c r="B914" s="104">
        <f>'Záznamy z IK ředitel'!E914</f>
        <v>0</v>
      </c>
      <c r="C914" s="105" t="b">
        <v>0</v>
      </c>
    </row>
    <row r="915" spans="1:3" ht="15.75" customHeight="1" x14ac:dyDescent="0.2">
      <c r="A915" s="107">
        <f>'Záznamy z IK ředitel'!A915</f>
        <v>0</v>
      </c>
      <c r="B915" s="104">
        <f>'Záznamy z IK ředitel'!E915</f>
        <v>0</v>
      </c>
      <c r="C915" s="105" t="b">
        <v>0</v>
      </c>
    </row>
    <row r="916" spans="1:3" ht="15.75" customHeight="1" x14ac:dyDescent="0.2">
      <c r="A916" s="107">
        <f>'Záznamy z IK ředitel'!A916</f>
        <v>0</v>
      </c>
      <c r="B916" s="104">
        <f>'Záznamy z IK ředitel'!E916</f>
        <v>0</v>
      </c>
      <c r="C916" s="105" t="b">
        <v>0</v>
      </c>
    </row>
    <row r="917" spans="1:3" ht="15.75" customHeight="1" x14ac:dyDescent="0.2">
      <c r="A917" s="107">
        <f>'Záznamy z IK ředitel'!A917</f>
        <v>0</v>
      </c>
      <c r="B917" s="104">
        <f>'Záznamy z IK ředitel'!E917</f>
        <v>0</v>
      </c>
      <c r="C917" s="105" t="b">
        <v>0</v>
      </c>
    </row>
    <row r="918" spans="1:3" ht="15.75" customHeight="1" x14ac:dyDescent="0.2">
      <c r="A918" s="107">
        <f>'Záznamy z IK ředitel'!A918</f>
        <v>0</v>
      </c>
      <c r="B918" s="104">
        <f>'Záznamy z IK ředitel'!E918</f>
        <v>0</v>
      </c>
      <c r="C918" s="105" t="b">
        <v>0</v>
      </c>
    </row>
    <row r="919" spans="1:3" ht="15.75" customHeight="1" x14ac:dyDescent="0.2">
      <c r="A919" s="107">
        <f>'Záznamy z IK ředitel'!A919</f>
        <v>0</v>
      </c>
      <c r="B919" s="104">
        <f>'Záznamy z IK ředitel'!E919</f>
        <v>0</v>
      </c>
      <c r="C919" s="105" t="b">
        <v>0</v>
      </c>
    </row>
    <row r="920" spans="1:3" ht="15.75" customHeight="1" x14ac:dyDescent="0.2">
      <c r="A920" s="107">
        <f>'Záznamy z IK ředitel'!A920</f>
        <v>0</v>
      </c>
      <c r="B920" s="104">
        <f>'Záznamy z IK ředitel'!E920</f>
        <v>0</v>
      </c>
      <c r="C920" s="105" t="b">
        <v>0</v>
      </c>
    </row>
    <row r="921" spans="1:3" ht="15.75" customHeight="1" x14ac:dyDescent="0.2">
      <c r="A921" s="107">
        <f>'Záznamy z IK ředitel'!A921</f>
        <v>0</v>
      </c>
      <c r="B921" s="104">
        <f>'Záznamy z IK ředitel'!E921</f>
        <v>0</v>
      </c>
      <c r="C921" s="105" t="b">
        <v>0</v>
      </c>
    </row>
    <row r="922" spans="1:3" ht="15.75" customHeight="1" x14ac:dyDescent="0.2">
      <c r="A922" s="107">
        <f>'Záznamy z IK ředitel'!A922</f>
        <v>0</v>
      </c>
      <c r="B922" s="104">
        <f>'Záznamy z IK ředitel'!E922</f>
        <v>0</v>
      </c>
      <c r="C922" s="105" t="b">
        <v>0</v>
      </c>
    </row>
    <row r="923" spans="1:3" ht="15.75" customHeight="1" x14ac:dyDescent="0.2">
      <c r="A923" s="107">
        <f>'Záznamy z IK ředitel'!A923</f>
        <v>0</v>
      </c>
      <c r="B923" s="104">
        <f>'Záznamy z IK ředitel'!E923</f>
        <v>0</v>
      </c>
      <c r="C923" s="105" t="b">
        <v>0</v>
      </c>
    </row>
    <row r="924" spans="1:3" ht="15.75" customHeight="1" x14ac:dyDescent="0.2">
      <c r="A924" s="107">
        <f>'Záznamy z IK ředitel'!A924</f>
        <v>0</v>
      </c>
      <c r="B924" s="104">
        <f>'Záznamy z IK ředitel'!E924</f>
        <v>0</v>
      </c>
      <c r="C924" s="105" t="b">
        <v>0</v>
      </c>
    </row>
    <row r="925" spans="1:3" ht="15.75" customHeight="1" x14ac:dyDescent="0.2">
      <c r="A925" s="107">
        <f>'Záznamy z IK ředitel'!A925</f>
        <v>0</v>
      </c>
      <c r="B925" s="104">
        <f>'Záznamy z IK ředitel'!E925</f>
        <v>0</v>
      </c>
      <c r="C925" s="105" t="b">
        <v>0</v>
      </c>
    </row>
    <row r="926" spans="1:3" ht="15.75" customHeight="1" x14ac:dyDescent="0.2">
      <c r="A926" s="107">
        <f>'Záznamy z IK ředitel'!A926</f>
        <v>0</v>
      </c>
      <c r="B926" s="104">
        <f>'Záznamy z IK ředitel'!E926</f>
        <v>0</v>
      </c>
      <c r="C926" s="105" t="b">
        <v>0</v>
      </c>
    </row>
    <row r="927" spans="1:3" ht="15.75" customHeight="1" x14ac:dyDescent="0.2">
      <c r="A927" s="107">
        <f>'Záznamy z IK ředitel'!A927</f>
        <v>0</v>
      </c>
      <c r="B927" s="104">
        <f>'Záznamy z IK ředitel'!E927</f>
        <v>0</v>
      </c>
      <c r="C927" s="105" t="b">
        <v>0</v>
      </c>
    </row>
    <row r="928" spans="1:3" ht="15.75" customHeight="1" x14ac:dyDescent="0.2">
      <c r="A928" s="107">
        <f>'Záznamy z IK ředitel'!A928</f>
        <v>0</v>
      </c>
      <c r="B928" s="104">
        <f>'Záznamy z IK ředitel'!E928</f>
        <v>0</v>
      </c>
      <c r="C928" s="105" t="b">
        <v>0</v>
      </c>
    </row>
    <row r="929" spans="1:3" ht="15.75" customHeight="1" x14ac:dyDescent="0.2">
      <c r="A929" s="107">
        <f>'Záznamy z IK ředitel'!A929</f>
        <v>0</v>
      </c>
      <c r="B929" s="104">
        <f>'Záznamy z IK ředitel'!E929</f>
        <v>0</v>
      </c>
      <c r="C929" s="105" t="b">
        <v>0</v>
      </c>
    </row>
    <row r="930" spans="1:3" ht="15.75" customHeight="1" x14ac:dyDescent="0.2">
      <c r="A930" s="107">
        <f>'Záznamy z IK ředitel'!A930</f>
        <v>0</v>
      </c>
      <c r="B930" s="104">
        <f>'Záznamy z IK ředitel'!E930</f>
        <v>0</v>
      </c>
      <c r="C930" s="105" t="b">
        <v>0</v>
      </c>
    </row>
    <row r="931" spans="1:3" ht="15.75" customHeight="1" x14ac:dyDescent="0.2">
      <c r="A931" s="107">
        <f>'Záznamy z IK ředitel'!A931</f>
        <v>0</v>
      </c>
      <c r="B931" s="104">
        <f>'Záznamy z IK ředitel'!E931</f>
        <v>0</v>
      </c>
      <c r="C931" s="105" t="b">
        <v>0</v>
      </c>
    </row>
    <row r="932" spans="1:3" ht="15.75" customHeight="1" x14ac:dyDescent="0.2">
      <c r="A932" s="107">
        <f>'Záznamy z IK ředitel'!A932</f>
        <v>0</v>
      </c>
      <c r="B932" s="104">
        <f>'Záznamy z IK ředitel'!E932</f>
        <v>0</v>
      </c>
      <c r="C932" s="105" t="b">
        <v>0</v>
      </c>
    </row>
    <row r="933" spans="1:3" ht="15.75" customHeight="1" x14ac:dyDescent="0.2">
      <c r="A933" s="107">
        <f>'Záznamy z IK ředitel'!A933</f>
        <v>0</v>
      </c>
      <c r="B933" s="104">
        <f>'Záznamy z IK ředitel'!E933</f>
        <v>0</v>
      </c>
      <c r="C933" s="105" t="b">
        <v>0</v>
      </c>
    </row>
    <row r="934" spans="1:3" ht="15.75" customHeight="1" x14ac:dyDescent="0.2">
      <c r="A934" s="107">
        <f>'Záznamy z IK ředitel'!A934</f>
        <v>0</v>
      </c>
      <c r="B934" s="104">
        <f>'Záznamy z IK ředitel'!E934</f>
        <v>0</v>
      </c>
      <c r="C934" s="105" t="b">
        <v>0</v>
      </c>
    </row>
    <row r="935" spans="1:3" ht="15.75" customHeight="1" x14ac:dyDescent="0.2">
      <c r="A935" s="107">
        <f>'Záznamy z IK ředitel'!A935</f>
        <v>0</v>
      </c>
      <c r="B935" s="104">
        <f>'Záznamy z IK ředitel'!E935</f>
        <v>0</v>
      </c>
      <c r="C935" s="105" t="b">
        <v>0</v>
      </c>
    </row>
    <row r="936" spans="1:3" ht="15.75" customHeight="1" x14ac:dyDescent="0.2">
      <c r="A936" s="107">
        <f>'Záznamy z IK ředitel'!A936</f>
        <v>0</v>
      </c>
      <c r="B936" s="104">
        <f>'Záznamy z IK ředitel'!E936</f>
        <v>0</v>
      </c>
      <c r="C936" s="105" t="b">
        <v>0</v>
      </c>
    </row>
    <row r="937" spans="1:3" ht="15.75" customHeight="1" x14ac:dyDescent="0.2">
      <c r="A937" s="107">
        <f>'Záznamy z IK ředitel'!A937</f>
        <v>0</v>
      </c>
      <c r="B937" s="104">
        <f>'Záznamy z IK ředitel'!E937</f>
        <v>0</v>
      </c>
      <c r="C937" s="105" t="b">
        <v>0</v>
      </c>
    </row>
    <row r="938" spans="1:3" ht="15.75" customHeight="1" x14ac:dyDescent="0.2">
      <c r="A938" s="107">
        <f>'Záznamy z IK ředitel'!A938</f>
        <v>0</v>
      </c>
      <c r="B938" s="104">
        <f>'Záznamy z IK ředitel'!E938</f>
        <v>0</v>
      </c>
      <c r="C938" s="105" t="b">
        <v>0</v>
      </c>
    </row>
    <row r="939" spans="1:3" ht="15.75" customHeight="1" x14ac:dyDescent="0.2">
      <c r="A939" s="107">
        <f>'Záznamy z IK ředitel'!A939</f>
        <v>0</v>
      </c>
      <c r="B939" s="104">
        <f>'Záznamy z IK ředitel'!E939</f>
        <v>0</v>
      </c>
      <c r="C939" s="105" t="b">
        <v>0</v>
      </c>
    </row>
    <row r="940" spans="1:3" ht="15.75" customHeight="1" x14ac:dyDescent="0.2">
      <c r="A940" s="107">
        <f>'Záznamy z IK ředitel'!A940</f>
        <v>0</v>
      </c>
      <c r="B940" s="104">
        <f>'Záznamy z IK ředitel'!E940</f>
        <v>0</v>
      </c>
      <c r="C940" s="105" t="b">
        <v>0</v>
      </c>
    </row>
    <row r="941" spans="1:3" ht="15.75" customHeight="1" x14ac:dyDescent="0.2">
      <c r="A941" s="107">
        <f>'Záznamy z IK ředitel'!A941</f>
        <v>0</v>
      </c>
      <c r="B941" s="104">
        <f>'Záznamy z IK ředitel'!E941</f>
        <v>0</v>
      </c>
      <c r="C941" s="105" t="b">
        <v>0</v>
      </c>
    </row>
    <row r="942" spans="1:3" ht="15.75" customHeight="1" x14ac:dyDescent="0.2">
      <c r="A942" s="107">
        <f>'Záznamy z IK ředitel'!A942</f>
        <v>0</v>
      </c>
      <c r="B942" s="104">
        <f>'Záznamy z IK ředitel'!E942</f>
        <v>0</v>
      </c>
      <c r="C942" s="105" t="b">
        <v>0</v>
      </c>
    </row>
    <row r="943" spans="1:3" ht="15.75" customHeight="1" x14ac:dyDescent="0.2">
      <c r="A943" s="107">
        <f>'Záznamy z IK ředitel'!A943</f>
        <v>0</v>
      </c>
      <c r="B943" s="104">
        <f>'Záznamy z IK ředitel'!E943</f>
        <v>0</v>
      </c>
      <c r="C943" s="105" t="b">
        <v>0</v>
      </c>
    </row>
    <row r="944" spans="1:3" ht="15.75" customHeight="1" x14ac:dyDescent="0.2">
      <c r="A944" s="107">
        <f>'Záznamy z IK ředitel'!A944</f>
        <v>0</v>
      </c>
      <c r="B944" s="104">
        <f>'Záznamy z IK ředitel'!E944</f>
        <v>0</v>
      </c>
      <c r="C944" s="105" t="b">
        <v>0</v>
      </c>
    </row>
    <row r="945" spans="1:3" ht="15.75" customHeight="1" x14ac:dyDescent="0.2">
      <c r="A945" s="107">
        <f>'Záznamy z IK ředitel'!A945</f>
        <v>0</v>
      </c>
      <c r="B945" s="104">
        <f>'Záznamy z IK ředitel'!E945</f>
        <v>0</v>
      </c>
      <c r="C945" s="105" t="b">
        <v>0</v>
      </c>
    </row>
    <row r="946" spans="1:3" ht="15.75" customHeight="1" x14ac:dyDescent="0.2">
      <c r="A946" s="107">
        <f>'Záznamy z IK ředitel'!A946</f>
        <v>0</v>
      </c>
      <c r="B946" s="104">
        <f>'Záznamy z IK ředitel'!E946</f>
        <v>0</v>
      </c>
      <c r="C946" s="105" t="b">
        <v>0</v>
      </c>
    </row>
    <row r="947" spans="1:3" ht="15.75" customHeight="1" x14ac:dyDescent="0.2">
      <c r="A947" s="107">
        <f>'Záznamy z IK ředitel'!A947</f>
        <v>0</v>
      </c>
      <c r="B947" s="104">
        <f>'Záznamy z IK ředitel'!E947</f>
        <v>0</v>
      </c>
      <c r="C947" s="105" t="b">
        <v>0</v>
      </c>
    </row>
    <row r="948" spans="1:3" ht="15.75" customHeight="1" x14ac:dyDescent="0.2">
      <c r="A948" s="107">
        <f>'Záznamy z IK ředitel'!A948</f>
        <v>0</v>
      </c>
      <c r="B948" s="104">
        <f>'Záznamy z IK ředitel'!E948</f>
        <v>0</v>
      </c>
      <c r="C948" s="105" t="b">
        <v>0</v>
      </c>
    </row>
    <row r="949" spans="1:3" ht="15.75" customHeight="1" x14ac:dyDescent="0.2">
      <c r="A949" s="107">
        <f>'Záznamy z IK ředitel'!A949</f>
        <v>0</v>
      </c>
      <c r="B949" s="104">
        <f>'Záznamy z IK ředitel'!E949</f>
        <v>0</v>
      </c>
      <c r="C949" s="105" t="b">
        <v>0</v>
      </c>
    </row>
    <row r="950" spans="1:3" ht="15.75" customHeight="1" x14ac:dyDescent="0.2">
      <c r="A950" s="107">
        <f>'Záznamy z IK ředitel'!A950</f>
        <v>0</v>
      </c>
      <c r="B950" s="104">
        <f>'Záznamy z IK ředitel'!E950</f>
        <v>0</v>
      </c>
      <c r="C950" s="105" t="b">
        <v>0</v>
      </c>
    </row>
    <row r="951" spans="1:3" ht="15.75" customHeight="1" x14ac:dyDescent="0.2">
      <c r="A951" s="107">
        <f>'Záznamy z IK ředitel'!A951</f>
        <v>0</v>
      </c>
      <c r="B951" s="104">
        <f>'Záznamy z IK ředitel'!E951</f>
        <v>0</v>
      </c>
      <c r="C951" s="105" t="b">
        <v>0</v>
      </c>
    </row>
    <row r="952" spans="1:3" ht="15.75" customHeight="1" x14ac:dyDescent="0.2">
      <c r="A952" s="107">
        <f>'Záznamy z IK ředitel'!A952</f>
        <v>0</v>
      </c>
      <c r="B952" s="104">
        <f>'Záznamy z IK ředitel'!E952</f>
        <v>0</v>
      </c>
      <c r="C952" s="105" t="b">
        <v>0</v>
      </c>
    </row>
    <row r="953" spans="1:3" ht="15.75" customHeight="1" x14ac:dyDescent="0.2">
      <c r="A953" s="107">
        <f>'Záznamy z IK ředitel'!A953</f>
        <v>0</v>
      </c>
      <c r="B953" s="104">
        <f>'Záznamy z IK ředitel'!E953</f>
        <v>0</v>
      </c>
      <c r="C953" s="105" t="b">
        <v>0</v>
      </c>
    </row>
    <row r="954" spans="1:3" ht="15.75" customHeight="1" x14ac:dyDescent="0.2">
      <c r="A954" s="107">
        <f>'Záznamy z IK ředitel'!A954</f>
        <v>0</v>
      </c>
      <c r="B954" s="104">
        <f>'Záznamy z IK ředitel'!E954</f>
        <v>0</v>
      </c>
      <c r="C954" s="105" t="b">
        <v>0</v>
      </c>
    </row>
    <row r="955" spans="1:3" ht="15.75" customHeight="1" x14ac:dyDescent="0.2">
      <c r="A955" s="107">
        <f>'Záznamy z IK ředitel'!A955</f>
        <v>0</v>
      </c>
      <c r="B955" s="104">
        <f>'Záznamy z IK ředitel'!E955</f>
        <v>0</v>
      </c>
      <c r="C955" s="105" t="b">
        <v>0</v>
      </c>
    </row>
    <row r="956" spans="1:3" ht="15.75" customHeight="1" x14ac:dyDescent="0.2">
      <c r="A956" s="107">
        <f>'Záznamy z IK ředitel'!A956</f>
        <v>0</v>
      </c>
      <c r="B956" s="104">
        <f>'Záznamy z IK ředitel'!E956</f>
        <v>0</v>
      </c>
      <c r="C956" s="105" t="b">
        <v>0</v>
      </c>
    </row>
    <row r="957" spans="1:3" ht="15.75" customHeight="1" x14ac:dyDescent="0.2">
      <c r="A957" s="107">
        <f>'Záznamy z IK ředitel'!A957</f>
        <v>0</v>
      </c>
      <c r="B957" s="104">
        <f>'Záznamy z IK ředitel'!E957</f>
        <v>0</v>
      </c>
      <c r="C957" s="105" t="b">
        <v>0</v>
      </c>
    </row>
    <row r="958" spans="1:3" ht="15.75" customHeight="1" x14ac:dyDescent="0.2">
      <c r="A958" s="107">
        <f>'Záznamy z IK ředitel'!A958</f>
        <v>0</v>
      </c>
      <c r="B958" s="104">
        <f>'Záznamy z IK ředitel'!E958</f>
        <v>0</v>
      </c>
      <c r="C958" s="105" t="b">
        <v>0</v>
      </c>
    </row>
    <row r="959" spans="1:3" ht="15.75" customHeight="1" x14ac:dyDescent="0.2">
      <c r="A959" s="107">
        <f>'Záznamy z IK ředitel'!A959</f>
        <v>0</v>
      </c>
      <c r="B959" s="104">
        <f>'Záznamy z IK ředitel'!E959</f>
        <v>0</v>
      </c>
      <c r="C959" s="105" t="b">
        <v>0</v>
      </c>
    </row>
    <row r="960" spans="1:3" ht="15.75" customHeight="1" x14ac:dyDescent="0.2">
      <c r="A960" s="107">
        <f>'Záznamy z IK ředitel'!A960</f>
        <v>0</v>
      </c>
      <c r="B960" s="104">
        <f>'Záznamy z IK ředitel'!E960</f>
        <v>0</v>
      </c>
      <c r="C960" s="105" t="b">
        <v>0</v>
      </c>
    </row>
    <row r="961" spans="1:3" ht="15.75" customHeight="1" x14ac:dyDescent="0.2">
      <c r="A961" s="107">
        <f>'Záznamy z IK ředitel'!A961</f>
        <v>0</v>
      </c>
      <c r="B961" s="104">
        <f>'Záznamy z IK ředitel'!E961</f>
        <v>0</v>
      </c>
      <c r="C961" s="105" t="b">
        <v>0</v>
      </c>
    </row>
    <row r="962" spans="1:3" ht="15.75" customHeight="1" x14ac:dyDescent="0.2">
      <c r="A962" s="107">
        <f>'Záznamy z IK ředitel'!A962</f>
        <v>0</v>
      </c>
      <c r="B962" s="104">
        <f>'Záznamy z IK ředitel'!E962</f>
        <v>0</v>
      </c>
      <c r="C962" s="105" t="b">
        <v>0</v>
      </c>
    </row>
    <row r="963" spans="1:3" ht="15.75" customHeight="1" x14ac:dyDescent="0.2">
      <c r="A963" s="107">
        <f>'Záznamy z IK ředitel'!A963</f>
        <v>0</v>
      </c>
      <c r="B963" s="104">
        <f>'Záznamy z IK ředitel'!E963</f>
        <v>0</v>
      </c>
      <c r="C963" s="105" t="b">
        <v>0</v>
      </c>
    </row>
    <row r="964" spans="1:3" ht="15.75" customHeight="1" x14ac:dyDescent="0.2">
      <c r="A964" s="107">
        <f>'Záznamy z IK ředitel'!A964</f>
        <v>0</v>
      </c>
      <c r="B964" s="104">
        <f>'Záznamy z IK ředitel'!E964</f>
        <v>0</v>
      </c>
      <c r="C964" s="105" t="b">
        <v>0</v>
      </c>
    </row>
    <row r="965" spans="1:3" ht="15.75" customHeight="1" x14ac:dyDescent="0.2">
      <c r="A965" s="107">
        <f>'Záznamy z IK ředitel'!A965</f>
        <v>0</v>
      </c>
      <c r="B965" s="104">
        <f>'Záznamy z IK ředitel'!E965</f>
        <v>0</v>
      </c>
      <c r="C965" s="105" t="b">
        <v>0</v>
      </c>
    </row>
    <row r="966" spans="1:3" ht="15.75" customHeight="1" x14ac:dyDescent="0.2">
      <c r="A966" s="107">
        <f>'Záznamy z IK ředitel'!A966</f>
        <v>0</v>
      </c>
      <c r="B966" s="104">
        <f>'Záznamy z IK ředitel'!E966</f>
        <v>0</v>
      </c>
      <c r="C966" s="105" t="b">
        <v>0</v>
      </c>
    </row>
    <row r="967" spans="1:3" ht="15.75" customHeight="1" x14ac:dyDescent="0.2">
      <c r="A967" s="107">
        <f>'Záznamy z IK ředitel'!A967</f>
        <v>0</v>
      </c>
      <c r="B967" s="104">
        <f>'Záznamy z IK ředitel'!E967</f>
        <v>0</v>
      </c>
      <c r="C967" s="105" t="b">
        <v>0</v>
      </c>
    </row>
    <row r="968" spans="1:3" ht="15.75" customHeight="1" x14ac:dyDescent="0.2">
      <c r="A968" s="107">
        <f>'Záznamy z IK ředitel'!A968</f>
        <v>0</v>
      </c>
      <c r="B968" s="104">
        <f>'Záznamy z IK ředitel'!E968</f>
        <v>0</v>
      </c>
      <c r="C968" s="105" t="b">
        <v>0</v>
      </c>
    </row>
    <row r="969" spans="1:3" ht="15.75" customHeight="1" x14ac:dyDescent="0.2">
      <c r="A969" s="107">
        <f>'Záznamy z IK ředitel'!A969</f>
        <v>0</v>
      </c>
      <c r="B969" s="104">
        <f>'Záznamy z IK ředitel'!E969</f>
        <v>0</v>
      </c>
      <c r="C969" s="105" t="b">
        <v>0</v>
      </c>
    </row>
    <row r="970" spans="1:3" ht="15.75" customHeight="1" x14ac:dyDescent="0.2">
      <c r="A970" s="107">
        <f>'Záznamy z IK ředitel'!A970</f>
        <v>0</v>
      </c>
      <c r="B970" s="104">
        <f>'Záznamy z IK ředitel'!E970</f>
        <v>0</v>
      </c>
      <c r="C970" s="105" t="b">
        <v>0</v>
      </c>
    </row>
    <row r="971" spans="1:3" ht="15.75" customHeight="1" x14ac:dyDescent="0.2">
      <c r="A971" s="107">
        <f>'Záznamy z IK ředitel'!A971</f>
        <v>0</v>
      </c>
      <c r="B971" s="104">
        <f>'Záznamy z IK ředitel'!E971</f>
        <v>0</v>
      </c>
      <c r="C971" s="105" t="b">
        <v>0</v>
      </c>
    </row>
    <row r="972" spans="1:3" ht="15.75" customHeight="1" x14ac:dyDescent="0.2">
      <c r="A972" s="107">
        <f>'Záznamy z IK ředitel'!A972</f>
        <v>0</v>
      </c>
      <c r="B972" s="104">
        <f>'Záznamy z IK ředitel'!E972</f>
        <v>0</v>
      </c>
      <c r="C972" s="105" t="b">
        <v>0</v>
      </c>
    </row>
    <row r="973" spans="1:3" ht="15.75" customHeight="1" x14ac:dyDescent="0.2">
      <c r="A973" s="107">
        <f>'Záznamy z IK ředitel'!A973</f>
        <v>0</v>
      </c>
      <c r="B973" s="104">
        <f>'Záznamy z IK ředitel'!E973</f>
        <v>0</v>
      </c>
      <c r="C973" s="105" t="b">
        <v>0</v>
      </c>
    </row>
    <row r="974" spans="1:3" ht="15.75" customHeight="1" x14ac:dyDescent="0.2">
      <c r="A974" s="107">
        <f>'Záznamy z IK ředitel'!A974</f>
        <v>0</v>
      </c>
      <c r="B974" s="104">
        <f>'Záznamy z IK ředitel'!E974</f>
        <v>0</v>
      </c>
      <c r="C974" s="105" t="b">
        <v>0</v>
      </c>
    </row>
    <row r="975" spans="1:3" ht="15.75" customHeight="1" x14ac:dyDescent="0.2">
      <c r="A975" s="107">
        <f>'Záznamy z IK ředitel'!A975</f>
        <v>0</v>
      </c>
      <c r="B975" s="104">
        <f>'Záznamy z IK ředitel'!E975</f>
        <v>0</v>
      </c>
      <c r="C975" s="105" t="b">
        <v>0</v>
      </c>
    </row>
    <row r="976" spans="1:3" ht="15.75" customHeight="1" x14ac:dyDescent="0.2">
      <c r="A976" s="107">
        <f>'Záznamy z IK ředitel'!A976</f>
        <v>0</v>
      </c>
      <c r="B976" s="104">
        <f>'Záznamy z IK ředitel'!E976</f>
        <v>0</v>
      </c>
      <c r="C976" s="105" t="b">
        <v>0</v>
      </c>
    </row>
    <row r="977" spans="1:3" ht="15.75" customHeight="1" x14ac:dyDescent="0.2">
      <c r="A977" s="107">
        <f>'Záznamy z IK ředitel'!A977</f>
        <v>0</v>
      </c>
      <c r="B977" s="104">
        <f>'Záznamy z IK ředitel'!E977</f>
        <v>0</v>
      </c>
      <c r="C977" s="105" t="b">
        <v>0</v>
      </c>
    </row>
    <row r="978" spans="1:3" ht="15.75" customHeight="1" x14ac:dyDescent="0.2">
      <c r="A978" s="107">
        <f>'Záznamy z IK ředitel'!A978</f>
        <v>0</v>
      </c>
      <c r="B978" s="104">
        <f>'Záznamy z IK ředitel'!E978</f>
        <v>0</v>
      </c>
      <c r="C978" s="105" t="b">
        <v>0</v>
      </c>
    </row>
    <row r="979" spans="1:3" ht="15.75" customHeight="1" x14ac:dyDescent="0.2">
      <c r="A979" s="107">
        <f>'Záznamy z IK ředitel'!A979</f>
        <v>0</v>
      </c>
      <c r="B979" s="104">
        <f>'Záznamy z IK ředitel'!E979</f>
        <v>0</v>
      </c>
      <c r="C979" s="105" t="b">
        <v>0</v>
      </c>
    </row>
    <row r="980" spans="1:3" ht="15.75" customHeight="1" x14ac:dyDescent="0.2">
      <c r="A980" s="107">
        <f>'Záznamy z IK ředitel'!A980</f>
        <v>0</v>
      </c>
      <c r="B980" s="104">
        <f>'Záznamy z IK ředitel'!E980</f>
        <v>0</v>
      </c>
      <c r="C980" s="105" t="b">
        <v>0</v>
      </c>
    </row>
    <row r="981" spans="1:3" ht="15.75" customHeight="1" x14ac:dyDescent="0.2">
      <c r="A981" s="107">
        <f>'Záznamy z IK ředitel'!A981</f>
        <v>0</v>
      </c>
      <c r="B981" s="104">
        <f>'Záznamy z IK ředitel'!E981</f>
        <v>0</v>
      </c>
      <c r="C981" s="105" t="b">
        <v>0</v>
      </c>
    </row>
    <row r="982" spans="1:3" ht="15.75" customHeight="1" x14ac:dyDescent="0.2">
      <c r="A982" s="107">
        <f>'Záznamy z IK ředitel'!A982</f>
        <v>0</v>
      </c>
      <c r="B982" s="104">
        <f>'Záznamy z IK ředitel'!E982</f>
        <v>0</v>
      </c>
      <c r="C982" s="105" t="b">
        <v>0</v>
      </c>
    </row>
    <row r="983" spans="1:3" ht="15.75" customHeight="1" x14ac:dyDescent="0.2">
      <c r="A983" s="107">
        <f>'Záznamy z IK ředitel'!A983</f>
        <v>0</v>
      </c>
      <c r="B983" s="104">
        <f>'Záznamy z IK ředitel'!E983</f>
        <v>0</v>
      </c>
      <c r="C983" s="105" t="b">
        <v>0</v>
      </c>
    </row>
    <row r="984" spans="1:3" ht="15.75" customHeight="1" x14ac:dyDescent="0.2">
      <c r="A984" s="107">
        <f>'Záznamy z IK ředitel'!A984</f>
        <v>0</v>
      </c>
      <c r="B984" s="104">
        <f>'Záznamy z IK ředitel'!E984</f>
        <v>0</v>
      </c>
      <c r="C984" s="105" t="b">
        <v>0</v>
      </c>
    </row>
    <row r="985" spans="1:3" ht="15.75" customHeight="1" x14ac:dyDescent="0.2">
      <c r="A985" s="107">
        <f>'Záznamy z IK ředitel'!A985</f>
        <v>0</v>
      </c>
      <c r="B985" s="104">
        <f>'Záznamy z IK ředitel'!E985</f>
        <v>0</v>
      </c>
      <c r="C985" s="105" t="b">
        <v>0</v>
      </c>
    </row>
    <row r="986" spans="1:3" ht="15.75" customHeight="1" x14ac:dyDescent="0.2">
      <c r="A986" s="107">
        <f>'Záznamy z IK ředitel'!A986</f>
        <v>0</v>
      </c>
      <c r="B986" s="104">
        <f>'Záznamy z IK ředitel'!E986</f>
        <v>0</v>
      </c>
      <c r="C986" s="105" t="b">
        <v>0</v>
      </c>
    </row>
    <row r="987" spans="1:3" ht="15.75" customHeight="1" x14ac:dyDescent="0.2">
      <c r="A987" s="107">
        <f>'Záznamy z IK ředitel'!A987</f>
        <v>0</v>
      </c>
      <c r="B987" s="104">
        <f>'Záznamy z IK ředitel'!E987</f>
        <v>0</v>
      </c>
      <c r="C987" s="105" t="b">
        <v>0</v>
      </c>
    </row>
    <row r="988" spans="1:3" ht="15.75" customHeight="1" x14ac:dyDescent="0.2">
      <c r="A988" s="107">
        <f>'Záznamy z IK ředitel'!A988</f>
        <v>0</v>
      </c>
      <c r="B988" s="104">
        <f>'Záznamy z IK ředitel'!E988</f>
        <v>0</v>
      </c>
      <c r="C988" s="105" t="b">
        <v>0</v>
      </c>
    </row>
    <row r="989" spans="1:3" ht="15.75" customHeight="1" x14ac:dyDescent="0.2">
      <c r="A989" s="107">
        <f>'Záznamy z IK ředitel'!A989</f>
        <v>0</v>
      </c>
      <c r="B989" s="104">
        <f>'Záznamy z IK ředitel'!E989</f>
        <v>0</v>
      </c>
      <c r="C989" s="105" t="b">
        <v>0</v>
      </c>
    </row>
    <row r="990" spans="1:3" ht="15.75" customHeight="1" x14ac:dyDescent="0.2">
      <c r="A990" s="107">
        <f>'Záznamy z IK ředitel'!A990</f>
        <v>0</v>
      </c>
      <c r="B990" s="104">
        <f>'Záznamy z IK ředitel'!E990</f>
        <v>0</v>
      </c>
      <c r="C990" s="105" t="b">
        <v>0</v>
      </c>
    </row>
    <row r="991" spans="1:3" ht="15.75" customHeight="1" x14ac:dyDescent="0.2">
      <c r="A991" s="107">
        <f>'Záznamy z IK ředitel'!A991</f>
        <v>0</v>
      </c>
      <c r="B991" s="104">
        <f>'Záznamy z IK ředitel'!E991</f>
        <v>0</v>
      </c>
      <c r="C991" s="105" t="b">
        <v>0</v>
      </c>
    </row>
    <row r="992" spans="1:3" ht="15.75" customHeight="1" x14ac:dyDescent="0.2">
      <c r="A992" s="107">
        <f>'Záznamy z IK ředitel'!A992</f>
        <v>0</v>
      </c>
      <c r="B992" s="104">
        <f>'Záznamy z IK ředitel'!E992</f>
        <v>0</v>
      </c>
      <c r="C992" s="105" t="b">
        <v>0</v>
      </c>
    </row>
    <row r="993" spans="1:3" ht="15.75" customHeight="1" x14ac:dyDescent="0.2">
      <c r="A993" s="107">
        <f>'Záznamy z IK ředitel'!A993</f>
        <v>0</v>
      </c>
      <c r="B993" s="104">
        <f>'Záznamy z IK ředitel'!E993</f>
        <v>0</v>
      </c>
      <c r="C993" s="105" t="b">
        <v>0</v>
      </c>
    </row>
    <row r="994" spans="1:3" ht="15.75" customHeight="1" x14ac:dyDescent="0.2">
      <c r="A994" s="107">
        <f>'Záznamy z IK ředitel'!A994</f>
        <v>0</v>
      </c>
      <c r="B994" s="104">
        <f>'Záznamy z IK ředitel'!E994</f>
        <v>0</v>
      </c>
      <c r="C994" s="105" t="b">
        <v>0</v>
      </c>
    </row>
    <row r="995" spans="1:3" ht="15.75" customHeight="1" x14ac:dyDescent="0.2">
      <c r="A995" s="107">
        <f>'Záznamy z IK ředitel'!A995</f>
        <v>0</v>
      </c>
      <c r="B995" s="104">
        <f>'Záznamy z IK ředitel'!E995</f>
        <v>0</v>
      </c>
      <c r="C995" s="105" t="b">
        <v>0</v>
      </c>
    </row>
    <row r="996" spans="1:3" ht="15.75" customHeight="1" x14ac:dyDescent="0.2">
      <c r="A996" s="107">
        <f>'Záznamy z IK ředitel'!A996</f>
        <v>0</v>
      </c>
      <c r="B996" s="104">
        <f>'Záznamy z IK ředitel'!E996</f>
        <v>0</v>
      </c>
      <c r="C996" s="105" t="b">
        <v>0</v>
      </c>
    </row>
    <row r="997" spans="1:3" ht="15.75" customHeight="1" x14ac:dyDescent="0.2">
      <c r="A997" s="107">
        <f>'Záznamy z IK ředitel'!A997</f>
        <v>0</v>
      </c>
      <c r="B997" s="104">
        <f>'Záznamy z IK ředitel'!E997</f>
        <v>0</v>
      </c>
      <c r="C997" s="105" t="b">
        <v>0</v>
      </c>
    </row>
    <row r="998" spans="1:3" ht="15.75" customHeight="1" x14ac:dyDescent="0.2">
      <c r="A998" s="107">
        <f>'Záznamy z IK ředitel'!A998</f>
        <v>0</v>
      </c>
      <c r="B998" s="104">
        <f>'Záznamy z IK ředitel'!E998</f>
        <v>0</v>
      </c>
      <c r="C998" s="105" t="b">
        <v>0</v>
      </c>
    </row>
    <row r="999" spans="1:3" ht="15.75" customHeight="1" x14ac:dyDescent="0.2">
      <c r="A999" s="107">
        <f>'Záznamy z IK ředitel'!A999</f>
        <v>0</v>
      </c>
      <c r="B999" s="104">
        <f>'Záznamy z IK ředitel'!E999</f>
        <v>0</v>
      </c>
      <c r="C999" s="105" t="b">
        <v>0</v>
      </c>
    </row>
    <row r="1000" spans="1:3" ht="15.75" customHeight="1" x14ac:dyDescent="0.2">
      <c r="A1000" s="107">
        <f>'Záznamy z IK ředitel'!A1000</f>
        <v>0</v>
      </c>
      <c r="B1000" s="104">
        <f>'Záznamy z IK ředitel'!E1000</f>
        <v>0</v>
      </c>
      <c r="C1000" s="105" t="b">
        <v>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topLeftCell="A5" workbookViewId="0">
      <selection sqref="A1:K1"/>
    </sheetView>
  </sheetViews>
  <sheetFormatPr defaultColWidth="12.5703125" defaultRowHeight="15" customHeight="1" x14ac:dyDescent="0.2"/>
  <cols>
    <col min="1" max="5" width="12.5703125" customWidth="1"/>
    <col min="6" max="6" width="1.85546875" customWidth="1"/>
  </cols>
  <sheetData>
    <row r="1" spans="1:11" ht="66" customHeight="1" x14ac:dyDescent="0.2">
      <c r="A1" s="405" t="s">
        <v>175</v>
      </c>
      <c r="B1" s="406"/>
      <c r="C1" s="406"/>
      <c r="D1" s="406"/>
      <c r="E1" s="406"/>
      <c r="F1" s="406"/>
      <c r="G1" s="406"/>
      <c r="H1" s="406"/>
      <c r="I1" s="406"/>
      <c r="J1" s="406"/>
      <c r="K1" s="407"/>
    </row>
    <row r="2" spans="1:11" ht="15.75" customHeight="1" x14ac:dyDescent="0.2">
      <c r="A2" s="108"/>
      <c r="B2" s="108"/>
      <c r="C2" s="108"/>
      <c r="D2" s="108"/>
      <c r="E2" s="108"/>
      <c r="F2" s="108"/>
      <c r="G2" s="108"/>
      <c r="H2" s="108"/>
      <c r="I2" s="108"/>
      <c r="J2" s="108"/>
      <c r="K2" s="108"/>
    </row>
    <row r="3" spans="1:11" ht="15.75" customHeight="1" x14ac:dyDescent="0.25">
      <c r="A3" s="109" t="s">
        <v>176</v>
      </c>
      <c r="B3" s="408"/>
      <c r="C3" s="409"/>
      <c r="D3" s="409"/>
      <c r="E3" s="110"/>
      <c r="F3" s="111"/>
      <c r="G3" s="111" t="s">
        <v>177</v>
      </c>
      <c r="H3" s="110"/>
      <c r="I3" s="408"/>
      <c r="J3" s="409"/>
      <c r="K3" s="410"/>
    </row>
    <row r="4" spans="1:11" ht="15.75" customHeight="1" x14ac:dyDescent="0.2">
      <c r="A4" s="112"/>
      <c r="B4" s="112"/>
      <c r="C4" s="112"/>
      <c r="D4" s="113"/>
      <c r="E4" s="108"/>
      <c r="F4" s="108"/>
      <c r="G4" s="108"/>
      <c r="H4" s="108"/>
      <c r="I4" s="113"/>
      <c r="J4" s="113"/>
      <c r="K4" s="113"/>
    </row>
    <row r="5" spans="1:11" ht="15.75" customHeight="1" x14ac:dyDescent="0.2">
      <c r="A5" s="114" t="s">
        <v>178</v>
      </c>
      <c r="B5" s="411"/>
      <c r="C5" s="412"/>
      <c r="D5" s="115"/>
      <c r="E5" s="112"/>
      <c r="F5" s="112"/>
      <c r="G5" s="112"/>
      <c r="H5" s="112"/>
      <c r="I5" s="112"/>
      <c r="J5" s="112"/>
      <c r="K5" s="112"/>
    </row>
    <row r="6" spans="1:11" ht="15.75" customHeight="1" x14ac:dyDescent="0.2">
      <c r="A6" s="112"/>
      <c r="B6" s="112"/>
      <c r="C6" s="112"/>
      <c r="D6" s="116"/>
      <c r="E6" s="116"/>
      <c r="F6" s="116"/>
      <c r="G6" s="116"/>
      <c r="H6" s="116"/>
      <c r="I6" s="116"/>
      <c r="J6" s="116"/>
      <c r="K6" s="116"/>
    </row>
    <row r="7" spans="1:11" ht="15.75" customHeight="1" x14ac:dyDescent="0.2">
      <c r="A7" s="413" t="s">
        <v>179</v>
      </c>
      <c r="B7" s="414"/>
      <c r="C7" s="414"/>
      <c r="D7" s="414"/>
      <c r="E7" s="414"/>
      <c r="F7" s="414"/>
      <c r="G7" s="414"/>
      <c r="H7" s="414"/>
      <c r="I7" s="414"/>
      <c r="J7" s="414"/>
      <c r="K7" s="412"/>
    </row>
    <row r="8" spans="1:11" ht="15.75" customHeight="1" x14ac:dyDescent="0.2">
      <c r="A8" s="415"/>
      <c r="B8" s="416"/>
      <c r="C8" s="416"/>
      <c r="D8" s="416"/>
      <c r="E8" s="416"/>
      <c r="F8" s="416"/>
      <c r="G8" s="416"/>
      <c r="H8" s="416"/>
      <c r="I8" s="416"/>
      <c r="J8" s="416"/>
      <c r="K8" s="417"/>
    </row>
    <row r="9" spans="1:11" ht="15.75" customHeight="1" x14ac:dyDescent="0.2">
      <c r="A9" s="418"/>
      <c r="B9" s="419"/>
      <c r="C9" s="419"/>
      <c r="D9" s="419"/>
      <c r="E9" s="419"/>
      <c r="F9" s="419"/>
      <c r="G9" s="419"/>
      <c r="H9" s="419"/>
      <c r="I9" s="419"/>
      <c r="J9" s="419"/>
      <c r="K9" s="420"/>
    </row>
    <row r="10" spans="1:11" ht="15.75" customHeight="1" x14ac:dyDescent="0.2">
      <c r="A10" s="117"/>
      <c r="B10" s="118"/>
      <c r="C10" s="118"/>
      <c r="D10" s="118"/>
      <c r="E10" s="118"/>
      <c r="F10" s="118"/>
      <c r="G10" s="118"/>
      <c r="H10" s="118"/>
      <c r="I10" s="118"/>
      <c r="J10" s="118"/>
      <c r="K10" s="118"/>
    </row>
    <row r="11" spans="1:11" ht="15.75" customHeight="1" x14ac:dyDescent="0.2">
      <c r="A11" s="413" t="s">
        <v>180</v>
      </c>
      <c r="B11" s="414"/>
      <c r="C11" s="414"/>
      <c r="D11" s="414"/>
      <c r="E11" s="414"/>
      <c r="F11" s="414"/>
      <c r="G11" s="414"/>
      <c r="H11" s="414"/>
      <c r="I11" s="412"/>
      <c r="J11" s="413" t="s">
        <v>181</v>
      </c>
      <c r="K11" s="412"/>
    </row>
    <row r="12" spans="1:11" ht="15.75" customHeight="1" x14ac:dyDescent="0.2">
      <c r="A12" s="421"/>
      <c r="B12" s="419"/>
      <c r="C12" s="419"/>
      <c r="D12" s="419"/>
      <c r="E12" s="419"/>
      <c r="F12" s="419"/>
      <c r="G12" s="419"/>
      <c r="H12" s="419"/>
      <c r="I12" s="420"/>
      <c r="J12" s="422"/>
      <c r="K12" s="420"/>
    </row>
    <row r="13" spans="1:11" ht="15.75" customHeight="1" x14ac:dyDescent="0.2">
      <c r="A13" s="423"/>
      <c r="B13" s="414"/>
      <c r="C13" s="414"/>
      <c r="D13" s="414"/>
      <c r="E13" s="414"/>
      <c r="F13" s="414"/>
      <c r="G13" s="414"/>
      <c r="H13" s="414"/>
      <c r="I13" s="412"/>
      <c r="J13" s="411"/>
      <c r="K13" s="412"/>
    </row>
    <row r="14" spans="1:11" ht="15.75" customHeight="1" x14ac:dyDescent="0.2">
      <c r="A14" s="424"/>
      <c r="B14" s="340"/>
      <c r="C14" s="340"/>
      <c r="D14" s="340"/>
      <c r="E14" s="340"/>
      <c r="F14" s="340"/>
      <c r="G14" s="340"/>
      <c r="H14" s="340"/>
      <c r="I14" s="340"/>
      <c r="J14" s="340"/>
      <c r="K14" s="425"/>
    </row>
    <row r="15" spans="1:11" ht="15.75" customHeight="1" x14ac:dyDescent="0.2">
      <c r="A15" s="430" t="s">
        <v>182</v>
      </c>
      <c r="B15" s="414"/>
      <c r="C15" s="414"/>
      <c r="D15" s="414"/>
      <c r="E15" s="412"/>
      <c r="F15" s="119"/>
      <c r="G15" s="413" t="s">
        <v>183</v>
      </c>
      <c r="H15" s="414"/>
      <c r="I15" s="414"/>
      <c r="J15" s="414"/>
      <c r="K15" s="412"/>
    </row>
    <row r="16" spans="1:11" ht="15.75" customHeight="1" x14ac:dyDescent="0.2">
      <c r="A16" s="120"/>
      <c r="B16" s="121" t="s">
        <v>184</v>
      </c>
      <c r="C16" s="121" t="s">
        <v>185</v>
      </c>
      <c r="D16" s="121" t="s">
        <v>186</v>
      </c>
      <c r="E16" s="121" t="s">
        <v>187</v>
      </c>
      <c r="F16" s="122"/>
      <c r="G16" s="120"/>
      <c r="H16" s="123" t="s">
        <v>188</v>
      </c>
      <c r="I16" s="123" t="s">
        <v>2</v>
      </c>
      <c r="J16" s="123" t="s">
        <v>29</v>
      </c>
      <c r="K16" s="123" t="s">
        <v>189</v>
      </c>
    </row>
    <row r="17" spans="1:11" ht="15.75" customHeight="1" x14ac:dyDescent="0.2">
      <c r="A17" s="124" t="s">
        <v>190</v>
      </c>
      <c r="B17" s="124"/>
      <c r="C17" s="124"/>
      <c r="D17" s="124"/>
      <c r="E17" s="124"/>
      <c r="F17" s="125"/>
      <c r="G17" s="124" t="str">
        <f t="shared" ref="G17:G22" si="0">A17</f>
        <v xml:space="preserve">1. měsíc </v>
      </c>
      <c r="H17" s="126">
        <v>35000</v>
      </c>
      <c r="I17" s="127" t="s">
        <v>191</v>
      </c>
      <c r="J17" s="128">
        <f>IF(I17="","",VLOOKUP(I17,Data!$B:$C,2,0))</f>
        <v>4</v>
      </c>
      <c r="K17" s="129">
        <f t="shared" ref="K17:K22" si="1">IF(H17="","",IF(I17="","",H17/J17))</f>
        <v>8750</v>
      </c>
    </row>
    <row r="18" spans="1:11" ht="15.75" customHeight="1" x14ac:dyDescent="0.2">
      <c r="A18" s="124" t="s">
        <v>192</v>
      </c>
      <c r="B18" s="124"/>
      <c r="C18" s="124"/>
      <c r="D18" s="124"/>
      <c r="E18" s="124"/>
      <c r="F18" s="130"/>
      <c r="G18" s="124" t="str">
        <f t="shared" si="0"/>
        <v xml:space="preserve">2. měsíc </v>
      </c>
      <c r="H18" s="126"/>
      <c r="I18" s="127"/>
      <c r="J18" s="129" t="str">
        <f>IF(I18="","",VLOOKUP(I18,Data!$B:$C,2,0))</f>
        <v/>
      </c>
      <c r="K18" s="129" t="str">
        <f t="shared" si="1"/>
        <v/>
      </c>
    </row>
    <row r="19" spans="1:11" ht="15.75" customHeight="1" x14ac:dyDescent="0.2">
      <c r="A19" s="124" t="s">
        <v>193</v>
      </c>
      <c r="B19" s="124"/>
      <c r="C19" s="124"/>
      <c r="D19" s="124"/>
      <c r="E19" s="124"/>
      <c r="F19" s="130"/>
      <c r="G19" s="124" t="str">
        <f t="shared" si="0"/>
        <v>3. měsíc</v>
      </c>
      <c r="H19" s="126"/>
      <c r="I19" s="127"/>
      <c r="J19" s="129" t="str">
        <f>IF(I19="","",VLOOKUP(I19,Data!$B:$C,2,0))</f>
        <v/>
      </c>
      <c r="K19" s="129" t="str">
        <f t="shared" si="1"/>
        <v/>
      </c>
    </row>
    <row r="20" spans="1:11" ht="15.75" customHeight="1" x14ac:dyDescent="0.2">
      <c r="A20" s="124" t="s">
        <v>194</v>
      </c>
      <c r="B20" s="124"/>
      <c r="C20" s="124"/>
      <c r="D20" s="124"/>
      <c r="E20" s="124"/>
      <c r="F20" s="130"/>
      <c r="G20" s="124" t="str">
        <f t="shared" si="0"/>
        <v>4. měsíc</v>
      </c>
      <c r="H20" s="126"/>
      <c r="I20" s="127"/>
      <c r="J20" s="129" t="str">
        <f>IF(I20="","",VLOOKUP(I20,Data!$B:$C,2,0))</f>
        <v/>
      </c>
      <c r="K20" s="129" t="str">
        <f t="shared" si="1"/>
        <v/>
      </c>
    </row>
    <row r="21" spans="1:11" ht="15.75" customHeight="1" x14ac:dyDescent="0.2">
      <c r="A21" s="124" t="s">
        <v>195</v>
      </c>
      <c r="B21" s="124"/>
      <c r="C21" s="124"/>
      <c r="D21" s="124"/>
      <c r="E21" s="124"/>
      <c r="F21" s="130"/>
      <c r="G21" s="124" t="str">
        <f t="shared" si="0"/>
        <v>5. měsíc</v>
      </c>
      <c r="H21" s="126"/>
      <c r="I21" s="127"/>
      <c r="J21" s="129" t="str">
        <f>IF(I21="","",VLOOKUP(I21,Data!$B:$C,2,0))</f>
        <v/>
      </c>
      <c r="K21" s="129" t="str">
        <f t="shared" si="1"/>
        <v/>
      </c>
    </row>
    <row r="22" spans="1:11" ht="15.75" customHeight="1" x14ac:dyDescent="0.2">
      <c r="A22" s="124" t="s">
        <v>196</v>
      </c>
      <c r="B22" s="124"/>
      <c r="C22" s="124"/>
      <c r="D22" s="124"/>
      <c r="E22" s="124"/>
      <c r="F22" s="130"/>
      <c r="G22" s="124" t="str">
        <f t="shared" si="0"/>
        <v>6. měsíc</v>
      </c>
      <c r="H22" s="126"/>
      <c r="I22" s="127"/>
      <c r="J22" s="129" t="str">
        <f>IF(I22="","",VLOOKUP(I22,Data!$B:$C,2,0))</f>
        <v/>
      </c>
      <c r="K22" s="129" t="str">
        <f t="shared" si="1"/>
        <v/>
      </c>
    </row>
    <row r="23" spans="1:11" ht="15.75" customHeight="1" x14ac:dyDescent="0.2">
      <c r="A23" s="424"/>
      <c r="B23" s="340"/>
      <c r="C23" s="340"/>
      <c r="D23" s="340"/>
      <c r="E23" s="425"/>
      <c r="F23" s="131"/>
      <c r="G23" s="424"/>
      <c r="H23" s="340"/>
      <c r="I23" s="340"/>
      <c r="J23" s="340"/>
      <c r="K23" s="425"/>
    </row>
    <row r="24" spans="1:11" ht="15.75" customHeight="1" x14ac:dyDescent="0.2">
      <c r="A24" s="413" t="s">
        <v>197</v>
      </c>
      <c r="B24" s="414"/>
      <c r="C24" s="414"/>
      <c r="D24" s="414"/>
      <c r="E24" s="412"/>
      <c r="F24" s="132"/>
      <c r="G24" s="413" t="s">
        <v>198</v>
      </c>
      <c r="H24" s="414"/>
      <c r="I24" s="414"/>
      <c r="J24" s="414"/>
      <c r="K24" s="412"/>
    </row>
    <row r="25" spans="1:11" ht="15.75" customHeight="1" x14ac:dyDescent="0.2">
      <c r="A25" s="426" t="s">
        <v>199</v>
      </c>
      <c r="B25" s="416"/>
      <c r="C25" s="416"/>
      <c r="D25" s="416"/>
      <c r="E25" s="417"/>
      <c r="F25" s="130"/>
      <c r="G25" s="426" t="s">
        <v>200</v>
      </c>
      <c r="H25" s="416"/>
      <c r="I25" s="416"/>
      <c r="J25" s="416"/>
      <c r="K25" s="417"/>
    </row>
    <row r="26" spans="1:11" ht="15.75" customHeight="1" x14ac:dyDescent="0.2">
      <c r="A26" s="418"/>
      <c r="B26" s="419"/>
      <c r="C26" s="419"/>
      <c r="D26" s="419"/>
      <c r="E26" s="420"/>
      <c r="F26" s="130"/>
      <c r="G26" s="418"/>
      <c r="H26" s="419"/>
      <c r="I26" s="419"/>
      <c r="J26" s="419"/>
      <c r="K26" s="420"/>
    </row>
    <row r="27" spans="1:11" ht="15.75" customHeight="1" x14ac:dyDescent="0.2">
      <c r="A27" s="427"/>
      <c r="B27" s="428"/>
      <c r="C27" s="428"/>
      <c r="D27" s="428"/>
      <c r="E27" s="429"/>
      <c r="F27" s="130"/>
      <c r="G27" s="427"/>
      <c r="H27" s="428"/>
      <c r="I27" s="428"/>
      <c r="J27" s="428"/>
      <c r="K27" s="429"/>
    </row>
    <row r="28" spans="1:11" ht="15.75" customHeight="1" x14ac:dyDescent="0.2">
      <c r="A28" s="437"/>
      <c r="B28" s="406"/>
      <c r="C28" s="406"/>
      <c r="D28" s="406"/>
      <c r="E28" s="438"/>
      <c r="F28" s="130"/>
      <c r="G28" s="437"/>
      <c r="H28" s="406"/>
      <c r="I28" s="406"/>
      <c r="J28" s="406"/>
      <c r="K28" s="438"/>
    </row>
    <row r="29" spans="1:11" ht="15.75" customHeight="1" x14ac:dyDescent="0.2">
      <c r="A29" s="437"/>
      <c r="B29" s="406"/>
      <c r="C29" s="406"/>
      <c r="D29" s="406"/>
      <c r="E29" s="438"/>
      <c r="F29" s="130"/>
      <c r="G29" s="437"/>
      <c r="H29" s="406"/>
      <c r="I29" s="406"/>
      <c r="J29" s="406"/>
      <c r="K29" s="438"/>
    </row>
    <row r="30" spans="1:11" ht="15.75" customHeight="1" x14ac:dyDescent="0.2">
      <c r="A30" s="437"/>
      <c r="B30" s="406"/>
      <c r="C30" s="406"/>
      <c r="D30" s="406"/>
      <c r="E30" s="438"/>
      <c r="F30" s="130"/>
      <c r="G30" s="437"/>
      <c r="H30" s="406"/>
      <c r="I30" s="406"/>
      <c r="J30" s="406"/>
      <c r="K30" s="438"/>
    </row>
    <row r="31" spans="1:11" ht="15.75" customHeight="1" x14ac:dyDescent="0.2">
      <c r="A31" s="437"/>
      <c r="B31" s="406"/>
      <c r="C31" s="406"/>
      <c r="D31" s="406"/>
      <c r="E31" s="438"/>
      <c r="F31" s="130"/>
      <c r="G31" s="437"/>
      <c r="H31" s="406"/>
      <c r="I31" s="406"/>
      <c r="J31" s="406"/>
      <c r="K31" s="438"/>
    </row>
    <row r="32" spans="1:11" ht="15.75" customHeight="1" x14ac:dyDescent="0.2">
      <c r="A32" s="437"/>
      <c r="B32" s="406"/>
      <c r="C32" s="406"/>
      <c r="D32" s="406"/>
      <c r="E32" s="438"/>
      <c r="F32" s="130"/>
      <c r="G32" s="437"/>
      <c r="H32" s="406"/>
      <c r="I32" s="406"/>
      <c r="J32" s="406"/>
      <c r="K32" s="438"/>
    </row>
    <row r="33" spans="1:11" ht="15.75" customHeight="1" x14ac:dyDescent="0.2">
      <c r="A33" s="437"/>
      <c r="B33" s="406"/>
      <c r="C33" s="406"/>
      <c r="D33" s="406"/>
      <c r="E33" s="438"/>
      <c r="F33" s="130"/>
      <c r="G33" s="437"/>
      <c r="H33" s="406"/>
      <c r="I33" s="406"/>
      <c r="J33" s="406"/>
      <c r="K33" s="438"/>
    </row>
    <row r="34" spans="1:11" ht="15.75" customHeight="1" x14ac:dyDescent="0.2">
      <c r="A34" s="437"/>
      <c r="B34" s="406"/>
      <c r="C34" s="406"/>
      <c r="D34" s="406"/>
      <c r="E34" s="438"/>
      <c r="F34" s="130"/>
      <c r="G34" s="437"/>
      <c r="H34" s="406"/>
      <c r="I34" s="406"/>
      <c r="J34" s="406"/>
      <c r="K34" s="438"/>
    </row>
    <row r="35" spans="1:11" ht="15.75" customHeight="1" x14ac:dyDescent="0.2">
      <c r="A35" s="437"/>
      <c r="B35" s="406"/>
      <c r="C35" s="406"/>
      <c r="D35" s="406"/>
      <c r="E35" s="438"/>
      <c r="F35" s="130"/>
      <c r="G35" s="437"/>
      <c r="H35" s="406"/>
      <c r="I35" s="406"/>
      <c r="J35" s="406"/>
      <c r="K35" s="438"/>
    </row>
    <row r="36" spans="1:11" ht="15.75" customHeight="1" x14ac:dyDescent="0.2">
      <c r="A36" s="431"/>
      <c r="B36" s="432"/>
      <c r="C36" s="432"/>
      <c r="D36" s="432"/>
      <c r="E36" s="433"/>
      <c r="F36" s="130"/>
      <c r="G36" s="431"/>
      <c r="H36" s="432"/>
      <c r="I36" s="432"/>
      <c r="J36" s="432"/>
      <c r="K36" s="433"/>
    </row>
    <row r="37" spans="1:11" ht="15.75" customHeight="1" x14ac:dyDescent="0.2">
      <c r="A37" s="113"/>
      <c r="B37" s="113"/>
      <c r="C37" s="113"/>
      <c r="D37" s="113"/>
      <c r="E37" s="113"/>
      <c r="F37" s="133"/>
      <c r="G37" s="113"/>
      <c r="H37" s="113"/>
      <c r="I37" s="113"/>
      <c r="J37" s="113"/>
      <c r="K37" s="113"/>
    </row>
    <row r="38" spans="1:11" ht="15.75" customHeight="1" x14ac:dyDescent="0.2">
      <c r="A38" s="134"/>
      <c r="B38" s="113"/>
      <c r="C38" s="113"/>
      <c r="D38" s="134"/>
      <c r="E38" s="135"/>
      <c r="F38" s="113"/>
      <c r="G38" s="113"/>
      <c r="H38" s="113"/>
      <c r="I38" s="113"/>
      <c r="J38" s="113"/>
      <c r="K38" s="113"/>
    </row>
    <row r="39" spans="1:11" ht="15.75" customHeight="1" x14ac:dyDescent="0.2">
      <c r="A39" s="134"/>
      <c r="B39" s="113"/>
      <c r="C39" s="113"/>
      <c r="D39" s="134"/>
      <c r="E39" s="135"/>
      <c r="F39" s="113"/>
      <c r="G39" s="113"/>
      <c r="H39" s="113"/>
      <c r="I39" s="113"/>
      <c r="J39" s="113"/>
      <c r="K39" s="113"/>
    </row>
    <row r="40" spans="1:11" ht="15.75" customHeight="1" x14ac:dyDescent="0.2">
      <c r="A40" s="136" t="s">
        <v>201</v>
      </c>
      <c r="B40" s="434"/>
      <c r="C40" s="407"/>
      <c r="D40" s="136" t="s">
        <v>202</v>
      </c>
      <c r="E40" s="137">
        <f>B5</f>
        <v>0</v>
      </c>
      <c r="F40" s="108"/>
      <c r="G40" s="108"/>
      <c r="H40" s="108"/>
      <c r="I40" s="108"/>
      <c r="J40" s="108"/>
      <c r="K40" s="108"/>
    </row>
    <row r="41" spans="1:11" ht="15.75" customHeight="1" x14ac:dyDescent="0.2">
      <c r="A41" s="108"/>
      <c r="B41" s="108"/>
      <c r="C41" s="108"/>
      <c r="D41" s="108"/>
      <c r="E41" s="108"/>
      <c r="F41" s="108"/>
      <c r="G41" s="108"/>
      <c r="H41" s="108"/>
      <c r="I41" s="108"/>
      <c r="J41" s="108"/>
      <c r="K41" s="108"/>
    </row>
    <row r="42" spans="1:11" ht="15.75" customHeight="1" x14ac:dyDescent="0.2">
      <c r="A42" s="108"/>
      <c r="B42" s="108"/>
      <c r="C42" s="108"/>
      <c r="D42" s="108"/>
      <c r="E42" s="108"/>
      <c r="F42" s="108"/>
      <c r="G42" s="108"/>
      <c r="H42" s="108"/>
      <c r="I42" s="108"/>
      <c r="J42" s="108"/>
      <c r="K42" s="108"/>
    </row>
    <row r="43" spans="1:11" ht="15.75" customHeight="1" x14ac:dyDescent="0.2">
      <c r="A43" s="108"/>
      <c r="B43" s="108"/>
      <c r="C43" s="108"/>
      <c r="D43" s="108"/>
      <c r="E43" s="108"/>
      <c r="F43" s="108"/>
      <c r="G43" s="108"/>
      <c r="H43" s="108"/>
      <c r="I43" s="108"/>
      <c r="J43" s="108"/>
      <c r="K43" s="108"/>
    </row>
    <row r="44" spans="1:11" ht="15.75" customHeight="1" x14ac:dyDescent="0.2">
      <c r="A44" s="108"/>
      <c r="B44" s="138"/>
      <c r="C44" s="138"/>
      <c r="D44" s="138"/>
      <c r="E44" s="108"/>
      <c r="F44" s="139"/>
      <c r="G44" s="108"/>
      <c r="H44" s="138"/>
      <c r="I44" s="138"/>
      <c r="J44" s="138"/>
      <c r="K44" s="108"/>
    </row>
    <row r="45" spans="1:11" ht="15.75" customHeight="1" x14ac:dyDescent="0.2">
      <c r="A45" s="113"/>
      <c r="B45" s="140" t="s">
        <v>203</v>
      </c>
      <c r="C45" s="435">
        <f>B3</f>
        <v>0</v>
      </c>
      <c r="D45" s="436"/>
      <c r="E45" s="113"/>
      <c r="F45" s="133"/>
      <c r="G45" s="113"/>
      <c r="H45" s="140" t="s">
        <v>204</v>
      </c>
      <c r="I45" s="435">
        <f>I3</f>
        <v>0</v>
      </c>
      <c r="J45" s="436"/>
      <c r="K45" s="113"/>
    </row>
    <row r="46" spans="1:11" ht="15.75" customHeight="1" x14ac:dyDescent="0.2">
      <c r="A46" s="108"/>
      <c r="B46" s="108"/>
      <c r="C46" s="108"/>
      <c r="D46" s="108"/>
      <c r="E46" s="108"/>
      <c r="F46" s="108"/>
      <c r="G46" s="108"/>
      <c r="H46" s="108"/>
      <c r="I46" s="108"/>
      <c r="J46" s="108"/>
      <c r="K46" s="108"/>
    </row>
    <row r="47" spans="1:11" ht="15.75" customHeight="1" x14ac:dyDescent="0.2"/>
    <row r="48" spans="1: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4">
    <mergeCell ref="G31:K31"/>
    <mergeCell ref="A28:E28"/>
    <mergeCell ref="G28:K28"/>
    <mergeCell ref="A29:E29"/>
    <mergeCell ref="G29:K29"/>
    <mergeCell ref="A30:E30"/>
    <mergeCell ref="G30:K30"/>
    <mergeCell ref="A31:E31"/>
    <mergeCell ref="A36:E36"/>
    <mergeCell ref="B40:C40"/>
    <mergeCell ref="C45:D45"/>
    <mergeCell ref="G32:K32"/>
    <mergeCell ref="G33:K33"/>
    <mergeCell ref="G34:K34"/>
    <mergeCell ref="G35:K35"/>
    <mergeCell ref="G36:K36"/>
    <mergeCell ref="I45:J45"/>
    <mergeCell ref="A32:E32"/>
    <mergeCell ref="A33:E33"/>
    <mergeCell ref="A34:E34"/>
    <mergeCell ref="A35:E35"/>
    <mergeCell ref="G27:K27"/>
    <mergeCell ref="A15:E15"/>
    <mergeCell ref="A23:E23"/>
    <mergeCell ref="G23:K23"/>
    <mergeCell ref="A24:E24"/>
    <mergeCell ref="G24:K24"/>
    <mergeCell ref="A25:E26"/>
    <mergeCell ref="A27:E27"/>
    <mergeCell ref="A13:I13"/>
    <mergeCell ref="J13:K13"/>
    <mergeCell ref="A14:K14"/>
    <mergeCell ref="G15:K15"/>
    <mergeCell ref="G25:K26"/>
    <mergeCell ref="A8:K9"/>
    <mergeCell ref="J11:K11"/>
    <mergeCell ref="A11:I11"/>
    <mergeCell ref="A12:I12"/>
    <mergeCell ref="J12:K12"/>
    <mergeCell ref="A1:K1"/>
    <mergeCell ref="B3:D3"/>
    <mergeCell ref="I3:K3"/>
    <mergeCell ref="B5:C5"/>
    <mergeCell ref="A7:K7"/>
  </mergeCells>
  <dataValidations count="1">
    <dataValidation type="custom" allowBlank="1" showDropDown="1" sqref="B5 J12:J13" xr:uid="{00000000-0002-0000-0500-000001000000}">
      <formula1>OR(NOT(ISERROR(DATEVALUE(B5))), AND(ISNUMBER(B5), LEFT(CELL("format", B5))="D"))</formula1>
    </dataValidation>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xr:uid="{00000000-0002-0000-0500-000000000000}">
          <x14:formula1>
            <xm:f>Data!$B$3:$B$13</xm:f>
          </x14:formula1>
          <xm:sqref>I17:I22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000"/>
  <sheetViews>
    <sheetView workbookViewId="0">
      <pane ySplit="10" topLeftCell="A11" activePane="bottomLeft" state="frozen"/>
      <selection pane="bottomLeft" activeCell="B12" sqref="B12"/>
    </sheetView>
  </sheetViews>
  <sheetFormatPr defaultColWidth="12.5703125" defaultRowHeight="15" customHeight="1" outlineLevelRow="1" x14ac:dyDescent="0.2"/>
  <cols>
    <col min="1" max="1" width="18.7109375" customWidth="1"/>
    <col min="2" max="2" width="18.85546875" customWidth="1"/>
    <col min="3" max="3" width="13.85546875" customWidth="1"/>
    <col min="4" max="6" width="12.5703125" customWidth="1"/>
    <col min="16" max="17" width="15.5703125" customWidth="1"/>
  </cols>
  <sheetData>
    <row r="1" spans="1:17" ht="1.5" customHeight="1" x14ac:dyDescent="0.2">
      <c r="A1" s="439"/>
      <c r="B1" s="340"/>
      <c r="C1" s="340"/>
      <c r="D1" s="340"/>
      <c r="E1" s="340"/>
      <c r="F1" s="340"/>
      <c r="G1" s="340"/>
      <c r="H1" s="340"/>
      <c r="I1" s="340"/>
      <c r="J1" s="340"/>
      <c r="K1" s="340"/>
      <c r="L1" s="340"/>
      <c r="M1" s="340"/>
      <c r="N1" s="340"/>
      <c r="O1" s="340"/>
      <c r="P1" s="340"/>
      <c r="Q1" s="340"/>
    </row>
    <row r="2" spans="1:17" ht="30" customHeight="1" x14ac:dyDescent="0.2">
      <c r="A2" s="440" t="s">
        <v>205</v>
      </c>
      <c r="B2" s="340"/>
      <c r="C2" s="340"/>
      <c r="D2" s="340"/>
      <c r="E2" s="340"/>
      <c r="F2" s="340"/>
      <c r="G2" s="340"/>
      <c r="H2" s="340"/>
      <c r="I2" s="340"/>
      <c r="J2" s="340"/>
      <c r="K2" s="340"/>
      <c r="L2" s="340"/>
      <c r="M2" s="340"/>
      <c r="N2" s="340"/>
      <c r="O2" s="340"/>
      <c r="P2" s="340"/>
      <c r="Q2" s="441"/>
    </row>
    <row r="3" spans="1:17" ht="1.5" customHeight="1" x14ac:dyDescent="0.2">
      <c r="A3" s="142"/>
      <c r="B3" s="442"/>
      <c r="C3" s="340"/>
      <c r="D3" s="340"/>
      <c r="E3" s="340"/>
      <c r="F3" s="340"/>
      <c r="G3" s="340"/>
      <c r="H3" s="340"/>
      <c r="I3" s="340"/>
      <c r="J3" s="340"/>
      <c r="K3" s="340"/>
      <c r="L3" s="340"/>
      <c r="M3" s="340"/>
      <c r="N3" s="340"/>
      <c r="O3" s="340"/>
      <c r="P3" s="340"/>
      <c r="Q3" s="340"/>
    </row>
    <row r="4" spans="1:17" ht="15.75" customHeight="1" x14ac:dyDescent="0.2">
      <c r="A4" s="443" t="s">
        <v>206</v>
      </c>
      <c r="B4" s="445" t="s">
        <v>64</v>
      </c>
      <c r="C4" s="446"/>
      <c r="D4" s="143" t="s">
        <v>1</v>
      </c>
      <c r="E4" s="143" t="s">
        <v>3</v>
      </c>
      <c r="F4" s="143" t="s">
        <v>4</v>
      </c>
      <c r="G4" s="143" t="s">
        <v>5</v>
      </c>
      <c r="H4" s="143" t="s">
        <v>6</v>
      </c>
      <c r="I4" s="143" t="s">
        <v>7</v>
      </c>
      <c r="J4" s="143" t="s">
        <v>8</v>
      </c>
      <c r="K4" s="143" t="s">
        <v>9</v>
      </c>
      <c r="L4" s="143" t="s">
        <v>10</v>
      </c>
      <c r="M4" s="143" t="s">
        <v>11</v>
      </c>
      <c r="N4" s="143" t="s">
        <v>12</v>
      </c>
      <c r="O4" s="143" t="s">
        <v>13</v>
      </c>
      <c r="P4" s="447">
        <f ca="1">YEAR(TODAY())</f>
        <v>2024</v>
      </c>
      <c r="Q4" s="441"/>
    </row>
    <row r="5" spans="1:17" ht="15.75" customHeight="1" x14ac:dyDescent="0.2">
      <c r="A5" s="444"/>
      <c r="B5" s="445" t="s">
        <v>207</v>
      </c>
      <c r="C5" s="446"/>
      <c r="D5" s="143">
        <f>SUM($I$12:$I$41)</f>
        <v>0</v>
      </c>
      <c r="E5" s="143">
        <f>SUM($I$43:$I$72)</f>
        <v>0</v>
      </c>
      <c r="F5" s="143">
        <f>SUM($I$74:$I$103)</f>
        <v>0</v>
      </c>
      <c r="G5" s="143">
        <f>SUM($I$105:$I$134)</f>
        <v>0</v>
      </c>
      <c r="H5" s="143">
        <f>SUM(I$136:I$165)</f>
        <v>0</v>
      </c>
      <c r="I5" s="143">
        <f>SUM($I$167:$I$196)</f>
        <v>0</v>
      </c>
      <c r="J5" s="143">
        <f>SUM($I$198:$I$227)</f>
        <v>0</v>
      </c>
      <c r="K5" s="143">
        <f>SUM($I$229:$I$258)</f>
        <v>0</v>
      </c>
      <c r="L5" s="143">
        <f>SUM($I$260:$I$289)</f>
        <v>0</v>
      </c>
      <c r="M5" s="143">
        <f>SUM($I$291:$I$320)</f>
        <v>0</v>
      </c>
      <c r="N5" s="143">
        <f>SUM($I$322:$I$351)</f>
        <v>0</v>
      </c>
      <c r="O5" s="143">
        <f>SUM($I$353:$I$382)</f>
        <v>0</v>
      </c>
      <c r="P5" s="340"/>
      <c r="Q5" s="441"/>
    </row>
    <row r="6" spans="1:17" ht="15.75" customHeight="1" x14ac:dyDescent="0.2">
      <c r="A6" s="444"/>
      <c r="B6" s="445" t="s">
        <v>40</v>
      </c>
      <c r="C6" s="446"/>
      <c r="D6" s="144">
        <f>SUM($H$12:$H$41)</f>
        <v>0</v>
      </c>
      <c r="E6" s="144">
        <f>SUM($H$43:$H$72)</f>
        <v>0</v>
      </c>
      <c r="F6" s="144">
        <f>SUM($H$74:$H$103)</f>
        <v>0</v>
      </c>
      <c r="G6" s="144">
        <f>SUM($H$105:$H$134)</f>
        <v>0</v>
      </c>
      <c r="H6" s="144">
        <f>SUM(H$136:H$165)</f>
        <v>0</v>
      </c>
      <c r="I6" s="144">
        <f>SUM($H$167:$H$196)</f>
        <v>0</v>
      </c>
      <c r="J6" s="144">
        <f>SUM($H$198:$H$227)</f>
        <v>0</v>
      </c>
      <c r="K6" s="144">
        <f>SUM($H$229:$H$258)</f>
        <v>0</v>
      </c>
      <c r="L6" s="144">
        <f>SUM($H$260:$H$289)</f>
        <v>0</v>
      </c>
      <c r="M6" s="144">
        <f>SUM($H$291:$H$320)</f>
        <v>0</v>
      </c>
      <c r="N6" s="144">
        <f>SUM($H$322:$H$351)</f>
        <v>0</v>
      </c>
      <c r="O6" s="144">
        <f>SUM($H$353:$H$382)</f>
        <v>0</v>
      </c>
      <c r="P6" s="340"/>
      <c r="Q6" s="441"/>
    </row>
    <row r="7" spans="1:17" ht="15.75" customHeight="1" x14ac:dyDescent="0.2">
      <c r="A7" s="444"/>
      <c r="B7" s="445" t="s">
        <v>41</v>
      </c>
      <c r="C7" s="446"/>
      <c r="D7" s="145">
        <f>COUNTA($B$12:$B$41)</f>
        <v>0</v>
      </c>
      <c r="E7" s="145">
        <f>COUNTA($B$43:$B$72)</f>
        <v>0</v>
      </c>
      <c r="F7" s="145">
        <f>COUNTA($B$74:$B$103)</f>
        <v>0</v>
      </c>
      <c r="G7" s="145">
        <f>COUNTA($B$105:$B$134)</f>
        <v>0</v>
      </c>
      <c r="H7" s="145">
        <f>COUNTA($B$136:$B$165)</f>
        <v>0</v>
      </c>
      <c r="I7" s="145">
        <f>COUNTA($B$167:$B$196)</f>
        <v>0</v>
      </c>
      <c r="J7" s="145">
        <f>COUNTA($B$198:$B$227)</f>
        <v>0</v>
      </c>
      <c r="K7" s="145">
        <f>COUNTA($B$229:$B$258)</f>
        <v>0</v>
      </c>
      <c r="L7" s="145">
        <f>COUNTA($B$260:$B$289)</f>
        <v>0</v>
      </c>
      <c r="M7" s="145">
        <f>COUNTA($B$291:$B$320)</f>
        <v>0</v>
      </c>
      <c r="N7" s="145">
        <f>COUNTA($B$322:$B$351)</f>
        <v>0</v>
      </c>
      <c r="O7" s="145">
        <f>COUNTA($B$353:$B$382)</f>
        <v>0</v>
      </c>
      <c r="P7" s="340"/>
      <c r="Q7" s="441"/>
    </row>
    <row r="8" spans="1:17" ht="1.5" customHeight="1" x14ac:dyDescent="0.2">
      <c r="A8" s="146"/>
      <c r="B8" s="146"/>
      <c r="C8" s="146"/>
      <c r="D8" s="147"/>
      <c r="E8" s="147"/>
      <c r="F8" s="147"/>
      <c r="G8" s="147"/>
      <c r="H8" s="147"/>
      <c r="I8" s="147"/>
      <c r="J8" s="147"/>
      <c r="K8" s="147"/>
      <c r="L8" s="147"/>
      <c r="M8" s="147"/>
      <c r="N8" s="147"/>
      <c r="O8" s="147"/>
      <c r="P8" s="148"/>
      <c r="Q8" s="148"/>
    </row>
    <row r="9" spans="1:17" ht="27" customHeight="1" x14ac:dyDescent="0.2">
      <c r="A9" s="448" t="s">
        <v>64</v>
      </c>
      <c r="B9" s="450" t="s">
        <v>208</v>
      </c>
      <c r="C9" s="450" t="s">
        <v>209</v>
      </c>
      <c r="D9" s="452" t="s">
        <v>210</v>
      </c>
      <c r="E9" s="453"/>
      <c r="F9" s="453"/>
      <c r="G9" s="454"/>
      <c r="H9" s="450" t="s">
        <v>211</v>
      </c>
      <c r="I9" s="450" t="s">
        <v>212</v>
      </c>
      <c r="J9" s="457" t="s">
        <v>213</v>
      </c>
      <c r="K9" s="457" t="s">
        <v>214</v>
      </c>
      <c r="L9" s="459" t="s">
        <v>215</v>
      </c>
      <c r="M9" s="459" t="s">
        <v>216</v>
      </c>
      <c r="N9" s="459" t="s">
        <v>217</v>
      </c>
      <c r="O9" s="459" t="s">
        <v>218</v>
      </c>
      <c r="P9" s="459" t="s">
        <v>219</v>
      </c>
      <c r="Q9" s="340"/>
    </row>
    <row r="10" spans="1:17" ht="15.75" customHeight="1" x14ac:dyDescent="0.2">
      <c r="A10" s="449"/>
      <c r="B10" s="451"/>
      <c r="C10" s="451"/>
      <c r="D10" s="149" t="s">
        <v>220</v>
      </c>
      <c r="E10" s="149" t="s">
        <v>221</v>
      </c>
      <c r="F10" s="149" t="s">
        <v>86</v>
      </c>
      <c r="G10" s="149" t="s">
        <v>87</v>
      </c>
      <c r="H10" s="451"/>
      <c r="I10" s="451"/>
      <c r="J10" s="458"/>
      <c r="K10" s="458"/>
      <c r="L10" s="458"/>
      <c r="M10" s="458"/>
      <c r="N10" s="458"/>
      <c r="O10" s="458"/>
      <c r="P10" s="458"/>
      <c r="Q10" s="453"/>
    </row>
    <row r="11" spans="1:17" ht="15.75" customHeight="1" x14ac:dyDescent="0.2">
      <c r="A11" s="150" t="s">
        <v>1</v>
      </c>
      <c r="B11" s="460"/>
      <c r="C11" s="345"/>
      <c r="D11" s="345"/>
      <c r="E11" s="345"/>
      <c r="F11" s="345"/>
      <c r="G11" s="345"/>
      <c r="H11" s="345"/>
      <c r="I11" s="345"/>
      <c r="J11" s="345"/>
      <c r="K11" s="345"/>
      <c r="L11" s="345"/>
      <c r="M11" s="345"/>
      <c r="N11" s="345"/>
      <c r="O11" s="345"/>
      <c r="P11" s="345"/>
      <c r="Q11" s="461"/>
    </row>
    <row r="12" spans="1:17" ht="15.75" customHeight="1" outlineLevel="1" x14ac:dyDescent="0.2">
      <c r="A12" s="465">
        <f>IF(D5="","",D5*'Hypo proces'!H28)</f>
        <v>0</v>
      </c>
      <c r="B12" s="151"/>
      <c r="C12" s="151"/>
      <c r="D12" s="152"/>
      <c r="E12" s="152"/>
      <c r="F12" s="153"/>
      <c r="G12" s="153"/>
      <c r="H12" s="154"/>
      <c r="I12" s="154"/>
      <c r="J12" s="155" t="b">
        <v>0</v>
      </c>
      <c r="K12" s="155" t="b">
        <v>0</v>
      </c>
      <c r="L12" s="155" t="b">
        <v>0</v>
      </c>
      <c r="M12" s="155" t="b">
        <v>0</v>
      </c>
      <c r="N12" s="155" t="b">
        <v>0</v>
      </c>
      <c r="O12" s="155" t="b">
        <v>0</v>
      </c>
      <c r="P12" s="455"/>
      <c r="Q12" s="456"/>
    </row>
    <row r="13" spans="1:17" ht="15.75" customHeight="1" outlineLevel="1" x14ac:dyDescent="0.2">
      <c r="A13" s="449"/>
      <c r="B13" s="151"/>
      <c r="C13" s="151"/>
      <c r="D13" s="152"/>
      <c r="E13" s="152"/>
      <c r="F13" s="152"/>
      <c r="G13" s="152"/>
      <c r="H13" s="156"/>
      <c r="I13" s="156"/>
      <c r="J13" s="155" t="b">
        <v>0</v>
      </c>
      <c r="K13" s="155" t="b">
        <v>0</v>
      </c>
      <c r="L13" s="155" t="b">
        <v>0</v>
      </c>
      <c r="M13" s="155" t="b">
        <v>0</v>
      </c>
      <c r="N13" s="155" t="b">
        <v>0</v>
      </c>
      <c r="O13" s="155" t="b">
        <v>0</v>
      </c>
      <c r="P13" s="455"/>
      <c r="Q13" s="456"/>
    </row>
    <row r="14" spans="1:17" ht="15.75" customHeight="1" outlineLevel="1" x14ac:dyDescent="0.2">
      <c r="A14" s="449"/>
      <c r="B14" s="151"/>
      <c r="C14" s="151"/>
      <c r="D14" s="152"/>
      <c r="E14" s="157"/>
      <c r="F14" s="152"/>
      <c r="G14" s="152"/>
      <c r="H14" s="156"/>
      <c r="I14" s="156"/>
      <c r="J14" s="155" t="b">
        <v>0</v>
      </c>
      <c r="K14" s="155" t="b">
        <v>0</v>
      </c>
      <c r="L14" s="155" t="b">
        <v>0</v>
      </c>
      <c r="M14" s="155" t="b">
        <v>0</v>
      </c>
      <c r="N14" s="155" t="b">
        <v>0</v>
      </c>
      <c r="O14" s="155" t="b">
        <v>0</v>
      </c>
      <c r="P14" s="455"/>
      <c r="Q14" s="456"/>
    </row>
    <row r="15" spans="1:17" ht="15.75" customHeight="1" outlineLevel="1" x14ac:dyDescent="0.2">
      <c r="A15" s="449"/>
      <c r="B15" s="151"/>
      <c r="C15" s="151"/>
      <c r="D15" s="152"/>
      <c r="E15" s="156"/>
      <c r="F15" s="152"/>
      <c r="G15" s="152"/>
      <c r="H15" s="156"/>
      <c r="I15" s="156"/>
      <c r="J15" s="155" t="b">
        <v>0</v>
      </c>
      <c r="K15" s="155" t="b">
        <v>0</v>
      </c>
      <c r="L15" s="155" t="b">
        <v>0</v>
      </c>
      <c r="M15" s="155" t="b">
        <v>0</v>
      </c>
      <c r="N15" s="155" t="b">
        <v>0</v>
      </c>
      <c r="O15" s="155" t="b">
        <v>0</v>
      </c>
      <c r="P15" s="455"/>
      <c r="Q15" s="456"/>
    </row>
    <row r="16" spans="1:17" ht="15.75" customHeight="1" outlineLevel="1" x14ac:dyDescent="0.2">
      <c r="A16" s="449"/>
      <c r="B16" s="151"/>
      <c r="C16" s="151"/>
      <c r="D16" s="152"/>
      <c r="E16" s="158"/>
      <c r="F16" s="152"/>
      <c r="G16" s="152"/>
      <c r="H16" s="156"/>
      <c r="I16" s="156"/>
      <c r="J16" s="155" t="b">
        <v>0</v>
      </c>
      <c r="K16" s="155" t="b">
        <v>0</v>
      </c>
      <c r="L16" s="155" t="b">
        <v>0</v>
      </c>
      <c r="M16" s="155" t="b">
        <v>0</v>
      </c>
      <c r="N16" s="155" t="b">
        <v>0</v>
      </c>
      <c r="O16" s="155" t="b">
        <v>0</v>
      </c>
      <c r="P16" s="455"/>
      <c r="Q16" s="456"/>
    </row>
    <row r="17" spans="1:17" ht="15.75" customHeight="1" outlineLevel="1" x14ac:dyDescent="0.2">
      <c r="A17" s="449"/>
      <c r="B17" s="151"/>
      <c r="C17" s="151"/>
      <c r="D17" s="152"/>
      <c r="E17" s="158"/>
      <c r="F17" s="152"/>
      <c r="G17" s="152"/>
      <c r="H17" s="156"/>
      <c r="I17" s="156"/>
      <c r="J17" s="155" t="b">
        <v>0</v>
      </c>
      <c r="K17" s="155" t="b">
        <v>0</v>
      </c>
      <c r="L17" s="155" t="b">
        <v>0</v>
      </c>
      <c r="M17" s="155" t="b">
        <v>0</v>
      </c>
      <c r="N17" s="155" t="b">
        <v>0</v>
      </c>
      <c r="O17" s="155" t="b">
        <v>0</v>
      </c>
      <c r="P17" s="455"/>
      <c r="Q17" s="456"/>
    </row>
    <row r="18" spans="1:17" ht="15.75" customHeight="1" outlineLevel="1" x14ac:dyDescent="0.2">
      <c r="A18" s="449"/>
      <c r="B18" s="151"/>
      <c r="C18" s="151"/>
      <c r="D18" s="152"/>
      <c r="E18" s="156"/>
      <c r="F18" s="152"/>
      <c r="G18" s="152"/>
      <c r="H18" s="156"/>
      <c r="I18" s="156"/>
      <c r="J18" s="155" t="b">
        <v>0</v>
      </c>
      <c r="K18" s="155" t="b">
        <v>0</v>
      </c>
      <c r="L18" s="155" t="b">
        <v>0</v>
      </c>
      <c r="M18" s="155" t="b">
        <v>0</v>
      </c>
      <c r="N18" s="155" t="b">
        <v>0</v>
      </c>
      <c r="O18" s="155" t="b">
        <v>0</v>
      </c>
      <c r="P18" s="455"/>
      <c r="Q18" s="456"/>
    </row>
    <row r="19" spans="1:17" ht="15.75" customHeight="1" outlineLevel="1" x14ac:dyDescent="0.2">
      <c r="A19" s="449"/>
      <c r="B19" s="159"/>
      <c r="C19" s="151"/>
      <c r="D19" s="152"/>
      <c r="E19" s="158"/>
      <c r="F19" s="152"/>
      <c r="G19" s="152"/>
      <c r="H19" s="156"/>
      <c r="I19" s="156"/>
      <c r="J19" s="155" t="b">
        <v>0</v>
      </c>
      <c r="K19" s="155" t="b">
        <v>0</v>
      </c>
      <c r="L19" s="155" t="b">
        <v>0</v>
      </c>
      <c r="M19" s="155" t="b">
        <v>0</v>
      </c>
      <c r="N19" s="155" t="b">
        <v>0</v>
      </c>
      <c r="O19" s="155" t="b">
        <v>0</v>
      </c>
      <c r="P19" s="455"/>
      <c r="Q19" s="456"/>
    </row>
    <row r="20" spans="1:17" ht="15.75" customHeight="1" outlineLevel="1" x14ac:dyDescent="0.2">
      <c r="A20" s="449"/>
      <c r="B20" s="151"/>
      <c r="C20" s="151"/>
      <c r="D20" s="152"/>
      <c r="E20" s="160"/>
      <c r="F20" s="152"/>
      <c r="G20" s="152"/>
      <c r="H20" s="156"/>
      <c r="I20" s="156"/>
      <c r="J20" s="155" t="b">
        <v>0</v>
      </c>
      <c r="K20" s="155" t="b">
        <v>0</v>
      </c>
      <c r="L20" s="155" t="b">
        <v>0</v>
      </c>
      <c r="M20" s="155" t="b">
        <v>0</v>
      </c>
      <c r="N20" s="155" t="b">
        <v>0</v>
      </c>
      <c r="O20" s="155" t="b">
        <v>0</v>
      </c>
      <c r="P20" s="455"/>
      <c r="Q20" s="456"/>
    </row>
    <row r="21" spans="1:17" ht="15.75" customHeight="1" outlineLevel="1" x14ac:dyDescent="0.2">
      <c r="A21" s="449"/>
      <c r="B21" s="151"/>
      <c r="C21" s="151"/>
      <c r="D21" s="152"/>
      <c r="E21" s="152"/>
      <c r="F21" s="152"/>
      <c r="G21" s="152"/>
      <c r="H21" s="156"/>
      <c r="I21" s="156"/>
      <c r="J21" s="155" t="b">
        <v>0</v>
      </c>
      <c r="K21" s="155" t="b">
        <v>0</v>
      </c>
      <c r="L21" s="155" t="b">
        <v>0</v>
      </c>
      <c r="M21" s="155" t="b">
        <v>0</v>
      </c>
      <c r="N21" s="155" t="b">
        <v>0</v>
      </c>
      <c r="O21" s="155" t="b">
        <v>0</v>
      </c>
      <c r="P21" s="455"/>
      <c r="Q21" s="456"/>
    </row>
    <row r="22" spans="1:17" ht="15.75" customHeight="1" outlineLevel="1" x14ac:dyDescent="0.2">
      <c r="A22" s="449"/>
      <c r="B22" s="151"/>
      <c r="C22" s="151"/>
      <c r="D22" s="152"/>
      <c r="E22" s="157"/>
      <c r="F22" s="152"/>
      <c r="G22" s="152"/>
      <c r="H22" s="156"/>
      <c r="I22" s="156"/>
      <c r="J22" s="155" t="b">
        <v>0</v>
      </c>
      <c r="K22" s="155" t="b">
        <v>0</v>
      </c>
      <c r="L22" s="155" t="b">
        <v>0</v>
      </c>
      <c r="M22" s="155" t="b">
        <v>0</v>
      </c>
      <c r="N22" s="155" t="b">
        <v>0</v>
      </c>
      <c r="O22" s="155" t="b">
        <v>0</v>
      </c>
      <c r="P22" s="455"/>
      <c r="Q22" s="456"/>
    </row>
    <row r="23" spans="1:17" ht="15.75" customHeight="1" outlineLevel="1" x14ac:dyDescent="0.2">
      <c r="A23" s="449"/>
      <c r="B23" s="151"/>
      <c r="C23" s="151"/>
      <c r="D23" s="152"/>
      <c r="E23" s="156"/>
      <c r="F23" s="152"/>
      <c r="G23" s="152"/>
      <c r="H23" s="156"/>
      <c r="I23" s="156"/>
      <c r="J23" s="155" t="b">
        <v>0</v>
      </c>
      <c r="K23" s="155" t="b">
        <v>0</v>
      </c>
      <c r="L23" s="155" t="b">
        <v>0</v>
      </c>
      <c r="M23" s="155" t="b">
        <v>0</v>
      </c>
      <c r="N23" s="155" t="b">
        <v>0</v>
      </c>
      <c r="O23" s="155" t="b">
        <v>0</v>
      </c>
      <c r="P23" s="455"/>
      <c r="Q23" s="456"/>
    </row>
    <row r="24" spans="1:17" ht="15.75" customHeight="1" outlineLevel="1" x14ac:dyDescent="0.2">
      <c r="A24" s="449"/>
      <c r="B24" s="151"/>
      <c r="C24" s="151"/>
      <c r="D24" s="152"/>
      <c r="E24" s="158"/>
      <c r="F24" s="152"/>
      <c r="G24" s="152"/>
      <c r="H24" s="156"/>
      <c r="I24" s="156"/>
      <c r="J24" s="155" t="b">
        <v>0</v>
      </c>
      <c r="K24" s="155" t="b">
        <v>0</v>
      </c>
      <c r="L24" s="155" t="b">
        <v>0</v>
      </c>
      <c r="M24" s="155" t="b">
        <v>0</v>
      </c>
      <c r="N24" s="155" t="b">
        <v>0</v>
      </c>
      <c r="O24" s="155" t="b">
        <v>0</v>
      </c>
      <c r="P24" s="455"/>
      <c r="Q24" s="456"/>
    </row>
    <row r="25" spans="1:17" ht="15.75" customHeight="1" outlineLevel="1" x14ac:dyDescent="0.2">
      <c r="A25" s="449"/>
      <c r="B25" s="151"/>
      <c r="C25" s="151"/>
      <c r="D25" s="152"/>
      <c r="E25" s="158"/>
      <c r="F25" s="152"/>
      <c r="G25" s="152"/>
      <c r="H25" s="156"/>
      <c r="I25" s="156"/>
      <c r="J25" s="155" t="b">
        <v>0</v>
      </c>
      <c r="K25" s="155" t="b">
        <v>0</v>
      </c>
      <c r="L25" s="155" t="b">
        <v>0</v>
      </c>
      <c r="M25" s="155" t="b">
        <v>0</v>
      </c>
      <c r="N25" s="155" t="b">
        <v>0</v>
      </c>
      <c r="O25" s="155" t="b">
        <v>0</v>
      </c>
      <c r="P25" s="455"/>
      <c r="Q25" s="456"/>
    </row>
    <row r="26" spans="1:17" ht="15.75" customHeight="1" outlineLevel="1" x14ac:dyDescent="0.2">
      <c r="A26" s="449"/>
      <c r="B26" s="151"/>
      <c r="C26" s="151"/>
      <c r="D26" s="152"/>
      <c r="E26" s="156"/>
      <c r="F26" s="152"/>
      <c r="G26" s="152"/>
      <c r="H26" s="156"/>
      <c r="I26" s="156"/>
      <c r="J26" s="155" t="b">
        <v>0</v>
      </c>
      <c r="K26" s="155" t="b">
        <v>0</v>
      </c>
      <c r="L26" s="155" t="b">
        <v>0</v>
      </c>
      <c r="M26" s="155" t="b">
        <v>0</v>
      </c>
      <c r="N26" s="155" t="b">
        <v>0</v>
      </c>
      <c r="O26" s="155" t="b">
        <v>0</v>
      </c>
      <c r="P26" s="455"/>
      <c r="Q26" s="456"/>
    </row>
    <row r="27" spans="1:17" ht="15.75" customHeight="1" outlineLevel="1" x14ac:dyDescent="0.2">
      <c r="A27" s="449"/>
      <c r="B27" s="151"/>
      <c r="C27" s="151"/>
      <c r="D27" s="152"/>
      <c r="E27" s="158"/>
      <c r="F27" s="152"/>
      <c r="G27" s="152"/>
      <c r="H27" s="156"/>
      <c r="I27" s="156"/>
      <c r="J27" s="155" t="b">
        <v>0</v>
      </c>
      <c r="K27" s="155" t="b">
        <v>0</v>
      </c>
      <c r="L27" s="155" t="b">
        <v>0</v>
      </c>
      <c r="M27" s="155" t="b">
        <v>0</v>
      </c>
      <c r="N27" s="155" t="b">
        <v>0</v>
      </c>
      <c r="O27" s="155" t="b">
        <v>0</v>
      </c>
      <c r="P27" s="455"/>
      <c r="Q27" s="456"/>
    </row>
    <row r="28" spans="1:17" ht="15.75" customHeight="1" outlineLevel="1" x14ac:dyDescent="0.2">
      <c r="A28" s="449"/>
      <c r="B28" s="151"/>
      <c r="C28" s="151"/>
      <c r="D28" s="152"/>
      <c r="E28" s="157"/>
      <c r="F28" s="152"/>
      <c r="G28" s="152"/>
      <c r="H28" s="156"/>
      <c r="I28" s="156"/>
      <c r="J28" s="155" t="b">
        <v>0</v>
      </c>
      <c r="K28" s="155" t="b">
        <v>0</v>
      </c>
      <c r="L28" s="155" t="b">
        <v>0</v>
      </c>
      <c r="M28" s="155" t="b">
        <v>0</v>
      </c>
      <c r="N28" s="155" t="b">
        <v>0</v>
      </c>
      <c r="O28" s="155" t="b">
        <v>0</v>
      </c>
      <c r="P28" s="455"/>
      <c r="Q28" s="456"/>
    </row>
    <row r="29" spans="1:17" ht="15.75" customHeight="1" outlineLevel="1" x14ac:dyDescent="0.2">
      <c r="A29" s="449"/>
      <c r="B29" s="151"/>
      <c r="C29" s="151"/>
      <c r="D29" s="152"/>
      <c r="E29" s="157"/>
      <c r="F29" s="152"/>
      <c r="G29" s="152"/>
      <c r="H29" s="156"/>
      <c r="I29" s="156"/>
      <c r="J29" s="155" t="b">
        <v>0</v>
      </c>
      <c r="K29" s="155" t="b">
        <v>0</v>
      </c>
      <c r="L29" s="155" t="b">
        <v>0</v>
      </c>
      <c r="M29" s="155" t="b">
        <v>0</v>
      </c>
      <c r="N29" s="155" t="b">
        <v>0</v>
      </c>
      <c r="O29" s="155" t="b">
        <v>0</v>
      </c>
      <c r="P29" s="455"/>
      <c r="Q29" s="456"/>
    </row>
    <row r="30" spans="1:17" ht="15.75" customHeight="1" outlineLevel="1" x14ac:dyDescent="0.2">
      <c r="A30" s="449"/>
      <c r="B30" s="151"/>
      <c r="C30" s="151"/>
      <c r="D30" s="152"/>
      <c r="E30" s="152"/>
      <c r="F30" s="152"/>
      <c r="G30" s="152"/>
      <c r="H30" s="156"/>
      <c r="I30" s="156"/>
      <c r="J30" s="155" t="b">
        <v>0</v>
      </c>
      <c r="K30" s="155" t="b">
        <v>0</v>
      </c>
      <c r="L30" s="155" t="b">
        <v>0</v>
      </c>
      <c r="M30" s="155" t="b">
        <v>0</v>
      </c>
      <c r="N30" s="155" t="b">
        <v>0</v>
      </c>
      <c r="O30" s="155" t="b">
        <v>0</v>
      </c>
      <c r="P30" s="455"/>
      <c r="Q30" s="456"/>
    </row>
    <row r="31" spans="1:17" ht="15.75" customHeight="1" outlineLevel="1" x14ac:dyDescent="0.2">
      <c r="A31" s="449"/>
      <c r="B31" s="151"/>
      <c r="C31" s="151"/>
      <c r="D31" s="152"/>
      <c r="E31" s="152"/>
      <c r="F31" s="152"/>
      <c r="G31" s="152"/>
      <c r="H31" s="158"/>
      <c r="I31" s="156"/>
      <c r="J31" s="155" t="b">
        <v>0</v>
      </c>
      <c r="K31" s="155" t="b">
        <v>0</v>
      </c>
      <c r="L31" s="155" t="b">
        <v>0</v>
      </c>
      <c r="M31" s="155" t="b">
        <v>0</v>
      </c>
      <c r="N31" s="155" t="b">
        <v>0</v>
      </c>
      <c r="O31" s="155" t="b">
        <v>0</v>
      </c>
      <c r="P31" s="455"/>
      <c r="Q31" s="456"/>
    </row>
    <row r="32" spans="1:17" ht="15.75" customHeight="1" outlineLevel="1" x14ac:dyDescent="0.2">
      <c r="A32" s="449"/>
      <c r="B32" s="151"/>
      <c r="C32" s="151"/>
      <c r="D32" s="152"/>
      <c r="E32" s="161"/>
      <c r="F32" s="152"/>
      <c r="G32" s="152"/>
      <c r="H32" s="156"/>
      <c r="I32" s="156"/>
      <c r="J32" s="155" t="b">
        <v>0</v>
      </c>
      <c r="K32" s="155" t="b">
        <v>0</v>
      </c>
      <c r="L32" s="155" t="b">
        <v>0</v>
      </c>
      <c r="M32" s="155" t="b">
        <v>0</v>
      </c>
      <c r="N32" s="155" t="b">
        <v>0</v>
      </c>
      <c r="O32" s="155" t="b">
        <v>0</v>
      </c>
      <c r="P32" s="455"/>
      <c r="Q32" s="456"/>
    </row>
    <row r="33" spans="1:17" ht="15.75" customHeight="1" outlineLevel="1" x14ac:dyDescent="0.2">
      <c r="A33" s="449"/>
      <c r="B33" s="151"/>
      <c r="C33" s="151"/>
      <c r="D33" s="152"/>
      <c r="E33" s="152"/>
      <c r="F33" s="152"/>
      <c r="G33" s="152"/>
      <c r="H33" s="156"/>
      <c r="I33" s="156"/>
      <c r="J33" s="155" t="b">
        <v>0</v>
      </c>
      <c r="K33" s="155" t="b">
        <v>0</v>
      </c>
      <c r="L33" s="155" t="b">
        <v>0</v>
      </c>
      <c r="M33" s="155" t="b">
        <v>0</v>
      </c>
      <c r="N33" s="155" t="b">
        <v>0</v>
      </c>
      <c r="O33" s="155" t="b">
        <v>0</v>
      </c>
      <c r="P33" s="455"/>
      <c r="Q33" s="456"/>
    </row>
    <row r="34" spans="1:17" ht="15.75" customHeight="1" outlineLevel="1" x14ac:dyDescent="0.2">
      <c r="A34" s="449"/>
      <c r="B34" s="151"/>
      <c r="C34" s="151"/>
      <c r="D34" s="152"/>
      <c r="E34" s="157"/>
      <c r="F34" s="152"/>
      <c r="G34" s="152"/>
      <c r="H34" s="156"/>
      <c r="I34" s="156"/>
      <c r="J34" s="155" t="b">
        <v>0</v>
      </c>
      <c r="K34" s="155" t="b">
        <v>0</v>
      </c>
      <c r="L34" s="155" t="b">
        <v>0</v>
      </c>
      <c r="M34" s="155" t="b">
        <v>0</v>
      </c>
      <c r="N34" s="155" t="b">
        <v>0</v>
      </c>
      <c r="O34" s="155" t="b">
        <v>0</v>
      </c>
      <c r="P34" s="455"/>
      <c r="Q34" s="456"/>
    </row>
    <row r="35" spans="1:17" ht="15.75" customHeight="1" outlineLevel="1" x14ac:dyDescent="0.2">
      <c r="A35" s="449"/>
      <c r="B35" s="151"/>
      <c r="C35" s="151"/>
      <c r="D35" s="152"/>
      <c r="E35" s="152"/>
      <c r="F35" s="152"/>
      <c r="G35" s="152"/>
      <c r="H35" s="156"/>
      <c r="I35" s="156"/>
      <c r="J35" s="155" t="b">
        <v>0</v>
      </c>
      <c r="K35" s="155" t="b">
        <v>0</v>
      </c>
      <c r="L35" s="155" t="b">
        <v>0</v>
      </c>
      <c r="M35" s="155" t="b">
        <v>0</v>
      </c>
      <c r="N35" s="155" t="b">
        <v>0</v>
      </c>
      <c r="O35" s="155" t="b">
        <v>0</v>
      </c>
      <c r="P35" s="455"/>
      <c r="Q35" s="456"/>
    </row>
    <row r="36" spans="1:17" ht="15.75" customHeight="1" outlineLevel="1" x14ac:dyDescent="0.2">
      <c r="A36" s="449"/>
      <c r="B36" s="151"/>
      <c r="C36" s="151"/>
      <c r="D36" s="152"/>
      <c r="E36" s="152"/>
      <c r="F36" s="152"/>
      <c r="G36" s="152"/>
      <c r="H36" s="156"/>
      <c r="I36" s="156"/>
      <c r="J36" s="155" t="b">
        <v>0</v>
      </c>
      <c r="K36" s="155" t="b">
        <v>0</v>
      </c>
      <c r="L36" s="155" t="b">
        <v>0</v>
      </c>
      <c r="M36" s="155" t="b">
        <v>0</v>
      </c>
      <c r="N36" s="155" t="b">
        <v>0</v>
      </c>
      <c r="O36" s="155" t="b">
        <v>0</v>
      </c>
      <c r="P36" s="455"/>
      <c r="Q36" s="456"/>
    </row>
    <row r="37" spans="1:17" ht="15.75" customHeight="1" outlineLevel="1" x14ac:dyDescent="0.2">
      <c r="A37" s="449"/>
      <c r="B37" s="151"/>
      <c r="C37" s="151"/>
      <c r="D37" s="152"/>
      <c r="E37" s="152"/>
      <c r="F37" s="152"/>
      <c r="G37" s="162"/>
      <c r="H37" s="156"/>
      <c r="I37" s="156"/>
      <c r="J37" s="155" t="b">
        <v>0</v>
      </c>
      <c r="K37" s="155" t="b">
        <v>0</v>
      </c>
      <c r="L37" s="155" t="b">
        <v>0</v>
      </c>
      <c r="M37" s="155" t="b">
        <v>0</v>
      </c>
      <c r="N37" s="155" t="b">
        <v>0</v>
      </c>
      <c r="O37" s="155" t="b">
        <v>0</v>
      </c>
      <c r="P37" s="455"/>
      <c r="Q37" s="456"/>
    </row>
    <row r="38" spans="1:17" ht="15.75" customHeight="1" outlineLevel="1" x14ac:dyDescent="0.2">
      <c r="A38" s="449"/>
      <c r="B38" s="151"/>
      <c r="C38" s="151"/>
      <c r="D38" s="152"/>
      <c r="E38" s="157"/>
      <c r="F38" s="152"/>
      <c r="G38" s="162"/>
      <c r="H38" s="156"/>
      <c r="I38" s="156"/>
      <c r="J38" s="155" t="b">
        <v>0</v>
      </c>
      <c r="K38" s="155" t="b">
        <v>0</v>
      </c>
      <c r="L38" s="155" t="b">
        <v>0</v>
      </c>
      <c r="M38" s="155" t="b">
        <v>0</v>
      </c>
      <c r="N38" s="155" t="b">
        <v>0</v>
      </c>
      <c r="O38" s="155" t="b">
        <v>0</v>
      </c>
      <c r="P38" s="455"/>
      <c r="Q38" s="456"/>
    </row>
    <row r="39" spans="1:17" ht="15.75" customHeight="1" outlineLevel="1" x14ac:dyDescent="0.2">
      <c r="A39" s="449"/>
      <c r="B39" s="151"/>
      <c r="C39" s="151"/>
      <c r="D39" s="152"/>
      <c r="E39" s="157"/>
      <c r="F39" s="152"/>
      <c r="G39" s="152"/>
      <c r="H39" s="156"/>
      <c r="I39" s="156"/>
      <c r="J39" s="155" t="b">
        <v>0</v>
      </c>
      <c r="K39" s="155" t="b">
        <v>0</v>
      </c>
      <c r="L39" s="155" t="b">
        <v>0</v>
      </c>
      <c r="M39" s="155" t="b">
        <v>0</v>
      </c>
      <c r="N39" s="155" t="b">
        <v>0</v>
      </c>
      <c r="O39" s="155" t="b">
        <v>0</v>
      </c>
      <c r="P39" s="455"/>
      <c r="Q39" s="456"/>
    </row>
    <row r="40" spans="1:17" ht="15.75" customHeight="1" outlineLevel="1" x14ac:dyDescent="0.2">
      <c r="A40" s="449"/>
      <c r="B40" s="151"/>
      <c r="C40" s="151"/>
      <c r="D40" s="152"/>
      <c r="E40" s="157"/>
      <c r="F40" s="152"/>
      <c r="G40" s="152"/>
      <c r="H40" s="156"/>
      <c r="I40" s="156"/>
      <c r="J40" s="155" t="b">
        <v>0</v>
      </c>
      <c r="K40" s="155" t="b">
        <v>0</v>
      </c>
      <c r="L40" s="155" t="b">
        <v>0</v>
      </c>
      <c r="M40" s="155" t="b">
        <v>0</v>
      </c>
      <c r="N40" s="155" t="b">
        <v>0</v>
      </c>
      <c r="O40" s="155" t="b">
        <v>0</v>
      </c>
      <c r="P40" s="455"/>
      <c r="Q40" s="456"/>
    </row>
    <row r="41" spans="1:17" ht="15.75" customHeight="1" outlineLevel="1" x14ac:dyDescent="0.2">
      <c r="A41" s="449"/>
      <c r="B41" s="151"/>
      <c r="C41" s="151"/>
      <c r="D41" s="152"/>
      <c r="E41" s="157"/>
      <c r="F41" s="152"/>
      <c r="G41" s="152"/>
      <c r="H41" s="156"/>
      <c r="I41" s="156"/>
      <c r="J41" s="155" t="b">
        <v>0</v>
      </c>
      <c r="K41" s="155" t="b">
        <v>0</v>
      </c>
      <c r="L41" s="155" t="b">
        <v>0</v>
      </c>
      <c r="M41" s="155" t="b">
        <v>0</v>
      </c>
      <c r="N41" s="155" t="b">
        <v>0</v>
      </c>
      <c r="O41" s="155" t="b">
        <v>0</v>
      </c>
      <c r="P41" s="455"/>
      <c r="Q41" s="456"/>
    </row>
    <row r="42" spans="1:17" ht="15.75" customHeight="1" collapsed="1" x14ac:dyDescent="0.2">
      <c r="A42" s="150" t="s">
        <v>3</v>
      </c>
      <c r="B42" s="462"/>
      <c r="C42" s="463"/>
      <c r="D42" s="463"/>
      <c r="E42" s="463"/>
      <c r="F42" s="463"/>
      <c r="G42" s="463"/>
      <c r="H42" s="463"/>
      <c r="I42" s="463"/>
      <c r="J42" s="463"/>
      <c r="K42" s="463"/>
      <c r="L42" s="463"/>
      <c r="M42" s="463"/>
      <c r="N42" s="463"/>
      <c r="O42" s="463"/>
      <c r="P42" s="463"/>
      <c r="Q42" s="464"/>
    </row>
    <row r="43" spans="1:17" ht="15.75" hidden="1" customHeight="1" outlineLevel="1" x14ac:dyDescent="0.2">
      <c r="A43" s="465">
        <f>IF(E5="","",E5*'Hypo proces'!H28)</f>
        <v>0</v>
      </c>
      <c r="B43" s="163"/>
      <c r="C43" s="151"/>
      <c r="D43" s="153"/>
      <c r="E43" s="164"/>
      <c r="F43" s="153"/>
      <c r="G43" s="153"/>
      <c r="H43" s="154"/>
      <c r="I43" s="154"/>
      <c r="J43" s="155" t="b">
        <v>0</v>
      </c>
      <c r="K43" s="155" t="b">
        <v>0</v>
      </c>
      <c r="L43" s="155" t="b">
        <v>0</v>
      </c>
      <c r="M43" s="155" t="b">
        <v>0</v>
      </c>
      <c r="N43" s="155" t="b">
        <v>0</v>
      </c>
      <c r="O43" s="155" t="b">
        <v>0</v>
      </c>
      <c r="P43" s="455"/>
      <c r="Q43" s="456"/>
    </row>
    <row r="44" spans="1:17" ht="15.75" hidden="1" customHeight="1" outlineLevel="1" x14ac:dyDescent="0.2">
      <c r="A44" s="449"/>
      <c r="B44" s="151"/>
      <c r="C44" s="151"/>
      <c r="D44" s="152"/>
      <c r="E44" s="160"/>
      <c r="F44" s="152"/>
      <c r="G44" s="162"/>
      <c r="H44" s="156"/>
      <c r="I44" s="156"/>
      <c r="J44" s="155" t="b">
        <v>0</v>
      </c>
      <c r="K44" s="155" t="b">
        <v>0</v>
      </c>
      <c r="L44" s="155" t="b">
        <v>0</v>
      </c>
      <c r="M44" s="155" t="b">
        <v>0</v>
      </c>
      <c r="N44" s="155" t="b">
        <v>0</v>
      </c>
      <c r="O44" s="155" t="b">
        <v>0</v>
      </c>
      <c r="P44" s="455"/>
      <c r="Q44" s="456"/>
    </row>
    <row r="45" spans="1:17" ht="15.75" hidden="1" customHeight="1" outlineLevel="1" x14ac:dyDescent="0.2">
      <c r="A45" s="449"/>
      <c r="B45" s="151"/>
      <c r="C45" s="151"/>
      <c r="D45" s="152"/>
      <c r="E45" s="157"/>
      <c r="F45" s="152"/>
      <c r="G45" s="152"/>
      <c r="H45" s="156"/>
      <c r="I45" s="156"/>
      <c r="J45" s="155" t="b">
        <v>0</v>
      </c>
      <c r="K45" s="155" t="b">
        <v>0</v>
      </c>
      <c r="L45" s="155" t="b">
        <v>0</v>
      </c>
      <c r="M45" s="155" t="b">
        <v>0</v>
      </c>
      <c r="N45" s="155" t="b">
        <v>0</v>
      </c>
      <c r="O45" s="155" t="b">
        <v>0</v>
      </c>
      <c r="P45" s="455"/>
      <c r="Q45" s="456"/>
    </row>
    <row r="46" spans="1:17" ht="15.75" hidden="1" customHeight="1" outlineLevel="1" x14ac:dyDescent="0.2">
      <c r="A46" s="449"/>
      <c r="B46" s="151"/>
      <c r="C46" s="151"/>
      <c r="D46" s="152"/>
      <c r="E46" s="152"/>
      <c r="F46" s="152"/>
      <c r="G46" s="152"/>
      <c r="H46" s="156"/>
      <c r="I46" s="156"/>
      <c r="J46" s="155" t="b">
        <v>0</v>
      </c>
      <c r="K46" s="155" t="b">
        <v>0</v>
      </c>
      <c r="L46" s="155" t="b">
        <v>0</v>
      </c>
      <c r="M46" s="155" t="b">
        <v>0</v>
      </c>
      <c r="N46" s="155" t="b">
        <v>0</v>
      </c>
      <c r="O46" s="155" t="b">
        <v>0</v>
      </c>
      <c r="P46" s="455"/>
      <c r="Q46" s="456"/>
    </row>
    <row r="47" spans="1:17" ht="15.75" hidden="1" customHeight="1" outlineLevel="1" x14ac:dyDescent="0.2">
      <c r="A47" s="449"/>
      <c r="B47" s="151"/>
      <c r="C47" s="151"/>
      <c r="D47" s="152"/>
      <c r="E47" s="152"/>
      <c r="F47" s="152"/>
      <c r="G47" s="152"/>
      <c r="H47" s="156"/>
      <c r="I47" s="156"/>
      <c r="J47" s="155" t="b">
        <v>0</v>
      </c>
      <c r="K47" s="155" t="b">
        <v>0</v>
      </c>
      <c r="L47" s="155" t="b">
        <v>0</v>
      </c>
      <c r="M47" s="155" t="b">
        <v>0</v>
      </c>
      <c r="N47" s="155" t="b">
        <v>0</v>
      </c>
      <c r="O47" s="155" t="b">
        <v>0</v>
      </c>
      <c r="P47" s="455"/>
      <c r="Q47" s="456"/>
    </row>
    <row r="48" spans="1:17" ht="15.75" hidden="1" customHeight="1" outlineLevel="1" x14ac:dyDescent="0.2">
      <c r="A48" s="449"/>
      <c r="B48" s="151"/>
      <c r="C48" s="151"/>
      <c r="D48" s="152"/>
      <c r="E48" s="152"/>
      <c r="F48" s="152"/>
      <c r="G48" s="152"/>
      <c r="H48" s="156"/>
      <c r="I48" s="156"/>
      <c r="J48" s="155" t="b">
        <v>0</v>
      </c>
      <c r="K48" s="155" t="b">
        <v>0</v>
      </c>
      <c r="L48" s="155" t="b">
        <v>0</v>
      </c>
      <c r="M48" s="155" t="b">
        <v>0</v>
      </c>
      <c r="N48" s="155" t="b">
        <v>0</v>
      </c>
      <c r="O48" s="155" t="b">
        <v>0</v>
      </c>
      <c r="P48" s="455"/>
      <c r="Q48" s="456"/>
    </row>
    <row r="49" spans="1:17" ht="15.75" hidden="1" customHeight="1" outlineLevel="1" x14ac:dyDescent="0.2">
      <c r="A49" s="449"/>
      <c r="B49" s="151"/>
      <c r="C49" s="151"/>
      <c r="D49" s="152"/>
      <c r="E49" s="152"/>
      <c r="F49" s="152"/>
      <c r="G49" s="152"/>
      <c r="H49" s="156"/>
      <c r="I49" s="156"/>
      <c r="J49" s="155" t="b">
        <v>0</v>
      </c>
      <c r="K49" s="155" t="b">
        <v>0</v>
      </c>
      <c r="L49" s="155" t="b">
        <v>0</v>
      </c>
      <c r="M49" s="155" t="b">
        <v>0</v>
      </c>
      <c r="N49" s="155" t="b">
        <v>0</v>
      </c>
      <c r="O49" s="155" t="b">
        <v>0</v>
      </c>
      <c r="P49" s="455"/>
      <c r="Q49" s="456"/>
    </row>
    <row r="50" spans="1:17" ht="15.75" hidden="1" customHeight="1" outlineLevel="1" x14ac:dyDescent="0.2">
      <c r="A50" s="449"/>
      <c r="B50" s="151"/>
      <c r="C50" s="159"/>
      <c r="D50" s="152"/>
      <c r="E50" s="161"/>
      <c r="F50" s="152"/>
      <c r="G50" s="162"/>
      <c r="H50" s="156"/>
      <c r="I50" s="156"/>
      <c r="J50" s="155" t="b">
        <v>0</v>
      </c>
      <c r="K50" s="155" t="b">
        <v>0</v>
      </c>
      <c r="L50" s="155" t="b">
        <v>0</v>
      </c>
      <c r="M50" s="155" t="b">
        <v>0</v>
      </c>
      <c r="N50" s="155" t="b">
        <v>0</v>
      </c>
      <c r="O50" s="155" t="b">
        <v>0</v>
      </c>
      <c r="P50" s="455"/>
      <c r="Q50" s="456"/>
    </row>
    <row r="51" spans="1:17" ht="15.75" hidden="1" customHeight="1" outlineLevel="1" x14ac:dyDescent="0.2">
      <c r="A51" s="449"/>
      <c r="B51" s="151"/>
      <c r="C51" s="151"/>
      <c r="D51" s="152"/>
      <c r="E51" s="152"/>
      <c r="F51" s="152"/>
      <c r="G51" s="152"/>
      <c r="H51" s="156"/>
      <c r="I51" s="156"/>
      <c r="J51" s="155" t="b">
        <v>0</v>
      </c>
      <c r="K51" s="155" t="b">
        <v>0</v>
      </c>
      <c r="L51" s="155" t="b">
        <v>0</v>
      </c>
      <c r="M51" s="155" t="b">
        <v>0</v>
      </c>
      <c r="N51" s="155" t="b">
        <v>0</v>
      </c>
      <c r="O51" s="155" t="b">
        <v>0</v>
      </c>
      <c r="P51" s="455"/>
      <c r="Q51" s="456"/>
    </row>
    <row r="52" spans="1:17" ht="15.75" hidden="1" customHeight="1" outlineLevel="1" x14ac:dyDescent="0.2">
      <c r="A52" s="449"/>
      <c r="B52" s="151"/>
      <c r="C52" s="151"/>
      <c r="D52" s="152"/>
      <c r="E52" s="152"/>
      <c r="F52" s="152"/>
      <c r="G52" s="152"/>
      <c r="H52" s="156"/>
      <c r="I52" s="156"/>
      <c r="J52" s="155" t="b">
        <v>0</v>
      </c>
      <c r="K52" s="155" t="b">
        <v>0</v>
      </c>
      <c r="L52" s="155" t="b">
        <v>0</v>
      </c>
      <c r="M52" s="155" t="b">
        <v>0</v>
      </c>
      <c r="N52" s="155" t="b">
        <v>0</v>
      </c>
      <c r="O52" s="155" t="b">
        <v>0</v>
      </c>
      <c r="P52" s="455"/>
      <c r="Q52" s="456"/>
    </row>
    <row r="53" spans="1:17" ht="15.75" hidden="1" customHeight="1" outlineLevel="1" x14ac:dyDescent="0.2">
      <c r="A53" s="449"/>
      <c r="B53" s="151"/>
      <c r="C53" s="151"/>
      <c r="D53" s="152"/>
      <c r="E53" s="152"/>
      <c r="F53" s="152"/>
      <c r="G53" s="162"/>
      <c r="H53" s="156"/>
      <c r="I53" s="156"/>
      <c r="J53" s="155" t="b">
        <v>0</v>
      </c>
      <c r="K53" s="155" t="b">
        <v>0</v>
      </c>
      <c r="L53" s="155" t="b">
        <v>0</v>
      </c>
      <c r="M53" s="155" t="b">
        <v>0</v>
      </c>
      <c r="N53" s="155" t="b">
        <v>0</v>
      </c>
      <c r="O53" s="155" t="b">
        <v>0</v>
      </c>
      <c r="P53" s="455"/>
      <c r="Q53" s="456"/>
    </row>
    <row r="54" spans="1:17" ht="15.75" hidden="1" customHeight="1" outlineLevel="1" x14ac:dyDescent="0.2">
      <c r="A54" s="449"/>
      <c r="B54" s="151"/>
      <c r="C54" s="151"/>
      <c r="D54" s="152"/>
      <c r="E54" s="157"/>
      <c r="F54" s="152"/>
      <c r="G54" s="152"/>
      <c r="H54" s="156"/>
      <c r="I54" s="156"/>
      <c r="J54" s="155" t="b">
        <v>0</v>
      </c>
      <c r="K54" s="155" t="b">
        <v>0</v>
      </c>
      <c r="L54" s="155" t="b">
        <v>0</v>
      </c>
      <c r="M54" s="155" t="b">
        <v>0</v>
      </c>
      <c r="N54" s="155" t="b">
        <v>0</v>
      </c>
      <c r="O54" s="155" t="b">
        <v>0</v>
      </c>
      <c r="P54" s="455"/>
      <c r="Q54" s="456"/>
    </row>
    <row r="55" spans="1:17" ht="15.75" hidden="1" customHeight="1" outlineLevel="1" x14ac:dyDescent="0.2">
      <c r="A55" s="449"/>
      <c r="B55" s="151"/>
      <c r="C55" s="151"/>
      <c r="D55" s="152"/>
      <c r="E55" s="157"/>
      <c r="F55" s="152"/>
      <c r="G55" s="152"/>
      <c r="H55" s="156"/>
      <c r="I55" s="156"/>
      <c r="J55" s="155" t="b">
        <v>0</v>
      </c>
      <c r="K55" s="155" t="b">
        <v>0</v>
      </c>
      <c r="L55" s="155" t="b">
        <v>0</v>
      </c>
      <c r="M55" s="155" t="b">
        <v>0</v>
      </c>
      <c r="N55" s="155" t="b">
        <v>0</v>
      </c>
      <c r="O55" s="155" t="b">
        <v>0</v>
      </c>
      <c r="P55" s="455"/>
      <c r="Q55" s="456"/>
    </row>
    <row r="56" spans="1:17" ht="15.75" hidden="1" customHeight="1" outlineLevel="1" x14ac:dyDescent="0.2">
      <c r="A56" s="449"/>
      <c r="B56" s="151"/>
      <c r="C56" s="151"/>
      <c r="D56" s="152"/>
      <c r="E56" s="157"/>
      <c r="F56" s="152"/>
      <c r="G56" s="152"/>
      <c r="H56" s="156"/>
      <c r="I56" s="156"/>
      <c r="J56" s="155" t="b">
        <v>0</v>
      </c>
      <c r="K56" s="155" t="b">
        <v>0</v>
      </c>
      <c r="L56" s="155" t="b">
        <v>0</v>
      </c>
      <c r="M56" s="155" t="b">
        <v>0</v>
      </c>
      <c r="N56" s="155" t="b">
        <v>0</v>
      </c>
      <c r="O56" s="155" t="b">
        <v>0</v>
      </c>
      <c r="P56" s="455"/>
      <c r="Q56" s="456"/>
    </row>
    <row r="57" spans="1:17" ht="15.75" hidden="1" customHeight="1" outlineLevel="1" x14ac:dyDescent="0.2">
      <c r="A57" s="449"/>
      <c r="B57" s="151"/>
      <c r="C57" s="151"/>
      <c r="D57" s="152"/>
      <c r="E57" s="157"/>
      <c r="F57" s="152"/>
      <c r="G57" s="152"/>
      <c r="H57" s="156"/>
      <c r="I57" s="156"/>
      <c r="J57" s="155" t="b">
        <v>0</v>
      </c>
      <c r="K57" s="155" t="b">
        <v>0</v>
      </c>
      <c r="L57" s="155" t="b">
        <v>0</v>
      </c>
      <c r="M57" s="155" t="b">
        <v>0</v>
      </c>
      <c r="N57" s="155" t="b">
        <v>0</v>
      </c>
      <c r="O57" s="155" t="b">
        <v>0</v>
      </c>
      <c r="P57" s="455"/>
      <c r="Q57" s="456"/>
    </row>
    <row r="58" spans="1:17" ht="15.75" hidden="1" customHeight="1" outlineLevel="1" x14ac:dyDescent="0.2">
      <c r="A58" s="449"/>
      <c r="B58" s="151"/>
      <c r="C58" s="151"/>
      <c r="D58" s="152"/>
      <c r="E58" s="157"/>
      <c r="F58" s="152"/>
      <c r="G58" s="152"/>
      <c r="H58" s="156"/>
      <c r="I58" s="156"/>
      <c r="J58" s="155" t="b">
        <v>0</v>
      </c>
      <c r="K58" s="155" t="b">
        <v>0</v>
      </c>
      <c r="L58" s="155" t="b">
        <v>0</v>
      </c>
      <c r="M58" s="155" t="b">
        <v>0</v>
      </c>
      <c r="N58" s="155" t="b">
        <v>0</v>
      </c>
      <c r="O58" s="155" t="b">
        <v>0</v>
      </c>
      <c r="P58" s="455"/>
      <c r="Q58" s="456"/>
    </row>
    <row r="59" spans="1:17" ht="15.75" hidden="1" customHeight="1" outlineLevel="1" x14ac:dyDescent="0.2">
      <c r="A59" s="449"/>
      <c r="B59" s="151"/>
      <c r="C59" s="151"/>
      <c r="D59" s="152"/>
      <c r="E59" s="157"/>
      <c r="F59" s="152"/>
      <c r="G59" s="152"/>
      <c r="H59" s="156"/>
      <c r="I59" s="156"/>
      <c r="J59" s="155" t="b">
        <v>0</v>
      </c>
      <c r="K59" s="155" t="b">
        <v>0</v>
      </c>
      <c r="L59" s="155" t="b">
        <v>0</v>
      </c>
      <c r="M59" s="155" t="b">
        <v>0</v>
      </c>
      <c r="N59" s="155" t="b">
        <v>0</v>
      </c>
      <c r="O59" s="155" t="b">
        <v>0</v>
      </c>
      <c r="P59" s="455"/>
      <c r="Q59" s="456"/>
    </row>
    <row r="60" spans="1:17" ht="15.75" hidden="1" customHeight="1" outlineLevel="1" x14ac:dyDescent="0.2">
      <c r="A60" s="449"/>
      <c r="B60" s="151"/>
      <c r="C60" s="151"/>
      <c r="D60" s="152"/>
      <c r="E60" s="157"/>
      <c r="F60" s="152"/>
      <c r="G60" s="152"/>
      <c r="H60" s="156"/>
      <c r="I60" s="156"/>
      <c r="J60" s="155" t="b">
        <v>0</v>
      </c>
      <c r="K60" s="155" t="b">
        <v>0</v>
      </c>
      <c r="L60" s="155" t="b">
        <v>0</v>
      </c>
      <c r="M60" s="155" t="b">
        <v>0</v>
      </c>
      <c r="N60" s="155" t="b">
        <v>0</v>
      </c>
      <c r="O60" s="155" t="b">
        <v>0</v>
      </c>
      <c r="P60" s="455"/>
      <c r="Q60" s="456"/>
    </row>
    <row r="61" spans="1:17" ht="15.75" hidden="1" customHeight="1" outlineLevel="1" x14ac:dyDescent="0.2">
      <c r="A61" s="449"/>
      <c r="B61" s="151"/>
      <c r="C61" s="151"/>
      <c r="D61" s="152"/>
      <c r="E61" s="157"/>
      <c r="F61" s="152"/>
      <c r="G61" s="152"/>
      <c r="H61" s="156"/>
      <c r="I61" s="156"/>
      <c r="J61" s="155" t="b">
        <v>0</v>
      </c>
      <c r="K61" s="155" t="b">
        <v>0</v>
      </c>
      <c r="L61" s="155" t="b">
        <v>0</v>
      </c>
      <c r="M61" s="155" t="b">
        <v>0</v>
      </c>
      <c r="N61" s="155" t="b">
        <v>0</v>
      </c>
      <c r="O61" s="155" t="b">
        <v>0</v>
      </c>
      <c r="P61" s="455"/>
      <c r="Q61" s="456"/>
    </row>
    <row r="62" spans="1:17" ht="15.75" hidden="1" customHeight="1" outlineLevel="1" x14ac:dyDescent="0.2">
      <c r="A62" s="449"/>
      <c r="B62" s="151"/>
      <c r="C62" s="151"/>
      <c r="D62" s="152"/>
      <c r="E62" s="157"/>
      <c r="F62" s="152"/>
      <c r="G62" s="152"/>
      <c r="H62" s="156"/>
      <c r="I62" s="156"/>
      <c r="J62" s="155" t="b">
        <v>0</v>
      </c>
      <c r="K62" s="155" t="b">
        <v>0</v>
      </c>
      <c r="L62" s="155" t="b">
        <v>0</v>
      </c>
      <c r="M62" s="155" t="b">
        <v>0</v>
      </c>
      <c r="N62" s="155" t="b">
        <v>0</v>
      </c>
      <c r="O62" s="155" t="b">
        <v>0</v>
      </c>
      <c r="P62" s="455"/>
      <c r="Q62" s="456"/>
    </row>
    <row r="63" spans="1:17" ht="15.75" hidden="1" customHeight="1" outlineLevel="1" x14ac:dyDescent="0.2">
      <c r="A63" s="449"/>
      <c r="B63" s="151"/>
      <c r="C63" s="151"/>
      <c r="D63" s="152"/>
      <c r="E63" s="152"/>
      <c r="F63" s="152"/>
      <c r="G63" s="152"/>
      <c r="H63" s="156"/>
      <c r="I63" s="156"/>
      <c r="J63" s="155" t="b">
        <v>0</v>
      </c>
      <c r="K63" s="155" t="b">
        <v>0</v>
      </c>
      <c r="L63" s="155" t="b">
        <v>0</v>
      </c>
      <c r="M63" s="155" t="b">
        <v>0</v>
      </c>
      <c r="N63" s="155" t="b">
        <v>0</v>
      </c>
      <c r="O63" s="155" t="b">
        <v>0</v>
      </c>
      <c r="P63" s="455"/>
      <c r="Q63" s="456"/>
    </row>
    <row r="64" spans="1:17" ht="15.75" hidden="1" customHeight="1" outlineLevel="1" x14ac:dyDescent="0.2">
      <c r="A64" s="449"/>
      <c r="B64" s="151"/>
      <c r="C64" s="151"/>
      <c r="D64" s="152"/>
      <c r="E64" s="152"/>
      <c r="F64" s="152"/>
      <c r="G64" s="152"/>
      <c r="H64" s="156"/>
      <c r="I64" s="156"/>
      <c r="J64" s="155" t="b">
        <v>0</v>
      </c>
      <c r="K64" s="155" t="b">
        <v>0</v>
      </c>
      <c r="L64" s="155" t="b">
        <v>0</v>
      </c>
      <c r="M64" s="155" t="b">
        <v>0</v>
      </c>
      <c r="N64" s="155" t="b">
        <v>0</v>
      </c>
      <c r="O64" s="155" t="b">
        <v>0</v>
      </c>
      <c r="P64" s="455"/>
      <c r="Q64" s="456"/>
    </row>
    <row r="65" spans="1:17" ht="15.75" hidden="1" customHeight="1" outlineLevel="1" x14ac:dyDescent="0.2">
      <c r="A65" s="449"/>
      <c r="B65" s="151"/>
      <c r="C65" s="151"/>
      <c r="D65" s="152"/>
      <c r="E65" s="152"/>
      <c r="F65" s="152"/>
      <c r="G65" s="152"/>
      <c r="H65" s="156"/>
      <c r="I65" s="156"/>
      <c r="J65" s="155" t="b">
        <v>0</v>
      </c>
      <c r="K65" s="155" t="b">
        <v>0</v>
      </c>
      <c r="L65" s="155" t="b">
        <v>0</v>
      </c>
      <c r="M65" s="155" t="b">
        <v>0</v>
      </c>
      <c r="N65" s="155" t="b">
        <v>0</v>
      </c>
      <c r="O65" s="155" t="b">
        <v>0</v>
      </c>
      <c r="P65" s="455"/>
      <c r="Q65" s="456"/>
    </row>
    <row r="66" spans="1:17" ht="15.75" hidden="1" customHeight="1" outlineLevel="1" x14ac:dyDescent="0.2">
      <c r="A66" s="449"/>
      <c r="B66" s="151"/>
      <c r="C66" s="151"/>
      <c r="D66" s="152"/>
      <c r="E66" s="152"/>
      <c r="F66" s="152"/>
      <c r="G66" s="152"/>
      <c r="H66" s="156"/>
      <c r="I66" s="156"/>
      <c r="J66" s="155" t="b">
        <v>0</v>
      </c>
      <c r="K66" s="155" t="b">
        <v>0</v>
      </c>
      <c r="L66" s="155" t="b">
        <v>0</v>
      </c>
      <c r="M66" s="155" t="b">
        <v>0</v>
      </c>
      <c r="N66" s="155" t="b">
        <v>0</v>
      </c>
      <c r="O66" s="155" t="b">
        <v>0</v>
      </c>
      <c r="P66" s="455"/>
      <c r="Q66" s="456"/>
    </row>
    <row r="67" spans="1:17" ht="15.75" hidden="1" customHeight="1" outlineLevel="1" x14ac:dyDescent="0.2">
      <c r="A67" s="449"/>
      <c r="B67" s="151"/>
      <c r="C67" s="151"/>
      <c r="D67" s="152"/>
      <c r="E67" s="152"/>
      <c r="F67" s="152"/>
      <c r="G67" s="152"/>
      <c r="H67" s="156"/>
      <c r="I67" s="156"/>
      <c r="J67" s="155" t="b">
        <v>0</v>
      </c>
      <c r="K67" s="155" t="b">
        <v>0</v>
      </c>
      <c r="L67" s="155" t="b">
        <v>0</v>
      </c>
      <c r="M67" s="155" t="b">
        <v>0</v>
      </c>
      <c r="N67" s="155" t="b">
        <v>0</v>
      </c>
      <c r="O67" s="155" t="b">
        <v>0</v>
      </c>
      <c r="P67" s="455"/>
      <c r="Q67" s="456"/>
    </row>
    <row r="68" spans="1:17" ht="15.75" hidden="1" customHeight="1" outlineLevel="1" x14ac:dyDescent="0.2">
      <c r="A68" s="449"/>
      <c r="B68" s="151"/>
      <c r="C68" s="151"/>
      <c r="D68" s="152"/>
      <c r="E68" s="152"/>
      <c r="F68" s="152"/>
      <c r="G68" s="152"/>
      <c r="H68" s="156"/>
      <c r="I68" s="156"/>
      <c r="J68" s="155" t="b">
        <v>0</v>
      </c>
      <c r="K68" s="155" t="b">
        <v>0</v>
      </c>
      <c r="L68" s="155" t="b">
        <v>0</v>
      </c>
      <c r="M68" s="155" t="b">
        <v>0</v>
      </c>
      <c r="N68" s="155" t="b">
        <v>0</v>
      </c>
      <c r="O68" s="155" t="b">
        <v>0</v>
      </c>
      <c r="P68" s="455"/>
      <c r="Q68" s="456"/>
    </row>
    <row r="69" spans="1:17" ht="15.75" hidden="1" customHeight="1" outlineLevel="1" x14ac:dyDescent="0.2">
      <c r="A69" s="449"/>
      <c r="B69" s="151"/>
      <c r="C69" s="151"/>
      <c r="D69" s="152"/>
      <c r="E69" s="152"/>
      <c r="F69" s="152"/>
      <c r="G69" s="152"/>
      <c r="H69" s="156"/>
      <c r="I69" s="156"/>
      <c r="J69" s="155" t="b">
        <v>0</v>
      </c>
      <c r="K69" s="155" t="b">
        <v>0</v>
      </c>
      <c r="L69" s="155" t="b">
        <v>0</v>
      </c>
      <c r="M69" s="155" t="b">
        <v>0</v>
      </c>
      <c r="N69" s="155" t="b">
        <v>0</v>
      </c>
      <c r="O69" s="155" t="b">
        <v>0</v>
      </c>
      <c r="P69" s="455"/>
      <c r="Q69" s="456"/>
    </row>
    <row r="70" spans="1:17" ht="15.75" hidden="1" customHeight="1" outlineLevel="1" x14ac:dyDescent="0.2">
      <c r="A70" s="449"/>
      <c r="B70" s="151"/>
      <c r="C70" s="151"/>
      <c r="D70" s="152"/>
      <c r="E70" s="152"/>
      <c r="F70" s="152"/>
      <c r="G70" s="152"/>
      <c r="H70" s="156"/>
      <c r="I70" s="156"/>
      <c r="J70" s="155" t="b">
        <v>0</v>
      </c>
      <c r="K70" s="155" t="b">
        <v>0</v>
      </c>
      <c r="L70" s="155" t="b">
        <v>0</v>
      </c>
      <c r="M70" s="155" t="b">
        <v>0</v>
      </c>
      <c r="N70" s="155" t="b">
        <v>0</v>
      </c>
      <c r="O70" s="155" t="b">
        <v>0</v>
      </c>
      <c r="P70" s="455"/>
      <c r="Q70" s="456"/>
    </row>
    <row r="71" spans="1:17" ht="15.75" hidden="1" customHeight="1" outlineLevel="1" x14ac:dyDescent="0.2">
      <c r="A71" s="449"/>
      <c r="B71" s="151"/>
      <c r="C71" s="151"/>
      <c r="D71" s="152"/>
      <c r="E71" s="160"/>
      <c r="F71" s="152"/>
      <c r="G71" s="152"/>
      <c r="H71" s="156"/>
      <c r="I71" s="156"/>
      <c r="J71" s="155" t="b">
        <v>0</v>
      </c>
      <c r="K71" s="155" t="b">
        <v>0</v>
      </c>
      <c r="L71" s="155" t="b">
        <v>0</v>
      </c>
      <c r="M71" s="155" t="b">
        <v>0</v>
      </c>
      <c r="N71" s="155" t="b">
        <v>0</v>
      </c>
      <c r="O71" s="155" t="b">
        <v>0</v>
      </c>
      <c r="P71" s="455"/>
      <c r="Q71" s="456"/>
    </row>
    <row r="72" spans="1:17" ht="15.75" hidden="1" customHeight="1" outlineLevel="1" x14ac:dyDescent="0.2">
      <c r="A72" s="449"/>
      <c r="B72" s="165"/>
      <c r="C72" s="151"/>
      <c r="D72" s="166"/>
      <c r="E72" s="167"/>
      <c r="F72" s="166"/>
      <c r="G72" s="166"/>
      <c r="H72" s="168"/>
      <c r="I72" s="168"/>
      <c r="J72" s="155" t="b">
        <v>0</v>
      </c>
      <c r="K72" s="155" t="b">
        <v>0</v>
      </c>
      <c r="L72" s="155" t="b">
        <v>0</v>
      </c>
      <c r="M72" s="155" t="b">
        <v>0</v>
      </c>
      <c r="N72" s="155" t="b">
        <v>0</v>
      </c>
      <c r="O72" s="155" t="b">
        <v>0</v>
      </c>
      <c r="P72" s="455"/>
      <c r="Q72" s="456"/>
    </row>
    <row r="73" spans="1:17" ht="15.75" customHeight="1" collapsed="1" x14ac:dyDescent="0.2">
      <c r="A73" s="150" t="s">
        <v>4</v>
      </c>
      <c r="B73" s="462"/>
      <c r="C73" s="463"/>
      <c r="D73" s="463"/>
      <c r="E73" s="463"/>
      <c r="F73" s="463"/>
      <c r="G73" s="463"/>
      <c r="H73" s="463"/>
      <c r="I73" s="463"/>
      <c r="J73" s="463"/>
      <c r="K73" s="463"/>
      <c r="L73" s="463"/>
      <c r="M73" s="463"/>
      <c r="N73" s="463"/>
      <c r="O73" s="463"/>
      <c r="P73" s="463"/>
      <c r="Q73" s="464"/>
    </row>
    <row r="74" spans="1:17" ht="15.75" hidden="1" customHeight="1" outlineLevel="1" x14ac:dyDescent="0.2">
      <c r="A74" s="467">
        <f>IF(F5="","",F5*'Hypo proces'!H28)</f>
        <v>0</v>
      </c>
      <c r="B74" s="151"/>
      <c r="C74" s="151"/>
      <c r="D74" s="152"/>
      <c r="E74" s="152"/>
      <c r="F74" s="152"/>
      <c r="G74" s="152"/>
      <c r="H74" s="156"/>
      <c r="I74" s="156"/>
      <c r="J74" s="155" t="b">
        <v>0</v>
      </c>
      <c r="K74" s="155" t="b">
        <v>0</v>
      </c>
      <c r="L74" s="155" t="b">
        <v>0</v>
      </c>
      <c r="M74" s="155" t="b">
        <v>0</v>
      </c>
      <c r="N74" s="155" t="b">
        <v>0</v>
      </c>
      <c r="O74" s="155" t="b">
        <v>0</v>
      </c>
      <c r="P74" s="455"/>
      <c r="Q74" s="456"/>
    </row>
    <row r="75" spans="1:17" ht="15.75" hidden="1" customHeight="1" outlineLevel="1" x14ac:dyDescent="0.2">
      <c r="A75" s="468"/>
      <c r="B75" s="151"/>
      <c r="C75" s="151"/>
      <c r="D75" s="152"/>
      <c r="E75" s="152"/>
      <c r="F75" s="152"/>
      <c r="G75" s="152"/>
      <c r="H75" s="156"/>
      <c r="I75" s="156"/>
      <c r="J75" s="155" t="b">
        <v>0</v>
      </c>
      <c r="K75" s="155" t="b">
        <v>0</v>
      </c>
      <c r="L75" s="155" t="b">
        <v>0</v>
      </c>
      <c r="M75" s="155" t="b">
        <v>0</v>
      </c>
      <c r="N75" s="155" t="b">
        <v>0</v>
      </c>
      <c r="O75" s="155" t="b">
        <v>0</v>
      </c>
      <c r="P75" s="455"/>
      <c r="Q75" s="456"/>
    </row>
    <row r="76" spans="1:17" ht="15.75" hidden="1" customHeight="1" outlineLevel="1" x14ac:dyDescent="0.2">
      <c r="A76" s="468"/>
      <c r="B76" s="151"/>
      <c r="C76" s="151"/>
      <c r="D76" s="152"/>
      <c r="E76" s="152"/>
      <c r="F76" s="152"/>
      <c r="G76" s="152"/>
      <c r="H76" s="156"/>
      <c r="I76" s="156"/>
      <c r="J76" s="155" t="b">
        <v>0</v>
      </c>
      <c r="K76" s="155" t="b">
        <v>0</v>
      </c>
      <c r="L76" s="155" t="b">
        <v>0</v>
      </c>
      <c r="M76" s="155" t="b">
        <v>0</v>
      </c>
      <c r="N76" s="155" t="b">
        <v>0</v>
      </c>
      <c r="O76" s="155" t="b">
        <v>0</v>
      </c>
      <c r="P76" s="455"/>
      <c r="Q76" s="456"/>
    </row>
    <row r="77" spans="1:17" ht="15.75" hidden="1" customHeight="1" outlineLevel="1" x14ac:dyDescent="0.2">
      <c r="A77" s="468"/>
      <c r="B77" s="151"/>
      <c r="C77" s="151"/>
      <c r="D77" s="152"/>
      <c r="E77" s="152"/>
      <c r="F77" s="152"/>
      <c r="G77" s="152"/>
      <c r="H77" s="156"/>
      <c r="I77" s="156"/>
      <c r="J77" s="155" t="b">
        <v>0</v>
      </c>
      <c r="K77" s="155" t="b">
        <v>0</v>
      </c>
      <c r="L77" s="155" t="b">
        <v>0</v>
      </c>
      <c r="M77" s="155" t="b">
        <v>0</v>
      </c>
      <c r="N77" s="155" t="b">
        <v>0</v>
      </c>
      <c r="O77" s="155" t="b">
        <v>0</v>
      </c>
      <c r="P77" s="455"/>
      <c r="Q77" s="456"/>
    </row>
    <row r="78" spans="1:17" ht="15.75" hidden="1" customHeight="1" outlineLevel="1" x14ac:dyDescent="0.2">
      <c r="A78" s="468"/>
      <c r="B78" s="151"/>
      <c r="C78" s="151"/>
      <c r="D78" s="152"/>
      <c r="E78" s="152"/>
      <c r="F78" s="152"/>
      <c r="G78" s="152"/>
      <c r="H78" s="156"/>
      <c r="I78" s="156"/>
      <c r="J78" s="155" t="b">
        <v>0</v>
      </c>
      <c r="K78" s="155" t="b">
        <v>0</v>
      </c>
      <c r="L78" s="155" t="b">
        <v>0</v>
      </c>
      <c r="M78" s="155" t="b">
        <v>0</v>
      </c>
      <c r="N78" s="155" t="b">
        <v>0</v>
      </c>
      <c r="O78" s="155" t="b">
        <v>0</v>
      </c>
      <c r="P78" s="455"/>
      <c r="Q78" s="456"/>
    </row>
    <row r="79" spans="1:17" ht="15.75" hidden="1" customHeight="1" outlineLevel="1" x14ac:dyDescent="0.2">
      <c r="A79" s="468"/>
      <c r="B79" s="151"/>
      <c r="C79" s="151"/>
      <c r="D79" s="152"/>
      <c r="E79" s="152"/>
      <c r="F79" s="152"/>
      <c r="G79" s="152"/>
      <c r="H79" s="156"/>
      <c r="I79" s="156"/>
      <c r="J79" s="155" t="b">
        <v>0</v>
      </c>
      <c r="K79" s="155" t="b">
        <v>0</v>
      </c>
      <c r="L79" s="155" t="b">
        <v>0</v>
      </c>
      <c r="M79" s="155" t="b">
        <v>0</v>
      </c>
      <c r="N79" s="155" t="b">
        <v>0</v>
      </c>
      <c r="O79" s="155" t="b">
        <v>0</v>
      </c>
      <c r="P79" s="455"/>
      <c r="Q79" s="456"/>
    </row>
    <row r="80" spans="1:17" ht="15.75" hidden="1" customHeight="1" outlineLevel="1" x14ac:dyDescent="0.2">
      <c r="A80" s="468"/>
      <c r="B80" s="151"/>
      <c r="C80" s="151"/>
      <c r="D80" s="152"/>
      <c r="E80" s="152"/>
      <c r="F80" s="152"/>
      <c r="G80" s="152"/>
      <c r="H80" s="156"/>
      <c r="I80" s="156"/>
      <c r="J80" s="155" t="b">
        <v>0</v>
      </c>
      <c r="K80" s="155" t="b">
        <v>0</v>
      </c>
      <c r="L80" s="155" t="b">
        <v>0</v>
      </c>
      <c r="M80" s="155" t="b">
        <v>0</v>
      </c>
      <c r="N80" s="155" t="b">
        <v>0</v>
      </c>
      <c r="O80" s="155" t="b">
        <v>0</v>
      </c>
      <c r="P80" s="455"/>
      <c r="Q80" s="456"/>
    </row>
    <row r="81" spans="1:17" ht="15.75" hidden="1" customHeight="1" outlineLevel="1" x14ac:dyDescent="0.2">
      <c r="A81" s="468"/>
      <c r="B81" s="151"/>
      <c r="C81" s="159"/>
      <c r="D81" s="152"/>
      <c r="E81" s="152"/>
      <c r="F81" s="152"/>
      <c r="G81" s="152"/>
      <c r="H81" s="156"/>
      <c r="I81" s="156"/>
      <c r="J81" s="155" t="b">
        <v>0</v>
      </c>
      <c r="K81" s="155" t="b">
        <v>0</v>
      </c>
      <c r="L81" s="155" t="b">
        <v>0</v>
      </c>
      <c r="M81" s="155" t="b">
        <v>0</v>
      </c>
      <c r="N81" s="155" t="b">
        <v>0</v>
      </c>
      <c r="O81" s="155" t="b">
        <v>0</v>
      </c>
      <c r="P81" s="455"/>
      <c r="Q81" s="456"/>
    </row>
    <row r="82" spans="1:17" ht="15.75" hidden="1" customHeight="1" outlineLevel="1" x14ac:dyDescent="0.2">
      <c r="A82" s="468"/>
      <c r="B82" s="169"/>
      <c r="C82" s="151"/>
      <c r="D82" s="170"/>
      <c r="E82" s="170"/>
      <c r="F82" s="170"/>
      <c r="G82" s="170"/>
      <c r="H82" s="171"/>
      <c r="I82" s="7"/>
      <c r="J82" s="155" t="b">
        <v>0</v>
      </c>
      <c r="K82" s="155" t="b">
        <v>0</v>
      </c>
      <c r="L82" s="155" t="b">
        <v>0</v>
      </c>
      <c r="M82" s="155" t="b">
        <v>0</v>
      </c>
      <c r="N82" s="155" t="b">
        <v>0</v>
      </c>
      <c r="O82" s="155" t="b">
        <v>0</v>
      </c>
      <c r="P82" s="455"/>
      <c r="Q82" s="456"/>
    </row>
    <row r="83" spans="1:17" ht="15.75" hidden="1" customHeight="1" outlineLevel="1" x14ac:dyDescent="0.2">
      <c r="A83" s="468"/>
      <c r="B83" s="169"/>
      <c r="C83" s="151"/>
      <c r="D83" s="170"/>
      <c r="E83" s="170"/>
      <c r="F83" s="170"/>
      <c r="G83" s="170"/>
      <c r="H83" s="171"/>
      <c r="I83" s="171"/>
      <c r="J83" s="155" t="b">
        <v>0</v>
      </c>
      <c r="K83" s="155" t="b">
        <v>0</v>
      </c>
      <c r="L83" s="155" t="b">
        <v>0</v>
      </c>
      <c r="M83" s="155" t="b">
        <v>0</v>
      </c>
      <c r="N83" s="155" t="b">
        <v>0</v>
      </c>
      <c r="O83" s="155" t="b">
        <v>0</v>
      </c>
      <c r="P83" s="455"/>
      <c r="Q83" s="456"/>
    </row>
    <row r="84" spans="1:17" ht="15.75" hidden="1" customHeight="1" outlineLevel="1" x14ac:dyDescent="0.2">
      <c r="A84" s="468"/>
      <c r="B84" s="169"/>
      <c r="C84" s="151"/>
      <c r="D84" s="170"/>
      <c r="E84" s="170"/>
      <c r="F84" s="170"/>
      <c r="G84" s="170"/>
      <c r="H84" s="171"/>
      <c r="I84" s="171"/>
      <c r="J84" s="155" t="b">
        <v>0</v>
      </c>
      <c r="K84" s="155" t="b">
        <v>0</v>
      </c>
      <c r="L84" s="155" t="b">
        <v>0</v>
      </c>
      <c r="M84" s="155" t="b">
        <v>0</v>
      </c>
      <c r="N84" s="155" t="b">
        <v>0</v>
      </c>
      <c r="O84" s="155" t="b">
        <v>0</v>
      </c>
      <c r="P84" s="455"/>
      <c r="Q84" s="456"/>
    </row>
    <row r="85" spans="1:17" ht="15.75" hidden="1" customHeight="1" outlineLevel="1" x14ac:dyDescent="0.2">
      <c r="A85" s="468"/>
      <c r="B85" s="169"/>
      <c r="C85" s="151"/>
      <c r="D85" s="170"/>
      <c r="E85" s="170"/>
      <c r="F85" s="170"/>
      <c r="G85" s="170"/>
      <c r="H85" s="171"/>
      <c r="I85" s="171"/>
      <c r="J85" s="155" t="b">
        <v>0</v>
      </c>
      <c r="K85" s="155" t="b">
        <v>0</v>
      </c>
      <c r="L85" s="155" t="b">
        <v>0</v>
      </c>
      <c r="M85" s="155" t="b">
        <v>0</v>
      </c>
      <c r="N85" s="155" t="b">
        <v>0</v>
      </c>
      <c r="O85" s="155" t="b">
        <v>0</v>
      </c>
      <c r="P85" s="455"/>
      <c r="Q85" s="456"/>
    </row>
    <row r="86" spans="1:17" ht="15.75" hidden="1" customHeight="1" outlineLevel="1" x14ac:dyDescent="0.2">
      <c r="A86" s="468"/>
      <c r="B86" s="169"/>
      <c r="C86" s="151"/>
      <c r="D86" s="170"/>
      <c r="E86" s="170"/>
      <c r="F86" s="170"/>
      <c r="G86" s="170"/>
      <c r="H86" s="171"/>
      <c r="I86" s="171"/>
      <c r="J86" s="155" t="b">
        <v>0</v>
      </c>
      <c r="K86" s="155" t="b">
        <v>0</v>
      </c>
      <c r="L86" s="155" t="b">
        <v>0</v>
      </c>
      <c r="M86" s="155" t="b">
        <v>0</v>
      </c>
      <c r="N86" s="155" t="b">
        <v>0</v>
      </c>
      <c r="O86" s="155" t="b">
        <v>0</v>
      </c>
      <c r="P86" s="455"/>
      <c r="Q86" s="456"/>
    </row>
    <row r="87" spans="1:17" ht="15.75" hidden="1" customHeight="1" outlineLevel="1" x14ac:dyDescent="0.2">
      <c r="A87" s="468"/>
      <c r="B87" s="169"/>
      <c r="C87" s="151"/>
      <c r="D87" s="170"/>
      <c r="E87" s="170"/>
      <c r="F87" s="170"/>
      <c r="G87" s="170"/>
      <c r="H87" s="171"/>
      <c r="I87" s="171"/>
      <c r="J87" s="155" t="b">
        <v>0</v>
      </c>
      <c r="K87" s="155" t="b">
        <v>0</v>
      </c>
      <c r="L87" s="155" t="b">
        <v>0</v>
      </c>
      <c r="M87" s="155" t="b">
        <v>0</v>
      </c>
      <c r="N87" s="155" t="b">
        <v>0</v>
      </c>
      <c r="O87" s="155" t="b">
        <v>0</v>
      </c>
      <c r="P87" s="455"/>
      <c r="Q87" s="456"/>
    </row>
    <row r="88" spans="1:17" ht="15.75" hidden="1" customHeight="1" outlineLevel="1" x14ac:dyDescent="0.2">
      <c r="A88" s="468"/>
      <c r="B88" s="169"/>
      <c r="C88" s="151"/>
      <c r="D88" s="170"/>
      <c r="E88" s="170"/>
      <c r="F88" s="170"/>
      <c r="G88" s="170"/>
      <c r="H88" s="171"/>
      <c r="I88" s="171"/>
      <c r="J88" s="155" t="b">
        <v>0</v>
      </c>
      <c r="K88" s="155" t="b">
        <v>0</v>
      </c>
      <c r="L88" s="155" t="b">
        <v>0</v>
      </c>
      <c r="M88" s="155" t="b">
        <v>0</v>
      </c>
      <c r="N88" s="155" t="b">
        <v>0</v>
      </c>
      <c r="O88" s="155" t="b">
        <v>0</v>
      </c>
      <c r="P88" s="455"/>
      <c r="Q88" s="456"/>
    </row>
    <row r="89" spans="1:17" ht="15.75" hidden="1" customHeight="1" outlineLevel="1" x14ac:dyDescent="0.2">
      <c r="A89" s="468"/>
      <c r="B89" s="169"/>
      <c r="C89" s="151"/>
      <c r="D89" s="170"/>
      <c r="E89" s="170"/>
      <c r="F89" s="170"/>
      <c r="G89" s="170"/>
      <c r="H89" s="171"/>
      <c r="I89" s="171"/>
      <c r="J89" s="155" t="b">
        <v>0</v>
      </c>
      <c r="K89" s="155" t="b">
        <v>0</v>
      </c>
      <c r="L89" s="155" t="b">
        <v>0</v>
      </c>
      <c r="M89" s="155" t="b">
        <v>0</v>
      </c>
      <c r="N89" s="155" t="b">
        <v>0</v>
      </c>
      <c r="O89" s="155" t="b">
        <v>0</v>
      </c>
      <c r="P89" s="455"/>
      <c r="Q89" s="456"/>
    </row>
    <row r="90" spans="1:17" ht="15.75" hidden="1" customHeight="1" outlineLevel="1" x14ac:dyDescent="0.2">
      <c r="A90" s="468"/>
      <c r="B90" s="169"/>
      <c r="C90" s="151"/>
      <c r="D90" s="170"/>
      <c r="E90" s="170"/>
      <c r="F90" s="170"/>
      <c r="G90" s="170"/>
      <c r="H90" s="171"/>
      <c r="I90" s="171"/>
      <c r="J90" s="155" t="b">
        <v>0</v>
      </c>
      <c r="K90" s="155" t="b">
        <v>0</v>
      </c>
      <c r="L90" s="155" t="b">
        <v>0</v>
      </c>
      <c r="M90" s="155" t="b">
        <v>0</v>
      </c>
      <c r="N90" s="155" t="b">
        <v>0</v>
      </c>
      <c r="O90" s="155" t="b">
        <v>0</v>
      </c>
      <c r="P90" s="455"/>
      <c r="Q90" s="456"/>
    </row>
    <row r="91" spans="1:17" ht="15.75" hidden="1" customHeight="1" outlineLevel="1" x14ac:dyDescent="0.2">
      <c r="A91" s="468"/>
      <c r="B91" s="169"/>
      <c r="C91" s="151"/>
      <c r="D91" s="170"/>
      <c r="E91" s="170"/>
      <c r="F91" s="170"/>
      <c r="G91" s="170"/>
      <c r="H91" s="171"/>
      <c r="I91" s="171"/>
      <c r="J91" s="155" t="b">
        <v>0</v>
      </c>
      <c r="K91" s="155" t="b">
        <v>0</v>
      </c>
      <c r="L91" s="155" t="b">
        <v>0</v>
      </c>
      <c r="M91" s="155" t="b">
        <v>0</v>
      </c>
      <c r="N91" s="155" t="b">
        <v>0</v>
      </c>
      <c r="O91" s="155" t="b">
        <v>0</v>
      </c>
      <c r="P91" s="455"/>
      <c r="Q91" s="456"/>
    </row>
    <row r="92" spans="1:17" ht="15.75" hidden="1" customHeight="1" outlineLevel="1" x14ac:dyDescent="0.2">
      <c r="A92" s="468"/>
      <c r="B92" s="169"/>
      <c r="C92" s="151"/>
      <c r="D92" s="170"/>
      <c r="E92" s="170"/>
      <c r="F92" s="170"/>
      <c r="G92" s="170"/>
      <c r="H92" s="171"/>
      <c r="I92" s="7"/>
      <c r="J92" s="155" t="b">
        <v>0</v>
      </c>
      <c r="K92" s="155" t="b">
        <v>0</v>
      </c>
      <c r="L92" s="155" t="b">
        <v>0</v>
      </c>
      <c r="M92" s="155" t="b">
        <v>0</v>
      </c>
      <c r="N92" s="155" t="b">
        <v>0</v>
      </c>
      <c r="O92" s="155" t="b">
        <v>0</v>
      </c>
      <c r="P92" s="455"/>
      <c r="Q92" s="456"/>
    </row>
    <row r="93" spans="1:17" ht="15.75" hidden="1" customHeight="1" outlineLevel="1" x14ac:dyDescent="0.2">
      <c r="A93" s="468"/>
      <c r="B93" s="169"/>
      <c r="C93" s="151"/>
      <c r="D93" s="170"/>
      <c r="E93" s="170"/>
      <c r="F93" s="170"/>
      <c r="G93" s="170"/>
      <c r="H93" s="171"/>
      <c r="I93" s="171"/>
      <c r="J93" s="155" t="b">
        <v>0</v>
      </c>
      <c r="K93" s="155" t="b">
        <v>0</v>
      </c>
      <c r="L93" s="155" t="b">
        <v>0</v>
      </c>
      <c r="M93" s="155" t="b">
        <v>0</v>
      </c>
      <c r="N93" s="155" t="b">
        <v>0</v>
      </c>
      <c r="O93" s="155" t="b">
        <v>0</v>
      </c>
      <c r="P93" s="455"/>
      <c r="Q93" s="456"/>
    </row>
    <row r="94" spans="1:17" ht="15.75" hidden="1" customHeight="1" outlineLevel="1" x14ac:dyDescent="0.2">
      <c r="A94" s="468"/>
      <c r="B94" s="169"/>
      <c r="C94" s="151"/>
      <c r="D94" s="170"/>
      <c r="E94" s="170"/>
      <c r="F94" s="170"/>
      <c r="G94" s="170"/>
      <c r="H94" s="171"/>
      <c r="I94" s="171"/>
      <c r="J94" s="155" t="b">
        <v>0</v>
      </c>
      <c r="K94" s="155" t="b">
        <v>0</v>
      </c>
      <c r="L94" s="155" t="b">
        <v>0</v>
      </c>
      <c r="M94" s="155" t="b">
        <v>0</v>
      </c>
      <c r="N94" s="155" t="b">
        <v>0</v>
      </c>
      <c r="O94" s="155" t="b">
        <v>0</v>
      </c>
      <c r="P94" s="455"/>
      <c r="Q94" s="456"/>
    </row>
    <row r="95" spans="1:17" ht="15.75" hidden="1" customHeight="1" outlineLevel="1" x14ac:dyDescent="0.2">
      <c r="A95" s="468"/>
      <c r="B95" s="169"/>
      <c r="C95" s="151"/>
      <c r="D95" s="170"/>
      <c r="E95" s="170"/>
      <c r="F95" s="170"/>
      <c r="G95" s="170"/>
      <c r="H95" s="171"/>
      <c r="I95" s="171"/>
      <c r="J95" s="155" t="b">
        <v>0</v>
      </c>
      <c r="K95" s="155" t="b">
        <v>0</v>
      </c>
      <c r="L95" s="155" t="b">
        <v>0</v>
      </c>
      <c r="M95" s="155" t="b">
        <v>0</v>
      </c>
      <c r="N95" s="155" t="b">
        <v>0</v>
      </c>
      <c r="O95" s="155" t="b">
        <v>0</v>
      </c>
      <c r="P95" s="455"/>
      <c r="Q95" s="456"/>
    </row>
    <row r="96" spans="1:17" ht="15.75" hidden="1" customHeight="1" outlineLevel="1" x14ac:dyDescent="0.2">
      <c r="A96" s="468"/>
      <c r="B96" s="169"/>
      <c r="C96" s="151"/>
      <c r="D96" s="170"/>
      <c r="E96" s="170"/>
      <c r="F96" s="170"/>
      <c r="G96" s="170"/>
      <c r="H96" s="171"/>
      <c r="I96" s="171"/>
      <c r="J96" s="155" t="b">
        <v>0</v>
      </c>
      <c r="K96" s="155" t="b">
        <v>0</v>
      </c>
      <c r="L96" s="155" t="b">
        <v>0</v>
      </c>
      <c r="M96" s="155" t="b">
        <v>0</v>
      </c>
      <c r="N96" s="155" t="b">
        <v>0</v>
      </c>
      <c r="O96" s="155" t="b">
        <v>0</v>
      </c>
      <c r="P96" s="455"/>
      <c r="Q96" s="456"/>
    </row>
    <row r="97" spans="1:17" ht="15.75" hidden="1" customHeight="1" outlineLevel="1" x14ac:dyDescent="0.2">
      <c r="A97" s="468"/>
      <c r="B97" s="169"/>
      <c r="C97" s="151"/>
      <c r="D97" s="170"/>
      <c r="E97" s="170"/>
      <c r="F97" s="170"/>
      <c r="G97" s="170"/>
      <c r="H97" s="171"/>
      <c r="I97" s="7"/>
      <c r="J97" s="155" t="b">
        <v>0</v>
      </c>
      <c r="K97" s="155" t="b">
        <v>0</v>
      </c>
      <c r="L97" s="155" t="b">
        <v>0</v>
      </c>
      <c r="M97" s="155" t="b">
        <v>0</v>
      </c>
      <c r="N97" s="155" t="b">
        <v>0</v>
      </c>
      <c r="O97" s="155" t="b">
        <v>0</v>
      </c>
      <c r="P97" s="455"/>
      <c r="Q97" s="456"/>
    </row>
    <row r="98" spans="1:17" ht="15.75" hidden="1" customHeight="1" outlineLevel="1" x14ac:dyDescent="0.2">
      <c r="A98" s="468"/>
      <c r="B98" s="169"/>
      <c r="C98" s="151"/>
      <c r="D98" s="170"/>
      <c r="E98" s="170"/>
      <c r="F98" s="170"/>
      <c r="G98" s="170"/>
      <c r="H98" s="171"/>
      <c r="I98" s="171"/>
      <c r="J98" s="155" t="b">
        <v>0</v>
      </c>
      <c r="K98" s="155" t="b">
        <v>0</v>
      </c>
      <c r="L98" s="155" t="b">
        <v>0</v>
      </c>
      <c r="M98" s="155" t="b">
        <v>0</v>
      </c>
      <c r="N98" s="155" t="b">
        <v>0</v>
      </c>
      <c r="O98" s="155" t="b">
        <v>0</v>
      </c>
      <c r="P98" s="455"/>
      <c r="Q98" s="456"/>
    </row>
    <row r="99" spans="1:17" ht="15.75" hidden="1" customHeight="1" outlineLevel="1" x14ac:dyDescent="0.2">
      <c r="A99" s="468"/>
      <c r="B99" s="169"/>
      <c r="C99" s="151"/>
      <c r="D99" s="170"/>
      <c r="E99" s="170"/>
      <c r="F99" s="170"/>
      <c r="G99" s="170"/>
      <c r="H99" s="171"/>
      <c r="I99" s="171"/>
      <c r="J99" s="155" t="b">
        <v>0</v>
      </c>
      <c r="K99" s="155" t="b">
        <v>0</v>
      </c>
      <c r="L99" s="155" t="b">
        <v>0</v>
      </c>
      <c r="M99" s="155" t="b">
        <v>0</v>
      </c>
      <c r="N99" s="155" t="b">
        <v>0</v>
      </c>
      <c r="O99" s="155" t="b">
        <v>0</v>
      </c>
      <c r="P99" s="455"/>
      <c r="Q99" s="456"/>
    </row>
    <row r="100" spans="1:17" ht="15.75" hidden="1" customHeight="1" outlineLevel="1" x14ac:dyDescent="0.2">
      <c r="A100" s="468"/>
      <c r="B100" s="169"/>
      <c r="C100" s="151"/>
      <c r="D100" s="170"/>
      <c r="E100" s="170"/>
      <c r="F100" s="170"/>
      <c r="G100" s="170"/>
      <c r="H100" s="171"/>
      <c r="I100" s="171"/>
      <c r="J100" s="155" t="b">
        <v>0</v>
      </c>
      <c r="K100" s="155" t="b">
        <v>0</v>
      </c>
      <c r="L100" s="155" t="b">
        <v>0</v>
      </c>
      <c r="M100" s="155" t="b">
        <v>0</v>
      </c>
      <c r="N100" s="155" t="b">
        <v>0</v>
      </c>
      <c r="O100" s="155" t="b">
        <v>0</v>
      </c>
      <c r="P100" s="455"/>
      <c r="Q100" s="456"/>
    </row>
    <row r="101" spans="1:17" ht="15.75" hidden="1" customHeight="1" outlineLevel="1" x14ac:dyDescent="0.2">
      <c r="A101" s="468"/>
      <c r="B101" s="169"/>
      <c r="C101" s="151"/>
      <c r="D101" s="170"/>
      <c r="E101" s="170"/>
      <c r="F101" s="170"/>
      <c r="G101" s="170"/>
      <c r="H101" s="171"/>
      <c r="I101" s="171"/>
      <c r="J101" s="155" t="b">
        <v>0</v>
      </c>
      <c r="K101" s="155" t="b">
        <v>0</v>
      </c>
      <c r="L101" s="155" t="b">
        <v>0</v>
      </c>
      <c r="M101" s="155" t="b">
        <v>0</v>
      </c>
      <c r="N101" s="155" t="b">
        <v>0</v>
      </c>
      <c r="O101" s="155" t="b">
        <v>0</v>
      </c>
      <c r="P101" s="455"/>
      <c r="Q101" s="456"/>
    </row>
    <row r="102" spans="1:17" ht="15.75" hidden="1" customHeight="1" outlineLevel="1" x14ac:dyDescent="0.2">
      <c r="A102" s="468"/>
      <c r="B102" s="169"/>
      <c r="C102" s="151"/>
      <c r="D102" s="170"/>
      <c r="E102" s="170"/>
      <c r="F102" s="170"/>
      <c r="G102" s="170"/>
      <c r="H102" s="171"/>
      <c r="I102" s="171"/>
      <c r="J102" s="155" t="b">
        <v>0</v>
      </c>
      <c r="K102" s="155" t="b">
        <v>0</v>
      </c>
      <c r="L102" s="155" t="b">
        <v>0</v>
      </c>
      <c r="M102" s="155" t="b">
        <v>0</v>
      </c>
      <c r="N102" s="155" t="b">
        <v>0</v>
      </c>
      <c r="O102" s="155" t="b">
        <v>0</v>
      </c>
      <c r="P102" s="455"/>
      <c r="Q102" s="456"/>
    </row>
    <row r="103" spans="1:17" ht="15.75" hidden="1" customHeight="1" outlineLevel="1" x14ac:dyDescent="0.2">
      <c r="A103" s="468"/>
      <c r="B103" s="169"/>
      <c r="C103" s="151"/>
      <c r="D103" s="170"/>
      <c r="E103" s="170"/>
      <c r="F103" s="170"/>
      <c r="G103" s="170"/>
      <c r="H103" s="171"/>
      <c r="I103" s="171"/>
      <c r="J103" s="155" t="b">
        <v>0</v>
      </c>
      <c r="K103" s="155" t="b">
        <v>0</v>
      </c>
      <c r="L103" s="155" t="b">
        <v>0</v>
      </c>
      <c r="M103" s="155" t="b">
        <v>0</v>
      </c>
      <c r="N103" s="155" t="b">
        <v>0</v>
      </c>
      <c r="O103" s="155" t="b">
        <v>0</v>
      </c>
      <c r="P103" s="455"/>
      <c r="Q103" s="456"/>
    </row>
    <row r="104" spans="1:17" ht="15.75" customHeight="1" collapsed="1" x14ac:dyDescent="0.2">
      <c r="A104" s="150" t="s">
        <v>5</v>
      </c>
      <c r="B104" s="462"/>
      <c r="C104" s="463"/>
      <c r="D104" s="463"/>
      <c r="E104" s="463"/>
      <c r="F104" s="463"/>
      <c r="G104" s="463"/>
      <c r="H104" s="463"/>
      <c r="I104" s="463"/>
      <c r="J104" s="463"/>
      <c r="K104" s="463"/>
      <c r="L104" s="463"/>
      <c r="M104" s="463"/>
      <c r="N104" s="463"/>
      <c r="O104" s="463"/>
      <c r="P104" s="463"/>
      <c r="Q104" s="464"/>
    </row>
    <row r="105" spans="1:17" ht="15.75" hidden="1" customHeight="1" outlineLevel="1" x14ac:dyDescent="0.2">
      <c r="A105" s="465">
        <f>IF(G5="","",G5*'Hypo proces'!H28)</f>
        <v>0</v>
      </c>
      <c r="B105" s="172"/>
      <c r="C105" s="151"/>
      <c r="D105" s="170"/>
      <c r="E105" s="170"/>
      <c r="F105" s="170"/>
      <c r="G105" s="170"/>
      <c r="H105" s="171"/>
      <c r="I105" s="171"/>
      <c r="J105" s="155" t="b">
        <v>0</v>
      </c>
      <c r="K105" s="155" t="b">
        <v>0</v>
      </c>
      <c r="L105" s="155" t="b">
        <v>0</v>
      </c>
      <c r="M105" s="155" t="b">
        <v>0</v>
      </c>
      <c r="N105" s="155" t="b">
        <v>0</v>
      </c>
      <c r="O105" s="155" t="b">
        <v>0</v>
      </c>
      <c r="P105" s="455"/>
      <c r="Q105" s="456"/>
    </row>
    <row r="106" spans="1:17" ht="15.75" hidden="1" customHeight="1" outlineLevel="1" x14ac:dyDescent="0.2">
      <c r="A106" s="449"/>
      <c r="B106" s="172"/>
      <c r="C106" s="151"/>
      <c r="D106" s="170"/>
      <c r="E106" s="170"/>
      <c r="F106" s="170"/>
      <c r="G106" s="170"/>
      <c r="H106" s="171"/>
      <c r="I106" s="171"/>
      <c r="J106" s="155" t="b">
        <v>0</v>
      </c>
      <c r="K106" s="155" t="b">
        <v>0</v>
      </c>
      <c r="L106" s="155" t="b">
        <v>0</v>
      </c>
      <c r="M106" s="155" t="b">
        <v>0</v>
      </c>
      <c r="N106" s="155" t="b">
        <v>0</v>
      </c>
      <c r="O106" s="155" t="b">
        <v>0</v>
      </c>
      <c r="P106" s="455"/>
      <c r="Q106" s="456"/>
    </row>
    <row r="107" spans="1:17" ht="15.75" hidden="1" customHeight="1" outlineLevel="1" x14ac:dyDescent="0.2">
      <c r="A107" s="449"/>
      <c r="B107" s="172"/>
      <c r="C107" s="151"/>
      <c r="D107" s="170"/>
      <c r="E107" s="170"/>
      <c r="F107" s="170"/>
      <c r="G107" s="170"/>
      <c r="H107" s="171"/>
      <c r="I107" s="171"/>
      <c r="J107" s="155" t="b">
        <v>0</v>
      </c>
      <c r="K107" s="155" t="b">
        <v>0</v>
      </c>
      <c r="L107" s="155" t="b">
        <v>0</v>
      </c>
      <c r="M107" s="155" t="b">
        <v>0</v>
      </c>
      <c r="N107" s="155" t="b">
        <v>0</v>
      </c>
      <c r="O107" s="155" t="b">
        <v>0</v>
      </c>
      <c r="P107" s="455"/>
      <c r="Q107" s="456"/>
    </row>
    <row r="108" spans="1:17" ht="15.75" hidden="1" customHeight="1" outlineLevel="1" x14ac:dyDescent="0.2">
      <c r="A108" s="449"/>
      <c r="B108" s="172"/>
      <c r="C108" s="151"/>
      <c r="D108" s="170"/>
      <c r="E108" s="170"/>
      <c r="F108" s="170"/>
      <c r="G108" s="170"/>
      <c r="H108" s="171"/>
      <c r="I108" s="171"/>
      <c r="J108" s="155" t="b">
        <v>0</v>
      </c>
      <c r="K108" s="155" t="b">
        <v>0</v>
      </c>
      <c r="L108" s="155" t="b">
        <v>0</v>
      </c>
      <c r="M108" s="155" t="b">
        <v>0</v>
      </c>
      <c r="N108" s="155" t="b">
        <v>0</v>
      </c>
      <c r="O108" s="155" t="b">
        <v>0</v>
      </c>
      <c r="P108" s="455"/>
      <c r="Q108" s="456"/>
    </row>
    <row r="109" spans="1:17" ht="15.75" hidden="1" customHeight="1" outlineLevel="1" x14ac:dyDescent="0.2">
      <c r="A109" s="449"/>
      <c r="B109" s="172"/>
      <c r="C109" s="151"/>
      <c r="D109" s="170"/>
      <c r="E109" s="170"/>
      <c r="F109" s="170"/>
      <c r="G109" s="170"/>
      <c r="H109" s="171"/>
      <c r="I109" s="171"/>
      <c r="J109" s="155" t="b">
        <v>0</v>
      </c>
      <c r="K109" s="155" t="b">
        <v>0</v>
      </c>
      <c r="L109" s="155" t="b">
        <v>0</v>
      </c>
      <c r="M109" s="155" t="b">
        <v>0</v>
      </c>
      <c r="N109" s="155" t="b">
        <v>0</v>
      </c>
      <c r="O109" s="155" t="b">
        <v>0</v>
      </c>
      <c r="P109" s="455"/>
      <c r="Q109" s="456"/>
    </row>
    <row r="110" spans="1:17" ht="15.75" hidden="1" customHeight="1" outlineLevel="1" x14ac:dyDescent="0.2">
      <c r="A110" s="449"/>
      <c r="B110" s="172"/>
      <c r="C110" s="151"/>
      <c r="D110" s="170"/>
      <c r="E110" s="170"/>
      <c r="F110" s="170"/>
      <c r="G110" s="170"/>
      <c r="H110" s="171"/>
      <c r="I110" s="171"/>
      <c r="J110" s="155" t="b">
        <v>0</v>
      </c>
      <c r="K110" s="155" t="b">
        <v>0</v>
      </c>
      <c r="L110" s="155" t="b">
        <v>0</v>
      </c>
      <c r="M110" s="155" t="b">
        <v>0</v>
      </c>
      <c r="N110" s="155" t="b">
        <v>0</v>
      </c>
      <c r="O110" s="155" t="b">
        <v>0</v>
      </c>
      <c r="P110" s="455"/>
      <c r="Q110" s="456"/>
    </row>
    <row r="111" spans="1:17" ht="15.75" hidden="1" customHeight="1" outlineLevel="1" x14ac:dyDescent="0.2">
      <c r="A111" s="449"/>
      <c r="B111" s="172"/>
      <c r="C111" s="151"/>
      <c r="D111" s="170"/>
      <c r="E111" s="170"/>
      <c r="F111" s="170"/>
      <c r="G111" s="170"/>
      <c r="H111" s="171"/>
      <c r="I111" s="171"/>
      <c r="J111" s="155" t="b">
        <v>0</v>
      </c>
      <c r="K111" s="155" t="b">
        <v>0</v>
      </c>
      <c r="L111" s="155" t="b">
        <v>0</v>
      </c>
      <c r="M111" s="155" t="b">
        <v>0</v>
      </c>
      <c r="N111" s="155" t="b">
        <v>0</v>
      </c>
      <c r="O111" s="155" t="b">
        <v>0</v>
      </c>
      <c r="P111" s="455"/>
      <c r="Q111" s="456"/>
    </row>
    <row r="112" spans="1:17" ht="15.75" hidden="1" customHeight="1" outlineLevel="1" x14ac:dyDescent="0.2">
      <c r="A112" s="449"/>
      <c r="B112" s="172"/>
      <c r="C112" s="159"/>
      <c r="D112" s="170"/>
      <c r="E112" s="170"/>
      <c r="F112" s="170"/>
      <c r="G112" s="170"/>
      <c r="H112" s="171"/>
      <c r="I112" s="171"/>
      <c r="J112" s="155" t="b">
        <v>0</v>
      </c>
      <c r="K112" s="155" t="b">
        <v>0</v>
      </c>
      <c r="L112" s="155" t="b">
        <v>0</v>
      </c>
      <c r="M112" s="155" t="b">
        <v>0</v>
      </c>
      <c r="N112" s="155" t="b">
        <v>0</v>
      </c>
      <c r="O112" s="155" t="b">
        <v>0</v>
      </c>
      <c r="P112" s="455"/>
      <c r="Q112" s="456"/>
    </row>
    <row r="113" spans="1:17" ht="15.75" hidden="1" customHeight="1" outlineLevel="1" x14ac:dyDescent="0.2">
      <c r="A113" s="449"/>
      <c r="B113" s="172"/>
      <c r="C113" s="151"/>
      <c r="D113" s="170"/>
      <c r="E113" s="170"/>
      <c r="F113" s="170"/>
      <c r="G113" s="170"/>
      <c r="H113" s="171"/>
      <c r="I113" s="171"/>
      <c r="J113" s="155" t="b">
        <v>0</v>
      </c>
      <c r="K113" s="155" t="b">
        <v>0</v>
      </c>
      <c r="L113" s="155" t="b">
        <v>0</v>
      </c>
      <c r="M113" s="155" t="b">
        <v>0</v>
      </c>
      <c r="N113" s="155" t="b">
        <v>0</v>
      </c>
      <c r="O113" s="155" t="b">
        <v>0</v>
      </c>
      <c r="P113" s="455"/>
      <c r="Q113" s="456"/>
    </row>
    <row r="114" spans="1:17" ht="15.75" hidden="1" customHeight="1" outlineLevel="1" x14ac:dyDescent="0.2">
      <c r="A114" s="449"/>
      <c r="B114" s="172"/>
      <c r="C114" s="151"/>
      <c r="D114" s="170"/>
      <c r="E114" s="170"/>
      <c r="F114" s="170"/>
      <c r="G114" s="170"/>
      <c r="H114" s="171"/>
      <c r="I114" s="171"/>
      <c r="J114" s="155" t="b">
        <v>0</v>
      </c>
      <c r="K114" s="155" t="b">
        <v>0</v>
      </c>
      <c r="L114" s="155" t="b">
        <v>0</v>
      </c>
      <c r="M114" s="155" t="b">
        <v>0</v>
      </c>
      <c r="N114" s="155" t="b">
        <v>0</v>
      </c>
      <c r="O114" s="155" t="b">
        <v>0</v>
      </c>
      <c r="P114" s="455"/>
      <c r="Q114" s="456"/>
    </row>
    <row r="115" spans="1:17" ht="15.75" hidden="1" customHeight="1" outlineLevel="1" x14ac:dyDescent="0.2">
      <c r="A115" s="449"/>
      <c r="B115" s="172"/>
      <c r="C115" s="151"/>
      <c r="D115" s="170"/>
      <c r="E115" s="170"/>
      <c r="F115" s="170"/>
      <c r="G115" s="170"/>
      <c r="H115" s="171"/>
      <c r="I115" s="171"/>
      <c r="J115" s="155" t="b">
        <v>0</v>
      </c>
      <c r="K115" s="155" t="b">
        <v>0</v>
      </c>
      <c r="L115" s="155" t="b">
        <v>0</v>
      </c>
      <c r="M115" s="155" t="b">
        <v>0</v>
      </c>
      <c r="N115" s="155" t="b">
        <v>0</v>
      </c>
      <c r="O115" s="155" t="b">
        <v>0</v>
      </c>
      <c r="P115" s="455"/>
      <c r="Q115" s="456"/>
    </row>
    <row r="116" spans="1:17" ht="15.75" hidden="1" customHeight="1" outlineLevel="1" x14ac:dyDescent="0.2">
      <c r="A116" s="449"/>
      <c r="B116" s="172"/>
      <c r="C116" s="151"/>
      <c r="D116" s="170"/>
      <c r="E116" s="170"/>
      <c r="F116" s="170"/>
      <c r="G116" s="170"/>
      <c r="H116" s="171"/>
      <c r="I116" s="171"/>
      <c r="J116" s="155" t="b">
        <v>0</v>
      </c>
      <c r="K116" s="155" t="b">
        <v>0</v>
      </c>
      <c r="L116" s="155" t="b">
        <v>0</v>
      </c>
      <c r="M116" s="155" t="b">
        <v>0</v>
      </c>
      <c r="N116" s="155" t="b">
        <v>0</v>
      </c>
      <c r="O116" s="155" t="b">
        <v>0</v>
      </c>
      <c r="P116" s="455"/>
      <c r="Q116" s="456"/>
    </row>
    <row r="117" spans="1:17" ht="15.75" hidden="1" customHeight="1" outlineLevel="1" x14ac:dyDescent="0.2">
      <c r="A117" s="449"/>
      <c r="B117" s="172"/>
      <c r="C117" s="151"/>
      <c r="D117" s="170"/>
      <c r="E117" s="170"/>
      <c r="F117" s="170"/>
      <c r="G117" s="170"/>
      <c r="H117" s="171"/>
      <c r="I117" s="171"/>
      <c r="J117" s="155" t="b">
        <v>0</v>
      </c>
      <c r="K117" s="155" t="b">
        <v>0</v>
      </c>
      <c r="L117" s="155" t="b">
        <v>0</v>
      </c>
      <c r="M117" s="155" t="b">
        <v>0</v>
      </c>
      <c r="N117" s="155" t="b">
        <v>0</v>
      </c>
      <c r="O117" s="155" t="b">
        <v>0</v>
      </c>
      <c r="P117" s="455"/>
      <c r="Q117" s="456"/>
    </row>
    <row r="118" spans="1:17" ht="15.75" hidden="1" customHeight="1" outlineLevel="1" x14ac:dyDescent="0.2">
      <c r="A118" s="449"/>
      <c r="B118" s="172"/>
      <c r="C118" s="151"/>
      <c r="D118" s="170"/>
      <c r="E118" s="170"/>
      <c r="F118" s="170"/>
      <c r="G118" s="170"/>
      <c r="H118" s="171"/>
      <c r="I118" s="171"/>
      <c r="J118" s="155" t="b">
        <v>0</v>
      </c>
      <c r="K118" s="155" t="b">
        <v>0</v>
      </c>
      <c r="L118" s="155" t="b">
        <v>0</v>
      </c>
      <c r="M118" s="155" t="b">
        <v>0</v>
      </c>
      <c r="N118" s="155" t="b">
        <v>0</v>
      </c>
      <c r="O118" s="155" t="b">
        <v>0</v>
      </c>
      <c r="P118" s="455"/>
      <c r="Q118" s="456"/>
    </row>
    <row r="119" spans="1:17" ht="15.75" hidden="1" customHeight="1" outlineLevel="1" x14ac:dyDescent="0.2">
      <c r="A119" s="449"/>
      <c r="B119" s="172"/>
      <c r="C119" s="151"/>
      <c r="D119" s="170"/>
      <c r="E119" s="170"/>
      <c r="F119" s="170"/>
      <c r="G119" s="170"/>
      <c r="H119" s="171"/>
      <c r="I119" s="171"/>
      <c r="J119" s="155" t="b">
        <v>0</v>
      </c>
      <c r="K119" s="155" t="b">
        <v>0</v>
      </c>
      <c r="L119" s="155" t="b">
        <v>0</v>
      </c>
      <c r="M119" s="155" t="b">
        <v>0</v>
      </c>
      <c r="N119" s="155" t="b">
        <v>0</v>
      </c>
      <c r="O119" s="155" t="b">
        <v>0</v>
      </c>
      <c r="P119" s="455"/>
      <c r="Q119" s="456"/>
    </row>
    <row r="120" spans="1:17" ht="15.75" hidden="1" customHeight="1" outlineLevel="1" x14ac:dyDescent="0.2">
      <c r="A120" s="449"/>
      <c r="B120" s="172"/>
      <c r="C120" s="151"/>
      <c r="D120" s="170"/>
      <c r="E120" s="170"/>
      <c r="F120" s="170"/>
      <c r="G120" s="170"/>
      <c r="H120" s="171"/>
      <c r="I120" s="171"/>
      <c r="J120" s="155" t="b">
        <v>0</v>
      </c>
      <c r="K120" s="155" t="b">
        <v>0</v>
      </c>
      <c r="L120" s="155" t="b">
        <v>0</v>
      </c>
      <c r="M120" s="155" t="b">
        <v>0</v>
      </c>
      <c r="N120" s="155" t="b">
        <v>0</v>
      </c>
      <c r="O120" s="155" t="b">
        <v>0</v>
      </c>
      <c r="P120" s="455"/>
      <c r="Q120" s="456"/>
    </row>
    <row r="121" spans="1:17" ht="15.75" hidden="1" customHeight="1" outlineLevel="1" x14ac:dyDescent="0.2">
      <c r="A121" s="449"/>
      <c r="B121" s="172"/>
      <c r="C121" s="151"/>
      <c r="D121" s="170"/>
      <c r="E121" s="170"/>
      <c r="F121" s="170"/>
      <c r="G121" s="170"/>
      <c r="H121" s="171"/>
      <c r="I121" s="171"/>
      <c r="J121" s="155" t="b">
        <v>0</v>
      </c>
      <c r="K121" s="155" t="b">
        <v>0</v>
      </c>
      <c r="L121" s="155" t="b">
        <v>0</v>
      </c>
      <c r="M121" s="155" t="b">
        <v>0</v>
      </c>
      <c r="N121" s="155" t="b">
        <v>0</v>
      </c>
      <c r="O121" s="155" t="b">
        <v>0</v>
      </c>
      <c r="P121" s="455"/>
      <c r="Q121" s="456"/>
    </row>
    <row r="122" spans="1:17" ht="15.75" hidden="1" customHeight="1" outlineLevel="1" x14ac:dyDescent="0.2">
      <c r="A122" s="449"/>
      <c r="B122" s="172"/>
      <c r="C122" s="151"/>
      <c r="D122" s="170"/>
      <c r="E122" s="170"/>
      <c r="F122" s="170"/>
      <c r="G122" s="170"/>
      <c r="H122" s="171"/>
      <c r="I122" s="171"/>
      <c r="J122" s="155" t="b">
        <v>0</v>
      </c>
      <c r="K122" s="155" t="b">
        <v>0</v>
      </c>
      <c r="L122" s="155" t="b">
        <v>0</v>
      </c>
      <c r="M122" s="155" t="b">
        <v>0</v>
      </c>
      <c r="N122" s="155" t="b">
        <v>0</v>
      </c>
      <c r="O122" s="155" t="b">
        <v>0</v>
      </c>
      <c r="P122" s="455"/>
      <c r="Q122" s="456"/>
    </row>
    <row r="123" spans="1:17" ht="15.75" hidden="1" customHeight="1" outlineLevel="1" x14ac:dyDescent="0.2">
      <c r="A123" s="449"/>
      <c r="B123" s="172"/>
      <c r="C123" s="151"/>
      <c r="D123" s="170"/>
      <c r="E123" s="170"/>
      <c r="F123" s="170"/>
      <c r="G123" s="170"/>
      <c r="H123" s="171"/>
      <c r="I123" s="171"/>
      <c r="J123" s="155" t="b">
        <v>0</v>
      </c>
      <c r="K123" s="155" t="b">
        <v>0</v>
      </c>
      <c r="L123" s="155" t="b">
        <v>0</v>
      </c>
      <c r="M123" s="155" t="b">
        <v>0</v>
      </c>
      <c r="N123" s="155" t="b">
        <v>0</v>
      </c>
      <c r="O123" s="155" t="b">
        <v>0</v>
      </c>
      <c r="P123" s="455"/>
      <c r="Q123" s="456"/>
    </row>
    <row r="124" spans="1:17" ht="15.75" hidden="1" customHeight="1" outlineLevel="1" x14ac:dyDescent="0.2">
      <c r="A124" s="449"/>
      <c r="B124" s="172"/>
      <c r="C124" s="151"/>
      <c r="D124" s="170"/>
      <c r="E124" s="170"/>
      <c r="F124" s="170"/>
      <c r="G124" s="170"/>
      <c r="H124" s="171"/>
      <c r="I124" s="171"/>
      <c r="J124" s="155" t="b">
        <v>0</v>
      </c>
      <c r="K124" s="155" t="b">
        <v>0</v>
      </c>
      <c r="L124" s="155" t="b">
        <v>0</v>
      </c>
      <c r="M124" s="155" t="b">
        <v>0</v>
      </c>
      <c r="N124" s="155" t="b">
        <v>0</v>
      </c>
      <c r="O124" s="155" t="b">
        <v>0</v>
      </c>
      <c r="P124" s="455"/>
      <c r="Q124" s="456"/>
    </row>
    <row r="125" spans="1:17" ht="15.75" hidden="1" customHeight="1" outlineLevel="1" x14ac:dyDescent="0.2">
      <c r="A125" s="449"/>
      <c r="B125" s="172"/>
      <c r="C125" s="151"/>
      <c r="D125" s="170"/>
      <c r="E125" s="170"/>
      <c r="F125" s="170"/>
      <c r="G125" s="170"/>
      <c r="H125" s="171"/>
      <c r="I125" s="171"/>
      <c r="J125" s="155" t="b">
        <v>0</v>
      </c>
      <c r="K125" s="155" t="b">
        <v>0</v>
      </c>
      <c r="L125" s="155" t="b">
        <v>0</v>
      </c>
      <c r="M125" s="155" t="b">
        <v>0</v>
      </c>
      <c r="N125" s="155" t="b">
        <v>0</v>
      </c>
      <c r="O125" s="155" t="b">
        <v>0</v>
      </c>
      <c r="P125" s="455"/>
      <c r="Q125" s="456"/>
    </row>
    <row r="126" spans="1:17" ht="15.75" hidden="1" customHeight="1" outlineLevel="1" x14ac:dyDescent="0.2">
      <c r="A126" s="449"/>
      <c r="B126" s="172"/>
      <c r="C126" s="151"/>
      <c r="D126" s="170"/>
      <c r="E126" s="170"/>
      <c r="F126" s="170"/>
      <c r="G126" s="170"/>
      <c r="H126" s="171"/>
      <c r="I126" s="171"/>
      <c r="J126" s="155" t="b">
        <v>0</v>
      </c>
      <c r="K126" s="155" t="b">
        <v>0</v>
      </c>
      <c r="L126" s="155" t="b">
        <v>0</v>
      </c>
      <c r="M126" s="155" t="b">
        <v>0</v>
      </c>
      <c r="N126" s="155" t="b">
        <v>0</v>
      </c>
      <c r="O126" s="155" t="b">
        <v>0</v>
      </c>
      <c r="P126" s="455"/>
      <c r="Q126" s="456"/>
    </row>
    <row r="127" spans="1:17" ht="15.75" hidden="1" customHeight="1" outlineLevel="1" x14ac:dyDescent="0.2">
      <c r="A127" s="449"/>
      <c r="B127" s="172"/>
      <c r="C127" s="151"/>
      <c r="D127" s="170"/>
      <c r="E127" s="170"/>
      <c r="F127" s="170"/>
      <c r="G127" s="170"/>
      <c r="H127" s="171"/>
      <c r="I127" s="171"/>
      <c r="J127" s="155" t="b">
        <v>0</v>
      </c>
      <c r="K127" s="155" t="b">
        <v>0</v>
      </c>
      <c r="L127" s="155" t="b">
        <v>0</v>
      </c>
      <c r="M127" s="155" t="b">
        <v>0</v>
      </c>
      <c r="N127" s="155" t="b">
        <v>0</v>
      </c>
      <c r="O127" s="155" t="b">
        <v>0</v>
      </c>
      <c r="P127" s="455"/>
      <c r="Q127" s="456"/>
    </row>
    <row r="128" spans="1:17" ht="15.75" hidden="1" customHeight="1" outlineLevel="1" x14ac:dyDescent="0.2">
      <c r="A128" s="449"/>
      <c r="B128" s="172"/>
      <c r="C128" s="151"/>
      <c r="D128" s="170"/>
      <c r="E128" s="170"/>
      <c r="F128" s="170"/>
      <c r="G128" s="170"/>
      <c r="H128" s="171"/>
      <c r="I128" s="171"/>
      <c r="J128" s="155" t="b">
        <v>0</v>
      </c>
      <c r="K128" s="155" t="b">
        <v>0</v>
      </c>
      <c r="L128" s="155" t="b">
        <v>0</v>
      </c>
      <c r="M128" s="155" t="b">
        <v>0</v>
      </c>
      <c r="N128" s="155" t="b">
        <v>0</v>
      </c>
      <c r="O128" s="155" t="b">
        <v>0</v>
      </c>
      <c r="P128" s="455"/>
      <c r="Q128" s="456"/>
    </row>
    <row r="129" spans="1:17" ht="15.75" hidden="1" customHeight="1" outlineLevel="1" x14ac:dyDescent="0.2">
      <c r="A129" s="449"/>
      <c r="B129" s="172"/>
      <c r="C129" s="151"/>
      <c r="D129" s="170"/>
      <c r="E129" s="170"/>
      <c r="F129" s="170"/>
      <c r="G129" s="170"/>
      <c r="H129" s="171"/>
      <c r="I129" s="171"/>
      <c r="J129" s="155" t="b">
        <v>0</v>
      </c>
      <c r="K129" s="155" t="b">
        <v>0</v>
      </c>
      <c r="L129" s="155" t="b">
        <v>0</v>
      </c>
      <c r="M129" s="155" t="b">
        <v>0</v>
      </c>
      <c r="N129" s="155" t="b">
        <v>0</v>
      </c>
      <c r="O129" s="155" t="b">
        <v>0</v>
      </c>
      <c r="P129" s="455"/>
      <c r="Q129" s="456"/>
    </row>
    <row r="130" spans="1:17" ht="15.75" hidden="1" customHeight="1" outlineLevel="1" x14ac:dyDescent="0.2">
      <c r="A130" s="449"/>
      <c r="B130" s="172"/>
      <c r="C130" s="151"/>
      <c r="D130" s="170"/>
      <c r="E130" s="170"/>
      <c r="F130" s="170"/>
      <c r="G130" s="170"/>
      <c r="H130" s="171"/>
      <c r="I130" s="171"/>
      <c r="J130" s="155" t="b">
        <v>0</v>
      </c>
      <c r="K130" s="155" t="b">
        <v>0</v>
      </c>
      <c r="L130" s="155" t="b">
        <v>0</v>
      </c>
      <c r="M130" s="155" t="b">
        <v>0</v>
      </c>
      <c r="N130" s="155" t="b">
        <v>0</v>
      </c>
      <c r="O130" s="155" t="b">
        <v>0</v>
      </c>
      <c r="P130" s="455"/>
      <c r="Q130" s="456"/>
    </row>
    <row r="131" spans="1:17" ht="15.75" hidden="1" customHeight="1" outlineLevel="1" x14ac:dyDescent="0.2">
      <c r="A131" s="449"/>
      <c r="B131" s="172"/>
      <c r="C131" s="151"/>
      <c r="D131" s="170"/>
      <c r="E131" s="170"/>
      <c r="F131" s="170"/>
      <c r="G131" s="170"/>
      <c r="H131" s="171"/>
      <c r="I131" s="171"/>
      <c r="J131" s="155" t="b">
        <v>0</v>
      </c>
      <c r="K131" s="155" t="b">
        <v>0</v>
      </c>
      <c r="L131" s="155" t="b">
        <v>0</v>
      </c>
      <c r="M131" s="155" t="b">
        <v>0</v>
      </c>
      <c r="N131" s="155" t="b">
        <v>0</v>
      </c>
      <c r="O131" s="155" t="b">
        <v>0</v>
      </c>
      <c r="P131" s="455"/>
      <c r="Q131" s="456"/>
    </row>
    <row r="132" spans="1:17" ht="15.75" hidden="1" customHeight="1" outlineLevel="1" x14ac:dyDescent="0.2">
      <c r="A132" s="449"/>
      <c r="B132" s="172"/>
      <c r="C132" s="151"/>
      <c r="D132" s="170"/>
      <c r="E132" s="170"/>
      <c r="F132" s="170"/>
      <c r="G132" s="170"/>
      <c r="H132" s="171"/>
      <c r="I132" s="171"/>
      <c r="J132" s="155" t="b">
        <v>0</v>
      </c>
      <c r="K132" s="155" t="b">
        <v>0</v>
      </c>
      <c r="L132" s="155" t="b">
        <v>0</v>
      </c>
      <c r="M132" s="155" t="b">
        <v>0</v>
      </c>
      <c r="N132" s="155" t="b">
        <v>0</v>
      </c>
      <c r="O132" s="155" t="b">
        <v>0</v>
      </c>
      <c r="P132" s="455"/>
      <c r="Q132" s="456"/>
    </row>
    <row r="133" spans="1:17" ht="15.75" hidden="1" customHeight="1" outlineLevel="1" x14ac:dyDescent="0.2">
      <c r="A133" s="449"/>
      <c r="B133" s="172"/>
      <c r="C133" s="151"/>
      <c r="D133" s="170"/>
      <c r="E133" s="170"/>
      <c r="F133" s="170"/>
      <c r="G133" s="170"/>
      <c r="H133" s="171"/>
      <c r="I133" s="171"/>
      <c r="J133" s="155" t="b">
        <v>0</v>
      </c>
      <c r="K133" s="155" t="b">
        <v>0</v>
      </c>
      <c r="L133" s="155" t="b">
        <v>0</v>
      </c>
      <c r="M133" s="155" t="b">
        <v>0</v>
      </c>
      <c r="N133" s="155" t="b">
        <v>0</v>
      </c>
      <c r="O133" s="155" t="b">
        <v>0</v>
      </c>
      <c r="P133" s="455"/>
      <c r="Q133" s="456"/>
    </row>
    <row r="134" spans="1:17" ht="15.75" hidden="1" customHeight="1" outlineLevel="1" x14ac:dyDescent="0.2">
      <c r="A134" s="449"/>
      <c r="B134" s="172"/>
      <c r="C134" s="151"/>
      <c r="D134" s="170"/>
      <c r="E134" s="170"/>
      <c r="F134" s="170"/>
      <c r="G134" s="170"/>
      <c r="H134" s="171"/>
      <c r="I134" s="171"/>
      <c r="J134" s="155" t="b">
        <v>0</v>
      </c>
      <c r="K134" s="155" t="b">
        <v>0</v>
      </c>
      <c r="L134" s="155" t="b">
        <v>0</v>
      </c>
      <c r="M134" s="155" t="b">
        <v>0</v>
      </c>
      <c r="N134" s="155" t="b">
        <v>0</v>
      </c>
      <c r="O134" s="155" t="b">
        <v>0</v>
      </c>
      <c r="P134" s="455"/>
      <c r="Q134" s="456"/>
    </row>
    <row r="135" spans="1:17" ht="15.75" customHeight="1" collapsed="1" x14ac:dyDescent="0.2">
      <c r="A135" s="150" t="s">
        <v>6</v>
      </c>
      <c r="B135" s="462"/>
      <c r="C135" s="463"/>
      <c r="D135" s="463"/>
      <c r="E135" s="463"/>
      <c r="F135" s="463"/>
      <c r="G135" s="463"/>
      <c r="H135" s="463"/>
      <c r="I135" s="463"/>
      <c r="J135" s="463"/>
      <c r="K135" s="463"/>
      <c r="L135" s="463"/>
      <c r="M135" s="463"/>
      <c r="N135" s="463"/>
      <c r="O135" s="463"/>
      <c r="P135" s="463"/>
      <c r="Q135" s="464"/>
    </row>
    <row r="136" spans="1:17" ht="15.75" hidden="1" customHeight="1" outlineLevel="1" x14ac:dyDescent="0.2">
      <c r="A136" s="465">
        <f>IF(H5="","",H5*'Hypo proces'!H28)</f>
        <v>0</v>
      </c>
      <c r="B136" s="172"/>
      <c r="C136" s="151"/>
      <c r="D136" s="170"/>
      <c r="E136" s="170"/>
      <c r="F136" s="170"/>
      <c r="G136" s="170"/>
      <c r="H136" s="171"/>
      <c r="I136" s="171"/>
      <c r="J136" s="155" t="b">
        <v>0</v>
      </c>
      <c r="K136" s="155" t="b">
        <v>0</v>
      </c>
      <c r="L136" s="155" t="b">
        <v>0</v>
      </c>
      <c r="M136" s="155" t="b">
        <v>0</v>
      </c>
      <c r="N136" s="155" t="b">
        <v>0</v>
      </c>
      <c r="O136" s="155" t="b">
        <v>0</v>
      </c>
      <c r="P136" s="455"/>
      <c r="Q136" s="456"/>
    </row>
    <row r="137" spans="1:17" ht="15.75" hidden="1" customHeight="1" outlineLevel="1" x14ac:dyDescent="0.2">
      <c r="A137" s="449"/>
      <c r="B137" s="172"/>
      <c r="C137" s="151"/>
      <c r="D137" s="170"/>
      <c r="E137" s="170"/>
      <c r="F137" s="170"/>
      <c r="G137" s="170"/>
      <c r="H137" s="171"/>
      <c r="I137" s="171"/>
      <c r="J137" s="155" t="b">
        <v>0</v>
      </c>
      <c r="K137" s="155" t="b">
        <v>0</v>
      </c>
      <c r="L137" s="155" t="b">
        <v>0</v>
      </c>
      <c r="M137" s="155" t="b">
        <v>0</v>
      </c>
      <c r="N137" s="155" t="b">
        <v>0</v>
      </c>
      <c r="O137" s="155" t="b">
        <v>0</v>
      </c>
      <c r="P137" s="455"/>
      <c r="Q137" s="456"/>
    </row>
    <row r="138" spans="1:17" ht="15.75" hidden="1" customHeight="1" outlineLevel="1" x14ac:dyDescent="0.2">
      <c r="A138" s="449"/>
      <c r="B138" s="172"/>
      <c r="C138" s="151"/>
      <c r="D138" s="170"/>
      <c r="E138" s="170"/>
      <c r="F138" s="170"/>
      <c r="G138" s="170"/>
      <c r="H138" s="171"/>
      <c r="I138" s="171"/>
      <c r="J138" s="155" t="b">
        <v>0</v>
      </c>
      <c r="K138" s="155" t="b">
        <v>0</v>
      </c>
      <c r="L138" s="155" t="b">
        <v>0</v>
      </c>
      <c r="M138" s="155" t="b">
        <v>0</v>
      </c>
      <c r="N138" s="155" t="b">
        <v>0</v>
      </c>
      <c r="O138" s="155" t="b">
        <v>0</v>
      </c>
      <c r="P138" s="455"/>
      <c r="Q138" s="456"/>
    </row>
    <row r="139" spans="1:17" ht="15.75" hidden="1" customHeight="1" outlineLevel="1" x14ac:dyDescent="0.2">
      <c r="A139" s="449"/>
      <c r="B139" s="172"/>
      <c r="C139" s="151"/>
      <c r="D139" s="170"/>
      <c r="E139" s="170"/>
      <c r="F139" s="170"/>
      <c r="G139" s="170"/>
      <c r="H139" s="171"/>
      <c r="I139" s="171"/>
      <c r="J139" s="155" t="b">
        <v>0</v>
      </c>
      <c r="K139" s="155" t="b">
        <v>0</v>
      </c>
      <c r="L139" s="155" t="b">
        <v>0</v>
      </c>
      <c r="M139" s="155" t="b">
        <v>0</v>
      </c>
      <c r="N139" s="155" t="b">
        <v>0</v>
      </c>
      <c r="O139" s="155" t="b">
        <v>0</v>
      </c>
      <c r="P139" s="455"/>
      <c r="Q139" s="456"/>
    </row>
    <row r="140" spans="1:17" ht="15.75" hidden="1" customHeight="1" outlineLevel="1" x14ac:dyDescent="0.2">
      <c r="A140" s="449"/>
      <c r="B140" s="172"/>
      <c r="C140" s="151"/>
      <c r="D140" s="170"/>
      <c r="E140" s="170"/>
      <c r="F140" s="170"/>
      <c r="G140" s="170"/>
      <c r="H140" s="171"/>
      <c r="I140" s="171"/>
      <c r="J140" s="155" t="b">
        <v>0</v>
      </c>
      <c r="K140" s="155" t="b">
        <v>0</v>
      </c>
      <c r="L140" s="155" t="b">
        <v>0</v>
      </c>
      <c r="M140" s="155" t="b">
        <v>0</v>
      </c>
      <c r="N140" s="155" t="b">
        <v>0</v>
      </c>
      <c r="O140" s="155" t="b">
        <v>0</v>
      </c>
      <c r="P140" s="455"/>
      <c r="Q140" s="456"/>
    </row>
    <row r="141" spans="1:17" ht="15.75" hidden="1" customHeight="1" outlineLevel="1" x14ac:dyDescent="0.2">
      <c r="A141" s="449"/>
      <c r="B141" s="172"/>
      <c r="C141" s="151"/>
      <c r="D141" s="170"/>
      <c r="E141" s="170"/>
      <c r="F141" s="170"/>
      <c r="G141" s="170"/>
      <c r="H141" s="171"/>
      <c r="I141" s="171"/>
      <c r="J141" s="155" t="b">
        <v>0</v>
      </c>
      <c r="K141" s="155" t="b">
        <v>0</v>
      </c>
      <c r="L141" s="155" t="b">
        <v>0</v>
      </c>
      <c r="M141" s="155" t="b">
        <v>0</v>
      </c>
      <c r="N141" s="155" t="b">
        <v>0</v>
      </c>
      <c r="O141" s="155" t="b">
        <v>0</v>
      </c>
      <c r="P141" s="455"/>
      <c r="Q141" s="456"/>
    </row>
    <row r="142" spans="1:17" ht="15.75" hidden="1" customHeight="1" outlineLevel="1" x14ac:dyDescent="0.2">
      <c r="A142" s="449"/>
      <c r="B142" s="172"/>
      <c r="C142" s="151"/>
      <c r="D142" s="170"/>
      <c r="E142" s="170"/>
      <c r="F142" s="170"/>
      <c r="G142" s="170"/>
      <c r="H142" s="171"/>
      <c r="I142" s="171"/>
      <c r="J142" s="155" t="b">
        <v>0</v>
      </c>
      <c r="K142" s="155" t="b">
        <v>0</v>
      </c>
      <c r="L142" s="155" t="b">
        <v>0</v>
      </c>
      <c r="M142" s="155" t="b">
        <v>0</v>
      </c>
      <c r="N142" s="155" t="b">
        <v>0</v>
      </c>
      <c r="O142" s="155" t="b">
        <v>0</v>
      </c>
      <c r="P142" s="455"/>
      <c r="Q142" s="456"/>
    </row>
    <row r="143" spans="1:17" ht="15.75" hidden="1" customHeight="1" outlineLevel="1" x14ac:dyDescent="0.2">
      <c r="A143" s="449"/>
      <c r="B143" s="172"/>
      <c r="C143" s="159"/>
      <c r="D143" s="170"/>
      <c r="E143" s="170"/>
      <c r="F143" s="170"/>
      <c r="G143" s="170"/>
      <c r="H143" s="171"/>
      <c r="I143" s="171"/>
      <c r="J143" s="155" t="b">
        <v>0</v>
      </c>
      <c r="K143" s="155" t="b">
        <v>0</v>
      </c>
      <c r="L143" s="155" t="b">
        <v>0</v>
      </c>
      <c r="M143" s="155" t="b">
        <v>0</v>
      </c>
      <c r="N143" s="155" t="b">
        <v>0</v>
      </c>
      <c r="O143" s="155" t="b">
        <v>0</v>
      </c>
      <c r="P143" s="455"/>
      <c r="Q143" s="456"/>
    </row>
    <row r="144" spans="1:17" ht="15.75" hidden="1" customHeight="1" outlineLevel="1" x14ac:dyDescent="0.2">
      <c r="A144" s="449"/>
      <c r="B144" s="172"/>
      <c r="C144" s="151"/>
      <c r="D144" s="170"/>
      <c r="E144" s="170"/>
      <c r="F144" s="170"/>
      <c r="G144" s="170"/>
      <c r="H144" s="171"/>
      <c r="I144" s="171"/>
      <c r="J144" s="155" t="b">
        <v>0</v>
      </c>
      <c r="K144" s="155" t="b">
        <v>0</v>
      </c>
      <c r="L144" s="155" t="b">
        <v>0</v>
      </c>
      <c r="M144" s="155" t="b">
        <v>0</v>
      </c>
      <c r="N144" s="155" t="b">
        <v>0</v>
      </c>
      <c r="O144" s="155" t="b">
        <v>0</v>
      </c>
      <c r="P144" s="455"/>
      <c r="Q144" s="456"/>
    </row>
    <row r="145" spans="1:17" ht="15.75" hidden="1" customHeight="1" outlineLevel="1" x14ac:dyDescent="0.2">
      <c r="A145" s="449"/>
      <c r="B145" s="172"/>
      <c r="C145" s="151"/>
      <c r="D145" s="170"/>
      <c r="E145" s="170"/>
      <c r="F145" s="170"/>
      <c r="G145" s="170"/>
      <c r="H145" s="171"/>
      <c r="I145" s="171"/>
      <c r="J145" s="155" t="b">
        <v>0</v>
      </c>
      <c r="K145" s="155" t="b">
        <v>0</v>
      </c>
      <c r="L145" s="155" t="b">
        <v>0</v>
      </c>
      <c r="M145" s="155" t="b">
        <v>0</v>
      </c>
      <c r="N145" s="155" t="b">
        <v>0</v>
      </c>
      <c r="O145" s="155" t="b">
        <v>0</v>
      </c>
      <c r="P145" s="455"/>
      <c r="Q145" s="456"/>
    </row>
    <row r="146" spans="1:17" ht="15.75" hidden="1" customHeight="1" outlineLevel="1" x14ac:dyDescent="0.2">
      <c r="A146" s="449"/>
      <c r="B146" s="172"/>
      <c r="C146" s="151"/>
      <c r="D146" s="170"/>
      <c r="E146" s="170"/>
      <c r="F146" s="170"/>
      <c r="G146" s="170"/>
      <c r="H146" s="171"/>
      <c r="I146" s="171"/>
      <c r="J146" s="155" t="b">
        <v>0</v>
      </c>
      <c r="K146" s="155" t="b">
        <v>0</v>
      </c>
      <c r="L146" s="155" t="b">
        <v>0</v>
      </c>
      <c r="M146" s="155" t="b">
        <v>0</v>
      </c>
      <c r="N146" s="155" t="b">
        <v>0</v>
      </c>
      <c r="O146" s="155" t="b">
        <v>0</v>
      </c>
      <c r="P146" s="455"/>
      <c r="Q146" s="456"/>
    </row>
    <row r="147" spans="1:17" ht="15.75" hidden="1" customHeight="1" outlineLevel="1" x14ac:dyDescent="0.2">
      <c r="A147" s="449"/>
      <c r="B147" s="172"/>
      <c r="C147" s="151"/>
      <c r="D147" s="170"/>
      <c r="E147" s="170"/>
      <c r="F147" s="170"/>
      <c r="G147" s="170"/>
      <c r="H147" s="171"/>
      <c r="I147" s="171"/>
      <c r="J147" s="155" t="b">
        <v>0</v>
      </c>
      <c r="K147" s="155" t="b">
        <v>0</v>
      </c>
      <c r="L147" s="155" t="b">
        <v>0</v>
      </c>
      <c r="M147" s="155" t="b">
        <v>0</v>
      </c>
      <c r="N147" s="155" t="b">
        <v>0</v>
      </c>
      <c r="O147" s="155" t="b">
        <v>0</v>
      </c>
      <c r="P147" s="455"/>
      <c r="Q147" s="456"/>
    </row>
    <row r="148" spans="1:17" ht="15.75" hidden="1" customHeight="1" outlineLevel="1" x14ac:dyDescent="0.2">
      <c r="A148" s="449"/>
      <c r="B148" s="172"/>
      <c r="C148" s="151"/>
      <c r="D148" s="170"/>
      <c r="E148" s="170"/>
      <c r="F148" s="170"/>
      <c r="G148" s="170"/>
      <c r="H148" s="171"/>
      <c r="I148" s="171"/>
      <c r="J148" s="155" t="b">
        <v>0</v>
      </c>
      <c r="K148" s="155" t="b">
        <v>0</v>
      </c>
      <c r="L148" s="155" t="b">
        <v>0</v>
      </c>
      <c r="M148" s="155" t="b">
        <v>0</v>
      </c>
      <c r="N148" s="155" t="b">
        <v>0</v>
      </c>
      <c r="O148" s="155" t="b">
        <v>0</v>
      </c>
      <c r="P148" s="455"/>
      <c r="Q148" s="456"/>
    </row>
    <row r="149" spans="1:17" ht="15.75" hidden="1" customHeight="1" outlineLevel="1" x14ac:dyDescent="0.2">
      <c r="A149" s="449"/>
      <c r="B149" s="172"/>
      <c r="C149" s="151"/>
      <c r="D149" s="170"/>
      <c r="E149" s="170"/>
      <c r="F149" s="170"/>
      <c r="G149" s="170"/>
      <c r="H149" s="171"/>
      <c r="I149" s="171"/>
      <c r="J149" s="155" t="b">
        <v>0</v>
      </c>
      <c r="K149" s="155" t="b">
        <v>0</v>
      </c>
      <c r="L149" s="155" t="b">
        <v>0</v>
      </c>
      <c r="M149" s="155" t="b">
        <v>0</v>
      </c>
      <c r="N149" s="155" t="b">
        <v>0</v>
      </c>
      <c r="O149" s="155" t="b">
        <v>0</v>
      </c>
      <c r="P149" s="455"/>
      <c r="Q149" s="456"/>
    </row>
    <row r="150" spans="1:17" ht="15.75" hidden="1" customHeight="1" outlineLevel="1" x14ac:dyDescent="0.2">
      <c r="A150" s="449"/>
      <c r="B150" s="172"/>
      <c r="C150" s="151"/>
      <c r="D150" s="170"/>
      <c r="E150" s="170"/>
      <c r="F150" s="170"/>
      <c r="G150" s="170"/>
      <c r="H150" s="171"/>
      <c r="I150" s="171"/>
      <c r="J150" s="155" t="b">
        <v>0</v>
      </c>
      <c r="K150" s="155" t="b">
        <v>0</v>
      </c>
      <c r="L150" s="155" t="b">
        <v>0</v>
      </c>
      <c r="M150" s="155" t="b">
        <v>0</v>
      </c>
      <c r="N150" s="155" t="b">
        <v>0</v>
      </c>
      <c r="O150" s="155" t="b">
        <v>0</v>
      </c>
      <c r="P150" s="455"/>
      <c r="Q150" s="456"/>
    </row>
    <row r="151" spans="1:17" ht="15.75" hidden="1" customHeight="1" outlineLevel="1" x14ac:dyDescent="0.2">
      <c r="A151" s="449"/>
      <c r="B151" s="172"/>
      <c r="C151" s="151"/>
      <c r="D151" s="170"/>
      <c r="E151" s="170"/>
      <c r="F151" s="170"/>
      <c r="G151" s="170"/>
      <c r="H151" s="171"/>
      <c r="I151" s="171"/>
      <c r="J151" s="155" t="b">
        <v>0</v>
      </c>
      <c r="K151" s="155" t="b">
        <v>0</v>
      </c>
      <c r="L151" s="155" t="b">
        <v>0</v>
      </c>
      <c r="M151" s="155" t="b">
        <v>0</v>
      </c>
      <c r="N151" s="155" t="b">
        <v>0</v>
      </c>
      <c r="O151" s="155" t="b">
        <v>0</v>
      </c>
      <c r="P151" s="455"/>
      <c r="Q151" s="456"/>
    </row>
    <row r="152" spans="1:17" ht="15.75" hidden="1" customHeight="1" outlineLevel="1" x14ac:dyDescent="0.2">
      <c r="A152" s="449"/>
      <c r="B152" s="172"/>
      <c r="C152" s="151"/>
      <c r="D152" s="170"/>
      <c r="E152" s="170"/>
      <c r="F152" s="170"/>
      <c r="G152" s="170"/>
      <c r="H152" s="171"/>
      <c r="I152" s="171"/>
      <c r="J152" s="155" t="b">
        <v>0</v>
      </c>
      <c r="K152" s="155" t="b">
        <v>0</v>
      </c>
      <c r="L152" s="155" t="b">
        <v>0</v>
      </c>
      <c r="M152" s="155" t="b">
        <v>0</v>
      </c>
      <c r="N152" s="155" t="b">
        <v>0</v>
      </c>
      <c r="O152" s="155" t="b">
        <v>0</v>
      </c>
      <c r="P152" s="455"/>
      <c r="Q152" s="456"/>
    </row>
    <row r="153" spans="1:17" ht="15.75" hidden="1" customHeight="1" outlineLevel="1" x14ac:dyDescent="0.2">
      <c r="A153" s="449"/>
      <c r="B153" s="172"/>
      <c r="C153" s="151"/>
      <c r="D153" s="170"/>
      <c r="E153" s="170"/>
      <c r="F153" s="170"/>
      <c r="G153" s="170"/>
      <c r="H153" s="171"/>
      <c r="I153" s="171"/>
      <c r="J153" s="155" t="b">
        <v>0</v>
      </c>
      <c r="K153" s="155" t="b">
        <v>0</v>
      </c>
      <c r="L153" s="155" t="b">
        <v>0</v>
      </c>
      <c r="M153" s="155" t="b">
        <v>0</v>
      </c>
      <c r="N153" s="155" t="b">
        <v>0</v>
      </c>
      <c r="O153" s="155" t="b">
        <v>0</v>
      </c>
      <c r="P153" s="455"/>
      <c r="Q153" s="456"/>
    </row>
    <row r="154" spans="1:17" ht="15.75" hidden="1" customHeight="1" outlineLevel="1" x14ac:dyDescent="0.2">
      <c r="A154" s="449"/>
      <c r="B154" s="172"/>
      <c r="C154" s="151"/>
      <c r="D154" s="170"/>
      <c r="E154" s="170"/>
      <c r="F154" s="170"/>
      <c r="G154" s="170"/>
      <c r="H154" s="171"/>
      <c r="I154" s="171"/>
      <c r="J154" s="155" t="b">
        <v>0</v>
      </c>
      <c r="K154" s="155" t="b">
        <v>0</v>
      </c>
      <c r="L154" s="155" t="b">
        <v>0</v>
      </c>
      <c r="M154" s="155" t="b">
        <v>0</v>
      </c>
      <c r="N154" s="155" t="b">
        <v>0</v>
      </c>
      <c r="O154" s="155" t="b">
        <v>0</v>
      </c>
      <c r="P154" s="455"/>
      <c r="Q154" s="456"/>
    </row>
    <row r="155" spans="1:17" ht="15.75" hidden="1" customHeight="1" outlineLevel="1" x14ac:dyDescent="0.2">
      <c r="A155" s="449"/>
      <c r="B155" s="172"/>
      <c r="C155" s="151"/>
      <c r="D155" s="170"/>
      <c r="E155" s="170"/>
      <c r="F155" s="170"/>
      <c r="G155" s="170"/>
      <c r="H155" s="171"/>
      <c r="I155" s="171"/>
      <c r="J155" s="155" t="b">
        <v>0</v>
      </c>
      <c r="K155" s="155" t="b">
        <v>0</v>
      </c>
      <c r="L155" s="155" t="b">
        <v>0</v>
      </c>
      <c r="M155" s="155" t="b">
        <v>0</v>
      </c>
      <c r="N155" s="155" t="b">
        <v>0</v>
      </c>
      <c r="O155" s="155" t="b">
        <v>0</v>
      </c>
      <c r="P155" s="455"/>
      <c r="Q155" s="456"/>
    </row>
    <row r="156" spans="1:17" ht="15.75" hidden="1" customHeight="1" outlineLevel="1" x14ac:dyDescent="0.2">
      <c r="A156" s="449"/>
      <c r="B156" s="172"/>
      <c r="C156" s="151"/>
      <c r="D156" s="170"/>
      <c r="E156" s="170"/>
      <c r="F156" s="170"/>
      <c r="G156" s="170"/>
      <c r="H156" s="171"/>
      <c r="I156" s="171"/>
      <c r="J156" s="155" t="b">
        <v>0</v>
      </c>
      <c r="K156" s="155" t="b">
        <v>0</v>
      </c>
      <c r="L156" s="155" t="b">
        <v>0</v>
      </c>
      <c r="M156" s="155" t="b">
        <v>0</v>
      </c>
      <c r="N156" s="155" t="b">
        <v>0</v>
      </c>
      <c r="O156" s="155" t="b">
        <v>0</v>
      </c>
      <c r="P156" s="455"/>
      <c r="Q156" s="456"/>
    </row>
    <row r="157" spans="1:17" ht="15.75" hidden="1" customHeight="1" outlineLevel="1" x14ac:dyDescent="0.2">
      <c r="A157" s="449"/>
      <c r="B157" s="172"/>
      <c r="C157" s="151"/>
      <c r="D157" s="170"/>
      <c r="E157" s="170"/>
      <c r="F157" s="170"/>
      <c r="G157" s="170"/>
      <c r="H157" s="171"/>
      <c r="I157" s="171"/>
      <c r="J157" s="155" t="b">
        <v>0</v>
      </c>
      <c r="K157" s="155" t="b">
        <v>0</v>
      </c>
      <c r="L157" s="155" t="b">
        <v>0</v>
      </c>
      <c r="M157" s="155" t="b">
        <v>0</v>
      </c>
      <c r="N157" s="155" t="b">
        <v>0</v>
      </c>
      <c r="O157" s="155" t="b">
        <v>0</v>
      </c>
      <c r="P157" s="455"/>
      <c r="Q157" s="456"/>
    </row>
    <row r="158" spans="1:17" ht="15.75" hidden="1" customHeight="1" outlineLevel="1" x14ac:dyDescent="0.2">
      <c r="A158" s="449"/>
      <c r="B158" s="172"/>
      <c r="C158" s="151"/>
      <c r="D158" s="170"/>
      <c r="E158" s="170"/>
      <c r="F158" s="170"/>
      <c r="G158" s="170"/>
      <c r="H158" s="171"/>
      <c r="I158" s="171"/>
      <c r="J158" s="155" t="b">
        <v>0</v>
      </c>
      <c r="K158" s="155" t="b">
        <v>0</v>
      </c>
      <c r="L158" s="155" t="b">
        <v>0</v>
      </c>
      <c r="M158" s="155" t="b">
        <v>0</v>
      </c>
      <c r="N158" s="155" t="b">
        <v>0</v>
      </c>
      <c r="O158" s="155" t="b">
        <v>0</v>
      </c>
      <c r="P158" s="455"/>
      <c r="Q158" s="456"/>
    </row>
    <row r="159" spans="1:17" ht="15.75" hidden="1" customHeight="1" outlineLevel="1" x14ac:dyDescent="0.2">
      <c r="A159" s="449"/>
      <c r="B159" s="172"/>
      <c r="C159" s="151"/>
      <c r="D159" s="170"/>
      <c r="E159" s="170"/>
      <c r="F159" s="170"/>
      <c r="G159" s="170"/>
      <c r="H159" s="171"/>
      <c r="I159" s="171"/>
      <c r="J159" s="155" t="b">
        <v>0</v>
      </c>
      <c r="K159" s="155" t="b">
        <v>0</v>
      </c>
      <c r="L159" s="155" t="b">
        <v>0</v>
      </c>
      <c r="M159" s="155" t="b">
        <v>0</v>
      </c>
      <c r="N159" s="155" t="b">
        <v>0</v>
      </c>
      <c r="O159" s="155" t="b">
        <v>0</v>
      </c>
      <c r="P159" s="455"/>
      <c r="Q159" s="456"/>
    </row>
    <row r="160" spans="1:17" ht="15.75" hidden="1" customHeight="1" outlineLevel="1" x14ac:dyDescent="0.2">
      <c r="A160" s="449"/>
      <c r="B160" s="172"/>
      <c r="C160" s="151"/>
      <c r="D160" s="170"/>
      <c r="E160" s="170"/>
      <c r="F160" s="170"/>
      <c r="G160" s="170"/>
      <c r="H160" s="171"/>
      <c r="I160" s="171"/>
      <c r="J160" s="155" t="b">
        <v>0</v>
      </c>
      <c r="K160" s="155" t="b">
        <v>0</v>
      </c>
      <c r="L160" s="155" t="b">
        <v>0</v>
      </c>
      <c r="M160" s="155" t="b">
        <v>0</v>
      </c>
      <c r="N160" s="155" t="b">
        <v>0</v>
      </c>
      <c r="O160" s="155" t="b">
        <v>0</v>
      </c>
      <c r="P160" s="455"/>
      <c r="Q160" s="456"/>
    </row>
    <row r="161" spans="1:17" ht="15.75" hidden="1" customHeight="1" outlineLevel="1" x14ac:dyDescent="0.2">
      <c r="A161" s="449"/>
      <c r="B161" s="172"/>
      <c r="C161" s="151"/>
      <c r="D161" s="170"/>
      <c r="E161" s="170"/>
      <c r="F161" s="170"/>
      <c r="G161" s="170"/>
      <c r="H161" s="171"/>
      <c r="I161" s="171"/>
      <c r="J161" s="155" t="b">
        <v>0</v>
      </c>
      <c r="K161" s="155" t="b">
        <v>0</v>
      </c>
      <c r="L161" s="155" t="b">
        <v>0</v>
      </c>
      <c r="M161" s="155" t="b">
        <v>0</v>
      </c>
      <c r="N161" s="155" t="b">
        <v>0</v>
      </c>
      <c r="O161" s="155" t="b">
        <v>0</v>
      </c>
      <c r="P161" s="455"/>
      <c r="Q161" s="456"/>
    </row>
    <row r="162" spans="1:17" ht="15.75" hidden="1" customHeight="1" outlineLevel="1" x14ac:dyDescent="0.2">
      <c r="A162" s="449"/>
      <c r="B162" s="172"/>
      <c r="C162" s="151"/>
      <c r="D162" s="170"/>
      <c r="E162" s="170"/>
      <c r="F162" s="170"/>
      <c r="G162" s="170"/>
      <c r="H162" s="171"/>
      <c r="I162" s="171"/>
      <c r="J162" s="155" t="b">
        <v>0</v>
      </c>
      <c r="K162" s="155" t="b">
        <v>0</v>
      </c>
      <c r="L162" s="155" t="b">
        <v>0</v>
      </c>
      <c r="M162" s="155" t="b">
        <v>0</v>
      </c>
      <c r="N162" s="155" t="b">
        <v>0</v>
      </c>
      <c r="O162" s="155" t="b">
        <v>0</v>
      </c>
      <c r="P162" s="455"/>
      <c r="Q162" s="456"/>
    </row>
    <row r="163" spans="1:17" ht="15.75" hidden="1" customHeight="1" outlineLevel="1" x14ac:dyDescent="0.2">
      <c r="A163" s="449"/>
      <c r="B163" s="172"/>
      <c r="C163" s="151"/>
      <c r="D163" s="170"/>
      <c r="E163" s="170"/>
      <c r="F163" s="170"/>
      <c r="G163" s="170"/>
      <c r="H163" s="171"/>
      <c r="I163" s="171"/>
      <c r="J163" s="155" t="b">
        <v>0</v>
      </c>
      <c r="K163" s="155" t="b">
        <v>0</v>
      </c>
      <c r="L163" s="155" t="b">
        <v>0</v>
      </c>
      <c r="M163" s="155" t="b">
        <v>0</v>
      </c>
      <c r="N163" s="155" t="b">
        <v>0</v>
      </c>
      <c r="O163" s="155" t="b">
        <v>0</v>
      </c>
      <c r="P163" s="455"/>
      <c r="Q163" s="456"/>
    </row>
    <row r="164" spans="1:17" ht="15.75" hidden="1" customHeight="1" outlineLevel="1" x14ac:dyDescent="0.2">
      <c r="A164" s="449"/>
      <c r="B164" s="172"/>
      <c r="C164" s="151"/>
      <c r="D164" s="170"/>
      <c r="E164" s="170"/>
      <c r="F164" s="170"/>
      <c r="G164" s="170"/>
      <c r="H164" s="171"/>
      <c r="I164" s="171"/>
      <c r="J164" s="155" t="b">
        <v>0</v>
      </c>
      <c r="K164" s="155" t="b">
        <v>0</v>
      </c>
      <c r="L164" s="155" t="b">
        <v>0</v>
      </c>
      <c r="M164" s="155" t="b">
        <v>0</v>
      </c>
      <c r="N164" s="155" t="b">
        <v>0</v>
      </c>
      <c r="O164" s="155" t="b">
        <v>0</v>
      </c>
      <c r="P164" s="455"/>
      <c r="Q164" s="456"/>
    </row>
    <row r="165" spans="1:17" ht="15.75" hidden="1" customHeight="1" outlineLevel="1" x14ac:dyDescent="0.2">
      <c r="A165" s="449"/>
      <c r="B165" s="172"/>
      <c r="C165" s="151"/>
      <c r="D165" s="170"/>
      <c r="E165" s="170"/>
      <c r="F165" s="170"/>
      <c r="G165" s="170"/>
      <c r="H165" s="171"/>
      <c r="I165" s="171"/>
      <c r="J165" s="155" t="b">
        <v>0</v>
      </c>
      <c r="K165" s="155" t="b">
        <v>0</v>
      </c>
      <c r="L165" s="155" t="b">
        <v>0</v>
      </c>
      <c r="M165" s="155" t="b">
        <v>0</v>
      </c>
      <c r="N165" s="155" t="b">
        <v>0</v>
      </c>
      <c r="O165" s="155" t="b">
        <v>0</v>
      </c>
      <c r="P165" s="455"/>
      <c r="Q165" s="456"/>
    </row>
    <row r="166" spans="1:17" ht="15.75" customHeight="1" collapsed="1" x14ac:dyDescent="0.2">
      <c r="A166" s="150" t="s">
        <v>7</v>
      </c>
      <c r="B166" s="462"/>
      <c r="C166" s="463"/>
      <c r="D166" s="463"/>
      <c r="E166" s="463"/>
      <c r="F166" s="463"/>
      <c r="G166" s="463"/>
      <c r="H166" s="463"/>
      <c r="I166" s="463"/>
      <c r="J166" s="463"/>
      <c r="K166" s="463"/>
      <c r="L166" s="463"/>
      <c r="M166" s="463"/>
      <c r="N166" s="463"/>
      <c r="O166" s="463"/>
      <c r="P166" s="463"/>
      <c r="Q166" s="464"/>
    </row>
    <row r="167" spans="1:17" ht="15.75" hidden="1" customHeight="1" outlineLevel="1" x14ac:dyDescent="0.2">
      <c r="A167" s="465">
        <f>IF(I5="","",I5*'Hypo proces'!H28)</f>
        <v>0</v>
      </c>
      <c r="B167" s="172"/>
      <c r="C167" s="151"/>
      <c r="D167" s="170"/>
      <c r="E167" s="170"/>
      <c r="F167" s="170"/>
      <c r="G167" s="170"/>
      <c r="H167" s="171"/>
      <c r="I167" s="171"/>
      <c r="J167" s="155" t="b">
        <v>0</v>
      </c>
      <c r="K167" s="155" t="b">
        <v>0</v>
      </c>
      <c r="L167" s="155" t="b">
        <v>0</v>
      </c>
      <c r="M167" s="155" t="b">
        <v>0</v>
      </c>
      <c r="N167" s="155" t="b">
        <v>0</v>
      </c>
      <c r="O167" s="155" t="b">
        <v>0</v>
      </c>
      <c r="P167" s="455"/>
      <c r="Q167" s="456"/>
    </row>
    <row r="168" spans="1:17" ht="15.75" hidden="1" customHeight="1" outlineLevel="1" x14ac:dyDescent="0.2">
      <c r="A168" s="449"/>
      <c r="B168" s="172"/>
      <c r="C168" s="151"/>
      <c r="D168" s="170"/>
      <c r="E168" s="170"/>
      <c r="F168" s="170"/>
      <c r="G168" s="170"/>
      <c r="H168" s="171"/>
      <c r="I168" s="171"/>
      <c r="J168" s="155" t="b">
        <v>0</v>
      </c>
      <c r="K168" s="155" t="b">
        <v>0</v>
      </c>
      <c r="L168" s="155" t="b">
        <v>0</v>
      </c>
      <c r="M168" s="155" t="b">
        <v>0</v>
      </c>
      <c r="N168" s="155" t="b">
        <v>0</v>
      </c>
      <c r="O168" s="155" t="b">
        <v>0</v>
      </c>
      <c r="P168" s="455"/>
      <c r="Q168" s="456"/>
    </row>
    <row r="169" spans="1:17" ht="15.75" hidden="1" customHeight="1" outlineLevel="1" x14ac:dyDescent="0.2">
      <c r="A169" s="449"/>
      <c r="B169" s="172"/>
      <c r="C169" s="151"/>
      <c r="D169" s="170"/>
      <c r="E169" s="170"/>
      <c r="F169" s="170"/>
      <c r="G169" s="170"/>
      <c r="H169" s="171"/>
      <c r="I169" s="171"/>
      <c r="J169" s="155" t="b">
        <v>0</v>
      </c>
      <c r="K169" s="155" t="b">
        <v>0</v>
      </c>
      <c r="L169" s="155" t="b">
        <v>0</v>
      </c>
      <c r="M169" s="155" t="b">
        <v>0</v>
      </c>
      <c r="N169" s="155" t="b">
        <v>0</v>
      </c>
      <c r="O169" s="155" t="b">
        <v>0</v>
      </c>
      <c r="P169" s="455"/>
      <c r="Q169" s="456"/>
    </row>
    <row r="170" spans="1:17" ht="15.75" hidden="1" customHeight="1" outlineLevel="1" x14ac:dyDescent="0.2">
      <c r="A170" s="449"/>
      <c r="B170" s="172"/>
      <c r="C170" s="151"/>
      <c r="D170" s="170"/>
      <c r="E170" s="170"/>
      <c r="F170" s="170"/>
      <c r="G170" s="170"/>
      <c r="H170" s="171"/>
      <c r="I170" s="171"/>
      <c r="J170" s="155" t="b">
        <v>0</v>
      </c>
      <c r="K170" s="155" t="b">
        <v>0</v>
      </c>
      <c r="L170" s="155" t="b">
        <v>0</v>
      </c>
      <c r="M170" s="155" t="b">
        <v>0</v>
      </c>
      <c r="N170" s="155" t="b">
        <v>0</v>
      </c>
      <c r="O170" s="155" t="b">
        <v>0</v>
      </c>
      <c r="P170" s="455"/>
      <c r="Q170" s="456"/>
    </row>
    <row r="171" spans="1:17" ht="15.75" hidden="1" customHeight="1" outlineLevel="1" x14ac:dyDescent="0.2">
      <c r="A171" s="449"/>
      <c r="B171" s="172"/>
      <c r="C171" s="151"/>
      <c r="D171" s="170"/>
      <c r="E171" s="170"/>
      <c r="F171" s="170"/>
      <c r="G171" s="170"/>
      <c r="H171" s="171"/>
      <c r="I171" s="171"/>
      <c r="J171" s="155" t="b">
        <v>0</v>
      </c>
      <c r="K171" s="155" t="b">
        <v>0</v>
      </c>
      <c r="L171" s="155" t="b">
        <v>0</v>
      </c>
      <c r="M171" s="155" t="b">
        <v>0</v>
      </c>
      <c r="N171" s="155" t="b">
        <v>0</v>
      </c>
      <c r="O171" s="155" t="b">
        <v>0</v>
      </c>
      <c r="P171" s="455"/>
      <c r="Q171" s="456"/>
    </row>
    <row r="172" spans="1:17" ht="15.75" hidden="1" customHeight="1" outlineLevel="1" x14ac:dyDescent="0.2">
      <c r="A172" s="449"/>
      <c r="B172" s="172"/>
      <c r="C172" s="151"/>
      <c r="D172" s="170"/>
      <c r="E172" s="170"/>
      <c r="F172" s="170"/>
      <c r="G172" s="170"/>
      <c r="H172" s="171"/>
      <c r="I172" s="171"/>
      <c r="J172" s="155" t="b">
        <v>0</v>
      </c>
      <c r="K172" s="155" t="b">
        <v>0</v>
      </c>
      <c r="L172" s="155" t="b">
        <v>0</v>
      </c>
      <c r="M172" s="155" t="b">
        <v>0</v>
      </c>
      <c r="N172" s="155" t="b">
        <v>0</v>
      </c>
      <c r="O172" s="155" t="b">
        <v>0</v>
      </c>
      <c r="P172" s="455"/>
      <c r="Q172" s="456"/>
    </row>
    <row r="173" spans="1:17" ht="15.75" hidden="1" customHeight="1" outlineLevel="1" x14ac:dyDescent="0.2">
      <c r="A173" s="449"/>
      <c r="B173" s="172"/>
      <c r="C173" s="151"/>
      <c r="D173" s="170"/>
      <c r="E173" s="170"/>
      <c r="F173" s="170"/>
      <c r="G173" s="170"/>
      <c r="H173" s="171"/>
      <c r="I173" s="171"/>
      <c r="J173" s="155" t="b">
        <v>0</v>
      </c>
      <c r="K173" s="155" t="b">
        <v>0</v>
      </c>
      <c r="L173" s="155" t="b">
        <v>0</v>
      </c>
      <c r="M173" s="155" t="b">
        <v>0</v>
      </c>
      <c r="N173" s="155" t="b">
        <v>0</v>
      </c>
      <c r="O173" s="155" t="b">
        <v>0</v>
      </c>
      <c r="P173" s="455"/>
      <c r="Q173" s="456"/>
    </row>
    <row r="174" spans="1:17" ht="15.75" hidden="1" customHeight="1" outlineLevel="1" x14ac:dyDescent="0.2">
      <c r="A174" s="449"/>
      <c r="B174" s="172"/>
      <c r="C174" s="159"/>
      <c r="D174" s="170"/>
      <c r="E174" s="170"/>
      <c r="F174" s="170"/>
      <c r="G174" s="170"/>
      <c r="H174" s="171"/>
      <c r="I174" s="171"/>
      <c r="J174" s="155" t="b">
        <v>0</v>
      </c>
      <c r="K174" s="155" t="b">
        <v>0</v>
      </c>
      <c r="L174" s="155" t="b">
        <v>0</v>
      </c>
      <c r="M174" s="155" t="b">
        <v>0</v>
      </c>
      <c r="N174" s="155" t="b">
        <v>0</v>
      </c>
      <c r="O174" s="155" t="b">
        <v>0</v>
      </c>
      <c r="P174" s="455"/>
      <c r="Q174" s="456"/>
    </row>
    <row r="175" spans="1:17" ht="15.75" hidden="1" customHeight="1" outlineLevel="1" x14ac:dyDescent="0.2">
      <c r="A175" s="449"/>
      <c r="B175" s="172"/>
      <c r="C175" s="151"/>
      <c r="D175" s="170"/>
      <c r="E175" s="170"/>
      <c r="F175" s="170"/>
      <c r="G175" s="170"/>
      <c r="H175" s="171"/>
      <c r="I175" s="171"/>
      <c r="J175" s="155" t="b">
        <v>0</v>
      </c>
      <c r="K175" s="155" t="b">
        <v>0</v>
      </c>
      <c r="L175" s="155" t="b">
        <v>0</v>
      </c>
      <c r="M175" s="155" t="b">
        <v>0</v>
      </c>
      <c r="N175" s="155" t="b">
        <v>0</v>
      </c>
      <c r="O175" s="155" t="b">
        <v>0</v>
      </c>
      <c r="P175" s="455"/>
      <c r="Q175" s="456"/>
    </row>
    <row r="176" spans="1:17" ht="15.75" hidden="1" customHeight="1" outlineLevel="1" x14ac:dyDescent="0.2">
      <c r="A176" s="449"/>
      <c r="B176" s="172"/>
      <c r="C176" s="151"/>
      <c r="D176" s="170"/>
      <c r="E176" s="170"/>
      <c r="F176" s="170"/>
      <c r="G176" s="170"/>
      <c r="H176" s="171"/>
      <c r="I176" s="171"/>
      <c r="J176" s="155" t="b">
        <v>0</v>
      </c>
      <c r="K176" s="155" t="b">
        <v>0</v>
      </c>
      <c r="L176" s="155" t="b">
        <v>0</v>
      </c>
      <c r="M176" s="155" t="b">
        <v>0</v>
      </c>
      <c r="N176" s="155" t="b">
        <v>0</v>
      </c>
      <c r="O176" s="155" t="b">
        <v>0</v>
      </c>
      <c r="P176" s="455"/>
      <c r="Q176" s="456"/>
    </row>
    <row r="177" spans="1:17" ht="15.75" hidden="1" customHeight="1" outlineLevel="1" x14ac:dyDescent="0.2">
      <c r="A177" s="449"/>
      <c r="B177" s="172"/>
      <c r="C177" s="151"/>
      <c r="D177" s="170"/>
      <c r="E177" s="170"/>
      <c r="F177" s="170"/>
      <c r="G177" s="170"/>
      <c r="H177" s="171"/>
      <c r="I177" s="171"/>
      <c r="J177" s="155" t="b">
        <v>0</v>
      </c>
      <c r="K177" s="155" t="b">
        <v>0</v>
      </c>
      <c r="L177" s="155" t="b">
        <v>0</v>
      </c>
      <c r="M177" s="155" t="b">
        <v>0</v>
      </c>
      <c r="N177" s="155" t="b">
        <v>0</v>
      </c>
      <c r="O177" s="155" t="b">
        <v>0</v>
      </c>
      <c r="P177" s="455"/>
      <c r="Q177" s="456"/>
    </row>
    <row r="178" spans="1:17" ht="15.75" hidden="1" customHeight="1" outlineLevel="1" x14ac:dyDescent="0.2">
      <c r="A178" s="449"/>
      <c r="B178" s="172"/>
      <c r="C178" s="151"/>
      <c r="D178" s="170"/>
      <c r="E178" s="170"/>
      <c r="F178" s="170"/>
      <c r="G178" s="170"/>
      <c r="H178" s="171"/>
      <c r="I178" s="171"/>
      <c r="J178" s="155" t="b">
        <v>0</v>
      </c>
      <c r="K178" s="155" t="b">
        <v>0</v>
      </c>
      <c r="L178" s="155" t="b">
        <v>0</v>
      </c>
      <c r="M178" s="155" t="b">
        <v>0</v>
      </c>
      <c r="N178" s="155" t="b">
        <v>0</v>
      </c>
      <c r="O178" s="155" t="b">
        <v>0</v>
      </c>
      <c r="P178" s="455"/>
      <c r="Q178" s="456"/>
    </row>
    <row r="179" spans="1:17" ht="15.75" hidden="1" customHeight="1" outlineLevel="1" x14ac:dyDescent="0.2">
      <c r="A179" s="449"/>
      <c r="B179" s="172"/>
      <c r="C179" s="151"/>
      <c r="D179" s="170"/>
      <c r="E179" s="170"/>
      <c r="F179" s="170"/>
      <c r="G179" s="170"/>
      <c r="H179" s="171"/>
      <c r="I179" s="171"/>
      <c r="J179" s="155" t="b">
        <v>0</v>
      </c>
      <c r="K179" s="155" t="b">
        <v>0</v>
      </c>
      <c r="L179" s="155" t="b">
        <v>0</v>
      </c>
      <c r="M179" s="155" t="b">
        <v>0</v>
      </c>
      <c r="N179" s="155" t="b">
        <v>0</v>
      </c>
      <c r="O179" s="155" t="b">
        <v>0</v>
      </c>
      <c r="P179" s="455"/>
      <c r="Q179" s="456"/>
    </row>
    <row r="180" spans="1:17" ht="15.75" hidden="1" customHeight="1" outlineLevel="1" x14ac:dyDescent="0.2">
      <c r="A180" s="449"/>
      <c r="B180" s="172"/>
      <c r="C180" s="151"/>
      <c r="D180" s="170"/>
      <c r="E180" s="170"/>
      <c r="F180" s="170"/>
      <c r="G180" s="170"/>
      <c r="H180" s="171"/>
      <c r="I180" s="171"/>
      <c r="J180" s="155" t="b">
        <v>0</v>
      </c>
      <c r="K180" s="155" t="b">
        <v>0</v>
      </c>
      <c r="L180" s="155" t="b">
        <v>0</v>
      </c>
      <c r="M180" s="155" t="b">
        <v>0</v>
      </c>
      <c r="N180" s="155" t="b">
        <v>0</v>
      </c>
      <c r="O180" s="155" t="b">
        <v>0</v>
      </c>
      <c r="P180" s="455"/>
      <c r="Q180" s="456"/>
    </row>
    <row r="181" spans="1:17" ht="15.75" hidden="1" customHeight="1" outlineLevel="1" x14ac:dyDescent="0.2">
      <c r="A181" s="449"/>
      <c r="B181" s="172"/>
      <c r="C181" s="151"/>
      <c r="D181" s="170"/>
      <c r="E181" s="170"/>
      <c r="F181" s="170"/>
      <c r="G181" s="170"/>
      <c r="H181" s="171"/>
      <c r="I181" s="171"/>
      <c r="J181" s="155" t="b">
        <v>0</v>
      </c>
      <c r="K181" s="155" t="b">
        <v>0</v>
      </c>
      <c r="L181" s="155" t="b">
        <v>0</v>
      </c>
      <c r="M181" s="155" t="b">
        <v>0</v>
      </c>
      <c r="N181" s="155" t="b">
        <v>0</v>
      </c>
      <c r="O181" s="155" t="b">
        <v>0</v>
      </c>
      <c r="P181" s="455"/>
      <c r="Q181" s="456"/>
    </row>
    <row r="182" spans="1:17" ht="15.75" hidden="1" customHeight="1" outlineLevel="1" x14ac:dyDescent="0.2">
      <c r="A182" s="449"/>
      <c r="B182" s="172"/>
      <c r="C182" s="151"/>
      <c r="D182" s="170"/>
      <c r="E182" s="170"/>
      <c r="F182" s="170"/>
      <c r="G182" s="170"/>
      <c r="H182" s="171"/>
      <c r="I182" s="171"/>
      <c r="J182" s="155" t="b">
        <v>0</v>
      </c>
      <c r="K182" s="155" t="b">
        <v>0</v>
      </c>
      <c r="L182" s="155" t="b">
        <v>0</v>
      </c>
      <c r="M182" s="155" t="b">
        <v>0</v>
      </c>
      <c r="N182" s="155" t="b">
        <v>0</v>
      </c>
      <c r="O182" s="155" t="b">
        <v>0</v>
      </c>
      <c r="P182" s="455"/>
      <c r="Q182" s="456"/>
    </row>
    <row r="183" spans="1:17" ht="15.75" hidden="1" customHeight="1" outlineLevel="1" x14ac:dyDescent="0.2">
      <c r="A183" s="449"/>
      <c r="B183" s="172"/>
      <c r="C183" s="151"/>
      <c r="D183" s="170"/>
      <c r="E183" s="170"/>
      <c r="F183" s="170"/>
      <c r="G183" s="170"/>
      <c r="H183" s="171"/>
      <c r="I183" s="171"/>
      <c r="J183" s="155" t="b">
        <v>0</v>
      </c>
      <c r="K183" s="155" t="b">
        <v>0</v>
      </c>
      <c r="L183" s="155" t="b">
        <v>0</v>
      </c>
      <c r="M183" s="155" t="b">
        <v>0</v>
      </c>
      <c r="N183" s="155" t="b">
        <v>0</v>
      </c>
      <c r="O183" s="155" t="b">
        <v>0</v>
      </c>
      <c r="P183" s="455"/>
      <c r="Q183" s="456"/>
    </row>
    <row r="184" spans="1:17" ht="15.75" hidden="1" customHeight="1" outlineLevel="1" x14ac:dyDescent="0.2">
      <c r="A184" s="449"/>
      <c r="B184" s="172"/>
      <c r="C184" s="151"/>
      <c r="D184" s="170"/>
      <c r="E184" s="170"/>
      <c r="F184" s="170"/>
      <c r="G184" s="170"/>
      <c r="H184" s="171"/>
      <c r="I184" s="171"/>
      <c r="J184" s="155" t="b">
        <v>0</v>
      </c>
      <c r="K184" s="155" t="b">
        <v>0</v>
      </c>
      <c r="L184" s="155" t="b">
        <v>0</v>
      </c>
      <c r="M184" s="155" t="b">
        <v>0</v>
      </c>
      <c r="N184" s="155" t="b">
        <v>0</v>
      </c>
      <c r="O184" s="155" t="b">
        <v>0</v>
      </c>
      <c r="P184" s="455"/>
      <c r="Q184" s="456"/>
    </row>
    <row r="185" spans="1:17" ht="15.75" hidden="1" customHeight="1" outlineLevel="1" x14ac:dyDescent="0.2">
      <c r="A185" s="449"/>
      <c r="B185" s="172"/>
      <c r="C185" s="151"/>
      <c r="D185" s="170"/>
      <c r="E185" s="170"/>
      <c r="F185" s="170"/>
      <c r="G185" s="170"/>
      <c r="H185" s="171"/>
      <c r="I185" s="171"/>
      <c r="J185" s="155" t="b">
        <v>0</v>
      </c>
      <c r="K185" s="155" t="b">
        <v>0</v>
      </c>
      <c r="L185" s="155" t="b">
        <v>0</v>
      </c>
      <c r="M185" s="155" t="b">
        <v>0</v>
      </c>
      <c r="N185" s="155" t="b">
        <v>0</v>
      </c>
      <c r="O185" s="155" t="b">
        <v>0</v>
      </c>
      <c r="P185" s="455"/>
      <c r="Q185" s="456"/>
    </row>
    <row r="186" spans="1:17" ht="15.75" hidden="1" customHeight="1" outlineLevel="1" x14ac:dyDescent="0.2">
      <c r="A186" s="449"/>
      <c r="B186" s="172"/>
      <c r="C186" s="151"/>
      <c r="D186" s="170"/>
      <c r="E186" s="170"/>
      <c r="F186" s="170"/>
      <c r="G186" s="170"/>
      <c r="H186" s="171"/>
      <c r="I186" s="171"/>
      <c r="J186" s="155" t="b">
        <v>0</v>
      </c>
      <c r="K186" s="155" t="b">
        <v>0</v>
      </c>
      <c r="L186" s="155" t="b">
        <v>0</v>
      </c>
      <c r="M186" s="155" t="b">
        <v>0</v>
      </c>
      <c r="N186" s="155" t="b">
        <v>0</v>
      </c>
      <c r="O186" s="155" t="b">
        <v>0</v>
      </c>
      <c r="P186" s="455"/>
      <c r="Q186" s="456"/>
    </row>
    <row r="187" spans="1:17" ht="15.75" hidden="1" customHeight="1" outlineLevel="1" x14ac:dyDescent="0.2">
      <c r="A187" s="449"/>
      <c r="B187" s="172"/>
      <c r="C187" s="151"/>
      <c r="D187" s="170"/>
      <c r="E187" s="170"/>
      <c r="F187" s="170"/>
      <c r="G187" s="170"/>
      <c r="H187" s="171"/>
      <c r="I187" s="171"/>
      <c r="J187" s="155" t="b">
        <v>0</v>
      </c>
      <c r="K187" s="155" t="b">
        <v>0</v>
      </c>
      <c r="L187" s="155" t="b">
        <v>0</v>
      </c>
      <c r="M187" s="155" t="b">
        <v>0</v>
      </c>
      <c r="N187" s="155" t="b">
        <v>0</v>
      </c>
      <c r="O187" s="155" t="b">
        <v>0</v>
      </c>
      <c r="P187" s="455"/>
      <c r="Q187" s="456"/>
    </row>
    <row r="188" spans="1:17" ht="15.75" hidden="1" customHeight="1" outlineLevel="1" x14ac:dyDescent="0.2">
      <c r="A188" s="449"/>
      <c r="B188" s="172"/>
      <c r="C188" s="151"/>
      <c r="D188" s="170"/>
      <c r="E188" s="170"/>
      <c r="F188" s="170"/>
      <c r="G188" s="170"/>
      <c r="H188" s="171"/>
      <c r="I188" s="171"/>
      <c r="J188" s="155" t="b">
        <v>0</v>
      </c>
      <c r="K188" s="155" t="b">
        <v>0</v>
      </c>
      <c r="L188" s="155" t="b">
        <v>0</v>
      </c>
      <c r="M188" s="155" t="b">
        <v>0</v>
      </c>
      <c r="N188" s="155" t="b">
        <v>0</v>
      </c>
      <c r="O188" s="155" t="b">
        <v>0</v>
      </c>
      <c r="P188" s="455"/>
      <c r="Q188" s="456"/>
    </row>
    <row r="189" spans="1:17" ht="15.75" hidden="1" customHeight="1" outlineLevel="1" x14ac:dyDescent="0.2">
      <c r="A189" s="449"/>
      <c r="B189" s="172"/>
      <c r="C189" s="151"/>
      <c r="D189" s="170"/>
      <c r="E189" s="170"/>
      <c r="F189" s="170"/>
      <c r="G189" s="170"/>
      <c r="H189" s="171"/>
      <c r="I189" s="171"/>
      <c r="J189" s="155" t="b">
        <v>0</v>
      </c>
      <c r="K189" s="155" t="b">
        <v>0</v>
      </c>
      <c r="L189" s="155" t="b">
        <v>0</v>
      </c>
      <c r="M189" s="155" t="b">
        <v>0</v>
      </c>
      <c r="N189" s="155" t="b">
        <v>0</v>
      </c>
      <c r="O189" s="155" t="b">
        <v>0</v>
      </c>
      <c r="P189" s="455"/>
      <c r="Q189" s="456"/>
    </row>
    <row r="190" spans="1:17" ht="15.75" hidden="1" customHeight="1" outlineLevel="1" x14ac:dyDescent="0.2">
      <c r="A190" s="449"/>
      <c r="B190" s="172"/>
      <c r="C190" s="151"/>
      <c r="D190" s="170"/>
      <c r="E190" s="170"/>
      <c r="F190" s="170"/>
      <c r="G190" s="170"/>
      <c r="H190" s="171"/>
      <c r="I190" s="171"/>
      <c r="J190" s="155" t="b">
        <v>0</v>
      </c>
      <c r="K190" s="155" t="b">
        <v>0</v>
      </c>
      <c r="L190" s="155" t="b">
        <v>0</v>
      </c>
      <c r="M190" s="155" t="b">
        <v>0</v>
      </c>
      <c r="N190" s="155" t="b">
        <v>0</v>
      </c>
      <c r="O190" s="155" t="b">
        <v>0</v>
      </c>
      <c r="P190" s="455"/>
      <c r="Q190" s="456"/>
    </row>
    <row r="191" spans="1:17" ht="15.75" hidden="1" customHeight="1" outlineLevel="1" x14ac:dyDescent="0.2">
      <c r="A191" s="449"/>
      <c r="B191" s="172"/>
      <c r="C191" s="151"/>
      <c r="D191" s="170"/>
      <c r="E191" s="170"/>
      <c r="F191" s="170"/>
      <c r="G191" s="170"/>
      <c r="H191" s="171"/>
      <c r="I191" s="171"/>
      <c r="J191" s="155" t="b">
        <v>0</v>
      </c>
      <c r="K191" s="155" t="b">
        <v>0</v>
      </c>
      <c r="L191" s="155" t="b">
        <v>0</v>
      </c>
      <c r="M191" s="155" t="b">
        <v>0</v>
      </c>
      <c r="N191" s="155" t="b">
        <v>0</v>
      </c>
      <c r="O191" s="155" t="b">
        <v>0</v>
      </c>
      <c r="P191" s="455"/>
      <c r="Q191" s="456"/>
    </row>
    <row r="192" spans="1:17" ht="15.75" hidden="1" customHeight="1" outlineLevel="1" x14ac:dyDescent="0.2">
      <c r="A192" s="449"/>
      <c r="B192" s="172"/>
      <c r="C192" s="151"/>
      <c r="D192" s="170"/>
      <c r="E192" s="170"/>
      <c r="F192" s="170"/>
      <c r="G192" s="170"/>
      <c r="H192" s="171"/>
      <c r="I192" s="171"/>
      <c r="J192" s="155" t="b">
        <v>0</v>
      </c>
      <c r="K192" s="155" t="b">
        <v>0</v>
      </c>
      <c r="L192" s="155" t="b">
        <v>0</v>
      </c>
      <c r="M192" s="155" t="b">
        <v>0</v>
      </c>
      <c r="N192" s="155" t="b">
        <v>0</v>
      </c>
      <c r="O192" s="155" t="b">
        <v>0</v>
      </c>
      <c r="P192" s="455"/>
      <c r="Q192" s="456"/>
    </row>
    <row r="193" spans="1:17" ht="15.75" hidden="1" customHeight="1" outlineLevel="1" x14ac:dyDescent="0.2">
      <c r="A193" s="449"/>
      <c r="B193" s="172"/>
      <c r="C193" s="151"/>
      <c r="D193" s="170"/>
      <c r="E193" s="170"/>
      <c r="F193" s="170"/>
      <c r="G193" s="170"/>
      <c r="H193" s="171"/>
      <c r="I193" s="171"/>
      <c r="J193" s="155" t="b">
        <v>0</v>
      </c>
      <c r="K193" s="155" t="b">
        <v>0</v>
      </c>
      <c r="L193" s="155" t="b">
        <v>0</v>
      </c>
      <c r="M193" s="155" t="b">
        <v>0</v>
      </c>
      <c r="N193" s="155" t="b">
        <v>0</v>
      </c>
      <c r="O193" s="155" t="b">
        <v>0</v>
      </c>
      <c r="P193" s="455"/>
      <c r="Q193" s="456"/>
    </row>
    <row r="194" spans="1:17" ht="15.75" hidden="1" customHeight="1" outlineLevel="1" x14ac:dyDescent="0.2">
      <c r="A194" s="449"/>
      <c r="B194" s="172"/>
      <c r="C194" s="151"/>
      <c r="D194" s="170"/>
      <c r="E194" s="170"/>
      <c r="F194" s="170"/>
      <c r="G194" s="170"/>
      <c r="H194" s="171"/>
      <c r="I194" s="171"/>
      <c r="J194" s="155" t="b">
        <v>0</v>
      </c>
      <c r="K194" s="155" t="b">
        <v>0</v>
      </c>
      <c r="L194" s="155" t="b">
        <v>0</v>
      </c>
      <c r="M194" s="155" t="b">
        <v>0</v>
      </c>
      <c r="N194" s="155" t="b">
        <v>0</v>
      </c>
      <c r="O194" s="155" t="b">
        <v>0</v>
      </c>
      <c r="P194" s="455"/>
      <c r="Q194" s="456"/>
    </row>
    <row r="195" spans="1:17" ht="15.75" hidden="1" customHeight="1" outlineLevel="1" x14ac:dyDescent="0.2">
      <c r="A195" s="449"/>
      <c r="B195" s="172"/>
      <c r="C195" s="151"/>
      <c r="D195" s="170"/>
      <c r="E195" s="170"/>
      <c r="F195" s="170"/>
      <c r="G195" s="170"/>
      <c r="H195" s="171"/>
      <c r="I195" s="171"/>
      <c r="J195" s="155" t="b">
        <v>0</v>
      </c>
      <c r="K195" s="155" t="b">
        <v>0</v>
      </c>
      <c r="L195" s="155" t="b">
        <v>0</v>
      </c>
      <c r="M195" s="155" t="b">
        <v>0</v>
      </c>
      <c r="N195" s="155" t="b">
        <v>0</v>
      </c>
      <c r="O195" s="155" t="b">
        <v>0</v>
      </c>
      <c r="P195" s="455"/>
      <c r="Q195" s="456"/>
    </row>
    <row r="196" spans="1:17" ht="15.75" hidden="1" customHeight="1" outlineLevel="1" x14ac:dyDescent="0.2">
      <c r="A196" s="449"/>
      <c r="B196" s="172"/>
      <c r="C196" s="151"/>
      <c r="D196" s="170"/>
      <c r="E196" s="170"/>
      <c r="F196" s="170"/>
      <c r="G196" s="170"/>
      <c r="H196" s="171"/>
      <c r="I196" s="171"/>
      <c r="J196" s="155" t="b">
        <v>0</v>
      </c>
      <c r="K196" s="155" t="b">
        <v>0</v>
      </c>
      <c r="L196" s="155" t="b">
        <v>0</v>
      </c>
      <c r="M196" s="155" t="b">
        <v>0</v>
      </c>
      <c r="N196" s="155" t="b">
        <v>0</v>
      </c>
      <c r="O196" s="155" t="b">
        <v>0</v>
      </c>
      <c r="P196" s="455"/>
      <c r="Q196" s="456"/>
    </row>
    <row r="197" spans="1:17" ht="15.75" customHeight="1" collapsed="1" x14ac:dyDescent="0.2">
      <c r="A197" s="150" t="s">
        <v>8</v>
      </c>
      <c r="B197" s="462"/>
      <c r="C197" s="463"/>
      <c r="D197" s="463"/>
      <c r="E197" s="463"/>
      <c r="F197" s="463"/>
      <c r="G197" s="463"/>
      <c r="H197" s="463"/>
      <c r="I197" s="463"/>
      <c r="J197" s="463"/>
      <c r="K197" s="463"/>
      <c r="L197" s="463"/>
      <c r="M197" s="463"/>
      <c r="N197" s="463"/>
      <c r="O197" s="463"/>
      <c r="P197" s="463"/>
      <c r="Q197" s="464"/>
    </row>
    <row r="198" spans="1:17" ht="15.75" hidden="1" customHeight="1" outlineLevel="1" x14ac:dyDescent="0.2">
      <c r="A198" s="465">
        <f>IF(J5="","",J5*'Hypo proces'!H28)</f>
        <v>0</v>
      </c>
      <c r="B198" s="172"/>
      <c r="C198" s="151"/>
      <c r="D198" s="170"/>
      <c r="E198" s="170"/>
      <c r="F198" s="170"/>
      <c r="G198" s="170"/>
      <c r="H198" s="171"/>
      <c r="I198" s="171"/>
      <c r="J198" s="155" t="b">
        <v>0</v>
      </c>
      <c r="K198" s="155" t="b">
        <v>0</v>
      </c>
      <c r="L198" s="155" t="b">
        <v>0</v>
      </c>
      <c r="M198" s="155" t="b">
        <v>0</v>
      </c>
      <c r="N198" s="155" t="b">
        <v>0</v>
      </c>
      <c r="O198" s="155" t="b">
        <v>0</v>
      </c>
      <c r="P198" s="455"/>
      <c r="Q198" s="456"/>
    </row>
    <row r="199" spans="1:17" ht="15.75" hidden="1" customHeight="1" outlineLevel="1" x14ac:dyDescent="0.2">
      <c r="A199" s="449"/>
      <c r="B199" s="172"/>
      <c r="C199" s="151"/>
      <c r="D199" s="170"/>
      <c r="E199" s="170"/>
      <c r="F199" s="170"/>
      <c r="G199" s="170"/>
      <c r="H199" s="171"/>
      <c r="I199" s="171"/>
      <c r="J199" s="155" t="b">
        <v>0</v>
      </c>
      <c r="K199" s="155" t="b">
        <v>0</v>
      </c>
      <c r="L199" s="155" t="b">
        <v>0</v>
      </c>
      <c r="M199" s="155" t="b">
        <v>0</v>
      </c>
      <c r="N199" s="155" t="b">
        <v>0</v>
      </c>
      <c r="O199" s="155" t="b">
        <v>0</v>
      </c>
      <c r="P199" s="455"/>
      <c r="Q199" s="456"/>
    </row>
    <row r="200" spans="1:17" ht="15.75" hidden="1" customHeight="1" outlineLevel="1" x14ac:dyDescent="0.2">
      <c r="A200" s="449"/>
      <c r="B200" s="172"/>
      <c r="C200" s="151"/>
      <c r="D200" s="170"/>
      <c r="E200" s="170"/>
      <c r="F200" s="170"/>
      <c r="G200" s="170"/>
      <c r="H200" s="171"/>
      <c r="I200" s="171"/>
      <c r="J200" s="155" t="b">
        <v>0</v>
      </c>
      <c r="K200" s="155" t="b">
        <v>0</v>
      </c>
      <c r="L200" s="155" t="b">
        <v>0</v>
      </c>
      <c r="M200" s="155" t="b">
        <v>0</v>
      </c>
      <c r="N200" s="155" t="b">
        <v>0</v>
      </c>
      <c r="O200" s="155" t="b">
        <v>0</v>
      </c>
      <c r="P200" s="455"/>
      <c r="Q200" s="456"/>
    </row>
    <row r="201" spans="1:17" ht="15.75" hidden="1" customHeight="1" outlineLevel="1" x14ac:dyDescent="0.2">
      <c r="A201" s="449"/>
      <c r="B201" s="172"/>
      <c r="C201" s="151"/>
      <c r="D201" s="170"/>
      <c r="E201" s="170"/>
      <c r="F201" s="170"/>
      <c r="G201" s="170"/>
      <c r="H201" s="171"/>
      <c r="I201" s="171"/>
      <c r="J201" s="155" t="b">
        <v>0</v>
      </c>
      <c r="K201" s="155" t="b">
        <v>0</v>
      </c>
      <c r="L201" s="155" t="b">
        <v>0</v>
      </c>
      <c r="M201" s="155" t="b">
        <v>0</v>
      </c>
      <c r="N201" s="155" t="b">
        <v>0</v>
      </c>
      <c r="O201" s="155" t="b">
        <v>0</v>
      </c>
      <c r="P201" s="455"/>
      <c r="Q201" s="456"/>
    </row>
    <row r="202" spans="1:17" ht="15.75" hidden="1" customHeight="1" outlineLevel="1" x14ac:dyDescent="0.2">
      <c r="A202" s="449"/>
      <c r="B202" s="172"/>
      <c r="C202" s="151"/>
      <c r="D202" s="170"/>
      <c r="E202" s="170"/>
      <c r="F202" s="170"/>
      <c r="G202" s="170"/>
      <c r="H202" s="171"/>
      <c r="I202" s="171"/>
      <c r="J202" s="155" t="b">
        <v>0</v>
      </c>
      <c r="K202" s="155" t="b">
        <v>0</v>
      </c>
      <c r="L202" s="155" t="b">
        <v>0</v>
      </c>
      <c r="M202" s="155" t="b">
        <v>0</v>
      </c>
      <c r="N202" s="155" t="b">
        <v>0</v>
      </c>
      <c r="O202" s="155" t="b">
        <v>0</v>
      </c>
      <c r="P202" s="455"/>
      <c r="Q202" s="456"/>
    </row>
    <row r="203" spans="1:17" ht="15.75" hidden="1" customHeight="1" outlineLevel="1" x14ac:dyDescent="0.2">
      <c r="A203" s="449"/>
      <c r="B203" s="172"/>
      <c r="C203" s="151"/>
      <c r="D203" s="170"/>
      <c r="E203" s="170"/>
      <c r="F203" s="170"/>
      <c r="G203" s="170"/>
      <c r="H203" s="171"/>
      <c r="I203" s="171"/>
      <c r="J203" s="155" t="b">
        <v>0</v>
      </c>
      <c r="K203" s="155" t="b">
        <v>0</v>
      </c>
      <c r="L203" s="155" t="b">
        <v>0</v>
      </c>
      <c r="M203" s="155" t="b">
        <v>0</v>
      </c>
      <c r="N203" s="155" t="b">
        <v>0</v>
      </c>
      <c r="O203" s="155" t="b">
        <v>0</v>
      </c>
      <c r="P203" s="455"/>
      <c r="Q203" s="456"/>
    </row>
    <row r="204" spans="1:17" ht="15.75" hidden="1" customHeight="1" outlineLevel="1" x14ac:dyDescent="0.2">
      <c r="A204" s="449"/>
      <c r="B204" s="172"/>
      <c r="C204" s="151"/>
      <c r="D204" s="170"/>
      <c r="E204" s="170"/>
      <c r="F204" s="170"/>
      <c r="G204" s="170"/>
      <c r="H204" s="171"/>
      <c r="I204" s="171"/>
      <c r="J204" s="155" t="b">
        <v>0</v>
      </c>
      <c r="K204" s="155" t="b">
        <v>0</v>
      </c>
      <c r="L204" s="155" t="b">
        <v>0</v>
      </c>
      <c r="M204" s="155" t="b">
        <v>0</v>
      </c>
      <c r="N204" s="155" t="b">
        <v>0</v>
      </c>
      <c r="O204" s="155" t="b">
        <v>0</v>
      </c>
      <c r="P204" s="455"/>
      <c r="Q204" s="456"/>
    </row>
    <row r="205" spans="1:17" ht="15.75" hidden="1" customHeight="1" outlineLevel="1" x14ac:dyDescent="0.2">
      <c r="A205" s="449"/>
      <c r="B205" s="172"/>
      <c r="C205" s="159"/>
      <c r="D205" s="170"/>
      <c r="E205" s="170"/>
      <c r="F205" s="170"/>
      <c r="G205" s="170"/>
      <c r="H205" s="171"/>
      <c r="I205" s="171"/>
      <c r="J205" s="155" t="b">
        <v>0</v>
      </c>
      <c r="K205" s="155" t="b">
        <v>0</v>
      </c>
      <c r="L205" s="155" t="b">
        <v>0</v>
      </c>
      <c r="M205" s="155" t="b">
        <v>0</v>
      </c>
      <c r="N205" s="155" t="b">
        <v>0</v>
      </c>
      <c r="O205" s="155" t="b">
        <v>0</v>
      </c>
      <c r="P205" s="455"/>
      <c r="Q205" s="456"/>
    </row>
    <row r="206" spans="1:17" ht="15.75" hidden="1" customHeight="1" outlineLevel="1" x14ac:dyDescent="0.2">
      <c r="A206" s="449"/>
      <c r="B206" s="172"/>
      <c r="C206" s="151"/>
      <c r="D206" s="170"/>
      <c r="E206" s="170"/>
      <c r="F206" s="170"/>
      <c r="G206" s="170"/>
      <c r="H206" s="171"/>
      <c r="I206" s="171"/>
      <c r="J206" s="155" t="b">
        <v>0</v>
      </c>
      <c r="K206" s="155" t="b">
        <v>0</v>
      </c>
      <c r="L206" s="155" t="b">
        <v>0</v>
      </c>
      <c r="M206" s="155" t="b">
        <v>0</v>
      </c>
      <c r="N206" s="155" t="b">
        <v>0</v>
      </c>
      <c r="O206" s="155" t="b">
        <v>0</v>
      </c>
      <c r="P206" s="455"/>
      <c r="Q206" s="456"/>
    </row>
    <row r="207" spans="1:17" ht="15.75" hidden="1" customHeight="1" outlineLevel="1" x14ac:dyDescent="0.2">
      <c r="A207" s="449"/>
      <c r="B207" s="172"/>
      <c r="C207" s="151"/>
      <c r="D207" s="170"/>
      <c r="E207" s="170"/>
      <c r="F207" s="170"/>
      <c r="G207" s="170"/>
      <c r="H207" s="171"/>
      <c r="I207" s="171"/>
      <c r="J207" s="155" t="b">
        <v>0</v>
      </c>
      <c r="K207" s="155" t="b">
        <v>0</v>
      </c>
      <c r="L207" s="155" t="b">
        <v>0</v>
      </c>
      <c r="M207" s="155" t="b">
        <v>0</v>
      </c>
      <c r="N207" s="155" t="b">
        <v>0</v>
      </c>
      <c r="O207" s="155" t="b">
        <v>0</v>
      </c>
      <c r="P207" s="455"/>
      <c r="Q207" s="456"/>
    </row>
    <row r="208" spans="1:17" ht="15.75" hidden="1" customHeight="1" outlineLevel="1" x14ac:dyDescent="0.2">
      <c r="A208" s="449"/>
      <c r="B208" s="172"/>
      <c r="C208" s="151"/>
      <c r="D208" s="170"/>
      <c r="E208" s="170"/>
      <c r="F208" s="170"/>
      <c r="G208" s="170"/>
      <c r="H208" s="171"/>
      <c r="I208" s="171"/>
      <c r="J208" s="155" t="b">
        <v>0</v>
      </c>
      <c r="K208" s="155" t="b">
        <v>0</v>
      </c>
      <c r="L208" s="155" t="b">
        <v>0</v>
      </c>
      <c r="M208" s="155" t="b">
        <v>0</v>
      </c>
      <c r="N208" s="155" t="b">
        <v>0</v>
      </c>
      <c r="O208" s="155" t="b">
        <v>0</v>
      </c>
      <c r="P208" s="455"/>
      <c r="Q208" s="456"/>
    </row>
    <row r="209" spans="1:17" ht="15.75" hidden="1" customHeight="1" outlineLevel="1" x14ac:dyDescent="0.2">
      <c r="A209" s="449"/>
      <c r="B209" s="172"/>
      <c r="C209" s="151"/>
      <c r="D209" s="170"/>
      <c r="E209" s="170"/>
      <c r="F209" s="170"/>
      <c r="G209" s="170"/>
      <c r="H209" s="171"/>
      <c r="I209" s="171"/>
      <c r="J209" s="155" t="b">
        <v>0</v>
      </c>
      <c r="K209" s="155" t="b">
        <v>0</v>
      </c>
      <c r="L209" s="155" t="b">
        <v>0</v>
      </c>
      <c r="M209" s="155" t="b">
        <v>0</v>
      </c>
      <c r="N209" s="155" t="b">
        <v>0</v>
      </c>
      <c r="O209" s="155" t="b">
        <v>0</v>
      </c>
      <c r="P209" s="455"/>
      <c r="Q209" s="456"/>
    </row>
    <row r="210" spans="1:17" ht="15.75" hidden="1" customHeight="1" outlineLevel="1" x14ac:dyDescent="0.2">
      <c r="A210" s="449"/>
      <c r="B210" s="172"/>
      <c r="C210" s="151"/>
      <c r="D210" s="170"/>
      <c r="E210" s="170"/>
      <c r="F210" s="170"/>
      <c r="G210" s="170"/>
      <c r="H210" s="171"/>
      <c r="I210" s="171"/>
      <c r="J210" s="155" t="b">
        <v>0</v>
      </c>
      <c r="K210" s="155" t="b">
        <v>0</v>
      </c>
      <c r="L210" s="155" t="b">
        <v>0</v>
      </c>
      <c r="M210" s="155" t="b">
        <v>0</v>
      </c>
      <c r="N210" s="155" t="b">
        <v>0</v>
      </c>
      <c r="O210" s="155" t="b">
        <v>0</v>
      </c>
      <c r="P210" s="455"/>
      <c r="Q210" s="456"/>
    </row>
    <row r="211" spans="1:17" ht="15.75" hidden="1" customHeight="1" outlineLevel="1" x14ac:dyDescent="0.2">
      <c r="A211" s="449"/>
      <c r="B211" s="172"/>
      <c r="C211" s="151"/>
      <c r="D211" s="170"/>
      <c r="E211" s="170"/>
      <c r="F211" s="170"/>
      <c r="G211" s="170"/>
      <c r="H211" s="171"/>
      <c r="I211" s="171"/>
      <c r="J211" s="155" t="b">
        <v>0</v>
      </c>
      <c r="K211" s="155" t="b">
        <v>0</v>
      </c>
      <c r="L211" s="155" t="b">
        <v>0</v>
      </c>
      <c r="M211" s="155" t="b">
        <v>0</v>
      </c>
      <c r="N211" s="155" t="b">
        <v>0</v>
      </c>
      <c r="O211" s="155" t="b">
        <v>0</v>
      </c>
      <c r="P211" s="455"/>
      <c r="Q211" s="456"/>
    </row>
    <row r="212" spans="1:17" ht="15.75" hidden="1" customHeight="1" outlineLevel="1" x14ac:dyDescent="0.2">
      <c r="A212" s="449"/>
      <c r="B212" s="172"/>
      <c r="C212" s="151"/>
      <c r="D212" s="170"/>
      <c r="E212" s="170"/>
      <c r="F212" s="170"/>
      <c r="G212" s="170"/>
      <c r="H212" s="171"/>
      <c r="I212" s="171"/>
      <c r="J212" s="155" t="b">
        <v>0</v>
      </c>
      <c r="K212" s="155" t="b">
        <v>0</v>
      </c>
      <c r="L212" s="155" t="b">
        <v>0</v>
      </c>
      <c r="M212" s="155" t="b">
        <v>0</v>
      </c>
      <c r="N212" s="155" t="b">
        <v>0</v>
      </c>
      <c r="O212" s="155" t="b">
        <v>0</v>
      </c>
      <c r="P212" s="455"/>
      <c r="Q212" s="456"/>
    </row>
    <row r="213" spans="1:17" ht="15.75" hidden="1" customHeight="1" outlineLevel="1" x14ac:dyDescent="0.2">
      <c r="A213" s="449"/>
      <c r="B213" s="172"/>
      <c r="C213" s="151"/>
      <c r="D213" s="170"/>
      <c r="E213" s="170"/>
      <c r="F213" s="170"/>
      <c r="G213" s="170"/>
      <c r="H213" s="171"/>
      <c r="I213" s="171"/>
      <c r="J213" s="155" t="b">
        <v>0</v>
      </c>
      <c r="K213" s="155" t="b">
        <v>0</v>
      </c>
      <c r="L213" s="155" t="b">
        <v>0</v>
      </c>
      <c r="M213" s="155" t="b">
        <v>0</v>
      </c>
      <c r="N213" s="155" t="b">
        <v>0</v>
      </c>
      <c r="O213" s="155" t="b">
        <v>0</v>
      </c>
      <c r="P213" s="455"/>
      <c r="Q213" s="456"/>
    </row>
    <row r="214" spans="1:17" ht="15.75" hidden="1" customHeight="1" outlineLevel="1" x14ac:dyDescent="0.2">
      <c r="A214" s="449"/>
      <c r="B214" s="172"/>
      <c r="C214" s="151"/>
      <c r="D214" s="170"/>
      <c r="E214" s="170"/>
      <c r="F214" s="170"/>
      <c r="G214" s="170"/>
      <c r="H214" s="171"/>
      <c r="I214" s="171"/>
      <c r="J214" s="155" t="b">
        <v>0</v>
      </c>
      <c r="K214" s="155" t="b">
        <v>0</v>
      </c>
      <c r="L214" s="155" t="b">
        <v>0</v>
      </c>
      <c r="M214" s="155" t="b">
        <v>0</v>
      </c>
      <c r="N214" s="155" t="b">
        <v>0</v>
      </c>
      <c r="O214" s="155" t="b">
        <v>0</v>
      </c>
      <c r="P214" s="455"/>
      <c r="Q214" s="456"/>
    </row>
    <row r="215" spans="1:17" ht="15.75" hidden="1" customHeight="1" outlineLevel="1" x14ac:dyDescent="0.2">
      <c r="A215" s="449"/>
      <c r="B215" s="172"/>
      <c r="C215" s="151"/>
      <c r="D215" s="170"/>
      <c r="E215" s="170"/>
      <c r="F215" s="170"/>
      <c r="G215" s="170"/>
      <c r="H215" s="171"/>
      <c r="I215" s="171"/>
      <c r="J215" s="155" t="b">
        <v>0</v>
      </c>
      <c r="K215" s="155" t="b">
        <v>0</v>
      </c>
      <c r="L215" s="155" t="b">
        <v>0</v>
      </c>
      <c r="M215" s="155" t="b">
        <v>0</v>
      </c>
      <c r="N215" s="155" t="b">
        <v>0</v>
      </c>
      <c r="O215" s="155" t="b">
        <v>0</v>
      </c>
      <c r="P215" s="455"/>
      <c r="Q215" s="456"/>
    </row>
    <row r="216" spans="1:17" ht="15.75" hidden="1" customHeight="1" outlineLevel="1" x14ac:dyDescent="0.2">
      <c r="A216" s="449"/>
      <c r="B216" s="172"/>
      <c r="C216" s="151"/>
      <c r="D216" s="170"/>
      <c r="E216" s="170"/>
      <c r="F216" s="170"/>
      <c r="G216" s="170"/>
      <c r="H216" s="171"/>
      <c r="I216" s="171"/>
      <c r="J216" s="155" t="b">
        <v>0</v>
      </c>
      <c r="K216" s="155" t="b">
        <v>0</v>
      </c>
      <c r="L216" s="155" t="b">
        <v>0</v>
      </c>
      <c r="M216" s="155" t="b">
        <v>0</v>
      </c>
      <c r="N216" s="155" t="b">
        <v>0</v>
      </c>
      <c r="O216" s="155" t="b">
        <v>0</v>
      </c>
      <c r="P216" s="455"/>
      <c r="Q216" s="456"/>
    </row>
    <row r="217" spans="1:17" ht="15.75" hidden="1" customHeight="1" outlineLevel="1" x14ac:dyDescent="0.2">
      <c r="A217" s="449"/>
      <c r="B217" s="172"/>
      <c r="C217" s="151"/>
      <c r="D217" s="170"/>
      <c r="E217" s="170"/>
      <c r="F217" s="170"/>
      <c r="G217" s="170"/>
      <c r="H217" s="171"/>
      <c r="I217" s="171"/>
      <c r="J217" s="155" t="b">
        <v>0</v>
      </c>
      <c r="K217" s="155" t="b">
        <v>0</v>
      </c>
      <c r="L217" s="155" t="b">
        <v>0</v>
      </c>
      <c r="M217" s="155" t="b">
        <v>0</v>
      </c>
      <c r="N217" s="155" t="b">
        <v>0</v>
      </c>
      <c r="O217" s="155" t="b">
        <v>0</v>
      </c>
      <c r="P217" s="455"/>
      <c r="Q217" s="456"/>
    </row>
    <row r="218" spans="1:17" ht="15.75" hidden="1" customHeight="1" outlineLevel="1" x14ac:dyDescent="0.2">
      <c r="A218" s="449"/>
      <c r="B218" s="172"/>
      <c r="C218" s="151"/>
      <c r="D218" s="170"/>
      <c r="E218" s="170"/>
      <c r="F218" s="170"/>
      <c r="G218" s="170"/>
      <c r="H218" s="171"/>
      <c r="I218" s="171"/>
      <c r="J218" s="155" t="b">
        <v>0</v>
      </c>
      <c r="K218" s="155" t="b">
        <v>0</v>
      </c>
      <c r="L218" s="155" t="b">
        <v>0</v>
      </c>
      <c r="M218" s="155" t="b">
        <v>0</v>
      </c>
      <c r="N218" s="155" t="b">
        <v>0</v>
      </c>
      <c r="O218" s="155" t="b">
        <v>0</v>
      </c>
      <c r="P218" s="455"/>
      <c r="Q218" s="456"/>
    </row>
    <row r="219" spans="1:17" ht="15.75" hidden="1" customHeight="1" outlineLevel="1" x14ac:dyDescent="0.2">
      <c r="A219" s="449"/>
      <c r="B219" s="172"/>
      <c r="C219" s="151"/>
      <c r="D219" s="170"/>
      <c r="E219" s="170"/>
      <c r="F219" s="170"/>
      <c r="G219" s="170"/>
      <c r="H219" s="171"/>
      <c r="I219" s="171"/>
      <c r="J219" s="155" t="b">
        <v>0</v>
      </c>
      <c r="K219" s="155" t="b">
        <v>0</v>
      </c>
      <c r="L219" s="155" t="b">
        <v>0</v>
      </c>
      <c r="M219" s="155" t="b">
        <v>0</v>
      </c>
      <c r="N219" s="155" t="b">
        <v>0</v>
      </c>
      <c r="O219" s="155" t="b">
        <v>0</v>
      </c>
      <c r="P219" s="455"/>
      <c r="Q219" s="456"/>
    </row>
    <row r="220" spans="1:17" ht="15.75" hidden="1" customHeight="1" outlineLevel="1" x14ac:dyDescent="0.2">
      <c r="A220" s="449"/>
      <c r="B220" s="172"/>
      <c r="C220" s="151"/>
      <c r="D220" s="170"/>
      <c r="E220" s="170"/>
      <c r="F220" s="170"/>
      <c r="G220" s="170"/>
      <c r="H220" s="171"/>
      <c r="I220" s="171"/>
      <c r="J220" s="155" t="b">
        <v>0</v>
      </c>
      <c r="K220" s="155" t="b">
        <v>0</v>
      </c>
      <c r="L220" s="155" t="b">
        <v>0</v>
      </c>
      <c r="M220" s="155" t="b">
        <v>0</v>
      </c>
      <c r="N220" s="155" t="b">
        <v>0</v>
      </c>
      <c r="O220" s="155" t="b">
        <v>0</v>
      </c>
      <c r="P220" s="455"/>
      <c r="Q220" s="456"/>
    </row>
    <row r="221" spans="1:17" ht="15.75" hidden="1" customHeight="1" outlineLevel="1" x14ac:dyDescent="0.2">
      <c r="A221" s="449"/>
      <c r="B221" s="172"/>
      <c r="C221" s="151"/>
      <c r="D221" s="170"/>
      <c r="E221" s="170"/>
      <c r="F221" s="170"/>
      <c r="G221" s="170"/>
      <c r="H221" s="171"/>
      <c r="I221" s="171"/>
      <c r="J221" s="155" t="b">
        <v>0</v>
      </c>
      <c r="K221" s="155" t="b">
        <v>0</v>
      </c>
      <c r="L221" s="155" t="b">
        <v>0</v>
      </c>
      <c r="M221" s="155" t="b">
        <v>0</v>
      </c>
      <c r="N221" s="155" t="b">
        <v>0</v>
      </c>
      <c r="O221" s="155" t="b">
        <v>0</v>
      </c>
      <c r="P221" s="455"/>
      <c r="Q221" s="456"/>
    </row>
    <row r="222" spans="1:17" ht="15.75" hidden="1" customHeight="1" outlineLevel="1" x14ac:dyDescent="0.2">
      <c r="A222" s="449"/>
      <c r="B222" s="172"/>
      <c r="C222" s="151"/>
      <c r="D222" s="170"/>
      <c r="E222" s="170"/>
      <c r="F222" s="170"/>
      <c r="G222" s="170"/>
      <c r="H222" s="171"/>
      <c r="I222" s="171"/>
      <c r="J222" s="155" t="b">
        <v>0</v>
      </c>
      <c r="K222" s="155" t="b">
        <v>0</v>
      </c>
      <c r="L222" s="155" t="b">
        <v>0</v>
      </c>
      <c r="M222" s="155" t="b">
        <v>0</v>
      </c>
      <c r="N222" s="155" t="b">
        <v>0</v>
      </c>
      <c r="O222" s="155" t="b">
        <v>0</v>
      </c>
      <c r="P222" s="455"/>
      <c r="Q222" s="456"/>
    </row>
    <row r="223" spans="1:17" ht="15.75" hidden="1" customHeight="1" outlineLevel="1" x14ac:dyDescent="0.2">
      <c r="A223" s="449"/>
      <c r="B223" s="172"/>
      <c r="C223" s="151"/>
      <c r="D223" s="170"/>
      <c r="E223" s="170"/>
      <c r="F223" s="170"/>
      <c r="G223" s="170"/>
      <c r="H223" s="171"/>
      <c r="I223" s="171"/>
      <c r="J223" s="155" t="b">
        <v>0</v>
      </c>
      <c r="K223" s="155" t="b">
        <v>0</v>
      </c>
      <c r="L223" s="155" t="b">
        <v>0</v>
      </c>
      <c r="M223" s="155" t="b">
        <v>0</v>
      </c>
      <c r="N223" s="155" t="b">
        <v>0</v>
      </c>
      <c r="O223" s="155" t="b">
        <v>0</v>
      </c>
      <c r="P223" s="455"/>
      <c r="Q223" s="456"/>
    </row>
    <row r="224" spans="1:17" ht="15.75" hidden="1" customHeight="1" outlineLevel="1" x14ac:dyDescent="0.2">
      <c r="A224" s="449"/>
      <c r="B224" s="172"/>
      <c r="C224" s="151"/>
      <c r="D224" s="170"/>
      <c r="E224" s="170"/>
      <c r="F224" s="170"/>
      <c r="G224" s="170"/>
      <c r="H224" s="171"/>
      <c r="I224" s="171"/>
      <c r="J224" s="155" t="b">
        <v>0</v>
      </c>
      <c r="K224" s="155" t="b">
        <v>0</v>
      </c>
      <c r="L224" s="155" t="b">
        <v>0</v>
      </c>
      <c r="M224" s="155" t="b">
        <v>0</v>
      </c>
      <c r="N224" s="155" t="b">
        <v>0</v>
      </c>
      <c r="O224" s="155" t="b">
        <v>0</v>
      </c>
      <c r="P224" s="455"/>
      <c r="Q224" s="456"/>
    </row>
    <row r="225" spans="1:17" ht="15.75" hidden="1" customHeight="1" outlineLevel="1" x14ac:dyDescent="0.2">
      <c r="A225" s="449"/>
      <c r="B225" s="172"/>
      <c r="C225" s="151"/>
      <c r="D225" s="170"/>
      <c r="E225" s="170"/>
      <c r="F225" s="170"/>
      <c r="G225" s="170"/>
      <c r="H225" s="171"/>
      <c r="I225" s="171"/>
      <c r="J225" s="155" t="b">
        <v>0</v>
      </c>
      <c r="K225" s="155" t="b">
        <v>0</v>
      </c>
      <c r="L225" s="155" t="b">
        <v>0</v>
      </c>
      <c r="M225" s="155" t="b">
        <v>0</v>
      </c>
      <c r="N225" s="155" t="b">
        <v>0</v>
      </c>
      <c r="O225" s="155" t="b">
        <v>0</v>
      </c>
      <c r="P225" s="455"/>
      <c r="Q225" s="456"/>
    </row>
    <row r="226" spans="1:17" ht="15.75" hidden="1" customHeight="1" outlineLevel="1" x14ac:dyDescent="0.2">
      <c r="A226" s="449"/>
      <c r="B226" s="172"/>
      <c r="C226" s="151"/>
      <c r="D226" s="170"/>
      <c r="E226" s="170"/>
      <c r="F226" s="170"/>
      <c r="G226" s="170"/>
      <c r="H226" s="171"/>
      <c r="I226" s="171"/>
      <c r="J226" s="155" t="b">
        <v>0</v>
      </c>
      <c r="K226" s="155" t="b">
        <v>0</v>
      </c>
      <c r="L226" s="155" t="b">
        <v>0</v>
      </c>
      <c r="M226" s="155" t="b">
        <v>0</v>
      </c>
      <c r="N226" s="155" t="b">
        <v>0</v>
      </c>
      <c r="O226" s="155" t="b">
        <v>0</v>
      </c>
      <c r="P226" s="455"/>
      <c r="Q226" s="456"/>
    </row>
    <row r="227" spans="1:17" ht="15.75" hidden="1" customHeight="1" outlineLevel="1" x14ac:dyDescent="0.2">
      <c r="A227" s="449"/>
      <c r="B227" s="172"/>
      <c r="C227" s="151"/>
      <c r="D227" s="170"/>
      <c r="E227" s="170"/>
      <c r="F227" s="170"/>
      <c r="G227" s="170"/>
      <c r="H227" s="171"/>
      <c r="I227" s="171"/>
      <c r="J227" s="155" t="b">
        <v>0</v>
      </c>
      <c r="K227" s="155" t="b">
        <v>0</v>
      </c>
      <c r="L227" s="155" t="b">
        <v>0</v>
      </c>
      <c r="M227" s="155" t="b">
        <v>0</v>
      </c>
      <c r="N227" s="155" t="b">
        <v>0</v>
      </c>
      <c r="O227" s="155" t="b">
        <v>0</v>
      </c>
      <c r="P227" s="455"/>
      <c r="Q227" s="456"/>
    </row>
    <row r="228" spans="1:17" ht="15.75" customHeight="1" collapsed="1" x14ac:dyDescent="0.2">
      <c r="A228" s="150" t="s">
        <v>9</v>
      </c>
      <c r="B228" s="462"/>
      <c r="C228" s="463"/>
      <c r="D228" s="463"/>
      <c r="E228" s="463"/>
      <c r="F228" s="463"/>
      <c r="G228" s="463"/>
      <c r="H228" s="463"/>
      <c r="I228" s="463"/>
      <c r="J228" s="463"/>
      <c r="K228" s="463"/>
      <c r="L228" s="463"/>
      <c r="M228" s="463"/>
      <c r="N228" s="463"/>
      <c r="O228" s="463"/>
      <c r="P228" s="463"/>
      <c r="Q228" s="464"/>
    </row>
    <row r="229" spans="1:17" ht="15.75" hidden="1" customHeight="1" outlineLevel="1" x14ac:dyDescent="0.2">
      <c r="A229" s="465">
        <f>IF(K5="","",K5*'Hypo proces'!H28)</f>
        <v>0</v>
      </c>
      <c r="B229" s="172"/>
      <c r="C229" s="151"/>
      <c r="D229" s="170"/>
      <c r="E229" s="170"/>
      <c r="F229" s="170"/>
      <c r="G229" s="170"/>
      <c r="H229" s="171"/>
      <c r="I229" s="171"/>
      <c r="J229" s="155" t="b">
        <v>0</v>
      </c>
      <c r="K229" s="155" t="b">
        <v>0</v>
      </c>
      <c r="L229" s="155" t="b">
        <v>0</v>
      </c>
      <c r="M229" s="155" t="b">
        <v>0</v>
      </c>
      <c r="N229" s="155" t="b">
        <v>0</v>
      </c>
      <c r="O229" s="155" t="b">
        <v>0</v>
      </c>
      <c r="P229" s="455"/>
      <c r="Q229" s="456"/>
    </row>
    <row r="230" spans="1:17" ht="15.75" hidden="1" customHeight="1" outlineLevel="1" x14ac:dyDescent="0.2">
      <c r="A230" s="449"/>
      <c r="B230" s="172"/>
      <c r="C230" s="151"/>
      <c r="D230" s="170"/>
      <c r="E230" s="170"/>
      <c r="F230" s="170"/>
      <c r="G230" s="170"/>
      <c r="H230" s="171"/>
      <c r="I230" s="171"/>
      <c r="J230" s="155" t="b">
        <v>0</v>
      </c>
      <c r="K230" s="155" t="b">
        <v>0</v>
      </c>
      <c r="L230" s="155" t="b">
        <v>0</v>
      </c>
      <c r="M230" s="155" t="b">
        <v>0</v>
      </c>
      <c r="N230" s="155" t="b">
        <v>0</v>
      </c>
      <c r="O230" s="155" t="b">
        <v>0</v>
      </c>
      <c r="P230" s="455"/>
      <c r="Q230" s="456"/>
    </row>
    <row r="231" spans="1:17" ht="15.75" hidden="1" customHeight="1" outlineLevel="1" x14ac:dyDescent="0.2">
      <c r="A231" s="449"/>
      <c r="B231" s="172"/>
      <c r="C231" s="151"/>
      <c r="D231" s="170"/>
      <c r="E231" s="170"/>
      <c r="F231" s="170"/>
      <c r="G231" s="170"/>
      <c r="H231" s="171"/>
      <c r="I231" s="171"/>
      <c r="J231" s="155" t="b">
        <v>0</v>
      </c>
      <c r="K231" s="155" t="b">
        <v>0</v>
      </c>
      <c r="L231" s="155" t="b">
        <v>0</v>
      </c>
      <c r="M231" s="155" t="b">
        <v>0</v>
      </c>
      <c r="N231" s="155" t="b">
        <v>0</v>
      </c>
      <c r="O231" s="155" t="b">
        <v>0</v>
      </c>
      <c r="P231" s="455"/>
      <c r="Q231" s="456"/>
    </row>
    <row r="232" spans="1:17" ht="15.75" hidden="1" customHeight="1" outlineLevel="1" x14ac:dyDescent="0.2">
      <c r="A232" s="449"/>
      <c r="B232" s="172"/>
      <c r="C232" s="151"/>
      <c r="D232" s="170"/>
      <c r="E232" s="170"/>
      <c r="F232" s="170"/>
      <c r="G232" s="170"/>
      <c r="H232" s="171"/>
      <c r="I232" s="171"/>
      <c r="J232" s="155" t="b">
        <v>0</v>
      </c>
      <c r="K232" s="155" t="b">
        <v>0</v>
      </c>
      <c r="L232" s="155" t="b">
        <v>0</v>
      </c>
      <c r="M232" s="155" t="b">
        <v>0</v>
      </c>
      <c r="N232" s="155" t="b">
        <v>0</v>
      </c>
      <c r="O232" s="155" t="b">
        <v>0</v>
      </c>
      <c r="P232" s="455"/>
      <c r="Q232" s="456"/>
    </row>
    <row r="233" spans="1:17" ht="15.75" hidden="1" customHeight="1" outlineLevel="1" x14ac:dyDescent="0.2">
      <c r="A233" s="449"/>
      <c r="B233" s="172"/>
      <c r="C233" s="151"/>
      <c r="D233" s="170"/>
      <c r="E233" s="170"/>
      <c r="F233" s="170"/>
      <c r="G233" s="170"/>
      <c r="H233" s="171"/>
      <c r="I233" s="171"/>
      <c r="J233" s="155" t="b">
        <v>0</v>
      </c>
      <c r="K233" s="155" t="b">
        <v>0</v>
      </c>
      <c r="L233" s="155" t="b">
        <v>0</v>
      </c>
      <c r="M233" s="155" t="b">
        <v>0</v>
      </c>
      <c r="N233" s="155" t="b">
        <v>0</v>
      </c>
      <c r="O233" s="155" t="b">
        <v>0</v>
      </c>
      <c r="P233" s="455"/>
      <c r="Q233" s="456"/>
    </row>
    <row r="234" spans="1:17" ht="15.75" hidden="1" customHeight="1" outlineLevel="1" x14ac:dyDescent="0.2">
      <c r="A234" s="449"/>
      <c r="B234" s="172"/>
      <c r="C234" s="151"/>
      <c r="D234" s="170"/>
      <c r="E234" s="170"/>
      <c r="F234" s="170"/>
      <c r="G234" s="170"/>
      <c r="H234" s="171"/>
      <c r="I234" s="171"/>
      <c r="J234" s="155" t="b">
        <v>0</v>
      </c>
      <c r="K234" s="155" t="b">
        <v>0</v>
      </c>
      <c r="L234" s="155" t="b">
        <v>0</v>
      </c>
      <c r="M234" s="155" t="b">
        <v>0</v>
      </c>
      <c r="N234" s="155" t="b">
        <v>0</v>
      </c>
      <c r="O234" s="155" t="b">
        <v>0</v>
      </c>
      <c r="P234" s="455"/>
      <c r="Q234" s="456"/>
    </row>
    <row r="235" spans="1:17" ht="15.75" hidden="1" customHeight="1" outlineLevel="1" x14ac:dyDescent="0.2">
      <c r="A235" s="449"/>
      <c r="B235" s="172"/>
      <c r="C235" s="151"/>
      <c r="D235" s="170"/>
      <c r="E235" s="170"/>
      <c r="F235" s="170"/>
      <c r="G235" s="170"/>
      <c r="H235" s="171"/>
      <c r="I235" s="171"/>
      <c r="J235" s="155" t="b">
        <v>0</v>
      </c>
      <c r="K235" s="155" t="b">
        <v>0</v>
      </c>
      <c r="L235" s="155" t="b">
        <v>0</v>
      </c>
      <c r="M235" s="155" t="b">
        <v>0</v>
      </c>
      <c r="N235" s="155" t="b">
        <v>0</v>
      </c>
      <c r="O235" s="155" t="b">
        <v>0</v>
      </c>
      <c r="P235" s="455"/>
      <c r="Q235" s="456"/>
    </row>
    <row r="236" spans="1:17" ht="15.75" hidden="1" customHeight="1" outlineLevel="1" x14ac:dyDescent="0.2">
      <c r="A236" s="449"/>
      <c r="B236" s="172"/>
      <c r="C236" s="159"/>
      <c r="D236" s="170"/>
      <c r="E236" s="170"/>
      <c r="F236" s="170"/>
      <c r="G236" s="170"/>
      <c r="H236" s="171"/>
      <c r="I236" s="171"/>
      <c r="J236" s="155" t="b">
        <v>0</v>
      </c>
      <c r="K236" s="155" t="b">
        <v>0</v>
      </c>
      <c r="L236" s="155" t="b">
        <v>0</v>
      </c>
      <c r="M236" s="155" t="b">
        <v>0</v>
      </c>
      <c r="N236" s="155" t="b">
        <v>0</v>
      </c>
      <c r="O236" s="155" t="b">
        <v>0</v>
      </c>
      <c r="P236" s="455"/>
      <c r="Q236" s="456"/>
    </row>
    <row r="237" spans="1:17" ht="15.75" hidden="1" customHeight="1" outlineLevel="1" x14ac:dyDescent="0.2">
      <c r="A237" s="449"/>
      <c r="B237" s="172"/>
      <c r="C237" s="151"/>
      <c r="D237" s="170"/>
      <c r="E237" s="170"/>
      <c r="F237" s="170"/>
      <c r="G237" s="170"/>
      <c r="H237" s="171"/>
      <c r="I237" s="171"/>
      <c r="J237" s="155" t="b">
        <v>0</v>
      </c>
      <c r="K237" s="155" t="b">
        <v>0</v>
      </c>
      <c r="L237" s="155" t="b">
        <v>0</v>
      </c>
      <c r="M237" s="155" t="b">
        <v>0</v>
      </c>
      <c r="N237" s="155" t="b">
        <v>0</v>
      </c>
      <c r="O237" s="155" t="b">
        <v>0</v>
      </c>
      <c r="P237" s="455"/>
      <c r="Q237" s="456"/>
    </row>
    <row r="238" spans="1:17" ht="15.75" hidden="1" customHeight="1" outlineLevel="1" x14ac:dyDescent="0.2">
      <c r="A238" s="449"/>
      <c r="B238" s="172"/>
      <c r="C238" s="151"/>
      <c r="D238" s="170"/>
      <c r="E238" s="170"/>
      <c r="F238" s="170"/>
      <c r="G238" s="170"/>
      <c r="H238" s="171"/>
      <c r="I238" s="171"/>
      <c r="J238" s="155" t="b">
        <v>0</v>
      </c>
      <c r="K238" s="155" t="b">
        <v>0</v>
      </c>
      <c r="L238" s="155" t="b">
        <v>0</v>
      </c>
      <c r="M238" s="155" t="b">
        <v>0</v>
      </c>
      <c r="N238" s="155" t="b">
        <v>0</v>
      </c>
      <c r="O238" s="155" t="b">
        <v>0</v>
      </c>
      <c r="P238" s="455"/>
      <c r="Q238" s="456"/>
    </row>
    <row r="239" spans="1:17" ht="15.75" hidden="1" customHeight="1" outlineLevel="1" x14ac:dyDescent="0.2">
      <c r="A239" s="449"/>
      <c r="B239" s="172"/>
      <c r="C239" s="151"/>
      <c r="D239" s="170"/>
      <c r="E239" s="170"/>
      <c r="F239" s="170"/>
      <c r="G239" s="170"/>
      <c r="H239" s="171"/>
      <c r="I239" s="171"/>
      <c r="J239" s="155" t="b">
        <v>0</v>
      </c>
      <c r="K239" s="155" t="b">
        <v>0</v>
      </c>
      <c r="L239" s="155" t="b">
        <v>0</v>
      </c>
      <c r="M239" s="155" t="b">
        <v>0</v>
      </c>
      <c r="N239" s="155" t="b">
        <v>0</v>
      </c>
      <c r="O239" s="155" t="b">
        <v>0</v>
      </c>
      <c r="P239" s="455"/>
      <c r="Q239" s="456"/>
    </row>
    <row r="240" spans="1:17" ht="15.75" hidden="1" customHeight="1" outlineLevel="1" x14ac:dyDescent="0.2">
      <c r="A240" s="449"/>
      <c r="B240" s="172"/>
      <c r="C240" s="151"/>
      <c r="D240" s="170"/>
      <c r="E240" s="170"/>
      <c r="F240" s="170"/>
      <c r="G240" s="170"/>
      <c r="H240" s="171"/>
      <c r="I240" s="171"/>
      <c r="J240" s="155" t="b">
        <v>0</v>
      </c>
      <c r="K240" s="155" t="b">
        <v>0</v>
      </c>
      <c r="L240" s="155" t="b">
        <v>0</v>
      </c>
      <c r="M240" s="155" t="b">
        <v>0</v>
      </c>
      <c r="N240" s="155" t="b">
        <v>0</v>
      </c>
      <c r="O240" s="155" t="b">
        <v>0</v>
      </c>
      <c r="P240" s="455"/>
      <c r="Q240" s="456"/>
    </row>
    <row r="241" spans="1:17" ht="15.75" hidden="1" customHeight="1" outlineLevel="1" x14ac:dyDescent="0.2">
      <c r="A241" s="449"/>
      <c r="B241" s="172"/>
      <c r="C241" s="151"/>
      <c r="D241" s="170"/>
      <c r="E241" s="170"/>
      <c r="F241" s="170"/>
      <c r="G241" s="170"/>
      <c r="H241" s="171"/>
      <c r="I241" s="171"/>
      <c r="J241" s="155" t="b">
        <v>0</v>
      </c>
      <c r="K241" s="155" t="b">
        <v>0</v>
      </c>
      <c r="L241" s="155" t="b">
        <v>0</v>
      </c>
      <c r="M241" s="155" t="b">
        <v>0</v>
      </c>
      <c r="N241" s="155" t="b">
        <v>0</v>
      </c>
      <c r="O241" s="155" t="b">
        <v>0</v>
      </c>
      <c r="P241" s="455"/>
      <c r="Q241" s="456"/>
    </row>
    <row r="242" spans="1:17" ht="15.75" hidden="1" customHeight="1" outlineLevel="1" x14ac:dyDescent="0.2">
      <c r="A242" s="449"/>
      <c r="B242" s="172"/>
      <c r="C242" s="151"/>
      <c r="D242" s="170"/>
      <c r="E242" s="170"/>
      <c r="F242" s="170"/>
      <c r="G242" s="170"/>
      <c r="H242" s="171"/>
      <c r="I242" s="171"/>
      <c r="J242" s="155" t="b">
        <v>0</v>
      </c>
      <c r="K242" s="155" t="b">
        <v>0</v>
      </c>
      <c r="L242" s="155" t="b">
        <v>0</v>
      </c>
      <c r="M242" s="155" t="b">
        <v>0</v>
      </c>
      <c r="N242" s="155" t="b">
        <v>0</v>
      </c>
      <c r="O242" s="155" t="b">
        <v>0</v>
      </c>
      <c r="P242" s="455"/>
      <c r="Q242" s="456"/>
    </row>
    <row r="243" spans="1:17" ht="15.75" hidden="1" customHeight="1" outlineLevel="1" x14ac:dyDescent="0.2">
      <c r="A243" s="449"/>
      <c r="B243" s="172"/>
      <c r="C243" s="151"/>
      <c r="D243" s="170"/>
      <c r="E243" s="170"/>
      <c r="F243" s="170"/>
      <c r="G243" s="170"/>
      <c r="H243" s="171"/>
      <c r="I243" s="171"/>
      <c r="J243" s="155" t="b">
        <v>0</v>
      </c>
      <c r="K243" s="155" t="b">
        <v>0</v>
      </c>
      <c r="L243" s="155" t="b">
        <v>0</v>
      </c>
      <c r="M243" s="155" t="b">
        <v>0</v>
      </c>
      <c r="N243" s="155" t="b">
        <v>0</v>
      </c>
      <c r="O243" s="155" t="b">
        <v>0</v>
      </c>
      <c r="P243" s="455"/>
      <c r="Q243" s="456"/>
    </row>
    <row r="244" spans="1:17" ht="15.75" hidden="1" customHeight="1" outlineLevel="1" x14ac:dyDescent="0.2">
      <c r="A244" s="449"/>
      <c r="B244" s="172"/>
      <c r="C244" s="151"/>
      <c r="D244" s="170"/>
      <c r="E244" s="170"/>
      <c r="F244" s="170"/>
      <c r="G244" s="170"/>
      <c r="H244" s="171"/>
      <c r="I244" s="171"/>
      <c r="J244" s="155" t="b">
        <v>0</v>
      </c>
      <c r="K244" s="155" t="b">
        <v>0</v>
      </c>
      <c r="L244" s="155" t="b">
        <v>0</v>
      </c>
      <c r="M244" s="155" t="b">
        <v>0</v>
      </c>
      <c r="N244" s="155" t="b">
        <v>0</v>
      </c>
      <c r="O244" s="155" t="b">
        <v>0</v>
      </c>
      <c r="P244" s="455"/>
      <c r="Q244" s="456"/>
    </row>
    <row r="245" spans="1:17" ht="15.75" hidden="1" customHeight="1" outlineLevel="1" x14ac:dyDescent="0.2">
      <c r="A245" s="449"/>
      <c r="B245" s="172"/>
      <c r="C245" s="151"/>
      <c r="D245" s="170"/>
      <c r="E245" s="170"/>
      <c r="F245" s="170"/>
      <c r="G245" s="170"/>
      <c r="H245" s="171"/>
      <c r="I245" s="171"/>
      <c r="J245" s="155" t="b">
        <v>0</v>
      </c>
      <c r="K245" s="155" t="b">
        <v>0</v>
      </c>
      <c r="L245" s="155" t="b">
        <v>0</v>
      </c>
      <c r="M245" s="155" t="b">
        <v>0</v>
      </c>
      <c r="N245" s="155" t="b">
        <v>0</v>
      </c>
      <c r="O245" s="155" t="b">
        <v>0</v>
      </c>
      <c r="P245" s="455"/>
      <c r="Q245" s="456"/>
    </row>
    <row r="246" spans="1:17" ht="15.75" hidden="1" customHeight="1" outlineLevel="1" x14ac:dyDescent="0.2">
      <c r="A246" s="449"/>
      <c r="B246" s="172"/>
      <c r="C246" s="151"/>
      <c r="D246" s="170"/>
      <c r="E246" s="170"/>
      <c r="F246" s="170"/>
      <c r="G246" s="170"/>
      <c r="H246" s="171"/>
      <c r="I246" s="171"/>
      <c r="J246" s="155" t="b">
        <v>0</v>
      </c>
      <c r="K246" s="155" t="b">
        <v>0</v>
      </c>
      <c r="L246" s="155" t="b">
        <v>0</v>
      </c>
      <c r="M246" s="155" t="b">
        <v>0</v>
      </c>
      <c r="N246" s="155" t="b">
        <v>0</v>
      </c>
      <c r="O246" s="155" t="b">
        <v>0</v>
      </c>
      <c r="P246" s="455"/>
      <c r="Q246" s="456"/>
    </row>
    <row r="247" spans="1:17" ht="15.75" hidden="1" customHeight="1" outlineLevel="1" x14ac:dyDescent="0.2">
      <c r="A247" s="449"/>
      <c r="B247" s="172"/>
      <c r="C247" s="151"/>
      <c r="D247" s="170"/>
      <c r="E247" s="170"/>
      <c r="F247" s="170"/>
      <c r="G247" s="170"/>
      <c r="H247" s="171"/>
      <c r="I247" s="171"/>
      <c r="J247" s="155" t="b">
        <v>0</v>
      </c>
      <c r="K247" s="155" t="b">
        <v>0</v>
      </c>
      <c r="L247" s="155" t="b">
        <v>0</v>
      </c>
      <c r="M247" s="155" t="b">
        <v>0</v>
      </c>
      <c r="N247" s="155" t="b">
        <v>0</v>
      </c>
      <c r="O247" s="155" t="b">
        <v>0</v>
      </c>
      <c r="P247" s="455"/>
      <c r="Q247" s="456"/>
    </row>
    <row r="248" spans="1:17" ht="15.75" hidden="1" customHeight="1" outlineLevel="1" x14ac:dyDescent="0.2">
      <c r="A248" s="449"/>
      <c r="B248" s="172"/>
      <c r="C248" s="151"/>
      <c r="D248" s="170"/>
      <c r="E248" s="170"/>
      <c r="F248" s="170"/>
      <c r="G248" s="170"/>
      <c r="H248" s="171"/>
      <c r="I248" s="171"/>
      <c r="J248" s="155" t="b">
        <v>0</v>
      </c>
      <c r="K248" s="155" t="b">
        <v>0</v>
      </c>
      <c r="L248" s="155" t="b">
        <v>0</v>
      </c>
      <c r="M248" s="155" t="b">
        <v>0</v>
      </c>
      <c r="N248" s="155" t="b">
        <v>0</v>
      </c>
      <c r="O248" s="155" t="b">
        <v>0</v>
      </c>
      <c r="P248" s="455"/>
      <c r="Q248" s="456"/>
    </row>
    <row r="249" spans="1:17" ht="15.75" hidden="1" customHeight="1" outlineLevel="1" x14ac:dyDescent="0.2">
      <c r="A249" s="449"/>
      <c r="B249" s="172"/>
      <c r="C249" s="151"/>
      <c r="D249" s="170"/>
      <c r="E249" s="170"/>
      <c r="F249" s="170"/>
      <c r="G249" s="170"/>
      <c r="H249" s="171"/>
      <c r="I249" s="171"/>
      <c r="J249" s="155" t="b">
        <v>0</v>
      </c>
      <c r="K249" s="155" t="b">
        <v>0</v>
      </c>
      <c r="L249" s="155" t="b">
        <v>0</v>
      </c>
      <c r="M249" s="155" t="b">
        <v>0</v>
      </c>
      <c r="N249" s="155" t="b">
        <v>0</v>
      </c>
      <c r="O249" s="155" t="b">
        <v>0</v>
      </c>
      <c r="P249" s="455"/>
      <c r="Q249" s="456"/>
    </row>
    <row r="250" spans="1:17" ht="15.75" hidden="1" customHeight="1" outlineLevel="1" x14ac:dyDescent="0.2">
      <c r="A250" s="449"/>
      <c r="B250" s="172"/>
      <c r="C250" s="151"/>
      <c r="D250" s="170"/>
      <c r="E250" s="170"/>
      <c r="F250" s="170"/>
      <c r="G250" s="170"/>
      <c r="H250" s="171"/>
      <c r="I250" s="171"/>
      <c r="J250" s="155" t="b">
        <v>0</v>
      </c>
      <c r="K250" s="155" t="b">
        <v>0</v>
      </c>
      <c r="L250" s="155" t="b">
        <v>0</v>
      </c>
      <c r="M250" s="155" t="b">
        <v>0</v>
      </c>
      <c r="N250" s="155" t="b">
        <v>0</v>
      </c>
      <c r="O250" s="155" t="b">
        <v>0</v>
      </c>
      <c r="P250" s="455"/>
      <c r="Q250" s="456"/>
    </row>
    <row r="251" spans="1:17" ht="15.75" hidden="1" customHeight="1" outlineLevel="1" x14ac:dyDescent="0.2">
      <c r="A251" s="449"/>
      <c r="B251" s="172"/>
      <c r="C251" s="151"/>
      <c r="D251" s="170"/>
      <c r="E251" s="170"/>
      <c r="F251" s="170"/>
      <c r="G251" s="170"/>
      <c r="H251" s="171"/>
      <c r="I251" s="171"/>
      <c r="J251" s="155" t="b">
        <v>0</v>
      </c>
      <c r="K251" s="155" t="b">
        <v>0</v>
      </c>
      <c r="L251" s="155" t="b">
        <v>0</v>
      </c>
      <c r="M251" s="155" t="b">
        <v>0</v>
      </c>
      <c r="N251" s="155" t="b">
        <v>0</v>
      </c>
      <c r="O251" s="155" t="b">
        <v>0</v>
      </c>
      <c r="P251" s="455"/>
      <c r="Q251" s="456"/>
    </row>
    <row r="252" spans="1:17" ht="15.75" hidden="1" customHeight="1" outlineLevel="1" x14ac:dyDescent="0.2">
      <c r="A252" s="449"/>
      <c r="B252" s="172"/>
      <c r="C252" s="151"/>
      <c r="D252" s="170"/>
      <c r="E252" s="170"/>
      <c r="F252" s="170"/>
      <c r="G252" s="170"/>
      <c r="H252" s="171"/>
      <c r="I252" s="171"/>
      <c r="J252" s="155" t="b">
        <v>0</v>
      </c>
      <c r="K252" s="155" t="b">
        <v>0</v>
      </c>
      <c r="L252" s="155" t="b">
        <v>0</v>
      </c>
      <c r="M252" s="155" t="b">
        <v>0</v>
      </c>
      <c r="N252" s="155" t="b">
        <v>0</v>
      </c>
      <c r="O252" s="155" t="b">
        <v>0</v>
      </c>
      <c r="P252" s="455"/>
      <c r="Q252" s="456"/>
    </row>
    <row r="253" spans="1:17" ht="15.75" hidden="1" customHeight="1" outlineLevel="1" x14ac:dyDescent="0.2">
      <c r="A253" s="449"/>
      <c r="B253" s="172"/>
      <c r="C253" s="151"/>
      <c r="D253" s="170"/>
      <c r="E253" s="170"/>
      <c r="F253" s="170"/>
      <c r="G253" s="170"/>
      <c r="H253" s="171"/>
      <c r="I253" s="171"/>
      <c r="J253" s="155" t="b">
        <v>0</v>
      </c>
      <c r="K253" s="155" t="b">
        <v>0</v>
      </c>
      <c r="L253" s="155" t="b">
        <v>0</v>
      </c>
      <c r="M253" s="155" t="b">
        <v>0</v>
      </c>
      <c r="N253" s="155" t="b">
        <v>0</v>
      </c>
      <c r="O253" s="155" t="b">
        <v>0</v>
      </c>
      <c r="P253" s="455"/>
      <c r="Q253" s="456"/>
    </row>
    <row r="254" spans="1:17" ht="15.75" hidden="1" customHeight="1" outlineLevel="1" x14ac:dyDescent="0.2">
      <c r="A254" s="449"/>
      <c r="B254" s="172"/>
      <c r="C254" s="151"/>
      <c r="D254" s="170"/>
      <c r="E254" s="170"/>
      <c r="F254" s="170"/>
      <c r="G254" s="170"/>
      <c r="H254" s="171"/>
      <c r="I254" s="171"/>
      <c r="J254" s="155" t="b">
        <v>0</v>
      </c>
      <c r="K254" s="155" t="b">
        <v>0</v>
      </c>
      <c r="L254" s="155" t="b">
        <v>0</v>
      </c>
      <c r="M254" s="155" t="b">
        <v>0</v>
      </c>
      <c r="N254" s="155" t="b">
        <v>0</v>
      </c>
      <c r="O254" s="155" t="b">
        <v>0</v>
      </c>
      <c r="P254" s="455"/>
      <c r="Q254" s="456"/>
    </row>
    <row r="255" spans="1:17" ht="15.75" hidden="1" customHeight="1" outlineLevel="1" x14ac:dyDescent="0.2">
      <c r="A255" s="449"/>
      <c r="B255" s="172"/>
      <c r="C255" s="151"/>
      <c r="D255" s="170"/>
      <c r="E255" s="170"/>
      <c r="F255" s="170"/>
      <c r="G255" s="170"/>
      <c r="H255" s="171"/>
      <c r="I255" s="171"/>
      <c r="J255" s="155" t="b">
        <v>0</v>
      </c>
      <c r="K255" s="155" t="b">
        <v>0</v>
      </c>
      <c r="L255" s="155" t="b">
        <v>0</v>
      </c>
      <c r="M255" s="155" t="b">
        <v>0</v>
      </c>
      <c r="N255" s="155" t="b">
        <v>0</v>
      </c>
      <c r="O255" s="155" t="b">
        <v>0</v>
      </c>
      <c r="P255" s="455"/>
      <c r="Q255" s="456"/>
    </row>
    <row r="256" spans="1:17" ht="15.75" hidden="1" customHeight="1" outlineLevel="1" x14ac:dyDescent="0.2">
      <c r="A256" s="449"/>
      <c r="B256" s="172"/>
      <c r="C256" s="151"/>
      <c r="D256" s="170"/>
      <c r="E256" s="170"/>
      <c r="F256" s="170"/>
      <c r="G256" s="170"/>
      <c r="H256" s="171"/>
      <c r="I256" s="171"/>
      <c r="J256" s="155" t="b">
        <v>0</v>
      </c>
      <c r="K256" s="155" t="b">
        <v>0</v>
      </c>
      <c r="L256" s="155" t="b">
        <v>0</v>
      </c>
      <c r="M256" s="155" t="b">
        <v>0</v>
      </c>
      <c r="N256" s="155" t="b">
        <v>0</v>
      </c>
      <c r="O256" s="155" t="b">
        <v>0</v>
      </c>
      <c r="P256" s="455"/>
      <c r="Q256" s="456"/>
    </row>
    <row r="257" spans="1:17" ht="15.75" hidden="1" customHeight="1" outlineLevel="1" x14ac:dyDescent="0.2">
      <c r="A257" s="449"/>
      <c r="B257" s="172"/>
      <c r="C257" s="151"/>
      <c r="D257" s="170"/>
      <c r="E257" s="170"/>
      <c r="F257" s="170"/>
      <c r="G257" s="170"/>
      <c r="H257" s="171"/>
      <c r="I257" s="171"/>
      <c r="J257" s="155" t="b">
        <v>0</v>
      </c>
      <c r="K257" s="155" t="b">
        <v>0</v>
      </c>
      <c r="L257" s="155" t="b">
        <v>0</v>
      </c>
      <c r="M257" s="155" t="b">
        <v>0</v>
      </c>
      <c r="N257" s="155" t="b">
        <v>0</v>
      </c>
      <c r="O257" s="155" t="b">
        <v>0</v>
      </c>
      <c r="P257" s="455"/>
      <c r="Q257" s="456"/>
    </row>
    <row r="258" spans="1:17" ht="15.75" hidden="1" customHeight="1" outlineLevel="1" x14ac:dyDescent="0.2">
      <c r="A258" s="449"/>
      <c r="B258" s="172"/>
      <c r="C258" s="151"/>
      <c r="D258" s="170"/>
      <c r="E258" s="170"/>
      <c r="F258" s="170"/>
      <c r="G258" s="170"/>
      <c r="H258" s="171"/>
      <c r="I258" s="171"/>
      <c r="J258" s="155" t="b">
        <v>0</v>
      </c>
      <c r="K258" s="155" t="b">
        <v>0</v>
      </c>
      <c r="L258" s="155" t="b">
        <v>0</v>
      </c>
      <c r="M258" s="155" t="b">
        <v>0</v>
      </c>
      <c r="N258" s="155" t="b">
        <v>0</v>
      </c>
      <c r="O258" s="155" t="b">
        <v>0</v>
      </c>
      <c r="P258" s="455"/>
      <c r="Q258" s="456"/>
    </row>
    <row r="259" spans="1:17" ht="15.75" customHeight="1" collapsed="1" x14ac:dyDescent="0.2">
      <c r="A259" s="150" t="s">
        <v>10</v>
      </c>
      <c r="B259" s="462"/>
      <c r="C259" s="463"/>
      <c r="D259" s="463"/>
      <c r="E259" s="463"/>
      <c r="F259" s="463"/>
      <c r="G259" s="463"/>
      <c r="H259" s="463"/>
      <c r="I259" s="463"/>
      <c r="J259" s="463"/>
      <c r="K259" s="463"/>
      <c r="L259" s="463"/>
      <c r="M259" s="463"/>
      <c r="N259" s="463"/>
      <c r="O259" s="463"/>
      <c r="P259" s="463"/>
      <c r="Q259" s="464"/>
    </row>
    <row r="260" spans="1:17" ht="15.75" hidden="1" customHeight="1" outlineLevel="1" x14ac:dyDescent="0.2">
      <c r="A260" s="465">
        <f>IF(L5="","",L5*'Hypo proces'!H28)</f>
        <v>0</v>
      </c>
      <c r="B260" s="172"/>
      <c r="C260" s="151"/>
      <c r="D260" s="170"/>
      <c r="E260" s="170"/>
      <c r="F260" s="170"/>
      <c r="G260" s="170"/>
      <c r="H260" s="171"/>
      <c r="I260" s="171"/>
      <c r="J260" s="155" t="b">
        <v>0</v>
      </c>
      <c r="K260" s="155" t="b">
        <v>0</v>
      </c>
      <c r="L260" s="155" t="b">
        <v>0</v>
      </c>
      <c r="M260" s="155" t="b">
        <v>0</v>
      </c>
      <c r="N260" s="155" t="b">
        <v>0</v>
      </c>
      <c r="O260" s="155" t="b">
        <v>0</v>
      </c>
      <c r="P260" s="455"/>
      <c r="Q260" s="456"/>
    </row>
    <row r="261" spans="1:17" ht="15.75" hidden="1" customHeight="1" outlineLevel="1" x14ac:dyDescent="0.2">
      <c r="A261" s="449"/>
      <c r="B261" s="172"/>
      <c r="C261" s="151"/>
      <c r="D261" s="170"/>
      <c r="E261" s="170"/>
      <c r="F261" s="170"/>
      <c r="G261" s="170"/>
      <c r="H261" s="171"/>
      <c r="I261" s="171"/>
      <c r="J261" s="155" t="b">
        <v>0</v>
      </c>
      <c r="K261" s="155" t="b">
        <v>0</v>
      </c>
      <c r="L261" s="155" t="b">
        <v>0</v>
      </c>
      <c r="M261" s="155" t="b">
        <v>0</v>
      </c>
      <c r="N261" s="155" t="b">
        <v>0</v>
      </c>
      <c r="O261" s="155" t="b">
        <v>0</v>
      </c>
      <c r="P261" s="455"/>
      <c r="Q261" s="456"/>
    </row>
    <row r="262" spans="1:17" ht="15.75" hidden="1" customHeight="1" outlineLevel="1" x14ac:dyDescent="0.2">
      <c r="A262" s="449"/>
      <c r="B262" s="172"/>
      <c r="C262" s="151"/>
      <c r="D262" s="170"/>
      <c r="E262" s="170"/>
      <c r="F262" s="170"/>
      <c r="G262" s="170"/>
      <c r="H262" s="171"/>
      <c r="I262" s="171"/>
      <c r="J262" s="155" t="b">
        <v>0</v>
      </c>
      <c r="K262" s="155" t="b">
        <v>0</v>
      </c>
      <c r="L262" s="155" t="b">
        <v>0</v>
      </c>
      <c r="M262" s="155" t="b">
        <v>0</v>
      </c>
      <c r="N262" s="155" t="b">
        <v>0</v>
      </c>
      <c r="O262" s="155" t="b">
        <v>0</v>
      </c>
      <c r="P262" s="455"/>
      <c r="Q262" s="456"/>
    </row>
    <row r="263" spans="1:17" ht="15.75" hidden="1" customHeight="1" outlineLevel="1" x14ac:dyDescent="0.2">
      <c r="A263" s="449"/>
      <c r="B263" s="172"/>
      <c r="C263" s="151"/>
      <c r="D263" s="170"/>
      <c r="E263" s="170"/>
      <c r="F263" s="170"/>
      <c r="G263" s="170"/>
      <c r="H263" s="171"/>
      <c r="I263" s="171"/>
      <c r="J263" s="155" t="b">
        <v>0</v>
      </c>
      <c r="K263" s="155" t="b">
        <v>0</v>
      </c>
      <c r="L263" s="155" t="b">
        <v>0</v>
      </c>
      <c r="M263" s="155" t="b">
        <v>0</v>
      </c>
      <c r="N263" s="155" t="b">
        <v>0</v>
      </c>
      <c r="O263" s="155" t="b">
        <v>0</v>
      </c>
      <c r="P263" s="455"/>
      <c r="Q263" s="456"/>
    </row>
    <row r="264" spans="1:17" ht="15.75" hidden="1" customHeight="1" outlineLevel="1" x14ac:dyDescent="0.2">
      <c r="A264" s="449"/>
      <c r="B264" s="172"/>
      <c r="C264" s="151"/>
      <c r="D264" s="170"/>
      <c r="E264" s="170"/>
      <c r="F264" s="170"/>
      <c r="G264" s="170"/>
      <c r="H264" s="171"/>
      <c r="I264" s="171"/>
      <c r="J264" s="155" t="b">
        <v>0</v>
      </c>
      <c r="K264" s="155" t="b">
        <v>0</v>
      </c>
      <c r="L264" s="155" t="b">
        <v>0</v>
      </c>
      <c r="M264" s="155" t="b">
        <v>0</v>
      </c>
      <c r="N264" s="155" t="b">
        <v>0</v>
      </c>
      <c r="O264" s="155" t="b">
        <v>0</v>
      </c>
      <c r="P264" s="455"/>
      <c r="Q264" s="456"/>
    </row>
    <row r="265" spans="1:17" ht="15.75" hidden="1" customHeight="1" outlineLevel="1" x14ac:dyDescent="0.2">
      <c r="A265" s="449"/>
      <c r="B265" s="172"/>
      <c r="C265" s="151"/>
      <c r="D265" s="170"/>
      <c r="E265" s="170"/>
      <c r="F265" s="170"/>
      <c r="G265" s="170"/>
      <c r="H265" s="171"/>
      <c r="I265" s="171"/>
      <c r="J265" s="155" t="b">
        <v>0</v>
      </c>
      <c r="K265" s="155" t="b">
        <v>0</v>
      </c>
      <c r="L265" s="155" t="b">
        <v>0</v>
      </c>
      <c r="M265" s="155" t="b">
        <v>0</v>
      </c>
      <c r="N265" s="155" t="b">
        <v>0</v>
      </c>
      <c r="O265" s="155" t="b">
        <v>0</v>
      </c>
      <c r="P265" s="455"/>
      <c r="Q265" s="456"/>
    </row>
    <row r="266" spans="1:17" ht="15.75" hidden="1" customHeight="1" outlineLevel="1" x14ac:dyDescent="0.2">
      <c r="A266" s="449"/>
      <c r="B266" s="172"/>
      <c r="C266" s="151"/>
      <c r="D266" s="170"/>
      <c r="E266" s="170"/>
      <c r="F266" s="170"/>
      <c r="G266" s="170"/>
      <c r="H266" s="171"/>
      <c r="I266" s="171"/>
      <c r="J266" s="155" t="b">
        <v>0</v>
      </c>
      <c r="K266" s="155" t="b">
        <v>0</v>
      </c>
      <c r="L266" s="155" t="b">
        <v>0</v>
      </c>
      <c r="M266" s="155" t="b">
        <v>0</v>
      </c>
      <c r="N266" s="155" t="b">
        <v>0</v>
      </c>
      <c r="O266" s="155" t="b">
        <v>0</v>
      </c>
      <c r="P266" s="455"/>
      <c r="Q266" s="456"/>
    </row>
    <row r="267" spans="1:17" ht="15.75" hidden="1" customHeight="1" outlineLevel="1" x14ac:dyDescent="0.2">
      <c r="A267" s="449"/>
      <c r="B267" s="172"/>
      <c r="C267" s="159"/>
      <c r="D267" s="170"/>
      <c r="E267" s="170"/>
      <c r="F267" s="170"/>
      <c r="G267" s="170"/>
      <c r="H267" s="171"/>
      <c r="I267" s="171"/>
      <c r="J267" s="155" t="b">
        <v>0</v>
      </c>
      <c r="K267" s="155" t="b">
        <v>0</v>
      </c>
      <c r="L267" s="155" t="b">
        <v>0</v>
      </c>
      <c r="M267" s="155" t="b">
        <v>0</v>
      </c>
      <c r="N267" s="155" t="b">
        <v>0</v>
      </c>
      <c r="O267" s="155" t="b">
        <v>0</v>
      </c>
      <c r="P267" s="455"/>
      <c r="Q267" s="456"/>
    </row>
    <row r="268" spans="1:17" ht="15.75" hidden="1" customHeight="1" outlineLevel="1" x14ac:dyDescent="0.2">
      <c r="A268" s="449"/>
      <c r="B268" s="172"/>
      <c r="C268" s="151"/>
      <c r="D268" s="170"/>
      <c r="E268" s="170"/>
      <c r="F268" s="170"/>
      <c r="G268" s="170"/>
      <c r="H268" s="171"/>
      <c r="I268" s="171"/>
      <c r="J268" s="155" t="b">
        <v>0</v>
      </c>
      <c r="K268" s="155" t="b">
        <v>0</v>
      </c>
      <c r="L268" s="155" t="b">
        <v>0</v>
      </c>
      <c r="M268" s="155" t="b">
        <v>0</v>
      </c>
      <c r="N268" s="155" t="b">
        <v>0</v>
      </c>
      <c r="O268" s="155" t="b">
        <v>0</v>
      </c>
      <c r="P268" s="455"/>
      <c r="Q268" s="456"/>
    </row>
    <row r="269" spans="1:17" ht="15.75" hidden="1" customHeight="1" outlineLevel="1" x14ac:dyDescent="0.2">
      <c r="A269" s="449"/>
      <c r="B269" s="172"/>
      <c r="C269" s="151"/>
      <c r="D269" s="170"/>
      <c r="E269" s="170"/>
      <c r="F269" s="170"/>
      <c r="G269" s="170"/>
      <c r="H269" s="171"/>
      <c r="I269" s="171"/>
      <c r="J269" s="155" t="b">
        <v>0</v>
      </c>
      <c r="K269" s="155" t="b">
        <v>0</v>
      </c>
      <c r="L269" s="155" t="b">
        <v>0</v>
      </c>
      <c r="M269" s="155" t="b">
        <v>0</v>
      </c>
      <c r="N269" s="155" t="b">
        <v>0</v>
      </c>
      <c r="O269" s="155" t="b">
        <v>0</v>
      </c>
      <c r="P269" s="455"/>
      <c r="Q269" s="456"/>
    </row>
    <row r="270" spans="1:17" ht="15.75" hidden="1" customHeight="1" outlineLevel="1" x14ac:dyDescent="0.2">
      <c r="A270" s="449"/>
      <c r="B270" s="172"/>
      <c r="C270" s="151"/>
      <c r="D270" s="170"/>
      <c r="E270" s="170"/>
      <c r="F270" s="170"/>
      <c r="G270" s="170"/>
      <c r="H270" s="171"/>
      <c r="I270" s="171"/>
      <c r="J270" s="155" t="b">
        <v>0</v>
      </c>
      <c r="K270" s="155" t="b">
        <v>0</v>
      </c>
      <c r="L270" s="155" t="b">
        <v>0</v>
      </c>
      <c r="M270" s="155" t="b">
        <v>0</v>
      </c>
      <c r="N270" s="155" t="b">
        <v>0</v>
      </c>
      <c r="O270" s="155" t="b">
        <v>0</v>
      </c>
      <c r="P270" s="455"/>
      <c r="Q270" s="456"/>
    </row>
    <row r="271" spans="1:17" ht="15.75" hidden="1" customHeight="1" outlineLevel="1" x14ac:dyDescent="0.2">
      <c r="A271" s="449"/>
      <c r="B271" s="172"/>
      <c r="C271" s="151"/>
      <c r="D271" s="170"/>
      <c r="E271" s="170"/>
      <c r="F271" s="170"/>
      <c r="G271" s="170"/>
      <c r="H271" s="171"/>
      <c r="I271" s="171"/>
      <c r="J271" s="155" t="b">
        <v>0</v>
      </c>
      <c r="K271" s="155" t="b">
        <v>0</v>
      </c>
      <c r="L271" s="155" t="b">
        <v>0</v>
      </c>
      <c r="M271" s="155" t="b">
        <v>0</v>
      </c>
      <c r="N271" s="155" t="b">
        <v>0</v>
      </c>
      <c r="O271" s="155" t="b">
        <v>0</v>
      </c>
      <c r="P271" s="455"/>
      <c r="Q271" s="456"/>
    </row>
    <row r="272" spans="1:17" ht="15.75" hidden="1" customHeight="1" outlineLevel="1" x14ac:dyDescent="0.2">
      <c r="A272" s="449"/>
      <c r="B272" s="172"/>
      <c r="C272" s="151"/>
      <c r="D272" s="170"/>
      <c r="E272" s="170"/>
      <c r="F272" s="170"/>
      <c r="G272" s="170"/>
      <c r="H272" s="171"/>
      <c r="I272" s="171"/>
      <c r="J272" s="155" t="b">
        <v>0</v>
      </c>
      <c r="K272" s="155" t="b">
        <v>0</v>
      </c>
      <c r="L272" s="155" t="b">
        <v>0</v>
      </c>
      <c r="M272" s="155" t="b">
        <v>0</v>
      </c>
      <c r="N272" s="155" t="b">
        <v>0</v>
      </c>
      <c r="O272" s="155" t="b">
        <v>0</v>
      </c>
      <c r="P272" s="455"/>
      <c r="Q272" s="456"/>
    </row>
    <row r="273" spans="1:17" ht="15.75" hidden="1" customHeight="1" outlineLevel="1" x14ac:dyDescent="0.2">
      <c r="A273" s="449"/>
      <c r="B273" s="172"/>
      <c r="C273" s="151"/>
      <c r="D273" s="170"/>
      <c r="E273" s="170"/>
      <c r="F273" s="170"/>
      <c r="G273" s="170"/>
      <c r="H273" s="171"/>
      <c r="I273" s="171"/>
      <c r="J273" s="155" t="b">
        <v>0</v>
      </c>
      <c r="K273" s="155" t="b">
        <v>0</v>
      </c>
      <c r="L273" s="155" t="b">
        <v>0</v>
      </c>
      <c r="M273" s="155" t="b">
        <v>0</v>
      </c>
      <c r="N273" s="155" t="b">
        <v>0</v>
      </c>
      <c r="O273" s="155" t="b">
        <v>0</v>
      </c>
      <c r="P273" s="455"/>
      <c r="Q273" s="456"/>
    </row>
    <row r="274" spans="1:17" ht="15.75" hidden="1" customHeight="1" outlineLevel="1" x14ac:dyDescent="0.2">
      <c r="A274" s="449"/>
      <c r="B274" s="172"/>
      <c r="C274" s="151"/>
      <c r="D274" s="170"/>
      <c r="E274" s="170"/>
      <c r="F274" s="170"/>
      <c r="G274" s="170"/>
      <c r="H274" s="171"/>
      <c r="I274" s="171"/>
      <c r="J274" s="155" t="b">
        <v>0</v>
      </c>
      <c r="K274" s="155" t="b">
        <v>0</v>
      </c>
      <c r="L274" s="155" t="b">
        <v>0</v>
      </c>
      <c r="M274" s="155" t="b">
        <v>0</v>
      </c>
      <c r="N274" s="155" t="b">
        <v>0</v>
      </c>
      <c r="O274" s="155" t="b">
        <v>0</v>
      </c>
      <c r="P274" s="455"/>
      <c r="Q274" s="456"/>
    </row>
    <row r="275" spans="1:17" ht="15.75" hidden="1" customHeight="1" outlineLevel="1" x14ac:dyDescent="0.2">
      <c r="A275" s="449"/>
      <c r="B275" s="172"/>
      <c r="C275" s="151"/>
      <c r="D275" s="170"/>
      <c r="E275" s="170"/>
      <c r="F275" s="170"/>
      <c r="G275" s="170"/>
      <c r="H275" s="171"/>
      <c r="I275" s="171"/>
      <c r="J275" s="155" t="b">
        <v>0</v>
      </c>
      <c r="K275" s="155" t="b">
        <v>0</v>
      </c>
      <c r="L275" s="155" t="b">
        <v>0</v>
      </c>
      <c r="M275" s="155" t="b">
        <v>0</v>
      </c>
      <c r="N275" s="155" t="b">
        <v>0</v>
      </c>
      <c r="O275" s="155" t="b">
        <v>0</v>
      </c>
      <c r="P275" s="455"/>
      <c r="Q275" s="456"/>
    </row>
    <row r="276" spans="1:17" ht="15.75" hidden="1" customHeight="1" outlineLevel="1" x14ac:dyDescent="0.2">
      <c r="A276" s="449"/>
      <c r="B276" s="172"/>
      <c r="C276" s="151"/>
      <c r="D276" s="170"/>
      <c r="E276" s="170"/>
      <c r="F276" s="170"/>
      <c r="G276" s="170"/>
      <c r="H276" s="171"/>
      <c r="I276" s="171"/>
      <c r="J276" s="155" t="b">
        <v>0</v>
      </c>
      <c r="K276" s="155" t="b">
        <v>0</v>
      </c>
      <c r="L276" s="155" t="b">
        <v>0</v>
      </c>
      <c r="M276" s="155" t="b">
        <v>0</v>
      </c>
      <c r="N276" s="155" t="b">
        <v>0</v>
      </c>
      <c r="O276" s="155" t="b">
        <v>0</v>
      </c>
      <c r="P276" s="455"/>
      <c r="Q276" s="456"/>
    </row>
    <row r="277" spans="1:17" ht="15.75" hidden="1" customHeight="1" outlineLevel="1" x14ac:dyDescent="0.2">
      <c r="A277" s="449"/>
      <c r="B277" s="172"/>
      <c r="C277" s="151"/>
      <c r="D277" s="170"/>
      <c r="E277" s="170"/>
      <c r="F277" s="170"/>
      <c r="G277" s="170"/>
      <c r="H277" s="171"/>
      <c r="I277" s="171"/>
      <c r="J277" s="155" t="b">
        <v>0</v>
      </c>
      <c r="K277" s="155" t="b">
        <v>0</v>
      </c>
      <c r="L277" s="155" t="b">
        <v>0</v>
      </c>
      <c r="M277" s="155" t="b">
        <v>0</v>
      </c>
      <c r="N277" s="155" t="b">
        <v>0</v>
      </c>
      <c r="O277" s="155" t="b">
        <v>0</v>
      </c>
      <c r="P277" s="455"/>
      <c r="Q277" s="456"/>
    </row>
    <row r="278" spans="1:17" ht="15.75" hidden="1" customHeight="1" outlineLevel="1" x14ac:dyDescent="0.2">
      <c r="A278" s="449"/>
      <c r="B278" s="172"/>
      <c r="C278" s="151"/>
      <c r="D278" s="170"/>
      <c r="E278" s="170"/>
      <c r="F278" s="170"/>
      <c r="G278" s="170"/>
      <c r="H278" s="171"/>
      <c r="I278" s="171"/>
      <c r="J278" s="155" t="b">
        <v>0</v>
      </c>
      <c r="K278" s="155" t="b">
        <v>0</v>
      </c>
      <c r="L278" s="155" t="b">
        <v>0</v>
      </c>
      <c r="M278" s="155" t="b">
        <v>0</v>
      </c>
      <c r="N278" s="155" t="b">
        <v>0</v>
      </c>
      <c r="O278" s="155" t="b">
        <v>0</v>
      </c>
      <c r="P278" s="455"/>
      <c r="Q278" s="456"/>
    </row>
    <row r="279" spans="1:17" ht="15.75" hidden="1" customHeight="1" outlineLevel="1" x14ac:dyDescent="0.2">
      <c r="A279" s="449"/>
      <c r="B279" s="172"/>
      <c r="C279" s="151"/>
      <c r="D279" s="170"/>
      <c r="E279" s="170"/>
      <c r="F279" s="170"/>
      <c r="G279" s="170"/>
      <c r="H279" s="171"/>
      <c r="I279" s="171"/>
      <c r="J279" s="155" t="b">
        <v>0</v>
      </c>
      <c r="K279" s="155" t="b">
        <v>0</v>
      </c>
      <c r="L279" s="155" t="b">
        <v>0</v>
      </c>
      <c r="M279" s="155" t="b">
        <v>0</v>
      </c>
      <c r="N279" s="155" t="b">
        <v>0</v>
      </c>
      <c r="O279" s="155" t="b">
        <v>0</v>
      </c>
      <c r="P279" s="455"/>
      <c r="Q279" s="456"/>
    </row>
    <row r="280" spans="1:17" ht="15.75" hidden="1" customHeight="1" outlineLevel="1" x14ac:dyDescent="0.2">
      <c r="A280" s="449"/>
      <c r="B280" s="172"/>
      <c r="C280" s="151"/>
      <c r="D280" s="170"/>
      <c r="E280" s="170"/>
      <c r="F280" s="170"/>
      <c r="G280" s="170"/>
      <c r="H280" s="171"/>
      <c r="I280" s="171"/>
      <c r="J280" s="155" t="b">
        <v>0</v>
      </c>
      <c r="K280" s="155" t="b">
        <v>0</v>
      </c>
      <c r="L280" s="155" t="b">
        <v>0</v>
      </c>
      <c r="M280" s="155" t="b">
        <v>0</v>
      </c>
      <c r="N280" s="155" t="b">
        <v>0</v>
      </c>
      <c r="O280" s="155" t="b">
        <v>0</v>
      </c>
      <c r="P280" s="455"/>
      <c r="Q280" s="456"/>
    </row>
    <row r="281" spans="1:17" ht="15.75" hidden="1" customHeight="1" outlineLevel="1" x14ac:dyDescent="0.2">
      <c r="A281" s="449"/>
      <c r="B281" s="172"/>
      <c r="C281" s="151"/>
      <c r="D281" s="170"/>
      <c r="E281" s="170"/>
      <c r="F281" s="170"/>
      <c r="G281" s="170"/>
      <c r="H281" s="171"/>
      <c r="I281" s="171"/>
      <c r="J281" s="155" t="b">
        <v>0</v>
      </c>
      <c r="K281" s="155" t="b">
        <v>0</v>
      </c>
      <c r="L281" s="155" t="b">
        <v>0</v>
      </c>
      <c r="M281" s="155" t="b">
        <v>0</v>
      </c>
      <c r="N281" s="155" t="b">
        <v>0</v>
      </c>
      <c r="O281" s="155" t="b">
        <v>0</v>
      </c>
      <c r="P281" s="455"/>
      <c r="Q281" s="456"/>
    </row>
    <row r="282" spans="1:17" ht="15.75" hidden="1" customHeight="1" outlineLevel="1" x14ac:dyDescent="0.2">
      <c r="A282" s="449"/>
      <c r="B282" s="172"/>
      <c r="C282" s="151"/>
      <c r="D282" s="170"/>
      <c r="E282" s="170"/>
      <c r="F282" s="170"/>
      <c r="G282" s="170"/>
      <c r="H282" s="171"/>
      <c r="I282" s="171"/>
      <c r="J282" s="155" t="b">
        <v>0</v>
      </c>
      <c r="K282" s="155" t="b">
        <v>0</v>
      </c>
      <c r="L282" s="155" t="b">
        <v>0</v>
      </c>
      <c r="M282" s="155" t="b">
        <v>0</v>
      </c>
      <c r="N282" s="155" t="b">
        <v>0</v>
      </c>
      <c r="O282" s="155" t="b">
        <v>0</v>
      </c>
      <c r="P282" s="455"/>
      <c r="Q282" s="456"/>
    </row>
    <row r="283" spans="1:17" ht="15.75" hidden="1" customHeight="1" outlineLevel="1" x14ac:dyDescent="0.2">
      <c r="A283" s="449"/>
      <c r="B283" s="172"/>
      <c r="C283" s="151"/>
      <c r="D283" s="170"/>
      <c r="E283" s="170"/>
      <c r="F283" s="170"/>
      <c r="G283" s="170"/>
      <c r="H283" s="171"/>
      <c r="I283" s="171"/>
      <c r="J283" s="155" t="b">
        <v>0</v>
      </c>
      <c r="K283" s="155" t="b">
        <v>0</v>
      </c>
      <c r="L283" s="155" t="b">
        <v>0</v>
      </c>
      <c r="M283" s="155" t="b">
        <v>0</v>
      </c>
      <c r="N283" s="155" t="b">
        <v>0</v>
      </c>
      <c r="O283" s="155" t="b">
        <v>0</v>
      </c>
      <c r="P283" s="455"/>
      <c r="Q283" s="456"/>
    </row>
    <row r="284" spans="1:17" ht="15.75" hidden="1" customHeight="1" outlineLevel="1" x14ac:dyDescent="0.2">
      <c r="A284" s="449"/>
      <c r="B284" s="172"/>
      <c r="C284" s="151"/>
      <c r="D284" s="170"/>
      <c r="E284" s="170"/>
      <c r="F284" s="170"/>
      <c r="G284" s="170"/>
      <c r="H284" s="171"/>
      <c r="I284" s="171"/>
      <c r="J284" s="155" t="b">
        <v>0</v>
      </c>
      <c r="K284" s="155" t="b">
        <v>0</v>
      </c>
      <c r="L284" s="155" t="b">
        <v>0</v>
      </c>
      <c r="M284" s="155" t="b">
        <v>0</v>
      </c>
      <c r="N284" s="155" t="b">
        <v>0</v>
      </c>
      <c r="O284" s="155" t="b">
        <v>0</v>
      </c>
      <c r="P284" s="455"/>
      <c r="Q284" s="456"/>
    </row>
    <row r="285" spans="1:17" ht="15.75" hidden="1" customHeight="1" outlineLevel="1" x14ac:dyDescent="0.2">
      <c r="A285" s="449"/>
      <c r="B285" s="172"/>
      <c r="C285" s="151"/>
      <c r="D285" s="170"/>
      <c r="E285" s="170"/>
      <c r="F285" s="170"/>
      <c r="G285" s="170"/>
      <c r="H285" s="171"/>
      <c r="I285" s="171"/>
      <c r="J285" s="155" t="b">
        <v>0</v>
      </c>
      <c r="K285" s="155" t="b">
        <v>0</v>
      </c>
      <c r="L285" s="155" t="b">
        <v>0</v>
      </c>
      <c r="M285" s="155" t="b">
        <v>0</v>
      </c>
      <c r="N285" s="155" t="b">
        <v>0</v>
      </c>
      <c r="O285" s="155" t="b">
        <v>0</v>
      </c>
      <c r="P285" s="455"/>
      <c r="Q285" s="456"/>
    </row>
    <row r="286" spans="1:17" ht="15.75" hidden="1" customHeight="1" outlineLevel="1" x14ac:dyDescent="0.2">
      <c r="A286" s="449"/>
      <c r="B286" s="172"/>
      <c r="C286" s="151"/>
      <c r="D286" s="170"/>
      <c r="E286" s="170"/>
      <c r="F286" s="170"/>
      <c r="G286" s="170"/>
      <c r="H286" s="171"/>
      <c r="I286" s="171"/>
      <c r="J286" s="155" t="b">
        <v>0</v>
      </c>
      <c r="K286" s="155" t="b">
        <v>0</v>
      </c>
      <c r="L286" s="155" t="b">
        <v>0</v>
      </c>
      <c r="M286" s="155" t="b">
        <v>0</v>
      </c>
      <c r="N286" s="155" t="b">
        <v>0</v>
      </c>
      <c r="O286" s="155" t="b">
        <v>0</v>
      </c>
      <c r="P286" s="455"/>
      <c r="Q286" s="456"/>
    </row>
    <row r="287" spans="1:17" ht="15.75" hidden="1" customHeight="1" outlineLevel="1" x14ac:dyDescent="0.2">
      <c r="A287" s="449"/>
      <c r="B287" s="172"/>
      <c r="C287" s="151"/>
      <c r="D287" s="170"/>
      <c r="E287" s="170"/>
      <c r="F287" s="170"/>
      <c r="G287" s="170"/>
      <c r="H287" s="171"/>
      <c r="I287" s="171"/>
      <c r="J287" s="155" t="b">
        <v>0</v>
      </c>
      <c r="K287" s="155" t="b">
        <v>0</v>
      </c>
      <c r="L287" s="155" t="b">
        <v>0</v>
      </c>
      <c r="M287" s="155" t="b">
        <v>0</v>
      </c>
      <c r="N287" s="155" t="b">
        <v>0</v>
      </c>
      <c r="O287" s="155" t="b">
        <v>0</v>
      </c>
      <c r="P287" s="455"/>
      <c r="Q287" s="456"/>
    </row>
    <row r="288" spans="1:17" ht="15.75" hidden="1" customHeight="1" outlineLevel="1" x14ac:dyDescent="0.2">
      <c r="A288" s="449"/>
      <c r="B288" s="172"/>
      <c r="C288" s="151"/>
      <c r="D288" s="170"/>
      <c r="E288" s="170"/>
      <c r="F288" s="170"/>
      <c r="G288" s="170"/>
      <c r="H288" s="171"/>
      <c r="I288" s="171"/>
      <c r="J288" s="155" t="b">
        <v>0</v>
      </c>
      <c r="K288" s="155" t="b">
        <v>0</v>
      </c>
      <c r="L288" s="155" t="b">
        <v>0</v>
      </c>
      <c r="M288" s="155" t="b">
        <v>0</v>
      </c>
      <c r="N288" s="155" t="b">
        <v>0</v>
      </c>
      <c r="O288" s="155" t="b">
        <v>0</v>
      </c>
      <c r="P288" s="455"/>
      <c r="Q288" s="456"/>
    </row>
    <row r="289" spans="1:17" ht="15.75" hidden="1" customHeight="1" outlineLevel="1" x14ac:dyDescent="0.2">
      <c r="A289" s="449"/>
      <c r="B289" s="172"/>
      <c r="C289" s="151"/>
      <c r="D289" s="170"/>
      <c r="E289" s="170"/>
      <c r="F289" s="170"/>
      <c r="G289" s="170"/>
      <c r="H289" s="171"/>
      <c r="I289" s="171"/>
      <c r="J289" s="155" t="b">
        <v>0</v>
      </c>
      <c r="K289" s="155" t="b">
        <v>0</v>
      </c>
      <c r="L289" s="155" t="b">
        <v>0</v>
      </c>
      <c r="M289" s="155" t="b">
        <v>0</v>
      </c>
      <c r="N289" s="155" t="b">
        <v>0</v>
      </c>
      <c r="O289" s="155" t="b">
        <v>0</v>
      </c>
      <c r="P289" s="455"/>
      <c r="Q289" s="456"/>
    </row>
    <row r="290" spans="1:17" ht="15.75" customHeight="1" collapsed="1" x14ac:dyDescent="0.2">
      <c r="A290" s="150" t="s">
        <v>11</v>
      </c>
      <c r="B290" s="462"/>
      <c r="C290" s="463"/>
      <c r="D290" s="463"/>
      <c r="E290" s="463"/>
      <c r="F290" s="463"/>
      <c r="G290" s="463"/>
      <c r="H290" s="463"/>
      <c r="I290" s="463"/>
      <c r="J290" s="463"/>
      <c r="K290" s="463"/>
      <c r="L290" s="463"/>
      <c r="M290" s="463"/>
      <c r="N290" s="463"/>
      <c r="O290" s="463"/>
      <c r="P290" s="463"/>
      <c r="Q290" s="464"/>
    </row>
    <row r="291" spans="1:17" ht="15.75" hidden="1" customHeight="1" outlineLevel="1" x14ac:dyDescent="0.2">
      <c r="A291" s="465">
        <f>IF(M5="","",M5*'Hypo proces'!H28)</f>
        <v>0</v>
      </c>
      <c r="B291" s="172"/>
      <c r="C291" s="151"/>
      <c r="D291" s="170"/>
      <c r="E291" s="170"/>
      <c r="F291" s="170"/>
      <c r="G291" s="170"/>
      <c r="H291" s="171"/>
      <c r="I291" s="171"/>
      <c r="J291" s="155" t="b">
        <v>0</v>
      </c>
      <c r="K291" s="155" t="b">
        <v>0</v>
      </c>
      <c r="L291" s="155" t="b">
        <v>0</v>
      </c>
      <c r="M291" s="155" t="b">
        <v>0</v>
      </c>
      <c r="N291" s="155" t="b">
        <v>0</v>
      </c>
      <c r="O291" s="155" t="b">
        <v>0</v>
      </c>
      <c r="P291" s="455"/>
      <c r="Q291" s="456"/>
    </row>
    <row r="292" spans="1:17" ht="15.75" hidden="1" customHeight="1" outlineLevel="1" x14ac:dyDescent="0.2">
      <c r="A292" s="449"/>
      <c r="B292" s="172"/>
      <c r="C292" s="151"/>
      <c r="D292" s="170"/>
      <c r="E292" s="170"/>
      <c r="F292" s="170"/>
      <c r="G292" s="170"/>
      <c r="H292" s="171"/>
      <c r="I292" s="171"/>
      <c r="J292" s="155" t="b">
        <v>0</v>
      </c>
      <c r="K292" s="155" t="b">
        <v>0</v>
      </c>
      <c r="L292" s="155" t="b">
        <v>0</v>
      </c>
      <c r="M292" s="155" t="b">
        <v>0</v>
      </c>
      <c r="N292" s="155" t="b">
        <v>0</v>
      </c>
      <c r="O292" s="155" t="b">
        <v>0</v>
      </c>
      <c r="P292" s="455"/>
      <c r="Q292" s="456"/>
    </row>
    <row r="293" spans="1:17" ht="15.75" hidden="1" customHeight="1" outlineLevel="1" x14ac:dyDescent="0.2">
      <c r="A293" s="449"/>
      <c r="B293" s="172"/>
      <c r="C293" s="151"/>
      <c r="D293" s="170"/>
      <c r="E293" s="170"/>
      <c r="F293" s="170"/>
      <c r="G293" s="170"/>
      <c r="H293" s="171"/>
      <c r="I293" s="171"/>
      <c r="J293" s="155" t="b">
        <v>0</v>
      </c>
      <c r="K293" s="155" t="b">
        <v>0</v>
      </c>
      <c r="L293" s="155" t="b">
        <v>0</v>
      </c>
      <c r="M293" s="155" t="b">
        <v>0</v>
      </c>
      <c r="N293" s="155" t="b">
        <v>0</v>
      </c>
      <c r="O293" s="155" t="b">
        <v>0</v>
      </c>
      <c r="P293" s="455"/>
      <c r="Q293" s="456"/>
    </row>
    <row r="294" spans="1:17" ht="15.75" hidden="1" customHeight="1" outlineLevel="1" x14ac:dyDescent="0.2">
      <c r="A294" s="449"/>
      <c r="B294" s="172"/>
      <c r="C294" s="151"/>
      <c r="D294" s="170"/>
      <c r="E294" s="170"/>
      <c r="F294" s="170"/>
      <c r="G294" s="170"/>
      <c r="H294" s="171"/>
      <c r="I294" s="171"/>
      <c r="J294" s="155" t="b">
        <v>0</v>
      </c>
      <c r="K294" s="155" t="b">
        <v>0</v>
      </c>
      <c r="L294" s="155" t="b">
        <v>0</v>
      </c>
      <c r="M294" s="155" t="b">
        <v>0</v>
      </c>
      <c r="N294" s="155" t="b">
        <v>0</v>
      </c>
      <c r="O294" s="155" t="b">
        <v>0</v>
      </c>
      <c r="P294" s="455"/>
      <c r="Q294" s="456"/>
    </row>
    <row r="295" spans="1:17" ht="15.75" hidden="1" customHeight="1" outlineLevel="1" x14ac:dyDescent="0.2">
      <c r="A295" s="449"/>
      <c r="B295" s="172"/>
      <c r="C295" s="151"/>
      <c r="D295" s="170"/>
      <c r="E295" s="170"/>
      <c r="F295" s="170"/>
      <c r="G295" s="170"/>
      <c r="H295" s="171"/>
      <c r="I295" s="171"/>
      <c r="J295" s="155" t="b">
        <v>0</v>
      </c>
      <c r="K295" s="155" t="b">
        <v>0</v>
      </c>
      <c r="L295" s="155" t="b">
        <v>0</v>
      </c>
      <c r="M295" s="155" t="b">
        <v>0</v>
      </c>
      <c r="N295" s="155" t="b">
        <v>0</v>
      </c>
      <c r="O295" s="155" t="b">
        <v>0</v>
      </c>
      <c r="P295" s="455"/>
      <c r="Q295" s="456"/>
    </row>
    <row r="296" spans="1:17" ht="15.75" hidden="1" customHeight="1" outlineLevel="1" x14ac:dyDescent="0.2">
      <c r="A296" s="449"/>
      <c r="B296" s="172"/>
      <c r="C296" s="151"/>
      <c r="D296" s="170"/>
      <c r="E296" s="170"/>
      <c r="F296" s="170"/>
      <c r="G296" s="170"/>
      <c r="H296" s="171"/>
      <c r="I296" s="171"/>
      <c r="J296" s="155" t="b">
        <v>0</v>
      </c>
      <c r="K296" s="155" t="b">
        <v>0</v>
      </c>
      <c r="L296" s="155" t="b">
        <v>0</v>
      </c>
      <c r="M296" s="155" t="b">
        <v>0</v>
      </c>
      <c r="N296" s="155" t="b">
        <v>0</v>
      </c>
      <c r="O296" s="155" t="b">
        <v>0</v>
      </c>
      <c r="P296" s="455"/>
      <c r="Q296" s="456"/>
    </row>
    <row r="297" spans="1:17" ht="15.75" hidden="1" customHeight="1" outlineLevel="1" x14ac:dyDescent="0.2">
      <c r="A297" s="449"/>
      <c r="B297" s="172"/>
      <c r="C297" s="151"/>
      <c r="D297" s="170"/>
      <c r="E297" s="170"/>
      <c r="F297" s="170"/>
      <c r="G297" s="170"/>
      <c r="H297" s="171"/>
      <c r="I297" s="171"/>
      <c r="J297" s="155" t="b">
        <v>0</v>
      </c>
      <c r="K297" s="155" t="b">
        <v>0</v>
      </c>
      <c r="L297" s="155" t="b">
        <v>0</v>
      </c>
      <c r="M297" s="155" t="b">
        <v>0</v>
      </c>
      <c r="N297" s="155" t="b">
        <v>0</v>
      </c>
      <c r="O297" s="155" t="b">
        <v>0</v>
      </c>
      <c r="P297" s="455"/>
      <c r="Q297" s="456"/>
    </row>
    <row r="298" spans="1:17" ht="15.75" hidden="1" customHeight="1" outlineLevel="1" x14ac:dyDescent="0.2">
      <c r="A298" s="449"/>
      <c r="B298" s="172"/>
      <c r="C298" s="159"/>
      <c r="D298" s="170"/>
      <c r="E298" s="170"/>
      <c r="F298" s="170"/>
      <c r="G298" s="170"/>
      <c r="H298" s="171"/>
      <c r="I298" s="171"/>
      <c r="J298" s="155" t="b">
        <v>0</v>
      </c>
      <c r="K298" s="155" t="b">
        <v>0</v>
      </c>
      <c r="L298" s="155" t="b">
        <v>0</v>
      </c>
      <c r="M298" s="155" t="b">
        <v>0</v>
      </c>
      <c r="N298" s="155" t="b">
        <v>0</v>
      </c>
      <c r="O298" s="155" t="b">
        <v>0</v>
      </c>
      <c r="P298" s="455"/>
      <c r="Q298" s="456"/>
    </row>
    <row r="299" spans="1:17" ht="15.75" hidden="1" customHeight="1" outlineLevel="1" x14ac:dyDescent="0.2">
      <c r="A299" s="449"/>
      <c r="B299" s="172"/>
      <c r="C299" s="151"/>
      <c r="D299" s="170"/>
      <c r="E299" s="170"/>
      <c r="F299" s="170"/>
      <c r="G299" s="170"/>
      <c r="H299" s="171"/>
      <c r="I299" s="171"/>
      <c r="J299" s="155" t="b">
        <v>0</v>
      </c>
      <c r="K299" s="155" t="b">
        <v>0</v>
      </c>
      <c r="L299" s="155" t="b">
        <v>0</v>
      </c>
      <c r="M299" s="155" t="b">
        <v>0</v>
      </c>
      <c r="N299" s="155" t="b">
        <v>0</v>
      </c>
      <c r="O299" s="155" t="b">
        <v>0</v>
      </c>
      <c r="P299" s="455"/>
      <c r="Q299" s="456"/>
    </row>
    <row r="300" spans="1:17" ht="15.75" hidden="1" customHeight="1" outlineLevel="1" x14ac:dyDescent="0.2">
      <c r="A300" s="449"/>
      <c r="B300" s="172"/>
      <c r="C300" s="151"/>
      <c r="D300" s="170"/>
      <c r="E300" s="170"/>
      <c r="F300" s="170"/>
      <c r="G300" s="170"/>
      <c r="H300" s="171"/>
      <c r="I300" s="171"/>
      <c r="J300" s="155" t="b">
        <v>0</v>
      </c>
      <c r="K300" s="155" t="b">
        <v>0</v>
      </c>
      <c r="L300" s="155" t="b">
        <v>0</v>
      </c>
      <c r="M300" s="155" t="b">
        <v>0</v>
      </c>
      <c r="N300" s="155" t="b">
        <v>0</v>
      </c>
      <c r="O300" s="155" t="b">
        <v>0</v>
      </c>
      <c r="P300" s="455"/>
      <c r="Q300" s="456"/>
    </row>
    <row r="301" spans="1:17" ht="15.75" hidden="1" customHeight="1" outlineLevel="1" x14ac:dyDescent="0.2">
      <c r="A301" s="449"/>
      <c r="B301" s="172"/>
      <c r="C301" s="151"/>
      <c r="D301" s="170"/>
      <c r="E301" s="170"/>
      <c r="F301" s="170"/>
      <c r="G301" s="170"/>
      <c r="H301" s="171"/>
      <c r="I301" s="171"/>
      <c r="J301" s="155" t="b">
        <v>0</v>
      </c>
      <c r="K301" s="155" t="b">
        <v>0</v>
      </c>
      <c r="L301" s="155" t="b">
        <v>0</v>
      </c>
      <c r="M301" s="155" t="b">
        <v>0</v>
      </c>
      <c r="N301" s="155" t="b">
        <v>0</v>
      </c>
      <c r="O301" s="155" t="b">
        <v>0</v>
      </c>
      <c r="P301" s="455"/>
      <c r="Q301" s="456"/>
    </row>
    <row r="302" spans="1:17" ht="15.75" hidden="1" customHeight="1" outlineLevel="1" x14ac:dyDescent="0.2">
      <c r="A302" s="449"/>
      <c r="B302" s="172"/>
      <c r="C302" s="151"/>
      <c r="D302" s="170"/>
      <c r="E302" s="170"/>
      <c r="F302" s="170"/>
      <c r="G302" s="170"/>
      <c r="H302" s="171"/>
      <c r="I302" s="171"/>
      <c r="J302" s="155" t="b">
        <v>0</v>
      </c>
      <c r="K302" s="155" t="b">
        <v>0</v>
      </c>
      <c r="L302" s="155" t="b">
        <v>0</v>
      </c>
      <c r="M302" s="155" t="b">
        <v>0</v>
      </c>
      <c r="N302" s="155" t="b">
        <v>0</v>
      </c>
      <c r="O302" s="155" t="b">
        <v>0</v>
      </c>
      <c r="P302" s="455"/>
      <c r="Q302" s="456"/>
    </row>
    <row r="303" spans="1:17" ht="15.75" hidden="1" customHeight="1" outlineLevel="1" x14ac:dyDescent="0.2">
      <c r="A303" s="449"/>
      <c r="B303" s="172"/>
      <c r="C303" s="151"/>
      <c r="D303" s="170"/>
      <c r="E303" s="170"/>
      <c r="F303" s="170"/>
      <c r="G303" s="170"/>
      <c r="H303" s="171"/>
      <c r="I303" s="171"/>
      <c r="J303" s="155" t="b">
        <v>0</v>
      </c>
      <c r="K303" s="155" t="b">
        <v>0</v>
      </c>
      <c r="L303" s="155" t="b">
        <v>0</v>
      </c>
      <c r="M303" s="155" t="b">
        <v>0</v>
      </c>
      <c r="N303" s="155" t="b">
        <v>0</v>
      </c>
      <c r="O303" s="155" t="b">
        <v>0</v>
      </c>
      <c r="P303" s="455"/>
      <c r="Q303" s="456"/>
    </row>
    <row r="304" spans="1:17" ht="15.75" hidden="1" customHeight="1" outlineLevel="1" x14ac:dyDescent="0.2">
      <c r="A304" s="449"/>
      <c r="B304" s="172"/>
      <c r="C304" s="151"/>
      <c r="D304" s="170"/>
      <c r="E304" s="170"/>
      <c r="F304" s="170"/>
      <c r="G304" s="170"/>
      <c r="H304" s="171"/>
      <c r="I304" s="171"/>
      <c r="J304" s="155" t="b">
        <v>0</v>
      </c>
      <c r="K304" s="155" t="b">
        <v>0</v>
      </c>
      <c r="L304" s="155" t="b">
        <v>0</v>
      </c>
      <c r="M304" s="155" t="b">
        <v>0</v>
      </c>
      <c r="N304" s="155" t="b">
        <v>0</v>
      </c>
      <c r="O304" s="155" t="b">
        <v>0</v>
      </c>
      <c r="P304" s="455"/>
      <c r="Q304" s="456"/>
    </row>
    <row r="305" spans="1:17" ht="15.75" hidden="1" customHeight="1" outlineLevel="1" x14ac:dyDescent="0.2">
      <c r="A305" s="449"/>
      <c r="B305" s="172"/>
      <c r="C305" s="151"/>
      <c r="D305" s="170"/>
      <c r="E305" s="170"/>
      <c r="F305" s="170"/>
      <c r="G305" s="170"/>
      <c r="H305" s="171"/>
      <c r="I305" s="171"/>
      <c r="J305" s="155" t="b">
        <v>0</v>
      </c>
      <c r="K305" s="155" t="b">
        <v>0</v>
      </c>
      <c r="L305" s="155" t="b">
        <v>0</v>
      </c>
      <c r="M305" s="155" t="b">
        <v>0</v>
      </c>
      <c r="N305" s="155" t="b">
        <v>0</v>
      </c>
      <c r="O305" s="155" t="b">
        <v>0</v>
      </c>
      <c r="P305" s="455"/>
      <c r="Q305" s="456"/>
    </row>
    <row r="306" spans="1:17" ht="15.75" hidden="1" customHeight="1" outlineLevel="1" x14ac:dyDescent="0.2">
      <c r="A306" s="449"/>
      <c r="B306" s="172"/>
      <c r="C306" s="151"/>
      <c r="D306" s="170"/>
      <c r="E306" s="170"/>
      <c r="F306" s="170"/>
      <c r="G306" s="170"/>
      <c r="H306" s="171"/>
      <c r="I306" s="171"/>
      <c r="J306" s="155" t="b">
        <v>0</v>
      </c>
      <c r="K306" s="155" t="b">
        <v>0</v>
      </c>
      <c r="L306" s="155" t="b">
        <v>0</v>
      </c>
      <c r="M306" s="155" t="b">
        <v>0</v>
      </c>
      <c r="N306" s="155" t="b">
        <v>0</v>
      </c>
      <c r="O306" s="155" t="b">
        <v>0</v>
      </c>
      <c r="P306" s="455"/>
      <c r="Q306" s="456"/>
    </row>
    <row r="307" spans="1:17" ht="15.75" hidden="1" customHeight="1" outlineLevel="1" x14ac:dyDescent="0.2">
      <c r="A307" s="449"/>
      <c r="B307" s="172"/>
      <c r="C307" s="151"/>
      <c r="D307" s="170"/>
      <c r="E307" s="170"/>
      <c r="F307" s="170"/>
      <c r="G307" s="170"/>
      <c r="H307" s="171"/>
      <c r="I307" s="171"/>
      <c r="J307" s="155" t="b">
        <v>0</v>
      </c>
      <c r="K307" s="155" t="b">
        <v>0</v>
      </c>
      <c r="L307" s="155" t="b">
        <v>0</v>
      </c>
      <c r="M307" s="155" t="b">
        <v>0</v>
      </c>
      <c r="N307" s="155" t="b">
        <v>0</v>
      </c>
      <c r="O307" s="155" t="b">
        <v>0</v>
      </c>
      <c r="P307" s="455"/>
      <c r="Q307" s="456"/>
    </row>
    <row r="308" spans="1:17" ht="15.75" hidden="1" customHeight="1" outlineLevel="1" x14ac:dyDescent="0.2">
      <c r="A308" s="449"/>
      <c r="B308" s="172"/>
      <c r="C308" s="151"/>
      <c r="D308" s="170"/>
      <c r="E308" s="170"/>
      <c r="F308" s="170"/>
      <c r="G308" s="170"/>
      <c r="H308" s="171"/>
      <c r="I308" s="171"/>
      <c r="J308" s="155" t="b">
        <v>0</v>
      </c>
      <c r="K308" s="155" t="b">
        <v>0</v>
      </c>
      <c r="L308" s="155" t="b">
        <v>0</v>
      </c>
      <c r="M308" s="155" t="b">
        <v>0</v>
      </c>
      <c r="N308" s="155" t="b">
        <v>0</v>
      </c>
      <c r="O308" s="155" t="b">
        <v>0</v>
      </c>
      <c r="P308" s="455"/>
      <c r="Q308" s="456"/>
    </row>
    <row r="309" spans="1:17" ht="15.75" hidden="1" customHeight="1" outlineLevel="1" x14ac:dyDescent="0.2">
      <c r="A309" s="449"/>
      <c r="B309" s="172"/>
      <c r="C309" s="151"/>
      <c r="D309" s="170"/>
      <c r="E309" s="170"/>
      <c r="F309" s="170"/>
      <c r="G309" s="170"/>
      <c r="H309" s="171"/>
      <c r="I309" s="171"/>
      <c r="J309" s="155" t="b">
        <v>0</v>
      </c>
      <c r="K309" s="155" t="b">
        <v>0</v>
      </c>
      <c r="L309" s="155" t="b">
        <v>0</v>
      </c>
      <c r="M309" s="155" t="b">
        <v>0</v>
      </c>
      <c r="N309" s="155" t="b">
        <v>0</v>
      </c>
      <c r="O309" s="155" t="b">
        <v>0</v>
      </c>
      <c r="P309" s="455"/>
      <c r="Q309" s="456"/>
    </row>
    <row r="310" spans="1:17" ht="15.75" hidden="1" customHeight="1" outlineLevel="1" x14ac:dyDescent="0.2">
      <c r="A310" s="449"/>
      <c r="B310" s="172"/>
      <c r="C310" s="151"/>
      <c r="D310" s="170"/>
      <c r="E310" s="170"/>
      <c r="F310" s="170"/>
      <c r="G310" s="170"/>
      <c r="H310" s="171"/>
      <c r="I310" s="171"/>
      <c r="J310" s="155" t="b">
        <v>0</v>
      </c>
      <c r="K310" s="155" t="b">
        <v>0</v>
      </c>
      <c r="L310" s="155" t="b">
        <v>0</v>
      </c>
      <c r="M310" s="155" t="b">
        <v>0</v>
      </c>
      <c r="N310" s="155" t="b">
        <v>0</v>
      </c>
      <c r="O310" s="155" t="b">
        <v>0</v>
      </c>
      <c r="P310" s="455"/>
      <c r="Q310" s="456"/>
    </row>
    <row r="311" spans="1:17" ht="15.75" hidden="1" customHeight="1" outlineLevel="1" x14ac:dyDescent="0.2">
      <c r="A311" s="449"/>
      <c r="B311" s="172"/>
      <c r="C311" s="151"/>
      <c r="D311" s="170"/>
      <c r="E311" s="170"/>
      <c r="F311" s="170"/>
      <c r="G311" s="170"/>
      <c r="H311" s="171"/>
      <c r="I311" s="171"/>
      <c r="J311" s="155" t="b">
        <v>0</v>
      </c>
      <c r="K311" s="155" t="b">
        <v>0</v>
      </c>
      <c r="L311" s="155" t="b">
        <v>0</v>
      </c>
      <c r="M311" s="155" t="b">
        <v>0</v>
      </c>
      <c r="N311" s="155" t="b">
        <v>0</v>
      </c>
      <c r="O311" s="155" t="b">
        <v>0</v>
      </c>
      <c r="P311" s="455"/>
      <c r="Q311" s="456"/>
    </row>
    <row r="312" spans="1:17" ht="15.75" hidden="1" customHeight="1" outlineLevel="1" x14ac:dyDescent="0.2">
      <c r="A312" s="449"/>
      <c r="B312" s="172"/>
      <c r="C312" s="151"/>
      <c r="D312" s="170"/>
      <c r="E312" s="170"/>
      <c r="F312" s="170"/>
      <c r="G312" s="170"/>
      <c r="H312" s="171"/>
      <c r="I312" s="171"/>
      <c r="J312" s="155" t="b">
        <v>0</v>
      </c>
      <c r="K312" s="155" t="b">
        <v>0</v>
      </c>
      <c r="L312" s="155" t="b">
        <v>0</v>
      </c>
      <c r="M312" s="155" t="b">
        <v>0</v>
      </c>
      <c r="N312" s="155" t="b">
        <v>0</v>
      </c>
      <c r="O312" s="155" t="b">
        <v>0</v>
      </c>
      <c r="P312" s="455"/>
      <c r="Q312" s="456"/>
    </row>
    <row r="313" spans="1:17" ht="15.75" hidden="1" customHeight="1" outlineLevel="1" x14ac:dyDescent="0.2">
      <c r="A313" s="449"/>
      <c r="B313" s="172"/>
      <c r="C313" s="151"/>
      <c r="D313" s="170"/>
      <c r="E313" s="170"/>
      <c r="F313" s="170"/>
      <c r="G313" s="170"/>
      <c r="H313" s="171"/>
      <c r="I313" s="171"/>
      <c r="J313" s="155" t="b">
        <v>0</v>
      </c>
      <c r="K313" s="155" t="b">
        <v>0</v>
      </c>
      <c r="L313" s="155" t="b">
        <v>0</v>
      </c>
      <c r="M313" s="155" t="b">
        <v>0</v>
      </c>
      <c r="N313" s="155" t="b">
        <v>0</v>
      </c>
      <c r="O313" s="155" t="b">
        <v>0</v>
      </c>
      <c r="P313" s="455"/>
      <c r="Q313" s="456"/>
    </row>
    <row r="314" spans="1:17" ht="15.75" hidden="1" customHeight="1" outlineLevel="1" x14ac:dyDescent="0.2">
      <c r="A314" s="449"/>
      <c r="B314" s="172"/>
      <c r="C314" s="151"/>
      <c r="D314" s="170"/>
      <c r="E314" s="170"/>
      <c r="F314" s="170"/>
      <c r="G314" s="170"/>
      <c r="H314" s="171"/>
      <c r="I314" s="171"/>
      <c r="J314" s="155" t="b">
        <v>0</v>
      </c>
      <c r="K314" s="155" t="b">
        <v>0</v>
      </c>
      <c r="L314" s="155" t="b">
        <v>0</v>
      </c>
      <c r="M314" s="155" t="b">
        <v>0</v>
      </c>
      <c r="N314" s="155" t="b">
        <v>0</v>
      </c>
      <c r="O314" s="155" t="b">
        <v>0</v>
      </c>
      <c r="P314" s="455"/>
      <c r="Q314" s="456"/>
    </row>
    <row r="315" spans="1:17" ht="15.75" hidden="1" customHeight="1" outlineLevel="1" x14ac:dyDescent="0.2">
      <c r="A315" s="449"/>
      <c r="B315" s="172"/>
      <c r="C315" s="151"/>
      <c r="D315" s="170"/>
      <c r="E315" s="170"/>
      <c r="F315" s="170"/>
      <c r="G315" s="170"/>
      <c r="H315" s="171"/>
      <c r="I315" s="171"/>
      <c r="J315" s="155" t="b">
        <v>0</v>
      </c>
      <c r="K315" s="155" t="b">
        <v>0</v>
      </c>
      <c r="L315" s="155" t="b">
        <v>0</v>
      </c>
      <c r="M315" s="155" t="b">
        <v>0</v>
      </c>
      <c r="N315" s="155" t="b">
        <v>0</v>
      </c>
      <c r="O315" s="155" t="b">
        <v>0</v>
      </c>
      <c r="P315" s="455"/>
      <c r="Q315" s="456"/>
    </row>
    <row r="316" spans="1:17" ht="15.75" hidden="1" customHeight="1" outlineLevel="1" x14ac:dyDescent="0.2">
      <c r="A316" s="449"/>
      <c r="B316" s="172"/>
      <c r="C316" s="151"/>
      <c r="D316" s="170"/>
      <c r="E316" s="170"/>
      <c r="F316" s="170"/>
      <c r="G316" s="170"/>
      <c r="H316" s="171"/>
      <c r="I316" s="171"/>
      <c r="J316" s="155" t="b">
        <v>0</v>
      </c>
      <c r="K316" s="155" t="b">
        <v>0</v>
      </c>
      <c r="L316" s="155" t="b">
        <v>0</v>
      </c>
      <c r="M316" s="155" t="b">
        <v>0</v>
      </c>
      <c r="N316" s="155" t="b">
        <v>0</v>
      </c>
      <c r="O316" s="155" t="b">
        <v>0</v>
      </c>
      <c r="P316" s="455"/>
      <c r="Q316" s="456"/>
    </row>
    <row r="317" spans="1:17" ht="15.75" hidden="1" customHeight="1" outlineLevel="1" x14ac:dyDescent="0.2">
      <c r="A317" s="449"/>
      <c r="B317" s="172"/>
      <c r="C317" s="151"/>
      <c r="D317" s="170"/>
      <c r="E317" s="170"/>
      <c r="F317" s="170"/>
      <c r="G317" s="170"/>
      <c r="H317" s="171"/>
      <c r="I317" s="171"/>
      <c r="J317" s="155" t="b">
        <v>0</v>
      </c>
      <c r="K317" s="155" t="b">
        <v>0</v>
      </c>
      <c r="L317" s="155" t="b">
        <v>0</v>
      </c>
      <c r="M317" s="155" t="b">
        <v>0</v>
      </c>
      <c r="N317" s="155" t="b">
        <v>0</v>
      </c>
      <c r="O317" s="155" t="b">
        <v>0</v>
      </c>
      <c r="P317" s="455"/>
      <c r="Q317" s="456"/>
    </row>
    <row r="318" spans="1:17" ht="15.75" hidden="1" customHeight="1" outlineLevel="1" x14ac:dyDescent="0.2">
      <c r="A318" s="449"/>
      <c r="B318" s="172"/>
      <c r="C318" s="151"/>
      <c r="D318" s="170"/>
      <c r="E318" s="170"/>
      <c r="F318" s="170"/>
      <c r="G318" s="170"/>
      <c r="H318" s="171"/>
      <c r="I318" s="171"/>
      <c r="J318" s="155" t="b">
        <v>0</v>
      </c>
      <c r="K318" s="155" t="b">
        <v>0</v>
      </c>
      <c r="L318" s="155" t="b">
        <v>0</v>
      </c>
      <c r="M318" s="155" t="b">
        <v>0</v>
      </c>
      <c r="N318" s="155" t="b">
        <v>0</v>
      </c>
      <c r="O318" s="155" t="b">
        <v>0</v>
      </c>
      <c r="P318" s="455"/>
      <c r="Q318" s="456"/>
    </row>
    <row r="319" spans="1:17" ht="15.75" hidden="1" customHeight="1" outlineLevel="1" x14ac:dyDescent="0.2">
      <c r="A319" s="449"/>
      <c r="B319" s="172"/>
      <c r="C319" s="151"/>
      <c r="D319" s="170"/>
      <c r="E319" s="170"/>
      <c r="F319" s="170"/>
      <c r="G319" s="170"/>
      <c r="H319" s="171"/>
      <c r="I319" s="171"/>
      <c r="J319" s="155" t="b">
        <v>0</v>
      </c>
      <c r="K319" s="155" t="b">
        <v>0</v>
      </c>
      <c r="L319" s="155" t="b">
        <v>0</v>
      </c>
      <c r="M319" s="155" t="b">
        <v>0</v>
      </c>
      <c r="N319" s="155" t="b">
        <v>0</v>
      </c>
      <c r="O319" s="155" t="b">
        <v>0</v>
      </c>
      <c r="P319" s="455"/>
      <c r="Q319" s="456"/>
    </row>
    <row r="320" spans="1:17" ht="15.75" hidden="1" customHeight="1" outlineLevel="1" x14ac:dyDescent="0.2">
      <c r="A320" s="449"/>
      <c r="B320" s="172"/>
      <c r="C320" s="151"/>
      <c r="D320" s="170"/>
      <c r="E320" s="170"/>
      <c r="F320" s="170"/>
      <c r="G320" s="170"/>
      <c r="H320" s="171"/>
      <c r="I320" s="171"/>
      <c r="J320" s="155" t="b">
        <v>0</v>
      </c>
      <c r="K320" s="155" t="b">
        <v>0</v>
      </c>
      <c r="L320" s="155" t="b">
        <v>0</v>
      </c>
      <c r="M320" s="155" t="b">
        <v>0</v>
      </c>
      <c r="N320" s="155" t="b">
        <v>0</v>
      </c>
      <c r="O320" s="155" t="b">
        <v>0</v>
      </c>
      <c r="P320" s="455"/>
      <c r="Q320" s="456"/>
    </row>
    <row r="321" spans="1:17" ht="15.75" customHeight="1" collapsed="1" x14ac:dyDescent="0.2">
      <c r="A321" s="150" t="s">
        <v>12</v>
      </c>
      <c r="B321" s="462"/>
      <c r="C321" s="463"/>
      <c r="D321" s="463"/>
      <c r="E321" s="463"/>
      <c r="F321" s="463"/>
      <c r="G321" s="463"/>
      <c r="H321" s="463"/>
      <c r="I321" s="463"/>
      <c r="J321" s="463"/>
      <c r="K321" s="463"/>
      <c r="L321" s="463"/>
      <c r="M321" s="463"/>
      <c r="N321" s="463"/>
      <c r="O321" s="463"/>
      <c r="P321" s="463"/>
      <c r="Q321" s="464"/>
    </row>
    <row r="322" spans="1:17" ht="15.75" hidden="1" customHeight="1" outlineLevel="1" x14ac:dyDescent="0.2">
      <c r="A322" s="465">
        <f>IF(N5="","",N5*'Hypo proces'!H28)</f>
        <v>0</v>
      </c>
      <c r="B322" s="172"/>
      <c r="C322" s="151"/>
      <c r="D322" s="170"/>
      <c r="E322" s="170"/>
      <c r="F322" s="170"/>
      <c r="G322" s="170"/>
      <c r="H322" s="171"/>
      <c r="I322" s="171"/>
      <c r="J322" s="155" t="b">
        <v>0</v>
      </c>
      <c r="K322" s="155" t="b">
        <v>0</v>
      </c>
      <c r="L322" s="155" t="b">
        <v>0</v>
      </c>
      <c r="M322" s="155" t="b">
        <v>0</v>
      </c>
      <c r="N322" s="155" t="b">
        <v>0</v>
      </c>
      <c r="O322" s="155" t="b">
        <v>0</v>
      </c>
      <c r="P322" s="455"/>
      <c r="Q322" s="456"/>
    </row>
    <row r="323" spans="1:17" ht="15.75" hidden="1" customHeight="1" outlineLevel="1" x14ac:dyDescent="0.2">
      <c r="A323" s="449"/>
      <c r="B323" s="172"/>
      <c r="C323" s="151"/>
      <c r="D323" s="170"/>
      <c r="E323" s="170"/>
      <c r="F323" s="170"/>
      <c r="G323" s="170"/>
      <c r="H323" s="171"/>
      <c r="I323" s="171"/>
      <c r="J323" s="155" t="b">
        <v>0</v>
      </c>
      <c r="K323" s="155" t="b">
        <v>0</v>
      </c>
      <c r="L323" s="155" t="b">
        <v>0</v>
      </c>
      <c r="M323" s="155" t="b">
        <v>0</v>
      </c>
      <c r="N323" s="155" t="b">
        <v>0</v>
      </c>
      <c r="O323" s="155" t="b">
        <v>0</v>
      </c>
      <c r="P323" s="455"/>
      <c r="Q323" s="456"/>
    </row>
    <row r="324" spans="1:17" ht="15.75" hidden="1" customHeight="1" outlineLevel="1" x14ac:dyDescent="0.2">
      <c r="A324" s="449"/>
      <c r="B324" s="172"/>
      <c r="C324" s="151"/>
      <c r="D324" s="170"/>
      <c r="E324" s="170"/>
      <c r="F324" s="170"/>
      <c r="G324" s="170"/>
      <c r="H324" s="171"/>
      <c r="I324" s="171"/>
      <c r="J324" s="155" t="b">
        <v>0</v>
      </c>
      <c r="K324" s="155" t="b">
        <v>0</v>
      </c>
      <c r="L324" s="155" t="b">
        <v>0</v>
      </c>
      <c r="M324" s="155" t="b">
        <v>0</v>
      </c>
      <c r="N324" s="155" t="b">
        <v>0</v>
      </c>
      <c r="O324" s="155" t="b">
        <v>0</v>
      </c>
      <c r="P324" s="455"/>
      <c r="Q324" s="456"/>
    </row>
    <row r="325" spans="1:17" ht="15.75" hidden="1" customHeight="1" outlineLevel="1" x14ac:dyDescent="0.2">
      <c r="A325" s="449"/>
      <c r="B325" s="172"/>
      <c r="C325" s="151"/>
      <c r="D325" s="170"/>
      <c r="E325" s="170"/>
      <c r="F325" s="170"/>
      <c r="G325" s="170"/>
      <c r="H325" s="171"/>
      <c r="I325" s="171"/>
      <c r="J325" s="155" t="b">
        <v>0</v>
      </c>
      <c r="K325" s="155" t="b">
        <v>0</v>
      </c>
      <c r="L325" s="155" t="b">
        <v>0</v>
      </c>
      <c r="M325" s="155" t="b">
        <v>0</v>
      </c>
      <c r="N325" s="155" t="b">
        <v>0</v>
      </c>
      <c r="O325" s="155" t="b">
        <v>0</v>
      </c>
      <c r="P325" s="455"/>
      <c r="Q325" s="456"/>
    </row>
    <row r="326" spans="1:17" ht="15.75" hidden="1" customHeight="1" outlineLevel="1" x14ac:dyDescent="0.2">
      <c r="A326" s="449"/>
      <c r="B326" s="172"/>
      <c r="C326" s="151"/>
      <c r="D326" s="170"/>
      <c r="E326" s="170"/>
      <c r="F326" s="170"/>
      <c r="G326" s="170"/>
      <c r="H326" s="171"/>
      <c r="I326" s="171"/>
      <c r="J326" s="155" t="b">
        <v>0</v>
      </c>
      <c r="K326" s="155" t="b">
        <v>0</v>
      </c>
      <c r="L326" s="155" t="b">
        <v>0</v>
      </c>
      <c r="M326" s="155" t="b">
        <v>0</v>
      </c>
      <c r="N326" s="155" t="b">
        <v>0</v>
      </c>
      <c r="O326" s="155" t="b">
        <v>0</v>
      </c>
      <c r="P326" s="455"/>
      <c r="Q326" s="456"/>
    </row>
    <row r="327" spans="1:17" ht="15.75" hidden="1" customHeight="1" outlineLevel="1" x14ac:dyDescent="0.2">
      <c r="A327" s="449"/>
      <c r="B327" s="172"/>
      <c r="C327" s="151"/>
      <c r="D327" s="170"/>
      <c r="E327" s="170"/>
      <c r="F327" s="170"/>
      <c r="G327" s="170"/>
      <c r="H327" s="171"/>
      <c r="I327" s="171"/>
      <c r="J327" s="155" t="b">
        <v>0</v>
      </c>
      <c r="K327" s="155" t="b">
        <v>0</v>
      </c>
      <c r="L327" s="155" t="b">
        <v>0</v>
      </c>
      <c r="M327" s="155" t="b">
        <v>0</v>
      </c>
      <c r="N327" s="155" t="b">
        <v>0</v>
      </c>
      <c r="O327" s="155" t="b">
        <v>0</v>
      </c>
      <c r="P327" s="455"/>
      <c r="Q327" s="456"/>
    </row>
    <row r="328" spans="1:17" ht="15.75" hidden="1" customHeight="1" outlineLevel="1" x14ac:dyDescent="0.2">
      <c r="A328" s="449"/>
      <c r="B328" s="172"/>
      <c r="C328" s="151"/>
      <c r="D328" s="170"/>
      <c r="E328" s="170"/>
      <c r="F328" s="170"/>
      <c r="G328" s="170"/>
      <c r="H328" s="171"/>
      <c r="I328" s="171"/>
      <c r="J328" s="155" t="b">
        <v>0</v>
      </c>
      <c r="K328" s="155" t="b">
        <v>0</v>
      </c>
      <c r="L328" s="155" t="b">
        <v>0</v>
      </c>
      <c r="M328" s="155" t="b">
        <v>0</v>
      </c>
      <c r="N328" s="155" t="b">
        <v>0</v>
      </c>
      <c r="O328" s="155" t="b">
        <v>0</v>
      </c>
      <c r="P328" s="455"/>
      <c r="Q328" s="456"/>
    </row>
    <row r="329" spans="1:17" ht="15.75" hidden="1" customHeight="1" outlineLevel="1" x14ac:dyDescent="0.2">
      <c r="A329" s="449"/>
      <c r="B329" s="172"/>
      <c r="C329" s="159"/>
      <c r="D329" s="170"/>
      <c r="E329" s="170"/>
      <c r="F329" s="170"/>
      <c r="G329" s="170"/>
      <c r="H329" s="171"/>
      <c r="I329" s="171"/>
      <c r="J329" s="155" t="b">
        <v>0</v>
      </c>
      <c r="K329" s="155" t="b">
        <v>0</v>
      </c>
      <c r="L329" s="155" t="b">
        <v>0</v>
      </c>
      <c r="M329" s="155" t="b">
        <v>0</v>
      </c>
      <c r="N329" s="155" t="b">
        <v>0</v>
      </c>
      <c r="O329" s="155" t="b">
        <v>0</v>
      </c>
      <c r="P329" s="455"/>
      <c r="Q329" s="456"/>
    </row>
    <row r="330" spans="1:17" ht="15.75" hidden="1" customHeight="1" outlineLevel="1" x14ac:dyDescent="0.2">
      <c r="A330" s="449"/>
      <c r="B330" s="172"/>
      <c r="C330" s="151"/>
      <c r="D330" s="170"/>
      <c r="E330" s="170"/>
      <c r="F330" s="170"/>
      <c r="G330" s="170"/>
      <c r="H330" s="171"/>
      <c r="I330" s="171"/>
      <c r="J330" s="155" t="b">
        <v>0</v>
      </c>
      <c r="K330" s="155" t="b">
        <v>0</v>
      </c>
      <c r="L330" s="155" t="b">
        <v>0</v>
      </c>
      <c r="M330" s="155" t="b">
        <v>0</v>
      </c>
      <c r="N330" s="155" t="b">
        <v>0</v>
      </c>
      <c r="O330" s="155" t="b">
        <v>0</v>
      </c>
      <c r="P330" s="455"/>
      <c r="Q330" s="456"/>
    </row>
    <row r="331" spans="1:17" ht="15.75" hidden="1" customHeight="1" outlineLevel="1" x14ac:dyDescent="0.2">
      <c r="A331" s="449"/>
      <c r="B331" s="172"/>
      <c r="C331" s="151"/>
      <c r="D331" s="170"/>
      <c r="E331" s="170"/>
      <c r="F331" s="170"/>
      <c r="G331" s="170"/>
      <c r="H331" s="171"/>
      <c r="I331" s="171"/>
      <c r="J331" s="155" t="b">
        <v>0</v>
      </c>
      <c r="K331" s="155" t="b">
        <v>0</v>
      </c>
      <c r="L331" s="155" t="b">
        <v>0</v>
      </c>
      <c r="M331" s="155" t="b">
        <v>0</v>
      </c>
      <c r="N331" s="155" t="b">
        <v>0</v>
      </c>
      <c r="O331" s="155" t="b">
        <v>0</v>
      </c>
      <c r="P331" s="455"/>
      <c r="Q331" s="456"/>
    </row>
    <row r="332" spans="1:17" ht="15.75" hidden="1" customHeight="1" outlineLevel="1" x14ac:dyDescent="0.2">
      <c r="A332" s="449"/>
      <c r="B332" s="172"/>
      <c r="C332" s="151"/>
      <c r="D332" s="170"/>
      <c r="E332" s="170"/>
      <c r="F332" s="170"/>
      <c r="G332" s="170"/>
      <c r="H332" s="171"/>
      <c r="I332" s="171"/>
      <c r="J332" s="155" t="b">
        <v>0</v>
      </c>
      <c r="K332" s="155" t="b">
        <v>0</v>
      </c>
      <c r="L332" s="155" t="b">
        <v>0</v>
      </c>
      <c r="M332" s="155" t="b">
        <v>0</v>
      </c>
      <c r="N332" s="155" t="b">
        <v>0</v>
      </c>
      <c r="O332" s="155" t="b">
        <v>0</v>
      </c>
      <c r="P332" s="455"/>
      <c r="Q332" s="456"/>
    </row>
    <row r="333" spans="1:17" ht="15.75" hidden="1" customHeight="1" outlineLevel="1" x14ac:dyDescent="0.2">
      <c r="A333" s="449"/>
      <c r="B333" s="172"/>
      <c r="C333" s="151"/>
      <c r="D333" s="170"/>
      <c r="E333" s="170"/>
      <c r="F333" s="170"/>
      <c r="G333" s="170"/>
      <c r="H333" s="171"/>
      <c r="I333" s="171"/>
      <c r="J333" s="155" t="b">
        <v>0</v>
      </c>
      <c r="K333" s="155" t="b">
        <v>0</v>
      </c>
      <c r="L333" s="155" t="b">
        <v>0</v>
      </c>
      <c r="M333" s="155" t="b">
        <v>0</v>
      </c>
      <c r="N333" s="155" t="b">
        <v>0</v>
      </c>
      <c r="O333" s="155" t="b">
        <v>0</v>
      </c>
      <c r="P333" s="455"/>
      <c r="Q333" s="456"/>
    </row>
    <row r="334" spans="1:17" ht="15.75" hidden="1" customHeight="1" outlineLevel="1" x14ac:dyDescent="0.2">
      <c r="A334" s="449"/>
      <c r="B334" s="172"/>
      <c r="C334" s="151"/>
      <c r="D334" s="170"/>
      <c r="E334" s="170"/>
      <c r="F334" s="170"/>
      <c r="G334" s="170"/>
      <c r="H334" s="171"/>
      <c r="I334" s="171"/>
      <c r="J334" s="155" t="b">
        <v>0</v>
      </c>
      <c r="K334" s="155" t="b">
        <v>0</v>
      </c>
      <c r="L334" s="155" t="b">
        <v>0</v>
      </c>
      <c r="M334" s="155" t="b">
        <v>0</v>
      </c>
      <c r="N334" s="155" t="b">
        <v>0</v>
      </c>
      <c r="O334" s="155" t="b">
        <v>0</v>
      </c>
      <c r="P334" s="455"/>
      <c r="Q334" s="456"/>
    </row>
    <row r="335" spans="1:17" ht="15.75" hidden="1" customHeight="1" outlineLevel="1" x14ac:dyDescent="0.2">
      <c r="A335" s="449"/>
      <c r="B335" s="172"/>
      <c r="C335" s="151"/>
      <c r="D335" s="170"/>
      <c r="E335" s="170"/>
      <c r="F335" s="170"/>
      <c r="G335" s="170"/>
      <c r="H335" s="171"/>
      <c r="I335" s="171"/>
      <c r="J335" s="155" t="b">
        <v>0</v>
      </c>
      <c r="K335" s="155" t="b">
        <v>0</v>
      </c>
      <c r="L335" s="155" t="b">
        <v>0</v>
      </c>
      <c r="M335" s="155" t="b">
        <v>0</v>
      </c>
      <c r="N335" s="155" t="b">
        <v>0</v>
      </c>
      <c r="O335" s="155" t="b">
        <v>0</v>
      </c>
      <c r="P335" s="455"/>
      <c r="Q335" s="456"/>
    </row>
    <row r="336" spans="1:17" ht="15.75" hidden="1" customHeight="1" outlineLevel="1" x14ac:dyDescent="0.2">
      <c r="A336" s="449"/>
      <c r="B336" s="172"/>
      <c r="C336" s="151"/>
      <c r="D336" s="170"/>
      <c r="E336" s="170"/>
      <c r="F336" s="170"/>
      <c r="G336" s="170"/>
      <c r="H336" s="171"/>
      <c r="I336" s="171"/>
      <c r="J336" s="155" t="b">
        <v>0</v>
      </c>
      <c r="K336" s="155" t="b">
        <v>0</v>
      </c>
      <c r="L336" s="155" t="b">
        <v>0</v>
      </c>
      <c r="M336" s="155" t="b">
        <v>0</v>
      </c>
      <c r="N336" s="155" t="b">
        <v>0</v>
      </c>
      <c r="O336" s="155" t="b">
        <v>0</v>
      </c>
      <c r="P336" s="455"/>
      <c r="Q336" s="456"/>
    </row>
    <row r="337" spans="1:17" ht="15.75" hidden="1" customHeight="1" outlineLevel="1" x14ac:dyDescent="0.2">
      <c r="A337" s="449"/>
      <c r="B337" s="172"/>
      <c r="C337" s="151"/>
      <c r="D337" s="170"/>
      <c r="E337" s="170"/>
      <c r="F337" s="170"/>
      <c r="G337" s="170"/>
      <c r="H337" s="171"/>
      <c r="I337" s="171"/>
      <c r="J337" s="155" t="b">
        <v>0</v>
      </c>
      <c r="K337" s="155" t="b">
        <v>0</v>
      </c>
      <c r="L337" s="155" t="b">
        <v>0</v>
      </c>
      <c r="M337" s="155" t="b">
        <v>0</v>
      </c>
      <c r="N337" s="155" t="b">
        <v>0</v>
      </c>
      <c r="O337" s="155" t="b">
        <v>0</v>
      </c>
      <c r="P337" s="455"/>
      <c r="Q337" s="456"/>
    </row>
    <row r="338" spans="1:17" ht="15.75" hidden="1" customHeight="1" outlineLevel="1" x14ac:dyDescent="0.2">
      <c r="A338" s="449"/>
      <c r="B338" s="172"/>
      <c r="C338" s="151"/>
      <c r="D338" s="170"/>
      <c r="E338" s="170"/>
      <c r="F338" s="170"/>
      <c r="G338" s="170"/>
      <c r="H338" s="171"/>
      <c r="I338" s="171"/>
      <c r="J338" s="155" t="b">
        <v>0</v>
      </c>
      <c r="K338" s="155" t="b">
        <v>0</v>
      </c>
      <c r="L338" s="155" t="b">
        <v>0</v>
      </c>
      <c r="M338" s="155" t="b">
        <v>0</v>
      </c>
      <c r="N338" s="155" t="b">
        <v>0</v>
      </c>
      <c r="O338" s="155" t="b">
        <v>0</v>
      </c>
      <c r="P338" s="455"/>
      <c r="Q338" s="456"/>
    </row>
    <row r="339" spans="1:17" ht="15.75" hidden="1" customHeight="1" outlineLevel="1" x14ac:dyDescent="0.2">
      <c r="A339" s="449"/>
      <c r="B339" s="172"/>
      <c r="C339" s="151"/>
      <c r="D339" s="170"/>
      <c r="E339" s="170"/>
      <c r="F339" s="170"/>
      <c r="G339" s="170"/>
      <c r="H339" s="171"/>
      <c r="I339" s="171"/>
      <c r="J339" s="155" t="b">
        <v>0</v>
      </c>
      <c r="K339" s="155" t="b">
        <v>0</v>
      </c>
      <c r="L339" s="155" t="b">
        <v>0</v>
      </c>
      <c r="M339" s="155" t="b">
        <v>0</v>
      </c>
      <c r="N339" s="155" t="b">
        <v>0</v>
      </c>
      <c r="O339" s="155" t="b">
        <v>0</v>
      </c>
      <c r="P339" s="455"/>
      <c r="Q339" s="456"/>
    </row>
    <row r="340" spans="1:17" ht="15.75" hidden="1" customHeight="1" outlineLevel="1" x14ac:dyDescent="0.2">
      <c r="A340" s="449"/>
      <c r="B340" s="172"/>
      <c r="C340" s="151"/>
      <c r="D340" s="170"/>
      <c r="E340" s="170"/>
      <c r="F340" s="170"/>
      <c r="G340" s="170"/>
      <c r="H340" s="171"/>
      <c r="I340" s="171"/>
      <c r="J340" s="155" t="b">
        <v>0</v>
      </c>
      <c r="K340" s="155" t="b">
        <v>0</v>
      </c>
      <c r="L340" s="155" t="b">
        <v>0</v>
      </c>
      <c r="M340" s="155" t="b">
        <v>0</v>
      </c>
      <c r="N340" s="155" t="b">
        <v>0</v>
      </c>
      <c r="O340" s="155" t="b">
        <v>0</v>
      </c>
      <c r="P340" s="455"/>
      <c r="Q340" s="456"/>
    </row>
    <row r="341" spans="1:17" ht="15.75" hidden="1" customHeight="1" outlineLevel="1" x14ac:dyDescent="0.2">
      <c r="A341" s="449"/>
      <c r="B341" s="172"/>
      <c r="C341" s="151"/>
      <c r="D341" s="170"/>
      <c r="E341" s="170"/>
      <c r="F341" s="170"/>
      <c r="G341" s="170"/>
      <c r="H341" s="171"/>
      <c r="I341" s="171"/>
      <c r="J341" s="155" t="b">
        <v>0</v>
      </c>
      <c r="K341" s="155" t="b">
        <v>0</v>
      </c>
      <c r="L341" s="155" t="b">
        <v>0</v>
      </c>
      <c r="M341" s="155" t="b">
        <v>0</v>
      </c>
      <c r="N341" s="155" t="b">
        <v>0</v>
      </c>
      <c r="O341" s="155" t="b">
        <v>0</v>
      </c>
      <c r="P341" s="455"/>
      <c r="Q341" s="456"/>
    </row>
    <row r="342" spans="1:17" ht="15.75" hidden="1" customHeight="1" outlineLevel="1" x14ac:dyDescent="0.2">
      <c r="A342" s="449"/>
      <c r="B342" s="172"/>
      <c r="C342" s="151"/>
      <c r="D342" s="170"/>
      <c r="E342" s="170"/>
      <c r="F342" s="170"/>
      <c r="G342" s="170"/>
      <c r="H342" s="171"/>
      <c r="I342" s="171"/>
      <c r="J342" s="155" t="b">
        <v>0</v>
      </c>
      <c r="K342" s="155" t="b">
        <v>0</v>
      </c>
      <c r="L342" s="155" t="b">
        <v>0</v>
      </c>
      <c r="M342" s="155" t="b">
        <v>0</v>
      </c>
      <c r="N342" s="155" t="b">
        <v>0</v>
      </c>
      <c r="O342" s="155" t="b">
        <v>0</v>
      </c>
      <c r="P342" s="455"/>
      <c r="Q342" s="456"/>
    </row>
    <row r="343" spans="1:17" ht="15.75" hidden="1" customHeight="1" outlineLevel="1" x14ac:dyDescent="0.2">
      <c r="A343" s="449"/>
      <c r="B343" s="172"/>
      <c r="C343" s="151"/>
      <c r="D343" s="170"/>
      <c r="E343" s="170"/>
      <c r="F343" s="170"/>
      <c r="G343" s="170"/>
      <c r="H343" s="171"/>
      <c r="I343" s="171"/>
      <c r="J343" s="155" t="b">
        <v>0</v>
      </c>
      <c r="K343" s="155" t="b">
        <v>0</v>
      </c>
      <c r="L343" s="155" t="b">
        <v>0</v>
      </c>
      <c r="M343" s="155" t="b">
        <v>0</v>
      </c>
      <c r="N343" s="155" t="b">
        <v>0</v>
      </c>
      <c r="O343" s="155" t="b">
        <v>0</v>
      </c>
      <c r="P343" s="455"/>
      <c r="Q343" s="456"/>
    </row>
    <row r="344" spans="1:17" ht="15.75" hidden="1" customHeight="1" outlineLevel="1" x14ac:dyDescent="0.2">
      <c r="A344" s="449"/>
      <c r="B344" s="172"/>
      <c r="C344" s="151"/>
      <c r="D344" s="170"/>
      <c r="E344" s="170"/>
      <c r="F344" s="170"/>
      <c r="G344" s="170"/>
      <c r="H344" s="171"/>
      <c r="I344" s="171"/>
      <c r="J344" s="155" t="b">
        <v>0</v>
      </c>
      <c r="K344" s="155" t="b">
        <v>0</v>
      </c>
      <c r="L344" s="155" t="b">
        <v>0</v>
      </c>
      <c r="M344" s="155" t="b">
        <v>0</v>
      </c>
      <c r="N344" s="155" t="b">
        <v>0</v>
      </c>
      <c r="O344" s="155" t="b">
        <v>0</v>
      </c>
      <c r="P344" s="455"/>
      <c r="Q344" s="456"/>
    </row>
    <row r="345" spans="1:17" ht="15.75" hidden="1" customHeight="1" outlineLevel="1" x14ac:dyDescent="0.2">
      <c r="A345" s="449"/>
      <c r="B345" s="172"/>
      <c r="C345" s="151"/>
      <c r="D345" s="170"/>
      <c r="E345" s="170"/>
      <c r="F345" s="170"/>
      <c r="G345" s="170"/>
      <c r="H345" s="171"/>
      <c r="I345" s="171"/>
      <c r="J345" s="155" t="b">
        <v>0</v>
      </c>
      <c r="K345" s="155" t="b">
        <v>0</v>
      </c>
      <c r="L345" s="155" t="b">
        <v>0</v>
      </c>
      <c r="M345" s="155" t="b">
        <v>0</v>
      </c>
      <c r="N345" s="155" t="b">
        <v>0</v>
      </c>
      <c r="O345" s="155" t="b">
        <v>0</v>
      </c>
      <c r="P345" s="455"/>
      <c r="Q345" s="456"/>
    </row>
    <row r="346" spans="1:17" ht="15.75" hidden="1" customHeight="1" outlineLevel="1" x14ac:dyDescent="0.2">
      <c r="A346" s="449"/>
      <c r="B346" s="172"/>
      <c r="C346" s="151"/>
      <c r="D346" s="170"/>
      <c r="E346" s="170"/>
      <c r="F346" s="170"/>
      <c r="G346" s="170"/>
      <c r="H346" s="171"/>
      <c r="I346" s="171"/>
      <c r="J346" s="155" t="b">
        <v>0</v>
      </c>
      <c r="K346" s="155" t="b">
        <v>0</v>
      </c>
      <c r="L346" s="155" t="b">
        <v>0</v>
      </c>
      <c r="M346" s="155" t="b">
        <v>0</v>
      </c>
      <c r="N346" s="155" t="b">
        <v>0</v>
      </c>
      <c r="O346" s="155" t="b">
        <v>0</v>
      </c>
      <c r="P346" s="455"/>
      <c r="Q346" s="456"/>
    </row>
    <row r="347" spans="1:17" ht="15.75" hidden="1" customHeight="1" outlineLevel="1" x14ac:dyDescent="0.2">
      <c r="A347" s="449"/>
      <c r="B347" s="172"/>
      <c r="C347" s="151"/>
      <c r="D347" s="170"/>
      <c r="E347" s="170"/>
      <c r="F347" s="170"/>
      <c r="G347" s="170"/>
      <c r="H347" s="171"/>
      <c r="I347" s="171"/>
      <c r="J347" s="155" t="b">
        <v>0</v>
      </c>
      <c r="K347" s="155" t="b">
        <v>0</v>
      </c>
      <c r="L347" s="155" t="b">
        <v>0</v>
      </c>
      <c r="M347" s="155" t="b">
        <v>0</v>
      </c>
      <c r="N347" s="155" t="b">
        <v>0</v>
      </c>
      <c r="O347" s="155" t="b">
        <v>0</v>
      </c>
      <c r="P347" s="455"/>
      <c r="Q347" s="456"/>
    </row>
    <row r="348" spans="1:17" ht="15.75" hidden="1" customHeight="1" outlineLevel="1" x14ac:dyDescent="0.2">
      <c r="A348" s="449"/>
      <c r="B348" s="172"/>
      <c r="C348" s="151"/>
      <c r="D348" s="170"/>
      <c r="E348" s="170"/>
      <c r="F348" s="170"/>
      <c r="G348" s="170"/>
      <c r="H348" s="171"/>
      <c r="I348" s="171"/>
      <c r="J348" s="155" t="b">
        <v>0</v>
      </c>
      <c r="K348" s="155" t="b">
        <v>0</v>
      </c>
      <c r="L348" s="155" t="b">
        <v>0</v>
      </c>
      <c r="M348" s="155" t="b">
        <v>0</v>
      </c>
      <c r="N348" s="155" t="b">
        <v>0</v>
      </c>
      <c r="O348" s="155" t="b">
        <v>0</v>
      </c>
      <c r="P348" s="455"/>
      <c r="Q348" s="456"/>
    </row>
    <row r="349" spans="1:17" ht="15.75" hidden="1" customHeight="1" outlineLevel="1" x14ac:dyDescent="0.2">
      <c r="A349" s="449"/>
      <c r="B349" s="172"/>
      <c r="C349" s="151"/>
      <c r="D349" s="170"/>
      <c r="E349" s="170"/>
      <c r="F349" s="170"/>
      <c r="G349" s="170"/>
      <c r="H349" s="171"/>
      <c r="I349" s="171"/>
      <c r="J349" s="155" t="b">
        <v>0</v>
      </c>
      <c r="K349" s="155" t="b">
        <v>0</v>
      </c>
      <c r="L349" s="155" t="b">
        <v>0</v>
      </c>
      <c r="M349" s="155" t="b">
        <v>0</v>
      </c>
      <c r="N349" s="155" t="b">
        <v>0</v>
      </c>
      <c r="O349" s="155" t="b">
        <v>0</v>
      </c>
      <c r="P349" s="455"/>
      <c r="Q349" s="456"/>
    </row>
    <row r="350" spans="1:17" ht="15.75" hidden="1" customHeight="1" outlineLevel="1" x14ac:dyDescent="0.2">
      <c r="A350" s="449"/>
      <c r="B350" s="172"/>
      <c r="C350" s="151"/>
      <c r="D350" s="170"/>
      <c r="E350" s="170"/>
      <c r="F350" s="170"/>
      <c r="G350" s="170"/>
      <c r="H350" s="171"/>
      <c r="I350" s="171"/>
      <c r="J350" s="155" t="b">
        <v>0</v>
      </c>
      <c r="K350" s="155" t="b">
        <v>0</v>
      </c>
      <c r="L350" s="155" t="b">
        <v>0</v>
      </c>
      <c r="M350" s="155" t="b">
        <v>0</v>
      </c>
      <c r="N350" s="155" t="b">
        <v>0</v>
      </c>
      <c r="O350" s="155" t="b">
        <v>0</v>
      </c>
      <c r="P350" s="455"/>
      <c r="Q350" s="456"/>
    </row>
    <row r="351" spans="1:17" ht="15.75" hidden="1" customHeight="1" outlineLevel="1" x14ac:dyDescent="0.2">
      <c r="A351" s="449"/>
      <c r="B351" s="172"/>
      <c r="C351" s="151"/>
      <c r="D351" s="170"/>
      <c r="E351" s="170"/>
      <c r="F351" s="170"/>
      <c r="G351" s="170"/>
      <c r="H351" s="171"/>
      <c r="I351" s="171"/>
      <c r="J351" s="155" t="b">
        <v>0</v>
      </c>
      <c r="K351" s="155" t="b">
        <v>0</v>
      </c>
      <c r="L351" s="155" t="b">
        <v>0</v>
      </c>
      <c r="M351" s="155" t="b">
        <v>0</v>
      </c>
      <c r="N351" s="155" t="b">
        <v>0</v>
      </c>
      <c r="O351" s="155" t="b">
        <v>0</v>
      </c>
      <c r="P351" s="455"/>
      <c r="Q351" s="456"/>
    </row>
    <row r="352" spans="1:17" ht="15.75" customHeight="1" collapsed="1" x14ac:dyDescent="0.2">
      <c r="A352" s="150" t="s">
        <v>13</v>
      </c>
      <c r="B352" s="462"/>
      <c r="C352" s="463"/>
      <c r="D352" s="463"/>
      <c r="E352" s="463"/>
      <c r="F352" s="463"/>
      <c r="G352" s="463"/>
      <c r="H352" s="463"/>
      <c r="I352" s="463"/>
      <c r="J352" s="463"/>
      <c r="K352" s="463"/>
      <c r="L352" s="463"/>
      <c r="M352" s="463"/>
      <c r="N352" s="463"/>
      <c r="O352" s="463"/>
      <c r="P352" s="463"/>
      <c r="Q352" s="464"/>
    </row>
    <row r="353" spans="1:17" ht="15.75" hidden="1" customHeight="1" outlineLevel="1" x14ac:dyDescent="0.2">
      <c r="A353" s="465">
        <f>IF(O5="","",O5*'Hypo proces'!H28)</f>
        <v>0</v>
      </c>
      <c r="B353" s="172"/>
      <c r="C353" s="151"/>
      <c r="D353" s="171"/>
      <c r="E353" s="171"/>
      <c r="F353" s="171"/>
      <c r="G353" s="171"/>
      <c r="H353" s="171"/>
      <c r="I353" s="171"/>
      <c r="J353" s="155" t="b">
        <v>0</v>
      </c>
      <c r="K353" s="155" t="b">
        <v>0</v>
      </c>
      <c r="L353" s="155" t="b">
        <v>0</v>
      </c>
      <c r="M353" s="155" t="b">
        <v>0</v>
      </c>
      <c r="N353" s="155" t="b">
        <v>0</v>
      </c>
      <c r="O353" s="155" t="b">
        <v>0</v>
      </c>
      <c r="P353" s="455"/>
      <c r="Q353" s="456"/>
    </row>
    <row r="354" spans="1:17" ht="15.75" hidden="1" customHeight="1" outlineLevel="1" x14ac:dyDescent="0.2">
      <c r="A354" s="449"/>
      <c r="B354" s="172"/>
      <c r="C354" s="151"/>
      <c r="D354" s="171"/>
      <c r="E354" s="171"/>
      <c r="F354" s="171"/>
      <c r="G354" s="171"/>
      <c r="H354" s="171"/>
      <c r="I354" s="171"/>
      <c r="J354" s="155" t="b">
        <v>0</v>
      </c>
      <c r="K354" s="155" t="b">
        <v>0</v>
      </c>
      <c r="L354" s="155" t="b">
        <v>0</v>
      </c>
      <c r="M354" s="155" t="b">
        <v>0</v>
      </c>
      <c r="N354" s="155" t="b">
        <v>0</v>
      </c>
      <c r="O354" s="155" t="b">
        <v>0</v>
      </c>
      <c r="P354" s="455"/>
      <c r="Q354" s="456"/>
    </row>
    <row r="355" spans="1:17" ht="15.75" hidden="1" customHeight="1" outlineLevel="1" x14ac:dyDescent="0.2">
      <c r="A355" s="449"/>
      <c r="B355" s="172"/>
      <c r="C355" s="151"/>
      <c r="D355" s="171"/>
      <c r="E355" s="171"/>
      <c r="F355" s="171"/>
      <c r="G355" s="171"/>
      <c r="H355" s="171"/>
      <c r="I355" s="171"/>
      <c r="J355" s="155" t="b">
        <v>0</v>
      </c>
      <c r="K355" s="155" t="b">
        <v>0</v>
      </c>
      <c r="L355" s="155" t="b">
        <v>0</v>
      </c>
      <c r="M355" s="155" t="b">
        <v>0</v>
      </c>
      <c r="N355" s="155" t="b">
        <v>0</v>
      </c>
      <c r="O355" s="155" t="b">
        <v>0</v>
      </c>
      <c r="P355" s="455"/>
      <c r="Q355" s="456"/>
    </row>
    <row r="356" spans="1:17" ht="15.75" hidden="1" customHeight="1" outlineLevel="1" x14ac:dyDescent="0.2">
      <c r="A356" s="449"/>
      <c r="B356" s="172"/>
      <c r="C356" s="151"/>
      <c r="D356" s="171"/>
      <c r="E356" s="171"/>
      <c r="F356" s="171"/>
      <c r="G356" s="171"/>
      <c r="H356" s="171"/>
      <c r="I356" s="171"/>
      <c r="J356" s="155" t="b">
        <v>0</v>
      </c>
      <c r="K356" s="155" t="b">
        <v>0</v>
      </c>
      <c r="L356" s="155" t="b">
        <v>0</v>
      </c>
      <c r="M356" s="155" t="b">
        <v>0</v>
      </c>
      <c r="N356" s="155" t="b">
        <v>0</v>
      </c>
      <c r="O356" s="155" t="b">
        <v>0</v>
      </c>
      <c r="P356" s="455"/>
      <c r="Q356" s="456"/>
    </row>
    <row r="357" spans="1:17" ht="15.75" hidden="1" customHeight="1" outlineLevel="1" x14ac:dyDescent="0.2">
      <c r="A357" s="449"/>
      <c r="B357" s="172"/>
      <c r="C357" s="151"/>
      <c r="D357" s="171"/>
      <c r="E357" s="171"/>
      <c r="F357" s="171"/>
      <c r="G357" s="171"/>
      <c r="H357" s="171"/>
      <c r="I357" s="171"/>
      <c r="J357" s="155" t="b">
        <v>0</v>
      </c>
      <c r="K357" s="155" t="b">
        <v>0</v>
      </c>
      <c r="L357" s="155" t="b">
        <v>0</v>
      </c>
      <c r="M357" s="155" t="b">
        <v>0</v>
      </c>
      <c r="N357" s="155" t="b">
        <v>0</v>
      </c>
      <c r="O357" s="155" t="b">
        <v>0</v>
      </c>
      <c r="P357" s="455"/>
      <c r="Q357" s="456"/>
    </row>
    <row r="358" spans="1:17" ht="15.75" hidden="1" customHeight="1" outlineLevel="1" x14ac:dyDescent="0.2">
      <c r="A358" s="449"/>
      <c r="B358" s="172"/>
      <c r="C358" s="151"/>
      <c r="D358" s="171"/>
      <c r="E358" s="171"/>
      <c r="F358" s="171"/>
      <c r="G358" s="171"/>
      <c r="H358" s="171"/>
      <c r="I358" s="171"/>
      <c r="J358" s="155" t="b">
        <v>0</v>
      </c>
      <c r="K358" s="155" t="b">
        <v>0</v>
      </c>
      <c r="L358" s="155" t="b">
        <v>0</v>
      </c>
      <c r="M358" s="155" t="b">
        <v>0</v>
      </c>
      <c r="N358" s="155" t="b">
        <v>0</v>
      </c>
      <c r="O358" s="155" t="b">
        <v>0</v>
      </c>
      <c r="P358" s="455"/>
      <c r="Q358" s="456"/>
    </row>
    <row r="359" spans="1:17" ht="15.75" hidden="1" customHeight="1" outlineLevel="1" x14ac:dyDescent="0.2">
      <c r="A359" s="449"/>
      <c r="B359" s="172"/>
      <c r="C359" s="151"/>
      <c r="D359" s="171"/>
      <c r="E359" s="171"/>
      <c r="F359" s="171"/>
      <c r="G359" s="171"/>
      <c r="H359" s="171"/>
      <c r="I359" s="171"/>
      <c r="J359" s="155" t="b">
        <v>0</v>
      </c>
      <c r="K359" s="155" t="b">
        <v>0</v>
      </c>
      <c r="L359" s="155" t="b">
        <v>0</v>
      </c>
      <c r="M359" s="155" t="b">
        <v>0</v>
      </c>
      <c r="N359" s="155" t="b">
        <v>0</v>
      </c>
      <c r="O359" s="155" t="b">
        <v>0</v>
      </c>
      <c r="P359" s="455"/>
      <c r="Q359" s="456"/>
    </row>
    <row r="360" spans="1:17" ht="15.75" hidden="1" customHeight="1" outlineLevel="1" x14ac:dyDescent="0.2">
      <c r="A360" s="449"/>
      <c r="B360" s="172"/>
      <c r="C360" s="159"/>
      <c r="D360" s="171"/>
      <c r="E360" s="171"/>
      <c r="F360" s="171"/>
      <c r="G360" s="171"/>
      <c r="H360" s="171"/>
      <c r="I360" s="171"/>
      <c r="J360" s="155" t="b">
        <v>0</v>
      </c>
      <c r="K360" s="155" t="b">
        <v>0</v>
      </c>
      <c r="L360" s="155" t="b">
        <v>0</v>
      </c>
      <c r="M360" s="155" t="b">
        <v>0</v>
      </c>
      <c r="N360" s="155" t="b">
        <v>0</v>
      </c>
      <c r="O360" s="155" t="b">
        <v>0</v>
      </c>
      <c r="P360" s="455"/>
      <c r="Q360" s="456"/>
    </row>
    <row r="361" spans="1:17" ht="15.75" hidden="1" customHeight="1" outlineLevel="1" x14ac:dyDescent="0.2">
      <c r="A361" s="449"/>
      <c r="B361" s="172"/>
      <c r="C361" s="151"/>
      <c r="D361" s="171"/>
      <c r="E361" s="171"/>
      <c r="F361" s="171"/>
      <c r="G361" s="171"/>
      <c r="H361" s="171"/>
      <c r="I361" s="171"/>
      <c r="J361" s="155" t="b">
        <v>0</v>
      </c>
      <c r="K361" s="155" t="b">
        <v>0</v>
      </c>
      <c r="L361" s="155" t="b">
        <v>0</v>
      </c>
      <c r="M361" s="155" t="b">
        <v>0</v>
      </c>
      <c r="N361" s="155" t="b">
        <v>0</v>
      </c>
      <c r="O361" s="155" t="b">
        <v>0</v>
      </c>
      <c r="P361" s="455"/>
      <c r="Q361" s="456"/>
    </row>
    <row r="362" spans="1:17" ht="15.75" hidden="1" customHeight="1" outlineLevel="1" x14ac:dyDescent="0.2">
      <c r="A362" s="449"/>
      <c r="B362" s="172"/>
      <c r="C362" s="151"/>
      <c r="D362" s="171"/>
      <c r="E362" s="171"/>
      <c r="F362" s="171"/>
      <c r="G362" s="171"/>
      <c r="H362" s="171"/>
      <c r="I362" s="171"/>
      <c r="J362" s="155" t="b">
        <v>0</v>
      </c>
      <c r="K362" s="155" t="b">
        <v>0</v>
      </c>
      <c r="L362" s="155" t="b">
        <v>0</v>
      </c>
      <c r="M362" s="155" t="b">
        <v>0</v>
      </c>
      <c r="N362" s="155" t="b">
        <v>0</v>
      </c>
      <c r="O362" s="155" t="b">
        <v>0</v>
      </c>
      <c r="P362" s="455"/>
      <c r="Q362" s="456"/>
    </row>
    <row r="363" spans="1:17" ht="15.75" hidden="1" customHeight="1" outlineLevel="1" x14ac:dyDescent="0.2">
      <c r="A363" s="449"/>
      <c r="B363" s="172"/>
      <c r="C363" s="151"/>
      <c r="D363" s="171"/>
      <c r="E363" s="171"/>
      <c r="F363" s="171"/>
      <c r="G363" s="171"/>
      <c r="H363" s="171"/>
      <c r="I363" s="171"/>
      <c r="J363" s="155" t="b">
        <v>0</v>
      </c>
      <c r="K363" s="155" t="b">
        <v>0</v>
      </c>
      <c r="L363" s="155" t="b">
        <v>0</v>
      </c>
      <c r="M363" s="155" t="b">
        <v>0</v>
      </c>
      <c r="N363" s="155" t="b">
        <v>0</v>
      </c>
      <c r="O363" s="155" t="b">
        <v>0</v>
      </c>
      <c r="P363" s="455"/>
      <c r="Q363" s="456"/>
    </row>
    <row r="364" spans="1:17" ht="15.75" hidden="1" customHeight="1" outlineLevel="1" x14ac:dyDescent="0.2">
      <c r="A364" s="449"/>
      <c r="B364" s="172"/>
      <c r="C364" s="151"/>
      <c r="D364" s="171"/>
      <c r="E364" s="171"/>
      <c r="F364" s="171"/>
      <c r="G364" s="171"/>
      <c r="H364" s="171"/>
      <c r="I364" s="171"/>
      <c r="J364" s="155" t="b">
        <v>0</v>
      </c>
      <c r="K364" s="155" t="b">
        <v>0</v>
      </c>
      <c r="L364" s="155" t="b">
        <v>0</v>
      </c>
      <c r="M364" s="155" t="b">
        <v>0</v>
      </c>
      <c r="N364" s="155" t="b">
        <v>0</v>
      </c>
      <c r="O364" s="155" t="b">
        <v>0</v>
      </c>
      <c r="P364" s="455"/>
      <c r="Q364" s="456"/>
    </row>
    <row r="365" spans="1:17" ht="15.75" hidden="1" customHeight="1" outlineLevel="1" x14ac:dyDescent="0.2">
      <c r="A365" s="449"/>
      <c r="B365" s="172"/>
      <c r="C365" s="151"/>
      <c r="D365" s="171"/>
      <c r="E365" s="171"/>
      <c r="F365" s="171"/>
      <c r="G365" s="171"/>
      <c r="H365" s="171"/>
      <c r="I365" s="171"/>
      <c r="J365" s="155" t="b">
        <v>0</v>
      </c>
      <c r="K365" s="155" t="b">
        <v>0</v>
      </c>
      <c r="L365" s="155" t="b">
        <v>0</v>
      </c>
      <c r="M365" s="155" t="b">
        <v>0</v>
      </c>
      <c r="N365" s="155" t="b">
        <v>0</v>
      </c>
      <c r="O365" s="155" t="b">
        <v>0</v>
      </c>
      <c r="P365" s="455"/>
      <c r="Q365" s="456"/>
    </row>
    <row r="366" spans="1:17" ht="15.75" hidden="1" customHeight="1" outlineLevel="1" x14ac:dyDescent="0.2">
      <c r="A366" s="449"/>
      <c r="B366" s="172"/>
      <c r="C366" s="151"/>
      <c r="D366" s="171"/>
      <c r="E366" s="171"/>
      <c r="F366" s="171"/>
      <c r="G366" s="171"/>
      <c r="H366" s="171"/>
      <c r="I366" s="171"/>
      <c r="J366" s="155" t="b">
        <v>0</v>
      </c>
      <c r="K366" s="155" t="b">
        <v>0</v>
      </c>
      <c r="L366" s="155" t="b">
        <v>0</v>
      </c>
      <c r="M366" s="155" t="b">
        <v>0</v>
      </c>
      <c r="N366" s="155" t="b">
        <v>0</v>
      </c>
      <c r="O366" s="155" t="b">
        <v>0</v>
      </c>
      <c r="P366" s="455"/>
      <c r="Q366" s="456"/>
    </row>
    <row r="367" spans="1:17" ht="15.75" hidden="1" customHeight="1" outlineLevel="1" x14ac:dyDescent="0.2">
      <c r="A367" s="449"/>
      <c r="B367" s="172"/>
      <c r="C367" s="151"/>
      <c r="D367" s="171"/>
      <c r="E367" s="171"/>
      <c r="F367" s="171"/>
      <c r="G367" s="171"/>
      <c r="H367" s="171"/>
      <c r="I367" s="171"/>
      <c r="J367" s="155" t="b">
        <v>0</v>
      </c>
      <c r="K367" s="155" t="b">
        <v>0</v>
      </c>
      <c r="L367" s="155" t="b">
        <v>0</v>
      </c>
      <c r="M367" s="155" t="b">
        <v>0</v>
      </c>
      <c r="N367" s="155" t="b">
        <v>0</v>
      </c>
      <c r="O367" s="155" t="b">
        <v>0</v>
      </c>
      <c r="P367" s="455"/>
      <c r="Q367" s="456"/>
    </row>
    <row r="368" spans="1:17" ht="15.75" hidden="1" customHeight="1" outlineLevel="1" x14ac:dyDescent="0.2">
      <c r="A368" s="449"/>
      <c r="B368" s="172"/>
      <c r="C368" s="151"/>
      <c r="D368" s="171"/>
      <c r="E368" s="171"/>
      <c r="F368" s="171"/>
      <c r="G368" s="171"/>
      <c r="H368" s="171"/>
      <c r="I368" s="171"/>
      <c r="J368" s="155" t="b">
        <v>0</v>
      </c>
      <c r="K368" s="155" t="b">
        <v>0</v>
      </c>
      <c r="L368" s="155" t="b">
        <v>0</v>
      </c>
      <c r="M368" s="155" t="b">
        <v>0</v>
      </c>
      <c r="N368" s="155" t="b">
        <v>0</v>
      </c>
      <c r="O368" s="155" t="b">
        <v>0</v>
      </c>
      <c r="P368" s="455"/>
      <c r="Q368" s="456"/>
    </row>
    <row r="369" spans="1:17" ht="15.75" hidden="1" customHeight="1" outlineLevel="1" x14ac:dyDescent="0.2">
      <c r="A369" s="449"/>
      <c r="B369" s="172"/>
      <c r="C369" s="151"/>
      <c r="D369" s="171"/>
      <c r="E369" s="171"/>
      <c r="F369" s="171"/>
      <c r="G369" s="171"/>
      <c r="H369" s="171"/>
      <c r="I369" s="171"/>
      <c r="J369" s="155" t="b">
        <v>0</v>
      </c>
      <c r="K369" s="155" t="b">
        <v>0</v>
      </c>
      <c r="L369" s="155" t="b">
        <v>0</v>
      </c>
      <c r="M369" s="155" t="b">
        <v>0</v>
      </c>
      <c r="N369" s="155" t="b">
        <v>0</v>
      </c>
      <c r="O369" s="155" t="b">
        <v>0</v>
      </c>
      <c r="P369" s="455"/>
      <c r="Q369" s="456"/>
    </row>
    <row r="370" spans="1:17" ht="15.75" hidden="1" customHeight="1" outlineLevel="1" x14ac:dyDescent="0.2">
      <c r="A370" s="449"/>
      <c r="B370" s="172"/>
      <c r="C370" s="151"/>
      <c r="D370" s="171"/>
      <c r="E370" s="171"/>
      <c r="F370" s="171"/>
      <c r="G370" s="171"/>
      <c r="H370" s="171"/>
      <c r="I370" s="171"/>
      <c r="J370" s="155" t="b">
        <v>0</v>
      </c>
      <c r="K370" s="155" t="b">
        <v>0</v>
      </c>
      <c r="L370" s="155" t="b">
        <v>0</v>
      </c>
      <c r="M370" s="155" t="b">
        <v>0</v>
      </c>
      <c r="N370" s="155" t="b">
        <v>0</v>
      </c>
      <c r="O370" s="155" t="b">
        <v>0</v>
      </c>
      <c r="P370" s="455"/>
      <c r="Q370" s="456"/>
    </row>
    <row r="371" spans="1:17" ht="15.75" hidden="1" customHeight="1" outlineLevel="1" x14ac:dyDescent="0.2">
      <c r="A371" s="449"/>
      <c r="B371" s="172"/>
      <c r="C371" s="151"/>
      <c r="D371" s="171"/>
      <c r="E371" s="171"/>
      <c r="F371" s="171"/>
      <c r="G371" s="171"/>
      <c r="H371" s="171"/>
      <c r="I371" s="171"/>
      <c r="J371" s="155" t="b">
        <v>0</v>
      </c>
      <c r="K371" s="155" t="b">
        <v>0</v>
      </c>
      <c r="L371" s="155" t="b">
        <v>0</v>
      </c>
      <c r="M371" s="155" t="b">
        <v>0</v>
      </c>
      <c r="N371" s="155" t="b">
        <v>0</v>
      </c>
      <c r="O371" s="155" t="b">
        <v>0</v>
      </c>
      <c r="P371" s="455"/>
      <c r="Q371" s="456"/>
    </row>
    <row r="372" spans="1:17" ht="15.75" hidden="1" customHeight="1" outlineLevel="1" x14ac:dyDescent="0.2">
      <c r="A372" s="449"/>
      <c r="B372" s="172"/>
      <c r="C372" s="151"/>
      <c r="D372" s="171"/>
      <c r="E372" s="171"/>
      <c r="F372" s="171"/>
      <c r="G372" s="171"/>
      <c r="H372" s="171"/>
      <c r="I372" s="171"/>
      <c r="J372" s="155" t="b">
        <v>0</v>
      </c>
      <c r="K372" s="155" t="b">
        <v>0</v>
      </c>
      <c r="L372" s="155" t="b">
        <v>0</v>
      </c>
      <c r="M372" s="155" t="b">
        <v>0</v>
      </c>
      <c r="N372" s="155" t="b">
        <v>0</v>
      </c>
      <c r="O372" s="155" t="b">
        <v>0</v>
      </c>
      <c r="P372" s="455"/>
      <c r="Q372" s="456"/>
    </row>
    <row r="373" spans="1:17" ht="15.75" hidden="1" customHeight="1" outlineLevel="1" x14ac:dyDescent="0.2">
      <c r="A373" s="449"/>
      <c r="B373" s="172"/>
      <c r="C373" s="151"/>
      <c r="D373" s="171"/>
      <c r="E373" s="171"/>
      <c r="F373" s="171"/>
      <c r="G373" s="171"/>
      <c r="H373" s="171"/>
      <c r="I373" s="171"/>
      <c r="J373" s="155" t="b">
        <v>0</v>
      </c>
      <c r="K373" s="155" t="b">
        <v>0</v>
      </c>
      <c r="L373" s="155" t="b">
        <v>0</v>
      </c>
      <c r="M373" s="155" t="b">
        <v>0</v>
      </c>
      <c r="N373" s="155" t="b">
        <v>0</v>
      </c>
      <c r="O373" s="155" t="b">
        <v>0</v>
      </c>
      <c r="P373" s="455"/>
      <c r="Q373" s="456"/>
    </row>
    <row r="374" spans="1:17" ht="15.75" hidden="1" customHeight="1" outlineLevel="1" x14ac:dyDescent="0.2">
      <c r="A374" s="449"/>
      <c r="B374" s="172"/>
      <c r="C374" s="151"/>
      <c r="D374" s="171"/>
      <c r="E374" s="171"/>
      <c r="F374" s="171"/>
      <c r="G374" s="171"/>
      <c r="H374" s="171"/>
      <c r="I374" s="171"/>
      <c r="J374" s="155" t="b">
        <v>0</v>
      </c>
      <c r="K374" s="155" t="b">
        <v>0</v>
      </c>
      <c r="L374" s="155" t="b">
        <v>0</v>
      </c>
      <c r="M374" s="155" t="b">
        <v>0</v>
      </c>
      <c r="N374" s="155" t="b">
        <v>0</v>
      </c>
      <c r="O374" s="155" t="b">
        <v>0</v>
      </c>
      <c r="P374" s="455"/>
      <c r="Q374" s="456"/>
    </row>
    <row r="375" spans="1:17" ht="15.75" hidden="1" customHeight="1" outlineLevel="1" x14ac:dyDescent="0.2">
      <c r="A375" s="449"/>
      <c r="B375" s="172"/>
      <c r="C375" s="151"/>
      <c r="D375" s="171"/>
      <c r="E375" s="171"/>
      <c r="F375" s="171"/>
      <c r="G375" s="171"/>
      <c r="H375" s="171"/>
      <c r="I375" s="171"/>
      <c r="J375" s="155" t="b">
        <v>0</v>
      </c>
      <c r="K375" s="155" t="b">
        <v>0</v>
      </c>
      <c r="L375" s="155" t="b">
        <v>0</v>
      </c>
      <c r="M375" s="155" t="b">
        <v>0</v>
      </c>
      <c r="N375" s="155" t="b">
        <v>0</v>
      </c>
      <c r="O375" s="155" t="b">
        <v>0</v>
      </c>
      <c r="P375" s="455"/>
      <c r="Q375" s="456"/>
    </row>
    <row r="376" spans="1:17" ht="15.75" hidden="1" customHeight="1" outlineLevel="1" x14ac:dyDescent="0.2">
      <c r="A376" s="449"/>
      <c r="B376" s="172"/>
      <c r="C376" s="151"/>
      <c r="D376" s="171"/>
      <c r="E376" s="171"/>
      <c r="F376" s="171"/>
      <c r="G376" s="171"/>
      <c r="H376" s="171"/>
      <c r="I376" s="171"/>
      <c r="J376" s="155" t="b">
        <v>0</v>
      </c>
      <c r="K376" s="155" t="b">
        <v>0</v>
      </c>
      <c r="L376" s="155" t="b">
        <v>0</v>
      </c>
      <c r="M376" s="155" t="b">
        <v>0</v>
      </c>
      <c r="N376" s="155" t="b">
        <v>0</v>
      </c>
      <c r="O376" s="155" t="b">
        <v>0</v>
      </c>
      <c r="P376" s="455"/>
      <c r="Q376" s="456"/>
    </row>
    <row r="377" spans="1:17" ht="15.75" hidden="1" customHeight="1" outlineLevel="1" x14ac:dyDescent="0.2">
      <c r="A377" s="449"/>
      <c r="B377" s="172"/>
      <c r="C377" s="151"/>
      <c r="D377" s="171"/>
      <c r="E377" s="171"/>
      <c r="F377" s="171"/>
      <c r="G377" s="171"/>
      <c r="H377" s="171"/>
      <c r="I377" s="171"/>
      <c r="J377" s="155" t="b">
        <v>0</v>
      </c>
      <c r="K377" s="155" t="b">
        <v>0</v>
      </c>
      <c r="L377" s="155" t="b">
        <v>0</v>
      </c>
      <c r="M377" s="155" t="b">
        <v>0</v>
      </c>
      <c r="N377" s="155" t="b">
        <v>0</v>
      </c>
      <c r="O377" s="155" t="b">
        <v>0</v>
      </c>
      <c r="P377" s="455"/>
      <c r="Q377" s="456"/>
    </row>
    <row r="378" spans="1:17" ht="15.75" hidden="1" customHeight="1" outlineLevel="1" x14ac:dyDescent="0.2">
      <c r="A378" s="449"/>
      <c r="B378" s="172"/>
      <c r="C378" s="151"/>
      <c r="D378" s="171"/>
      <c r="E378" s="171"/>
      <c r="F378" s="171"/>
      <c r="G378" s="171"/>
      <c r="H378" s="171"/>
      <c r="I378" s="171"/>
      <c r="J378" s="155" t="b">
        <v>0</v>
      </c>
      <c r="K378" s="155" t="b">
        <v>0</v>
      </c>
      <c r="L378" s="155" t="b">
        <v>0</v>
      </c>
      <c r="M378" s="155" t="b">
        <v>0</v>
      </c>
      <c r="N378" s="155" t="b">
        <v>0</v>
      </c>
      <c r="O378" s="155" t="b">
        <v>0</v>
      </c>
      <c r="P378" s="455"/>
      <c r="Q378" s="456"/>
    </row>
    <row r="379" spans="1:17" ht="15.75" hidden="1" customHeight="1" outlineLevel="1" x14ac:dyDescent="0.2">
      <c r="A379" s="449"/>
      <c r="B379" s="172"/>
      <c r="C379" s="151"/>
      <c r="D379" s="171"/>
      <c r="E379" s="171"/>
      <c r="F379" s="171"/>
      <c r="G379" s="171"/>
      <c r="H379" s="171"/>
      <c r="I379" s="171"/>
      <c r="J379" s="155" t="b">
        <v>0</v>
      </c>
      <c r="K379" s="155" t="b">
        <v>0</v>
      </c>
      <c r="L379" s="155" t="b">
        <v>0</v>
      </c>
      <c r="M379" s="155" t="b">
        <v>0</v>
      </c>
      <c r="N379" s="155" t="b">
        <v>0</v>
      </c>
      <c r="O379" s="155" t="b">
        <v>0</v>
      </c>
      <c r="P379" s="455"/>
      <c r="Q379" s="456"/>
    </row>
    <row r="380" spans="1:17" ht="15.75" hidden="1" customHeight="1" outlineLevel="1" x14ac:dyDescent="0.2">
      <c r="A380" s="449"/>
      <c r="B380" s="172"/>
      <c r="C380" s="151"/>
      <c r="D380" s="171"/>
      <c r="E380" s="171"/>
      <c r="F380" s="171"/>
      <c r="G380" s="171"/>
      <c r="H380" s="171"/>
      <c r="I380" s="171"/>
      <c r="J380" s="155" t="b">
        <v>0</v>
      </c>
      <c r="K380" s="155" t="b">
        <v>0</v>
      </c>
      <c r="L380" s="155" t="b">
        <v>0</v>
      </c>
      <c r="M380" s="155" t="b">
        <v>0</v>
      </c>
      <c r="N380" s="155" t="b">
        <v>0</v>
      </c>
      <c r="O380" s="155" t="b">
        <v>0</v>
      </c>
      <c r="P380" s="455"/>
      <c r="Q380" s="456"/>
    </row>
    <row r="381" spans="1:17" ht="15.75" hidden="1" customHeight="1" outlineLevel="1" x14ac:dyDescent="0.2">
      <c r="A381" s="449"/>
      <c r="B381" s="172"/>
      <c r="C381" s="151"/>
      <c r="D381" s="171"/>
      <c r="E381" s="171"/>
      <c r="F381" s="171"/>
      <c r="G381" s="171"/>
      <c r="H381" s="171"/>
      <c r="I381" s="171"/>
      <c r="J381" s="155" t="b">
        <v>0</v>
      </c>
      <c r="K381" s="155" t="b">
        <v>0</v>
      </c>
      <c r="L381" s="155" t="b">
        <v>0</v>
      </c>
      <c r="M381" s="155" t="b">
        <v>0</v>
      </c>
      <c r="N381" s="155" t="b">
        <v>0</v>
      </c>
      <c r="O381" s="155" t="b">
        <v>0</v>
      </c>
      <c r="P381" s="455"/>
      <c r="Q381" s="456"/>
    </row>
    <row r="382" spans="1:17" ht="15.75" hidden="1" customHeight="1" outlineLevel="1" x14ac:dyDescent="0.2">
      <c r="A382" s="466"/>
      <c r="B382" s="173"/>
      <c r="C382" s="174"/>
      <c r="D382" s="175"/>
      <c r="E382" s="175"/>
      <c r="F382" s="175"/>
      <c r="G382" s="175"/>
      <c r="H382" s="175"/>
      <c r="I382" s="175"/>
      <c r="J382" s="176" t="b">
        <v>0</v>
      </c>
      <c r="K382" s="176" t="b">
        <v>0</v>
      </c>
      <c r="L382" s="176" t="b">
        <v>0</v>
      </c>
      <c r="M382" s="176" t="b">
        <v>0</v>
      </c>
      <c r="N382" s="176" t="b">
        <v>0</v>
      </c>
      <c r="O382" s="155" t="b">
        <v>0</v>
      </c>
      <c r="P382" s="455"/>
      <c r="Q382" s="456"/>
    </row>
    <row r="383" spans="1:17" ht="15.75" customHeight="1" x14ac:dyDescent="0.2"/>
    <row r="384" spans="1:17"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06">
    <mergeCell ref="P351:Q351"/>
    <mergeCell ref="P353:Q353"/>
    <mergeCell ref="P345:Q345"/>
    <mergeCell ref="P346:Q346"/>
    <mergeCell ref="P347:Q347"/>
    <mergeCell ref="P348:Q348"/>
    <mergeCell ref="P349:Q349"/>
    <mergeCell ref="P350:Q350"/>
    <mergeCell ref="B352:Q352"/>
    <mergeCell ref="P343:Q343"/>
    <mergeCell ref="P344:Q344"/>
    <mergeCell ref="P336:Q336"/>
    <mergeCell ref="P337:Q337"/>
    <mergeCell ref="P338:Q338"/>
    <mergeCell ref="P339:Q339"/>
    <mergeCell ref="P340:Q340"/>
    <mergeCell ref="P341:Q341"/>
    <mergeCell ref="P342:Q342"/>
    <mergeCell ref="P334:Q334"/>
    <mergeCell ref="P335:Q335"/>
    <mergeCell ref="P327:Q327"/>
    <mergeCell ref="P328:Q328"/>
    <mergeCell ref="P329:Q329"/>
    <mergeCell ref="P330:Q330"/>
    <mergeCell ref="P331:Q331"/>
    <mergeCell ref="P332:Q332"/>
    <mergeCell ref="P333:Q333"/>
    <mergeCell ref="P325:Q325"/>
    <mergeCell ref="P326:Q326"/>
    <mergeCell ref="P318:Q318"/>
    <mergeCell ref="P319:Q319"/>
    <mergeCell ref="P320:Q320"/>
    <mergeCell ref="B321:Q321"/>
    <mergeCell ref="P322:Q322"/>
    <mergeCell ref="P323:Q323"/>
    <mergeCell ref="P324:Q324"/>
    <mergeCell ref="P304:Q304"/>
    <mergeCell ref="P305:Q305"/>
    <mergeCell ref="P306:Q306"/>
    <mergeCell ref="P316:Q316"/>
    <mergeCell ref="P317:Q317"/>
    <mergeCell ref="P309:Q309"/>
    <mergeCell ref="P310:Q310"/>
    <mergeCell ref="P311:Q311"/>
    <mergeCell ref="P312:Q312"/>
    <mergeCell ref="P313:Q313"/>
    <mergeCell ref="P314:Q314"/>
    <mergeCell ref="P315:Q315"/>
    <mergeCell ref="P381:Q381"/>
    <mergeCell ref="P382:Q382"/>
    <mergeCell ref="P31:Q31"/>
    <mergeCell ref="P32:Q32"/>
    <mergeCell ref="P33:Q33"/>
    <mergeCell ref="P34:Q34"/>
    <mergeCell ref="P35:Q35"/>
    <mergeCell ref="P36:Q36"/>
    <mergeCell ref="P37:Q37"/>
    <mergeCell ref="P298:Q298"/>
    <mergeCell ref="P299:Q299"/>
    <mergeCell ref="P291:Q291"/>
    <mergeCell ref="P292:Q292"/>
    <mergeCell ref="P293:Q293"/>
    <mergeCell ref="P294:Q294"/>
    <mergeCell ref="P295:Q295"/>
    <mergeCell ref="P296:Q296"/>
    <mergeCell ref="P297:Q297"/>
    <mergeCell ref="P307:Q307"/>
    <mergeCell ref="P308:Q308"/>
    <mergeCell ref="P300:Q300"/>
    <mergeCell ref="P301:Q301"/>
    <mergeCell ref="P302:Q302"/>
    <mergeCell ref="P303:Q303"/>
    <mergeCell ref="A229:A258"/>
    <mergeCell ref="A260:A289"/>
    <mergeCell ref="A291:A320"/>
    <mergeCell ref="A322:A351"/>
    <mergeCell ref="A353:A382"/>
    <mergeCell ref="A12:A41"/>
    <mergeCell ref="A43:A72"/>
    <mergeCell ref="A74:A103"/>
    <mergeCell ref="A105:A134"/>
    <mergeCell ref="A136:A165"/>
    <mergeCell ref="A167:A196"/>
    <mergeCell ref="A198:A227"/>
    <mergeCell ref="P22:Q22"/>
    <mergeCell ref="P23:Q23"/>
    <mergeCell ref="P24:Q24"/>
    <mergeCell ref="P25:Q25"/>
    <mergeCell ref="P26:Q26"/>
    <mergeCell ref="P27:Q27"/>
    <mergeCell ref="P28:Q28"/>
    <mergeCell ref="P29:Q29"/>
    <mergeCell ref="P30:Q30"/>
    <mergeCell ref="P13:Q13"/>
    <mergeCell ref="P14:Q14"/>
    <mergeCell ref="P15:Q15"/>
    <mergeCell ref="P16:Q16"/>
    <mergeCell ref="P17:Q17"/>
    <mergeCell ref="P18:Q18"/>
    <mergeCell ref="P19:Q19"/>
    <mergeCell ref="P20:Q20"/>
    <mergeCell ref="P21:Q21"/>
    <mergeCell ref="P379:Q379"/>
    <mergeCell ref="P380:Q380"/>
    <mergeCell ref="P372:Q372"/>
    <mergeCell ref="P373:Q373"/>
    <mergeCell ref="P374:Q374"/>
    <mergeCell ref="P375:Q375"/>
    <mergeCell ref="P376:Q376"/>
    <mergeCell ref="P377:Q377"/>
    <mergeCell ref="P378:Q378"/>
    <mergeCell ref="P370:Q370"/>
    <mergeCell ref="P371:Q371"/>
    <mergeCell ref="P363:Q363"/>
    <mergeCell ref="P364:Q364"/>
    <mergeCell ref="P365:Q365"/>
    <mergeCell ref="P366:Q366"/>
    <mergeCell ref="P367:Q367"/>
    <mergeCell ref="P368:Q368"/>
    <mergeCell ref="P369:Q369"/>
    <mergeCell ref="P361:Q361"/>
    <mergeCell ref="P362:Q362"/>
    <mergeCell ref="P354:Q354"/>
    <mergeCell ref="P355:Q355"/>
    <mergeCell ref="P356:Q356"/>
    <mergeCell ref="P357:Q357"/>
    <mergeCell ref="P358:Q358"/>
    <mergeCell ref="P359:Q359"/>
    <mergeCell ref="P360:Q360"/>
    <mergeCell ref="P261:Q261"/>
    <mergeCell ref="P262:Q262"/>
    <mergeCell ref="P38:Q38"/>
    <mergeCell ref="P39:Q39"/>
    <mergeCell ref="P40:Q40"/>
    <mergeCell ref="P41:Q41"/>
    <mergeCell ref="B42:Q42"/>
    <mergeCell ref="B259:Q259"/>
    <mergeCell ref="P260:Q260"/>
    <mergeCell ref="P257:Q257"/>
    <mergeCell ref="P258:Q258"/>
    <mergeCell ref="P250:Q250"/>
    <mergeCell ref="P251:Q251"/>
    <mergeCell ref="P252:Q252"/>
    <mergeCell ref="P253:Q253"/>
    <mergeCell ref="P254:Q254"/>
    <mergeCell ref="P255:Q255"/>
    <mergeCell ref="P256:Q256"/>
    <mergeCell ref="P248:Q248"/>
    <mergeCell ref="P249:Q249"/>
    <mergeCell ref="P241:Q241"/>
    <mergeCell ref="P242:Q242"/>
    <mergeCell ref="P243:Q243"/>
    <mergeCell ref="P244:Q244"/>
    <mergeCell ref="P288:Q288"/>
    <mergeCell ref="P289:Q289"/>
    <mergeCell ref="B290:Q290"/>
    <mergeCell ref="P281:Q281"/>
    <mergeCell ref="P282:Q282"/>
    <mergeCell ref="P283:Q283"/>
    <mergeCell ref="P284:Q284"/>
    <mergeCell ref="P285:Q285"/>
    <mergeCell ref="P286:Q286"/>
    <mergeCell ref="P287:Q287"/>
    <mergeCell ref="P279:Q279"/>
    <mergeCell ref="P280:Q280"/>
    <mergeCell ref="P272:Q272"/>
    <mergeCell ref="P273:Q273"/>
    <mergeCell ref="P274:Q274"/>
    <mergeCell ref="P275:Q275"/>
    <mergeCell ref="P276:Q276"/>
    <mergeCell ref="P277:Q277"/>
    <mergeCell ref="P278:Q278"/>
    <mergeCell ref="P270:Q270"/>
    <mergeCell ref="P271:Q271"/>
    <mergeCell ref="P263:Q263"/>
    <mergeCell ref="P264:Q264"/>
    <mergeCell ref="P265:Q265"/>
    <mergeCell ref="P266:Q266"/>
    <mergeCell ref="P267:Q267"/>
    <mergeCell ref="P268:Q268"/>
    <mergeCell ref="P269:Q269"/>
    <mergeCell ref="P245:Q245"/>
    <mergeCell ref="P246:Q246"/>
    <mergeCell ref="P247:Q247"/>
    <mergeCell ref="P239:Q239"/>
    <mergeCell ref="P240:Q240"/>
    <mergeCell ref="P232:Q232"/>
    <mergeCell ref="P233:Q233"/>
    <mergeCell ref="P234:Q234"/>
    <mergeCell ref="P235:Q235"/>
    <mergeCell ref="P236:Q236"/>
    <mergeCell ref="P237:Q237"/>
    <mergeCell ref="P238:Q238"/>
    <mergeCell ref="P230:Q230"/>
    <mergeCell ref="P231:Q231"/>
    <mergeCell ref="P223:Q223"/>
    <mergeCell ref="P224:Q224"/>
    <mergeCell ref="P225:Q225"/>
    <mergeCell ref="P226:Q226"/>
    <mergeCell ref="P227:Q227"/>
    <mergeCell ref="B228:Q228"/>
    <mergeCell ref="P229:Q229"/>
    <mergeCell ref="P221:Q221"/>
    <mergeCell ref="P222:Q222"/>
    <mergeCell ref="P214:Q214"/>
    <mergeCell ref="P215:Q215"/>
    <mergeCell ref="P216:Q216"/>
    <mergeCell ref="P217:Q217"/>
    <mergeCell ref="P218:Q218"/>
    <mergeCell ref="P219:Q219"/>
    <mergeCell ref="P220:Q220"/>
    <mergeCell ref="P212:Q212"/>
    <mergeCell ref="P213:Q213"/>
    <mergeCell ref="P205:Q205"/>
    <mergeCell ref="P206:Q206"/>
    <mergeCell ref="P207:Q207"/>
    <mergeCell ref="P208:Q208"/>
    <mergeCell ref="P209:Q209"/>
    <mergeCell ref="P210:Q210"/>
    <mergeCell ref="P211:Q211"/>
    <mergeCell ref="P203:Q203"/>
    <mergeCell ref="P204:Q204"/>
    <mergeCell ref="P196:Q196"/>
    <mergeCell ref="B197:Q197"/>
    <mergeCell ref="P198:Q198"/>
    <mergeCell ref="P199:Q199"/>
    <mergeCell ref="P200:Q200"/>
    <mergeCell ref="P201:Q201"/>
    <mergeCell ref="P202:Q202"/>
    <mergeCell ref="P194:Q194"/>
    <mergeCell ref="P195:Q195"/>
    <mergeCell ref="P187:Q187"/>
    <mergeCell ref="P188:Q188"/>
    <mergeCell ref="P189:Q189"/>
    <mergeCell ref="P190:Q190"/>
    <mergeCell ref="P191:Q191"/>
    <mergeCell ref="P192:Q192"/>
    <mergeCell ref="P193:Q193"/>
    <mergeCell ref="P185:Q185"/>
    <mergeCell ref="P186:Q186"/>
    <mergeCell ref="P178:Q178"/>
    <mergeCell ref="P179:Q179"/>
    <mergeCell ref="P180:Q180"/>
    <mergeCell ref="P181:Q181"/>
    <mergeCell ref="P182:Q182"/>
    <mergeCell ref="P183:Q183"/>
    <mergeCell ref="P184:Q184"/>
    <mergeCell ref="P176:Q176"/>
    <mergeCell ref="P177:Q177"/>
    <mergeCell ref="P169:Q169"/>
    <mergeCell ref="P170:Q170"/>
    <mergeCell ref="P171:Q171"/>
    <mergeCell ref="P172:Q172"/>
    <mergeCell ref="P173:Q173"/>
    <mergeCell ref="P174:Q174"/>
    <mergeCell ref="P175:Q175"/>
    <mergeCell ref="P167:Q167"/>
    <mergeCell ref="P168:Q168"/>
    <mergeCell ref="P160:Q160"/>
    <mergeCell ref="P161:Q161"/>
    <mergeCell ref="P162:Q162"/>
    <mergeCell ref="P163:Q163"/>
    <mergeCell ref="P164:Q164"/>
    <mergeCell ref="P165:Q165"/>
    <mergeCell ref="B166:Q166"/>
    <mergeCell ref="P158:Q158"/>
    <mergeCell ref="P159:Q159"/>
    <mergeCell ref="P151:Q151"/>
    <mergeCell ref="P152:Q152"/>
    <mergeCell ref="P153:Q153"/>
    <mergeCell ref="P154:Q154"/>
    <mergeCell ref="P155:Q155"/>
    <mergeCell ref="P156:Q156"/>
    <mergeCell ref="P157:Q157"/>
    <mergeCell ref="P149:Q149"/>
    <mergeCell ref="P150:Q150"/>
    <mergeCell ref="P142:Q142"/>
    <mergeCell ref="P143:Q143"/>
    <mergeCell ref="P144:Q144"/>
    <mergeCell ref="P145:Q145"/>
    <mergeCell ref="P146:Q146"/>
    <mergeCell ref="P147:Q147"/>
    <mergeCell ref="P148:Q148"/>
    <mergeCell ref="P140:Q140"/>
    <mergeCell ref="P141:Q141"/>
    <mergeCell ref="P133:Q133"/>
    <mergeCell ref="P134:Q134"/>
    <mergeCell ref="B135:Q135"/>
    <mergeCell ref="P136:Q136"/>
    <mergeCell ref="P137:Q137"/>
    <mergeCell ref="P138:Q138"/>
    <mergeCell ref="P139:Q139"/>
    <mergeCell ref="P131:Q131"/>
    <mergeCell ref="P132:Q132"/>
    <mergeCell ref="P124:Q124"/>
    <mergeCell ref="P125:Q125"/>
    <mergeCell ref="P126:Q126"/>
    <mergeCell ref="P127:Q127"/>
    <mergeCell ref="P128:Q128"/>
    <mergeCell ref="P129:Q129"/>
    <mergeCell ref="P130:Q130"/>
    <mergeCell ref="P122:Q122"/>
    <mergeCell ref="P123:Q123"/>
    <mergeCell ref="P115:Q115"/>
    <mergeCell ref="P116:Q116"/>
    <mergeCell ref="P117:Q117"/>
    <mergeCell ref="P118:Q118"/>
    <mergeCell ref="P119:Q119"/>
    <mergeCell ref="P120:Q120"/>
    <mergeCell ref="P121:Q121"/>
    <mergeCell ref="P113:Q113"/>
    <mergeCell ref="P114:Q114"/>
    <mergeCell ref="P106:Q106"/>
    <mergeCell ref="P107:Q107"/>
    <mergeCell ref="P108:Q108"/>
    <mergeCell ref="P109:Q109"/>
    <mergeCell ref="P110:Q110"/>
    <mergeCell ref="P111:Q111"/>
    <mergeCell ref="P112:Q112"/>
    <mergeCell ref="P103:Q103"/>
    <mergeCell ref="P105:Q105"/>
    <mergeCell ref="P97:Q97"/>
    <mergeCell ref="P98:Q98"/>
    <mergeCell ref="P99:Q99"/>
    <mergeCell ref="P100:Q100"/>
    <mergeCell ref="P101:Q101"/>
    <mergeCell ref="P102:Q102"/>
    <mergeCell ref="B104:Q104"/>
    <mergeCell ref="P95:Q95"/>
    <mergeCell ref="P96:Q96"/>
    <mergeCell ref="P88:Q88"/>
    <mergeCell ref="P89:Q89"/>
    <mergeCell ref="P90:Q90"/>
    <mergeCell ref="P91:Q91"/>
    <mergeCell ref="P92:Q92"/>
    <mergeCell ref="P93:Q93"/>
    <mergeCell ref="P94:Q94"/>
    <mergeCell ref="P86:Q86"/>
    <mergeCell ref="P87:Q87"/>
    <mergeCell ref="P79:Q79"/>
    <mergeCell ref="P80:Q80"/>
    <mergeCell ref="P81:Q81"/>
    <mergeCell ref="P82:Q82"/>
    <mergeCell ref="P83:Q83"/>
    <mergeCell ref="P84:Q84"/>
    <mergeCell ref="P85:Q85"/>
    <mergeCell ref="P77:Q77"/>
    <mergeCell ref="P78:Q78"/>
    <mergeCell ref="P70:Q70"/>
    <mergeCell ref="P71:Q71"/>
    <mergeCell ref="P72:Q72"/>
    <mergeCell ref="B73:Q73"/>
    <mergeCell ref="P74:Q74"/>
    <mergeCell ref="P75:Q75"/>
    <mergeCell ref="P76:Q76"/>
    <mergeCell ref="P68:Q68"/>
    <mergeCell ref="P69:Q69"/>
    <mergeCell ref="P61:Q61"/>
    <mergeCell ref="P62:Q62"/>
    <mergeCell ref="P63:Q63"/>
    <mergeCell ref="P64:Q64"/>
    <mergeCell ref="P65:Q65"/>
    <mergeCell ref="P66:Q66"/>
    <mergeCell ref="P67:Q67"/>
    <mergeCell ref="P59:Q59"/>
    <mergeCell ref="P60:Q60"/>
    <mergeCell ref="P52:Q52"/>
    <mergeCell ref="P53:Q53"/>
    <mergeCell ref="P54:Q54"/>
    <mergeCell ref="P55:Q55"/>
    <mergeCell ref="P56:Q56"/>
    <mergeCell ref="P57:Q57"/>
    <mergeCell ref="P58:Q58"/>
    <mergeCell ref="A9:A10"/>
    <mergeCell ref="B9:B10"/>
    <mergeCell ref="C9:C10"/>
    <mergeCell ref="D9:G9"/>
    <mergeCell ref="H9:H10"/>
    <mergeCell ref="P50:Q50"/>
    <mergeCell ref="P51:Q51"/>
    <mergeCell ref="P43:Q43"/>
    <mergeCell ref="P44:Q44"/>
    <mergeCell ref="P45:Q45"/>
    <mergeCell ref="P46:Q46"/>
    <mergeCell ref="P47:Q47"/>
    <mergeCell ref="P48:Q48"/>
    <mergeCell ref="P49:Q49"/>
    <mergeCell ref="I9:I10"/>
    <mergeCell ref="J9:J10"/>
    <mergeCell ref="K9:K10"/>
    <mergeCell ref="L9:L10"/>
    <mergeCell ref="M9:M10"/>
    <mergeCell ref="N9:N10"/>
    <mergeCell ref="O9:O10"/>
    <mergeCell ref="P9:Q10"/>
    <mergeCell ref="B11:Q11"/>
    <mergeCell ref="P12:Q12"/>
    <mergeCell ref="A1:Q1"/>
    <mergeCell ref="A2:Q2"/>
    <mergeCell ref="B3:Q3"/>
    <mergeCell ref="A4:A7"/>
    <mergeCell ref="B4:C4"/>
    <mergeCell ref="P4:Q7"/>
    <mergeCell ref="B5:C5"/>
    <mergeCell ref="B6:C6"/>
    <mergeCell ref="B7:C7"/>
  </mergeCells>
  <conditionalFormatting sqref="C12:C41 C43:C72 C74:C103 C105:C134 C136:C165 C167:C196 C198:C227 C229:C258 C260:C289 C291:C320 C322:C351 C353:C382">
    <cfRule type="cellIs" dxfId="12" priority="1" operator="equal">
      <formula>"Doporučení"</formula>
    </cfRule>
  </conditionalFormatting>
  <conditionalFormatting sqref="C12:C41 C43:C72 C74:C103 C105:C134 C136:C165 C167:C196 C198:C227 C229:C258 C260:C289 C291:C320 C322:C351 C353:C382">
    <cfRule type="cellIs" dxfId="11" priority="2" operator="equal">
      <formula>"Lead"</formula>
    </cfRule>
  </conditionalFormatting>
  <conditionalFormatting sqref="C12:C41 C43:C72 C74:C103 C105:C134 C136:C165 C167:C196 C198:C227 C229:C258 C260:C289 C291:C320 C322:C351 C353:C382">
    <cfRule type="cellIs" dxfId="10" priority="3" operator="equal">
      <formula>"Servis"</formula>
    </cfRule>
  </conditionalFormatting>
  <conditionalFormatting sqref="C12:C41 C43:C72 C74:C103 C105:C134 C136:C165 C167:C196 C198:C227 C229:C258 C260:C289 C291:C320 C322:C351 C353:C382">
    <cfRule type="cellIs" dxfId="9" priority="4" operator="equal">
      <formula>"Tipař"</formula>
    </cfRule>
  </conditionalFormatting>
  <conditionalFormatting sqref="C12:C41 C43:C72 C74:C103 C105:C134 C136:C165 C167:C196 C198:C227 C229:C258 C260:C289 C291:C320 C322:C351 C353:C382">
    <cfRule type="cellIs" dxfId="8" priority="5" operator="equal">
      <formula>"Realitní"</formula>
    </cfRule>
  </conditionalFormatting>
  <conditionalFormatting sqref="C12:C41 C43:C72 C74:C103 C105:C134 C136:C165 C167:C196 C198:C227 C229:C258 C260:C289 C291:C320 C322:C351 C353:C382">
    <cfRule type="cellIs" dxfId="7" priority="6" operator="equal">
      <formula>"Přímý kontakt"</formula>
    </cfRule>
  </conditionalFormatting>
  <dataValidations count="1">
    <dataValidation type="custom" allowBlank="1" showDropDown="1" sqref="D12:G41 D43:G72 D74:G103 D105:G134 D136:G165 D167:G196 D198:G227 D229:G258 D260:G289 D291:G320 D322:G351" xr:uid="{00000000-0002-0000-0600-000000000000}">
      <formula1>OR(NOT(ISERROR(DATEVALUE(D12))), AND(ISNUMBER(D12), LEFT(CELL("format", D12))="D"))</formula1>
    </dataValidation>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xr:uid="{00000000-0002-0000-0600-000001000000}">
          <x14:formula1>
            <xm:f>Data!$S$3:$S$50</xm:f>
          </x14:formula1>
          <xm:sqref>C12:C41 C43:C72 C74:C103 C105:C134 C136:C165 C167:C196 C198:C227 C229:C258 C260:C289 C291:C320 C322:C351 C353:C382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000"/>
  <sheetViews>
    <sheetView workbookViewId="0">
      <selection sqref="A1:G3"/>
    </sheetView>
  </sheetViews>
  <sheetFormatPr defaultColWidth="12.5703125" defaultRowHeight="15" customHeight="1" x14ac:dyDescent="0.2"/>
  <cols>
    <col min="1" max="1" width="22.5703125" customWidth="1"/>
    <col min="2" max="2" width="14.42578125" customWidth="1"/>
    <col min="3" max="3" width="18.85546875" customWidth="1"/>
    <col min="4" max="5" width="31.42578125" customWidth="1"/>
    <col min="6" max="6" width="14.42578125" customWidth="1"/>
    <col min="7" max="7" width="10.140625" customWidth="1"/>
    <col min="8" max="16" width="12.5703125" hidden="1" customWidth="1"/>
  </cols>
  <sheetData>
    <row r="1" spans="1:16" ht="15.75" customHeight="1" x14ac:dyDescent="0.2">
      <c r="A1" s="469" t="s">
        <v>222</v>
      </c>
      <c r="B1" s="416"/>
      <c r="C1" s="416"/>
      <c r="D1" s="416"/>
      <c r="E1" s="416"/>
      <c r="F1" s="416"/>
      <c r="G1" s="417"/>
    </row>
    <row r="2" spans="1:16" ht="15.75" customHeight="1" x14ac:dyDescent="0.2">
      <c r="A2" s="470"/>
      <c r="B2" s="340"/>
      <c r="C2" s="340"/>
      <c r="D2" s="340"/>
      <c r="E2" s="340"/>
      <c r="F2" s="340"/>
      <c r="G2" s="471"/>
    </row>
    <row r="3" spans="1:16" ht="15.75" customHeight="1" x14ac:dyDescent="0.2">
      <c r="A3" s="418"/>
      <c r="B3" s="419"/>
      <c r="C3" s="419"/>
      <c r="D3" s="419"/>
      <c r="E3" s="419"/>
      <c r="F3" s="419"/>
      <c r="G3" s="420"/>
    </row>
    <row r="4" spans="1:16" ht="1.5" customHeight="1" x14ac:dyDescent="0.2">
      <c r="A4" s="340"/>
      <c r="B4" s="340"/>
      <c r="C4" s="340"/>
      <c r="D4" s="340"/>
      <c r="E4" s="340"/>
      <c r="F4" s="340"/>
      <c r="G4" s="340"/>
    </row>
    <row r="5" spans="1:16" ht="15.75" customHeight="1" x14ac:dyDescent="0.2">
      <c r="A5" s="177" t="s">
        <v>223</v>
      </c>
      <c r="B5" s="177" t="s">
        <v>178</v>
      </c>
      <c r="C5" s="177" t="s">
        <v>224</v>
      </c>
      <c r="D5" s="177" t="s">
        <v>225</v>
      </c>
      <c r="E5" s="177" t="s">
        <v>226</v>
      </c>
      <c r="F5" s="177" t="s">
        <v>227</v>
      </c>
      <c r="G5" s="177" t="s">
        <v>228</v>
      </c>
      <c r="H5" s="124"/>
      <c r="I5" s="124"/>
      <c r="J5" s="124"/>
      <c r="K5" s="124"/>
      <c r="L5" s="124"/>
      <c r="M5" s="124"/>
      <c r="N5" s="124"/>
      <c r="O5" s="124"/>
      <c r="P5" s="124"/>
    </row>
    <row r="6" spans="1:16" ht="1.5" customHeight="1" x14ac:dyDescent="0.2">
      <c r="A6" s="178"/>
      <c r="B6" s="179"/>
      <c r="C6" s="178"/>
      <c r="D6" s="178"/>
      <c r="E6" s="178"/>
      <c r="F6" s="179"/>
      <c r="G6" s="178"/>
      <c r="H6" s="178"/>
      <c r="I6" s="178"/>
      <c r="J6" s="178"/>
      <c r="K6" s="178"/>
      <c r="L6" s="178"/>
      <c r="M6" s="178"/>
      <c r="N6" s="178"/>
      <c r="O6" s="178"/>
      <c r="P6" s="178"/>
    </row>
    <row r="7" spans="1:16" ht="15.75" customHeight="1" x14ac:dyDescent="0.2">
      <c r="A7" s="178"/>
      <c r="B7" s="179"/>
      <c r="C7" s="178"/>
      <c r="D7" s="178"/>
      <c r="E7" s="178"/>
      <c r="F7" s="179"/>
      <c r="G7" s="178" t="b">
        <v>0</v>
      </c>
      <c r="H7" s="178"/>
      <c r="I7" s="178"/>
      <c r="J7" s="178"/>
      <c r="K7" s="178"/>
      <c r="L7" s="178"/>
      <c r="M7" s="178"/>
      <c r="N7" s="178"/>
      <c r="O7" s="178"/>
      <c r="P7" s="178"/>
    </row>
    <row r="8" spans="1:16" ht="15.75" customHeight="1" x14ac:dyDescent="0.2">
      <c r="A8" s="178"/>
      <c r="B8" s="179"/>
      <c r="C8" s="178"/>
      <c r="D8" s="178"/>
      <c r="E8" s="178"/>
      <c r="F8" s="179"/>
      <c r="G8" s="178" t="b">
        <v>0</v>
      </c>
      <c r="H8" s="178"/>
      <c r="I8" s="178"/>
      <c r="J8" s="178"/>
      <c r="K8" s="178"/>
      <c r="L8" s="178"/>
      <c r="M8" s="178"/>
      <c r="N8" s="178"/>
      <c r="O8" s="178"/>
      <c r="P8" s="178"/>
    </row>
    <row r="9" spans="1:16" ht="15.75" customHeight="1" x14ac:dyDescent="0.2">
      <c r="A9" s="178"/>
      <c r="B9" s="179"/>
      <c r="C9" s="178"/>
      <c r="D9" s="178"/>
      <c r="E9" s="178"/>
      <c r="F9" s="179"/>
      <c r="G9" s="178" t="b">
        <v>0</v>
      </c>
      <c r="H9" s="178"/>
      <c r="I9" s="178"/>
      <c r="J9" s="178"/>
      <c r="K9" s="178"/>
      <c r="L9" s="178"/>
      <c r="M9" s="178"/>
      <c r="N9" s="178"/>
      <c r="O9" s="178"/>
      <c r="P9" s="178"/>
    </row>
    <row r="10" spans="1:16" ht="15.75" customHeight="1" x14ac:dyDescent="0.2">
      <c r="A10" s="178"/>
      <c r="B10" s="179"/>
      <c r="C10" s="178"/>
      <c r="D10" s="178"/>
      <c r="E10" s="178"/>
      <c r="F10" s="179"/>
      <c r="G10" s="178" t="b">
        <v>0</v>
      </c>
      <c r="H10" s="178"/>
      <c r="I10" s="178"/>
      <c r="J10" s="178"/>
      <c r="K10" s="178"/>
      <c r="L10" s="178"/>
      <c r="M10" s="178"/>
      <c r="N10" s="178"/>
      <c r="O10" s="178"/>
      <c r="P10" s="178"/>
    </row>
    <row r="11" spans="1:16" ht="15.75" customHeight="1" x14ac:dyDescent="0.2">
      <c r="A11" s="178"/>
      <c r="B11" s="179"/>
      <c r="C11" s="178"/>
      <c r="D11" s="178"/>
      <c r="E11" s="178"/>
      <c r="F11" s="179"/>
      <c r="G11" s="178" t="b">
        <v>0</v>
      </c>
      <c r="H11" s="178"/>
      <c r="I11" s="178"/>
      <c r="J11" s="178"/>
      <c r="K11" s="178"/>
      <c r="L11" s="178"/>
      <c r="M11" s="178"/>
      <c r="N11" s="178"/>
      <c r="O11" s="178"/>
      <c r="P11" s="178"/>
    </row>
    <row r="12" spans="1:16" ht="15.75" customHeight="1" x14ac:dyDescent="0.2">
      <c r="A12" s="178"/>
      <c r="B12" s="179"/>
      <c r="C12" s="178"/>
      <c r="D12" s="178"/>
      <c r="E12" s="178"/>
      <c r="F12" s="179"/>
      <c r="G12" s="178" t="b">
        <v>0</v>
      </c>
      <c r="H12" s="178"/>
      <c r="I12" s="178"/>
      <c r="J12" s="178"/>
      <c r="K12" s="178"/>
      <c r="L12" s="178"/>
      <c r="M12" s="178"/>
      <c r="N12" s="178"/>
      <c r="O12" s="178"/>
      <c r="P12" s="178"/>
    </row>
    <row r="13" spans="1:16" ht="15.75" customHeight="1" x14ac:dyDescent="0.2">
      <c r="A13" s="178"/>
      <c r="B13" s="179"/>
      <c r="C13" s="178"/>
      <c r="D13" s="178"/>
      <c r="E13" s="178"/>
      <c r="F13" s="179"/>
      <c r="G13" s="178" t="b">
        <v>0</v>
      </c>
      <c r="H13" s="178"/>
      <c r="I13" s="178"/>
      <c r="J13" s="178"/>
      <c r="K13" s="178"/>
      <c r="L13" s="178"/>
      <c r="M13" s="178"/>
      <c r="N13" s="178"/>
      <c r="O13" s="178"/>
      <c r="P13" s="178"/>
    </row>
    <row r="14" spans="1:16" ht="15.75" customHeight="1" x14ac:dyDescent="0.2">
      <c r="A14" s="178"/>
      <c r="B14" s="179"/>
      <c r="C14" s="178"/>
      <c r="D14" s="178"/>
      <c r="E14" s="178"/>
      <c r="F14" s="179"/>
      <c r="G14" s="178" t="b">
        <v>0</v>
      </c>
      <c r="H14" s="178"/>
      <c r="I14" s="178"/>
      <c r="J14" s="178"/>
      <c r="K14" s="178"/>
      <c r="L14" s="178"/>
      <c r="M14" s="178"/>
      <c r="N14" s="178"/>
      <c r="O14" s="178"/>
      <c r="P14" s="178"/>
    </row>
    <row r="15" spans="1:16" ht="15.75" customHeight="1" x14ac:dyDescent="0.2">
      <c r="A15" s="178"/>
      <c r="B15" s="179"/>
      <c r="C15" s="178"/>
      <c r="D15" s="178"/>
      <c r="E15" s="178"/>
      <c r="F15" s="179"/>
      <c r="G15" s="178" t="b">
        <v>0</v>
      </c>
      <c r="H15" s="178"/>
      <c r="I15" s="178"/>
      <c r="J15" s="178"/>
      <c r="K15" s="178"/>
      <c r="L15" s="178"/>
      <c r="M15" s="178"/>
      <c r="N15" s="178"/>
      <c r="O15" s="178"/>
      <c r="P15" s="178"/>
    </row>
    <row r="16" spans="1:16" ht="15.75" customHeight="1" x14ac:dyDescent="0.2">
      <c r="A16" s="178"/>
      <c r="B16" s="179"/>
      <c r="C16" s="178"/>
      <c r="D16" s="178"/>
      <c r="E16" s="178"/>
      <c r="F16" s="179"/>
      <c r="G16" s="178" t="b">
        <v>0</v>
      </c>
      <c r="H16" s="178"/>
      <c r="I16" s="178"/>
      <c r="J16" s="178"/>
      <c r="K16" s="178"/>
      <c r="L16" s="178"/>
      <c r="M16" s="178"/>
      <c r="N16" s="178"/>
      <c r="O16" s="178"/>
      <c r="P16" s="178"/>
    </row>
    <row r="17" spans="1:16" ht="15.75" customHeight="1" x14ac:dyDescent="0.2">
      <c r="A17" s="178"/>
      <c r="B17" s="179"/>
      <c r="C17" s="178"/>
      <c r="D17" s="178"/>
      <c r="E17" s="178"/>
      <c r="F17" s="179"/>
      <c r="G17" s="178" t="b">
        <v>0</v>
      </c>
      <c r="H17" s="178"/>
      <c r="I17" s="178"/>
      <c r="J17" s="178"/>
      <c r="K17" s="178"/>
      <c r="L17" s="178"/>
      <c r="M17" s="178"/>
      <c r="N17" s="178"/>
      <c r="O17" s="178"/>
      <c r="P17" s="178"/>
    </row>
    <row r="18" spans="1:16" ht="15.75" customHeight="1" x14ac:dyDescent="0.2">
      <c r="A18" s="178"/>
      <c r="B18" s="179"/>
      <c r="C18" s="178"/>
      <c r="D18" s="178"/>
      <c r="E18" s="178"/>
      <c r="F18" s="179"/>
      <c r="G18" s="178" t="b">
        <v>0</v>
      </c>
      <c r="H18" s="178"/>
      <c r="I18" s="178"/>
      <c r="J18" s="178"/>
      <c r="K18" s="178"/>
      <c r="L18" s="178"/>
      <c r="M18" s="178"/>
      <c r="N18" s="178"/>
      <c r="O18" s="178"/>
      <c r="P18" s="178"/>
    </row>
    <row r="19" spans="1:16" ht="15.75" customHeight="1" x14ac:dyDescent="0.2">
      <c r="A19" s="178"/>
      <c r="B19" s="179"/>
      <c r="C19" s="178"/>
      <c r="D19" s="178"/>
      <c r="E19" s="178"/>
      <c r="F19" s="179"/>
      <c r="G19" s="178" t="b">
        <v>0</v>
      </c>
      <c r="H19" s="178"/>
      <c r="I19" s="178"/>
      <c r="J19" s="178"/>
      <c r="K19" s="178"/>
      <c r="L19" s="178"/>
      <c r="M19" s="178"/>
      <c r="N19" s="178"/>
      <c r="O19" s="178"/>
      <c r="P19" s="178"/>
    </row>
    <row r="20" spans="1:16" ht="15.75" customHeight="1" x14ac:dyDescent="0.2">
      <c r="A20" s="178"/>
      <c r="B20" s="179"/>
      <c r="C20" s="178"/>
      <c r="D20" s="178"/>
      <c r="E20" s="178"/>
      <c r="F20" s="179"/>
      <c r="G20" s="178" t="b">
        <v>0</v>
      </c>
      <c r="H20" s="178"/>
      <c r="I20" s="178"/>
      <c r="J20" s="178"/>
      <c r="K20" s="178"/>
      <c r="L20" s="178"/>
      <c r="M20" s="178"/>
      <c r="N20" s="178"/>
      <c r="O20" s="178"/>
      <c r="P20" s="178"/>
    </row>
    <row r="21" spans="1:16" ht="15.75" customHeight="1" x14ac:dyDescent="0.2">
      <c r="A21" s="178"/>
      <c r="B21" s="179"/>
      <c r="C21" s="178"/>
      <c r="D21" s="178"/>
      <c r="E21" s="178"/>
      <c r="F21" s="179"/>
      <c r="G21" s="178" t="b">
        <v>0</v>
      </c>
      <c r="H21" s="178"/>
      <c r="I21" s="178"/>
      <c r="J21" s="178"/>
      <c r="K21" s="178"/>
      <c r="L21" s="178"/>
      <c r="M21" s="178"/>
      <c r="N21" s="178"/>
      <c r="O21" s="178"/>
      <c r="P21" s="178"/>
    </row>
    <row r="22" spans="1:16" ht="15.75" customHeight="1" x14ac:dyDescent="0.2">
      <c r="A22" s="178"/>
      <c r="B22" s="179"/>
      <c r="C22" s="178"/>
      <c r="D22" s="178"/>
      <c r="E22" s="178"/>
      <c r="F22" s="179"/>
      <c r="G22" s="178" t="b">
        <v>0</v>
      </c>
      <c r="H22" s="178"/>
      <c r="I22" s="178"/>
      <c r="J22" s="178"/>
      <c r="K22" s="178"/>
      <c r="L22" s="178"/>
      <c r="M22" s="178"/>
      <c r="N22" s="178"/>
      <c r="O22" s="178"/>
      <c r="P22" s="178"/>
    </row>
    <row r="23" spans="1:16" ht="15.75" customHeight="1" x14ac:dyDescent="0.2">
      <c r="A23" s="178"/>
      <c r="B23" s="179"/>
      <c r="C23" s="178"/>
      <c r="D23" s="178"/>
      <c r="E23" s="178"/>
      <c r="F23" s="179"/>
      <c r="G23" s="178" t="b">
        <v>0</v>
      </c>
      <c r="H23" s="178"/>
      <c r="I23" s="178"/>
      <c r="J23" s="178"/>
      <c r="K23" s="178"/>
      <c r="L23" s="178"/>
      <c r="M23" s="178"/>
      <c r="N23" s="178"/>
      <c r="O23" s="178"/>
      <c r="P23" s="178"/>
    </row>
    <row r="24" spans="1:16" ht="15.75" customHeight="1" x14ac:dyDescent="0.2">
      <c r="A24" s="178"/>
      <c r="B24" s="179"/>
      <c r="C24" s="178"/>
      <c r="D24" s="178"/>
      <c r="E24" s="178"/>
      <c r="F24" s="179"/>
      <c r="G24" s="178" t="b">
        <v>0</v>
      </c>
      <c r="H24" s="178"/>
      <c r="I24" s="178"/>
      <c r="J24" s="178"/>
      <c r="K24" s="178"/>
      <c r="L24" s="178"/>
      <c r="M24" s="178"/>
      <c r="N24" s="178"/>
      <c r="O24" s="178"/>
      <c r="P24" s="178"/>
    </row>
    <row r="25" spans="1:16" ht="15.75" customHeight="1" x14ac:dyDescent="0.2">
      <c r="A25" s="178"/>
      <c r="B25" s="179"/>
      <c r="C25" s="178"/>
      <c r="D25" s="178"/>
      <c r="E25" s="178"/>
      <c r="F25" s="179"/>
      <c r="G25" s="178" t="b">
        <v>0</v>
      </c>
      <c r="H25" s="178"/>
      <c r="I25" s="178"/>
      <c r="J25" s="178"/>
      <c r="K25" s="178"/>
      <c r="L25" s="178"/>
      <c r="M25" s="178"/>
      <c r="N25" s="178"/>
      <c r="O25" s="178"/>
      <c r="P25" s="178"/>
    </row>
    <row r="26" spans="1:16" ht="15.75" customHeight="1" x14ac:dyDescent="0.2">
      <c r="A26" s="178"/>
      <c r="B26" s="179"/>
      <c r="C26" s="178"/>
      <c r="D26" s="178"/>
      <c r="E26" s="178"/>
      <c r="F26" s="179"/>
      <c r="G26" s="178" t="b">
        <v>0</v>
      </c>
      <c r="H26" s="178"/>
      <c r="I26" s="178"/>
      <c r="J26" s="178"/>
      <c r="K26" s="178"/>
      <c r="L26" s="178"/>
      <c r="M26" s="178"/>
      <c r="N26" s="178"/>
      <c r="O26" s="178"/>
      <c r="P26" s="178"/>
    </row>
    <row r="27" spans="1:16" ht="15.75" customHeight="1" x14ac:dyDescent="0.2">
      <c r="A27" s="178"/>
      <c r="B27" s="179"/>
      <c r="C27" s="178"/>
      <c r="D27" s="178"/>
      <c r="E27" s="178"/>
      <c r="F27" s="179"/>
      <c r="G27" s="178" t="b">
        <v>0</v>
      </c>
      <c r="H27" s="178"/>
      <c r="I27" s="178"/>
      <c r="J27" s="178"/>
      <c r="K27" s="178"/>
      <c r="L27" s="178"/>
      <c r="M27" s="178"/>
      <c r="N27" s="178"/>
      <c r="O27" s="178"/>
      <c r="P27" s="178"/>
    </row>
    <row r="28" spans="1:16" ht="15.75" customHeight="1" x14ac:dyDescent="0.2">
      <c r="A28" s="178"/>
      <c r="B28" s="179"/>
      <c r="C28" s="178"/>
      <c r="D28" s="178"/>
      <c r="E28" s="178"/>
      <c r="F28" s="179"/>
      <c r="G28" s="178" t="b">
        <v>0</v>
      </c>
      <c r="H28" s="178"/>
      <c r="I28" s="178"/>
      <c r="J28" s="178"/>
      <c r="K28" s="178"/>
      <c r="L28" s="178"/>
      <c r="M28" s="178"/>
      <c r="N28" s="178"/>
      <c r="O28" s="178"/>
      <c r="P28" s="178"/>
    </row>
    <row r="29" spans="1:16" ht="15.75" customHeight="1" x14ac:dyDescent="0.2">
      <c r="A29" s="178"/>
      <c r="B29" s="179"/>
      <c r="C29" s="178"/>
      <c r="D29" s="178"/>
      <c r="E29" s="178"/>
      <c r="F29" s="179"/>
      <c r="G29" s="178" t="b">
        <v>0</v>
      </c>
      <c r="H29" s="178"/>
      <c r="I29" s="178"/>
      <c r="J29" s="178"/>
      <c r="K29" s="178"/>
      <c r="L29" s="178"/>
      <c r="M29" s="178"/>
      <c r="N29" s="178"/>
      <c r="O29" s="178"/>
      <c r="P29" s="178"/>
    </row>
    <row r="30" spans="1:16" ht="15.75" customHeight="1" x14ac:dyDescent="0.2">
      <c r="A30" s="178"/>
      <c r="B30" s="179"/>
      <c r="C30" s="178"/>
      <c r="D30" s="178"/>
      <c r="E30" s="178"/>
      <c r="F30" s="179"/>
      <c r="G30" s="178" t="b">
        <v>0</v>
      </c>
      <c r="H30" s="178"/>
      <c r="I30" s="178"/>
      <c r="J30" s="178"/>
      <c r="K30" s="178"/>
      <c r="L30" s="178"/>
      <c r="M30" s="178"/>
      <c r="N30" s="178"/>
      <c r="O30" s="178"/>
      <c r="P30" s="178"/>
    </row>
    <row r="31" spans="1:16" ht="15.75" customHeight="1" x14ac:dyDescent="0.2">
      <c r="A31" s="178"/>
      <c r="B31" s="179"/>
      <c r="C31" s="178"/>
      <c r="D31" s="178"/>
      <c r="E31" s="178"/>
      <c r="F31" s="179"/>
      <c r="G31" s="178" t="b">
        <v>0</v>
      </c>
      <c r="H31" s="178"/>
      <c r="I31" s="178"/>
      <c r="J31" s="178"/>
      <c r="K31" s="178"/>
      <c r="L31" s="178"/>
      <c r="M31" s="178"/>
      <c r="N31" s="178"/>
      <c r="O31" s="178"/>
      <c r="P31" s="178"/>
    </row>
    <row r="32" spans="1:16" ht="15.75" customHeight="1" x14ac:dyDescent="0.2">
      <c r="A32" s="178"/>
      <c r="B32" s="179"/>
      <c r="C32" s="178"/>
      <c r="D32" s="178"/>
      <c r="E32" s="178"/>
      <c r="F32" s="179"/>
      <c r="G32" s="178" t="b">
        <v>0</v>
      </c>
      <c r="H32" s="178"/>
      <c r="I32" s="178"/>
      <c r="J32" s="178"/>
      <c r="K32" s="178"/>
      <c r="L32" s="178"/>
      <c r="M32" s="178"/>
      <c r="N32" s="178"/>
      <c r="O32" s="178"/>
      <c r="P32" s="178"/>
    </row>
    <row r="33" spans="1:16" ht="15.75" customHeight="1" x14ac:dyDescent="0.2">
      <c r="A33" s="178"/>
      <c r="B33" s="179"/>
      <c r="C33" s="178"/>
      <c r="D33" s="178"/>
      <c r="E33" s="178"/>
      <c r="F33" s="179"/>
      <c r="G33" s="178" t="b">
        <v>0</v>
      </c>
      <c r="H33" s="178"/>
      <c r="I33" s="178"/>
      <c r="J33" s="178"/>
      <c r="K33" s="178"/>
      <c r="L33" s="178"/>
      <c r="M33" s="178"/>
      <c r="N33" s="178"/>
      <c r="O33" s="178"/>
      <c r="P33" s="178"/>
    </row>
    <row r="34" spans="1:16" ht="15.75" customHeight="1" x14ac:dyDescent="0.2">
      <c r="A34" s="178"/>
      <c r="B34" s="179"/>
      <c r="C34" s="178"/>
      <c r="D34" s="178"/>
      <c r="E34" s="178"/>
      <c r="F34" s="179"/>
      <c r="G34" s="178" t="b">
        <v>0</v>
      </c>
      <c r="H34" s="178"/>
      <c r="I34" s="178"/>
      <c r="J34" s="178"/>
      <c r="K34" s="178"/>
      <c r="L34" s="178"/>
      <c r="M34" s="178"/>
      <c r="N34" s="178"/>
      <c r="O34" s="178"/>
      <c r="P34" s="178"/>
    </row>
    <row r="35" spans="1:16" ht="15.75" customHeight="1" x14ac:dyDescent="0.2">
      <c r="A35" s="178"/>
      <c r="B35" s="179"/>
      <c r="C35" s="178"/>
      <c r="D35" s="178"/>
      <c r="E35" s="178"/>
      <c r="F35" s="179"/>
      <c r="G35" s="178" t="b">
        <v>0</v>
      </c>
      <c r="H35" s="178"/>
      <c r="I35" s="178"/>
      <c r="J35" s="178"/>
      <c r="K35" s="178"/>
      <c r="L35" s="178"/>
      <c r="M35" s="178"/>
      <c r="N35" s="178"/>
      <c r="O35" s="178"/>
      <c r="P35" s="178"/>
    </row>
    <row r="36" spans="1:16" ht="15.75" customHeight="1" x14ac:dyDescent="0.2">
      <c r="A36" s="178"/>
      <c r="B36" s="179"/>
      <c r="C36" s="178"/>
      <c r="D36" s="178"/>
      <c r="E36" s="178"/>
      <c r="F36" s="179"/>
      <c r="G36" s="178" t="b">
        <v>0</v>
      </c>
      <c r="H36" s="178"/>
      <c r="I36" s="178"/>
      <c r="J36" s="178"/>
      <c r="K36" s="178"/>
      <c r="L36" s="178"/>
      <c r="M36" s="178"/>
      <c r="N36" s="178"/>
      <c r="O36" s="178"/>
      <c r="P36" s="178"/>
    </row>
    <row r="37" spans="1:16" ht="15.75" customHeight="1" x14ac:dyDescent="0.2">
      <c r="A37" s="178"/>
      <c r="B37" s="179"/>
      <c r="C37" s="178"/>
      <c r="D37" s="178"/>
      <c r="E37" s="178"/>
      <c r="F37" s="179"/>
      <c r="G37" s="178" t="b">
        <v>0</v>
      </c>
      <c r="H37" s="178"/>
      <c r="I37" s="178"/>
      <c r="J37" s="178"/>
      <c r="K37" s="178"/>
      <c r="L37" s="178"/>
      <c r="M37" s="178"/>
      <c r="N37" s="178"/>
      <c r="O37" s="178"/>
      <c r="P37" s="178"/>
    </row>
    <row r="38" spans="1:16" ht="15.75" customHeight="1" x14ac:dyDescent="0.2">
      <c r="A38" s="178"/>
      <c r="B38" s="179"/>
      <c r="C38" s="178"/>
      <c r="D38" s="178"/>
      <c r="E38" s="178"/>
      <c r="F38" s="179"/>
      <c r="G38" s="178" t="b">
        <v>0</v>
      </c>
      <c r="H38" s="178"/>
      <c r="I38" s="178"/>
      <c r="J38" s="178"/>
      <c r="K38" s="178"/>
      <c r="L38" s="178"/>
      <c r="M38" s="178"/>
      <c r="N38" s="178"/>
      <c r="O38" s="178"/>
      <c r="P38" s="178"/>
    </row>
    <row r="39" spans="1:16" ht="15.75" customHeight="1" x14ac:dyDescent="0.2">
      <c r="A39" s="178"/>
      <c r="B39" s="179"/>
      <c r="C39" s="178"/>
      <c r="D39" s="178"/>
      <c r="E39" s="178"/>
      <c r="F39" s="179"/>
      <c r="G39" s="178" t="b">
        <v>0</v>
      </c>
      <c r="H39" s="178"/>
      <c r="I39" s="178"/>
      <c r="J39" s="178"/>
      <c r="K39" s="178"/>
      <c r="L39" s="178"/>
      <c r="M39" s="178"/>
      <c r="N39" s="178"/>
      <c r="O39" s="178"/>
      <c r="P39" s="178"/>
    </row>
    <row r="40" spans="1:16" ht="15.75" customHeight="1" x14ac:dyDescent="0.2">
      <c r="A40" s="178"/>
      <c r="B40" s="179"/>
      <c r="C40" s="178"/>
      <c r="D40" s="178"/>
      <c r="E40" s="178"/>
      <c r="F40" s="179"/>
      <c r="G40" s="178" t="b">
        <v>0</v>
      </c>
      <c r="H40" s="178"/>
      <c r="I40" s="178"/>
      <c r="J40" s="178"/>
      <c r="K40" s="178"/>
      <c r="L40" s="178"/>
      <c r="M40" s="178"/>
      <c r="N40" s="178"/>
      <c r="O40" s="178"/>
      <c r="P40" s="178"/>
    </row>
    <row r="41" spans="1:16" ht="15.75" customHeight="1" x14ac:dyDescent="0.2">
      <c r="A41" s="178"/>
      <c r="B41" s="179"/>
      <c r="C41" s="178"/>
      <c r="D41" s="178"/>
      <c r="E41" s="178"/>
      <c r="F41" s="179"/>
      <c r="G41" s="178" t="b">
        <v>0</v>
      </c>
      <c r="H41" s="178"/>
      <c r="I41" s="178"/>
      <c r="J41" s="178"/>
      <c r="K41" s="178"/>
      <c r="L41" s="178"/>
      <c r="M41" s="178"/>
      <c r="N41" s="178"/>
      <c r="O41" s="178"/>
      <c r="P41" s="178"/>
    </row>
    <row r="42" spans="1:16" ht="15.75" customHeight="1" x14ac:dyDescent="0.2">
      <c r="A42" s="178"/>
      <c r="B42" s="179"/>
      <c r="C42" s="178"/>
      <c r="D42" s="178"/>
      <c r="E42" s="178"/>
      <c r="F42" s="179"/>
      <c r="G42" s="178" t="b">
        <v>0</v>
      </c>
      <c r="H42" s="178"/>
      <c r="I42" s="178"/>
      <c r="J42" s="178"/>
      <c r="K42" s="178"/>
      <c r="L42" s="178"/>
      <c r="M42" s="178"/>
      <c r="N42" s="178"/>
      <c r="O42" s="178"/>
      <c r="P42" s="178"/>
    </row>
    <row r="43" spans="1:16" ht="15.75" customHeight="1" x14ac:dyDescent="0.2">
      <c r="A43" s="178"/>
      <c r="B43" s="179"/>
      <c r="C43" s="178"/>
      <c r="D43" s="178"/>
      <c r="E43" s="178"/>
      <c r="F43" s="179"/>
      <c r="G43" s="178" t="b">
        <v>0</v>
      </c>
      <c r="H43" s="178"/>
      <c r="I43" s="178"/>
      <c r="J43" s="178"/>
      <c r="K43" s="178"/>
      <c r="L43" s="178"/>
      <c r="M43" s="178"/>
      <c r="N43" s="178"/>
      <c r="O43" s="178"/>
      <c r="P43" s="178"/>
    </row>
    <row r="44" spans="1:16" ht="15.75" customHeight="1" x14ac:dyDescent="0.2">
      <c r="A44" s="178"/>
      <c r="B44" s="179"/>
      <c r="C44" s="178"/>
      <c r="D44" s="178"/>
      <c r="E44" s="178"/>
      <c r="F44" s="179"/>
      <c r="G44" s="178" t="b">
        <v>0</v>
      </c>
      <c r="H44" s="178"/>
      <c r="I44" s="178"/>
      <c r="J44" s="178"/>
      <c r="K44" s="178"/>
      <c r="L44" s="178"/>
      <c r="M44" s="178"/>
      <c r="N44" s="178"/>
      <c r="O44" s="178"/>
      <c r="P44" s="178"/>
    </row>
    <row r="45" spans="1:16" ht="15.75" customHeight="1" x14ac:dyDescent="0.2">
      <c r="A45" s="178"/>
      <c r="B45" s="179"/>
      <c r="C45" s="178"/>
      <c r="D45" s="178"/>
      <c r="E45" s="178"/>
      <c r="F45" s="179"/>
      <c r="G45" s="178" t="b">
        <v>0</v>
      </c>
      <c r="H45" s="178"/>
      <c r="I45" s="178"/>
      <c r="J45" s="178"/>
      <c r="K45" s="178"/>
      <c r="L45" s="178"/>
      <c r="M45" s="178"/>
      <c r="N45" s="178"/>
      <c r="O45" s="178"/>
      <c r="P45" s="178"/>
    </row>
    <row r="46" spans="1:16" ht="15.75" customHeight="1" x14ac:dyDescent="0.2">
      <c r="A46" s="178"/>
      <c r="B46" s="179"/>
      <c r="C46" s="178"/>
      <c r="D46" s="178"/>
      <c r="E46" s="178"/>
      <c r="F46" s="179"/>
      <c r="G46" s="178" t="b">
        <v>0</v>
      </c>
      <c r="H46" s="178"/>
      <c r="I46" s="178"/>
      <c r="J46" s="178"/>
      <c r="K46" s="178"/>
      <c r="L46" s="178"/>
      <c r="M46" s="178"/>
      <c r="N46" s="178"/>
      <c r="O46" s="178"/>
      <c r="P46" s="178"/>
    </row>
    <row r="47" spans="1:16" ht="15.75" customHeight="1" x14ac:dyDescent="0.2">
      <c r="A47" s="178"/>
      <c r="B47" s="179"/>
      <c r="C47" s="178"/>
      <c r="D47" s="178"/>
      <c r="E47" s="178"/>
      <c r="F47" s="179"/>
      <c r="G47" s="178" t="b">
        <v>0</v>
      </c>
      <c r="H47" s="178"/>
      <c r="I47" s="178"/>
      <c r="J47" s="178"/>
      <c r="K47" s="178"/>
      <c r="L47" s="178"/>
      <c r="M47" s="178"/>
      <c r="N47" s="178"/>
      <c r="O47" s="178"/>
      <c r="P47" s="178"/>
    </row>
    <row r="48" spans="1:16" ht="15.75" customHeight="1" x14ac:dyDescent="0.2">
      <c r="A48" s="178"/>
      <c r="B48" s="179"/>
      <c r="C48" s="178"/>
      <c r="D48" s="178"/>
      <c r="E48" s="178"/>
      <c r="F48" s="179"/>
      <c r="G48" s="178" t="b">
        <v>0</v>
      </c>
      <c r="H48" s="178"/>
      <c r="I48" s="178"/>
      <c r="J48" s="178"/>
      <c r="K48" s="178"/>
      <c r="L48" s="178"/>
      <c r="M48" s="178"/>
      <c r="N48" s="178"/>
      <c r="O48" s="178"/>
      <c r="P48" s="178"/>
    </row>
    <row r="49" spans="1:16" ht="15.75" customHeight="1" x14ac:dyDescent="0.2">
      <c r="A49" s="178"/>
      <c r="B49" s="179"/>
      <c r="C49" s="178"/>
      <c r="D49" s="178"/>
      <c r="E49" s="178"/>
      <c r="F49" s="179"/>
      <c r="G49" s="178" t="b">
        <v>0</v>
      </c>
      <c r="H49" s="178"/>
      <c r="I49" s="178"/>
      <c r="J49" s="178"/>
      <c r="K49" s="178"/>
      <c r="L49" s="178"/>
      <c r="M49" s="178"/>
      <c r="N49" s="178"/>
      <c r="O49" s="178"/>
      <c r="P49" s="178"/>
    </row>
    <row r="50" spans="1:16" ht="15.75" customHeight="1" x14ac:dyDescent="0.2">
      <c r="A50" s="178"/>
      <c r="B50" s="179"/>
      <c r="C50" s="178"/>
      <c r="D50" s="178"/>
      <c r="E50" s="178"/>
      <c r="F50" s="179"/>
      <c r="G50" s="178" t="b">
        <v>0</v>
      </c>
      <c r="H50" s="178"/>
      <c r="I50" s="178"/>
      <c r="J50" s="178"/>
      <c r="K50" s="178"/>
      <c r="L50" s="178"/>
      <c r="M50" s="178"/>
      <c r="N50" s="178"/>
      <c r="O50" s="178"/>
      <c r="P50" s="178"/>
    </row>
    <row r="51" spans="1:16" ht="15.75" customHeight="1" x14ac:dyDescent="0.2">
      <c r="A51" s="178"/>
      <c r="B51" s="179"/>
      <c r="C51" s="178"/>
      <c r="D51" s="178"/>
      <c r="E51" s="178"/>
      <c r="F51" s="179"/>
      <c r="G51" s="178" t="b">
        <v>0</v>
      </c>
      <c r="H51" s="178"/>
      <c r="I51" s="178"/>
      <c r="J51" s="178"/>
      <c r="K51" s="178"/>
      <c r="L51" s="178"/>
      <c r="M51" s="178"/>
      <c r="N51" s="178"/>
      <c r="O51" s="178"/>
      <c r="P51" s="178"/>
    </row>
    <row r="52" spans="1:16" ht="15.75" customHeight="1" x14ac:dyDescent="0.2">
      <c r="A52" s="178"/>
      <c r="B52" s="179"/>
      <c r="C52" s="178"/>
      <c r="D52" s="178"/>
      <c r="E52" s="178"/>
      <c r="F52" s="179"/>
      <c r="G52" s="178" t="b">
        <v>0</v>
      </c>
      <c r="H52" s="178"/>
      <c r="I52" s="178"/>
      <c r="J52" s="178"/>
      <c r="K52" s="178"/>
      <c r="L52" s="178"/>
      <c r="M52" s="178"/>
      <c r="N52" s="178"/>
      <c r="O52" s="178"/>
      <c r="P52" s="178"/>
    </row>
    <row r="53" spans="1:16" ht="15.75" customHeight="1" x14ac:dyDescent="0.2">
      <c r="A53" s="178"/>
      <c r="B53" s="179"/>
      <c r="C53" s="178"/>
      <c r="D53" s="178"/>
      <c r="E53" s="178"/>
      <c r="F53" s="179"/>
      <c r="G53" s="178" t="b">
        <v>0</v>
      </c>
      <c r="H53" s="178"/>
      <c r="I53" s="178"/>
      <c r="J53" s="178"/>
      <c r="K53" s="178"/>
      <c r="L53" s="178"/>
      <c r="M53" s="178"/>
      <c r="N53" s="178"/>
      <c r="O53" s="178"/>
      <c r="P53" s="178"/>
    </row>
    <row r="54" spans="1:16" ht="15.75" customHeight="1" x14ac:dyDescent="0.2">
      <c r="A54" s="178"/>
      <c r="B54" s="179"/>
      <c r="C54" s="178"/>
      <c r="D54" s="178"/>
      <c r="E54" s="178"/>
      <c r="F54" s="179"/>
      <c r="G54" s="178" t="b">
        <v>0</v>
      </c>
      <c r="H54" s="178"/>
      <c r="I54" s="178"/>
      <c r="J54" s="178"/>
      <c r="K54" s="178"/>
      <c r="L54" s="178"/>
      <c r="M54" s="178"/>
      <c r="N54" s="178"/>
      <c r="O54" s="178"/>
      <c r="P54" s="178"/>
    </row>
    <row r="55" spans="1:16" ht="15.75" customHeight="1" x14ac:dyDescent="0.2">
      <c r="A55" s="178"/>
      <c r="B55" s="179"/>
      <c r="C55" s="178"/>
      <c r="D55" s="178"/>
      <c r="E55" s="178"/>
      <c r="F55" s="179"/>
      <c r="G55" s="178" t="b">
        <v>0</v>
      </c>
      <c r="H55" s="178"/>
      <c r="I55" s="178"/>
      <c r="J55" s="178"/>
      <c r="K55" s="178"/>
      <c r="L55" s="178"/>
      <c r="M55" s="178"/>
      <c r="N55" s="178"/>
      <c r="O55" s="178"/>
      <c r="P55" s="178"/>
    </row>
    <row r="56" spans="1:16" ht="15.75" customHeight="1" x14ac:dyDescent="0.2">
      <c r="A56" s="178"/>
      <c r="B56" s="179"/>
      <c r="C56" s="178"/>
      <c r="D56" s="178"/>
      <c r="E56" s="178"/>
      <c r="F56" s="179"/>
      <c r="G56" s="178" t="b">
        <v>0</v>
      </c>
      <c r="H56" s="178"/>
      <c r="I56" s="178"/>
      <c r="J56" s="178"/>
      <c r="K56" s="178"/>
      <c r="L56" s="178"/>
      <c r="M56" s="178"/>
      <c r="N56" s="178"/>
      <c r="O56" s="178"/>
      <c r="P56" s="178"/>
    </row>
    <row r="57" spans="1:16" ht="15.75" customHeight="1" x14ac:dyDescent="0.2">
      <c r="A57" s="178"/>
      <c r="B57" s="179"/>
      <c r="C57" s="178"/>
      <c r="D57" s="178"/>
      <c r="E57" s="178"/>
      <c r="F57" s="179"/>
      <c r="G57" s="178" t="b">
        <v>0</v>
      </c>
      <c r="H57" s="178"/>
      <c r="I57" s="178"/>
      <c r="J57" s="178"/>
      <c r="K57" s="178"/>
      <c r="L57" s="178"/>
      <c r="M57" s="178"/>
      <c r="N57" s="178"/>
      <c r="O57" s="178"/>
      <c r="P57" s="178"/>
    </row>
    <row r="58" spans="1:16" ht="15.75" customHeight="1" x14ac:dyDescent="0.2">
      <c r="A58" s="178"/>
      <c r="B58" s="179"/>
      <c r="C58" s="178"/>
      <c r="D58" s="178"/>
      <c r="E58" s="178"/>
      <c r="F58" s="179"/>
      <c r="G58" s="178" t="b">
        <v>0</v>
      </c>
      <c r="H58" s="178"/>
      <c r="I58" s="178"/>
      <c r="J58" s="178"/>
      <c r="K58" s="178"/>
      <c r="L58" s="178"/>
      <c r="M58" s="178"/>
      <c r="N58" s="178"/>
      <c r="O58" s="178"/>
      <c r="P58" s="178"/>
    </row>
    <row r="59" spans="1:16" ht="15.75" customHeight="1" x14ac:dyDescent="0.2">
      <c r="A59" s="178"/>
      <c r="B59" s="179"/>
      <c r="C59" s="178"/>
      <c r="D59" s="178"/>
      <c r="E59" s="178"/>
      <c r="F59" s="179"/>
      <c r="G59" s="178" t="b">
        <v>0</v>
      </c>
      <c r="H59" s="178"/>
      <c r="I59" s="178"/>
      <c r="J59" s="178"/>
      <c r="K59" s="178"/>
      <c r="L59" s="178"/>
      <c r="M59" s="178"/>
      <c r="N59" s="178"/>
      <c r="O59" s="178"/>
      <c r="P59" s="178"/>
    </row>
    <row r="60" spans="1:16" ht="15.75" customHeight="1" x14ac:dyDescent="0.2">
      <c r="A60" s="178"/>
      <c r="B60" s="179"/>
      <c r="C60" s="178"/>
      <c r="D60" s="178"/>
      <c r="E60" s="178"/>
      <c r="F60" s="179"/>
      <c r="G60" s="178" t="b">
        <v>0</v>
      </c>
      <c r="H60" s="178"/>
      <c r="I60" s="178"/>
      <c r="J60" s="178"/>
      <c r="K60" s="178"/>
      <c r="L60" s="178"/>
      <c r="M60" s="178"/>
      <c r="N60" s="178"/>
      <c r="O60" s="178"/>
      <c r="P60" s="178"/>
    </row>
    <row r="61" spans="1:16" ht="15.75" customHeight="1" x14ac:dyDescent="0.2">
      <c r="A61" s="178"/>
      <c r="B61" s="179"/>
      <c r="C61" s="178"/>
      <c r="D61" s="178"/>
      <c r="E61" s="178"/>
      <c r="F61" s="179"/>
      <c r="G61" s="178" t="b">
        <v>0</v>
      </c>
      <c r="H61" s="178"/>
      <c r="I61" s="178"/>
      <c r="J61" s="178"/>
      <c r="K61" s="178"/>
      <c r="L61" s="178"/>
      <c r="M61" s="178"/>
      <c r="N61" s="178"/>
      <c r="O61" s="178"/>
      <c r="P61" s="178"/>
    </row>
    <row r="62" spans="1:16" ht="15.75" customHeight="1" x14ac:dyDescent="0.2">
      <c r="A62" s="178"/>
      <c r="B62" s="179"/>
      <c r="C62" s="178"/>
      <c r="D62" s="178"/>
      <c r="E62" s="178"/>
      <c r="F62" s="179"/>
      <c r="G62" s="178" t="b">
        <v>0</v>
      </c>
      <c r="H62" s="178"/>
      <c r="I62" s="178"/>
      <c r="J62" s="178"/>
      <c r="K62" s="178"/>
      <c r="L62" s="178"/>
      <c r="M62" s="178"/>
      <c r="N62" s="178"/>
      <c r="O62" s="178"/>
      <c r="P62" s="178"/>
    </row>
    <row r="63" spans="1:16" ht="15.75" customHeight="1" x14ac:dyDescent="0.2">
      <c r="A63" s="178"/>
      <c r="B63" s="179"/>
      <c r="C63" s="178"/>
      <c r="D63" s="178"/>
      <c r="E63" s="178"/>
      <c r="F63" s="179"/>
      <c r="G63" s="178" t="b">
        <v>0</v>
      </c>
      <c r="H63" s="178"/>
      <c r="I63" s="178"/>
      <c r="J63" s="178"/>
      <c r="K63" s="178"/>
      <c r="L63" s="178"/>
      <c r="M63" s="178"/>
      <c r="N63" s="178"/>
      <c r="O63" s="178"/>
      <c r="P63" s="178"/>
    </row>
    <row r="64" spans="1:16" ht="15.75" customHeight="1" x14ac:dyDescent="0.2">
      <c r="A64" s="178"/>
      <c r="B64" s="179"/>
      <c r="C64" s="178"/>
      <c r="D64" s="178"/>
      <c r="E64" s="178"/>
      <c r="F64" s="179"/>
      <c r="G64" s="178" t="b">
        <v>0</v>
      </c>
      <c r="H64" s="178"/>
      <c r="I64" s="178"/>
      <c r="J64" s="178"/>
      <c r="K64" s="178"/>
      <c r="L64" s="178"/>
      <c r="M64" s="178"/>
      <c r="N64" s="178"/>
      <c r="O64" s="178"/>
      <c r="P64" s="178"/>
    </row>
    <row r="65" spans="1:16" ht="15.75" customHeight="1" x14ac:dyDescent="0.2">
      <c r="A65" s="178"/>
      <c r="B65" s="179"/>
      <c r="C65" s="178"/>
      <c r="D65" s="178"/>
      <c r="E65" s="178"/>
      <c r="F65" s="179"/>
      <c r="G65" s="178" t="b">
        <v>0</v>
      </c>
      <c r="H65" s="178"/>
      <c r="I65" s="178"/>
      <c r="J65" s="178"/>
      <c r="K65" s="178"/>
      <c r="L65" s="178"/>
      <c r="M65" s="178"/>
      <c r="N65" s="178"/>
      <c r="O65" s="178"/>
      <c r="P65" s="178"/>
    </row>
    <row r="66" spans="1:16" ht="15.75" customHeight="1" x14ac:dyDescent="0.2">
      <c r="A66" s="178"/>
      <c r="B66" s="179"/>
      <c r="C66" s="178"/>
      <c r="D66" s="178"/>
      <c r="E66" s="178"/>
      <c r="F66" s="179"/>
      <c r="G66" s="178" t="b">
        <v>0</v>
      </c>
      <c r="H66" s="178"/>
      <c r="I66" s="178"/>
      <c r="J66" s="178"/>
      <c r="K66" s="178"/>
      <c r="L66" s="178"/>
      <c r="M66" s="178"/>
      <c r="N66" s="178"/>
      <c r="O66" s="178"/>
      <c r="P66" s="178"/>
    </row>
    <row r="67" spans="1:16" ht="15.75" customHeight="1" x14ac:dyDescent="0.2">
      <c r="A67" s="178"/>
      <c r="B67" s="179"/>
      <c r="C67" s="178"/>
      <c r="D67" s="178"/>
      <c r="E67" s="178"/>
      <c r="F67" s="179"/>
      <c r="G67" s="178" t="b">
        <v>0</v>
      </c>
      <c r="H67" s="178"/>
      <c r="I67" s="178"/>
      <c r="J67" s="178"/>
      <c r="K67" s="178"/>
      <c r="L67" s="178"/>
      <c r="M67" s="178"/>
      <c r="N67" s="178"/>
      <c r="O67" s="178"/>
      <c r="P67" s="178"/>
    </row>
    <row r="68" spans="1:16" ht="15.75" customHeight="1" x14ac:dyDescent="0.2">
      <c r="A68" s="178"/>
      <c r="B68" s="179"/>
      <c r="C68" s="178"/>
      <c r="D68" s="178"/>
      <c r="E68" s="178"/>
      <c r="F68" s="179"/>
      <c r="G68" s="178" t="b">
        <v>0</v>
      </c>
      <c r="H68" s="178"/>
      <c r="I68" s="178"/>
      <c r="J68" s="178"/>
      <c r="K68" s="178"/>
      <c r="L68" s="178"/>
      <c r="M68" s="178"/>
      <c r="N68" s="178"/>
      <c r="O68" s="178"/>
      <c r="P68" s="178"/>
    </row>
    <row r="69" spans="1:16" ht="15.75" customHeight="1" x14ac:dyDescent="0.2">
      <c r="A69" s="178"/>
      <c r="B69" s="179"/>
      <c r="C69" s="178"/>
      <c r="D69" s="178"/>
      <c r="E69" s="178"/>
      <c r="F69" s="179"/>
      <c r="G69" s="178" t="b">
        <v>0</v>
      </c>
      <c r="H69" s="178"/>
      <c r="I69" s="178"/>
      <c r="J69" s="178"/>
      <c r="K69" s="178"/>
      <c r="L69" s="178"/>
      <c r="M69" s="178"/>
      <c r="N69" s="178"/>
      <c r="O69" s="178"/>
      <c r="P69" s="178"/>
    </row>
    <row r="70" spans="1:16" ht="15.75" customHeight="1" x14ac:dyDescent="0.2">
      <c r="A70" s="178"/>
      <c r="B70" s="179"/>
      <c r="C70" s="178"/>
      <c r="D70" s="178"/>
      <c r="E70" s="178"/>
      <c r="F70" s="179"/>
      <c r="G70" s="178" t="b">
        <v>0</v>
      </c>
      <c r="H70" s="178"/>
      <c r="I70" s="178"/>
      <c r="J70" s="178"/>
      <c r="K70" s="178"/>
      <c r="L70" s="178"/>
      <c r="M70" s="178"/>
      <c r="N70" s="178"/>
      <c r="O70" s="178"/>
      <c r="P70" s="178"/>
    </row>
    <row r="71" spans="1:16" ht="15.75" customHeight="1" x14ac:dyDescent="0.2">
      <c r="A71" s="178"/>
      <c r="B71" s="179"/>
      <c r="C71" s="178"/>
      <c r="D71" s="178"/>
      <c r="E71" s="178"/>
      <c r="F71" s="179"/>
      <c r="G71" s="178" t="b">
        <v>0</v>
      </c>
      <c r="H71" s="178"/>
      <c r="I71" s="178"/>
      <c r="J71" s="178"/>
      <c r="K71" s="178"/>
      <c r="L71" s="178"/>
      <c r="M71" s="178"/>
      <c r="N71" s="178"/>
      <c r="O71" s="178"/>
      <c r="P71" s="178"/>
    </row>
    <row r="72" spans="1:16" ht="15.75" customHeight="1" x14ac:dyDescent="0.2">
      <c r="A72" s="178"/>
      <c r="B72" s="179"/>
      <c r="C72" s="178"/>
      <c r="D72" s="178"/>
      <c r="E72" s="178"/>
      <c r="F72" s="179"/>
      <c r="G72" s="178" t="b">
        <v>0</v>
      </c>
      <c r="H72" s="178"/>
      <c r="I72" s="178"/>
      <c r="J72" s="178"/>
      <c r="K72" s="178"/>
      <c r="L72" s="178"/>
      <c r="M72" s="178"/>
      <c r="N72" s="178"/>
      <c r="O72" s="178"/>
      <c r="P72" s="178"/>
    </row>
    <row r="73" spans="1:16" ht="15.75" customHeight="1" x14ac:dyDescent="0.2">
      <c r="A73" s="178"/>
      <c r="B73" s="179"/>
      <c r="C73" s="178"/>
      <c r="D73" s="178"/>
      <c r="E73" s="178"/>
      <c r="F73" s="179"/>
      <c r="G73" s="178" t="b">
        <v>0</v>
      </c>
      <c r="H73" s="178"/>
      <c r="I73" s="178"/>
      <c r="J73" s="178"/>
      <c r="K73" s="178"/>
      <c r="L73" s="178"/>
      <c r="M73" s="178"/>
      <c r="N73" s="178"/>
      <c r="O73" s="178"/>
      <c r="P73" s="178"/>
    </row>
    <row r="74" spans="1:16" ht="15.75" customHeight="1" x14ac:dyDescent="0.2">
      <c r="A74" s="178"/>
      <c r="B74" s="179"/>
      <c r="C74" s="178"/>
      <c r="D74" s="178"/>
      <c r="E74" s="178"/>
      <c r="F74" s="179"/>
      <c r="G74" s="178" t="b">
        <v>0</v>
      </c>
      <c r="H74" s="178"/>
      <c r="I74" s="178"/>
      <c r="J74" s="178"/>
      <c r="K74" s="178"/>
      <c r="L74" s="178"/>
      <c r="M74" s="178"/>
      <c r="N74" s="178"/>
      <c r="O74" s="178"/>
      <c r="P74" s="178"/>
    </row>
    <row r="75" spans="1:16" ht="15.75" customHeight="1" x14ac:dyDescent="0.2">
      <c r="A75" s="178"/>
      <c r="B75" s="179"/>
      <c r="C75" s="178"/>
      <c r="D75" s="178"/>
      <c r="E75" s="178"/>
      <c r="F75" s="179"/>
      <c r="G75" s="178" t="b">
        <v>0</v>
      </c>
      <c r="H75" s="178"/>
      <c r="I75" s="178"/>
      <c r="J75" s="178"/>
      <c r="K75" s="178"/>
      <c r="L75" s="178"/>
      <c r="M75" s="178"/>
      <c r="N75" s="178"/>
      <c r="O75" s="178"/>
      <c r="P75" s="178"/>
    </row>
    <row r="76" spans="1:16" ht="15.75" customHeight="1" x14ac:dyDescent="0.2">
      <c r="A76" s="178"/>
      <c r="B76" s="179"/>
      <c r="C76" s="178"/>
      <c r="D76" s="178"/>
      <c r="E76" s="178"/>
      <c r="F76" s="179"/>
      <c r="G76" s="178" t="b">
        <v>0</v>
      </c>
      <c r="H76" s="178"/>
      <c r="I76" s="178"/>
      <c r="J76" s="178"/>
      <c r="K76" s="178"/>
      <c r="L76" s="178"/>
      <c r="M76" s="178"/>
      <c r="N76" s="178"/>
      <c r="O76" s="178"/>
      <c r="P76" s="178"/>
    </row>
    <row r="77" spans="1:16" ht="15.75" customHeight="1" x14ac:dyDescent="0.2">
      <c r="A77" s="178"/>
      <c r="B77" s="179"/>
      <c r="C77" s="178"/>
      <c r="D77" s="178"/>
      <c r="E77" s="178"/>
      <c r="F77" s="179"/>
      <c r="G77" s="178" t="b">
        <v>0</v>
      </c>
      <c r="H77" s="178"/>
      <c r="I77" s="178"/>
      <c r="J77" s="178"/>
      <c r="K77" s="178"/>
      <c r="L77" s="178"/>
      <c r="M77" s="178"/>
      <c r="N77" s="178"/>
      <c r="O77" s="178"/>
      <c r="P77" s="178"/>
    </row>
    <row r="78" spans="1:16" ht="15.75" customHeight="1" x14ac:dyDescent="0.2">
      <c r="A78" s="178"/>
      <c r="B78" s="179"/>
      <c r="C78" s="178"/>
      <c r="D78" s="178"/>
      <c r="E78" s="178"/>
      <c r="F78" s="179"/>
      <c r="G78" s="178" t="b">
        <v>0</v>
      </c>
      <c r="H78" s="178"/>
      <c r="I78" s="178"/>
      <c r="J78" s="178"/>
      <c r="K78" s="178"/>
      <c r="L78" s="178"/>
      <c r="M78" s="178"/>
      <c r="N78" s="178"/>
      <c r="O78" s="178"/>
      <c r="P78" s="178"/>
    </row>
    <row r="79" spans="1:16" ht="15.75" customHeight="1" x14ac:dyDescent="0.2">
      <c r="A79" s="178"/>
      <c r="B79" s="179"/>
      <c r="C79" s="178"/>
      <c r="D79" s="178"/>
      <c r="E79" s="178"/>
      <c r="F79" s="179"/>
      <c r="G79" s="178" t="b">
        <v>0</v>
      </c>
      <c r="H79" s="178"/>
      <c r="I79" s="178"/>
      <c r="J79" s="178"/>
      <c r="K79" s="178"/>
      <c r="L79" s="178"/>
      <c r="M79" s="178"/>
      <c r="N79" s="178"/>
      <c r="O79" s="178"/>
      <c r="P79" s="178"/>
    </row>
    <row r="80" spans="1:16" ht="15.75" customHeight="1" x14ac:dyDescent="0.2">
      <c r="A80" s="178"/>
      <c r="B80" s="179"/>
      <c r="C80" s="178"/>
      <c r="D80" s="178"/>
      <c r="E80" s="178"/>
      <c r="F80" s="179"/>
      <c r="G80" s="178" t="b">
        <v>0</v>
      </c>
      <c r="H80" s="178"/>
      <c r="I80" s="178"/>
      <c r="J80" s="178"/>
      <c r="K80" s="178"/>
      <c r="L80" s="178"/>
      <c r="M80" s="178"/>
      <c r="N80" s="178"/>
      <c r="O80" s="178"/>
      <c r="P80" s="178"/>
    </row>
    <row r="81" spans="1:16" ht="15.75" customHeight="1" x14ac:dyDescent="0.2">
      <c r="A81" s="178"/>
      <c r="B81" s="179"/>
      <c r="C81" s="178"/>
      <c r="D81" s="178"/>
      <c r="E81" s="178"/>
      <c r="F81" s="179"/>
      <c r="G81" s="178" t="b">
        <v>0</v>
      </c>
      <c r="H81" s="178"/>
      <c r="I81" s="178"/>
      <c r="J81" s="178"/>
      <c r="K81" s="178"/>
      <c r="L81" s="178"/>
      <c r="M81" s="178"/>
      <c r="N81" s="178"/>
      <c r="O81" s="178"/>
      <c r="P81" s="178"/>
    </row>
    <row r="82" spans="1:16" ht="15.75" customHeight="1" x14ac:dyDescent="0.2">
      <c r="A82" s="178"/>
      <c r="B82" s="179"/>
      <c r="C82" s="178"/>
      <c r="D82" s="178"/>
      <c r="E82" s="178"/>
      <c r="F82" s="179"/>
      <c r="G82" s="178" t="b">
        <v>0</v>
      </c>
      <c r="H82" s="178"/>
      <c r="I82" s="178"/>
      <c r="J82" s="178"/>
      <c r="K82" s="178"/>
      <c r="L82" s="178"/>
      <c r="M82" s="178"/>
      <c r="N82" s="178"/>
      <c r="O82" s="178"/>
      <c r="P82" s="178"/>
    </row>
    <row r="83" spans="1:16" ht="15.75" customHeight="1" x14ac:dyDescent="0.2">
      <c r="A83" s="178"/>
      <c r="B83" s="179"/>
      <c r="C83" s="178"/>
      <c r="D83" s="178"/>
      <c r="E83" s="178"/>
      <c r="F83" s="179"/>
      <c r="G83" s="178" t="b">
        <v>0</v>
      </c>
      <c r="H83" s="178"/>
      <c r="I83" s="178"/>
      <c r="J83" s="178"/>
      <c r="K83" s="178"/>
      <c r="L83" s="178"/>
      <c r="M83" s="178"/>
      <c r="N83" s="178"/>
      <c r="O83" s="178"/>
      <c r="P83" s="178"/>
    </row>
    <row r="84" spans="1:16" ht="15.75" customHeight="1" x14ac:dyDescent="0.2">
      <c r="A84" s="178"/>
      <c r="B84" s="179"/>
      <c r="C84" s="178"/>
      <c r="D84" s="178"/>
      <c r="E84" s="178"/>
      <c r="F84" s="179"/>
      <c r="G84" s="178" t="b">
        <v>0</v>
      </c>
      <c r="H84" s="178"/>
      <c r="I84" s="178"/>
      <c r="J84" s="178"/>
      <c r="K84" s="178"/>
      <c r="L84" s="178"/>
      <c r="M84" s="178"/>
      <c r="N84" s="178"/>
      <c r="O84" s="178"/>
      <c r="P84" s="178"/>
    </row>
    <row r="85" spans="1:16" ht="15.75" customHeight="1" x14ac:dyDescent="0.2">
      <c r="A85" s="178"/>
      <c r="B85" s="179"/>
      <c r="C85" s="178"/>
      <c r="D85" s="178"/>
      <c r="E85" s="178"/>
      <c r="F85" s="179"/>
      <c r="G85" s="178" t="b">
        <v>0</v>
      </c>
      <c r="H85" s="178"/>
      <c r="I85" s="178"/>
      <c r="J85" s="178"/>
      <c r="K85" s="178"/>
      <c r="L85" s="178"/>
      <c r="M85" s="178"/>
      <c r="N85" s="178"/>
      <c r="O85" s="178"/>
      <c r="P85" s="178"/>
    </row>
    <row r="86" spans="1:16" ht="15.75" customHeight="1" x14ac:dyDescent="0.2">
      <c r="A86" s="178"/>
      <c r="B86" s="179"/>
      <c r="C86" s="178"/>
      <c r="D86" s="178"/>
      <c r="E86" s="178"/>
      <c r="F86" s="179"/>
      <c r="G86" s="178" t="b">
        <v>0</v>
      </c>
      <c r="H86" s="178"/>
      <c r="I86" s="178"/>
      <c r="J86" s="178"/>
      <c r="K86" s="178"/>
      <c r="L86" s="178"/>
      <c r="M86" s="178"/>
      <c r="N86" s="178"/>
      <c r="O86" s="178"/>
      <c r="P86" s="178"/>
    </row>
    <row r="87" spans="1:16" ht="15.75" customHeight="1" x14ac:dyDescent="0.2">
      <c r="A87" s="178"/>
      <c r="B87" s="179"/>
      <c r="C87" s="178"/>
      <c r="D87" s="178"/>
      <c r="E87" s="178"/>
      <c r="F87" s="179"/>
      <c r="G87" s="178" t="b">
        <v>0</v>
      </c>
      <c r="H87" s="178"/>
      <c r="I87" s="178"/>
      <c r="J87" s="178"/>
      <c r="K87" s="178"/>
      <c r="L87" s="178"/>
      <c r="M87" s="178"/>
      <c r="N87" s="178"/>
      <c r="O87" s="178"/>
      <c r="P87" s="178"/>
    </row>
    <row r="88" spans="1:16" ht="15.75" customHeight="1" x14ac:dyDescent="0.2">
      <c r="A88" s="178"/>
      <c r="B88" s="179"/>
      <c r="C88" s="178"/>
      <c r="D88" s="178"/>
      <c r="E88" s="178"/>
      <c r="F88" s="179"/>
      <c r="G88" s="178" t="b">
        <v>0</v>
      </c>
      <c r="H88" s="178"/>
      <c r="I88" s="178"/>
      <c r="J88" s="178"/>
      <c r="K88" s="178"/>
      <c r="L88" s="178"/>
      <c r="M88" s="178"/>
      <c r="N88" s="178"/>
      <c r="O88" s="178"/>
      <c r="P88" s="178"/>
    </row>
    <row r="89" spans="1:16" ht="15.75" customHeight="1" x14ac:dyDescent="0.2">
      <c r="A89" s="178"/>
      <c r="B89" s="179"/>
      <c r="C89" s="178"/>
      <c r="D89" s="178"/>
      <c r="E89" s="178"/>
      <c r="F89" s="179"/>
      <c r="G89" s="178" t="b">
        <v>0</v>
      </c>
      <c r="H89" s="178"/>
      <c r="I89" s="178"/>
      <c r="J89" s="178"/>
      <c r="K89" s="178"/>
      <c r="L89" s="178"/>
      <c r="M89" s="178"/>
      <c r="N89" s="178"/>
      <c r="O89" s="178"/>
      <c r="P89" s="178"/>
    </row>
    <row r="90" spans="1:16" ht="15.75" customHeight="1" x14ac:dyDescent="0.2">
      <c r="A90" s="178"/>
      <c r="B90" s="179"/>
      <c r="C90" s="178"/>
      <c r="D90" s="178"/>
      <c r="E90" s="178"/>
      <c r="F90" s="179"/>
      <c r="G90" s="178" t="b">
        <v>0</v>
      </c>
      <c r="H90" s="178"/>
      <c r="I90" s="178"/>
      <c r="J90" s="178"/>
      <c r="K90" s="178"/>
      <c r="L90" s="178"/>
      <c r="M90" s="178"/>
      <c r="N90" s="178"/>
      <c r="O90" s="178"/>
      <c r="P90" s="178"/>
    </row>
    <row r="91" spans="1:16" ht="15.75" customHeight="1" x14ac:dyDescent="0.2">
      <c r="A91" s="178"/>
      <c r="B91" s="179"/>
      <c r="C91" s="178"/>
      <c r="D91" s="178"/>
      <c r="E91" s="178"/>
      <c r="F91" s="179"/>
      <c r="G91" s="178" t="b">
        <v>0</v>
      </c>
      <c r="H91" s="178"/>
      <c r="I91" s="178"/>
      <c r="J91" s="178"/>
      <c r="K91" s="178"/>
      <c r="L91" s="178"/>
      <c r="M91" s="178"/>
      <c r="N91" s="178"/>
      <c r="O91" s="178"/>
      <c r="P91" s="178"/>
    </row>
    <row r="92" spans="1:16" ht="15.75" customHeight="1" x14ac:dyDescent="0.2">
      <c r="A92" s="178"/>
      <c r="B92" s="179"/>
      <c r="C92" s="178"/>
      <c r="D92" s="178"/>
      <c r="E92" s="178"/>
      <c r="F92" s="179"/>
      <c r="G92" s="178" t="b">
        <v>0</v>
      </c>
      <c r="H92" s="178"/>
      <c r="I92" s="178"/>
      <c r="J92" s="178"/>
      <c r="K92" s="178"/>
      <c r="L92" s="178"/>
      <c r="M92" s="178"/>
      <c r="N92" s="178"/>
      <c r="O92" s="178"/>
      <c r="P92" s="178"/>
    </row>
    <row r="93" spans="1:16" ht="15.75" customHeight="1" x14ac:dyDescent="0.2">
      <c r="A93" s="178"/>
      <c r="B93" s="179"/>
      <c r="C93" s="178"/>
      <c r="D93" s="178"/>
      <c r="E93" s="178"/>
      <c r="F93" s="179"/>
      <c r="G93" s="178" t="b">
        <v>0</v>
      </c>
      <c r="H93" s="178"/>
      <c r="I93" s="178"/>
      <c r="J93" s="178"/>
      <c r="K93" s="178"/>
      <c r="L93" s="178"/>
      <c r="M93" s="178"/>
      <c r="N93" s="178"/>
      <c r="O93" s="178"/>
      <c r="P93" s="178"/>
    </row>
    <row r="94" spans="1:16" ht="15.75" customHeight="1" x14ac:dyDescent="0.2">
      <c r="A94" s="178"/>
      <c r="B94" s="179"/>
      <c r="C94" s="178"/>
      <c r="D94" s="178"/>
      <c r="E94" s="178"/>
      <c r="F94" s="179"/>
      <c r="G94" s="178" t="b">
        <v>0</v>
      </c>
      <c r="H94" s="178"/>
      <c r="I94" s="178"/>
      <c r="J94" s="178"/>
      <c r="K94" s="178"/>
      <c r="L94" s="178"/>
      <c r="M94" s="178"/>
      <c r="N94" s="178"/>
      <c r="O94" s="178"/>
      <c r="P94" s="178"/>
    </row>
    <row r="95" spans="1:16" ht="15.75" customHeight="1" x14ac:dyDescent="0.2">
      <c r="A95" s="178"/>
      <c r="B95" s="179"/>
      <c r="C95" s="178"/>
      <c r="D95" s="178"/>
      <c r="E95" s="178"/>
      <c r="F95" s="179"/>
      <c r="G95" s="178" t="b">
        <v>0</v>
      </c>
      <c r="H95" s="178"/>
      <c r="I95" s="178"/>
      <c r="J95" s="178"/>
      <c r="K95" s="178"/>
      <c r="L95" s="178"/>
      <c r="M95" s="178"/>
      <c r="N95" s="178"/>
      <c r="O95" s="178"/>
      <c r="P95" s="178"/>
    </row>
    <row r="96" spans="1:16" ht="15.75" customHeight="1" x14ac:dyDescent="0.2">
      <c r="A96" s="178"/>
      <c r="B96" s="179"/>
      <c r="C96" s="178"/>
      <c r="D96" s="178"/>
      <c r="E96" s="178"/>
      <c r="F96" s="179"/>
      <c r="G96" s="178" t="b">
        <v>0</v>
      </c>
      <c r="H96" s="178"/>
      <c r="I96" s="178"/>
      <c r="J96" s="178"/>
      <c r="K96" s="178"/>
      <c r="L96" s="178"/>
      <c r="M96" s="178"/>
      <c r="N96" s="178"/>
      <c r="O96" s="178"/>
      <c r="P96" s="178"/>
    </row>
    <row r="97" spans="1:16" ht="15.75" customHeight="1" x14ac:dyDescent="0.2">
      <c r="A97" s="178"/>
      <c r="B97" s="179"/>
      <c r="C97" s="178"/>
      <c r="D97" s="178"/>
      <c r="E97" s="178"/>
      <c r="F97" s="179"/>
      <c r="G97" s="178" t="b">
        <v>0</v>
      </c>
      <c r="H97" s="178"/>
      <c r="I97" s="178"/>
      <c r="J97" s="178"/>
      <c r="K97" s="178"/>
      <c r="L97" s="178"/>
      <c r="M97" s="178"/>
      <c r="N97" s="178"/>
      <c r="O97" s="178"/>
      <c r="P97" s="178"/>
    </row>
    <row r="98" spans="1:16" ht="15.75" customHeight="1" x14ac:dyDescent="0.2">
      <c r="A98" s="178"/>
      <c r="B98" s="179"/>
      <c r="C98" s="178"/>
      <c r="D98" s="178"/>
      <c r="E98" s="178"/>
      <c r="F98" s="179"/>
      <c r="G98" s="178" t="b">
        <v>0</v>
      </c>
      <c r="H98" s="178"/>
      <c r="I98" s="178"/>
      <c r="J98" s="178"/>
      <c r="K98" s="178"/>
      <c r="L98" s="178"/>
      <c r="M98" s="178"/>
      <c r="N98" s="178"/>
      <c r="O98" s="178"/>
      <c r="P98" s="178"/>
    </row>
    <row r="99" spans="1:16" ht="15.75" customHeight="1" x14ac:dyDescent="0.2">
      <c r="A99" s="178"/>
      <c r="B99" s="179"/>
      <c r="C99" s="178"/>
      <c r="D99" s="178"/>
      <c r="E99" s="178"/>
      <c r="F99" s="179"/>
      <c r="G99" s="178" t="b">
        <v>0</v>
      </c>
      <c r="H99" s="178"/>
      <c r="I99" s="178"/>
      <c r="J99" s="178"/>
      <c r="K99" s="178"/>
      <c r="L99" s="178"/>
      <c r="M99" s="178"/>
      <c r="N99" s="178"/>
      <c r="O99" s="178"/>
      <c r="P99" s="178"/>
    </row>
    <row r="100" spans="1:16" ht="15.75" customHeight="1" x14ac:dyDescent="0.2">
      <c r="A100" s="178"/>
      <c r="B100" s="179"/>
      <c r="C100" s="178"/>
      <c r="D100" s="178"/>
      <c r="E100" s="178"/>
      <c r="F100" s="179"/>
      <c r="G100" s="178" t="b">
        <v>0</v>
      </c>
      <c r="H100" s="178"/>
      <c r="I100" s="178"/>
      <c r="J100" s="178"/>
      <c r="K100" s="178"/>
      <c r="L100" s="178"/>
      <c r="M100" s="178"/>
      <c r="N100" s="178"/>
      <c r="O100" s="178"/>
      <c r="P100" s="178"/>
    </row>
    <row r="101" spans="1:16" ht="15.75" hidden="1" customHeight="1" x14ac:dyDescent="0.2"/>
    <row r="102" spans="1:16" ht="15.75" hidden="1" customHeight="1" x14ac:dyDescent="0.2"/>
    <row r="103" spans="1:16" ht="15.75" hidden="1" customHeight="1" x14ac:dyDescent="0.2"/>
    <row r="104" spans="1:16" ht="15.75" hidden="1" customHeight="1" x14ac:dyDescent="0.2"/>
    <row r="105" spans="1:16" ht="15.75" hidden="1" customHeight="1" x14ac:dyDescent="0.2"/>
    <row r="106" spans="1:16" ht="15.75" hidden="1" customHeight="1" x14ac:dyDescent="0.2"/>
    <row r="107" spans="1:16" ht="15.75" hidden="1" customHeight="1" x14ac:dyDescent="0.2"/>
    <row r="108" spans="1:16" ht="15.75" hidden="1" customHeight="1" x14ac:dyDescent="0.2"/>
    <row r="109" spans="1:16" ht="15.75" hidden="1" customHeight="1" x14ac:dyDescent="0.2"/>
    <row r="110" spans="1:16" ht="15.75" hidden="1" customHeight="1" x14ac:dyDescent="0.2"/>
    <row r="111" spans="1:16" ht="15.75" hidden="1" customHeight="1" x14ac:dyDescent="0.2"/>
    <row r="112" spans="1:16" ht="15.75" hidden="1" customHeight="1" x14ac:dyDescent="0.2"/>
    <row r="113" ht="15.75" hidden="1" customHeight="1" x14ac:dyDescent="0.2"/>
    <row r="114" ht="15.75" hidden="1" customHeight="1" x14ac:dyDescent="0.2"/>
    <row r="115" ht="15.75" hidden="1" customHeight="1" x14ac:dyDescent="0.2"/>
    <row r="116" ht="15.75" hidden="1" customHeight="1" x14ac:dyDescent="0.2"/>
    <row r="117" ht="15.75" hidden="1" customHeight="1" x14ac:dyDescent="0.2"/>
    <row r="118" ht="15.75" hidden="1" customHeight="1" x14ac:dyDescent="0.2"/>
    <row r="119" ht="15.75" hidden="1" customHeight="1" x14ac:dyDescent="0.2"/>
    <row r="120" ht="15.75" hidden="1" customHeight="1" x14ac:dyDescent="0.2"/>
    <row r="121" ht="15.75" hidden="1" customHeight="1" x14ac:dyDescent="0.2"/>
    <row r="122" ht="15.75" hidden="1" customHeight="1" x14ac:dyDescent="0.2"/>
    <row r="123" ht="15.75" hidden="1" customHeight="1" x14ac:dyDescent="0.2"/>
    <row r="124" ht="15.75" hidden="1" customHeight="1" x14ac:dyDescent="0.2"/>
    <row r="125" ht="15.75" hidden="1" customHeight="1" x14ac:dyDescent="0.2"/>
    <row r="126" ht="15.75" hidden="1" customHeight="1" x14ac:dyDescent="0.2"/>
    <row r="127" ht="15.75" hidden="1" customHeight="1" x14ac:dyDescent="0.2"/>
    <row r="128" ht="15.75" hidden="1" customHeight="1" x14ac:dyDescent="0.2"/>
    <row r="129" ht="15.75" hidden="1" customHeight="1" x14ac:dyDescent="0.2"/>
    <row r="130" ht="15.75" hidden="1" customHeight="1" x14ac:dyDescent="0.2"/>
    <row r="131" ht="15.75" hidden="1" customHeight="1" x14ac:dyDescent="0.2"/>
    <row r="132" ht="15.75" hidden="1" customHeight="1" x14ac:dyDescent="0.2"/>
    <row r="133" ht="15.75" hidden="1" customHeight="1" x14ac:dyDescent="0.2"/>
    <row r="134" ht="15.75" hidden="1" customHeight="1" x14ac:dyDescent="0.2"/>
    <row r="135" ht="15.75" hidden="1" customHeight="1" x14ac:dyDescent="0.2"/>
    <row r="136" ht="15.75" hidden="1" customHeight="1" x14ac:dyDescent="0.2"/>
    <row r="137" ht="15.75" hidden="1" customHeight="1" x14ac:dyDescent="0.2"/>
    <row r="138" ht="15.75" hidden="1" customHeight="1" x14ac:dyDescent="0.2"/>
    <row r="139" ht="15.75" hidden="1" customHeight="1" x14ac:dyDescent="0.2"/>
    <row r="140" ht="15.75" hidden="1" customHeight="1" x14ac:dyDescent="0.2"/>
    <row r="141" ht="15.75" hidden="1" customHeight="1" x14ac:dyDescent="0.2"/>
    <row r="142" ht="15.75" hidden="1" customHeight="1" x14ac:dyDescent="0.2"/>
    <row r="143" ht="15.75" hidden="1" customHeight="1" x14ac:dyDescent="0.2"/>
    <row r="144" ht="15.75" hidden="1" customHeight="1" x14ac:dyDescent="0.2"/>
    <row r="145" ht="15.75" hidden="1" customHeight="1" x14ac:dyDescent="0.2"/>
    <row r="146" ht="15.75" hidden="1" customHeight="1" x14ac:dyDescent="0.2"/>
    <row r="147" ht="15.75" hidden="1" customHeight="1" x14ac:dyDescent="0.2"/>
    <row r="148" ht="15.75" hidden="1" customHeight="1" x14ac:dyDescent="0.2"/>
    <row r="149" ht="15.75" hidden="1" customHeight="1" x14ac:dyDescent="0.2"/>
    <row r="150" ht="15.75" hidden="1" customHeight="1" x14ac:dyDescent="0.2"/>
    <row r="151" ht="15.75" hidden="1" customHeight="1" x14ac:dyDescent="0.2"/>
    <row r="152" ht="15.75" hidden="1" customHeight="1" x14ac:dyDescent="0.2"/>
    <row r="153" ht="15.75" hidden="1" customHeight="1" x14ac:dyDescent="0.2"/>
    <row r="154" ht="15.75" hidden="1" customHeight="1" x14ac:dyDescent="0.2"/>
    <row r="155" ht="15.75" hidden="1" customHeight="1" x14ac:dyDescent="0.2"/>
    <row r="156" ht="15.75" hidden="1" customHeight="1" x14ac:dyDescent="0.2"/>
    <row r="157" ht="15.75" hidden="1" customHeight="1" x14ac:dyDescent="0.2"/>
    <row r="158" ht="15.75" hidden="1" customHeight="1" x14ac:dyDescent="0.2"/>
    <row r="159" ht="15.75" hidden="1" customHeight="1" x14ac:dyDescent="0.2"/>
    <row r="160" ht="15.75" hidden="1" customHeight="1" x14ac:dyDescent="0.2"/>
    <row r="161" ht="15.75" hidden="1" customHeight="1" x14ac:dyDescent="0.2"/>
    <row r="162" ht="15.75" hidden="1" customHeight="1" x14ac:dyDescent="0.2"/>
    <row r="163" ht="15.75" hidden="1" customHeight="1" x14ac:dyDescent="0.2"/>
    <row r="164" ht="15.75" hidden="1" customHeight="1" x14ac:dyDescent="0.2"/>
    <row r="165" ht="15.75" hidden="1" customHeight="1" x14ac:dyDescent="0.2"/>
    <row r="166" ht="15.75" hidden="1" customHeight="1" x14ac:dyDescent="0.2"/>
    <row r="167" ht="15.75" hidden="1" customHeight="1" x14ac:dyDescent="0.2"/>
    <row r="168" ht="15.75" hidden="1" customHeight="1" x14ac:dyDescent="0.2"/>
    <row r="169" ht="15.75" hidden="1" customHeight="1" x14ac:dyDescent="0.2"/>
    <row r="170" ht="15.75" hidden="1" customHeight="1" x14ac:dyDescent="0.2"/>
    <row r="171" ht="15.75" hidden="1" customHeight="1" x14ac:dyDescent="0.2"/>
    <row r="172" ht="15.75" hidden="1" customHeight="1" x14ac:dyDescent="0.2"/>
    <row r="173" ht="15.75" hidden="1" customHeight="1" x14ac:dyDescent="0.2"/>
    <row r="174" ht="15.75" hidden="1" customHeight="1" x14ac:dyDescent="0.2"/>
    <row r="175" ht="15.75" hidden="1" customHeight="1" x14ac:dyDescent="0.2"/>
    <row r="176" ht="15.75" hidden="1" customHeight="1" x14ac:dyDescent="0.2"/>
    <row r="177" ht="15.75" hidden="1" customHeight="1" x14ac:dyDescent="0.2"/>
    <row r="178" ht="15.75" hidden="1" customHeight="1" x14ac:dyDescent="0.2"/>
    <row r="179" ht="15.75" hidden="1" customHeight="1" x14ac:dyDescent="0.2"/>
    <row r="180" ht="15.75" hidden="1" customHeight="1" x14ac:dyDescent="0.2"/>
    <row r="181" ht="15.75" hidden="1" customHeight="1" x14ac:dyDescent="0.2"/>
    <row r="182" ht="15.75" hidden="1" customHeight="1" x14ac:dyDescent="0.2"/>
    <row r="183" ht="15.75" hidden="1" customHeight="1" x14ac:dyDescent="0.2"/>
    <row r="184" ht="15.75" hidden="1" customHeight="1" x14ac:dyDescent="0.2"/>
    <row r="185" ht="15.75" hidden="1" customHeight="1" x14ac:dyDescent="0.2"/>
    <row r="186" ht="15.75" hidden="1" customHeight="1" x14ac:dyDescent="0.2"/>
    <row r="187" ht="15.75" hidden="1" customHeight="1" x14ac:dyDescent="0.2"/>
    <row r="188" ht="15.75" hidden="1" customHeight="1" x14ac:dyDescent="0.2"/>
    <row r="189" ht="15.75" hidden="1" customHeight="1" x14ac:dyDescent="0.2"/>
    <row r="190" ht="15.75" hidden="1" customHeight="1" x14ac:dyDescent="0.2"/>
    <row r="191" ht="15.75" hidden="1" customHeight="1" x14ac:dyDescent="0.2"/>
    <row r="192" ht="15.75" hidden="1" customHeight="1" x14ac:dyDescent="0.2"/>
    <row r="193" ht="15.75" hidden="1" customHeight="1" x14ac:dyDescent="0.2"/>
    <row r="194" ht="15.75" hidden="1" customHeight="1" x14ac:dyDescent="0.2"/>
    <row r="195" ht="15.75" hidden="1" customHeight="1" x14ac:dyDescent="0.2"/>
    <row r="196" ht="15.75" hidden="1" customHeight="1" x14ac:dyDescent="0.2"/>
    <row r="197" ht="15.75" hidden="1" customHeight="1" x14ac:dyDescent="0.2"/>
    <row r="198" ht="15.75" hidden="1" customHeight="1" x14ac:dyDescent="0.2"/>
    <row r="199" ht="15.75" hidden="1" customHeight="1" x14ac:dyDescent="0.2"/>
    <row r="200" ht="15.75" hidden="1" customHeight="1" x14ac:dyDescent="0.2"/>
    <row r="201" ht="15.75" hidden="1" customHeight="1" x14ac:dyDescent="0.2"/>
    <row r="202" ht="15.75" hidden="1" customHeight="1" x14ac:dyDescent="0.2"/>
    <row r="203" ht="15.75" hidden="1" customHeight="1" x14ac:dyDescent="0.2"/>
    <row r="204" ht="15.75" hidden="1" customHeight="1" x14ac:dyDescent="0.2"/>
    <row r="205" ht="15.75" hidden="1" customHeight="1" x14ac:dyDescent="0.2"/>
    <row r="206" ht="15.75" hidden="1" customHeight="1" x14ac:dyDescent="0.2"/>
    <row r="207" ht="15.75" hidden="1" customHeight="1" x14ac:dyDescent="0.2"/>
    <row r="208" ht="15.75" hidden="1" customHeight="1" x14ac:dyDescent="0.2"/>
    <row r="209" ht="15.75" hidden="1" customHeight="1" x14ac:dyDescent="0.2"/>
    <row r="210" ht="15.75" hidden="1" customHeight="1" x14ac:dyDescent="0.2"/>
    <row r="211" ht="15.75" hidden="1" customHeight="1" x14ac:dyDescent="0.2"/>
    <row r="212" ht="15.75" hidden="1" customHeight="1" x14ac:dyDescent="0.2"/>
    <row r="213" ht="15.75" hidden="1" customHeight="1" x14ac:dyDescent="0.2"/>
    <row r="214" ht="15.75" hidden="1" customHeight="1" x14ac:dyDescent="0.2"/>
    <row r="215" ht="15.75" hidden="1" customHeight="1" x14ac:dyDescent="0.2"/>
    <row r="216" ht="15.75" hidden="1" customHeight="1" x14ac:dyDescent="0.2"/>
    <row r="217" ht="15.75" hidden="1" customHeight="1" x14ac:dyDescent="0.2"/>
    <row r="218" ht="15.75" hidden="1" customHeight="1" x14ac:dyDescent="0.2"/>
    <row r="219" ht="15.75" hidden="1" customHeight="1" x14ac:dyDescent="0.2"/>
    <row r="220" ht="15.75" hidden="1" customHeight="1" x14ac:dyDescent="0.2"/>
    <row r="221" ht="15.75" hidden="1" customHeight="1" x14ac:dyDescent="0.2"/>
    <row r="222" ht="15.75" hidden="1" customHeight="1" x14ac:dyDescent="0.2"/>
    <row r="223" ht="15.75" hidden="1" customHeight="1" x14ac:dyDescent="0.2"/>
    <row r="224" ht="15.75" hidden="1" customHeight="1" x14ac:dyDescent="0.2"/>
    <row r="225" ht="15.75" hidden="1" customHeight="1" x14ac:dyDescent="0.2"/>
    <row r="226" ht="15.75" hidden="1" customHeight="1" x14ac:dyDescent="0.2"/>
    <row r="227" ht="15.75" hidden="1" customHeight="1" x14ac:dyDescent="0.2"/>
    <row r="228" ht="15.75" hidden="1" customHeight="1" x14ac:dyDescent="0.2"/>
    <row r="229" ht="15.75" hidden="1" customHeight="1" x14ac:dyDescent="0.2"/>
    <row r="230" ht="15.75" hidden="1" customHeight="1" x14ac:dyDescent="0.2"/>
    <row r="231" ht="15.75" hidden="1" customHeight="1" x14ac:dyDescent="0.2"/>
    <row r="232" ht="15.75" hidden="1" customHeight="1" x14ac:dyDescent="0.2"/>
    <row r="233" ht="15.75" hidden="1" customHeight="1" x14ac:dyDescent="0.2"/>
    <row r="234" ht="15.75" hidden="1" customHeight="1" x14ac:dyDescent="0.2"/>
    <row r="235" ht="15.75" hidden="1" customHeight="1" x14ac:dyDescent="0.2"/>
    <row r="236" ht="15.75" hidden="1" customHeight="1" x14ac:dyDescent="0.2"/>
    <row r="237" ht="15.75" hidden="1" customHeight="1" x14ac:dyDescent="0.2"/>
    <row r="238" ht="15.75" hidden="1" customHeight="1" x14ac:dyDescent="0.2"/>
    <row r="239" ht="15.75" hidden="1" customHeight="1" x14ac:dyDescent="0.2"/>
    <row r="240" ht="15.75" hidden="1" customHeight="1" x14ac:dyDescent="0.2"/>
    <row r="241" ht="15.75" hidden="1" customHeight="1" x14ac:dyDescent="0.2"/>
    <row r="242" ht="15.75" hidden="1" customHeight="1" x14ac:dyDescent="0.2"/>
    <row r="243" ht="15.75" hidden="1" customHeight="1" x14ac:dyDescent="0.2"/>
    <row r="244" ht="15.75" hidden="1" customHeight="1" x14ac:dyDescent="0.2"/>
    <row r="245" ht="15.75" hidden="1" customHeight="1" x14ac:dyDescent="0.2"/>
    <row r="246" ht="15.75" hidden="1" customHeight="1" x14ac:dyDescent="0.2"/>
    <row r="247" ht="15.75" hidden="1" customHeight="1" x14ac:dyDescent="0.2"/>
    <row r="248" ht="15.75" hidden="1" customHeight="1" x14ac:dyDescent="0.2"/>
    <row r="249" ht="15.75" hidden="1" customHeight="1" x14ac:dyDescent="0.2"/>
    <row r="250" ht="15.75" hidden="1" customHeight="1" x14ac:dyDescent="0.2"/>
    <row r="251" ht="15.75" hidden="1" customHeight="1" x14ac:dyDescent="0.2"/>
    <row r="252" ht="15.75" hidden="1" customHeight="1" x14ac:dyDescent="0.2"/>
    <row r="253" ht="15.75" hidden="1" customHeight="1" x14ac:dyDescent="0.2"/>
    <row r="254" ht="15.75" hidden="1" customHeight="1" x14ac:dyDescent="0.2"/>
    <row r="255" ht="15.75" hidden="1" customHeight="1" x14ac:dyDescent="0.2"/>
    <row r="256" ht="15.75" hidden="1" customHeight="1" x14ac:dyDescent="0.2"/>
    <row r="257" ht="15.75" hidden="1" customHeight="1" x14ac:dyDescent="0.2"/>
    <row r="258" ht="15.75" hidden="1" customHeight="1" x14ac:dyDescent="0.2"/>
    <row r="259" ht="15.75" hidden="1" customHeight="1" x14ac:dyDescent="0.2"/>
    <row r="260" ht="15.75" hidden="1" customHeight="1" x14ac:dyDescent="0.2"/>
    <row r="261" ht="15.75" hidden="1" customHeight="1" x14ac:dyDescent="0.2"/>
    <row r="262" ht="15.75" hidden="1" customHeight="1" x14ac:dyDescent="0.2"/>
    <row r="263" ht="15.75" hidden="1" customHeight="1" x14ac:dyDescent="0.2"/>
    <row r="264" ht="15.75" hidden="1" customHeight="1" x14ac:dyDescent="0.2"/>
    <row r="265" ht="15.75" hidden="1" customHeight="1" x14ac:dyDescent="0.2"/>
    <row r="266" ht="15.75" hidden="1" customHeight="1" x14ac:dyDescent="0.2"/>
    <row r="267" ht="15.75" hidden="1" customHeight="1" x14ac:dyDescent="0.2"/>
    <row r="268" ht="15.75" hidden="1" customHeight="1" x14ac:dyDescent="0.2"/>
    <row r="269" ht="15.75" hidden="1" customHeight="1" x14ac:dyDescent="0.2"/>
    <row r="270" ht="15.75" hidden="1" customHeight="1" x14ac:dyDescent="0.2"/>
    <row r="271" ht="15.75" hidden="1" customHeight="1" x14ac:dyDescent="0.2"/>
    <row r="272" ht="15.75" hidden="1" customHeight="1" x14ac:dyDescent="0.2"/>
    <row r="273" ht="15.75" hidden="1" customHeight="1" x14ac:dyDescent="0.2"/>
    <row r="274" ht="15.75" hidden="1" customHeight="1" x14ac:dyDescent="0.2"/>
    <row r="275" ht="15.75" hidden="1"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15.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G3"/>
    <mergeCell ref="A4:G4"/>
  </mergeCells>
  <dataValidations count="1">
    <dataValidation type="custom" allowBlank="1" showDropDown="1" sqref="B6:B100 F6:F100" xr:uid="{00000000-0002-0000-0700-000000000000}">
      <formula1>OR(NOT(ISERROR(DATEVALUE(B6))), AND(ISNUMBER(B6), LEFT(CELL("format", B6))="D"))</formula1>
    </dataValidation>
  </dataValidation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1004D"/>
    <outlinePr summaryBelow="0" summaryRight="0"/>
    <pageSetUpPr fitToPage="1"/>
  </sheetPr>
  <dimension ref="A1:L1000"/>
  <sheetViews>
    <sheetView workbookViewId="0"/>
  </sheetViews>
  <sheetFormatPr defaultColWidth="12.5703125" defaultRowHeight="15" customHeight="1" outlineLevelRow="1" x14ac:dyDescent="0.2"/>
  <cols>
    <col min="1" max="1" width="5.7109375" customWidth="1"/>
    <col min="2" max="2" width="14.140625" customWidth="1"/>
    <col min="3" max="3" width="26.5703125" customWidth="1"/>
    <col min="4" max="10" width="12.5703125" customWidth="1"/>
    <col min="11" max="11" width="2.85546875" customWidth="1"/>
    <col min="12" max="12" width="28.28515625" customWidth="1"/>
  </cols>
  <sheetData>
    <row r="1" spans="1:12" ht="1.5" customHeight="1" x14ac:dyDescent="0.2">
      <c r="A1" s="141"/>
      <c r="B1" s="141"/>
      <c r="C1" s="141"/>
      <c r="D1" s="141"/>
      <c r="E1" s="141"/>
      <c r="F1" s="141"/>
      <c r="G1" s="141"/>
      <c r="H1" s="141"/>
      <c r="I1" s="141"/>
      <c r="J1" s="141"/>
      <c r="K1" s="141"/>
      <c r="L1" s="180"/>
    </row>
    <row r="2" spans="1:12" ht="37.5" customHeight="1" x14ac:dyDescent="0.2">
      <c r="A2" s="544" t="s">
        <v>229</v>
      </c>
      <c r="B2" s="545"/>
      <c r="C2" s="545"/>
      <c r="D2" s="545"/>
      <c r="E2" s="545"/>
      <c r="F2" s="545"/>
      <c r="G2" s="545"/>
      <c r="H2" s="545"/>
      <c r="I2" s="545"/>
      <c r="J2" s="545"/>
      <c r="K2" s="545"/>
      <c r="L2" s="181" t="s">
        <v>230</v>
      </c>
    </row>
    <row r="3" spans="1:12" ht="1.5" customHeight="1" x14ac:dyDescent="0.2">
      <c r="A3" s="546"/>
      <c r="B3" s="340"/>
      <c r="C3" s="340"/>
      <c r="D3" s="340"/>
      <c r="E3" s="340"/>
      <c r="F3" s="340"/>
      <c r="G3" s="340"/>
      <c r="H3" s="340"/>
      <c r="I3" s="340"/>
      <c r="J3" s="340"/>
      <c r="K3" s="340"/>
      <c r="L3" s="441"/>
    </row>
    <row r="4" spans="1:12" ht="37.5" customHeight="1" collapsed="1" x14ac:dyDescent="0.2">
      <c r="A4" s="547" t="s">
        <v>231</v>
      </c>
      <c r="B4" s="340"/>
      <c r="C4" s="340"/>
      <c r="D4" s="340"/>
      <c r="E4" s="340"/>
      <c r="F4" s="340"/>
      <c r="G4" s="340"/>
      <c r="H4" s="340"/>
      <c r="I4" s="340"/>
      <c r="J4" s="340"/>
      <c r="K4" s="340"/>
      <c r="L4" s="182"/>
    </row>
    <row r="5" spans="1:12" ht="1.5" hidden="1" customHeight="1" outlineLevel="1" x14ac:dyDescent="0.2">
      <c r="A5" s="183"/>
      <c r="B5" s="184"/>
      <c r="C5" s="184"/>
      <c r="D5" s="184"/>
      <c r="E5" s="184"/>
      <c r="F5" s="184"/>
      <c r="G5" s="184"/>
      <c r="H5" s="184"/>
      <c r="I5" s="184"/>
      <c r="J5" s="184"/>
      <c r="K5" s="185"/>
      <c r="L5" s="185"/>
    </row>
    <row r="6" spans="1:12" ht="15.75" hidden="1" customHeight="1" outlineLevel="1" x14ac:dyDescent="0.2">
      <c r="A6" s="548" t="s">
        <v>232</v>
      </c>
      <c r="B6" s="340"/>
      <c r="C6" s="186" t="str">
        <f>'Hlavní stránka'!B1</f>
        <v xml:space="preserve">Natalie Kruts </v>
      </c>
      <c r="D6" s="445" t="s">
        <v>233</v>
      </c>
      <c r="E6" s="419"/>
      <c r="F6" s="551">
        <v>44620</v>
      </c>
      <c r="G6" s="419"/>
      <c r="H6" s="549"/>
      <c r="I6" s="419"/>
      <c r="J6" s="419"/>
      <c r="K6" s="420"/>
      <c r="L6" s="187" t="s">
        <v>234</v>
      </c>
    </row>
    <row r="7" spans="1:12" ht="18" hidden="1" customHeight="1" outlineLevel="1" x14ac:dyDescent="0.2">
      <c r="A7" s="550" t="s">
        <v>235</v>
      </c>
      <c r="B7" s="416"/>
      <c r="C7" s="417"/>
      <c r="D7" s="552" t="s">
        <v>236</v>
      </c>
      <c r="E7" s="345"/>
      <c r="F7" s="345"/>
      <c r="G7" s="345"/>
      <c r="H7" s="539" t="s">
        <v>237</v>
      </c>
      <c r="I7" s="340"/>
      <c r="J7" s="340"/>
      <c r="K7" s="471"/>
      <c r="L7" s="188"/>
    </row>
    <row r="8" spans="1:12" ht="18" hidden="1" customHeight="1" outlineLevel="1" x14ac:dyDescent="0.2">
      <c r="A8" s="449"/>
      <c r="B8" s="340"/>
      <c r="C8" s="471"/>
      <c r="D8" s="538" t="s">
        <v>238</v>
      </c>
      <c r="E8" s="464"/>
      <c r="F8" s="538" t="s">
        <v>239</v>
      </c>
      <c r="G8" s="464"/>
      <c r="H8" s="538" t="s">
        <v>238</v>
      </c>
      <c r="I8" s="463"/>
      <c r="J8" s="463"/>
      <c r="K8" s="464"/>
      <c r="L8" s="189" t="s">
        <v>240</v>
      </c>
    </row>
    <row r="9" spans="1:12" ht="18" hidden="1" customHeight="1" outlineLevel="1" x14ac:dyDescent="0.2">
      <c r="A9" s="491"/>
      <c r="B9" s="419"/>
      <c r="C9" s="420"/>
      <c r="D9" s="534">
        <v>44630</v>
      </c>
      <c r="E9" s="464"/>
      <c r="F9" s="541" t="s">
        <v>241</v>
      </c>
      <c r="G9" s="464"/>
      <c r="H9" s="191"/>
      <c r="I9" s="191"/>
      <c r="J9" s="191"/>
      <c r="K9" s="190"/>
      <c r="L9" s="189" t="s">
        <v>242</v>
      </c>
    </row>
    <row r="10" spans="1:12" ht="18" hidden="1" customHeight="1" outlineLevel="1" x14ac:dyDescent="0.2">
      <c r="A10" s="553" t="s">
        <v>215</v>
      </c>
      <c r="B10" s="416"/>
      <c r="C10" s="554"/>
      <c r="D10" s="540" t="s">
        <v>236</v>
      </c>
      <c r="E10" s="463"/>
      <c r="F10" s="463"/>
      <c r="G10" s="463"/>
      <c r="H10" s="537" t="s">
        <v>237</v>
      </c>
      <c r="I10" s="340"/>
      <c r="J10" s="340"/>
      <c r="K10" s="471"/>
      <c r="L10" s="192"/>
    </row>
    <row r="11" spans="1:12" ht="18" hidden="1" customHeight="1" outlineLevel="1" x14ac:dyDescent="0.2">
      <c r="A11" s="449"/>
      <c r="B11" s="340"/>
      <c r="C11" s="555"/>
      <c r="D11" s="538" t="s">
        <v>238</v>
      </c>
      <c r="E11" s="464"/>
      <c r="F11" s="538" t="s">
        <v>239</v>
      </c>
      <c r="G11" s="464"/>
      <c r="H11" s="538" t="s">
        <v>238</v>
      </c>
      <c r="I11" s="463"/>
      <c r="J11" s="463"/>
      <c r="K11" s="464"/>
      <c r="L11" s="189" t="s">
        <v>240</v>
      </c>
    </row>
    <row r="12" spans="1:12" ht="18" hidden="1" customHeight="1" outlineLevel="1" x14ac:dyDescent="0.2">
      <c r="A12" s="491"/>
      <c r="B12" s="419"/>
      <c r="C12" s="556"/>
      <c r="D12" s="534">
        <v>44650</v>
      </c>
      <c r="E12" s="464"/>
      <c r="F12" s="541"/>
      <c r="G12" s="464"/>
      <c r="H12" s="191"/>
      <c r="I12" s="191">
        <v>44644</v>
      </c>
      <c r="J12" s="191"/>
      <c r="K12" s="190"/>
      <c r="L12" s="189" t="s">
        <v>242</v>
      </c>
    </row>
    <row r="13" spans="1:12" ht="18" hidden="1" customHeight="1" outlineLevel="1" x14ac:dyDescent="0.2">
      <c r="A13" s="550" t="s">
        <v>216</v>
      </c>
      <c r="B13" s="416"/>
      <c r="C13" s="417"/>
      <c r="D13" s="542" t="s">
        <v>236</v>
      </c>
      <c r="E13" s="463"/>
      <c r="F13" s="463"/>
      <c r="G13" s="463"/>
      <c r="H13" s="539" t="s">
        <v>237</v>
      </c>
      <c r="I13" s="340"/>
      <c r="J13" s="340"/>
      <c r="K13" s="471"/>
      <c r="L13" s="193"/>
    </row>
    <row r="14" spans="1:12" ht="18" hidden="1" customHeight="1" outlineLevel="1" x14ac:dyDescent="0.2">
      <c r="A14" s="449"/>
      <c r="B14" s="340"/>
      <c r="C14" s="471"/>
      <c r="D14" s="538" t="s">
        <v>238</v>
      </c>
      <c r="E14" s="464"/>
      <c r="F14" s="538" t="s">
        <v>239</v>
      </c>
      <c r="G14" s="464"/>
      <c r="H14" s="538" t="s">
        <v>238</v>
      </c>
      <c r="I14" s="463"/>
      <c r="J14" s="463"/>
      <c r="K14" s="464"/>
      <c r="L14" s="194" t="s">
        <v>240</v>
      </c>
    </row>
    <row r="15" spans="1:12" ht="18" hidden="1" customHeight="1" outlineLevel="1" x14ac:dyDescent="0.2">
      <c r="A15" s="491"/>
      <c r="B15" s="419"/>
      <c r="C15" s="420"/>
      <c r="D15" s="534">
        <v>44643</v>
      </c>
      <c r="E15" s="464"/>
      <c r="F15" s="195"/>
      <c r="G15" s="195"/>
      <c r="H15" s="191"/>
      <c r="I15" s="191"/>
      <c r="J15" s="191"/>
      <c r="K15" s="190"/>
      <c r="L15" s="194" t="s">
        <v>242</v>
      </c>
    </row>
    <row r="16" spans="1:12" ht="18" hidden="1" customHeight="1" outlineLevel="1" x14ac:dyDescent="0.2">
      <c r="A16" s="553" t="s">
        <v>217</v>
      </c>
      <c r="B16" s="416"/>
      <c r="C16" s="554"/>
      <c r="D16" s="540" t="s">
        <v>236</v>
      </c>
      <c r="E16" s="463"/>
      <c r="F16" s="463"/>
      <c r="G16" s="463"/>
      <c r="H16" s="463"/>
      <c r="I16" s="463"/>
      <c r="J16" s="463"/>
      <c r="K16" s="464"/>
      <c r="L16" s="196"/>
    </row>
    <row r="17" spans="1:12" ht="18" hidden="1" customHeight="1" outlineLevel="1" x14ac:dyDescent="0.2">
      <c r="A17" s="449"/>
      <c r="B17" s="340"/>
      <c r="C17" s="555"/>
      <c r="D17" s="538" t="s">
        <v>238</v>
      </c>
      <c r="E17" s="464"/>
      <c r="F17" s="538" t="s">
        <v>243</v>
      </c>
      <c r="G17" s="463"/>
      <c r="H17" s="463"/>
      <c r="I17" s="463"/>
      <c r="J17" s="463"/>
      <c r="K17" s="464"/>
      <c r="L17" s="197"/>
    </row>
    <row r="18" spans="1:12" ht="18" hidden="1" customHeight="1" outlineLevel="1" x14ac:dyDescent="0.2">
      <c r="A18" s="491"/>
      <c r="B18" s="419"/>
      <c r="C18" s="556"/>
      <c r="D18" s="534">
        <v>44637</v>
      </c>
      <c r="E18" s="464"/>
      <c r="F18" s="191">
        <v>44616</v>
      </c>
      <c r="G18" s="191"/>
      <c r="H18" s="191"/>
      <c r="I18" s="191"/>
      <c r="J18" s="191"/>
      <c r="K18" s="190"/>
      <c r="L18" s="194" t="s">
        <v>242</v>
      </c>
    </row>
    <row r="19" spans="1:12" ht="18" hidden="1" customHeight="1" outlineLevel="1" x14ac:dyDescent="0.2">
      <c r="A19" s="490"/>
      <c r="B19" s="416"/>
      <c r="C19" s="416"/>
      <c r="D19" s="542" t="s">
        <v>236</v>
      </c>
      <c r="E19" s="463"/>
      <c r="F19" s="463"/>
      <c r="G19" s="463"/>
      <c r="H19" s="463"/>
      <c r="I19" s="463"/>
      <c r="J19" s="463"/>
      <c r="K19" s="463"/>
      <c r="L19" s="198"/>
    </row>
    <row r="20" spans="1:12" ht="15.75" hidden="1" customHeight="1" outlineLevel="1" x14ac:dyDescent="0.2">
      <c r="A20" s="449"/>
      <c r="B20" s="340"/>
      <c r="C20" s="340"/>
      <c r="D20" s="538" t="s">
        <v>238</v>
      </c>
      <c r="E20" s="464"/>
      <c r="F20" s="538" t="s">
        <v>243</v>
      </c>
      <c r="G20" s="463"/>
      <c r="H20" s="463"/>
      <c r="I20" s="463"/>
      <c r="J20" s="463"/>
      <c r="K20" s="543"/>
      <c r="L20" s="199"/>
    </row>
    <row r="21" spans="1:12" ht="18" hidden="1" customHeight="1" outlineLevel="1" x14ac:dyDescent="0.2">
      <c r="A21" s="557" t="s">
        <v>244</v>
      </c>
      <c r="B21" s="414"/>
      <c r="C21" s="414"/>
      <c r="D21" s="534">
        <v>44643</v>
      </c>
      <c r="E21" s="464"/>
      <c r="F21" s="191"/>
      <c r="G21" s="191"/>
      <c r="H21" s="191"/>
      <c r="I21" s="191"/>
      <c r="J21" s="191"/>
      <c r="K21" s="190"/>
      <c r="L21" s="200" t="s">
        <v>245</v>
      </c>
    </row>
    <row r="22" spans="1:12" ht="18" hidden="1" customHeight="1" outlineLevel="1" x14ac:dyDescent="0.2">
      <c r="A22" s="564" t="s">
        <v>246</v>
      </c>
      <c r="B22" s="414"/>
      <c r="C22" s="414"/>
      <c r="D22" s="534">
        <v>44620</v>
      </c>
      <c r="E22" s="464"/>
      <c r="F22" s="191"/>
      <c r="G22" s="191"/>
      <c r="H22" s="191"/>
      <c r="I22" s="191"/>
      <c r="J22" s="191"/>
      <c r="K22" s="190"/>
      <c r="L22" s="200" t="s">
        <v>247</v>
      </c>
    </row>
    <row r="23" spans="1:12" ht="18" hidden="1" customHeight="1" outlineLevel="1" x14ac:dyDescent="0.2">
      <c r="A23" s="565" t="s">
        <v>248</v>
      </c>
      <c r="B23" s="554"/>
      <c r="C23" s="566"/>
      <c r="D23" s="540" t="s">
        <v>236</v>
      </c>
      <c r="E23" s="463"/>
      <c r="F23" s="540" t="s">
        <v>237</v>
      </c>
      <c r="G23" s="463"/>
      <c r="H23" s="463"/>
      <c r="I23" s="463"/>
      <c r="J23" s="463"/>
      <c r="K23" s="464"/>
      <c r="L23" s="572"/>
    </row>
    <row r="24" spans="1:12" ht="18" hidden="1" customHeight="1" outlineLevel="1" x14ac:dyDescent="0.2">
      <c r="A24" s="449"/>
      <c r="B24" s="555"/>
      <c r="C24" s="567"/>
      <c r="D24" s="538" t="s">
        <v>238</v>
      </c>
      <c r="E24" s="464"/>
      <c r="F24" s="538" t="s">
        <v>249</v>
      </c>
      <c r="G24" s="463"/>
      <c r="H24" s="463"/>
      <c r="I24" s="463"/>
      <c r="J24" s="463"/>
      <c r="K24" s="464"/>
      <c r="L24" s="573"/>
    </row>
    <row r="25" spans="1:12" ht="18" hidden="1" customHeight="1" outlineLevel="1" x14ac:dyDescent="0.2">
      <c r="A25" s="449"/>
      <c r="B25" s="555"/>
      <c r="C25" s="201" t="s">
        <v>250</v>
      </c>
      <c r="D25" s="534">
        <v>44623</v>
      </c>
      <c r="E25" s="464"/>
      <c r="F25" s="191"/>
      <c r="G25" s="191"/>
      <c r="H25" s="191"/>
      <c r="I25" s="191"/>
      <c r="J25" s="191"/>
      <c r="K25" s="190"/>
      <c r="L25" s="573"/>
    </row>
    <row r="26" spans="1:12" ht="18" hidden="1" customHeight="1" outlineLevel="1" x14ac:dyDescent="0.2">
      <c r="A26" s="449"/>
      <c r="B26" s="555"/>
      <c r="C26" s="202" t="s">
        <v>251</v>
      </c>
      <c r="D26" s="534"/>
      <c r="E26" s="464"/>
      <c r="F26" s="191"/>
      <c r="G26" s="191"/>
      <c r="H26" s="191"/>
      <c r="I26" s="191"/>
      <c r="J26" s="191"/>
      <c r="K26" s="190"/>
      <c r="L26" s="573"/>
    </row>
    <row r="27" spans="1:12" ht="18" hidden="1" customHeight="1" outlineLevel="1" x14ac:dyDescent="0.2">
      <c r="A27" s="491"/>
      <c r="B27" s="556"/>
      <c r="C27" s="203" t="s">
        <v>252</v>
      </c>
      <c r="D27" s="535"/>
      <c r="E27" s="536"/>
      <c r="F27" s="205"/>
      <c r="G27" s="205"/>
      <c r="H27" s="205"/>
      <c r="I27" s="205"/>
      <c r="J27" s="205"/>
      <c r="K27" s="204"/>
      <c r="L27" s="574"/>
    </row>
    <row r="28" spans="1:12" ht="18" hidden="1" customHeight="1" outlineLevel="1" x14ac:dyDescent="0.2">
      <c r="A28" s="550" t="s">
        <v>253</v>
      </c>
      <c r="B28" s="417"/>
      <c r="C28" s="206"/>
      <c r="D28" s="568" t="s">
        <v>236</v>
      </c>
      <c r="E28" s="340"/>
      <c r="F28" s="539" t="s">
        <v>237</v>
      </c>
      <c r="G28" s="340"/>
      <c r="H28" s="340"/>
      <c r="I28" s="340"/>
      <c r="J28" s="340"/>
      <c r="K28" s="471"/>
      <c r="L28" s="575"/>
    </row>
    <row r="29" spans="1:12" ht="18" hidden="1" customHeight="1" outlineLevel="1" x14ac:dyDescent="0.2">
      <c r="A29" s="449"/>
      <c r="B29" s="471"/>
      <c r="C29" s="207"/>
      <c r="D29" s="569" t="s">
        <v>238</v>
      </c>
      <c r="E29" s="560"/>
      <c r="F29" s="558" t="s">
        <v>249</v>
      </c>
      <c r="G29" s="559"/>
      <c r="H29" s="559"/>
      <c r="I29" s="559"/>
      <c r="J29" s="559"/>
      <c r="K29" s="560"/>
      <c r="L29" s="576"/>
    </row>
    <row r="30" spans="1:12" ht="18" hidden="1" customHeight="1" outlineLevel="1" x14ac:dyDescent="0.2">
      <c r="A30" s="449"/>
      <c r="B30" s="471"/>
      <c r="C30" s="207"/>
      <c r="D30" s="570"/>
      <c r="E30" s="464"/>
      <c r="F30" s="191"/>
      <c r="G30" s="191"/>
      <c r="H30" s="191"/>
      <c r="I30" s="191"/>
      <c r="J30" s="191"/>
      <c r="K30" s="190"/>
      <c r="L30" s="576"/>
    </row>
    <row r="31" spans="1:12" ht="18" hidden="1" customHeight="1" outlineLevel="1" x14ac:dyDescent="0.2">
      <c r="A31" s="491"/>
      <c r="B31" s="420"/>
      <c r="C31" s="208"/>
      <c r="D31" s="570"/>
      <c r="E31" s="464"/>
      <c r="F31" s="191"/>
      <c r="G31" s="191"/>
      <c r="H31" s="191"/>
      <c r="I31" s="191"/>
      <c r="J31" s="191"/>
      <c r="K31" s="190"/>
      <c r="L31" s="577"/>
    </row>
    <row r="32" spans="1:12" ht="26.25" customHeight="1" x14ac:dyDescent="0.2">
      <c r="A32" s="561" t="s">
        <v>254</v>
      </c>
      <c r="B32" s="562"/>
      <c r="C32" s="562"/>
      <c r="D32" s="562"/>
      <c r="E32" s="562"/>
      <c r="F32" s="562"/>
      <c r="G32" s="562"/>
      <c r="H32" s="562"/>
      <c r="I32" s="562"/>
      <c r="J32" s="562"/>
      <c r="K32" s="562"/>
      <c r="L32" s="563"/>
    </row>
    <row r="33" spans="1:12" ht="15.75" customHeight="1" outlineLevel="1" x14ac:dyDescent="0.2">
      <c r="A33" s="490" t="s">
        <v>255</v>
      </c>
      <c r="B33" s="417"/>
      <c r="C33" s="505" t="s">
        <v>256</v>
      </c>
      <c r="D33" s="209" t="s">
        <v>257</v>
      </c>
      <c r="E33" s="210" t="s">
        <v>258</v>
      </c>
      <c r="F33" s="210" t="s">
        <v>259</v>
      </c>
      <c r="G33" s="210" t="s">
        <v>260</v>
      </c>
      <c r="H33" s="210" t="s">
        <v>261</v>
      </c>
      <c r="I33" s="508" t="s">
        <v>262</v>
      </c>
      <c r="J33" s="416"/>
      <c r="K33" s="417"/>
      <c r="L33" s="571" t="s">
        <v>263</v>
      </c>
    </row>
    <row r="34" spans="1:12" ht="15.75" customHeight="1" outlineLevel="1" x14ac:dyDescent="0.2">
      <c r="A34" s="491"/>
      <c r="B34" s="420"/>
      <c r="C34" s="418"/>
      <c r="D34" s="211" t="s">
        <v>264</v>
      </c>
      <c r="E34" s="211" t="s">
        <v>265</v>
      </c>
      <c r="F34" s="211" t="s">
        <v>266</v>
      </c>
      <c r="G34" s="211" t="s">
        <v>267</v>
      </c>
      <c r="H34" s="211" t="s">
        <v>268</v>
      </c>
      <c r="I34" s="418"/>
      <c r="J34" s="419"/>
      <c r="K34" s="420"/>
      <c r="L34" s="456"/>
    </row>
    <row r="35" spans="1:12" ht="15.75" customHeight="1" outlineLevel="1" x14ac:dyDescent="0.2">
      <c r="A35" s="472" t="s">
        <v>269</v>
      </c>
      <c r="B35" s="493" t="s">
        <v>270</v>
      </c>
      <c r="C35" s="212" t="s">
        <v>271</v>
      </c>
      <c r="D35" s="213" t="b">
        <v>0</v>
      </c>
      <c r="E35" s="214" t="b">
        <v>0</v>
      </c>
      <c r="F35" s="215" t="b">
        <v>0</v>
      </c>
      <c r="G35" s="214" t="b">
        <v>0</v>
      </c>
      <c r="H35" s="216" t="b">
        <v>0</v>
      </c>
      <c r="I35" s="509" t="s">
        <v>272</v>
      </c>
      <c r="J35" s="510"/>
      <c r="K35" s="511"/>
      <c r="L35" s="217" t="s">
        <v>273</v>
      </c>
    </row>
    <row r="36" spans="1:12" ht="18" customHeight="1" outlineLevel="1" x14ac:dyDescent="0.25">
      <c r="A36" s="473"/>
      <c r="B36" s="484"/>
      <c r="C36" s="218" t="s">
        <v>274</v>
      </c>
      <c r="D36" s="219" t="b">
        <v>0</v>
      </c>
      <c r="E36" s="220" t="b">
        <v>0</v>
      </c>
      <c r="F36" s="221" t="b">
        <v>0</v>
      </c>
      <c r="G36" s="220" t="b">
        <v>0</v>
      </c>
      <c r="H36" s="222" t="b">
        <v>0</v>
      </c>
      <c r="I36" s="512" t="s">
        <v>272</v>
      </c>
      <c r="J36" s="414"/>
      <c r="K36" s="412"/>
      <c r="L36" s="223" t="s">
        <v>275</v>
      </c>
    </row>
    <row r="37" spans="1:12" ht="18" customHeight="1" outlineLevel="1" x14ac:dyDescent="0.25">
      <c r="A37" s="473"/>
      <c r="B37" s="484"/>
      <c r="C37" s="218" t="s">
        <v>276</v>
      </c>
      <c r="D37" s="219" t="b">
        <v>0</v>
      </c>
      <c r="E37" s="220" t="b">
        <v>0</v>
      </c>
      <c r="F37" s="221" t="b">
        <v>0</v>
      </c>
      <c r="G37" s="220" t="b">
        <v>0</v>
      </c>
      <c r="H37" s="222" t="b">
        <v>0</v>
      </c>
      <c r="I37" s="513" t="s">
        <v>272</v>
      </c>
      <c r="J37" s="414"/>
      <c r="K37" s="412"/>
      <c r="L37" s="224" t="s">
        <v>277</v>
      </c>
    </row>
    <row r="38" spans="1:12" ht="18" customHeight="1" outlineLevel="1" x14ac:dyDescent="0.25">
      <c r="A38" s="473"/>
      <c r="B38" s="485"/>
      <c r="C38" s="225" t="s">
        <v>278</v>
      </c>
      <c r="D38" s="219" t="b">
        <v>0</v>
      </c>
      <c r="E38" s="220" t="b">
        <v>0</v>
      </c>
      <c r="F38" s="221" t="b">
        <v>0</v>
      </c>
      <c r="G38" s="220" t="b">
        <v>0</v>
      </c>
      <c r="H38" s="222" t="b">
        <v>0</v>
      </c>
      <c r="I38" s="514" t="s">
        <v>272</v>
      </c>
      <c r="J38" s="515"/>
      <c r="K38" s="516"/>
      <c r="L38" s="223" t="s">
        <v>279</v>
      </c>
    </row>
    <row r="39" spans="1:12" ht="18" customHeight="1" outlineLevel="1" x14ac:dyDescent="0.25">
      <c r="A39" s="473"/>
      <c r="B39" s="494" t="s">
        <v>280</v>
      </c>
      <c r="C39" s="226" t="s">
        <v>281</v>
      </c>
      <c r="D39" s="220" t="b">
        <v>0</v>
      </c>
      <c r="E39" s="221" t="b">
        <v>0</v>
      </c>
      <c r="F39" s="220" t="b">
        <v>0</v>
      </c>
      <c r="G39" s="220" t="b">
        <v>0</v>
      </c>
      <c r="H39" s="220" t="b">
        <v>0</v>
      </c>
      <c r="I39" s="517" t="s">
        <v>272</v>
      </c>
      <c r="J39" s="518"/>
      <c r="K39" s="381"/>
      <c r="L39" s="227" t="s">
        <v>275</v>
      </c>
    </row>
    <row r="40" spans="1:12" ht="18" customHeight="1" outlineLevel="1" x14ac:dyDescent="0.25">
      <c r="A40" s="473"/>
      <c r="B40" s="481"/>
      <c r="C40" s="228" t="s">
        <v>282</v>
      </c>
      <c r="D40" s="220" t="b">
        <v>0</v>
      </c>
      <c r="E40" s="221" t="b">
        <v>0</v>
      </c>
      <c r="F40" s="220" t="b">
        <v>0</v>
      </c>
      <c r="G40" s="220" t="b">
        <v>0</v>
      </c>
      <c r="H40" s="220" t="b">
        <v>0</v>
      </c>
      <c r="I40" s="517" t="s">
        <v>272</v>
      </c>
      <c r="J40" s="518"/>
      <c r="K40" s="381"/>
      <c r="L40" s="227" t="s">
        <v>283</v>
      </c>
    </row>
    <row r="41" spans="1:12" ht="18" customHeight="1" outlineLevel="1" x14ac:dyDescent="0.25">
      <c r="A41" s="473"/>
      <c r="B41" s="481"/>
      <c r="C41" s="228" t="s">
        <v>284</v>
      </c>
      <c r="D41" s="220" t="b">
        <v>0</v>
      </c>
      <c r="E41" s="221" t="b">
        <v>0</v>
      </c>
      <c r="F41" s="220" t="b">
        <v>0</v>
      </c>
      <c r="G41" s="220" t="b">
        <v>0</v>
      </c>
      <c r="H41" s="220" t="b">
        <v>0</v>
      </c>
      <c r="I41" s="517" t="s">
        <v>272</v>
      </c>
      <c r="J41" s="518"/>
      <c r="K41" s="381"/>
      <c r="L41" s="227" t="s">
        <v>134</v>
      </c>
    </row>
    <row r="42" spans="1:12" ht="18" customHeight="1" outlineLevel="1" x14ac:dyDescent="0.25">
      <c r="A42" s="473"/>
      <c r="B42" s="481"/>
      <c r="C42" s="228" t="s">
        <v>285</v>
      </c>
      <c r="D42" s="220" t="b">
        <v>0</v>
      </c>
      <c r="E42" s="221" t="b">
        <v>0</v>
      </c>
      <c r="F42" s="220" t="b">
        <v>0</v>
      </c>
      <c r="G42" s="220" t="b">
        <v>0</v>
      </c>
      <c r="H42" s="220" t="b">
        <v>0</v>
      </c>
      <c r="I42" s="517" t="s">
        <v>272</v>
      </c>
      <c r="J42" s="518"/>
      <c r="K42" s="381"/>
      <c r="L42" s="227" t="s">
        <v>286</v>
      </c>
    </row>
    <row r="43" spans="1:12" ht="18" customHeight="1" outlineLevel="1" x14ac:dyDescent="0.25">
      <c r="A43" s="478"/>
      <c r="B43" s="482"/>
      <c r="C43" s="229" t="s">
        <v>287</v>
      </c>
      <c r="D43" s="220" t="b">
        <v>0</v>
      </c>
      <c r="E43" s="221" t="b">
        <v>0</v>
      </c>
      <c r="F43" s="220" t="b">
        <v>0</v>
      </c>
      <c r="G43" s="220" t="b">
        <v>0</v>
      </c>
      <c r="H43" s="220" t="b">
        <v>0</v>
      </c>
      <c r="I43" s="517" t="s">
        <v>272</v>
      </c>
      <c r="J43" s="518"/>
      <c r="K43" s="381"/>
      <c r="L43" s="227" t="s">
        <v>288</v>
      </c>
    </row>
    <row r="44" spans="1:12" ht="18" customHeight="1" outlineLevel="1" x14ac:dyDescent="0.25">
      <c r="A44" s="479" t="s">
        <v>289</v>
      </c>
      <c r="B44" s="495" t="s">
        <v>270</v>
      </c>
      <c r="C44" s="230" t="s">
        <v>290</v>
      </c>
      <c r="D44" s="219" t="b">
        <v>0</v>
      </c>
      <c r="E44" s="220" t="b">
        <v>0</v>
      </c>
      <c r="F44" s="221" t="b">
        <v>0</v>
      </c>
      <c r="G44" s="220" t="b">
        <v>0</v>
      </c>
      <c r="H44" s="222" t="b">
        <v>0</v>
      </c>
      <c r="I44" s="519" t="s">
        <v>272</v>
      </c>
      <c r="J44" s="510"/>
      <c r="K44" s="511"/>
      <c r="L44" s="231" t="s">
        <v>291</v>
      </c>
    </row>
    <row r="45" spans="1:12" ht="18" customHeight="1" outlineLevel="1" x14ac:dyDescent="0.25">
      <c r="A45" s="473"/>
      <c r="B45" s="471"/>
      <c r="C45" s="230" t="s">
        <v>292</v>
      </c>
      <c r="D45" s="219" t="b">
        <v>0</v>
      </c>
      <c r="E45" s="220" t="b">
        <v>0</v>
      </c>
      <c r="F45" s="221" t="b">
        <v>0</v>
      </c>
      <c r="G45" s="220" t="b">
        <v>0</v>
      </c>
      <c r="H45" s="222" t="b">
        <v>0</v>
      </c>
      <c r="I45" s="513" t="s">
        <v>272</v>
      </c>
      <c r="J45" s="414"/>
      <c r="K45" s="412"/>
      <c r="L45" s="223" t="s">
        <v>293</v>
      </c>
    </row>
    <row r="46" spans="1:12" ht="18" customHeight="1" outlineLevel="1" x14ac:dyDescent="0.25">
      <c r="A46" s="473"/>
      <c r="B46" s="471"/>
      <c r="C46" s="230" t="s">
        <v>294</v>
      </c>
      <c r="D46" s="219" t="b">
        <v>0</v>
      </c>
      <c r="E46" s="220" t="b">
        <v>0</v>
      </c>
      <c r="F46" s="221" t="b">
        <v>0</v>
      </c>
      <c r="G46" s="220" t="b">
        <v>0</v>
      </c>
      <c r="H46" s="222" t="b">
        <v>0</v>
      </c>
      <c r="I46" s="513" t="s">
        <v>272</v>
      </c>
      <c r="J46" s="414"/>
      <c r="K46" s="412"/>
      <c r="L46" s="231"/>
    </row>
    <row r="47" spans="1:12" ht="18" customHeight="1" outlineLevel="1" x14ac:dyDescent="0.25">
      <c r="A47" s="473"/>
      <c r="B47" s="471"/>
      <c r="C47" s="230" t="s">
        <v>295</v>
      </c>
      <c r="D47" s="219" t="b">
        <v>0</v>
      </c>
      <c r="E47" s="221" t="b">
        <v>0</v>
      </c>
      <c r="F47" s="220" t="b">
        <v>0</v>
      </c>
      <c r="G47" s="220" t="b">
        <v>0</v>
      </c>
      <c r="H47" s="222" t="b">
        <v>0</v>
      </c>
      <c r="I47" s="513" t="s">
        <v>272</v>
      </c>
      <c r="J47" s="414"/>
      <c r="K47" s="412"/>
      <c r="L47" s="223" t="s">
        <v>295</v>
      </c>
    </row>
    <row r="48" spans="1:12" ht="18" customHeight="1" outlineLevel="1" x14ac:dyDescent="0.25">
      <c r="A48" s="473"/>
      <c r="B48" s="496"/>
      <c r="C48" s="230" t="s">
        <v>296</v>
      </c>
      <c r="D48" s="219" t="b">
        <v>0</v>
      </c>
      <c r="E48" s="221" t="b">
        <v>0</v>
      </c>
      <c r="F48" s="220" t="b">
        <v>0</v>
      </c>
      <c r="G48" s="220" t="b">
        <v>0</v>
      </c>
      <c r="H48" s="222" t="b">
        <v>0</v>
      </c>
      <c r="I48" s="513" t="s">
        <v>272</v>
      </c>
      <c r="J48" s="414"/>
      <c r="K48" s="412"/>
      <c r="L48" s="223" t="s">
        <v>296</v>
      </c>
    </row>
    <row r="49" spans="1:12" ht="18" customHeight="1" outlineLevel="1" x14ac:dyDescent="0.25">
      <c r="A49" s="473"/>
      <c r="B49" s="497" t="s">
        <v>297</v>
      </c>
      <c r="C49" s="232" t="s">
        <v>298</v>
      </c>
      <c r="D49" s="219" t="b">
        <v>0</v>
      </c>
      <c r="E49" s="221" t="b">
        <v>0</v>
      </c>
      <c r="F49" s="220" t="b">
        <v>0</v>
      </c>
      <c r="G49" s="220" t="b">
        <v>0</v>
      </c>
      <c r="H49" s="222" t="b">
        <v>0</v>
      </c>
      <c r="I49" s="520" t="s">
        <v>272</v>
      </c>
      <c r="J49" s="414"/>
      <c r="K49" s="412"/>
      <c r="L49" s="223" t="s">
        <v>299</v>
      </c>
    </row>
    <row r="50" spans="1:12" ht="18" customHeight="1" outlineLevel="1" x14ac:dyDescent="0.25">
      <c r="A50" s="473"/>
      <c r="B50" s="484"/>
      <c r="C50" s="232" t="s">
        <v>300</v>
      </c>
      <c r="D50" s="219" t="b">
        <v>0</v>
      </c>
      <c r="E50" s="221" t="b">
        <v>0</v>
      </c>
      <c r="F50" s="220" t="b">
        <v>0</v>
      </c>
      <c r="G50" s="220" t="b">
        <v>0</v>
      </c>
      <c r="H50" s="222" t="b">
        <v>0</v>
      </c>
      <c r="I50" s="520" t="s">
        <v>272</v>
      </c>
      <c r="J50" s="414"/>
      <c r="K50" s="412"/>
      <c r="L50" s="223" t="s">
        <v>300</v>
      </c>
    </row>
    <row r="51" spans="1:12" ht="18" customHeight="1" outlineLevel="1" x14ac:dyDescent="0.25">
      <c r="A51" s="473"/>
      <c r="B51" s="484"/>
      <c r="C51" s="232" t="s">
        <v>301</v>
      </c>
      <c r="D51" s="219" t="b">
        <v>0</v>
      </c>
      <c r="E51" s="221" t="b">
        <v>0</v>
      </c>
      <c r="F51" s="220" t="b">
        <v>0</v>
      </c>
      <c r="G51" s="220" t="b">
        <v>0</v>
      </c>
      <c r="H51" s="222" t="b">
        <v>0</v>
      </c>
      <c r="I51" s="521" t="s">
        <v>272</v>
      </c>
      <c r="J51" s="414"/>
      <c r="K51" s="412"/>
      <c r="L51" s="223" t="s">
        <v>301</v>
      </c>
    </row>
    <row r="52" spans="1:12" ht="18" customHeight="1" outlineLevel="1" x14ac:dyDescent="0.25">
      <c r="A52" s="473"/>
      <c r="B52" s="484"/>
      <c r="C52" s="232" t="s">
        <v>302</v>
      </c>
      <c r="D52" s="219" t="b">
        <v>0</v>
      </c>
      <c r="E52" s="221" t="b">
        <v>0</v>
      </c>
      <c r="F52" s="220" t="b">
        <v>0</v>
      </c>
      <c r="G52" s="220" t="b">
        <v>0</v>
      </c>
      <c r="H52" s="222" t="b">
        <v>0</v>
      </c>
      <c r="I52" s="521" t="s">
        <v>272</v>
      </c>
      <c r="J52" s="414"/>
      <c r="K52" s="412"/>
      <c r="L52" s="223" t="s">
        <v>302</v>
      </c>
    </row>
    <row r="53" spans="1:12" ht="18" customHeight="1" outlineLevel="1" x14ac:dyDescent="0.25">
      <c r="A53" s="474"/>
      <c r="B53" s="489"/>
      <c r="C53" s="232" t="s">
        <v>303</v>
      </c>
      <c r="D53" s="219" t="b">
        <v>0</v>
      </c>
      <c r="E53" s="221" t="b">
        <v>0</v>
      </c>
      <c r="F53" s="220" t="b">
        <v>0</v>
      </c>
      <c r="G53" s="220" t="b">
        <v>0</v>
      </c>
      <c r="H53" s="222" t="b">
        <v>0</v>
      </c>
      <c r="I53" s="521" t="s">
        <v>272</v>
      </c>
      <c r="J53" s="414"/>
      <c r="K53" s="412"/>
      <c r="L53" s="223" t="s">
        <v>283</v>
      </c>
    </row>
    <row r="54" spans="1:12" ht="15.75" customHeight="1" outlineLevel="1" x14ac:dyDescent="0.25">
      <c r="A54" s="472" t="s">
        <v>304</v>
      </c>
      <c r="B54" s="498" t="s">
        <v>305</v>
      </c>
      <c r="C54" s="233" t="s">
        <v>306</v>
      </c>
      <c r="D54" s="219" t="b">
        <v>0</v>
      </c>
      <c r="E54" s="220" t="b">
        <v>0</v>
      </c>
      <c r="F54" s="221" t="b">
        <v>0</v>
      </c>
      <c r="G54" s="220" t="b">
        <v>0</v>
      </c>
      <c r="H54" s="222" t="b">
        <v>0</v>
      </c>
      <c r="I54" s="522" t="s">
        <v>272</v>
      </c>
      <c r="J54" s="414"/>
      <c r="K54" s="412"/>
      <c r="L54" s="223" t="s">
        <v>307</v>
      </c>
    </row>
    <row r="55" spans="1:12" ht="18" customHeight="1" outlineLevel="1" x14ac:dyDescent="0.25">
      <c r="A55" s="473"/>
      <c r="B55" s="471"/>
      <c r="C55" s="233" t="s">
        <v>308</v>
      </c>
      <c r="D55" s="219" t="b">
        <v>0</v>
      </c>
      <c r="E55" s="220" t="b">
        <v>0</v>
      </c>
      <c r="F55" s="221" t="b">
        <v>0</v>
      </c>
      <c r="G55" s="220" t="b">
        <v>0</v>
      </c>
      <c r="H55" s="222" t="b">
        <v>0</v>
      </c>
      <c r="I55" s="522" t="s">
        <v>272</v>
      </c>
      <c r="J55" s="414"/>
      <c r="K55" s="412"/>
      <c r="L55" s="223" t="s">
        <v>277</v>
      </c>
    </row>
    <row r="56" spans="1:12" ht="18" customHeight="1" outlineLevel="1" x14ac:dyDescent="0.25">
      <c r="A56" s="473"/>
      <c r="B56" s="496"/>
      <c r="C56" s="234" t="s">
        <v>309</v>
      </c>
      <c r="D56" s="219" t="b">
        <v>0</v>
      </c>
      <c r="E56" s="220" t="b">
        <v>0</v>
      </c>
      <c r="F56" s="221" t="b">
        <v>0</v>
      </c>
      <c r="G56" s="220" t="b">
        <v>0</v>
      </c>
      <c r="H56" s="222" t="b">
        <v>0</v>
      </c>
      <c r="I56" s="523" t="s">
        <v>272</v>
      </c>
      <c r="J56" s="515"/>
      <c r="K56" s="516"/>
      <c r="L56" s="223" t="s">
        <v>310</v>
      </c>
    </row>
    <row r="57" spans="1:12" ht="18" customHeight="1" outlineLevel="1" x14ac:dyDescent="0.25">
      <c r="A57" s="473"/>
      <c r="B57" s="499" t="s">
        <v>311</v>
      </c>
      <c r="C57" s="235" t="s">
        <v>306</v>
      </c>
      <c r="D57" s="220" t="b">
        <v>0</v>
      </c>
      <c r="E57" s="220" t="b">
        <v>0</v>
      </c>
      <c r="F57" s="221" t="b">
        <v>0</v>
      </c>
      <c r="G57" s="220" t="b">
        <v>0</v>
      </c>
      <c r="H57" s="220" t="b">
        <v>0</v>
      </c>
      <c r="I57" s="517" t="s">
        <v>272</v>
      </c>
      <c r="J57" s="518"/>
      <c r="K57" s="381"/>
      <c r="L57" s="236" t="s">
        <v>312</v>
      </c>
    </row>
    <row r="58" spans="1:12" ht="18" customHeight="1" outlineLevel="1" x14ac:dyDescent="0.25">
      <c r="A58" s="473"/>
      <c r="B58" s="481"/>
      <c r="C58" s="237" t="s">
        <v>308</v>
      </c>
      <c r="D58" s="220" t="b">
        <v>0</v>
      </c>
      <c r="E58" s="220" t="b">
        <v>0</v>
      </c>
      <c r="F58" s="221" t="b">
        <v>0</v>
      </c>
      <c r="G58" s="220" t="b">
        <v>0</v>
      </c>
      <c r="H58" s="220" t="b">
        <v>0</v>
      </c>
      <c r="I58" s="517" t="s">
        <v>272</v>
      </c>
      <c r="J58" s="518"/>
      <c r="K58" s="381"/>
      <c r="L58" s="238" t="s">
        <v>291</v>
      </c>
    </row>
    <row r="59" spans="1:12" ht="18" customHeight="1" outlineLevel="1" x14ac:dyDescent="0.25">
      <c r="A59" s="473"/>
      <c r="B59" s="482"/>
      <c r="C59" s="239" t="s">
        <v>309</v>
      </c>
      <c r="D59" s="220" t="b">
        <v>0</v>
      </c>
      <c r="E59" s="220" t="b">
        <v>0</v>
      </c>
      <c r="F59" s="221" t="b">
        <v>0</v>
      </c>
      <c r="G59" s="220" t="b">
        <v>0</v>
      </c>
      <c r="H59" s="220" t="b">
        <v>0</v>
      </c>
      <c r="I59" s="517" t="s">
        <v>272</v>
      </c>
      <c r="J59" s="518"/>
      <c r="K59" s="381"/>
      <c r="L59" s="227" t="s">
        <v>310</v>
      </c>
    </row>
    <row r="60" spans="1:12" ht="18" customHeight="1" outlineLevel="1" x14ac:dyDescent="0.25">
      <c r="A60" s="473"/>
      <c r="B60" s="483" t="s">
        <v>313</v>
      </c>
      <c r="C60" s="233" t="s">
        <v>306</v>
      </c>
      <c r="D60" s="219" t="b">
        <v>0</v>
      </c>
      <c r="E60" s="220" t="b">
        <v>0</v>
      </c>
      <c r="F60" s="221" t="b">
        <v>0</v>
      </c>
      <c r="G60" s="220" t="b">
        <v>0</v>
      </c>
      <c r="H60" s="222" t="b">
        <v>0</v>
      </c>
      <c r="I60" s="524" t="s">
        <v>272</v>
      </c>
      <c r="J60" s="510"/>
      <c r="K60" s="511"/>
      <c r="L60" s="223" t="s">
        <v>312</v>
      </c>
    </row>
    <row r="61" spans="1:12" ht="18" customHeight="1" outlineLevel="1" x14ac:dyDescent="0.25">
      <c r="A61" s="473"/>
      <c r="B61" s="484"/>
      <c r="C61" s="233" t="s">
        <v>308</v>
      </c>
      <c r="D61" s="219" t="b">
        <v>0</v>
      </c>
      <c r="E61" s="220" t="b">
        <v>0</v>
      </c>
      <c r="F61" s="221" t="b">
        <v>0</v>
      </c>
      <c r="G61" s="220" t="b">
        <v>0</v>
      </c>
      <c r="H61" s="222" t="b">
        <v>0</v>
      </c>
      <c r="I61" s="522" t="s">
        <v>272</v>
      </c>
      <c r="J61" s="414"/>
      <c r="K61" s="412"/>
      <c r="L61" s="231" t="s">
        <v>291</v>
      </c>
    </row>
    <row r="62" spans="1:12" ht="18" customHeight="1" outlineLevel="1" x14ac:dyDescent="0.25">
      <c r="A62" s="473"/>
      <c r="B62" s="485"/>
      <c r="C62" s="240" t="s">
        <v>309</v>
      </c>
      <c r="D62" s="219" t="b">
        <v>0</v>
      </c>
      <c r="E62" s="220" t="b">
        <v>0</v>
      </c>
      <c r="F62" s="221" t="b">
        <v>0</v>
      </c>
      <c r="G62" s="220" t="b">
        <v>0</v>
      </c>
      <c r="H62" s="222" t="b">
        <v>0</v>
      </c>
      <c r="I62" s="525" t="s">
        <v>272</v>
      </c>
      <c r="J62" s="414"/>
      <c r="K62" s="412"/>
      <c r="L62" s="223" t="s">
        <v>310</v>
      </c>
    </row>
    <row r="63" spans="1:12" ht="18" customHeight="1" outlineLevel="1" x14ac:dyDescent="0.25">
      <c r="A63" s="473"/>
      <c r="B63" s="480" t="s">
        <v>116</v>
      </c>
      <c r="C63" s="237" t="s">
        <v>306</v>
      </c>
      <c r="D63" s="220" t="b">
        <v>0</v>
      </c>
      <c r="E63" s="221" t="b">
        <v>0</v>
      </c>
      <c r="F63" s="220" t="b">
        <v>0</v>
      </c>
      <c r="G63" s="220" t="b">
        <v>0</v>
      </c>
      <c r="H63" s="220" t="b">
        <v>0</v>
      </c>
      <c r="I63" s="517" t="s">
        <v>272</v>
      </c>
      <c r="J63" s="518"/>
      <c r="K63" s="381"/>
      <c r="L63" s="236" t="s">
        <v>312</v>
      </c>
    </row>
    <row r="64" spans="1:12" ht="18" customHeight="1" outlineLevel="1" x14ac:dyDescent="0.25">
      <c r="A64" s="473"/>
      <c r="B64" s="481"/>
      <c r="C64" s="237" t="s">
        <v>308</v>
      </c>
      <c r="D64" s="220" t="b">
        <v>0</v>
      </c>
      <c r="E64" s="221" t="b">
        <v>0</v>
      </c>
      <c r="F64" s="220" t="b">
        <v>0</v>
      </c>
      <c r="G64" s="220" t="b">
        <v>0</v>
      </c>
      <c r="H64" s="220" t="b">
        <v>0</v>
      </c>
      <c r="I64" s="517" t="s">
        <v>272</v>
      </c>
      <c r="J64" s="518"/>
      <c r="K64" s="381"/>
      <c r="L64" s="238" t="s">
        <v>291</v>
      </c>
    </row>
    <row r="65" spans="1:12" ht="18" customHeight="1" outlineLevel="1" x14ac:dyDescent="0.25">
      <c r="A65" s="473"/>
      <c r="B65" s="482"/>
      <c r="C65" s="239" t="s">
        <v>309</v>
      </c>
      <c r="D65" s="220" t="b">
        <v>0</v>
      </c>
      <c r="E65" s="221" t="b">
        <v>0</v>
      </c>
      <c r="F65" s="220" t="b">
        <v>0</v>
      </c>
      <c r="G65" s="220" t="b">
        <v>0</v>
      </c>
      <c r="H65" s="220" t="b">
        <v>0</v>
      </c>
      <c r="I65" s="526" t="s">
        <v>272</v>
      </c>
      <c r="J65" s="503"/>
      <c r="K65" s="527"/>
      <c r="L65" s="238" t="s">
        <v>291</v>
      </c>
    </row>
    <row r="66" spans="1:12" ht="18" customHeight="1" outlineLevel="1" x14ac:dyDescent="0.25">
      <c r="A66" s="473"/>
      <c r="B66" s="483" t="s">
        <v>314</v>
      </c>
      <c r="C66" s="233" t="s">
        <v>306</v>
      </c>
      <c r="D66" s="219" t="b">
        <v>0</v>
      </c>
      <c r="E66" s="221" t="b">
        <v>0</v>
      </c>
      <c r="F66" s="220" t="b">
        <v>0</v>
      </c>
      <c r="G66" s="220" t="b">
        <v>0</v>
      </c>
      <c r="H66" s="222" t="b">
        <v>0</v>
      </c>
      <c r="I66" s="522" t="s">
        <v>272</v>
      </c>
      <c r="J66" s="414"/>
      <c r="K66" s="412"/>
      <c r="L66" s="223" t="s">
        <v>314</v>
      </c>
    </row>
    <row r="67" spans="1:12" ht="18" customHeight="1" outlineLevel="1" x14ac:dyDescent="0.25">
      <c r="A67" s="473"/>
      <c r="B67" s="484"/>
      <c r="C67" s="233" t="s">
        <v>308</v>
      </c>
      <c r="D67" s="219" t="b">
        <v>0</v>
      </c>
      <c r="E67" s="221" t="b">
        <v>0</v>
      </c>
      <c r="F67" s="220" t="b">
        <v>0</v>
      </c>
      <c r="G67" s="220" t="b">
        <v>0</v>
      </c>
      <c r="H67" s="222" t="b">
        <v>0</v>
      </c>
      <c r="I67" s="522" t="s">
        <v>272</v>
      </c>
      <c r="J67" s="414"/>
      <c r="K67" s="412"/>
      <c r="L67" s="223" t="s">
        <v>277</v>
      </c>
    </row>
    <row r="68" spans="1:12" ht="18" customHeight="1" outlineLevel="1" x14ac:dyDescent="0.25">
      <c r="A68" s="473"/>
      <c r="B68" s="485"/>
      <c r="C68" s="240" t="s">
        <v>309</v>
      </c>
      <c r="D68" s="219" t="b">
        <v>0</v>
      </c>
      <c r="E68" s="221" t="b">
        <v>0</v>
      </c>
      <c r="F68" s="220" t="b">
        <v>0</v>
      </c>
      <c r="G68" s="220" t="b">
        <v>0</v>
      </c>
      <c r="H68" s="222" t="b">
        <v>0</v>
      </c>
      <c r="I68" s="528" t="s">
        <v>272</v>
      </c>
      <c r="J68" s="414"/>
      <c r="K68" s="412"/>
      <c r="L68" s="223" t="s">
        <v>315</v>
      </c>
    </row>
    <row r="69" spans="1:12" ht="18" customHeight="1" outlineLevel="1" x14ac:dyDescent="0.25">
      <c r="A69" s="473"/>
      <c r="B69" s="480" t="s">
        <v>316</v>
      </c>
      <c r="C69" s="237" t="s">
        <v>306</v>
      </c>
      <c r="D69" s="220" t="b">
        <v>0</v>
      </c>
      <c r="E69" s="221" t="b">
        <v>0</v>
      </c>
      <c r="F69" s="220" t="b">
        <v>0</v>
      </c>
      <c r="G69" s="220" t="b">
        <v>0</v>
      </c>
      <c r="H69" s="220" t="b">
        <v>0</v>
      </c>
      <c r="I69" s="529" t="s">
        <v>272</v>
      </c>
      <c r="J69" s="530"/>
      <c r="K69" s="379"/>
      <c r="L69" s="236" t="s">
        <v>312</v>
      </c>
    </row>
    <row r="70" spans="1:12" ht="18" customHeight="1" outlineLevel="1" x14ac:dyDescent="0.25">
      <c r="A70" s="473"/>
      <c r="B70" s="481"/>
      <c r="C70" s="237" t="s">
        <v>308</v>
      </c>
      <c r="D70" s="220" t="b">
        <v>0</v>
      </c>
      <c r="E70" s="221" t="b">
        <v>0</v>
      </c>
      <c r="F70" s="220" t="b">
        <v>0</v>
      </c>
      <c r="G70" s="220" t="b">
        <v>0</v>
      </c>
      <c r="H70" s="220" t="b">
        <v>0</v>
      </c>
      <c r="I70" s="517" t="s">
        <v>272</v>
      </c>
      <c r="J70" s="518"/>
      <c r="K70" s="381"/>
      <c r="L70" s="238" t="s">
        <v>291</v>
      </c>
    </row>
    <row r="71" spans="1:12" ht="18" customHeight="1" outlineLevel="1" x14ac:dyDescent="0.25">
      <c r="A71" s="473"/>
      <c r="B71" s="482"/>
      <c r="C71" s="237" t="s">
        <v>309</v>
      </c>
      <c r="D71" s="220" t="b">
        <v>0</v>
      </c>
      <c r="E71" s="221" t="b">
        <v>0</v>
      </c>
      <c r="F71" s="220" t="b">
        <v>0</v>
      </c>
      <c r="G71" s="220" t="b">
        <v>0</v>
      </c>
      <c r="H71" s="220" t="b">
        <v>0</v>
      </c>
      <c r="I71" s="526" t="s">
        <v>272</v>
      </c>
      <c r="J71" s="503"/>
      <c r="K71" s="527"/>
      <c r="L71" s="236" t="s">
        <v>317</v>
      </c>
    </row>
    <row r="72" spans="1:12" ht="18" customHeight="1" outlineLevel="1" x14ac:dyDescent="0.25">
      <c r="A72" s="473"/>
      <c r="B72" s="486" t="s">
        <v>318</v>
      </c>
      <c r="C72" s="241" t="s">
        <v>306</v>
      </c>
      <c r="D72" s="219" t="b">
        <v>0</v>
      </c>
      <c r="E72" s="221" t="b">
        <v>0</v>
      </c>
      <c r="F72" s="220" t="b">
        <v>0</v>
      </c>
      <c r="G72" s="220" t="b">
        <v>0</v>
      </c>
      <c r="H72" s="222" t="b">
        <v>0</v>
      </c>
      <c r="I72" s="522" t="s">
        <v>272</v>
      </c>
      <c r="J72" s="414"/>
      <c r="K72" s="412"/>
      <c r="L72" s="223" t="s">
        <v>318</v>
      </c>
    </row>
    <row r="73" spans="1:12" ht="18" customHeight="1" outlineLevel="1" x14ac:dyDescent="0.25">
      <c r="A73" s="473"/>
      <c r="B73" s="484"/>
      <c r="C73" s="233" t="s">
        <v>308</v>
      </c>
      <c r="D73" s="219" t="b">
        <v>0</v>
      </c>
      <c r="E73" s="221" t="b">
        <v>0</v>
      </c>
      <c r="F73" s="220" t="b">
        <v>0</v>
      </c>
      <c r="G73" s="220" t="b">
        <v>0</v>
      </c>
      <c r="H73" s="222" t="b">
        <v>0</v>
      </c>
      <c r="I73" s="522" t="s">
        <v>272</v>
      </c>
      <c r="J73" s="414"/>
      <c r="K73" s="412"/>
      <c r="L73" s="223" t="s">
        <v>277</v>
      </c>
    </row>
    <row r="74" spans="1:12" ht="18" customHeight="1" outlineLevel="1" x14ac:dyDescent="0.25">
      <c r="A74" s="474"/>
      <c r="B74" s="485"/>
      <c r="C74" s="240" t="s">
        <v>309</v>
      </c>
      <c r="D74" s="219" t="b">
        <v>0</v>
      </c>
      <c r="E74" s="221" t="b">
        <v>0</v>
      </c>
      <c r="F74" s="220" t="b">
        <v>0</v>
      </c>
      <c r="G74" s="220" t="b">
        <v>0</v>
      </c>
      <c r="H74" s="222" t="b">
        <v>0</v>
      </c>
      <c r="I74" s="522" t="s">
        <v>272</v>
      </c>
      <c r="J74" s="414"/>
      <c r="K74" s="412"/>
      <c r="L74" s="242" t="s">
        <v>291</v>
      </c>
    </row>
    <row r="75" spans="1:12" ht="18" customHeight="1" outlineLevel="1" x14ac:dyDescent="0.25">
      <c r="A75" s="475" t="s">
        <v>319</v>
      </c>
      <c r="B75" s="487" t="s">
        <v>320</v>
      </c>
      <c r="C75" s="243" t="s">
        <v>321</v>
      </c>
      <c r="D75" s="220" t="b">
        <v>0</v>
      </c>
      <c r="E75" s="220" t="b">
        <v>0</v>
      </c>
      <c r="F75" s="221" t="b">
        <v>0</v>
      </c>
      <c r="G75" s="220" t="b">
        <v>0</v>
      </c>
      <c r="H75" s="220" t="b">
        <v>0</v>
      </c>
      <c r="I75" s="531" t="s">
        <v>272</v>
      </c>
      <c r="J75" s="530"/>
      <c r="K75" s="379"/>
      <c r="L75" s="227" t="s">
        <v>277</v>
      </c>
    </row>
    <row r="76" spans="1:12" ht="18" customHeight="1" outlineLevel="1" x14ac:dyDescent="0.25">
      <c r="A76" s="476"/>
      <c r="B76" s="481"/>
      <c r="C76" s="243" t="s">
        <v>322</v>
      </c>
      <c r="D76" s="220" t="b">
        <v>0</v>
      </c>
      <c r="E76" s="221" t="b">
        <v>0</v>
      </c>
      <c r="F76" s="220" t="b">
        <v>0</v>
      </c>
      <c r="G76" s="220" t="b">
        <v>0</v>
      </c>
      <c r="H76" s="220" t="b">
        <v>0</v>
      </c>
      <c r="I76" s="532" t="s">
        <v>272</v>
      </c>
      <c r="J76" s="518"/>
      <c r="K76" s="381"/>
      <c r="L76" s="244" t="s">
        <v>323</v>
      </c>
    </row>
    <row r="77" spans="1:12" ht="18" customHeight="1" outlineLevel="1" x14ac:dyDescent="0.25">
      <c r="A77" s="476"/>
      <c r="B77" s="481"/>
      <c r="C77" s="243" t="s">
        <v>324</v>
      </c>
      <c r="D77" s="220" t="b">
        <v>0</v>
      </c>
      <c r="E77" s="221" t="b">
        <v>0</v>
      </c>
      <c r="F77" s="220" t="b">
        <v>0</v>
      </c>
      <c r="G77" s="220" t="b">
        <v>0</v>
      </c>
      <c r="H77" s="220" t="b">
        <v>0</v>
      </c>
      <c r="I77" s="532" t="s">
        <v>272</v>
      </c>
      <c r="J77" s="518"/>
      <c r="K77" s="381"/>
      <c r="L77" s="244" t="s">
        <v>325</v>
      </c>
    </row>
    <row r="78" spans="1:12" ht="18" customHeight="1" outlineLevel="1" x14ac:dyDescent="0.25">
      <c r="A78" s="476"/>
      <c r="B78" s="481"/>
      <c r="C78" s="243" t="s">
        <v>326</v>
      </c>
      <c r="D78" s="220" t="b">
        <v>0</v>
      </c>
      <c r="E78" s="220" t="b">
        <v>0</v>
      </c>
      <c r="F78" s="221" t="b">
        <v>0</v>
      </c>
      <c r="G78" s="220" t="b">
        <v>0</v>
      </c>
      <c r="H78" s="220" t="b">
        <v>0</v>
      </c>
      <c r="I78" s="532" t="s">
        <v>272</v>
      </c>
      <c r="J78" s="518"/>
      <c r="K78" s="381"/>
      <c r="L78" s="227" t="s">
        <v>327</v>
      </c>
    </row>
    <row r="79" spans="1:12" ht="18" customHeight="1" outlineLevel="1" x14ac:dyDescent="0.25">
      <c r="A79" s="476"/>
      <c r="B79" s="481"/>
      <c r="C79" s="243" t="s">
        <v>328</v>
      </c>
      <c r="D79" s="220" t="b">
        <v>0</v>
      </c>
      <c r="E79" s="220" t="b">
        <v>0</v>
      </c>
      <c r="F79" s="221" t="b">
        <v>0</v>
      </c>
      <c r="G79" s="220" t="b">
        <v>0</v>
      </c>
      <c r="H79" s="220" t="b">
        <v>0</v>
      </c>
      <c r="I79" s="532" t="s">
        <v>272</v>
      </c>
      <c r="J79" s="518"/>
      <c r="K79" s="381"/>
      <c r="L79" s="245" t="s">
        <v>291</v>
      </c>
    </row>
    <row r="80" spans="1:12" ht="18" customHeight="1" outlineLevel="1" x14ac:dyDescent="0.25">
      <c r="A80" s="476"/>
      <c r="B80" s="481"/>
      <c r="C80" s="243" t="s">
        <v>329</v>
      </c>
      <c r="D80" s="220" t="b">
        <v>0</v>
      </c>
      <c r="E80" s="220" t="b">
        <v>0</v>
      </c>
      <c r="F80" s="221" t="b">
        <v>0</v>
      </c>
      <c r="G80" s="220" t="b">
        <v>0</v>
      </c>
      <c r="H80" s="220" t="b">
        <v>0</v>
      </c>
      <c r="I80" s="532" t="s">
        <v>272</v>
      </c>
      <c r="J80" s="518"/>
      <c r="K80" s="381"/>
      <c r="L80" s="245" t="s">
        <v>291</v>
      </c>
    </row>
    <row r="81" spans="1:12" ht="18" customHeight="1" outlineLevel="1" x14ac:dyDescent="0.25">
      <c r="A81" s="476"/>
      <c r="B81" s="481"/>
      <c r="C81" s="243" t="s">
        <v>330</v>
      </c>
      <c r="D81" s="220" t="b">
        <v>0</v>
      </c>
      <c r="E81" s="220" t="b">
        <v>0</v>
      </c>
      <c r="F81" s="221" t="b">
        <v>0</v>
      </c>
      <c r="G81" s="220" t="b">
        <v>0</v>
      </c>
      <c r="H81" s="220" t="b">
        <v>0</v>
      </c>
      <c r="I81" s="532" t="s">
        <v>272</v>
      </c>
      <c r="J81" s="518"/>
      <c r="K81" s="381"/>
      <c r="L81" s="245" t="s">
        <v>291</v>
      </c>
    </row>
    <row r="82" spans="1:12" ht="18" customHeight="1" outlineLevel="1" x14ac:dyDescent="0.25">
      <c r="A82" s="476"/>
      <c r="B82" s="481"/>
      <c r="C82" s="243" t="s">
        <v>331</v>
      </c>
      <c r="D82" s="220" t="b">
        <v>0</v>
      </c>
      <c r="E82" s="220" t="b">
        <v>0</v>
      </c>
      <c r="F82" s="221" t="b">
        <v>0</v>
      </c>
      <c r="G82" s="220" t="b">
        <v>0</v>
      </c>
      <c r="H82" s="220" t="b">
        <v>0</v>
      </c>
      <c r="I82" s="532" t="s">
        <v>272</v>
      </c>
      <c r="J82" s="518"/>
      <c r="K82" s="381"/>
      <c r="L82" s="245" t="s">
        <v>291</v>
      </c>
    </row>
    <row r="83" spans="1:12" ht="18" customHeight="1" outlineLevel="1" x14ac:dyDescent="0.25">
      <c r="A83" s="476"/>
      <c r="B83" s="481"/>
      <c r="C83" s="243" t="s">
        <v>332</v>
      </c>
      <c r="D83" s="220" t="b">
        <v>0</v>
      </c>
      <c r="E83" s="221" t="b">
        <v>0</v>
      </c>
      <c r="F83" s="220" t="b">
        <v>0</v>
      </c>
      <c r="G83" s="220" t="b">
        <v>0</v>
      </c>
      <c r="H83" s="220" t="b">
        <v>0</v>
      </c>
      <c r="I83" s="532" t="s">
        <v>272</v>
      </c>
      <c r="J83" s="518"/>
      <c r="K83" s="381"/>
      <c r="L83" s="245" t="s">
        <v>291</v>
      </c>
    </row>
    <row r="84" spans="1:12" ht="18" customHeight="1" outlineLevel="1" x14ac:dyDescent="0.25">
      <c r="A84" s="476"/>
      <c r="B84" s="481"/>
      <c r="C84" s="243" t="s">
        <v>333</v>
      </c>
      <c r="D84" s="221" t="b">
        <v>0</v>
      </c>
      <c r="E84" s="220" t="b">
        <v>0</v>
      </c>
      <c r="F84" s="220" t="b">
        <v>0</v>
      </c>
      <c r="G84" s="220" t="b">
        <v>0</v>
      </c>
      <c r="H84" s="220" t="b">
        <v>0</v>
      </c>
      <c r="I84" s="532" t="s">
        <v>272</v>
      </c>
      <c r="J84" s="518"/>
      <c r="K84" s="381"/>
      <c r="L84" s="245" t="s">
        <v>291</v>
      </c>
    </row>
    <row r="85" spans="1:12" ht="18" customHeight="1" outlineLevel="1" x14ac:dyDescent="0.25">
      <c r="A85" s="476"/>
      <c r="B85" s="481"/>
      <c r="C85" s="243" t="s">
        <v>334</v>
      </c>
      <c r="D85" s="221" t="b">
        <v>0</v>
      </c>
      <c r="E85" s="220" t="b">
        <v>0</v>
      </c>
      <c r="F85" s="220" t="b">
        <v>0</v>
      </c>
      <c r="G85" s="220" t="b">
        <v>0</v>
      </c>
      <c r="H85" s="220" t="b">
        <v>0</v>
      </c>
      <c r="I85" s="532" t="s">
        <v>272</v>
      </c>
      <c r="J85" s="518"/>
      <c r="K85" s="381"/>
      <c r="L85" s="245" t="s">
        <v>291</v>
      </c>
    </row>
    <row r="86" spans="1:12" ht="18" customHeight="1" outlineLevel="1" x14ac:dyDescent="0.25">
      <c r="A86" s="476"/>
      <c r="B86" s="482"/>
      <c r="C86" s="246" t="s">
        <v>335</v>
      </c>
      <c r="D86" s="221" t="b">
        <v>0</v>
      </c>
      <c r="E86" s="220" t="b">
        <v>0</v>
      </c>
      <c r="F86" s="220" t="b">
        <v>0</v>
      </c>
      <c r="G86" s="220" t="b">
        <v>0</v>
      </c>
      <c r="H86" s="220" t="b">
        <v>0</v>
      </c>
      <c r="I86" s="533" t="s">
        <v>272</v>
      </c>
      <c r="J86" s="503"/>
      <c r="K86" s="527"/>
      <c r="L86" s="245" t="s">
        <v>291</v>
      </c>
    </row>
    <row r="87" spans="1:12" ht="18" customHeight="1" outlineLevel="1" x14ac:dyDescent="0.25">
      <c r="A87" s="476"/>
      <c r="B87" s="488" t="s">
        <v>336</v>
      </c>
      <c r="C87" s="247" t="s">
        <v>337</v>
      </c>
      <c r="D87" s="248" t="b">
        <v>0</v>
      </c>
      <c r="E87" s="220" t="b">
        <v>0</v>
      </c>
      <c r="F87" s="220" t="b">
        <v>0</v>
      </c>
      <c r="G87" s="220" t="b">
        <v>0</v>
      </c>
      <c r="H87" s="222" t="b">
        <v>0</v>
      </c>
      <c r="I87" s="500" t="s">
        <v>272</v>
      </c>
      <c r="J87" s="414"/>
      <c r="K87" s="412"/>
      <c r="L87" s="242" t="s">
        <v>291</v>
      </c>
    </row>
    <row r="88" spans="1:12" ht="18" customHeight="1" outlineLevel="1" x14ac:dyDescent="0.25">
      <c r="A88" s="476"/>
      <c r="B88" s="484"/>
      <c r="C88" s="247" t="s">
        <v>338</v>
      </c>
      <c r="D88" s="248" t="b">
        <v>0</v>
      </c>
      <c r="E88" s="220" t="b">
        <v>0</v>
      </c>
      <c r="F88" s="220" t="b">
        <v>0</v>
      </c>
      <c r="G88" s="220" t="b">
        <v>0</v>
      </c>
      <c r="H88" s="222" t="b">
        <v>0</v>
      </c>
      <c r="I88" s="500" t="s">
        <v>272</v>
      </c>
      <c r="J88" s="414"/>
      <c r="K88" s="412"/>
      <c r="L88" s="242" t="s">
        <v>291</v>
      </c>
    </row>
    <row r="89" spans="1:12" ht="18" customHeight="1" outlineLevel="1" x14ac:dyDescent="0.25">
      <c r="A89" s="476"/>
      <c r="B89" s="484"/>
      <c r="C89" s="247" t="s">
        <v>339</v>
      </c>
      <c r="D89" s="248" t="b">
        <v>0</v>
      </c>
      <c r="E89" s="220" t="b">
        <v>0</v>
      </c>
      <c r="F89" s="220" t="b">
        <v>0</v>
      </c>
      <c r="G89" s="220" t="b">
        <v>0</v>
      </c>
      <c r="H89" s="222" t="b">
        <v>0</v>
      </c>
      <c r="I89" s="500" t="s">
        <v>272</v>
      </c>
      <c r="J89" s="414"/>
      <c r="K89" s="412"/>
      <c r="L89" s="242" t="s">
        <v>291</v>
      </c>
    </row>
    <row r="90" spans="1:12" ht="18" customHeight="1" outlineLevel="1" x14ac:dyDescent="0.25">
      <c r="A90" s="476"/>
      <c r="B90" s="484"/>
      <c r="C90" s="247" t="s">
        <v>340</v>
      </c>
      <c r="D90" s="248" t="b">
        <v>0</v>
      </c>
      <c r="E90" s="220" t="b">
        <v>0</v>
      </c>
      <c r="F90" s="220" t="b">
        <v>0</v>
      </c>
      <c r="G90" s="220" t="b">
        <v>0</v>
      </c>
      <c r="H90" s="222" t="b">
        <v>0</v>
      </c>
      <c r="I90" s="500" t="s">
        <v>272</v>
      </c>
      <c r="J90" s="414"/>
      <c r="K90" s="412"/>
      <c r="L90" s="242" t="s">
        <v>291</v>
      </c>
    </row>
    <row r="91" spans="1:12" ht="18" customHeight="1" outlineLevel="1" x14ac:dyDescent="0.25">
      <c r="A91" s="476"/>
      <c r="B91" s="489"/>
      <c r="C91" s="247" t="s">
        <v>341</v>
      </c>
      <c r="D91" s="248" t="b">
        <v>0</v>
      </c>
      <c r="E91" s="220" t="b">
        <v>0</v>
      </c>
      <c r="F91" s="220" t="b">
        <v>0</v>
      </c>
      <c r="G91" s="220" t="b">
        <v>0</v>
      </c>
      <c r="H91" s="222" t="b">
        <v>0</v>
      </c>
      <c r="I91" s="500" t="s">
        <v>272</v>
      </c>
      <c r="J91" s="414"/>
      <c r="K91" s="412"/>
      <c r="L91" s="242" t="s">
        <v>291</v>
      </c>
    </row>
    <row r="92" spans="1:12" ht="18" customHeight="1" outlineLevel="1" x14ac:dyDescent="0.25">
      <c r="A92" s="476"/>
      <c r="B92" s="492" t="s">
        <v>342</v>
      </c>
      <c r="C92" s="249" t="s">
        <v>343</v>
      </c>
      <c r="D92" s="219" t="b">
        <v>0</v>
      </c>
      <c r="E92" s="221" t="b">
        <v>0</v>
      </c>
      <c r="F92" s="220" t="b">
        <v>0</v>
      </c>
      <c r="G92" s="220" t="b">
        <v>0</v>
      </c>
      <c r="H92" s="222" t="b">
        <v>0</v>
      </c>
      <c r="I92" s="501" t="s">
        <v>272</v>
      </c>
      <c r="J92" s="414"/>
      <c r="K92" s="412"/>
      <c r="L92" s="242" t="s">
        <v>291</v>
      </c>
    </row>
    <row r="93" spans="1:12" ht="18" customHeight="1" outlineLevel="1" x14ac:dyDescent="0.25">
      <c r="A93" s="476"/>
      <c r="B93" s="484"/>
      <c r="C93" s="249" t="s">
        <v>344</v>
      </c>
      <c r="D93" s="219" t="b">
        <v>0</v>
      </c>
      <c r="E93" s="221" t="b">
        <v>0</v>
      </c>
      <c r="F93" s="220" t="b">
        <v>0</v>
      </c>
      <c r="G93" s="220" t="b">
        <v>0</v>
      </c>
      <c r="H93" s="222" t="b">
        <v>0</v>
      </c>
      <c r="I93" s="501" t="s">
        <v>272</v>
      </c>
      <c r="J93" s="414"/>
      <c r="K93" s="412"/>
      <c r="L93" s="250" t="s">
        <v>345</v>
      </c>
    </row>
    <row r="94" spans="1:12" ht="18" customHeight="1" outlineLevel="1" x14ac:dyDescent="0.25">
      <c r="A94" s="476"/>
      <c r="B94" s="484"/>
      <c r="C94" s="249" t="s">
        <v>346</v>
      </c>
      <c r="D94" s="219" t="b">
        <v>0</v>
      </c>
      <c r="E94" s="221" t="b">
        <v>0</v>
      </c>
      <c r="F94" s="220" t="b">
        <v>0</v>
      </c>
      <c r="G94" s="220" t="b">
        <v>0</v>
      </c>
      <c r="H94" s="222" t="b">
        <v>0</v>
      </c>
      <c r="I94" s="501" t="s">
        <v>272</v>
      </c>
      <c r="J94" s="414"/>
      <c r="K94" s="412"/>
      <c r="L94" s="242" t="s">
        <v>291</v>
      </c>
    </row>
    <row r="95" spans="1:12" ht="18" customHeight="1" outlineLevel="1" x14ac:dyDescent="0.25">
      <c r="A95" s="476"/>
      <c r="B95" s="484"/>
      <c r="C95" s="249" t="s">
        <v>347</v>
      </c>
      <c r="D95" s="219" t="b">
        <v>0</v>
      </c>
      <c r="E95" s="221" t="b">
        <v>0</v>
      </c>
      <c r="F95" s="220" t="b">
        <v>0</v>
      </c>
      <c r="G95" s="220" t="b">
        <v>0</v>
      </c>
      <c r="H95" s="222" t="b">
        <v>0</v>
      </c>
      <c r="I95" s="501" t="s">
        <v>272</v>
      </c>
      <c r="J95" s="414"/>
      <c r="K95" s="412"/>
      <c r="L95" s="250" t="s">
        <v>348</v>
      </c>
    </row>
    <row r="96" spans="1:12" ht="18" customHeight="1" outlineLevel="1" x14ac:dyDescent="0.25">
      <c r="A96" s="477"/>
      <c r="B96" s="485"/>
      <c r="C96" s="251" t="s">
        <v>349</v>
      </c>
      <c r="D96" s="219" t="b">
        <v>0</v>
      </c>
      <c r="E96" s="221" t="b">
        <v>0</v>
      </c>
      <c r="F96" s="220" t="b">
        <v>0</v>
      </c>
      <c r="G96" s="220" t="b">
        <v>0</v>
      </c>
      <c r="H96" s="222" t="b">
        <v>0</v>
      </c>
      <c r="I96" s="501" t="s">
        <v>272</v>
      </c>
      <c r="J96" s="414"/>
      <c r="K96" s="412"/>
      <c r="L96" s="250" t="s">
        <v>348</v>
      </c>
    </row>
    <row r="97" spans="1:12" ht="26.25" customHeight="1" x14ac:dyDescent="0.2">
      <c r="A97" s="502" t="s">
        <v>350</v>
      </c>
      <c r="B97" s="503"/>
      <c r="C97" s="503"/>
      <c r="D97" s="503"/>
      <c r="E97" s="503"/>
      <c r="F97" s="503"/>
      <c r="G97" s="503"/>
      <c r="H97" s="503"/>
      <c r="I97" s="503"/>
      <c r="J97" s="503"/>
      <c r="K97" s="503"/>
      <c r="L97" s="504"/>
    </row>
    <row r="98" spans="1:12" ht="15.75" customHeight="1" outlineLevel="1" x14ac:dyDescent="0.2">
      <c r="A98" s="490" t="s">
        <v>255</v>
      </c>
      <c r="B98" s="417"/>
      <c r="C98" s="505" t="s">
        <v>256</v>
      </c>
      <c r="D98" s="209" t="s">
        <v>257</v>
      </c>
      <c r="E98" s="210" t="s">
        <v>258</v>
      </c>
      <c r="F98" s="210" t="s">
        <v>259</v>
      </c>
      <c r="G98" s="210" t="s">
        <v>260</v>
      </c>
      <c r="H98" s="210" t="s">
        <v>261</v>
      </c>
      <c r="I98" s="508" t="s">
        <v>262</v>
      </c>
      <c r="J98" s="416"/>
      <c r="K98" s="417"/>
      <c r="L98" s="506" t="s">
        <v>263</v>
      </c>
    </row>
    <row r="99" spans="1:12" ht="15.75" customHeight="1" outlineLevel="1" x14ac:dyDescent="0.2">
      <c r="A99" s="491"/>
      <c r="B99" s="420"/>
      <c r="C99" s="418"/>
      <c r="D99" s="211" t="s">
        <v>264</v>
      </c>
      <c r="E99" s="211" t="s">
        <v>265</v>
      </c>
      <c r="F99" s="211" t="s">
        <v>266</v>
      </c>
      <c r="G99" s="211" t="s">
        <v>267</v>
      </c>
      <c r="H99" s="211" t="s">
        <v>268</v>
      </c>
      <c r="I99" s="418"/>
      <c r="J99" s="419"/>
      <c r="K99" s="420"/>
      <c r="L99" s="507"/>
    </row>
    <row r="100" spans="1:12" ht="18" customHeight="1" outlineLevel="1" x14ac:dyDescent="0.25">
      <c r="A100" s="472" t="s">
        <v>269</v>
      </c>
      <c r="B100" s="493" t="s">
        <v>270</v>
      </c>
      <c r="C100" s="212" t="s">
        <v>271</v>
      </c>
      <c r="D100" s="252" t="b">
        <v>0</v>
      </c>
      <c r="E100" s="252" t="b">
        <v>0</v>
      </c>
      <c r="F100" s="252" t="b">
        <v>0</v>
      </c>
      <c r="G100" s="253" t="b">
        <v>0</v>
      </c>
      <c r="H100" s="254" t="b">
        <v>0</v>
      </c>
      <c r="I100" s="509" t="s">
        <v>272</v>
      </c>
      <c r="J100" s="510"/>
      <c r="K100" s="511"/>
      <c r="L100" s="255" t="s">
        <v>351</v>
      </c>
    </row>
    <row r="101" spans="1:12" ht="18" customHeight="1" outlineLevel="1" x14ac:dyDescent="0.25">
      <c r="A101" s="473"/>
      <c r="B101" s="484"/>
      <c r="C101" s="218" t="s">
        <v>274</v>
      </c>
      <c r="D101" s="220" t="b">
        <v>0</v>
      </c>
      <c r="E101" s="220" t="b">
        <v>0</v>
      </c>
      <c r="F101" s="220" t="b">
        <v>0</v>
      </c>
      <c r="G101" s="221" t="b">
        <v>0</v>
      </c>
      <c r="H101" s="222" t="b">
        <v>0</v>
      </c>
      <c r="I101" s="512" t="s">
        <v>272</v>
      </c>
      <c r="J101" s="414"/>
      <c r="K101" s="412"/>
      <c r="L101" s="223" t="s">
        <v>352</v>
      </c>
    </row>
    <row r="102" spans="1:12" ht="18" customHeight="1" outlineLevel="1" x14ac:dyDescent="0.25">
      <c r="A102" s="473"/>
      <c r="B102" s="484"/>
      <c r="C102" s="218" t="s">
        <v>276</v>
      </c>
      <c r="D102" s="220" t="b">
        <v>0</v>
      </c>
      <c r="E102" s="220" t="b">
        <v>0</v>
      </c>
      <c r="F102" s="220" t="b">
        <v>0</v>
      </c>
      <c r="G102" s="221" t="b">
        <v>0</v>
      </c>
      <c r="H102" s="222" t="b">
        <v>0</v>
      </c>
      <c r="I102" s="513" t="s">
        <v>272</v>
      </c>
      <c r="J102" s="414"/>
      <c r="K102" s="412"/>
      <c r="L102" s="256" t="s">
        <v>291</v>
      </c>
    </row>
    <row r="103" spans="1:12" ht="18" customHeight="1" outlineLevel="1" x14ac:dyDescent="0.25">
      <c r="A103" s="473"/>
      <c r="B103" s="485"/>
      <c r="C103" s="225" t="s">
        <v>278</v>
      </c>
      <c r="D103" s="220" t="b">
        <v>0</v>
      </c>
      <c r="E103" s="220" t="b">
        <v>0</v>
      </c>
      <c r="F103" s="220" t="b">
        <v>0</v>
      </c>
      <c r="G103" s="221" t="b">
        <v>0</v>
      </c>
      <c r="H103" s="222" t="b">
        <v>0</v>
      </c>
      <c r="I103" s="514" t="s">
        <v>272</v>
      </c>
      <c r="J103" s="515"/>
      <c r="K103" s="516"/>
      <c r="L103" s="256" t="s">
        <v>291</v>
      </c>
    </row>
    <row r="104" spans="1:12" ht="18" customHeight="1" outlineLevel="1" x14ac:dyDescent="0.25">
      <c r="A104" s="473"/>
      <c r="B104" s="494" t="s">
        <v>280</v>
      </c>
      <c r="C104" s="226" t="s">
        <v>281</v>
      </c>
      <c r="D104" s="220" t="b">
        <v>0</v>
      </c>
      <c r="E104" s="220" t="b">
        <v>0</v>
      </c>
      <c r="F104" s="221" t="b">
        <v>0</v>
      </c>
      <c r="G104" s="220" t="b">
        <v>0</v>
      </c>
      <c r="H104" s="220" t="b">
        <v>0</v>
      </c>
      <c r="I104" s="517" t="s">
        <v>272</v>
      </c>
      <c r="J104" s="518"/>
      <c r="K104" s="381"/>
      <c r="L104" s="236" t="s">
        <v>353</v>
      </c>
    </row>
    <row r="105" spans="1:12" ht="18" customHeight="1" outlineLevel="1" x14ac:dyDescent="0.25">
      <c r="A105" s="473"/>
      <c r="B105" s="481"/>
      <c r="C105" s="228" t="s">
        <v>282</v>
      </c>
      <c r="D105" s="220" t="b">
        <v>0</v>
      </c>
      <c r="E105" s="220" t="b">
        <v>0</v>
      </c>
      <c r="F105" s="221" t="b">
        <v>0</v>
      </c>
      <c r="G105" s="220" t="b">
        <v>0</v>
      </c>
      <c r="H105" s="220" t="b">
        <v>0</v>
      </c>
      <c r="I105" s="517" t="s">
        <v>272</v>
      </c>
      <c r="J105" s="518"/>
      <c r="K105" s="381"/>
      <c r="L105" s="236" t="s">
        <v>283</v>
      </c>
    </row>
    <row r="106" spans="1:12" ht="18" customHeight="1" outlineLevel="1" x14ac:dyDescent="0.25">
      <c r="A106" s="473"/>
      <c r="B106" s="481"/>
      <c r="C106" s="228" t="s">
        <v>284</v>
      </c>
      <c r="D106" s="220" t="b">
        <v>0</v>
      </c>
      <c r="E106" s="220" t="b">
        <v>0</v>
      </c>
      <c r="F106" s="221" t="b">
        <v>0</v>
      </c>
      <c r="G106" s="220" t="b">
        <v>0</v>
      </c>
      <c r="H106" s="220" t="b">
        <v>0</v>
      </c>
      <c r="I106" s="517" t="s">
        <v>272</v>
      </c>
      <c r="J106" s="518"/>
      <c r="K106" s="381"/>
      <c r="L106" s="257" t="s">
        <v>291</v>
      </c>
    </row>
    <row r="107" spans="1:12" ht="18" customHeight="1" outlineLevel="1" x14ac:dyDescent="0.25">
      <c r="A107" s="473"/>
      <c r="B107" s="481"/>
      <c r="C107" s="228" t="s">
        <v>285</v>
      </c>
      <c r="D107" s="220" t="b">
        <v>0</v>
      </c>
      <c r="E107" s="220" t="b">
        <v>0</v>
      </c>
      <c r="F107" s="221" t="b">
        <v>0</v>
      </c>
      <c r="G107" s="220" t="b">
        <v>0</v>
      </c>
      <c r="H107" s="220" t="b">
        <v>0</v>
      </c>
      <c r="I107" s="517" t="s">
        <v>272</v>
      </c>
      <c r="J107" s="518"/>
      <c r="K107" s="381"/>
      <c r="L107" s="257" t="s">
        <v>291</v>
      </c>
    </row>
    <row r="108" spans="1:12" ht="18" customHeight="1" outlineLevel="1" x14ac:dyDescent="0.25">
      <c r="A108" s="478"/>
      <c r="B108" s="482"/>
      <c r="C108" s="229" t="s">
        <v>287</v>
      </c>
      <c r="D108" s="220" t="b">
        <v>0</v>
      </c>
      <c r="E108" s="220" t="b">
        <v>0</v>
      </c>
      <c r="F108" s="221" t="b">
        <v>0</v>
      </c>
      <c r="G108" s="220" t="b">
        <v>0</v>
      </c>
      <c r="H108" s="220" t="b">
        <v>0</v>
      </c>
      <c r="I108" s="517" t="s">
        <v>272</v>
      </c>
      <c r="J108" s="518"/>
      <c r="K108" s="381"/>
      <c r="L108" s="257" t="s">
        <v>291</v>
      </c>
    </row>
    <row r="109" spans="1:12" ht="18" customHeight="1" outlineLevel="1" x14ac:dyDescent="0.25">
      <c r="A109" s="479" t="s">
        <v>289</v>
      </c>
      <c r="B109" s="495" t="s">
        <v>270</v>
      </c>
      <c r="C109" s="230" t="s">
        <v>290</v>
      </c>
      <c r="D109" s="220" t="b">
        <v>0</v>
      </c>
      <c r="E109" s="220" t="b">
        <v>0</v>
      </c>
      <c r="F109" s="220" t="b">
        <v>0</v>
      </c>
      <c r="G109" s="221" t="b">
        <v>0</v>
      </c>
      <c r="H109" s="222" t="b">
        <v>0</v>
      </c>
      <c r="I109" s="519" t="s">
        <v>272</v>
      </c>
      <c r="J109" s="510"/>
      <c r="K109" s="511"/>
      <c r="L109" s="256" t="s">
        <v>291</v>
      </c>
    </row>
    <row r="110" spans="1:12" ht="18" customHeight="1" outlineLevel="1" x14ac:dyDescent="0.25">
      <c r="A110" s="473"/>
      <c r="B110" s="471"/>
      <c r="C110" s="230" t="s">
        <v>292</v>
      </c>
      <c r="D110" s="220" t="b">
        <v>0</v>
      </c>
      <c r="E110" s="220" t="b">
        <v>0</v>
      </c>
      <c r="F110" s="220" t="b">
        <v>0</v>
      </c>
      <c r="G110" s="221" t="b">
        <v>0</v>
      </c>
      <c r="H110" s="222" t="b">
        <v>0</v>
      </c>
      <c r="I110" s="513" t="s">
        <v>272</v>
      </c>
      <c r="J110" s="414"/>
      <c r="K110" s="412"/>
      <c r="L110" s="256" t="s">
        <v>291</v>
      </c>
    </row>
    <row r="111" spans="1:12" ht="18" customHeight="1" outlineLevel="1" x14ac:dyDescent="0.25">
      <c r="A111" s="473"/>
      <c r="B111" s="471"/>
      <c r="C111" s="230" t="s">
        <v>294</v>
      </c>
      <c r="D111" s="220" t="b">
        <v>0</v>
      </c>
      <c r="E111" s="220" t="b">
        <v>0</v>
      </c>
      <c r="F111" s="220" t="b">
        <v>0</v>
      </c>
      <c r="G111" s="221" t="b">
        <v>0</v>
      </c>
      <c r="H111" s="222" t="b">
        <v>0</v>
      </c>
      <c r="I111" s="513" t="s">
        <v>272</v>
      </c>
      <c r="J111" s="414"/>
      <c r="K111" s="412"/>
      <c r="L111" s="256" t="s">
        <v>291</v>
      </c>
    </row>
    <row r="112" spans="1:12" ht="18" customHeight="1" outlineLevel="1" x14ac:dyDescent="0.25">
      <c r="A112" s="473"/>
      <c r="B112" s="471"/>
      <c r="C112" s="230" t="s">
        <v>295</v>
      </c>
      <c r="D112" s="220" t="b">
        <v>0</v>
      </c>
      <c r="E112" s="220" t="b">
        <v>0</v>
      </c>
      <c r="F112" s="221" t="b">
        <v>0</v>
      </c>
      <c r="G112" s="220" t="b">
        <v>0</v>
      </c>
      <c r="H112" s="222" t="b">
        <v>0</v>
      </c>
      <c r="I112" s="513" t="s">
        <v>272</v>
      </c>
      <c r="J112" s="414"/>
      <c r="K112" s="412"/>
      <c r="L112" s="256" t="s">
        <v>291</v>
      </c>
    </row>
    <row r="113" spans="1:12" ht="23.25" customHeight="1" outlineLevel="1" x14ac:dyDescent="0.25">
      <c r="A113" s="473"/>
      <c r="B113" s="496"/>
      <c r="C113" s="230" t="s">
        <v>296</v>
      </c>
      <c r="D113" s="220" t="b">
        <v>0</v>
      </c>
      <c r="E113" s="220" t="b">
        <v>0</v>
      </c>
      <c r="F113" s="221" t="b">
        <v>0</v>
      </c>
      <c r="G113" s="220" t="b">
        <v>0</v>
      </c>
      <c r="H113" s="222" t="b">
        <v>0</v>
      </c>
      <c r="I113" s="513" t="s">
        <v>272</v>
      </c>
      <c r="J113" s="414"/>
      <c r="K113" s="412"/>
      <c r="L113" s="223" t="s">
        <v>322</v>
      </c>
    </row>
    <row r="114" spans="1:12" ht="18" customHeight="1" outlineLevel="1" x14ac:dyDescent="0.25">
      <c r="A114" s="473"/>
      <c r="B114" s="497" t="s">
        <v>297</v>
      </c>
      <c r="C114" s="232" t="s">
        <v>298</v>
      </c>
      <c r="D114" s="220" t="b">
        <v>0</v>
      </c>
      <c r="E114" s="220" t="b">
        <v>0</v>
      </c>
      <c r="F114" s="221" t="b">
        <v>0</v>
      </c>
      <c r="G114" s="220" t="b">
        <v>0</v>
      </c>
      <c r="H114" s="222" t="b">
        <v>0</v>
      </c>
      <c r="I114" s="520" t="s">
        <v>272</v>
      </c>
      <c r="J114" s="414"/>
      <c r="K114" s="412"/>
      <c r="L114" s="223" t="s">
        <v>354</v>
      </c>
    </row>
    <row r="115" spans="1:12" ht="18" customHeight="1" outlineLevel="1" x14ac:dyDescent="0.25">
      <c r="A115" s="473"/>
      <c r="B115" s="484"/>
      <c r="C115" s="232" t="s">
        <v>300</v>
      </c>
      <c r="D115" s="220" t="b">
        <v>0</v>
      </c>
      <c r="E115" s="220" t="b">
        <v>0</v>
      </c>
      <c r="F115" s="221" t="b">
        <v>0</v>
      </c>
      <c r="G115" s="220" t="b">
        <v>0</v>
      </c>
      <c r="H115" s="222" t="b">
        <v>0</v>
      </c>
      <c r="I115" s="520" t="s">
        <v>272</v>
      </c>
      <c r="J115" s="414"/>
      <c r="K115" s="412"/>
      <c r="L115" s="223" t="s">
        <v>355</v>
      </c>
    </row>
    <row r="116" spans="1:12" ht="18" customHeight="1" outlineLevel="1" x14ac:dyDescent="0.25">
      <c r="A116" s="473"/>
      <c r="B116" s="484"/>
      <c r="C116" s="232" t="s">
        <v>301</v>
      </c>
      <c r="D116" s="220" t="b">
        <v>0</v>
      </c>
      <c r="E116" s="220" t="b">
        <v>0</v>
      </c>
      <c r="F116" s="221" t="b">
        <v>0</v>
      </c>
      <c r="G116" s="220" t="b">
        <v>0</v>
      </c>
      <c r="H116" s="222" t="b">
        <v>0</v>
      </c>
      <c r="I116" s="521" t="s">
        <v>272</v>
      </c>
      <c r="J116" s="414"/>
      <c r="K116" s="412"/>
      <c r="L116" s="223" t="s">
        <v>301</v>
      </c>
    </row>
    <row r="117" spans="1:12" ht="18" customHeight="1" outlineLevel="1" x14ac:dyDescent="0.25">
      <c r="A117" s="473"/>
      <c r="B117" s="484"/>
      <c r="C117" s="232" t="s">
        <v>302</v>
      </c>
      <c r="D117" s="220" t="b">
        <v>0</v>
      </c>
      <c r="E117" s="220" t="b">
        <v>0</v>
      </c>
      <c r="F117" s="221" t="b">
        <v>0</v>
      </c>
      <c r="G117" s="220" t="b">
        <v>0</v>
      </c>
      <c r="H117" s="222" t="b">
        <v>0</v>
      </c>
      <c r="I117" s="521" t="s">
        <v>272</v>
      </c>
      <c r="J117" s="414"/>
      <c r="K117" s="412"/>
      <c r="L117" s="223" t="s">
        <v>302</v>
      </c>
    </row>
    <row r="118" spans="1:12" ht="18" customHeight="1" outlineLevel="1" x14ac:dyDescent="0.25">
      <c r="A118" s="474"/>
      <c r="B118" s="489"/>
      <c r="C118" s="232" t="s">
        <v>303</v>
      </c>
      <c r="D118" s="220" t="b">
        <v>0</v>
      </c>
      <c r="E118" s="220" t="b">
        <v>0</v>
      </c>
      <c r="F118" s="221" t="b">
        <v>0</v>
      </c>
      <c r="G118" s="220" t="b">
        <v>0</v>
      </c>
      <c r="H118" s="222" t="b">
        <v>0</v>
      </c>
      <c r="I118" s="521" t="s">
        <v>272</v>
      </c>
      <c r="J118" s="414"/>
      <c r="K118" s="412"/>
      <c r="L118" s="231" t="s">
        <v>291</v>
      </c>
    </row>
    <row r="119" spans="1:12" ht="18" customHeight="1" outlineLevel="1" x14ac:dyDescent="0.25">
      <c r="A119" s="472" t="s">
        <v>304</v>
      </c>
      <c r="B119" s="498" t="s">
        <v>305</v>
      </c>
      <c r="C119" s="233" t="s">
        <v>306</v>
      </c>
      <c r="D119" s="220" t="b">
        <v>0</v>
      </c>
      <c r="E119" s="220" t="b">
        <v>0</v>
      </c>
      <c r="F119" s="221" t="b">
        <v>0</v>
      </c>
      <c r="G119" s="220" t="b">
        <v>0</v>
      </c>
      <c r="H119" s="222" t="b">
        <v>0</v>
      </c>
      <c r="I119" s="522" t="s">
        <v>272</v>
      </c>
      <c r="J119" s="414"/>
      <c r="K119" s="412"/>
      <c r="L119" s="223" t="s">
        <v>356</v>
      </c>
    </row>
    <row r="120" spans="1:12" ht="18" customHeight="1" outlineLevel="1" x14ac:dyDescent="0.25">
      <c r="A120" s="473"/>
      <c r="B120" s="471"/>
      <c r="C120" s="233" t="s">
        <v>308</v>
      </c>
      <c r="D120" s="220" t="b">
        <v>0</v>
      </c>
      <c r="E120" s="220" t="b">
        <v>0</v>
      </c>
      <c r="F120" s="221" t="b">
        <v>0</v>
      </c>
      <c r="G120" s="220" t="b">
        <v>0</v>
      </c>
      <c r="H120" s="222" t="b">
        <v>0</v>
      </c>
      <c r="I120" s="522" t="s">
        <v>272</v>
      </c>
      <c r="J120" s="414"/>
      <c r="K120" s="412"/>
      <c r="L120" s="231" t="s">
        <v>291</v>
      </c>
    </row>
    <row r="121" spans="1:12" ht="18" customHeight="1" outlineLevel="1" x14ac:dyDescent="0.25">
      <c r="A121" s="473"/>
      <c r="B121" s="496"/>
      <c r="C121" s="234" t="s">
        <v>309</v>
      </c>
      <c r="D121" s="220" t="b">
        <v>0</v>
      </c>
      <c r="E121" s="220" t="b">
        <v>0</v>
      </c>
      <c r="F121" s="221" t="b">
        <v>0</v>
      </c>
      <c r="G121" s="220" t="b">
        <v>0</v>
      </c>
      <c r="H121" s="222" t="b">
        <v>0</v>
      </c>
      <c r="I121" s="523" t="s">
        <v>272</v>
      </c>
      <c r="J121" s="515"/>
      <c r="K121" s="516"/>
      <c r="L121" s="223" t="s">
        <v>357</v>
      </c>
    </row>
    <row r="122" spans="1:12" ht="18" customHeight="1" outlineLevel="1" x14ac:dyDescent="0.25">
      <c r="A122" s="473"/>
      <c r="B122" s="499" t="s">
        <v>311</v>
      </c>
      <c r="C122" s="235" t="s">
        <v>306</v>
      </c>
      <c r="D122" s="220" t="b">
        <v>0</v>
      </c>
      <c r="E122" s="220" t="b">
        <v>0</v>
      </c>
      <c r="F122" s="221" t="b">
        <v>0</v>
      </c>
      <c r="G122" s="220" t="b">
        <v>0</v>
      </c>
      <c r="H122" s="220" t="b">
        <v>0</v>
      </c>
      <c r="I122" s="517" t="s">
        <v>272</v>
      </c>
      <c r="J122" s="518"/>
      <c r="K122" s="381"/>
      <c r="L122" s="238" t="s">
        <v>291</v>
      </c>
    </row>
    <row r="123" spans="1:12" ht="18" customHeight="1" outlineLevel="1" x14ac:dyDescent="0.25">
      <c r="A123" s="473"/>
      <c r="B123" s="481"/>
      <c r="C123" s="237" t="s">
        <v>308</v>
      </c>
      <c r="D123" s="220" t="b">
        <v>0</v>
      </c>
      <c r="E123" s="220" t="b">
        <v>0</v>
      </c>
      <c r="F123" s="221" t="b">
        <v>0</v>
      </c>
      <c r="G123" s="220" t="b">
        <v>0</v>
      </c>
      <c r="H123" s="220" t="b">
        <v>0</v>
      </c>
      <c r="I123" s="517" t="s">
        <v>272</v>
      </c>
      <c r="J123" s="518"/>
      <c r="K123" s="381"/>
      <c r="L123" s="238" t="s">
        <v>291</v>
      </c>
    </row>
    <row r="124" spans="1:12" ht="18" customHeight="1" outlineLevel="1" x14ac:dyDescent="0.25">
      <c r="A124" s="473"/>
      <c r="B124" s="482"/>
      <c r="C124" s="239" t="s">
        <v>309</v>
      </c>
      <c r="D124" s="220" t="b">
        <v>0</v>
      </c>
      <c r="E124" s="220" t="b">
        <v>0</v>
      </c>
      <c r="F124" s="221" t="b">
        <v>0</v>
      </c>
      <c r="G124" s="220" t="b">
        <v>0</v>
      </c>
      <c r="H124" s="220" t="b">
        <v>0</v>
      </c>
      <c r="I124" s="517" t="s">
        <v>272</v>
      </c>
      <c r="J124" s="518"/>
      <c r="K124" s="381"/>
      <c r="L124" s="236" t="s">
        <v>357</v>
      </c>
    </row>
    <row r="125" spans="1:12" ht="18" customHeight="1" outlineLevel="1" x14ac:dyDescent="0.25">
      <c r="A125" s="473"/>
      <c r="B125" s="483" t="s">
        <v>313</v>
      </c>
      <c r="C125" s="233" t="s">
        <v>306</v>
      </c>
      <c r="D125" s="220" t="b">
        <v>0</v>
      </c>
      <c r="E125" s="220" t="b">
        <v>0</v>
      </c>
      <c r="F125" s="220" t="b">
        <v>0</v>
      </c>
      <c r="G125" s="221" t="b">
        <v>0</v>
      </c>
      <c r="H125" s="222" t="b">
        <v>0</v>
      </c>
      <c r="I125" s="524" t="s">
        <v>272</v>
      </c>
      <c r="J125" s="510"/>
      <c r="K125" s="511"/>
      <c r="L125" s="231" t="s">
        <v>291</v>
      </c>
    </row>
    <row r="126" spans="1:12" ht="18" customHeight="1" outlineLevel="1" x14ac:dyDescent="0.25">
      <c r="A126" s="473"/>
      <c r="B126" s="484"/>
      <c r="C126" s="233" t="s">
        <v>308</v>
      </c>
      <c r="D126" s="220" t="b">
        <v>0</v>
      </c>
      <c r="E126" s="220" t="b">
        <v>0</v>
      </c>
      <c r="F126" s="220" t="b">
        <v>0</v>
      </c>
      <c r="G126" s="221" t="b">
        <v>0</v>
      </c>
      <c r="H126" s="222" t="b">
        <v>0</v>
      </c>
      <c r="I126" s="522" t="s">
        <v>272</v>
      </c>
      <c r="J126" s="414"/>
      <c r="K126" s="412"/>
      <c r="L126" s="231" t="s">
        <v>291</v>
      </c>
    </row>
    <row r="127" spans="1:12" ht="18" customHeight="1" outlineLevel="1" x14ac:dyDescent="0.25">
      <c r="A127" s="473"/>
      <c r="B127" s="485"/>
      <c r="C127" s="240" t="s">
        <v>309</v>
      </c>
      <c r="D127" s="220" t="b">
        <v>0</v>
      </c>
      <c r="E127" s="220" t="b">
        <v>0</v>
      </c>
      <c r="F127" s="220" t="b">
        <v>0</v>
      </c>
      <c r="G127" s="221" t="b">
        <v>0</v>
      </c>
      <c r="H127" s="222" t="b">
        <v>0</v>
      </c>
      <c r="I127" s="525" t="s">
        <v>272</v>
      </c>
      <c r="J127" s="414"/>
      <c r="K127" s="412"/>
      <c r="L127" s="223" t="s">
        <v>357</v>
      </c>
    </row>
    <row r="128" spans="1:12" ht="18" customHeight="1" outlineLevel="1" x14ac:dyDescent="0.25">
      <c r="A128" s="473"/>
      <c r="B128" s="480" t="s">
        <v>116</v>
      </c>
      <c r="C128" s="237" t="s">
        <v>306</v>
      </c>
      <c r="D128" s="220" t="b">
        <v>0</v>
      </c>
      <c r="E128" s="220" t="b">
        <v>0</v>
      </c>
      <c r="F128" s="221" t="b">
        <v>0</v>
      </c>
      <c r="G128" s="220" t="b">
        <v>0</v>
      </c>
      <c r="H128" s="220" t="b">
        <v>0</v>
      </c>
      <c r="I128" s="517" t="s">
        <v>272</v>
      </c>
      <c r="J128" s="518"/>
      <c r="K128" s="381"/>
      <c r="L128" s="238" t="s">
        <v>291</v>
      </c>
    </row>
    <row r="129" spans="1:12" ht="18" customHeight="1" outlineLevel="1" x14ac:dyDescent="0.25">
      <c r="A129" s="473"/>
      <c r="B129" s="481"/>
      <c r="C129" s="237" t="s">
        <v>308</v>
      </c>
      <c r="D129" s="220" t="b">
        <v>0</v>
      </c>
      <c r="E129" s="220" t="b">
        <v>0</v>
      </c>
      <c r="F129" s="221" t="b">
        <v>0</v>
      </c>
      <c r="G129" s="220" t="b">
        <v>0</v>
      </c>
      <c r="H129" s="220" t="b">
        <v>0</v>
      </c>
      <c r="I129" s="517" t="s">
        <v>272</v>
      </c>
      <c r="J129" s="518"/>
      <c r="K129" s="381"/>
      <c r="L129" s="238" t="s">
        <v>291</v>
      </c>
    </row>
    <row r="130" spans="1:12" ht="18" customHeight="1" outlineLevel="1" x14ac:dyDescent="0.25">
      <c r="A130" s="473"/>
      <c r="B130" s="482"/>
      <c r="C130" s="239" t="s">
        <v>309</v>
      </c>
      <c r="D130" s="220" t="b">
        <v>0</v>
      </c>
      <c r="E130" s="220" t="b">
        <v>0</v>
      </c>
      <c r="F130" s="221" t="b">
        <v>0</v>
      </c>
      <c r="G130" s="220" t="b">
        <v>0</v>
      </c>
      <c r="H130" s="220" t="b">
        <v>0</v>
      </c>
      <c r="I130" s="526" t="s">
        <v>272</v>
      </c>
      <c r="J130" s="503"/>
      <c r="K130" s="527"/>
      <c r="L130" s="236" t="s">
        <v>357</v>
      </c>
    </row>
    <row r="131" spans="1:12" ht="18" customHeight="1" outlineLevel="1" x14ac:dyDescent="0.25">
      <c r="A131" s="473"/>
      <c r="B131" s="483" t="s">
        <v>314</v>
      </c>
      <c r="C131" s="233" t="s">
        <v>306</v>
      </c>
      <c r="D131" s="220" t="b">
        <v>0</v>
      </c>
      <c r="E131" s="220" t="b">
        <v>0</v>
      </c>
      <c r="F131" s="221" t="b">
        <v>0</v>
      </c>
      <c r="G131" s="220" t="b">
        <v>0</v>
      </c>
      <c r="H131" s="222" t="b">
        <v>0</v>
      </c>
      <c r="I131" s="522" t="s">
        <v>272</v>
      </c>
      <c r="J131" s="414"/>
      <c r="K131" s="412"/>
      <c r="L131" s="231" t="s">
        <v>291</v>
      </c>
    </row>
    <row r="132" spans="1:12" ht="18" customHeight="1" outlineLevel="1" x14ac:dyDescent="0.25">
      <c r="A132" s="473"/>
      <c r="B132" s="484"/>
      <c r="C132" s="233" t="s">
        <v>308</v>
      </c>
      <c r="D132" s="220" t="b">
        <v>0</v>
      </c>
      <c r="E132" s="220" t="b">
        <v>0</v>
      </c>
      <c r="F132" s="221" t="b">
        <v>0</v>
      </c>
      <c r="G132" s="220" t="b">
        <v>0</v>
      </c>
      <c r="H132" s="222" t="b">
        <v>0</v>
      </c>
      <c r="I132" s="522" t="s">
        <v>272</v>
      </c>
      <c r="J132" s="414"/>
      <c r="K132" s="412"/>
      <c r="L132" s="231" t="s">
        <v>291</v>
      </c>
    </row>
    <row r="133" spans="1:12" ht="18" customHeight="1" outlineLevel="1" x14ac:dyDescent="0.25">
      <c r="A133" s="473"/>
      <c r="B133" s="485"/>
      <c r="C133" s="240" t="s">
        <v>309</v>
      </c>
      <c r="D133" s="220" t="b">
        <v>0</v>
      </c>
      <c r="E133" s="220" t="b">
        <v>0</v>
      </c>
      <c r="F133" s="221" t="b">
        <v>0</v>
      </c>
      <c r="G133" s="220" t="b">
        <v>0</v>
      </c>
      <c r="H133" s="222" t="b">
        <v>0</v>
      </c>
      <c r="I133" s="528" t="s">
        <v>272</v>
      </c>
      <c r="J133" s="414"/>
      <c r="K133" s="412"/>
      <c r="L133" s="223" t="s">
        <v>357</v>
      </c>
    </row>
    <row r="134" spans="1:12" ht="18" customHeight="1" outlineLevel="1" x14ac:dyDescent="0.25">
      <c r="A134" s="473"/>
      <c r="B134" s="480" t="s">
        <v>316</v>
      </c>
      <c r="C134" s="237" t="s">
        <v>306</v>
      </c>
      <c r="D134" s="220" t="b">
        <v>0</v>
      </c>
      <c r="E134" s="220" t="b">
        <v>0</v>
      </c>
      <c r="F134" s="221" t="b">
        <v>0</v>
      </c>
      <c r="G134" s="220" t="b">
        <v>0</v>
      </c>
      <c r="H134" s="220" t="b">
        <v>0</v>
      </c>
      <c r="I134" s="529" t="s">
        <v>272</v>
      </c>
      <c r="J134" s="530"/>
      <c r="K134" s="379"/>
      <c r="L134" s="238" t="s">
        <v>291</v>
      </c>
    </row>
    <row r="135" spans="1:12" ht="18" customHeight="1" outlineLevel="1" x14ac:dyDescent="0.25">
      <c r="A135" s="473"/>
      <c r="B135" s="481"/>
      <c r="C135" s="237" t="s">
        <v>308</v>
      </c>
      <c r="D135" s="220" t="b">
        <v>0</v>
      </c>
      <c r="E135" s="220" t="b">
        <v>0</v>
      </c>
      <c r="F135" s="221" t="b">
        <v>0</v>
      </c>
      <c r="G135" s="220" t="b">
        <v>0</v>
      </c>
      <c r="H135" s="220" t="b">
        <v>0</v>
      </c>
      <c r="I135" s="517" t="s">
        <v>272</v>
      </c>
      <c r="J135" s="518"/>
      <c r="K135" s="381"/>
      <c r="L135" s="238" t="s">
        <v>291</v>
      </c>
    </row>
    <row r="136" spans="1:12" ht="18" customHeight="1" outlineLevel="1" x14ac:dyDescent="0.25">
      <c r="A136" s="473"/>
      <c r="B136" s="482"/>
      <c r="C136" s="237" t="s">
        <v>309</v>
      </c>
      <c r="D136" s="220" t="b">
        <v>0</v>
      </c>
      <c r="E136" s="220" t="b">
        <v>0</v>
      </c>
      <c r="F136" s="221" t="b">
        <v>0</v>
      </c>
      <c r="G136" s="220" t="b">
        <v>0</v>
      </c>
      <c r="H136" s="220" t="b">
        <v>0</v>
      </c>
      <c r="I136" s="526" t="s">
        <v>272</v>
      </c>
      <c r="J136" s="503"/>
      <c r="K136" s="527"/>
      <c r="L136" s="238" t="s">
        <v>291</v>
      </c>
    </row>
    <row r="137" spans="1:12" ht="18" customHeight="1" outlineLevel="1" x14ac:dyDescent="0.25">
      <c r="A137" s="473"/>
      <c r="B137" s="486" t="s">
        <v>318</v>
      </c>
      <c r="C137" s="241" t="s">
        <v>306</v>
      </c>
      <c r="D137" s="220" t="b">
        <v>0</v>
      </c>
      <c r="E137" s="220" t="b">
        <v>0</v>
      </c>
      <c r="F137" s="221" t="b">
        <v>0</v>
      </c>
      <c r="G137" s="220" t="b">
        <v>0</v>
      </c>
      <c r="H137" s="222" t="b">
        <v>0</v>
      </c>
      <c r="I137" s="522" t="s">
        <v>272</v>
      </c>
      <c r="J137" s="414"/>
      <c r="K137" s="412"/>
      <c r="L137" s="223" t="s">
        <v>357</v>
      </c>
    </row>
    <row r="138" spans="1:12" ht="18" customHeight="1" outlineLevel="1" x14ac:dyDescent="0.25">
      <c r="A138" s="473"/>
      <c r="B138" s="484"/>
      <c r="C138" s="233" t="s">
        <v>308</v>
      </c>
      <c r="D138" s="220" t="b">
        <v>0</v>
      </c>
      <c r="E138" s="220" t="b">
        <v>0</v>
      </c>
      <c r="F138" s="221" t="b">
        <v>0</v>
      </c>
      <c r="G138" s="220" t="b">
        <v>0</v>
      </c>
      <c r="H138" s="222" t="b">
        <v>0</v>
      </c>
      <c r="I138" s="522" t="s">
        <v>272</v>
      </c>
      <c r="J138" s="414"/>
      <c r="K138" s="412"/>
      <c r="L138" s="231" t="s">
        <v>291</v>
      </c>
    </row>
    <row r="139" spans="1:12" ht="18" customHeight="1" outlineLevel="1" x14ac:dyDescent="0.25">
      <c r="A139" s="474"/>
      <c r="B139" s="485"/>
      <c r="C139" s="240" t="s">
        <v>309</v>
      </c>
      <c r="D139" s="220" t="b">
        <v>0</v>
      </c>
      <c r="E139" s="220" t="b">
        <v>0</v>
      </c>
      <c r="F139" s="221" t="b">
        <v>0</v>
      </c>
      <c r="G139" s="220" t="b">
        <v>0</v>
      </c>
      <c r="H139" s="222" t="b">
        <v>0</v>
      </c>
      <c r="I139" s="522" t="s">
        <v>272</v>
      </c>
      <c r="J139" s="414"/>
      <c r="K139" s="412"/>
      <c r="L139" s="223" t="s">
        <v>357</v>
      </c>
    </row>
    <row r="140" spans="1:12" ht="18" customHeight="1" outlineLevel="1" x14ac:dyDescent="0.25">
      <c r="A140" s="475" t="s">
        <v>319</v>
      </c>
      <c r="B140" s="487" t="s">
        <v>320</v>
      </c>
      <c r="C140" s="243" t="s">
        <v>321</v>
      </c>
      <c r="D140" s="220" t="b">
        <v>0</v>
      </c>
      <c r="E140" s="220" t="b">
        <v>0</v>
      </c>
      <c r="F140" s="221" t="b">
        <v>0</v>
      </c>
      <c r="G140" s="220" t="b">
        <v>0</v>
      </c>
      <c r="H140" s="220" t="b">
        <v>0</v>
      </c>
      <c r="I140" s="531" t="s">
        <v>272</v>
      </c>
      <c r="J140" s="530"/>
      <c r="K140" s="379"/>
      <c r="L140" s="236" t="s">
        <v>358</v>
      </c>
    </row>
    <row r="141" spans="1:12" ht="18" customHeight="1" outlineLevel="1" x14ac:dyDescent="0.25">
      <c r="A141" s="476"/>
      <c r="B141" s="481"/>
      <c r="C141" s="243" t="s">
        <v>322</v>
      </c>
      <c r="D141" s="220" t="b">
        <v>0</v>
      </c>
      <c r="E141" s="220" t="b">
        <v>0</v>
      </c>
      <c r="F141" s="221" t="b">
        <v>0</v>
      </c>
      <c r="G141" s="220" t="b">
        <v>0</v>
      </c>
      <c r="H141" s="220" t="b">
        <v>0</v>
      </c>
      <c r="I141" s="532" t="s">
        <v>272</v>
      </c>
      <c r="J141" s="518"/>
      <c r="K141" s="381"/>
      <c r="L141" s="236" t="s">
        <v>359</v>
      </c>
    </row>
    <row r="142" spans="1:12" ht="18" customHeight="1" outlineLevel="1" x14ac:dyDescent="0.25">
      <c r="A142" s="476"/>
      <c r="B142" s="481"/>
      <c r="C142" s="243" t="s">
        <v>324</v>
      </c>
      <c r="D142" s="220" t="b">
        <v>0</v>
      </c>
      <c r="E142" s="220" t="b">
        <v>0</v>
      </c>
      <c r="F142" s="221" t="b">
        <v>0</v>
      </c>
      <c r="G142" s="220" t="b">
        <v>0</v>
      </c>
      <c r="H142" s="220" t="b">
        <v>0</v>
      </c>
      <c r="I142" s="532" t="s">
        <v>272</v>
      </c>
      <c r="J142" s="518"/>
      <c r="K142" s="381"/>
      <c r="L142" s="223" t="s">
        <v>360</v>
      </c>
    </row>
    <row r="143" spans="1:12" ht="18" customHeight="1" outlineLevel="1" x14ac:dyDescent="0.25">
      <c r="A143" s="476"/>
      <c r="B143" s="481"/>
      <c r="C143" s="243" t="s">
        <v>326</v>
      </c>
      <c r="D143" s="220" t="b">
        <v>0</v>
      </c>
      <c r="E143" s="220" t="b">
        <v>0</v>
      </c>
      <c r="F143" s="221" t="b">
        <v>0</v>
      </c>
      <c r="G143" s="220" t="b">
        <v>0</v>
      </c>
      <c r="H143" s="220" t="b">
        <v>0</v>
      </c>
      <c r="I143" s="532" t="s">
        <v>272</v>
      </c>
      <c r="J143" s="518"/>
      <c r="K143" s="381"/>
      <c r="L143" s="236" t="s">
        <v>358</v>
      </c>
    </row>
    <row r="144" spans="1:12" ht="18" customHeight="1" outlineLevel="1" x14ac:dyDescent="0.25">
      <c r="A144" s="476"/>
      <c r="B144" s="481"/>
      <c r="C144" s="243" t="s">
        <v>328</v>
      </c>
      <c r="D144" s="220" t="b">
        <v>0</v>
      </c>
      <c r="E144" s="220" t="b">
        <v>0</v>
      </c>
      <c r="F144" s="221" t="b">
        <v>0</v>
      </c>
      <c r="G144" s="220" t="b">
        <v>0</v>
      </c>
      <c r="H144" s="220" t="b">
        <v>0</v>
      </c>
      <c r="I144" s="532" t="s">
        <v>272</v>
      </c>
      <c r="J144" s="518"/>
      <c r="K144" s="381"/>
      <c r="L144" s="257" t="s">
        <v>291</v>
      </c>
    </row>
    <row r="145" spans="1:12" ht="18" customHeight="1" outlineLevel="1" x14ac:dyDescent="0.25">
      <c r="A145" s="476"/>
      <c r="B145" s="481"/>
      <c r="C145" s="243" t="s">
        <v>329</v>
      </c>
      <c r="D145" s="220" t="b">
        <v>0</v>
      </c>
      <c r="E145" s="220" t="b">
        <v>0</v>
      </c>
      <c r="F145" s="221" t="b">
        <v>0</v>
      </c>
      <c r="G145" s="220" t="b">
        <v>0</v>
      </c>
      <c r="H145" s="220" t="b">
        <v>0</v>
      </c>
      <c r="I145" s="532" t="s">
        <v>272</v>
      </c>
      <c r="J145" s="518"/>
      <c r="K145" s="381"/>
      <c r="L145" s="257" t="s">
        <v>291</v>
      </c>
    </row>
    <row r="146" spans="1:12" ht="18" customHeight="1" outlineLevel="1" x14ac:dyDescent="0.25">
      <c r="A146" s="476"/>
      <c r="B146" s="481"/>
      <c r="C146" s="243" t="s">
        <v>330</v>
      </c>
      <c r="D146" s="220" t="b">
        <v>0</v>
      </c>
      <c r="E146" s="220" t="b">
        <v>0</v>
      </c>
      <c r="F146" s="221" t="b">
        <v>0</v>
      </c>
      <c r="G146" s="220" t="b">
        <v>0</v>
      </c>
      <c r="H146" s="220" t="b">
        <v>0</v>
      </c>
      <c r="I146" s="532" t="s">
        <v>272</v>
      </c>
      <c r="J146" s="518"/>
      <c r="K146" s="381"/>
      <c r="L146" s="257" t="s">
        <v>291</v>
      </c>
    </row>
    <row r="147" spans="1:12" ht="18" customHeight="1" outlineLevel="1" x14ac:dyDescent="0.25">
      <c r="A147" s="476"/>
      <c r="B147" s="481"/>
      <c r="C147" s="243" t="s">
        <v>331</v>
      </c>
      <c r="D147" s="220" t="b">
        <v>0</v>
      </c>
      <c r="E147" s="220" t="b">
        <v>0</v>
      </c>
      <c r="F147" s="221" t="b">
        <v>0</v>
      </c>
      <c r="G147" s="220" t="b">
        <v>0</v>
      </c>
      <c r="H147" s="220" t="b">
        <v>0</v>
      </c>
      <c r="I147" s="532" t="s">
        <v>272</v>
      </c>
      <c r="J147" s="518"/>
      <c r="K147" s="381"/>
      <c r="L147" s="257" t="s">
        <v>291</v>
      </c>
    </row>
    <row r="148" spans="1:12" ht="18" customHeight="1" outlineLevel="1" x14ac:dyDescent="0.25">
      <c r="A148" s="476"/>
      <c r="B148" s="481"/>
      <c r="C148" s="243" t="s">
        <v>332</v>
      </c>
      <c r="D148" s="220" t="b">
        <v>0</v>
      </c>
      <c r="E148" s="220" t="b">
        <v>0</v>
      </c>
      <c r="F148" s="221" t="b">
        <v>0</v>
      </c>
      <c r="G148" s="220" t="b">
        <v>0</v>
      </c>
      <c r="H148" s="220" t="b">
        <v>0</v>
      </c>
      <c r="I148" s="532" t="s">
        <v>272</v>
      </c>
      <c r="J148" s="518"/>
      <c r="K148" s="381"/>
      <c r="L148" s="257" t="s">
        <v>291</v>
      </c>
    </row>
    <row r="149" spans="1:12" ht="18" customHeight="1" outlineLevel="1" x14ac:dyDescent="0.25">
      <c r="A149" s="476"/>
      <c r="B149" s="481"/>
      <c r="C149" s="243" t="s">
        <v>333</v>
      </c>
      <c r="D149" s="220" t="b">
        <v>0</v>
      </c>
      <c r="E149" s="221" t="b">
        <v>0</v>
      </c>
      <c r="F149" s="220" t="b">
        <v>0</v>
      </c>
      <c r="G149" s="220" t="b">
        <v>0</v>
      </c>
      <c r="H149" s="220" t="b">
        <v>0</v>
      </c>
      <c r="I149" s="532" t="s">
        <v>272</v>
      </c>
      <c r="J149" s="518"/>
      <c r="K149" s="381"/>
      <c r="L149" s="257" t="s">
        <v>291</v>
      </c>
    </row>
    <row r="150" spans="1:12" ht="18" customHeight="1" outlineLevel="1" x14ac:dyDescent="0.25">
      <c r="A150" s="476"/>
      <c r="B150" s="481"/>
      <c r="C150" s="243" t="s">
        <v>334</v>
      </c>
      <c r="D150" s="220" t="b">
        <v>0</v>
      </c>
      <c r="E150" s="221" t="b">
        <v>0</v>
      </c>
      <c r="F150" s="220" t="b">
        <v>0</v>
      </c>
      <c r="G150" s="220" t="b">
        <v>0</v>
      </c>
      <c r="H150" s="220" t="b">
        <v>0</v>
      </c>
      <c r="I150" s="532" t="s">
        <v>272</v>
      </c>
      <c r="J150" s="518"/>
      <c r="K150" s="381"/>
      <c r="L150" s="257" t="s">
        <v>291</v>
      </c>
    </row>
    <row r="151" spans="1:12" ht="18" customHeight="1" outlineLevel="1" x14ac:dyDescent="0.25">
      <c r="A151" s="476"/>
      <c r="B151" s="482"/>
      <c r="C151" s="246" t="s">
        <v>335</v>
      </c>
      <c r="D151" s="220" t="b">
        <v>0</v>
      </c>
      <c r="E151" s="221" t="b">
        <v>0</v>
      </c>
      <c r="F151" s="220" t="b">
        <v>0</v>
      </c>
      <c r="G151" s="220" t="b">
        <v>0</v>
      </c>
      <c r="H151" s="220" t="b">
        <v>0</v>
      </c>
      <c r="I151" s="533" t="s">
        <v>272</v>
      </c>
      <c r="J151" s="503"/>
      <c r="K151" s="527"/>
      <c r="L151" s="257" t="s">
        <v>291</v>
      </c>
    </row>
    <row r="152" spans="1:12" ht="18" customHeight="1" outlineLevel="1" x14ac:dyDescent="0.25">
      <c r="A152" s="476"/>
      <c r="B152" s="488" t="s">
        <v>336</v>
      </c>
      <c r="C152" s="247" t="s">
        <v>337</v>
      </c>
      <c r="D152" s="221" t="b">
        <v>0</v>
      </c>
      <c r="E152" s="220" t="b">
        <v>0</v>
      </c>
      <c r="F152" s="220" t="b">
        <v>0</v>
      </c>
      <c r="G152" s="220" t="b">
        <v>0</v>
      </c>
      <c r="H152" s="222" t="b">
        <v>0</v>
      </c>
      <c r="I152" s="500" t="s">
        <v>272</v>
      </c>
      <c r="J152" s="414"/>
      <c r="K152" s="412"/>
      <c r="L152" s="256" t="s">
        <v>291</v>
      </c>
    </row>
    <row r="153" spans="1:12" ht="18" customHeight="1" outlineLevel="1" x14ac:dyDescent="0.25">
      <c r="A153" s="476"/>
      <c r="B153" s="484"/>
      <c r="C153" s="247" t="s">
        <v>338</v>
      </c>
      <c r="D153" s="221" t="b">
        <v>0</v>
      </c>
      <c r="E153" s="220" t="b">
        <v>0</v>
      </c>
      <c r="F153" s="220" t="b">
        <v>0</v>
      </c>
      <c r="G153" s="220" t="b">
        <v>0</v>
      </c>
      <c r="H153" s="222" t="b">
        <v>0</v>
      </c>
      <c r="I153" s="500" t="s">
        <v>272</v>
      </c>
      <c r="J153" s="414"/>
      <c r="K153" s="412"/>
      <c r="L153" s="256" t="s">
        <v>291</v>
      </c>
    </row>
    <row r="154" spans="1:12" ht="18" customHeight="1" outlineLevel="1" x14ac:dyDescent="0.25">
      <c r="A154" s="476"/>
      <c r="B154" s="484"/>
      <c r="C154" s="247" t="s">
        <v>339</v>
      </c>
      <c r="D154" s="221" t="b">
        <v>0</v>
      </c>
      <c r="E154" s="220" t="b">
        <v>0</v>
      </c>
      <c r="F154" s="220" t="b">
        <v>0</v>
      </c>
      <c r="G154" s="220" t="b">
        <v>0</v>
      </c>
      <c r="H154" s="222" t="b">
        <v>0</v>
      </c>
      <c r="I154" s="500" t="s">
        <v>272</v>
      </c>
      <c r="J154" s="414"/>
      <c r="K154" s="412"/>
      <c r="L154" s="256" t="s">
        <v>291</v>
      </c>
    </row>
    <row r="155" spans="1:12" ht="18" customHeight="1" outlineLevel="1" x14ac:dyDescent="0.25">
      <c r="A155" s="476"/>
      <c r="B155" s="484"/>
      <c r="C155" s="247" t="s">
        <v>340</v>
      </c>
      <c r="D155" s="221" t="b">
        <v>0</v>
      </c>
      <c r="E155" s="220" t="b">
        <v>0</v>
      </c>
      <c r="F155" s="220" t="b">
        <v>0</v>
      </c>
      <c r="G155" s="220" t="b">
        <v>0</v>
      </c>
      <c r="H155" s="222" t="b">
        <v>0</v>
      </c>
      <c r="I155" s="500" t="s">
        <v>272</v>
      </c>
      <c r="J155" s="414"/>
      <c r="K155" s="412"/>
      <c r="L155" s="256" t="s">
        <v>291</v>
      </c>
    </row>
    <row r="156" spans="1:12" ht="18" customHeight="1" outlineLevel="1" x14ac:dyDescent="0.25">
      <c r="A156" s="476"/>
      <c r="B156" s="489"/>
      <c r="C156" s="247" t="s">
        <v>341</v>
      </c>
      <c r="D156" s="221" t="b">
        <v>0</v>
      </c>
      <c r="E156" s="220" t="b">
        <v>0</v>
      </c>
      <c r="F156" s="220" t="b">
        <v>0</v>
      </c>
      <c r="G156" s="220" t="b">
        <v>0</v>
      </c>
      <c r="H156" s="222" t="b">
        <v>0</v>
      </c>
      <c r="I156" s="500" t="s">
        <v>272</v>
      </c>
      <c r="J156" s="414"/>
      <c r="K156" s="412"/>
      <c r="L156" s="256" t="s">
        <v>291</v>
      </c>
    </row>
    <row r="157" spans="1:12" ht="18" customHeight="1" outlineLevel="1" x14ac:dyDescent="0.25">
      <c r="A157" s="476"/>
      <c r="B157" s="492" t="s">
        <v>342</v>
      </c>
      <c r="C157" s="249" t="s">
        <v>343</v>
      </c>
      <c r="D157" s="220" t="b">
        <v>0</v>
      </c>
      <c r="E157" s="221" t="b">
        <v>0</v>
      </c>
      <c r="F157" s="220" t="b">
        <v>0</v>
      </c>
      <c r="G157" s="220" t="b">
        <v>0</v>
      </c>
      <c r="H157" s="222" t="b">
        <v>0</v>
      </c>
      <c r="I157" s="501" t="s">
        <v>272</v>
      </c>
      <c r="J157" s="414"/>
      <c r="K157" s="412"/>
      <c r="L157" s="256" t="s">
        <v>291</v>
      </c>
    </row>
    <row r="158" spans="1:12" ht="18" customHeight="1" outlineLevel="1" x14ac:dyDescent="0.25">
      <c r="A158" s="476"/>
      <c r="B158" s="484"/>
      <c r="C158" s="249" t="s">
        <v>344</v>
      </c>
      <c r="D158" s="220" t="b">
        <v>0</v>
      </c>
      <c r="E158" s="221" t="b">
        <v>0</v>
      </c>
      <c r="F158" s="220" t="b">
        <v>0</v>
      </c>
      <c r="G158" s="220" t="b">
        <v>0</v>
      </c>
      <c r="H158" s="222" t="b">
        <v>0</v>
      </c>
      <c r="I158" s="501" t="s">
        <v>272</v>
      </c>
      <c r="J158" s="414"/>
      <c r="K158" s="412"/>
      <c r="L158" s="256" t="s">
        <v>291</v>
      </c>
    </row>
    <row r="159" spans="1:12" ht="18" customHeight="1" outlineLevel="1" x14ac:dyDescent="0.25">
      <c r="A159" s="476"/>
      <c r="B159" s="484"/>
      <c r="C159" s="249" t="s">
        <v>346</v>
      </c>
      <c r="D159" s="220" t="b">
        <v>0</v>
      </c>
      <c r="E159" s="221" t="b">
        <v>0</v>
      </c>
      <c r="F159" s="220" t="b">
        <v>0</v>
      </c>
      <c r="G159" s="220" t="b">
        <v>0</v>
      </c>
      <c r="H159" s="222" t="b">
        <v>0</v>
      </c>
      <c r="I159" s="501" t="s">
        <v>272</v>
      </c>
      <c r="J159" s="414"/>
      <c r="K159" s="412"/>
      <c r="L159" s="256" t="s">
        <v>291</v>
      </c>
    </row>
    <row r="160" spans="1:12" ht="18" customHeight="1" outlineLevel="1" x14ac:dyDescent="0.25">
      <c r="A160" s="476"/>
      <c r="B160" s="484"/>
      <c r="C160" s="249" t="s">
        <v>347</v>
      </c>
      <c r="D160" s="220" t="b">
        <v>0</v>
      </c>
      <c r="E160" s="221" t="b">
        <v>0</v>
      </c>
      <c r="F160" s="220" t="b">
        <v>0</v>
      </c>
      <c r="G160" s="220" t="b">
        <v>0</v>
      </c>
      <c r="H160" s="222" t="b">
        <v>0</v>
      </c>
      <c r="I160" s="501" t="s">
        <v>272</v>
      </c>
      <c r="J160" s="414"/>
      <c r="K160" s="412"/>
      <c r="L160" s="256" t="s">
        <v>291</v>
      </c>
    </row>
    <row r="161" spans="1:12" ht="18" customHeight="1" outlineLevel="1" x14ac:dyDescent="0.25">
      <c r="A161" s="477"/>
      <c r="B161" s="485"/>
      <c r="C161" s="251" t="s">
        <v>349</v>
      </c>
      <c r="D161" s="220" t="b">
        <v>0</v>
      </c>
      <c r="E161" s="221" t="b">
        <v>0</v>
      </c>
      <c r="F161" s="220" t="b">
        <v>0</v>
      </c>
      <c r="G161" s="220" t="b">
        <v>0</v>
      </c>
      <c r="H161" s="222" t="b">
        <v>0</v>
      </c>
      <c r="I161" s="501" t="s">
        <v>272</v>
      </c>
      <c r="J161" s="414"/>
      <c r="K161" s="412"/>
      <c r="L161" s="223" t="s">
        <v>361</v>
      </c>
    </row>
    <row r="162" spans="1:12" ht="26.25" customHeight="1" x14ac:dyDescent="0.2">
      <c r="A162" s="502" t="s">
        <v>362</v>
      </c>
      <c r="B162" s="503"/>
      <c r="C162" s="503"/>
      <c r="D162" s="503"/>
      <c r="E162" s="503"/>
      <c r="F162" s="503"/>
      <c r="G162" s="503"/>
      <c r="H162" s="503"/>
      <c r="I162" s="503"/>
      <c r="J162" s="503"/>
      <c r="K162" s="503"/>
      <c r="L162" s="504"/>
    </row>
    <row r="163" spans="1:12" ht="15.75" customHeight="1" outlineLevel="1" x14ac:dyDescent="0.2">
      <c r="A163" s="490" t="s">
        <v>255</v>
      </c>
      <c r="B163" s="417"/>
      <c r="C163" s="505" t="s">
        <v>256</v>
      </c>
      <c r="D163" s="209" t="s">
        <v>257</v>
      </c>
      <c r="E163" s="210" t="s">
        <v>258</v>
      </c>
      <c r="F163" s="210" t="s">
        <v>259</v>
      </c>
      <c r="G163" s="210" t="s">
        <v>260</v>
      </c>
      <c r="H163" s="210" t="s">
        <v>261</v>
      </c>
      <c r="I163" s="508" t="s">
        <v>262</v>
      </c>
      <c r="J163" s="416"/>
      <c r="K163" s="417"/>
      <c r="L163" s="506" t="s">
        <v>263</v>
      </c>
    </row>
    <row r="164" spans="1:12" ht="15.75" customHeight="1" outlineLevel="1" x14ac:dyDescent="0.2">
      <c r="A164" s="491"/>
      <c r="B164" s="420"/>
      <c r="C164" s="418"/>
      <c r="D164" s="211" t="s">
        <v>264</v>
      </c>
      <c r="E164" s="211" t="s">
        <v>265</v>
      </c>
      <c r="F164" s="211" t="s">
        <v>266</v>
      </c>
      <c r="G164" s="211" t="s">
        <v>267</v>
      </c>
      <c r="H164" s="211" t="s">
        <v>268</v>
      </c>
      <c r="I164" s="418"/>
      <c r="J164" s="419"/>
      <c r="K164" s="420"/>
      <c r="L164" s="507"/>
    </row>
    <row r="165" spans="1:12" ht="18" customHeight="1" outlineLevel="1" x14ac:dyDescent="0.25">
      <c r="A165" s="472" t="s">
        <v>269</v>
      </c>
      <c r="B165" s="493" t="s">
        <v>270</v>
      </c>
      <c r="C165" s="212" t="s">
        <v>271</v>
      </c>
      <c r="D165" s="220" t="b">
        <v>0</v>
      </c>
      <c r="E165" s="220" t="b">
        <v>0</v>
      </c>
      <c r="F165" s="220" t="b">
        <v>0</v>
      </c>
      <c r="G165" s="221" t="b">
        <v>0</v>
      </c>
      <c r="H165" s="220" t="b">
        <v>0</v>
      </c>
      <c r="I165" s="509" t="s">
        <v>272</v>
      </c>
      <c r="J165" s="510"/>
      <c r="K165" s="511"/>
      <c r="L165" s="258" t="s">
        <v>363</v>
      </c>
    </row>
    <row r="166" spans="1:12" ht="18" customHeight="1" outlineLevel="1" x14ac:dyDescent="0.25">
      <c r="A166" s="473"/>
      <c r="B166" s="484"/>
      <c r="C166" s="218" t="s">
        <v>274</v>
      </c>
      <c r="D166" s="220" t="b">
        <v>0</v>
      </c>
      <c r="E166" s="220" t="b">
        <v>0</v>
      </c>
      <c r="F166" s="220" t="b">
        <v>0</v>
      </c>
      <c r="G166" s="221" t="b">
        <v>0</v>
      </c>
      <c r="H166" s="220" t="b">
        <v>0</v>
      </c>
      <c r="I166" s="512" t="s">
        <v>272</v>
      </c>
      <c r="J166" s="414"/>
      <c r="K166" s="412"/>
      <c r="L166" s="257" t="s">
        <v>291</v>
      </c>
    </row>
    <row r="167" spans="1:12" ht="18" customHeight="1" outlineLevel="1" x14ac:dyDescent="0.25">
      <c r="A167" s="473"/>
      <c r="B167" s="484"/>
      <c r="C167" s="218" t="s">
        <v>276</v>
      </c>
      <c r="D167" s="220" t="b">
        <v>0</v>
      </c>
      <c r="E167" s="220" t="b">
        <v>0</v>
      </c>
      <c r="F167" s="220" t="b">
        <v>0</v>
      </c>
      <c r="G167" s="221" t="b">
        <v>0</v>
      </c>
      <c r="H167" s="220" t="b">
        <v>0</v>
      </c>
      <c r="I167" s="513" t="s">
        <v>272</v>
      </c>
      <c r="J167" s="414"/>
      <c r="K167" s="412"/>
      <c r="L167" s="257" t="s">
        <v>291</v>
      </c>
    </row>
    <row r="168" spans="1:12" ht="18" customHeight="1" outlineLevel="1" x14ac:dyDescent="0.25">
      <c r="A168" s="473"/>
      <c r="B168" s="485"/>
      <c r="C168" s="225" t="s">
        <v>278</v>
      </c>
      <c r="D168" s="220" t="b">
        <v>0</v>
      </c>
      <c r="E168" s="220" t="b">
        <v>0</v>
      </c>
      <c r="F168" s="220" t="b">
        <v>0</v>
      </c>
      <c r="G168" s="221" t="b">
        <v>0</v>
      </c>
      <c r="H168" s="220" t="b">
        <v>0</v>
      </c>
      <c r="I168" s="514" t="s">
        <v>272</v>
      </c>
      <c r="J168" s="515"/>
      <c r="K168" s="516"/>
      <c r="L168" s="257" t="s">
        <v>291</v>
      </c>
    </row>
    <row r="169" spans="1:12" ht="18" customHeight="1" outlineLevel="1" x14ac:dyDescent="0.25">
      <c r="A169" s="473"/>
      <c r="B169" s="494" t="s">
        <v>280</v>
      </c>
      <c r="C169" s="226" t="s">
        <v>281</v>
      </c>
      <c r="D169" s="220" t="b">
        <v>0</v>
      </c>
      <c r="E169" s="220" t="b">
        <v>0</v>
      </c>
      <c r="F169" s="220" t="b">
        <v>0</v>
      </c>
      <c r="G169" s="221" t="b">
        <v>0</v>
      </c>
      <c r="H169" s="220" t="b">
        <v>0</v>
      </c>
      <c r="I169" s="517" t="s">
        <v>272</v>
      </c>
      <c r="J169" s="518"/>
      <c r="K169" s="381"/>
      <c r="L169" s="236" t="s">
        <v>357</v>
      </c>
    </row>
    <row r="170" spans="1:12" ht="18" customHeight="1" outlineLevel="1" x14ac:dyDescent="0.25">
      <c r="A170" s="473"/>
      <c r="B170" s="481"/>
      <c r="C170" s="228" t="s">
        <v>282</v>
      </c>
      <c r="D170" s="220" t="b">
        <v>0</v>
      </c>
      <c r="E170" s="220" t="b">
        <v>0</v>
      </c>
      <c r="F170" s="220" t="b">
        <v>0</v>
      </c>
      <c r="G170" s="221" t="b">
        <v>0</v>
      </c>
      <c r="H170" s="220" t="b">
        <v>0</v>
      </c>
      <c r="I170" s="517" t="s">
        <v>272</v>
      </c>
      <c r="J170" s="518"/>
      <c r="K170" s="381"/>
      <c r="L170" s="257" t="s">
        <v>291</v>
      </c>
    </row>
    <row r="171" spans="1:12" ht="18" customHeight="1" outlineLevel="1" x14ac:dyDescent="0.25">
      <c r="A171" s="473"/>
      <c r="B171" s="481"/>
      <c r="C171" s="228" t="s">
        <v>284</v>
      </c>
      <c r="D171" s="220" t="b">
        <v>0</v>
      </c>
      <c r="E171" s="220" t="b">
        <v>0</v>
      </c>
      <c r="F171" s="220" t="b">
        <v>0</v>
      </c>
      <c r="G171" s="221" t="b">
        <v>0</v>
      </c>
      <c r="H171" s="220" t="b">
        <v>0</v>
      </c>
      <c r="I171" s="517" t="s">
        <v>272</v>
      </c>
      <c r="J171" s="518"/>
      <c r="K171" s="381"/>
      <c r="L171" s="257" t="s">
        <v>291</v>
      </c>
    </row>
    <row r="172" spans="1:12" ht="18" customHeight="1" outlineLevel="1" x14ac:dyDescent="0.25">
      <c r="A172" s="473"/>
      <c r="B172" s="481"/>
      <c r="C172" s="228" t="s">
        <v>285</v>
      </c>
      <c r="D172" s="220" t="b">
        <v>0</v>
      </c>
      <c r="E172" s="220" t="b">
        <v>0</v>
      </c>
      <c r="F172" s="220" t="b">
        <v>0</v>
      </c>
      <c r="G172" s="221" t="b">
        <v>0</v>
      </c>
      <c r="H172" s="220" t="b">
        <v>0</v>
      </c>
      <c r="I172" s="517" t="s">
        <v>272</v>
      </c>
      <c r="J172" s="518"/>
      <c r="K172" s="381"/>
      <c r="L172" s="257" t="s">
        <v>291</v>
      </c>
    </row>
    <row r="173" spans="1:12" ht="18" customHeight="1" outlineLevel="1" x14ac:dyDescent="0.25">
      <c r="A173" s="478"/>
      <c r="B173" s="482"/>
      <c r="C173" s="229" t="s">
        <v>287</v>
      </c>
      <c r="D173" s="220" t="b">
        <v>0</v>
      </c>
      <c r="E173" s="220" t="b">
        <v>0</v>
      </c>
      <c r="F173" s="220" t="b">
        <v>0</v>
      </c>
      <c r="G173" s="221" t="b">
        <v>0</v>
      </c>
      <c r="H173" s="220" t="b">
        <v>0</v>
      </c>
      <c r="I173" s="517" t="s">
        <v>272</v>
      </c>
      <c r="J173" s="518"/>
      <c r="K173" s="381"/>
      <c r="L173" s="257" t="s">
        <v>291</v>
      </c>
    </row>
    <row r="174" spans="1:12" ht="18" customHeight="1" outlineLevel="1" x14ac:dyDescent="0.25">
      <c r="A174" s="479" t="s">
        <v>289</v>
      </c>
      <c r="B174" s="495" t="s">
        <v>270</v>
      </c>
      <c r="C174" s="230" t="s">
        <v>290</v>
      </c>
      <c r="D174" s="220" t="b">
        <v>0</v>
      </c>
      <c r="E174" s="220" t="b">
        <v>0</v>
      </c>
      <c r="F174" s="220" t="b">
        <v>0</v>
      </c>
      <c r="G174" s="221" t="b">
        <v>0</v>
      </c>
      <c r="H174" s="220" t="b">
        <v>0</v>
      </c>
      <c r="I174" s="519" t="s">
        <v>272</v>
      </c>
      <c r="J174" s="510"/>
      <c r="K174" s="511"/>
      <c r="L174" s="257" t="s">
        <v>291</v>
      </c>
    </row>
    <row r="175" spans="1:12" ht="18" customHeight="1" outlineLevel="1" x14ac:dyDescent="0.25">
      <c r="A175" s="473"/>
      <c r="B175" s="471"/>
      <c r="C175" s="230" t="s">
        <v>292</v>
      </c>
      <c r="D175" s="220" t="b">
        <v>0</v>
      </c>
      <c r="E175" s="220" t="b">
        <v>0</v>
      </c>
      <c r="F175" s="220" t="b">
        <v>0</v>
      </c>
      <c r="G175" s="221" t="b">
        <v>0</v>
      </c>
      <c r="H175" s="220" t="b">
        <v>0</v>
      </c>
      <c r="I175" s="513" t="s">
        <v>272</v>
      </c>
      <c r="J175" s="414"/>
      <c r="K175" s="412"/>
      <c r="L175" s="257" t="s">
        <v>291</v>
      </c>
    </row>
    <row r="176" spans="1:12" ht="18" customHeight="1" outlineLevel="1" x14ac:dyDescent="0.25">
      <c r="A176" s="473"/>
      <c r="B176" s="471"/>
      <c r="C176" s="230" t="s">
        <v>294</v>
      </c>
      <c r="D176" s="220" t="b">
        <v>0</v>
      </c>
      <c r="E176" s="220" t="b">
        <v>0</v>
      </c>
      <c r="F176" s="220" t="b">
        <v>0</v>
      </c>
      <c r="G176" s="221" t="b">
        <v>0</v>
      </c>
      <c r="H176" s="220" t="b">
        <v>0</v>
      </c>
      <c r="I176" s="513" t="s">
        <v>272</v>
      </c>
      <c r="J176" s="414"/>
      <c r="K176" s="412"/>
      <c r="L176" s="257" t="s">
        <v>291</v>
      </c>
    </row>
    <row r="177" spans="1:12" ht="18" customHeight="1" outlineLevel="1" x14ac:dyDescent="0.25">
      <c r="A177" s="473"/>
      <c r="B177" s="471"/>
      <c r="C177" s="230" t="s">
        <v>295</v>
      </c>
      <c r="D177" s="220" t="b">
        <v>0</v>
      </c>
      <c r="E177" s="220" t="b">
        <v>0</v>
      </c>
      <c r="F177" s="220" t="b">
        <v>0</v>
      </c>
      <c r="G177" s="221" t="b">
        <v>0</v>
      </c>
      <c r="H177" s="220" t="b">
        <v>0</v>
      </c>
      <c r="I177" s="513" t="s">
        <v>272</v>
      </c>
      <c r="J177" s="414"/>
      <c r="K177" s="412"/>
      <c r="L177" s="257" t="s">
        <v>291</v>
      </c>
    </row>
    <row r="178" spans="1:12" ht="18" customHeight="1" outlineLevel="1" x14ac:dyDescent="0.25">
      <c r="A178" s="473"/>
      <c r="B178" s="496"/>
      <c r="C178" s="230" t="s">
        <v>296</v>
      </c>
      <c r="D178" s="220" t="b">
        <v>0</v>
      </c>
      <c r="E178" s="220" t="b">
        <v>0</v>
      </c>
      <c r="F178" s="220" t="b">
        <v>0</v>
      </c>
      <c r="G178" s="221" t="b">
        <v>0</v>
      </c>
      <c r="H178" s="220" t="b">
        <v>0</v>
      </c>
      <c r="I178" s="513" t="s">
        <v>272</v>
      </c>
      <c r="J178" s="414"/>
      <c r="K178" s="412"/>
      <c r="L178" s="257" t="s">
        <v>291</v>
      </c>
    </row>
    <row r="179" spans="1:12" ht="18" customHeight="1" outlineLevel="1" x14ac:dyDescent="0.25">
      <c r="A179" s="473"/>
      <c r="B179" s="497" t="s">
        <v>297</v>
      </c>
      <c r="C179" s="232" t="s">
        <v>298</v>
      </c>
      <c r="D179" s="220" t="b">
        <v>0</v>
      </c>
      <c r="E179" s="220" t="b">
        <v>0</v>
      </c>
      <c r="F179" s="220" t="b">
        <v>0</v>
      </c>
      <c r="G179" s="221" t="b">
        <v>0</v>
      </c>
      <c r="H179" s="220" t="b">
        <v>0</v>
      </c>
      <c r="I179" s="520" t="s">
        <v>272</v>
      </c>
      <c r="J179" s="414"/>
      <c r="K179" s="412"/>
      <c r="L179" s="257" t="s">
        <v>291</v>
      </c>
    </row>
    <row r="180" spans="1:12" ht="18" customHeight="1" outlineLevel="1" x14ac:dyDescent="0.25">
      <c r="A180" s="473"/>
      <c r="B180" s="484"/>
      <c r="C180" s="232" t="s">
        <v>300</v>
      </c>
      <c r="D180" s="220" t="b">
        <v>0</v>
      </c>
      <c r="E180" s="220" t="b">
        <v>0</v>
      </c>
      <c r="F180" s="220" t="b">
        <v>0</v>
      </c>
      <c r="G180" s="221" t="b">
        <v>0</v>
      </c>
      <c r="H180" s="220" t="b">
        <v>0</v>
      </c>
      <c r="I180" s="520" t="s">
        <v>272</v>
      </c>
      <c r="J180" s="414"/>
      <c r="K180" s="412"/>
      <c r="L180" s="238"/>
    </row>
    <row r="181" spans="1:12" ht="18" customHeight="1" outlineLevel="1" x14ac:dyDescent="0.25">
      <c r="A181" s="473"/>
      <c r="B181" s="484"/>
      <c r="C181" s="232" t="s">
        <v>301</v>
      </c>
      <c r="D181" s="220" t="b">
        <v>0</v>
      </c>
      <c r="E181" s="220" t="b">
        <v>0</v>
      </c>
      <c r="F181" s="220" t="b">
        <v>0</v>
      </c>
      <c r="G181" s="221" t="b">
        <v>0</v>
      </c>
      <c r="H181" s="220" t="b">
        <v>0</v>
      </c>
      <c r="I181" s="521" t="s">
        <v>272</v>
      </c>
      <c r="J181" s="414"/>
      <c r="K181" s="412"/>
      <c r="L181" s="236" t="s">
        <v>301</v>
      </c>
    </row>
    <row r="182" spans="1:12" ht="18" customHeight="1" outlineLevel="1" x14ac:dyDescent="0.25">
      <c r="A182" s="473"/>
      <c r="B182" s="484"/>
      <c r="C182" s="232" t="s">
        <v>302</v>
      </c>
      <c r="D182" s="220" t="b">
        <v>0</v>
      </c>
      <c r="E182" s="220" t="b">
        <v>0</v>
      </c>
      <c r="F182" s="220" t="b">
        <v>0</v>
      </c>
      <c r="G182" s="221" t="b">
        <v>0</v>
      </c>
      <c r="H182" s="220" t="b">
        <v>0</v>
      </c>
      <c r="I182" s="521" t="s">
        <v>272</v>
      </c>
      <c r="J182" s="414"/>
      <c r="K182" s="412"/>
      <c r="L182" s="236" t="s">
        <v>302</v>
      </c>
    </row>
    <row r="183" spans="1:12" ht="18" customHeight="1" outlineLevel="1" x14ac:dyDescent="0.25">
      <c r="A183" s="474"/>
      <c r="B183" s="489"/>
      <c r="C183" s="232" t="s">
        <v>303</v>
      </c>
      <c r="D183" s="220" t="b">
        <v>0</v>
      </c>
      <c r="E183" s="220" t="b">
        <v>0</v>
      </c>
      <c r="F183" s="220" t="b">
        <v>0</v>
      </c>
      <c r="G183" s="221" t="b">
        <v>0</v>
      </c>
      <c r="H183" s="220" t="b">
        <v>0</v>
      </c>
      <c r="I183" s="521" t="s">
        <v>272</v>
      </c>
      <c r="J183" s="414"/>
      <c r="K183" s="412"/>
      <c r="L183" s="238" t="s">
        <v>291</v>
      </c>
    </row>
    <row r="184" spans="1:12" ht="18" customHeight="1" outlineLevel="1" x14ac:dyDescent="0.25">
      <c r="A184" s="472" t="s">
        <v>304</v>
      </c>
      <c r="B184" s="498" t="s">
        <v>305</v>
      </c>
      <c r="C184" s="233" t="s">
        <v>306</v>
      </c>
      <c r="D184" s="220" t="b">
        <v>0</v>
      </c>
      <c r="E184" s="220" t="b">
        <v>0</v>
      </c>
      <c r="F184" s="220" t="b">
        <v>0</v>
      </c>
      <c r="G184" s="221" t="b">
        <v>0</v>
      </c>
      <c r="H184" s="220" t="b">
        <v>0</v>
      </c>
      <c r="I184" s="522" t="s">
        <v>272</v>
      </c>
      <c r="J184" s="414"/>
      <c r="K184" s="412"/>
      <c r="L184" s="238" t="s">
        <v>291</v>
      </c>
    </row>
    <row r="185" spans="1:12" ht="18" customHeight="1" outlineLevel="1" x14ac:dyDescent="0.25">
      <c r="A185" s="473"/>
      <c r="B185" s="471"/>
      <c r="C185" s="233" t="s">
        <v>308</v>
      </c>
      <c r="D185" s="220" t="b">
        <v>0</v>
      </c>
      <c r="E185" s="220" t="b">
        <v>0</v>
      </c>
      <c r="F185" s="220" t="b">
        <v>0</v>
      </c>
      <c r="G185" s="221" t="b">
        <v>0</v>
      </c>
      <c r="H185" s="220" t="b">
        <v>0</v>
      </c>
      <c r="I185" s="522" t="s">
        <v>272</v>
      </c>
      <c r="J185" s="414"/>
      <c r="K185" s="412"/>
      <c r="L185" s="238" t="s">
        <v>291</v>
      </c>
    </row>
    <row r="186" spans="1:12" ht="18" customHeight="1" outlineLevel="1" x14ac:dyDescent="0.25">
      <c r="A186" s="473"/>
      <c r="B186" s="496"/>
      <c r="C186" s="234" t="s">
        <v>309</v>
      </c>
      <c r="D186" s="220" t="b">
        <v>0</v>
      </c>
      <c r="E186" s="220" t="b">
        <v>0</v>
      </c>
      <c r="F186" s="220" t="b">
        <v>0</v>
      </c>
      <c r="G186" s="221" t="b">
        <v>0</v>
      </c>
      <c r="H186" s="220" t="b">
        <v>0</v>
      </c>
      <c r="I186" s="523" t="s">
        <v>272</v>
      </c>
      <c r="J186" s="515"/>
      <c r="K186" s="516"/>
      <c r="L186" s="238" t="s">
        <v>291</v>
      </c>
    </row>
    <row r="187" spans="1:12" ht="18" customHeight="1" outlineLevel="1" x14ac:dyDescent="0.25">
      <c r="A187" s="473"/>
      <c r="B187" s="499" t="s">
        <v>311</v>
      </c>
      <c r="C187" s="235" t="s">
        <v>306</v>
      </c>
      <c r="D187" s="220" t="b">
        <v>0</v>
      </c>
      <c r="E187" s="220" t="b">
        <v>0</v>
      </c>
      <c r="F187" s="220" t="b">
        <v>0</v>
      </c>
      <c r="G187" s="221" t="b">
        <v>0</v>
      </c>
      <c r="H187" s="220" t="b">
        <v>0</v>
      </c>
      <c r="I187" s="517" t="s">
        <v>272</v>
      </c>
      <c r="J187" s="518"/>
      <c r="K187" s="381"/>
      <c r="L187" s="238" t="s">
        <v>291</v>
      </c>
    </row>
    <row r="188" spans="1:12" ht="18" customHeight="1" outlineLevel="1" x14ac:dyDescent="0.25">
      <c r="A188" s="473"/>
      <c r="B188" s="481"/>
      <c r="C188" s="237" t="s">
        <v>308</v>
      </c>
      <c r="D188" s="220" t="b">
        <v>0</v>
      </c>
      <c r="E188" s="220" t="b">
        <v>0</v>
      </c>
      <c r="F188" s="220" t="b">
        <v>0</v>
      </c>
      <c r="G188" s="221" t="b">
        <v>0</v>
      </c>
      <c r="H188" s="220" t="b">
        <v>0</v>
      </c>
      <c r="I188" s="517" t="s">
        <v>272</v>
      </c>
      <c r="J188" s="518"/>
      <c r="K188" s="381"/>
      <c r="L188" s="238" t="s">
        <v>291</v>
      </c>
    </row>
    <row r="189" spans="1:12" ht="18" customHeight="1" outlineLevel="1" x14ac:dyDescent="0.25">
      <c r="A189" s="473"/>
      <c r="B189" s="482"/>
      <c r="C189" s="239" t="s">
        <v>309</v>
      </c>
      <c r="D189" s="220" t="b">
        <v>0</v>
      </c>
      <c r="E189" s="220" t="b">
        <v>0</v>
      </c>
      <c r="F189" s="220" t="b">
        <v>0</v>
      </c>
      <c r="G189" s="221" t="b">
        <v>0</v>
      </c>
      <c r="H189" s="220" t="b">
        <v>0</v>
      </c>
      <c r="I189" s="517" t="s">
        <v>272</v>
      </c>
      <c r="J189" s="518"/>
      <c r="K189" s="381"/>
      <c r="L189" s="238" t="s">
        <v>291</v>
      </c>
    </row>
    <row r="190" spans="1:12" ht="18" customHeight="1" outlineLevel="1" x14ac:dyDescent="0.25">
      <c r="A190" s="473"/>
      <c r="B190" s="483" t="s">
        <v>313</v>
      </c>
      <c r="C190" s="233" t="s">
        <v>306</v>
      </c>
      <c r="D190" s="220" t="b">
        <v>0</v>
      </c>
      <c r="E190" s="220" t="b">
        <v>0</v>
      </c>
      <c r="F190" s="220" t="b">
        <v>0</v>
      </c>
      <c r="G190" s="221" t="b">
        <v>0</v>
      </c>
      <c r="H190" s="220" t="b">
        <v>0</v>
      </c>
      <c r="I190" s="524" t="s">
        <v>272</v>
      </c>
      <c r="J190" s="510"/>
      <c r="K190" s="511"/>
      <c r="L190" s="238" t="s">
        <v>291</v>
      </c>
    </row>
    <row r="191" spans="1:12" ht="18" customHeight="1" outlineLevel="1" x14ac:dyDescent="0.25">
      <c r="A191" s="473"/>
      <c r="B191" s="484"/>
      <c r="C191" s="233" t="s">
        <v>308</v>
      </c>
      <c r="D191" s="220" t="b">
        <v>0</v>
      </c>
      <c r="E191" s="220" t="b">
        <v>0</v>
      </c>
      <c r="F191" s="220" t="b">
        <v>0</v>
      </c>
      <c r="G191" s="221" t="b">
        <v>0</v>
      </c>
      <c r="H191" s="220" t="b">
        <v>0</v>
      </c>
      <c r="I191" s="522" t="s">
        <v>272</v>
      </c>
      <c r="J191" s="414"/>
      <c r="K191" s="412"/>
      <c r="L191" s="238" t="s">
        <v>291</v>
      </c>
    </row>
    <row r="192" spans="1:12" ht="18" customHeight="1" outlineLevel="1" x14ac:dyDescent="0.25">
      <c r="A192" s="473"/>
      <c r="B192" s="485"/>
      <c r="C192" s="240" t="s">
        <v>309</v>
      </c>
      <c r="D192" s="220" t="b">
        <v>0</v>
      </c>
      <c r="E192" s="220" t="b">
        <v>0</v>
      </c>
      <c r="F192" s="220" t="b">
        <v>0</v>
      </c>
      <c r="G192" s="221" t="b">
        <v>0</v>
      </c>
      <c r="H192" s="220" t="b">
        <v>0</v>
      </c>
      <c r="I192" s="525" t="s">
        <v>272</v>
      </c>
      <c r="J192" s="414"/>
      <c r="K192" s="412"/>
      <c r="L192" s="238" t="s">
        <v>291</v>
      </c>
    </row>
    <row r="193" spans="1:12" ht="18" customHeight="1" outlineLevel="1" x14ac:dyDescent="0.25">
      <c r="A193" s="473"/>
      <c r="B193" s="480" t="s">
        <v>116</v>
      </c>
      <c r="C193" s="237" t="s">
        <v>306</v>
      </c>
      <c r="D193" s="220" t="b">
        <v>0</v>
      </c>
      <c r="E193" s="220" t="b">
        <v>0</v>
      </c>
      <c r="F193" s="221" t="b">
        <v>0</v>
      </c>
      <c r="G193" s="220" t="b">
        <v>0</v>
      </c>
      <c r="H193" s="220" t="b">
        <v>0</v>
      </c>
      <c r="I193" s="517" t="s">
        <v>272</v>
      </c>
      <c r="J193" s="518"/>
      <c r="K193" s="381"/>
      <c r="L193" s="238" t="s">
        <v>291</v>
      </c>
    </row>
    <row r="194" spans="1:12" ht="18" customHeight="1" outlineLevel="1" x14ac:dyDescent="0.25">
      <c r="A194" s="473"/>
      <c r="B194" s="481"/>
      <c r="C194" s="237" t="s">
        <v>308</v>
      </c>
      <c r="D194" s="220" t="b">
        <v>0</v>
      </c>
      <c r="E194" s="220" t="b">
        <v>0</v>
      </c>
      <c r="F194" s="221" t="b">
        <v>0</v>
      </c>
      <c r="G194" s="220" t="b">
        <v>0</v>
      </c>
      <c r="H194" s="220" t="b">
        <v>0</v>
      </c>
      <c r="I194" s="517" t="s">
        <v>272</v>
      </c>
      <c r="J194" s="518"/>
      <c r="K194" s="381"/>
      <c r="L194" s="238" t="s">
        <v>291</v>
      </c>
    </row>
    <row r="195" spans="1:12" ht="18" customHeight="1" outlineLevel="1" x14ac:dyDescent="0.25">
      <c r="A195" s="473"/>
      <c r="B195" s="482"/>
      <c r="C195" s="239" t="s">
        <v>309</v>
      </c>
      <c r="D195" s="220" t="b">
        <v>0</v>
      </c>
      <c r="E195" s="220" t="b">
        <v>0</v>
      </c>
      <c r="F195" s="221" t="b">
        <v>0</v>
      </c>
      <c r="G195" s="220" t="b">
        <v>0</v>
      </c>
      <c r="H195" s="220" t="b">
        <v>0</v>
      </c>
      <c r="I195" s="526" t="s">
        <v>272</v>
      </c>
      <c r="J195" s="503"/>
      <c r="K195" s="527"/>
      <c r="L195" s="238" t="s">
        <v>291</v>
      </c>
    </row>
    <row r="196" spans="1:12" ht="18" customHeight="1" outlineLevel="1" x14ac:dyDescent="0.25">
      <c r="A196" s="473"/>
      <c r="B196" s="483" t="s">
        <v>314</v>
      </c>
      <c r="C196" s="233" t="s">
        <v>306</v>
      </c>
      <c r="D196" s="220" t="b">
        <v>0</v>
      </c>
      <c r="E196" s="220" t="b">
        <v>0</v>
      </c>
      <c r="F196" s="221" t="b">
        <v>0</v>
      </c>
      <c r="G196" s="220" t="b">
        <v>0</v>
      </c>
      <c r="H196" s="220" t="b">
        <v>0</v>
      </c>
      <c r="I196" s="522" t="s">
        <v>272</v>
      </c>
      <c r="J196" s="414"/>
      <c r="K196" s="412"/>
      <c r="L196" s="238" t="s">
        <v>291</v>
      </c>
    </row>
    <row r="197" spans="1:12" ht="18" customHeight="1" outlineLevel="1" x14ac:dyDescent="0.25">
      <c r="A197" s="473"/>
      <c r="B197" s="484"/>
      <c r="C197" s="233" t="s">
        <v>308</v>
      </c>
      <c r="D197" s="220" t="b">
        <v>0</v>
      </c>
      <c r="E197" s="220" t="b">
        <v>0</v>
      </c>
      <c r="F197" s="221" t="b">
        <v>0</v>
      </c>
      <c r="G197" s="220" t="b">
        <v>0</v>
      </c>
      <c r="H197" s="220" t="b">
        <v>0</v>
      </c>
      <c r="I197" s="522" t="s">
        <v>272</v>
      </c>
      <c r="J197" s="414"/>
      <c r="K197" s="412"/>
      <c r="L197" s="238" t="s">
        <v>291</v>
      </c>
    </row>
    <row r="198" spans="1:12" ht="18" customHeight="1" outlineLevel="1" x14ac:dyDescent="0.25">
      <c r="A198" s="473"/>
      <c r="B198" s="485"/>
      <c r="C198" s="240" t="s">
        <v>309</v>
      </c>
      <c r="D198" s="220" t="b">
        <v>0</v>
      </c>
      <c r="E198" s="220" t="b">
        <v>0</v>
      </c>
      <c r="F198" s="221" t="b">
        <v>0</v>
      </c>
      <c r="G198" s="220" t="b">
        <v>0</v>
      </c>
      <c r="H198" s="220" t="b">
        <v>0</v>
      </c>
      <c r="I198" s="528" t="s">
        <v>272</v>
      </c>
      <c r="J198" s="414"/>
      <c r="K198" s="412"/>
      <c r="L198" s="238" t="s">
        <v>291</v>
      </c>
    </row>
    <row r="199" spans="1:12" ht="18" customHeight="1" outlineLevel="1" x14ac:dyDescent="0.25">
      <c r="A199" s="473"/>
      <c r="B199" s="480" t="s">
        <v>316</v>
      </c>
      <c r="C199" s="237" t="s">
        <v>306</v>
      </c>
      <c r="D199" s="220" t="b">
        <v>0</v>
      </c>
      <c r="E199" s="220" t="b">
        <v>0</v>
      </c>
      <c r="F199" s="221" t="b">
        <v>0</v>
      </c>
      <c r="G199" s="220" t="b">
        <v>0</v>
      </c>
      <c r="H199" s="220" t="b">
        <v>0</v>
      </c>
      <c r="I199" s="529" t="s">
        <v>272</v>
      </c>
      <c r="J199" s="530"/>
      <c r="K199" s="379"/>
      <c r="L199" s="238" t="s">
        <v>291</v>
      </c>
    </row>
    <row r="200" spans="1:12" ht="18" customHeight="1" outlineLevel="1" x14ac:dyDescent="0.25">
      <c r="A200" s="473"/>
      <c r="B200" s="481"/>
      <c r="C200" s="237" t="s">
        <v>308</v>
      </c>
      <c r="D200" s="220" t="b">
        <v>0</v>
      </c>
      <c r="E200" s="220" t="b">
        <v>0</v>
      </c>
      <c r="F200" s="221" t="b">
        <v>0</v>
      </c>
      <c r="G200" s="220" t="b">
        <v>0</v>
      </c>
      <c r="H200" s="220" t="b">
        <v>0</v>
      </c>
      <c r="I200" s="517" t="s">
        <v>272</v>
      </c>
      <c r="J200" s="518"/>
      <c r="K200" s="381"/>
      <c r="L200" s="238" t="s">
        <v>291</v>
      </c>
    </row>
    <row r="201" spans="1:12" ht="18" customHeight="1" outlineLevel="1" x14ac:dyDescent="0.25">
      <c r="A201" s="473"/>
      <c r="B201" s="482"/>
      <c r="C201" s="237" t="s">
        <v>309</v>
      </c>
      <c r="D201" s="220" t="b">
        <v>0</v>
      </c>
      <c r="E201" s="220" t="b">
        <v>0</v>
      </c>
      <c r="F201" s="221" t="b">
        <v>0</v>
      </c>
      <c r="G201" s="220" t="b">
        <v>0</v>
      </c>
      <c r="H201" s="220" t="b">
        <v>0</v>
      </c>
      <c r="I201" s="526" t="s">
        <v>272</v>
      </c>
      <c r="J201" s="503"/>
      <c r="K201" s="527"/>
      <c r="L201" s="238" t="s">
        <v>291</v>
      </c>
    </row>
    <row r="202" spans="1:12" ht="18" customHeight="1" outlineLevel="1" x14ac:dyDescent="0.25">
      <c r="A202" s="473"/>
      <c r="B202" s="486" t="s">
        <v>318</v>
      </c>
      <c r="C202" s="241" t="s">
        <v>306</v>
      </c>
      <c r="D202" s="220" t="b">
        <v>0</v>
      </c>
      <c r="E202" s="220" t="b">
        <v>0</v>
      </c>
      <c r="F202" s="221" t="b">
        <v>0</v>
      </c>
      <c r="G202" s="220" t="b">
        <v>0</v>
      </c>
      <c r="H202" s="220" t="b">
        <v>0</v>
      </c>
      <c r="I202" s="522" t="s">
        <v>272</v>
      </c>
      <c r="J202" s="414"/>
      <c r="K202" s="412"/>
      <c r="L202" s="238" t="s">
        <v>291</v>
      </c>
    </row>
    <row r="203" spans="1:12" ht="18" customHeight="1" outlineLevel="1" x14ac:dyDescent="0.25">
      <c r="A203" s="473"/>
      <c r="B203" s="484"/>
      <c r="C203" s="233" t="s">
        <v>308</v>
      </c>
      <c r="D203" s="220" t="b">
        <v>0</v>
      </c>
      <c r="E203" s="220" t="b">
        <v>0</v>
      </c>
      <c r="F203" s="221" t="b">
        <v>0</v>
      </c>
      <c r="G203" s="220" t="b">
        <v>0</v>
      </c>
      <c r="H203" s="220" t="b">
        <v>0</v>
      </c>
      <c r="I203" s="522" t="s">
        <v>272</v>
      </c>
      <c r="J203" s="414"/>
      <c r="K203" s="412"/>
      <c r="L203" s="238" t="s">
        <v>291</v>
      </c>
    </row>
    <row r="204" spans="1:12" ht="18" customHeight="1" outlineLevel="1" x14ac:dyDescent="0.25">
      <c r="A204" s="474"/>
      <c r="B204" s="485"/>
      <c r="C204" s="240" t="s">
        <v>309</v>
      </c>
      <c r="D204" s="220" t="b">
        <v>0</v>
      </c>
      <c r="E204" s="220" t="b">
        <v>0</v>
      </c>
      <c r="F204" s="221" t="b">
        <v>0</v>
      </c>
      <c r="G204" s="220" t="b">
        <v>0</v>
      </c>
      <c r="H204" s="220" t="b">
        <v>0</v>
      </c>
      <c r="I204" s="522" t="s">
        <v>272</v>
      </c>
      <c r="J204" s="414"/>
      <c r="K204" s="412"/>
      <c r="L204" s="238" t="s">
        <v>291</v>
      </c>
    </row>
    <row r="205" spans="1:12" ht="18" customHeight="1" outlineLevel="1" x14ac:dyDescent="0.25">
      <c r="A205" s="475" t="s">
        <v>319</v>
      </c>
      <c r="B205" s="487" t="s">
        <v>320</v>
      </c>
      <c r="C205" s="243" t="s">
        <v>321</v>
      </c>
      <c r="D205" s="220" t="b">
        <v>0</v>
      </c>
      <c r="E205" s="220" t="b">
        <v>0</v>
      </c>
      <c r="F205" s="220" t="b">
        <v>0</v>
      </c>
      <c r="G205" s="221" t="b">
        <v>0</v>
      </c>
      <c r="H205" s="220" t="b">
        <v>0</v>
      </c>
      <c r="I205" s="531" t="s">
        <v>272</v>
      </c>
      <c r="J205" s="530"/>
      <c r="K205" s="379"/>
      <c r="L205" s="238" t="s">
        <v>291</v>
      </c>
    </row>
    <row r="206" spans="1:12" ht="18" customHeight="1" outlineLevel="1" x14ac:dyDescent="0.25">
      <c r="A206" s="476"/>
      <c r="B206" s="481"/>
      <c r="C206" s="243" t="s">
        <v>322</v>
      </c>
      <c r="D206" s="220" t="b">
        <v>0</v>
      </c>
      <c r="E206" s="220" t="b">
        <v>0</v>
      </c>
      <c r="F206" s="220" t="b">
        <v>0</v>
      </c>
      <c r="G206" s="221" t="b">
        <v>0</v>
      </c>
      <c r="H206" s="220" t="b">
        <v>0</v>
      </c>
      <c r="I206" s="532" t="s">
        <v>272</v>
      </c>
      <c r="J206" s="518"/>
      <c r="K206" s="381"/>
      <c r="L206" s="238" t="s">
        <v>291</v>
      </c>
    </row>
    <row r="207" spans="1:12" ht="18" customHeight="1" outlineLevel="1" x14ac:dyDescent="0.25">
      <c r="A207" s="476"/>
      <c r="B207" s="481"/>
      <c r="C207" s="243" t="s">
        <v>324</v>
      </c>
      <c r="D207" s="220" t="b">
        <v>0</v>
      </c>
      <c r="E207" s="220" t="b">
        <v>0</v>
      </c>
      <c r="F207" s="220" t="b">
        <v>0</v>
      </c>
      <c r="G207" s="221" t="b">
        <v>0</v>
      </c>
      <c r="H207" s="220" t="b">
        <v>0</v>
      </c>
      <c r="I207" s="532" t="s">
        <v>272</v>
      </c>
      <c r="J207" s="518"/>
      <c r="K207" s="381"/>
      <c r="L207" s="238" t="s">
        <v>291</v>
      </c>
    </row>
    <row r="208" spans="1:12" ht="18" customHeight="1" outlineLevel="1" x14ac:dyDescent="0.25">
      <c r="A208" s="476"/>
      <c r="B208" s="481"/>
      <c r="C208" s="243" t="s">
        <v>326</v>
      </c>
      <c r="D208" s="220" t="b">
        <v>0</v>
      </c>
      <c r="E208" s="220" t="b">
        <v>0</v>
      </c>
      <c r="F208" s="220" t="b">
        <v>0</v>
      </c>
      <c r="G208" s="221" t="b">
        <v>0</v>
      </c>
      <c r="H208" s="220" t="b">
        <v>0</v>
      </c>
      <c r="I208" s="532" t="s">
        <v>272</v>
      </c>
      <c r="J208" s="518"/>
      <c r="K208" s="381"/>
      <c r="L208" s="236" t="s">
        <v>358</v>
      </c>
    </row>
    <row r="209" spans="1:12" ht="18" customHeight="1" outlineLevel="1" x14ac:dyDescent="0.25">
      <c r="A209" s="476"/>
      <c r="B209" s="481"/>
      <c r="C209" s="243" t="s">
        <v>328</v>
      </c>
      <c r="D209" s="220" t="b">
        <v>0</v>
      </c>
      <c r="E209" s="220" t="b">
        <v>0</v>
      </c>
      <c r="F209" s="220" t="b">
        <v>0</v>
      </c>
      <c r="G209" s="221" t="b">
        <v>0</v>
      </c>
      <c r="H209" s="220" t="b">
        <v>0</v>
      </c>
      <c r="I209" s="532" t="s">
        <v>272</v>
      </c>
      <c r="J209" s="518"/>
      <c r="K209" s="381"/>
      <c r="L209" s="238" t="s">
        <v>291</v>
      </c>
    </row>
    <row r="210" spans="1:12" ht="18" customHeight="1" outlineLevel="1" x14ac:dyDescent="0.25">
      <c r="A210" s="476"/>
      <c r="B210" s="481"/>
      <c r="C210" s="243" t="s">
        <v>329</v>
      </c>
      <c r="D210" s="220" t="b">
        <v>0</v>
      </c>
      <c r="E210" s="220" t="b">
        <v>0</v>
      </c>
      <c r="F210" s="220" t="b">
        <v>0</v>
      </c>
      <c r="G210" s="221" t="b">
        <v>0</v>
      </c>
      <c r="H210" s="220" t="b">
        <v>0</v>
      </c>
      <c r="I210" s="532" t="s">
        <v>272</v>
      </c>
      <c r="J210" s="518"/>
      <c r="K210" s="381"/>
      <c r="L210" s="238" t="s">
        <v>291</v>
      </c>
    </row>
    <row r="211" spans="1:12" ht="18" customHeight="1" outlineLevel="1" x14ac:dyDescent="0.25">
      <c r="A211" s="476"/>
      <c r="B211" s="481"/>
      <c r="C211" s="243" t="s">
        <v>330</v>
      </c>
      <c r="D211" s="220" t="b">
        <v>0</v>
      </c>
      <c r="E211" s="220" t="b">
        <v>0</v>
      </c>
      <c r="F211" s="220" t="b">
        <v>0</v>
      </c>
      <c r="G211" s="221" t="b">
        <v>0</v>
      </c>
      <c r="H211" s="220" t="b">
        <v>0</v>
      </c>
      <c r="I211" s="532" t="s">
        <v>272</v>
      </c>
      <c r="J211" s="518"/>
      <c r="K211" s="381"/>
      <c r="L211" s="238" t="s">
        <v>291</v>
      </c>
    </row>
    <row r="212" spans="1:12" ht="18" customHeight="1" outlineLevel="1" x14ac:dyDescent="0.25">
      <c r="A212" s="476"/>
      <c r="B212" s="481"/>
      <c r="C212" s="243" t="s">
        <v>331</v>
      </c>
      <c r="D212" s="220" t="b">
        <v>0</v>
      </c>
      <c r="E212" s="220" t="b">
        <v>0</v>
      </c>
      <c r="F212" s="220" t="b">
        <v>0</v>
      </c>
      <c r="G212" s="221" t="b">
        <v>0</v>
      </c>
      <c r="H212" s="220" t="b">
        <v>0</v>
      </c>
      <c r="I212" s="532" t="s">
        <v>272</v>
      </c>
      <c r="J212" s="518"/>
      <c r="K212" s="381"/>
      <c r="L212" s="238" t="s">
        <v>291</v>
      </c>
    </row>
    <row r="213" spans="1:12" ht="18" customHeight="1" outlineLevel="1" x14ac:dyDescent="0.25">
      <c r="A213" s="476"/>
      <c r="B213" s="481"/>
      <c r="C213" s="243" t="s">
        <v>332</v>
      </c>
      <c r="D213" s="220" t="b">
        <v>0</v>
      </c>
      <c r="E213" s="220" t="b">
        <v>0</v>
      </c>
      <c r="F213" s="220" t="b">
        <v>0</v>
      </c>
      <c r="G213" s="221" t="b">
        <v>0</v>
      </c>
      <c r="H213" s="220" t="b">
        <v>0</v>
      </c>
      <c r="I213" s="532" t="s">
        <v>272</v>
      </c>
      <c r="J213" s="518"/>
      <c r="K213" s="381"/>
      <c r="L213" s="238" t="s">
        <v>291</v>
      </c>
    </row>
    <row r="214" spans="1:12" ht="18" customHeight="1" outlineLevel="1" x14ac:dyDescent="0.25">
      <c r="A214" s="476"/>
      <c r="B214" s="481"/>
      <c r="C214" s="243" t="s">
        <v>333</v>
      </c>
      <c r="D214" s="220" t="b">
        <v>0</v>
      </c>
      <c r="E214" s="220" t="b">
        <v>0</v>
      </c>
      <c r="F214" s="221" t="b">
        <v>0</v>
      </c>
      <c r="G214" s="220" t="b">
        <v>0</v>
      </c>
      <c r="H214" s="220" t="b">
        <v>0</v>
      </c>
      <c r="I214" s="532" t="s">
        <v>272</v>
      </c>
      <c r="J214" s="518"/>
      <c r="K214" s="381"/>
      <c r="L214" s="238" t="s">
        <v>291</v>
      </c>
    </row>
    <row r="215" spans="1:12" ht="18" customHeight="1" outlineLevel="1" x14ac:dyDescent="0.25">
      <c r="A215" s="476"/>
      <c r="B215" s="481"/>
      <c r="C215" s="243" t="s">
        <v>334</v>
      </c>
      <c r="D215" s="220" t="b">
        <v>0</v>
      </c>
      <c r="E215" s="220" t="b">
        <v>0</v>
      </c>
      <c r="F215" s="221" t="b">
        <v>0</v>
      </c>
      <c r="G215" s="220" t="b">
        <v>0</v>
      </c>
      <c r="H215" s="220" t="b">
        <v>0</v>
      </c>
      <c r="I215" s="532" t="s">
        <v>272</v>
      </c>
      <c r="J215" s="518"/>
      <c r="K215" s="381"/>
      <c r="L215" s="238" t="s">
        <v>291</v>
      </c>
    </row>
    <row r="216" spans="1:12" ht="18" customHeight="1" outlineLevel="1" x14ac:dyDescent="0.25">
      <c r="A216" s="476"/>
      <c r="B216" s="482"/>
      <c r="C216" s="246" t="s">
        <v>335</v>
      </c>
      <c r="D216" s="220" t="b">
        <v>0</v>
      </c>
      <c r="E216" s="220" t="b">
        <v>0</v>
      </c>
      <c r="F216" s="221" t="b">
        <v>0</v>
      </c>
      <c r="G216" s="220" t="b">
        <v>0</v>
      </c>
      <c r="H216" s="220" t="b">
        <v>0</v>
      </c>
      <c r="I216" s="533" t="s">
        <v>272</v>
      </c>
      <c r="J216" s="503"/>
      <c r="K216" s="527"/>
      <c r="L216" s="238" t="s">
        <v>291</v>
      </c>
    </row>
    <row r="217" spans="1:12" ht="18" customHeight="1" outlineLevel="1" x14ac:dyDescent="0.25">
      <c r="A217" s="476"/>
      <c r="B217" s="488" t="s">
        <v>336</v>
      </c>
      <c r="C217" s="247" t="s">
        <v>337</v>
      </c>
      <c r="D217" s="220" t="b">
        <v>0</v>
      </c>
      <c r="E217" s="221" t="b">
        <v>0</v>
      </c>
      <c r="F217" s="220" t="b">
        <v>0</v>
      </c>
      <c r="G217" s="220" t="b">
        <v>0</v>
      </c>
      <c r="H217" s="220" t="b">
        <v>0</v>
      </c>
      <c r="I217" s="500" t="s">
        <v>272</v>
      </c>
      <c r="J217" s="414"/>
      <c r="K217" s="412"/>
      <c r="L217" s="236" t="s">
        <v>364</v>
      </c>
    </row>
    <row r="218" spans="1:12" ht="18" customHeight="1" outlineLevel="1" x14ac:dyDescent="0.25">
      <c r="A218" s="476"/>
      <c r="B218" s="484"/>
      <c r="C218" s="247" t="s">
        <v>338</v>
      </c>
      <c r="D218" s="220" t="b">
        <v>0</v>
      </c>
      <c r="E218" s="221" t="b">
        <v>0</v>
      </c>
      <c r="F218" s="220" t="b">
        <v>0</v>
      </c>
      <c r="G218" s="220" t="b">
        <v>0</v>
      </c>
      <c r="H218" s="220" t="b">
        <v>0</v>
      </c>
      <c r="I218" s="500" t="s">
        <v>272</v>
      </c>
      <c r="J218" s="414"/>
      <c r="K218" s="412"/>
      <c r="L218" s="238" t="s">
        <v>291</v>
      </c>
    </row>
    <row r="219" spans="1:12" ht="18" customHeight="1" outlineLevel="1" x14ac:dyDescent="0.25">
      <c r="A219" s="476"/>
      <c r="B219" s="484"/>
      <c r="C219" s="247" t="s">
        <v>339</v>
      </c>
      <c r="D219" s="220" t="b">
        <v>0</v>
      </c>
      <c r="E219" s="221" t="b">
        <v>0</v>
      </c>
      <c r="F219" s="220" t="b">
        <v>0</v>
      </c>
      <c r="G219" s="220" t="b">
        <v>0</v>
      </c>
      <c r="H219" s="220" t="b">
        <v>0</v>
      </c>
      <c r="I219" s="500" t="s">
        <v>272</v>
      </c>
      <c r="J219" s="414"/>
      <c r="K219" s="412"/>
      <c r="L219" s="236" t="s">
        <v>365</v>
      </c>
    </row>
    <row r="220" spans="1:12" ht="18" customHeight="1" outlineLevel="1" x14ac:dyDescent="0.25">
      <c r="A220" s="476"/>
      <c r="B220" s="484"/>
      <c r="C220" s="247" t="s">
        <v>340</v>
      </c>
      <c r="D220" s="220" t="b">
        <v>0</v>
      </c>
      <c r="E220" s="221" t="b">
        <v>0</v>
      </c>
      <c r="F220" s="220" t="b">
        <v>0</v>
      </c>
      <c r="G220" s="220" t="b">
        <v>0</v>
      </c>
      <c r="H220" s="220" t="b">
        <v>0</v>
      </c>
      <c r="I220" s="500" t="s">
        <v>272</v>
      </c>
      <c r="J220" s="414"/>
      <c r="K220" s="412"/>
      <c r="L220" s="238" t="s">
        <v>291</v>
      </c>
    </row>
    <row r="221" spans="1:12" ht="18" customHeight="1" outlineLevel="1" x14ac:dyDescent="0.25">
      <c r="A221" s="476"/>
      <c r="B221" s="489"/>
      <c r="C221" s="247" t="s">
        <v>341</v>
      </c>
      <c r="D221" s="220" t="b">
        <v>0</v>
      </c>
      <c r="E221" s="221" t="b">
        <v>0</v>
      </c>
      <c r="F221" s="220" t="b">
        <v>0</v>
      </c>
      <c r="G221" s="220" t="b">
        <v>0</v>
      </c>
      <c r="H221" s="220" t="b">
        <v>0</v>
      </c>
      <c r="I221" s="500" t="s">
        <v>272</v>
      </c>
      <c r="J221" s="414"/>
      <c r="K221" s="412"/>
      <c r="L221" s="238" t="s">
        <v>291</v>
      </c>
    </row>
    <row r="222" spans="1:12" ht="18" customHeight="1" outlineLevel="1" x14ac:dyDescent="0.25">
      <c r="A222" s="476"/>
      <c r="B222" s="492" t="s">
        <v>342</v>
      </c>
      <c r="C222" s="249" t="s">
        <v>343</v>
      </c>
      <c r="D222" s="220" t="b">
        <v>0</v>
      </c>
      <c r="E222" s="221" t="b">
        <v>0</v>
      </c>
      <c r="F222" s="220" t="b">
        <v>0</v>
      </c>
      <c r="G222" s="220" t="b">
        <v>0</v>
      </c>
      <c r="H222" s="220" t="b">
        <v>0</v>
      </c>
      <c r="I222" s="501" t="s">
        <v>272</v>
      </c>
      <c r="J222" s="414"/>
      <c r="K222" s="412"/>
      <c r="L222" s="238" t="s">
        <v>291</v>
      </c>
    </row>
    <row r="223" spans="1:12" ht="18" customHeight="1" outlineLevel="1" x14ac:dyDescent="0.25">
      <c r="A223" s="476"/>
      <c r="B223" s="484"/>
      <c r="C223" s="249" t="s">
        <v>344</v>
      </c>
      <c r="D223" s="220" t="b">
        <v>0</v>
      </c>
      <c r="E223" s="221" t="b">
        <v>0</v>
      </c>
      <c r="F223" s="220" t="b">
        <v>0</v>
      </c>
      <c r="G223" s="220" t="b">
        <v>0</v>
      </c>
      <c r="H223" s="220" t="b">
        <v>0</v>
      </c>
      <c r="I223" s="501" t="s">
        <v>272</v>
      </c>
      <c r="J223" s="414"/>
      <c r="K223" s="412"/>
      <c r="L223" s="238" t="s">
        <v>291</v>
      </c>
    </row>
    <row r="224" spans="1:12" ht="18" customHeight="1" outlineLevel="1" x14ac:dyDescent="0.25">
      <c r="A224" s="476"/>
      <c r="B224" s="484"/>
      <c r="C224" s="249" t="s">
        <v>346</v>
      </c>
      <c r="D224" s="220" t="b">
        <v>0</v>
      </c>
      <c r="E224" s="220" t="b">
        <v>0</v>
      </c>
      <c r="F224" s="221" t="b">
        <v>0</v>
      </c>
      <c r="G224" s="220" t="b">
        <v>0</v>
      </c>
      <c r="H224" s="220" t="b">
        <v>0</v>
      </c>
      <c r="I224" s="501" t="s">
        <v>272</v>
      </c>
      <c r="J224" s="414"/>
      <c r="K224" s="412"/>
      <c r="L224" s="238" t="s">
        <v>291</v>
      </c>
    </row>
    <row r="225" spans="1:12" ht="18" customHeight="1" outlineLevel="1" x14ac:dyDescent="0.25">
      <c r="A225" s="476"/>
      <c r="B225" s="484"/>
      <c r="C225" s="249" t="s">
        <v>347</v>
      </c>
      <c r="D225" s="220" t="b">
        <v>0</v>
      </c>
      <c r="E225" s="220" t="b">
        <v>0</v>
      </c>
      <c r="F225" s="221" t="b">
        <v>0</v>
      </c>
      <c r="G225" s="220" t="b">
        <v>0</v>
      </c>
      <c r="H225" s="220" t="b">
        <v>0</v>
      </c>
      <c r="I225" s="501" t="s">
        <v>272</v>
      </c>
      <c r="J225" s="414"/>
      <c r="K225" s="412"/>
      <c r="L225" s="236" t="s">
        <v>366</v>
      </c>
    </row>
    <row r="226" spans="1:12" ht="18" customHeight="1" outlineLevel="1" x14ac:dyDescent="0.25">
      <c r="A226" s="477"/>
      <c r="B226" s="485"/>
      <c r="C226" s="251" t="s">
        <v>349</v>
      </c>
      <c r="D226" s="220" t="b">
        <v>0</v>
      </c>
      <c r="E226" s="220" t="b">
        <v>0</v>
      </c>
      <c r="F226" s="221" t="b">
        <v>0</v>
      </c>
      <c r="G226" s="220" t="b">
        <v>0</v>
      </c>
      <c r="H226" s="220" t="b">
        <v>0</v>
      </c>
      <c r="I226" s="501" t="s">
        <v>272</v>
      </c>
      <c r="J226" s="414"/>
      <c r="K226" s="412"/>
      <c r="L226" s="238" t="s">
        <v>291</v>
      </c>
    </row>
    <row r="227" spans="1:12" ht="26.25" customHeight="1" x14ac:dyDescent="0.2">
      <c r="A227" s="502" t="s">
        <v>367</v>
      </c>
      <c r="B227" s="503"/>
      <c r="C227" s="503"/>
      <c r="D227" s="503"/>
      <c r="E227" s="503"/>
      <c r="F227" s="503"/>
      <c r="G227" s="503"/>
      <c r="H227" s="503"/>
      <c r="I227" s="503"/>
      <c r="J227" s="503"/>
      <c r="K227" s="503"/>
      <c r="L227" s="504"/>
    </row>
    <row r="228" spans="1:12" ht="15.75" customHeight="1" outlineLevel="1" x14ac:dyDescent="0.2">
      <c r="A228" s="490" t="s">
        <v>255</v>
      </c>
      <c r="B228" s="417"/>
      <c r="C228" s="505" t="s">
        <v>256</v>
      </c>
      <c r="D228" s="209" t="s">
        <v>257</v>
      </c>
      <c r="E228" s="210" t="s">
        <v>258</v>
      </c>
      <c r="F228" s="210" t="s">
        <v>259</v>
      </c>
      <c r="G228" s="210" t="s">
        <v>260</v>
      </c>
      <c r="H228" s="210" t="s">
        <v>261</v>
      </c>
      <c r="I228" s="508" t="s">
        <v>262</v>
      </c>
      <c r="J228" s="416"/>
      <c r="K228" s="417"/>
      <c r="L228" s="506" t="s">
        <v>263</v>
      </c>
    </row>
    <row r="229" spans="1:12" ht="15.75" customHeight="1" outlineLevel="1" x14ac:dyDescent="0.2">
      <c r="A229" s="491"/>
      <c r="B229" s="420"/>
      <c r="C229" s="418"/>
      <c r="D229" s="211" t="s">
        <v>264</v>
      </c>
      <c r="E229" s="211" t="s">
        <v>265</v>
      </c>
      <c r="F229" s="211" t="s">
        <v>266</v>
      </c>
      <c r="G229" s="211" t="s">
        <v>267</v>
      </c>
      <c r="H229" s="211" t="s">
        <v>268</v>
      </c>
      <c r="I229" s="418"/>
      <c r="J229" s="419"/>
      <c r="K229" s="420"/>
      <c r="L229" s="507"/>
    </row>
    <row r="230" spans="1:12" ht="18" customHeight="1" outlineLevel="1" x14ac:dyDescent="0.25">
      <c r="A230" s="472" t="s">
        <v>269</v>
      </c>
      <c r="B230" s="493" t="s">
        <v>270</v>
      </c>
      <c r="C230" s="212" t="s">
        <v>271</v>
      </c>
      <c r="D230" s="220" t="b">
        <v>0</v>
      </c>
      <c r="E230" s="220" t="b">
        <v>0</v>
      </c>
      <c r="F230" s="220" t="b">
        <v>0</v>
      </c>
      <c r="G230" s="221" t="b">
        <v>0</v>
      </c>
      <c r="H230" s="220" t="b">
        <v>0</v>
      </c>
      <c r="I230" s="509" t="s">
        <v>272</v>
      </c>
      <c r="J230" s="510"/>
      <c r="K230" s="511"/>
      <c r="L230" s="236" t="s">
        <v>363</v>
      </c>
    </row>
    <row r="231" spans="1:12" ht="18" customHeight="1" outlineLevel="1" x14ac:dyDescent="0.25">
      <c r="A231" s="473"/>
      <c r="B231" s="484"/>
      <c r="C231" s="218" t="s">
        <v>274</v>
      </c>
      <c r="D231" s="220" t="b">
        <v>0</v>
      </c>
      <c r="E231" s="220" t="b">
        <v>0</v>
      </c>
      <c r="F231" s="220" t="b">
        <v>0</v>
      </c>
      <c r="G231" s="221" t="b">
        <v>0</v>
      </c>
      <c r="H231" s="220" t="b">
        <v>0</v>
      </c>
      <c r="I231" s="512" t="s">
        <v>272</v>
      </c>
      <c r="J231" s="414"/>
      <c r="K231" s="412"/>
      <c r="L231" s="257" t="s">
        <v>291</v>
      </c>
    </row>
    <row r="232" spans="1:12" ht="18" customHeight="1" outlineLevel="1" x14ac:dyDescent="0.25">
      <c r="A232" s="473"/>
      <c r="B232" s="484"/>
      <c r="C232" s="218" t="s">
        <v>276</v>
      </c>
      <c r="D232" s="220" t="b">
        <v>0</v>
      </c>
      <c r="E232" s="220" t="b">
        <v>0</v>
      </c>
      <c r="F232" s="220" t="b">
        <v>0</v>
      </c>
      <c r="G232" s="221" t="b">
        <v>0</v>
      </c>
      <c r="H232" s="220" t="b">
        <v>0</v>
      </c>
      <c r="I232" s="513" t="s">
        <v>272</v>
      </c>
      <c r="J232" s="414"/>
      <c r="K232" s="412"/>
      <c r="L232" s="257" t="s">
        <v>291</v>
      </c>
    </row>
    <row r="233" spans="1:12" ht="18" customHeight="1" outlineLevel="1" x14ac:dyDescent="0.25">
      <c r="A233" s="473"/>
      <c r="B233" s="485"/>
      <c r="C233" s="225" t="s">
        <v>278</v>
      </c>
      <c r="D233" s="220" t="b">
        <v>0</v>
      </c>
      <c r="E233" s="220" t="b">
        <v>0</v>
      </c>
      <c r="F233" s="220" t="b">
        <v>0</v>
      </c>
      <c r="G233" s="221" t="b">
        <v>0</v>
      </c>
      <c r="H233" s="220" t="b">
        <v>0</v>
      </c>
      <c r="I233" s="514" t="s">
        <v>272</v>
      </c>
      <c r="J233" s="515"/>
      <c r="K233" s="516"/>
      <c r="L233" s="257" t="s">
        <v>291</v>
      </c>
    </row>
    <row r="234" spans="1:12" ht="18" customHeight="1" outlineLevel="1" x14ac:dyDescent="0.25">
      <c r="A234" s="473"/>
      <c r="B234" s="494" t="s">
        <v>280</v>
      </c>
      <c r="C234" s="226" t="s">
        <v>281</v>
      </c>
      <c r="D234" s="220" t="b">
        <v>0</v>
      </c>
      <c r="E234" s="220" t="b">
        <v>0</v>
      </c>
      <c r="F234" s="220" t="b">
        <v>0</v>
      </c>
      <c r="G234" s="221" t="b">
        <v>0</v>
      </c>
      <c r="H234" s="220" t="b">
        <v>0</v>
      </c>
      <c r="I234" s="517" t="s">
        <v>272</v>
      </c>
      <c r="J234" s="518"/>
      <c r="K234" s="381"/>
      <c r="L234" s="257" t="s">
        <v>291</v>
      </c>
    </row>
    <row r="235" spans="1:12" ht="18" customHeight="1" outlineLevel="1" x14ac:dyDescent="0.25">
      <c r="A235" s="473"/>
      <c r="B235" s="481"/>
      <c r="C235" s="228" t="s">
        <v>282</v>
      </c>
      <c r="D235" s="220" t="b">
        <v>0</v>
      </c>
      <c r="E235" s="220" t="b">
        <v>0</v>
      </c>
      <c r="F235" s="220" t="b">
        <v>0</v>
      </c>
      <c r="G235" s="221" t="b">
        <v>0</v>
      </c>
      <c r="H235" s="220" t="b">
        <v>0</v>
      </c>
      <c r="I235" s="517" t="s">
        <v>272</v>
      </c>
      <c r="J235" s="518"/>
      <c r="K235" s="381"/>
      <c r="L235" s="257" t="s">
        <v>291</v>
      </c>
    </row>
    <row r="236" spans="1:12" ht="18" customHeight="1" outlineLevel="1" x14ac:dyDescent="0.25">
      <c r="A236" s="473"/>
      <c r="B236" s="481"/>
      <c r="C236" s="228" t="s">
        <v>284</v>
      </c>
      <c r="D236" s="220" t="b">
        <v>0</v>
      </c>
      <c r="E236" s="220" t="b">
        <v>0</v>
      </c>
      <c r="F236" s="220" t="b">
        <v>0</v>
      </c>
      <c r="G236" s="221" t="b">
        <v>0</v>
      </c>
      <c r="H236" s="220" t="b">
        <v>0</v>
      </c>
      <c r="I236" s="517" t="s">
        <v>272</v>
      </c>
      <c r="J236" s="518"/>
      <c r="K236" s="381"/>
      <c r="L236" s="257" t="s">
        <v>291</v>
      </c>
    </row>
    <row r="237" spans="1:12" ht="18" customHeight="1" outlineLevel="1" x14ac:dyDescent="0.25">
      <c r="A237" s="473"/>
      <c r="B237" s="481"/>
      <c r="C237" s="228" t="s">
        <v>285</v>
      </c>
      <c r="D237" s="220" t="b">
        <v>0</v>
      </c>
      <c r="E237" s="220" t="b">
        <v>0</v>
      </c>
      <c r="F237" s="220" t="b">
        <v>0</v>
      </c>
      <c r="G237" s="221" t="b">
        <v>0</v>
      </c>
      <c r="H237" s="220" t="b">
        <v>0</v>
      </c>
      <c r="I237" s="517" t="s">
        <v>272</v>
      </c>
      <c r="J237" s="518"/>
      <c r="K237" s="381"/>
      <c r="L237" s="257" t="s">
        <v>291</v>
      </c>
    </row>
    <row r="238" spans="1:12" ht="18" customHeight="1" outlineLevel="1" x14ac:dyDescent="0.25">
      <c r="A238" s="478"/>
      <c r="B238" s="482"/>
      <c r="C238" s="229" t="s">
        <v>287</v>
      </c>
      <c r="D238" s="220" t="b">
        <v>0</v>
      </c>
      <c r="E238" s="220" t="b">
        <v>0</v>
      </c>
      <c r="F238" s="220" t="b">
        <v>0</v>
      </c>
      <c r="G238" s="221" t="b">
        <v>0</v>
      </c>
      <c r="H238" s="220" t="b">
        <v>0</v>
      </c>
      <c r="I238" s="517" t="s">
        <v>272</v>
      </c>
      <c r="J238" s="518"/>
      <c r="K238" s="381"/>
      <c r="L238" s="257" t="s">
        <v>291</v>
      </c>
    </row>
    <row r="239" spans="1:12" ht="18" customHeight="1" outlineLevel="1" x14ac:dyDescent="0.25">
      <c r="A239" s="479" t="s">
        <v>289</v>
      </c>
      <c r="B239" s="495" t="s">
        <v>270</v>
      </c>
      <c r="C239" s="230" t="s">
        <v>290</v>
      </c>
      <c r="D239" s="220" t="b">
        <v>0</v>
      </c>
      <c r="E239" s="220" t="b">
        <v>0</v>
      </c>
      <c r="F239" s="220" t="b">
        <v>0</v>
      </c>
      <c r="G239" s="221" t="b">
        <v>0</v>
      </c>
      <c r="H239" s="220" t="b">
        <v>0</v>
      </c>
      <c r="I239" s="519" t="s">
        <v>272</v>
      </c>
      <c r="J239" s="510"/>
      <c r="K239" s="511"/>
      <c r="L239" s="257" t="s">
        <v>291</v>
      </c>
    </row>
    <row r="240" spans="1:12" ht="18" customHeight="1" outlineLevel="1" x14ac:dyDescent="0.25">
      <c r="A240" s="473"/>
      <c r="B240" s="471"/>
      <c r="C240" s="230" t="s">
        <v>292</v>
      </c>
      <c r="D240" s="220" t="b">
        <v>0</v>
      </c>
      <c r="E240" s="220" t="b">
        <v>0</v>
      </c>
      <c r="F240" s="220" t="b">
        <v>0</v>
      </c>
      <c r="G240" s="221" t="b">
        <v>0</v>
      </c>
      <c r="H240" s="220" t="b">
        <v>0</v>
      </c>
      <c r="I240" s="513" t="s">
        <v>272</v>
      </c>
      <c r="J240" s="414"/>
      <c r="K240" s="412"/>
      <c r="L240" s="257" t="s">
        <v>291</v>
      </c>
    </row>
    <row r="241" spans="1:12" ht="18" customHeight="1" outlineLevel="1" x14ac:dyDescent="0.25">
      <c r="A241" s="473"/>
      <c r="B241" s="471"/>
      <c r="C241" s="230" t="s">
        <v>294</v>
      </c>
      <c r="D241" s="220" t="b">
        <v>0</v>
      </c>
      <c r="E241" s="220" t="b">
        <v>0</v>
      </c>
      <c r="F241" s="220" t="b">
        <v>0</v>
      </c>
      <c r="G241" s="221" t="b">
        <v>0</v>
      </c>
      <c r="H241" s="220" t="b">
        <v>0</v>
      </c>
      <c r="I241" s="513" t="s">
        <v>272</v>
      </c>
      <c r="J241" s="414"/>
      <c r="K241" s="412"/>
      <c r="L241" s="257" t="s">
        <v>291</v>
      </c>
    </row>
    <row r="242" spans="1:12" ht="18" customHeight="1" outlineLevel="1" x14ac:dyDescent="0.25">
      <c r="A242" s="473"/>
      <c r="B242" s="471"/>
      <c r="C242" s="230" t="s">
        <v>295</v>
      </c>
      <c r="D242" s="220" t="b">
        <v>0</v>
      </c>
      <c r="E242" s="220" t="b">
        <v>0</v>
      </c>
      <c r="F242" s="220" t="b">
        <v>0</v>
      </c>
      <c r="G242" s="221" t="b">
        <v>0</v>
      </c>
      <c r="H242" s="220" t="b">
        <v>0</v>
      </c>
      <c r="I242" s="513" t="s">
        <v>272</v>
      </c>
      <c r="J242" s="414"/>
      <c r="K242" s="412"/>
      <c r="L242" s="257" t="s">
        <v>291</v>
      </c>
    </row>
    <row r="243" spans="1:12" ht="18" customHeight="1" outlineLevel="1" x14ac:dyDescent="0.25">
      <c r="A243" s="473"/>
      <c r="B243" s="496"/>
      <c r="C243" s="230" t="s">
        <v>296</v>
      </c>
      <c r="D243" s="220" t="b">
        <v>0</v>
      </c>
      <c r="E243" s="220" t="b">
        <v>0</v>
      </c>
      <c r="F243" s="220" t="b">
        <v>0</v>
      </c>
      <c r="G243" s="221" t="b">
        <v>0</v>
      </c>
      <c r="H243" s="220" t="b">
        <v>0</v>
      </c>
      <c r="I243" s="513" t="s">
        <v>272</v>
      </c>
      <c r="J243" s="414"/>
      <c r="K243" s="412"/>
      <c r="L243" s="257" t="s">
        <v>291</v>
      </c>
    </row>
    <row r="244" spans="1:12" ht="18" customHeight="1" outlineLevel="1" x14ac:dyDescent="0.25">
      <c r="A244" s="473"/>
      <c r="B244" s="497" t="s">
        <v>297</v>
      </c>
      <c r="C244" s="232" t="s">
        <v>298</v>
      </c>
      <c r="D244" s="220" t="b">
        <v>0</v>
      </c>
      <c r="E244" s="220" t="b">
        <v>0</v>
      </c>
      <c r="F244" s="220" t="b">
        <v>0</v>
      </c>
      <c r="G244" s="221" t="b">
        <v>0</v>
      </c>
      <c r="H244" s="220" t="b">
        <v>0</v>
      </c>
      <c r="I244" s="520" t="s">
        <v>272</v>
      </c>
      <c r="J244" s="414"/>
      <c r="K244" s="412"/>
      <c r="L244" s="257" t="s">
        <v>291</v>
      </c>
    </row>
    <row r="245" spans="1:12" ht="18" customHeight="1" outlineLevel="1" x14ac:dyDescent="0.25">
      <c r="A245" s="473"/>
      <c r="B245" s="484"/>
      <c r="C245" s="232" t="s">
        <v>300</v>
      </c>
      <c r="D245" s="220" t="b">
        <v>0</v>
      </c>
      <c r="E245" s="220" t="b">
        <v>0</v>
      </c>
      <c r="F245" s="220" t="b">
        <v>0</v>
      </c>
      <c r="G245" s="221" t="b">
        <v>0</v>
      </c>
      <c r="H245" s="220" t="b">
        <v>0</v>
      </c>
      <c r="I245" s="520" t="s">
        <v>272</v>
      </c>
      <c r="J245" s="414"/>
      <c r="K245" s="412"/>
      <c r="L245" s="257"/>
    </row>
    <row r="246" spans="1:12" ht="18" customHeight="1" outlineLevel="1" x14ac:dyDescent="0.25">
      <c r="A246" s="473"/>
      <c r="B246" s="484"/>
      <c r="C246" s="232" t="s">
        <v>301</v>
      </c>
      <c r="D246" s="220" t="b">
        <v>0</v>
      </c>
      <c r="E246" s="220" t="b">
        <v>0</v>
      </c>
      <c r="F246" s="220" t="b">
        <v>0</v>
      </c>
      <c r="G246" s="221" t="b">
        <v>0</v>
      </c>
      <c r="H246" s="220" t="b">
        <v>0</v>
      </c>
      <c r="I246" s="521" t="s">
        <v>272</v>
      </c>
      <c r="J246" s="414"/>
      <c r="K246" s="412"/>
      <c r="L246" s="257" t="s">
        <v>291</v>
      </c>
    </row>
    <row r="247" spans="1:12" ht="18" customHeight="1" outlineLevel="1" x14ac:dyDescent="0.25">
      <c r="A247" s="473"/>
      <c r="B247" s="484"/>
      <c r="C247" s="232" t="s">
        <v>302</v>
      </c>
      <c r="D247" s="220" t="b">
        <v>0</v>
      </c>
      <c r="E247" s="220" t="b">
        <v>0</v>
      </c>
      <c r="F247" s="220" t="b">
        <v>0</v>
      </c>
      <c r="G247" s="221" t="b">
        <v>0</v>
      </c>
      <c r="H247" s="220" t="b">
        <v>0</v>
      </c>
      <c r="I247" s="521" t="s">
        <v>272</v>
      </c>
      <c r="J247" s="414"/>
      <c r="K247" s="412"/>
      <c r="L247" s="257" t="s">
        <v>291</v>
      </c>
    </row>
    <row r="248" spans="1:12" ht="18" customHeight="1" outlineLevel="1" x14ac:dyDescent="0.25">
      <c r="A248" s="474"/>
      <c r="B248" s="489"/>
      <c r="C248" s="232" t="s">
        <v>303</v>
      </c>
      <c r="D248" s="220" t="b">
        <v>0</v>
      </c>
      <c r="E248" s="220" t="b">
        <v>0</v>
      </c>
      <c r="F248" s="220" t="b">
        <v>0</v>
      </c>
      <c r="G248" s="221" t="b">
        <v>0</v>
      </c>
      <c r="H248" s="220" t="b">
        <v>0</v>
      </c>
      <c r="I248" s="521" t="s">
        <v>272</v>
      </c>
      <c r="J248" s="414"/>
      <c r="K248" s="412"/>
      <c r="L248" s="257" t="s">
        <v>291</v>
      </c>
    </row>
    <row r="249" spans="1:12" ht="18" customHeight="1" outlineLevel="1" x14ac:dyDescent="0.25">
      <c r="A249" s="472" t="s">
        <v>304</v>
      </c>
      <c r="B249" s="498" t="s">
        <v>305</v>
      </c>
      <c r="C249" s="233" t="s">
        <v>306</v>
      </c>
      <c r="D249" s="220" t="b">
        <v>0</v>
      </c>
      <c r="E249" s="220" t="b">
        <v>0</v>
      </c>
      <c r="F249" s="220" t="b">
        <v>0</v>
      </c>
      <c r="G249" s="221" t="b">
        <v>0</v>
      </c>
      <c r="H249" s="220" t="b">
        <v>0</v>
      </c>
      <c r="I249" s="522" t="s">
        <v>272</v>
      </c>
      <c r="J249" s="414"/>
      <c r="K249" s="412"/>
      <c r="L249" s="257" t="s">
        <v>291</v>
      </c>
    </row>
    <row r="250" spans="1:12" ht="18" customHeight="1" outlineLevel="1" x14ac:dyDescent="0.25">
      <c r="A250" s="473"/>
      <c r="B250" s="471"/>
      <c r="C250" s="233" t="s">
        <v>308</v>
      </c>
      <c r="D250" s="220" t="b">
        <v>0</v>
      </c>
      <c r="E250" s="220" t="b">
        <v>0</v>
      </c>
      <c r="F250" s="220" t="b">
        <v>0</v>
      </c>
      <c r="G250" s="221" t="b">
        <v>0</v>
      </c>
      <c r="H250" s="220" t="b">
        <v>0</v>
      </c>
      <c r="I250" s="522" t="s">
        <v>272</v>
      </c>
      <c r="J250" s="414"/>
      <c r="K250" s="412"/>
      <c r="L250" s="236" t="s">
        <v>368</v>
      </c>
    </row>
    <row r="251" spans="1:12" ht="18" customHeight="1" outlineLevel="1" x14ac:dyDescent="0.25">
      <c r="A251" s="473"/>
      <c r="B251" s="496"/>
      <c r="C251" s="234" t="s">
        <v>309</v>
      </c>
      <c r="D251" s="220" t="b">
        <v>0</v>
      </c>
      <c r="E251" s="220" t="b">
        <v>0</v>
      </c>
      <c r="F251" s="220" t="b">
        <v>0</v>
      </c>
      <c r="G251" s="221" t="b">
        <v>0</v>
      </c>
      <c r="H251" s="220" t="b">
        <v>0</v>
      </c>
      <c r="I251" s="523" t="s">
        <v>272</v>
      </c>
      <c r="J251" s="515"/>
      <c r="K251" s="516"/>
      <c r="L251" s="257" t="s">
        <v>291</v>
      </c>
    </row>
    <row r="252" spans="1:12" ht="18" customHeight="1" outlineLevel="1" x14ac:dyDescent="0.25">
      <c r="A252" s="473"/>
      <c r="B252" s="499" t="s">
        <v>311</v>
      </c>
      <c r="C252" s="235" t="s">
        <v>306</v>
      </c>
      <c r="D252" s="220" t="b">
        <v>0</v>
      </c>
      <c r="E252" s="220" t="b">
        <v>0</v>
      </c>
      <c r="F252" s="220" t="b">
        <v>0</v>
      </c>
      <c r="G252" s="221" t="b">
        <v>0</v>
      </c>
      <c r="H252" s="220" t="b">
        <v>0</v>
      </c>
      <c r="I252" s="517" t="s">
        <v>272</v>
      </c>
      <c r="J252" s="518"/>
      <c r="K252" s="381"/>
      <c r="L252" s="257" t="s">
        <v>291</v>
      </c>
    </row>
    <row r="253" spans="1:12" ht="18" customHeight="1" outlineLevel="1" x14ac:dyDescent="0.25">
      <c r="A253" s="473"/>
      <c r="B253" s="481"/>
      <c r="C253" s="237" t="s">
        <v>308</v>
      </c>
      <c r="D253" s="220" t="b">
        <v>0</v>
      </c>
      <c r="E253" s="220" t="b">
        <v>0</v>
      </c>
      <c r="F253" s="220" t="b">
        <v>0</v>
      </c>
      <c r="G253" s="221" t="b">
        <v>0</v>
      </c>
      <c r="H253" s="220" t="b">
        <v>0</v>
      </c>
      <c r="I253" s="517" t="s">
        <v>272</v>
      </c>
      <c r="J253" s="518"/>
      <c r="K253" s="381"/>
      <c r="L253" s="257" t="s">
        <v>291</v>
      </c>
    </row>
    <row r="254" spans="1:12" ht="18" customHeight="1" outlineLevel="1" x14ac:dyDescent="0.25">
      <c r="A254" s="473"/>
      <c r="B254" s="482"/>
      <c r="C254" s="239" t="s">
        <v>309</v>
      </c>
      <c r="D254" s="220" t="b">
        <v>0</v>
      </c>
      <c r="E254" s="220" t="b">
        <v>0</v>
      </c>
      <c r="F254" s="220" t="b">
        <v>0</v>
      </c>
      <c r="G254" s="221" t="b">
        <v>0</v>
      </c>
      <c r="H254" s="220" t="b">
        <v>0</v>
      </c>
      <c r="I254" s="517" t="s">
        <v>272</v>
      </c>
      <c r="J254" s="518"/>
      <c r="K254" s="381"/>
      <c r="L254" s="257" t="s">
        <v>291</v>
      </c>
    </row>
    <row r="255" spans="1:12" ht="18" customHeight="1" outlineLevel="1" x14ac:dyDescent="0.25">
      <c r="A255" s="473"/>
      <c r="B255" s="483" t="s">
        <v>313</v>
      </c>
      <c r="C255" s="233" t="s">
        <v>306</v>
      </c>
      <c r="D255" s="220" t="b">
        <v>0</v>
      </c>
      <c r="E255" s="220" t="b">
        <v>0</v>
      </c>
      <c r="F255" s="220" t="b">
        <v>0</v>
      </c>
      <c r="G255" s="221" t="b">
        <v>0</v>
      </c>
      <c r="H255" s="220" t="b">
        <v>0</v>
      </c>
      <c r="I255" s="524" t="s">
        <v>272</v>
      </c>
      <c r="J255" s="510"/>
      <c r="K255" s="511"/>
      <c r="L255" s="257" t="s">
        <v>291</v>
      </c>
    </row>
    <row r="256" spans="1:12" ht="18" customHeight="1" outlineLevel="1" x14ac:dyDescent="0.25">
      <c r="A256" s="473"/>
      <c r="B256" s="484"/>
      <c r="C256" s="233" t="s">
        <v>308</v>
      </c>
      <c r="D256" s="220" t="b">
        <v>0</v>
      </c>
      <c r="E256" s="220" t="b">
        <v>0</v>
      </c>
      <c r="F256" s="220" t="b">
        <v>0</v>
      </c>
      <c r="G256" s="221" t="b">
        <v>0</v>
      </c>
      <c r="H256" s="220" t="b">
        <v>0</v>
      </c>
      <c r="I256" s="522" t="s">
        <v>272</v>
      </c>
      <c r="J256" s="414"/>
      <c r="K256" s="412"/>
      <c r="L256" s="257" t="s">
        <v>291</v>
      </c>
    </row>
    <row r="257" spans="1:12" ht="18" customHeight="1" outlineLevel="1" x14ac:dyDescent="0.25">
      <c r="A257" s="473"/>
      <c r="B257" s="485"/>
      <c r="C257" s="240" t="s">
        <v>309</v>
      </c>
      <c r="D257" s="220" t="b">
        <v>0</v>
      </c>
      <c r="E257" s="220" t="b">
        <v>0</v>
      </c>
      <c r="F257" s="220" t="b">
        <v>0</v>
      </c>
      <c r="G257" s="221" t="b">
        <v>0</v>
      </c>
      <c r="H257" s="220" t="b">
        <v>0</v>
      </c>
      <c r="I257" s="525" t="s">
        <v>272</v>
      </c>
      <c r="J257" s="414"/>
      <c r="K257" s="412"/>
      <c r="L257" s="257" t="s">
        <v>291</v>
      </c>
    </row>
    <row r="258" spans="1:12" ht="18" customHeight="1" outlineLevel="1" x14ac:dyDescent="0.25">
      <c r="A258" s="473"/>
      <c r="B258" s="480" t="s">
        <v>116</v>
      </c>
      <c r="C258" s="237" t="s">
        <v>306</v>
      </c>
      <c r="D258" s="220" t="b">
        <v>0</v>
      </c>
      <c r="E258" s="220" t="b">
        <v>0</v>
      </c>
      <c r="F258" s="220" t="b">
        <v>0</v>
      </c>
      <c r="G258" s="221" t="b">
        <v>0</v>
      </c>
      <c r="H258" s="220" t="b">
        <v>0</v>
      </c>
      <c r="I258" s="517" t="s">
        <v>272</v>
      </c>
      <c r="J258" s="518"/>
      <c r="K258" s="381"/>
      <c r="L258" s="257" t="s">
        <v>291</v>
      </c>
    </row>
    <row r="259" spans="1:12" ht="18" customHeight="1" outlineLevel="1" x14ac:dyDescent="0.25">
      <c r="A259" s="473"/>
      <c r="B259" s="481"/>
      <c r="C259" s="237" t="s">
        <v>308</v>
      </c>
      <c r="D259" s="220" t="b">
        <v>0</v>
      </c>
      <c r="E259" s="220" t="b">
        <v>0</v>
      </c>
      <c r="F259" s="220" t="b">
        <v>0</v>
      </c>
      <c r="G259" s="221" t="b">
        <v>0</v>
      </c>
      <c r="H259" s="220" t="b">
        <v>0</v>
      </c>
      <c r="I259" s="517" t="s">
        <v>272</v>
      </c>
      <c r="J259" s="518"/>
      <c r="K259" s="381"/>
      <c r="L259" s="257" t="s">
        <v>291</v>
      </c>
    </row>
    <row r="260" spans="1:12" ht="18" customHeight="1" outlineLevel="1" x14ac:dyDescent="0.25">
      <c r="A260" s="473"/>
      <c r="B260" s="482"/>
      <c r="C260" s="239" t="s">
        <v>309</v>
      </c>
      <c r="D260" s="220" t="b">
        <v>0</v>
      </c>
      <c r="E260" s="220" t="b">
        <v>0</v>
      </c>
      <c r="F260" s="220" t="b">
        <v>0</v>
      </c>
      <c r="G260" s="221" t="b">
        <v>0</v>
      </c>
      <c r="H260" s="220" t="b">
        <v>0</v>
      </c>
      <c r="I260" s="526" t="s">
        <v>272</v>
      </c>
      <c r="J260" s="503"/>
      <c r="K260" s="527"/>
      <c r="L260" s="257" t="s">
        <v>291</v>
      </c>
    </row>
    <row r="261" spans="1:12" ht="18" customHeight="1" outlineLevel="1" x14ac:dyDescent="0.25">
      <c r="A261" s="473"/>
      <c r="B261" s="483" t="s">
        <v>314</v>
      </c>
      <c r="C261" s="233" t="s">
        <v>306</v>
      </c>
      <c r="D261" s="220" t="b">
        <v>0</v>
      </c>
      <c r="E261" s="220" t="b">
        <v>0</v>
      </c>
      <c r="F261" s="220" t="b">
        <v>0</v>
      </c>
      <c r="G261" s="221" t="b">
        <v>0</v>
      </c>
      <c r="H261" s="220" t="b">
        <v>0</v>
      </c>
      <c r="I261" s="522" t="s">
        <v>272</v>
      </c>
      <c r="J261" s="414"/>
      <c r="K261" s="412"/>
      <c r="L261" s="257" t="s">
        <v>291</v>
      </c>
    </row>
    <row r="262" spans="1:12" ht="18" customHeight="1" outlineLevel="1" x14ac:dyDescent="0.25">
      <c r="A262" s="473"/>
      <c r="B262" s="484"/>
      <c r="C262" s="233" t="s">
        <v>308</v>
      </c>
      <c r="D262" s="220" t="b">
        <v>0</v>
      </c>
      <c r="E262" s="220" t="b">
        <v>0</v>
      </c>
      <c r="F262" s="220" t="b">
        <v>0</v>
      </c>
      <c r="G262" s="221" t="b">
        <v>0</v>
      </c>
      <c r="H262" s="220" t="b">
        <v>0</v>
      </c>
      <c r="I262" s="522" t="s">
        <v>272</v>
      </c>
      <c r="J262" s="414"/>
      <c r="K262" s="412"/>
      <c r="L262" s="257" t="s">
        <v>291</v>
      </c>
    </row>
    <row r="263" spans="1:12" ht="18" customHeight="1" outlineLevel="1" x14ac:dyDescent="0.25">
      <c r="A263" s="473"/>
      <c r="B263" s="485"/>
      <c r="C263" s="240" t="s">
        <v>309</v>
      </c>
      <c r="D263" s="220" t="b">
        <v>0</v>
      </c>
      <c r="E263" s="220" t="b">
        <v>0</v>
      </c>
      <c r="F263" s="220" t="b">
        <v>0</v>
      </c>
      <c r="G263" s="221" t="b">
        <v>0</v>
      </c>
      <c r="H263" s="220" t="b">
        <v>0</v>
      </c>
      <c r="I263" s="528" t="s">
        <v>272</v>
      </c>
      <c r="J263" s="414"/>
      <c r="K263" s="412"/>
      <c r="L263" s="257" t="s">
        <v>291</v>
      </c>
    </row>
    <row r="264" spans="1:12" ht="18" customHeight="1" outlineLevel="1" x14ac:dyDescent="0.25">
      <c r="A264" s="473"/>
      <c r="B264" s="480" t="s">
        <v>316</v>
      </c>
      <c r="C264" s="237" t="s">
        <v>306</v>
      </c>
      <c r="D264" s="220" t="b">
        <v>0</v>
      </c>
      <c r="E264" s="220" t="b">
        <v>0</v>
      </c>
      <c r="F264" s="220" t="b">
        <v>0</v>
      </c>
      <c r="G264" s="221" t="b">
        <v>0</v>
      </c>
      <c r="H264" s="220" t="b">
        <v>0</v>
      </c>
      <c r="I264" s="529" t="s">
        <v>272</v>
      </c>
      <c r="J264" s="530"/>
      <c r="K264" s="379"/>
      <c r="L264" s="257" t="s">
        <v>291</v>
      </c>
    </row>
    <row r="265" spans="1:12" ht="18" customHeight="1" outlineLevel="1" x14ac:dyDescent="0.25">
      <c r="A265" s="473"/>
      <c r="B265" s="481"/>
      <c r="C265" s="237" t="s">
        <v>308</v>
      </c>
      <c r="D265" s="220" t="b">
        <v>0</v>
      </c>
      <c r="E265" s="220" t="b">
        <v>0</v>
      </c>
      <c r="F265" s="220" t="b">
        <v>0</v>
      </c>
      <c r="G265" s="221" t="b">
        <v>0</v>
      </c>
      <c r="H265" s="220" t="b">
        <v>0</v>
      </c>
      <c r="I265" s="517" t="s">
        <v>272</v>
      </c>
      <c r="J265" s="518"/>
      <c r="K265" s="381"/>
      <c r="L265" s="257" t="s">
        <v>291</v>
      </c>
    </row>
    <row r="266" spans="1:12" ht="18" customHeight="1" outlineLevel="1" x14ac:dyDescent="0.25">
      <c r="A266" s="473"/>
      <c r="B266" s="482"/>
      <c r="C266" s="237" t="s">
        <v>309</v>
      </c>
      <c r="D266" s="220" t="b">
        <v>0</v>
      </c>
      <c r="E266" s="220" t="b">
        <v>0</v>
      </c>
      <c r="F266" s="220" t="b">
        <v>0</v>
      </c>
      <c r="G266" s="221" t="b">
        <v>0</v>
      </c>
      <c r="H266" s="220" t="b">
        <v>0</v>
      </c>
      <c r="I266" s="526" t="s">
        <v>272</v>
      </c>
      <c r="J266" s="503"/>
      <c r="K266" s="527"/>
      <c r="L266" s="257" t="s">
        <v>291</v>
      </c>
    </row>
    <row r="267" spans="1:12" ht="18" customHeight="1" outlineLevel="1" x14ac:dyDescent="0.25">
      <c r="A267" s="473"/>
      <c r="B267" s="486" t="s">
        <v>318</v>
      </c>
      <c r="C267" s="241" t="s">
        <v>306</v>
      </c>
      <c r="D267" s="220" t="b">
        <v>0</v>
      </c>
      <c r="E267" s="220" t="b">
        <v>0</v>
      </c>
      <c r="F267" s="220" t="b">
        <v>0</v>
      </c>
      <c r="G267" s="221" t="b">
        <v>0</v>
      </c>
      <c r="H267" s="220" t="b">
        <v>0</v>
      </c>
      <c r="I267" s="522" t="s">
        <v>272</v>
      </c>
      <c r="J267" s="414"/>
      <c r="K267" s="412"/>
      <c r="L267" s="257" t="s">
        <v>291</v>
      </c>
    </row>
    <row r="268" spans="1:12" ht="18" customHeight="1" outlineLevel="1" x14ac:dyDescent="0.25">
      <c r="A268" s="473"/>
      <c r="B268" s="484"/>
      <c r="C268" s="233" t="s">
        <v>308</v>
      </c>
      <c r="D268" s="220" t="b">
        <v>0</v>
      </c>
      <c r="E268" s="220" t="b">
        <v>0</v>
      </c>
      <c r="F268" s="220" t="b">
        <v>0</v>
      </c>
      <c r="G268" s="221" t="b">
        <v>0</v>
      </c>
      <c r="H268" s="220" t="b">
        <v>0</v>
      </c>
      <c r="I268" s="522" t="s">
        <v>272</v>
      </c>
      <c r="J268" s="414"/>
      <c r="K268" s="412"/>
      <c r="L268" s="257" t="s">
        <v>291</v>
      </c>
    </row>
    <row r="269" spans="1:12" ht="18" customHeight="1" outlineLevel="1" x14ac:dyDescent="0.25">
      <c r="A269" s="474"/>
      <c r="B269" s="485"/>
      <c r="C269" s="240" t="s">
        <v>309</v>
      </c>
      <c r="D269" s="220" t="b">
        <v>0</v>
      </c>
      <c r="E269" s="220" t="b">
        <v>0</v>
      </c>
      <c r="F269" s="220" t="b">
        <v>0</v>
      </c>
      <c r="G269" s="221" t="b">
        <v>0</v>
      </c>
      <c r="H269" s="220" t="b">
        <v>0</v>
      </c>
      <c r="I269" s="522" t="s">
        <v>272</v>
      </c>
      <c r="J269" s="414"/>
      <c r="K269" s="412"/>
      <c r="L269" s="257" t="s">
        <v>291</v>
      </c>
    </row>
    <row r="270" spans="1:12" ht="18" customHeight="1" outlineLevel="1" x14ac:dyDescent="0.25">
      <c r="A270" s="475" t="s">
        <v>319</v>
      </c>
      <c r="B270" s="487" t="s">
        <v>320</v>
      </c>
      <c r="C270" s="243" t="s">
        <v>321</v>
      </c>
      <c r="D270" s="220" t="b">
        <v>0</v>
      </c>
      <c r="E270" s="220" t="b">
        <v>0</v>
      </c>
      <c r="F270" s="220" t="b">
        <v>0</v>
      </c>
      <c r="G270" s="221" t="b">
        <v>0</v>
      </c>
      <c r="H270" s="220" t="b">
        <v>0</v>
      </c>
      <c r="I270" s="531" t="s">
        <v>272</v>
      </c>
      <c r="J270" s="530"/>
      <c r="K270" s="379"/>
      <c r="L270" s="236" t="s">
        <v>368</v>
      </c>
    </row>
    <row r="271" spans="1:12" ht="18" customHeight="1" outlineLevel="1" x14ac:dyDescent="0.25">
      <c r="A271" s="476"/>
      <c r="B271" s="481"/>
      <c r="C271" s="243" t="s">
        <v>322</v>
      </c>
      <c r="D271" s="220" t="b">
        <v>0</v>
      </c>
      <c r="E271" s="220" t="b">
        <v>0</v>
      </c>
      <c r="F271" s="220" t="b">
        <v>0</v>
      </c>
      <c r="G271" s="221" t="b">
        <v>0</v>
      </c>
      <c r="H271" s="220" t="b">
        <v>0</v>
      </c>
      <c r="I271" s="532" t="s">
        <v>272</v>
      </c>
      <c r="J271" s="518"/>
      <c r="K271" s="381"/>
      <c r="L271" s="257" t="s">
        <v>291</v>
      </c>
    </row>
    <row r="272" spans="1:12" ht="18" customHeight="1" outlineLevel="1" x14ac:dyDescent="0.25">
      <c r="A272" s="476"/>
      <c r="B272" s="481"/>
      <c r="C272" s="243" t="s">
        <v>324</v>
      </c>
      <c r="D272" s="220" t="b">
        <v>0</v>
      </c>
      <c r="E272" s="220" t="b">
        <v>0</v>
      </c>
      <c r="F272" s="220" t="b">
        <v>0</v>
      </c>
      <c r="G272" s="221" t="b">
        <v>0</v>
      </c>
      <c r="H272" s="220" t="b">
        <v>0</v>
      </c>
      <c r="I272" s="532" t="s">
        <v>272</v>
      </c>
      <c r="J272" s="518"/>
      <c r="K272" s="381"/>
      <c r="L272" s="257" t="s">
        <v>291</v>
      </c>
    </row>
    <row r="273" spans="1:12" ht="18" customHeight="1" outlineLevel="1" x14ac:dyDescent="0.25">
      <c r="A273" s="476"/>
      <c r="B273" s="481"/>
      <c r="C273" s="243" t="s">
        <v>326</v>
      </c>
      <c r="D273" s="220" t="b">
        <v>0</v>
      </c>
      <c r="E273" s="220" t="b">
        <v>0</v>
      </c>
      <c r="F273" s="220" t="b">
        <v>0</v>
      </c>
      <c r="G273" s="221" t="b">
        <v>0</v>
      </c>
      <c r="H273" s="220" t="b">
        <v>0</v>
      </c>
      <c r="I273" s="532" t="s">
        <v>272</v>
      </c>
      <c r="J273" s="518"/>
      <c r="K273" s="381"/>
      <c r="L273" s="257" t="s">
        <v>291</v>
      </c>
    </row>
    <row r="274" spans="1:12" ht="18" customHeight="1" outlineLevel="1" x14ac:dyDescent="0.25">
      <c r="A274" s="476"/>
      <c r="B274" s="481"/>
      <c r="C274" s="243" t="s">
        <v>328</v>
      </c>
      <c r="D274" s="220" t="b">
        <v>0</v>
      </c>
      <c r="E274" s="220" t="b">
        <v>0</v>
      </c>
      <c r="F274" s="220" t="b">
        <v>0</v>
      </c>
      <c r="G274" s="221" t="b">
        <v>0</v>
      </c>
      <c r="H274" s="220" t="b">
        <v>0</v>
      </c>
      <c r="I274" s="532" t="s">
        <v>272</v>
      </c>
      <c r="J274" s="518"/>
      <c r="K274" s="381"/>
      <c r="L274" s="257" t="s">
        <v>291</v>
      </c>
    </row>
    <row r="275" spans="1:12" ht="18" customHeight="1" outlineLevel="1" x14ac:dyDescent="0.25">
      <c r="A275" s="476"/>
      <c r="B275" s="481"/>
      <c r="C275" s="243" t="s">
        <v>329</v>
      </c>
      <c r="D275" s="220" t="b">
        <v>0</v>
      </c>
      <c r="E275" s="220" t="b">
        <v>0</v>
      </c>
      <c r="F275" s="220" t="b">
        <v>0</v>
      </c>
      <c r="G275" s="221" t="b">
        <v>0</v>
      </c>
      <c r="H275" s="220" t="b">
        <v>0</v>
      </c>
      <c r="I275" s="532" t="s">
        <v>272</v>
      </c>
      <c r="J275" s="518"/>
      <c r="K275" s="381"/>
      <c r="L275" s="257" t="s">
        <v>291</v>
      </c>
    </row>
    <row r="276" spans="1:12" ht="18" customHeight="1" outlineLevel="1" x14ac:dyDescent="0.25">
      <c r="A276" s="476"/>
      <c r="B276" s="481"/>
      <c r="C276" s="243" t="s">
        <v>330</v>
      </c>
      <c r="D276" s="220" t="b">
        <v>0</v>
      </c>
      <c r="E276" s="220" t="b">
        <v>0</v>
      </c>
      <c r="F276" s="220" t="b">
        <v>0</v>
      </c>
      <c r="G276" s="221" t="b">
        <v>0</v>
      </c>
      <c r="H276" s="220" t="b">
        <v>0</v>
      </c>
      <c r="I276" s="532" t="s">
        <v>272</v>
      </c>
      <c r="J276" s="518"/>
      <c r="K276" s="381"/>
      <c r="L276" s="257" t="s">
        <v>291</v>
      </c>
    </row>
    <row r="277" spans="1:12" ht="18" customHeight="1" outlineLevel="1" x14ac:dyDescent="0.25">
      <c r="A277" s="476"/>
      <c r="B277" s="481"/>
      <c r="C277" s="243" t="s">
        <v>331</v>
      </c>
      <c r="D277" s="220" t="b">
        <v>0</v>
      </c>
      <c r="E277" s="220" t="b">
        <v>0</v>
      </c>
      <c r="F277" s="220" t="b">
        <v>0</v>
      </c>
      <c r="G277" s="221" t="b">
        <v>0</v>
      </c>
      <c r="H277" s="220" t="b">
        <v>0</v>
      </c>
      <c r="I277" s="532" t="s">
        <v>272</v>
      </c>
      <c r="J277" s="518"/>
      <c r="K277" s="381"/>
      <c r="L277" s="257" t="s">
        <v>291</v>
      </c>
    </row>
    <row r="278" spans="1:12" ht="18" customHeight="1" outlineLevel="1" x14ac:dyDescent="0.25">
      <c r="A278" s="476"/>
      <c r="B278" s="481"/>
      <c r="C278" s="243" t="s">
        <v>332</v>
      </c>
      <c r="D278" s="220" t="b">
        <v>0</v>
      </c>
      <c r="E278" s="220" t="b">
        <v>0</v>
      </c>
      <c r="F278" s="220" t="b">
        <v>0</v>
      </c>
      <c r="G278" s="221" t="b">
        <v>0</v>
      </c>
      <c r="H278" s="220" t="b">
        <v>0</v>
      </c>
      <c r="I278" s="532" t="s">
        <v>272</v>
      </c>
      <c r="J278" s="518"/>
      <c r="K278" s="381"/>
      <c r="L278" s="257" t="s">
        <v>291</v>
      </c>
    </row>
    <row r="279" spans="1:12" ht="18" customHeight="1" outlineLevel="1" x14ac:dyDescent="0.25">
      <c r="A279" s="476"/>
      <c r="B279" s="481"/>
      <c r="C279" s="243" t="s">
        <v>333</v>
      </c>
      <c r="D279" s="220" t="b">
        <v>0</v>
      </c>
      <c r="E279" s="220" t="b">
        <v>0</v>
      </c>
      <c r="F279" s="220" t="b">
        <v>0</v>
      </c>
      <c r="G279" s="221" t="b">
        <v>0</v>
      </c>
      <c r="H279" s="220" t="b">
        <v>0</v>
      </c>
      <c r="I279" s="532" t="s">
        <v>272</v>
      </c>
      <c r="J279" s="518"/>
      <c r="K279" s="381"/>
      <c r="L279" s="257" t="s">
        <v>291</v>
      </c>
    </row>
    <row r="280" spans="1:12" ht="18" customHeight="1" outlineLevel="1" x14ac:dyDescent="0.25">
      <c r="A280" s="476"/>
      <c r="B280" s="481"/>
      <c r="C280" s="243" t="s">
        <v>334</v>
      </c>
      <c r="D280" s="220" t="b">
        <v>0</v>
      </c>
      <c r="E280" s="220" t="b">
        <v>0</v>
      </c>
      <c r="F280" s="220" t="b">
        <v>0</v>
      </c>
      <c r="G280" s="221" t="b">
        <v>0</v>
      </c>
      <c r="H280" s="220" t="b">
        <v>0</v>
      </c>
      <c r="I280" s="532" t="s">
        <v>272</v>
      </c>
      <c r="J280" s="518"/>
      <c r="K280" s="381"/>
      <c r="L280" s="257" t="s">
        <v>291</v>
      </c>
    </row>
    <row r="281" spans="1:12" ht="18" customHeight="1" outlineLevel="1" x14ac:dyDescent="0.25">
      <c r="A281" s="476"/>
      <c r="B281" s="482"/>
      <c r="C281" s="246" t="s">
        <v>335</v>
      </c>
      <c r="D281" s="220" t="b">
        <v>0</v>
      </c>
      <c r="E281" s="220" t="b">
        <v>0</v>
      </c>
      <c r="F281" s="220" t="b">
        <v>0</v>
      </c>
      <c r="G281" s="221" t="b">
        <v>0</v>
      </c>
      <c r="H281" s="220" t="b">
        <v>0</v>
      </c>
      <c r="I281" s="533" t="s">
        <v>272</v>
      </c>
      <c r="J281" s="503"/>
      <c r="K281" s="527"/>
      <c r="L281" s="257" t="s">
        <v>291</v>
      </c>
    </row>
    <row r="282" spans="1:12" ht="18" customHeight="1" outlineLevel="1" x14ac:dyDescent="0.25">
      <c r="A282" s="476"/>
      <c r="B282" s="488" t="s">
        <v>336</v>
      </c>
      <c r="C282" s="247" t="s">
        <v>337</v>
      </c>
      <c r="D282" s="220" t="b">
        <v>0</v>
      </c>
      <c r="E282" s="220" t="b">
        <v>0</v>
      </c>
      <c r="F282" s="221" t="b">
        <v>0</v>
      </c>
      <c r="G282" s="220" t="b">
        <v>0</v>
      </c>
      <c r="H282" s="222" t="b">
        <v>0</v>
      </c>
      <c r="I282" s="500" t="s">
        <v>272</v>
      </c>
      <c r="J282" s="414"/>
      <c r="K282" s="412"/>
      <c r="L282" s="223" t="s">
        <v>369</v>
      </c>
    </row>
    <row r="283" spans="1:12" ht="18" customHeight="1" outlineLevel="1" x14ac:dyDescent="0.25">
      <c r="A283" s="476"/>
      <c r="B283" s="484"/>
      <c r="C283" s="247" t="s">
        <v>338</v>
      </c>
      <c r="D283" s="220" t="b">
        <v>0</v>
      </c>
      <c r="E283" s="220" t="b">
        <v>0</v>
      </c>
      <c r="F283" s="221" t="b">
        <v>0</v>
      </c>
      <c r="G283" s="220" t="b">
        <v>0</v>
      </c>
      <c r="H283" s="222" t="b">
        <v>0</v>
      </c>
      <c r="I283" s="500" t="s">
        <v>272</v>
      </c>
      <c r="J283" s="414"/>
      <c r="K283" s="412"/>
      <c r="L283" s="256" t="s">
        <v>291</v>
      </c>
    </row>
    <row r="284" spans="1:12" ht="18" customHeight="1" outlineLevel="1" x14ac:dyDescent="0.25">
      <c r="A284" s="476"/>
      <c r="B284" s="484"/>
      <c r="C284" s="247" t="s">
        <v>339</v>
      </c>
      <c r="D284" s="220" t="b">
        <v>0</v>
      </c>
      <c r="E284" s="220" t="b">
        <v>0</v>
      </c>
      <c r="F284" s="221" t="b">
        <v>0</v>
      </c>
      <c r="G284" s="220" t="b">
        <v>0</v>
      </c>
      <c r="H284" s="222" t="b">
        <v>0</v>
      </c>
      <c r="I284" s="500" t="s">
        <v>272</v>
      </c>
      <c r="J284" s="414"/>
      <c r="K284" s="412"/>
      <c r="L284" s="256" t="s">
        <v>291</v>
      </c>
    </row>
    <row r="285" spans="1:12" ht="18" customHeight="1" outlineLevel="1" x14ac:dyDescent="0.25">
      <c r="A285" s="476"/>
      <c r="B285" s="484"/>
      <c r="C285" s="247" t="s">
        <v>340</v>
      </c>
      <c r="D285" s="220" t="b">
        <v>0</v>
      </c>
      <c r="E285" s="220" t="b">
        <v>0</v>
      </c>
      <c r="F285" s="221" t="b">
        <v>0</v>
      </c>
      <c r="G285" s="220" t="b">
        <v>0</v>
      </c>
      <c r="H285" s="222" t="b">
        <v>0</v>
      </c>
      <c r="I285" s="500" t="s">
        <v>272</v>
      </c>
      <c r="J285" s="414"/>
      <c r="K285" s="412"/>
      <c r="L285" s="256" t="s">
        <v>291</v>
      </c>
    </row>
    <row r="286" spans="1:12" ht="18" customHeight="1" outlineLevel="1" x14ac:dyDescent="0.25">
      <c r="A286" s="476"/>
      <c r="B286" s="489"/>
      <c r="C286" s="247" t="s">
        <v>341</v>
      </c>
      <c r="D286" s="220" t="b">
        <v>0</v>
      </c>
      <c r="E286" s="220" t="b">
        <v>0</v>
      </c>
      <c r="F286" s="221" t="b">
        <v>0</v>
      </c>
      <c r="G286" s="220" t="b">
        <v>0</v>
      </c>
      <c r="H286" s="222" t="b">
        <v>0</v>
      </c>
      <c r="I286" s="500" t="s">
        <v>272</v>
      </c>
      <c r="J286" s="414"/>
      <c r="K286" s="412"/>
      <c r="L286" s="256" t="s">
        <v>291</v>
      </c>
    </row>
    <row r="287" spans="1:12" ht="18" customHeight="1" outlineLevel="1" x14ac:dyDescent="0.25">
      <c r="A287" s="476"/>
      <c r="B287" s="492" t="s">
        <v>342</v>
      </c>
      <c r="C287" s="249" t="s">
        <v>343</v>
      </c>
      <c r="D287" s="220" t="b">
        <v>0</v>
      </c>
      <c r="E287" s="220" t="b">
        <v>0</v>
      </c>
      <c r="F287" s="220" t="b">
        <v>0</v>
      </c>
      <c r="G287" s="221" t="b">
        <v>0</v>
      </c>
      <c r="H287" s="222" t="b">
        <v>0</v>
      </c>
      <c r="I287" s="501" t="s">
        <v>272</v>
      </c>
      <c r="J287" s="414"/>
      <c r="K287" s="412"/>
      <c r="L287" s="256" t="s">
        <v>291</v>
      </c>
    </row>
    <row r="288" spans="1:12" ht="18" customHeight="1" outlineLevel="1" x14ac:dyDescent="0.25">
      <c r="A288" s="476"/>
      <c r="B288" s="484"/>
      <c r="C288" s="249" t="s">
        <v>344</v>
      </c>
      <c r="D288" s="220" t="b">
        <v>0</v>
      </c>
      <c r="E288" s="220" t="b">
        <v>0</v>
      </c>
      <c r="F288" s="220" t="b">
        <v>0</v>
      </c>
      <c r="G288" s="221" t="b">
        <v>0</v>
      </c>
      <c r="H288" s="222" t="b">
        <v>0</v>
      </c>
      <c r="I288" s="501" t="s">
        <v>272</v>
      </c>
      <c r="J288" s="414"/>
      <c r="K288" s="412"/>
      <c r="L288" s="256" t="s">
        <v>291</v>
      </c>
    </row>
    <row r="289" spans="1:12" ht="18" customHeight="1" outlineLevel="1" x14ac:dyDescent="0.25">
      <c r="A289" s="476"/>
      <c r="B289" s="484"/>
      <c r="C289" s="249" t="s">
        <v>346</v>
      </c>
      <c r="D289" s="220" t="b">
        <v>0</v>
      </c>
      <c r="E289" s="220" t="b">
        <v>0</v>
      </c>
      <c r="F289" s="220" t="b">
        <v>0</v>
      </c>
      <c r="G289" s="221" t="b">
        <v>0</v>
      </c>
      <c r="H289" s="222" t="b">
        <v>0</v>
      </c>
      <c r="I289" s="501" t="s">
        <v>272</v>
      </c>
      <c r="J289" s="414"/>
      <c r="K289" s="412"/>
      <c r="L289" s="256" t="s">
        <v>291</v>
      </c>
    </row>
    <row r="290" spans="1:12" ht="18" customHeight="1" outlineLevel="1" x14ac:dyDescent="0.25">
      <c r="A290" s="476"/>
      <c r="B290" s="484"/>
      <c r="C290" s="249" t="s">
        <v>347</v>
      </c>
      <c r="D290" s="220" t="b">
        <v>0</v>
      </c>
      <c r="E290" s="220" t="b">
        <v>0</v>
      </c>
      <c r="F290" s="220" t="b">
        <v>0</v>
      </c>
      <c r="G290" s="221" t="b">
        <v>0</v>
      </c>
      <c r="H290" s="222" t="b">
        <v>0</v>
      </c>
      <c r="I290" s="501" t="s">
        <v>272</v>
      </c>
      <c r="J290" s="414"/>
      <c r="K290" s="412"/>
      <c r="L290" s="223" t="s">
        <v>370</v>
      </c>
    </row>
    <row r="291" spans="1:12" ht="18" customHeight="1" outlineLevel="1" x14ac:dyDescent="0.25">
      <c r="A291" s="477"/>
      <c r="B291" s="485"/>
      <c r="C291" s="251" t="s">
        <v>349</v>
      </c>
      <c r="D291" s="220" t="b">
        <v>0</v>
      </c>
      <c r="E291" s="220" t="b">
        <v>0</v>
      </c>
      <c r="F291" s="220" t="b">
        <v>0</v>
      </c>
      <c r="G291" s="221" t="b">
        <v>0</v>
      </c>
      <c r="H291" s="222" t="b">
        <v>0</v>
      </c>
      <c r="I291" s="501" t="s">
        <v>272</v>
      </c>
      <c r="J291" s="414"/>
      <c r="K291" s="412"/>
      <c r="L291" s="256" t="s">
        <v>291</v>
      </c>
    </row>
    <row r="292" spans="1:12" ht="26.25" customHeight="1" x14ac:dyDescent="0.2">
      <c r="A292" s="502" t="s">
        <v>371</v>
      </c>
      <c r="B292" s="503"/>
      <c r="C292" s="503"/>
      <c r="D292" s="503"/>
      <c r="E292" s="503"/>
      <c r="F292" s="503"/>
      <c r="G292" s="503"/>
      <c r="H292" s="503"/>
      <c r="I292" s="503"/>
      <c r="J292" s="503"/>
      <c r="K292" s="503"/>
      <c r="L292" s="504"/>
    </row>
    <row r="293" spans="1:12" ht="15.75" customHeight="1" outlineLevel="1" x14ac:dyDescent="0.2">
      <c r="A293" s="490" t="s">
        <v>255</v>
      </c>
      <c r="B293" s="417"/>
      <c r="C293" s="505" t="s">
        <v>256</v>
      </c>
      <c r="D293" s="209" t="s">
        <v>257</v>
      </c>
      <c r="E293" s="210" t="s">
        <v>258</v>
      </c>
      <c r="F293" s="210" t="s">
        <v>259</v>
      </c>
      <c r="G293" s="210" t="s">
        <v>260</v>
      </c>
      <c r="H293" s="210" t="s">
        <v>261</v>
      </c>
      <c r="I293" s="508" t="s">
        <v>218</v>
      </c>
      <c r="J293" s="416"/>
      <c r="K293" s="417"/>
      <c r="L293" s="506" t="s">
        <v>263</v>
      </c>
    </row>
    <row r="294" spans="1:12" ht="15.75" customHeight="1" outlineLevel="1" x14ac:dyDescent="0.2">
      <c r="A294" s="491"/>
      <c r="B294" s="420"/>
      <c r="C294" s="418"/>
      <c r="D294" s="211" t="s">
        <v>264</v>
      </c>
      <c r="E294" s="211" t="s">
        <v>265</v>
      </c>
      <c r="F294" s="211" t="s">
        <v>266</v>
      </c>
      <c r="G294" s="211" t="s">
        <v>267</v>
      </c>
      <c r="H294" s="211" t="s">
        <v>268</v>
      </c>
      <c r="I294" s="418"/>
      <c r="J294" s="419"/>
      <c r="K294" s="420"/>
      <c r="L294" s="507"/>
    </row>
    <row r="295" spans="1:12" ht="18" customHeight="1" outlineLevel="1" x14ac:dyDescent="0.25">
      <c r="A295" s="472" t="s">
        <v>269</v>
      </c>
      <c r="B295" s="493" t="s">
        <v>270</v>
      </c>
      <c r="C295" s="212" t="s">
        <v>271</v>
      </c>
      <c r="D295" s="220" t="b">
        <v>0</v>
      </c>
      <c r="E295" s="220" t="b">
        <v>0</v>
      </c>
      <c r="F295" s="220" t="b">
        <v>0</v>
      </c>
      <c r="G295" s="221" t="b">
        <v>0</v>
      </c>
      <c r="H295" s="222" t="b">
        <v>0</v>
      </c>
      <c r="I295" s="509" t="s">
        <v>272</v>
      </c>
      <c r="J295" s="510"/>
      <c r="K295" s="511"/>
      <c r="L295" s="257" t="s">
        <v>291</v>
      </c>
    </row>
    <row r="296" spans="1:12" ht="18" customHeight="1" outlineLevel="1" x14ac:dyDescent="0.25">
      <c r="A296" s="473"/>
      <c r="B296" s="484"/>
      <c r="C296" s="218" t="s">
        <v>274</v>
      </c>
      <c r="D296" s="220" t="b">
        <v>0</v>
      </c>
      <c r="E296" s="220" t="b">
        <v>0</v>
      </c>
      <c r="F296" s="220" t="b">
        <v>0</v>
      </c>
      <c r="G296" s="221" t="b">
        <v>0</v>
      </c>
      <c r="H296" s="222" t="b">
        <v>0</v>
      </c>
      <c r="I296" s="512" t="s">
        <v>272</v>
      </c>
      <c r="J296" s="414"/>
      <c r="K296" s="412"/>
      <c r="L296" s="257" t="s">
        <v>291</v>
      </c>
    </row>
    <row r="297" spans="1:12" ht="18" customHeight="1" outlineLevel="1" x14ac:dyDescent="0.25">
      <c r="A297" s="473"/>
      <c r="B297" s="484"/>
      <c r="C297" s="218" t="s">
        <v>276</v>
      </c>
      <c r="D297" s="220" t="b">
        <v>0</v>
      </c>
      <c r="E297" s="220" t="b">
        <v>0</v>
      </c>
      <c r="F297" s="220" t="b">
        <v>0</v>
      </c>
      <c r="G297" s="221" t="b">
        <v>0</v>
      </c>
      <c r="H297" s="222" t="b">
        <v>0</v>
      </c>
      <c r="I297" s="513" t="s">
        <v>272</v>
      </c>
      <c r="J297" s="414"/>
      <c r="K297" s="412"/>
      <c r="L297" s="257" t="s">
        <v>291</v>
      </c>
    </row>
    <row r="298" spans="1:12" ht="18" customHeight="1" outlineLevel="1" x14ac:dyDescent="0.25">
      <c r="A298" s="473"/>
      <c r="B298" s="485"/>
      <c r="C298" s="225" t="s">
        <v>278</v>
      </c>
      <c r="D298" s="220" t="b">
        <v>0</v>
      </c>
      <c r="E298" s="220" t="b">
        <v>0</v>
      </c>
      <c r="F298" s="220" t="b">
        <v>0</v>
      </c>
      <c r="G298" s="221" t="b">
        <v>0</v>
      </c>
      <c r="H298" s="222" t="b">
        <v>0</v>
      </c>
      <c r="I298" s="514" t="s">
        <v>272</v>
      </c>
      <c r="J298" s="515"/>
      <c r="K298" s="516"/>
      <c r="L298" s="257" t="s">
        <v>291</v>
      </c>
    </row>
    <row r="299" spans="1:12" ht="18" customHeight="1" outlineLevel="1" x14ac:dyDescent="0.25">
      <c r="A299" s="473"/>
      <c r="B299" s="494" t="s">
        <v>280</v>
      </c>
      <c r="C299" s="226" t="s">
        <v>281</v>
      </c>
      <c r="D299" s="220" t="b">
        <v>0</v>
      </c>
      <c r="E299" s="220" t="b">
        <v>0</v>
      </c>
      <c r="F299" s="220" t="b">
        <v>0</v>
      </c>
      <c r="G299" s="221" t="b">
        <v>0</v>
      </c>
      <c r="H299" s="220" t="b">
        <v>0</v>
      </c>
      <c r="I299" s="517" t="s">
        <v>272</v>
      </c>
      <c r="J299" s="518"/>
      <c r="K299" s="381"/>
      <c r="L299" s="257" t="s">
        <v>291</v>
      </c>
    </row>
    <row r="300" spans="1:12" ht="18" customHeight="1" outlineLevel="1" x14ac:dyDescent="0.25">
      <c r="A300" s="473"/>
      <c r="B300" s="481"/>
      <c r="C300" s="228" t="s">
        <v>282</v>
      </c>
      <c r="D300" s="220" t="b">
        <v>0</v>
      </c>
      <c r="E300" s="220" t="b">
        <v>0</v>
      </c>
      <c r="F300" s="220" t="b">
        <v>0</v>
      </c>
      <c r="G300" s="221" t="b">
        <v>0</v>
      </c>
      <c r="H300" s="220" t="b">
        <v>0</v>
      </c>
      <c r="I300" s="517" t="s">
        <v>272</v>
      </c>
      <c r="J300" s="518"/>
      <c r="K300" s="381"/>
      <c r="L300" s="257" t="s">
        <v>291</v>
      </c>
    </row>
    <row r="301" spans="1:12" ht="18" customHeight="1" outlineLevel="1" x14ac:dyDescent="0.25">
      <c r="A301" s="473"/>
      <c r="B301" s="481"/>
      <c r="C301" s="228" t="s">
        <v>284</v>
      </c>
      <c r="D301" s="220" t="b">
        <v>0</v>
      </c>
      <c r="E301" s="220" t="b">
        <v>0</v>
      </c>
      <c r="F301" s="220" t="b">
        <v>0</v>
      </c>
      <c r="G301" s="221" t="b">
        <v>0</v>
      </c>
      <c r="H301" s="220" t="b">
        <v>0</v>
      </c>
      <c r="I301" s="517" t="s">
        <v>272</v>
      </c>
      <c r="J301" s="518"/>
      <c r="K301" s="381"/>
      <c r="L301" s="257" t="s">
        <v>291</v>
      </c>
    </row>
    <row r="302" spans="1:12" ht="18" customHeight="1" outlineLevel="1" x14ac:dyDescent="0.25">
      <c r="A302" s="473"/>
      <c r="B302" s="481"/>
      <c r="C302" s="228" t="s">
        <v>285</v>
      </c>
      <c r="D302" s="220" t="b">
        <v>0</v>
      </c>
      <c r="E302" s="220" t="b">
        <v>0</v>
      </c>
      <c r="F302" s="220" t="b">
        <v>0</v>
      </c>
      <c r="G302" s="221" t="b">
        <v>0</v>
      </c>
      <c r="H302" s="220" t="b">
        <v>0</v>
      </c>
      <c r="I302" s="517" t="s">
        <v>272</v>
      </c>
      <c r="J302" s="518"/>
      <c r="K302" s="381"/>
      <c r="L302" s="257" t="s">
        <v>291</v>
      </c>
    </row>
    <row r="303" spans="1:12" ht="18" customHeight="1" outlineLevel="1" x14ac:dyDescent="0.25">
      <c r="A303" s="478"/>
      <c r="B303" s="482"/>
      <c r="C303" s="229" t="s">
        <v>287</v>
      </c>
      <c r="D303" s="220" t="b">
        <v>0</v>
      </c>
      <c r="E303" s="220" t="b">
        <v>0</v>
      </c>
      <c r="F303" s="220" t="b">
        <v>0</v>
      </c>
      <c r="G303" s="221" t="b">
        <v>0</v>
      </c>
      <c r="H303" s="220" t="b">
        <v>0</v>
      </c>
      <c r="I303" s="517" t="s">
        <v>272</v>
      </c>
      <c r="J303" s="518"/>
      <c r="K303" s="381"/>
      <c r="L303" s="257" t="s">
        <v>291</v>
      </c>
    </row>
    <row r="304" spans="1:12" ht="18" customHeight="1" outlineLevel="1" x14ac:dyDescent="0.25">
      <c r="A304" s="479" t="s">
        <v>289</v>
      </c>
      <c r="B304" s="495" t="s">
        <v>270</v>
      </c>
      <c r="C304" s="230" t="s">
        <v>290</v>
      </c>
      <c r="D304" s="220" t="b">
        <v>0</v>
      </c>
      <c r="E304" s="220" t="b">
        <v>0</v>
      </c>
      <c r="F304" s="220" t="b">
        <v>0</v>
      </c>
      <c r="G304" s="221" t="b">
        <v>0</v>
      </c>
      <c r="H304" s="222" t="b">
        <v>0</v>
      </c>
      <c r="I304" s="519" t="s">
        <v>272</v>
      </c>
      <c r="J304" s="510"/>
      <c r="K304" s="511"/>
      <c r="L304" s="257" t="s">
        <v>291</v>
      </c>
    </row>
    <row r="305" spans="1:12" ht="18" customHeight="1" outlineLevel="1" x14ac:dyDescent="0.25">
      <c r="A305" s="473"/>
      <c r="B305" s="471"/>
      <c r="C305" s="230" t="s">
        <v>292</v>
      </c>
      <c r="D305" s="220" t="b">
        <v>0</v>
      </c>
      <c r="E305" s="220" t="b">
        <v>0</v>
      </c>
      <c r="F305" s="220" t="b">
        <v>0</v>
      </c>
      <c r="G305" s="221" t="b">
        <v>0</v>
      </c>
      <c r="H305" s="222" t="b">
        <v>0</v>
      </c>
      <c r="I305" s="513" t="s">
        <v>272</v>
      </c>
      <c r="J305" s="414"/>
      <c r="K305" s="412"/>
      <c r="L305" s="257" t="s">
        <v>291</v>
      </c>
    </row>
    <row r="306" spans="1:12" ht="18" customHeight="1" outlineLevel="1" x14ac:dyDescent="0.25">
      <c r="A306" s="473"/>
      <c r="B306" s="471"/>
      <c r="C306" s="230" t="s">
        <v>294</v>
      </c>
      <c r="D306" s="220" t="b">
        <v>0</v>
      </c>
      <c r="E306" s="220" t="b">
        <v>0</v>
      </c>
      <c r="F306" s="220" t="b">
        <v>0</v>
      </c>
      <c r="G306" s="221" t="b">
        <v>0</v>
      </c>
      <c r="H306" s="222" t="b">
        <v>0</v>
      </c>
      <c r="I306" s="513" t="s">
        <v>272</v>
      </c>
      <c r="J306" s="414"/>
      <c r="K306" s="412"/>
      <c r="L306" s="257" t="s">
        <v>291</v>
      </c>
    </row>
    <row r="307" spans="1:12" ht="18" customHeight="1" outlineLevel="1" x14ac:dyDescent="0.25">
      <c r="A307" s="473"/>
      <c r="B307" s="471"/>
      <c r="C307" s="230" t="s">
        <v>295</v>
      </c>
      <c r="D307" s="220" t="b">
        <v>0</v>
      </c>
      <c r="E307" s="220" t="b">
        <v>0</v>
      </c>
      <c r="F307" s="220" t="b">
        <v>0</v>
      </c>
      <c r="G307" s="221" t="b">
        <v>0</v>
      </c>
      <c r="H307" s="222" t="b">
        <v>0</v>
      </c>
      <c r="I307" s="513" t="s">
        <v>272</v>
      </c>
      <c r="J307" s="414"/>
      <c r="K307" s="412"/>
      <c r="L307" s="257" t="s">
        <v>291</v>
      </c>
    </row>
    <row r="308" spans="1:12" ht="18" customHeight="1" outlineLevel="1" x14ac:dyDescent="0.25">
      <c r="A308" s="473"/>
      <c r="B308" s="496"/>
      <c r="C308" s="230" t="s">
        <v>296</v>
      </c>
      <c r="D308" s="220" t="b">
        <v>0</v>
      </c>
      <c r="E308" s="220" t="b">
        <v>0</v>
      </c>
      <c r="F308" s="220" t="b">
        <v>0</v>
      </c>
      <c r="G308" s="221" t="b">
        <v>0</v>
      </c>
      <c r="H308" s="222" t="b">
        <v>0</v>
      </c>
      <c r="I308" s="513" t="s">
        <v>272</v>
      </c>
      <c r="J308" s="414"/>
      <c r="K308" s="412"/>
      <c r="L308" s="257" t="s">
        <v>291</v>
      </c>
    </row>
    <row r="309" spans="1:12" ht="18" customHeight="1" outlineLevel="1" x14ac:dyDescent="0.25">
      <c r="A309" s="473"/>
      <c r="B309" s="497" t="s">
        <v>297</v>
      </c>
      <c r="C309" s="232" t="s">
        <v>298</v>
      </c>
      <c r="D309" s="220" t="b">
        <v>0</v>
      </c>
      <c r="E309" s="220" t="b">
        <v>0</v>
      </c>
      <c r="F309" s="220" t="b">
        <v>0</v>
      </c>
      <c r="G309" s="221" t="b">
        <v>0</v>
      </c>
      <c r="H309" s="222" t="b">
        <v>0</v>
      </c>
      <c r="I309" s="520" t="s">
        <v>272</v>
      </c>
      <c r="J309" s="414"/>
      <c r="K309" s="412"/>
      <c r="L309" s="257" t="s">
        <v>291</v>
      </c>
    </row>
    <row r="310" spans="1:12" ht="18" customHeight="1" outlineLevel="1" x14ac:dyDescent="0.25">
      <c r="A310" s="473"/>
      <c r="B310" s="484"/>
      <c r="C310" s="232" t="s">
        <v>300</v>
      </c>
      <c r="D310" s="220" t="b">
        <v>0</v>
      </c>
      <c r="E310" s="220" t="b">
        <v>0</v>
      </c>
      <c r="F310" s="220" t="b">
        <v>0</v>
      </c>
      <c r="G310" s="221" t="b">
        <v>0</v>
      </c>
      <c r="H310" s="222" t="b">
        <v>0</v>
      </c>
      <c r="I310" s="520" t="s">
        <v>272</v>
      </c>
      <c r="J310" s="414"/>
      <c r="K310" s="412"/>
      <c r="L310" s="257"/>
    </row>
    <row r="311" spans="1:12" ht="18" customHeight="1" outlineLevel="1" x14ac:dyDescent="0.25">
      <c r="A311" s="473"/>
      <c r="B311" s="484"/>
      <c r="C311" s="232" t="s">
        <v>301</v>
      </c>
      <c r="D311" s="220" t="b">
        <v>0</v>
      </c>
      <c r="E311" s="220" t="b">
        <v>0</v>
      </c>
      <c r="F311" s="220" t="b">
        <v>0</v>
      </c>
      <c r="G311" s="221" t="b">
        <v>0</v>
      </c>
      <c r="H311" s="222" t="b">
        <v>0</v>
      </c>
      <c r="I311" s="521" t="s">
        <v>272</v>
      </c>
      <c r="J311" s="414"/>
      <c r="K311" s="412"/>
      <c r="L311" s="257" t="s">
        <v>291</v>
      </c>
    </row>
    <row r="312" spans="1:12" ht="18" customHeight="1" outlineLevel="1" x14ac:dyDescent="0.25">
      <c r="A312" s="473"/>
      <c r="B312" s="484"/>
      <c r="C312" s="232" t="s">
        <v>302</v>
      </c>
      <c r="D312" s="220" t="b">
        <v>0</v>
      </c>
      <c r="E312" s="220" t="b">
        <v>0</v>
      </c>
      <c r="F312" s="220" t="b">
        <v>0</v>
      </c>
      <c r="G312" s="221" t="b">
        <v>0</v>
      </c>
      <c r="H312" s="222" t="b">
        <v>0</v>
      </c>
      <c r="I312" s="521" t="s">
        <v>272</v>
      </c>
      <c r="J312" s="414"/>
      <c r="K312" s="412"/>
      <c r="L312" s="257" t="s">
        <v>291</v>
      </c>
    </row>
    <row r="313" spans="1:12" ht="18" customHeight="1" outlineLevel="1" x14ac:dyDescent="0.25">
      <c r="A313" s="474"/>
      <c r="B313" s="489"/>
      <c r="C313" s="232" t="s">
        <v>303</v>
      </c>
      <c r="D313" s="220" t="b">
        <v>0</v>
      </c>
      <c r="E313" s="220" t="b">
        <v>0</v>
      </c>
      <c r="F313" s="220" t="b">
        <v>0</v>
      </c>
      <c r="G313" s="221" t="b">
        <v>0</v>
      </c>
      <c r="H313" s="222" t="b">
        <v>0</v>
      </c>
      <c r="I313" s="521" t="s">
        <v>272</v>
      </c>
      <c r="J313" s="414"/>
      <c r="K313" s="412"/>
      <c r="L313" s="257" t="s">
        <v>291</v>
      </c>
    </row>
    <row r="314" spans="1:12" ht="18" customHeight="1" outlineLevel="1" x14ac:dyDescent="0.25">
      <c r="A314" s="472" t="s">
        <v>304</v>
      </c>
      <c r="B314" s="498" t="s">
        <v>305</v>
      </c>
      <c r="C314" s="233" t="s">
        <v>306</v>
      </c>
      <c r="D314" s="220" t="b">
        <v>0</v>
      </c>
      <c r="E314" s="220" t="b">
        <v>0</v>
      </c>
      <c r="F314" s="220" t="b">
        <v>0</v>
      </c>
      <c r="G314" s="221" t="b">
        <v>0</v>
      </c>
      <c r="H314" s="222" t="b">
        <v>0</v>
      </c>
      <c r="I314" s="522" t="s">
        <v>272</v>
      </c>
      <c r="J314" s="414"/>
      <c r="K314" s="412"/>
      <c r="L314" s="257" t="s">
        <v>291</v>
      </c>
    </row>
    <row r="315" spans="1:12" ht="18" customHeight="1" outlineLevel="1" x14ac:dyDescent="0.25">
      <c r="A315" s="473"/>
      <c r="B315" s="471"/>
      <c r="C315" s="233" t="s">
        <v>308</v>
      </c>
      <c r="D315" s="220" t="b">
        <v>0</v>
      </c>
      <c r="E315" s="220" t="b">
        <v>0</v>
      </c>
      <c r="F315" s="220" t="b">
        <v>0</v>
      </c>
      <c r="G315" s="221" t="b">
        <v>0</v>
      </c>
      <c r="H315" s="222" t="b">
        <v>0</v>
      </c>
      <c r="I315" s="522" t="s">
        <v>272</v>
      </c>
      <c r="J315" s="414"/>
      <c r="K315" s="412"/>
      <c r="L315" s="257" t="s">
        <v>291</v>
      </c>
    </row>
    <row r="316" spans="1:12" ht="18" customHeight="1" outlineLevel="1" x14ac:dyDescent="0.25">
      <c r="A316" s="473"/>
      <c r="B316" s="496"/>
      <c r="C316" s="234" t="s">
        <v>309</v>
      </c>
      <c r="D316" s="220" t="b">
        <v>0</v>
      </c>
      <c r="E316" s="220" t="b">
        <v>0</v>
      </c>
      <c r="F316" s="220" t="b">
        <v>0</v>
      </c>
      <c r="G316" s="221" t="b">
        <v>0</v>
      </c>
      <c r="H316" s="222" t="b">
        <v>0</v>
      </c>
      <c r="I316" s="523" t="s">
        <v>272</v>
      </c>
      <c r="J316" s="515"/>
      <c r="K316" s="516"/>
      <c r="L316" s="257" t="s">
        <v>291</v>
      </c>
    </row>
    <row r="317" spans="1:12" ht="18" customHeight="1" outlineLevel="1" x14ac:dyDescent="0.25">
      <c r="A317" s="473"/>
      <c r="B317" s="499" t="s">
        <v>311</v>
      </c>
      <c r="C317" s="235" t="s">
        <v>306</v>
      </c>
      <c r="D317" s="220" t="b">
        <v>0</v>
      </c>
      <c r="E317" s="220" t="b">
        <v>0</v>
      </c>
      <c r="F317" s="220" t="b">
        <v>0</v>
      </c>
      <c r="G317" s="221" t="b">
        <v>0</v>
      </c>
      <c r="H317" s="220" t="b">
        <v>0</v>
      </c>
      <c r="I317" s="517" t="s">
        <v>272</v>
      </c>
      <c r="J317" s="518"/>
      <c r="K317" s="381"/>
      <c r="L317" s="257" t="s">
        <v>291</v>
      </c>
    </row>
    <row r="318" spans="1:12" ht="18" customHeight="1" outlineLevel="1" x14ac:dyDescent="0.25">
      <c r="A318" s="473"/>
      <c r="B318" s="481"/>
      <c r="C318" s="237" t="s">
        <v>308</v>
      </c>
      <c r="D318" s="220" t="b">
        <v>0</v>
      </c>
      <c r="E318" s="220" t="b">
        <v>0</v>
      </c>
      <c r="F318" s="220" t="b">
        <v>0</v>
      </c>
      <c r="G318" s="221" t="b">
        <v>0</v>
      </c>
      <c r="H318" s="220" t="b">
        <v>0</v>
      </c>
      <c r="I318" s="517" t="s">
        <v>272</v>
      </c>
      <c r="J318" s="518"/>
      <c r="K318" s="381"/>
      <c r="L318" s="257" t="s">
        <v>291</v>
      </c>
    </row>
    <row r="319" spans="1:12" ht="18" customHeight="1" outlineLevel="1" x14ac:dyDescent="0.25">
      <c r="A319" s="473"/>
      <c r="B319" s="482"/>
      <c r="C319" s="239" t="s">
        <v>309</v>
      </c>
      <c r="D319" s="220" t="b">
        <v>0</v>
      </c>
      <c r="E319" s="220" t="b">
        <v>0</v>
      </c>
      <c r="F319" s="220" t="b">
        <v>0</v>
      </c>
      <c r="G319" s="221" t="b">
        <v>0</v>
      </c>
      <c r="H319" s="220" t="b">
        <v>0</v>
      </c>
      <c r="I319" s="517" t="s">
        <v>272</v>
      </c>
      <c r="J319" s="518"/>
      <c r="K319" s="381"/>
      <c r="L319" s="257" t="s">
        <v>291</v>
      </c>
    </row>
    <row r="320" spans="1:12" ht="18" customHeight="1" outlineLevel="1" x14ac:dyDescent="0.25">
      <c r="A320" s="473"/>
      <c r="B320" s="483" t="s">
        <v>313</v>
      </c>
      <c r="C320" s="233" t="s">
        <v>306</v>
      </c>
      <c r="D320" s="220" t="b">
        <v>0</v>
      </c>
      <c r="E320" s="220" t="b">
        <v>0</v>
      </c>
      <c r="F320" s="220" t="b">
        <v>0</v>
      </c>
      <c r="G320" s="221" t="b">
        <v>0</v>
      </c>
      <c r="H320" s="222" t="b">
        <v>0</v>
      </c>
      <c r="I320" s="524" t="s">
        <v>272</v>
      </c>
      <c r="J320" s="510"/>
      <c r="K320" s="511"/>
      <c r="L320" s="257" t="s">
        <v>291</v>
      </c>
    </row>
    <row r="321" spans="1:12" ht="18" customHeight="1" outlineLevel="1" x14ac:dyDescent="0.25">
      <c r="A321" s="473"/>
      <c r="B321" s="484"/>
      <c r="C321" s="233" t="s">
        <v>308</v>
      </c>
      <c r="D321" s="220" t="b">
        <v>0</v>
      </c>
      <c r="E321" s="220" t="b">
        <v>0</v>
      </c>
      <c r="F321" s="220" t="b">
        <v>0</v>
      </c>
      <c r="G321" s="221" t="b">
        <v>0</v>
      </c>
      <c r="H321" s="222" t="b">
        <v>0</v>
      </c>
      <c r="I321" s="522" t="s">
        <v>272</v>
      </c>
      <c r="J321" s="414"/>
      <c r="K321" s="412"/>
      <c r="L321" s="257" t="s">
        <v>291</v>
      </c>
    </row>
    <row r="322" spans="1:12" ht="18" customHeight="1" outlineLevel="1" x14ac:dyDescent="0.25">
      <c r="A322" s="473"/>
      <c r="B322" s="485"/>
      <c r="C322" s="240" t="s">
        <v>309</v>
      </c>
      <c r="D322" s="220" t="b">
        <v>0</v>
      </c>
      <c r="E322" s="220" t="b">
        <v>0</v>
      </c>
      <c r="F322" s="220" t="b">
        <v>0</v>
      </c>
      <c r="G322" s="221" t="b">
        <v>0</v>
      </c>
      <c r="H322" s="222" t="b">
        <v>0</v>
      </c>
      <c r="I322" s="525" t="s">
        <v>272</v>
      </c>
      <c r="J322" s="414"/>
      <c r="K322" s="412"/>
      <c r="L322" s="257" t="s">
        <v>291</v>
      </c>
    </row>
    <row r="323" spans="1:12" ht="18" customHeight="1" outlineLevel="1" x14ac:dyDescent="0.25">
      <c r="A323" s="473"/>
      <c r="B323" s="480" t="s">
        <v>116</v>
      </c>
      <c r="C323" s="237" t="s">
        <v>306</v>
      </c>
      <c r="D323" s="220" t="b">
        <v>0</v>
      </c>
      <c r="E323" s="220" t="b">
        <v>0</v>
      </c>
      <c r="F323" s="220" t="b">
        <v>0</v>
      </c>
      <c r="G323" s="221" t="b">
        <v>0</v>
      </c>
      <c r="H323" s="220" t="b">
        <v>0</v>
      </c>
      <c r="I323" s="517" t="s">
        <v>272</v>
      </c>
      <c r="J323" s="518"/>
      <c r="K323" s="381"/>
      <c r="L323" s="257" t="s">
        <v>291</v>
      </c>
    </row>
    <row r="324" spans="1:12" ht="18" customHeight="1" outlineLevel="1" x14ac:dyDescent="0.25">
      <c r="A324" s="473"/>
      <c r="B324" s="481"/>
      <c r="C324" s="237" t="s">
        <v>308</v>
      </c>
      <c r="D324" s="220" t="b">
        <v>0</v>
      </c>
      <c r="E324" s="220" t="b">
        <v>0</v>
      </c>
      <c r="F324" s="220" t="b">
        <v>0</v>
      </c>
      <c r="G324" s="221" t="b">
        <v>0</v>
      </c>
      <c r="H324" s="220" t="b">
        <v>0</v>
      </c>
      <c r="I324" s="517" t="s">
        <v>272</v>
      </c>
      <c r="J324" s="518"/>
      <c r="K324" s="381"/>
      <c r="L324" s="257" t="s">
        <v>291</v>
      </c>
    </row>
    <row r="325" spans="1:12" ht="18" customHeight="1" outlineLevel="1" x14ac:dyDescent="0.25">
      <c r="A325" s="473"/>
      <c r="B325" s="482"/>
      <c r="C325" s="239" t="s">
        <v>309</v>
      </c>
      <c r="D325" s="220" t="b">
        <v>0</v>
      </c>
      <c r="E325" s="220" t="b">
        <v>0</v>
      </c>
      <c r="F325" s="220" t="b">
        <v>0</v>
      </c>
      <c r="G325" s="221" t="b">
        <v>0</v>
      </c>
      <c r="H325" s="220" t="b">
        <v>0</v>
      </c>
      <c r="I325" s="526" t="s">
        <v>272</v>
      </c>
      <c r="J325" s="503"/>
      <c r="K325" s="527"/>
      <c r="L325" s="257" t="s">
        <v>291</v>
      </c>
    </row>
    <row r="326" spans="1:12" ht="18" customHeight="1" outlineLevel="1" x14ac:dyDescent="0.25">
      <c r="A326" s="473"/>
      <c r="B326" s="483" t="s">
        <v>314</v>
      </c>
      <c r="C326" s="233" t="s">
        <v>306</v>
      </c>
      <c r="D326" s="220" t="b">
        <v>0</v>
      </c>
      <c r="E326" s="220" t="b">
        <v>0</v>
      </c>
      <c r="F326" s="220" t="b">
        <v>0</v>
      </c>
      <c r="G326" s="221" t="b">
        <v>0</v>
      </c>
      <c r="H326" s="222" t="b">
        <v>0</v>
      </c>
      <c r="I326" s="522" t="s">
        <v>272</v>
      </c>
      <c r="J326" s="414"/>
      <c r="K326" s="412"/>
      <c r="L326" s="257" t="s">
        <v>291</v>
      </c>
    </row>
    <row r="327" spans="1:12" ht="18" customHeight="1" outlineLevel="1" x14ac:dyDescent="0.25">
      <c r="A327" s="473"/>
      <c r="B327" s="484"/>
      <c r="C327" s="233" t="s">
        <v>308</v>
      </c>
      <c r="D327" s="220" t="b">
        <v>0</v>
      </c>
      <c r="E327" s="220" t="b">
        <v>0</v>
      </c>
      <c r="F327" s="220" t="b">
        <v>0</v>
      </c>
      <c r="G327" s="221" t="b">
        <v>0</v>
      </c>
      <c r="H327" s="222" t="b">
        <v>0</v>
      </c>
      <c r="I327" s="522" t="s">
        <v>272</v>
      </c>
      <c r="J327" s="414"/>
      <c r="K327" s="412"/>
      <c r="L327" s="257" t="s">
        <v>291</v>
      </c>
    </row>
    <row r="328" spans="1:12" ht="18" customHeight="1" outlineLevel="1" x14ac:dyDescent="0.25">
      <c r="A328" s="473"/>
      <c r="B328" s="485"/>
      <c r="C328" s="240" t="s">
        <v>309</v>
      </c>
      <c r="D328" s="220" t="b">
        <v>0</v>
      </c>
      <c r="E328" s="220" t="b">
        <v>0</v>
      </c>
      <c r="F328" s="220" t="b">
        <v>0</v>
      </c>
      <c r="G328" s="221" t="b">
        <v>0</v>
      </c>
      <c r="H328" s="222" t="b">
        <v>0</v>
      </c>
      <c r="I328" s="528" t="s">
        <v>272</v>
      </c>
      <c r="J328" s="414"/>
      <c r="K328" s="412"/>
      <c r="L328" s="257" t="s">
        <v>291</v>
      </c>
    </row>
    <row r="329" spans="1:12" ht="18" customHeight="1" outlineLevel="1" x14ac:dyDescent="0.25">
      <c r="A329" s="473"/>
      <c r="B329" s="480" t="s">
        <v>316</v>
      </c>
      <c r="C329" s="237" t="s">
        <v>306</v>
      </c>
      <c r="D329" s="220" t="b">
        <v>0</v>
      </c>
      <c r="E329" s="220" t="b">
        <v>0</v>
      </c>
      <c r="F329" s="220" t="b">
        <v>0</v>
      </c>
      <c r="G329" s="221" t="b">
        <v>0</v>
      </c>
      <c r="H329" s="220" t="b">
        <v>0</v>
      </c>
      <c r="I329" s="529" t="s">
        <v>272</v>
      </c>
      <c r="J329" s="530"/>
      <c r="K329" s="379"/>
      <c r="L329" s="257" t="s">
        <v>291</v>
      </c>
    </row>
    <row r="330" spans="1:12" ht="18" customHeight="1" outlineLevel="1" x14ac:dyDescent="0.25">
      <c r="A330" s="473"/>
      <c r="B330" s="481"/>
      <c r="C330" s="237" t="s">
        <v>308</v>
      </c>
      <c r="D330" s="220" t="b">
        <v>0</v>
      </c>
      <c r="E330" s="220" t="b">
        <v>0</v>
      </c>
      <c r="F330" s="220" t="b">
        <v>0</v>
      </c>
      <c r="G330" s="221" t="b">
        <v>0</v>
      </c>
      <c r="H330" s="220" t="b">
        <v>0</v>
      </c>
      <c r="I330" s="517" t="s">
        <v>272</v>
      </c>
      <c r="J330" s="518"/>
      <c r="K330" s="381"/>
      <c r="L330" s="257" t="s">
        <v>291</v>
      </c>
    </row>
    <row r="331" spans="1:12" ht="18" customHeight="1" outlineLevel="1" x14ac:dyDescent="0.25">
      <c r="A331" s="473"/>
      <c r="B331" s="482"/>
      <c r="C331" s="237" t="s">
        <v>309</v>
      </c>
      <c r="D331" s="220" t="b">
        <v>0</v>
      </c>
      <c r="E331" s="220" t="b">
        <v>0</v>
      </c>
      <c r="F331" s="220" t="b">
        <v>0</v>
      </c>
      <c r="G331" s="221" t="b">
        <v>0</v>
      </c>
      <c r="H331" s="220" t="b">
        <v>0</v>
      </c>
      <c r="I331" s="526" t="s">
        <v>272</v>
      </c>
      <c r="J331" s="503"/>
      <c r="K331" s="527"/>
      <c r="L331" s="257" t="s">
        <v>291</v>
      </c>
    </row>
    <row r="332" spans="1:12" ht="18" customHeight="1" outlineLevel="1" x14ac:dyDescent="0.25">
      <c r="A332" s="473"/>
      <c r="B332" s="486" t="s">
        <v>318</v>
      </c>
      <c r="C332" s="241" t="s">
        <v>306</v>
      </c>
      <c r="D332" s="220" t="b">
        <v>0</v>
      </c>
      <c r="E332" s="220" t="b">
        <v>0</v>
      </c>
      <c r="F332" s="220" t="b">
        <v>0</v>
      </c>
      <c r="G332" s="221" t="b">
        <v>0</v>
      </c>
      <c r="H332" s="222" t="b">
        <v>0</v>
      </c>
      <c r="I332" s="522" t="s">
        <v>272</v>
      </c>
      <c r="J332" s="414"/>
      <c r="K332" s="412"/>
      <c r="L332" s="257" t="s">
        <v>291</v>
      </c>
    </row>
    <row r="333" spans="1:12" ht="18" customHeight="1" outlineLevel="1" x14ac:dyDescent="0.25">
      <c r="A333" s="473"/>
      <c r="B333" s="484"/>
      <c r="C333" s="233" t="s">
        <v>308</v>
      </c>
      <c r="D333" s="220" t="b">
        <v>0</v>
      </c>
      <c r="E333" s="220" t="b">
        <v>0</v>
      </c>
      <c r="F333" s="220" t="b">
        <v>0</v>
      </c>
      <c r="G333" s="221" t="b">
        <v>0</v>
      </c>
      <c r="H333" s="222" t="b">
        <v>0</v>
      </c>
      <c r="I333" s="522" t="s">
        <v>272</v>
      </c>
      <c r="J333" s="414"/>
      <c r="K333" s="412"/>
      <c r="L333" s="257" t="s">
        <v>291</v>
      </c>
    </row>
    <row r="334" spans="1:12" ht="18" customHeight="1" outlineLevel="1" x14ac:dyDescent="0.25">
      <c r="A334" s="474"/>
      <c r="B334" s="485"/>
      <c r="C334" s="240" t="s">
        <v>309</v>
      </c>
      <c r="D334" s="220" t="b">
        <v>0</v>
      </c>
      <c r="E334" s="220" t="b">
        <v>0</v>
      </c>
      <c r="F334" s="220" t="b">
        <v>0</v>
      </c>
      <c r="G334" s="221" t="b">
        <v>0</v>
      </c>
      <c r="H334" s="222" t="b">
        <v>0</v>
      </c>
      <c r="I334" s="522" t="s">
        <v>272</v>
      </c>
      <c r="J334" s="414"/>
      <c r="K334" s="412"/>
      <c r="L334" s="257" t="s">
        <v>291</v>
      </c>
    </row>
    <row r="335" spans="1:12" ht="18" customHeight="1" outlineLevel="1" x14ac:dyDescent="0.25">
      <c r="A335" s="475" t="s">
        <v>319</v>
      </c>
      <c r="B335" s="487" t="s">
        <v>320</v>
      </c>
      <c r="C335" s="243" t="s">
        <v>321</v>
      </c>
      <c r="D335" s="220" t="b">
        <v>0</v>
      </c>
      <c r="E335" s="220" t="b">
        <v>0</v>
      </c>
      <c r="F335" s="220" t="b">
        <v>0</v>
      </c>
      <c r="G335" s="221" t="b">
        <v>0</v>
      </c>
      <c r="H335" s="220" t="b">
        <v>0</v>
      </c>
      <c r="I335" s="531" t="s">
        <v>272</v>
      </c>
      <c r="J335" s="530"/>
      <c r="K335" s="379"/>
      <c r="L335" s="236" t="s">
        <v>368</v>
      </c>
    </row>
    <row r="336" spans="1:12" ht="18" customHeight="1" outlineLevel="1" x14ac:dyDescent="0.25">
      <c r="A336" s="476"/>
      <c r="B336" s="481"/>
      <c r="C336" s="243" t="s">
        <v>322</v>
      </c>
      <c r="D336" s="220" t="b">
        <v>0</v>
      </c>
      <c r="E336" s="220" t="b">
        <v>0</v>
      </c>
      <c r="F336" s="220" t="b">
        <v>0</v>
      </c>
      <c r="G336" s="221" t="b">
        <v>0</v>
      </c>
      <c r="H336" s="220" t="b">
        <v>0</v>
      </c>
      <c r="I336" s="532" t="s">
        <v>272</v>
      </c>
      <c r="J336" s="518"/>
      <c r="K336" s="381"/>
      <c r="L336" s="257" t="s">
        <v>291</v>
      </c>
    </row>
    <row r="337" spans="1:12" ht="18" customHeight="1" outlineLevel="1" x14ac:dyDescent="0.25">
      <c r="A337" s="476"/>
      <c r="B337" s="481"/>
      <c r="C337" s="243" t="s">
        <v>324</v>
      </c>
      <c r="D337" s="220" t="b">
        <v>0</v>
      </c>
      <c r="E337" s="220" t="b">
        <v>0</v>
      </c>
      <c r="F337" s="220" t="b">
        <v>0</v>
      </c>
      <c r="G337" s="221" t="b">
        <v>0</v>
      </c>
      <c r="H337" s="220" t="b">
        <v>0</v>
      </c>
      <c r="I337" s="532" t="s">
        <v>272</v>
      </c>
      <c r="J337" s="518"/>
      <c r="K337" s="381"/>
      <c r="L337" s="257" t="s">
        <v>291</v>
      </c>
    </row>
    <row r="338" spans="1:12" ht="18" customHeight="1" outlineLevel="1" x14ac:dyDescent="0.25">
      <c r="A338" s="476"/>
      <c r="B338" s="481"/>
      <c r="C338" s="243" t="s">
        <v>326</v>
      </c>
      <c r="D338" s="220" t="b">
        <v>0</v>
      </c>
      <c r="E338" s="220" t="b">
        <v>0</v>
      </c>
      <c r="F338" s="220" t="b">
        <v>0</v>
      </c>
      <c r="G338" s="221" t="b">
        <v>0</v>
      </c>
      <c r="H338" s="220" t="b">
        <v>0</v>
      </c>
      <c r="I338" s="532" t="s">
        <v>272</v>
      </c>
      <c r="J338" s="518"/>
      <c r="K338" s="381"/>
      <c r="L338" s="257" t="s">
        <v>291</v>
      </c>
    </row>
    <row r="339" spans="1:12" ht="18" customHeight="1" outlineLevel="1" x14ac:dyDescent="0.25">
      <c r="A339" s="476"/>
      <c r="B339" s="481"/>
      <c r="C339" s="243" t="s">
        <v>328</v>
      </c>
      <c r="D339" s="220" t="b">
        <v>0</v>
      </c>
      <c r="E339" s="220" t="b">
        <v>0</v>
      </c>
      <c r="F339" s="220" t="b">
        <v>0</v>
      </c>
      <c r="G339" s="221" t="b">
        <v>0</v>
      </c>
      <c r="H339" s="220" t="b">
        <v>0</v>
      </c>
      <c r="I339" s="532" t="s">
        <v>272</v>
      </c>
      <c r="J339" s="518"/>
      <c r="K339" s="381"/>
      <c r="L339" s="257" t="s">
        <v>291</v>
      </c>
    </row>
    <row r="340" spans="1:12" ht="18" customHeight="1" outlineLevel="1" x14ac:dyDescent="0.25">
      <c r="A340" s="476"/>
      <c r="B340" s="481"/>
      <c r="C340" s="243" t="s">
        <v>329</v>
      </c>
      <c r="D340" s="220" t="b">
        <v>0</v>
      </c>
      <c r="E340" s="220" t="b">
        <v>0</v>
      </c>
      <c r="F340" s="220" t="b">
        <v>0</v>
      </c>
      <c r="G340" s="221" t="b">
        <v>0</v>
      </c>
      <c r="H340" s="220" t="b">
        <v>0</v>
      </c>
      <c r="I340" s="532" t="s">
        <v>272</v>
      </c>
      <c r="J340" s="518"/>
      <c r="K340" s="381"/>
      <c r="L340" s="257" t="s">
        <v>291</v>
      </c>
    </row>
    <row r="341" spans="1:12" ht="18" customHeight="1" outlineLevel="1" x14ac:dyDescent="0.25">
      <c r="A341" s="476"/>
      <c r="B341" s="481"/>
      <c r="C341" s="243" t="s">
        <v>330</v>
      </c>
      <c r="D341" s="220" t="b">
        <v>0</v>
      </c>
      <c r="E341" s="220" t="b">
        <v>0</v>
      </c>
      <c r="F341" s="220" t="b">
        <v>0</v>
      </c>
      <c r="G341" s="221" t="b">
        <v>0</v>
      </c>
      <c r="H341" s="220" t="b">
        <v>0</v>
      </c>
      <c r="I341" s="532" t="s">
        <v>272</v>
      </c>
      <c r="J341" s="518"/>
      <c r="K341" s="381"/>
      <c r="L341" s="257" t="s">
        <v>291</v>
      </c>
    </row>
    <row r="342" spans="1:12" ht="18" customHeight="1" outlineLevel="1" x14ac:dyDescent="0.25">
      <c r="A342" s="476"/>
      <c r="B342" s="481"/>
      <c r="C342" s="243" t="s">
        <v>331</v>
      </c>
      <c r="D342" s="220" t="b">
        <v>0</v>
      </c>
      <c r="E342" s="220" t="b">
        <v>0</v>
      </c>
      <c r="F342" s="220" t="b">
        <v>0</v>
      </c>
      <c r="G342" s="221" t="b">
        <v>0</v>
      </c>
      <c r="H342" s="220" t="b">
        <v>0</v>
      </c>
      <c r="I342" s="532" t="s">
        <v>272</v>
      </c>
      <c r="J342" s="518"/>
      <c r="K342" s="381"/>
      <c r="L342" s="257" t="s">
        <v>291</v>
      </c>
    </row>
    <row r="343" spans="1:12" ht="18" customHeight="1" outlineLevel="1" x14ac:dyDescent="0.25">
      <c r="A343" s="476"/>
      <c r="B343" s="481"/>
      <c r="C343" s="243" t="s">
        <v>332</v>
      </c>
      <c r="D343" s="220" t="b">
        <v>0</v>
      </c>
      <c r="E343" s="220" t="b">
        <v>0</v>
      </c>
      <c r="F343" s="220" t="b">
        <v>0</v>
      </c>
      <c r="G343" s="221" t="b">
        <v>0</v>
      </c>
      <c r="H343" s="220" t="b">
        <v>0</v>
      </c>
      <c r="I343" s="532" t="s">
        <v>272</v>
      </c>
      <c r="J343" s="518"/>
      <c r="K343" s="381"/>
      <c r="L343" s="257" t="s">
        <v>291</v>
      </c>
    </row>
    <row r="344" spans="1:12" ht="18" customHeight="1" outlineLevel="1" x14ac:dyDescent="0.25">
      <c r="A344" s="476"/>
      <c r="B344" s="481"/>
      <c r="C344" s="243" t="s">
        <v>333</v>
      </c>
      <c r="D344" s="220" t="b">
        <v>0</v>
      </c>
      <c r="E344" s="220" t="b">
        <v>0</v>
      </c>
      <c r="F344" s="220" t="b">
        <v>0</v>
      </c>
      <c r="G344" s="221" t="b">
        <v>0</v>
      </c>
      <c r="H344" s="220" t="b">
        <v>0</v>
      </c>
      <c r="I344" s="532" t="s">
        <v>272</v>
      </c>
      <c r="J344" s="518"/>
      <c r="K344" s="381"/>
      <c r="L344" s="257" t="s">
        <v>291</v>
      </c>
    </row>
    <row r="345" spans="1:12" ht="18" customHeight="1" outlineLevel="1" x14ac:dyDescent="0.25">
      <c r="A345" s="476"/>
      <c r="B345" s="481"/>
      <c r="C345" s="243" t="s">
        <v>334</v>
      </c>
      <c r="D345" s="220" t="b">
        <v>0</v>
      </c>
      <c r="E345" s="220" t="b">
        <v>0</v>
      </c>
      <c r="F345" s="220" t="b">
        <v>0</v>
      </c>
      <c r="G345" s="221" t="b">
        <v>0</v>
      </c>
      <c r="H345" s="220" t="b">
        <v>0</v>
      </c>
      <c r="I345" s="532" t="s">
        <v>272</v>
      </c>
      <c r="J345" s="518"/>
      <c r="K345" s="381"/>
      <c r="L345" s="257" t="s">
        <v>291</v>
      </c>
    </row>
    <row r="346" spans="1:12" ht="18" customHeight="1" outlineLevel="1" x14ac:dyDescent="0.25">
      <c r="A346" s="476"/>
      <c r="B346" s="482"/>
      <c r="C346" s="246" t="s">
        <v>335</v>
      </c>
      <c r="D346" s="220" t="b">
        <v>0</v>
      </c>
      <c r="E346" s="220" t="b">
        <v>0</v>
      </c>
      <c r="F346" s="220" t="b">
        <v>0</v>
      </c>
      <c r="G346" s="221" t="b">
        <v>0</v>
      </c>
      <c r="H346" s="220" t="b">
        <v>0</v>
      </c>
      <c r="I346" s="533" t="s">
        <v>272</v>
      </c>
      <c r="J346" s="503"/>
      <c r="K346" s="527"/>
      <c r="L346" s="257" t="s">
        <v>291</v>
      </c>
    </row>
    <row r="347" spans="1:12" ht="18" customHeight="1" outlineLevel="1" x14ac:dyDescent="0.25">
      <c r="A347" s="476"/>
      <c r="B347" s="488" t="s">
        <v>336</v>
      </c>
      <c r="C347" s="247" t="s">
        <v>337</v>
      </c>
      <c r="D347" s="220" t="b">
        <v>0</v>
      </c>
      <c r="E347" s="220" t="b">
        <v>0</v>
      </c>
      <c r="F347" s="221" t="b">
        <v>0</v>
      </c>
      <c r="G347" s="220" t="b">
        <v>0</v>
      </c>
      <c r="H347" s="222" t="b">
        <v>0</v>
      </c>
      <c r="I347" s="500" t="s">
        <v>272</v>
      </c>
      <c r="J347" s="414"/>
      <c r="K347" s="412"/>
      <c r="L347" s="236" t="s">
        <v>372</v>
      </c>
    </row>
    <row r="348" spans="1:12" ht="18" customHeight="1" outlineLevel="1" x14ac:dyDescent="0.25">
      <c r="A348" s="476"/>
      <c r="B348" s="484"/>
      <c r="C348" s="247" t="s">
        <v>338</v>
      </c>
      <c r="D348" s="220" t="b">
        <v>0</v>
      </c>
      <c r="E348" s="220" t="b">
        <v>0</v>
      </c>
      <c r="F348" s="221" t="b">
        <v>0</v>
      </c>
      <c r="G348" s="220" t="b">
        <v>0</v>
      </c>
      <c r="H348" s="222" t="b">
        <v>0</v>
      </c>
      <c r="I348" s="500" t="s">
        <v>272</v>
      </c>
      <c r="J348" s="414"/>
      <c r="K348" s="412"/>
      <c r="L348" s="257" t="s">
        <v>291</v>
      </c>
    </row>
    <row r="349" spans="1:12" ht="18" customHeight="1" outlineLevel="1" x14ac:dyDescent="0.25">
      <c r="A349" s="476"/>
      <c r="B349" s="484"/>
      <c r="C349" s="247" t="s">
        <v>339</v>
      </c>
      <c r="D349" s="220" t="b">
        <v>0</v>
      </c>
      <c r="E349" s="220" t="b">
        <v>0</v>
      </c>
      <c r="F349" s="220" t="b">
        <v>0</v>
      </c>
      <c r="G349" s="221" t="b">
        <v>0</v>
      </c>
      <c r="H349" s="222" t="b">
        <v>0</v>
      </c>
      <c r="I349" s="500" t="s">
        <v>272</v>
      </c>
      <c r="J349" s="414"/>
      <c r="K349" s="412"/>
      <c r="L349" s="257" t="s">
        <v>291</v>
      </c>
    </row>
    <row r="350" spans="1:12" ht="18" customHeight="1" outlineLevel="1" x14ac:dyDescent="0.25">
      <c r="A350" s="476"/>
      <c r="B350" s="484"/>
      <c r="C350" s="247" t="s">
        <v>340</v>
      </c>
      <c r="D350" s="220" t="b">
        <v>0</v>
      </c>
      <c r="E350" s="220" t="b">
        <v>0</v>
      </c>
      <c r="F350" s="220" t="b">
        <v>0</v>
      </c>
      <c r="G350" s="221" t="b">
        <v>0</v>
      </c>
      <c r="H350" s="222" t="b">
        <v>0</v>
      </c>
      <c r="I350" s="500" t="s">
        <v>272</v>
      </c>
      <c r="J350" s="414"/>
      <c r="K350" s="412"/>
      <c r="L350" s="257" t="s">
        <v>291</v>
      </c>
    </row>
    <row r="351" spans="1:12" ht="18" customHeight="1" outlineLevel="1" x14ac:dyDescent="0.25">
      <c r="A351" s="476"/>
      <c r="B351" s="489"/>
      <c r="C351" s="247" t="s">
        <v>341</v>
      </c>
      <c r="D351" s="220" t="b">
        <v>0</v>
      </c>
      <c r="E351" s="220" t="b">
        <v>0</v>
      </c>
      <c r="F351" s="220" t="b">
        <v>0</v>
      </c>
      <c r="G351" s="221" t="b">
        <v>0</v>
      </c>
      <c r="H351" s="222" t="b">
        <v>0</v>
      </c>
      <c r="I351" s="500" t="s">
        <v>272</v>
      </c>
      <c r="J351" s="414"/>
      <c r="K351" s="412"/>
      <c r="L351" s="257" t="s">
        <v>291</v>
      </c>
    </row>
    <row r="352" spans="1:12" ht="18" customHeight="1" outlineLevel="1" x14ac:dyDescent="0.25">
      <c r="A352" s="476"/>
      <c r="B352" s="492" t="s">
        <v>342</v>
      </c>
      <c r="C352" s="249" t="s">
        <v>343</v>
      </c>
      <c r="D352" s="220" t="b">
        <v>0</v>
      </c>
      <c r="E352" s="220" t="b">
        <v>0</v>
      </c>
      <c r="F352" s="220" t="b">
        <v>0</v>
      </c>
      <c r="G352" s="221" t="b">
        <v>0</v>
      </c>
      <c r="H352" s="222" t="b">
        <v>0</v>
      </c>
      <c r="I352" s="501" t="s">
        <v>272</v>
      </c>
      <c r="J352" s="414"/>
      <c r="K352" s="412"/>
      <c r="L352" s="257" t="s">
        <v>291</v>
      </c>
    </row>
    <row r="353" spans="1:12" ht="18" customHeight="1" outlineLevel="1" x14ac:dyDescent="0.25">
      <c r="A353" s="476"/>
      <c r="B353" s="484"/>
      <c r="C353" s="249" t="s">
        <v>344</v>
      </c>
      <c r="D353" s="220" t="b">
        <v>0</v>
      </c>
      <c r="E353" s="220" t="b">
        <v>0</v>
      </c>
      <c r="F353" s="220" t="b">
        <v>0</v>
      </c>
      <c r="G353" s="221" t="b">
        <v>0</v>
      </c>
      <c r="H353" s="222" t="b">
        <v>0</v>
      </c>
      <c r="I353" s="501" t="s">
        <v>272</v>
      </c>
      <c r="J353" s="414"/>
      <c r="K353" s="412"/>
      <c r="L353" s="257" t="s">
        <v>291</v>
      </c>
    </row>
    <row r="354" spans="1:12" ht="18" customHeight="1" outlineLevel="1" x14ac:dyDescent="0.25">
      <c r="A354" s="476"/>
      <c r="B354" s="484"/>
      <c r="C354" s="249" t="s">
        <v>346</v>
      </c>
      <c r="D354" s="220" t="b">
        <v>0</v>
      </c>
      <c r="E354" s="220" t="b">
        <v>0</v>
      </c>
      <c r="F354" s="220" t="b">
        <v>0</v>
      </c>
      <c r="G354" s="221" t="b">
        <v>0</v>
      </c>
      <c r="H354" s="222" t="b">
        <v>0</v>
      </c>
      <c r="I354" s="501" t="s">
        <v>272</v>
      </c>
      <c r="J354" s="414"/>
      <c r="K354" s="412"/>
      <c r="L354" s="257" t="s">
        <v>291</v>
      </c>
    </row>
    <row r="355" spans="1:12" ht="18" customHeight="1" outlineLevel="1" x14ac:dyDescent="0.25">
      <c r="A355" s="476"/>
      <c r="B355" s="484"/>
      <c r="C355" s="249" t="s">
        <v>347</v>
      </c>
      <c r="D355" s="220" t="b">
        <v>0</v>
      </c>
      <c r="E355" s="220" t="b">
        <v>0</v>
      </c>
      <c r="F355" s="220" t="b">
        <v>0</v>
      </c>
      <c r="G355" s="221" t="b">
        <v>0</v>
      </c>
      <c r="H355" s="222" t="b">
        <v>0</v>
      </c>
      <c r="I355" s="501" t="s">
        <v>272</v>
      </c>
      <c r="J355" s="414"/>
      <c r="K355" s="412"/>
      <c r="L355" s="257" t="s">
        <v>291</v>
      </c>
    </row>
    <row r="356" spans="1:12" ht="18" customHeight="1" outlineLevel="1" x14ac:dyDescent="0.25">
      <c r="A356" s="477"/>
      <c r="B356" s="485"/>
      <c r="C356" s="251" t="s">
        <v>349</v>
      </c>
      <c r="D356" s="220" t="b">
        <v>0</v>
      </c>
      <c r="E356" s="220" t="b">
        <v>0</v>
      </c>
      <c r="F356" s="220" t="b">
        <v>0</v>
      </c>
      <c r="G356" s="221" t="b">
        <v>0</v>
      </c>
      <c r="H356" s="222" t="b">
        <v>0</v>
      </c>
      <c r="I356" s="501" t="s">
        <v>272</v>
      </c>
      <c r="J356" s="414"/>
      <c r="K356" s="412"/>
      <c r="L356" s="257" t="s">
        <v>291</v>
      </c>
    </row>
    <row r="357" spans="1:12" ht="26.25" customHeight="1" x14ac:dyDescent="0.2">
      <c r="A357" s="502" t="s">
        <v>373</v>
      </c>
      <c r="B357" s="503"/>
      <c r="C357" s="503"/>
      <c r="D357" s="503"/>
      <c r="E357" s="503"/>
      <c r="F357" s="503"/>
      <c r="G357" s="503"/>
      <c r="H357" s="503"/>
      <c r="I357" s="503"/>
      <c r="J357" s="503"/>
      <c r="K357" s="503"/>
      <c r="L357" s="504"/>
    </row>
    <row r="358" spans="1:12" ht="15.75" customHeight="1" outlineLevel="1" x14ac:dyDescent="0.2">
      <c r="A358" s="490" t="s">
        <v>255</v>
      </c>
      <c r="B358" s="417"/>
      <c r="C358" s="505" t="s">
        <v>256</v>
      </c>
      <c r="D358" s="209" t="s">
        <v>257</v>
      </c>
      <c r="E358" s="210" t="s">
        <v>258</v>
      </c>
      <c r="F358" s="210" t="s">
        <v>259</v>
      </c>
      <c r="G358" s="210" t="s">
        <v>260</v>
      </c>
      <c r="H358" s="210" t="s">
        <v>261</v>
      </c>
      <c r="I358" s="508" t="s">
        <v>262</v>
      </c>
      <c r="J358" s="416"/>
      <c r="K358" s="417"/>
      <c r="L358" s="506" t="s">
        <v>263</v>
      </c>
    </row>
    <row r="359" spans="1:12" ht="15.75" customHeight="1" outlineLevel="1" x14ac:dyDescent="0.2">
      <c r="A359" s="491"/>
      <c r="B359" s="420"/>
      <c r="C359" s="418"/>
      <c r="D359" s="211" t="s">
        <v>264</v>
      </c>
      <c r="E359" s="211" t="s">
        <v>265</v>
      </c>
      <c r="F359" s="211" t="s">
        <v>266</v>
      </c>
      <c r="G359" s="211" t="s">
        <v>267</v>
      </c>
      <c r="H359" s="211" t="s">
        <v>268</v>
      </c>
      <c r="I359" s="418"/>
      <c r="J359" s="419"/>
      <c r="K359" s="420"/>
      <c r="L359" s="507"/>
    </row>
    <row r="360" spans="1:12" ht="18" customHeight="1" outlineLevel="1" x14ac:dyDescent="0.25">
      <c r="A360" s="472" t="s">
        <v>269</v>
      </c>
      <c r="B360" s="493" t="s">
        <v>270</v>
      </c>
      <c r="C360" s="212" t="s">
        <v>271</v>
      </c>
      <c r="D360" s="220" t="b">
        <v>0</v>
      </c>
      <c r="E360" s="220" t="b">
        <v>0</v>
      </c>
      <c r="F360" s="220" t="b">
        <v>0</v>
      </c>
      <c r="G360" s="221" t="b">
        <v>0</v>
      </c>
      <c r="H360" s="222" t="b">
        <v>0</v>
      </c>
      <c r="I360" s="509" t="s">
        <v>272</v>
      </c>
      <c r="J360" s="510"/>
      <c r="K360" s="511"/>
      <c r="L360" s="257" t="s">
        <v>291</v>
      </c>
    </row>
    <row r="361" spans="1:12" ht="18" customHeight="1" outlineLevel="1" x14ac:dyDescent="0.25">
      <c r="A361" s="473"/>
      <c r="B361" s="484"/>
      <c r="C361" s="218" t="s">
        <v>274</v>
      </c>
      <c r="D361" s="220" t="b">
        <v>0</v>
      </c>
      <c r="E361" s="220" t="b">
        <v>0</v>
      </c>
      <c r="F361" s="220" t="b">
        <v>0</v>
      </c>
      <c r="G361" s="221" t="b">
        <v>0</v>
      </c>
      <c r="H361" s="222" t="b">
        <v>0</v>
      </c>
      <c r="I361" s="512" t="s">
        <v>272</v>
      </c>
      <c r="J361" s="414"/>
      <c r="K361" s="412"/>
      <c r="L361" s="257" t="s">
        <v>291</v>
      </c>
    </row>
    <row r="362" spans="1:12" ht="18" customHeight="1" outlineLevel="1" x14ac:dyDescent="0.25">
      <c r="A362" s="473"/>
      <c r="B362" s="484"/>
      <c r="C362" s="218" t="s">
        <v>276</v>
      </c>
      <c r="D362" s="220" t="b">
        <v>0</v>
      </c>
      <c r="E362" s="220" t="b">
        <v>0</v>
      </c>
      <c r="F362" s="220" t="b">
        <v>0</v>
      </c>
      <c r="G362" s="221" t="b">
        <v>0</v>
      </c>
      <c r="H362" s="222" t="b">
        <v>0</v>
      </c>
      <c r="I362" s="513" t="s">
        <v>272</v>
      </c>
      <c r="J362" s="414"/>
      <c r="K362" s="412"/>
      <c r="L362" s="257" t="s">
        <v>291</v>
      </c>
    </row>
    <row r="363" spans="1:12" ht="18" customHeight="1" outlineLevel="1" x14ac:dyDescent="0.25">
      <c r="A363" s="473"/>
      <c r="B363" s="485"/>
      <c r="C363" s="225" t="s">
        <v>278</v>
      </c>
      <c r="D363" s="220" t="b">
        <v>0</v>
      </c>
      <c r="E363" s="220" t="b">
        <v>0</v>
      </c>
      <c r="F363" s="220" t="b">
        <v>0</v>
      </c>
      <c r="G363" s="221" t="b">
        <v>0</v>
      </c>
      <c r="H363" s="222" t="b">
        <v>0</v>
      </c>
      <c r="I363" s="514" t="s">
        <v>272</v>
      </c>
      <c r="J363" s="515"/>
      <c r="K363" s="516"/>
      <c r="L363" s="257" t="s">
        <v>291</v>
      </c>
    </row>
    <row r="364" spans="1:12" ht="18" customHeight="1" outlineLevel="1" x14ac:dyDescent="0.25">
      <c r="A364" s="473"/>
      <c r="B364" s="494" t="s">
        <v>280</v>
      </c>
      <c r="C364" s="226" t="s">
        <v>281</v>
      </c>
      <c r="D364" s="220" t="b">
        <v>0</v>
      </c>
      <c r="E364" s="220" t="b">
        <v>0</v>
      </c>
      <c r="F364" s="220" t="b">
        <v>0</v>
      </c>
      <c r="G364" s="221" t="b">
        <v>0</v>
      </c>
      <c r="H364" s="220" t="b">
        <v>0</v>
      </c>
      <c r="I364" s="517" t="s">
        <v>272</v>
      </c>
      <c r="J364" s="518"/>
      <c r="K364" s="381"/>
      <c r="L364" s="257" t="s">
        <v>291</v>
      </c>
    </row>
    <row r="365" spans="1:12" ht="18" customHeight="1" outlineLevel="1" x14ac:dyDescent="0.25">
      <c r="A365" s="473"/>
      <c r="B365" s="481"/>
      <c r="C365" s="228" t="s">
        <v>282</v>
      </c>
      <c r="D365" s="220" t="b">
        <v>0</v>
      </c>
      <c r="E365" s="220" t="b">
        <v>0</v>
      </c>
      <c r="F365" s="220" t="b">
        <v>0</v>
      </c>
      <c r="G365" s="221" t="b">
        <v>0</v>
      </c>
      <c r="H365" s="220" t="b">
        <v>0</v>
      </c>
      <c r="I365" s="517" t="s">
        <v>272</v>
      </c>
      <c r="J365" s="518"/>
      <c r="K365" s="381"/>
      <c r="L365" s="257" t="s">
        <v>291</v>
      </c>
    </row>
    <row r="366" spans="1:12" ht="18" customHeight="1" outlineLevel="1" x14ac:dyDescent="0.25">
      <c r="A366" s="473"/>
      <c r="B366" s="481"/>
      <c r="C366" s="228" t="s">
        <v>284</v>
      </c>
      <c r="D366" s="220" t="b">
        <v>0</v>
      </c>
      <c r="E366" s="220" t="b">
        <v>0</v>
      </c>
      <c r="F366" s="220" t="b">
        <v>0</v>
      </c>
      <c r="G366" s="221" t="b">
        <v>0</v>
      </c>
      <c r="H366" s="220" t="b">
        <v>0</v>
      </c>
      <c r="I366" s="517" t="s">
        <v>272</v>
      </c>
      <c r="J366" s="518"/>
      <c r="K366" s="381"/>
      <c r="L366" s="257" t="s">
        <v>291</v>
      </c>
    </row>
    <row r="367" spans="1:12" ht="18" customHeight="1" outlineLevel="1" x14ac:dyDescent="0.25">
      <c r="A367" s="473"/>
      <c r="B367" s="481"/>
      <c r="C367" s="228" t="s">
        <v>285</v>
      </c>
      <c r="D367" s="220" t="b">
        <v>0</v>
      </c>
      <c r="E367" s="220" t="b">
        <v>0</v>
      </c>
      <c r="F367" s="220" t="b">
        <v>0</v>
      </c>
      <c r="G367" s="221" t="b">
        <v>0</v>
      </c>
      <c r="H367" s="220" t="b">
        <v>0</v>
      </c>
      <c r="I367" s="517" t="s">
        <v>272</v>
      </c>
      <c r="J367" s="518"/>
      <c r="K367" s="381"/>
      <c r="L367" s="257" t="s">
        <v>291</v>
      </c>
    </row>
    <row r="368" spans="1:12" ht="18" customHeight="1" outlineLevel="1" x14ac:dyDescent="0.25">
      <c r="A368" s="478"/>
      <c r="B368" s="482"/>
      <c r="C368" s="229" t="s">
        <v>287</v>
      </c>
      <c r="D368" s="220" t="b">
        <v>0</v>
      </c>
      <c r="E368" s="220" t="b">
        <v>0</v>
      </c>
      <c r="F368" s="220" t="b">
        <v>0</v>
      </c>
      <c r="G368" s="221" t="b">
        <v>0</v>
      </c>
      <c r="H368" s="220" t="b">
        <v>0</v>
      </c>
      <c r="I368" s="517" t="s">
        <v>272</v>
      </c>
      <c r="J368" s="518"/>
      <c r="K368" s="381"/>
      <c r="L368" s="257" t="s">
        <v>291</v>
      </c>
    </row>
    <row r="369" spans="1:12" ht="18" customHeight="1" outlineLevel="1" x14ac:dyDescent="0.25">
      <c r="A369" s="479" t="s">
        <v>289</v>
      </c>
      <c r="B369" s="495" t="s">
        <v>270</v>
      </c>
      <c r="C369" s="230" t="s">
        <v>290</v>
      </c>
      <c r="D369" s="220" t="b">
        <v>0</v>
      </c>
      <c r="E369" s="220" t="b">
        <v>0</v>
      </c>
      <c r="F369" s="220" t="b">
        <v>0</v>
      </c>
      <c r="G369" s="221" t="b">
        <v>0</v>
      </c>
      <c r="H369" s="222" t="b">
        <v>0</v>
      </c>
      <c r="I369" s="519" t="s">
        <v>272</v>
      </c>
      <c r="J369" s="510"/>
      <c r="K369" s="511"/>
      <c r="L369" s="257" t="s">
        <v>291</v>
      </c>
    </row>
    <row r="370" spans="1:12" ht="18" customHeight="1" outlineLevel="1" x14ac:dyDescent="0.25">
      <c r="A370" s="473"/>
      <c r="B370" s="471"/>
      <c r="C370" s="230" t="s">
        <v>292</v>
      </c>
      <c r="D370" s="220" t="b">
        <v>0</v>
      </c>
      <c r="E370" s="220" t="b">
        <v>0</v>
      </c>
      <c r="F370" s="220" t="b">
        <v>0</v>
      </c>
      <c r="G370" s="221" t="b">
        <v>0</v>
      </c>
      <c r="H370" s="222" t="b">
        <v>0</v>
      </c>
      <c r="I370" s="513" t="s">
        <v>272</v>
      </c>
      <c r="J370" s="414"/>
      <c r="K370" s="412"/>
      <c r="L370" s="257" t="s">
        <v>291</v>
      </c>
    </row>
    <row r="371" spans="1:12" ht="18" customHeight="1" outlineLevel="1" x14ac:dyDescent="0.25">
      <c r="A371" s="473"/>
      <c r="B371" s="471"/>
      <c r="C371" s="230" t="s">
        <v>294</v>
      </c>
      <c r="D371" s="220" t="b">
        <v>0</v>
      </c>
      <c r="E371" s="220" t="b">
        <v>0</v>
      </c>
      <c r="F371" s="220" t="b">
        <v>0</v>
      </c>
      <c r="G371" s="221" t="b">
        <v>0</v>
      </c>
      <c r="H371" s="222" t="b">
        <v>0</v>
      </c>
      <c r="I371" s="513" t="s">
        <v>272</v>
      </c>
      <c r="J371" s="414"/>
      <c r="K371" s="412"/>
      <c r="L371" s="257" t="s">
        <v>291</v>
      </c>
    </row>
    <row r="372" spans="1:12" ht="18" customHeight="1" outlineLevel="1" x14ac:dyDescent="0.25">
      <c r="A372" s="473"/>
      <c r="B372" s="471"/>
      <c r="C372" s="230" t="s">
        <v>295</v>
      </c>
      <c r="D372" s="220" t="b">
        <v>0</v>
      </c>
      <c r="E372" s="220" t="b">
        <v>0</v>
      </c>
      <c r="F372" s="220" t="b">
        <v>0</v>
      </c>
      <c r="G372" s="221" t="b">
        <v>0</v>
      </c>
      <c r="H372" s="222" t="b">
        <v>0</v>
      </c>
      <c r="I372" s="513" t="s">
        <v>272</v>
      </c>
      <c r="J372" s="414"/>
      <c r="K372" s="412"/>
      <c r="L372" s="257" t="s">
        <v>291</v>
      </c>
    </row>
    <row r="373" spans="1:12" ht="18" customHeight="1" outlineLevel="1" x14ac:dyDescent="0.25">
      <c r="A373" s="473"/>
      <c r="B373" s="496"/>
      <c r="C373" s="230" t="s">
        <v>296</v>
      </c>
      <c r="D373" s="220" t="b">
        <v>0</v>
      </c>
      <c r="E373" s="220" t="b">
        <v>0</v>
      </c>
      <c r="F373" s="220" t="b">
        <v>0</v>
      </c>
      <c r="G373" s="221" t="b">
        <v>0</v>
      </c>
      <c r="H373" s="222" t="b">
        <v>0</v>
      </c>
      <c r="I373" s="513" t="s">
        <v>272</v>
      </c>
      <c r="J373" s="414"/>
      <c r="K373" s="412"/>
      <c r="L373" s="257" t="s">
        <v>291</v>
      </c>
    </row>
    <row r="374" spans="1:12" ht="18" customHeight="1" outlineLevel="1" x14ac:dyDescent="0.25">
      <c r="A374" s="473"/>
      <c r="B374" s="497" t="s">
        <v>297</v>
      </c>
      <c r="C374" s="232" t="s">
        <v>298</v>
      </c>
      <c r="D374" s="220" t="b">
        <v>0</v>
      </c>
      <c r="E374" s="220" t="b">
        <v>0</v>
      </c>
      <c r="F374" s="220" t="b">
        <v>0</v>
      </c>
      <c r="G374" s="221" t="b">
        <v>0</v>
      </c>
      <c r="H374" s="222" t="b">
        <v>0</v>
      </c>
      <c r="I374" s="520" t="s">
        <v>272</v>
      </c>
      <c r="J374" s="414"/>
      <c r="K374" s="412"/>
      <c r="L374" s="257" t="s">
        <v>291</v>
      </c>
    </row>
    <row r="375" spans="1:12" ht="18" customHeight="1" outlineLevel="1" x14ac:dyDescent="0.25">
      <c r="A375" s="473"/>
      <c r="B375" s="484"/>
      <c r="C375" s="232" t="s">
        <v>300</v>
      </c>
      <c r="D375" s="220" t="b">
        <v>0</v>
      </c>
      <c r="E375" s="220" t="b">
        <v>0</v>
      </c>
      <c r="F375" s="220" t="b">
        <v>0</v>
      </c>
      <c r="G375" s="221" t="b">
        <v>0</v>
      </c>
      <c r="H375" s="222" t="b">
        <v>0</v>
      </c>
      <c r="I375" s="520" t="s">
        <v>272</v>
      </c>
      <c r="J375" s="414"/>
      <c r="K375" s="412"/>
      <c r="L375" s="257"/>
    </row>
    <row r="376" spans="1:12" ht="18" customHeight="1" outlineLevel="1" x14ac:dyDescent="0.25">
      <c r="A376" s="473"/>
      <c r="B376" s="484"/>
      <c r="C376" s="232" t="s">
        <v>301</v>
      </c>
      <c r="D376" s="220" t="b">
        <v>0</v>
      </c>
      <c r="E376" s="220" t="b">
        <v>0</v>
      </c>
      <c r="F376" s="220" t="b">
        <v>0</v>
      </c>
      <c r="G376" s="221" t="b">
        <v>0</v>
      </c>
      <c r="H376" s="222" t="b">
        <v>0</v>
      </c>
      <c r="I376" s="521" t="s">
        <v>272</v>
      </c>
      <c r="J376" s="414"/>
      <c r="K376" s="412"/>
      <c r="L376" s="257" t="s">
        <v>291</v>
      </c>
    </row>
    <row r="377" spans="1:12" ht="18" customHeight="1" outlineLevel="1" x14ac:dyDescent="0.25">
      <c r="A377" s="473"/>
      <c r="B377" s="484"/>
      <c r="C377" s="232" t="s">
        <v>302</v>
      </c>
      <c r="D377" s="220" t="b">
        <v>0</v>
      </c>
      <c r="E377" s="220" t="b">
        <v>0</v>
      </c>
      <c r="F377" s="220" t="b">
        <v>0</v>
      </c>
      <c r="G377" s="221" t="b">
        <v>0</v>
      </c>
      <c r="H377" s="222" t="b">
        <v>0</v>
      </c>
      <c r="I377" s="521" t="s">
        <v>272</v>
      </c>
      <c r="J377" s="414"/>
      <c r="K377" s="412"/>
      <c r="L377" s="257" t="s">
        <v>291</v>
      </c>
    </row>
    <row r="378" spans="1:12" ht="18" customHeight="1" outlineLevel="1" x14ac:dyDescent="0.25">
      <c r="A378" s="474"/>
      <c r="B378" s="489"/>
      <c r="C378" s="232" t="s">
        <v>303</v>
      </c>
      <c r="D378" s="220" t="b">
        <v>0</v>
      </c>
      <c r="E378" s="220" t="b">
        <v>0</v>
      </c>
      <c r="F378" s="220" t="b">
        <v>0</v>
      </c>
      <c r="G378" s="221" t="b">
        <v>0</v>
      </c>
      <c r="H378" s="222" t="b">
        <v>0</v>
      </c>
      <c r="I378" s="521" t="s">
        <v>272</v>
      </c>
      <c r="J378" s="414"/>
      <c r="K378" s="412"/>
      <c r="L378" s="257" t="s">
        <v>291</v>
      </c>
    </row>
    <row r="379" spans="1:12" ht="18" customHeight="1" outlineLevel="1" x14ac:dyDescent="0.25">
      <c r="A379" s="472" t="s">
        <v>304</v>
      </c>
      <c r="B379" s="498" t="s">
        <v>305</v>
      </c>
      <c r="C379" s="233" t="s">
        <v>306</v>
      </c>
      <c r="D379" s="220" t="b">
        <v>0</v>
      </c>
      <c r="E379" s="220" t="b">
        <v>0</v>
      </c>
      <c r="F379" s="220" t="b">
        <v>0</v>
      </c>
      <c r="G379" s="221" t="b">
        <v>0</v>
      </c>
      <c r="H379" s="222" t="b">
        <v>0</v>
      </c>
      <c r="I379" s="522" t="s">
        <v>272</v>
      </c>
      <c r="J379" s="414"/>
      <c r="K379" s="412"/>
      <c r="L379" s="257" t="s">
        <v>291</v>
      </c>
    </row>
    <row r="380" spans="1:12" ht="18" customHeight="1" outlineLevel="1" x14ac:dyDescent="0.25">
      <c r="A380" s="473"/>
      <c r="B380" s="471"/>
      <c r="C380" s="233" t="s">
        <v>308</v>
      </c>
      <c r="D380" s="220" t="b">
        <v>0</v>
      </c>
      <c r="E380" s="220" t="b">
        <v>0</v>
      </c>
      <c r="F380" s="220" t="b">
        <v>0</v>
      </c>
      <c r="G380" s="221" t="b">
        <v>0</v>
      </c>
      <c r="H380" s="222" t="b">
        <v>0</v>
      </c>
      <c r="I380" s="522" t="s">
        <v>272</v>
      </c>
      <c r="J380" s="414"/>
      <c r="K380" s="412"/>
      <c r="L380" s="257" t="s">
        <v>291</v>
      </c>
    </row>
    <row r="381" spans="1:12" ht="18" customHeight="1" outlineLevel="1" x14ac:dyDescent="0.25">
      <c r="A381" s="473"/>
      <c r="B381" s="496"/>
      <c r="C381" s="234" t="s">
        <v>309</v>
      </c>
      <c r="D381" s="220" t="b">
        <v>0</v>
      </c>
      <c r="E381" s="220" t="b">
        <v>0</v>
      </c>
      <c r="F381" s="220" t="b">
        <v>0</v>
      </c>
      <c r="G381" s="221" t="b">
        <v>0</v>
      </c>
      <c r="H381" s="222" t="b">
        <v>0</v>
      </c>
      <c r="I381" s="523" t="s">
        <v>272</v>
      </c>
      <c r="J381" s="515"/>
      <c r="K381" s="516"/>
      <c r="L381" s="257" t="s">
        <v>291</v>
      </c>
    </row>
    <row r="382" spans="1:12" ht="18" customHeight="1" outlineLevel="1" x14ac:dyDescent="0.25">
      <c r="A382" s="473"/>
      <c r="B382" s="499" t="s">
        <v>311</v>
      </c>
      <c r="C382" s="235" t="s">
        <v>306</v>
      </c>
      <c r="D382" s="220" t="b">
        <v>0</v>
      </c>
      <c r="E382" s="220" t="b">
        <v>0</v>
      </c>
      <c r="F382" s="220" t="b">
        <v>0</v>
      </c>
      <c r="G382" s="221" t="b">
        <v>0</v>
      </c>
      <c r="H382" s="220" t="b">
        <v>0</v>
      </c>
      <c r="I382" s="517" t="s">
        <v>272</v>
      </c>
      <c r="J382" s="518"/>
      <c r="K382" s="381"/>
      <c r="L382" s="257" t="s">
        <v>291</v>
      </c>
    </row>
    <row r="383" spans="1:12" ht="18" customHeight="1" outlineLevel="1" x14ac:dyDescent="0.25">
      <c r="A383" s="473"/>
      <c r="B383" s="481"/>
      <c r="C383" s="237" t="s">
        <v>308</v>
      </c>
      <c r="D383" s="220" t="b">
        <v>0</v>
      </c>
      <c r="E383" s="220" t="b">
        <v>0</v>
      </c>
      <c r="F383" s="220" t="b">
        <v>0</v>
      </c>
      <c r="G383" s="221" t="b">
        <v>0</v>
      </c>
      <c r="H383" s="220" t="b">
        <v>0</v>
      </c>
      <c r="I383" s="517" t="s">
        <v>272</v>
      </c>
      <c r="J383" s="518"/>
      <c r="K383" s="381"/>
      <c r="L383" s="257" t="s">
        <v>291</v>
      </c>
    </row>
    <row r="384" spans="1:12" ht="18" customHeight="1" outlineLevel="1" x14ac:dyDescent="0.25">
      <c r="A384" s="473"/>
      <c r="B384" s="482"/>
      <c r="C384" s="239" t="s">
        <v>309</v>
      </c>
      <c r="D384" s="220" t="b">
        <v>0</v>
      </c>
      <c r="E384" s="220" t="b">
        <v>0</v>
      </c>
      <c r="F384" s="220" t="b">
        <v>0</v>
      </c>
      <c r="G384" s="221" t="b">
        <v>0</v>
      </c>
      <c r="H384" s="220" t="b">
        <v>0</v>
      </c>
      <c r="I384" s="517" t="s">
        <v>272</v>
      </c>
      <c r="J384" s="518"/>
      <c r="K384" s="381"/>
      <c r="L384" s="257" t="s">
        <v>291</v>
      </c>
    </row>
    <row r="385" spans="1:12" ht="18" customHeight="1" outlineLevel="1" x14ac:dyDescent="0.25">
      <c r="A385" s="473"/>
      <c r="B385" s="483" t="s">
        <v>313</v>
      </c>
      <c r="C385" s="233" t="s">
        <v>306</v>
      </c>
      <c r="D385" s="220" t="b">
        <v>0</v>
      </c>
      <c r="E385" s="220" t="b">
        <v>0</v>
      </c>
      <c r="F385" s="220" t="b">
        <v>0</v>
      </c>
      <c r="G385" s="221" t="b">
        <v>0</v>
      </c>
      <c r="H385" s="222" t="b">
        <v>0</v>
      </c>
      <c r="I385" s="524" t="s">
        <v>272</v>
      </c>
      <c r="J385" s="510"/>
      <c r="K385" s="511"/>
      <c r="L385" s="257" t="s">
        <v>291</v>
      </c>
    </row>
    <row r="386" spans="1:12" ht="18" customHeight="1" outlineLevel="1" x14ac:dyDescent="0.25">
      <c r="A386" s="473"/>
      <c r="B386" s="484"/>
      <c r="C386" s="233" t="s">
        <v>308</v>
      </c>
      <c r="D386" s="220" t="b">
        <v>0</v>
      </c>
      <c r="E386" s="220" t="b">
        <v>0</v>
      </c>
      <c r="F386" s="220" t="b">
        <v>0</v>
      </c>
      <c r="G386" s="221" t="b">
        <v>0</v>
      </c>
      <c r="H386" s="222" t="b">
        <v>0</v>
      </c>
      <c r="I386" s="522" t="s">
        <v>272</v>
      </c>
      <c r="J386" s="414"/>
      <c r="K386" s="412"/>
      <c r="L386" s="257" t="s">
        <v>291</v>
      </c>
    </row>
    <row r="387" spans="1:12" ht="18" customHeight="1" outlineLevel="1" x14ac:dyDescent="0.25">
      <c r="A387" s="473"/>
      <c r="B387" s="485"/>
      <c r="C387" s="240" t="s">
        <v>309</v>
      </c>
      <c r="D387" s="220" t="b">
        <v>0</v>
      </c>
      <c r="E387" s="220" t="b">
        <v>0</v>
      </c>
      <c r="F387" s="220" t="b">
        <v>0</v>
      </c>
      <c r="G387" s="221" t="b">
        <v>0</v>
      </c>
      <c r="H387" s="222" t="b">
        <v>0</v>
      </c>
      <c r="I387" s="525" t="s">
        <v>272</v>
      </c>
      <c r="J387" s="414"/>
      <c r="K387" s="412"/>
      <c r="L387" s="257" t="s">
        <v>291</v>
      </c>
    </row>
    <row r="388" spans="1:12" ht="18" customHeight="1" outlineLevel="1" x14ac:dyDescent="0.25">
      <c r="A388" s="473"/>
      <c r="B388" s="480" t="s">
        <v>116</v>
      </c>
      <c r="C388" s="237" t="s">
        <v>306</v>
      </c>
      <c r="D388" s="220" t="b">
        <v>0</v>
      </c>
      <c r="E388" s="220" t="b">
        <v>0</v>
      </c>
      <c r="F388" s="220" t="b">
        <v>0</v>
      </c>
      <c r="G388" s="221" t="b">
        <v>0</v>
      </c>
      <c r="H388" s="220" t="b">
        <v>0</v>
      </c>
      <c r="I388" s="517" t="s">
        <v>272</v>
      </c>
      <c r="J388" s="518"/>
      <c r="K388" s="381"/>
      <c r="L388" s="257" t="s">
        <v>291</v>
      </c>
    </row>
    <row r="389" spans="1:12" ht="18" customHeight="1" outlineLevel="1" x14ac:dyDescent="0.25">
      <c r="A389" s="473"/>
      <c r="B389" s="481"/>
      <c r="C389" s="237" t="s">
        <v>308</v>
      </c>
      <c r="D389" s="220" t="b">
        <v>0</v>
      </c>
      <c r="E389" s="220" t="b">
        <v>0</v>
      </c>
      <c r="F389" s="220" t="b">
        <v>0</v>
      </c>
      <c r="G389" s="221" t="b">
        <v>0</v>
      </c>
      <c r="H389" s="220" t="b">
        <v>0</v>
      </c>
      <c r="I389" s="517" t="s">
        <v>272</v>
      </c>
      <c r="J389" s="518"/>
      <c r="K389" s="381"/>
      <c r="L389" s="257" t="s">
        <v>291</v>
      </c>
    </row>
    <row r="390" spans="1:12" ht="18" customHeight="1" outlineLevel="1" x14ac:dyDescent="0.25">
      <c r="A390" s="473"/>
      <c r="B390" s="482"/>
      <c r="C390" s="239" t="s">
        <v>309</v>
      </c>
      <c r="D390" s="220" t="b">
        <v>0</v>
      </c>
      <c r="E390" s="220" t="b">
        <v>0</v>
      </c>
      <c r="F390" s="220" t="b">
        <v>0</v>
      </c>
      <c r="G390" s="221" t="b">
        <v>0</v>
      </c>
      <c r="H390" s="220" t="b">
        <v>0</v>
      </c>
      <c r="I390" s="526" t="s">
        <v>272</v>
      </c>
      <c r="J390" s="503"/>
      <c r="K390" s="527"/>
      <c r="L390" s="257" t="s">
        <v>291</v>
      </c>
    </row>
    <row r="391" spans="1:12" ht="18" customHeight="1" outlineLevel="1" x14ac:dyDescent="0.25">
      <c r="A391" s="473"/>
      <c r="B391" s="483" t="s">
        <v>314</v>
      </c>
      <c r="C391" s="233" t="s">
        <v>306</v>
      </c>
      <c r="D391" s="220" t="b">
        <v>0</v>
      </c>
      <c r="E391" s="220" t="b">
        <v>0</v>
      </c>
      <c r="F391" s="220" t="b">
        <v>0</v>
      </c>
      <c r="G391" s="221" t="b">
        <v>0</v>
      </c>
      <c r="H391" s="222" t="b">
        <v>0</v>
      </c>
      <c r="I391" s="522" t="s">
        <v>272</v>
      </c>
      <c r="J391" s="414"/>
      <c r="K391" s="412"/>
      <c r="L391" s="257" t="s">
        <v>291</v>
      </c>
    </row>
    <row r="392" spans="1:12" ht="18" customHeight="1" outlineLevel="1" x14ac:dyDescent="0.25">
      <c r="A392" s="473"/>
      <c r="B392" s="484"/>
      <c r="C392" s="233" t="s">
        <v>308</v>
      </c>
      <c r="D392" s="220" t="b">
        <v>0</v>
      </c>
      <c r="E392" s="220" t="b">
        <v>0</v>
      </c>
      <c r="F392" s="220" t="b">
        <v>0</v>
      </c>
      <c r="G392" s="221" t="b">
        <v>0</v>
      </c>
      <c r="H392" s="222" t="b">
        <v>0</v>
      </c>
      <c r="I392" s="522" t="s">
        <v>272</v>
      </c>
      <c r="J392" s="414"/>
      <c r="K392" s="412"/>
      <c r="L392" s="257" t="s">
        <v>291</v>
      </c>
    </row>
    <row r="393" spans="1:12" ht="18" customHeight="1" outlineLevel="1" x14ac:dyDescent="0.25">
      <c r="A393" s="473"/>
      <c r="B393" s="485"/>
      <c r="C393" s="240" t="s">
        <v>309</v>
      </c>
      <c r="D393" s="220" t="b">
        <v>0</v>
      </c>
      <c r="E393" s="220" t="b">
        <v>0</v>
      </c>
      <c r="F393" s="220" t="b">
        <v>0</v>
      </c>
      <c r="G393" s="221" t="b">
        <v>0</v>
      </c>
      <c r="H393" s="222" t="b">
        <v>0</v>
      </c>
      <c r="I393" s="528" t="s">
        <v>272</v>
      </c>
      <c r="J393" s="414"/>
      <c r="K393" s="412"/>
      <c r="L393" s="257" t="s">
        <v>291</v>
      </c>
    </row>
    <row r="394" spans="1:12" ht="18" customHeight="1" outlineLevel="1" x14ac:dyDescent="0.25">
      <c r="A394" s="473"/>
      <c r="B394" s="480" t="s">
        <v>316</v>
      </c>
      <c r="C394" s="237" t="s">
        <v>306</v>
      </c>
      <c r="D394" s="220" t="b">
        <v>0</v>
      </c>
      <c r="E394" s="220" t="b">
        <v>0</v>
      </c>
      <c r="F394" s="220" t="b">
        <v>0</v>
      </c>
      <c r="G394" s="221" t="b">
        <v>0</v>
      </c>
      <c r="H394" s="220" t="b">
        <v>0</v>
      </c>
      <c r="I394" s="529" t="s">
        <v>272</v>
      </c>
      <c r="J394" s="530"/>
      <c r="K394" s="379"/>
      <c r="L394" s="257" t="s">
        <v>291</v>
      </c>
    </row>
    <row r="395" spans="1:12" ht="18" customHeight="1" outlineLevel="1" x14ac:dyDescent="0.25">
      <c r="A395" s="473"/>
      <c r="B395" s="481"/>
      <c r="C395" s="237" t="s">
        <v>308</v>
      </c>
      <c r="D395" s="220" t="b">
        <v>0</v>
      </c>
      <c r="E395" s="220" t="b">
        <v>0</v>
      </c>
      <c r="F395" s="220" t="b">
        <v>0</v>
      </c>
      <c r="G395" s="221" t="b">
        <v>0</v>
      </c>
      <c r="H395" s="220" t="b">
        <v>0</v>
      </c>
      <c r="I395" s="517" t="s">
        <v>272</v>
      </c>
      <c r="J395" s="518"/>
      <c r="K395" s="381"/>
      <c r="L395" s="257" t="s">
        <v>291</v>
      </c>
    </row>
    <row r="396" spans="1:12" ht="18" customHeight="1" outlineLevel="1" x14ac:dyDescent="0.25">
      <c r="A396" s="473"/>
      <c r="B396" s="482"/>
      <c r="C396" s="237" t="s">
        <v>309</v>
      </c>
      <c r="D396" s="220" t="b">
        <v>0</v>
      </c>
      <c r="E396" s="220" t="b">
        <v>0</v>
      </c>
      <c r="F396" s="220" t="b">
        <v>0</v>
      </c>
      <c r="G396" s="221" t="b">
        <v>0</v>
      </c>
      <c r="H396" s="220" t="b">
        <v>0</v>
      </c>
      <c r="I396" s="526" t="s">
        <v>272</v>
      </c>
      <c r="J396" s="503"/>
      <c r="K396" s="527"/>
      <c r="L396" s="257" t="s">
        <v>291</v>
      </c>
    </row>
    <row r="397" spans="1:12" ht="18" customHeight="1" outlineLevel="1" x14ac:dyDescent="0.25">
      <c r="A397" s="473"/>
      <c r="B397" s="486" t="s">
        <v>318</v>
      </c>
      <c r="C397" s="241" t="s">
        <v>306</v>
      </c>
      <c r="D397" s="220" t="b">
        <v>0</v>
      </c>
      <c r="E397" s="220" t="b">
        <v>0</v>
      </c>
      <c r="F397" s="220" t="b">
        <v>0</v>
      </c>
      <c r="G397" s="221" t="b">
        <v>0</v>
      </c>
      <c r="H397" s="222" t="b">
        <v>0</v>
      </c>
      <c r="I397" s="522" t="s">
        <v>272</v>
      </c>
      <c r="J397" s="414"/>
      <c r="K397" s="412"/>
      <c r="L397" s="257" t="s">
        <v>291</v>
      </c>
    </row>
    <row r="398" spans="1:12" ht="18" customHeight="1" outlineLevel="1" x14ac:dyDescent="0.25">
      <c r="A398" s="473"/>
      <c r="B398" s="484"/>
      <c r="C398" s="233" t="s">
        <v>308</v>
      </c>
      <c r="D398" s="220" t="b">
        <v>0</v>
      </c>
      <c r="E398" s="220" t="b">
        <v>0</v>
      </c>
      <c r="F398" s="220" t="b">
        <v>0</v>
      </c>
      <c r="G398" s="221" t="b">
        <v>0</v>
      </c>
      <c r="H398" s="222" t="b">
        <v>0</v>
      </c>
      <c r="I398" s="522" t="s">
        <v>272</v>
      </c>
      <c r="J398" s="414"/>
      <c r="K398" s="412"/>
      <c r="L398" s="257" t="s">
        <v>291</v>
      </c>
    </row>
    <row r="399" spans="1:12" ht="18" customHeight="1" outlineLevel="1" x14ac:dyDescent="0.25">
      <c r="A399" s="474"/>
      <c r="B399" s="485"/>
      <c r="C399" s="240" t="s">
        <v>309</v>
      </c>
      <c r="D399" s="220" t="b">
        <v>0</v>
      </c>
      <c r="E399" s="220" t="b">
        <v>0</v>
      </c>
      <c r="F399" s="220" t="b">
        <v>0</v>
      </c>
      <c r="G399" s="221" t="b">
        <v>0</v>
      </c>
      <c r="H399" s="222" t="b">
        <v>0</v>
      </c>
      <c r="I399" s="522" t="s">
        <v>272</v>
      </c>
      <c r="J399" s="414"/>
      <c r="K399" s="412"/>
      <c r="L399" s="257" t="s">
        <v>291</v>
      </c>
    </row>
    <row r="400" spans="1:12" ht="18" customHeight="1" outlineLevel="1" x14ac:dyDescent="0.25">
      <c r="A400" s="475" t="s">
        <v>319</v>
      </c>
      <c r="B400" s="487" t="s">
        <v>320</v>
      </c>
      <c r="C400" s="243" t="s">
        <v>321</v>
      </c>
      <c r="D400" s="220" t="b">
        <v>0</v>
      </c>
      <c r="E400" s="220" t="b">
        <v>0</v>
      </c>
      <c r="F400" s="220" t="b">
        <v>0</v>
      </c>
      <c r="G400" s="221" t="b">
        <v>0</v>
      </c>
      <c r="H400" s="220" t="b">
        <v>0</v>
      </c>
      <c r="I400" s="531" t="s">
        <v>272</v>
      </c>
      <c r="J400" s="530"/>
      <c r="K400" s="379"/>
      <c r="L400" s="236" t="s">
        <v>368</v>
      </c>
    </row>
    <row r="401" spans="1:12" ht="18" customHeight="1" outlineLevel="1" x14ac:dyDescent="0.25">
      <c r="A401" s="476"/>
      <c r="B401" s="481"/>
      <c r="C401" s="243" t="s">
        <v>322</v>
      </c>
      <c r="D401" s="220" t="b">
        <v>0</v>
      </c>
      <c r="E401" s="220" t="b">
        <v>0</v>
      </c>
      <c r="F401" s="220" t="b">
        <v>0</v>
      </c>
      <c r="G401" s="221" t="b">
        <v>0</v>
      </c>
      <c r="H401" s="220" t="b">
        <v>0</v>
      </c>
      <c r="I401" s="532" t="s">
        <v>272</v>
      </c>
      <c r="J401" s="518"/>
      <c r="K401" s="381"/>
      <c r="L401" s="257" t="s">
        <v>291</v>
      </c>
    </row>
    <row r="402" spans="1:12" ht="18" customHeight="1" outlineLevel="1" x14ac:dyDescent="0.25">
      <c r="A402" s="476"/>
      <c r="B402" s="481"/>
      <c r="C402" s="243" t="s">
        <v>324</v>
      </c>
      <c r="D402" s="220" t="b">
        <v>0</v>
      </c>
      <c r="E402" s="220" t="b">
        <v>0</v>
      </c>
      <c r="F402" s="220" t="b">
        <v>0</v>
      </c>
      <c r="G402" s="221" t="b">
        <v>0</v>
      </c>
      <c r="H402" s="220" t="b">
        <v>0</v>
      </c>
      <c r="I402" s="532" t="s">
        <v>272</v>
      </c>
      <c r="J402" s="518"/>
      <c r="K402" s="381"/>
      <c r="L402" s="257" t="s">
        <v>291</v>
      </c>
    </row>
    <row r="403" spans="1:12" ht="18" customHeight="1" outlineLevel="1" x14ac:dyDescent="0.25">
      <c r="A403" s="476"/>
      <c r="B403" s="481"/>
      <c r="C403" s="243" t="s">
        <v>326</v>
      </c>
      <c r="D403" s="220" t="b">
        <v>0</v>
      </c>
      <c r="E403" s="220" t="b">
        <v>0</v>
      </c>
      <c r="F403" s="220" t="b">
        <v>0</v>
      </c>
      <c r="G403" s="221" t="b">
        <v>0</v>
      </c>
      <c r="H403" s="220" t="b">
        <v>0</v>
      </c>
      <c r="I403" s="532" t="s">
        <v>272</v>
      </c>
      <c r="J403" s="518"/>
      <c r="K403" s="381"/>
      <c r="L403" s="257" t="s">
        <v>291</v>
      </c>
    </row>
    <row r="404" spans="1:12" ht="18" customHeight="1" outlineLevel="1" x14ac:dyDescent="0.25">
      <c r="A404" s="476"/>
      <c r="B404" s="481"/>
      <c r="C404" s="243" t="s">
        <v>328</v>
      </c>
      <c r="D404" s="220" t="b">
        <v>0</v>
      </c>
      <c r="E404" s="220" t="b">
        <v>0</v>
      </c>
      <c r="F404" s="220" t="b">
        <v>0</v>
      </c>
      <c r="G404" s="221" t="b">
        <v>0</v>
      </c>
      <c r="H404" s="220" t="b">
        <v>0</v>
      </c>
      <c r="I404" s="532" t="s">
        <v>272</v>
      </c>
      <c r="J404" s="518"/>
      <c r="K404" s="381"/>
      <c r="L404" s="257" t="s">
        <v>291</v>
      </c>
    </row>
    <row r="405" spans="1:12" ht="18" customHeight="1" outlineLevel="1" x14ac:dyDescent="0.25">
      <c r="A405" s="476"/>
      <c r="B405" s="481"/>
      <c r="C405" s="243" t="s">
        <v>329</v>
      </c>
      <c r="D405" s="220" t="b">
        <v>0</v>
      </c>
      <c r="E405" s="220" t="b">
        <v>0</v>
      </c>
      <c r="F405" s="220" t="b">
        <v>0</v>
      </c>
      <c r="G405" s="221" t="b">
        <v>0</v>
      </c>
      <c r="H405" s="220" t="b">
        <v>0</v>
      </c>
      <c r="I405" s="532" t="s">
        <v>272</v>
      </c>
      <c r="J405" s="518"/>
      <c r="K405" s="381"/>
      <c r="L405" s="257" t="s">
        <v>291</v>
      </c>
    </row>
    <row r="406" spans="1:12" ht="18" customHeight="1" outlineLevel="1" x14ac:dyDescent="0.25">
      <c r="A406" s="476"/>
      <c r="B406" s="481"/>
      <c r="C406" s="243" t="s">
        <v>330</v>
      </c>
      <c r="D406" s="220" t="b">
        <v>0</v>
      </c>
      <c r="E406" s="220" t="b">
        <v>0</v>
      </c>
      <c r="F406" s="220" t="b">
        <v>0</v>
      </c>
      <c r="G406" s="221" t="b">
        <v>0</v>
      </c>
      <c r="H406" s="220" t="b">
        <v>0</v>
      </c>
      <c r="I406" s="532" t="s">
        <v>272</v>
      </c>
      <c r="J406" s="518"/>
      <c r="K406" s="381"/>
      <c r="L406" s="257" t="s">
        <v>291</v>
      </c>
    </row>
    <row r="407" spans="1:12" ht="18" customHeight="1" outlineLevel="1" x14ac:dyDescent="0.25">
      <c r="A407" s="476"/>
      <c r="B407" s="481"/>
      <c r="C407" s="243" t="s">
        <v>331</v>
      </c>
      <c r="D407" s="220" t="b">
        <v>0</v>
      </c>
      <c r="E407" s="220" t="b">
        <v>0</v>
      </c>
      <c r="F407" s="220" t="b">
        <v>0</v>
      </c>
      <c r="G407" s="221" t="b">
        <v>0</v>
      </c>
      <c r="H407" s="220" t="b">
        <v>0</v>
      </c>
      <c r="I407" s="532" t="s">
        <v>272</v>
      </c>
      <c r="J407" s="518"/>
      <c r="K407" s="381"/>
      <c r="L407" s="257" t="s">
        <v>291</v>
      </c>
    </row>
    <row r="408" spans="1:12" ht="18" customHeight="1" outlineLevel="1" x14ac:dyDescent="0.25">
      <c r="A408" s="476"/>
      <c r="B408" s="481"/>
      <c r="C408" s="243" t="s">
        <v>332</v>
      </c>
      <c r="D408" s="220" t="b">
        <v>0</v>
      </c>
      <c r="E408" s="220" t="b">
        <v>0</v>
      </c>
      <c r="F408" s="220" t="b">
        <v>0</v>
      </c>
      <c r="G408" s="221" t="b">
        <v>0</v>
      </c>
      <c r="H408" s="220" t="b">
        <v>0</v>
      </c>
      <c r="I408" s="532" t="s">
        <v>272</v>
      </c>
      <c r="J408" s="518"/>
      <c r="K408" s="381"/>
      <c r="L408" s="257" t="s">
        <v>291</v>
      </c>
    </row>
    <row r="409" spans="1:12" ht="18" customHeight="1" outlineLevel="1" x14ac:dyDescent="0.25">
      <c r="A409" s="476"/>
      <c r="B409" s="481"/>
      <c r="C409" s="243" t="s">
        <v>333</v>
      </c>
      <c r="D409" s="220" t="b">
        <v>0</v>
      </c>
      <c r="E409" s="220" t="b">
        <v>0</v>
      </c>
      <c r="F409" s="220" t="b">
        <v>0</v>
      </c>
      <c r="G409" s="221" t="b">
        <v>0</v>
      </c>
      <c r="H409" s="220" t="b">
        <v>0</v>
      </c>
      <c r="I409" s="532" t="s">
        <v>272</v>
      </c>
      <c r="J409" s="518"/>
      <c r="K409" s="381"/>
      <c r="L409" s="257" t="s">
        <v>291</v>
      </c>
    </row>
    <row r="410" spans="1:12" ht="18" customHeight="1" outlineLevel="1" x14ac:dyDescent="0.25">
      <c r="A410" s="476"/>
      <c r="B410" s="481"/>
      <c r="C410" s="243" t="s">
        <v>334</v>
      </c>
      <c r="D410" s="220" t="b">
        <v>0</v>
      </c>
      <c r="E410" s="220" t="b">
        <v>0</v>
      </c>
      <c r="F410" s="220" t="b">
        <v>0</v>
      </c>
      <c r="G410" s="221" t="b">
        <v>0</v>
      </c>
      <c r="H410" s="220" t="b">
        <v>0</v>
      </c>
      <c r="I410" s="532" t="s">
        <v>272</v>
      </c>
      <c r="J410" s="518"/>
      <c r="K410" s="381"/>
      <c r="L410" s="257" t="s">
        <v>291</v>
      </c>
    </row>
    <row r="411" spans="1:12" ht="18" customHeight="1" outlineLevel="1" x14ac:dyDescent="0.25">
      <c r="A411" s="476"/>
      <c r="B411" s="482"/>
      <c r="C411" s="246" t="s">
        <v>335</v>
      </c>
      <c r="D411" s="220" t="b">
        <v>0</v>
      </c>
      <c r="E411" s="220" t="b">
        <v>0</v>
      </c>
      <c r="F411" s="220" t="b">
        <v>0</v>
      </c>
      <c r="G411" s="221" t="b">
        <v>0</v>
      </c>
      <c r="H411" s="220" t="b">
        <v>0</v>
      </c>
      <c r="I411" s="533" t="s">
        <v>272</v>
      </c>
      <c r="J411" s="503"/>
      <c r="K411" s="527"/>
      <c r="L411" s="257" t="s">
        <v>291</v>
      </c>
    </row>
    <row r="412" spans="1:12" ht="18" customHeight="1" outlineLevel="1" x14ac:dyDescent="0.25">
      <c r="A412" s="476"/>
      <c r="B412" s="488" t="s">
        <v>336</v>
      </c>
      <c r="C412" s="247" t="s">
        <v>337</v>
      </c>
      <c r="D412" s="220" t="b">
        <v>0</v>
      </c>
      <c r="E412" s="220" t="b">
        <v>0</v>
      </c>
      <c r="F412" s="220" t="b">
        <v>0</v>
      </c>
      <c r="G412" s="221" t="b">
        <v>0</v>
      </c>
      <c r="H412" s="222" t="b">
        <v>0</v>
      </c>
      <c r="I412" s="500" t="s">
        <v>272</v>
      </c>
      <c r="J412" s="414"/>
      <c r="K412" s="412"/>
      <c r="L412" s="257" t="s">
        <v>291</v>
      </c>
    </row>
    <row r="413" spans="1:12" ht="18" customHeight="1" outlineLevel="1" x14ac:dyDescent="0.25">
      <c r="A413" s="476"/>
      <c r="B413" s="484"/>
      <c r="C413" s="247" t="s">
        <v>338</v>
      </c>
      <c r="D413" s="220" t="b">
        <v>0</v>
      </c>
      <c r="E413" s="220" t="b">
        <v>0</v>
      </c>
      <c r="F413" s="220" t="b">
        <v>0</v>
      </c>
      <c r="G413" s="221" t="b">
        <v>0</v>
      </c>
      <c r="H413" s="222" t="b">
        <v>0</v>
      </c>
      <c r="I413" s="500" t="s">
        <v>272</v>
      </c>
      <c r="J413" s="414"/>
      <c r="K413" s="412"/>
      <c r="L413" s="257" t="s">
        <v>291</v>
      </c>
    </row>
    <row r="414" spans="1:12" ht="18" customHeight="1" outlineLevel="1" x14ac:dyDescent="0.25">
      <c r="A414" s="476"/>
      <c r="B414" s="484"/>
      <c r="C414" s="247" t="s">
        <v>339</v>
      </c>
      <c r="D414" s="220" t="b">
        <v>0</v>
      </c>
      <c r="E414" s="220" t="b">
        <v>0</v>
      </c>
      <c r="F414" s="220" t="b">
        <v>0</v>
      </c>
      <c r="G414" s="221" t="b">
        <v>0</v>
      </c>
      <c r="H414" s="222" t="b">
        <v>0</v>
      </c>
      <c r="I414" s="500" t="s">
        <v>272</v>
      </c>
      <c r="J414" s="414"/>
      <c r="K414" s="412"/>
      <c r="L414" s="257" t="s">
        <v>291</v>
      </c>
    </row>
    <row r="415" spans="1:12" ht="18" customHeight="1" outlineLevel="1" x14ac:dyDescent="0.25">
      <c r="A415" s="476"/>
      <c r="B415" s="484"/>
      <c r="C415" s="247" t="s">
        <v>340</v>
      </c>
      <c r="D415" s="220" t="b">
        <v>0</v>
      </c>
      <c r="E415" s="220" t="b">
        <v>0</v>
      </c>
      <c r="F415" s="220" t="b">
        <v>0</v>
      </c>
      <c r="G415" s="221" t="b">
        <v>0</v>
      </c>
      <c r="H415" s="222" t="b">
        <v>0</v>
      </c>
      <c r="I415" s="500" t="s">
        <v>272</v>
      </c>
      <c r="J415" s="414"/>
      <c r="K415" s="412"/>
      <c r="L415" s="257" t="s">
        <v>291</v>
      </c>
    </row>
    <row r="416" spans="1:12" ht="18" customHeight="1" outlineLevel="1" x14ac:dyDescent="0.25">
      <c r="A416" s="476"/>
      <c r="B416" s="489"/>
      <c r="C416" s="247" t="s">
        <v>341</v>
      </c>
      <c r="D416" s="220" t="b">
        <v>0</v>
      </c>
      <c r="E416" s="220" t="b">
        <v>0</v>
      </c>
      <c r="F416" s="220" t="b">
        <v>0</v>
      </c>
      <c r="G416" s="221" t="b">
        <v>0</v>
      </c>
      <c r="H416" s="222" t="b">
        <v>0</v>
      </c>
      <c r="I416" s="500" t="s">
        <v>272</v>
      </c>
      <c r="J416" s="414"/>
      <c r="K416" s="412"/>
      <c r="L416" s="257" t="s">
        <v>291</v>
      </c>
    </row>
    <row r="417" spans="1:12" ht="18" customHeight="1" outlineLevel="1" x14ac:dyDescent="0.25">
      <c r="A417" s="476"/>
      <c r="B417" s="492" t="s">
        <v>342</v>
      </c>
      <c r="C417" s="249" t="s">
        <v>343</v>
      </c>
      <c r="D417" s="220" t="b">
        <v>0</v>
      </c>
      <c r="E417" s="220" t="b">
        <v>0</v>
      </c>
      <c r="F417" s="220" t="b">
        <v>0</v>
      </c>
      <c r="G417" s="221" t="b">
        <v>0</v>
      </c>
      <c r="H417" s="222" t="b">
        <v>0</v>
      </c>
      <c r="I417" s="501" t="s">
        <v>272</v>
      </c>
      <c r="J417" s="414"/>
      <c r="K417" s="412"/>
      <c r="L417" s="257" t="s">
        <v>291</v>
      </c>
    </row>
    <row r="418" spans="1:12" ht="18" customHeight="1" outlineLevel="1" x14ac:dyDescent="0.25">
      <c r="A418" s="476"/>
      <c r="B418" s="484"/>
      <c r="C418" s="249" t="s">
        <v>344</v>
      </c>
      <c r="D418" s="220" t="b">
        <v>0</v>
      </c>
      <c r="E418" s="220" t="b">
        <v>0</v>
      </c>
      <c r="F418" s="220" t="b">
        <v>0</v>
      </c>
      <c r="G418" s="221" t="b">
        <v>0</v>
      </c>
      <c r="H418" s="222" t="b">
        <v>0</v>
      </c>
      <c r="I418" s="501" t="s">
        <v>272</v>
      </c>
      <c r="J418" s="414"/>
      <c r="K418" s="412"/>
      <c r="L418" s="257" t="s">
        <v>291</v>
      </c>
    </row>
    <row r="419" spans="1:12" ht="18" customHeight="1" outlineLevel="1" x14ac:dyDescent="0.25">
      <c r="A419" s="476"/>
      <c r="B419" s="484"/>
      <c r="C419" s="249" t="s">
        <v>346</v>
      </c>
      <c r="D419" s="220" t="b">
        <v>0</v>
      </c>
      <c r="E419" s="220" t="b">
        <v>0</v>
      </c>
      <c r="F419" s="220" t="b">
        <v>0</v>
      </c>
      <c r="G419" s="221" t="b">
        <v>0</v>
      </c>
      <c r="H419" s="222" t="b">
        <v>0</v>
      </c>
      <c r="I419" s="501" t="s">
        <v>272</v>
      </c>
      <c r="J419" s="414"/>
      <c r="K419" s="412"/>
      <c r="L419" s="257" t="s">
        <v>291</v>
      </c>
    </row>
    <row r="420" spans="1:12" ht="18" customHeight="1" outlineLevel="1" x14ac:dyDescent="0.25">
      <c r="A420" s="476"/>
      <c r="B420" s="484"/>
      <c r="C420" s="249" t="s">
        <v>347</v>
      </c>
      <c r="D420" s="220" t="b">
        <v>0</v>
      </c>
      <c r="E420" s="220" t="b">
        <v>0</v>
      </c>
      <c r="F420" s="220" t="b">
        <v>0</v>
      </c>
      <c r="G420" s="221" t="b">
        <v>0</v>
      </c>
      <c r="H420" s="222" t="b">
        <v>0</v>
      </c>
      <c r="I420" s="501" t="s">
        <v>272</v>
      </c>
      <c r="J420" s="414"/>
      <c r="K420" s="412"/>
      <c r="L420" s="257" t="s">
        <v>291</v>
      </c>
    </row>
    <row r="421" spans="1:12" ht="18" customHeight="1" outlineLevel="1" x14ac:dyDescent="0.25">
      <c r="A421" s="477"/>
      <c r="B421" s="485"/>
      <c r="C421" s="251" t="s">
        <v>349</v>
      </c>
      <c r="D421" s="220" t="b">
        <v>0</v>
      </c>
      <c r="E421" s="220" t="b">
        <v>0</v>
      </c>
      <c r="F421" s="220" t="b">
        <v>0</v>
      </c>
      <c r="G421" s="221" t="b">
        <v>0</v>
      </c>
      <c r="H421" s="222" t="b">
        <v>0</v>
      </c>
      <c r="I421" s="501" t="s">
        <v>272</v>
      </c>
      <c r="J421" s="414"/>
      <c r="K421" s="412"/>
      <c r="L421" s="257" t="s">
        <v>291</v>
      </c>
    </row>
    <row r="422" spans="1:12" ht="15.75" customHeight="1" x14ac:dyDescent="0.2"/>
    <row r="423" spans="1:12" ht="15.75" customHeight="1" x14ac:dyDescent="0.2"/>
    <row r="424" spans="1:12" ht="15.75" customHeight="1" x14ac:dyDescent="0.2"/>
    <row r="425" spans="1:12" ht="15.75" customHeight="1" x14ac:dyDescent="0.2"/>
    <row r="426" spans="1:12" ht="15.75" customHeight="1" x14ac:dyDescent="0.2"/>
    <row r="427" spans="1:12" ht="15.75" customHeight="1" x14ac:dyDescent="0.2"/>
    <row r="428" spans="1:12" ht="15.75" customHeight="1" x14ac:dyDescent="0.2"/>
    <row r="429" spans="1:12" ht="15.75" customHeight="1" x14ac:dyDescent="0.2"/>
    <row r="430" spans="1:12" ht="15.75" customHeight="1" x14ac:dyDescent="0.2"/>
    <row r="431" spans="1:12" ht="15.75" customHeight="1" x14ac:dyDescent="0.2"/>
    <row r="432" spans="1:1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71">
    <mergeCell ref="I296:K296"/>
    <mergeCell ref="I297:K297"/>
    <mergeCell ref="I298:K298"/>
    <mergeCell ref="I299:K299"/>
    <mergeCell ref="I300:K300"/>
    <mergeCell ref="I288:K288"/>
    <mergeCell ref="I289:K289"/>
    <mergeCell ref="I290:K290"/>
    <mergeCell ref="I291:K291"/>
    <mergeCell ref="A292:L292"/>
    <mergeCell ref="C293:C294"/>
    <mergeCell ref="L293:L294"/>
    <mergeCell ref="I293:K294"/>
    <mergeCell ref="I295:K295"/>
    <mergeCell ref="I279:K279"/>
    <mergeCell ref="I280:K280"/>
    <mergeCell ref="I281:K281"/>
    <mergeCell ref="I282:K282"/>
    <mergeCell ref="I283:K283"/>
    <mergeCell ref="I284:K284"/>
    <mergeCell ref="I285:K285"/>
    <mergeCell ref="I286:K286"/>
    <mergeCell ref="I287:K287"/>
    <mergeCell ref="I270:K270"/>
    <mergeCell ref="I271:K271"/>
    <mergeCell ref="I272:K272"/>
    <mergeCell ref="I273:K273"/>
    <mergeCell ref="I274:K274"/>
    <mergeCell ref="I275:K275"/>
    <mergeCell ref="I276:K276"/>
    <mergeCell ref="I277:K277"/>
    <mergeCell ref="I278:K278"/>
    <mergeCell ref="I261:K261"/>
    <mergeCell ref="I262:K262"/>
    <mergeCell ref="I263:K263"/>
    <mergeCell ref="I264:K264"/>
    <mergeCell ref="I265:K265"/>
    <mergeCell ref="I266:K266"/>
    <mergeCell ref="I267:K267"/>
    <mergeCell ref="I268:K268"/>
    <mergeCell ref="I269:K269"/>
    <mergeCell ref="I155:K155"/>
    <mergeCell ref="I253:K253"/>
    <mergeCell ref="I254:K254"/>
    <mergeCell ref="I255:K255"/>
    <mergeCell ref="I256:K256"/>
    <mergeCell ref="I257:K257"/>
    <mergeCell ref="I258:K258"/>
    <mergeCell ref="I259:K259"/>
    <mergeCell ref="I260:K260"/>
    <mergeCell ref="I248:K248"/>
    <mergeCell ref="I249:K249"/>
    <mergeCell ref="I250:K250"/>
    <mergeCell ref="I251:K251"/>
    <mergeCell ref="I252:K252"/>
    <mergeCell ref="I230:K230"/>
    <mergeCell ref="I231:K231"/>
    <mergeCell ref="I232:K232"/>
    <mergeCell ref="I233:K233"/>
    <mergeCell ref="I234:K234"/>
    <mergeCell ref="I235:K235"/>
    <mergeCell ref="I236:K236"/>
    <mergeCell ref="I237:K237"/>
    <mergeCell ref="I238:K238"/>
    <mergeCell ref="I222:K222"/>
    <mergeCell ref="I146:K146"/>
    <mergeCell ref="I147:K147"/>
    <mergeCell ref="I148:K148"/>
    <mergeCell ref="I149:K149"/>
    <mergeCell ref="I150:K150"/>
    <mergeCell ref="I151:K151"/>
    <mergeCell ref="I152:K152"/>
    <mergeCell ref="I153:K153"/>
    <mergeCell ref="I154:K154"/>
    <mergeCell ref="I137:K137"/>
    <mergeCell ref="I138:K138"/>
    <mergeCell ref="I139:K139"/>
    <mergeCell ref="I140:K140"/>
    <mergeCell ref="I141:K141"/>
    <mergeCell ref="I142:K142"/>
    <mergeCell ref="I143:K143"/>
    <mergeCell ref="I144:K144"/>
    <mergeCell ref="I145:K145"/>
    <mergeCell ref="I128:K128"/>
    <mergeCell ref="I129:K129"/>
    <mergeCell ref="I130:K130"/>
    <mergeCell ref="I131:K131"/>
    <mergeCell ref="I132:K132"/>
    <mergeCell ref="I133:K133"/>
    <mergeCell ref="I134:K134"/>
    <mergeCell ref="I135:K135"/>
    <mergeCell ref="I136:K136"/>
    <mergeCell ref="I119:K119"/>
    <mergeCell ref="I120:K120"/>
    <mergeCell ref="I121:K121"/>
    <mergeCell ref="I122:K122"/>
    <mergeCell ref="I123:K123"/>
    <mergeCell ref="I124:K124"/>
    <mergeCell ref="I125:K125"/>
    <mergeCell ref="I126:K126"/>
    <mergeCell ref="I127:K127"/>
    <mergeCell ref="I110:K110"/>
    <mergeCell ref="I111:K111"/>
    <mergeCell ref="I112:K112"/>
    <mergeCell ref="I113:K113"/>
    <mergeCell ref="I114:K114"/>
    <mergeCell ref="I115:K115"/>
    <mergeCell ref="I116:K116"/>
    <mergeCell ref="I117:K117"/>
    <mergeCell ref="I118:K118"/>
    <mergeCell ref="I101:K101"/>
    <mergeCell ref="I102:K102"/>
    <mergeCell ref="I103:K103"/>
    <mergeCell ref="I104:K104"/>
    <mergeCell ref="I105:K105"/>
    <mergeCell ref="I106:K106"/>
    <mergeCell ref="I107:K107"/>
    <mergeCell ref="I108:K108"/>
    <mergeCell ref="I109:K109"/>
    <mergeCell ref="I93:K93"/>
    <mergeCell ref="I94:K94"/>
    <mergeCell ref="I95:K95"/>
    <mergeCell ref="I96:K96"/>
    <mergeCell ref="A97:L97"/>
    <mergeCell ref="C98:C99"/>
    <mergeCell ref="I98:K99"/>
    <mergeCell ref="L98:L99"/>
    <mergeCell ref="I100:K100"/>
    <mergeCell ref="I84:K84"/>
    <mergeCell ref="I85:K85"/>
    <mergeCell ref="I86:K86"/>
    <mergeCell ref="I87:K87"/>
    <mergeCell ref="I88:K88"/>
    <mergeCell ref="I89:K89"/>
    <mergeCell ref="I90:K90"/>
    <mergeCell ref="I91:K91"/>
    <mergeCell ref="I92:K92"/>
    <mergeCell ref="I75:K75"/>
    <mergeCell ref="I76:K76"/>
    <mergeCell ref="I77:K77"/>
    <mergeCell ref="I78:K78"/>
    <mergeCell ref="I79:K79"/>
    <mergeCell ref="I80:K80"/>
    <mergeCell ref="I81:K81"/>
    <mergeCell ref="I82:K82"/>
    <mergeCell ref="I83:K83"/>
    <mergeCell ref="I66:K66"/>
    <mergeCell ref="I67:K67"/>
    <mergeCell ref="I68:K68"/>
    <mergeCell ref="I69:K69"/>
    <mergeCell ref="I70:K70"/>
    <mergeCell ref="I71:K71"/>
    <mergeCell ref="I72:K72"/>
    <mergeCell ref="I73:K73"/>
    <mergeCell ref="I74:K74"/>
    <mergeCell ref="I57:K57"/>
    <mergeCell ref="I58:K58"/>
    <mergeCell ref="I59:K59"/>
    <mergeCell ref="I60:K60"/>
    <mergeCell ref="I61:K61"/>
    <mergeCell ref="I62:K62"/>
    <mergeCell ref="I63:K63"/>
    <mergeCell ref="I64:K64"/>
    <mergeCell ref="I65:K65"/>
    <mergeCell ref="L23:L27"/>
    <mergeCell ref="L28:L31"/>
    <mergeCell ref="I47:K47"/>
    <mergeCell ref="I48:K48"/>
    <mergeCell ref="I49:K49"/>
    <mergeCell ref="I50:K50"/>
    <mergeCell ref="I51:K51"/>
    <mergeCell ref="I52:K52"/>
    <mergeCell ref="I53:K53"/>
    <mergeCell ref="A28:B31"/>
    <mergeCell ref="D28:E28"/>
    <mergeCell ref="D29:E29"/>
    <mergeCell ref="D30:E30"/>
    <mergeCell ref="D31:E31"/>
    <mergeCell ref="A33:B34"/>
    <mergeCell ref="C33:C34"/>
    <mergeCell ref="I33:K34"/>
    <mergeCell ref="L33:L34"/>
    <mergeCell ref="A10:C12"/>
    <mergeCell ref="A13:C15"/>
    <mergeCell ref="A16:C18"/>
    <mergeCell ref="A19:C20"/>
    <mergeCell ref="D20:E20"/>
    <mergeCell ref="A21:C21"/>
    <mergeCell ref="D21:E21"/>
    <mergeCell ref="I45:K45"/>
    <mergeCell ref="I46:K46"/>
    <mergeCell ref="I38:K38"/>
    <mergeCell ref="I39:K39"/>
    <mergeCell ref="I40:K40"/>
    <mergeCell ref="I41:K41"/>
    <mergeCell ref="I42:K42"/>
    <mergeCell ref="I43:K43"/>
    <mergeCell ref="I44:K44"/>
    <mergeCell ref="D24:E24"/>
    <mergeCell ref="D25:E25"/>
    <mergeCell ref="F29:K29"/>
    <mergeCell ref="A32:L32"/>
    <mergeCell ref="A22:C22"/>
    <mergeCell ref="D22:E22"/>
    <mergeCell ref="A23:B27"/>
    <mergeCell ref="C23:C24"/>
    <mergeCell ref="A2:K2"/>
    <mergeCell ref="A3:L3"/>
    <mergeCell ref="A4:K4"/>
    <mergeCell ref="A6:B6"/>
    <mergeCell ref="H6:K6"/>
    <mergeCell ref="A7:C9"/>
    <mergeCell ref="H7:K7"/>
    <mergeCell ref="D9:E9"/>
    <mergeCell ref="F9:G9"/>
    <mergeCell ref="F6:G6"/>
    <mergeCell ref="D7:G7"/>
    <mergeCell ref="D6:E6"/>
    <mergeCell ref="D8:E8"/>
    <mergeCell ref="F8:G8"/>
    <mergeCell ref="H8:K8"/>
    <mergeCell ref="H10:K10"/>
    <mergeCell ref="H11:K11"/>
    <mergeCell ref="H13:K13"/>
    <mergeCell ref="D10:G10"/>
    <mergeCell ref="D11:E11"/>
    <mergeCell ref="F11:G11"/>
    <mergeCell ref="D12:E12"/>
    <mergeCell ref="F12:G12"/>
    <mergeCell ref="I411:K411"/>
    <mergeCell ref="D18:E18"/>
    <mergeCell ref="D19:K19"/>
    <mergeCell ref="D13:G13"/>
    <mergeCell ref="D14:E14"/>
    <mergeCell ref="F14:G14"/>
    <mergeCell ref="D15:E15"/>
    <mergeCell ref="D16:K16"/>
    <mergeCell ref="D17:E17"/>
    <mergeCell ref="F17:K17"/>
    <mergeCell ref="H14:K14"/>
    <mergeCell ref="F20:K20"/>
    <mergeCell ref="F23:K23"/>
    <mergeCell ref="D23:E23"/>
    <mergeCell ref="F24:K24"/>
    <mergeCell ref="F28:K28"/>
    <mergeCell ref="D26:E26"/>
    <mergeCell ref="D27:E27"/>
    <mergeCell ref="I35:K35"/>
    <mergeCell ref="I36:K36"/>
    <mergeCell ref="I37:K37"/>
    <mergeCell ref="I54:K54"/>
    <mergeCell ref="I55:K55"/>
    <mergeCell ref="I56:K56"/>
    <mergeCell ref="I402:K402"/>
    <mergeCell ref="I384:K384"/>
    <mergeCell ref="I385:K385"/>
    <mergeCell ref="I386:K386"/>
    <mergeCell ref="I387:K387"/>
    <mergeCell ref="I388:K388"/>
    <mergeCell ref="I389:K389"/>
    <mergeCell ref="I390:K390"/>
    <mergeCell ref="I391:K391"/>
    <mergeCell ref="I392:K392"/>
    <mergeCell ref="I375:K375"/>
    <mergeCell ref="I376:K376"/>
    <mergeCell ref="I377:K377"/>
    <mergeCell ref="I378:K378"/>
    <mergeCell ref="I379:K379"/>
    <mergeCell ref="I380:K380"/>
    <mergeCell ref="I403:K403"/>
    <mergeCell ref="I404:K404"/>
    <mergeCell ref="I405:K405"/>
    <mergeCell ref="I406:K406"/>
    <mergeCell ref="I407:K407"/>
    <mergeCell ref="I408:K408"/>
    <mergeCell ref="I409:K409"/>
    <mergeCell ref="I410:K410"/>
    <mergeCell ref="I393:K393"/>
    <mergeCell ref="I394:K394"/>
    <mergeCell ref="I395:K395"/>
    <mergeCell ref="I396:K396"/>
    <mergeCell ref="I397:K397"/>
    <mergeCell ref="I398:K398"/>
    <mergeCell ref="I399:K399"/>
    <mergeCell ref="I400:K400"/>
    <mergeCell ref="I401:K401"/>
    <mergeCell ref="I381:K381"/>
    <mergeCell ref="I382:K382"/>
    <mergeCell ref="I383:K383"/>
    <mergeCell ref="I361:K361"/>
    <mergeCell ref="I362:K362"/>
    <mergeCell ref="I419:K419"/>
    <mergeCell ref="I420:K420"/>
    <mergeCell ref="I421:K421"/>
    <mergeCell ref="I412:K412"/>
    <mergeCell ref="I413:K413"/>
    <mergeCell ref="I414:K414"/>
    <mergeCell ref="I415:K415"/>
    <mergeCell ref="I416:K416"/>
    <mergeCell ref="I417:K417"/>
    <mergeCell ref="I418:K418"/>
    <mergeCell ref="I363:K363"/>
    <mergeCell ref="I364:K364"/>
    <mergeCell ref="I365:K365"/>
    <mergeCell ref="I366:K366"/>
    <mergeCell ref="I367:K367"/>
    <mergeCell ref="I368:K368"/>
    <mergeCell ref="I369:K369"/>
    <mergeCell ref="I370:K370"/>
    <mergeCell ref="I371:K371"/>
    <mergeCell ref="I372:K372"/>
    <mergeCell ref="I373:K373"/>
    <mergeCell ref="I374:K374"/>
    <mergeCell ref="I339:K339"/>
    <mergeCell ref="I340:K340"/>
    <mergeCell ref="I341:K341"/>
    <mergeCell ref="I342:K342"/>
    <mergeCell ref="A357:L357"/>
    <mergeCell ref="C358:C359"/>
    <mergeCell ref="I358:K359"/>
    <mergeCell ref="L358:L359"/>
    <mergeCell ref="I360:K360"/>
    <mergeCell ref="I356:K356"/>
    <mergeCell ref="I351:K351"/>
    <mergeCell ref="I352:K352"/>
    <mergeCell ref="I353:K353"/>
    <mergeCell ref="I354:K354"/>
    <mergeCell ref="I355:K355"/>
    <mergeCell ref="B352:B356"/>
    <mergeCell ref="A358:B359"/>
    <mergeCell ref="B360:B363"/>
    <mergeCell ref="B364:B368"/>
    <mergeCell ref="B369:B373"/>
    <mergeCell ref="B374:B378"/>
    <mergeCell ref="I301:K301"/>
    <mergeCell ref="I302:K302"/>
    <mergeCell ref="I303:K303"/>
    <mergeCell ref="I304:K304"/>
    <mergeCell ref="I305:K305"/>
    <mergeCell ref="I306:K306"/>
    <mergeCell ref="I307:K307"/>
    <mergeCell ref="I308:K308"/>
    <mergeCell ref="I309:K309"/>
    <mergeCell ref="I347:K347"/>
    <mergeCell ref="I348:K348"/>
    <mergeCell ref="I349:K349"/>
    <mergeCell ref="I350:K350"/>
    <mergeCell ref="I343:K343"/>
    <mergeCell ref="I344:K344"/>
    <mergeCell ref="I345:K345"/>
    <mergeCell ref="I346:K346"/>
    <mergeCell ref="I324:K324"/>
    <mergeCell ref="I325:K325"/>
    <mergeCell ref="I326:K326"/>
    <mergeCell ref="I327:K327"/>
    <mergeCell ref="I328:K328"/>
    <mergeCell ref="I329:K329"/>
    <mergeCell ref="I330:K330"/>
    <mergeCell ref="I331:K331"/>
    <mergeCell ref="I332:K332"/>
    <mergeCell ref="I333:K333"/>
    <mergeCell ref="I334:K334"/>
    <mergeCell ref="I335:K335"/>
    <mergeCell ref="I336:K336"/>
    <mergeCell ref="I337:K337"/>
    <mergeCell ref="I338:K338"/>
    <mergeCell ref="I239:K239"/>
    <mergeCell ref="I240:K240"/>
    <mergeCell ref="I241:K241"/>
    <mergeCell ref="I242:K242"/>
    <mergeCell ref="I243:K243"/>
    <mergeCell ref="I244:K244"/>
    <mergeCell ref="I245:K245"/>
    <mergeCell ref="I246:K246"/>
    <mergeCell ref="I247:K247"/>
    <mergeCell ref="I319:K319"/>
    <mergeCell ref="I320:K320"/>
    <mergeCell ref="I321:K321"/>
    <mergeCell ref="I322:K322"/>
    <mergeCell ref="I323:K323"/>
    <mergeCell ref="I310:K310"/>
    <mergeCell ref="I311:K311"/>
    <mergeCell ref="I312:K312"/>
    <mergeCell ref="I313:K313"/>
    <mergeCell ref="I314:K314"/>
    <mergeCell ref="I315:K315"/>
    <mergeCell ref="I316:K316"/>
    <mergeCell ref="I317:K317"/>
    <mergeCell ref="I318:K318"/>
    <mergeCell ref="I210:K210"/>
    <mergeCell ref="I211:K211"/>
    <mergeCell ref="I212:K212"/>
    <mergeCell ref="I223:K223"/>
    <mergeCell ref="I224:K224"/>
    <mergeCell ref="I225:K225"/>
    <mergeCell ref="I226:K226"/>
    <mergeCell ref="A227:L227"/>
    <mergeCell ref="C228:C229"/>
    <mergeCell ref="I228:K229"/>
    <mergeCell ref="L228:L229"/>
    <mergeCell ref="I213:K213"/>
    <mergeCell ref="I214:K214"/>
    <mergeCell ref="I215:K215"/>
    <mergeCell ref="I216:K216"/>
    <mergeCell ref="I217:K217"/>
    <mergeCell ref="I218:K218"/>
    <mergeCell ref="I219:K219"/>
    <mergeCell ref="I220:K220"/>
    <mergeCell ref="I221:K221"/>
    <mergeCell ref="I201:K201"/>
    <mergeCell ref="I202:K202"/>
    <mergeCell ref="I203:K203"/>
    <mergeCell ref="I204:K204"/>
    <mergeCell ref="I205:K205"/>
    <mergeCell ref="I206:K206"/>
    <mergeCell ref="I207:K207"/>
    <mergeCell ref="I208:K208"/>
    <mergeCell ref="I209:K209"/>
    <mergeCell ref="I192:K192"/>
    <mergeCell ref="I193:K193"/>
    <mergeCell ref="I194:K194"/>
    <mergeCell ref="I195:K195"/>
    <mergeCell ref="I196:K196"/>
    <mergeCell ref="I197:K197"/>
    <mergeCell ref="I198:K198"/>
    <mergeCell ref="I199:K199"/>
    <mergeCell ref="I200:K200"/>
    <mergeCell ref="I183:K183"/>
    <mergeCell ref="I184:K184"/>
    <mergeCell ref="I185:K185"/>
    <mergeCell ref="I186:K186"/>
    <mergeCell ref="I187:K187"/>
    <mergeCell ref="I188:K188"/>
    <mergeCell ref="I189:K189"/>
    <mergeCell ref="I190:K190"/>
    <mergeCell ref="I191:K191"/>
    <mergeCell ref="I174:K174"/>
    <mergeCell ref="I175:K175"/>
    <mergeCell ref="I176:K176"/>
    <mergeCell ref="I177:K177"/>
    <mergeCell ref="I178:K178"/>
    <mergeCell ref="I179:K179"/>
    <mergeCell ref="I180:K180"/>
    <mergeCell ref="I181:K181"/>
    <mergeCell ref="I182:K182"/>
    <mergeCell ref="I165:K165"/>
    <mergeCell ref="I166:K166"/>
    <mergeCell ref="I167:K167"/>
    <mergeCell ref="I168:K168"/>
    <mergeCell ref="I169:K169"/>
    <mergeCell ref="I170:K170"/>
    <mergeCell ref="I171:K171"/>
    <mergeCell ref="I172:K172"/>
    <mergeCell ref="I173:K173"/>
    <mergeCell ref="I156:K156"/>
    <mergeCell ref="I157:K157"/>
    <mergeCell ref="I158:K158"/>
    <mergeCell ref="I159:K159"/>
    <mergeCell ref="I160:K160"/>
    <mergeCell ref="A162:L162"/>
    <mergeCell ref="C163:C164"/>
    <mergeCell ref="L163:L164"/>
    <mergeCell ref="I161:K161"/>
    <mergeCell ref="I163:K164"/>
    <mergeCell ref="B157:B161"/>
    <mergeCell ref="A163:B164"/>
    <mergeCell ref="B165:B168"/>
    <mergeCell ref="B169:B173"/>
    <mergeCell ref="B174:B178"/>
    <mergeCell ref="B179:B183"/>
    <mergeCell ref="B184:B186"/>
    <mergeCell ref="B187:B189"/>
    <mergeCell ref="B190:B192"/>
    <mergeCell ref="B119:B121"/>
    <mergeCell ref="B122:B124"/>
    <mergeCell ref="B125:B127"/>
    <mergeCell ref="B128:B130"/>
    <mergeCell ref="B131:B133"/>
    <mergeCell ref="B134:B136"/>
    <mergeCell ref="B137:B139"/>
    <mergeCell ref="B140:B151"/>
    <mergeCell ref="B152:B156"/>
    <mergeCell ref="B75:B86"/>
    <mergeCell ref="B87:B91"/>
    <mergeCell ref="B92:B96"/>
    <mergeCell ref="A98:B99"/>
    <mergeCell ref="B100:B103"/>
    <mergeCell ref="B104:B108"/>
    <mergeCell ref="A75:A96"/>
    <mergeCell ref="A100:A108"/>
    <mergeCell ref="B109:B113"/>
    <mergeCell ref="A109:A118"/>
    <mergeCell ref="B114:B118"/>
    <mergeCell ref="B54:B56"/>
    <mergeCell ref="B57:B59"/>
    <mergeCell ref="B60:B62"/>
    <mergeCell ref="B63:B65"/>
    <mergeCell ref="A35:A43"/>
    <mergeCell ref="B35:B38"/>
    <mergeCell ref="B39:B43"/>
    <mergeCell ref="A44:A53"/>
    <mergeCell ref="B44:B48"/>
    <mergeCell ref="B49:B53"/>
    <mergeCell ref="A54:A74"/>
    <mergeCell ref="B72:B74"/>
    <mergeCell ref="B66:B68"/>
    <mergeCell ref="B69:B71"/>
    <mergeCell ref="B400:B411"/>
    <mergeCell ref="B412:B416"/>
    <mergeCell ref="B417:B421"/>
    <mergeCell ref="B379:B381"/>
    <mergeCell ref="B382:B384"/>
    <mergeCell ref="B385:B387"/>
    <mergeCell ref="B388:B390"/>
    <mergeCell ref="B391:B393"/>
    <mergeCell ref="B394:B396"/>
    <mergeCell ref="B397:B399"/>
    <mergeCell ref="B314:B316"/>
    <mergeCell ref="B317:B319"/>
    <mergeCell ref="B320:B322"/>
    <mergeCell ref="B323:B325"/>
    <mergeCell ref="B326:B328"/>
    <mergeCell ref="B329:B331"/>
    <mergeCell ref="B332:B334"/>
    <mergeCell ref="B335:B346"/>
    <mergeCell ref="B347:B351"/>
    <mergeCell ref="B267:B269"/>
    <mergeCell ref="B270:B281"/>
    <mergeCell ref="B282:B286"/>
    <mergeCell ref="B287:B291"/>
    <mergeCell ref="A293:B294"/>
    <mergeCell ref="B295:B298"/>
    <mergeCell ref="B299:B303"/>
    <mergeCell ref="B304:B308"/>
    <mergeCell ref="B309:B313"/>
    <mergeCell ref="B234:B238"/>
    <mergeCell ref="B239:B243"/>
    <mergeCell ref="B244:B248"/>
    <mergeCell ref="B249:B251"/>
    <mergeCell ref="B252:B254"/>
    <mergeCell ref="B255:B257"/>
    <mergeCell ref="B258:B260"/>
    <mergeCell ref="B261:B263"/>
    <mergeCell ref="B264:B266"/>
    <mergeCell ref="B193:B195"/>
    <mergeCell ref="B196:B198"/>
    <mergeCell ref="B199:B201"/>
    <mergeCell ref="B202:B204"/>
    <mergeCell ref="B205:B216"/>
    <mergeCell ref="B217:B221"/>
    <mergeCell ref="A228:B229"/>
    <mergeCell ref="B222:B226"/>
    <mergeCell ref="B230:B233"/>
    <mergeCell ref="A379:A399"/>
    <mergeCell ref="A400:A421"/>
    <mergeCell ref="A174:A183"/>
    <mergeCell ref="A184:A204"/>
    <mergeCell ref="A205:A226"/>
    <mergeCell ref="A230:A238"/>
    <mergeCell ref="A239:A248"/>
    <mergeCell ref="A249:A269"/>
    <mergeCell ref="A270:A291"/>
    <mergeCell ref="A119:A139"/>
    <mergeCell ref="A140:A161"/>
    <mergeCell ref="A165:A173"/>
    <mergeCell ref="A295:A303"/>
    <mergeCell ref="A304:A313"/>
    <mergeCell ref="A314:A334"/>
    <mergeCell ref="A335:A356"/>
    <mergeCell ref="A360:A368"/>
    <mergeCell ref="A369:A378"/>
  </mergeCells>
  <conditionalFormatting sqref="D35:D83 D92:D96 D100:D151 D157:D161 D165:D226 D230:E291 D295:E356 D360:F421 E35:E38 E44:E46 E54:E62 E75 E78:E82 E100:E148 E165:E216 E224:E226 F100:F103 F109:F111 F125:F127 F165:F192 F205:F213 F230:F281 F287:F291 F295:F346 F349:F356">
    <cfRule type="expression" dxfId="6" priority="1">
      <formula>D35=TRUE</formula>
    </cfRule>
  </conditionalFormatting>
  <conditionalFormatting sqref="D84:D91 D152:D156 E39:E43 E47:E53 E63:E74 E76:E77 E83:E96 E149:E161 E217:E223 F35:H96 F104:F108 F112:F124 F128:F161 F193:F204 F214:F226 F282:F286 F347:F348 G100:H161 G165:H226 G230:H291 G295:H356 G360:H421">
    <cfRule type="expression" dxfId="5" priority="2">
      <formula>F35=TRUE</formula>
    </cfRule>
  </conditionalFormatting>
  <dataValidations count="1">
    <dataValidation type="custom" allowBlank="1" showDropDown="1" sqref="F6 D9 H9:K9 D12 H12:K12 D15 H15:K15 D18 F18:K18 D21:D22 F21:K22 D25:D27 F25:K27 D30:D31 F30:K31" xr:uid="{00000000-0002-0000-0800-000000000000}">
      <formula1>OR(NOT(ISERROR(DATEVALUE(D6))), AND(ISNUMBER(D6), LEFT(CELL("format", D6))="D"))</formula1>
    </dataValidation>
  </dataValidations>
  <hyperlinks>
    <hyperlink ref="L2" r:id="rId1" xr:uid="{00000000-0004-0000-0800-000000000000}"/>
    <hyperlink ref="L8" r:id="rId2" xr:uid="{00000000-0004-0000-0800-000001000000}"/>
    <hyperlink ref="L9" r:id="rId3" xr:uid="{00000000-0004-0000-0800-000002000000}"/>
    <hyperlink ref="L11" r:id="rId4" xr:uid="{00000000-0004-0000-0800-000003000000}"/>
    <hyperlink ref="L12" r:id="rId5" xr:uid="{00000000-0004-0000-0800-000004000000}"/>
    <hyperlink ref="L14" r:id="rId6" xr:uid="{00000000-0004-0000-0800-000005000000}"/>
    <hyperlink ref="L15" r:id="rId7" xr:uid="{00000000-0004-0000-0800-000006000000}"/>
    <hyperlink ref="L18" r:id="rId8" xr:uid="{00000000-0004-0000-0800-000007000000}"/>
    <hyperlink ref="L21" r:id="rId9" xr:uid="{00000000-0004-0000-0800-000008000000}"/>
    <hyperlink ref="L22" r:id="rId10" xr:uid="{00000000-0004-0000-0800-000009000000}"/>
    <hyperlink ref="L35" r:id="rId11" location="/documents?documentID=we4mfnZyCdpgxx9od-WM9A" xr:uid="{00000000-0004-0000-0800-00000A000000}"/>
    <hyperlink ref="L36" r:id="rId12" xr:uid="{00000000-0004-0000-0800-00000B000000}"/>
    <hyperlink ref="L37" r:id="rId13" location="/documents?documentID=we4mfnZyCdpgxx9od-WM9A" xr:uid="{00000000-0004-0000-0800-00000C000000}"/>
    <hyperlink ref="L38" r:id="rId14" xr:uid="{00000000-0004-0000-0800-00000D000000}"/>
    <hyperlink ref="L39" r:id="rId15" xr:uid="{00000000-0004-0000-0800-00000E000000}"/>
    <hyperlink ref="L40" r:id="rId16" xr:uid="{00000000-0004-0000-0800-00000F000000}"/>
    <hyperlink ref="L41" r:id="rId17" location="/documents?documentID=O-3izh0gBmGRFo91xR65DA" xr:uid="{00000000-0004-0000-0800-000010000000}"/>
    <hyperlink ref="L42" r:id="rId18" location="/documents?documentID=gflPP8dLn8H5YQo-SL4CCw" xr:uid="{00000000-0004-0000-0800-000011000000}"/>
    <hyperlink ref="L43" r:id="rId19" xr:uid="{00000000-0004-0000-0800-000012000000}"/>
    <hyperlink ref="L45" r:id="rId20" xr:uid="{00000000-0004-0000-0800-000013000000}"/>
    <hyperlink ref="L47" r:id="rId21" location="/calculators/list" xr:uid="{00000000-0004-0000-0800-000014000000}"/>
    <hyperlink ref="L48" r:id="rId22" xr:uid="{00000000-0004-0000-0800-000015000000}"/>
    <hyperlink ref="L49" r:id="rId23" xr:uid="{00000000-0004-0000-0800-000016000000}"/>
    <hyperlink ref="L50" r:id="rId24" xr:uid="{00000000-0004-0000-0800-000017000000}"/>
    <hyperlink ref="L51" r:id="rId25" xr:uid="{00000000-0004-0000-0800-000018000000}"/>
    <hyperlink ref="L52" r:id="rId26" xr:uid="{00000000-0004-0000-0800-000019000000}"/>
    <hyperlink ref="L53" r:id="rId27" xr:uid="{00000000-0004-0000-0800-00001A000000}"/>
    <hyperlink ref="L54" r:id="rId28" location="/documents?documentID=qST3kmD-FOsHvXMQT1w05A" xr:uid="{00000000-0004-0000-0800-00001B000000}"/>
    <hyperlink ref="L55" r:id="rId29" location="/documents?documentID=we4mfnZyCdpgxx9od-WM9A" xr:uid="{00000000-0004-0000-0800-00001C000000}"/>
    <hyperlink ref="L56" r:id="rId30" location="/documents?documentID=5CJ6djMK_u0KZtXfZ7V5Bw" xr:uid="{00000000-0004-0000-0800-00001D000000}"/>
    <hyperlink ref="L57" r:id="rId31" xr:uid="{00000000-0004-0000-0800-00001E000000}"/>
    <hyperlink ref="L59" r:id="rId32" location="/documents?documentID=5CJ6djMK_u0KZtXfZ7V5Bw" xr:uid="{00000000-0004-0000-0800-00001F000000}"/>
    <hyperlink ref="L60" r:id="rId33" xr:uid="{00000000-0004-0000-0800-000020000000}"/>
    <hyperlink ref="L62" r:id="rId34" location="/documents?documentID=5CJ6djMK_u0KZtXfZ7V5Bw" xr:uid="{00000000-0004-0000-0800-000021000000}"/>
    <hyperlink ref="L63" r:id="rId35" xr:uid="{00000000-0004-0000-0800-000022000000}"/>
    <hyperlink ref="L66" r:id="rId36" location="/documents?documentID=vXZPc1yOIHcEgXYfNVridQ" xr:uid="{00000000-0004-0000-0800-000023000000}"/>
    <hyperlink ref="L67" r:id="rId37" location="/documents?documentID=we4mfnZyCdpgxx9od-WM9A" xr:uid="{00000000-0004-0000-0800-000024000000}"/>
    <hyperlink ref="L68" r:id="rId38" xr:uid="{00000000-0004-0000-0800-000025000000}"/>
    <hyperlink ref="L69" r:id="rId39" xr:uid="{00000000-0004-0000-0800-000026000000}"/>
    <hyperlink ref="L71" r:id="rId40" xr:uid="{00000000-0004-0000-0800-000027000000}"/>
    <hyperlink ref="L72" r:id="rId41" location="/documents?documentID=NgYxmaiXcedcGCxwIP1Fdw" xr:uid="{00000000-0004-0000-0800-000028000000}"/>
    <hyperlink ref="L73" r:id="rId42" location="/documents?documentID=we4mfnZyCdpgxx9od-WM9A" xr:uid="{00000000-0004-0000-0800-000029000000}"/>
    <hyperlink ref="L75" r:id="rId43" location="/documents?documentID=we4mfnZyCdpgxx9od-WM9A" xr:uid="{00000000-0004-0000-0800-00002A000000}"/>
    <hyperlink ref="L76" r:id="rId44" xr:uid="{00000000-0004-0000-0800-00002B000000}"/>
    <hyperlink ref="L77" r:id="rId45" xr:uid="{00000000-0004-0000-0800-00002C000000}"/>
    <hyperlink ref="L78" r:id="rId46" location="/documents?documentID=2FHGsuVmaEOh4FuuLeGTww" xr:uid="{00000000-0004-0000-0800-00002D000000}"/>
    <hyperlink ref="L93" r:id="rId47" xr:uid="{00000000-0004-0000-0800-00002E000000}"/>
    <hyperlink ref="L95" r:id="rId48" xr:uid="{00000000-0004-0000-0800-00002F000000}"/>
    <hyperlink ref="L96" r:id="rId49" xr:uid="{00000000-0004-0000-0800-000030000000}"/>
    <hyperlink ref="L100" r:id="rId50" xr:uid="{00000000-0004-0000-0800-000031000000}"/>
    <hyperlink ref="L101" r:id="rId51" location="/documents?documentID=HBWWzs-m8jg2kBIm1Fh-EA" xr:uid="{00000000-0004-0000-0800-000032000000}"/>
    <hyperlink ref="L104" r:id="rId52" xr:uid="{00000000-0004-0000-0800-000033000000}"/>
    <hyperlink ref="L105" r:id="rId53" xr:uid="{00000000-0004-0000-0800-000034000000}"/>
    <hyperlink ref="L113" r:id="rId54" xr:uid="{00000000-0004-0000-0800-000035000000}"/>
    <hyperlink ref="L114" r:id="rId55" xr:uid="{00000000-0004-0000-0800-000036000000}"/>
    <hyperlink ref="L115" r:id="rId56" xr:uid="{00000000-0004-0000-0800-000037000000}"/>
    <hyperlink ref="L116" r:id="rId57" xr:uid="{00000000-0004-0000-0800-000038000000}"/>
    <hyperlink ref="L117" r:id="rId58" xr:uid="{00000000-0004-0000-0800-000039000000}"/>
    <hyperlink ref="L119" r:id="rId59" xr:uid="{00000000-0004-0000-0800-00003A000000}"/>
    <hyperlink ref="L121" r:id="rId60" xr:uid="{00000000-0004-0000-0800-00003B000000}"/>
    <hyperlink ref="L124" r:id="rId61" xr:uid="{00000000-0004-0000-0800-00003C000000}"/>
    <hyperlink ref="L127" r:id="rId62" xr:uid="{00000000-0004-0000-0800-00003D000000}"/>
    <hyperlink ref="L130" r:id="rId63" xr:uid="{00000000-0004-0000-0800-00003E000000}"/>
    <hyperlink ref="L133" r:id="rId64" xr:uid="{00000000-0004-0000-0800-00003F000000}"/>
    <hyperlink ref="L137" r:id="rId65" xr:uid="{00000000-0004-0000-0800-000040000000}"/>
    <hyperlink ref="L139" r:id="rId66" xr:uid="{00000000-0004-0000-0800-000041000000}"/>
    <hyperlink ref="L140" r:id="rId67" xr:uid="{00000000-0004-0000-0800-000042000000}"/>
    <hyperlink ref="L141" r:id="rId68" xr:uid="{00000000-0004-0000-0800-000043000000}"/>
    <hyperlink ref="L142" r:id="rId69" location="/documents?documentID=e_WR6izeSuFaXfyZApx1tA" xr:uid="{00000000-0004-0000-0800-000044000000}"/>
    <hyperlink ref="L143" r:id="rId70" xr:uid="{00000000-0004-0000-0800-000045000000}"/>
    <hyperlink ref="L161" r:id="rId71" xr:uid="{00000000-0004-0000-0800-000046000000}"/>
    <hyperlink ref="L165" r:id="rId72" xr:uid="{00000000-0004-0000-0800-000047000000}"/>
    <hyperlink ref="L169" r:id="rId73" xr:uid="{00000000-0004-0000-0800-000048000000}"/>
    <hyperlink ref="L181" r:id="rId74" xr:uid="{00000000-0004-0000-0800-000049000000}"/>
    <hyperlink ref="L182" r:id="rId75" xr:uid="{00000000-0004-0000-0800-00004A000000}"/>
    <hyperlink ref="L208" r:id="rId76" xr:uid="{00000000-0004-0000-0800-00004B000000}"/>
    <hyperlink ref="L217" r:id="rId77" xr:uid="{00000000-0004-0000-0800-00004C000000}"/>
    <hyperlink ref="L219" r:id="rId78" xr:uid="{00000000-0004-0000-0800-00004D000000}"/>
    <hyperlink ref="L225" r:id="rId79" xr:uid="{00000000-0004-0000-0800-00004E000000}"/>
    <hyperlink ref="L230" r:id="rId80" xr:uid="{00000000-0004-0000-0800-00004F000000}"/>
    <hyperlink ref="L250" r:id="rId81" xr:uid="{00000000-0004-0000-0800-000050000000}"/>
    <hyperlink ref="L270" r:id="rId82" xr:uid="{00000000-0004-0000-0800-000051000000}"/>
    <hyperlink ref="L282" r:id="rId83" xr:uid="{00000000-0004-0000-0800-000052000000}"/>
    <hyperlink ref="L290" r:id="rId84" xr:uid="{00000000-0004-0000-0800-000053000000}"/>
    <hyperlink ref="L335" r:id="rId85" xr:uid="{00000000-0004-0000-0800-000054000000}"/>
    <hyperlink ref="L347" r:id="rId86" xr:uid="{00000000-0004-0000-0800-000055000000}"/>
    <hyperlink ref="L400" r:id="rId87" xr:uid="{00000000-0004-0000-0800-000056000000}"/>
  </hyperlinks>
  <printOptions horizontalCentered="1" gridLines="1"/>
  <pageMargins left="0.7" right="0.7" top="0.75" bottom="0.75" header="0" footer="0"/>
  <pageSetup paperSize="9" fitToHeight="0" pageOrder="overThenDown" orientation="landscape" cellComments="atEnd"/>
  <legacyDrawing r:id="rId8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1004D"/>
    <outlinePr summaryBelow="0" summaryRight="0"/>
  </sheetPr>
  <dimension ref="A1:J1000"/>
  <sheetViews>
    <sheetView workbookViewId="0">
      <selection activeCell="F16" sqref="F16"/>
    </sheetView>
  </sheetViews>
  <sheetFormatPr defaultColWidth="12.5703125" defaultRowHeight="15" customHeight="1" outlineLevelRow="1" x14ac:dyDescent="0.2"/>
  <cols>
    <col min="1" max="1" width="18.42578125" customWidth="1"/>
    <col min="2" max="10" width="13.42578125" customWidth="1"/>
  </cols>
  <sheetData>
    <row r="1" spans="1:10" ht="15.75" customHeight="1" x14ac:dyDescent="0.2">
      <c r="A1" s="587" t="s">
        <v>374</v>
      </c>
      <c r="B1" s="545"/>
      <c r="C1" s="545"/>
      <c r="D1" s="545"/>
      <c r="E1" s="545"/>
      <c r="F1" s="545"/>
      <c r="G1" s="545"/>
      <c r="H1" s="545"/>
      <c r="I1" s="545"/>
      <c r="J1" s="588"/>
    </row>
    <row r="2" spans="1:10" ht="15.75" customHeight="1" x14ac:dyDescent="0.2">
      <c r="A2" s="449"/>
      <c r="B2" s="340"/>
      <c r="C2" s="340"/>
      <c r="D2" s="340"/>
      <c r="E2" s="340"/>
      <c r="F2" s="340"/>
      <c r="G2" s="340"/>
      <c r="H2" s="340"/>
      <c r="I2" s="340"/>
      <c r="J2" s="441"/>
    </row>
    <row r="3" spans="1:10" ht="1.5" customHeight="1" x14ac:dyDescent="0.2">
      <c r="A3" s="589"/>
      <c r="B3" s="340"/>
      <c r="C3" s="340"/>
      <c r="D3" s="340"/>
      <c r="E3" s="340"/>
      <c r="F3" s="340"/>
      <c r="G3" s="340"/>
      <c r="H3" s="340"/>
      <c r="I3" s="340"/>
      <c r="J3" s="441"/>
    </row>
    <row r="4" spans="1:10" ht="1.5" customHeight="1" x14ac:dyDescent="0.2">
      <c r="A4" s="590"/>
      <c r="B4" s="591"/>
      <c r="C4" s="591"/>
      <c r="D4" s="591"/>
      <c r="E4" s="591"/>
      <c r="F4" s="591"/>
      <c r="G4" s="591"/>
      <c r="H4" s="591"/>
      <c r="I4" s="591"/>
      <c r="J4" s="592"/>
    </row>
    <row r="5" spans="1:10" ht="33.75" customHeight="1" x14ac:dyDescent="0.2">
      <c r="A5" s="598" t="s">
        <v>375</v>
      </c>
      <c r="B5" s="340"/>
      <c r="C5" s="593"/>
      <c r="D5" s="340"/>
      <c r="E5" s="365"/>
      <c r="F5" s="340"/>
      <c r="G5" s="340"/>
      <c r="H5" s="340"/>
      <c r="I5" s="340"/>
      <c r="J5" s="441"/>
    </row>
    <row r="6" spans="1:10" ht="1.5" customHeight="1" x14ac:dyDescent="0.2">
      <c r="A6" s="594"/>
      <c r="B6" s="595"/>
      <c r="C6" s="595"/>
      <c r="D6" s="595"/>
      <c r="E6" s="595"/>
      <c r="F6" s="595"/>
      <c r="G6" s="595"/>
      <c r="H6" s="595"/>
      <c r="I6" s="595"/>
      <c r="J6" s="596"/>
    </row>
    <row r="7" spans="1:10" ht="1.5" customHeight="1" x14ac:dyDescent="0.2">
      <c r="A7" s="589"/>
      <c r="B7" s="340"/>
      <c r="C7" s="340"/>
      <c r="D7" s="340"/>
      <c r="E7" s="340"/>
      <c r="F7" s="340"/>
      <c r="G7" s="340"/>
      <c r="H7" s="340"/>
      <c r="I7" s="340"/>
      <c r="J7" s="441"/>
    </row>
    <row r="8" spans="1:10" ht="15.75" customHeight="1" x14ac:dyDescent="0.2">
      <c r="A8" s="599" t="s">
        <v>376</v>
      </c>
      <c r="B8" s="604" t="s">
        <v>377</v>
      </c>
      <c r="C8" s="340"/>
      <c r="D8" s="340"/>
      <c r="E8" s="340"/>
      <c r="F8" s="340"/>
      <c r="G8" s="340"/>
      <c r="H8" s="340"/>
      <c r="I8" s="340"/>
      <c r="J8" s="605" t="b">
        <v>0</v>
      </c>
    </row>
    <row r="9" spans="1:10" ht="15.75" customHeight="1" x14ac:dyDescent="0.2">
      <c r="A9" s="468"/>
      <c r="B9" s="340"/>
      <c r="C9" s="340"/>
      <c r="D9" s="340"/>
      <c r="E9" s="340"/>
      <c r="F9" s="340"/>
      <c r="G9" s="340"/>
      <c r="H9" s="340"/>
      <c r="I9" s="340"/>
      <c r="J9" s="576"/>
    </row>
    <row r="10" spans="1:10" ht="15.75" customHeight="1" x14ac:dyDescent="0.2">
      <c r="A10" s="468"/>
      <c r="B10" s="340"/>
      <c r="C10" s="340"/>
      <c r="D10" s="340"/>
      <c r="E10" s="340"/>
      <c r="F10" s="340"/>
      <c r="G10" s="340"/>
      <c r="H10" s="340"/>
      <c r="I10" s="340"/>
      <c r="J10" s="576"/>
    </row>
    <row r="11" spans="1:10" ht="15.75" customHeight="1" outlineLevel="1" x14ac:dyDescent="0.2">
      <c r="A11" s="468"/>
      <c r="B11" s="582" t="s">
        <v>378</v>
      </c>
      <c r="C11" s="340"/>
      <c r="D11" s="340"/>
      <c r="E11" s="340"/>
      <c r="F11" s="340"/>
      <c r="G11" s="340"/>
      <c r="H11" s="340"/>
      <c r="I11" s="340"/>
      <c r="J11" s="441"/>
    </row>
    <row r="12" spans="1:10" ht="15.75" customHeight="1" outlineLevel="1" x14ac:dyDescent="0.2">
      <c r="A12" s="468"/>
      <c r="B12" s="259" t="s">
        <v>379</v>
      </c>
      <c r="C12" s="259" t="s">
        <v>380</v>
      </c>
      <c r="D12" s="259" t="s">
        <v>381</v>
      </c>
      <c r="E12" s="259" t="s">
        <v>382</v>
      </c>
      <c r="F12" s="259" t="s">
        <v>383</v>
      </c>
      <c r="G12" s="259" t="s">
        <v>384</v>
      </c>
      <c r="H12" s="259" t="s">
        <v>385</v>
      </c>
      <c r="I12" s="259"/>
      <c r="J12" s="260"/>
    </row>
    <row r="13" spans="1:10" ht="30" customHeight="1" outlineLevel="1" x14ac:dyDescent="0.2">
      <c r="A13" s="468"/>
      <c r="B13" s="261" t="b">
        <v>0</v>
      </c>
      <c r="C13" s="262" t="b">
        <v>0</v>
      </c>
      <c r="D13" s="262" t="b">
        <v>0</v>
      </c>
      <c r="E13" s="262" t="b">
        <v>0</v>
      </c>
      <c r="F13" s="262" t="b">
        <v>0</v>
      </c>
      <c r="G13" s="262" t="b">
        <v>0</v>
      </c>
      <c r="H13" s="262" t="b">
        <v>0</v>
      </c>
      <c r="I13" s="263"/>
      <c r="J13" s="263"/>
    </row>
    <row r="14" spans="1:10" ht="15.75" customHeight="1" outlineLevel="1" x14ac:dyDescent="0.2">
      <c r="A14" s="468"/>
      <c r="B14" s="264" t="s">
        <v>386</v>
      </c>
      <c r="C14" s="264" t="s">
        <v>387</v>
      </c>
      <c r="D14" s="259" t="s">
        <v>388</v>
      </c>
      <c r="E14" s="259" t="s">
        <v>389</v>
      </c>
      <c r="F14" s="259" t="s">
        <v>390</v>
      </c>
      <c r="G14" s="259" t="s">
        <v>391</v>
      </c>
      <c r="H14" s="259" t="s">
        <v>392</v>
      </c>
      <c r="I14" s="259"/>
      <c r="J14" s="260"/>
    </row>
    <row r="15" spans="1:10" ht="30" customHeight="1" outlineLevel="1" x14ac:dyDescent="0.2">
      <c r="A15" s="468"/>
      <c r="B15" s="265" t="b">
        <v>0</v>
      </c>
      <c r="C15" s="263" t="b">
        <v>0</v>
      </c>
      <c r="D15" s="263" t="b">
        <v>0</v>
      </c>
      <c r="E15" s="263" t="b">
        <v>0</v>
      </c>
      <c r="F15" s="263" t="b">
        <v>0</v>
      </c>
      <c r="G15" s="263" t="b">
        <v>0</v>
      </c>
      <c r="H15" s="263" t="b">
        <v>0</v>
      </c>
      <c r="I15" s="263"/>
      <c r="J15" s="266"/>
    </row>
    <row r="16" spans="1:10" ht="15.75" customHeight="1" outlineLevel="1" x14ac:dyDescent="0.2">
      <c r="A16" s="468"/>
      <c r="B16" s="267" t="s">
        <v>393</v>
      </c>
      <c r="C16" s="600" t="s">
        <v>394</v>
      </c>
      <c r="D16" s="601"/>
      <c r="E16" s="268" t="s">
        <v>395</v>
      </c>
      <c r="F16" s="268" t="s">
        <v>396</v>
      </c>
      <c r="G16" s="267" t="s">
        <v>397</v>
      </c>
      <c r="H16" s="267"/>
      <c r="I16" s="267"/>
      <c r="J16" s="269"/>
    </row>
    <row r="17" spans="1:10" ht="30" customHeight="1" outlineLevel="1" x14ac:dyDescent="0.2">
      <c r="A17" s="468"/>
      <c r="B17" s="265" t="b">
        <v>0</v>
      </c>
      <c r="C17" s="586" t="b">
        <v>0</v>
      </c>
      <c r="D17" s="464"/>
      <c r="E17" s="263" t="b">
        <v>0</v>
      </c>
      <c r="F17" s="263" t="b">
        <v>0</v>
      </c>
      <c r="G17" s="263" t="b">
        <v>0</v>
      </c>
      <c r="H17" s="263"/>
      <c r="I17" s="263"/>
      <c r="J17" s="266"/>
    </row>
    <row r="18" spans="1:10" ht="15.75" customHeight="1" x14ac:dyDescent="0.2">
      <c r="A18" s="468"/>
      <c r="B18" s="602" t="s">
        <v>398</v>
      </c>
      <c r="C18" s="416"/>
      <c r="D18" s="416"/>
      <c r="E18" s="416"/>
      <c r="F18" s="416"/>
      <c r="G18" s="416"/>
      <c r="H18" s="416"/>
      <c r="I18" s="416"/>
      <c r="J18" s="603" t="b">
        <v>0</v>
      </c>
    </row>
    <row r="19" spans="1:10" ht="15.75" customHeight="1" x14ac:dyDescent="0.2">
      <c r="A19" s="468"/>
      <c r="B19" s="340"/>
      <c r="C19" s="340"/>
      <c r="D19" s="340"/>
      <c r="E19" s="340"/>
      <c r="F19" s="340"/>
      <c r="G19" s="340"/>
      <c r="H19" s="340"/>
      <c r="I19" s="340"/>
      <c r="J19" s="576"/>
    </row>
    <row r="20" spans="1:10" ht="15.75" customHeight="1" x14ac:dyDescent="0.2">
      <c r="A20" s="579"/>
      <c r="B20" s="419"/>
      <c r="C20" s="419"/>
      <c r="D20" s="419"/>
      <c r="E20" s="419"/>
      <c r="F20" s="419"/>
      <c r="G20" s="419"/>
      <c r="H20" s="419"/>
      <c r="I20" s="419"/>
      <c r="J20" s="577"/>
    </row>
    <row r="21" spans="1:10" ht="15.75" customHeight="1" x14ac:dyDescent="0.2">
      <c r="A21" s="271"/>
      <c r="B21" s="581" t="s">
        <v>399</v>
      </c>
      <c r="C21" s="419"/>
      <c r="D21" s="419"/>
      <c r="E21" s="419"/>
      <c r="F21" s="419"/>
      <c r="G21" s="419"/>
      <c r="H21" s="419"/>
      <c r="I21" s="419"/>
      <c r="J21" s="272" t="b">
        <v>0</v>
      </c>
    </row>
    <row r="22" spans="1:10" ht="15.75" customHeight="1" outlineLevel="1" x14ac:dyDescent="0.2">
      <c r="A22" s="578" t="s">
        <v>400</v>
      </c>
      <c r="B22" s="582" t="s">
        <v>378</v>
      </c>
      <c r="C22" s="340"/>
      <c r="D22" s="340"/>
      <c r="E22" s="340"/>
      <c r="F22" s="340"/>
      <c r="G22" s="340"/>
      <c r="H22" s="340"/>
      <c r="I22" s="340"/>
      <c r="J22" s="441"/>
    </row>
    <row r="23" spans="1:10" ht="15.75" customHeight="1" outlineLevel="1" x14ac:dyDescent="0.2">
      <c r="A23" s="468"/>
      <c r="B23" s="264" t="s">
        <v>401</v>
      </c>
      <c r="C23" s="259" t="s">
        <v>402</v>
      </c>
      <c r="D23" s="259" t="s">
        <v>403</v>
      </c>
      <c r="E23" s="259" t="s">
        <v>404</v>
      </c>
      <c r="F23" s="259" t="s">
        <v>405</v>
      </c>
      <c r="G23" s="259" t="s">
        <v>406</v>
      </c>
      <c r="H23" s="259" t="s">
        <v>407</v>
      </c>
      <c r="I23" s="259" t="s">
        <v>408</v>
      </c>
      <c r="J23" s="260" t="s">
        <v>409</v>
      </c>
    </row>
    <row r="24" spans="1:10" ht="30" customHeight="1" outlineLevel="1" x14ac:dyDescent="0.2">
      <c r="A24" s="468"/>
      <c r="B24" s="265" t="b">
        <v>0</v>
      </c>
      <c r="C24" s="263" t="b">
        <v>0</v>
      </c>
      <c r="D24" s="263" t="b">
        <v>0</v>
      </c>
      <c r="E24" s="263" t="b">
        <v>0</v>
      </c>
      <c r="F24" s="263" t="b">
        <v>0</v>
      </c>
      <c r="G24" s="263" t="b">
        <v>0</v>
      </c>
      <c r="H24" s="263" t="b">
        <v>0</v>
      </c>
      <c r="I24" s="263" t="b">
        <v>0</v>
      </c>
      <c r="J24" s="263" t="b">
        <v>0</v>
      </c>
    </row>
    <row r="25" spans="1:10" ht="15.75" customHeight="1" outlineLevel="1" x14ac:dyDescent="0.2">
      <c r="A25" s="468"/>
      <c r="B25" s="583" t="s">
        <v>410</v>
      </c>
      <c r="C25" s="463"/>
      <c r="D25" s="463"/>
      <c r="E25" s="463"/>
      <c r="F25" s="463"/>
      <c r="G25" s="463"/>
      <c r="H25" s="463"/>
      <c r="I25" s="463"/>
      <c r="J25" s="584"/>
    </row>
    <row r="26" spans="1:10" ht="15.75" customHeight="1" outlineLevel="1" x14ac:dyDescent="0.2">
      <c r="A26" s="468"/>
      <c r="B26" s="264" t="s">
        <v>411</v>
      </c>
      <c r="C26" s="259" t="s">
        <v>412</v>
      </c>
      <c r="D26" s="259" t="s">
        <v>413</v>
      </c>
      <c r="E26" s="259" t="s">
        <v>414</v>
      </c>
      <c r="F26" s="259" t="s">
        <v>415</v>
      </c>
      <c r="G26" s="259"/>
      <c r="H26" s="259"/>
      <c r="I26" s="259"/>
      <c r="J26" s="260"/>
    </row>
    <row r="27" spans="1:10" ht="30" customHeight="1" outlineLevel="1" x14ac:dyDescent="0.2">
      <c r="A27" s="468"/>
      <c r="B27" s="265" t="b">
        <v>0</v>
      </c>
      <c r="C27" s="263" t="b">
        <v>0</v>
      </c>
      <c r="D27" s="263" t="b">
        <v>0</v>
      </c>
      <c r="E27" s="263" t="b">
        <v>0</v>
      </c>
      <c r="F27" s="263" t="b">
        <v>0</v>
      </c>
      <c r="G27" s="263"/>
      <c r="H27" s="263"/>
      <c r="I27" s="263"/>
      <c r="J27" s="266"/>
    </row>
    <row r="28" spans="1:10" ht="15.75" customHeight="1" outlineLevel="1" x14ac:dyDescent="0.2">
      <c r="A28" s="468"/>
      <c r="B28" s="580" t="s">
        <v>416</v>
      </c>
      <c r="C28" s="562"/>
      <c r="D28" s="562"/>
      <c r="E28" s="562"/>
      <c r="F28" s="562"/>
      <c r="G28" s="562"/>
      <c r="H28" s="562"/>
      <c r="I28" s="562"/>
      <c r="J28" s="563"/>
    </row>
    <row r="29" spans="1:10" ht="15.75" customHeight="1" outlineLevel="1" x14ac:dyDescent="0.2">
      <c r="A29" s="468"/>
      <c r="B29" s="264" t="s">
        <v>417</v>
      </c>
      <c r="C29" s="259" t="s">
        <v>418</v>
      </c>
      <c r="D29" s="259" t="s">
        <v>419</v>
      </c>
      <c r="E29" s="259"/>
      <c r="F29" s="259"/>
      <c r="G29" s="259"/>
      <c r="H29" s="259"/>
      <c r="I29" s="259"/>
      <c r="J29" s="260"/>
    </row>
    <row r="30" spans="1:10" ht="30" customHeight="1" outlineLevel="1" x14ac:dyDescent="0.2">
      <c r="A30" s="579"/>
      <c r="B30" s="273" t="b">
        <v>0</v>
      </c>
      <c r="C30" s="273" t="b">
        <v>0</v>
      </c>
      <c r="D30" s="273" t="b">
        <v>0</v>
      </c>
      <c r="E30" s="274"/>
      <c r="F30" s="274"/>
      <c r="G30" s="274"/>
      <c r="H30" s="274"/>
      <c r="I30" s="274"/>
      <c r="J30" s="275"/>
    </row>
    <row r="31" spans="1:10" ht="15.75" customHeight="1" x14ac:dyDescent="0.2">
      <c r="A31" s="271"/>
      <c r="B31" s="581" t="s">
        <v>420</v>
      </c>
      <c r="C31" s="419"/>
      <c r="D31" s="419"/>
      <c r="E31" s="419"/>
      <c r="F31" s="419"/>
      <c r="G31" s="419"/>
      <c r="H31" s="419"/>
      <c r="I31" s="419"/>
      <c r="J31" s="272" t="b">
        <v>0</v>
      </c>
    </row>
    <row r="32" spans="1:10" ht="15.75" customHeight="1" outlineLevel="1" x14ac:dyDescent="0.2">
      <c r="A32" s="578" t="s">
        <v>421</v>
      </c>
      <c r="B32" s="582" t="s">
        <v>378</v>
      </c>
      <c r="C32" s="340"/>
      <c r="D32" s="340"/>
      <c r="E32" s="340"/>
      <c r="F32" s="340"/>
      <c r="G32" s="340"/>
      <c r="H32" s="340"/>
      <c r="I32" s="340"/>
      <c r="J32" s="441"/>
    </row>
    <row r="33" spans="1:10" ht="15.75" customHeight="1" outlineLevel="1" x14ac:dyDescent="0.2">
      <c r="A33" s="468"/>
      <c r="B33" s="264" t="s">
        <v>422</v>
      </c>
      <c r="C33" s="259" t="s">
        <v>423</v>
      </c>
      <c r="D33" s="259" t="s">
        <v>424</v>
      </c>
      <c r="E33" s="259" t="s">
        <v>425</v>
      </c>
      <c r="F33" s="259" t="s">
        <v>426</v>
      </c>
      <c r="G33" s="259" t="s">
        <v>427</v>
      </c>
      <c r="H33" s="259" t="s">
        <v>428</v>
      </c>
      <c r="I33" s="259" t="s">
        <v>429</v>
      </c>
      <c r="J33" s="260" t="s">
        <v>430</v>
      </c>
    </row>
    <row r="34" spans="1:10" ht="30" customHeight="1" outlineLevel="1" x14ac:dyDescent="0.2">
      <c r="A34" s="468"/>
      <c r="B34" s="265" t="b">
        <v>0</v>
      </c>
      <c r="C34" s="263" t="b">
        <v>0</v>
      </c>
      <c r="D34" s="263" t="b">
        <v>0</v>
      </c>
      <c r="E34" s="263" t="b">
        <v>0</v>
      </c>
      <c r="F34" s="263" t="b">
        <v>0</v>
      </c>
      <c r="G34" s="263" t="b">
        <v>0</v>
      </c>
      <c r="H34" s="263" t="b">
        <v>0</v>
      </c>
      <c r="I34" s="263" t="b">
        <v>0</v>
      </c>
      <c r="J34" s="263" t="b">
        <v>0</v>
      </c>
    </row>
    <row r="35" spans="1:10" ht="15.75" customHeight="1" outlineLevel="1" x14ac:dyDescent="0.2">
      <c r="A35" s="468"/>
      <c r="B35" s="583" t="s">
        <v>410</v>
      </c>
      <c r="C35" s="463"/>
      <c r="D35" s="463"/>
      <c r="E35" s="463"/>
      <c r="F35" s="463"/>
      <c r="G35" s="463"/>
      <c r="H35" s="463"/>
      <c r="I35" s="463"/>
      <c r="J35" s="584"/>
    </row>
    <row r="36" spans="1:10" ht="15.75" customHeight="1" outlineLevel="1" x14ac:dyDescent="0.2">
      <c r="A36" s="468"/>
      <c r="B36" s="264" t="s">
        <v>431</v>
      </c>
      <c r="C36" s="276" t="s">
        <v>432</v>
      </c>
      <c r="D36" s="259" t="s">
        <v>433</v>
      </c>
      <c r="E36" s="259" t="s">
        <v>434</v>
      </c>
      <c r="F36" s="259" t="s">
        <v>435</v>
      </c>
      <c r="G36" s="259" t="s">
        <v>436</v>
      </c>
      <c r="H36" s="259" t="s">
        <v>437</v>
      </c>
      <c r="I36" s="259"/>
      <c r="J36" s="260"/>
    </row>
    <row r="37" spans="1:10" ht="30" customHeight="1" outlineLevel="1" x14ac:dyDescent="0.2">
      <c r="A37" s="468"/>
      <c r="B37" s="273" t="b">
        <v>0</v>
      </c>
      <c r="C37" s="274" t="b">
        <v>0</v>
      </c>
      <c r="D37" s="274" t="b">
        <v>0</v>
      </c>
      <c r="E37" s="274" t="b">
        <v>0</v>
      </c>
      <c r="F37" s="274" t="b">
        <v>0</v>
      </c>
      <c r="G37" s="274" t="b">
        <v>0</v>
      </c>
      <c r="H37" s="274" t="b">
        <v>0</v>
      </c>
      <c r="I37" s="274"/>
      <c r="J37" s="275"/>
    </row>
    <row r="38" spans="1:10" ht="15.75" customHeight="1" outlineLevel="1" x14ac:dyDescent="0.2">
      <c r="A38" s="468"/>
      <c r="B38" s="580" t="s">
        <v>416</v>
      </c>
      <c r="C38" s="562"/>
      <c r="D38" s="562"/>
      <c r="E38" s="562"/>
      <c r="F38" s="562"/>
      <c r="G38" s="562"/>
      <c r="H38" s="562"/>
      <c r="I38" s="562"/>
      <c r="J38" s="563"/>
    </row>
    <row r="39" spans="1:10" ht="15.75" customHeight="1" outlineLevel="1" x14ac:dyDescent="0.2">
      <c r="A39" s="468"/>
      <c r="B39" s="264" t="s">
        <v>438</v>
      </c>
      <c r="C39" s="259" t="s">
        <v>439</v>
      </c>
      <c r="D39" s="259"/>
      <c r="E39" s="259"/>
      <c r="F39" s="259"/>
      <c r="G39" s="259"/>
      <c r="H39" s="259"/>
      <c r="I39" s="259"/>
      <c r="J39" s="260"/>
    </row>
    <row r="40" spans="1:10" ht="30" customHeight="1" outlineLevel="1" x14ac:dyDescent="0.2">
      <c r="A40" s="468"/>
      <c r="B40" s="273" t="b">
        <v>0</v>
      </c>
      <c r="C40" s="273" t="b">
        <v>0</v>
      </c>
      <c r="D40" s="274"/>
      <c r="E40" s="274"/>
      <c r="F40" s="274"/>
      <c r="G40" s="274"/>
      <c r="H40" s="274"/>
      <c r="I40" s="274"/>
      <c r="J40" s="275"/>
    </row>
    <row r="41" spans="1:10" ht="15.75" customHeight="1" collapsed="1" x14ac:dyDescent="0.2">
      <c r="A41" s="271"/>
      <c r="B41" s="581" t="s">
        <v>440</v>
      </c>
      <c r="C41" s="419"/>
      <c r="D41" s="419"/>
      <c r="E41" s="419"/>
      <c r="F41" s="419"/>
      <c r="G41" s="419"/>
      <c r="H41" s="419"/>
      <c r="I41" s="419"/>
      <c r="J41" s="272" t="b">
        <v>0</v>
      </c>
    </row>
    <row r="42" spans="1:10" ht="15.75" hidden="1" customHeight="1" outlineLevel="1" x14ac:dyDescent="0.2">
      <c r="A42" s="578" t="s">
        <v>441</v>
      </c>
      <c r="B42" s="582" t="s">
        <v>378</v>
      </c>
      <c r="C42" s="340"/>
      <c r="D42" s="340"/>
      <c r="E42" s="340"/>
      <c r="F42" s="340"/>
      <c r="G42" s="340"/>
      <c r="H42" s="340"/>
      <c r="I42" s="340"/>
      <c r="J42" s="441"/>
    </row>
    <row r="43" spans="1:10" ht="15.75" hidden="1" customHeight="1" outlineLevel="1" x14ac:dyDescent="0.2">
      <c r="A43" s="468"/>
      <c r="B43" s="264" t="s">
        <v>442</v>
      </c>
      <c r="C43" s="259" t="s">
        <v>443</v>
      </c>
      <c r="D43" s="259" t="s">
        <v>426</v>
      </c>
      <c r="E43" s="585" t="s">
        <v>444</v>
      </c>
      <c r="F43" s="464"/>
      <c r="G43" s="259" t="s">
        <v>445</v>
      </c>
      <c r="H43" s="259" t="s">
        <v>446</v>
      </c>
      <c r="I43" s="585" t="s">
        <v>447</v>
      </c>
      <c r="J43" s="584"/>
    </row>
    <row r="44" spans="1:10" ht="30" hidden="1" customHeight="1" outlineLevel="1" x14ac:dyDescent="0.2">
      <c r="A44" s="468"/>
      <c r="B44" s="265" t="b">
        <v>0</v>
      </c>
      <c r="C44" s="263" t="b">
        <v>0</v>
      </c>
      <c r="D44" s="263" t="b">
        <v>0</v>
      </c>
      <c r="E44" s="586" t="b">
        <v>0</v>
      </c>
      <c r="F44" s="464"/>
      <c r="G44" s="263" t="b">
        <v>0</v>
      </c>
      <c r="H44" s="263" t="b">
        <v>0</v>
      </c>
      <c r="I44" s="586" t="b">
        <v>0</v>
      </c>
      <c r="J44" s="584"/>
    </row>
    <row r="45" spans="1:10" ht="15.75" hidden="1" customHeight="1" outlineLevel="1" x14ac:dyDescent="0.2">
      <c r="A45" s="468"/>
      <c r="B45" s="583" t="s">
        <v>410</v>
      </c>
      <c r="C45" s="463"/>
      <c r="D45" s="463"/>
      <c r="E45" s="463"/>
      <c r="F45" s="463"/>
      <c r="G45" s="463"/>
      <c r="H45" s="463"/>
      <c r="I45" s="463"/>
      <c r="J45" s="584"/>
    </row>
    <row r="46" spans="1:10" ht="15.75" hidden="1" customHeight="1" outlineLevel="1" x14ac:dyDescent="0.2">
      <c r="A46" s="468"/>
      <c r="B46" s="259" t="s">
        <v>432</v>
      </c>
      <c r="C46" s="259" t="s">
        <v>433</v>
      </c>
      <c r="D46" s="259" t="s">
        <v>436</v>
      </c>
      <c r="E46" s="259" t="s">
        <v>448</v>
      </c>
      <c r="F46" s="259" t="s">
        <v>449</v>
      </c>
      <c r="G46" s="259" t="s">
        <v>450</v>
      </c>
      <c r="H46" s="259"/>
      <c r="I46" s="259"/>
      <c r="J46" s="260"/>
    </row>
    <row r="47" spans="1:10" ht="30" hidden="1" customHeight="1" outlineLevel="1" x14ac:dyDescent="0.2">
      <c r="A47" s="468"/>
      <c r="B47" s="273" t="b">
        <v>0</v>
      </c>
      <c r="C47" s="274" t="b">
        <v>0</v>
      </c>
      <c r="D47" s="274" t="b">
        <v>0</v>
      </c>
      <c r="E47" s="273" t="b">
        <v>0</v>
      </c>
      <c r="F47" s="274" t="b">
        <v>0</v>
      </c>
      <c r="G47" s="274" t="b">
        <v>0</v>
      </c>
      <c r="H47" s="274"/>
      <c r="I47" s="274"/>
      <c r="J47" s="275"/>
    </row>
    <row r="48" spans="1:10" ht="15.75" hidden="1" customHeight="1" outlineLevel="1" x14ac:dyDescent="0.2">
      <c r="A48" s="468"/>
      <c r="B48" s="580" t="s">
        <v>416</v>
      </c>
      <c r="C48" s="562"/>
      <c r="D48" s="562"/>
      <c r="E48" s="562"/>
      <c r="F48" s="562"/>
      <c r="G48" s="562"/>
      <c r="H48" s="562"/>
      <c r="I48" s="562"/>
      <c r="J48" s="563"/>
    </row>
    <row r="49" spans="1:10" ht="15.75" hidden="1" customHeight="1" outlineLevel="1" x14ac:dyDescent="0.2">
      <c r="A49" s="468"/>
      <c r="B49" s="264"/>
      <c r="C49" s="259"/>
      <c r="D49" s="259"/>
      <c r="E49" s="259"/>
      <c r="F49" s="259"/>
      <c r="G49" s="259"/>
      <c r="H49" s="259"/>
      <c r="I49" s="259"/>
      <c r="J49" s="260"/>
    </row>
    <row r="50" spans="1:10" ht="30" hidden="1" customHeight="1" outlineLevel="1" x14ac:dyDescent="0.2">
      <c r="A50" s="468"/>
      <c r="B50" s="273" t="b">
        <v>0</v>
      </c>
      <c r="C50" s="274"/>
      <c r="D50" s="274"/>
      <c r="E50" s="274"/>
      <c r="F50" s="274"/>
      <c r="G50" s="274"/>
      <c r="H50" s="274"/>
      <c r="I50" s="274"/>
      <c r="J50" s="275"/>
    </row>
    <row r="51" spans="1:10" ht="15.75" customHeight="1" collapsed="1" x14ac:dyDescent="0.2">
      <c r="A51" s="271"/>
      <c r="B51" s="581" t="s">
        <v>451</v>
      </c>
      <c r="C51" s="419"/>
      <c r="D51" s="419"/>
      <c r="E51" s="419"/>
      <c r="F51" s="419"/>
      <c r="G51" s="419"/>
      <c r="H51" s="419"/>
      <c r="I51" s="419"/>
      <c r="J51" s="272" t="b">
        <v>0</v>
      </c>
    </row>
    <row r="52" spans="1:10" ht="15.75" hidden="1" customHeight="1" outlineLevel="1" x14ac:dyDescent="0.2">
      <c r="A52" s="578" t="s">
        <v>452</v>
      </c>
      <c r="B52" s="582" t="s">
        <v>378</v>
      </c>
      <c r="C52" s="340"/>
      <c r="D52" s="340"/>
      <c r="E52" s="340"/>
      <c r="F52" s="340"/>
      <c r="G52" s="340"/>
      <c r="H52" s="340"/>
      <c r="I52" s="340"/>
      <c r="J52" s="441"/>
    </row>
    <row r="53" spans="1:10" ht="15.75" hidden="1" customHeight="1" outlineLevel="1" x14ac:dyDescent="0.2">
      <c r="A53" s="468"/>
      <c r="B53" s="264" t="s">
        <v>453</v>
      </c>
      <c r="C53" s="259" t="s">
        <v>454</v>
      </c>
      <c r="D53" s="259" t="s">
        <v>455</v>
      </c>
      <c r="E53" s="259" t="s">
        <v>456</v>
      </c>
      <c r="F53" s="259" t="s">
        <v>457</v>
      </c>
      <c r="G53" s="259" t="s">
        <v>458</v>
      </c>
      <c r="H53" s="259" t="s">
        <v>459</v>
      </c>
      <c r="I53" s="259" t="s">
        <v>460</v>
      </c>
      <c r="J53" s="260" t="s">
        <v>461</v>
      </c>
    </row>
    <row r="54" spans="1:10" ht="30" hidden="1" customHeight="1" outlineLevel="1" x14ac:dyDescent="0.2">
      <c r="A54" s="468"/>
      <c r="B54" s="265" t="b">
        <v>0</v>
      </c>
      <c r="C54" s="263" t="b">
        <v>0</v>
      </c>
      <c r="D54" s="263" t="b">
        <v>0</v>
      </c>
      <c r="E54" s="265" t="b">
        <v>0</v>
      </c>
      <c r="F54" s="263" t="b">
        <v>0</v>
      </c>
      <c r="G54" s="263" t="b">
        <v>0</v>
      </c>
      <c r="H54" s="265" t="b">
        <v>0</v>
      </c>
      <c r="I54" s="263" t="b">
        <v>0</v>
      </c>
      <c r="J54" s="263" t="b">
        <v>0</v>
      </c>
    </row>
    <row r="55" spans="1:10" ht="15.75" hidden="1" customHeight="1" outlineLevel="1" x14ac:dyDescent="0.2">
      <c r="A55" s="468"/>
      <c r="B55" s="583" t="s">
        <v>410</v>
      </c>
      <c r="C55" s="463"/>
      <c r="D55" s="463"/>
      <c r="E55" s="463"/>
      <c r="F55" s="463"/>
      <c r="G55" s="463"/>
      <c r="H55" s="463"/>
      <c r="I55" s="463"/>
      <c r="J55" s="584"/>
    </row>
    <row r="56" spans="1:10" ht="15.75" hidden="1" customHeight="1" outlineLevel="1" x14ac:dyDescent="0.2">
      <c r="A56" s="468"/>
      <c r="B56" s="259" t="s">
        <v>436</v>
      </c>
      <c r="C56" s="259" t="s">
        <v>448</v>
      </c>
      <c r="D56" s="259" t="s">
        <v>432</v>
      </c>
      <c r="E56" s="276" t="s">
        <v>462</v>
      </c>
      <c r="F56" s="259" t="s">
        <v>463</v>
      </c>
      <c r="G56" s="259" t="s">
        <v>464</v>
      </c>
      <c r="H56" s="259" t="s">
        <v>465</v>
      </c>
      <c r="I56" s="259"/>
      <c r="J56" s="260"/>
    </row>
    <row r="57" spans="1:10" ht="30" hidden="1" customHeight="1" outlineLevel="1" x14ac:dyDescent="0.2">
      <c r="A57" s="468"/>
      <c r="B57" s="273" t="b">
        <v>0</v>
      </c>
      <c r="C57" s="274" t="b">
        <v>0</v>
      </c>
      <c r="D57" s="273" t="b">
        <v>0</v>
      </c>
      <c r="E57" s="274" t="b">
        <v>0</v>
      </c>
      <c r="F57" s="273" t="b">
        <v>0</v>
      </c>
      <c r="G57" s="274" t="b">
        <v>0</v>
      </c>
      <c r="H57" s="273" t="b">
        <v>0</v>
      </c>
      <c r="I57" s="274"/>
      <c r="J57" s="275"/>
    </row>
    <row r="58" spans="1:10" ht="15.75" hidden="1" customHeight="1" outlineLevel="1" x14ac:dyDescent="0.2">
      <c r="A58" s="468"/>
      <c r="B58" s="580" t="s">
        <v>416</v>
      </c>
      <c r="C58" s="562"/>
      <c r="D58" s="562"/>
      <c r="E58" s="562"/>
      <c r="F58" s="562"/>
      <c r="G58" s="562"/>
      <c r="H58" s="562"/>
      <c r="I58" s="562"/>
      <c r="J58" s="563"/>
    </row>
    <row r="59" spans="1:10" ht="15.75" hidden="1" customHeight="1" outlineLevel="1" x14ac:dyDescent="0.2">
      <c r="A59" s="468"/>
      <c r="B59" s="264"/>
      <c r="C59" s="259"/>
      <c r="D59" s="259"/>
      <c r="E59" s="259"/>
      <c r="F59" s="259"/>
      <c r="G59" s="259"/>
      <c r="H59" s="259"/>
      <c r="I59" s="259"/>
      <c r="J59" s="260"/>
    </row>
    <row r="60" spans="1:10" ht="30" hidden="1" customHeight="1" outlineLevel="1" x14ac:dyDescent="0.2">
      <c r="A60" s="468"/>
      <c r="B60" s="273" t="b">
        <v>0</v>
      </c>
      <c r="C60" s="274"/>
      <c r="D60" s="274"/>
      <c r="E60" s="274"/>
      <c r="F60" s="274"/>
      <c r="G60" s="274"/>
      <c r="H60" s="274"/>
      <c r="I60" s="274"/>
      <c r="J60" s="275"/>
    </row>
    <row r="61" spans="1:10" ht="15.75" customHeight="1" collapsed="1" x14ac:dyDescent="0.2">
      <c r="A61" s="271"/>
      <c r="B61" s="581" t="s">
        <v>466</v>
      </c>
      <c r="C61" s="419"/>
      <c r="D61" s="419"/>
      <c r="E61" s="419"/>
      <c r="F61" s="419"/>
      <c r="G61" s="419"/>
      <c r="H61" s="419"/>
      <c r="I61" s="419"/>
      <c r="J61" s="272" t="b">
        <v>0</v>
      </c>
    </row>
    <row r="62" spans="1:10" ht="15.75" hidden="1" customHeight="1" outlineLevel="1" x14ac:dyDescent="0.2">
      <c r="A62" s="578" t="s">
        <v>467</v>
      </c>
      <c r="B62" s="582" t="s">
        <v>378</v>
      </c>
      <c r="C62" s="340"/>
      <c r="D62" s="340"/>
      <c r="E62" s="340"/>
      <c r="F62" s="340"/>
      <c r="G62" s="340"/>
      <c r="H62" s="340"/>
      <c r="I62" s="340"/>
      <c r="J62" s="441"/>
    </row>
    <row r="63" spans="1:10" ht="15.75" hidden="1" customHeight="1" outlineLevel="1" x14ac:dyDescent="0.2">
      <c r="A63" s="468"/>
      <c r="B63" s="264" t="s">
        <v>453</v>
      </c>
      <c r="C63" s="259" t="s">
        <v>454</v>
      </c>
      <c r="D63" s="259" t="s">
        <v>459</v>
      </c>
      <c r="E63" s="259" t="s">
        <v>468</v>
      </c>
      <c r="F63" s="259" t="s">
        <v>469</v>
      </c>
      <c r="G63" s="259" t="s">
        <v>470</v>
      </c>
      <c r="H63" s="259" t="s">
        <v>471</v>
      </c>
      <c r="I63" s="259" t="s">
        <v>472</v>
      </c>
      <c r="J63" s="260" t="s">
        <v>473</v>
      </c>
    </row>
    <row r="64" spans="1:10" ht="30" hidden="1" customHeight="1" outlineLevel="1" x14ac:dyDescent="0.2">
      <c r="A64" s="468"/>
      <c r="B64" s="265" t="b">
        <v>0</v>
      </c>
      <c r="C64" s="263" t="b">
        <v>0</v>
      </c>
      <c r="D64" s="263" t="b">
        <v>0</v>
      </c>
      <c r="E64" s="263" t="b">
        <v>0</v>
      </c>
      <c r="F64" s="263" t="b">
        <v>0</v>
      </c>
      <c r="G64" s="273" t="b">
        <v>0</v>
      </c>
      <c r="H64" s="274" t="b">
        <v>0</v>
      </c>
      <c r="I64" s="274" t="b">
        <v>0</v>
      </c>
      <c r="J64" s="274" t="b">
        <v>0</v>
      </c>
    </row>
    <row r="65" spans="1:10" ht="15.75" hidden="1" customHeight="1" outlineLevel="1" x14ac:dyDescent="0.2">
      <c r="A65" s="468"/>
      <c r="B65" s="583" t="s">
        <v>410</v>
      </c>
      <c r="C65" s="463"/>
      <c r="D65" s="463"/>
      <c r="E65" s="463"/>
      <c r="F65" s="463"/>
      <c r="G65" s="463"/>
      <c r="H65" s="463"/>
      <c r="I65" s="463"/>
      <c r="J65" s="584"/>
    </row>
    <row r="66" spans="1:10" ht="15.75" hidden="1" customHeight="1" outlineLevel="1" x14ac:dyDescent="0.2">
      <c r="A66" s="468"/>
      <c r="B66" s="259" t="s">
        <v>436</v>
      </c>
      <c r="C66" s="259" t="s">
        <v>474</v>
      </c>
      <c r="D66" s="259" t="s">
        <v>432</v>
      </c>
      <c r="E66" s="276" t="s">
        <v>475</v>
      </c>
      <c r="F66" s="259" t="s">
        <v>476</v>
      </c>
      <c r="G66" s="259" t="s">
        <v>477</v>
      </c>
      <c r="H66" s="259"/>
      <c r="I66" s="259"/>
      <c r="J66" s="260"/>
    </row>
    <row r="67" spans="1:10" ht="30" hidden="1" customHeight="1" outlineLevel="1" x14ac:dyDescent="0.2">
      <c r="A67" s="468"/>
      <c r="B67" s="273" t="b">
        <v>0</v>
      </c>
      <c r="C67" s="274" t="b">
        <v>0</v>
      </c>
      <c r="D67" s="273" t="b">
        <v>0</v>
      </c>
      <c r="E67" s="274" t="b">
        <v>0</v>
      </c>
      <c r="F67" s="273" t="b">
        <v>0</v>
      </c>
      <c r="G67" s="274" t="b">
        <v>0</v>
      </c>
      <c r="H67" s="274"/>
      <c r="I67" s="274"/>
      <c r="J67" s="275"/>
    </row>
    <row r="68" spans="1:10" ht="15.75" hidden="1" customHeight="1" outlineLevel="1" x14ac:dyDescent="0.2">
      <c r="A68" s="468"/>
      <c r="B68" s="580" t="s">
        <v>416</v>
      </c>
      <c r="C68" s="562"/>
      <c r="D68" s="562"/>
      <c r="E68" s="562"/>
      <c r="F68" s="562"/>
      <c r="G68" s="562"/>
      <c r="H68" s="562"/>
      <c r="I68" s="562"/>
      <c r="J68" s="563"/>
    </row>
    <row r="69" spans="1:10" ht="15.75" hidden="1" customHeight="1" outlineLevel="1" x14ac:dyDescent="0.2">
      <c r="A69" s="468"/>
      <c r="B69" s="264"/>
      <c r="C69" s="259"/>
      <c r="D69" s="259"/>
      <c r="E69" s="259"/>
      <c r="F69" s="259"/>
      <c r="G69" s="259"/>
      <c r="H69" s="259"/>
      <c r="I69" s="259"/>
      <c r="J69" s="260"/>
    </row>
    <row r="70" spans="1:10" ht="30" hidden="1" customHeight="1" outlineLevel="1" x14ac:dyDescent="0.2">
      <c r="A70" s="468"/>
      <c r="B70" s="273" t="b">
        <v>0</v>
      </c>
      <c r="C70" s="274"/>
      <c r="D70" s="274"/>
      <c r="E70" s="274"/>
      <c r="F70" s="274"/>
      <c r="G70" s="274"/>
      <c r="H70" s="274"/>
      <c r="I70" s="274"/>
      <c r="J70" s="275"/>
    </row>
    <row r="71" spans="1:10" ht="15.75" customHeight="1" collapsed="1" x14ac:dyDescent="0.2">
      <c r="A71" s="271"/>
      <c r="B71" s="581" t="s">
        <v>478</v>
      </c>
      <c r="C71" s="419"/>
      <c r="D71" s="419"/>
      <c r="E71" s="419"/>
      <c r="F71" s="419"/>
      <c r="G71" s="419"/>
      <c r="H71" s="419"/>
      <c r="I71" s="419"/>
      <c r="J71" s="272" t="b">
        <v>0</v>
      </c>
    </row>
    <row r="72" spans="1:10" ht="15.75" hidden="1" customHeight="1" outlineLevel="1" x14ac:dyDescent="0.2">
      <c r="A72" s="578" t="s">
        <v>479</v>
      </c>
      <c r="B72" s="582" t="s">
        <v>378</v>
      </c>
      <c r="C72" s="340"/>
      <c r="D72" s="340"/>
      <c r="E72" s="340"/>
      <c r="F72" s="340"/>
      <c r="G72" s="340"/>
      <c r="H72" s="340"/>
      <c r="I72" s="340"/>
      <c r="J72" s="441"/>
    </row>
    <row r="73" spans="1:10" ht="15.75" hidden="1" customHeight="1" outlineLevel="1" x14ac:dyDescent="0.2">
      <c r="A73" s="468"/>
      <c r="B73" s="264" t="s">
        <v>453</v>
      </c>
      <c r="C73" s="259" t="s">
        <v>454</v>
      </c>
      <c r="D73" s="259" t="s">
        <v>459</v>
      </c>
      <c r="E73" s="259" t="s">
        <v>470</v>
      </c>
      <c r="F73" s="259" t="s">
        <v>469</v>
      </c>
      <c r="G73" s="259" t="s">
        <v>480</v>
      </c>
      <c r="H73" s="259" t="s">
        <v>481</v>
      </c>
      <c r="I73" s="259"/>
      <c r="J73" s="260"/>
    </row>
    <row r="74" spans="1:10" ht="30" hidden="1" customHeight="1" outlineLevel="1" x14ac:dyDescent="0.2">
      <c r="A74" s="468"/>
      <c r="B74" s="265" t="b">
        <v>0</v>
      </c>
      <c r="C74" s="263" t="b">
        <v>0</v>
      </c>
      <c r="D74" s="263" t="b">
        <v>0</v>
      </c>
      <c r="E74" s="263" t="b">
        <v>0</v>
      </c>
      <c r="F74" s="263" t="b">
        <v>0</v>
      </c>
      <c r="G74" s="263" t="b">
        <v>0</v>
      </c>
      <c r="H74" s="274" t="b">
        <v>0</v>
      </c>
      <c r="I74" s="263"/>
      <c r="J74" s="266"/>
    </row>
    <row r="75" spans="1:10" ht="15.75" hidden="1" customHeight="1" outlineLevel="1" x14ac:dyDescent="0.2">
      <c r="A75" s="468"/>
      <c r="B75" s="583" t="s">
        <v>410</v>
      </c>
      <c r="C75" s="463"/>
      <c r="D75" s="463"/>
      <c r="E75" s="463"/>
      <c r="F75" s="463"/>
      <c r="G75" s="463"/>
      <c r="H75" s="463"/>
      <c r="I75" s="463"/>
      <c r="J75" s="584"/>
    </row>
    <row r="76" spans="1:10" ht="15.75" hidden="1" customHeight="1" outlineLevel="1" x14ac:dyDescent="0.2">
      <c r="A76" s="468"/>
      <c r="B76" s="259" t="s">
        <v>436</v>
      </c>
      <c r="C76" s="259" t="s">
        <v>474</v>
      </c>
      <c r="D76" s="259" t="s">
        <v>432</v>
      </c>
      <c r="E76" s="276" t="s">
        <v>475</v>
      </c>
      <c r="F76" s="259" t="s">
        <v>476</v>
      </c>
      <c r="G76" s="259" t="s">
        <v>482</v>
      </c>
      <c r="H76" s="259"/>
      <c r="I76" s="259"/>
      <c r="J76" s="260"/>
    </row>
    <row r="77" spans="1:10" ht="30" hidden="1" customHeight="1" outlineLevel="1" x14ac:dyDescent="0.2">
      <c r="A77" s="468"/>
      <c r="B77" s="273" t="b">
        <v>0</v>
      </c>
      <c r="C77" s="274" t="b">
        <v>0</v>
      </c>
      <c r="D77" s="274" t="b">
        <v>0</v>
      </c>
      <c r="E77" s="274" t="b">
        <v>0</v>
      </c>
      <c r="F77" s="274" t="b">
        <v>0</v>
      </c>
      <c r="G77" s="274" t="b">
        <v>0</v>
      </c>
      <c r="H77" s="274"/>
      <c r="I77" s="274"/>
      <c r="J77" s="275"/>
    </row>
    <row r="78" spans="1:10" ht="15.75" hidden="1" customHeight="1" outlineLevel="1" x14ac:dyDescent="0.2">
      <c r="A78" s="468"/>
      <c r="B78" s="580" t="s">
        <v>416</v>
      </c>
      <c r="C78" s="562"/>
      <c r="D78" s="562"/>
      <c r="E78" s="562"/>
      <c r="F78" s="562"/>
      <c r="G78" s="562"/>
      <c r="H78" s="562"/>
      <c r="I78" s="562"/>
      <c r="J78" s="563"/>
    </row>
    <row r="79" spans="1:10" ht="15.75" hidden="1" customHeight="1" outlineLevel="1" x14ac:dyDescent="0.2">
      <c r="A79" s="468"/>
      <c r="B79" s="264"/>
      <c r="C79" s="259"/>
      <c r="D79" s="259"/>
      <c r="E79" s="259"/>
      <c r="F79" s="259"/>
      <c r="G79" s="259"/>
      <c r="H79" s="259"/>
      <c r="I79" s="259"/>
      <c r="J79" s="260"/>
    </row>
    <row r="80" spans="1:10" ht="30" hidden="1" customHeight="1" outlineLevel="1" x14ac:dyDescent="0.2">
      <c r="A80" s="468"/>
      <c r="B80" s="273" t="b">
        <v>0</v>
      </c>
      <c r="C80" s="274"/>
      <c r="D80" s="274"/>
      <c r="E80" s="274"/>
      <c r="F80" s="274"/>
      <c r="G80" s="274"/>
      <c r="H80" s="274"/>
      <c r="I80" s="274"/>
      <c r="J80" s="275"/>
    </row>
    <row r="81" spans="1:10" ht="15.75" customHeight="1" collapsed="1" x14ac:dyDescent="0.2">
      <c r="A81" s="277"/>
      <c r="B81" s="581" t="s">
        <v>483</v>
      </c>
      <c r="C81" s="419"/>
      <c r="D81" s="419"/>
      <c r="E81" s="419"/>
      <c r="F81" s="419"/>
      <c r="G81" s="419"/>
      <c r="H81" s="419"/>
      <c r="I81" s="419"/>
      <c r="J81" s="272" t="b">
        <v>0</v>
      </c>
    </row>
    <row r="82" spans="1:10" ht="15.75" hidden="1" customHeight="1" outlineLevel="1" x14ac:dyDescent="0.2">
      <c r="A82" s="578" t="s">
        <v>484</v>
      </c>
      <c r="B82" s="582" t="s">
        <v>378</v>
      </c>
      <c r="C82" s="340"/>
      <c r="D82" s="340"/>
      <c r="E82" s="340"/>
      <c r="F82" s="340"/>
      <c r="G82" s="340"/>
      <c r="H82" s="340"/>
      <c r="I82" s="340"/>
      <c r="J82" s="441"/>
    </row>
    <row r="83" spans="1:10" ht="15.75" hidden="1" customHeight="1" outlineLevel="1" x14ac:dyDescent="0.2">
      <c r="A83" s="468"/>
      <c r="B83" s="264" t="s">
        <v>453</v>
      </c>
      <c r="C83" s="259" t="s">
        <v>485</v>
      </c>
      <c r="D83" s="259" t="s">
        <v>459</v>
      </c>
      <c r="E83" s="259" t="s">
        <v>470</v>
      </c>
      <c r="F83" s="259" t="s">
        <v>486</v>
      </c>
      <c r="G83" s="259" t="s">
        <v>487</v>
      </c>
      <c r="H83" s="259"/>
      <c r="I83" s="259"/>
      <c r="J83" s="260"/>
    </row>
    <row r="84" spans="1:10" ht="30" hidden="1" customHeight="1" outlineLevel="1" x14ac:dyDescent="0.2">
      <c r="A84" s="468"/>
      <c r="B84" s="265" t="b">
        <v>0</v>
      </c>
      <c r="C84" s="263" t="b">
        <v>0</v>
      </c>
      <c r="D84" s="265" t="b">
        <v>0</v>
      </c>
      <c r="E84" s="263" t="b">
        <v>0</v>
      </c>
      <c r="F84" s="265" t="b">
        <v>0</v>
      </c>
      <c r="G84" s="263" t="b">
        <v>0</v>
      </c>
      <c r="H84" s="263"/>
      <c r="I84" s="263"/>
      <c r="J84" s="266"/>
    </row>
    <row r="85" spans="1:10" ht="15.75" hidden="1" customHeight="1" outlineLevel="1" x14ac:dyDescent="0.2">
      <c r="A85" s="468"/>
      <c r="B85" s="583" t="s">
        <v>410</v>
      </c>
      <c r="C85" s="463"/>
      <c r="D85" s="463"/>
      <c r="E85" s="463"/>
      <c r="F85" s="463"/>
      <c r="G85" s="463"/>
      <c r="H85" s="463"/>
      <c r="I85" s="463"/>
      <c r="J85" s="584"/>
    </row>
    <row r="86" spans="1:10" ht="15.75" hidden="1" customHeight="1" outlineLevel="1" x14ac:dyDescent="0.2">
      <c r="A86" s="468"/>
      <c r="B86" s="259" t="s">
        <v>436</v>
      </c>
      <c r="C86" s="259" t="s">
        <v>474</v>
      </c>
      <c r="D86" s="259" t="s">
        <v>432</v>
      </c>
      <c r="E86" s="276" t="s">
        <v>475</v>
      </c>
      <c r="F86" s="259" t="s">
        <v>476</v>
      </c>
      <c r="G86" s="259" t="s">
        <v>488</v>
      </c>
      <c r="H86" s="259"/>
      <c r="I86" s="259"/>
      <c r="J86" s="260"/>
    </row>
    <row r="87" spans="1:10" ht="30" hidden="1" customHeight="1" outlineLevel="1" x14ac:dyDescent="0.2">
      <c r="A87" s="468"/>
      <c r="B87" s="273" t="b">
        <v>0</v>
      </c>
      <c r="C87" s="274" t="b">
        <v>0</v>
      </c>
      <c r="D87" s="274" t="b">
        <v>0</v>
      </c>
      <c r="E87" s="274" t="b">
        <v>0</v>
      </c>
      <c r="F87" s="274" t="b">
        <v>0</v>
      </c>
      <c r="G87" s="274" t="b">
        <v>0</v>
      </c>
      <c r="H87" s="274"/>
      <c r="I87" s="274"/>
      <c r="J87" s="275"/>
    </row>
    <row r="88" spans="1:10" ht="15.75" hidden="1" customHeight="1" outlineLevel="1" x14ac:dyDescent="0.2">
      <c r="A88" s="468"/>
      <c r="B88" s="580" t="s">
        <v>416</v>
      </c>
      <c r="C88" s="562"/>
      <c r="D88" s="562"/>
      <c r="E88" s="562"/>
      <c r="F88" s="562"/>
      <c r="G88" s="562"/>
      <c r="H88" s="562"/>
      <c r="I88" s="562"/>
      <c r="J88" s="563"/>
    </row>
    <row r="89" spans="1:10" ht="15.75" hidden="1" customHeight="1" outlineLevel="1" x14ac:dyDescent="0.2">
      <c r="A89" s="468"/>
      <c r="B89" s="264"/>
      <c r="C89" s="259"/>
      <c r="D89" s="259"/>
      <c r="E89" s="259"/>
      <c r="F89" s="259"/>
      <c r="G89" s="259"/>
      <c r="H89" s="259"/>
      <c r="I89" s="259"/>
      <c r="J89" s="260"/>
    </row>
    <row r="90" spans="1:10" ht="30" hidden="1" customHeight="1" outlineLevel="1" x14ac:dyDescent="0.2">
      <c r="A90" s="468"/>
      <c r="B90" s="273" t="b">
        <v>0</v>
      </c>
      <c r="C90" s="274"/>
      <c r="D90" s="274"/>
      <c r="E90" s="274"/>
      <c r="F90" s="274"/>
      <c r="G90" s="274"/>
      <c r="H90" s="274"/>
      <c r="I90" s="274"/>
      <c r="J90" s="275"/>
    </row>
    <row r="91" spans="1:10" ht="15.75" customHeight="1" collapsed="1" x14ac:dyDescent="0.2">
      <c r="A91" s="277"/>
      <c r="B91" s="581" t="s">
        <v>489</v>
      </c>
      <c r="C91" s="419"/>
      <c r="D91" s="419"/>
      <c r="E91" s="419"/>
      <c r="F91" s="419"/>
      <c r="G91" s="419"/>
      <c r="H91" s="419"/>
      <c r="I91" s="419"/>
      <c r="J91" s="272" t="b">
        <v>0</v>
      </c>
    </row>
    <row r="92" spans="1:10" ht="15.75" hidden="1" customHeight="1" outlineLevel="1" x14ac:dyDescent="0.2">
      <c r="A92" s="578" t="s">
        <v>490</v>
      </c>
      <c r="B92" s="582" t="s">
        <v>378</v>
      </c>
      <c r="C92" s="340"/>
      <c r="D92" s="340"/>
      <c r="E92" s="340"/>
      <c r="F92" s="340"/>
      <c r="G92" s="340"/>
      <c r="H92" s="340"/>
      <c r="I92" s="340"/>
      <c r="J92" s="441"/>
    </row>
    <row r="93" spans="1:10" ht="15.75" hidden="1" customHeight="1" outlineLevel="1" x14ac:dyDescent="0.2">
      <c r="A93" s="468"/>
      <c r="B93" s="264" t="s">
        <v>491</v>
      </c>
      <c r="C93" s="259" t="s">
        <v>485</v>
      </c>
      <c r="D93" s="259" t="s">
        <v>492</v>
      </c>
      <c r="E93" s="259" t="s">
        <v>493</v>
      </c>
      <c r="F93" s="259" t="s">
        <v>470</v>
      </c>
      <c r="G93" s="259" t="s">
        <v>486</v>
      </c>
      <c r="H93" s="259" t="s">
        <v>487</v>
      </c>
      <c r="I93" s="259" t="s">
        <v>494</v>
      </c>
      <c r="J93" s="260" t="s">
        <v>495</v>
      </c>
    </row>
    <row r="94" spans="1:10" ht="30" hidden="1" customHeight="1" outlineLevel="1" x14ac:dyDescent="0.2">
      <c r="A94" s="468"/>
      <c r="B94" s="265" t="b">
        <v>0</v>
      </c>
      <c r="C94" s="263" t="b">
        <v>0</v>
      </c>
      <c r="D94" s="263" t="b">
        <v>0</v>
      </c>
      <c r="E94" s="263" t="b">
        <v>0</v>
      </c>
      <c r="F94" s="263" t="b">
        <v>0</v>
      </c>
      <c r="G94" s="263" t="b">
        <v>0</v>
      </c>
      <c r="H94" s="263" t="b">
        <v>0</v>
      </c>
      <c r="I94" s="263" t="b">
        <v>0</v>
      </c>
      <c r="J94" s="263" t="b">
        <v>0</v>
      </c>
    </row>
    <row r="95" spans="1:10" ht="15.75" hidden="1" customHeight="1" outlineLevel="1" x14ac:dyDescent="0.2">
      <c r="A95" s="468"/>
      <c r="B95" s="583" t="s">
        <v>410</v>
      </c>
      <c r="C95" s="463"/>
      <c r="D95" s="463"/>
      <c r="E95" s="463"/>
      <c r="F95" s="463"/>
      <c r="G95" s="463"/>
      <c r="H95" s="463"/>
      <c r="I95" s="463"/>
      <c r="J95" s="584"/>
    </row>
    <row r="96" spans="1:10" ht="15.75" hidden="1" customHeight="1" outlineLevel="1" x14ac:dyDescent="0.2">
      <c r="A96" s="468"/>
      <c r="B96" s="259" t="s">
        <v>436</v>
      </c>
      <c r="C96" s="259" t="s">
        <v>474</v>
      </c>
      <c r="D96" s="259" t="s">
        <v>432</v>
      </c>
      <c r="E96" s="276" t="s">
        <v>475</v>
      </c>
      <c r="F96" s="259" t="s">
        <v>476</v>
      </c>
      <c r="G96" s="259" t="s">
        <v>488</v>
      </c>
      <c r="H96" s="259" t="s">
        <v>496</v>
      </c>
      <c r="I96" s="259"/>
      <c r="J96" s="260"/>
    </row>
    <row r="97" spans="1:10" ht="30" hidden="1" customHeight="1" outlineLevel="1" x14ac:dyDescent="0.2">
      <c r="A97" s="468"/>
      <c r="B97" s="273" t="b">
        <v>0</v>
      </c>
      <c r="C97" s="274" t="b">
        <v>0</v>
      </c>
      <c r="D97" s="274" t="b">
        <v>0</v>
      </c>
      <c r="E97" s="274" t="b">
        <v>0</v>
      </c>
      <c r="F97" s="274" t="b">
        <v>0</v>
      </c>
      <c r="G97" s="274" t="b">
        <v>0</v>
      </c>
      <c r="H97" s="274"/>
      <c r="I97" s="274"/>
      <c r="J97" s="275"/>
    </row>
    <row r="98" spans="1:10" ht="15.75" hidden="1" customHeight="1" outlineLevel="1" x14ac:dyDescent="0.2">
      <c r="A98" s="468"/>
      <c r="B98" s="580" t="s">
        <v>416</v>
      </c>
      <c r="C98" s="562"/>
      <c r="D98" s="562"/>
      <c r="E98" s="562"/>
      <c r="F98" s="562"/>
      <c r="G98" s="562"/>
      <c r="H98" s="562"/>
      <c r="I98" s="562"/>
      <c r="J98" s="563"/>
    </row>
    <row r="99" spans="1:10" ht="15.75" hidden="1" customHeight="1" outlineLevel="1" x14ac:dyDescent="0.2">
      <c r="A99" s="468"/>
      <c r="B99" s="264"/>
      <c r="C99" s="259"/>
      <c r="D99" s="259"/>
      <c r="E99" s="259"/>
      <c r="F99" s="259"/>
      <c r="G99" s="259"/>
      <c r="H99" s="259"/>
      <c r="I99" s="259"/>
      <c r="J99" s="260"/>
    </row>
    <row r="100" spans="1:10" ht="30" hidden="1" customHeight="1" outlineLevel="1" x14ac:dyDescent="0.2">
      <c r="A100" s="468"/>
      <c r="B100" s="273" t="b">
        <v>0</v>
      </c>
      <c r="C100" s="274"/>
      <c r="D100" s="274"/>
      <c r="E100" s="274"/>
      <c r="F100" s="274"/>
      <c r="G100" s="274"/>
      <c r="H100" s="274"/>
      <c r="I100" s="274"/>
      <c r="J100" s="275"/>
    </row>
    <row r="101" spans="1:10" ht="15.75" customHeight="1" collapsed="1" x14ac:dyDescent="0.2">
      <c r="A101" s="277"/>
      <c r="B101" s="581" t="s">
        <v>497</v>
      </c>
      <c r="C101" s="419"/>
      <c r="D101" s="419"/>
      <c r="E101" s="419"/>
      <c r="F101" s="419"/>
      <c r="G101" s="419"/>
      <c r="H101" s="419"/>
      <c r="I101" s="419"/>
      <c r="J101" s="272" t="b">
        <v>0</v>
      </c>
    </row>
    <row r="102" spans="1:10" ht="15.75" hidden="1" customHeight="1" outlineLevel="1" x14ac:dyDescent="0.2">
      <c r="A102" s="578" t="s">
        <v>498</v>
      </c>
      <c r="B102" s="582" t="s">
        <v>378</v>
      </c>
      <c r="C102" s="340"/>
      <c r="D102" s="340"/>
      <c r="E102" s="340"/>
      <c r="F102" s="340"/>
      <c r="G102" s="340"/>
      <c r="H102" s="340"/>
      <c r="I102" s="340"/>
      <c r="J102" s="441"/>
    </row>
    <row r="103" spans="1:10" ht="15.75" hidden="1" customHeight="1" outlineLevel="1" x14ac:dyDescent="0.2">
      <c r="A103" s="468"/>
      <c r="B103" s="264" t="s">
        <v>453</v>
      </c>
      <c r="C103" s="259" t="s">
        <v>499</v>
      </c>
      <c r="D103" s="259" t="s">
        <v>500</v>
      </c>
      <c r="E103" s="259" t="s">
        <v>470</v>
      </c>
      <c r="F103" s="259" t="s">
        <v>501</v>
      </c>
      <c r="G103" s="259" t="s">
        <v>487</v>
      </c>
      <c r="H103" s="259" t="s">
        <v>502</v>
      </c>
      <c r="I103" s="259" t="s">
        <v>503</v>
      </c>
      <c r="J103" s="259" t="s">
        <v>504</v>
      </c>
    </row>
    <row r="104" spans="1:10" ht="30" hidden="1" customHeight="1" outlineLevel="1" x14ac:dyDescent="0.2">
      <c r="A104" s="468"/>
      <c r="B104" s="265" t="b">
        <v>0</v>
      </c>
      <c r="C104" s="263" t="b">
        <v>0</v>
      </c>
      <c r="D104" s="263" t="b">
        <v>0</v>
      </c>
      <c r="E104" s="263" t="b">
        <v>0</v>
      </c>
      <c r="F104" s="263" t="b">
        <v>0</v>
      </c>
      <c r="G104" s="263" t="b">
        <v>0</v>
      </c>
      <c r="H104" s="263" t="b">
        <v>0</v>
      </c>
      <c r="I104" s="263" t="b">
        <v>0</v>
      </c>
      <c r="J104" s="263" t="b">
        <v>0</v>
      </c>
    </row>
    <row r="105" spans="1:10" ht="15.75" hidden="1" customHeight="1" outlineLevel="1" x14ac:dyDescent="0.2">
      <c r="A105" s="468"/>
      <c r="B105" s="583" t="s">
        <v>410</v>
      </c>
      <c r="C105" s="463"/>
      <c r="D105" s="463"/>
      <c r="E105" s="463"/>
      <c r="F105" s="463"/>
      <c r="G105" s="463"/>
      <c r="H105" s="463"/>
      <c r="I105" s="463"/>
      <c r="J105" s="584"/>
    </row>
    <row r="106" spans="1:10" ht="15.75" hidden="1" customHeight="1" outlineLevel="1" x14ac:dyDescent="0.2">
      <c r="A106" s="468"/>
      <c r="B106" s="278" t="s">
        <v>436</v>
      </c>
      <c r="C106" s="264" t="s">
        <v>475</v>
      </c>
      <c r="D106" s="264" t="s">
        <v>476</v>
      </c>
      <c r="E106" s="264" t="s">
        <v>488</v>
      </c>
      <c r="F106" s="264" t="s">
        <v>496</v>
      </c>
      <c r="G106" s="259" t="s">
        <v>505</v>
      </c>
      <c r="H106" s="259"/>
      <c r="I106" s="259"/>
      <c r="J106" s="260"/>
    </row>
    <row r="107" spans="1:10" ht="30" hidden="1" customHeight="1" outlineLevel="1" x14ac:dyDescent="0.2">
      <c r="A107" s="468"/>
      <c r="B107" s="273" t="b">
        <v>0</v>
      </c>
      <c r="C107" s="274" t="b">
        <v>0</v>
      </c>
      <c r="D107" s="274" t="b">
        <v>0</v>
      </c>
      <c r="E107" s="274" t="b">
        <v>0</v>
      </c>
      <c r="F107" s="274" t="b">
        <v>0</v>
      </c>
      <c r="G107" s="274" t="b">
        <v>0</v>
      </c>
      <c r="H107" s="274"/>
      <c r="I107" s="274"/>
      <c r="J107" s="275"/>
    </row>
    <row r="108" spans="1:10" ht="15.75" hidden="1" customHeight="1" outlineLevel="1" x14ac:dyDescent="0.2">
      <c r="A108" s="468"/>
      <c r="B108" s="580" t="s">
        <v>416</v>
      </c>
      <c r="C108" s="562"/>
      <c r="D108" s="562"/>
      <c r="E108" s="562"/>
      <c r="F108" s="562"/>
      <c r="G108" s="562"/>
      <c r="H108" s="562"/>
      <c r="I108" s="562"/>
      <c r="J108" s="563"/>
    </row>
    <row r="109" spans="1:10" ht="15.75" hidden="1" customHeight="1" outlineLevel="1" x14ac:dyDescent="0.2">
      <c r="A109" s="468"/>
      <c r="B109" s="264"/>
      <c r="C109" s="259"/>
      <c r="D109" s="259"/>
      <c r="E109" s="259"/>
      <c r="F109" s="259"/>
      <c r="G109" s="259"/>
      <c r="H109" s="259"/>
      <c r="I109" s="259"/>
      <c r="J109" s="260"/>
    </row>
    <row r="110" spans="1:10" ht="30" hidden="1" customHeight="1" outlineLevel="1" x14ac:dyDescent="0.2">
      <c r="A110" s="468"/>
      <c r="B110" s="273" t="b">
        <v>0</v>
      </c>
      <c r="C110" s="274"/>
      <c r="D110" s="274"/>
      <c r="E110" s="274"/>
      <c r="F110" s="274"/>
      <c r="G110" s="274"/>
      <c r="H110" s="274"/>
      <c r="I110" s="274"/>
      <c r="J110" s="275"/>
    </row>
    <row r="111" spans="1:10" ht="15.75" customHeight="1" collapsed="1" x14ac:dyDescent="0.2">
      <c r="A111" s="277"/>
      <c r="B111" s="581" t="s">
        <v>506</v>
      </c>
      <c r="C111" s="419"/>
      <c r="D111" s="419"/>
      <c r="E111" s="419"/>
      <c r="F111" s="419"/>
      <c r="G111" s="419"/>
      <c r="H111" s="419"/>
      <c r="I111" s="419"/>
      <c r="J111" s="272" t="b">
        <v>0</v>
      </c>
    </row>
    <row r="112" spans="1:10" ht="15.75" hidden="1" customHeight="1" outlineLevel="1" x14ac:dyDescent="0.2">
      <c r="A112" s="578" t="s">
        <v>507</v>
      </c>
      <c r="B112" s="582" t="s">
        <v>378</v>
      </c>
      <c r="C112" s="340"/>
      <c r="D112" s="340"/>
      <c r="E112" s="340"/>
      <c r="F112" s="340"/>
      <c r="G112" s="340"/>
      <c r="H112" s="340"/>
      <c r="I112" s="340"/>
      <c r="J112" s="441"/>
    </row>
    <row r="113" spans="1:10" ht="15.75" hidden="1" customHeight="1" outlineLevel="1" x14ac:dyDescent="0.2">
      <c r="A113" s="468"/>
      <c r="B113" s="264" t="s">
        <v>453</v>
      </c>
      <c r="C113" s="259" t="s">
        <v>485</v>
      </c>
      <c r="D113" s="259" t="s">
        <v>500</v>
      </c>
      <c r="E113" s="259" t="s">
        <v>487</v>
      </c>
      <c r="F113" s="259" t="s">
        <v>502</v>
      </c>
      <c r="G113" s="259" t="s">
        <v>508</v>
      </c>
      <c r="H113" s="259" t="s">
        <v>509</v>
      </c>
      <c r="I113" s="259"/>
      <c r="J113" s="260"/>
    </row>
    <row r="114" spans="1:10" ht="30" hidden="1" customHeight="1" outlineLevel="1" x14ac:dyDescent="0.2">
      <c r="A114" s="468"/>
      <c r="B114" s="265" t="b">
        <v>0</v>
      </c>
      <c r="C114" s="263" t="b">
        <v>0</v>
      </c>
      <c r="D114" s="265" t="b">
        <v>0</v>
      </c>
      <c r="E114" s="263" t="b">
        <v>0</v>
      </c>
      <c r="F114" s="265" t="b">
        <v>0</v>
      </c>
      <c r="G114" s="263" t="b">
        <v>0</v>
      </c>
      <c r="H114" s="263" t="b">
        <v>0</v>
      </c>
      <c r="I114" s="263"/>
      <c r="J114" s="266"/>
    </row>
    <row r="115" spans="1:10" ht="15.75" hidden="1" customHeight="1" outlineLevel="1" x14ac:dyDescent="0.2">
      <c r="A115" s="468"/>
      <c r="B115" s="583" t="s">
        <v>410</v>
      </c>
      <c r="C115" s="463"/>
      <c r="D115" s="463"/>
      <c r="E115" s="463"/>
      <c r="F115" s="463"/>
      <c r="G115" s="463"/>
      <c r="H115" s="463"/>
      <c r="I115" s="463"/>
      <c r="J115" s="584"/>
    </row>
    <row r="116" spans="1:10" ht="15.75" hidden="1" customHeight="1" outlineLevel="1" x14ac:dyDescent="0.2">
      <c r="A116" s="468"/>
      <c r="B116" s="278" t="s">
        <v>436</v>
      </c>
      <c r="C116" s="264" t="s">
        <v>475</v>
      </c>
      <c r="D116" s="264" t="s">
        <v>476</v>
      </c>
      <c r="E116" s="264" t="s">
        <v>488</v>
      </c>
      <c r="F116" s="264" t="s">
        <v>496</v>
      </c>
      <c r="G116" s="259" t="s">
        <v>505</v>
      </c>
      <c r="H116" s="259" t="s">
        <v>510</v>
      </c>
      <c r="I116" s="259"/>
      <c r="J116" s="260"/>
    </row>
    <row r="117" spans="1:10" ht="30" hidden="1" customHeight="1" outlineLevel="1" x14ac:dyDescent="0.2">
      <c r="A117" s="468"/>
      <c r="B117" s="265" t="b">
        <v>0</v>
      </c>
      <c r="C117" s="263" t="b">
        <v>0</v>
      </c>
      <c r="D117" s="265" t="b">
        <v>0</v>
      </c>
      <c r="E117" s="263" t="b">
        <v>0</v>
      </c>
      <c r="F117" s="265" t="b">
        <v>0</v>
      </c>
      <c r="G117" s="263" t="b">
        <v>0</v>
      </c>
      <c r="H117" s="263" t="b">
        <v>0</v>
      </c>
      <c r="I117" s="274"/>
      <c r="J117" s="275"/>
    </row>
    <row r="118" spans="1:10" ht="15.75" hidden="1" customHeight="1" outlineLevel="1" x14ac:dyDescent="0.2">
      <c r="A118" s="468"/>
      <c r="B118" s="580" t="s">
        <v>416</v>
      </c>
      <c r="C118" s="562"/>
      <c r="D118" s="562"/>
      <c r="E118" s="562"/>
      <c r="F118" s="562"/>
      <c r="G118" s="562"/>
      <c r="H118" s="562"/>
      <c r="I118" s="562"/>
      <c r="J118" s="563"/>
    </row>
    <row r="119" spans="1:10" ht="15.75" hidden="1" customHeight="1" outlineLevel="1" x14ac:dyDescent="0.2">
      <c r="A119" s="468"/>
      <c r="B119" s="264"/>
      <c r="C119" s="259"/>
      <c r="D119" s="259"/>
      <c r="E119" s="259"/>
      <c r="F119" s="259"/>
      <c r="G119" s="259"/>
      <c r="H119" s="259"/>
      <c r="I119" s="259"/>
      <c r="J119" s="260"/>
    </row>
    <row r="120" spans="1:10" ht="30" hidden="1" customHeight="1" outlineLevel="1" x14ac:dyDescent="0.2">
      <c r="A120" s="468"/>
      <c r="B120" s="273" t="b">
        <v>0</v>
      </c>
      <c r="C120" s="274"/>
      <c r="D120" s="274"/>
      <c r="E120" s="274"/>
      <c r="F120" s="274"/>
      <c r="G120" s="274"/>
      <c r="H120" s="274"/>
      <c r="I120" s="274"/>
      <c r="J120" s="275"/>
    </row>
    <row r="121" spans="1:10" ht="15.75" customHeight="1" collapsed="1" x14ac:dyDescent="0.2">
      <c r="A121" s="277"/>
      <c r="B121" s="581" t="s">
        <v>511</v>
      </c>
      <c r="C121" s="419"/>
      <c r="D121" s="419"/>
      <c r="E121" s="419"/>
      <c r="F121" s="419"/>
      <c r="G121" s="419"/>
      <c r="H121" s="419"/>
      <c r="I121" s="419"/>
      <c r="J121" s="272" t="b">
        <v>0</v>
      </c>
    </row>
    <row r="122" spans="1:10" ht="15.75" hidden="1" customHeight="1" outlineLevel="1" x14ac:dyDescent="0.2">
      <c r="A122" s="578" t="s">
        <v>512</v>
      </c>
      <c r="B122" s="582" t="s">
        <v>378</v>
      </c>
      <c r="C122" s="340"/>
      <c r="D122" s="340"/>
      <c r="E122" s="340"/>
      <c r="F122" s="340"/>
      <c r="G122" s="340"/>
      <c r="H122" s="340"/>
      <c r="I122" s="340"/>
      <c r="J122" s="441"/>
    </row>
    <row r="123" spans="1:10" ht="15.75" hidden="1" customHeight="1" outlineLevel="1" x14ac:dyDescent="0.2">
      <c r="A123" s="468"/>
      <c r="B123" s="264" t="s">
        <v>453</v>
      </c>
      <c r="C123" s="259" t="s">
        <v>500</v>
      </c>
      <c r="D123" s="259" t="s">
        <v>487</v>
      </c>
      <c r="E123" s="259" t="s">
        <v>508</v>
      </c>
      <c r="F123" s="259" t="s">
        <v>513</v>
      </c>
      <c r="G123" s="259" t="s">
        <v>514</v>
      </c>
      <c r="H123" s="259"/>
      <c r="I123" s="259"/>
      <c r="J123" s="260"/>
    </row>
    <row r="124" spans="1:10" ht="30" hidden="1" customHeight="1" outlineLevel="1" x14ac:dyDescent="0.2">
      <c r="A124" s="468"/>
      <c r="B124" s="265" t="b">
        <v>0</v>
      </c>
      <c r="C124" s="265" t="b">
        <v>0</v>
      </c>
      <c r="D124" s="265" t="b">
        <v>0</v>
      </c>
      <c r="E124" s="265" t="b">
        <v>0</v>
      </c>
      <c r="F124" s="265" t="b">
        <v>0</v>
      </c>
      <c r="G124" s="265" t="b">
        <v>0</v>
      </c>
      <c r="H124" s="263"/>
      <c r="I124" s="263"/>
      <c r="J124" s="266"/>
    </row>
    <row r="125" spans="1:10" ht="15.75" hidden="1" customHeight="1" outlineLevel="1" x14ac:dyDescent="0.2">
      <c r="A125" s="468"/>
      <c r="B125" s="583" t="s">
        <v>410</v>
      </c>
      <c r="C125" s="463"/>
      <c r="D125" s="463"/>
      <c r="E125" s="463"/>
      <c r="F125" s="463"/>
      <c r="G125" s="463"/>
      <c r="H125" s="463"/>
      <c r="I125" s="463"/>
      <c r="J125" s="584"/>
    </row>
    <row r="126" spans="1:10" ht="15.75" hidden="1" customHeight="1" outlineLevel="1" x14ac:dyDescent="0.2">
      <c r="A126" s="468"/>
      <c r="B126" s="278" t="s">
        <v>436</v>
      </c>
      <c r="C126" s="259" t="s">
        <v>515</v>
      </c>
      <c r="D126" s="264" t="s">
        <v>476</v>
      </c>
      <c r="E126" s="259" t="s">
        <v>510</v>
      </c>
      <c r="F126" s="259" t="s">
        <v>516</v>
      </c>
      <c r="G126" s="259"/>
      <c r="H126" s="259"/>
      <c r="I126" s="259"/>
      <c r="J126" s="260"/>
    </row>
    <row r="127" spans="1:10" ht="30" hidden="1" customHeight="1" outlineLevel="1" x14ac:dyDescent="0.2">
      <c r="A127" s="468"/>
      <c r="B127" s="265" t="b">
        <v>0</v>
      </c>
      <c r="C127" s="265" t="b">
        <v>0</v>
      </c>
      <c r="D127" s="265" t="b">
        <v>0</v>
      </c>
      <c r="E127" s="263" t="b">
        <v>0</v>
      </c>
      <c r="F127" s="263" t="b">
        <v>0</v>
      </c>
      <c r="G127" s="274"/>
      <c r="H127" s="274"/>
      <c r="I127" s="274"/>
      <c r="J127" s="275"/>
    </row>
    <row r="128" spans="1:10" ht="15.75" hidden="1" customHeight="1" outlineLevel="1" x14ac:dyDescent="0.2">
      <c r="A128" s="468"/>
      <c r="B128" s="580" t="s">
        <v>416</v>
      </c>
      <c r="C128" s="562"/>
      <c r="D128" s="562"/>
      <c r="E128" s="562"/>
      <c r="F128" s="562"/>
      <c r="G128" s="562"/>
      <c r="H128" s="562"/>
      <c r="I128" s="562"/>
      <c r="J128" s="563"/>
    </row>
    <row r="129" spans="1:10" ht="15.75" hidden="1" customHeight="1" outlineLevel="1" x14ac:dyDescent="0.2">
      <c r="A129" s="468"/>
      <c r="B129" s="264"/>
      <c r="C129" s="259"/>
      <c r="D129" s="259"/>
      <c r="E129" s="259"/>
      <c r="F129" s="259"/>
      <c r="G129" s="259"/>
      <c r="H129" s="259"/>
      <c r="I129" s="259"/>
      <c r="J129" s="260"/>
    </row>
    <row r="130" spans="1:10" ht="30" hidden="1" customHeight="1" outlineLevel="1" x14ac:dyDescent="0.2">
      <c r="A130" s="468"/>
      <c r="B130" s="273" t="b">
        <v>0</v>
      </c>
      <c r="C130" s="274"/>
      <c r="D130" s="274"/>
      <c r="E130" s="274"/>
      <c r="F130" s="274"/>
      <c r="G130" s="274"/>
      <c r="H130" s="274"/>
      <c r="I130" s="274"/>
      <c r="J130" s="275"/>
    </row>
    <row r="131" spans="1:10" ht="15.75" customHeight="1" collapsed="1" x14ac:dyDescent="0.2">
      <c r="A131" s="277"/>
      <c r="B131" s="581" t="s">
        <v>517</v>
      </c>
      <c r="C131" s="419"/>
      <c r="D131" s="419"/>
      <c r="E131" s="419"/>
      <c r="F131" s="419"/>
      <c r="G131" s="419"/>
      <c r="H131" s="419"/>
      <c r="I131" s="419"/>
      <c r="J131" s="272" t="b">
        <v>0</v>
      </c>
    </row>
    <row r="132" spans="1:10" ht="15.75" hidden="1" customHeight="1" outlineLevel="1" x14ac:dyDescent="0.2">
      <c r="A132" s="578" t="s">
        <v>518</v>
      </c>
      <c r="B132" s="582" t="s">
        <v>378</v>
      </c>
      <c r="C132" s="340"/>
      <c r="D132" s="340"/>
      <c r="E132" s="340"/>
      <c r="F132" s="340"/>
      <c r="G132" s="340"/>
      <c r="H132" s="340"/>
      <c r="I132" s="340"/>
      <c r="J132" s="441"/>
    </row>
    <row r="133" spans="1:10" ht="15.75" hidden="1" customHeight="1" outlineLevel="1" x14ac:dyDescent="0.2">
      <c r="A133" s="468"/>
      <c r="B133" s="264" t="s">
        <v>453</v>
      </c>
      <c r="C133" s="259" t="s">
        <v>500</v>
      </c>
      <c r="D133" s="259" t="s">
        <v>487</v>
      </c>
      <c r="E133" s="259" t="s">
        <v>508</v>
      </c>
      <c r="F133" s="259" t="s">
        <v>513</v>
      </c>
      <c r="G133" s="259" t="s">
        <v>519</v>
      </c>
      <c r="H133" s="259"/>
      <c r="I133" s="259"/>
      <c r="J133" s="260"/>
    </row>
    <row r="134" spans="1:10" ht="30" hidden="1" customHeight="1" outlineLevel="1" x14ac:dyDescent="0.2">
      <c r="A134" s="468"/>
      <c r="B134" s="265" t="b">
        <v>0</v>
      </c>
      <c r="C134" s="265" t="b">
        <v>0</v>
      </c>
      <c r="D134" s="265" t="b">
        <v>0</v>
      </c>
      <c r="E134" s="265" t="b">
        <v>0</v>
      </c>
      <c r="F134" s="265" t="b">
        <v>0</v>
      </c>
      <c r="G134" s="265" t="b">
        <v>0</v>
      </c>
      <c r="H134" s="263"/>
      <c r="I134" s="263"/>
      <c r="J134" s="266"/>
    </row>
    <row r="135" spans="1:10" ht="15.75" hidden="1" customHeight="1" outlineLevel="1" x14ac:dyDescent="0.2">
      <c r="A135" s="468"/>
      <c r="B135" s="583" t="s">
        <v>410</v>
      </c>
      <c r="C135" s="463"/>
      <c r="D135" s="463"/>
      <c r="E135" s="463"/>
      <c r="F135" s="463"/>
      <c r="G135" s="463"/>
      <c r="H135" s="463"/>
      <c r="I135" s="463"/>
      <c r="J135" s="584"/>
    </row>
    <row r="136" spans="1:10" ht="15.75" hidden="1" customHeight="1" outlineLevel="1" x14ac:dyDescent="0.2">
      <c r="A136" s="468"/>
      <c r="B136" s="278" t="s">
        <v>436</v>
      </c>
      <c r="C136" s="259" t="s">
        <v>515</v>
      </c>
      <c r="D136" s="264" t="s">
        <v>476</v>
      </c>
      <c r="E136" s="259" t="s">
        <v>510</v>
      </c>
      <c r="F136" s="259" t="s">
        <v>516</v>
      </c>
      <c r="G136" s="259"/>
      <c r="H136" s="259"/>
      <c r="I136" s="259"/>
      <c r="J136" s="260"/>
    </row>
    <row r="137" spans="1:10" ht="30" hidden="1" customHeight="1" outlineLevel="1" x14ac:dyDescent="0.2">
      <c r="A137" s="468"/>
      <c r="B137" s="265" t="b">
        <v>0</v>
      </c>
      <c r="C137" s="265" t="b">
        <v>0</v>
      </c>
      <c r="D137" s="265" t="b">
        <v>0</v>
      </c>
      <c r="E137" s="265" t="b">
        <v>0</v>
      </c>
      <c r="F137" s="265" t="b">
        <v>0</v>
      </c>
      <c r="G137" s="274"/>
      <c r="H137" s="274"/>
      <c r="I137" s="274"/>
      <c r="J137" s="275"/>
    </row>
    <row r="138" spans="1:10" ht="15.75" hidden="1" customHeight="1" outlineLevel="1" x14ac:dyDescent="0.2">
      <c r="A138" s="468"/>
      <c r="B138" s="580" t="s">
        <v>416</v>
      </c>
      <c r="C138" s="562"/>
      <c r="D138" s="562"/>
      <c r="E138" s="562"/>
      <c r="F138" s="562"/>
      <c r="G138" s="562"/>
      <c r="H138" s="562"/>
      <c r="I138" s="562"/>
      <c r="J138" s="563"/>
    </row>
    <row r="139" spans="1:10" ht="15.75" hidden="1" customHeight="1" outlineLevel="1" x14ac:dyDescent="0.2">
      <c r="A139" s="468"/>
      <c r="B139" s="264"/>
      <c r="C139" s="259"/>
      <c r="D139" s="259"/>
      <c r="E139" s="259"/>
      <c r="F139" s="259"/>
      <c r="G139" s="259"/>
      <c r="H139" s="259"/>
      <c r="I139" s="259"/>
      <c r="J139" s="260"/>
    </row>
    <row r="140" spans="1:10" ht="30" hidden="1" customHeight="1" outlineLevel="1" x14ac:dyDescent="0.2">
      <c r="A140" s="468"/>
      <c r="B140" s="273" t="b">
        <v>0</v>
      </c>
      <c r="C140" s="274"/>
      <c r="D140" s="274"/>
      <c r="E140" s="274"/>
      <c r="F140" s="274"/>
      <c r="G140" s="274"/>
      <c r="H140" s="274"/>
      <c r="I140" s="274"/>
      <c r="J140" s="275"/>
    </row>
    <row r="141" spans="1:10" ht="15.75" customHeight="1" collapsed="1" x14ac:dyDescent="0.2">
      <c r="A141" s="277"/>
      <c r="B141" s="581" t="s">
        <v>520</v>
      </c>
      <c r="C141" s="419"/>
      <c r="D141" s="419"/>
      <c r="E141" s="419"/>
      <c r="F141" s="419"/>
      <c r="G141" s="419"/>
      <c r="H141" s="419"/>
      <c r="I141" s="419"/>
      <c r="J141" s="272" t="b">
        <v>0</v>
      </c>
    </row>
    <row r="142" spans="1:10" ht="15.75" hidden="1" customHeight="1" outlineLevel="1" x14ac:dyDescent="0.2">
      <c r="A142" s="578" t="s">
        <v>521</v>
      </c>
      <c r="B142" s="582" t="s">
        <v>378</v>
      </c>
      <c r="C142" s="340"/>
      <c r="D142" s="340"/>
      <c r="E142" s="340"/>
      <c r="F142" s="340"/>
      <c r="G142" s="340"/>
      <c r="H142" s="340"/>
      <c r="I142" s="340"/>
      <c r="J142" s="441"/>
    </row>
    <row r="143" spans="1:10" ht="15.75" hidden="1" customHeight="1" outlineLevel="1" x14ac:dyDescent="0.2">
      <c r="A143" s="468"/>
      <c r="B143" s="264" t="s">
        <v>453</v>
      </c>
      <c r="C143" s="259" t="s">
        <v>500</v>
      </c>
      <c r="D143" s="259" t="s">
        <v>487</v>
      </c>
      <c r="E143" s="259" t="s">
        <v>508</v>
      </c>
      <c r="F143" s="259" t="s">
        <v>513</v>
      </c>
      <c r="G143" s="259" t="s">
        <v>519</v>
      </c>
      <c r="H143" s="259"/>
      <c r="I143" s="259"/>
      <c r="J143" s="260"/>
    </row>
    <row r="144" spans="1:10" ht="30" hidden="1" customHeight="1" outlineLevel="1" x14ac:dyDescent="0.2">
      <c r="A144" s="468"/>
      <c r="B144" s="265" t="b">
        <v>0</v>
      </c>
      <c r="C144" s="265" t="b">
        <v>0</v>
      </c>
      <c r="D144" s="265" t="b">
        <v>0</v>
      </c>
      <c r="E144" s="265" t="b">
        <v>0</v>
      </c>
      <c r="F144" s="265" t="b">
        <v>0</v>
      </c>
      <c r="G144" s="265" t="b">
        <v>0</v>
      </c>
      <c r="H144" s="263"/>
      <c r="I144" s="263"/>
      <c r="J144" s="266"/>
    </row>
    <row r="145" spans="1:10" ht="15.75" hidden="1" customHeight="1" outlineLevel="1" x14ac:dyDescent="0.2">
      <c r="A145" s="468"/>
      <c r="B145" s="583" t="s">
        <v>410</v>
      </c>
      <c r="C145" s="463"/>
      <c r="D145" s="463"/>
      <c r="E145" s="463"/>
      <c r="F145" s="463"/>
      <c r="G145" s="463"/>
      <c r="H145" s="463"/>
      <c r="I145" s="463"/>
      <c r="J145" s="584"/>
    </row>
    <row r="146" spans="1:10" ht="15.75" hidden="1" customHeight="1" outlineLevel="1" x14ac:dyDescent="0.2">
      <c r="A146" s="468"/>
      <c r="B146" s="278" t="s">
        <v>436</v>
      </c>
      <c r="C146" s="259" t="s">
        <v>515</v>
      </c>
      <c r="D146" s="264" t="s">
        <v>476</v>
      </c>
      <c r="E146" s="259" t="s">
        <v>510</v>
      </c>
      <c r="F146" s="259" t="s">
        <v>516</v>
      </c>
      <c r="G146" s="259"/>
      <c r="H146" s="259"/>
      <c r="I146" s="259"/>
      <c r="J146" s="260"/>
    </row>
    <row r="147" spans="1:10" ht="30" hidden="1" customHeight="1" outlineLevel="1" x14ac:dyDescent="0.2">
      <c r="A147" s="468"/>
      <c r="B147" s="265" t="b">
        <v>0</v>
      </c>
      <c r="C147" s="265" t="b">
        <v>0</v>
      </c>
      <c r="D147" s="265" t="b">
        <v>0</v>
      </c>
      <c r="E147" s="265" t="b">
        <v>0</v>
      </c>
      <c r="F147" s="265" t="b">
        <v>0</v>
      </c>
      <c r="G147" s="274"/>
      <c r="H147" s="274"/>
      <c r="I147" s="274"/>
      <c r="J147" s="275"/>
    </row>
    <row r="148" spans="1:10" ht="15.75" hidden="1" customHeight="1" outlineLevel="1" x14ac:dyDescent="0.2">
      <c r="A148" s="468"/>
      <c r="B148" s="580" t="s">
        <v>416</v>
      </c>
      <c r="C148" s="562"/>
      <c r="D148" s="562"/>
      <c r="E148" s="562"/>
      <c r="F148" s="562"/>
      <c r="G148" s="562"/>
      <c r="H148" s="562"/>
      <c r="I148" s="562"/>
      <c r="J148" s="563"/>
    </row>
    <row r="149" spans="1:10" ht="15.75" hidden="1" customHeight="1" outlineLevel="1" x14ac:dyDescent="0.2">
      <c r="A149" s="468"/>
      <c r="B149" s="264"/>
      <c r="C149" s="259"/>
      <c r="D149" s="259"/>
      <c r="E149" s="259"/>
      <c r="F149" s="259"/>
      <c r="G149" s="259"/>
      <c r="H149" s="259"/>
      <c r="I149" s="259"/>
      <c r="J149" s="260"/>
    </row>
    <row r="150" spans="1:10" ht="30" hidden="1" customHeight="1" outlineLevel="1" x14ac:dyDescent="0.2">
      <c r="A150" s="468"/>
      <c r="B150" s="273" t="b">
        <v>0</v>
      </c>
      <c r="C150" s="274"/>
      <c r="D150" s="274"/>
      <c r="E150" s="274"/>
      <c r="F150" s="274"/>
      <c r="G150" s="274"/>
      <c r="H150" s="274"/>
      <c r="I150" s="274"/>
      <c r="J150" s="275"/>
    </row>
    <row r="151" spans="1:10" ht="15.75" customHeight="1" collapsed="1" x14ac:dyDescent="0.2">
      <c r="A151" s="277"/>
      <c r="B151" s="581" t="s">
        <v>522</v>
      </c>
      <c r="C151" s="419"/>
      <c r="D151" s="419"/>
      <c r="E151" s="419"/>
      <c r="F151" s="419"/>
      <c r="G151" s="419"/>
      <c r="H151" s="419"/>
      <c r="I151" s="419"/>
      <c r="J151" s="272" t="b">
        <v>0</v>
      </c>
    </row>
    <row r="152" spans="1:10" ht="15.75" hidden="1" customHeight="1" outlineLevel="1" x14ac:dyDescent="0.2">
      <c r="A152" s="578" t="s">
        <v>523</v>
      </c>
      <c r="B152" s="582" t="s">
        <v>378</v>
      </c>
      <c r="C152" s="340"/>
      <c r="D152" s="340"/>
      <c r="E152" s="340"/>
      <c r="F152" s="340"/>
      <c r="G152" s="340"/>
      <c r="H152" s="340"/>
      <c r="I152" s="340"/>
      <c r="J152" s="441"/>
    </row>
    <row r="153" spans="1:10" ht="15.75" hidden="1" customHeight="1" outlineLevel="1" x14ac:dyDescent="0.2">
      <c r="A153" s="468"/>
      <c r="B153" s="264" t="s">
        <v>453</v>
      </c>
      <c r="C153" s="259" t="s">
        <v>500</v>
      </c>
      <c r="D153" s="259" t="s">
        <v>487</v>
      </c>
      <c r="E153" s="259" t="s">
        <v>508</v>
      </c>
      <c r="F153" s="259" t="s">
        <v>513</v>
      </c>
      <c r="G153" s="259" t="s">
        <v>519</v>
      </c>
      <c r="H153" s="259"/>
      <c r="I153" s="259"/>
      <c r="J153" s="260"/>
    </row>
    <row r="154" spans="1:10" ht="30" hidden="1" customHeight="1" outlineLevel="1" x14ac:dyDescent="0.2">
      <c r="A154" s="468"/>
      <c r="B154" s="265" t="b">
        <v>0</v>
      </c>
      <c r="C154" s="265" t="b">
        <v>0</v>
      </c>
      <c r="D154" s="265" t="b">
        <v>0</v>
      </c>
      <c r="E154" s="265" t="b">
        <v>0</v>
      </c>
      <c r="F154" s="265" t="b">
        <v>0</v>
      </c>
      <c r="G154" s="265" t="b">
        <v>0</v>
      </c>
      <c r="H154" s="263"/>
      <c r="I154" s="263"/>
      <c r="J154" s="266"/>
    </row>
    <row r="155" spans="1:10" ht="15.75" hidden="1" customHeight="1" outlineLevel="1" x14ac:dyDescent="0.2">
      <c r="A155" s="468"/>
      <c r="B155" s="583" t="s">
        <v>410</v>
      </c>
      <c r="C155" s="463"/>
      <c r="D155" s="463"/>
      <c r="E155" s="463"/>
      <c r="F155" s="463"/>
      <c r="G155" s="463"/>
      <c r="H155" s="463"/>
      <c r="I155" s="463"/>
      <c r="J155" s="584"/>
    </row>
    <row r="156" spans="1:10" ht="15.75" hidden="1" customHeight="1" outlineLevel="1" x14ac:dyDescent="0.2">
      <c r="A156" s="468"/>
      <c r="B156" s="278" t="s">
        <v>436</v>
      </c>
      <c r="C156" s="259" t="s">
        <v>515</v>
      </c>
      <c r="D156" s="264" t="s">
        <v>476</v>
      </c>
      <c r="E156" s="259" t="s">
        <v>510</v>
      </c>
      <c r="F156" s="259" t="s">
        <v>516</v>
      </c>
      <c r="G156" s="259"/>
      <c r="H156" s="259"/>
      <c r="I156" s="259"/>
      <c r="J156" s="260"/>
    </row>
    <row r="157" spans="1:10" ht="30" hidden="1" customHeight="1" outlineLevel="1" x14ac:dyDescent="0.2">
      <c r="A157" s="468"/>
      <c r="B157" s="265" t="b">
        <v>0</v>
      </c>
      <c r="C157" s="265" t="b">
        <v>0</v>
      </c>
      <c r="D157" s="265" t="b">
        <v>0</v>
      </c>
      <c r="E157" s="265" t="b">
        <v>0</v>
      </c>
      <c r="F157" s="265" t="b">
        <v>0</v>
      </c>
      <c r="G157" s="274"/>
      <c r="H157" s="274"/>
      <c r="I157" s="274"/>
      <c r="J157" s="275"/>
    </row>
    <row r="158" spans="1:10" ht="15.75" hidden="1" customHeight="1" outlineLevel="1" x14ac:dyDescent="0.2">
      <c r="A158" s="468"/>
      <c r="B158" s="580" t="s">
        <v>416</v>
      </c>
      <c r="C158" s="562"/>
      <c r="D158" s="562"/>
      <c r="E158" s="562"/>
      <c r="F158" s="562"/>
      <c r="G158" s="562"/>
      <c r="H158" s="562"/>
      <c r="I158" s="562"/>
      <c r="J158" s="563"/>
    </row>
    <row r="159" spans="1:10" ht="15.75" hidden="1" customHeight="1" outlineLevel="1" x14ac:dyDescent="0.2">
      <c r="A159" s="468"/>
      <c r="B159" s="264"/>
      <c r="C159" s="259"/>
      <c r="D159" s="259"/>
      <c r="E159" s="259"/>
      <c r="F159" s="259"/>
      <c r="G159" s="259"/>
      <c r="H159" s="259"/>
      <c r="I159" s="259"/>
      <c r="J159" s="260"/>
    </row>
    <row r="160" spans="1:10" ht="30" hidden="1" customHeight="1" outlineLevel="1" x14ac:dyDescent="0.2">
      <c r="A160" s="468"/>
      <c r="B160" s="273" t="b">
        <v>0</v>
      </c>
      <c r="C160" s="274"/>
      <c r="D160" s="274"/>
      <c r="E160" s="274"/>
      <c r="F160" s="274"/>
      <c r="G160" s="274"/>
      <c r="H160" s="274"/>
      <c r="I160" s="274"/>
      <c r="J160" s="275"/>
    </row>
    <row r="161" spans="1:10" ht="15.75" customHeight="1" collapsed="1" x14ac:dyDescent="0.2">
      <c r="A161" s="277"/>
      <c r="B161" s="581" t="s">
        <v>524</v>
      </c>
      <c r="C161" s="419"/>
      <c r="D161" s="419"/>
      <c r="E161" s="419"/>
      <c r="F161" s="419"/>
      <c r="G161" s="419"/>
      <c r="H161" s="419"/>
      <c r="I161" s="419"/>
      <c r="J161" s="272" t="b">
        <v>0</v>
      </c>
    </row>
    <row r="162" spans="1:10" ht="15.75" hidden="1" customHeight="1" outlineLevel="1" x14ac:dyDescent="0.2">
      <c r="A162" s="578" t="s">
        <v>525</v>
      </c>
      <c r="B162" s="582" t="s">
        <v>378</v>
      </c>
      <c r="C162" s="340"/>
      <c r="D162" s="340"/>
      <c r="E162" s="340"/>
      <c r="F162" s="340"/>
      <c r="G162" s="340"/>
      <c r="H162" s="340"/>
      <c r="I162" s="340"/>
      <c r="J162" s="441"/>
    </row>
    <row r="163" spans="1:10" ht="15.75" hidden="1" customHeight="1" outlineLevel="1" x14ac:dyDescent="0.2">
      <c r="A163" s="468"/>
      <c r="B163" s="264" t="s">
        <v>453</v>
      </c>
      <c r="C163" s="259" t="s">
        <v>500</v>
      </c>
      <c r="D163" s="259" t="s">
        <v>487</v>
      </c>
      <c r="E163" s="259" t="s">
        <v>508</v>
      </c>
      <c r="F163" s="259" t="s">
        <v>513</v>
      </c>
      <c r="G163" s="259" t="s">
        <v>519</v>
      </c>
      <c r="H163" s="259"/>
      <c r="I163" s="259"/>
      <c r="J163" s="260"/>
    </row>
    <row r="164" spans="1:10" ht="30" hidden="1" customHeight="1" outlineLevel="1" x14ac:dyDescent="0.2">
      <c r="A164" s="468"/>
      <c r="B164" s="265" t="b">
        <v>0</v>
      </c>
      <c r="C164" s="265" t="b">
        <v>0</v>
      </c>
      <c r="D164" s="265" t="b">
        <v>0</v>
      </c>
      <c r="E164" s="265" t="b">
        <v>0</v>
      </c>
      <c r="F164" s="265" t="b">
        <v>0</v>
      </c>
      <c r="G164" s="265" t="b">
        <v>0</v>
      </c>
      <c r="H164" s="263"/>
      <c r="I164" s="263"/>
      <c r="J164" s="266"/>
    </row>
    <row r="165" spans="1:10" ht="15.75" hidden="1" customHeight="1" outlineLevel="1" x14ac:dyDescent="0.2">
      <c r="A165" s="468"/>
      <c r="B165" s="583" t="s">
        <v>410</v>
      </c>
      <c r="C165" s="463"/>
      <c r="D165" s="463"/>
      <c r="E165" s="463"/>
      <c r="F165" s="463"/>
      <c r="G165" s="463"/>
      <c r="H165" s="463"/>
      <c r="I165" s="463"/>
      <c r="J165" s="584"/>
    </row>
    <row r="166" spans="1:10" ht="15.75" hidden="1" customHeight="1" outlineLevel="1" x14ac:dyDescent="0.2">
      <c r="A166" s="468"/>
      <c r="B166" s="278" t="s">
        <v>436</v>
      </c>
      <c r="C166" s="259" t="s">
        <v>515</v>
      </c>
      <c r="D166" s="264" t="s">
        <v>476</v>
      </c>
      <c r="E166" s="259" t="s">
        <v>510</v>
      </c>
      <c r="F166" s="259" t="s">
        <v>516</v>
      </c>
      <c r="G166" s="259"/>
      <c r="H166" s="259"/>
      <c r="I166" s="259"/>
      <c r="J166" s="260"/>
    </row>
    <row r="167" spans="1:10" ht="30" hidden="1" customHeight="1" outlineLevel="1" x14ac:dyDescent="0.2">
      <c r="A167" s="468"/>
      <c r="B167" s="265" t="b">
        <v>0</v>
      </c>
      <c r="C167" s="265" t="b">
        <v>0</v>
      </c>
      <c r="D167" s="265" t="b">
        <v>0</v>
      </c>
      <c r="E167" s="265" t="b">
        <v>0</v>
      </c>
      <c r="F167" s="265" t="b">
        <v>0</v>
      </c>
      <c r="G167" s="274"/>
      <c r="H167" s="274"/>
      <c r="I167" s="274"/>
      <c r="J167" s="275"/>
    </row>
    <row r="168" spans="1:10" ht="15.75" hidden="1" customHeight="1" outlineLevel="1" x14ac:dyDescent="0.2">
      <c r="A168" s="468"/>
      <c r="B168" s="580" t="s">
        <v>416</v>
      </c>
      <c r="C168" s="562"/>
      <c r="D168" s="562"/>
      <c r="E168" s="562"/>
      <c r="F168" s="562"/>
      <c r="G168" s="562"/>
      <c r="H168" s="562"/>
      <c r="I168" s="562"/>
      <c r="J168" s="563"/>
    </row>
    <row r="169" spans="1:10" ht="15.75" hidden="1" customHeight="1" outlineLevel="1" x14ac:dyDescent="0.2">
      <c r="A169" s="468"/>
      <c r="B169" s="264"/>
      <c r="C169" s="259"/>
      <c r="D169" s="259"/>
      <c r="E169" s="259"/>
      <c r="F169" s="259"/>
      <c r="G169" s="259"/>
      <c r="H169" s="259"/>
      <c r="I169" s="259"/>
      <c r="J169" s="260"/>
    </row>
    <row r="170" spans="1:10" ht="30" hidden="1" customHeight="1" outlineLevel="1" x14ac:dyDescent="0.2">
      <c r="A170" s="468"/>
      <c r="B170" s="273"/>
      <c r="C170" s="274"/>
      <c r="D170" s="274"/>
      <c r="E170" s="274"/>
      <c r="F170" s="274"/>
      <c r="G170" s="274"/>
      <c r="H170" s="274"/>
      <c r="I170" s="274"/>
      <c r="J170" s="275"/>
    </row>
    <row r="171" spans="1:10" ht="15.75" customHeight="1" collapsed="1" x14ac:dyDescent="0.2">
      <c r="A171" s="277"/>
      <c r="B171" s="581" t="s">
        <v>526</v>
      </c>
      <c r="C171" s="419"/>
      <c r="D171" s="419"/>
      <c r="E171" s="419"/>
      <c r="F171" s="419"/>
      <c r="G171" s="419"/>
      <c r="H171" s="419"/>
      <c r="I171" s="419"/>
      <c r="J171" s="272" t="b">
        <v>0</v>
      </c>
    </row>
    <row r="172" spans="1:10" ht="15.75" hidden="1" customHeight="1" outlineLevel="1" x14ac:dyDescent="0.2">
      <c r="A172" s="578" t="s">
        <v>527</v>
      </c>
      <c r="B172" s="582" t="s">
        <v>378</v>
      </c>
      <c r="C172" s="340"/>
      <c r="D172" s="340"/>
      <c r="E172" s="340"/>
      <c r="F172" s="340"/>
      <c r="G172" s="340"/>
      <c r="H172" s="340"/>
      <c r="I172" s="340"/>
      <c r="J172" s="441"/>
    </row>
    <row r="173" spans="1:10" ht="15.75" hidden="1" customHeight="1" outlineLevel="1" x14ac:dyDescent="0.2">
      <c r="A173" s="468"/>
      <c r="B173" s="264" t="s">
        <v>453</v>
      </c>
      <c r="C173" s="259" t="s">
        <v>500</v>
      </c>
      <c r="D173" s="259" t="s">
        <v>487</v>
      </c>
      <c r="E173" s="259" t="s">
        <v>508</v>
      </c>
      <c r="F173" s="259" t="s">
        <v>513</v>
      </c>
      <c r="G173" s="259" t="s">
        <v>519</v>
      </c>
      <c r="H173" s="259"/>
      <c r="I173" s="259"/>
      <c r="J173" s="260"/>
    </row>
    <row r="174" spans="1:10" ht="30" hidden="1" customHeight="1" outlineLevel="1" x14ac:dyDescent="0.2">
      <c r="A174" s="468"/>
      <c r="B174" s="265" t="b">
        <v>0</v>
      </c>
      <c r="C174" s="265" t="b">
        <v>0</v>
      </c>
      <c r="D174" s="265" t="b">
        <v>0</v>
      </c>
      <c r="E174" s="265" t="b">
        <v>0</v>
      </c>
      <c r="F174" s="265" t="b">
        <v>0</v>
      </c>
      <c r="G174" s="265" t="b">
        <v>0</v>
      </c>
      <c r="H174" s="263"/>
      <c r="I174" s="263"/>
      <c r="J174" s="266"/>
    </row>
    <row r="175" spans="1:10" ht="15.75" hidden="1" customHeight="1" outlineLevel="1" x14ac:dyDescent="0.2">
      <c r="A175" s="468"/>
      <c r="B175" s="583" t="s">
        <v>410</v>
      </c>
      <c r="C175" s="463"/>
      <c r="D175" s="463"/>
      <c r="E175" s="463"/>
      <c r="F175" s="463"/>
      <c r="G175" s="463"/>
      <c r="H175" s="463"/>
      <c r="I175" s="463"/>
      <c r="J175" s="584"/>
    </row>
    <row r="176" spans="1:10" ht="15.75" hidden="1" customHeight="1" outlineLevel="1" x14ac:dyDescent="0.2">
      <c r="A176" s="468"/>
      <c r="B176" s="278" t="s">
        <v>436</v>
      </c>
      <c r="C176" s="259" t="s">
        <v>515</v>
      </c>
      <c r="D176" s="264" t="s">
        <v>476</v>
      </c>
      <c r="E176" s="259" t="s">
        <v>510</v>
      </c>
      <c r="F176" s="259" t="s">
        <v>516</v>
      </c>
      <c r="G176" s="259"/>
      <c r="H176" s="259"/>
      <c r="I176" s="259"/>
      <c r="J176" s="260"/>
    </row>
    <row r="177" spans="1:10" ht="30" hidden="1" customHeight="1" outlineLevel="1" x14ac:dyDescent="0.2">
      <c r="A177" s="468"/>
      <c r="B177" s="265" t="b">
        <v>0</v>
      </c>
      <c r="C177" s="265" t="b">
        <v>0</v>
      </c>
      <c r="D177" s="265" t="b">
        <v>0</v>
      </c>
      <c r="E177" s="265" t="b">
        <v>0</v>
      </c>
      <c r="F177" s="265" t="b">
        <v>0</v>
      </c>
      <c r="G177" s="274"/>
      <c r="H177" s="274"/>
      <c r="I177" s="274"/>
      <c r="J177" s="275"/>
    </row>
    <row r="178" spans="1:10" ht="15.75" hidden="1" customHeight="1" outlineLevel="1" x14ac:dyDescent="0.2">
      <c r="A178" s="468"/>
      <c r="B178" s="580" t="s">
        <v>416</v>
      </c>
      <c r="C178" s="562"/>
      <c r="D178" s="562"/>
      <c r="E178" s="562"/>
      <c r="F178" s="562"/>
      <c r="G178" s="562"/>
      <c r="H178" s="562"/>
      <c r="I178" s="562"/>
      <c r="J178" s="563"/>
    </row>
    <row r="179" spans="1:10" ht="15.75" hidden="1" customHeight="1" outlineLevel="1" x14ac:dyDescent="0.2">
      <c r="A179" s="468"/>
      <c r="B179" s="264"/>
      <c r="C179" s="259"/>
      <c r="D179" s="259"/>
      <c r="E179" s="259"/>
      <c r="F179" s="259"/>
      <c r="G179" s="259"/>
      <c r="H179" s="259"/>
      <c r="I179" s="259"/>
      <c r="J179" s="260"/>
    </row>
    <row r="180" spans="1:10" ht="30" hidden="1" customHeight="1" outlineLevel="1" x14ac:dyDescent="0.2">
      <c r="A180" s="468"/>
      <c r="B180" s="273" t="b">
        <v>0</v>
      </c>
      <c r="C180" s="274"/>
      <c r="D180" s="274"/>
      <c r="E180" s="274"/>
      <c r="F180" s="274"/>
      <c r="G180" s="274"/>
      <c r="H180" s="274"/>
      <c r="I180" s="274"/>
      <c r="J180" s="275"/>
    </row>
    <row r="181" spans="1:10" ht="15.75" customHeight="1" collapsed="1" x14ac:dyDescent="0.2">
      <c r="A181" s="277"/>
      <c r="B181" s="581" t="s">
        <v>528</v>
      </c>
      <c r="C181" s="419"/>
      <c r="D181" s="419"/>
      <c r="E181" s="419"/>
      <c r="F181" s="419"/>
      <c r="G181" s="419"/>
      <c r="H181" s="419"/>
      <c r="I181" s="419"/>
      <c r="J181" s="272" t="b">
        <v>0</v>
      </c>
    </row>
    <row r="182" spans="1:10" ht="15.75" hidden="1" customHeight="1" outlineLevel="1" x14ac:dyDescent="0.2">
      <c r="A182" s="578" t="s">
        <v>529</v>
      </c>
      <c r="B182" s="582" t="s">
        <v>378</v>
      </c>
      <c r="C182" s="340"/>
      <c r="D182" s="340"/>
      <c r="E182" s="340"/>
      <c r="F182" s="340"/>
      <c r="G182" s="340"/>
      <c r="H182" s="340"/>
      <c r="I182" s="340"/>
      <c r="J182" s="441"/>
    </row>
    <row r="183" spans="1:10" ht="15.75" hidden="1" customHeight="1" outlineLevel="1" x14ac:dyDescent="0.2">
      <c r="A183" s="468"/>
      <c r="B183" s="264" t="s">
        <v>453</v>
      </c>
      <c r="C183" s="259" t="s">
        <v>500</v>
      </c>
      <c r="D183" s="259" t="s">
        <v>487</v>
      </c>
      <c r="E183" s="259" t="s">
        <v>508</v>
      </c>
      <c r="F183" s="259" t="s">
        <v>513</v>
      </c>
      <c r="G183" s="259" t="s">
        <v>519</v>
      </c>
      <c r="H183" s="259"/>
      <c r="I183" s="259"/>
      <c r="J183" s="260"/>
    </row>
    <row r="184" spans="1:10" ht="30" hidden="1" customHeight="1" outlineLevel="1" x14ac:dyDescent="0.2">
      <c r="A184" s="468"/>
      <c r="B184" s="265" t="b">
        <v>0</v>
      </c>
      <c r="C184" s="265" t="b">
        <v>0</v>
      </c>
      <c r="D184" s="265" t="b">
        <v>0</v>
      </c>
      <c r="E184" s="265" t="b">
        <v>0</v>
      </c>
      <c r="F184" s="265" t="b">
        <v>0</v>
      </c>
      <c r="G184" s="265" t="b">
        <v>0</v>
      </c>
      <c r="H184" s="263"/>
      <c r="I184" s="263"/>
      <c r="J184" s="266"/>
    </row>
    <row r="185" spans="1:10" ht="15.75" hidden="1" customHeight="1" outlineLevel="1" x14ac:dyDescent="0.2">
      <c r="A185" s="468"/>
      <c r="B185" s="583" t="s">
        <v>410</v>
      </c>
      <c r="C185" s="463"/>
      <c r="D185" s="463"/>
      <c r="E185" s="463"/>
      <c r="F185" s="463"/>
      <c r="G185" s="463"/>
      <c r="H185" s="463"/>
      <c r="I185" s="463"/>
      <c r="J185" s="584"/>
    </row>
    <row r="186" spans="1:10" ht="15.75" hidden="1" customHeight="1" outlineLevel="1" x14ac:dyDescent="0.2">
      <c r="A186" s="468"/>
      <c r="B186" s="278" t="s">
        <v>436</v>
      </c>
      <c r="C186" s="259" t="s">
        <v>515</v>
      </c>
      <c r="D186" s="264" t="s">
        <v>476</v>
      </c>
      <c r="E186" s="259" t="s">
        <v>510</v>
      </c>
      <c r="F186" s="259" t="s">
        <v>516</v>
      </c>
      <c r="G186" s="259"/>
      <c r="H186" s="259"/>
      <c r="I186" s="259"/>
      <c r="J186" s="260"/>
    </row>
    <row r="187" spans="1:10" ht="30" hidden="1" customHeight="1" outlineLevel="1" x14ac:dyDescent="0.2">
      <c r="A187" s="468"/>
      <c r="B187" s="265" t="b">
        <v>0</v>
      </c>
      <c r="C187" s="265" t="b">
        <v>0</v>
      </c>
      <c r="D187" s="265" t="b">
        <v>0</v>
      </c>
      <c r="E187" s="265" t="b">
        <v>0</v>
      </c>
      <c r="F187" s="265" t="b">
        <v>0</v>
      </c>
      <c r="G187" s="274"/>
      <c r="H187" s="274"/>
      <c r="I187" s="274"/>
      <c r="J187" s="275"/>
    </row>
    <row r="188" spans="1:10" ht="15.75" hidden="1" customHeight="1" outlineLevel="1" x14ac:dyDescent="0.2">
      <c r="A188" s="468"/>
      <c r="B188" s="580" t="s">
        <v>416</v>
      </c>
      <c r="C188" s="562"/>
      <c r="D188" s="562"/>
      <c r="E188" s="562"/>
      <c r="F188" s="562"/>
      <c r="G188" s="562"/>
      <c r="H188" s="562"/>
      <c r="I188" s="562"/>
      <c r="J188" s="563"/>
    </row>
    <row r="189" spans="1:10" ht="15.75" hidden="1" customHeight="1" outlineLevel="1" x14ac:dyDescent="0.2">
      <c r="A189" s="468"/>
      <c r="B189" s="264"/>
      <c r="C189" s="259"/>
      <c r="D189" s="259"/>
      <c r="E189" s="259"/>
      <c r="F189" s="259"/>
      <c r="G189" s="259"/>
      <c r="H189" s="259"/>
      <c r="I189" s="259"/>
      <c r="J189" s="260"/>
    </row>
    <row r="190" spans="1:10" ht="30" hidden="1" customHeight="1" outlineLevel="1" x14ac:dyDescent="0.2">
      <c r="A190" s="468"/>
      <c r="B190" s="273" t="b">
        <v>0</v>
      </c>
      <c r="C190" s="274"/>
      <c r="D190" s="274"/>
      <c r="E190" s="274"/>
      <c r="F190" s="274"/>
      <c r="G190" s="274"/>
      <c r="H190" s="274"/>
      <c r="I190" s="274"/>
      <c r="J190" s="275"/>
    </row>
    <row r="191" spans="1:10" ht="15.75" customHeight="1" collapsed="1" x14ac:dyDescent="0.2">
      <c r="A191" s="277"/>
      <c r="B191" s="581" t="s">
        <v>530</v>
      </c>
      <c r="C191" s="419"/>
      <c r="D191" s="419"/>
      <c r="E191" s="419"/>
      <c r="F191" s="419"/>
      <c r="G191" s="419"/>
      <c r="H191" s="419"/>
      <c r="I191" s="419"/>
      <c r="J191" s="272" t="b">
        <v>0</v>
      </c>
    </row>
    <row r="192" spans="1:10" ht="15.75" hidden="1" customHeight="1" outlineLevel="1" x14ac:dyDescent="0.2">
      <c r="A192" s="578" t="s">
        <v>531</v>
      </c>
      <c r="B192" s="582" t="s">
        <v>378</v>
      </c>
      <c r="C192" s="340"/>
      <c r="D192" s="340"/>
      <c r="E192" s="340"/>
      <c r="F192" s="340"/>
      <c r="G192" s="340"/>
      <c r="H192" s="340"/>
      <c r="I192" s="340"/>
      <c r="J192" s="441"/>
    </row>
    <row r="193" spans="1:10" ht="15.75" hidden="1" customHeight="1" outlineLevel="1" x14ac:dyDescent="0.2">
      <c r="A193" s="468"/>
      <c r="B193" s="264" t="s">
        <v>453</v>
      </c>
      <c r="C193" s="259" t="s">
        <v>500</v>
      </c>
      <c r="D193" s="259" t="s">
        <v>487</v>
      </c>
      <c r="E193" s="259" t="s">
        <v>508</v>
      </c>
      <c r="F193" s="259" t="s">
        <v>513</v>
      </c>
      <c r="G193" s="259" t="s">
        <v>519</v>
      </c>
      <c r="H193" s="259"/>
      <c r="I193" s="259"/>
      <c r="J193" s="260"/>
    </row>
    <row r="194" spans="1:10" ht="30" hidden="1" customHeight="1" outlineLevel="1" x14ac:dyDescent="0.2">
      <c r="A194" s="468"/>
      <c r="B194" s="265" t="b">
        <v>0</v>
      </c>
      <c r="C194" s="265" t="b">
        <v>0</v>
      </c>
      <c r="D194" s="265" t="b">
        <v>0</v>
      </c>
      <c r="E194" s="265" t="b">
        <v>0</v>
      </c>
      <c r="F194" s="265" t="b">
        <v>0</v>
      </c>
      <c r="G194" s="265" t="b">
        <v>0</v>
      </c>
      <c r="H194" s="263"/>
      <c r="I194" s="263"/>
      <c r="J194" s="266"/>
    </row>
    <row r="195" spans="1:10" ht="15.75" hidden="1" customHeight="1" outlineLevel="1" x14ac:dyDescent="0.2">
      <c r="A195" s="468"/>
      <c r="B195" s="583" t="s">
        <v>410</v>
      </c>
      <c r="C195" s="463"/>
      <c r="D195" s="463"/>
      <c r="E195" s="463"/>
      <c r="F195" s="463"/>
      <c r="G195" s="463"/>
      <c r="H195" s="463"/>
      <c r="I195" s="463"/>
      <c r="J195" s="584"/>
    </row>
    <row r="196" spans="1:10" ht="15.75" hidden="1" customHeight="1" outlineLevel="1" x14ac:dyDescent="0.2">
      <c r="A196" s="468"/>
      <c r="B196" s="278" t="s">
        <v>436</v>
      </c>
      <c r="C196" s="259" t="s">
        <v>515</v>
      </c>
      <c r="D196" s="264" t="s">
        <v>476</v>
      </c>
      <c r="E196" s="259" t="s">
        <v>510</v>
      </c>
      <c r="F196" s="259" t="s">
        <v>516</v>
      </c>
      <c r="G196" s="259"/>
      <c r="H196" s="259"/>
      <c r="I196" s="259"/>
      <c r="J196" s="260"/>
    </row>
    <row r="197" spans="1:10" ht="30" hidden="1" customHeight="1" outlineLevel="1" x14ac:dyDescent="0.2">
      <c r="A197" s="468"/>
      <c r="B197" s="265" t="b">
        <v>0</v>
      </c>
      <c r="C197" s="265" t="b">
        <v>0</v>
      </c>
      <c r="D197" s="265" t="b">
        <v>0</v>
      </c>
      <c r="E197" s="265" t="b">
        <v>0</v>
      </c>
      <c r="F197" s="265" t="b">
        <v>0</v>
      </c>
      <c r="G197" s="274"/>
      <c r="H197" s="274"/>
      <c r="I197" s="274"/>
      <c r="J197" s="275"/>
    </row>
    <row r="198" spans="1:10" ht="15.75" hidden="1" customHeight="1" outlineLevel="1" x14ac:dyDescent="0.2">
      <c r="A198" s="468"/>
      <c r="B198" s="580" t="s">
        <v>416</v>
      </c>
      <c r="C198" s="562"/>
      <c r="D198" s="562"/>
      <c r="E198" s="562"/>
      <c r="F198" s="562"/>
      <c r="G198" s="562"/>
      <c r="H198" s="562"/>
      <c r="I198" s="562"/>
      <c r="J198" s="563"/>
    </row>
    <row r="199" spans="1:10" ht="15.75" hidden="1" customHeight="1" outlineLevel="1" x14ac:dyDescent="0.2">
      <c r="A199" s="468"/>
      <c r="B199" s="264" t="s">
        <v>532</v>
      </c>
      <c r="C199" s="259"/>
      <c r="D199" s="259"/>
      <c r="E199" s="259"/>
      <c r="F199" s="259"/>
      <c r="G199" s="259"/>
      <c r="H199" s="259"/>
      <c r="I199" s="259"/>
      <c r="J199" s="260"/>
    </row>
    <row r="200" spans="1:10" ht="30" hidden="1" customHeight="1" outlineLevel="1" x14ac:dyDescent="0.2">
      <c r="A200" s="468"/>
      <c r="B200" s="273" t="b">
        <v>0</v>
      </c>
      <c r="C200" s="274"/>
      <c r="D200" s="274"/>
      <c r="E200" s="274"/>
      <c r="F200" s="274"/>
      <c r="G200" s="274"/>
      <c r="H200" s="274"/>
      <c r="I200" s="274"/>
      <c r="J200" s="275"/>
    </row>
    <row r="201" spans="1:10" ht="15.75" customHeight="1" collapsed="1" x14ac:dyDescent="0.2">
      <c r="A201" s="277"/>
      <c r="B201" s="581" t="s">
        <v>533</v>
      </c>
      <c r="C201" s="419"/>
      <c r="D201" s="419"/>
      <c r="E201" s="419"/>
      <c r="F201" s="419"/>
      <c r="G201" s="419"/>
      <c r="H201" s="419"/>
      <c r="I201" s="419"/>
      <c r="J201" s="272" t="b">
        <v>0</v>
      </c>
    </row>
    <row r="202" spans="1:10" ht="15.75" hidden="1" customHeight="1" outlineLevel="1" x14ac:dyDescent="0.2">
      <c r="A202" s="578" t="s">
        <v>534</v>
      </c>
      <c r="B202" s="582" t="s">
        <v>378</v>
      </c>
      <c r="C202" s="340"/>
      <c r="D202" s="340"/>
      <c r="E202" s="340"/>
      <c r="F202" s="340"/>
      <c r="G202" s="340"/>
      <c r="H202" s="340"/>
      <c r="I202" s="340"/>
      <c r="J202" s="441"/>
    </row>
    <row r="203" spans="1:10" ht="15.75" hidden="1" customHeight="1" outlineLevel="1" x14ac:dyDescent="0.2">
      <c r="A203" s="468"/>
      <c r="B203" s="264" t="s">
        <v>453</v>
      </c>
      <c r="C203" s="259" t="s">
        <v>500</v>
      </c>
      <c r="D203" s="259" t="s">
        <v>487</v>
      </c>
      <c r="E203" s="259" t="s">
        <v>508</v>
      </c>
      <c r="F203" s="259" t="s">
        <v>513</v>
      </c>
      <c r="G203" s="259" t="s">
        <v>519</v>
      </c>
      <c r="H203" s="259"/>
      <c r="I203" s="259"/>
      <c r="J203" s="260"/>
    </row>
    <row r="204" spans="1:10" ht="30" hidden="1" customHeight="1" outlineLevel="1" x14ac:dyDescent="0.2">
      <c r="A204" s="468"/>
      <c r="B204" s="265" t="b">
        <v>0</v>
      </c>
      <c r="C204" s="265" t="b">
        <v>0</v>
      </c>
      <c r="D204" s="265" t="b">
        <v>0</v>
      </c>
      <c r="E204" s="265" t="b">
        <v>0</v>
      </c>
      <c r="F204" s="265" t="b">
        <v>0</v>
      </c>
      <c r="G204" s="265" t="b">
        <v>0</v>
      </c>
      <c r="H204" s="263"/>
      <c r="I204" s="263"/>
      <c r="J204" s="266"/>
    </row>
    <row r="205" spans="1:10" ht="15.75" hidden="1" customHeight="1" outlineLevel="1" x14ac:dyDescent="0.2">
      <c r="A205" s="468"/>
      <c r="B205" s="583" t="s">
        <v>410</v>
      </c>
      <c r="C205" s="463"/>
      <c r="D205" s="463"/>
      <c r="E205" s="463"/>
      <c r="F205" s="463"/>
      <c r="G205" s="463"/>
      <c r="H205" s="463"/>
      <c r="I205" s="463"/>
      <c r="J205" s="584"/>
    </row>
    <row r="206" spans="1:10" ht="15.75" hidden="1" customHeight="1" outlineLevel="1" x14ac:dyDescent="0.2">
      <c r="A206" s="468"/>
      <c r="B206" s="278" t="s">
        <v>436</v>
      </c>
      <c r="C206" s="259" t="s">
        <v>515</v>
      </c>
      <c r="D206" s="264" t="s">
        <v>476</v>
      </c>
      <c r="E206" s="259" t="s">
        <v>510</v>
      </c>
      <c r="F206" s="259" t="s">
        <v>516</v>
      </c>
      <c r="G206" s="259"/>
      <c r="H206" s="259"/>
      <c r="I206" s="259"/>
      <c r="J206" s="260"/>
    </row>
    <row r="207" spans="1:10" ht="30" hidden="1" customHeight="1" outlineLevel="1" x14ac:dyDescent="0.2">
      <c r="A207" s="468"/>
      <c r="B207" s="265" t="b">
        <v>0</v>
      </c>
      <c r="C207" s="265" t="b">
        <v>0</v>
      </c>
      <c r="D207" s="265" t="b">
        <v>0</v>
      </c>
      <c r="E207" s="265" t="b">
        <v>0</v>
      </c>
      <c r="F207" s="265" t="b">
        <v>0</v>
      </c>
      <c r="G207" s="274"/>
      <c r="H207" s="274"/>
      <c r="I207" s="274"/>
      <c r="J207" s="275"/>
    </row>
    <row r="208" spans="1:10" ht="15.75" hidden="1" customHeight="1" outlineLevel="1" x14ac:dyDescent="0.2">
      <c r="A208" s="468"/>
      <c r="B208" s="580" t="s">
        <v>416</v>
      </c>
      <c r="C208" s="562"/>
      <c r="D208" s="562"/>
      <c r="E208" s="562"/>
      <c r="F208" s="562"/>
      <c r="G208" s="562"/>
      <c r="H208" s="562"/>
      <c r="I208" s="562"/>
      <c r="J208" s="563"/>
    </row>
    <row r="209" spans="1:10" ht="15.75" hidden="1" customHeight="1" outlineLevel="1" x14ac:dyDescent="0.2">
      <c r="A209" s="468"/>
      <c r="B209" s="264"/>
      <c r="C209" s="259"/>
      <c r="D209" s="259"/>
      <c r="E209" s="259"/>
      <c r="F209" s="259"/>
      <c r="G209" s="259"/>
      <c r="H209" s="259"/>
      <c r="I209" s="259"/>
      <c r="J209" s="260"/>
    </row>
    <row r="210" spans="1:10" ht="30" hidden="1" customHeight="1" outlineLevel="1" x14ac:dyDescent="0.2">
      <c r="A210" s="468"/>
      <c r="B210" s="273" t="b">
        <v>0</v>
      </c>
      <c r="C210" s="274"/>
      <c r="D210" s="274"/>
      <c r="E210" s="274"/>
      <c r="F210" s="274"/>
      <c r="G210" s="274"/>
      <c r="H210" s="274"/>
      <c r="I210" s="274"/>
      <c r="J210" s="275"/>
    </row>
    <row r="211" spans="1:10" ht="15.75" customHeight="1" collapsed="1" x14ac:dyDescent="0.2">
      <c r="A211" s="277"/>
      <c r="B211" s="581" t="s">
        <v>535</v>
      </c>
      <c r="C211" s="419"/>
      <c r="D211" s="419"/>
      <c r="E211" s="419"/>
      <c r="F211" s="419"/>
      <c r="G211" s="419"/>
      <c r="H211" s="419"/>
      <c r="I211" s="419"/>
      <c r="J211" s="272" t="b">
        <v>0</v>
      </c>
    </row>
    <row r="212" spans="1:10" ht="15.75" hidden="1" customHeight="1" outlineLevel="1" x14ac:dyDescent="0.2">
      <c r="A212" s="578" t="s">
        <v>536</v>
      </c>
      <c r="B212" s="582" t="s">
        <v>378</v>
      </c>
      <c r="C212" s="340"/>
      <c r="D212" s="340"/>
      <c r="E212" s="340"/>
      <c r="F212" s="340"/>
      <c r="G212" s="340"/>
      <c r="H212" s="340"/>
      <c r="I212" s="340"/>
      <c r="J212" s="441"/>
    </row>
    <row r="213" spans="1:10" ht="15.75" hidden="1" customHeight="1" outlineLevel="1" x14ac:dyDescent="0.2">
      <c r="A213" s="468"/>
      <c r="B213" s="264" t="s">
        <v>453</v>
      </c>
      <c r="C213" s="259" t="s">
        <v>500</v>
      </c>
      <c r="D213" s="259" t="s">
        <v>487</v>
      </c>
      <c r="E213" s="259" t="s">
        <v>508</v>
      </c>
      <c r="F213" s="259" t="s">
        <v>513</v>
      </c>
      <c r="G213" s="259" t="s">
        <v>519</v>
      </c>
      <c r="H213" s="259"/>
      <c r="I213" s="259"/>
      <c r="J213" s="260"/>
    </row>
    <row r="214" spans="1:10" ht="30" hidden="1" customHeight="1" outlineLevel="1" x14ac:dyDescent="0.2">
      <c r="A214" s="468"/>
      <c r="B214" s="265" t="b">
        <v>0</v>
      </c>
      <c r="C214" s="265" t="b">
        <v>0</v>
      </c>
      <c r="D214" s="265" t="b">
        <v>0</v>
      </c>
      <c r="E214" s="265" t="b">
        <v>0</v>
      </c>
      <c r="F214" s="265" t="b">
        <v>0</v>
      </c>
      <c r="G214" s="265" t="b">
        <v>0</v>
      </c>
      <c r="H214" s="263"/>
      <c r="I214" s="263"/>
      <c r="J214" s="266"/>
    </row>
    <row r="215" spans="1:10" ht="15.75" hidden="1" customHeight="1" outlineLevel="1" x14ac:dyDescent="0.2">
      <c r="A215" s="468"/>
      <c r="B215" s="583" t="s">
        <v>410</v>
      </c>
      <c r="C215" s="463"/>
      <c r="D215" s="463"/>
      <c r="E215" s="463"/>
      <c r="F215" s="463"/>
      <c r="G215" s="463"/>
      <c r="H215" s="463"/>
      <c r="I215" s="463"/>
      <c r="J215" s="584"/>
    </row>
    <row r="216" spans="1:10" ht="15.75" hidden="1" customHeight="1" outlineLevel="1" x14ac:dyDescent="0.2">
      <c r="A216" s="468"/>
      <c r="B216" s="278" t="s">
        <v>436</v>
      </c>
      <c r="C216" s="259" t="s">
        <v>515</v>
      </c>
      <c r="D216" s="264" t="s">
        <v>476</v>
      </c>
      <c r="E216" s="259" t="s">
        <v>510</v>
      </c>
      <c r="F216" s="259" t="s">
        <v>516</v>
      </c>
      <c r="G216" s="259"/>
      <c r="H216" s="259"/>
      <c r="I216" s="259"/>
      <c r="J216" s="260"/>
    </row>
    <row r="217" spans="1:10" ht="30" hidden="1" customHeight="1" outlineLevel="1" x14ac:dyDescent="0.2">
      <c r="A217" s="468"/>
      <c r="B217" s="265" t="b">
        <v>0</v>
      </c>
      <c r="C217" s="265" t="b">
        <v>0</v>
      </c>
      <c r="D217" s="265" t="b">
        <v>0</v>
      </c>
      <c r="E217" s="265" t="b">
        <v>0</v>
      </c>
      <c r="F217" s="265" t="b">
        <v>0</v>
      </c>
      <c r="G217" s="274"/>
      <c r="H217" s="274"/>
      <c r="I217" s="274"/>
      <c r="J217" s="275"/>
    </row>
    <row r="218" spans="1:10" ht="15.75" hidden="1" customHeight="1" outlineLevel="1" x14ac:dyDescent="0.2">
      <c r="A218" s="468"/>
      <c r="B218" s="580" t="s">
        <v>416</v>
      </c>
      <c r="C218" s="562"/>
      <c r="D218" s="562"/>
      <c r="E218" s="562"/>
      <c r="F218" s="562"/>
      <c r="G218" s="562"/>
      <c r="H218" s="562"/>
      <c r="I218" s="562"/>
      <c r="J218" s="563"/>
    </row>
    <row r="219" spans="1:10" ht="15.75" hidden="1" customHeight="1" outlineLevel="1" x14ac:dyDescent="0.2">
      <c r="A219" s="468"/>
      <c r="B219" s="264"/>
      <c r="C219" s="259"/>
      <c r="D219" s="259"/>
      <c r="E219" s="259"/>
      <c r="F219" s="259"/>
      <c r="G219" s="259"/>
      <c r="H219" s="259"/>
      <c r="I219" s="259"/>
      <c r="J219" s="260"/>
    </row>
    <row r="220" spans="1:10" ht="30" hidden="1" customHeight="1" outlineLevel="1" x14ac:dyDescent="0.2">
      <c r="A220" s="579"/>
      <c r="B220" s="273" t="b">
        <v>0</v>
      </c>
      <c r="C220" s="274"/>
      <c r="D220" s="274"/>
      <c r="E220" s="274"/>
      <c r="F220" s="274"/>
      <c r="G220" s="274"/>
      <c r="H220" s="274"/>
      <c r="I220" s="274"/>
      <c r="J220" s="275"/>
    </row>
    <row r="221" spans="1:10" ht="15.75" customHeight="1" collapsed="1" x14ac:dyDescent="0.2">
      <c r="A221" s="277"/>
      <c r="B221" s="581" t="s">
        <v>537</v>
      </c>
      <c r="C221" s="419"/>
      <c r="D221" s="419"/>
      <c r="E221" s="419"/>
      <c r="F221" s="419"/>
      <c r="G221" s="419"/>
      <c r="H221" s="419"/>
      <c r="I221" s="419"/>
      <c r="J221" s="272" t="b">
        <v>0</v>
      </c>
    </row>
    <row r="222" spans="1:10" ht="15.75" hidden="1" customHeight="1" outlineLevel="1" x14ac:dyDescent="0.2">
      <c r="A222" s="578" t="s">
        <v>538</v>
      </c>
      <c r="B222" s="582" t="s">
        <v>378</v>
      </c>
      <c r="C222" s="340"/>
      <c r="D222" s="340"/>
      <c r="E222" s="340"/>
      <c r="F222" s="340"/>
      <c r="G222" s="340"/>
      <c r="H222" s="340"/>
      <c r="I222" s="340"/>
      <c r="J222" s="441"/>
    </row>
    <row r="223" spans="1:10" ht="15.75" hidden="1" customHeight="1" outlineLevel="1" x14ac:dyDescent="0.2">
      <c r="A223" s="468"/>
      <c r="B223" s="264"/>
      <c r="C223" s="259"/>
      <c r="D223" s="259"/>
      <c r="E223" s="259"/>
      <c r="F223" s="259"/>
      <c r="G223" s="259"/>
      <c r="H223" s="259"/>
      <c r="I223" s="259"/>
      <c r="J223" s="260"/>
    </row>
    <row r="224" spans="1:10" ht="30" hidden="1" customHeight="1" outlineLevel="1" x14ac:dyDescent="0.2">
      <c r="A224" s="468"/>
      <c r="B224" s="265" t="b">
        <v>0</v>
      </c>
      <c r="C224" s="263"/>
      <c r="D224" s="263"/>
      <c r="E224" s="263"/>
      <c r="F224" s="263"/>
      <c r="G224" s="263"/>
      <c r="H224" s="263"/>
      <c r="I224" s="263"/>
      <c r="J224" s="266"/>
    </row>
    <row r="225" spans="1:10" ht="15.75" hidden="1" customHeight="1" outlineLevel="1" x14ac:dyDescent="0.2">
      <c r="A225" s="468"/>
      <c r="B225" s="583" t="s">
        <v>410</v>
      </c>
      <c r="C225" s="463"/>
      <c r="D225" s="463"/>
      <c r="E225" s="463"/>
      <c r="F225" s="463"/>
      <c r="G225" s="463"/>
      <c r="H225" s="463"/>
      <c r="I225" s="463"/>
      <c r="J225" s="584"/>
    </row>
    <row r="226" spans="1:10" ht="15.75" hidden="1" customHeight="1" outlineLevel="1" x14ac:dyDescent="0.2">
      <c r="A226" s="468"/>
      <c r="B226" s="264"/>
      <c r="C226" s="259"/>
      <c r="D226" s="259"/>
      <c r="E226" s="259"/>
      <c r="F226" s="259"/>
      <c r="G226" s="259"/>
      <c r="H226" s="259"/>
      <c r="I226" s="259"/>
      <c r="J226" s="260"/>
    </row>
    <row r="227" spans="1:10" ht="30" hidden="1" customHeight="1" outlineLevel="1" x14ac:dyDescent="0.2">
      <c r="A227" s="468"/>
      <c r="B227" s="265" t="b">
        <v>0</v>
      </c>
      <c r="C227" s="274"/>
      <c r="D227" s="274"/>
      <c r="E227" s="274"/>
      <c r="F227" s="274"/>
      <c r="G227" s="274"/>
      <c r="H227" s="274"/>
      <c r="I227" s="274"/>
      <c r="J227" s="275"/>
    </row>
    <row r="228" spans="1:10" ht="15.75" hidden="1" customHeight="1" outlineLevel="1" x14ac:dyDescent="0.2">
      <c r="A228" s="468"/>
      <c r="B228" s="580" t="s">
        <v>416</v>
      </c>
      <c r="C228" s="562"/>
      <c r="D228" s="562"/>
      <c r="E228" s="562"/>
      <c r="F228" s="562"/>
      <c r="G228" s="562"/>
      <c r="H228" s="562"/>
      <c r="I228" s="562"/>
      <c r="J228" s="563"/>
    </row>
    <row r="229" spans="1:10" ht="15.75" hidden="1" customHeight="1" outlineLevel="1" x14ac:dyDescent="0.2">
      <c r="A229" s="468"/>
      <c r="B229" s="264"/>
      <c r="C229" s="259"/>
      <c r="D229" s="259"/>
      <c r="E229" s="259"/>
      <c r="F229" s="259"/>
      <c r="G229" s="259"/>
      <c r="H229" s="259"/>
      <c r="I229" s="259"/>
      <c r="J229" s="260"/>
    </row>
    <row r="230" spans="1:10" ht="30" hidden="1" customHeight="1" outlineLevel="1" x14ac:dyDescent="0.2">
      <c r="A230" s="579"/>
      <c r="B230" s="273" t="b">
        <v>0</v>
      </c>
      <c r="C230" s="274"/>
      <c r="D230" s="274"/>
      <c r="E230" s="274"/>
      <c r="F230" s="274"/>
      <c r="G230" s="274"/>
      <c r="H230" s="274"/>
      <c r="I230" s="274"/>
      <c r="J230" s="275"/>
    </row>
    <row r="231" spans="1:10" ht="15.75" customHeight="1" collapsed="1" x14ac:dyDescent="0.2">
      <c r="A231" s="277"/>
      <c r="B231" s="581" t="s">
        <v>539</v>
      </c>
      <c r="C231" s="419"/>
      <c r="D231" s="419"/>
      <c r="E231" s="419"/>
      <c r="F231" s="419"/>
      <c r="G231" s="419"/>
      <c r="H231" s="419"/>
      <c r="I231" s="419"/>
      <c r="J231" s="272" t="b">
        <v>0</v>
      </c>
    </row>
    <row r="232" spans="1:10" ht="15.75" hidden="1" customHeight="1" outlineLevel="1" x14ac:dyDescent="0.2">
      <c r="A232" s="578" t="s">
        <v>540</v>
      </c>
      <c r="B232" s="582" t="s">
        <v>378</v>
      </c>
      <c r="C232" s="340"/>
      <c r="D232" s="340"/>
      <c r="E232" s="340"/>
      <c r="F232" s="340"/>
      <c r="G232" s="340"/>
      <c r="H232" s="340"/>
      <c r="I232" s="340"/>
      <c r="J232" s="441"/>
    </row>
    <row r="233" spans="1:10" ht="15.75" hidden="1" customHeight="1" outlineLevel="1" x14ac:dyDescent="0.2">
      <c r="A233" s="468"/>
      <c r="B233" s="264"/>
      <c r="C233" s="259"/>
      <c r="D233" s="259"/>
      <c r="E233" s="259"/>
      <c r="F233" s="259"/>
      <c r="G233" s="259"/>
      <c r="H233" s="259"/>
      <c r="I233" s="259"/>
      <c r="J233" s="260"/>
    </row>
    <row r="234" spans="1:10" ht="30" hidden="1" customHeight="1" outlineLevel="1" x14ac:dyDescent="0.2">
      <c r="A234" s="468"/>
      <c r="B234" s="265" t="b">
        <v>0</v>
      </c>
      <c r="C234" s="263"/>
      <c r="D234" s="263"/>
      <c r="E234" s="263"/>
      <c r="F234" s="263"/>
      <c r="G234" s="263"/>
      <c r="H234" s="263"/>
      <c r="I234" s="263"/>
      <c r="J234" s="266"/>
    </row>
    <row r="235" spans="1:10" ht="15.75" hidden="1" customHeight="1" outlineLevel="1" x14ac:dyDescent="0.2">
      <c r="A235" s="468"/>
      <c r="B235" s="583" t="s">
        <v>410</v>
      </c>
      <c r="C235" s="463"/>
      <c r="D235" s="463"/>
      <c r="E235" s="463"/>
      <c r="F235" s="463"/>
      <c r="G235" s="463"/>
      <c r="H235" s="463"/>
      <c r="I235" s="463"/>
      <c r="J235" s="584"/>
    </row>
    <row r="236" spans="1:10" ht="15.75" hidden="1" customHeight="1" outlineLevel="1" x14ac:dyDescent="0.2">
      <c r="A236" s="468"/>
      <c r="B236" s="264"/>
      <c r="C236" s="259"/>
      <c r="D236" s="259"/>
      <c r="E236" s="259"/>
      <c r="F236" s="259"/>
      <c r="G236" s="259"/>
      <c r="H236" s="259"/>
      <c r="I236" s="259"/>
      <c r="J236" s="260"/>
    </row>
    <row r="237" spans="1:10" ht="30" hidden="1" customHeight="1" outlineLevel="1" x14ac:dyDescent="0.2">
      <c r="A237" s="468"/>
      <c r="B237" s="265" t="b">
        <v>0</v>
      </c>
      <c r="C237" s="274"/>
      <c r="D237" s="274"/>
      <c r="E237" s="274"/>
      <c r="F237" s="274"/>
      <c r="G237" s="274"/>
      <c r="H237" s="274"/>
      <c r="I237" s="274"/>
      <c r="J237" s="275"/>
    </row>
    <row r="238" spans="1:10" ht="15.75" hidden="1" customHeight="1" outlineLevel="1" x14ac:dyDescent="0.2">
      <c r="A238" s="468"/>
      <c r="B238" s="580" t="s">
        <v>416</v>
      </c>
      <c r="C238" s="562"/>
      <c r="D238" s="562"/>
      <c r="E238" s="562"/>
      <c r="F238" s="562"/>
      <c r="G238" s="562"/>
      <c r="H238" s="562"/>
      <c r="I238" s="562"/>
      <c r="J238" s="563"/>
    </row>
    <row r="239" spans="1:10" ht="15.75" hidden="1" customHeight="1" outlineLevel="1" x14ac:dyDescent="0.2">
      <c r="A239" s="468"/>
      <c r="B239" s="264"/>
      <c r="C239" s="259"/>
      <c r="D239" s="259"/>
      <c r="E239" s="259"/>
      <c r="F239" s="259"/>
      <c r="G239" s="259"/>
      <c r="H239" s="259"/>
      <c r="I239" s="259"/>
      <c r="J239" s="260"/>
    </row>
    <row r="240" spans="1:10" ht="30" hidden="1" customHeight="1" outlineLevel="1" x14ac:dyDescent="0.2">
      <c r="A240" s="579"/>
      <c r="B240" s="273" t="b">
        <v>0</v>
      </c>
      <c r="C240" s="274"/>
      <c r="D240" s="274"/>
      <c r="E240" s="274"/>
      <c r="F240" s="274"/>
      <c r="G240" s="274"/>
      <c r="H240" s="274"/>
      <c r="I240" s="274"/>
      <c r="J240" s="275"/>
    </row>
    <row r="241" spans="1:10" ht="15.75" customHeight="1" collapsed="1" x14ac:dyDescent="0.2">
      <c r="A241" s="277"/>
      <c r="B241" s="581" t="s">
        <v>541</v>
      </c>
      <c r="C241" s="419"/>
      <c r="D241" s="419"/>
      <c r="E241" s="419"/>
      <c r="F241" s="419"/>
      <c r="G241" s="419"/>
      <c r="H241" s="419"/>
      <c r="I241" s="419"/>
      <c r="J241" s="272" t="b">
        <v>0</v>
      </c>
    </row>
    <row r="242" spans="1:10" ht="15.75" hidden="1" customHeight="1" outlineLevel="1" x14ac:dyDescent="0.2">
      <c r="A242" s="578" t="s">
        <v>542</v>
      </c>
      <c r="B242" s="582" t="s">
        <v>378</v>
      </c>
      <c r="C242" s="340"/>
      <c r="D242" s="340"/>
      <c r="E242" s="340"/>
      <c r="F242" s="340"/>
      <c r="G242" s="340"/>
      <c r="H242" s="340"/>
      <c r="I242" s="340"/>
      <c r="J242" s="441"/>
    </row>
    <row r="243" spans="1:10" ht="15.75" hidden="1" customHeight="1" outlineLevel="1" x14ac:dyDescent="0.2">
      <c r="A243" s="468"/>
      <c r="B243" s="264"/>
      <c r="C243" s="259"/>
      <c r="D243" s="259"/>
      <c r="E243" s="259"/>
      <c r="F243" s="259"/>
      <c r="G243" s="259"/>
      <c r="H243" s="259"/>
      <c r="I243" s="259"/>
      <c r="J243" s="260"/>
    </row>
    <row r="244" spans="1:10" ht="30" hidden="1" customHeight="1" outlineLevel="1" x14ac:dyDescent="0.2">
      <c r="A244" s="468"/>
      <c r="B244" s="265" t="b">
        <v>0</v>
      </c>
      <c r="C244" s="263"/>
      <c r="D244" s="263"/>
      <c r="E244" s="263"/>
      <c r="F244" s="263"/>
      <c r="G244" s="263"/>
      <c r="H244" s="263"/>
      <c r="I244" s="263"/>
      <c r="J244" s="266"/>
    </row>
    <row r="245" spans="1:10" ht="15.75" hidden="1" customHeight="1" outlineLevel="1" x14ac:dyDescent="0.2">
      <c r="A245" s="468"/>
      <c r="B245" s="583" t="s">
        <v>410</v>
      </c>
      <c r="C245" s="463"/>
      <c r="D245" s="463"/>
      <c r="E245" s="463"/>
      <c r="F245" s="463"/>
      <c r="G245" s="463"/>
      <c r="H245" s="463"/>
      <c r="I245" s="463"/>
      <c r="J245" s="584"/>
    </row>
    <row r="246" spans="1:10" ht="15.75" hidden="1" customHeight="1" outlineLevel="1" x14ac:dyDescent="0.2">
      <c r="A246" s="468"/>
      <c r="B246" s="264"/>
      <c r="C246" s="259"/>
      <c r="D246" s="259"/>
      <c r="E246" s="259"/>
      <c r="F246" s="259"/>
      <c r="G246" s="259"/>
      <c r="H246" s="259"/>
      <c r="I246" s="259"/>
      <c r="J246" s="260"/>
    </row>
    <row r="247" spans="1:10" ht="30" hidden="1" customHeight="1" outlineLevel="1" x14ac:dyDescent="0.2">
      <c r="A247" s="468"/>
      <c r="B247" s="265" t="b">
        <v>0</v>
      </c>
      <c r="C247" s="274"/>
      <c r="D247" s="274"/>
      <c r="E247" s="274"/>
      <c r="F247" s="274"/>
      <c r="G247" s="274"/>
      <c r="H247" s="274"/>
      <c r="I247" s="274"/>
      <c r="J247" s="275"/>
    </row>
    <row r="248" spans="1:10" ht="15.75" hidden="1" customHeight="1" outlineLevel="1" x14ac:dyDescent="0.2">
      <c r="A248" s="468"/>
      <c r="B248" s="580" t="s">
        <v>416</v>
      </c>
      <c r="C248" s="562"/>
      <c r="D248" s="562"/>
      <c r="E248" s="562"/>
      <c r="F248" s="562"/>
      <c r="G248" s="562"/>
      <c r="H248" s="562"/>
      <c r="I248" s="562"/>
      <c r="J248" s="563"/>
    </row>
    <row r="249" spans="1:10" ht="15.75" hidden="1" customHeight="1" outlineLevel="1" x14ac:dyDescent="0.2">
      <c r="A249" s="468"/>
      <c r="B249" s="264"/>
      <c r="C249" s="259"/>
      <c r="D249" s="259"/>
      <c r="E249" s="259"/>
      <c r="F249" s="259"/>
      <c r="G249" s="259"/>
      <c r="H249" s="259"/>
      <c r="I249" s="259"/>
      <c r="J249" s="260"/>
    </row>
    <row r="250" spans="1:10" ht="30" hidden="1" customHeight="1" outlineLevel="1" x14ac:dyDescent="0.2">
      <c r="A250" s="579"/>
      <c r="B250" s="273" t="b">
        <v>0</v>
      </c>
      <c r="C250" s="274"/>
      <c r="D250" s="274"/>
      <c r="E250" s="274"/>
      <c r="F250" s="274"/>
      <c r="G250" s="274"/>
      <c r="H250" s="274"/>
      <c r="I250" s="274"/>
      <c r="J250" s="275"/>
    </row>
    <row r="251" spans="1:10" ht="15.75" customHeight="1" collapsed="1" x14ac:dyDescent="0.2">
      <c r="A251" s="277"/>
      <c r="B251" s="581" t="s">
        <v>543</v>
      </c>
      <c r="C251" s="419"/>
      <c r="D251" s="419"/>
      <c r="E251" s="419"/>
      <c r="F251" s="419"/>
      <c r="G251" s="419"/>
      <c r="H251" s="419"/>
      <c r="I251" s="419"/>
      <c r="J251" s="272" t="b">
        <v>0</v>
      </c>
    </row>
    <row r="252" spans="1:10" ht="15.75" hidden="1" customHeight="1" outlineLevel="1" x14ac:dyDescent="0.2">
      <c r="A252" s="578" t="s">
        <v>544</v>
      </c>
      <c r="B252" s="582" t="s">
        <v>378</v>
      </c>
      <c r="C252" s="340"/>
      <c r="D252" s="340"/>
      <c r="E252" s="340"/>
      <c r="F252" s="340"/>
      <c r="G252" s="340"/>
      <c r="H252" s="340"/>
      <c r="I252" s="340"/>
      <c r="J252" s="441"/>
    </row>
    <row r="253" spans="1:10" ht="15.75" hidden="1" customHeight="1" outlineLevel="1" x14ac:dyDescent="0.2">
      <c r="A253" s="468"/>
      <c r="B253" s="264"/>
      <c r="C253" s="259"/>
      <c r="D253" s="259"/>
      <c r="E253" s="259"/>
      <c r="F253" s="259"/>
      <c r="G253" s="259"/>
      <c r="H253" s="259"/>
      <c r="I253" s="259"/>
      <c r="J253" s="260"/>
    </row>
    <row r="254" spans="1:10" ht="30" hidden="1" customHeight="1" outlineLevel="1" x14ac:dyDescent="0.2">
      <c r="A254" s="468"/>
      <c r="B254" s="265" t="b">
        <v>0</v>
      </c>
      <c r="C254" s="263"/>
      <c r="D254" s="263"/>
      <c r="E254" s="263"/>
      <c r="F254" s="263"/>
      <c r="G254" s="263"/>
      <c r="H254" s="263"/>
      <c r="I254" s="263"/>
      <c r="J254" s="266"/>
    </row>
    <row r="255" spans="1:10" ht="15.75" hidden="1" customHeight="1" outlineLevel="1" x14ac:dyDescent="0.2">
      <c r="A255" s="468"/>
      <c r="B255" s="583" t="s">
        <v>410</v>
      </c>
      <c r="C255" s="463"/>
      <c r="D255" s="463"/>
      <c r="E255" s="463"/>
      <c r="F255" s="463"/>
      <c r="G255" s="463"/>
      <c r="H255" s="463"/>
      <c r="I255" s="463"/>
      <c r="J255" s="584"/>
    </row>
    <row r="256" spans="1:10" ht="15.75" hidden="1" customHeight="1" outlineLevel="1" x14ac:dyDescent="0.2">
      <c r="A256" s="468"/>
      <c r="B256" s="264"/>
      <c r="C256" s="259"/>
      <c r="D256" s="259"/>
      <c r="E256" s="259"/>
      <c r="F256" s="259"/>
      <c r="G256" s="259"/>
      <c r="H256" s="259"/>
      <c r="I256" s="259"/>
      <c r="J256" s="260"/>
    </row>
    <row r="257" spans="1:10" ht="30" hidden="1" customHeight="1" outlineLevel="1" x14ac:dyDescent="0.2">
      <c r="A257" s="468"/>
      <c r="B257" s="265" t="b">
        <v>0</v>
      </c>
      <c r="C257" s="274"/>
      <c r="D257" s="274"/>
      <c r="E257" s="274"/>
      <c r="F257" s="274"/>
      <c r="G257" s="274"/>
      <c r="H257" s="274"/>
      <c r="I257" s="274"/>
      <c r="J257" s="275"/>
    </row>
    <row r="258" spans="1:10" ht="15.75" hidden="1" customHeight="1" outlineLevel="1" x14ac:dyDescent="0.2">
      <c r="A258" s="468"/>
      <c r="B258" s="580" t="s">
        <v>416</v>
      </c>
      <c r="C258" s="562"/>
      <c r="D258" s="562"/>
      <c r="E258" s="562"/>
      <c r="F258" s="562"/>
      <c r="G258" s="562"/>
      <c r="H258" s="562"/>
      <c r="I258" s="562"/>
      <c r="J258" s="563"/>
    </row>
    <row r="259" spans="1:10" ht="15.75" hidden="1" customHeight="1" outlineLevel="1" x14ac:dyDescent="0.2">
      <c r="A259" s="468"/>
      <c r="B259" s="264"/>
      <c r="C259" s="259"/>
      <c r="D259" s="259"/>
      <c r="E259" s="259"/>
      <c r="F259" s="259"/>
      <c r="G259" s="259"/>
      <c r="H259" s="259"/>
      <c r="I259" s="259"/>
      <c r="J259" s="260"/>
    </row>
    <row r="260" spans="1:10" ht="30" hidden="1" customHeight="1" outlineLevel="1" x14ac:dyDescent="0.2">
      <c r="A260" s="597"/>
      <c r="B260" s="279" t="b">
        <v>0</v>
      </c>
      <c r="C260" s="280"/>
      <c r="D260" s="280"/>
      <c r="E260" s="280"/>
      <c r="F260" s="280"/>
      <c r="G260" s="280"/>
      <c r="H260" s="280"/>
      <c r="I260" s="280"/>
      <c r="J260" s="281"/>
    </row>
    <row r="261" spans="1:10" ht="15.75" customHeight="1" x14ac:dyDescent="0.2"/>
    <row r="262" spans="1:10" ht="15.75" customHeight="1" x14ac:dyDescent="0.2"/>
    <row r="263" spans="1:10" ht="15.75" customHeight="1" x14ac:dyDescent="0.2"/>
    <row r="264" spans="1:10" ht="15.75" customHeight="1" x14ac:dyDescent="0.2"/>
    <row r="265" spans="1:10" ht="15.75" customHeight="1" x14ac:dyDescent="0.2"/>
    <row r="266" spans="1:10" ht="15.75" customHeight="1" x14ac:dyDescent="0.2"/>
    <row r="267" spans="1:10" ht="15.75" customHeight="1" x14ac:dyDescent="0.2"/>
    <row r="268" spans="1:10" ht="15.75" customHeight="1" x14ac:dyDescent="0.2"/>
    <row r="269" spans="1:10" ht="15.75" customHeight="1" x14ac:dyDescent="0.2"/>
    <row r="270" spans="1:10" ht="15.75" customHeight="1" x14ac:dyDescent="0.2"/>
    <row r="271" spans="1:10" ht="15.75" customHeight="1" x14ac:dyDescent="0.2"/>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40">
    <mergeCell ref="B192:J192"/>
    <mergeCell ref="B195:J195"/>
    <mergeCell ref="B198:J198"/>
    <mergeCell ref="B201:I201"/>
    <mergeCell ref="B202:J202"/>
    <mergeCell ref="B205:J205"/>
    <mergeCell ref="B231:I231"/>
    <mergeCell ref="B232:J232"/>
    <mergeCell ref="B235:J235"/>
    <mergeCell ref="B208:J208"/>
    <mergeCell ref="B211:I211"/>
    <mergeCell ref="B212:J212"/>
    <mergeCell ref="B215:J215"/>
    <mergeCell ref="B218:J218"/>
    <mergeCell ref="B221:I221"/>
    <mergeCell ref="B222:J222"/>
    <mergeCell ref="B225:J225"/>
    <mergeCell ref="B228:J228"/>
    <mergeCell ref="B171:I171"/>
    <mergeCell ref="B172:J172"/>
    <mergeCell ref="B175:J175"/>
    <mergeCell ref="B178:J178"/>
    <mergeCell ref="B181:I181"/>
    <mergeCell ref="B182:J182"/>
    <mergeCell ref="B185:J185"/>
    <mergeCell ref="B188:J188"/>
    <mergeCell ref="B191:I191"/>
    <mergeCell ref="B148:J148"/>
    <mergeCell ref="B151:I151"/>
    <mergeCell ref="B152:J152"/>
    <mergeCell ref="B155:J155"/>
    <mergeCell ref="B158:J158"/>
    <mergeCell ref="B161:I161"/>
    <mergeCell ref="B162:J162"/>
    <mergeCell ref="B165:J165"/>
    <mergeCell ref="B168:J168"/>
    <mergeCell ref="B125:J125"/>
    <mergeCell ref="B128:J128"/>
    <mergeCell ref="B131:I131"/>
    <mergeCell ref="B132:J132"/>
    <mergeCell ref="B135:J135"/>
    <mergeCell ref="B138:J138"/>
    <mergeCell ref="B141:I141"/>
    <mergeCell ref="B142:J142"/>
    <mergeCell ref="B145:J145"/>
    <mergeCell ref="B255:J255"/>
    <mergeCell ref="B258:J258"/>
    <mergeCell ref="B238:J238"/>
    <mergeCell ref="B241:I241"/>
    <mergeCell ref="B242:J242"/>
    <mergeCell ref="B245:J245"/>
    <mergeCell ref="B248:J248"/>
    <mergeCell ref="B251:I251"/>
    <mergeCell ref="B252:J252"/>
    <mergeCell ref="B21:I21"/>
    <mergeCell ref="B22:J22"/>
    <mergeCell ref="B25:J25"/>
    <mergeCell ref="B28:J28"/>
    <mergeCell ref="A5:B5"/>
    <mergeCell ref="A8:A20"/>
    <mergeCell ref="C16:D16"/>
    <mergeCell ref="C17:D17"/>
    <mergeCell ref="B18:I20"/>
    <mergeCell ref="J18:J20"/>
    <mergeCell ref="B8:I10"/>
    <mergeCell ref="J8:J10"/>
    <mergeCell ref="B11:J11"/>
    <mergeCell ref="A22:A30"/>
    <mergeCell ref="A1:J2"/>
    <mergeCell ref="A3:J3"/>
    <mergeCell ref="A4:J4"/>
    <mergeCell ref="C5:D5"/>
    <mergeCell ref="E5:J5"/>
    <mergeCell ref="A6:J6"/>
    <mergeCell ref="A7:J7"/>
    <mergeCell ref="A242:A250"/>
    <mergeCell ref="A252:A260"/>
    <mergeCell ref="A162:A170"/>
    <mergeCell ref="A172:A180"/>
    <mergeCell ref="A182:A190"/>
    <mergeCell ref="A192:A200"/>
    <mergeCell ref="A202:A210"/>
    <mergeCell ref="A212:A220"/>
    <mergeCell ref="A222:A230"/>
    <mergeCell ref="A82:A90"/>
    <mergeCell ref="A92:A100"/>
    <mergeCell ref="A102:A110"/>
    <mergeCell ref="A112:A120"/>
    <mergeCell ref="A122:A130"/>
    <mergeCell ref="A132:A140"/>
    <mergeCell ref="A142:A150"/>
    <mergeCell ref="A152:A160"/>
    <mergeCell ref="A32:A40"/>
    <mergeCell ref="A42:A50"/>
    <mergeCell ref="A52:A60"/>
    <mergeCell ref="A62:A70"/>
    <mergeCell ref="A72:A80"/>
    <mergeCell ref="B31:I31"/>
    <mergeCell ref="B45:J45"/>
    <mergeCell ref="B48:J48"/>
    <mergeCell ref="B51:I51"/>
    <mergeCell ref="B52:J52"/>
    <mergeCell ref="B55:J55"/>
    <mergeCell ref="B58:J58"/>
    <mergeCell ref="B61:I61"/>
    <mergeCell ref="B62:J62"/>
    <mergeCell ref="B65:J65"/>
    <mergeCell ref="I43:J43"/>
    <mergeCell ref="I44:J44"/>
    <mergeCell ref="B32:J32"/>
    <mergeCell ref="B35:J35"/>
    <mergeCell ref="B38:J38"/>
    <mergeCell ref="B41:I41"/>
    <mergeCell ref="B42:J42"/>
    <mergeCell ref="E43:F43"/>
    <mergeCell ref="E44:F44"/>
    <mergeCell ref="A232:A240"/>
    <mergeCell ref="B68:J68"/>
    <mergeCell ref="B71:I71"/>
    <mergeCell ref="B72:J72"/>
    <mergeCell ref="B75:J75"/>
    <mergeCell ref="B78:J78"/>
    <mergeCell ref="B81:I81"/>
    <mergeCell ref="B82:J82"/>
    <mergeCell ref="B85:J85"/>
    <mergeCell ref="B88:J88"/>
    <mergeCell ref="B91:I91"/>
    <mergeCell ref="B92:J92"/>
    <mergeCell ref="B95:J95"/>
    <mergeCell ref="B98:J98"/>
    <mergeCell ref="B101:I101"/>
    <mergeCell ref="B102:J102"/>
    <mergeCell ref="B105:J105"/>
    <mergeCell ref="B108:J108"/>
    <mergeCell ref="B111:I111"/>
    <mergeCell ref="B112:J112"/>
    <mergeCell ref="B115:J115"/>
    <mergeCell ref="B118:J118"/>
    <mergeCell ref="B121:I121"/>
    <mergeCell ref="B122:J122"/>
  </mergeCells>
  <pageMargins left="0.7" right="0.7" top="0.78740157499999996" bottom="0.78740157499999996" header="0.3" footer="0.3"/>
  <drawing r:id="rId1"/>
  <extLst>
    <ext xmlns:x14="http://schemas.microsoft.com/office/spreadsheetml/2009/9/main" uri="{CCE6A557-97BC-4b89-ADB6-D9C93CAAB3DF}">
      <x14:dataValidations xmlns:xm="http://schemas.microsoft.com/office/excel/2006/main" count="1">
        <x14:dataValidation type="list" allowBlank="1" xr:uid="{00000000-0002-0000-0900-000000000000}">
          <x14:formula1>
            <xm:f>Data!$R$3:$R260</xm:f>
          </x14:formula1>
          <xm:sqref>A5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U1000"/>
  <sheetViews>
    <sheetView workbookViewId="0">
      <selection sqref="A1:L1"/>
    </sheetView>
  </sheetViews>
  <sheetFormatPr defaultColWidth="12.5703125" defaultRowHeight="15" customHeight="1" x14ac:dyDescent="0.2"/>
  <cols>
    <col min="1" max="1" width="23.5703125" customWidth="1"/>
    <col min="2" max="2" width="17.28515625" customWidth="1"/>
    <col min="3" max="6" width="10.140625" customWidth="1"/>
    <col min="7" max="7" width="15.140625" customWidth="1"/>
    <col min="8" max="8" width="10.140625" customWidth="1"/>
    <col min="9" max="21" width="11.42578125" customWidth="1"/>
  </cols>
  <sheetData>
    <row r="1" spans="1:21" ht="15.75" customHeight="1" x14ac:dyDescent="0.35">
      <c r="A1" s="606" t="s">
        <v>565</v>
      </c>
      <c r="B1" s="414"/>
      <c r="C1" s="414"/>
      <c r="D1" s="414"/>
      <c r="E1" s="414"/>
      <c r="F1" s="414"/>
      <c r="G1" s="414"/>
      <c r="H1" s="414"/>
      <c r="I1" s="414"/>
      <c r="J1" s="414"/>
      <c r="K1" s="414"/>
      <c r="L1" s="412"/>
      <c r="M1" s="286"/>
      <c r="N1" s="606" t="s">
        <v>566</v>
      </c>
      <c r="O1" s="412"/>
      <c r="P1" s="606" t="s">
        <v>567</v>
      </c>
      <c r="Q1" s="412"/>
      <c r="R1" s="286" t="s">
        <v>568</v>
      </c>
      <c r="S1" s="607" t="s">
        <v>569</v>
      </c>
      <c r="T1" s="414"/>
      <c r="U1" s="412"/>
    </row>
    <row r="2" spans="1:21" ht="15.75" customHeight="1" x14ac:dyDescent="0.2">
      <c r="A2" s="287" t="s">
        <v>80</v>
      </c>
      <c r="B2" s="287" t="s">
        <v>570</v>
      </c>
      <c r="C2" s="287" t="s">
        <v>571</v>
      </c>
      <c r="D2" s="287" t="s">
        <v>572</v>
      </c>
      <c r="E2" s="287" t="s">
        <v>573</v>
      </c>
      <c r="F2" s="287" t="s">
        <v>574</v>
      </c>
      <c r="G2" s="287" t="s">
        <v>575</v>
      </c>
      <c r="H2" s="287" t="s">
        <v>576</v>
      </c>
      <c r="I2" s="287" t="s">
        <v>577</v>
      </c>
      <c r="J2" s="287" t="s">
        <v>578</v>
      </c>
      <c r="K2" s="287" t="s">
        <v>579</v>
      </c>
      <c r="L2" s="287" t="s">
        <v>580</v>
      </c>
      <c r="M2" s="287" t="s">
        <v>581</v>
      </c>
      <c r="N2" s="287" t="s">
        <v>582</v>
      </c>
      <c r="O2" s="287" t="s">
        <v>583</v>
      </c>
      <c r="P2" s="287" t="s">
        <v>584</v>
      </c>
      <c r="Q2" s="287" t="s">
        <v>585</v>
      </c>
      <c r="R2" s="287" t="s">
        <v>586</v>
      </c>
      <c r="S2" s="287" t="s">
        <v>587</v>
      </c>
      <c r="T2" s="287" t="s">
        <v>588</v>
      </c>
      <c r="U2" s="287" t="s">
        <v>589</v>
      </c>
    </row>
    <row r="3" spans="1:21" ht="1.5" customHeight="1" x14ac:dyDescent="0.2">
      <c r="A3" s="349"/>
      <c r="B3" s="340"/>
      <c r="C3" s="340"/>
      <c r="D3" s="340"/>
      <c r="E3" s="340"/>
      <c r="F3" s="340"/>
      <c r="G3" s="340"/>
      <c r="H3" s="340"/>
      <c r="I3" s="340"/>
      <c r="J3" s="340"/>
      <c r="K3" s="340"/>
      <c r="L3" s="340"/>
      <c r="M3" s="340"/>
      <c r="N3" s="340"/>
      <c r="O3" s="340"/>
      <c r="P3" s="340"/>
      <c r="Q3" s="340"/>
      <c r="R3" s="340"/>
      <c r="S3" s="340"/>
      <c r="T3" s="340"/>
      <c r="U3" s="340"/>
    </row>
    <row r="4" spans="1:21" ht="15.75" customHeight="1" x14ac:dyDescent="0.2">
      <c r="A4" s="288"/>
      <c r="B4" s="288"/>
      <c r="C4" s="104" t="b">
        <v>0</v>
      </c>
      <c r="D4" s="104" t="b">
        <v>0</v>
      </c>
      <c r="E4" s="104" t="b">
        <v>0</v>
      </c>
      <c r="F4" s="289"/>
      <c r="G4" s="290"/>
      <c r="H4" s="291"/>
      <c r="I4" s="104" t="b">
        <v>0</v>
      </c>
      <c r="J4" s="104" t="b">
        <v>0</v>
      </c>
      <c r="K4" s="104" t="b">
        <v>0</v>
      </c>
      <c r="L4" s="104" t="b">
        <v>0</v>
      </c>
      <c r="M4" s="104" t="b">
        <v>0</v>
      </c>
      <c r="N4" s="104" t="b">
        <v>0</v>
      </c>
      <c r="O4" s="104" t="b">
        <v>0</v>
      </c>
      <c r="P4" s="104" t="b">
        <v>0</v>
      </c>
      <c r="Q4" s="104" t="b">
        <v>0</v>
      </c>
      <c r="R4" s="107"/>
      <c r="S4" s="104" t="b">
        <v>0</v>
      </c>
      <c r="T4" s="104" t="b">
        <v>0</v>
      </c>
      <c r="U4" s="104" t="b">
        <v>0</v>
      </c>
    </row>
    <row r="5" spans="1:21" ht="15.75" customHeight="1" x14ac:dyDescent="0.2">
      <c r="A5" s="288"/>
      <c r="B5" s="288"/>
      <c r="C5" s="104" t="b">
        <v>0</v>
      </c>
      <c r="D5" s="104" t="b">
        <v>0</v>
      </c>
      <c r="E5" s="104" t="b">
        <v>0</v>
      </c>
      <c r="F5" s="289"/>
      <c r="G5" s="290"/>
      <c r="H5" s="291"/>
      <c r="I5" s="104" t="b">
        <v>0</v>
      </c>
      <c r="J5" s="104" t="b">
        <v>0</v>
      </c>
      <c r="K5" s="104" t="b">
        <v>0</v>
      </c>
      <c r="L5" s="104" t="b">
        <v>0</v>
      </c>
      <c r="M5" s="104" t="b">
        <v>0</v>
      </c>
      <c r="N5" s="104" t="b">
        <v>0</v>
      </c>
      <c r="O5" s="104" t="b">
        <v>0</v>
      </c>
      <c r="P5" s="104" t="b">
        <v>0</v>
      </c>
      <c r="Q5" s="104" t="b">
        <v>0</v>
      </c>
      <c r="R5" s="107"/>
      <c r="S5" s="104" t="b">
        <v>0</v>
      </c>
      <c r="T5" s="104" t="b">
        <v>0</v>
      </c>
      <c r="U5" s="104" t="b">
        <v>0</v>
      </c>
    </row>
    <row r="6" spans="1:21" ht="15.75" customHeight="1" x14ac:dyDescent="0.2">
      <c r="A6" s="288"/>
      <c r="B6" s="288"/>
      <c r="C6" s="104" t="b">
        <v>0</v>
      </c>
      <c r="D6" s="104" t="b">
        <v>0</v>
      </c>
      <c r="E6" s="104" t="b">
        <v>0</v>
      </c>
      <c r="F6" s="289"/>
      <c r="G6" s="290"/>
      <c r="H6" s="291"/>
      <c r="I6" s="104" t="b">
        <v>0</v>
      </c>
      <c r="J6" s="104" t="b">
        <v>0</v>
      </c>
      <c r="K6" s="104" t="b">
        <v>0</v>
      </c>
      <c r="L6" s="104" t="b">
        <v>0</v>
      </c>
      <c r="M6" s="104" t="b">
        <v>0</v>
      </c>
      <c r="N6" s="104" t="b">
        <v>0</v>
      </c>
      <c r="O6" s="104" t="b">
        <v>0</v>
      </c>
      <c r="P6" s="104" t="b">
        <v>0</v>
      </c>
      <c r="Q6" s="104" t="b">
        <v>0</v>
      </c>
      <c r="R6" s="107"/>
      <c r="S6" s="104" t="b">
        <v>0</v>
      </c>
      <c r="T6" s="104" t="b">
        <v>0</v>
      </c>
      <c r="U6" s="104" t="b">
        <v>0</v>
      </c>
    </row>
    <row r="7" spans="1:21" ht="15.75" customHeight="1" x14ac:dyDescent="0.2">
      <c r="A7" s="288"/>
      <c r="B7" s="288"/>
      <c r="C7" s="104" t="b">
        <v>0</v>
      </c>
      <c r="D7" s="104" t="b">
        <v>0</v>
      </c>
      <c r="E7" s="104" t="b">
        <v>0</v>
      </c>
      <c r="F7" s="289"/>
      <c r="G7" s="290"/>
      <c r="H7" s="291"/>
      <c r="I7" s="104" t="b">
        <v>0</v>
      </c>
      <c r="J7" s="104" t="b">
        <v>0</v>
      </c>
      <c r="K7" s="104" t="b">
        <v>0</v>
      </c>
      <c r="L7" s="104" t="b">
        <v>0</v>
      </c>
      <c r="M7" s="104" t="b">
        <v>0</v>
      </c>
      <c r="N7" s="104" t="b">
        <v>0</v>
      </c>
      <c r="O7" s="104" t="b">
        <v>0</v>
      </c>
      <c r="P7" s="104" t="b">
        <v>0</v>
      </c>
      <c r="Q7" s="104" t="b">
        <v>0</v>
      </c>
      <c r="R7" s="107"/>
      <c r="S7" s="104" t="b">
        <v>0</v>
      </c>
      <c r="T7" s="104" t="b">
        <v>0</v>
      </c>
      <c r="U7" s="104" t="b">
        <v>0</v>
      </c>
    </row>
    <row r="8" spans="1:21" ht="15.75" customHeight="1" x14ac:dyDescent="0.2">
      <c r="A8" s="288"/>
      <c r="B8" s="288"/>
      <c r="C8" s="104" t="b">
        <v>0</v>
      </c>
      <c r="D8" s="104" t="b">
        <v>0</v>
      </c>
      <c r="E8" s="104" t="b">
        <v>0</v>
      </c>
      <c r="F8" s="289"/>
      <c r="G8" s="290"/>
      <c r="H8" s="291"/>
      <c r="I8" s="104" t="b">
        <v>0</v>
      </c>
      <c r="J8" s="104" t="b">
        <v>0</v>
      </c>
      <c r="K8" s="104" t="b">
        <v>0</v>
      </c>
      <c r="L8" s="104" t="b">
        <v>0</v>
      </c>
      <c r="M8" s="104" t="b">
        <v>0</v>
      </c>
      <c r="N8" s="104" t="b">
        <v>0</v>
      </c>
      <c r="O8" s="104" t="b">
        <v>0</v>
      </c>
      <c r="P8" s="104" t="b">
        <v>0</v>
      </c>
      <c r="Q8" s="104" t="b">
        <v>0</v>
      </c>
      <c r="R8" s="107"/>
      <c r="S8" s="104" t="b">
        <v>0</v>
      </c>
      <c r="T8" s="104" t="b">
        <v>0</v>
      </c>
      <c r="U8" s="104" t="b">
        <v>0</v>
      </c>
    </row>
    <row r="9" spans="1:21" ht="15.75" customHeight="1" x14ac:dyDescent="0.2">
      <c r="A9" s="288"/>
      <c r="B9" s="288"/>
      <c r="C9" s="104" t="b">
        <v>0</v>
      </c>
      <c r="D9" s="104" t="b">
        <v>0</v>
      </c>
      <c r="E9" s="104" t="b">
        <v>0</v>
      </c>
      <c r="F9" s="289"/>
      <c r="G9" s="290"/>
      <c r="H9" s="291"/>
      <c r="I9" s="104" t="b">
        <v>0</v>
      </c>
      <c r="J9" s="104" t="b">
        <v>0</v>
      </c>
      <c r="K9" s="104" t="b">
        <v>0</v>
      </c>
      <c r="L9" s="104" t="b">
        <v>0</v>
      </c>
      <c r="M9" s="104" t="b">
        <v>0</v>
      </c>
      <c r="N9" s="104" t="b">
        <v>0</v>
      </c>
      <c r="O9" s="104" t="b">
        <v>0</v>
      </c>
      <c r="P9" s="104" t="b">
        <v>0</v>
      </c>
      <c r="Q9" s="104" t="b">
        <v>0</v>
      </c>
      <c r="R9" s="107"/>
      <c r="S9" s="104" t="b">
        <v>0</v>
      </c>
      <c r="T9" s="104" t="b">
        <v>0</v>
      </c>
      <c r="U9" s="104" t="b">
        <v>0</v>
      </c>
    </row>
    <row r="10" spans="1:21" ht="15.75" customHeight="1" x14ac:dyDescent="0.2">
      <c r="A10" s="288"/>
      <c r="B10" s="288"/>
      <c r="C10" s="104" t="b">
        <v>0</v>
      </c>
      <c r="D10" s="104" t="b">
        <v>0</v>
      </c>
      <c r="E10" s="104" t="b">
        <v>0</v>
      </c>
      <c r="F10" s="289"/>
      <c r="G10" s="290"/>
      <c r="H10" s="291"/>
      <c r="I10" s="104" t="b">
        <v>0</v>
      </c>
      <c r="J10" s="104" t="b">
        <v>0</v>
      </c>
      <c r="K10" s="104" t="b">
        <v>0</v>
      </c>
      <c r="L10" s="104" t="b">
        <v>0</v>
      </c>
      <c r="M10" s="104" t="b">
        <v>0</v>
      </c>
      <c r="N10" s="104" t="b">
        <v>0</v>
      </c>
      <c r="O10" s="104" t="b">
        <v>0</v>
      </c>
      <c r="P10" s="104" t="b">
        <v>0</v>
      </c>
      <c r="Q10" s="104" t="b">
        <v>0</v>
      </c>
      <c r="R10" s="107"/>
      <c r="S10" s="104" t="b">
        <v>0</v>
      </c>
      <c r="T10" s="104" t="b">
        <v>0</v>
      </c>
      <c r="U10" s="104" t="b">
        <v>0</v>
      </c>
    </row>
    <row r="11" spans="1:21" ht="15.75" customHeight="1" x14ac:dyDescent="0.2">
      <c r="A11" s="288"/>
      <c r="B11" s="288"/>
      <c r="C11" s="104" t="b">
        <v>0</v>
      </c>
      <c r="D11" s="104" t="b">
        <v>0</v>
      </c>
      <c r="E11" s="104" t="b">
        <v>0</v>
      </c>
      <c r="F11" s="289"/>
      <c r="G11" s="290"/>
      <c r="H11" s="291"/>
      <c r="I11" s="104" t="b">
        <v>0</v>
      </c>
      <c r="J11" s="104" t="b">
        <v>0</v>
      </c>
      <c r="K11" s="104" t="b">
        <v>0</v>
      </c>
      <c r="L11" s="104" t="b">
        <v>0</v>
      </c>
      <c r="M11" s="104" t="b">
        <v>0</v>
      </c>
      <c r="N11" s="104" t="b">
        <v>0</v>
      </c>
      <c r="O11" s="104" t="b">
        <v>0</v>
      </c>
      <c r="P11" s="104" t="b">
        <v>0</v>
      </c>
      <c r="Q11" s="104" t="b">
        <v>0</v>
      </c>
      <c r="R11" s="107"/>
      <c r="S11" s="104" t="b">
        <v>0</v>
      </c>
      <c r="T11" s="104" t="b">
        <v>0</v>
      </c>
      <c r="U11" s="104" t="b">
        <v>0</v>
      </c>
    </row>
    <row r="12" spans="1:21" ht="15.75" customHeight="1" x14ac:dyDescent="0.2">
      <c r="A12" s="288"/>
      <c r="B12" s="288"/>
      <c r="C12" s="104" t="b">
        <v>0</v>
      </c>
      <c r="D12" s="104" t="b">
        <v>0</v>
      </c>
      <c r="E12" s="104" t="b">
        <v>0</v>
      </c>
      <c r="F12" s="289"/>
      <c r="G12" s="290"/>
      <c r="H12" s="291"/>
      <c r="I12" s="104" t="b">
        <v>0</v>
      </c>
      <c r="J12" s="104" t="b">
        <v>0</v>
      </c>
      <c r="K12" s="104" t="b">
        <v>0</v>
      </c>
      <c r="L12" s="104" t="b">
        <v>0</v>
      </c>
      <c r="M12" s="104" t="b">
        <v>0</v>
      </c>
      <c r="N12" s="104" t="b">
        <v>0</v>
      </c>
      <c r="O12" s="104" t="b">
        <v>0</v>
      </c>
      <c r="P12" s="104" t="b">
        <v>0</v>
      </c>
      <c r="Q12" s="104" t="b">
        <v>0</v>
      </c>
      <c r="R12" s="107"/>
      <c r="S12" s="104" t="b">
        <v>0</v>
      </c>
      <c r="T12" s="104" t="b">
        <v>0</v>
      </c>
      <c r="U12" s="104" t="b">
        <v>0</v>
      </c>
    </row>
    <row r="13" spans="1:21" ht="15.75" customHeight="1" x14ac:dyDescent="0.2">
      <c r="A13" s="288"/>
      <c r="B13" s="288"/>
      <c r="C13" s="104" t="b">
        <v>0</v>
      </c>
      <c r="D13" s="104" t="b">
        <v>0</v>
      </c>
      <c r="E13" s="104" t="b">
        <v>0</v>
      </c>
      <c r="F13" s="289"/>
      <c r="G13" s="290"/>
      <c r="H13" s="291"/>
      <c r="I13" s="104" t="b">
        <v>0</v>
      </c>
      <c r="J13" s="104" t="b">
        <v>0</v>
      </c>
      <c r="K13" s="104" t="b">
        <v>0</v>
      </c>
      <c r="L13" s="104" t="b">
        <v>0</v>
      </c>
      <c r="M13" s="104" t="b">
        <v>0</v>
      </c>
      <c r="N13" s="104" t="b">
        <v>0</v>
      </c>
      <c r="O13" s="104" t="b">
        <v>0</v>
      </c>
      <c r="P13" s="104" t="b">
        <v>0</v>
      </c>
      <c r="Q13" s="104" t="b">
        <v>0</v>
      </c>
      <c r="R13" s="107"/>
      <c r="S13" s="104" t="b">
        <v>0</v>
      </c>
      <c r="T13" s="104" t="b">
        <v>0</v>
      </c>
      <c r="U13" s="104" t="b">
        <v>0</v>
      </c>
    </row>
    <row r="14" spans="1:21" ht="15.75" customHeight="1" x14ac:dyDescent="0.2">
      <c r="A14" s="288"/>
      <c r="B14" s="288"/>
      <c r="C14" s="104" t="b">
        <v>0</v>
      </c>
      <c r="D14" s="104" t="b">
        <v>0</v>
      </c>
      <c r="E14" s="104" t="b">
        <v>0</v>
      </c>
      <c r="F14" s="289"/>
      <c r="G14" s="290"/>
      <c r="H14" s="291"/>
      <c r="I14" s="104" t="b">
        <v>0</v>
      </c>
      <c r="J14" s="104" t="b">
        <v>0</v>
      </c>
      <c r="K14" s="104" t="b">
        <v>0</v>
      </c>
      <c r="L14" s="104" t="b">
        <v>0</v>
      </c>
      <c r="M14" s="104" t="b">
        <v>0</v>
      </c>
      <c r="N14" s="104" t="b">
        <v>0</v>
      </c>
      <c r="O14" s="104" t="b">
        <v>0</v>
      </c>
      <c r="P14" s="104" t="b">
        <v>0</v>
      </c>
      <c r="Q14" s="104" t="b">
        <v>0</v>
      </c>
      <c r="R14" s="107"/>
      <c r="S14" s="104" t="b">
        <v>0</v>
      </c>
      <c r="T14" s="104" t="b">
        <v>0</v>
      </c>
      <c r="U14" s="104" t="b">
        <v>0</v>
      </c>
    </row>
    <row r="15" spans="1:21" ht="15.75" customHeight="1" x14ac:dyDescent="0.2">
      <c r="A15" s="288"/>
      <c r="B15" s="288"/>
      <c r="C15" s="104" t="b">
        <v>0</v>
      </c>
      <c r="D15" s="104" t="b">
        <v>0</v>
      </c>
      <c r="E15" s="104" t="b">
        <v>0</v>
      </c>
      <c r="F15" s="289"/>
      <c r="G15" s="290"/>
      <c r="H15" s="291"/>
      <c r="I15" s="104" t="b">
        <v>0</v>
      </c>
      <c r="J15" s="104" t="b">
        <v>0</v>
      </c>
      <c r="K15" s="104" t="b">
        <v>0</v>
      </c>
      <c r="L15" s="104" t="b">
        <v>0</v>
      </c>
      <c r="M15" s="104" t="b">
        <v>0</v>
      </c>
      <c r="N15" s="104" t="b">
        <v>0</v>
      </c>
      <c r="O15" s="104" t="b">
        <v>0</v>
      </c>
      <c r="P15" s="104" t="b">
        <v>0</v>
      </c>
      <c r="Q15" s="104" t="b">
        <v>0</v>
      </c>
      <c r="R15" s="107"/>
      <c r="S15" s="104" t="b">
        <v>0</v>
      </c>
      <c r="T15" s="104" t="b">
        <v>0</v>
      </c>
      <c r="U15" s="104" t="b">
        <v>0</v>
      </c>
    </row>
    <row r="16" spans="1:21" ht="15.75" customHeight="1" x14ac:dyDescent="0.2">
      <c r="A16" s="288"/>
      <c r="B16" s="288"/>
      <c r="C16" s="104" t="b">
        <v>0</v>
      </c>
      <c r="D16" s="104" t="b">
        <v>0</v>
      </c>
      <c r="E16" s="104" t="b">
        <v>0</v>
      </c>
      <c r="F16" s="289"/>
      <c r="G16" s="290"/>
      <c r="H16" s="291"/>
      <c r="I16" s="104" t="b">
        <v>0</v>
      </c>
      <c r="J16" s="104" t="b">
        <v>0</v>
      </c>
      <c r="K16" s="104" t="b">
        <v>0</v>
      </c>
      <c r="L16" s="104" t="b">
        <v>0</v>
      </c>
      <c r="M16" s="104" t="b">
        <v>0</v>
      </c>
      <c r="N16" s="104" t="b">
        <v>0</v>
      </c>
      <c r="O16" s="104" t="b">
        <v>0</v>
      </c>
      <c r="P16" s="104" t="b">
        <v>0</v>
      </c>
      <c r="Q16" s="104" t="b">
        <v>0</v>
      </c>
      <c r="R16" s="107"/>
      <c r="S16" s="104" t="b">
        <v>0</v>
      </c>
      <c r="T16" s="104" t="b">
        <v>0</v>
      </c>
      <c r="U16" s="104" t="b">
        <v>0</v>
      </c>
    </row>
    <row r="17" spans="1:21" ht="15.75" customHeight="1" x14ac:dyDescent="0.2">
      <c r="A17" s="288"/>
      <c r="B17" s="288"/>
      <c r="C17" s="104" t="b">
        <v>0</v>
      </c>
      <c r="D17" s="104" t="b">
        <v>0</v>
      </c>
      <c r="E17" s="104" t="b">
        <v>0</v>
      </c>
      <c r="F17" s="289"/>
      <c r="G17" s="290"/>
      <c r="H17" s="291"/>
      <c r="I17" s="104" t="b">
        <v>0</v>
      </c>
      <c r="J17" s="104" t="b">
        <v>0</v>
      </c>
      <c r="K17" s="104" t="b">
        <v>0</v>
      </c>
      <c r="L17" s="104" t="b">
        <v>0</v>
      </c>
      <c r="M17" s="104" t="b">
        <v>0</v>
      </c>
      <c r="N17" s="104" t="b">
        <v>0</v>
      </c>
      <c r="O17" s="104" t="b">
        <v>0</v>
      </c>
      <c r="P17" s="104" t="b">
        <v>0</v>
      </c>
      <c r="Q17" s="104" t="b">
        <v>0</v>
      </c>
      <c r="R17" s="107"/>
      <c r="S17" s="104" t="b">
        <v>0</v>
      </c>
      <c r="T17" s="104" t="b">
        <v>0</v>
      </c>
      <c r="U17" s="104" t="b">
        <v>0</v>
      </c>
    </row>
    <row r="18" spans="1:21" ht="15.75" customHeight="1" x14ac:dyDescent="0.2">
      <c r="A18" s="288"/>
      <c r="B18" s="288"/>
      <c r="C18" s="104" t="b">
        <v>0</v>
      </c>
      <c r="D18" s="104" t="b">
        <v>0</v>
      </c>
      <c r="E18" s="104" t="b">
        <v>0</v>
      </c>
      <c r="F18" s="289"/>
      <c r="G18" s="290"/>
      <c r="H18" s="291"/>
      <c r="I18" s="104" t="b">
        <v>0</v>
      </c>
      <c r="J18" s="104" t="b">
        <v>0</v>
      </c>
      <c r="K18" s="104" t="b">
        <v>0</v>
      </c>
      <c r="L18" s="104" t="b">
        <v>0</v>
      </c>
      <c r="M18" s="104" t="b">
        <v>0</v>
      </c>
      <c r="N18" s="104" t="b">
        <v>0</v>
      </c>
      <c r="O18" s="104" t="b">
        <v>0</v>
      </c>
      <c r="P18" s="104" t="b">
        <v>0</v>
      </c>
      <c r="Q18" s="104" t="b">
        <v>0</v>
      </c>
      <c r="R18" s="107"/>
      <c r="S18" s="104" t="b">
        <v>0</v>
      </c>
      <c r="T18" s="104" t="b">
        <v>0</v>
      </c>
      <c r="U18" s="104" t="b">
        <v>0</v>
      </c>
    </row>
    <row r="19" spans="1:21" ht="15.75" customHeight="1" x14ac:dyDescent="0.2">
      <c r="A19" s="288"/>
      <c r="B19" s="288"/>
      <c r="C19" s="104" t="b">
        <v>0</v>
      </c>
      <c r="D19" s="104" t="b">
        <v>0</v>
      </c>
      <c r="E19" s="104" t="b">
        <v>0</v>
      </c>
      <c r="F19" s="289"/>
      <c r="G19" s="290"/>
      <c r="H19" s="291"/>
      <c r="I19" s="104" t="b">
        <v>0</v>
      </c>
      <c r="J19" s="104" t="b">
        <v>0</v>
      </c>
      <c r="K19" s="104" t="b">
        <v>0</v>
      </c>
      <c r="L19" s="104" t="b">
        <v>0</v>
      </c>
      <c r="M19" s="104" t="b">
        <v>0</v>
      </c>
      <c r="N19" s="104" t="b">
        <v>0</v>
      </c>
      <c r="O19" s="104" t="b">
        <v>0</v>
      </c>
      <c r="P19" s="104" t="b">
        <v>0</v>
      </c>
      <c r="Q19" s="104" t="b">
        <v>0</v>
      </c>
      <c r="R19" s="107"/>
      <c r="S19" s="104" t="b">
        <v>0</v>
      </c>
      <c r="T19" s="104" t="b">
        <v>0</v>
      </c>
      <c r="U19" s="104" t="b">
        <v>0</v>
      </c>
    </row>
    <row r="20" spans="1:21" ht="15.75" customHeight="1" x14ac:dyDescent="0.2">
      <c r="A20" s="288"/>
      <c r="B20" s="288"/>
      <c r="C20" s="104" t="b">
        <v>0</v>
      </c>
      <c r="D20" s="104" t="b">
        <v>0</v>
      </c>
      <c r="E20" s="104" t="b">
        <v>0</v>
      </c>
      <c r="F20" s="289"/>
      <c r="G20" s="290"/>
      <c r="H20" s="291"/>
      <c r="I20" s="104" t="b">
        <v>0</v>
      </c>
      <c r="J20" s="104" t="b">
        <v>0</v>
      </c>
      <c r="K20" s="104" t="b">
        <v>0</v>
      </c>
      <c r="L20" s="104" t="b">
        <v>0</v>
      </c>
      <c r="M20" s="104" t="b">
        <v>0</v>
      </c>
      <c r="N20" s="104" t="b">
        <v>0</v>
      </c>
      <c r="O20" s="104" t="b">
        <v>0</v>
      </c>
      <c r="P20" s="104" t="b">
        <v>0</v>
      </c>
      <c r="Q20" s="104" t="b">
        <v>0</v>
      </c>
      <c r="R20" s="107"/>
      <c r="S20" s="104" t="b">
        <v>0</v>
      </c>
      <c r="T20" s="104" t="b">
        <v>0</v>
      </c>
      <c r="U20" s="104" t="b">
        <v>0</v>
      </c>
    </row>
    <row r="21" spans="1:21" ht="15.75" customHeight="1" x14ac:dyDescent="0.2">
      <c r="A21" s="288"/>
      <c r="B21" s="288"/>
      <c r="C21" s="104" t="b">
        <v>0</v>
      </c>
      <c r="D21" s="104" t="b">
        <v>0</v>
      </c>
      <c r="E21" s="104" t="b">
        <v>0</v>
      </c>
      <c r="F21" s="289"/>
      <c r="G21" s="290"/>
      <c r="H21" s="291"/>
      <c r="I21" s="104" t="b">
        <v>0</v>
      </c>
      <c r="J21" s="104" t="b">
        <v>0</v>
      </c>
      <c r="K21" s="104" t="b">
        <v>0</v>
      </c>
      <c r="L21" s="104" t="b">
        <v>0</v>
      </c>
      <c r="M21" s="104" t="b">
        <v>0</v>
      </c>
      <c r="N21" s="104" t="b">
        <v>0</v>
      </c>
      <c r="O21" s="104" t="b">
        <v>0</v>
      </c>
      <c r="P21" s="104" t="b">
        <v>0</v>
      </c>
      <c r="Q21" s="104" t="b">
        <v>0</v>
      </c>
      <c r="R21" s="107"/>
      <c r="S21" s="104" t="b">
        <v>0</v>
      </c>
      <c r="T21" s="104" t="b">
        <v>0</v>
      </c>
      <c r="U21" s="104" t="b">
        <v>0</v>
      </c>
    </row>
    <row r="22" spans="1:21" ht="15.75" customHeight="1" x14ac:dyDescent="0.2">
      <c r="A22" s="288"/>
      <c r="B22" s="288"/>
      <c r="C22" s="104" t="b">
        <v>0</v>
      </c>
      <c r="D22" s="104" t="b">
        <v>0</v>
      </c>
      <c r="E22" s="104" t="b">
        <v>0</v>
      </c>
      <c r="F22" s="289"/>
      <c r="G22" s="290"/>
      <c r="H22" s="291"/>
      <c r="I22" s="104" t="b">
        <v>0</v>
      </c>
      <c r="J22" s="104" t="b">
        <v>0</v>
      </c>
      <c r="K22" s="104" t="b">
        <v>0</v>
      </c>
      <c r="L22" s="104" t="b">
        <v>0</v>
      </c>
      <c r="M22" s="104" t="b">
        <v>0</v>
      </c>
      <c r="N22" s="104" t="b">
        <v>0</v>
      </c>
      <c r="O22" s="104" t="b">
        <v>0</v>
      </c>
      <c r="P22" s="104" t="b">
        <v>0</v>
      </c>
      <c r="Q22" s="104" t="b">
        <v>0</v>
      </c>
      <c r="R22" s="107"/>
      <c r="S22" s="104" t="b">
        <v>0</v>
      </c>
      <c r="T22" s="104" t="b">
        <v>0</v>
      </c>
      <c r="U22" s="104" t="b">
        <v>0</v>
      </c>
    </row>
    <row r="23" spans="1:21" ht="15.75" customHeight="1" x14ac:dyDescent="0.2">
      <c r="A23" s="288"/>
      <c r="B23" s="288"/>
      <c r="C23" s="104" t="b">
        <v>0</v>
      </c>
      <c r="D23" s="104" t="b">
        <v>0</v>
      </c>
      <c r="E23" s="104" t="b">
        <v>0</v>
      </c>
      <c r="F23" s="289"/>
      <c r="G23" s="290"/>
      <c r="H23" s="291"/>
      <c r="I23" s="104" t="b">
        <v>0</v>
      </c>
      <c r="J23" s="104" t="b">
        <v>0</v>
      </c>
      <c r="K23" s="104" t="b">
        <v>0</v>
      </c>
      <c r="L23" s="104" t="b">
        <v>0</v>
      </c>
      <c r="M23" s="104" t="b">
        <v>0</v>
      </c>
      <c r="N23" s="104" t="b">
        <v>0</v>
      </c>
      <c r="O23" s="104" t="b">
        <v>0</v>
      </c>
      <c r="P23" s="104" t="b">
        <v>0</v>
      </c>
      <c r="Q23" s="104" t="b">
        <v>0</v>
      </c>
      <c r="R23" s="107"/>
      <c r="S23" s="104" t="b">
        <v>0</v>
      </c>
      <c r="T23" s="104" t="b">
        <v>0</v>
      </c>
      <c r="U23" s="104" t="b">
        <v>0</v>
      </c>
    </row>
    <row r="24" spans="1:21" ht="15.75" customHeight="1" x14ac:dyDescent="0.2">
      <c r="A24" s="288"/>
      <c r="B24" s="288"/>
      <c r="C24" s="104" t="b">
        <v>0</v>
      </c>
      <c r="D24" s="104" t="b">
        <v>0</v>
      </c>
      <c r="E24" s="104" t="b">
        <v>0</v>
      </c>
      <c r="F24" s="289"/>
      <c r="G24" s="290"/>
      <c r="H24" s="291"/>
      <c r="I24" s="104" t="b">
        <v>0</v>
      </c>
      <c r="J24" s="104" t="b">
        <v>0</v>
      </c>
      <c r="K24" s="104" t="b">
        <v>0</v>
      </c>
      <c r="L24" s="104" t="b">
        <v>0</v>
      </c>
      <c r="M24" s="104" t="b">
        <v>0</v>
      </c>
      <c r="N24" s="104" t="b">
        <v>0</v>
      </c>
      <c r="O24" s="104" t="b">
        <v>0</v>
      </c>
      <c r="P24" s="104" t="b">
        <v>0</v>
      </c>
      <c r="Q24" s="104" t="b">
        <v>0</v>
      </c>
      <c r="R24" s="107"/>
      <c r="S24" s="104" t="b">
        <v>0</v>
      </c>
      <c r="T24" s="104" t="b">
        <v>0</v>
      </c>
      <c r="U24" s="104" t="b">
        <v>0</v>
      </c>
    </row>
    <row r="25" spans="1:21" ht="1.5" customHeight="1" x14ac:dyDescent="0.2">
      <c r="A25" s="349"/>
      <c r="B25" s="340"/>
      <c r="C25" s="340"/>
      <c r="D25" s="340"/>
      <c r="E25" s="340"/>
      <c r="F25" s="340"/>
      <c r="G25" s="340"/>
      <c r="H25" s="340"/>
      <c r="I25" s="340"/>
      <c r="J25" s="340"/>
      <c r="K25" s="340"/>
      <c r="L25" s="340"/>
      <c r="M25" s="340"/>
      <c r="N25" s="340"/>
      <c r="O25" s="340"/>
      <c r="P25" s="340"/>
      <c r="Q25" s="340"/>
      <c r="R25" s="340"/>
      <c r="S25" s="340"/>
      <c r="T25" s="340"/>
      <c r="U25" s="340"/>
    </row>
    <row r="26" spans="1:21" ht="15.75" customHeight="1" x14ac:dyDescent="0.2">
      <c r="A26" s="608" t="s">
        <v>590</v>
      </c>
      <c r="B26" s="416"/>
      <c r="C26" s="417"/>
      <c r="D26" s="123" t="s">
        <v>591</v>
      </c>
      <c r="E26" s="413" t="str">
        <f>IF(SUM(G4:G23)&lt;1,"",SUM(G4:G23))</f>
        <v/>
      </c>
      <c r="F26" s="412"/>
      <c r="G26" s="609" t="s">
        <v>2</v>
      </c>
      <c r="H26" s="610" t="str">
        <f>'Hlavní stránka'!B10</f>
        <v>Junior konzultant</v>
      </c>
      <c r="I26" s="417"/>
      <c r="J26" s="363"/>
      <c r="K26" s="340"/>
      <c r="L26" s="340"/>
      <c r="M26" s="340"/>
      <c r="N26" s="340"/>
      <c r="O26" s="340"/>
      <c r="P26" s="340"/>
      <c r="Q26" s="340"/>
      <c r="R26" s="340"/>
      <c r="S26" s="340"/>
      <c r="T26" s="340"/>
      <c r="U26" s="340"/>
    </row>
    <row r="27" spans="1:21" ht="15.75" customHeight="1" x14ac:dyDescent="0.2">
      <c r="A27" s="470"/>
      <c r="B27" s="340"/>
      <c r="C27" s="471"/>
      <c r="D27" s="123" t="s">
        <v>592</v>
      </c>
      <c r="E27" s="413" t="str">
        <f>IF(G4="","",E26/1000000*1150)</f>
        <v/>
      </c>
      <c r="F27" s="412"/>
      <c r="G27" s="489"/>
      <c r="H27" s="418"/>
      <c r="I27" s="420"/>
      <c r="J27" s="340"/>
      <c r="K27" s="340"/>
      <c r="L27" s="340"/>
      <c r="M27" s="340"/>
      <c r="N27" s="340"/>
      <c r="O27" s="340"/>
      <c r="P27" s="340"/>
      <c r="Q27" s="340"/>
      <c r="R27" s="340"/>
      <c r="S27" s="340"/>
      <c r="T27" s="340"/>
      <c r="U27" s="340"/>
    </row>
    <row r="28" spans="1:21" ht="15.75" customHeight="1" x14ac:dyDescent="0.2">
      <c r="A28" s="418"/>
      <c r="B28" s="419"/>
      <c r="C28" s="420"/>
      <c r="D28" s="123" t="s">
        <v>593</v>
      </c>
      <c r="E28" s="612" t="str">
        <f>IF(E27="","",E27*H28)</f>
        <v/>
      </c>
      <c r="F28" s="412"/>
      <c r="G28" s="292" t="s">
        <v>29</v>
      </c>
      <c r="H28" s="611">
        <f>VLOOKUP(H26,Data!$A:$C,3,0)</f>
        <v>4</v>
      </c>
      <c r="I28" s="412"/>
      <c r="J28" s="340"/>
      <c r="K28" s="340"/>
      <c r="L28" s="340"/>
      <c r="M28" s="340"/>
      <c r="N28" s="340"/>
      <c r="O28" s="340"/>
      <c r="P28" s="340"/>
      <c r="Q28" s="340"/>
      <c r="R28" s="340"/>
      <c r="S28" s="340"/>
      <c r="T28" s="340"/>
      <c r="U28" s="340"/>
    </row>
    <row r="29" spans="1:21" ht="1.5" customHeight="1" x14ac:dyDescent="0.2">
      <c r="A29" s="349"/>
      <c r="B29" s="340"/>
      <c r="C29" s="340"/>
      <c r="D29" s="340"/>
      <c r="E29" s="340"/>
      <c r="F29" s="340"/>
      <c r="G29" s="340"/>
      <c r="H29" s="340"/>
      <c r="I29" s="340"/>
      <c r="J29" s="340"/>
      <c r="K29" s="340"/>
      <c r="L29" s="340"/>
      <c r="M29" s="340"/>
      <c r="N29" s="340"/>
      <c r="O29" s="340"/>
      <c r="P29" s="340"/>
      <c r="Q29" s="340"/>
      <c r="R29" s="340"/>
      <c r="S29" s="340"/>
      <c r="T29" s="340"/>
      <c r="U29" s="340"/>
    </row>
    <row r="30" spans="1:21" ht="15.75" customHeight="1" x14ac:dyDescent="0.2"/>
    <row r="31" spans="1:21" ht="15.75" customHeight="1" x14ac:dyDescent="0.2"/>
    <row r="32" spans="1:2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A29:U29"/>
    <mergeCell ref="A1:L1"/>
    <mergeCell ref="N1:O1"/>
    <mergeCell ref="P1:Q1"/>
    <mergeCell ref="S1:U1"/>
    <mergeCell ref="A3:U3"/>
    <mergeCell ref="A25:U25"/>
    <mergeCell ref="A26:C28"/>
    <mergeCell ref="E26:F26"/>
    <mergeCell ref="G26:G27"/>
    <mergeCell ref="E27:F27"/>
    <mergeCell ref="H26:I27"/>
    <mergeCell ref="J26:U28"/>
    <mergeCell ref="H28:I28"/>
    <mergeCell ref="E28:F28"/>
  </mergeCells>
  <dataValidations count="1">
    <dataValidation type="custom" allowBlank="1" showDropDown="1" sqref="R4:R24" xr:uid="{00000000-0002-0000-0B00-000001000000}">
      <formula1>OR(NOT(ISERROR(DATEVALUE(R4))), AND(ISNUMBER(R4), LEFT(CELL("format", R4))="D"))</formula1>
    </dataValidation>
  </dataValidations>
  <pageMargins left="0.7" right="0.7" top="0.78740157499999996" bottom="0.78740157499999996" header="0.3" footer="0.3"/>
  <drawing r:id="rId1"/>
  <extLst>
    <ext xmlns:x14="http://schemas.microsoft.com/office/spreadsheetml/2009/9/main" uri="{CCE6A557-97BC-4b89-ADB6-D9C93CAAB3DF}">
      <x14:dataValidations xmlns:xm="http://schemas.microsoft.com/office/excel/2006/main" count="1">
        <x14:dataValidation type="list" allowBlank="1" xr:uid="{00000000-0002-0000-0B00-000000000000}">
          <x14:formula1>
            <xm:f>Data!$R$3:$R29</xm:f>
          </x14:formula1>
          <xm:sqref>B4:B24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J1000"/>
  <sheetViews>
    <sheetView workbookViewId="0">
      <selection activeCell="M12" sqref="M12"/>
    </sheetView>
  </sheetViews>
  <sheetFormatPr defaultColWidth="12.5703125" defaultRowHeight="15" customHeight="1" outlineLevelRow="1" x14ac:dyDescent="0.2"/>
  <cols>
    <col min="1" max="1" width="18.42578125" customWidth="1"/>
    <col min="2" max="6" width="12.5703125" customWidth="1"/>
  </cols>
  <sheetData>
    <row r="1" spans="1:10" ht="15.75" customHeight="1" x14ac:dyDescent="0.2">
      <c r="A1" s="587" t="s">
        <v>594</v>
      </c>
      <c r="B1" s="545"/>
      <c r="C1" s="545"/>
      <c r="D1" s="545"/>
      <c r="E1" s="545"/>
      <c r="F1" s="545"/>
      <c r="G1" s="545"/>
      <c r="H1" s="545"/>
      <c r="I1" s="545"/>
      <c r="J1" s="588"/>
    </row>
    <row r="2" spans="1:10" ht="15.75" customHeight="1" x14ac:dyDescent="0.2">
      <c r="A2" s="449"/>
      <c r="B2" s="340"/>
      <c r="C2" s="340"/>
      <c r="D2" s="340"/>
      <c r="E2" s="340"/>
      <c r="F2" s="340"/>
      <c r="G2" s="340"/>
      <c r="H2" s="340"/>
      <c r="I2" s="340"/>
      <c r="J2" s="441"/>
    </row>
    <row r="3" spans="1:10" ht="1.5" customHeight="1" x14ac:dyDescent="0.2">
      <c r="A3" s="590"/>
      <c r="B3" s="591"/>
      <c r="C3" s="591"/>
      <c r="D3" s="591"/>
      <c r="E3" s="591"/>
      <c r="F3" s="591"/>
      <c r="G3" s="591"/>
      <c r="H3" s="591"/>
      <c r="I3" s="591"/>
      <c r="J3" s="592"/>
    </row>
    <row r="4" spans="1:10" ht="1.5" customHeight="1" x14ac:dyDescent="0.2">
      <c r="A4" s="613"/>
      <c r="B4" s="406"/>
      <c r="C4" s="406"/>
      <c r="D4" s="406"/>
      <c r="E4" s="406"/>
      <c r="F4" s="406"/>
      <c r="G4" s="406"/>
      <c r="H4" s="406"/>
      <c r="I4" s="406"/>
      <c r="J4" s="614"/>
    </row>
    <row r="5" spans="1:10" ht="33.75" customHeight="1" x14ac:dyDescent="0.2">
      <c r="A5" s="598" t="str">
        <f>'Hlavní stránka'!B1</f>
        <v xml:space="preserve">Natalie Kruts </v>
      </c>
      <c r="B5" s="615"/>
      <c r="C5" s="365"/>
      <c r="D5" s="340"/>
      <c r="E5" s="340"/>
      <c r="F5" s="340"/>
      <c r="G5" s="340"/>
      <c r="H5" s="340"/>
      <c r="I5" s="340"/>
      <c r="J5" s="441"/>
    </row>
    <row r="6" spans="1:10" ht="1.5" customHeight="1" x14ac:dyDescent="0.2">
      <c r="A6" s="613"/>
      <c r="B6" s="406"/>
      <c r="C6" s="406"/>
      <c r="D6" s="406"/>
      <c r="E6" s="406"/>
      <c r="F6" s="406"/>
      <c r="G6" s="406"/>
      <c r="H6" s="406"/>
      <c r="I6" s="406"/>
      <c r="J6" s="614"/>
    </row>
    <row r="7" spans="1:10" ht="1.5" customHeight="1" x14ac:dyDescent="0.2">
      <c r="A7" s="594"/>
      <c r="B7" s="595"/>
      <c r="C7" s="595"/>
      <c r="D7" s="595"/>
      <c r="E7" s="595"/>
      <c r="F7" s="595"/>
      <c r="G7" s="595"/>
      <c r="H7" s="595"/>
      <c r="I7" s="595"/>
      <c r="J7" s="596"/>
    </row>
    <row r="8" spans="1:10" ht="15.75" customHeight="1" x14ac:dyDescent="0.2">
      <c r="A8" s="618" t="s">
        <v>595</v>
      </c>
      <c r="B8" s="619" t="s">
        <v>596</v>
      </c>
      <c r="C8" s="340"/>
      <c r="D8" s="340"/>
      <c r="E8" s="340"/>
      <c r="F8" s="340"/>
      <c r="G8" s="340"/>
      <c r="H8" s="340"/>
      <c r="I8" s="340"/>
      <c r="J8" s="441"/>
    </row>
    <row r="9" spans="1:10" ht="15.75" customHeight="1" x14ac:dyDescent="0.2">
      <c r="A9" s="579"/>
      <c r="B9" s="345"/>
      <c r="C9" s="345"/>
      <c r="D9" s="345"/>
      <c r="E9" s="345"/>
      <c r="F9" s="345"/>
      <c r="G9" s="345"/>
      <c r="H9" s="345"/>
      <c r="I9" s="345"/>
      <c r="J9" s="620"/>
    </row>
    <row r="10" spans="1:10" ht="15.75" customHeight="1" x14ac:dyDescent="0.2">
      <c r="A10" s="618" t="s">
        <v>597</v>
      </c>
      <c r="B10" s="619" t="s">
        <v>598</v>
      </c>
      <c r="C10" s="340"/>
      <c r="D10" s="340"/>
      <c r="E10" s="340"/>
      <c r="F10" s="340"/>
      <c r="G10" s="340"/>
      <c r="H10" s="340"/>
      <c r="I10" s="340"/>
      <c r="J10" s="441"/>
    </row>
    <row r="11" spans="1:10" ht="15.75" customHeight="1" x14ac:dyDescent="0.2">
      <c r="A11" s="579"/>
      <c r="B11" s="340"/>
      <c r="C11" s="340"/>
      <c r="D11" s="340"/>
      <c r="E11" s="340"/>
      <c r="F11" s="340"/>
      <c r="G11" s="340"/>
      <c r="H11" s="340"/>
      <c r="I11" s="340"/>
      <c r="J11" s="441"/>
    </row>
    <row r="12" spans="1:10" ht="15.75" customHeight="1" x14ac:dyDescent="0.2">
      <c r="A12" s="618"/>
      <c r="B12" s="621" t="s">
        <v>599</v>
      </c>
      <c r="C12" s="340"/>
      <c r="D12" s="340"/>
      <c r="E12" s="340"/>
      <c r="F12" s="340"/>
      <c r="G12" s="340"/>
      <c r="H12" s="340"/>
      <c r="I12" s="340"/>
      <c r="J12" s="441"/>
    </row>
    <row r="13" spans="1:10" ht="15.75" customHeight="1" x14ac:dyDescent="0.2">
      <c r="A13" s="468"/>
      <c r="B13" s="340"/>
      <c r="C13" s="340"/>
      <c r="D13" s="340"/>
      <c r="E13" s="340"/>
      <c r="F13" s="340"/>
      <c r="G13" s="340"/>
      <c r="H13" s="340"/>
      <c r="I13" s="340"/>
      <c r="J13" s="441"/>
    </row>
    <row r="14" spans="1:10" ht="15.75" customHeight="1" x14ac:dyDescent="0.2">
      <c r="A14" s="468"/>
      <c r="B14" s="340"/>
      <c r="C14" s="340"/>
      <c r="D14" s="340"/>
      <c r="E14" s="340"/>
      <c r="F14" s="340"/>
      <c r="G14" s="340"/>
      <c r="H14" s="340"/>
      <c r="I14" s="340"/>
      <c r="J14" s="441"/>
    </row>
    <row r="15" spans="1:10" ht="22.5" customHeight="1" collapsed="1" x14ac:dyDescent="0.2">
      <c r="A15" s="578"/>
      <c r="B15" s="581" t="s">
        <v>600</v>
      </c>
      <c r="C15" s="419"/>
      <c r="D15" s="419"/>
      <c r="E15" s="419"/>
      <c r="F15" s="419"/>
      <c r="G15" s="419"/>
      <c r="H15" s="419"/>
      <c r="I15" s="419"/>
      <c r="J15" s="456"/>
    </row>
    <row r="16" spans="1:10" ht="15.75" hidden="1" customHeight="1" outlineLevel="1" x14ac:dyDescent="0.2">
      <c r="A16" s="468"/>
      <c r="B16" s="616"/>
      <c r="C16" s="419"/>
      <c r="D16" s="419"/>
      <c r="E16" s="419"/>
      <c r="F16" s="419"/>
      <c r="G16" s="419"/>
      <c r="H16" s="419"/>
      <c r="I16" s="420"/>
      <c r="J16" s="293" t="b">
        <v>0</v>
      </c>
    </row>
    <row r="17" spans="1:10" ht="15.75" hidden="1" customHeight="1" outlineLevel="1" x14ac:dyDescent="0.2">
      <c r="A17" s="468"/>
      <c r="B17" s="617"/>
      <c r="C17" s="414"/>
      <c r="D17" s="414"/>
      <c r="E17" s="414"/>
      <c r="F17" s="414"/>
      <c r="G17" s="414"/>
      <c r="H17" s="414"/>
      <c r="I17" s="412"/>
      <c r="J17" s="294" t="b">
        <v>0</v>
      </c>
    </row>
    <row r="18" spans="1:10" ht="15.75" hidden="1" customHeight="1" outlineLevel="1" x14ac:dyDescent="0.2">
      <c r="A18" s="468"/>
      <c r="B18" s="617"/>
      <c r="C18" s="414"/>
      <c r="D18" s="414"/>
      <c r="E18" s="414"/>
      <c r="F18" s="414"/>
      <c r="G18" s="414"/>
      <c r="H18" s="414"/>
      <c r="I18" s="412"/>
      <c r="J18" s="294" t="b">
        <v>0</v>
      </c>
    </row>
    <row r="19" spans="1:10" ht="15.75" hidden="1" customHeight="1" outlineLevel="1" x14ac:dyDescent="0.2">
      <c r="A19" s="468"/>
      <c r="B19" s="617"/>
      <c r="C19" s="414"/>
      <c r="D19" s="414"/>
      <c r="E19" s="414"/>
      <c r="F19" s="414"/>
      <c r="G19" s="414"/>
      <c r="H19" s="414"/>
      <c r="I19" s="412"/>
      <c r="J19" s="294" t="b">
        <v>0</v>
      </c>
    </row>
    <row r="20" spans="1:10" ht="15.75" hidden="1" customHeight="1" outlineLevel="1" x14ac:dyDescent="0.2">
      <c r="A20" s="468"/>
      <c r="B20" s="617"/>
      <c r="C20" s="414"/>
      <c r="D20" s="414"/>
      <c r="E20" s="414"/>
      <c r="F20" s="414"/>
      <c r="G20" s="414"/>
      <c r="H20" s="414"/>
      <c r="I20" s="412"/>
      <c r="J20" s="294" t="b">
        <v>0</v>
      </c>
    </row>
    <row r="21" spans="1:10" ht="15.75" hidden="1" customHeight="1" outlineLevel="1" x14ac:dyDescent="0.2">
      <c r="A21" s="468"/>
      <c r="B21" s="617"/>
      <c r="C21" s="414"/>
      <c r="D21" s="414"/>
      <c r="E21" s="414"/>
      <c r="F21" s="414"/>
      <c r="G21" s="414"/>
      <c r="H21" s="414"/>
      <c r="I21" s="412"/>
      <c r="J21" s="294" t="b">
        <v>0</v>
      </c>
    </row>
    <row r="22" spans="1:10" ht="15.75" hidden="1" customHeight="1" outlineLevel="1" x14ac:dyDescent="0.2">
      <c r="A22" s="468"/>
      <c r="B22" s="617"/>
      <c r="C22" s="414"/>
      <c r="D22" s="414"/>
      <c r="E22" s="414"/>
      <c r="F22" s="414"/>
      <c r="G22" s="414"/>
      <c r="H22" s="414"/>
      <c r="I22" s="412"/>
      <c r="J22" s="294" t="b">
        <v>0</v>
      </c>
    </row>
    <row r="23" spans="1:10" ht="15.75" hidden="1" customHeight="1" outlineLevel="1" x14ac:dyDescent="0.2">
      <c r="A23" s="468"/>
      <c r="B23" s="617"/>
      <c r="C23" s="414"/>
      <c r="D23" s="414"/>
      <c r="E23" s="414"/>
      <c r="F23" s="414"/>
      <c r="G23" s="414"/>
      <c r="H23" s="414"/>
      <c r="I23" s="412"/>
      <c r="J23" s="294" t="b">
        <v>0</v>
      </c>
    </row>
    <row r="24" spans="1:10" ht="15.75" hidden="1" customHeight="1" outlineLevel="1" x14ac:dyDescent="0.2">
      <c r="A24" s="468"/>
      <c r="B24" s="617"/>
      <c r="C24" s="414"/>
      <c r="D24" s="414"/>
      <c r="E24" s="414"/>
      <c r="F24" s="414"/>
      <c r="G24" s="414"/>
      <c r="H24" s="414"/>
      <c r="I24" s="412"/>
      <c r="J24" s="294" t="b">
        <v>0</v>
      </c>
    </row>
    <row r="25" spans="1:10" ht="15.75" hidden="1" customHeight="1" outlineLevel="1" x14ac:dyDescent="0.2">
      <c r="A25" s="579"/>
      <c r="B25" s="622"/>
      <c r="C25" s="559"/>
      <c r="D25" s="559"/>
      <c r="E25" s="559"/>
      <c r="F25" s="559"/>
      <c r="G25" s="559"/>
      <c r="H25" s="559"/>
      <c r="I25" s="623"/>
      <c r="J25" s="295" t="b">
        <v>0</v>
      </c>
    </row>
    <row r="26" spans="1:10" ht="22.5" customHeight="1" collapsed="1" x14ac:dyDescent="0.2">
      <c r="A26" s="271"/>
      <c r="B26" s="581" t="s">
        <v>601</v>
      </c>
      <c r="C26" s="419"/>
      <c r="D26" s="419"/>
      <c r="E26" s="419"/>
      <c r="F26" s="419"/>
      <c r="G26" s="419"/>
      <c r="H26" s="419"/>
      <c r="I26" s="419"/>
      <c r="J26" s="456"/>
    </row>
    <row r="27" spans="1:10" ht="15.75" hidden="1" customHeight="1" outlineLevel="1" x14ac:dyDescent="0.2">
      <c r="A27" s="578"/>
      <c r="B27" s="616"/>
      <c r="C27" s="419"/>
      <c r="D27" s="419"/>
      <c r="E27" s="419"/>
      <c r="F27" s="419"/>
      <c r="G27" s="419"/>
      <c r="H27" s="419"/>
      <c r="I27" s="420"/>
      <c r="J27" s="293" t="b">
        <v>0</v>
      </c>
    </row>
    <row r="28" spans="1:10" ht="15.75" hidden="1" customHeight="1" outlineLevel="1" x14ac:dyDescent="0.2">
      <c r="A28" s="468"/>
      <c r="B28" s="617"/>
      <c r="C28" s="414"/>
      <c r="D28" s="414"/>
      <c r="E28" s="414"/>
      <c r="F28" s="414"/>
      <c r="G28" s="414"/>
      <c r="H28" s="414"/>
      <c r="I28" s="412"/>
      <c r="J28" s="294" t="b">
        <v>0</v>
      </c>
    </row>
    <row r="29" spans="1:10" ht="15.75" hidden="1" customHeight="1" outlineLevel="1" x14ac:dyDescent="0.2">
      <c r="A29" s="468"/>
      <c r="B29" s="617"/>
      <c r="C29" s="414"/>
      <c r="D29" s="414"/>
      <c r="E29" s="414"/>
      <c r="F29" s="414"/>
      <c r="G29" s="414"/>
      <c r="H29" s="414"/>
      <c r="I29" s="412"/>
      <c r="J29" s="294" t="b">
        <v>0</v>
      </c>
    </row>
    <row r="30" spans="1:10" ht="15.75" hidden="1" customHeight="1" outlineLevel="1" x14ac:dyDescent="0.2">
      <c r="A30" s="468"/>
      <c r="B30" s="617"/>
      <c r="C30" s="414"/>
      <c r="D30" s="414"/>
      <c r="E30" s="414"/>
      <c r="F30" s="414"/>
      <c r="G30" s="414"/>
      <c r="H30" s="414"/>
      <c r="I30" s="412"/>
      <c r="J30" s="294" t="b">
        <v>0</v>
      </c>
    </row>
    <row r="31" spans="1:10" ht="15.75" hidden="1" customHeight="1" outlineLevel="1" x14ac:dyDescent="0.2">
      <c r="A31" s="468"/>
      <c r="B31" s="617"/>
      <c r="C31" s="414"/>
      <c r="D31" s="414"/>
      <c r="E31" s="414"/>
      <c r="F31" s="414"/>
      <c r="G31" s="414"/>
      <c r="H31" s="414"/>
      <c r="I31" s="412"/>
      <c r="J31" s="294" t="b">
        <v>0</v>
      </c>
    </row>
    <row r="32" spans="1:10" ht="15.75" hidden="1" customHeight="1" outlineLevel="1" x14ac:dyDescent="0.2">
      <c r="A32" s="468"/>
      <c r="B32" s="617"/>
      <c r="C32" s="414"/>
      <c r="D32" s="414"/>
      <c r="E32" s="414"/>
      <c r="F32" s="414"/>
      <c r="G32" s="414"/>
      <c r="H32" s="414"/>
      <c r="I32" s="412"/>
      <c r="J32" s="294" t="b">
        <v>0</v>
      </c>
    </row>
    <row r="33" spans="1:10" ht="15.75" hidden="1" customHeight="1" outlineLevel="1" x14ac:dyDescent="0.2">
      <c r="A33" s="468"/>
      <c r="B33" s="617"/>
      <c r="C33" s="414"/>
      <c r="D33" s="414"/>
      <c r="E33" s="414"/>
      <c r="F33" s="414"/>
      <c r="G33" s="414"/>
      <c r="H33" s="414"/>
      <c r="I33" s="412"/>
      <c r="J33" s="294" t="b">
        <v>0</v>
      </c>
    </row>
    <row r="34" spans="1:10" ht="15.75" hidden="1" customHeight="1" outlineLevel="1" x14ac:dyDescent="0.2">
      <c r="A34" s="468"/>
      <c r="B34" s="617"/>
      <c r="C34" s="414"/>
      <c r="D34" s="414"/>
      <c r="E34" s="414"/>
      <c r="F34" s="414"/>
      <c r="G34" s="414"/>
      <c r="H34" s="414"/>
      <c r="I34" s="412"/>
      <c r="J34" s="294" t="b">
        <v>0</v>
      </c>
    </row>
    <row r="35" spans="1:10" ht="15.75" hidden="1" customHeight="1" outlineLevel="1" x14ac:dyDescent="0.2">
      <c r="A35" s="468"/>
      <c r="B35" s="617"/>
      <c r="C35" s="414"/>
      <c r="D35" s="414"/>
      <c r="E35" s="414"/>
      <c r="F35" s="414"/>
      <c r="G35" s="414"/>
      <c r="H35" s="414"/>
      <c r="I35" s="412"/>
      <c r="J35" s="294" t="b">
        <v>0</v>
      </c>
    </row>
    <row r="36" spans="1:10" ht="15.75" hidden="1" customHeight="1" outlineLevel="1" x14ac:dyDescent="0.2">
      <c r="A36" s="579"/>
      <c r="B36" s="622"/>
      <c r="C36" s="559"/>
      <c r="D36" s="559"/>
      <c r="E36" s="559"/>
      <c r="F36" s="559"/>
      <c r="G36" s="559"/>
      <c r="H36" s="559"/>
      <c r="I36" s="623"/>
      <c r="J36" s="295" t="b">
        <v>0</v>
      </c>
    </row>
    <row r="37" spans="1:10" ht="22.5" customHeight="1" collapsed="1" x14ac:dyDescent="0.2">
      <c r="A37" s="271"/>
      <c r="B37" s="581" t="s">
        <v>602</v>
      </c>
      <c r="C37" s="419"/>
      <c r="D37" s="419"/>
      <c r="E37" s="419"/>
      <c r="F37" s="419"/>
      <c r="G37" s="419"/>
      <c r="H37" s="419"/>
      <c r="I37" s="419"/>
      <c r="J37" s="456"/>
    </row>
    <row r="38" spans="1:10" ht="15.75" hidden="1" customHeight="1" outlineLevel="1" x14ac:dyDescent="0.2">
      <c r="A38" s="578"/>
      <c r="B38" s="616"/>
      <c r="C38" s="419"/>
      <c r="D38" s="419"/>
      <c r="E38" s="419"/>
      <c r="F38" s="419"/>
      <c r="G38" s="419"/>
      <c r="H38" s="419"/>
      <c r="I38" s="420"/>
      <c r="J38" s="293" t="b">
        <v>0</v>
      </c>
    </row>
    <row r="39" spans="1:10" ht="15.75" hidden="1" customHeight="1" outlineLevel="1" x14ac:dyDescent="0.2">
      <c r="A39" s="468"/>
      <c r="B39" s="617"/>
      <c r="C39" s="414"/>
      <c r="D39" s="414"/>
      <c r="E39" s="414"/>
      <c r="F39" s="414"/>
      <c r="G39" s="414"/>
      <c r="H39" s="414"/>
      <c r="I39" s="412"/>
      <c r="J39" s="294" t="b">
        <v>0</v>
      </c>
    </row>
    <row r="40" spans="1:10" ht="15.75" hidden="1" customHeight="1" outlineLevel="1" x14ac:dyDescent="0.2">
      <c r="A40" s="468"/>
      <c r="B40" s="617"/>
      <c r="C40" s="414"/>
      <c r="D40" s="414"/>
      <c r="E40" s="414"/>
      <c r="F40" s="414"/>
      <c r="G40" s="414"/>
      <c r="H40" s="414"/>
      <c r="I40" s="412"/>
      <c r="J40" s="294" t="b">
        <v>0</v>
      </c>
    </row>
    <row r="41" spans="1:10" ht="15.75" hidden="1" customHeight="1" outlineLevel="1" x14ac:dyDescent="0.2">
      <c r="A41" s="468"/>
      <c r="B41" s="617"/>
      <c r="C41" s="414"/>
      <c r="D41" s="414"/>
      <c r="E41" s="414"/>
      <c r="F41" s="414"/>
      <c r="G41" s="414"/>
      <c r="H41" s="414"/>
      <c r="I41" s="412"/>
      <c r="J41" s="294" t="b">
        <v>0</v>
      </c>
    </row>
    <row r="42" spans="1:10" ht="15.75" hidden="1" customHeight="1" outlineLevel="1" x14ac:dyDescent="0.2">
      <c r="A42" s="468"/>
      <c r="B42" s="617"/>
      <c r="C42" s="414"/>
      <c r="D42" s="414"/>
      <c r="E42" s="414"/>
      <c r="F42" s="414"/>
      <c r="G42" s="414"/>
      <c r="H42" s="414"/>
      <c r="I42" s="412"/>
      <c r="J42" s="294" t="b">
        <v>0</v>
      </c>
    </row>
    <row r="43" spans="1:10" ht="15.75" hidden="1" customHeight="1" outlineLevel="1" x14ac:dyDescent="0.2">
      <c r="A43" s="468"/>
      <c r="B43" s="617"/>
      <c r="C43" s="414"/>
      <c r="D43" s="414"/>
      <c r="E43" s="414"/>
      <c r="F43" s="414"/>
      <c r="G43" s="414"/>
      <c r="H43" s="414"/>
      <c r="I43" s="412"/>
      <c r="J43" s="294" t="b">
        <v>0</v>
      </c>
    </row>
    <row r="44" spans="1:10" ht="15.75" hidden="1" customHeight="1" outlineLevel="1" x14ac:dyDescent="0.2">
      <c r="A44" s="468"/>
      <c r="B44" s="617"/>
      <c r="C44" s="414"/>
      <c r="D44" s="414"/>
      <c r="E44" s="414"/>
      <c r="F44" s="414"/>
      <c r="G44" s="414"/>
      <c r="H44" s="414"/>
      <c r="I44" s="412"/>
      <c r="J44" s="294" t="b">
        <v>0</v>
      </c>
    </row>
    <row r="45" spans="1:10" ht="15.75" hidden="1" customHeight="1" outlineLevel="1" x14ac:dyDescent="0.2">
      <c r="A45" s="468"/>
      <c r="B45" s="617"/>
      <c r="C45" s="414"/>
      <c r="D45" s="414"/>
      <c r="E45" s="414"/>
      <c r="F45" s="414"/>
      <c r="G45" s="414"/>
      <c r="H45" s="414"/>
      <c r="I45" s="412"/>
      <c r="J45" s="294" t="b">
        <v>0</v>
      </c>
    </row>
    <row r="46" spans="1:10" ht="15.75" hidden="1" customHeight="1" outlineLevel="1" x14ac:dyDescent="0.2">
      <c r="A46" s="468"/>
      <c r="B46" s="617"/>
      <c r="C46" s="414"/>
      <c r="D46" s="414"/>
      <c r="E46" s="414"/>
      <c r="F46" s="414"/>
      <c r="G46" s="414"/>
      <c r="H46" s="414"/>
      <c r="I46" s="412"/>
      <c r="J46" s="294" t="b">
        <v>0</v>
      </c>
    </row>
    <row r="47" spans="1:10" ht="15.75" hidden="1" customHeight="1" outlineLevel="1" x14ac:dyDescent="0.2">
      <c r="A47" s="579"/>
      <c r="B47" s="617"/>
      <c r="C47" s="414"/>
      <c r="D47" s="414"/>
      <c r="E47" s="414"/>
      <c r="F47" s="414"/>
      <c r="G47" s="414"/>
      <c r="H47" s="414"/>
      <c r="I47" s="412"/>
      <c r="J47" s="294" t="b">
        <v>0</v>
      </c>
    </row>
    <row r="48" spans="1:10" ht="22.5" customHeight="1" collapsed="1" x14ac:dyDescent="0.2">
      <c r="A48" s="271"/>
      <c r="B48" s="581" t="s">
        <v>603</v>
      </c>
      <c r="C48" s="419"/>
      <c r="D48" s="419"/>
      <c r="E48" s="419"/>
      <c r="F48" s="419"/>
      <c r="G48" s="419"/>
      <c r="H48" s="419"/>
      <c r="I48" s="419"/>
      <c r="J48" s="456"/>
    </row>
    <row r="49" spans="1:10" ht="15.75" hidden="1" customHeight="1" outlineLevel="1" x14ac:dyDescent="0.2">
      <c r="A49" s="578"/>
      <c r="B49" s="616"/>
      <c r="C49" s="419"/>
      <c r="D49" s="419"/>
      <c r="E49" s="419"/>
      <c r="F49" s="419"/>
      <c r="G49" s="419"/>
      <c r="H49" s="419"/>
      <c r="I49" s="420"/>
      <c r="J49" s="293" t="b">
        <v>0</v>
      </c>
    </row>
    <row r="50" spans="1:10" ht="15.75" hidden="1" customHeight="1" outlineLevel="1" x14ac:dyDescent="0.2">
      <c r="A50" s="468"/>
      <c r="B50" s="617"/>
      <c r="C50" s="414"/>
      <c r="D50" s="414"/>
      <c r="E50" s="414"/>
      <c r="F50" s="414"/>
      <c r="G50" s="414"/>
      <c r="H50" s="414"/>
      <c r="I50" s="412"/>
      <c r="J50" s="294" t="b">
        <v>0</v>
      </c>
    </row>
    <row r="51" spans="1:10" ht="15.75" hidden="1" customHeight="1" outlineLevel="1" x14ac:dyDescent="0.2">
      <c r="A51" s="468"/>
      <c r="B51" s="617"/>
      <c r="C51" s="414"/>
      <c r="D51" s="414"/>
      <c r="E51" s="414"/>
      <c r="F51" s="414"/>
      <c r="G51" s="414"/>
      <c r="H51" s="414"/>
      <c r="I51" s="412"/>
      <c r="J51" s="294" t="b">
        <v>0</v>
      </c>
    </row>
    <row r="52" spans="1:10" ht="15.75" hidden="1" customHeight="1" outlineLevel="1" x14ac:dyDescent="0.2">
      <c r="A52" s="468"/>
      <c r="B52" s="617"/>
      <c r="C52" s="414"/>
      <c r="D52" s="414"/>
      <c r="E52" s="414"/>
      <c r="F52" s="414"/>
      <c r="G52" s="414"/>
      <c r="H52" s="414"/>
      <c r="I52" s="412"/>
      <c r="J52" s="294" t="b">
        <v>0</v>
      </c>
    </row>
    <row r="53" spans="1:10" ht="15.75" hidden="1" customHeight="1" outlineLevel="1" x14ac:dyDescent="0.2">
      <c r="A53" s="468"/>
      <c r="B53" s="617"/>
      <c r="C53" s="414"/>
      <c r="D53" s="414"/>
      <c r="E53" s="414"/>
      <c r="F53" s="414"/>
      <c r="G53" s="414"/>
      <c r="H53" s="414"/>
      <c r="I53" s="412"/>
      <c r="J53" s="294" t="b">
        <v>0</v>
      </c>
    </row>
    <row r="54" spans="1:10" ht="15.75" hidden="1" customHeight="1" outlineLevel="1" x14ac:dyDescent="0.2">
      <c r="A54" s="468"/>
      <c r="B54" s="617"/>
      <c r="C54" s="414"/>
      <c r="D54" s="414"/>
      <c r="E54" s="414"/>
      <c r="F54" s="414"/>
      <c r="G54" s="414"/>
      <c r="H54" s="414"/>
      <c r="I54" s="412"/>
      <c r="J54" s="294" t="b">
        <v>0</v>
      </c>
    </row>
    <row r="55" spans="1:10" ht="15.75" hidden="1" customHeight="1" outlineLevel="1" x14ac:dyDescent="0.2">
      <c r="A55" s="468"/>
      <c r="B55" s="617"/>
      <c r="C55" s="414"/>
      <c r="D55" s="414"/>
      <c r="E55" s="414"/>
      <c r="F55" s="414"/>
      <c r="G55" s="414"/>
      <c r="H55" s="414"/>
      <c r="I55" s="412"/>
      <c r="J55" s="294" t="b">
        <v>0</v>
      </c>
    </row>
    <row r="56" spans="1:10" ht="15.75" hidden="1" customHeight="1" outlineLevel="1" x14ac:dyDescent="0.2">
      <c r="A56" s="468"/>
      <c r="B56" s="617"/>
      <c r="C56" s="414"/>
      <c r="D56" s="414"/>
      <c r="E56" s="414"/>
      <c r="F56" s="414"/>
      <c r="G56" s="414"/>
      <c r="H56" s="414"/>
      <c r="I56" s="412"/>
      <c r="J56" s="294" t="b">
        <v>0</v>
      </c>
    </row>
    <row r="57" spans="1:10" ht="15.75" hidden="1" customHeight="1" outlineLevel="1" x14ac:dyDescent="0.2">
      <c r="A57" s="468"/>
      <c r="B57" s="617"/>
      <c r="C57" s="414"/>
      <c r="D57" s="414"/>
      <c r="E57" s="414"/>
      <c r="F57" s="414"/>
      <c r="G57" s="414"/>
      <c r="H57" s="414"/>
      <c r="I57" s="412"/>
      <c r="J57" s="294" t="b">
        <v>0</v>
      </c>
    </row>
    <row r="58" spans="1:10" ht="15.75" hidden="1" customHeight="1" outlineLevel="1" x14ac:dyDescent="0.2">
      <c r="A58" s="579"/>
      <c r="B58" s="617"/>
      <c r="C58" s="414"/>
      <c r="D58" s="414"/>
      <c r="E58" s="414"/>
      <c r="F58" s="414"/>
      <c r="G58" s="414"/>
      <c r="H58" s="414"/>
      <c r="I58" s="412"/>
      <c r="J58" s="294" t="b">
        <v>0</v>
      </c>
    </row>
    <row r="59" spans="1:10" ht="22.5" customHeight="1" collapsed="1" x14ac:dyDescent="0.2">
      <c r="A59" s="271"/>
      <c r="B59" s="581" t="s">
        <v>604</v>
      </c>
      <c r="C59" s="419"/>
      <c r="D59" s="419"/>
      <c r="E59" s="419"/>
      <c r="F59" s="419"/>
      <c r="G59" s="419"/>
      <c r="H59" s="419"/>
      <c r="I59" s="419"/>
      <c r="J59" s="456"/>
    </row>
    <row r="60" spans="1:10" ht="15.75" hidden="1" customHeight="1" outlineLevel="1" x14ac:dyDescent="0.2">
      <c r="A60" s="578"/>
      <c r="B60" s="616"/>
      <c r="C60" s="419"/>
      <c r="D60" s="419"/>
      <c r="E60" s="419"/>
      <c r="F60" s="419"/>
      <c r="G60" s="419"/>
      <c r="H60" s="419"/>
      <c r="I60" s="420"/>
      <c r="J60" s="293" t="b">
        <v>0</v>
      </c>
    </row>
    <row r="61" spans="1:10" ht="15.75" hidden="1" customHeight="1" outlineLevel="1" x14ac:dyDescent="0.2">
      <c r="A61" s="468"/>
      <c r="B61" s="617"/>
      <c r="C61" s="414"/>
      <c r="D61" s="414"/>
      <c r="E61" s="414"/>
      <c r="F61" s="414"/>
      <c r="G61" s="414"/>
      <c r="H61" s="414"/>
      <c r="I61" s="412"/>
      <c r="J61" s="294" t="b">
        <v>0</v>
      </c>
    </row>
    <row r="62" spans="1:10" ht="15.75" hidden="1" customHeight="1" outlineLevel="1" x14ac:dyDescent="0.2">
      <c r="A62" s="468"/>
      <c r="B62" s="617"/>
      <c r="C62" s="414"/>
      <c r="D62" s="414"/>
      <c r="E62" s="414"/>
      <c r="F62" s="414"/>
      <c r="G62" s="414"/>
      <c r="H62" s="414"/>
      <c r="I62" s="412"/>
      <c r="J62" s="294" t="b">
        <v>0</v>
      </c>
    </row>
    <row r="63" spans="1:10" ht="15.75" hidden="1" customHeight="1" outlineLevel="1" x14ac:dyDescent="0.2">
      <c r="A63" s="468"/>
      <c r="B63" s="617"/>
      <c r="C63" s="414"/>
      <c r="D63" s="414"/>
      <c r="E63" s="414"/>
      <c r="F63" s="414"/>
      <c r="G63" s="414"/>
      <c r="H63" s="414"/>
      <c r="I63" s="412"/>
      <c r="J63" s="294" t="b">
        <v>0</v>
      </c>
    </row>
    <row r="64" spans="1:10" ht="15.75" hidden="1" customHeight="1" outlineLevel="1" x14ac:dyDescent="0.2">
      <c r="A64" s="468"/>
      <c r="B64" s="617"/>
      <c r="C64" s="414"/>
      <c r="D64" s="414"/>
      <c r="E64" s="414"/>
      <c r="F64" s="414"/>
      <c r="G64" s="414"/>
      <c r="H64" s="414"/>
      <c r="I64" s="412"/>
      <c r="J64" s="294" t="b">
        <v>0</v>
      </c>
    </row>
    <row r="65" spans="1:10" ht="15.75" hidden="1" customHeight="1" outlineLevel="1" x14ac:dyDescent="0.2">
      <c r="A65" s="468"/>
      <c r="B65" s="617"/>
      <c r="C65" s="414"/>
      <c r="D65" s="414"/>
      <c r="E65" s="414"/>
      <c r="F65" s="414"/>
      <c r="G65" s="414"/>
      <c r="H65" s="414"/>
      <c r="I65" s="412"/>
      <c r="J65" s="294" t="b">
        <v>0</v>
      </c>
    </row>
    <row r="66" spans="1:10" ht="15.75" hidden="1" customHeight="1" outlineLevel="1" x14ac:dyDescent="0.2">
      <c r="A66" s="468"/>
      <c r="B66" s="617"/>
      <c r="C66" s="414"/>
      <c r="D66" s="414"/>
      <c r="E66" s="414"/>
      <c r="F66" s="414"/>
      <c r="G66" s="414"/>
      <c r="H66" s="414"/>
      <c r="I66" s="412"/>
      <c r="J66" s="294" t="b">
        <v>0</v>
      </c>
    </row>
    <row r="67" spans="1:10" ht="15.75" hidden="1" customHeight="1" outlineLevel="1" x14ac:dyDescent="0.2">
      <c r="A67" s="468"/>
      <c r="B67" s="617"/>
      <c r="C67" s="414"/>
      <c r="D67" s="414"/>
      <c r="E67" s="414"/>
      <c r="F67" s="414"/>
      <c r="G67" s="414"/>
      <c r="H67" s="414"/>
      <c r="I67" s="412"/>
      <c r="J67" s="294" t="b">
        <v>0</v>
      </c>
    </row>
    <row r="68" spans="1:10" ht="15.75" hidden="1" customHeight="1" outlineLevel="1" x14ac:dyDescent="0.2">
      <c r="A68" s="468"/>
      <c r="B68" s="617"/>
      <c r="C68" s="414"/>
      <c r="D68" s="414"/>
      <c r="E68" s="414"/>
      <c r="F68" s="414"/>
      <c r="G68" s="414"/>
      <c r="H68" s="414"/>
      <c r="I68" s="412"/>
      <c r="J68" s="294" t="b">
        <v>0</v>
      </c>
    </row>
    <row r="69" spans="1:10" ht="15.75" hidden="1" customHeight="1" outlineLevel="1" x14ac:dyDescent="0.2">
      <c r="A69" s="579"/>
      <c r="B69" s="617"/>
      <c r="C69" s="414"/>
      <c r="D69" s="414"/>
      <c r="E69" s="414"/>
      <c r="F69" s="414"/>
      <c r="G69" s="414"/>
      <c r="H69" s="414"/>
      <c r="I69" s="412"/>
      <c r="J69" s="294" t="b">
        <v>0</v>
      </c>
    </row>
    <row r="70" spans="1:10" ht="22.5" customHeight="1" collapsed="1" x14ac:dyDescent="0.2">
      <c r="A70" s="271"/>
      <c r="B70" s="581" t="s">
        <v>605</v>
      </c>
      <c r="C70" s="419"/>
      <c r="D70" s="419"/>
      <c r="E70" s="419"/>
      <c r="F70" s="419"/>
      <c r="G70" s="419"/>
      <c r="H70" s="419"/>
      <c r="I70" s="419"/>
      <c r="J70" s="456"/>
    </row>
    <row r="71" spans="1:10" ht="15.75" hidden="1" customHeight="1" outlineLevel="1" x14ac:dyDescent="0.2">
      <c r="A71" s="578"/>
      <c r="B71" s="616"/>
      <c r="C71" s="419"/>
      <c r="D71" s="419"/>
      <c r="E71" s="419"/>
      <c r="F71" s="419"/>
      <c r="G71" s="419"/>
      <c r="H71" s="419"/>
      <c r="I71" s="420"/>
      <c r="J71" s="293" t="b">
        <v>0</v>
      </c>
    </row>
    <row r="72" spans="1:10" ht="15.75" hidden="1" customHeight="1" outlineLevel="1" x14ac:dyDescent="0.2">
      <c r="A72" s="468"/>
      <c r="B72" s="617"/>
      <c r="C72" s="414"/>
      <c r="D72" s="414"/>
      <c r="E72" s="414"/>
      <c r="F72" s="414"/>
      <c r="G72" s="414"/>
      <c r="H72" s="414"/>
      <c r="I72" s="412"/>
      <c r="J72" s="294" t="b">
        <v>0</v>
      </c>
    </row>
    <row r="73" spans="1:10" ht="15.75" hidden="1" customHeight="1" outlineLevel="1" x14ac:dyDescent="0.2">
      <c r="A73" s="468"/>
      <c r="B73" s="617"/>
      <c r="C73" s="414"/>
      <c r="D73" s="414"/>
      <c r="E73" s="414"/>
      <c r="F73" s="414"/>
      <c r="G73" s="414"/>
      <c r="H73" s="414"/>
      <c r="I73" s="412"/>
      <c r="J73" s="294" t="b">
        <v>0</v>
      </c>
    </row>
    <row r="74" spans="1:10" ht="15.75" hidden="1" customHeight="1" outlineLevel="1" x14ac:dyDescent="0.2">
      <c r="A74" s="468"/>
      <c r="B74" s="617"/>
      <c r="C74" s="414"/>
      <c r="D74" s="414"/>
      <c r="E74" s="414"/>
      <c r="F74" s="414"/>
      <c r="G74" s="414"/>
      <c r="H74" s="414"/>
      <c r="I74" s="412"/>
      <c r="J74" s="294" t="b">
        <v>0</v>
      </c>
    </row>
    <row r="75" spans="1:10" ht="15.75" hidden="1" customHeight="1" outlineLevel="1" x14ac:dyDescent="0.2">
      <c r="A75" s="468"/>
      <c r="B75" s="617"/>
      <c r="C75" s="414"/>
      <c r="D75" s="414"/>
      <c r="E75" s="414"/>
      <c r="F75" s="414"/>
      <c r="G75" s="414"/>
      <c r="H75" s="414"/>
      <c r="I75" s="412"/>
      <c r="J75" s="294" t="b">
        <v>0</v>
      </c>
    </row>
    <row r="76" spans="1:10" ht="15.75" hidden="1" customHeight="1" outlineLevel="1" x14ac:dyDescent="0.2">
      <c r="A76" s="468"/>
      <c r="B76" s="617"/>
      <c r="C76" s="414"/>
      <c r="D76" s="414"/>
      <c r="E76" s="414"/>
      <c r="F76" s="414"/>
      <c r="G76" s="414"/>
      <c r="H76" s="414"/>
      <c r="I76" s="412"/>
      <c r="J76" s="294" t="b">
        <v>0</v>
      </c>
    </row>
    <row r="77" spans="1:10" ht="15.75" hidden="1" customHeight="1" outlineLevel="1" x14ac:dyDescent="0.2">
      <c r="A77" s="468"/>
      <c r="B77" s="617"/>
      <c r="C77" s="414"/>
      <c r="D77" s="414"/>
      <c r="E77" s="414"/>
      <c r="F77" s="414"/>
      <c r="G77" s="414"/>
      <c r="H77" s="414"/>
      <c r="I77" s="412"/>
      <c r="J77" s="294" t="b">
        <v>0</v>
      </c>
    </row>
    <row r="78" spans="1:10" ht="15.75" hidden="1" customHeight="1" outlineLevel="1" x14ac:dyDescent="0.2">
      <c r="A78" s="468"/>
      <c r="B78" s="617"/>
      <c r="C78" s="414"/>
      <c r="D78" s="414"/>
      <c r="E78" s="414"/>
      <c r="F78" s="414"/>
      <c r="G78" s="414"/>
      <c r="H78" s="414"/>
      <c r="I78" s="412"/>
      <c r="J78" s="294" t="b">
        <v>0</v>
      </c>
    </row>
    <row r="79" spans="1:10" ht="15.75" hidden="1" customHeight="1" outlineLevel="1" x14ac:dyDescent="0.2">
      <c r="A79" s="468"/>
      <c r="B79" s="617"/>
      <c r="C79" s="414"/>
      <c r="D79" s="414"/>
      <c r="E79" s="414"/>
      <c r="F79" s="414"/>
      <c r="G79" s="414"/>
      <c r="H79" s="414"/>
      <c r="I79" s="412"/>
      <c r="J79" s="294" t="b">
        <v>0</v>
      </c>
    </row>
    <row r="80" spans="1:10" ht="15.75" hidden="1" customHeight="1" outlineLevel="1" x14ac:dyDescent="0.2">
      <c r="A80" s="579"/>
      <c r="B80" s="617"/>
      <c r="C80" s="414"/>
      <c r="D80" s="414"/>
      <c r="E80" s="414"/>
      <c r="F80" s="414"/>
      <c r="G80" s="414"/>
      <c r="H80" s="414"/>
      <c r="I80" s="412"/>
      <c r="J80" s="294" t="b">
        <v>0</v>
      </c>
    </row>
    <row r="81" spans="1:10" ht="22.5" customHeight="1" collapsed="1" x14ac:dyDescent="0.2">
      <c r="A81" s="271"/>
      <c r="B81" s="581" t="s">
        <v>606</v>
      </c>
      <c r="C81" s="419"/>
      <c r="D81" s="419"/>
      <c r="E81" s="419"/>
      <c r="F81" s="419"/>
      <c r="G81" s="419"/>
      <c r="H81" s="419"/>
      <c r="I81" s="419"/>
      <c r="J81" s="456"/>
    </row>
    <row r="82" spans="1:10" ht="15.75" hidden="1" customHeight="1" outlineLevel="1" x14ac:dyDescent="0.2">
      <c r="A82" s="578"/>
      <c r="B82" s="616"/>
      <c r="C82" s="419"/>
      <c r="D82" s="419"/>
      <c r="E82" s="419"/>
      <c r="F82" s="419"/>
      <c r="G82" s="419"/>
      <c r="H82" s="419"/>
      <c r="I82" s="420"/>
      <c r="J82" s="293" t="b">
        <v>0</v>
      </c>
    </row>
    <row r="83" spans="1:10" ht="15.75" hidden="1" customHeight="1" outlineLevel="1" x14ac:dyDescent="0.2">
      <c r="A83" s="468"/>
      <c r="B83" s="617"/>
      <c r="C83" s="414"/>
      <c r="D83" s="414"/>
      <c r="E83" s="414"/>
      <c r="F83" s="414"/>
      <c r="G83" s="414"/>
      <c r="H83" s="414"/>
      <c r="I83" s="412"/>
      <c r="J83" s="294" t="b">
        <v>0</v>
      </c>
    </row>
    <row r="84" spans="1:10" ht="15.75" hidden="1" customHeight="1" outlineLevel="1" x14ac:dyDescent="0.2">
      <c r="A84" s="468"/>
      <c r="B84" s="617"/>
      <c r="C84" s="414"/>
      <c r="D84" s="414"/>
      <c r="E84" s="414"/>
      <c r="F84" s="414"/>
      <c r="G84" s="414"/>
      <c r="H84" s="414"/>
      <c r="I84" s="412"/>
      <c r="J84" s="294" t="b">
        <v>0</v>
      </c>
    </row>
    <row r="85" spans="1:10" ht="15.75" hidden="1" customHeight="1" outlineLevel="1" x14ac:dyDescent="0.2">
      <c r="A85" s="468"/>
      <c r="B85" s="617"/>
      <c r="C85" s="414"/>
      <c r="D85" s="414"/>
      <c r="E85" s="414"/>
      <c r="F85" s="414"/>
      <c r="G85" s="414"/>
      <c r="H85" s="414"/>
      <c r="I85" s="412"/>
      <c r="J85" s="294" t="b">
        <v>0</v>
      </c>
    </row>
    <row r="86" spans="1:10" ht="15.75" hidden="1" customHeight="1" outlineLevel="1" x14ac:dyDescent="0.2">
      <c r="A86" s="468"/>
      <c r="B86" s="617"/>
      <c r="C86" s="414"/>
      <c r="D86" s="414"/>
      <c r="E86" s="414"/>
      <c r="F86" s="414"/>
      <c r="G86" s="414"/>
      <c r="H86" s="414"/>
      <c r="I86" s="412"/>
      <c r="J86" s="294" t="b">
        <v>0</v>
      </c>
    </row>
    <row r="87" spans="1:10" ht="15.75" hidden="1" customHeight="1" outlineLevel="1" x14ac:dyDescent="0.2">
      <c r="A87" s="468"/>
      <c r="B87" s="617"/>
      <c r="C87" s="414"/>
      <c r="D87" s="414"/>
      <c r="E87" s="414"/>
      <c r="F87" s="414"/>
      <c r="G87" s="414"/>
      <c r="H87" s="414"/>
      <c r="I87" s="412"/>
      <c r="J87" s="294" t="b">
        <v>0</v>
      </c>
    </row>
    <row r="88" spans="1:10" ht="15.75" hidden="1" customHeight="1" outlineLevel="1" x14ac:dyDescent="0.2">
      <c r="A88" s="468"/>
      <c r="B88" s="617"/>
      <c r="C88" s="414"/>
      <c r="D88" s="414"/>
      <c r="E88" s="414"/>
      <c r="F88" s="414"/>
      <c r="G88" s="414"/>
      <c r="H88" s="414"/>
      <c r="I88" s="412"/>
      <c r="J88" s="294" t="b">
        <v>0</v>
      </c>
    </row>
    <row r="89" spans="1:10" ht="15.75" hidden="1" customHeight="1" outlineLevel="1" x14ac:dyDescent="0.2">
      <c r="A89" s="468"/>
      <c r="B89" s="617"/>
      <c r="C89" s="414"/>
      <c r="D89" s="414"/>
      <c r="E89" s="414"/>
      <c r="F89" s="414"/>
      <c r="G89" s="414"/>
      <c r="H89" s="414"/>
      <c r="I89" s="412"/>
      <c r="J89" s="294" t="b">
        <v>0</v>
      </c>
    </row>
    <row r="90" spans="1:10" ht="15.75" hidden="1" customHeight="1" outlineLevel="1" x14ac:dyDescent="0.2">
      <c r="A90" s="468"/>
      <c r="B90" s="617"/>
      <c r="C90" s="414"/>
      <c r="D90" s="414"/>
      <c r="E90" s="414"/>
      <c r="F90" s="414"/>
      <c r="G90" s="414"/>
      <c r="H90" s="414"/>
      <c r="I90" s="412"/>
      <c r="J90" s="294" t="b">
        <v>0</v>
      </c>
    </row>
    <row r="91" spans="1:10" ht="15.75" hidden="1" customHeight="1" outlineLevel="1" x14ac:dyDescent="0.2">
      <c r="A91" s="579"/>
      <c r="B91" s="617"/>
      <c r="C91" s="414"/>
      <c r="D91" s="414"/>
      <c r="E91" s="414"/>
      <c r="F91" s="414"/>
      <c r="G91" s="414"/>
      <c r="H91" s="414"/>
      <c r="I91" s="412"/>
      <c r="J91" s="294" t="b">
        <v>0</v>
      </c>
    </row>
    <row r="92" spans="1:10" ht="22.5" customHeight="1" collapsed="1" x14ac:dyDescent="0.2">
      <c r="A92" s="271"/>
      <c r="B92" s="581" t="s">
        <v>341</v>
      </c>
      <c r="C92" s="419"/>
      <c r="D92" s="419"/>
      <c r="E92" s="419"/>
      <c r="F92" s="419"/>
      <c r="G92" s="419"/>
      <c r="H92" s="419"/>
      <c r="I92" s="419"/>
      <c r="J92" s="456"/>
    </row>
    <row r="93" spans="1:10" ht="15.75" hidden="1" customHeight="1" outlineLevel="1" x14ac:dyDescent="0.2">
      <c r="A93" s="578"/>
      <c r="B93" s="616"/>
      <c r="C93" s="419"/>
      <c r="D93" s="419"/>
      <c r="E93" s="419"/>
      <c r="F93" s="419"/>
      <c r="G93" s="419"/>
      <c r="H93" s="419"/>
      <c r="I93" s="420"/>
      <c r="J93" s="293" t="b">
        <v>0</v>
      </c>
    </row>
    <row r="94" spans="1:10" ht="15.75" hidden="1" customHeight="1" outlineLevel="1" x14ac:dyDescent="0.2">
      <c r="A94" s="468"/>
      <c r="B94" s="617"/>
      <c r="C94" s="414"/>
      <c r="D94" s="414"/>
      <c r="E94" s="414"/>
      <c r="F94" s="414"/>
      <c r="G94" s="414"/>
      <c r="H94" s="414"/>
      <c r="I94" s="412"/>
      <c r="J94" s="294" t="b">
        <v>0</v>
      </c>
    </row>
    <row r="95" spans="1:10" ht="15.75" hidden="1" customHeight="1" outlineLevel="1" x14ac:dyDescent="0.2">
      <c r="A95" s="468"/>
      <c r="B95" s="617"/>
      <c r="C95" s="414"/>
      <c r="D95" s="414"/>
      <c r="E95" s="414"/>
      <c r="F95" s="414"/>
      <c r="G95" s="414"/>
      <c r="H95" s="414"/>
      <c r="I95" s="412"/>
      <c r="J95" s="294" t="b">
        <v>0</v>
      </c>
    </row>
    <row r="96" spans="1:10" ht="15.75" hidden="1" customHeight="1" outlineLevel="1" x14ac:dyDescent="0.2">
      <c r="A96" s="468"/>
      <c r="B96" s="617"/>
      <c r="C96" s="414"/>
      <c r="D96" s="414"/>
      <c r="E96" s="414"/>
      <c r="F96" s="414"/>
      <c r="G96" s="414"/>
      <c r="H96" s="414"/>
      <c r="I96" s="412"/>
      <c r="J96" s="294" t="b">
        <v>0</v>
      </c>
    </row>
    <row r="97" spans="1:10" ht="15.75" hidden="1" customHeight="1" outlineLevel="1" x14ac:dyDescent="0.2">
      <c r="A97" s="468"/>
      <c r="B97" s="617"/>
      <c r="C97" s="414"/>
      <c r="D97" s="414"/>
      <c r="E97" s="414"/>
      <c r="F97" s="414"/>
      <c r="G97" s="414"/>
      <c r="H97" s="414"/>
      <c r="I97" s="412"/>
      <c r="J97" s="294" t="b">
        <v>0</v>
      </c>
    </row>
    <row r="98" spans="1:10" ht="15.75" hidden="1" customHeight="1" outlineLevel="1" x14ac:dyDescent="0.2">
      <c r="A98" s="468"/>
      <c r="B98" s="617"/>
      <c r="C98" s="414"/>
      <c r="D98" s="414"/>
      <c r="E98" s="414"/>
      <c r="F98" s="414"/>
      <c r="G98" s="414"/>
      <c r="H98" s="414"/>
      <c r="I98" s="412"/>
      <c r="J98" s="294" t="b">
        <v>0</v>
      </c>
    </row>
    <row r="99" spans="1:10" ht="15.75" hidden="1" customHeight="1" outlineLevel="1" x14ac:dyDescent="0.2">
      <c r="A99" s="468"/>
      <c r="B99" s="617"/>
      <c r="C99" s="414"/>
      <c r="D99" s="414"/>
      <c r="E99" s="414"/>
      <c r="F99" s="414"/>
      <c r="G99" s="414"/>
      <c r="H99" s="414"/>
      <c r="I99" s="412"/>
      <c r="J99" s="294" t="b">
        <v>0</v>
      </c>
    </row>
    <row r="100" spans="1:10" ht="15.75" hidden="1" customHeight="1" outlineLevel="1" x14ac:dyDescent="0.2">
      <c r="A100" s="468"/>
      <c r="B100" s="617"/>
      <c r="C100" s="414"/>
      <c r="D100" s="414"/>
      <c r="E100" s="414"/>
      <c r="F100" s="414"/>
      <c r="G100" s="414"/>
      <c r="H100" s="414"/>
      <c r="I100" s="412"/>
      <c r="J100" s="294" t="b">
        <v>0</v>
      </c>
    </row>
    <row r="101" spans="1:10" ht="15.75" hidden="1" customHeight="1" outlineLevel="1" x14ac:dyDescent="0.2">
      <c r="A101" s="468"/>
      <c r="B101" s="617"/>
      <c r="C101" s="414"/>
      <c r="D101" s="414"/>
      <c r="E101" s="414"/>
      <c r="F101" s="414"/>
      <c r="G101" s="414"/>
      <c r="H101" s="414"/>
      <c r="I101" s="412"/>
      <c r="J101" s="294" t="b">
        <v>0</v>
      </c>
    </row>
    <row r="102" spans="1:10" ht="15.75" hidden="1" customHeight="1" outlineLevel="1" x14ac:dyDescent="0.2">
      <c r="A102" s="597"/>
      <c r="B102" s="624"/>
      <c r="C102" s="625"/>
      <c r="D102" s="625"/>
      <c r="E102" s="625"/>
      <c r="F102" s="625"/>
      <c r="G102" s="625"/>
      <c r="H102" s="625"/>
      <c r="I102" s="626"/>
      <c r="J102" s="296" t="b">
        <v>0</v>
      </c>
    </row>
    <row r="103" spans="1:10" ht="15.75" customHeight="1" x14ac:dyDescent="0.2"/>
    <row r="104" spans="1:10" ht="15.75" customHeight="1" x14ac:dyDescent="0.2"/>
    <row r="105" spans="1:10" ht="15.75" customHeight="1" x14ac:dyDescent="0.2"/>
    <row r="106" spans="1:10" ht="15.75" customHeight="1" x14ac:dyDescent="0.2"/>
    <row r="107" spans="1:10" ht="15.75" customHeight="1" x14ac:dyDescent="0.2"/>
    <row r="108" spans="1:10" ht="15.75" customHeight="1" x14ac:dyDescent="0.2"/>
    <row r="109" spans="1:10" ht="15.75" customHeight="1" x14ac:dyDescent="0.2"/>
    <row r="110" spans="1:10" ht="15.75" customHeight="1" x14ac:dyDescent="0.2"/>
    <row r="111" spans="1:10" ht="15.75" customHeight="1" x14ac:dyDescent="0.2"/>
    <row r="112" spans="1:1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09">
    <mergeCell ref="A60:A69"/>
    <mergeCell ref="A71:A80"/>
    <mergeCell ref="A82:A91"/>
    <mergeCell ref="A93:A102"/>
    <mergeCell ref="B25:I25"/>
    <mergeCell ref="B26:J26"/>
    <mergeCell ref="B27:I27"/>
    <mergeCell ref="B28:I28"/>
    <mergeCell ref="B29:I29"/>
    <mergeCell ref="B30:I30"/>
    <mergeCell ref="B37:J37"/>
    <mergeCell ref="B38:I38"/>
    <mergeCell ref="B39:I39"/>
    <mergeCell ref="B40:I40"/>
    <mergeCell ref="B41:I41"/>
    <mergeCell ref="B42:I42"/>
    <mergeCell ref="B43:I43"/>
    <mergeCell ref="B44:I44"/>
    <mergeCell ref="B97:I97"/>
    <mergeCell ref="B98:I98"/>
    <mergeCell ref="B99:I99"/>
    <mergeCell ref="B100:I100"/>
    <mergeCell ref="B101:I101"/>
    <mergeCell ref="B102:I102"/>
    <mergeCell ref="B31:I31"/>
    <mergeCell ref="B32:I32"/>
    <mergeCell ref="B33:I33"/>
    <mergeCell ref="B34:I34"/>
    <mergeCell ref="B35:I35"/>
    <mergeCell ref="B36:I36"/>
    <mergeCell ref="A27:A36"/>
    <mergeCell ref="A38:A47"/>
    <mergeCell ref="A49:A58"/>
    <mergeCell ref="B45:I45"/>
    <mergeCell ref="B46:I46"/>
    <mergeCell ref="B47:I47"/>
    <mergeCell ref="B48:J48"/>
    <mergeCell ref="B49:I49"/>
    <mergeCell ref="B50:I50"/>
    <mergeCell ref="B51:I51"/>
    <mergeCell ref="B95:I95"/>
    <mergeCell ref="B96:I96"/>
    <mergeCell ref="B88:I88"/>
    <mergeCell ref="B89:I89"/>
    <mergeCell ref="B90:I90"/>
    <mergeCell ref="B91:I91"/>
    <mergeCell ref="B92:J92"/>
    <mergeCell ref="B93:I93"/>
    <mergeCell ref="B94:I94"/>
    <mergeCell ref="B86:I86"/>
    <mergeCell ref="B87:I87"/>
    <mergeCell ref="B79:I79"/>
    <mergeCell ref="B80:I80"/>
    <mergeCell ref="B81:J81"/>
    <mergeCell ref="B82:I82"/>
    <mergeCell ref="B83:I83"/>
    <mergeCell ref="B84:I84"/>
    <mergeCell ref="B85:I85"/>
    <mergeCell ref="B77:I77"/>
    <mergeCell ref="B78:I78"/>
    <mergeCell ref="B70:J70"/>
    <mergeCell ref="B71:I71"/>
    <mergeCell ref="B72:I72"/>
    <mergeCell ref="B73:I73"/>
    <mergeCell ref="B74:I74"/>
    <mergeCell ref="B75:I75"/>
    <mergeCell ref="B76:I76"/>
    <mergeCell ref="B68:I68"/>
    <mergeCell ref="B69:I69"/>
    <mergeCell ref="B61:I61"/>
    <mergeCell ref="B62:I62"/>
    <mergeCell ref="B63:I63"/>
    <mergeCell ref="B64:I64"/>
    <mergeCell ref="B65:I65"/>
    <mergeCell ref="B66:I66"/>
    <mergeCell ref="B67:I67"/>
    <mergeCell ref="B59:J59"/>
    <mergeCell ref="B60:I60"/>
    <mergeCell ref="B52:I52"/>
    <mergeCell ref="B53:I53"/>
    <mergeCell ref="B54:I54"/>
    <mergeCell ref="B55:I55"/>
    <mergeCell ref="B56:I56"/>
    <mergeCell ref="B57:I57"/>
    <mergeCell ref="B58:I58"/>
    <mergeCell ref="B17:I17"/>
    <mergeCell ref="B18:I18"/>
    <mergeCell ref="B19:I19"/>
    <mergeCell ref="B20:I20"/>
    <mergeCell ref="B21:I21"/>
    <mergeCell ref="B22:I22"/>
    <mergeCell ref="B23:I23"/>
    <mergeCell ref="B24:I24"/>
    <mergeCell ref="A8:A9"/>
    <mergeCell ref="B8:J9"/>
    <mergeCell ref="A10:A11"/>
    <mergeCell ref="B10:J11"/>
    <mergeCell ref="A12:A14"/>
    <mergeCell ref="B12:J14"/>
    <mergeCell ref="A15:A25"/>
    <mergeCell ref="A1:J2"/>
    <mergeCell ref="A3:J3"/>
    <mergeCell ref="A4:J4"/>
    <mergeCell ref="A5:B5"/>
    <mergeCell ref="C5:J5"/>
    <mergeCell ref="A6:J6"/>
    <mergeCell ref="A7:J7"/>
    <mergeCell ref="B15:J15"/>
    <mergeCell ref="B16:I16"/>
  </mergeCells>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000"/>
  <sheetViews>
    <sheetView workbookViewId="0"/>
  </sheetViews>
  <sheetFormatPr defaultColWidth="12.5703125" defaultRowHeight="15" customHeight="1" x14ac:dyDescent="0.2"/>
  <cols>
    <col min="1" max="1" width="12.5703125" customWidth="1"/>
    <col min="2" max="2" width="125.140625" customWidth="1"/>
    <col min="3" max="3" width="31.42578125" customWidth="1"/>
    <col min="4" max="4" width="10.140625" customWidth="1"/>
    <col min="5" max="5" width="31.42578125" customWidth="1"/>
    <col min="6" max="6" width="10.140625" customWidth="1"/>
  </cols>
  <sheetData>
    <row r="1" spans="1:6" ht="15.75" customHeight="1" x14ac:dyDescent="0.2">
      <c r="A1" s="297" t="s">
        <v>165</v>
      </c>
      <c r="B1" s="297" t="s">
        <v>607</v>
      </c>
      <c r="C1" s="297" t="s">
        <v>608</v>
      </c>
      <c r="D1" s="298" t="s">
        <v>167</v>
      </c>
      <c r="E1" s="297" t="s">
        <v>166</v>
      </c>
      <c r="F1" s="298" t="s">
        <v>167</v>
      </c>
    </row>
    <row r="2" spans="1:6" ht="1.5" customHeight="1" x14ac:dyDescent="0.2">
      <c r="A2" s="299"/>
      <c r="B2" s="299"/>
      <c r="C2" s="299"/>
      <c r="D2" s="300"/>
      <c r="E2" s="299"/>
      <c r="F2" s="300"/>
    </row>
    <row r="3" spans="1:6" ht="15.75" customHeight="1" x14ac:dyDescent="0.2">
      <c r="A3" s="179"/>
      <c r="B3" s="178"/>
      <c r="C3" s="178"/>
      <c r="D3" s="301" t="b">
        <v>0</v>
      </c>
      <c r="E3" s="178"/>
      <c r="F3" s="301" t="b">
        <f>'Záznamy z IK poradce'!C3</f>
        <v>0</v>
      </c>
    </row>
    <row r="4" spans="1:6" ht="15.75" customHeight="1" x14ac:dyDescent="0.2">
      <c r="A4" s="179"/>
      <c r="B4" s="178"/>
      <c r="C4" s="178"/>
      <c r="D4" s="301" t="b">
        <v>0</v>
      </c>
      <c r="E4" s="178"/>
      <c r="F4" s="301" t="b">
        <f>'Záznamy z IK poradce'!C4</f>
        <v>0</v>
      </c>
    </row>
    <row r="5" spans="1:6" ht="15.75" customHeight="1" x14ac:dyDescent="0.2">
      <c r="A5" s="179"/>
      <c r="B5" s="178"/>
      <c r="C5" s="178"/>
      <c r="D5" s="301" t="b">
        <v>0</v>
      </c>
      <c r="E5" s="178"/>
      <c r="F5" s="301" t="b">
        <f>'Záznamy z IK poradce'!C5</f>
        <v>0</v>
      </c>
    </row>
    <row r="6" spans="1:6" ht="15.75" customHeight="1" x14ac:dyDescent="0.2">
      <c r="A6" s="179"/>
      <c r="B6" s="178"/>
      <c r="C6" s="178"/>
      <c r="D6" s="301" t="b">
        <v>0</v>
      </c>
      <c r="E6" s="178"/>
      <c r="F6" s="301" t="b">
        <f>'Záznamy z IK poradce'!C6</f>
        <v>0</v>
      </c>
    </row>
    <row r="7" spans="1:6" ht="15.75" customHeight="1" x14ac:dyDescent="0.2">
      <c r="A7" s="179"/>
      <c r="B7" s="178"/>
      <c r="C7" s="178"/>
      <c r="D7" s="301" t="b">
        <v>0</v>
      </c>
      <c r="E7" s="178"/>
      <c r="F7" s="301">
        <f>'Záznamy z IK poradce'!C7</f>
        <v>0</v>
      </c>
    </row>
    <row r="8" spans="1:6" ht="15.75" customHeight="1" x14ac:dyDescent="0.2">
      <c r="A8" s="179"/>
      <c r="B8" s="178"/>
      <c r="C8" s="178"/>
      <c r="D8" s="301" t="b">
        <v>0</v>
      </c>
      <c r="E8" s="178"/>
      <c r="F8" s="301">
        <f>'Záznamy z IK poradce'!C8</f>
        <v>0</v>
      </c>
    </row>
    <row r="9" spans="1:6" ht="15.75" customHeight="1" x14ac:dyDescent="0.2">
      <c r="A9" s="179"/>
      <c r="B9" s="178"/>
      <c r="C9" s="178"/>
      <c r="D9" s="301" t="b">
        <v>0</v>
      </c>
      <c r="E9" s="178"/>
      <c r="F9" s="301">
        <f>'Záznamy z IK poradce'!C9</f>
        <v>0</v>
      </c>
    </row>
    <row r="10" spans="1:6" ht="15.75" customHeight="1" x14ac:dyDescent="0.2">
      <c r="A10" s="179"/>
      <c r="B10" s="178"/>
      <c r="C10" s="178"/>
      <c r="D10" s="301" t="b">
        <v>0</v>
      </c>
      <c r="E10" s="178"/>
      <c r="F10" s="301">
        <f>'Záznamy z IK poradce'!C10</f>
        <v>0</v>
      </c>
    </row>
    <row r="11" spans="1:6" ht="15.75" customHeight="1" x14ac:dyDescent="0.2">
      <c r="A11" s="179"/>
      <c r="B11" s="178"/>
      <c r="C11" s="178"/>
      <c r="D11" s="301" t="b">
        <v>0</v>
      </c>
      <c r="E11" s="178"/>
      <c r="F11" s="301">
        <f>'Záznamy z IK poradce'!C11</f>
        <v>0</v>
      </c>
    </row>
    <row r="12" spans="1:6" ht="15.75" customHeight="1" x14ac:dyDescent="0.2">
      <c r="A12" s="179"/>
      <c r="B12" s="178"/>
      <c r="C12" s="178"/>
      <c r="D12" s="301" t="b">
        <v>0</v>
      </c>
      <c r="E12" s="178"/>
      <c r="F12" s="301">
        <f>'Záznamy z IK poradce'!C12</f>
        <v>0</v>
      </c>
    </row>
    <row r="13" spans="1:6" ht="15.75" customHeight="1" x14ac:dyDescent="0.2">
      <c r="A13" s="179"/>
      <c r="B13" s="178"/>
      <c r="C13" s="178"/>
      <c r="D13" s="301" t="b">
        <v>0</v>
      </c>
      <c r="E13" s="178"/>
      <c r="F13" s="301">
        <f>'Záznamy z IK poradce'!C13</f>
        <v>0</v>
      </c>
    </row>
    <row r="14" spans="1:6" ht="15.75" customHeight="1" x14ac:dyDescent="0.2">
      <c r="A14" s="179"/>
      <c r="B14" s="178"/>
      <c r="C14" s="178"/>
      <c r="D14" s="301" t="b">
        <v>0</v>
      </c>
      <c r="E14" s="178"/>
      <c r="F14" s="301">
        <f>'Záznamy z IK poradce'!C14</f>
        <v>0</v>
      </c>
    </row>
    <row r="15" spans="1:6" ht="15.75" customHeight="1" x14ac:dyDescent="0.2">
      <c r="A15" s="179"/>
      <c r="B15" s="178"/>
      <c r="C15" s="178"/>
      <c r="D15" s="301" t="b">
        <v>0</v>
      </c>
      <c r="E15" s="178"/>
      <c r="F15" s="301" t="b">
        <f>'Záznamy z IK poradce'!C15</f>
        <v>0</v>
      </c>
    </row>
    <row r="16" spans="1:6" ht="15.75" customHeight="1" x14ac:dyDescent="0.2">
      <c r="A16" s="179"/>
      <c r="B16" s="178"/>
      <c r="C16" s="178"/>
      <c r="D16" s="301" t="b">
        <v>0</v>
      </c>
      <c r="E16" s="178"/>
      <c r="F16" s="301">
        <f>'Záznamy z IK poradce'!C16</f>
        <v>0</v>
      </c>
    </row>
    <row r="17" spans="1:6" ht="15.75" customHeight="1" x14ac:dyDescent="0.2">
      <c r="A17" s="179"/>
      <c r="B17" s="178"/>
      <c r="C17" s="178"/>
      <c r="D17" s="301" t="b">
        <v>0</v>
      </c>
      <c r="E17" s="178"/>
      <c r="F17" s="301">
        <f>'Záznamy z IK poradce'!C17</f>
        <v>0</v>
      </c>
    </row>
    <row r="18" spans="1:6" ht="15.75" customHeight="1" x14ac:dyDescent="0.2">
      <c r="A18" s="179"/>
      <c r="B18" s="178"/>
      <c r="C18" s="178"/>
      <c r="D18" s="301" t="b">
        <v>0</v>
      </c>
      <c r="E18" s="178"/>
      <c r="F18" s="301">
        <f>'Záznamy z IK poradce'!C18</f>
        <v>0</v>
      </c>
    </row>
    <row r="19" spans="1:6" ht="15.75" customHeight="1" x14ac:dyDescent="0.2">
      <c r="A19" s="179"/>
      <c r="B19" s="178"/>
      <c r="C19" s="178"/>
      <c r="D19" s="301" t="b">
        <v>0</v>
      </c>
      <c r="E19" s="178"/>
      <c r="F19" s="301">
        <f>'Záznamy z IK poradce'!C19</f>
        <v>0</v>
      </c>
    </row>
    <row r="20" spans="1:6" ht="15.75" customHeight="1" x14ac:dyDescent="0.2">
      <c r="A20" s="179"/>
      <c r="B20" s="178"/>
      <c r="C20" s="178"/>
      <c r="D20" s="301" t="b">
        <v>0</v>
      </c>
      <c r="E20" s="178"/>
      <c r="F20" s="301">
        <f>'Záznamy z IK poradce'!C20</f>
        <v>0</v>
      </c>
    </row>
    <row r="21" spans="1:6" ht="15.75" customHeight="1" x14ac:dyDescent="0.2">
      <c r="A21" s="179"/>
      <c r="B21" s="178"/>
      <c r="C21" s="178"/>
      <c r="D21" s="301" t="b">
        <v>0</v>
      </c>
      <c r="E21" s="178"/>
      <c r="F21" s="301">
        <f>'Záznamy z IK poradce'!C21</f>
        <v>0</v>
      </c>
    </row>
    <row r="22" spans="1:6" ht="15.75" customHeight="1" x14ac:dyDescent="0.2">
      <c r="A22" s="179"/>
      <c r="B22" s="178"/>
      <c r="C22" s="178"/>
      <c r="D22" s="301" t="b">
        <v>0</v>
      </c>
      <c r="E22" s="178"/>
      <c r="F22" s="301">
        <f>'Záznamy z IK poradce'!C22</f>
        <v>0</v>
      </c>
    </row>
    <row r="23" spans="1:6" ht="15.75" customHeight="1" x14ac:dyDescent="0.2">
      <c r="A23" s="179"/>
      <c r="B23" s="178"/>
      <c r="C23" s="178"/>
      <c r="D23" s="301" t="b">
        <v>0</v>
      </c>
      <c r="E23" s="178"/>
      <c r="F23" s="301">
        <f>'Záznamy z IK poradce'!C23</f>
        <v>0</v>
      </c>
    </row>
    <row r="24" spans="1:6" ht="15.75" customHeight="1" x14ac:dyDescent="0.2">
      <c r="A24" s="179"/>
      <c r="B24" s="178"/>
      <c r="C24" s="178"/>
      <c r="D24" s="301" t="b">
        <v>0</v>
      </c>
      <c r="E24" s="178"/>
      <c r="F24" s="301">
        <f>'Záznamy z IK poradce'!C24</f>
        <v>0</v>
      </c>
    </row>
    <row r="25" spans="1:6" ht="15.75" customHeight="1" x14ac:dyDescent="0.2">
      <c r="A25" s="179"/>
      <c r="B25" s="178"/>
      <c r="C25" s="178"/>
      <c r="D25" s="301" t="b">
        <v>0</v>
      </c>
      <c r="E25" s="178"/>
      <c r="F25" s="301">
        <f>'Záznamy z IK poradce'!C25</f>
        <v>0</v>
      </c>
    </row>
    <row r="26" spans="1:6" ht="15.75" customHeight="1" x14ac:dyDescent="0.2">
      <c r="A26" s="179"/>
      <c r="B26" s="178"/>
      <c r="C26" s="178"/>
      <c r="D26" s="301" t="b">
        <v>0</v>
      </c>
      <c r="E26" s="178"/>
      <c r="F26" s="301">
        <f>'Záznamy z IK poradce'!C26</f>
        <v>0</v>
      </c>
    </row>
    <row r="27" spans="1:6" ht="15.75" customHeight="1" x14ac:dyDescent="0.2">
      <c r="A27" s="179"/>
      <c r="B27" s="178"/>
      <c r="C27" s="178"/>
      <c r="D27" s="301" t="b">
        <v>0</v>
      </c>
      <c r="E27" s="178"/>
      <c r="F27" s="301">
        <f>'Záznamy z IK poradce'!C27</f>
        <v>0</v>
      </c>
    </row>
    <row r="28" spans="1:6" ht="15.75" customHeight="1" x14ac:dyDescent="0.2">
      <c r="A28" s="179"/>
      <c r="B28" s="178"/>
      <c r="C28" s="178"/>
      <c r="D28" s="301" t="b">
        <v>0</v>
      </c>
      <c r="E28" s="178"/>
      <c r="F28" s="301">
        <f>'Záznamy z IK poradce'!C28</f>
        <v>0</v>
      </c>
    </row>
    <row r="29" spans="1:6" ht="15.75" customHeight="1" x14ac:dyDescent="0.2">
      <c r="A29" s="179"/>
      <c r="B29" s="178"/>
      <c r="C29" s="178"/>
      <c r="D29" s="301" t="b">
        <v>0</v>
      </c>
      <c r="E29" s="178"/>
      <c r="F29" s="301">
        <f>'Záznamy z IK poradce'!C29</f>
        <v>0</v>
      </c>
    </row>
    <row r="30" spans="1:6" ht="15.75" customHeight="1" x14ac:dyDescent="0.2">
      <c r="A30" s="179"/>
      <c r="B30" s="178"/>
      <c r="C30" s="178"/>
      <c r="D30" s="301" t="b">
        <v>0</v>
      </c>
      <c r="E30" s="178"/>
      <c r="F30" s="301">
        <f>'Záznamy z IK poradce'!C30</f>
        <v>0</v>
      </c>
    </row>
    <row r="31" spans="1:6" ht="15.75" customHeight="1" x14ac:dyDescent="0.2">
      <c r="A31" s="179"/>
      <c r="B31" s="178"/>
      <c r="C31" s="178"/>
      <c r="D31" s="301" t="b">
        <v>0</v>
      </c>
      <c r="E31" s="178"/>
      <c r="F31" s="301">
        <f>'Záznamy z IK poradce'!C31</f>
        <v>0</v>
      </c>
    </row>
    <row r="32" spans="1:6" ht="15.75" customHeight="1" x14ac:dyDescent="0.2">
      <c r="A32" s="179"/>
      <c r="B32" s="178"/>
      <c r="C32" s="178"/>
      <c r="D32" s="301" t="b">
        <v>0</v>
      </c>
      <c r="E32" s="178"/>
      <c r="F32" s="301">
        <f>'Záznamy z IK poradce'!C32</f>
        <v>0</v>
      </c>
    </row>
    <row r="33" spans="1:6" ht="15.75" customHeight="1" x14ac:dyDescent="0.2">
      <c r="A33" s="179"/>
      <c r="B33" s="178"/>
      <c r="C33" s="178"/>
      <c r="D33" s="301" t="b">
        <v>0</v>
      </c>
      <c r="E33" s="178"/>
      <c r="F33" s="301">
        <f>'Záznamy z IK poradce'!C33</f>
        <v>0</v>
      </c>
    </row>
    <row r="34" spans="1:6" ht="15.75" customHeight="1" x14ac:dyDescent="0.2">
      <c r="A34" s="179"/>
      <c r="B34" s="178"/>
      <c r="C34" s="178"/>
      <c r="D34" s="301" t="b">
        <v>0</v>
      </c>
      <c r="E34" s="178"/>
      <c r="F34" s="301">
        <f>'Záznamy z IK poradce'!C34</f>
        <v>0</v>
      </c>
    </row>
    <row r="35" spans="1:6" ht="15.75" customHeight="1" x14ac:dyDescent="0.2">
      <c r="A35" s="179"/>
      <c r="B35" s="178"/>
      <c r="C35" s="178"/>
      <c r="D35" s="301" t="b">
        <v>0</v>
      </c>
      <c r="E35" s="178"/>
      <c r="F35" s="301">
        <f>'Záznamy z IK poradce'!C35</f>
        <v>0</v>
      </c>
    </row>
    <row r="36" spans="1:6" ht="15.75" customHeight="1" x14ac:dyDescent="0.2">
      <c r="A36" s="179"/>
      <c r="B36" s="178"/>
      <c r="C36" s="178"/>
      <c r="D36" s="301" t="b">
        <v>0</v>
      </c>
      <c r="E36" s="178"/>
      <c r="F36" s="301">
        <f>'Záznamy z IK poradce'!C36</f>
        <v>0</v>
      </c>
    </row>
    <row r="37" spans="1:6" ht="15.75" customHeight="1" x14ac:dyDescent="0.2">
      <c r="A37" s="179"/>
      <c r="B37" s="178"/>
      <c r="C37" s="178"/>
      <c r="D37" s="301" t="b">
        <v>0</v>
      </c>
      <c r="E37" s="178"/>
      <c r="F37" s="301">
        <f>'Záznamy z IK poradce'!C37</f>
        <v>0</v>
      </c>
    </row>
    <row r="38" spans="1:6" ht="15.75" customHeight="1" x14ac:dyDescent="0.2">
      <c r="A38" s="179"/>
      <c r="B38" s="178"/>
      <c r="C38" s="178"/>
      <c r="D38" s="301" t="b">
        <v>0</v>
      </c>
      <c r="E38" s="178"/>
      <c r="F38" s="301">
        <f>'Záznamy z IK poradce'!C38</f>
        <v>0</v>
      </c>
    </row>
    <row r="39" spans="1:6" ht="15.75" customHeight="1" x14ac:dyDescent="0.2">
      <c r="A39" s="179"/>
      <c r="B39" s="178"/>
      <c r="C39" s="178"/>
      <c r="D39" s="301" t="b">
        <v>0</v>
      </c>
      <c r="E39" s="178"/>
      <c r="F39" s="301">
        <f>'Záznamy z IK poradce'!C39</f>
        <v>0</v>
      </c>
    </row>
    <row r="40" spans="1:6" ht="15.75" customHeight="1" x14ac:dyDescent="0.2">
      <c r="A40" s="179"/>
      <c r="B40" s="178"/>
      <c r="C40" s="178"/>
      <c r="D40" s="301" t="b">
        <v>0</v>
      </c>
      <c r="E40" s="178"/>
      <c r="F40" s="301">
        <f>'Záznamy z IK poradce'!C40</f>
        <v>0</v>
      </c>
    </row>
    <row r="41" spans="1:6" ht="15.75" customHeight="1" x14ac:dyDescent="0.2">
      <c r="A41" s="179"/>
      <c r="B41" s="178"/>
      <c r="C41" s="178"/>
      <c r="D41" s="301" t="b">
        <v>0</v>
      </c>
      <c r="E41" s="178"/>
      <c r="F41" s="301">
        <f>'Záznamy z IK poradce'!C41</f>
        <v>0</v>
      </c>
    </row>
    <row r="42" spans="1:6" ht="15.75" customHeight="1" x14ac:dyDescent="0.2">
      <c r="A42" s="179"/>
      <c r="B42" s="178"/>
      <c r="C42" s="178"/>
      <c r="D42" s="301" t="b">
        <v>0</v>
      </c>
      <c r="E42" s="178"/>
      <c r="F42" s="301">
        <f>'Záznamy z IK poradce'!C42</f>
        <v>0</v>
      </c>
    </row>
    <row r="43" spans="1:6" ht="15.75" customHeight="1" x14ac:dyDescent="0.2">
      <c r="A43" s="179"/>
      <c r="B43" s="178"/>
      <c r="C43" s="178"/>
      <c r="D43" s="301" t="b">
        <v>0</v>
      </c>
      <c r="E43" s="178"/>
      <c r="F43" s="301">
        <f>'Záznamy z IK poradce'!C43</f>
        <v>0</v>
      </c>
    </row>
    <row r="44" spans="1:6" ht="15.75" customHeight="1" x14ac:dyDescent="0.2">
      <c r="A44" s="179"/>
      <c r="B44" s="178"/>
      <c r="C44" s="178"/>
      <c r="D44" s="301" t="b">
        <v>0</v>
      </c>
      <c r="E44" s="178"/>
      <c r="F44" s="301">
        <f>'Záznamy z IK poradce'!C44</f>
        <v>0</v>
      </c>
    </row>
    <row r="45" spans="1:6" ht="15.75" customHeight="1" x14ac:dyDescent="0.2">
      <c r="A45" s="179"/>
      <c r="B45" s="178"/>
      <c r="C45" s="178"/>
      <c r="D45" s="301" t="b">
        <v>0</v>
      </c>
      <c r="E45" s="178"/>
      <c r="F45" s="301">
        <f>'Záznamy z IK poradce'!C45</f>
        <v>0</v>
      </c>
    </row>
    <row r="46" spans="1:6" ht="15.75" customHeight="1" x14ac:dyDescent="0.2">
      <c r="A46" s="179"/>
      <c r="B46" s="178"/>
      <c r="C46" s="178"/>
      <c r="D46" s="301" t="b">
        <v>0</v>
      </c>
      <c r="E46" s="178"/>
      <c r="F46" s="301">
        <f>'Záznamy z IK poradce'!C46</f>
        <v>0</v>
      </c>
    </row>
    <row r="47" spans="1:6" ht="15.75" customHeight="1" x14ac:dyDescent="0.2">
      <c r="A47" s="179"/>
      <c r="B47" s="178"/>
      <c r="C47" s="178"/>
      <c r="D47" s="301" t="b">
        <v>0</v>
      </c>
      <c r="E47" s="178"/>
      <c r="F47" s="301">
        <f>'Záznamy z IK poradce'!C47</f>
        <v>0</v>
      </c>
    </row>
    <row r="48" spans="1:6" ht="15.75" customHeight="1" x14ac:dyDescent="0.2">
      <c r="A48" s="179"/>
      <c r="B48" s="178"/>
      <c r="C48" s="178"/>
      <c r="D48" s="301" t="b">
        <v>0</v>
      </c>
      <c r="E48" s="178"/>
      <c r="F48" s="301">
        <f>'Záznamy z IK poradce'!C48</f>
        <v>0</v>
      </c>
    </row>
    <row r="49" spans="1:6" ht="15.75" customHeight="1" x14ac:dyDescent="0.2">
      <c r="A49" s="179"/>
      <c r="B49" s="178"/>
      <c r="C49" s="178"/>
      <c r="D49" s="301" t="b">
        <v>0</v>
      </c>
      <c r="E49" s="178"/>
      <c r="F49" s="301">
        <f>'Záznamy z IK poradce'!C49</f>
        <v>0</v>
      </c>
    </row>
    <row r="50" spans="1:6" ht="15.75" customHeight="1" x14ac:dyDescent="0.2">
      <c r="A50" s="179"/>
      <c r="B50" s="178"/>
      <c r="C50" s="178"/>
      <c r="D50" s="301" t="b">
        <v>0</v>
      </c>
      <c r="E50" s="178"/>
      <c r="F50" s="301">
        <f>'Záznamy z IK poradce'!C50</f>
        <v>0</v>
      </c>
    </row>
    <row r="51" spans="1:6" ht="15.75" customHeight="1" x14ac:dyDescent="0.2">
      <c r="A51" s="179"/>
      <c r="B51" s="178"/>
      <c r="C51" s="178"/>
      <c r="D51" s="301" t="b">
        <v>0</v>
      </c>
      <c r="E51" s="178"/>
      <c r="F51" s="301">
        <f>'Záznamy z IK poradce'!C51</f>
        <v>0</v>
      </c>
    </row>
    <row r="52" spans="1:6" ht="15.75" customHeight="1" x14ac:dyDescent="0.2">
      <c r="A52" s="179"/>
      <c r="B52" s="178"/>
      <c r="C52" s="178"/>
      <c r="D52" s="301" t="b">
        <v>0</v>
      </c>
      <c r="E52" s="178"/>
      <c r="F52" s="301">
        <f>'Záznamy z IK poradce'!C52</f>
        <v>0</v>
      </c>
    </row>
    <row r="53" spans="1:6" ht="15.75" customHeight="1" x14ac:dyDescent="0.2">
      <c r="A53" s="179"/>
      <c r="B53" s="178"/>
      <c r="C53" s="178"/>
      <c r="D53" s="301" t="b">
        <v>0</v>
      </c>
      <c r="E53" s="178"/>
      <c r="F53" s="301">
        <f>'Záznamy z IK poradce'!C53</f>
        <v>0</v>
      </c>
    </row>
    <row r="54" spans="1:6" ht="15.75" customHeight="1" x14ac:dyDescent="0.2">
      <c r="A54" s="179"/>
      <c r="B54" s="178"/>
      <c r="C54" s="178"/>
      <c r="D54" s="301" t="b">
        <v>0</v>
      </c>
      <c r="E54" s="178"/>
      <c r="F54" s="301">
        <f>'Záznamy z IK poradce'!C54</f>
        <v>0</v>
      </c>
    </row>
    <row r="55" spans="1:6" ht="15.75" customHeight="1" x14ac:dyDescent="0.2">
      <c r="A55" s="179"/>
      <c r="B55" s="178"/>
      <c r="C55" s="178"/>
      <c r="D55" s="301" t="b">
        <v>0</v>
      </c>
      <c r="E55" s="178"/>
      <c r="F55" s="301">
        <f>'Záznamy z IK poradce'!C55</f>
        <v>0</v>
      </c>
    </row>
    <row r="56" spans="1:6" ht="15.75" customHeight="1" x14ac:dyDescent="0.2">
      <c r="A56" s="179"/>
      <c r="B56" s="178"/>
      <c r="C56" s="178"/>
      <c r="D56" s="301" t="b">
        <v>0</v>
      </c>
      <c r="E56" s="178"/>
      <c r="F56" s="301">
        <f>'Záznamy z IK poradce'!C56</f>
        <v>0</v>
      </c>
    </row>
    <row r="57" spans="1:6" ht="15.75" customHeight="1" x14ac:dyDescent="0.2">
      <c r="A57" s="179"/>
      <c r="B57" s="178"/>
      <c r="C57" s="178"/>
      <c r="D57" s="301" t="b">
        <v>0</v>
      </c>
      <c r="E57" s="178"/>
      <c r="F57" s="301">
        <f>'Záznamy z IK poradce'!C57</f>
        <v>0</v>
      </c>
    </row>
    <row r="58" spans="1:6" ht="15.75" customHeight="1" x14ac:dyDescent="0.2">
      <c r="A58" s="179"/>
      <c r="B58" s="178"/>
      <c r="C58" s="178"/>
      <c r="D58" s="301" t="b">
        <v>0</v>
      </c>
      <c r="E58" s="178"/>
      <c r="F58" s="301">
        <f>'Záznamy z IK poradce'!C58</f>
        <v>0</v>
      </c>
    </row>
    <row r="59" spans="1:6" ht="15.75" customHeight="1" x14ac:dyDescent="0.2">
      <c r="A59" s="179"/>
      <c r="B59" s="178"/>
      <c r="C59" s="178"/>
      <c r="D59" s="301" t="b">
        <v>0</v>
      </c>
      <c r="E59" s="178"/>
      <c r="F59" s="301">
        <f>'Záznamy z IK poradce'!C59</f>
        <v>0</v>
      </c>
    </row>
    <row r="60" spans="1:6" ht="15.75" customHeight="1" x14ac:dyDescent="0.2">
      <c r="A60" s="179"/>
      <c r="B60" s="178"/>
      <c r="C60" s="178"/>
      <c r="D60" s="301" t="b">
        <v>0</v>
      </c>
      <c r="E60" s="178"/>
      <c r="F60" s="301">
        <f>'Záznamy z IK poradce'!C60</f>
        <v>0</v>
      </c>
    </row>
    <row r="61" spans="1:6" ht="15.75" customHeight="1" x14ac:dyDescent="0.2">
      <c r="A61" s="179"/>
      <c r="B61" s="178"/>
      <c r="C61" s="178"/>
      <c r="D61" s="301" t="b">
        <v>0</v>
      </c>
      <c r="E61" s="178"/>
      <c r="F61" s="301">
        <f>'Záznamy z IK poradce'!C61</f>
        <v>0</v>
      </c>
    </row>
    <row r="62" spans="1:6" ht="15.75" customHeight="1" x14ac:dyDescent="0.2">
      <c r="A62" s="179"/>
      <c r="B62" s="178"/>
      <c r="C62" s="178"/>
      <c r="D62" s="301" t="b">
        <v>0</v>
      </c>
      <c r="E62" s="178"/>
      <c r="F62" s="301">
        <f>'Záznamy z IK poradce'!C62</f>
        <v>0</v>
      </c>
    </row>
    <row r="63" spans="1:6" ht="15.75" customHeight="1" x14ac:dyDescent="0.2">
      <c r="A63" s="179"/>
      <c r="B63" s="178"/>
      <c r="C63" s="178"/>
      <c r="D63" s="301" t="b">
        <v>0</v>
      </c>
      <c r="E63" s="178"/>
      <c r="F63" s="301">
        <f>'Záznamy z IK poradce'!C63</f>
        <v>0</v>
      </c>
    </row>
    <row r="64" spans="1:6" ht="15.75" customHeight="1" x14ac:dyDescent="0.2">
      <c r="A64" s="179"/>
      <c r="B64" s="178"/>
      <c r="C64" s="178"/>
      <c r="D64" s="301" t="b">
        <v>0</v>
      </c>
      <c r="E64" s="178"/>
      <c r="F64" s="301">
        <f>'Záznamy z IK poradce'!C64</f>
        <v>0</v>
      </c>
    </row>
    <row r="65" spans="1:6" ht="15.75" customHeight="1" x14ac:dyDescent="0.2">
      <c r="A65" s="179"/>
      <c r="B65" s="178"/>
      <c r="C65" s="178"/>
      <c r="D65" s="301" t="b">
        <v>0</v>
      </c>
      <c r="E65" s="178"/>
      <c r="F65" s="301">
        <f>'Záznamy z IK poradce'!C65</f>
        <v>0</v>
      </c>
    </row>
    <row r="66" spans="1:6" ht="15.75" customHeight="1" x14ac:dyDescent="0.2">
      <c r="A66" s="179"/>
      <c r="B66" s="178"/>
      <c r="C66" s="178"/>
      <c r="D66" s="301" t="b">
        <v>0</v>
      </c>
      <c r="E66" s="178"/>
      <c r="F66" s="301">
        <f>'Záznamy z IK poradce'!C66</f>
        <v>0</v>
      </c>
    </row>
    <row r="67" spans="1:6" ht="15.75" customHeight="1" x14ac:dyDescent="0.2">
      <c r="A67" s="179"/>
      <c r="B67" s="178"/>
      <c r="C67" s="178"/>
      <c r="D67" s="301" t="b">
        <v>0</v>
      </c>
      <c r="E67" s="178"/>
      <c r="F67" s="301">
        <f>'Záznamy z IK poradce'!C67</f>
        <v>0</v>
      </c>
    </row>
    <row r="68" spans="1:6" ht="15.75" customHeight="1" x14ac:dyDescent="0.2">
      <c r="A68" s="179"/>
      <c r="B68" s="178"/>
      <c r="C68" s="178"/>
      <c r="D68" s="301" t="b">
        <v>0</v>
      </c>
      <c r="E68" s="178"/>
      <c r="F68" s="301">
        <f>'Záznamy z IK poradce'!C68</f>
        <v>0</v>
      </c>
    </row>
    <row r="69" spans="1:6" ht="15.75" customHeight="1" x14ac:dyDescent="0.2">
      <c r="A69" s="179"/>
      <c r="B69" s="178"/>
      <c r="C69" s="178"/>
      <c r="D69" s="301" t="b">
        <v>0</v>
      </c>
      <c r="E69" s="178"/>
      <c r="F69" s="301">
        <f>'Záznamy z IK poradce'!C69</f>
        <v>0</v>
      </c>
    </row>
    <row r="70" spans="1:6" ht="15.75" customHeight="1" x14ac:dyDescent="0.2">
      <c r="A70" s="179"/>
      <c r="B70" s="178"/>
      <c r="C70" s="178"/>
      <c r="D70" s="301" t="b">
        <v>0</v>
      </c>
      <c r="E70" s="178"/>
      <c r="F70" s="301">
        <f>'Záznamy z IK poradce'!C70</f>
        <v>0</v>
      </c>
    </row>
    <row r="71" spans="1:6" ht="15.75" customHeight="1" x14ac:dyDescent="0.2">
      <c r="A71" s="179"/>
      <c r="B71" s="178"/>
      <c r="C71" s="178"/>
      <c r="D71" s="301" t="b">
        <v>0</v>
      </c>
      <c r="E71" s="178"/>
      <c r="F71" s="301">
        <f>'Záznamy z IK poradce'!C71</f>
        <v>0</v>
      </c>
    </row>
    <row r="72" spans="1:6" ht="15.75" customHeight="1" x14ac:dyDescent="0.2">
      <c r="A72" s="179"/>
      <c r="B72" s="178"/>
      <c r="C72" s="178"/>
      <c r="D72" s="301" t="b">
        <v>0</v>
      </c>
      <c r="E72" s="178"/>
      <c r="F72" s="301">
        <f>'Záznamy z IK poradce'!C72</f>
        <v>0</v>
      </c>
    </row>
    <row r="73" spans="1:6" ht="15.75" customHeight="1" x14ac:dyDescent="0.2">
      <c r="A73" s="179"/>
      <c r="B73" s="178"/>
      <c r="C73" s="178"/>
      <c r="D73" s="301" t="b">
        <v>0</v>
      </c>
      <c r="E73" s="178"/>
      <c r="F73" s="301">
        <f>'Záznamy z IK poradce'!C73</f>
        <v>0</v>
      </c>
    </row>
    <row r="74" spans="1:6" ht="15.75" customHeight="1" x14ac:dyDescent="0.2">
      <c r="A74" s="179"/>
      <c r="B74" s="178"/>
      <c r="C74" s="178"/>
      <c r="D74" s="301" t="b">
        <v>0</v>
      </c>
      <c r="E74" s="178"/>
      <c r="F74" s="301">
        <f>'Záznamy z IK poradce'!C74</f>
        <v>0</v>
      </c>
    </row>
    <row r="75" spans="1:6" ht="15.75" customHeight="1" x14ac:dyDescent="0.2">
      <c r="A75" s="179"/>
      <c r="B75" s="178"/>
      <c r="C75" s="178"/>
      <c r="D75" s="301" t="b">
        <v>0</v>
      </c>
      <c r="E75" s="178"/>
      <c r="F75" s="301">
        <f>'Záznamy z IK poradce'!C75</f>
        <v>0</v>
      </c>
    </row>
    <row r="76" spans="1:6" ht="15.75" customHeight="1" x14ac:dyDescent="0.2">
      <c r="A76" s="179"/>
      <c r="B76" s="178"/>
      <c r="C76" s="178"/>
      <c r="D76" s="301" t="b">
        <v>0</v>
      </c>
      <c r="E76" s="178"/>
      <c r="F76" s="301">
        <f>'Záznamy z IK poradce'!C76</f>
        <v>0</v>
      </c>
    </row>
    <row r="77" spans="1:6" ht="15.75" customHeight="1" x14ac:dyDescent="0.2">
      <c r="A77" s="179"/>
      <c r="B77" s="178"/>
      <c r="C77" s="178"/>
      <c r="D77" s="301" t="b">
        <v>0</v>
      </c>
      <c r="E77" s="178"/>
      <c r="F77" s="301">
        <f>'Záznamy z IK poradce'!C77</f>
        <v>0</v>
      </c>
    </row>
    <row r="78" spans="1:6" ht="15.75" customHeight="1" x14ac:dyDescent="0.2">
      <c r="A78" s="179"/>
      <c r="B78" s="178"/>
      <c r="C78" s="178"/>
      <c r="D78" s="301" t="b">
        <v>0</v>
      </c>
      <c r="E78" s="178"/>
      <c r="F78" s="301">
        <f>'Záznamy z IK poradce'!C78</f>
        <v>0</v>
      </c>
    </row>
    <row r="79" spans="1:6" ht="15.75" customHeight="1" x14ac:dyDescent="0.2">
      <c r="A79" s="179"/>
      <c r="B79" s="178"/>
      <c r="C79" s="178"/>
      <c r="D79" s="301" t="b">
        <v>0</v>
      </c>
      <c r="E79" s="178"/>
      <c r="F79" s="301">
        <f>'Záznamy z IK poradce'!C79</f>
        <v>0</v>
      </c>
    </row>
    <row r="80" spans="1:6" ht="15.75" customHeight="1" x14ac:dyDescent="0.2">
      <c r="A80" s="179"/>
      <c r="B80" s="178"/>
      <c r="C80" s="178"/>
      <c r="D80" s="301" t="b">
        <v>0</v>
      </c>
      <c r="E80" s="178"/>
      <c r="F80" s="301">
        <f>'Záznamy z IK poradce'!C80</f>
        <v>0</v>
      </c>
    </row>
    <row r="81" spans="1:6" ht="15.75" customHeight="1" x14ac:dyDescent="0.2">
      <c r="A81" s="179"/>
      <c r="B81" s="178"/>
      <c r="C81" s="178"/>
      <c r="D81" s="301" t="b">
        <v>0</v>
      </c>
      <c r="E81" s="178"/>
      <c r="F81" s="301">
        <f>'Záznamy z IK poradce'!C81</f>
        <v>0</v>
      </c>
    </row>
    <row r="82" spans="1:6" ht="15.75" customHeight="1" x14ac:dyDescent="0.2">
      <c r="A82" s="179"/>
      <c r="B82" s="178"/>
      <c r="C82" s="178"/>
      <c r="D82" s="301" t="b">
        <v>0</v>
      </c>
      <c r="E82" s="178"/>
      <c r="F82" s="301">
        <f>'Záznamy z IK poradce'!C82</f>
        <v>0</v>
      </c>
    </row>
    <row r="83" spans="1:6" ht="15.75" customHeight="1" x14ac:dyDescent="0.2">
      <c r="A83" s="179"/>
      <c r="B83" s="178"/>
      <c r="C83" s="178"/>
      <c r="D83" s="301" t="b">
        <v>0</v>
      </c>
      <c r="E83" s="178"/>
      <c r="F83" s="301">
        <f>'Záznamy z IK poradce'!C83</f>
        <v>0</v>
      </c>
    </row>
    <row r="84" spans="1:6" ht="15.75" customHeight="1" x14ac:dyDescent="0.2">
      <c r="A84" s="179"/>
      <c r="B84" s="178"/>
      <c r="C84" s="178"/>
      <c r="D84" s="301" t="b">
        <v>0</v>
      </c>
      <c r="E84" s="178"/>
      <c r="F84" s="301">
        <f>'Záznamy z IK poradce'!C84</f>
        <v>0</v>
      </c>
    </row>
    <row r="85" spans="1:6" ht="15.75" customHeight="1" x14ac:dyDescent="0.2">
      <c r="A85" s="179"/>
      <c r="B85" s="178"/>
      <c r="C85" s="178"/>
      <c r="D85" s="301" t="b">
        <v>0</v>
      </c>
      <c r="E85" s="178"/>
      <c r="F85" s="301">
        <f>'Záznamy z IK poradce'!C85</f>
        <v>0</v>
      </c>
    </row>
    <row r="86" spans="1:6" ht="15.75" customHeight="1" x14ac:dyDescent="0.2">
      <c r="A86" s="179"/>
      <c r="B86" s="178"/>
      <c r="C86" s="178"/>
      <c r="D86" s="301" t="b">
        <v>0</v>
      </c>
      <c r="E86" s="178"/>
      <c r="F86" s="301">
        <f>'Záznamy z IK poradce'!C86</f>
        <v>0</v>
      </c>
    </row>
    <row r="87" spans="1:6" ht="15.75" customHeight="1" x14ac:dyDescent="0.2">
      <c r="A87" s="179"/>
      <c r="B87" s="178"/>
      <c r="C87" s="178"/>
      <c r="D87" s="301" t="b">
        <v>0</v>
      </c>
      <c r="E87" s="178"/>
      <c r="F87" s="301">
        <f>'Záznamy z IK poradce'!C87</f>
        <v>0</v>
      </c>
    </row>
    <row r="88" spans="1:6" ht="15.75" customHeight="1" x14ac:dyDescent="0.2">
      <c r="A88" s="179"/>
      <c r="B88" s="178"/>
      <c r="C88" s="178"/>
      <c r="D88" s="301" t="b">
        <v>0</v>
      </c>
      <c r="E88" s="178"/>
      <c r="F88" s="301">
        <f>'Záznamy z IK poradce'!C88</f>
        <v>0</v>
      </c>
    </row>
    <row r="89" spans="1:6" ht="15.75" customHeight="1" x14ac:dyDescent="0.2">
      <c r="A89" s="179"/>
      <c r="B89" s="178"/>
      <c r="C89" s="178"/>
      <c r="D89" s="301" t="b">
        <v>0</v>
      </c>
      <c r="E89" s="178"/>
      <c r="F89" s="301">
        <f>'Záznamy z IK poradce'!C89</f>
        <v>0</v>
      </c>
    </row>
    <row r="90" spans="1:6" ht="15.75" customHeight="1" x14ac:dyDescent="0.2">
      <c r="A90" s="179"/>
      <c r="B90" s="178"/>
      <c r="C90" s="178"/>
      <c r="D90" s="301" t="b">
        <v>0</v>
      </c>
      <c r="E90" s="178"/>
      <c r="F90" s="301">
        <f>'Záznamy z IK poradce'!C90</f>
        <v>0</v>
      </c>
    </row>
    <row r="91" spans="1:6" ht="15.75" customHeight="1" x14ac:dyDescent="0.2">
      <c r="A91" s="179"/>
      <c r="B91" s="178"/>
      <c r="C91" s="178"/>
      <c r="D91" s="301" t="b">
        <v>0</v>
      </c>
      <c r="E91" s="178"/>
      <c r="F91" s="301">
        <f>'Záznamy z IK poradce'!C91</f>
        <v>0</v>
      </c>
    </row>
    <row r="92" spans="1:6" ht="15.75" customHeight="1" x14ac:dyDescent="0.2">
      <c r="A92" s="179"/>
      <c r="B92" s="178"/>
      <c r="C92" s="178"/>
      <c r="D92" s="301" t="b">
        <v>0</v>
      </c>
      <c r="E92" s="178"/>
      <c r="F92" s="301">
        <f>'Záznamy z IK poradce'!C92</f>
        <v>0</v>
      </c>
    </row>
    <row r="93" spans="1:6" ht="15.75" customHeight="1" x14ac:dyDescent="0.2">
      <c r="A93" s="179"/>
      <c r="B93" s="178"/>
      <c r="C93" s="178"/>
      <c r="D93" s="301" t="b">
        <v>0</v>
      </c>
      <c r="E93" s="178"/>
      <c r="F93" s="301">
        <f>'Záznamy z IK poradce'!C93</f>
        <v>0</v>
      </c>
    </row>
    <row r="94" spans="1:6" ht="15.75" customHeight="1" x14ac:dyDescent="0.2">
      <c r="A94" s="179"/>
      <c r="B94" s="178"/>
      <c r="C94" s="178"/>
      <c r="D94" s="301" t="b">
        <v>0</v>
      </c>
      <c r="E94" s="178"/>
      <c r="F94" s="301">
        <f>'Záznamy z IK poradce'!C94</f>
        <v>0</v>
      </c>
    </row>
    <row r="95" spans="1:6" ht="15.75" customHeight="1" x14ac:dyDescent="0.2">
      <c r="A95" s="179"/>
      <c r="B95" s="178"/>
      <c r="C95" s="178"/>
      <c r="D95" s="301" t="b">
        <v>0</v>
      </c>
      <c r="E95" s="178"/>
      <c r="F95" s="301">
        <f>'Záznamy z IK poradce'!C95</f>
        <v>0</v>
      </c>
    </row>
    <row r="96" spans="1:6" ht="15.75" customHeight="1" x14ac:dyDescent="0.2">
      <c r="A96" s="179"/>
      <c r="B96" s="178"/>
      <c r="C96" s="178"/>
      <c r="D96" s="301" t="b">
        <v>0</v>
      </c>
      <c r="E96" s="178"/>
      <c r="F96" s="301">
        <f>'Záznamy z IK poradce'!C96</f>
        <v>0</v>
      </c>
    </row>
    <row r="97" spans="1:6" ht="15.75" customHeight="1" x14ac:dyDescent="0.2">
      <c r="A97" s="179"/>
      <c r="B97" s="178"/>
      <c r="C97" s="178"/>
      <c r="D97" s="301" t="b">
        <v>0</v>
      </c>
      <c r="E97" s="178"/>
      <c r="F97" s="301">
        <f>'Záznamy z IK poradce'!C97</f>
        <v>0</v>
      </c>
    </row>
    <row r="98" spans="1:6" ht="15.75" customHeight="1" x14ac:dyDescent="0.2">
      <c r="A98" s="179"/>
      <c r="B98" s="178"/>
      <c r="C98" s="178"/>
      <c r="D98" s="301" t="b">
        <v>0</v>
      </c>
      <c r="E98" s="178"/>
      <c r="F98" s="301">
        <f>'Záznamy z IK poradce'!C98</f>
        <v>0</v>
      </c>
    </row>
    <row r="99" spans="1:6" ht="15.75" customHeight="1" x14ac:dyDescent="0.2">
      <c r="A99" s="179"/>
      <c r="B99" s="178"/>
      <c r="C99" s="178"/>
      <c r="D99" s="301" t="b">
        <v>0</v>
      </c>
      <c r="E99" s="178"/>
      <c r="F99" s="301">
        <f>'Záznamy z IK poradce'!C99</f>
        <v>0</v>
      </c>
    </row>
    <row r="100" spans="1:6" ht="15.75" customHeight="1" x14ac:dyDescent="0.2">
      <c r="A100" s="179"/>
      <c r="B100" s="178"/>
      <c r="C100" s="178"/>
      <c r="D100" s="301" t="b">
        <v>0</v>
      </c>
      <c r="E100" s="178"/>
      <c r="F100" s="301">
        <f>'Záznamy z IK poradce'!C100</f>
        <v>0</v>
      </c>
    </row>
    <row r="101" spans="1:6" ht="15.75" customHeight="1" x14ac:dyDescent="0.2">
      <c r="A101" s="179"/>
      <c r="B101" s="178"/>
      <c r="C101" s="178"/>
      <c r="D101" s="301" t="b">
        <v>0</v>
      </c>
      <c r="E101" s="178"/>
      <c r="F101" s="301">
        <f>'Záznamy z IK poradce'!C101</f>
        <v>0</v>
      </c>
    </row>
    <row r="102" spans="1:6" ht="15.75" customHeight="1" x14ac:dyDescent="0.2">
      <c r="A102" s="179"/>
      <c r="B102" s="178"/>
      <c r="C102" s="178"/>
      <c r="D102" s="301" t="b">
        <v>0</v>
      </c>
      <c r="E102" s="178"/>
      <c r="F102" s="301">
        <f>'Záznamy z IK poradce'!C102</f>
        <v>0</v>
      </c>
    </row>
    <row r="103" spans="1:6" ht="15.75" customHeight="1" x14ac:dyDescent="0.2">
      <c r="A103" s="179"/>
      <c r="B103" s="178"/>
      <c r="C103" s="178"/>
      <c r="D103" s="301" t="b">
        <v>0</v>
      </c>
      <c r="E103" s="178"/>
      <c r="F103" s="301">
        <f>'Záznamy z IK poradce'!C103</f>
        <v>0</v>
      </c>
    </row>
    <row r="104" spans="1:6" ht="15.75" customHeight="1" x14ac:dyDescent="0.2">
      <c r="A104" s="179"/>
      <c r="B104" s="178"/>
      <c r="C104" s="178"/>
      <c r="D104" s="301" t="b">
        <v>0</v>
      </c>
      <c r="E104" s="178"/>
      <c r="F104" s="301">
        <f>'Záznamy z IK poradce'!C104</f>
        <v>0</v>
      </c>
    </row>
    <row r="105" spans="1:6" ht="15.75" customHeight="1" x14ac:dyDescent="0.2">
      <c r="A105" s="179"/>
      <c r="B105" s="178"/>
      <c r="C105" s="178"/>
      <c r="D105" s="301" t="b">
        <v>0</v>
      </c>
      <c r="E105" s="178"/>
      <c r="F105" s="301">
        <f>'Záznamy z IK poradce'!C105</f>
        <v>0</v>
      </c>
    </row>
    <row r="106" spans="1:6" ht="15.75" customHeight="1" x14ac:dyDescent="0.2">
      <c r="A106" s="179"/>
      <c r="B106" s="178"/>
      <c r="C106" s="178"/>
      <c r="D106" s="301" t="b">
        <v>0</v>
      </c>
      <c r="E106" s="178"/>
      <c r="F106" s="301">
        <f>'Záznamy z IK poradce'!C106</f>
        <v>0</v>
      </c>
    </row>
    <row r="107" spans="1:6" ht="15.75" customHeight="1" x14ac:dyDescent="0.2">
      <c r="A107" s="179"/>
      <c r="B107" s="178"/>
      <c r="C107" s="178"/>
      <c r="D107" s="301" t="b">
        <v>0</v>
      </c>
      <c r="E107" s="178"/>
      <c r="F107" s="301">
        <f>'Záznamy z IK poradce'!C107</f>
        <v>0</v>
      </c>
    </row>
    <row r="108" spans="1:6" ht="15.75" customHeight="1" x14ac:dyDescent="0.2">
      <c r="A108" s="179"/>
      <c r="B108" s="178"/>
      <c r="C108" s="178"/>
      <c r="D108" s="301" t="b">
        <v>0</v>
      </c>
      <c r="E108" s="178"/>
      <c r="F108" s="301">
        <f>'Záznamy z IK poradce'!C108</f>
        <v>0</v>
      </c>
    </row>
    <row r="109" spans="1:6" ht="15.75" customHeight="1" x14ac:dyDescent="0.2">
      <c r="A109" s="179"/>
      <c r="B109" s="178"/>
      <c r="C109" s="178"/>
      <c r="D109" s="301" t="b">
        <v>0</v>
      </c>
      <c r="E109" s="178"/>
      <c r="F109" s="301">
        <f>'Záznamy z IK poradce'!C109</f>
        <v>0</v>
      </c>
    </row>
    <row r="110" spans="1:6" ht="15.75" customHeight="1" x14ac:dyDescent="0.2">
      <c r="A110" s="179"/>
      <c r="B110" s="178"/>
      <c r="C110" s="178"/>
      <c r="D110" s="301" t="b">
        <v>0</v>
      </c>
      <c r="E110" s="178"/>
      <c r="F110" s="301">
        <f>'Záznamy z IK poradce'!C110</f>
        <v>0</v>
      </c>
    </row>
    <row r="111" spans="1:6" ht="15.75" customHeight="1" x14ac:dyDescent="0.2">
      <c r="A111" s="179"/>
      <c r="B111" s="178"/>
      <c r="C111" s="178"/>
      <c r="D111" s="301" t="b">
        <v>0</v>
      </c>
      <c r="E111" s="178"/>
      <c r="F111" s="301">
        <f>'Záznamy z IK poradce'!C111</f>
        <v>0</v>
      </c>
    </row>
    <row r="112" spans="1:6" ht="15.75" customHeight="1" x14ac:dyDescent="0.2">
      <c r="A112" s="179"/>
      <c r="B112" s="178"/>
      <c r="C112" s="178"/>
      <c r="D112" s="301" t="b">
        <v>0</v>
      </c>
      <c r="E112" s="178"/>
      <c r="F112" s="301">
        <f>'Záznamy z IK poradce'!C112</f>
        <v>0</v>
      </c>
    </row>
    <row r="113" spans="1:6" ht="15.75" customHeight="1" x14ac:dyDescent="0.2">
      <c r="A113" s="179"/>
      <c r="B113" s="178"/>
      <c r="C113" s="178"/>
      <c r="D113" s="301" t="b">
        <v>0</v>
      </c>
      <c r="E113" s="178"/>
      <c r="F113" s="301">
        <f>'Záznamy z IK poradce'!C113</f>
        <v>0</v>
      </c>
    </row>
    <row r="114" spans="1:6" ht="15.75" customHeight="1" x14ac:dyDescent="0.2">
      <c r="A114" s="179"/>
      <c r="B114" s="178"/>
      <c r="C114" s="178"/>
      <c r="D114" s="301" t="b">
        <v>0</v>
      </c>
      <c r="E114" s="178"/>
      <c r="F114" s="301">
        <f>'Záznamy z IK poradce'!C114</f>
        <v>0</v>
      </c>
    </row>
    <row r="115" spans="1:6" ht="15.75" customHeight="1" x14ac:dyDescent="0.2">
      <c r="A115" s="179"/>
      <c r="B115" s="178"/>
      <c r="C115" s="178"/>
      <c r="D115" s="301" t="b">
        <v>0</v>
      </c>
      <c r="E115" s="178"/>
      <c r="F115" s="301">
        <f>'Záznamy z IK poradce'!C115</f>
        <v>0</v>
      </c>
    </row>
    <row r="116" spans="1:6" ht="15.75" customHeight="1" x14ac:dyDescent="0.2">
      <c r="A116" s="179"/>
      <c r="B116" s="178"/>
      <c r="C116" s="178"/>
      <c r="D116" s="301" t="b">
        <v>0</v>
      </c>
      <c r="E116" s="178"/>
      <c r="F116" s="301">
        <f>'Záznamy z IK poradce'!C116</f>
        <v>0</v>
      </c>
    </row>
    <row r="117" spans="1:6" ht="15.75" customHeight="1" x14ac:dyDescent="0.2">
      <c r="A117" s="179"/>
      <c r="B117" s="178"/>
      <c r="C117" s="178"/>
      <c r="D117" s="301" t="b">
        <v>0</v>
      </c>
      <c r="E117" s="178"/>
      <c r="F117" s="301">
        <f>'Záznamy z IK poradce'!C117</f>
        <v>0</v>
      </c>
    </row>
    <row r="118" spans="1:6" ht="15.75" customHeight="1" x14ac:dyDescent="0.2">
      <c r="A118" s="179"/>
      <c r="B118" s="178"/>
      <c r="C118" s="178"/>
      <c r="D118" s="301" t="b">
        <v>0</v>
      </c>
      <c r="E118" s="178"/>
      <c r="F118" s="301">
        <f>'Záznamy z IK poradce'!C118</f>
        <v>0</v>
      </c>
    </row>
    <row r="119" spans="1:6" ht="15.75" customHeight="1" x14ac:dyDescent="0.2">
      <c r="A119" s="179"/>
      <c r="B119" s="178"/>
      <c r="C119" s="178"/>
      <c r="D119" s="301" t="b">
        <v>0</v>
      </c>
      <c r="E119" s="178"/>
      <c r="F119" s="301">
        <f>'Záznamy z IK poradce'!C119</f>
        <v>0</v>
      </c>
    </row>
    <row r="120" spans="1:6" ht="15.75" customHeight="1" x14ac:dyDescent="0.2">
      <c r="A120" s="179"/>
      <c r="B120" s="178"/>
      <c r="C120" s="178"/>
      <c r="D120" s="301" t="b">
        <v>0</v>
      </c>
      <c r="E120" s="178"/>
      <c r="F120" s="301">
        <f>'Záznamy z IK poradce'!C120</f>
        <v>0</v>
      </c>
    </row>
    <row r="121" spans="1:6" ht="15.75" customHeight="1" x14ac:dyDescent="0.2">
      <c r="A121" s="179"/>
      <c r="B121" s="178"/>
      <c r="C121" s="178"/>
      <c r="D121" s="301" t="b">
        <v>0</v>
      </c>
      <c r="E121" s="178"/>
      <c r="F121" s="301">
        <f>'Záznamy z IK poradce'!C121</f>
        <v>0</v>
      </c>
    </row>
    <row r="122" spans="1:6" ht="15.75" customHeight="1" x14ac:dyDescent="0.2">
      <c r="A122" s="179"/>
      <c r="B122" s="178"/>
      <c r="C122" s="178"/>
      <c r="D122" s="301" t="b">
        <v>0</v>
      </c>
      <c r="E122" s="178"/>
      <c r="F122" s="301">
        <f>'Záznamy z IK poradce'!C122</f>
        <v>0</v>
      </c>
    </row>
    <row r="123" spans="1:6" ht="15.75" customHeight="1" x14ac:dyDescent="0.2">
      <c r="A123" s="179"/>
      <c r="B123" s="178"/>
      <c r="C123" s="178"/>
      <c r="D123" s="301" t="b">
        <v>0</v>
      </c>
      <c r="E123" s="178"/>
      <c r="F123" s="301">
        <f>'Záznamy z IK poradce'!C123</f>
        <v>0</v>
      </c>
    </row>
    <row r="124" spans="1:6" ht="15.75" customHeight="1" x14ac:dyDescent="0.2">
      <c r="A124" s="179"/>
      <c r="B124" s="178"/>
      <c r="C124" s="178"/>
      <c r="D124" s="301" t="b">
        <v>0</v>
      </c>
      <c r="E124" s="178"/>
      <c r="F124" s="301">
        <f>'Záznamy z IK poradce'!C124</f>
        <v>0</v>
      </c>
    </row>
    <row r="125" spans="1:6" ht="15.75" customHeight="1" x14ac:dyDescent="0.2">
      <c r="A125" s="179"/>
      <c r="B125" s="178"/>
      <c r="C125" s="178"/>
      <c r="D125" s="301" t="b">
        <v>0</v>
      </c>
      <c r="E125" s="178"/>
      <c r="F125" s="301">
        <f>'Záznamy z IK poradce'!C125</f>
        <v>0</v>
      </c>
    </row>
    <row r="126" spans="1:6" ht="15.75" customHeight="1" x14ac:dyDescent="0.2">
      <c r="A126" s="179"/>
      <c r="B126" s="178"/>
      <c r="C126" s="178"/>
      <c r="D126" s="301" t="b">
        <v>0</v>
      </c>
      <c r="E126" s="178"/>
      <c r="F126" s="301">
        <f>'Záznamy z IK poradce'!C126</f>
        <v>0</v>
      </c>
    </row>
    <row r="127" spans="1:6" ht="15.75" customHeight="1" x14ac:dyDescent="0.2">
      <c r="A127" s="179"/>
      <c r="B127" s="178"/>
      <c r="C127" s="178"/>
      <c r="D127" s="301" t="b">
        <v>0</v>
      </c>
      <c r="E127" s="178"/>
      <c r="F127" s="301">
        <f>'Záznamy z IK poradce'!C127</f>
        <v>0</v>
      </c>
    </row>
    <row r="128" spans="1:6" ht="15.75" customHeight="1" x14ac:dyDescent="0.2">
      <c r="A128" s="179"/>
      <c r="B128" s="178"/>
      <c r="C128" s="178"/>
      <c r="D128" s="301" t="b">
        <v>0</v>
      </c>
      <c r="E128" s="178"/>
      <c r="F128" s="301">
        <f>'Záznamy z IK poradce'!C128</f>
        <v>0</v>
      </c>
    </row>
    <row r="129" spans="1:6" ht="15.75" customHeight="1" x14ac:dyDescent="0.2">
      <c r="A129" s="179"/>
      <c r="B129" s="178"/>
      <c r="C129" s="178"/>
      <c r="D129" s="301" t="b">
        <v>0</v>
      </c>
      <c r="E129" s="178"/>
      <c r="F129" s="301">
        <f>'Záznamy z IK poradce'!C129</f>
        <v>0</v>
      </c>
    </row>
    <row r="130" spans="1:6" ht="15.75" customHeight="1" x14ac:dyDescent="0.2">
      <c r="A130" s="179"/>
      <c r="B130" s="178"/>
      <c r="C130" s="178"/>
      <c r="D130" s="301" t="b">
        <v>0</v>
      </c>
      <c r="E130" s="178"/>
      <c r="F130" s="301">
        <f>'Záznamy z IK poradce'!C130</f>
        <v>0</v>
      </c>
    </row>
    <row r="131" spans="1:6" ht="15.75" customHeight="1" x14ac:dyDescent="0.2">
      <c r="A131" s="179"/>
      <c r="B131" s="178"/>
      <c r="C131" s="178"/>
      <c r="D131" s="301" t="b">
        <v>0</v>
      </c>
      <c r="E131" s="178"/>
      <c r="F131" s="301">
        <f>'Záznamy z IK poradce'!C131</f>
        <v>0</v>
      </c>
    </row>
    <row r="132" spans="1:6" ht="15.75" customHeight="1" x14ac:dyDescent="0.2">
      <c r="A132" s="179"/>
      <c r="B132" s="178"/>
      <c r="C132" s="178"/>
      <c r="D132" s="301" t="b">
        <v>0</v>
      </c>
      <c r="E132" s="178"/>
      <c r="F132" s="301">
        <f>'Záznamy z IK poradce'!C132</f>
        <v>0</v>
      </c>
    </row>
    <row r="133" spans="1:6" ht="15.75" customHeight="1" x14ac:dyDescent="0.2">
      <c r="A133" s="179"/>
      <c r="B133" s="178"/>
      <c r="C133" s="178"/>
      <c r="D133" s="301" t="b">
        <v>0</v>
      </c>
      <c r="E133" s="178"/>
      <c r="F133" s="301">
        <f>'Záznamy z IK poradce'!C133</f>
        <v>0</v>
      </c>
    </row>
    <row r="134" spans="1:6" ht="15.75" customHeight="1" x14ac:dyDescent="0.2">
      <c r="A134" s="179"/>
      <c r="B134" s="178"/>
      <c r="C134" s="178"/>
      <c r="D134" s="301" t="b">
        <v>0</v>
      </c>
      <c r="E134" s="178"/>
      <c r="F134" s="301">
        <f>'Záznamy z IK poradce'!C134</f>
        <v>0</v>
      </c>
    </row>
    <row r="135" spans="1:6" ht="15.75" customHeight="1" x14ac:dyDescent="0.2">
      <c r="A135" s="179"/>
      <c r="B135" s="178"/>
      <c r="C135" s="178"/>
      <c r="D135" s="301" t="b">
        <v>0</v>
      </c>
      <c r="E135" s="178"/>
      <c r="F135" s="301">
        <f>'Záznamy z IK poradce'!C135</f>
        <v>0</v>
      </c>
    </row>
    <row r="136" spans="1:6" ht="15.75" customHeight="1" x14ac:dyDescent="0.2">
      <c r="A136" s="179"/>
      <c r="B136" s="178"/>
      <c r="C136" s="178"/>
      <c r="D136" s="301" t="b">
        <v>0</v>
      </c>
      <c r="E136" s="178"/>
      <c r="F136" s="301">
        <f>'Záznamy z IK poradce'!C136</f>
        <v>0</v>
      </c>
    </row>
    <row r="137" spans="1:6" ht="15.75" customHeight="1" x14ac:dyDescent="0.2">
      <c r="A137" s="179"/>
      <c r="B137" s="178"/>
      <c r="C137" s="178"/>
      <c r="D137" s="301" t="b">
        <v>0</v>
      </c>
      <c r="E137" s="178"/>
      <c r="F137" s="301">
        <f>'Záznamy z IK poradce'!C137</f>
        <v>0</v>
      </c>
    </row>
    <row r="138" spans="1:6" ht="15.75" customHeight="1" x14ac:dyDescent="0.2">
      <c r="A138" s="179"/>
      <c r="B138" s="178"/>
      <c r="C138" s="178"/>
      <c r="D138" s="301" t="b">
        <v>0</v>
      </c>
      <c r="E138" s="178"/>
      <c r="F138" s="301">
        <f>'Záznamy z IK poradce'!C138</f>
        <v>0</v>
      </c>
    </row>
    <row r="139" spans="1:6" ht="15.75" customHeight="1" x14ac:dyDescent="0.2">
      <c r="A139" s="179"/>
      <c r="B139" s="178"/>
      <c r="C139" s="178"/>
      <c r="D139" s="301" t="b">
        <v>0</v>
      </c>
      <c r="E139" s="178"/>
      <c r="F139" s="301">
        <f>'Záznamy z IK poradce'!C139</f>
        <v>0</v>
      </c>
    </row>
    <row r="140" spans="1:6" ht="15.75" customHeight="1" x14ac:dyDescent="0.2">
      <c r="A140" s="179"/>
      <c r="B140" s="178"/>
      <c r="C140" s="178"/>
      <c r="D140" s="301" t="b">
        <v>0</v>
      </c>
      <c r="E140" s="178"/>
      <c r="F140" s="301">
        <f>'Záznamy z IK poradce'!C140</f>
        <v>0</v>
      </c>
    </row>
    <row r="141" spans="1:6" ht="15.75" customHeight="1" x14ac:dyDescent="0.2">
      <c r="A141" s="179"/>
      <c r="B141" s="178"/>
      <c r="C141" s="178"/>
      <c r="D141" s="301" t="b">
        <v>0</v>
      </c>
      <c r="E141" s="178"/>
      <c r="F141" s="301">
        <f>'Záznamy z IK poradce'!C141</f>
        <v>0</v>
      </c>
    </row>
    <row r="142" spans="1:6" ht="15.75" customHeight="1" x14ac:dyDescent="0.2">
      <c r="A142" s="179"/>
      <c r="B142" s="178"/>
      <c r="C142" s="178"/>
      <c r="D142" s="301" t="b">
        <v>0</v>
      </c>
      <c r="E142" s="178"/>
      <c r="F142" s="301">
        <f>'Záznamy z IK poradce'!C142</f>
        <v>0</v>
      </c>
    </row>
    <row r="143" spans="1:6" ht="15.75" customHeight="1" x14ac:dyDescent="0.2">
      <c r="A143" s="179"/>
      <c r="B143" s="178"/>
      <c r="C143" s="178"/>
      <c r="D143" s="301" t="b">
        <v>0</v>
      </c>
      <c r="E143" s="178"/>
      <c r="F143" s="301">
        <f>'Záznamy z IK poradce'!C143</f>
        <v>0</v>
      </c>
    </row>
    <row r="144" spans="1:6" ht="15.75" customHeight="1" x14ac:dyDescent="0.2">
      <c r="A144" s="179"/>
      <c r="B144" s="178"/>
      <c r="C144" s="178"/>
      <c r="D144" s="301" t="b">
        <v>0</v>
      </c>
      <c r="E144" s="178"/>
      <c r="F144" s="301">
        <f>'Záznamy z IK poradce'!C144</f>
        <v>0</v>
      </c>
    </row>
    <row r="145" spans="1:6" ht="15.75" customHeight="1" x14ac:dyDescent="0.2">
      <c r="A145" s="179"/>
      <c r="B145" s="178"/>
      <c r="C145" s="178"/>
      <c r="D145" s="301" t="b">
        <v>0</v>
      </c>
      <c r="E145" s="178"/>
      <c r="F145" s="301">
        <f>'Záznamy z IK poradce'!C145</f>
        <v>0</v>
      </c>
    </row>
    <row r="146" spans="1:6" ht="15.75" customHeight="1" x14ac:dyDescent="0.2">
      <c r="A146" s="179"/>
      <c r="B146" s="178"/>
      <c r="C146" s="178"/>
      <c r="D146" s="301" t="b">
        <v>0</v>
      </c>
      <c r="E146" s="178"/>
      <c r="F146" s="301">
        <f>'Záznamy z IK poradce'!C146</f>
        <v>0</v>
      </c>
    </row>
    <row r="147" spans="1:6" ht="15.75" customHeight="1" x14ac:dyDescent="0.2">
      <c r="A147" s="179"/>
      <c r="B147" s="178"/>
      <c r="C147" s="178"/>
      <c r="D147" s="301" t="b">
        <v>0</v>
      </c>
      <c r="E147" s="178"/>
      <c r="F147" s="301">
        <f>'Záznamy z IK poradce'!C147</f>
        <v>0</v>
      </c>
    </row>
    <row r="148" spans="1:6" ht="15.75" customHeight="1" x14ac:dyDescent="0.2">
      <c r="A148" s="179"/>
      <c r="B148" s="178"/>
      <c r="C148" s="178"/>
      <c r="D148" s="301" t="b">
        <v>0</v>
      </c>
      <c r="E148" s="178"/>
      <c r="F148" s="301">
        <f>'Záznamy z IK poradce'!C148</f>
        <v>0</v>
      </c>
    </row>
    <row r="149" spans="1:6" ht="15.75" customHeight="1" x14ac:dyDescent="0.2">
      <c r="A149" s="179"/>
      <c r="B149" s="178"/>
      <c r="C149" s="178"/>
      <c r="D149" s="301" t="b">
        <v>0</v>
      </c>
      <c r="E149" s="178"/>
      <c r="F149" s="301">
        <f>'Záznamy z IK poradce'!C149</f>
        <v>0</v>
      </c>
    </row>
    <row r="150" spans="1:6" ht="15.75" customHeight="1" x14ac:dyDescent="0.2">
      <c r="A150" s="179"/>
      <c r="B150" s="178"/>
      <c r="C150" s="178"/>
      <c r="D150" s="301" t="b">
        <v>0</v>
      </c>
      <c r="E150" s="178"/>
      <c r="F150" s="301">
        <f>'Záznamy z IK poradce'!C150</f>
        <v>0</v>
      </c>
    </row>
    <row r="151" spans="1:6" ht="15.75" customHeight="1" x14ac:dyDescent="0.2">
      <c r="A151" s="179"/>
      <c r="B151" s="178"/>
      <c r="C151" s="178"/>
      <c r="D151" s="301" t="b">
        <v>0</v>
      </c>
      <c r="E151" s="178"/>
      <c r="F151" s="301">
        <f>'Záznamy z IK poradce'!C151</f>
        <v>0</v>
      </c>
    </row>
    <row r="152" spans="1:6" ht="15.75" customHeight="1" x14ac:dyDescent="0.2">
      <c r="A152" s="179"/>
      <c r="B152" s="178"/>
      <c r="C152" s="178"/>
      <c r="D152" s="301" t="b">
        <v>0</v>
      </c>
      <c r="E152" s="178"/>
      <c r="F152" s="301" t="b">
        <f>'Záznamy z IK poradce'!C152</f>
        <v>0</v>
      </c>
    </row>
    <row r="153" spans="1:6" ht="15.75" customHeight="1" x14ac:dyDescent="0.2">
      <c r="A153" s="179"/>
      <c r="B153" s="178"/>
      <c r="C153" s="178"/>
      <c r="D153" s="301" t="b">
        <v>0</v>
      </c>
      <c r="E153" s="178"/>
      <c r="F153" s="301">
        <f>'Záznamy z IK poradce'!C153</f>
        <v>0</v>
      </c>
    </row>
    <row r="154" spans="1:6" ht="15.75" customHeight="1" x14ac:dyDescent="0.2">
      <c r="A154" s="179"/>
      <c r="B154" s="178"/>
      <c r="C154" s="178"/>
      <c r="D154" s="301" t="b">
        <v>0</v>
      </c>
      <c r="E154" s="178"/>
      <c r="F154" s="301">
        <f>'Záznamy z IK poradce'!C154</f>
        <v>0</v>
      </c>
    </row>
    <row r="155" spans="1:6" ht="15.75" customHeight="1" x14ac:dyDescent="0.2">
      <c r="A155" s="179"/>
      <c r="B155" s="178"/>
      <c r="C155" s="178"/>
      <c r="D155" s="301" t="b">
        <v>0</v>
      </c>
      <c r="E155" s="178"/>
      <c r="F155" s="301">
        <f>'Záznamy z IK poradce'!C155</f>
        <v>0</v>
      </c>
    </row>
    <row r="156" spans="1:6" ht="15.75" customHeight="1" x14ac:dyDescent="0.2">
      <c r="A156" s="179"/>
      <c r="B156" s="178"/>
      <c r="C156" s="178"/>
      <c r="D156" s="301" t="b">
        <v>0</v>
      </c>
      <c r="E156" s="178"/>
      <c r="F156" s="301" t="b">
        <f>'Záznamy z IK poradce'!C156</f>
        <v>0</v>
      </c>
    </row>
    <row r="157" spans="1:6" ht="15.75" customHeight="1" x14ac:dyDescent="0.2">
      <c r="A157" s="179"/>
      <c r="B157" s="178"/>
      <c r="C157" s="178"/>
      <c r="D157" s="301" t="b">
        <v>0</v>
      </c>
      <c r="E157" s="178"/>
      <c r="F157" s="301" t="b">
        <f>'Záznamy z IK poradce'!C157</f>
        <v>0</v>
      </c>
    </row>
    <row r="158" spans="1:6" ht="15.75" customHeight="1" x14ac:dyDescent="0.2">
      <c r="A158" s="179"/>
      <c r="B158" s="178"/>
      <c r="C158" s="178"/>
      <c r="D158" s="301" t="b">
        <v>0</v>
      </c>
      <c r="E158" s="178"/>
      <c r="F158" s="301" t="b">
        <f>'Záznamy z IK poradce'!C158</f>
        <v>0</v>
      </c>
    </row>
    <row r="159" spans="1:6" ht="15.75" customHeight="1" x14ac:dyDescent="0.2">
      <c r="A159" s="179"/>
      <c r="B159" s="178"/>
      <c r="C159" s="178"/>
      <c r="D159" s="301" t="b">
        <v>0</v>
      </c>
      <c r="E159" s="178"/>
      <c r="F159" s="301" t="b">
        <f>'Záznamy z IK poradce'!C159</f>
        <v>0</v>
      </c>
    </row>
    <row r="160" spans="1:6" ht="15.75" customHeight="1" x14ac:dyDescent="0.2">
      <c r="A160" s="179"/>
      <c r="B160" s="178"/>
      <c r="C160" s="178"/>
      <c r="D160" s="301" t="b">
        <v>0</v>
      </c>
      <c r="E160" s="178"/>
      <c r="F160" s="301" t="b">
        <f>'Záznamy z IK poradce'!C160</f>
        <v>0</v>
      </c>
    </row>
    <row r="161" spans="1:6" ht="15.75" customHeight="1" x14ac:dyDescent="0.2">
      <c r="A161" s="179"/>
      <c r="B161" s="178"/>
      <c r="C161" s="178"/>
      <c r="D161" s="301" t="b">
        <v>0</v>
      </c>
      <c r="E161" s="178"/>
      <c r="F161" s="301" t="b">
        <f>'Záznamy z IK poradce'!C161</f>
        <v>0</v>
      </c>
    </row>
    <row r="162" spans="1:6" ht="15.75" customHeight="1" x14ac:dyDescent="0.2">
      <c r="A162" s="179"/>
      <c r="B162" s="178"/>
      <c r="C162" s="178"/>
      <c r="D162" s="301" t="b">
        <v>0</v>
      </c>
      <c r="E162" s="178"/>
      <c r="F162" s="301" t="b">
        <f>'Záznamy z IK poradce'!C162</f>
        <v>0</v>
      </c>
    </row>
    <row r="163" spans="1:6" ht="15.75" customHeight="1" x14ac:dyDescent="0.2">
      <c r="A163" s="179"/>
      <c r="B163" s="178"/>
      <c r="C163" s="178"/>
      <c r="D163" s="301" t="b">
        <v>0</v>
      </c>
      <c r="E163" s="178"/>
      <c r="F163" s="301" t="b">
        <f>'Záznamy z IK poradce'!C163</f>
        <v>0</v>
      </c>
    </row>
    <row r="164" spans="1:6" ht="15.75" customHeight="1" x14ac:dyDescent="0.2">
      <c r="A164" s="179"/>
      <c r="B164" s="178"/>
      <c r="C164" s="178"/>
      <c r="D164" s="301" t="b">
        <v>0</v>
      </c>
      <c r="E164" s="178"/>
      <c r="F164" s="301" t="b">
        <f>'Záznamy z IK poradce'!C164</f>
        <v>0</v>
      </c>
    </row>
    <row r="165" spans="1:6" ht="15.75" customHeight="1" x14ac:dyDescent="0.2">
      <c r="A165" s="179"/>
      <c r="B165" s="178"/>
      <c r="C165" s="178"/>
      <c r="D165" s="301" t="b">
        <v>0</v>
      </c>
      <c r="E165" s="178"/>
      <c r="F165" s="301" t="b">
        <f>'Záznamy z IK poradce'!C165</f>
        <v>0</v>
      </c>
    </row>
    <row r="166" spans="1:6" ht="15.75" customHeight="1" x14ac:dyDescent="0.2">
      <c r="A166" s="179"/>
      <c r="B166" s="178"/>
      <c r="C166" s="178"/>
      <c r="D166" s="301" t="b">
        <v>0</v>
      </c>
      <c r="E166" s="178"/>
      <c r="F166" s="301" t="b">
        <f>'Záznamy z IK poradce'!C166</f>
        <v>0</v>
      </c>
    </row>
    <row r="167" spans="1:6" ht="15.75" customHeight="1" x14ac:dyDescent="0.2">
      <c r="A167" s="179"/>
      <c r="B167" s="178"/>
      <c r="C167" s="178"/>
      <c r="D167" s="301" t="b">
        <v>0</v>
      </c>
      <c r="E167" s="178"/>
      <c r="F167" s="301" t="b">
        <f>'Záznamy z IK poradce'!C167</f>
        <v>0</v>
      </c>
    </row>
    <row r="168" spans="1:6" ht="15.75" customHeight="1" x14ac:dyDescent="0.2">
      <c r="A168" s="179"/>
      <c r="B168" s="178"/>
      <c r="C168" s="178"/>
      <c r="D168" s="301" t="b">
        <v>0</v>
      </c>
      <c r="E168" s="178"/>
      <c r="F168" s="301" t="b">
        <f>'Záznamy z IK poradce'!C168</f>
        <v>0</v>
      </c>
    </row>
    <row r="169" spans="1:6" ht="15.75" customHeight="1" x14ac:dyDescent="0.2">
      <c r="A169" s="179"/>
      <c r="B169" s="178"/>
      <c r="C169" s="178"/>
      <c r="D169" s="301" t="b">
        <v>0</v>
      </c>
      <c r="E169" s="178"/>
      <c r="F169" s="301" t="b">
        <f>'Záznamy z IK poradce'!C169</f>
        <v>0</v>
      </c>
    </row>
    <row r="170" spans="1:6" ht="15.75" customHeight="1" x14ac:dyDescent="0.2">
      <c r="A170" s="179"/>
      <c r="B170" s="178"/>
      <c r="C170" s="178"/>
      <c r="D170" s="301" t="b">
        <v>0</v>
      </c>
      <c r="E170" s="178"/>
      <c r="F170" s="301" t="b">
        <f>'Záznamy z IK poradce'!C170</f>
        <v>0</v>
      </c>
    </row>
    <row r="171" spans="1:6" ht="15.75" customHeight="1" x14ac:dyDescent="0.2">
      <c r="A171" s="179"/>
      <c r="B171" s="178"/>
      <c r="C171" s="178"/>
      <c r="D171" s="301" t="b">
        <v>0</v>
      </c>
      <c r="E171" s="178"/>
      <c r="F171" s="301" t="b">
        <f>'Záznamy z IK poradce'!C171</f>
        <v>0</v>
      </c>
    </row>
    <row r="172" spans="1:6" ht="15.75" customHeight="1" x14ac:dyDescent="0.2">
      <c r="A172" s="179"/>
      <c r="B172" s="178"/>
      <c r="C172" s="178"/>
      <c r="D172" s="301" t="b">
        <v>0</v>
      </c>
      <c r="E172" s="178"/>
      <c r="F172" s="301" t="b">
        <f>'Záznamy z IK poradce'!C172</f>
        <v>0</v>
      </c>
    </row>
    <row r="173" spans="1:6" ht="15.75" customHeight="1" x14ac:dyDescent="0.2">
      <c r="A173" s="179"/>
      <c r="B173" s="178"/>
      <c r="C173" s="178"/>
      <c r="D173" s="301" t="b">
        <v>0</v>
      </c>
      <c r="E173" s="178"/>
      <c r="F173" s="301" t="b">
        <f>'Záznamy z IK poradce'!C173</f>
        <v>0</v>
      </c>
    </row>
    <row r="174" spans="1:6" ht="15.75" customHeight="1" x14ac:dyDescent="0.2">
      <c r="A174" s="179"/>
      <c r="B174" s="178"/>
      <c r="C174" s="178"/>
      <c r="D174" s="301" t="b">
        <v>0</v>
      </c>
      <c r="E174" s="178"/>
      <c r="F174" s="301" t="b">
        <f>'Záznamy z IK poradce'!C174</f>
        <v>0</v>
      </c>
    </row>
    <row r="175" spans="1:6" ht="15.75" customHeight="1" x14ac:dyDescent="0.2">
      <c r="A175" s="179"/>
      <c r="B175" s="178"/>
      <c r="C175" s="178"/>
      <c r="D175" s="301" t="b">
        <v>0</v>
      </c>
      <c r="E175" s="178"/>
      <c r="F175" s="301" t="b">
        <f>'Záznamy z IK poradce'!C175</f>
        <v>0</v>
      </c>
    </row>
    <row r="176" spans="1:6" ht="15.75" customHeight="1" x14ac:dyDescent="0.2">
      <c r="A176" s="179"/>
      <c r="B176" s="178"/>
      <c r="C176" s="178"/>
      <c r="D176" s="301" t="b">
        <v>0</v>
      </c>
      <c r="E176" s="178"/>
      <c r="F176" s="301" t="b">
        <f>'Záznamy z IK poradce'!C176</f>
        <v>0</v>
      </c>
    </row>
    <row r="177" spans="1:6" ht="15.75" customHeight="1" x14ac:dyDescent="0.2">
      <c r="A177" s="179"/>
      <c r="B177" s="178"/>
      <c r="C177" s="178"/>
      <c r="D177" s="301" t="b">
        <v>0</v>
      </c>
      <c r="E177" s="178"/>
      <c r="F177" s="301" t="b">
        <f>'Záznamy z IK poradce'!C177</f>
        <v>0</v>
      </c>
    </row>
    <row r="178" spans="1:6" ht="15.75" customHeight="1" x14ac:dyDescent="0.2">
      <c r="A178" s="179"/>
      <c r="B178" s="178"/>
      <c r="C178" s="178"/>
      <c r="D178" s="301" t="b">
        <v>0</v>
      </c>
      <c r="E178" s="178"/>
      <c r="F178" s="301" t="b">
        <f>'Záznamy z IK poradce'!C178</f>
        <v>0</v>
      </c>
    </row>
    <row r="179" spans="1:6" ht="15.75" customHeight="1" x14ac:dyDescent="0.2">
      <c r="A179" s="179"/>
      <c r="B179" s="178"/>
      <c r="C179" s="178"/>
      <c r="D179" s="301" t="b">
        <v>0</v>
      </c>
      <c r="E179" s="178"/>
      <c r="F179" s="301" t="b">
        <f>'Záznamy z IK poradce'!C179</f>
        <v>0</v>
      </c>
    </row>
    <row r="180" spans="1:6" ht="15.75" customHeight="1" x14ac:dyDescent="0.2">
      <c r="A180" s="179"/>
      <c r="B180" s="178"/>
      <c r="C180" s="178"/>
      <c r="D180" s="301" t="b">
        <v>0</v>
      </c>
      <c r="E180" s="178"/>
      <c r="F180" s="301" t="b">
        <f>'Záznamy z IK poradce'!C180</f>
        <v>0</v>
      </c>
    </row>
    <row r="181" spans="1:6" ht="15.75" customHeight="1" x14ac:dyDescent="0.2">
      <c r="A181" s="179"/>
      <c r="B181" s="178"/>
      <c r="C181" s="178"/>
      <c r="D181" s="301" t="b">
        <v>0</v>
      </c>
      <c r="E181" s="178"/>
      <c r="F181" s="301" t="b">
        <f>'Záznamy z IK poradce'!C181</f>
        <v>0</v>
      </c>
    </row>
    <row r="182" spans="1:6" ht="15.75" customHeight="1" x14ac:dyDescent="0.2">
      <c r="A182" s="179"/>
      <c r="B182" s="178"/>
      <c r="C182" s="178"/>
      <c r="D182" s="301" t="b">
        <v>0</v>
      </c>
      <c r="E182" s="178"/>
      <c r="F182" s="301" t="b">
        <f>'Záznamy z IK poradce'!C182</f>
        <v>0</v>
      </c>
    </row>
    <row r="183" spans="1:6" ht="15.75" customHeight="1" x14ac:dyDescent="0.2">
      <c r="A183" s="179"/>
      <c r="B183" s="178"/>
      <c r="C183" s="178"/>
      <c r="D183" s="301" t="b">
        <v>0</v>
      </c>
      <c r="E183" s="178"/>
      <c r="F183" s="301" t="b">
        <f>'Záznamy z IK poradce'!C183</f>
        <v>0</v>
      </c>
    </row>
    <row r="184" spans="1:6" ht="15.75" customHeight="1" x14ac:dyDescent="0.2">
      <c r="A184" s="179"/>
      <c r="B184" s="178"/>
      <c r="C184" s="178"/>
      <c r="D184" s="301" t="b">
        <v>0</v>
      </c>
      <c r="E184" s="178"/>
      <c r="F184" s="301" t="b">
        <f>'Záznamy z IK poradce'!C184</f>
        <v>0</v>
      </c>
    </row>
    <row r="185" spans="1:6" ht="15.75" customHeight="1" x14ac:dyDescent="0.2">
      <c r="A185" s="179"/>
      <c r="B185" s="178"/>
      <c r="C185" s="178"/>
      <c r="D185" s="301" t="b">
        <v>0</v>
      </c>
      <c r="E185" s="178"/>
      <c r="F185" s="301" t="b">
        <f>'Záznamy z IK poradce'!C185</f>
        <v>0</v>
      </c>
    </row>
    <row r="186" spans="1:6" ht="15.75" customHeight="1" x14ac:dyDescent="0.2">
      <c r="A186" s="179"/>
      <c r="B186" s="178"/>
      <c r="C186" s="178"/>
      <c r="D186" s="301" t="b">
        <v>0</v>
      </c>
      <c r="E186" s="178"/>
      <c r="F186" s="301" t="b">
        <f>'Záznamy z IK poradce'!C186</f>
        <v>0</v>
      </c>
    </row>
    <row r="187" spans="1:6" ht="15.75" customHeight="1" x14ac:dyDescent="0.2">
      <c r="A187" s="179"/>
      <c r="B187" s="178"/>
      <c r="C187" s="178"/>
      <c r="D187" s="301" t="b">
        <v>0</v>
      </c>
      <c r="E187" s="178"/>
      <c r="F187" s="301" t="b">
        <f>'Záznamy z IK poradce'!C187</f>
        <v>0</v>
      </c>
    </row>
    <row r="188" spans="1:6" ht="15.75" customHeight="1" x14ac:dyDescent="0.2">
      <c r="A188" s="179"/>
      <c r="B188" s="178"/>
      <c r="C188" s="178"/>
      <c r="D188" s="301" t="b">
        <v>0</v>
      </c>
      <c r="E188" s="178"/>
      <c r="F188" s="301" t="b">
        <f>'Záznamy z IK poradce'!C188</f>
        <v>0</v>
      </c>
    </row>
    <row r="189" spans="1:6" ht="15.75" customHeight="1" x14ac:dyDescent="0.2">
      <c r="A189" s="179"/>
      <c r="B189" s="178"/>
      <c r="C189" s="178"/>
      <c r="D189" s="301" t="b">
        <v>0</v>
      </c>
      <c r="E189" s="178"/>
      <c r="F189" s="301" t="b">
        <f>'Záznamy z IK poradce'!C189</f>
        <v>0</v>
      </c>
    </row>
    <row r="190" spans="1:6" ht="15.75" customHeight="1" x14ac:dyDescent="0.2">
      <c r="A190" s="179"/>
      <c r="B190" s="178"/>
      <c r="C190" s="178"/>
      <c r="D190" s="301" t="b">
        <v>0</v>
      </c>
      <c r="E190" s="178"/>
      <c r="F190" s="301" t="b">
        <f>'Záznamy z IK poradce'!C190</f>
        <v>0</v>
      </c>
    </row>
    <row r="191" spans="1:6" ht="15.75" customHeight="1" x14ac:dyDescent="0.2">
      <c r="A191" s="179"/>
      <c r="B191" s="178"/>
      <c r="C191" s="178"/>
      <c r="D191" s="301" t="b">
        <v>0</v>
      </c>
      <c r="E191" s="178"/>
      <c r="F191" s="301" t="b">
        <f>'Záznamy z IK poradce'!C191</f>
        <v>0</v>
      </c>
    </row>
    <row r="192" spans="1:6" ht="15.75" customHeight="1" x14ac:dyDescent="0.2">
      <c r="A192" s="179"/>
      <c r="B192" s="178"/>
      <c r="C192" s="178"/>
      <c r="D192" s="301" t="b">
        <v>0</v>
      </c>
      <c r="E192" s="178"/>
      <c r="F192" s="301" t="b">
        <f>'Záznamy z IK poradce'!C192</f>
        <v>0</v>
      </c>
    </row>
    <row r="193" spans="1:6" ht="15.75" customHeight="1" x14ac:dyDescent="0.2">
      <c r="A193" s="179"/>
      <c r="B193" s="178"/>
      <c r="C193" s="178"/>
      <c r="D193" s="301" t="b">
        <v>0</v>
      </c>
      <c r="E193" s="178"/>
      <c r="F193" s="301" t="b">
        <f>'Záznamy z IK poradce'!C193</f>
        <v>0</v>
      </c>
    </row>
    <row r="194" spans="1:6" ht="15.75" customHeight="1" x14ac:dyDescent="0.2">
      <c r="A194" s="179"/>
      <c r="B194" s="178"/>
      <c r="C194" s="178"/>
      <c r="D194" s="301" t="b">
        <v>0</v>
      </c>
      <c r="E194" s="178"/>
      <c r="F194" s="301" t="b">
        <f>'Záznamy z IK poradce'!C194</f>
        <v>0</v>
      </c>
    </row>
    <row r="195" spans="1:6" ht="15.75" customHeight="1" x14ac:dyDescent="0.2">
      <c r="A195" s="179"/>
      <c r="B195" s="178"/>
      <c r="C195" s="178"/>
      <c r="D195" s="301" t="b">
        <v>0</v>
      </c>
      <c r="E195" s="178"/>
      <c r="F195" s="301" t="b">
        <f>'Záznamy z IK poradce'!C195</f>
        <v>0</v>
      </c>
    </row>
    <row r="196" spans="1:6" ht="15.75" customHeight="1" x14ac:dyDescent="0.2">
      <c r="A196" s="179"/>
      <c r="B196" s="178"/>
      <c r="C196" s="178"/>
      <c r="D196" s="301" t="b">
        <v>0</v>
      </c>
      <c r="E196" s="178"/>
      <c r="F196" s="301" t="b">
        <f>'Záznamy z IK poradce'!C196</f>
        <v>0</v>
      </c>
    </row>
    <row r="197" spans="1:6" ht="15.75" customHeight="1" x14ac:dyDescent="0.2">
      <c r="A197" s="179"/>
      <c r="B197" s="178"/>
      <c r="C197" s="178"/>
      <c r="D197" s="301" t="b">
        <v>0</v>
      </c>
      <c r="E197" s="178"/>
      <c r="F197" s="301" t="b">
        <f>'Záznamy z IK poradce'!C197</f>
        <v>0</v>
      </c>
    </row>
    <row r="198" spans="1:6" ht="15.75" customHeight="1" x14ac:dyDescent="0.2">
      <c r="A198" s="179"/>
      <c r="B198" s="178"/>
      <c r="C198" s="178"/>
      <c r="D198" s="301" t="b">
        <v>0</v>
      </c>
      <c r="E198" s="178"/>
      <c r="F198" s="301" t="b">
        <f>'Záznamy z IK poradce'!C198</f>
        <v>0</v>
      </c>
    </row>
    <row r="199" spans="1:6" ht="15.75" customHeight="1" x14ac:dyDescent="0.2">
      <c r="A199" s="179"/>
      <c r="B199" s="178"/>
      <c r="C199" s="178"/>
      <c r="D199" s="301" t="b">
        <v>0</v>
      </c>
      <c r="E199" s="178"/>
      <c r="F199" s="301" t="b">
        <f>'Záznamy z IK poradce'!C199</f>
        <v>0</v>
      </c>
    </row>
    <row r="200" spans="1:6" ht="15.75" customHeight="1" x14ac:dyDescent="0.2">
      <c r="A200" s="179"/>
      <c r="B200" s="178"/>
      <c r="C200" s="178"/>
      <c r="D200" s="301" t="b">
        <v>0</v>
      </c>
      <c r="E200" s="178"/>
      <c r="F200" s="301" t="b">
        <f>'Záznamy z IK poradce'!C200</f>
        <v>0</v>
      </c>
    </row>
    <row r="201" spans="1:6" ht="15.75" customHeight="1" x14ac:dyDescent="0.2">
      <c r="A201" s="179"/>
      <c r="B201" s="178"/>
      <c r="C201" s="178"/>
      <c r="D201" s="301" t="b">
        <v>0</v>
      </c>
      <c r="E201" s="178"/>
      <c r="F201" s="301" t="b">
        <f>'Záznamy z IK poradce'!C201</f>
        <v>0</v>
      </c>
    </row>
    <row r="202" spans="1:6" ht="15.75" customHeight="1" x14ac:dyDescent="0.2">
      <c r="A202" s="179"/>
      <c r="B202" s="178"/>
      <c r="C202" s="178"/>
      <c r="D202" s="301" t="b">
        <v>0</v>
      </c>
      <c r="E202" s="178"/>
      <c r="F202" s="301" t="b">
        <f>'Záznamy z IK poradce'!C202</f>
        <v>0</v>
      </c>
    </row>
    <row r="203" spans="1:6" ht="15.75" customHeight="1" x14ac:dyDescent="0.2">
      <c r="A203" s="179"/>
      <c r="B203" s="178"/>
      <c r="C203" s="178"/>
      <c r="D203" s="301" t="b">
        <v>0</v>
      </c>
      <c r="E203" s="178"/>
      <c r="F203" s="301" t="b">
        <f>'Záznamy z IK poradce'!C203</f>
        <v>0</v>
      </c>
    </row>
    <row r="204" spans="1:6" ht="15.75" customHeight="1" x14ac:dyDescent="0.2">
      <c r="A204" s="179"/>
      <c r="B204" s="178"/>
      <c r="C204" s="178"/>
      <c r="D204" s="301" t="b">
        <v>0</v>
      </c>
      <c r="E204" s="178"/>
      <c r="F204" s="301" t="b">
        <f>'Záznamy z IK poradce'!C204</f>
        <v>0</v>
      </c>
    </row>
    <row r="205" spans="1:6" ht="15.75" customHeight="1" x14ac:dyDescent="0.2">
      <c r="A205" s="179"/>
      <c r="B205" s="178"/>
      <c r="C205" s="178"/>
      <c r="D205" s="301" t="b">
        <v>0</v>
      </c>
      <c r="E205" s="178"/>
      <c r="F205" s="301" t="b">
        <f>'Záznamy z IK poradce'!C205</f>
        <v>0</v>
      </c>
    </row>
    <row r="206" spans="1:6" ht="15.75" customHeight="1" x14ac:dyDescent="0.2">
      <c r="A206" s="179"/>
      <c r="B206" s="178"/>
      <c r="C206" s="178"/>
      <c r="D206" s="301" t="b">
        <v>0</v>
      </c>
      <c r="E206" s="178"/>
      <c r="F206" s="301" t="b">
        <f>'Záznamy z IK poradce'!C206</f>
        <v>0</v>
      </c>
    </row>
    <row r="207" spans="1:6" ht="15.75" customHeight="1" x14ac:dyDescent="0.2">
      <c r="A207" s="179"/>
      <c r="B207" s="178"/>
      <c r="C207" s="178"/>
      <c r="D207" s="301" t="b">
        <v>0</v>
      </c>
      <c r="E207" s="178"/>
      <c r="F207" s="301" t="b">
        <f>'Záznamy z IK poradce'!C207</f>
        <v>0</v>
      </c>
    </row>
    <row r="208" spans="1:6" ht="15.75" customHeight="1" x14ac:dyDescent="0.2">
      <c r="A208" s="179"/>
      <c r="B208" s="178"/>
      <c r="C208" s="178"/>
      <c r="D208" s="301" t="b">
        <v>0</v>
      </c>
      <c r="E208" s="178"/>
      <c r="F208" s="301" t="b">
        <f>'Záznamy z IK poradce'!C208</f>
        <v>0</v>
      </c>
    </row>
    <row r="209" spans="1:6" ht="15.75" customHeight="1" x14ac:dyDescent="0.2">
      <c r="A209" s="179"/>
      <c r="B209" s="178"/>
      <c r="C209" s="178"/>
      <c r="D209" s="301" t="b">
        <v>0</v>
      </c>
      <c r="E209" s="178"/>
      <c r="F209" s="301" t="b">
        <f>'Záznamy z IK poradce'!C209</f>
        <v>0</v>
      </c>
    </row>
    <row r="210" spans="1:6" ht="15.75" customHeight="1" x14ac:dyDescent="0.2">
      <c r="A210" s="179"/>
      <c r="B210" s="178"/>
      <c r="C210" s="178"/>
      <c r="D210" s="301" t="b">
        <v>0</v>
      </c>
      <c r="E210" s="178"/>
      <c r="F210" s="301" t="b">
        <f>'Záznamy z IK poradce'!C210</f>
        <v>0</v>
      </c>
    </row>
    <row r="211" spans="1:6" ht="15.75" customHeight="1" x14ac:dyDescent="0.2">
      <c r="A211" s="179"/>
      <c r="B211" s="178"/>
      <c r="C211" s="178"/>
      <c r="D211" s="301" t="b">
        <v>0</v>
      </c>
      <c r="E211" s="178"/>
      <c r="F211" s="301" t="b">
        <f>'Záznamy z IK poradce'!C211</f>
        <v>0</v>
      </c>
    </row>
    <row r="212" spans="1:6" ht="15.75" customHeight="1" x14ac:dyDescent="0.2">
      <c r="A212" s="179"/>
      <c r="B212" s="178"/>
      <c r="C212" s="178"/>
      <c r="D212" s="301" t="b">
        <v>0</v>
      </c>
      <c r="E212" s="178"/>
      <c r="F212" s="301" t="b">
        <f>'Záznamy z IK poradce'!C212</f>
        <v>0</v>
      </c>
    </row>
    <row r="213" spans="1:6" ht="15.75" customHeight="1" x14ac:dyDescent="0.2">
      <c r="A213" s="179"/>
      <c r="B213" s="178"/>
      <c r="C213" s="178"/>
      <c r="D213" s="301" t="b">
        <v>0</v>
      </c>
      <c r="E213" s="178"/>
      <c r="F213" s="301" t="b">
        <f>'Záznamy z IK poradce'!C213</f>
        <v>0</v>
      </c>
    </row>
    <row r="214" spans="1:6" ht="15.75" customHeight="1" x14ac:dyDescent="0.2">
      <c r="A214" s="179"/>
      <c r="B214" s="178"/>
      <c r="C214" s="178"/>
      <c r="D214" s="301" t="b">
        <v>0</v>
      </c>
      <c r="E214" s="178"/>
      <c r="F214" s="301" t="b">
        <f>'Záznamy z IK poradce'!C214</f>
        <v>0</v>
      </c>
    </row>
    <row r="215" spans="1:6" ht="15.75" customHeight="1" x14ac:dyDescent="0.2">
      <c r="A215" s="179"/>
      <c r="B215" s="178"/>
      <c r="C215" s="178"/>
      <c r="D215" s="301" t="b">
        <v>0</v>
      </c>
      <c r="E215" s="178"/>
      <c r="F215" s="301" t="b">
        <f>'Záznamy z IK poradce'!C215</f>
        <v>0</v>
      </c>
    </row>
    <row r="216" spans="1:6" ht="15.75" customHeight="1" x14ac:dyDescent="0.2">
      <c r="A216" s="179"/>
      <c r="B216" s="178"/>
      <c r="C216" s="178"/>
      <c r="D216" s="301" t="b">
        <v>0</v>
      </c>
      <c r="E216" s="178"/>
      <c r="F216" s="301" t="b">
        <f>'Záznamy z IK poradce'!C216</f>
        <v>0</v>
      </c>
    </row>
    <row r="217" spans="1:6" ht="15.75" customHeight="1" x14ac:dyDescent="0.2">
      <c r="A217" s="179"/>
      <c r="B217" s="178"/>
      <c r="C217" s="178"/>
      <c r="D217" s="301" t="b">
        <v>0</v>
      </c>
      <c r="E217" s="178"/>
      <c r="F217" s="301" t="b">
        <f>'Záznamy z IK poradce'!C217</f>
        <v>0</v>
      </c>
    </row>
    <row r="218" spans="1:6" ht="15.75" customHeight="1" x14ac:dyDescent="0.2">
      <c r="A218" s="179"/>
      <c r="B218" s="178"/>
      <c r="C218" s="178"/>
      <c r="D218" s="301" t="b">
        <v>0</v>
      </c>
      <c r="E218" s="178"/>
      <c r="F218" s="301" t="b">
        <f>'Záznamy z IK poradce'!C218</f>
        <v>0</v>
      </c>
    </row>
    <row r="219" spans="1:6" ht="15.75" customHeight="1" x14ac:dyDescent="0.2">
      <c r="A219" s="179"/>
      <c r="B219" s="178"/>
      <c r="C219" s="178"/>
      <c r="D219" s="301" t="b">
        <v>0</v>
      </c>
      <c r="E219" s="178"/>
      <c r="F219" s="301" t="b">
        <f>'Záznamy z IK poradce'!C219</f>
        <v>0</v>
      </c>
    </row>
    <row r="220" spans="1:6" ht="15.75" customHeight="1" x14ac:dyDescent="0.2">
      <c r="A220" s="179"/>
      <c r="B220" s="178"/>
      <c r="C220" s="178"/>
      <c r="D220" s="301" t="b">
        <v>0</v>
      </c>
      <c r="E220" s="178"/>
      <c r="F220" s="301" t="b">
        <f>'Záznamy z IK poradce'!C220</f>
        <v>0</v>
      </c>
    </row>
    <row r="221" spans="1:6" ht="15.75" customHeight="1" x14ac:dyDescent="0.2">
      <c r="A221" s="179"/>
      <c r="B221" s="178"/>
      <c r="C221" s="178"/>
      <c r="D221" s="301" t="b">
        <v>0</v>
      </c>
      <c r="E221" s="178"/>
      <c r="F221" s="301" t="b">
        <f>'Záznamy z IK poradce'!C221</f>
        <v>0</v>
      </c>
    </row>
    <row r="222" spans="1:6" ht="15.75" customHeight="1" x14ac:dyDescent="0.2">
      <c r="A222" s="179"/>
      <c r="B222" s="178"/>
      <c r="C222" s="178"/>
      <c r="D222" s="301" t="b">
        <v>0</v>
      </c>
      <c r="E222" s="178"/>
      <c r="F222" s="301" t="b">
        <f>'Záznamy z IK poradce'!C222</f>
        <v>0</v>
      </c>
    </row>
    <row r="223" spans="1:6" ht="15.75" customHeight="1" x14ac:dyDescent="0.2">
      <c r="A223" s="179"/>
      <c r="B223" s="178"/>
      <c r="C223" s="178"/>
      <c r="D223" s="301" t="b">
        <v>0</v>
      </c>
      <c r="E223" s="178"/>
      <c r="F223" s="301" t="b">
        <f>'Záznamy z IK poradce'!C223</f>
        <v>0</v>
      </c>
    </row>
    <row r="224" spans="1:6" ht="15.75" customHeight="1" x14ac:dyDescent="0.2">
      <c r="A224" s="179"/>
      <c r="B224" s="178"/>
      <c r="C224" s="178"/>
      <c r="D224" s="301" t="b">
        <v>0</v>
      </c>
      <c r="E224" s="178"/>
      <c r="F224" s="301" t="b">
        <f>'Záznamy z IK poradce'!C224</f>
        <v>0</v>
      </c>
    </row>
    <row r="225" spans="1:6" ht="15.75" customHeight="1" x14ac:dyDescent="0.2">
      <c r="A225" s="179"/>
      <c r="B225" s="178"/>
      <c r="C225" s="178"/>
      <c r="D225" s="301" t="b">
        <v>0</v>
      </c>
      <c r="E225" s="178"/>
      <c r="F225" s="301" t="b">
        <f>'Záznamy z IK poradce'!C225</f>
        <v>0</v>
      </c>
    </row>
    <row r="226" spans="1:6" ht="15.75" customHeight="1" x14ac:dyDescent="0.2">
      <c r="A226" s="179"/>
      <c r="B226" s="178"/>
      <c r="C226" s="178"/>
      <c r="D226" s="301" t="b">
        <v>0</v>
      </c>
      <c r="E226" s="178"/>
      <c r="F226" s="301" t="b">
        <f>'Záznamy z IK poradce'!C226</f>
        <v>0</v>
      </c>
    </row>
    <row r="227" spans="1:6" ht="15.75" customHeight="1" x14ac:dyDescent="0.2">
      <c r="A227" s="179"/>
      <c r="B227" s="178"/>
      <c r="C227" s="178"/>
      <c r="D227" s="301" t="b">
        <v>0</v>
      </c>
      <c r="E227" s="178"/>
      <c r="F227" s="301" t="b">
        <f>'Záznamy z IK poradce'!C227</f>
        <v>0</v>
      </c>
    </row>
    <row r="228" spans="1:6" ht="15.75" customHeight="1" x14ac:dyDescent="0.2">
      <c r="A228" s="179"/>
      <c r="B228" s="178"/>
      <c r="C228" s="178"/>
      <c r="D228" s="301" t="b">
        <v>0</v>
      </c>
      <c r="E228" s="178"/>
      <c r="F228" s="301" t="b">
        <f>'Záznamy z IK poradce'!C228</f>
        <v>0</v>
      </c>
    </row>
    <row r="229" spans="1:6" ht="15.75" customHeight="1" x14ac:dyDescent="0.2">
      <c r="A229" s="179"/>
      <c r="B229" s="178"/>
      <c r="C229" s="178"/>
      <c r="D229" s="301" t="b">
        <v>0</v>
      </c>
      <c r="E229" s="178"/>
      <c r="F229" s="301" t="b">
        <f>'Záznamy z IK poradce'!C229</f>
        <v>0</v>
      </c>
    </row>
    <row r="230" spans="1:6" ht="15.75" customHeight="1" x14ac:dyDescent="0.2">
      <c r="A230" s="179"/>
      <c r="B230" s="178"/>
      <c r="C230" s="178"/>
      <c r="D230" s="301" t="b">
        <v>0</v>
      </c>
      <c r="E230" s="178"/>
      <c r="F230" s="301" t="b">
        <f>'Záznamy z IK poradce'!C230</f>
        <v>0</v>
      </c>
    </row>
    <row r="231" spans="1:6" ht="15.75" customHeight="1" x14ac:dyDescent="0.2">
      <c r="A231" s="179"/>
      <c r="B231" s="178"/>
      <c r="C231" s="178"/>
      <c r="D231" s="301" t="b">
        <v>0</v>
      </c>
      <c r="E231" s="178"/>
      <c r="F231" s="301" t="b">
        <f>'Záznamy z IK poradce'!C231</f>
        <v>0</v>
      </c>
    </row>
    <row r="232" spans="1:6" ht="15.75" customHeight="1" x14ac:dyDescent="0.2">
      <c r="A232" s="179"/>
      <c r="B232" s="178"/>
      <c r="C232" s="178"/>
      <c r="D232" s="301" t="b">
        <v>0</v>
      </c>
      <c r="E232" s="178"/>
      <c r="F232" s="301" t="b">
        <f>'Záznamy z IK poradce'!C232</f>
        <v>0</v>
      </c>
    </row>
    <row r="233" spans="1:6" ht="15.75" customHeight="1" x14ac:dyDescent="0.2">
      <c r="A233" s="179"/>
      <c r="B233" s="178"/>
      <c r="C233" s="178"/>
      <c r="D233" s="301" t="b">
        <v>0</v>
      </c>
      <c r="E233" s="178"/>
      <c r="F233" s="301" t="b">
        <f>'Záznamy z IK poradce'!C233</f>
        <v>0</v>
      </c>
    </row>
    <row r="234" spans="1:6" ht="15.75" customHeight="1" x14ac:dyDescent="0.2">
      <c r="A234" s="179"/>
      <c r="B234" s="178"/>
      <c r="C234" s="178"/>
      <c r="D234" s="301" t="b">
        <v>0</v>
      </c>
      <c r="E234" s="178"/>
      <c r="F234" s="301" t="b">
        <f>'Záznamy z IK poradce'!C234</f>
        <v>0</v>
      </c>
    </row>
    <row r="235" spans="1:6" ht="15.75" customHeight="1" x14ac:dyDescent="0.2">
      <c r="A235" s="179"/>
      <c r="B235" s="178"/>
      <c r="C235" s="178"/>
      <c r="D235" s="301" t="b">
        <v>0</v>
      </c>
      <c r="E235" s="178"/>
      <c r="F235" s="301" t="b">
        <f>'Záznamy z IK poradce'!C235</f>
        <v>0</v>
      </c>
    </row>
    <row r="236" spans="1:6" ht="15.75" customHeight="1" x14ac:dyDescent="0.2">
      <c r="A236" s="179"/>
      <c r="B236" s="178"/>
      <c r="C236" s="178"/>
      <c r="D236" s="301" t="b">
        <v>0</v>
      </c>
      <c r="E236" s="178"/>
      <c r="F236" s="301" t="b">
        <f>'Záznamy z IK poradce'!C236</f>
        <v>0</v>
      </c>
    </row>
    <row r="237" spans="1:6" ht="15.75" customHeight="1" x14ac:dyDescent="0.2">
      <c r="A237" s="179"/>
      <c r="B237" s="178"/>
      <c r="C237" s="178"/>
      <c r="D237" s="301" t="b">
        <v>0</v>
      </c>
      <c r="E237" s="178"/>
      <c r="F237" s="301" t="b">
        <f>'Záznamy z IK poradce'!C237</f>
        <v>0</v>
      </c>
    </row>
    <row r="238" spans="1:6" ht="15.75" customHeight="1" x14ac:dyDescent="0.2">
      <c r="A238" s="179"/>
      <c r="B238" s="178"/>
      <c r="C238" s="178"/>
      <c r="D238" s="301" t="b">
        <v>0</v>
      </c>
      <c r="E238" s="178"/>
      <c r="F238" s="301" t="b">
        <f>'Záznamy z IK poradce'!C238</f>
        <v>0</v>
      </c>
    </row>
    <row r="239" spans="1:6" ht="15.75" customHeight="1" x14ac:dyDescent="0.2">
      <c r="A239" s="179"/>
      <c r="B239" s="178"/>
      <c r="C239" s="178"/>
      <c r="D239" s="301" t="b">
        <v>0</v>
      </c>
      <c r="E239" s="178"/>
      <c r="F239" s="301" t="b">
        <f>'Záznamy z IK poradce'!C239</f>
        <v>0</v>
      </c>
    </row>
    <row r="240" spans="1:6" ht="15.75" customHeight="1" x14ac:dyDescent="0.2">
      <c r="A240" s="179"/>
      <c r="B240" s="178"/>
      <c r="C240" s="178"/>
      <c r="D240" s="301" t="b">
        <v>0</v>
      </c>
      <c r="E240" s="178"/>
      <c r="F240" s="301" t="b">
        <f>'Záznamy z IK poradce'!C240</f>
        <v>0</v>
      </c>
    </row>
    <row r="241" spans="1:6" ht="15.75" customHeight="1" x14ac:dyDescent="0.2">
      <c r="A241" s="179"/>
      <c r="B241" s="178"/>
      <c r="C241" s="178"/>
      <c r="D241" s="301" t="b">
        <v>0</v>
      </c>
      <c r="E241" s="178"/>
      <c r="F241" s="301" t="b">
        <f>'Záznamy z IK poradce'!C241</f>
        <v>0</v>
      </c>
    </row>
    <row r="242" spans="1:6" ht="15.75" customHeight="1" x14ac:dyDescent="0.2">
      <c r="A242" s="179"/>
      <c r="B242" s="178"/>
      <c r="C242" s="178"/>
      <c r="D242" s="301" t="b">
        <v>0</v>
      </c>
      <c r="E242" s="178"/>
      <c r="F242" s="301" t="b">
        <f>'Záznamy z IK poradce'!C242</f>
        <v>0</v>
      </c>
    </row>
    <row r="243" spans="1:6" ht="15.75" customHeight="1" x14ac:dyDescent="0.2">
      <c r="A243" s="179"/>
      <c r="B243" s="178"/>
      <c r="C243" s="178"/>
      <c r="D243" s="301" t="b">
        <v>0</v>
      </c>
      <c r="E243" s="178"/>
      <c r="F243" s="301" t="b">
        <f>'Záznamy z IK poradce'!C243</f>
        <v>0</v>
      </c>
    </row>
    <row r="244" spans="1:6" ht="15.75" customHeight="1" x14ac:dyDescent="0.2">
      <c r="A244" s="179"/>
      <c r="B244" s="178"/>
      <c r="C244" s="178"/>
      <c r="D244" s="301" t="b">
        <v>0</v>
      </c>
      <c r="E244" s="178"/>
      <c r="F244" s="301" t="b">
        <f>'Záznamy z IK poradce'!C244</f>
        <v>0</v>
      </c>
    </row>
    <row r="245" spans="1:6" ht="15.75" customHeight="1" x14ac:dyDescent="0.2">
      <c r="A245" s="179"/>
      <c r="B245" s="178"/>
      <c r="C245" s="178"/>
      <c r="D245" s="301" t="b">
        <v>0</v>
      </c>
      <c r="E245" s="178"/>
      <c r="F245" s="301" t="b">
        <f>'Záznamy z IK poradce'!C245</f>
        <v>0</v>
      </c>
    </row>
    <row r="246" spans="1:6" ht="15.75" customHeight="1" x14ac:dyDescent="0.2">
      <c r="A246" s="179"/>
      <c r="B246" s="178"/>
      <c r="C246" s="178"/>
      <c r="D246" s="301" t="b">
        <v>0</v>
      </c>
      <c r="E246" s="178"/>
      <c r="F246" s="301" t="b">
        <f>'Záznamy z IK poradce'!C246</f>
        <v>0</v>
      </c>
    </row>
    <row r="247" spans="1:6" ht="15.75" customHeight="1" x14ac:dyDescent="0.2">
      <c r="A247" s="179"/>
      <c r="B247" s="178"/>
      <c r="C247" s="178"/>
      <c r="D247" s="301" t="b">
        <v>0</v>
      </c>
      <c r="E247" s="178"/>
      <c r="F247" s="301" t="b">
        <f>'Záznamy z IK poradce'!C247</f>
        <v>0</v>
      </c>
    </row>
    <row r="248" spans="1:6" ht="15.75" customHeight="1" x14ac:dyDescent="0.2">
      <c r="A248" s="179"/>
      <c r="B248" s="178"/>
      <c r="C248" s="178"/>
      <c r="D248" s="301" t="b">
        <v>0</v>
      </c>
      <c r="E248" s="178"/>
      <c r="F248" s="301" t="b">
        <f>'Záznamy z IK poradce'!C248</f>
        <v>0</v>
      </c>
    </row>
    <row r="249" spans="1:6" ht="15.75" customHeight="1" x14ac:dyDescent="0.2">
      <c r="A249" s="179"/>
      <c r="B249" s="178"/>
      <c r="C249" s="178"/>
      <c r="D249" s="301" t="b">
        <v>0</v>
      </c>
      <c r="E249" s="178"/>
      <c r="F249" s="301" t="b">
        <f>'Záznamy z IK poradce'!C249</f>
        <v>0</v>
      </c>
    </row>
    <row r="250" spans="1:6" ht="15.75" customHeight="1" x14ac:dyDescent="0.2">
      <c r="A250" s="179"/>
      <c r="B250" s="178"/>
      <c r="C250" s="178"/>
      <c r="D250" s="301" t="b">
        <v>0</v>
      </c>
      <c r="E250" s="178"/>
      <c r="F250" s="301" t="b">
        <f>'Záznamy z IK poradce'!C250</f>
        <v>0</v>
      </c>
    </row>
    <row r="251" spans="1:6" ht="15.75" customHeight="1" x14ac:dyDescent="0.2">
      <c r="A251" s="179"/>
      <c r="B251" s="178"/>
      <c r="C251" s="178"/>
      <c r="D251" s="301" t="b">
        <v>0</v>
      </c>
      <c r="E251" s="178"/>
      <c r="F251" s="301" t="b">
        <f>'Záznamy z IK poradce'!C251</f>
        <v>0</v>
      </c>
    </row>
    <row r="252" spans="1:6" ht="15.75" customHeight="1" x14ac:dyDescent="0.2">
      <c r="A252" s="179"/>
      <c r="B252" s="178"/>
      <c r="C252" s="178"/>
      <c r="D252" s="301" t="b">
        <v>0</v>
      </c>
      <c r="E252" s="178"/>
      <c r="F252" s="301" t="b">
        <f>'Záznamy z IK poradce'!C252</f>
        <v>0</v>
      </c>
    </row>
    <row r="253" spans="1:6" ht="15.75" customHeight="1" x14ac:dyDescent="0.2">
      <c r="A253" s="179"/>
      <c r="B253" s="178"/>
      <c r="C253" s="178"/>
      <c r="D253" s="301" t="b">
        <v>0</v>
      </c>
      <c r="E253" s="178"/>
      <c r="F253" s="301" t="b">
        <f>'Záznamy z IK poradce'!C253</f>
        <v>0</v>
      </c>
    </row>
    <row r="254" spans="1:6" ht="15.75" customHeight="1" x14ac:dyDescent="0.2">
      <c r="A254" s="179"/>
      <c r="B254" s="178"/>
      <c r="C254" s="178"/>
      <c r="D254" s="301" t="b">
        <v>0</v>
      </c>
      <c r="E254" s="178"/>
      <c r="F254" s="301" t="b">
        <f>'Záznamy z IK poradce'!C254</f>
        <v>0</v>
      </c>
    </row>
    <row r="255" spans="1:6" ht="15.75" customHeight="1" x14ac:dyDescent="0.2">
      <c r="A255" s="179"/>
      <c r="B255" s="178"/>
      <c r="C255" s="178"/>
      <c r="D255" s="301" t="b">
        <v>0</v>
      </c>
      <c r="E255" s="178"/>
      <c r="F255" s="301" t="b">
        <f>'Záznamy z IK poradce'!C255</f>
        <v>0</v>
      </c>
    </row>
    <row r="256" spans="1:6" ht="15.75" customHeight="1" x14ac:dyDescent="0.2">
      <c r="A256" s="179"/>
      <c r="B256" s="178"/>
      <c r="C256" s="178"/>
      <c r="D256" s="301" t="b">
        <v>0</v>
      </c>
      <c r="E256" s="178"/>
      <c r="F256" s="301" t="b">
        <f>'Záznamy z IK poradce'!C256</f>
        <v>0</v>
      </c>
    </row>
    <row r="257" spans="1:6" ht="15.75" customHeight="1" x14ac:dyDescent="0.2">
      <c r="A257" s="179"/>
      <c r="B257" s="178"/>
      <c r="C257" s="178"/>
      <c r="D257" s="301" t="b">
        <v>0</v>
      </c>
      <c r="E257" s="178"/>
      <c r="F257" s="301" t="b">
        <f>'Záznamy z IK poradce'!C257</f>
        <v>0</v>
      </c>
    </row>
    <row r="258" spans="1:6" ht="15.75" customHeight="1" x14ac:dyDescent="0.2">
      <c r="A258" s="179"/>
      <c r="B258" s="178"/>
      <c r="C258" s="178"/>
      <c r="D258" s="301" t="b">
        <v>0</v>
      </c>
      <c r="E258" s="178"/>
      <c r="F258" s="301" t="b">
        <f>'Záznamy z IK poradce'!C258</f>
        <v>0</v>
      </c>
    </row>
    <row r="259" spans="1:6" ht="15.75" customHeight="1" x14ac:dyDescent="0.2">
      <c r="A259" s="179"/>
      <c r="B259" s="178"/>
      <c r="C259" s="178"/>
      <c r="D259" s="301" t="b">
        <v>0</v>
      </c>
      <c r="E259" s="178"/>
      <c r="F259" s="301" t="b">
        <f>'Záznamy z IK poradce'!C259</f>
        <v>0</v>
      </c>
    </row>
    <row r="260" spans="1:6" ht="15.75" customHeight="1" x14ac:dyDescent="0.2">
      <c r="A260" s="179"/>
      <c r="B260" s="178"/>
      <c r="C260" s="178"/>
      <c r="D260" s="301" t="b">
        <v>0</v>
      </c>
      <c r="E260" s="178"/>
      <c r="F260" s="301" t="b">
        <f>'Záznamy z IK poradce'!C260</f>
        <v>0</v>
      </c>
    </row>
    <row r="261" spans="1:6" ht="15.75" customHeight="1" x14ac:dyDescent="0.2">
      <c r="A261" s="179"/>
      <c r="B261" s="178"/>
      <c r="C261" s="178"/>
      <c r="D261" s="301" t="b">
        <v>0</v>
      </c>
      <c r="E261" s="178"/>
      <c r="F261" s="301" t="b">
        <f>'Záznamy z IK poradce'!C261</f>
        <v>0</v>
      </c>
    </row>
    <row r="262" spans="1:6" ht="15.75" customHeight="1" x14ac:dyDescent="0.2">
      <c r="A262" s="179"/>
      <c r="B262" s="178"/>
      <c r="C262" s="178"/>
      <c r="D262" s="301" t="b">
        <v>0</v>
      </c>
      <c r="E262" s="178"/>
      <c r="F262" s="301" t="b">
        <f>'Záznamy z IK poradce'!C262</f>
        <v>0</v>
      </c>
    </row>
    <row r="263" spans="1:6" ht="15.75" customHeight="1" x14ac:dyDescent="0.2">
      <c r="A263" s="179"/>
      <c r="B263" s="178"/>
      <c r="C263" s="178"/>
      <c r="D263" s="301" t="b">
        <v>0</v>
      </c>
      <c r="E263" s="178"/>
      <c r="F263" s="301" t="b">
        <f>'Záznamy z IK poradce'!C263</f>
        <v>0</v>
      </c>
    </row>
    <row r="264" spans="1:6" ht="15.75" customHeight="1" x14ac:dyDescent="0.2">
      <c r="A264" s="179"/>
      <c r="B264" s="178"/>
      <c r="C264" s="178"/>
      <c r="D264" s="301" t="b">
        <v>0</v>
      </c>
      <c r="E264" s="178"/>
      <c r="F264" s="301" t="b">
        <f>'Záznamy z IK poradce'!C264</f>
        <v>0</v>
      </c>
    </row>
    <row r="265" spans="1:6" ht="15.75" customHeight="1" x14ac:dyDescent="0.2">
      <c r="A265" s="179"/>
      <c r="B265" s="178"/>
      <c r="C265" s="178"/>
      <c r="D265" s="301" t="b">
        <v>0</v>
      </c>
      <c r="E265" s="178"/>
      <c r="F265" s="301" t="b">
        <f>'Záznamy z IK poradce'!C265</f>
        <v>0</v>
      </c>
    </row>
    <row r="266" spans="1:6" ht="15.75" customHeight="1" x14ac:dyDescent="0.2">
      <c r="A266" s="179"/>
      <c r="B266" s="178"/>
      <c r="C266" s="178"/>
      <c r="D266" s="301" t="b">
        <v>0</v>
      </c>
      <c r="E266" s="178"/>
      <c r="F266" s="301" t="b">
        <f>'Záznamy z IK poradce'!C266</f>
        <v>0</v>
      </c>
    </row>
    <row r="267" spans="1:6" ht="15.75" customHeight="1" x14ac:dyDescent="0.2">
      <c r="A267" s="179"/>
      <c r="B267" s="178"/>
      <c r="C267" s="178"/>
      <c r="D267" s="301" t="b">
        <v>0</v>
      </c>
      <c r="E267" s="178"/>
      <c r="F267" s="301" t="b">
        <f>'Záznamy z IK poradce'!C267</f>
        <v>0</v>
      </c>
    </row>
    <row r="268" spans="1:6" ht="15.75" customHeight="1" x14ac:dyDescent="0.2">
      <c r="A268" s="179"/>
      <c r="B268" s="178"/>
      <c r="C268" s="178"/>
      <c r="D268" s="301" t="b">
        <v>0</v>
      </c>
      <c r="E268" s="178"/>
      <c r="F268" s="301" t="b">
        <f>'Záznamy z IK poradce'!C268</f>
        <v>0</v>
      </c>
    </row>
    <row r="269" spans="1:6" ht="15.75" customHeight="1" x14ac:dyDescent="0.2">
      <c r="A269" s="179"/>
      <c r="B269" s="178"/>
      <c r="C269" s="178"/>
      <c r="D269" s="301" t="b">
        <v>0</v>
      </c>
      <c r="E269" s="178"/>
      <c r="F269" s="301" t="b">
        <f>'Záznamy z IK poradce'!C269</f>
        <v>0</v>
      </c>
    </row>
    <row r="270" spans="1:6" ht="15.75" customHeight="1" x14ac:dyDescent="0.2">
      <c r="A270" s="179"/>
      <c r="B270" s="178"/>
      <c r="C270" s="178"/>
      <c r="D270" s="301" t="b">
        <v>0</v>
      </c>
      <c r="E270" s="178"/>
      <c r="F270" s="301" t="b">
        <f>'Záznamy z IK poradce'!C270</f>
        <v>0</v>
      </c>
    </row>
    <row r="271" spans="1:6" ht="15.75" customHeight="1" x14ac:dyDescent="0.2">
      <c r="A271" s="179"/>
      <c r="B271" s="178"/>
      <c r="C271" s="178"/>
      <c r="D271" s="301" t="b">
        <v>0</v>
      </c>
      <c r="E271" s="178"/>
      <c r="F271" s="301" t="b">
        <f>'Záznamy z IK poradce'!C271</f>
        <v>0</v>
      </c>
    </row>
    <row r="272" spans="1:6" ht="15.75" customHeight="1" x14ac:dyDescent="0.2">
      <c r="A272" s="179"/>
      <c r="B272" s="178"/>
      <c r="C272" s="178"/>
      <c r="D272" s="301" t="b">
        <v>0</v>
      </c>
      <c r="E272" s="178"/>
      <c r="F272" s="301" t="b">
        <f>'Záznamy z IK poradce'!C272</f>
        <v>0</v>
      </c>
    </row>
    <row r="273" spans="1:6" ht="15.75" customHeight="1" x14ac:dyDescent="0.2">
      <c r="A273" s="179"/>
      <c r="B273" s="178"/>
      <c r="C273" s="178"/>
      <c r="D273" s="301" t="b">
        <v>0</v>
      </c>
      <c r="E273" s="178"/>
      <c r="F273" s="301" t="b">
        <f>'Záznamy z IK poradce'!C273</f>
        <v>0</v>
      </c>
    </row>
    <row r="274" spans="1:6" ht="15.75" customHeight="1" x14ac:dyDescent="0.2">
      <c r="A274" s="179"/>
      <c r="B274" s="178"/>
      <c r="C274" s="178"/>
      <c r="D274" s="301" t="b">
        <v>0</v>
      </c>
      <c r="E274" s="178"/>
      <c r="F274" s="301" t="b">
        <f>'Záznamy z IK poradce'!C274</f>
        <v>0</v>
      </c>
    </row>
    <row r="275" spans="1:6" ht="15.75" customHeight="1" x14ac:dyDescent="0.2">
      <c r="A275" s="179"/>
      <c r="B275" s="178"/>
      <c r="C275" s="178"/>
      <c r="D275" s="301" t="b">
        <v>0</v>
      </c>
      <c r="E275" s="178"/>
      <c r="F275" s="301" t="b">
        <f>'Záznamy z IK poradce'!C275</f>
        <v>0</v>
      </c>
    </row>
    <row r="276" spans="1:6" ht="15.75" customHeight="1" x14ac:dyDescent="0.2">
      <c r="A276" s="179"/>
      <c r="B276" s="178"/>
      <c r="C276" s="178"/>
      <c r="D276" s="301" t="b">
        <v>0</v>
      </c>
      <c r="E276" s="178"/>
      <c r="F276" s="301" t="b">
        <f>'Záznamy z IK poradce'!C276</f>
        <v>0</v>
      </c>
    </row>
    <row r="277" spans="1:6" ht="15.75" customHeight="1" x14ac:dyDescent="0.2">
      <c r="A277" s="179"/>
      <c r="B277" s="178"/>
      <c r="C277" s="178"/>
      <c r="D277" s="301" t="b">
        <v>0</v>
      </c>
      <c r="E277" s="178"/>
      <c r="F277" s="301" t="b">
        <f>'Záznamy z IK poradce'!C277</f>
        <v>0</v>
      </c>
    </row>
    <row r="278" spans="1:6" ht="15.75" customHeight="1" x14ac:dyDescent="0.2">
      <c r="A278" s="179"/>
      <c r="B278" s="178"/>
      <c r="C278" s="178"/>
      <c r="D278" s="301" t="b">
        <v>0</v>
      </c>
      <c r="E278" s="178"/>
      <c r="F278" s="301" t="b">
        <f>'Záznamy z IK poradce'!C278</f>
        <v>0</v>
      </c>
    </row>
    <row r="279" spans="1:6" ht="15.75" customHeight="1" x14ac:dyDescent="0.2">
      <c r="A279" s="179"/>
      <c r="B279" s="178"/>
      <c r="C279" s="178"/>
      <c r="D279" s="301" t="b">
        <v>0</v>
      </c>
      <c r="E279" s="178"/>
      <c r="F279" s="301" t="b">
        <f>'Záznamy z IK poradce'!C279</f>
        <v>0</v>
      </c>
    </row>
    <row r="280" spans="1:6" ht="15.75" customHeight="1" x14ac:dyDescent="0.2">
      <c r="A280" s="179"/>
      <c r="B280" s="178"/>
      <c r="C280" s="178"/>
      <c r="D280" s="301" t="b">
        <v>0</v>
      </c>
      <c r="E280" s="178"/>
      <c r="F280" s="301" t="b">
        <f>'Záznamy z IK poradce'!C280</f>
        <v>0</v>
      </c>
    </row>
    <row r="281" spans="1:6" ht="15.75" customHeight="1" x14ac:dyDescent="0.2">
      <c r="A281" s="179"/>
      <c r="B281" s="178"/>
      <c r="C281" s="178"/>
      <c r="D281" s="301" t="b">
        <v>0</v>
      </c>
      <c r="E281" s="178"/>
      <c r="F281" s="301" t="b">
        <f>'Záznamy z IK poradce'!C281</f>
        <v>0</v>
      </c>
    </row>
    <row r="282" spans="1:6" ht="15.75" customHeight="1" x14ac:dyDescent="0.2">
      <c r="A282" s="179"/>
      <c r="B282" s="178"/>
      <c r="C282" s="178"/>
      <c r="D282" s="301" t="b">
        <v>0</v>
      </c>
      <c r="E282" s="178"/>
      <c r="F282" s="301" t="b">
        <f>'Záznamy z IK poradce'!C282</f>
        <v>0</v>
      </c>
    </row>
    <row r="283" spans="1:6" ht="15.75" customHeight="1" x14ac:dyDescent="0.2">
      <c r="A283" s="179"/>
      <c r="B283" s="178"/>
      <c r="C283" s="178"/>
      <c r="D283" s="301" t="b">
        <v>0</v>
      </c>
      <c r="E283" s="178"/>
      <c r="F283" s="301" t="b">
        <f>'Záznamy z IK poradce'!C283</f>
        <v>0</v>
      </c>
    </row>
    <row r="284" spans="1:6" ht="15.75" customHeight="1" x14ac:dyDescent="0.2">
      <c r="A284" s="179"/>
      <c r="B284" s="178"/>
      <c r="C284" s="178"/>
      <c r="D284" s="301" t="b">
        <v>0</v>
      </c>
      <c r="E284" s="178"/>
      <c r="F284" s="301" t="b">
        <f>'Záznamy z IK poradce'!C284</f>
        <v>0</v>
      </c>
    </row>
    <row r="285" spans="1:6" ht="15.75" customHeight="1" x14ac:dyDescent="0.2">
      <c r="A285" s="179"/>
      <c r="B285" s="178"/>
      <c r="C285" s="178"/>
      <c r="D285" s="301" t="b">
        <v>0</v>
      </c>
      <c r="E285" s="178"/>
      <c r="F285" s="301" t="b">
        <f>'Záznamy z IK poradce'!C285</f>
        <v>0</v>
      </c>
    </row>
    <row r="286" spans="1:6" ht="15.75" customHeight="1" x14ac:dyDescent="0.2">
      <c r="A286" s="179"/>
      <c r="B286" s="178"/>
      <c r="C286" s="178"/>
      <c r="D286" s="301" t="b">
        <v>0</v>
      </c>
      <c r="E286" s="178"/>
      <c r="F286" s="301" t="b">
        <f>'Záznamy z IK poradce'!C286</f>
        <v>0</v>
      </c>
    </row>
    <row r="287" spans="1:6" ht="15.75" customHeight="1" x14ac:dyDescent="0.2">
      <c r="A287" s="179"/>
      <c r="B287" s="178"/>
      <c r="C287" s="178"/>
      <c r="D287" s="301" t="b">
        <v>0</v>
      </c>
      <c r="E287" s="178"/>
      <c r="F287" s="301" t="b">
        <f>'Záznamy z IK poradce'!C287</f>
        <v>0</v>
      </c>
    </row>
    <row r="288" spans="1:6" ht="15.75" customHeight="1" x14ac:dyDescent="0.2">
      <c r="A288" s="179"/>
      <c r="B288" s="178"/>
      <c r="C288" s="178"/>
      <c r="D288" s="301" t="b">
        <v>0</v>
      </c>
      <c r="E288" s="178"/>
      <c r="F288" s="301" t="b">
        <f>'Záznamy z IK poradce'!C288</f>
        <v>0</v>
      </c>
    </row>
    <row r="289" spans="1:6" ht="15.75" customHeight="1" x14ac:dyDescent="0.2">
      <c r="A289" s="179"/>
      <c r="B289" s="178"/>
      <c r="C289" s="178"/>
      <c r="D289" s="301" t="b">
        <v>0</v>
      </c>
      <c r="E289" s="178"/>
      <c r="F289" s="301" t="b">
        <f>'Záznamy z IK poradce'!C289</f>
        <v>0</v>
      </c>
    </row>
    <row r="290" spans="1:6" ht="15.75" customHeight="1" x14ac:dyDescent="0.2">
      <c r="A290" s="179"/>
      <c r="B290" s="178"/>
      <c r="C290" s="178"/>
      <c r="D290" s="301" t="b">
        <v>0</v>
      </c>
      <c r="E290" s="178"/>
      <c r="F290" s="301" t="b">
        <f>'Záznamy z IK poradce'!C290</f>
        <v>0</v>
      </c>
    </row>
    <row r="291" spans="1:6" ht="15.75" customHeight="1" x14ac:dyDescent="0.2">
      <c r="A291" s="179"/>
      <c r="B291" s="178"/>
      <c r="C291" s="178"/>
      <c r="D291" s="301" t="b">
        <v>0</v>
      </c>
      <c r="E291" s="178"/>
      <c r="F291" s="301" t="b">
        <f>'Záznamy z IK poradce'!C291</f>
        <v>0</v>
      </c>
    </row>
    <row r="292" spans="1:6" ht="15.75" customHeight="1" x14ac:dyDescent="0.2">
      <c r="A292" s="179"/>
      <c r="B292" s="178"/>
      <c r="C292" s="178"/>
      <c r="D292" s="301" t="b">
        <v>0</v>
      </c>
      <c r="E292" s="178"/>
      <c r="F292" s="301" t="b">
        <f>'Záznamy z IK poradce'!C292</f>
        <v>0</v>
      </c>
    </row>
    <row r="293" spans="1:6" ht="15.75" customHeight="1" x14ac:dyDescent="0.2">
      <c r="A293" s="179"/>
      <c r="B293" s="178"/>
      <c r="C293" s="178"/>
      <c r="D293" s="301" t="b">
        <v>0</v>
      </c>
      <c r="E293" s="178"/>
      <c r="F293" s="301" t="b">
        <f>'Záznamy z IK poradce'!C293</f>
        <v>0</v>
      </c>
    </row>
    <row r="294" spans="1:6" ht="15.75" customHeight="1" x14ac:dyDescent="0.2">
      <c r="A294" s="179"/>
      <c r="B294" s="178"/>
      <c r="C294" s="178"/>
      <c r="D294" s="301" t="b">
        <v>0</v>
      </c>
      <c r="E294" s="178"/>
      <c r="F294" s="301" t="b">
        <f>'Záznamy z IK poradce'!C294</f>
        <v>0</v>
      </c>
    </row>
    <row r="295" spans="1:6" ht="15.75" customHeight="1" x14ac:dyDescent="0.2">
      <c r="A295" s="179"/>
      <c r="B295" s="178"/>
      <c r="C295" s="178"/>
      <c r="D295" s="301" t="b">
        <v>0</v>
      </c>
      <c r="E295" s="178"/>
      <c r="F295" s="301" t="b">
        <f>'Záznamy z IK poradce'!C295</f>
        <v>0</v>
      </c>
    </row>
    <row r="296" spans="1:6" ht="15.75" customHeight="1" x14ac:dyDescent="0.2">
      <c r="A296" s="179"/>
      <c r="B296" s="178"/>
      <c r="C296" s="178"/>
      <c r="D296" s="301" t="b">
        <v>0</v>
      </c>
      <c r="E296" s="178"/>
      <c r="F296" s="301" t="b">
        <f>'Záznamy z IK poradce'!C296</f>
        <v>0</v>
      </c>
    </row>
    <row r="297" spans="1:6" ht="15.75" customHeight="1" x14ac:dyDescent="0.2">
      <c r="A297" s="179"/>
      <c r="B297" s="178"/>
      <c r="C297" s="178"/>
      <c r="D297" s="301" t="b">
        <v>0</v>
      </c>
      <c r="E297" s="178"/>
      <c r="F297" s="301" t="b">
        <f>'Záznamy z IK poradce'!C297</f>
        <v>0</v>
      </c>
    </row>
    <row r="298" spans="1:6" ht="15.75" customHeight="1" x14ac:dyDescent="0.2">
      <c r="A298" s="179"/>
      <c r="B298" s="178"/>
      <c r="C298" s="178"/>
      <c r="D298" s="301" t="b">
        <v>0</v>
      </c>
      <c r="E298" s="178"/>
      <c r="F298" s="301" t="b">
        <f>'Záznamy z IK poradce'!C298</f>
        <v>0</v>
      </c>
    </row>
    <row r="299" spans="1:6" ht="15.75" customHeight="1" x14ac:dyDescent="0.2">
      <c r="A299" s="179"/>
      <c r="B299" s="178"/>
      <c r="C299" s="178"/>
      <c r="D299" s="301" t="b">
        <v>0</v>
      </c>
      <c r="E299" s="178"/>
      <c r="F299" s="301" t="b">
        <f>'Záznamy z IK poradce'!C299</f>
        <v>0</v>
      </c>
    </row>
    <row r="300" spans="1:6" ht="15.75" customHeight="1" x14ac:dyDescent="0.2">
      <c r="A300" s="179"/>
      <c r="B300" s="178"/>
      <c r="C300" s="178"/>
      <c r="D300" s="301" t="b">
        <v>0</v>
      </c>
      <c r="E300" s="178"/>
      <c r="F300" s="301" t="b">
        <f>'Záznamy z IK poradce'!C300</f>
        <v>0</v>
      </c>
    </row>
    <row r="301" spans="1:6" ht="15.75" customHeight="1" x14ac:dyDescent="0.2">
      <c r="A301" s="179"/>
      <c r="B301" s="178"/>
      <c r="C301" s="178"/>
      <c r="D301" s="301" t="b">
        <v>0</v>
      </c>
      <c r="E301" s="178"/>
      <c r="F301" s="301" t="b">
        <f>'Záznamy z IK poradce'!C301</f>
        <v>0</v>
      </c>
    </row>
    <row r="302" spans="1:6" ht="15.75" customHeight="1" x14ac:dyDescent="0.2">
      <c r="A302" s="179"/>
      <c r="B302" s="178"/>
      <c r="C302" s="178"/>
      <c r="D302" s="301" t="b">
        <v>0</v>
      </c>
      <c r="E302" s="178"/>
      <c r="F302" s="301" t="b">
        <f>'Záznamy z IK poradce'!C302</f>
        <v>0</v>
      </c>
    </row>
    <row r="303" spans="1:6" ht="15.75" customHeight="1" x14ac:dyDescent="0.2">
      <c r="A303" s="179"/>
      <c r="B303" s="178"/>
      <c r="C303" s="178"/>
      <c r="D303" s="301" t="b">
        <v>0</v>
      </c>
      <c r="E303" s="178"/>
      <c r="F303" s="301" t="b">
        <f>'Záznamy z IK poradce'!C303</f>
        <v>0</v>
      </c>
    </row>
    <row r="304" spans="1:6" ht="15.75" customHeight="1" x14ac:dyDescent="0.2">
      <c r="A304" s="179"/>
      <c r="B304" s="178"/>
      <c r="C304" s="178"/>
      <c r="D304" s="301" t="b">
        <v>0</v>
      </c>
      <c r="E304" s="178"/>
      <c r="F304" s="301" t="b">
        <f>'Záznamy z IK poradce'!C304</f>
        <v>0</v>
      </c>
    </row>
    <row r="305" spans="1:6" ht="15.75" customHeight="1" x14ac:dyDescent="0.2">
      <c r="A305" s="179"/>
      <c r="B305" s="178"/>
      <c r="C305" s="178"/>
      <c r="D305" s="301" t="b">
        <v>0</v>
      </c>
      <c r="E305" s="178"/>
      <c r="F305" s="301" t="b">
        <f>'Záznamy z IK poradce'!C305</f>
        <v>0</v>
      </c>
    </row>
    <row r="306" spans="1:6" ht="15.75" customHeight="1" x14ac:dyDescent="0.2">
      <c r="A306" s="179"/>
      <c r="B306" s="178"/>
      <c r="C306" s="178"/>
      <c r="D306" s="301" t="b">
        <v>0</v>
      </c>
      <c r="E306" s="178"/>
      <c r="F306" s="301" t="b">
        <f>'Záznamy z IK poradce'!C306</f>
        <v>0</v>
      </c>
    </row>
    <row r="307" spans="1:6" ht="15.75" customHeight="1" x14ac:dyDescent="0.2">
      <c r="A307" s="179"/>
      <c r="B307" s="178"/>
      <c r="C307" s="178"/>
      <c r="D307" s="301" t="b">
        <v>0</v>
      </c>
      <c r="E307" s="178"/>
      <c r="F307" s="301" t="b">
        <f>'Záznamy z IK poradce'!C307</f>
        <v>0</v>
      </c>
    </row>
    <row r="308" spans="1:6" ht="15.75" customHeight="1" x14ac:dyDescent="0.2">
      <c r="A308" s="179"/>
      <c r="B308" s="178"/>
      <c r="C308" s="178"/>
      <c r="D308" s="301" t="b">
        <v>0</v>
      </c>
      <c r="E308" s="178"/>
      <c r="F308" s="301" t="b">
        <f>'Záznamy z IK poradce'!C308</f>
        <v>0</v>
      </c>
    </row>
    <row r="309" spans="1:6" ht="15.75" customHeight="1" x14ac:dyDescent="0.2">
      <c r="A309" s="179"/>
      <c r="B309" s="178"/>
      <c r="C309" s="178"/>
      <c r="D309" s="301" t="b">
        <v>0</v>
      </c>
      <c r="E309" s="178"/>
      <c r="F309" s="301" t="b">
        <f>'Záznamy z IK poradce'!C309</f>
        <v>0</v>
      </c>
    </row>
    <row r="310" spans="1:6" ht="15.75" customHeight="1" x14ac:dyDescent="0.2">
      <c r="A310" s="179"/>
      <c r="B310" s="178"/>
      <c r="C310" s="178"/>
      <c r="D310" s="301" t="b">
        <v>0</v>
      </c>
      <c r="E310" s="178"/>
      <c r="F310" s="301" t="b">
        <f>'Záznamy z IK poradce'!C310</f>
        <v>0</v>
      </c>
    </row>
    <row r="311" spans="1:6" ht="15.75" customHeight="1" x14ac:dyDescent="0.2">
      <c r="A311" s="179"/>
      <c r="B311" s="178"/>
      <c r="C311" s="178"/>
      <c r="D311" s="301" t="b">
        <v>0</v>
      </c>
      <c r="E311" s="178"/>
      <c r="F311" s="301" t="b">
        <f>'Záznamy z IK poradce'!C311</f>
        <v>0</v>
      </c>
    </row>
    <row r="312" spans="1:6" ht="15.75" customHeight="1" x14ac:dyDescent="0.2">
      <c r="A312" s="179"/>
      <c r="B312" s="178"/>
      <c r="C312" s="178"/>
      <c r="D312" s="301" t="b">
        <v>0</v>
      </c>
      <c r="E312" s="178"/>
      <c r="F312" s="301" t="b">
        <f>'Záznamy z IK poradce'!C312</f>
        <v>0</v>
      </c>
    </row>
    <row r="313" spans="1:6" ht="15.75" customHeight="1" x14ac:dyDescent="0.2">
      <c r="A313" s="179"/>
      <c r="B313" s="178"/>
      <c r="C313" s="178"/>
      <c r="D313" s="301" t="b">
        <v>0</v>
      </c>
      <c r="E313" s="178"/>
      <c r="F313" s="301" t="b">
        <f>'Záznamy z IK poradce'!C313</f>
        <v>0</v>
      </c>
    </row>
    <row r="314" spans="1:6" ht="15.75" customHeight="1" x14ac:dyDescent="0.2">
      <c r="A314" s="179"/>
      <c r="B314" s="178"/>
      <c r="C314" s="178"/>
      <c r="D314" s="301" t="b">
        <v>0</v>
      </c>
      <c r="E314" s="178"/>
      <c r="F314" s="301" t="b">
        <f>'Záznamy z IK poradce'!C314</f>
        <v>0</v>
      </c>
    </row>
    <row r="315" spans="1:6" ht="15.75" customHeight="1" x14ac:dyDescent="0.2">
      <c r="A315" s="179"/>
      <c r="B315" s="178"/>
      <c r="C315" s="178"/>
      <c r="D315" s="301" t="b">
        <v>0</v>
      </c>
      <c r="E315" s="178"/>
      <c r="F315" s="301" t="b">
        <f>'Záznamy z IK poradce'!C315</f>
        <v>0</v>
      </c>
    </row>
    <row r="316" spans="1:6" ht="15.75" customHeight="1" x14ac:dyDescent="0.2">
      <c r="A316" s="179"/>
      <c r="B316" s="178"/>
      <c r="C316" s="178"/>
      <c r="D316" s="301" t="b">
        <v>0</v>
      </c>
      <c r="E316" s="178"/>
      <c r="F316" s="301" t="b">
        <f>'Záznamy z IK poradce'!C316</f>
        <v>0</v>
      </c>
    </row>
    <row r="317" spans="1:6" ht="15.75" customHeight="1" x14ac:dyDescent="0.2">
      <c r="A317" s="179"/>
      <c r="B317" s="178"/>
      <c r="C317" s="178"/>
      <c r="D317" s="301" t="b">
        <v>0</v>
      </c>
      <c r="E317" s="178"/>
      <c r="F317" s="301" t="b">
        <f>'Záznamy z IK poradce'!C317</f>
        <v>0</v>
      </c>
    </row>
    <row r="318" spans="1:6" ht="15.75" customHeight="1" x14ac:dyDescent="0.2">
      <c r="A318" s="179"/>
      <c r="B318" s="178"/>
      <c r="C318" s="178"/>
      <c r="D318" s="301" t="b">
        <v>0</v>
      </c>
      <c r="E318" s="178"/>
      <c r="F318" s="301" t="b">
        <f>'Záznamy z IK poradce'!C318</f>
        <v>0</v>
      </c>
    </row>
    <row r="319" spans="1:6" ht="15.75" customHeight="1" x14ac:dyDescent="0.2">
      <c r="A319" s="179"/>
      <c r="B319" s="178"/>
      <c r="C319" s="178"/>
      <c r="D319" s="301" t="b">
        <v>0</v>
      </c>
      <c r="E319" s="178"/>
      <c r="F319" s="301" t="b">
        <f>'Záznamy z IK poradce'!C319</f>
        <v>0</v>
      </c>
    </row>
    <row r="320" spans="1:6" ht="15.75" customHeight="1" x14ac:dyDescent="0.2">
      <c r="A320" s="179"/>
      <c r="B320" s="178"/>
      <c r="C320" s="178"/>
      <c r="D320" s="301" t="b">
        <v>0</v>
      </c>
      <c r="E320" s="178"/>
      <c r="F320" s="301" t="b">
        <f>'Záznamy z IK poradce'!C320</f>
        <v>0</v>
      </c>
    </row>
    <row r="321" spans="1:6" ht="15.75" customHeight="1" x14ac:dyDescent="0.2">
      <c r="A321" s="179"/>
      <c r="B321" s="178"/>
      <c r="C321" s="178"/>
      <c r="D321" s="301" t="b">
        <v>0</v>
      </c>
      <c r="E321" s="178"/>
      <c r="F321" s="301" t="b">
        <f>'Záznamy z IK poradce'!C321</f>
        <v>0</v>
      </c>
    </row>
    <row r="322" spans="1:6" ht="15.75" customHeight="1" x14ac:dyDescent="0.2">
      <c r="A322" s="179"/>
      <c r="B322" s="178"/>
      <c r="C322" s="178"/>
      <c r="D322" s="301" t="b">
        <v>0</v>
      </c>
      <c r="E322" s="178"/>
      <c r="F322" s="301" t="b">
        <f>'Záznamy z IK poradce'!C322</f>
        <v>0</v>
      </c>
    </row>
    <row r="323" spans="1:6" ht="15.75" customHeight="1" x14ac:dyDescent="0.2">
      <c r="A323" s="179"/>
      <c r="B323" s="178"/>
      <c r="C323" s="178"/>
      <c r="D323" s="301" t="b">
        <v>0</v>
      </c>
      <c r="E323" s="178"/>
      <c r="F323" s="301" t="b">
        <f>'Záznamy z IK poradce'!C323</f>
        <v>0</v>
      </c>
    </row>
    <row r="324" spans="1:6" ht="15.75" customHeight="1" x14ac:dyDescent="0.2">
      <c r="A324" s="179"/>
      <c r="B324" s="178"/>
      <c r="C324" s="178"/>
      <c r="D324" s="301" t="b">
        <v>0</v>
      </c>
      <c r="E324" s="178"/>
      <c r="F324" s="301" t="b">
        <f>'Záznamy z IK poradce'!C324</f>
        <v>0</v>
      </c>
    </row>
    <row r="325" spans="1:6" ht="15.75" customHeight="1" x14ac:dyDescent="0.2">
      <c r="A325" s="179"/>
      <c r="B325" s="178"/>
      <c r="C325" s="178"/>
      <c r="D325" s="301" t="b">
        <v>0</v>
      </c>
      <c r="E325" s="178"/>
      <c r="F325" s="301" t="b">
        <f>'Záznamy z IK poradce'!C325</f>
        <v>0</v>
      </c>
    </row>
    <row r="326" spans="1:6" ht="15.75" customHeight="1" x14ac:dyDescent="0.2">
      <c r="A326" s="179"/>
      <c r="B326" s="178"/>
      <c r="C326" s="178"/>
      <c r="D326" s="301" t="b">
        <v>0</v>
      </c>
      <c r="E326" s="178"/>
      <c r="F326" s="301" t="b">
        <f>'Záznamy z IK poradce'!C326</f>
        <v>0</v>
      </c>
    </row>
    <row r="327" spans="1:6" ht="15.75" customHeight="1" x14ac:dyDescent="0.2">
      <c r="A327" s="179"/>
      <c r="B327" s="178"/>
      <c r="C327" s="178"/>
      <c r="D327" s="301" t="b">
        <v>0</v>
      </c>
      <c r="E327" s="178"/>
      <c r="F327" s="301" t="b">
        <f>'Záznamy z IK poradce'!C327</f>
        <v>0</v>
      </c>
    </row>
    <row r="328" spans="1:6" ht="15.75" customHeight="1" x14ac:dyDescent="0.2">
      <c r="A328" s="179"/>
      <c r="B328" s="178"/>
      <c r="C328" s="178"/>
      <c r="D328" s="301" t="b">
        <v>0</v>
      </c>
      <c r="E328" s="178"/>
      <c r="F328" s="301" t="b">
        <f>'Záznamy z IK poradce'!C328</f>
        <v>0</v>
      </c>
    </row>
    <row r="329" spans="1:6" ht="15.75" customHeight="1" x14ac:dyDescent="0.2">
      <c r="A329" s="179"/>
      <c r="B329" s="178"/>
      <c r="C329" s="178"/>
      <c r="D329" s="301" t="b">
        <v>0</v>
      </c>
      <c r="E329" s="178"/>
      <c r="F329" s="301" t="b">
        <f>'Záznamy z IK poradce'!C329</f>
        <v>0</v>
      </c>
    </row>
    <row r="330" spans="1:6" ht="15.75" customHeight="1" x14ac:dyDescent="0.2">
      <c r="A330" s="179"/>
      <c r="B330" s="178"/>
      <c r="C330" s="178"/>
      <c r="D330" s="301" t="b">
        <v>0</v>
      </c>
      <c r="E330" s="178"/>
      <c r="F330" s="301" t="b">
        <f>'Záznamy z IK poradce'!C330</f>
        <v>0</v>
      </c>
    </row>
    <row r="331" spans="1:6" ht="15.75" customHeight="1" x14ac:dyDescent="0.2">
      <c r="A331" s="179"/>
      <c r="B331" s="178"/>
      <c r="C331" s="178"/>
      <c r="D331" s="301" t="b">
        <v>0</v>
      </c>
      <c r="E331" s="178"/>
      <c r="F331" s="301" t="b">
        <f>'Záznamy z IK poradce'!C331</f>
        <v>0</v>
      </c>
    </row>
    <row r="332" spans="1:6" ht="15.75" customHeight="1" x14ac:dyDescent="0.2">
      <c r="A332" s="179"/>
      <c r="B332" s="178"/>
      <c r="C332" s="178"/>
      <c r="D332" s="301" t="b">
        <v>0</v>
      </c>
      <c r="E332" s="178"/>
      <c r="F332" s="301" t="b">
        <f>'Záznamy z IK poradce'!C332</f>
        <v>0</v>
      </c>
    </row>
    <row r="333" spans="1:6" ht="15.75" customHeight="1" x14ac:dyDescent="0.2">
      <c r="A333" s="179"/>
      <c r="B333" s="178"/>
      <c r="C333" s="178"/>
      <c r="D333" s="301" t="b">
        <v>0</v>
      </c>
      <c r="E333" s="178"/>
      <c r="F333" s="301" t="b">
        <f>'Záznamy z IK poradce'!C333</f>
        <v>0</v>
      </c>
    </row>
    <row r="334" spans="1:6" ht="15.75" customHeight="1" x14ac:dyDescent="0.2">
      <c r="A334" s="179"/>
      <c r="B334" s="178"/>
      <c r="C334" s="178"/>
      <c r="D334" s="301" t="b">
        <v>0</v>
      </c>
      <c r="E334" s="178"/>
      <c r="F334" s="301" t="b">
        <f>'Záznamy z IK poradce'!C334</f>
        <v>0</v>
      </c>
    </row>
    <row r="335" spans="1:6" ht="15.75" customHeight="1" x14ac:dyDescent="0.2">
      <c r="A335" s="179"/>
      <c r="B335" s="178"/>
      <c r="C335" s="178"/>
      <c r="D335" s="301" t="b">
        <v>0</v>
      </c>
      <c r="E335" s="178"/>
      <c r="F335" s="301" t="b">
        <f>'Záznamy z IK poradce'!C335</f>
        <v>0</v>
      </c>
    </row>
    <row r="336" spans="1:6" ht="15.75" customHeight="1" x14ac:dyDescent="0.2">
      <c r="A336" s="179"/>
      <c r="B336" s="178"/>
      <c r="C336" s="178"/>
      <c r="D336" s="301" t="b">
        <v>0</v>
      </c>
      <c r="E336" s="178"/>
      <c r="F336" s="301" t="b">
        <f>'Záznamy z IK poradce'!C336</f>
        <v>0</v>
      </c>
    </row>
    <row r="337" spans="1:6" ht="15.75" customHeight="1" x14ac:dyDescent="0.2">
      <c r="A337" s="179"/>
      <c r="B337" s="178"/>
      <c r="C337" s="178"/>
      <c r="D337" s="301" t="b">
        <v>0</v>
      </c>
      <c r="E337" s="178"/>
      <c r="F337" s="301" t="b">
        <f>'Záznamy z IK poradce'!C337</f>
        <v>0</v>
      </c>
    </row>
    <row r="338" spans="1:6" ht="15.75" customHeight="1" x14ac:dyDescent="0.2">
      <c r="A338" s="179"/>
      <c r="B338" s="178"/>
      <c r="C338" s="178"/>
      <c r="D338" s="301" t="b">
        <v>0</v>
      </c>
      <c r="E338" s="178"/>
      <c r="F338" s="301" t="b">
        <f>'Záznamy z IK poradce'!C338</f>
        <v>0</v>
      </c>
    </row>
    <row r="339" spans="1:6" ht="15.75" customHeight="1" x14ac:dyDescent="0.2">
      <c r="A339" s="179"/>
      <c r="B339" s="178"/>
      <c r="C339" s="178"/>
      <c r="D339" s="301" t="b">
        <v>0</v>
      </c>
      <c r="E339" s="178"/>
      <c r="F339" s="301" t="b">
        <f>'Záznamy z IK poradce'!C339</f>
        <v>0</v>
      </c>
    </row>
    <row r="340" spans="1:6" ht="15.75" customHeight="1" x14ac:dyDescent="0.2">
      <c r="A340" s="179"/>
      <c r="B340" s="178"/>
      <c r="C340" s="178"/>
      <c r="D340" s="301" t="b">
        <v>0</v>
      </c>
      <c r="E340" s="178"/>
      <c r="F340" s="301" t="b">
        <f>'Záznamy z IK poradce'!C340</f>
        <v>0</v>
      </c>
    </row>
    <row r="341" spans="1:6" ht="15.75" customHeight="1" x14ac:dyDescent="0.2">
      <c r="A341" s="179"/>
      <c r="B341" s="178"/>
      <c r="C341" s="178"/>
      <c r="D341" s="301" t="b">
        <v>0</v>
      </c>
      <c r="E341" s="178"/>
      <c r="F341" s="301" t="b">
        <f>'Záznamy z IK poradce'!C341</f>
        <v>0</v>
      </c>
    </row>
    <row r="342" spans="1:6" ht="15.75" customHeight="1" x14ac:dyDescent="0.2">
      <c r="A342" s="179"/>
      <c r="B342" s="178"/>
      <c r="C342" s="178"/>
      <c r="D342" s="301" t="b">
        <v>0</v>
      </c>
      <c r="E342" s="178"/>
      <c r="F342" s="301" t="b">
        <f>'Záznamy z IK poradce'!C342</f>
        <v>0</v>
      </c>
    </row>
    <row r="343" spans="1:6" ht="15.75" customHeight="1" x14ac:dyDescent="0.2">
      <c r="A343" s="179"/>
      <c r="B343" s="178"/>
      <c r="C343" s="178"/>
      <c r="D343" s="301" t="b">
        <v>0</v>
      </c>
      <c r="E343" s="178"/>
      <c r="F343" s="301" t="b">
        <f>'Záznamy z IK poradce'!C343</f>
        <v>0</v>
      </c>
    </row>
    <row r="344" spans="1:6" ht="15.75" customHeight="1" x14ac:dyDescent="0.2">
      <c r="A344" s="179"/>
      <c r="B344" s="178"/>
      <c r="C344" s="178"/>
      <c r="D344" s="301" t="b">
        <v>0</v>
      </c>
      <c r="E344" s="178"/>
      <c r="F344" s="301" t="b">
        <f>'Záznamy z IK poradce'!C344</f>
        <v>0</v>
      </c>
    </row>
    <row r="345" spans="1:6" ht="15.75" customHeight="1" x14ac:dyDescent="0.2">
      <c r="A345" s="179"/>
      <c r="B345" s="178"/>
      <c r="C345" s="178"/>
      <c r="D345" s="301" t="b">
        <v>0</v>
      </c>
      <c r="E345" s="178"/>
      <c r="F345" s="301" t="b">
        <f>'Záznamy z IK poradce'!C345</f>
        <v>0</v>
      </c>
    </row>
    <row r="346" spans="1:6" ht="15.75" customHeight="1" x14ac:dyDescent="0.2">
      <c r="A346" s="179"/>
      <c r="B346" s="178"/>
      <c r="C346" s="178"/>
      <c r="D346" s="301" t="b">
        <v>0</v>
      </c>
      <c r="E346" s="178"/>
      <c r="F346" s="301" t="b">
        <f>'Záznamy z IK poradce'!C346</f>
        <v>0</v>
      </c>
    </row>
    <row r="347" spans="1:6" ht="15.75" customHeight="1" x14ac:dyDescent="0.2">
      <c r="A347" s="179"/>
      <c r="B347" s="178"/>
      <c r="C347" s="178"/>
      <c r="D347" s="301" t="b">
        <v>0</v>
      </c>
      <c r="E347" s="178"/>
      <c r="F347" s="301" t="b">
        <f>'Záznamy z IK poradce'!C347</f>
        <v>0</v>
      </c>
    </row>
    <row r="348" spans="1:6" ht="15.75" customHeight="1" x14ac:dyDescent="0.2">
      <c r="A348" s="179"/>
      <c r="B348" s="178"/>
      <c r="C348" s="178"/>
      <c r="D348" s="301" t="b">
        <v>0</v>
      </c>
      <c r="E348" s="178"/>
      <c r="F348" s="301" t="b">
        <f>'Záznamy z IK poradce'!C348</f>
        <v>0</v>
      </c>
    </row>
    <row r="349" spans="1:6" ht="15.75" customHeight="1" x14ac:dyDescent="0.2">
      <c r="A349" s="179"/>
      <c r="B349" s="178"/>
      <c r="C349" s="178"/>
      <c r="D349" s="301" t="b">
        <v>0</v>
      </c>
      <c r="E349" s="178"/>
      <c r="F349" s="301" t="b">
        <f>'Záznamy z IK poradce'!C349</f>
        <v>0</v>
      </c>
    </row>
    <row r="350" spans="1:6" ht="15.75" customHeight="1" x14ac:dyDescent="0.2">
      <c r="A350" s="179"/>
      <c r="B350" s="178"/>
      <c r="C350" s="178"/>
      <c r="D350" s="301" t="b">
        <v>0</v>
      </c>
      <c r="E350" s="178"/>
      <c r="F350" s="301" t="b">
        <f>'Záznamy z IK poradce'!C350</f>
        <v>0</v>
      </c>
    </row>
    <row r="351" spans="1:6" ht="15.75" customHeight="1" x14ac:dyDescent="0.2">
      <c r="A351" s="179"/>
      <c r="B351" s="178"/>
      <c r="C351" s="178"/>
      <c r="D351" s="301" t="b">
        <v>0</v>
      </c>
      <c r="E351" s="178"/>
      <c r="F351" s="301" t="b">
        <f>'Záznamy z IK poradce'!C351</f>
        <v>0</v>
      </c>
    </row>
    <row r="352" spans="1:6" ht="15.75" customHeight="1" x14ac:dyDescent="0.2">
      <c r="A352" s="179"/>
      <c r="B352" s="178"/>
      <c r="C352" s="178"/>
      <c r="D352" s="301" t="b">
        <v>0</v>
      </c>
      <c r="E352" s="178"/>
      <c r="F352" s="301" t="b">
        <f>'Záznamy z IK poradce'!C352</f>
        <v>0</v>
      </c>
    </row>
    <row r="353" spans="1:6" ht="15.75" customHeight="1" x14ac:dyDescent="0.2">
      <c r="A353" s="179"/>
      <c r="B353" s="178"/>
      <c r="C353" s="178"/>
      <c r="D353" s="301" t="b">
        <v>0</v>
      </c>
      <c r="E353" s="178"/>
      <c r="F353" s="301" t="b">
        <f>'Záznamy z IK poradce'!C353</f>
        <v>0</v>
      </c>
    </row>
    <row r="354" spans="1:6" ht="15.75" customHeight="1" x14ac:dyDescent="0.2">
      <c r="A354" s="179"/>
      <c r="B354" s="178"/>
      <c r="C354" s="178"/>
      <c r="D354" s="301" t="b">
        <v>0</v>
      </c>
      <c r="E354" s="178"/>
      <c r="F354" s="301" t="b">
        <f>'Záznamy z IK poradce'!C354</f>
        <v>0</v>
      </c>
    </row>
    <row r="355" spans="1:6" ht="15.75" customHeight="1" x14ac:dyDescent="0.2">
      <c r="A355" s="179"/>
      <c r="B355" s="178"/>
      <c r="C355" s="178"/>
      <c r="D355" s="301" t="b">
        <v>0</v>
      </c>
      <c r="E355" s="178"/>
      <c r="F355" s="301" t="b">
        <f>'Záznamy z IK poradce'!C355</f>
        <v>0</v>
      </c>
    </row>
    <row r="356" spans="1:6" ht="15.75" customHeight="1" x14ac:dyDescent="0.2">
      <c r="A356" s="179"/>
      <c r="B356" s="178"/>
      <c r="C356" s="178"/>
      <c r="D356" s="301" t="b">
        <v>0</v>
      </c>
      <c r="E356" s="178"/>
      <c r="F356" s="301" t="b">
        <f>'Záznamy z IK poradce'!C356</f>
        <v>0</v>
      </c>
    </row>
    <row r="357" spans="1:6" ht="15.75" customHeight="1" x14ac:dyDescent="0.2">
      <c r="A357" s="179"/>
      <c r="B357" s="178"/>
      <c r="C357" s="178"/>
      <c r="D357" s="301" t="b">
        <v>0</v>
      </c>
      <c r="E357" s="178"/>
      <c r="F357" s="301" t="b">
        <f>'Záznamy z IK poradce'!C357</f>
        <v>0</v>
      </c>
    </row>
    <row r="358" spans="1:6" ht="15.75" customHeight="1" x14ac:dyDescent="0.2">
      <c r="A358" s="179"/>
      <c r="B358" s="178"/>
      <c r="C358" s="178"/>
      <c r="D358" s="301" t="b">
        <v>0</v>
      </c>
      <c r="E358" s="178"/>
      <c r="F358" s="301" t="b">
        <f>'Záznamy z IK poradce'!C358</f>
        <v>0</v>
      </c>
    </row>
    <row r="359" spans="1:6" ht="15.75" customHeight="1" x14ac:dyDescent="0.2">
      <c r="A359" s="179"/>
      <c r="B359" s="178"/>
      <c r="C359" s="178"/>
      <c r="D359" s="301" t="b">
        <v>0</v>
      </c>
      <c r="E359" s="178"/>
      <c r="F359" s="301" t="b">
        <f>'Záznamy z IK poradce'!C359</f>
        <v>0</v>
      </c>
    </row>
    <row r="360" spans="1:6" ht="15.75" customHeight="1" x14ac:dyDescent="0.2">
      <c r="A360" s="179"/>
      <c r="B360" s="178"/>
      <c r="C360" s="178"/>
      <c r="D360" s="301" t="b">
        <v>0</v>
      </c>
      <c r="E360" s="178"/>
      <c r="F360" s="301" t="b">
        <f>'Záznamy z IK poradce'!C360</f>
        <v>0</v>
      </c>
    </row>
    <row r="361" spans="1:6" ht="15.75" customHeight="1" x14ac:dyDescent="0.2">
      <c r="A361" s="179"/>
      <c r="B361" s="178"/>
      <c r="C361" s="178"/>
      <c r="D361" s="301" t="b">
        <v>0</v>
      </c>
      <c r="E361" s="178"/>
      <c r="F361" s="301" t="b">
        <f>'Záznamy z IK poradce'!C361</f>
        <v>0</v>
      </c>
    </row>
    <row r="362" spans="1:6" ht="15.75" customHeight="1" x14ac:dyDescent="0.2">
      <c r="A362" s="179"/>
      <c r="B362" s="178"/>
      <c r="C362" s="178"/>
      <c r="D362" s="301" t="b">
        <v>0</v>
      </c>
      <c r="E362" s="178"/>
      <c r="F362" s="301" t="b">
        <f>'Záznamy z IK poradce'!C362</f>
        <v>0</v>
      </c>
    </row>
    <row r="363" spans="1:6" ht="15.75" customHeight="1" x14ac:dyDescent="0.2">
      <c r="A363" s="179"/>
      <c r="B363" s="178"/>
      <c r="C363" s="178"/>
      <c r="D363" s="301" t="b">
        <v>0</v>
      </c>
      <c r="E363" s="178"/>
      <c r="F363" s="301" t="b">
        <f>'Záznamy z IK poradce'!C363</f>
        <v>0</v>
      </c>
    </row>
    <row r="364" spans="1:6" ht="15.75" customHeight="1" x14ac:dyDescent="0.2">
      <c r="A364" s="179"/>
      <c r="B364" s="178"/>
      <c r="C364" s="178"/>
      <c r="D364" s="301" t="b">
        <v>0</v>
      </c>
      <c r="E364" s="178"/>
      <c r="F364" s="301" t="b">
        <f>'Záznamy z IK poradce'!C364</f>
        <v>0</v>
      </c>
    </row>
    <row r="365" spans="1:6" ht="15.75" customHeight="1" x14ac:dyDescent="0.2">
      <c r="A365" s="179"/>
      <c r="B365" s="178"/>
      <c r="C365" s="178"/>
      <c r="D365" s="301" t="b">
        <v>0</v>
      </c>
      <c r="E365" s="178"/>
      <c r="F365" s="301" t="b">
        <f>'Záznamy z IK poradce'!C365</f>
        <v>0</v>
      </c>
    </row>
    <row r="366" spans="1:6" ht="15.75" customHeight="1" x14ac:dyDescent="0.2">
      <c r="A366" s="179"/>
      <c r="B366" s="178"/>
      <c r="C366" s="178"/>
      <c r="D366" s="301" t="b">
        <v>0</v>
      </c>
      <c r="E366" s="178"/>
      <c r="F366" s="301" t="b">
        <f>'Záznamy z IK poradce'!C366</f>
        <v>0</v>
      </c>
    </row>
    <row r="367" spans="1:6" ht="15.75" customHeight="1" x14ac:dyDescent="0.2">
      <c r="A367" s="179"/>
      <c r="B367" s="178"/>
      <c r="C367" s="178"/>
      <c r="D367" s="301" t="b">
        <v>0</v>
      </c>
      <c r="E367" s="178"/>
      <c r="F367" s="301" t="b">
        <f>'Záznamy z IK poradce'!C367</f>
        <v>0</v>
      </c>
    </row>
    <row r="368" spans="1:6" ht="15.75" customHeight="1" x14ac:dyDescent="0.2">
      <c r="A368" s="179"/>
      <c r="B368" s="178"/>
      <c r="C368" s="178"/>
      <c r="D368" s="301" t="b">
        <v>0</v>
      </c>
      <c r="E368" s="178"/>
      <c r="F368" s="301" t="b">
        <f>'Záznamy z IK poradce'!C368</f>
        <v>0</v>
      </c>
    </row>
    <row r="369" spans="1:6" ht="15.75" customHeight="1" x14ac:dyDescent="0.2">
      <c r="A369" s="179"/>
      <c r="B369" s="178"/>
      <c r="C369" s="178"/>
      <c r="D369" s="301" t="b">
        <v>0</v>
      </c>
      <c r="E369" s="178"/>
      <c r="F369" s="301" t="b">
        <f>'Záznamy z IK poradce'!C369</f>
        <v>0</v>
      </c>
    </row>
    <row r="370" spans="1:6" ht="15.75" customHeight="1" x14ac:dyDescent="0.2">
      <c r="A370" s="179"/>
      <c r="B370" s="178"/>
      <c r="C370" s="178"/>
      <c r="D370" s="301" t="b">
        <v>0</v>
      </c>
      <c r="E370" s="178"/>
      <c r="F370" s="301" t="b">
        <f>'Záznamy z IK poradce'!C370</f>
        <v>0</v>
      </c>
    </row>
    <row r="371" spans="1:6" ht="15.75" customHeight="1" x14ac:dyDescent="0.2">
      <c r="A371" s="179"/>
      <c r="B371" s="178"/>
      <c r="C371" s="178"/>
      <c r="D371" s="301" t="b">
        <v>0</v>
      </c>
      <c r="E371" s="178"/>
      <c r="F371" s="301" t="b">
        <f>'Záznamy z IK poradce'!C371</f>
        <v>0</v>
      </c>
    </row>
    <row r="372" spans="1:6" ht="15.75" customHeight="1" x14ac:dyDescent="0.2">
      <c r="A372" s="179"/>
      <c r="B372" s="178"/>
      <c r="C372" s="178"/>
      <c r="D372" s="301" t="b">
        <v>0</v>
      </c>
      <c r="E372" s="178"/>
      <c r="F372" s="301" t="b">
        <f>'Záznamy z IK poradce'!C372</f>
        <v>0</v>
      </c>
    </row>
    <row r="373" spans="1:6" ht="15.75" customHeight="1" x14ac:dyDescent="0.2">
      <c r="A373" s="179"/>
      <c r="B373" s="178"/>
      <c r="C373" s="178"/>
      <c r="D373" s="301" t="b">
        <v>0</v>
      </c>
      <c r="E373" s="178"/>
      <c r="F373" s="301" t="b">
        <f>'Záznamy z IK poradce'!C373</f>
        <v>0</v>
      </c>
    </row>
    <row r="374" spans="1:6" ht="15.75" customHeight="1" x14ac:dyDescent="0.2">
      <c r="A374" s="179"/>
      <c r="B374" s="178"/>
      <c r="C374" s="178"/>
      <c r="D374" s="301" t="b">
        <v>0</v>
      </c>
      <c r="E374" s="178"/>
      <c r="F374" s="301" t="b">
        <f>'Záznamy z IK poradce'!C374</f>
        <v>0</v>
      </c>
    </row>
    <row r="375" spans="1:6" ht="15.75" customHeight="1" x14ac:dyDescent="0.2">
      <c r="A375" s="179"/>
      <c r="B375" s="178"/>
      <c r="C375" s="178"/>
      <c r="D375" s="301" t="b">
        <v>0</v>
      </c>
      <c r="E375" s="178"/>
      <c r="F375" s="301" t="b">
        <f>'Záznamy z IK poradce'!C375</f>
        <v>0</v>
      </c>
    </row>
    <row r="376" spans="1:6" ht="15.75" customHeight="1" x14ac:dyDescent="0.2">
      <c r="A376" s="179"/>
      <c r="B376" s="178"/>
      <c r="C376" s="178"/>
      <c r="D376" s="301" t="b">
        <v>0</v>
      </c>
      <c r="E376" s="178"/>
      <c r="F376" s="301" t="b">
        <f>'Záznamy z IK poradce'!C376</f>
        <v>0</v>
      </c>
    </row>
    <row r="377" spans="1:6" ht="15.75" customHeight="1" x14ac:dyDescent="0.2">
      <c r="A377" s="179"/>
      <c r="B377" s="178"/>
      <c r="C377" s="178"/>
      <c r="D377" s="301" t="b">
        <v>0</v>
      </c>
      <c r="E377" s="178"/>
      <c r="F377" s="301" t="b">
        <f>'Záznamy z IK poradce'!C377</f>
        <v>0</v>
      </c>
    </row>
    <row r="378" spans="1:6" ht="15.75" customHeight="1" x14ac:dyDescent="0.2">
      <c r="A378" s="179"/>
      <c r="B378" s="178"/>
      <c r="C378" s="178"/>
      <c r="D378" s="301" t="b">
        <v>0</v>
      </c>
      <c r="E378" s="178"/>
      <c r="F378" s="301" t="b">
        <f>'Záznamy z IK poradce'!C378</f>
        <v>0</v>
      </c>
    </row>
    <row r="379" spans="1:6" ht="15.75" customHeight="1" x14ac:dyDescent="0.2">
      <c r="A379" s="179"/>
      <c r="B379" s="178"/>
      <c r="C379" s="178"/>
      <c r="D379" s="301" t="b">
        <v>0</v>
      </c>
      <c r="E379" s="178"/>
      <c r="F379" s="301" t="b">
        <f>'Záznamy z IK poradce'!C379</f>
        <v>0</v>
      </c>
    </row>
    <row r="380" spans="1:6" ht="15.75" customHeight="1" x14ac:dyDescent="0.2">
      <c r="A380" s="179"/>
      <c r="B380" s="178"/>
      <c r="C380" s="178"/>
      <c r="D380" s="301" t="b">
        <v>0</v>
      </c>
      <c r="E380" s="178"/>
      <c r="F380" s="301" t="b">
        <f>'Záznamy z IK poradce'!C380</f>
        <v>0</v>
      </c>
    </row>
    <row r="381" spans="1:6" ht="15.75" customHeight="1" x14ac:dyDescent="0.2">
      <c r="A381" s="179"/>
      <c r="B381" s="178"/>
      <c r="C381" s="178"/>
      <c r="D381" s="301" t="b">
        <v>0</v>
      </c>
      <c r="E381" s="178"/>
      <c r="F381" s="301" t="b">
        <f>'Záznamy z IK poradce'!C381</f>
        <v>0</v>
      </c>
    </row>
    <row r="382" spans="1:6" ht="15.75" customHeight="1" x14ac:dyDescent="0.2">
      <c r="A382" s="179"/>
      <c r="B382" s="178"/>
      <c r="C382" s="178"/>
      <c r="D382" s="301" t="b">
        <v>0</v>
      </c>
      <c r="E382" s="178"/>
      <c r="F382" s="301" t="b">
        <f>'Záznamy z IK poradce'!C382</f>
        <v>0</v>
      </c>
    </row>
    <row r="383" spans="1:6" ht="15.75" customHeight="1" x14ac:dyDescent="0.2">
      <c r="A383" s="179"/>
      <c r="B383" s="178"/>
      <c r="C383" s="178"/>
      <c r="D383" s="301" t="b">
        <v>0</v>
      </c>
      <c r="E383" s="178"/>
      <c r="F383" s="301" t="b">
        <f>'Záznamy z IK poradce'!C383</f>
        <v>0</v>
      </c>
    </row>
    <row r="384" spans="1:6" ht="15.75" customHeight="1" x14ac:dyDescent="0.2">
      <c r="A384" s="179"/>
      <c r="B384" s="178"/>
      <c r="C384" s="178"/>
      <c r="D384" s="301" t="b">
        <v>0</v>
      </c>
      <c r="E384" s="178"/>
      <c r="F384" s="301" t="b">
        <f>'Záznamy z IK poradce'!C384</f>
        <v>0</v>
      </c>
    </row>
    <row r="385" spans="1:6" ht="15.75" customHeight="1" x14ac:dyDescent="0.2">
      <c r="A385" s="179"/>
      <c r="B385" s="178"/>
      <c r="C385" s="178"/>
      <c r="D385" s="301" t="b">
        <v>0</v>
      </c>
      <c r="E385" s="178"/>
      <c r="F385" s="301" t="b">
        <f>'Záznamy z IK poradce'!C385</f>
        <v>0</v>
      </c>
    </row>
    <row r="386" spans="1:6" ht="15.75" customHeight="1" x14ac:dyDescent="0.2">
      <c r="A386" s="179"/>
      <c r="B386" s="178"/>
      <c r="C386" s="178"/>
      <c r="D386" s="301" t="b">
        <v>0</v>
      </c>
      <c r="E386" s="178"/>
      <c r="F386" s="301" t="b">
        <f>'Záznamy z IK poradce'!C386</f>
        <v>0</v>
      </c>
    </row>
    <row r="387" spans="1:6" ht="15.75" customHeight="1" x14ac:dyDescent="0.2">
      <c r="A387" s="179"/>
      <c r="B387" s="178"/>
      <c r="C387" s="178"/>
      <c r="D387" s="301" t="b">
        <v>0</v>
      </c>
      <c r="E387" s="178"/>
      <c r="F387" s="301" t="b">
        <f>'Záznamy z IK poradce'!C387</f>
        <v>0</v>
      </c>
    </row>
    <row r="388" spans="1:6" ht="15.75" customHeight="1" x14ac:dyDescent="0.2">
      <c r="A388" s="179"/>
      <c r="B388" s="178"/>
      <c r="C388" s="178"/>
      <c r="D388" s="301" t="b">
        <v>0</v>
      </c>
      <c r="E388" s="178"/>
      <c r="F388" s="301" t="b">
        <f>'Záznamy z IK poradce'!C388</f>
        <v>0</v>
      </c>
    </row>
    <row r="389" spans="1:6" ht="15.75" customHeight="1" x14ac:dyDescent="0.2">
      <c r="A389" s="179"/>
      <c r="B389" s="178"/>
      <c r="C389" s="178"/>
      <c r="D389" s="301" t="b">
        <v>0</v>
      </c>
      <c r="E389" s="178"/>
      <c r="F389" s="301" t="b">
        <f>'Záznamy z IK poradce'!C389</f>
        <v>0</v>
      </c>
    </row>
    <row r="390" spans="1:6" ht="15.75" customHeight="1" x14ac:dyDescent="0.2">
      <c r="A390" s="179"/>
      <c r="B390" s="178"/>
      <c r="C390" s="178"/>
      <c r="D390" s="301" t="b">
        <v>0</v>
      </c>
      <c r="E390" s="178"/>
      <c r="F390" s="301" t="b">
        <f>'Záznamy z IK poradce'!C390</f>
        <v>0</v>
      </c>
    </row>
    <row r="391" spans="1:6" ht="15.75" customHeight="1" x14ac:dyDescent="0.2">
      <c r="A391" s="179"/>
      <c r="B391" s="178"/>
      <c r="C391" s="178"/>
      <c r="D391" s="301" t="b">
        <v>0</v>
      </c>
      <c r="E391" s="178"/>
      <c r="F391" s="301" t="b">
        <f>'Záznamy z IK poradce'!C391</f>
        <v>0</v>
      </c>
    </row>
    <row r="392" spans="1:6" ht="15.75" customHeight="1" x14ac:dyDescent="0.2">
      <c r="A392" s="179"/>
      <c r="B392" s="178"/>
      <c r="C392" s="178"/>
      <c r="D392" s="301" t="b">
        <v>0</v>
      </c>
      <c r="E392" s="178"/>
      <c r="F392" s="301" t="b">
        <f>'Záznamy z IK poradce'!C392</f>
        <v>0</v>
      </c>
    </row>
    <row r="393" spans="1:6" ht="15.75" customHeight="1" x14ac:dyDescent="0.2">
      <c r="A393" s="179"/>
      <c r="B393" s="178"/>
      <c r="C393" s="178"/>
      <c r="D393" s="301" t="b">
        <v>0</v>
      </c>
      <c r="E393" s="178"/>
      <c r="F393" s="301" t="b">
        <f>'Záznamy z IK poradce'!C393</f>
        <v>0</v>
      </c>
    </row>
    <row r="394" spans="1:6" ht="15.75" customHeight="1" x14ac:dyDescent="0.2">
      <c r="A394" s="179"/>
      <c r="B394" s="178"/>
      <c r="C394" s="178"/>
      <c r="D394" s="301" t="b">
        <v>0</v>
      </c>
      <c r="E394" s="178"/>
      <c r="F394" s="301" t="b">
        <f>'Záznamy z IK poradce'!C394</f>
        <v>0</v>
      </c>
    </row>
    <row r="395" spans="1:6" ht="15.75" customHeight="1" x14ac:dyDescent="0.2">
      <c r="A395" s="179"/>
      <c r="B395" s="178"/>
      <c r="C395" s="178"/>
      <c r="D395" s="301" t="b">
        <v>0</v>
      </c>
      <c r="E395" s="178"/>
      <c r="F395" s="301" t="b">
        <f>'Záznamy z IK poradce'!C395</f>
        <v>0</v>
      </c>
    </row>
    <row r="396" spans="1:6" ht="15.75" customHeight="1" x14ac:dyDescent="0.2">
      <c r="A396" s="179"/>
      <c r="B396" s="178"/>
      <c r="C396" s="178"/>
      <c r="D396" s="301" t="b">
        <v>0</v>
      </c>
      <c r="E396" s="178"/>
      <c r="F396" s="301" t="b">
        <f>'Záznamy z IK poradce'!C396</f>
        <v>0</v>
      </c>
    </row>
    <row r="397" spans="1:6" ht="15.75" customHeight="1" x14ac:dyDescent="0.2">
      <c r="A397" s="179"/>
      <c r="B397" s="178"/>
      <c r="C397" s="178"/>
      <c r="D397" s="301" t="b">
        <v>0</v>
      </c>
      <c r="E397" s="178"/>
      <c r="F397" s="301" t="b">
        <f>'Záznamy z IK poradce'!C397</f>
        <v>0</v>
      </c>
    </row>
    <row r="398" spans="1:6" ht="15.75" customHeight="1" x14ac:dyDescent="0.2">
      <c r="A398" s="179"/>
      <c r="B398" s="178"/>
      <c r="C398" s="178"/>
      <c r="D398" s="301" t="b">
        <v>0</v>
      </c>
      <c r="E398" s="178"/>
      <c r="F398" s="301" t="b">
        <f>'Záznamy z IK poradce'!C398</f>
        <v>0</v>
      </c>
    </row>
    <row r="399" spans="1:6" ht="15.75" customHeight="1" x14ac:dyDescent="0.2">
      <c r="A399" s="179"/>
      <c r="B399" s="178"/>
      <c r="C399" s="178"/>
      <c r="D399" s="301" t="b">
        <v>0</v>
      </c>
      <c r="E399" s="178"/>
      <c r="F399" s="301" t="b">
        <f>'Záznamy z IK poradce'!C399</f>
        <v>0</v>
      </c>
    </row>
    <row r="400" spans="1:6" ht="15.75" customHeight="1" x14ac:dyDescent="0.2">
      <c r="A400" s="179"/>
      <c r="B400" s="178"/>
      <c r="C400" s="178"/>
      <c r="D400" s="301" t="b">
        <v>0</v>
      </c>
      <c r="E400" s="178"/>
      <c r="F400" s="301" t="b">
        <f>'Záznamy z IK poradce'!C400</f>
        <v>0</v>
      </c>
    </row>
    <row r="401" spans="1:6" ht="15.75" customHeight="1" x14ac:dyDescent="0.2">
      <c r="A401" s="179"/>
      <c r="B401" s="178"/>
      <c r="C401" s="178"/>
      <c r="D401" s="301" t="b">
        <v>0</v>
      </c>
      <c r="E401" s="178"/>
      <c r="F401" s="301" t="b">
        <f>'Záznamy z IK poradce'!C401</f>
        <v>0</v>
      </c>
    </row>
    <row r="402" spans="1:6" ht="15.75" customHeight="1" x14ac:dyDescent="0.2">
      <c r="A402" s="179"/>
      <c r="B402" s="178"/>
      <c r="C402" s="178"/>
      <c r="D402" s="301" t="b">
        <v>0</v>
      </c>
      <c r="E402" s="178"/>
      <c r="F402" s="301" t="b">
        <f>'Záznamy z IK poradce'!C402</f>
        <v>0</v>
      </c>
    </row>
    <row r="403" spans="1:6" ht="15.75" customHeight="1" x14ac:dyDescent="0.2">
      <c r="A403" s="179"/>
      <c r="B403" s="178"/>
      <c r="C403" s="178"/>
      <c r="D403" s="301" t="b">
        <v>0</v>
      </c>
      <c r="E403" s="178"/>
      <c r="F403" s="301" t="b">
        <f>'Záznamy z IK poradce'!C403</f>
        <v>0</v>
      </c>
    </row>
    <row r="404" spans="1:6" ht="15.75" customHeight="1" x14ac:dyDescent="0.2">
      <c r="A404" s="179"/>
      <c r="B404" s="178"/>
      <c r="C404" s="178"/>
      <c r="D404" s="301" t="b">
        <v>0</v>
      </c>
      <c r="E404" s="178"/>
      <c r="F404" s="301" t="b">
        <f>'Záznamy z IK poradce'!C404</f>
        <v>0</v>
      </c>
    </row>
    <row r="405" spans="1:6" ht="15.75" customHeight="1" x14ac:dyDescent="0.2">
      <c r="A405" s="179"/>
      <c r="B405" s="178"/>
      <c r="C405" s="178"/>
      <c r="D405" s="301" t="b">
        <v>0</v>
      </c>
      <c r="E405" s="178"/>
      <c r="F405" s="301" t="b">
        <f>'Záznamy z IK poradce'!C405</f>
        <v>0</v>
      </c>
    </row>
    <row r="406" spans="1:6" ht="15.75" customHeight="1" x14ac:dyDescent="0.2">
      <c r="A406" s="179"/>
      <c r="B406" s="178"/>
      <c r="C406" s="178"/>
      <c r="D406" s="301" t="b">
        <v>0</v>
      </c>
      <c r="E406" s="178"/>
      <c r="F406" s="301" t="b">
        <f>'Záznamy z IK poradce'!C406</f>
        <v>0</v>
      </c>
    </row>
    <row r="407" spans="1:6" ht="15.75" customHeight="1" x14ac:dyDescent="0.2">
      <c r="A407" s="179"/>
      <c r="B407" s="178"/>
      <c r="C407" s="178"/>
      <c r="D407" s="301" t="b">
        <v>0</v>
      </c>
      <c r="E407" s="178"/>
      <c r="F407" s="301" t="b">
        <f>'Záznamy z IK poradce'!C407</f>
        <v>0</v>
      </c>
    </row>
    <row r="408" spans="1:6" ht="15.75" customHeight="1" x14ac:dyDescent="0.2">
      <c r="A408" s="179"/>
      <c r="B408" s="178"/>
      <c r="C408" s="178"/>
      <c r="D408" s="301" t="b">
        <v>0</v>
      </c>
      <c r="E408" s="178"/>
      <c r="F408" s="301" t="b">
        <f>'Záznamy z IK poradce'!C408</f>
        <v>0</v>
      </c>
    </row>
    <row r="409" spans="1:6" ht="15.75" customHeight="1" x14ac:dyDescent="0.2">
      <c r="A409" s="179"/>
      <c r="B409" s="178"/>
      <c r="C409" s="178"/>
      <c r="D409" s="301" t="b">
        <v>0</v>
      </c>
      <c r="E409" s="178"/>
      <c r="F409" s="301" t="b">
        <f>'Záznamy z IK poradce'!C409</f>
        <v>0</v>
      </c>
    </row>
    <row r="410" spans="1:6" ht="15.75" customHeight="1" x14ac:dyDescent="0.2">
      <c r="A410" s="179"/>
      <c r="B410" s="178"/>
      <c r="C410" s="178"/>
      <c r="D410" s="301" t="b">
        <v>0</v>
      </c>
      <c r="E410" s="178"/>
      <c r="F410" s="301" t="b">
        <f>'Záznamy z IK poradce'!C410</f>
        <v>0</v>
      </c>
    </row>
    <row r="411" spans="1:6" ht="15.75" customHeight="1" x14ac:dyDescent="0.2">
      <c r="A411" s="179"/>
      <c r="B411" s="178"/>
      <c r="C411" s="178"/>
      <c r="D411" s="301" t="b">
        <v>0</v>
      </c>
      <c r="E411" s="178"/>
      <c r="F411" s="301" t="b">
        <f>'Záznamy z IK poradce'!C411</f>
        <v>0</v>
      </c>
    </row>
    <row r="412" spans="1:6" ht="15.75" customHeight="1" x14ac:dyDescent="0.2">
      <c r="A412" s="179"/>
      <c r="B412" s="178"/>
      <c r="C412" s="178"/>
      <c r="D412" s="301" t="b">
        <v>0</v>
      </c>
      <c r="E412" s="178"/>
      <c r="F412" s="301" t="b">
        <f>'Záznamy z IK poradce'!C412</f>
        <v>0</v>
      </c>
    </row>
    <row r="413" spans="1:6" ht="15.75" customHeight="1" x14ac:dyDescent="0.2">
      <c r="A413" s="179"/>
      <c r="B413" s="178"/>
      <c r="C413" s="178"/>
      <c r="D413" s="301" t="b">
        <v>0</v>
      </c>
      <c r="E413" s="178"/>
      <c r="F413" s="301" t="b">
        <f>'Záznamy z IK poradce'!C413</f>
        <v>0</v>
      </c>
    </row>
    <row r="414" spans="1:6" ht="15.75" customHeight="1" x14ac:dyDescent="0.2">
      <c r="A414" s="179"/>
      <c r="B414" s="178"/>
      <c r="C414" s="178"/>
      <c r="D414" s="301" t="b">
        <v>0</v>
      </c>
      <c r="E414" s="178"/>
      <c r="F414" s="301" t="b">
        <f>'Záznamy z IK poradce'!C414</f>
        <v>0</v>
      </c>
    </row>
    <row r="415" spans="1:6" ht="15.75" customHeight="1" x14ac:dyDescent="0.2">
      <c r="A415" s="179"/>
      <c r="B415" s="178"/>
      <c r="C415" s="178"/>
      <c r="D415" s="301" t="b">
        <v>0</v>
      </c>
      <c r="E415" s="178"/>
      <c r="F415" s="301" t="b">
        <f>'Záznamy z IK poradce'!C415</f>
        <v>0</v>
      </c>
    </row>
    <row r="416" spans="1:6" ht="15.75" customHeight="1" x14ac:dyDescent="0.2">
      <c r="A416" s="179"/>
      <c r="B416" s="178"/>
      <c r="C416" s="178"/>
      <c r="D416" s="301" t="b">
        <v>0</v>
      </c>
      <c r="E416" s="178"/>
      <c r="F416" s="301" t="b">
        <f>'Záznamy z IK poradce'!C416</f>
        <v>0</v>
      </c>
    </row>
    <row r="417" spans="1:6" ht="15.75" customHeight="1" x14ac:dyDescent="0.2">
      <c r="A417" s="179"/>
      <c r="B417" s="178"/>
      <c r="C417" s="178"/>
      <c r="D417" s="301" t="b">
        <v>0</v>
      </c>
      <c r="E417" s="178"/>
      <c r="F417" s="301" t="b">
        <f>'Záznamy z IK poradce'!C417</f>
        <v>0</v>
      </c>
    </row>
    <row r="418" spans="1:6" ht="15.75" customHeight="1" x14ac:dyDescent="0.2">
      <c r="A418" s="179"/>
      <c r="B418" s="178"/>
      <c r="C418" s="178"/>
      <c r="D418" s="301" t="b">
        <v>0</v>
      </c>
      <c r="E418" s="178"/>
      <c r="F418" s="301" t="b">
        <f>'Záznamy z IK poradce'!C418</f>
        <v>0</v>
      </c>
    </row>
    <row r="419" spans="1:6" ht="15.75" customHeight="1" x14ac:dyDescent="0.2">
      <c r="A419" s="179"/>
      <c r="B419" s="178"/>
      <c r="C419" s="178"/>
      <c r="D419" s="301" t="b">
        <v>0</v>
      </c>
      <c r="E419" s="178"/>
      <c r="F419" s="301" t="b">
        <f>'Záznamy z IK poradce'!C419</f>
        <v>0</v>
      </c>
    </row>
    <row r="420" spans="1:6" ht="15.75" customHeight="1" x14ac:dyDescent="0.2">
      <c r="A420" s="179"/>
      <c r="B420" s="178"/>
      <c r="C420" s="178"/>
      <c r="D420" s="301" t="b">
        <v>0</v>
      </c>
      <c r="E420" s="178"/>
      <c r="F420" s="301" t="b">
        <f>'Záznamy z IK poradce'!C420</f>
        <v>0</v>
      </c>
    </row>
    <row r="421" spans="1:6" ht="15.75" customHeight="1" x14ac:dyDescent="0.2">
      <c r="A421" s="179"/>
      <c r="B421" s="178"/>
      <c r="C421" s="178"/>
      <c r="D421" s="301" t="b">
        <v>0</v>
      </c>
      <c r="E421" s="178"/>
      <c r="F421" s="301" t="b">
        <f>'Záznamy z IK poradce'!C421</f>
        <v>0</v>
      </c>
    </row>
    <row r="422" spans="1:6" ht="15.75" customHeight="1" x14ac:dyDescent="0.2">
      <c r="A422" s="179"/>
      <c r="B422" s="178"/>
      <c r="C422" s="178"/>
      <c r="D422" s="301" t="b">
        <v>0</v>
      </c>
      <c r="E422" s="178"/>
      <c r="F422" s="301" t="b">
        <f>'Záznamy z IK poradce'!C422</f>
        <v>0</v>
      </c>
    </row>
    <row r="423" spans="1:6" ht="15.75" customHeight="1" x14ac:dyDescent="0.2">
      <c r="A423" s="179"/>
      <c r="B423" s="178"/>
      <c r="C423" s="178"/>
      <c r="D423" s="301" t="b">
        <v>0</v>
      </c>
      <c r="E423" s="178"/>
      <c r="F423" s="301" t="b">
        <f>'Záznamy z IK poradce'!C423</f>
        <v>0</v>
      </c>
    </row>
    <row r="424" spans="1:6" ht="15.75" customHeight="1" x14ac:dyDescent="0.2">
      <c r="A424" s="179"/>
      <c r="B424" s="178"/>
      <c r="C424" s="178"/>
      <c r="D424" s="301" t="b">
        <v>0</v>
      </c>
      <c r="E424" s="178"/>
      <c r="F424" s="301" t="b">
        <f>'Záznamy z IK poradce'!C424</f>
        <v>0</v>
      </c>
    </row>
    <row r="425" spans="1:6" ht="15.75" customHeight="1" x14ac:dyDescent="0.2">
      <c r="A425" s="179"/>
      <c r="B425" s="178"/>
      <c r="C425" s="178"/>
      <c r="D425" s="301" t="b">
        <v>0</v>
      </c>
      <c r="E425" s="178"/>
      <c r="F425" s="301" t="b">
        <f>'Záznamy z IK poradce'!C425</f>
        <v>0</v>
      </c>
    </row>
    <row r="426" spans="1:6" ht="15.75" customHeight="1" x14ac:dyDescent="0.2">
      <c r="A426" s="179"/>
      <c r="B426" s="178"/>
      <c r="C426" s="178"/>
      <c r="D426" s="301" t="b">
        <v>0</v>
      </c>
      <c r="E426" s="178"/>
      <c r="F426" s="301" t="b">
        <f>'Záznamy z IK poradce'!C426</f>
        <v>0</v>
      </c>
    </row>
    <row r="427" spans="1:6" ht="15.75" customHeight="1" x14ac:dyDescent="0.2">
      <c r="A427" s="179"/>
      <c r="B427" s="178"/>
      <c r="C427" s="178"/>
      <c r="D427" s="301" t="b">
        <v>0</v>
      </c>
      <c r="E427" s="178"/>
      <c r="F427" s="301" t="b">
        <f>'Záznamy z IK poradce'!C427</f>
        <v>0</v>
      </c>
    </row>
    <row r="428" spans="1:6" ht="15.75" customHeight="1" x14ac:dyDescent="0.2">
      <c r="A428" s="179"/>
      <c r="B428" s="178"/>
      <c r="C428" s="178"/>
      <c r="D428" s="301" t="b">
        <v>0</v>
      </c>
      <c r="E428" s="178"/>
      <c r="F428" s="301" t="b">
        <f>'Záznamy z IK poradce'!C428</f>
        <v>0</v>
      </c>
    </row>
    <row r="429" spans="1:6" ht="15.75" customHeight="1" x14ac:dyDescent="0.2">
      <c r="A429" s="179"/>
      <c r="B429" s="178"/>
      <c r="C429" s="178"/>
      <c r="D429" s="301" t="b">
        <v>0</v>
      </c>
      <c r="E429" s="178"/>
      <c r="F429" s="301" t="b">
        <f>'Záznamy z IK poradce'!C429</f>
        <v>0</v>
      </c>
    </row>
    <row r="430" spans="1:6" ht="15.75" customHeight="1" x14ac:dyDescent="0.2">
      <c r="A430" s="179"/>
      <c r="B430" s="178"/>
      <c r="C430" s="178"/>
      <c r="D430" s="301" t="b">
        <v>0</v>
      </c>
      <c r="E430" s="178"/>
      <c r="F430" s="301" t="b">
        <f>'Záznamy z IK poradce'!C430</f>
        <v>0</v>
      </c>
    </row>
    <row r="431" spans="1:6" ht="15.75" customHeight="1" x14ac:dyDescent="0.2">
      <c r="A431" s="179"/>
      <c r="B431" s="178"/>
      <c r="C431" s="178"/>
      <c r="D431" s="301" t="b">
        <v>0</v>
      </c>
      <c r="E431" s="178"/>
      <c r="F431" s="301" t="b">
        <f>'Záznamy z IK poradce'!C431</f>
        <v>0</v>
      </c>
    </row>
    <row r="432" spans="1:6" ht="15.75" customHeight="1" x14ac:dyDescent="0.2">
      <c r="A432" s="179"/>
      <c r="B432" s="178"/>
      <c r="C432" s="178"/>
      <c r="D432" s="301" t="b">
        <v>0</v>
      </c>
      <c r="E432" s="178"/>
      <c r="F432" s="301" t="b">
        <f>'Záznamy z IK poradce'!C432</f>
        <v>0</v>
      </c>
    </row>
    <row r="433" spans="1:6" ht="15.75" customHeight="1" x14ac:dyDescent="0.2">
      <c r="A433" s="179"/>
      <c r="B433" s="178"/>
      <c r="C433" s="178"/>
      <c r="D433" s="301" t="b">
        <v>0</v>
      </c>
      <c r="E433" s="178"/>
      <c r="F433" s="301" t="b">
        <f>'Záznamy z IK poradce'!C433</f>
        <v>0</v>
      </c>
    </row>
    <row r="434" spans="1:6" ht="15.75" customHeight="1" x14ac:dyDescent="0.2">
      <c r="A434" s="179"/>
      <c r="B434" s="178"/>
      <c r="C434" s="178"/>
      <c r="D434" s="301" t="b">
        <v>0</v>
      </c>
      <c r="E434" s="178"/>
      <c r="F434" s="301" t="b">
        <f>'Záznamy z IK poradce'!C434</f>
        <v>0</v>
      </c>
    </row>
    <row r="435" spans="1:6" ht="15.75" customHeight="1" x14ac:dyDescent="0.2">
      <c r="A435" s="179"/>
      <c r="B435" s="178"/>
      <c r="C435" s="178"/>
      <c r="D435" s="301" t="b">
        <v>0</v>
      </c>
      <c r="E435" s="178"/>
      <c r="F435" s="301" t="b">
        <f>'Záznamy z IK poradce'!C435</f>
        <v>0</v>
      </c>
    </row>
    <row r="436" spans="1:6" ht="15.75" customHeight="1" x14ac:dyDescent="0.2">
      <c r="A436" s="179"/>
      <c r="B436" s="178"/>
      <c r="C436" s="178"/>
      <c r="D436" s="301" t="b">
        <v>0</v>
      </c>
      <c r="E436" s="178"/>
      <c r="F436" s="301" t="b">
        <f>'Záznamy z IK poradce'!C436</f>
        <v>0</v>
      </c>
    </row>
    <row r="437" spans="1:6" ht="15.75" customHeight="1" x14ac:dyDescent="0.2">
      <c r="A437" s="179"/>
      <c r="B437" s="178"/>
      <c r="C437" s="178"/>
      <c r="D437" s="301" t="b">
        <v>0</v>
      </c>
      <c r="E437" s="178"/>
      <c r="F437" s="301" t="b">
        <f>'Záznamy z IK poradce'!C437</f>
        <v>0</v>
      </c>
    </row>
    <row r="438" spans="1:6" ht="15.75" customHeight="1" x14ac:dyDescent="0.2">
      <c r="A438" s="179"/>
      <c r="B438" s="178"/>
      <c r="C438" s="178"/>
      <c r="D438" s="301" t="b">
        <v>0</v>
      </c>
      <c r="E438" s="178"/>
      <c r="F438" s="301" t="b">
        <f>'Záznamy z IK poradce'!C438</f>
        <v>0</v>
      </c>
    </row>
    <row r="439" spans="1:6" ht="15.75" customHeight="1" x14ac:dyDescent="0.2">
      <c r="A439" s="179"/>
      <c r="B439" s="178"/>
      <c r="C439" s="178"/>
      <c r="D439" s="301" t="b">
        <v>0</v>
      </c>
      <c r="E439" s="178"/>
      <c r="F439" s="301" t="b">
        <f>'Záznamy z IK poradce'!C439</f>
        <v>0</v>
      </c>
    </row>
    <row r="440" spans="1:6" ht="15.75" customHeight="1" x14ac:dyDescent="0.2">
      <c r="A440" s="179"/>
      <c r="B440" s="178"/>
      <c r="C440" s="178"/>
      <c r="D440" s="301" t="b">
        <v>0</v>
      </c>
      <c r="E440" s="178"/>
      <c r="F440" s="301" t="b">
        <f>'Záznamy z IK poradce'!C440</f>
        <v>0</v>
      </c>
    </row>
    <row r="441" spans="1:6" ht="15.75" customHeight="1" x14ac:dyDescent="0.2">
      <c r="A441" s="179"/>
      <c r="B441" s="178"/>
      <c r="C441" s="178"/>
      <c r="D441" s="301" t="b">
        <v>0</v>
      </c>
      <c r="E441" s="178"/>
      <c r="F441" s="301" t="b">
        <f>'Záznamy z IK poradce'!C441</f>
        <v>0</v>
      </c>
    </row>
    <row r="442" spans="1:6" ht="15.75" customHeight="1" x14ac:dyDescent="0.2">
      <c r="A442" s="179"/>
      <c r="B442" s="178"/>
      <c r="C442" s="178"/>
      <c r="D442" s="301" t="b">
        <v>0</v>
      </c>
      <c r="E442" s="178"/>
      <c r="F442" s="301" t="b">
        <f>'Záznamy z IK poradce'!C442</f>
        <v>0</v>
      </c>
    </row>
    <row r="443" spans="1:6" ht="15.75" customHeight="1" x14ac:dyDescent="0.2">
      <c r="A443" s="179"/>
      <c r="B443" s="178"/>
      <c r="C443" s="178"/>
      <c r="D443" s="301" t="b">
        <v>0</v>
      </c>
      <c r="E443" s="178"/>
      <c r="F443" s="301" t="b">
        <f>'Záznamy z IK poradce'!C443</f>
        <v>0</v>
      </c>
    </row>
    <row r="444" spans="1:6" ht="15.75" customHeight="1" x14ac:dyDescent="0.2">
      <c r="A444" s="179"/>
      <c r="B444" s="178"/>
      <c r="C444" s="178"/>
      <c r="D444" s="301" t="b">
        <v>0</v>
      </c>
      <c r="E444" s="178"/>
      <c r="F444" s="301" t="b">
        <f>'Záznamy z IK poradce'!C444</f>
        <v>0</v>
      </c>
    </row>
    <row r="445" spans="1:6" ht="15.75" customHeight="1" x14ac:dyDescent="0.2">
      <c r="A445" s="179"/>
      <c r="B445" s="178"/>
      <c r="C445" s="178"/>
      <c r="D445" s="301" t="b">
        <v>0</v>
      </c>
      <c r="E445" s="178"/>
      <c r="F445" s="301" t="b">
        <f>'Záznamy z IK poradce'!C445</f>
        <v>0</v>
      </c>
    </row>
    <row r="446" spans="1:6" ht="15.75" customHeight="1" x14ac:dyDescent="0.2">
      <c r="A446" s="179"/>
      <c r="B446" s="178"/>
      <c r="C446" s="178"/>
      <c r="D446" s="301" t="b">
        <v>0</v>
      </c>
      <c r="E446" s="178"/>
      <c r="F446" s="301" t="b">
        <f>'Záznamy z IK poradce'!C446</f>
        <v>0</v>
      </c>
    </row>
    <row r="447" spans="1:6" ht="15.75" customHeight="1" x14ac:dyDescent="0.2">
      <c r="A447" s="179"/>
      <c r="B447" s="178"/>
      <c r="C447" s="178"/>
      <c r="D447" s="301" t="b">
        <v>0</v>
      </c>
      <c r="E447" s="178"/>
      <c r="F447" s="301" t="b">
        <f>'Záznamy z IK poradce'!C447</f>
        <v>0</v>
      </c>
    </row>
    <row r="448" spans="1:6" ht="15.75" customHeight="1" x14ac:dyDescent="0.2">
      <c r="A448" s="179"/>
      <c r="B448" s="178"/>
      <c r="C448" s="178"/>
      <c r="D448" s="301" t="b">
        <v>0</v>
      </c>
      <c r="E448" s="178"/>
      <c r="F448" s="301" t="b">
        <f>'Záznamy z IK poradce'!C448</f>
        <v>0</v>
      </c>
    </row>
    <row r="449" spans="1:6" ht="15.75" customHeight="1" x14ac:dyDescent="0.2">
      <c r="A449" s="179"/>
      <c r="B449" s="178"/>
      <c r="C449" s="178"/>
      <c r="D449" s="301" t="b">
        <v>0</v>
      </c>
      <c r="E449" s="178"/>
      <c r="F449" s="301" t="b">
        <f>'Záznamy z IK poradce'!C449</f>
        <v>0</v>
      </c>
    </row>
    <row r="450" spans="1:6" ht="15.75" customHeight="1" x14ac:dyDescent="0.2">
      <c r="A450" s="179"/>
      <c r="B450" s="178"/>
      <c r="C450" s="178"/>
      <c r="D450" s="301" t="b">
        <v>0</v>
      </c>
      <c r="E450" s="178"/>
      <c r="F450" s="301" t="b">
        <f>'Záznamy z IK poradce'!C450</f>
        <v>0</v>
      </c>
    </row>
    <row r="451" spans="1:6" ht="15.75" customHeight="1" x14ac:dyDescent="0.2">
      <c r="A451" s="179"/>
      <c r="B451" s="178"/>
      <c r="C451" s="178"/>
      <c r="D451" s="301" t="b">
        <v>0</v>
      </c>
      <c r="E451" s="178"/>
      <c r="F451" s="301" t="b">
        <f>'Záznamy z IK poradce'!C451</f>
        <v>0</v>
      </c>
    </row>
    <row r="452" spans="1:6" ht="15.75" customHeight="1" x14ac:dyDescent="0.2">
      <c r="A452" s="179"/>
      <c r="B452" s="178"/>
      <c r="C452" s="178"/>
      <c r="D452" s="301" t="b">
        <v>0</v>
      </c>
      <c r="E452" s="178"/>
      <c r="F452" s="301" t="b">
        <f>'Záznamy z IK poradce'!C452</f>
        <v>0</v>
      </c>
    </row>
    <row r="453" spans="1:6" ht="15.75" customHeight="1" x14ac:dyDescent="0.2">
      <c r="A453" s="179"/>
      <c r="B453" s="178"/>
      <c r="C453" s="178"/>
      <c r="D453" s="301" t="b">
        <v>0</v>
      </c>
      <c r="E453" s="178"/>
      <c r="F453" s="301" t="b">
        <f>'Záznamy z IK poradce'!C453</f>
        <v>0</v>
      </c>
    </row>
    <row r="454" spans="1:6" ht="15.75" customHeight="1" x14ac:dyDescent="0.2">
      <c r="A454" s="179"/>
      <c r="B454" s="178"/>
      <c r="C454" s="178"/>
      <c r="D454" s="301" t="b">
        <v>0</v>
      </c>
      <c r="E454" s="178"/>
      <c r="F454" s="301" t="b">
        <f>'Záznamy z IK poradce'!C454</f>
        <v>0</v>
      </c>
    </row>
    <row r="455" spans="1:6" ht="15.75" customHeight="1" x14ac:dyDescent="0.2">
      <c r="A455" s="179"/>
      <c r="B455" s="178"/>
      <c r="C455" s="178"/>
      <c r="D455" s="301" t="b">
        <v>0</v>
      </c>
      <c r="E455" s="178"/>
      <c r="F455" s="301" t="b">
        <f>'Záznamy z IK poradce'!C455</f>
        <v>0</v>
      </c>
    </row>
    <row r="456" spans="1:6" ht="15.75" customHeight="1" x14ac:dyDescent="0.2">
      <c r="A456" s="179"/>
      <c r="B456" s="178"/>
      <c r="C456" s="178"/>
      <c r="D456" s="301" t="b">
        <v>0</v>
      </c>
      <c r="E456" s="178"/>
      <c r="F456" s="301" t="b">
        <f>'Záznamy z IK poradce'!C456</f>
        <v>0</v>
      </c>
    </row>
    <row r="457" spans="1:6" ht="15.75" customHeight="1" x14ac:dyDescent="0.2">
      <c r="A457" s="179"/>
      <c r="B457" s="178"/>
      <c r="C457" s="178"/>
      <c r="D457" s="301" t="b">
        <v>0</v>
      </c>
      <c r="E457" s="178"/>
      <c r="F457" s="301" t="b">
        <f>'Záznamy z IK poradce'!C457</f>
        <v>0</v>
      </c>
    </row>
    <row r="458" spans="1:6" ht="15.75" customHeight="1" x14ac:dyDescent="0.2">
      <c r="A458" s="179"/>
      <c r="B458" s="178"/>
      <c r="C458" s="178"/>
      <c r="D458" s="301" t="b">
        <v>0</v>
      </c>
      <c r="E458" s="178"/>
      <c r="F458" s="301" t="b">
        <f>'Záznamy z IK poradce'!C458</f>
        <v>0</v>
      </c>
    </row>
    <row r="459" spans="1:6" ht="15.75" customHeight="1" x14ac:dyDescent="0.2">
      <c r="A459" s="179"/>
      <c r="B459" s="178"/>
      <c r="C459" s="178"/>
      <c r="D459" s="301" t="b">
        <v>0</v>
      </c>
      <c r="E459" s="178"/>
      <c r="F459" s="301" t="b">
        <f>'Záznamy z IK poradce'!C459</f>
        <v>0</v>
      </c>
    </row>
    <row r="460" spans="1:6" ht="15.75" customHeight="1" x14ac:dyDescent="0.2">
      <c r="A460" s="179"/>
      <c r="B460" s="178"/>
      <c r="C460" s="178"/>
      <c r="D460" s="301" t="b">
        <v>0</v>
      </c>
      <c r="E460" s="178"/>
      <c r="F460" s="301" t="b">
        <f>'Záznamy z IK poradce'!C460</f>
        <v>0</v>
      </c>
    </row>
    <row r="461" spans="1:6" ht="15.75" customHeight="1" x14ac:dyDescent="0.2">
      <c r="A461" s="179"/>
      <c r="B461" s="178"/>
      <c r="C461" s="178"/>
      <c r="D461" s="301" t="b">
        <v>0</v>
      </c>
      <c r="E461" s="178"/>
      <c r="F461" s="301" t="b">
        <f>'Záznamy z IK poradce'!C461</f>
        <v>0</v>
      </c>
    </row>
    <row r="462" spans="1:6" ht="15.75" customHeight="1" x14ac:dyDescent="0.2">
      <c r="A462" s="179"/>
      <c r="B462" s="178"/>
      <c r="C462" s="178"/>
      <c r="D462" s="301" t="b">
        <v>0</v>
      </c>
      <c r="E462" s="178"/>
      <c r="F462" s="301" t="b">
        <f>'Záznamy z IK poradce'!C462</f>
        <v>0</v>
      </c>
    </row>
    <row r="463" spans="1:6" ht="15.75" customHeight="1" x14ac:dyDescent="0.2">
      <c r="A463" s="179"/>
      <c r="B463" s="178"/>
      <c r="C463" s="178"/>
      <c r="D463" s="301" t="b">
        <v>0</v>
      </c>
      <c r="E463" s="178"/>
      <c r="F463" s="301" t="b">
        <f>'Záznamy z IK poradce'!C463</f>
        <v>0</v>
      </c>
    </row>
    <row r="464" spans="1:6" ht="15.75" customHeight="1" x14ac:dyDescent="0.2">
      <c r="A464" s="179"/>
      <c r="B464" s="178"/>
      <c r="C464" s="178"/>
      <c r="D464" s="301" t="b">
        <v>0</v>
      </c>
      <c r="E464" s="178"/>
      <c r="F464" s="301" t="b">
        <f>'Záznamy z IK poradce'!C464</f>
        <v>0</v>
      </c>
    </row>
    <row r="465" spans="1:6" ht="15.75" customHeight="1" x14ac:dyDescent="0.2">
      <c r="A465" s="179"/>
      <c r="B465" s="178"/>
      <c r="C465" s="178"/>
      <c r="D465" s="301" t="b">
        <v>0</v>
      </c>
      <c r="E465" s="178"/>
      <c r="F465" s="301" t="b">
        <f>'Záznamy z IK poradce'!C465</f>
        <v>0</v>
      </c>
    </row>
    <row r="466" spans="1:6" ht="15.75" customHeight="1" x14ac:dyDescent="0.2">
      <c r="A466" s="179"/>
      <c r="B466" s="178"/>
      <c r="C466" s="178"/>
      <c r="D466" s="301" t="b">
        <v>0</v>
      </c>
      <c r="E466" s="178"/>
      <c r="F466" s="301" t="b">
        <f>'Záznamy z IK poradce'!C466</f>
        <v>0</v>
      </c>
    </row>
    <row r="467" spans="1:6" ht="15.75" customHeight="1" x14ac:dyDescent="0.2">
      <c r="A467" s="179"/>
      <c r="B467" s="178"/>
      <c r="C467" s="178"/>
      <c r="D467" s="301" t="b">
        <v>0</v>
      </c>
      <c r="E467" s="178"/>
      <c r="F467" s="301" t="b">
        <f>'Záznamy z IK poradce'!C467</f>
        <v>0</v>
      </c>
    </row>
    <row r="468" spans="1:6" ht="15.75" customHeight="1" x14ac:dyDescent="0.2">
      <c r="A468" s="179"/>
      <c r="B468" s="178"/>
      <c r="C468" s="178"/>
      <c r="D468" s="301" t="b">
        <v>0</v>
      </c>
      <c r="E468" s="178"/>
      <c r="F468" s="301" t="b">
        <f>'Záznamy z IK poradce'!C468</f>
        <v>0</v>
      </c>
    </row>
    <row r="469" spans="1:6" ht="15.75" customHeight="1" x14ac:dyDescent="0.2">
      <c r="A469" s="179"/>
      <c r="B469" s="178"/>
      <c r="C469" s="178"/>
      <c r="D469" s="301" t="b">
        <v>0</v>
      </c>
      <c r="E469" s="178"/>
      <c r="F469" s="301" t="b">
        <f>'Záznamy z IK poradce'!C469</f>
        <v>0</v>
      </c>
    </row>
    <row r="470" spans="1:6" ht="15.75" customHeight="1" x14ac:dyDescent="0.2">
      <c r="A470" s="179"/>
      <c r="B470" s="178"/>
      <c r="C470" s="178"/>
      <c r="D470" s="301" t="b">
        <v>0</v>
      </c>
      <c r="E470" s="178"/>
      <c r="F470" s="301" t="b">
        <f>'Záznamy z IK poradce'!C470</f>
        <v>0</v>
      </c>
    </row>
    <row r="471" spans="1:6" ht="15.75" customHeight="1" x14ac:dyDescent="0.2">
      <c r="A471" s="179"/>
      <c r="B471" s="178"/>
      <c r="C471" s="178"/>
      <c r="D471" s="301" t="b">
        <v>0</v>
      </c>
      <c r="E471" s="178"/>
      <c r="F471" s="301" t="b">
        <f>'Záznamy z IK poradce'!C471</f>
        <v>0</v>
      </c>
    </row>
    <row r="472" spans="1:6" ht="15.75" customHeight="1" x14ac:dyDescent="0.2">
      <c r="A472" s="179"/>
      <c r="B472" s="178"/>
      <c r="C472" s="178"/>
      <c r="D472" s="301" t="b">
        <v>0</v>
      </c>
      <c r="E472" s="178"/>
      <c r="F472" s="301" t="b">
        <f>'Záznamy z IK poradce'!C472</f>
        <v>0</v>
      </c>
    </row>
    <row r="473" spans="1:6" ht="15.75" customHeight="1" x14ac:dyDescent="0.2">
      <c r="A473" s="179"/>
      <c r="B473" s="178"/>
      <c r="C473" s="178"/>
      <c r="D473" s="301" t="b">
        <v>0</v>
      </c>
      <c r="E473" s="178"/>
      <c r="F473" s="301" t="b">
        <f>'Záznamy z IK poradce'!C473</f>
        <v>0</v>
      </c>
    </row>
    <row r="474" spans="1:6" ht="15.75" customHeight="1" x14ac:dyDescent="0.2">
      <c r="A474" s="179"/>
      <c r="B474" s="178"/>
      <c r="C474" s="178"/>
      <c r="D474" s="301" t="b">
        <v>0</v>
      </c>
      <c r="E474" s="178"/>
      <c r="F474" s="301" t="b">
        <f>'Záznamy z IK poradce'!C474</f>
        <v>0</v>
      </c>
    </row>
    <row r="475" spans="1:6" ht="15.75" customHeight="1" x14ac:dyDescent="0.2">
      <c r="A475" s="179"/>
      <c r="B475" s="178"/>
      <c r="C475" s="178"/>
      <c r="D475" s="301" t="b">
        <v>0</v>
      </c>
      <c r="E475" s="178"/>
      <c r="F475" s="301" t="b">
        <f>'Záznamy z IK poradce'!C475</f>
        <v>0</v>
      </c>
    </row>
    <row r="476" spans="1:6" ht="15.75" customHeight="1" x14ac:dyDescent="0.2">
      <c r="A476" s="179"/>
      <c r="B476" s="178"/>
      <c r="C476" s="178"/>
      <c r="D476" s="301" t="b">
        <v>0</v>
      </c>
      <c r="E476" s="178"/>
      <c r="F476" s="301" t="b">
        <f>'Záznamy z IK poradce'!C476</f>
        <v>0</v>
      </c>
    </row>
    <row r="477" spans="1:6" ht="15.75" customHeight="1" x14ac:dyDescent="0.2">
      <c r="A477" s="179"/>
      <c r="B477" s="178"/>
      <c r="C477" s="178"/>
      <c r="D477" s="301" t="b">
        <v>0</v>
      </c>
      <c r="E477" s="178"/>
      <c r="F477" s="301" t="b">
        <f>'Záznamy z IK poradce'!C477</f>
        <v>0</v>
      </c>
    </row>
    <row r="478" spans="1:6" ht="15.75" customHeight="1" x14ac:dyDescent="0.2">
      <c r="A478" s="179"/>
      <c r="B478" s="178"/>
      <c r="C478" s="178"/>
      <c r="D478" s="301" t="b">
        <v>0</v>
      </c>
      <c r="E478" s="178"/>
      <c r="F478" s="301" t="b">
        <f>'Záznamy z IK poradce'!C478</f>
        <v>0</v>
      </c>
    </row>
    <row r="479" spans="1:6" ht="15.75" customHeight="1" x14ac:dyDescent="0.2">
      <c r="A479" s="179"/>
      <c r="B479" s="178"/>
      <c r="C479" s="178"/>
      <c r="D479" s="301" t="b">
        <v>0</v>
      </c>
      <c r="E479" s="178"/>
      <c r="F479" s="301" t="b">
        <f>'Záznamy z IK poradce'!C479</f>
        <v>0</v>
      </c>
    </row>
    <row r="480" spans="1:6" ht="15.75" customHeight="1" x14ac:dyDescent="0.2">
      <c r="A480" s="179"/>
      <c r="B480" s="178"/>
      <c r="C480" s="178"/>
      <c r="D480" s="301" t="b">
        <v>0</v>
      </c>
      <c r="E480" s="178"/>
      <c r="F480" s="301" t="b">
        <f>'Záznamy z IK poradce'!C480</f>
        <v>0</v>
      </c>
    </row>
    <row r="481" spans="1:6" ht="15.75" customHeight="1" x14ac:dyDescent="0.2">
      <c r="A481" s="179"/>
      <c r="B481" s="178"/>
      <c r="C481" s="178"/>
      <c r="D481" s="301" t="b">
        <v>0</v>
      </c>
      <c r="E481" s="178"/>
      <c r="F481" s="301" t="b">
        <f>'Záznamy z IK poradce'!C481</f>
        <v>0</v>
      </c>
    </row>
    <row r="482" spans="1:6" ht="15.75" customHeight="1" x14ac:dyDescent="0.2">
      <c r="A482" s="179"/>
      <c r="B482" s="178"/>
      <c r="C482" s="178"/>
      <c r="D482" s="301" t="b">
        <v>0</v>
      </c>
      <c r="E482" s="178"/>
      <c r="F482" s="301" t="b">
        <f>'Záznamy z IK poradce'!C482</f>
        <v>0</v>
      </c>
    </row>
    <row r="483" spans="1:6" ht="15.75" customHeight="1" x14ac:dyDescent="0.2">
      <c r="A483" s="179"/>
      <c r="B483" s="178"/>
      <c r="C483" s="178"/>
      <c r="D483" s="301" t="b">
        <v>0</v>
      </c>
      <c r="E483" s="178"/>
      <c r="F483" s="301" t="b">
        <f>'Záznamy z IK poradce'!C483</f>
        <v>0</v>
      </c>
    </row>
    <row r="484" spans="1:6" ht="15.75" customHeight="1" x14ac:dyDescent="0.2">
      <c r="A484" s="179"/>
      <c r="B484" s="178"/>
      <c r="C484" s="178"/>
      <c r="D484" s="301" t="b">
        <v>0</v>
      </c>
      <c r="E484" s="178"/>
      <c r="F484" s="301" t="b">
        <f>'Záznamy z IK poradce'!C484</f>
        <v>0</v>
      </c>
    </row>
    <row r="485" spans="1:6" ht="15.75" customHeight="1" x14ac:dyDescent="0.2">
      <c r="A485" s="179"/>
      <c r="B485" s="178"/>
      <c r="C485" s="178"/>
      <c r="D485" s="301" t="b">
        <v>0</v>
      </c>
      <c r="E485" s="178"/>
      <c r="F485" s="301" t="b">
        <f>'Záznamy z IK poradce'!C485</f>
        <v>0</v>
      </c>
    </row>
    <row r="486" spans="1:6" ht="15.75" customHeight="1" x14ac:dyDescent="0.2">
      <c r="A486" s="179"/>
      <c r="B486" s="178"/>
      <c r="C486" s="178"/>
      <c r="D486" s="301" t="b">
        <v>0</v>
      </c>
      <c r="E486" s="178"/>
      <c r="F486" s="301" t="b">
        <f>'Záznamy z IK poradce'!C486</f>
        <v>0</v>
      </c>
    </row>
    <row r="487" spans="1:6" ht="15.75" customHeight="1" x14ac:dyDescent="0.2">
      <c r="A487" s="179"/>
      <c r="B487" s="178"/>
      <c r="C487" s="178"/>
      <c r="D487" s="301" t="b">
        <v>0</v>
      </c>
      <c r="E487" s="178"/>
      <c r="F487" s="301" t="b">
        <f>'Záznamy z IK poradce'!C487</f>
        <v>0</v>
      </c>
    </row>
    <row r="488" spans="1:6" ht="15.75" customHeight="1" x14ac:dyDescent="0.2">
      <c r="A488" s="179"/>
      <c r="B488" s="178"/>
      <c r="C488" s="178"/>
      <c r="D488" s="301" t="b">
        <v>0</v>
      </c>
      <c r="E488" s="178"/>
      <c r="F488" s="301" t="b">
        <f>'Záznamy z IK poradce'!C488</f>
        <v>0</v>
      </c>
    </row>
    <row r="489" spans="1:6" ht="15.75" customHeight="1" x14ac:dyDescent="0.2">
      <c r="A489" s="179"/>
      <c r="B489" s="178"/>
      <c r="C489" s="178"/>
      <c r="D489" s="301" t="b">
        <v>0</v>
      </c>
      <c r="E489" s="178"/>
      <c r="F489" s="301" t="b">
        <f>'Záznamy z IK poradce'!C489</f>
        <v>0</v>
      </c>
    </row>
    <row r="490" spans="1:6" ht="15.75" customHeight="1" x14ac:dyDescent="0.2">
      <c r="A490" s="179"/>
      <c r="B490" s="178"/>
      <c r="C490" s="178"/>
      <c r="D490" s="301" t="b">
        <v>0</v>
      </c>
      <c r="E490" s="178"/>
      <c r="F490" s="301" t="b">
        <f>'Záznamy z IK poradce'!C490</f>
        <v>0</v>
      </c>
    </row>
    <row r="491" spans="1:6" ht="15.75" customHeight="1" x14ac:dyDescent="0.2">
      <c r="A491" s="179"/>
      <c r="B491" s="178"/>
      <c r="C491" s="178"/>
      <c r="D491" s="301" t="b">
        <v>0</v>
      </c>
      <c r="E491" s="178"/>
      <c r="F491" s="301" t="b">
        <f>'Záznamy z IK poradce'!C491</f>
        <v>0</v>
      </c>
    </row>
    <row r="492" spans="1:6" ht="15.75" customHeight="1" x14ac:dyDescent="0.2">
      <c r="A492" s="179"/>
      <c r="B492" s="178"/>
      <c r="C492" s="178"/>
      <c r="D492" s="301" t="b">
        <v>0</v>
      </c>
      <c r="E492" s="178"/>
      <c r="F492" s="301" t="b">
        <f>'Záznamy z IK poradce'!C492</f>
        <v>0</v>
      </c>
    </row>
    <row r="493" spans="1:6" ht="15.75" customHeight="1" x14ac:dyDescent="0.2">
      <c r="A493" s="179"/>
      <c r="B493" s="178"/>
      <c r="C493" s="178"/>
      <c r="D493" s="301" t="b">
        <v>0</v>
      </c>
      <c r="E493" s="178"/>
      <c r="F493" s="301" t="b">
        <f>'Záznamy z IK poradce'!C493</f>
        <v>0</v>
      </c>
    </row>
    <row r="494" spans="1:6" ht="15.75" customHeight="1" x14ac:dyDescent="0.2">
      <c r="A494" s="179"/>
      <c r="B494" s="178"/>
      <c r="C494" s="178"/>
      <c r="D494" s="301" t="b">
        <v>0</v>
      </c>
      <c r="E494" s="178"/>
      <c r="F494" s="301" t="b">
        <f>'Záznamy z IK poradce'!C494</f>
        <v>0</v>
      </c>
    </row>
    <row r="495" spans="1:6" ht="15.75" customHeight="1" x14ac:dyDescent="0.2">
      <c r="A495" s="179"/>
      <c r="B495" s="178"/>
      <c r="C495" s="178"/>
      <c r="D495" s="301" t="b">
        <v>0</v>
      </c>
      <c r="E495" s="178"/>
      <c r="F495" s="301" t="b">
        <f>'Záznamy z IK poradce'!C495</f>
        <v>0</v>
      </c>
    </row>
    <row r="496" spans="1:6" ht="15.75" customHeight="1" x14ac:dyDescent="0.2">
      <c r="A496" s="179"/>
      <c r="B496" s="178"/>
      <c r="C496" s="178"/>
      <c r="D496" s="301" t="b">
        <v>0</v>
      </c>
      <c r="E496" s="178"/>
      <c r="F496" s="301" t="b">
        <f>'Záznamy z IK poradce'!C496</f>
        <v>0</v>
      </c>
    </row>
    <row r="497" spans="1:6" ht="15.75" customHeight="1" x14ac:dyDescent="0.2">
      <c r="A497" s="179"/>
      <c r="B497" s="178"/>
      <c r="C497" s="178"/>
      <c r="D497" s="301" t="b">
        <v>0</v>
      </c>
      <c r="E497" s="178"/>
      <c r="F497" s="301" t="b">
        <f>'Záznamy z IK poradce'!C497</f>
        <v>0</v>
      </c>
    </row>
    <row r="498" spans="1:6" ht="15.75" customHeight="1" x14ac:dyDescent="0.2">
      <c r="A498" s="179"/>
      <c r="B498" s="178"/>
      <c r="C498" s="178"/>
      <c r="D498" s="301" t="b">
        <v>0</v>
      </c>
      <c r="E498" s="178"/>
      <c r="F498" s="301" t="b">
        <f>'Záznamy z IK poradce'!C498</f>
        <v>0</v>
      </c>
    </row>
    <row r="499" spans="1:6" ht="15.75" customHeight="1" x14ac:dyDescent="0.2">
      <c r="A499" s="179"/>
      <c r="B499" s="178"/>
      <c r="C499" s="178"/>
      <c r="D499" s="301" t="b">
        <v>0</v>
      </c>
      <c r="E499" s="178"/>
      <c r="F499" s="301" t="b">
        <f>'Záznamy z IK poradce'!C499</f>
        <v>0</v>
      </c>
    </row>
    <row r="500" spans="1:6" ht="15.75" customHeight="1" x14ac:dyDescent="0.2">
      <c r="A500" s="179"/>
      <c r="B500" s="178"/>
      <c r="C500" s="178"/>
      <c r="D500" s="301" t="b">
        <v>0</v>
      </c>
      <c r="E500" s="178"/>
      <c r="F500" s="301" t="b">
        <f>'Záznamy z IK poradce'!C500</f>
        <v>0</v>
      </c>
    </row>
    <row r="501" spans="1:6" ht="15.75" customHeight="1" x14ac:dyDescent="0.2">
      <c r="A501" s="179"/>
      <c r="B501" s="178"/>
      <c r="C501" s="178"/>
      <c r="D501" s="301" t="b">
        <v>0</v>
      </c>
      <c r="E501" s="178"/>
      <c r="F501" s="301" t="b">
        <f>'Záznamy z IK poradce'!C501</f>
        <v>0</v>
      </c>
    </row>
    <row r="502" spans="1:6" ht="15.75" customHeight="1" x14ac:dyDescent="0.2">
      <c r="A502" s="179"/>
      <c r="B502" s="178"/>
      <c r="C502" s="178"/>
      <c r="D502" s="301" t="b">
        <v>0</v>
      </c>
      <c r="E502" s="178"/>
      <c r="F502" s="301" t="b">
        <f>'Záznamy z IK poradce'!C502</f>
        <v>0</v>
      </c>
    </row>
    <row r="503" spans="1:6" ht="15.75" customHeight="1" x14ac:dyDescent="0.2">
      <c r="A503" s="179"/>
      <c r="B503" s="178"/>
      <c r="C503" s="178"/>
      <c r="D503" s="301" t="b">
        <v>0</v>
      </c>
      <c r="E503" s="178"/>
      <c r="F503" s="301" t="b">
        <f>'Záznamy z IK poradce'!C503</f>
        <v>0</v>
      </c>
    </row>
    <row r="504" spans="1:6" ht="15.75" customHeight="1" x14ac:dyDescent="0.2">
      <c r="A504" s="179"/>
      <c r="B504" s="178"/>
      <c r="C504" s="178"/>
      <c r="D504" s="301" t="b">
        <v>0</v>
      </c>
      <c r="E504" s="178"/>
      <c r="F504" s="301" t="b">
        <f>'Záznamy z IK poradce'!C504</f>
        <v>0</v>
      </c>
    </row>
    <row r="505" spans="1:6" ht="15.75" customHeight="1" x14ac:dyDescent="0.2">
      <c r="A505" s="179"/>
      <c r="B505" s="178"/>
      <c r="C505" s="178"/>
      <c r="D505" s="301" t="b">
        <v>0</v>
      </c>
      <c r="E505" s="178"/>
      <c r="F505" s="301" t="b">
        <f>'Záznamy z IK poradce'!C505</f>
        <v>0</v>
      </c>
    </row>
    <row r="506" spans="1:6" ht="15.75" customHeight="1" x14ac:dyDescent="0.2">
      <c r="A506" s="179"/>
      <c r="B506" s="178"/>
      <c r="C506" s="178"/>
      <c r="D506" s="301" t="b">
        <v>0</v>
      </c>
      <c r="E506" s="178"/>
      <c r="F506" s="301" t="b">
        <f>'Záznamy z IK poradce'!C506</f>
        <v>0</v>
      </c>
    </row>
    <row r="507" spans="1:6" ht="15.75" customHeight="1" x14ac:dyDescent="0.2">
      <c r="A507" s="179"/>
      <c r="B507" s="178"/>
      <c r="C507" s="178"/>
      <c r="D507" s="301" t="b">
        <v>0</v>
      </c>
      <c r="E507" s="178"/>
      <c r="F507" s="301" t="b">
        <f>'Záznamy z IK poradce'!C507</f>
        <v>0</v>
      </c>
    </row>
    <row r="508" spans="1:6" ht="15.75" customHeight="1" x14ac:dyDescent="0.2">
      <c r="A508" s="179"/>
      <c r="B508" s="178"/>
      <c r="C508" s="178"/>
      <c r="D508" s="301" t="b">
        <v>0</v>
      </c>
      <c r="E508" s="178"/>
      <c r="F508" s="301" t="b">
        <f>'Záznamy z IK poradce'!C508</f>
        <v>0</v>
      </c>
    </row>
    <row r="509" spans="1:6" ht="15.75" customHeight="1" x14ac:dyDescent="0.2">
      <c r="A509" s="179"/>
      <c r="B509" s="178"/>
      <c r="C509" s="178"/>
      <c r="D509" s="301" t="b">
        <v>0</v>
      </c>
      <c r="E509" s="178"/>
      <c r="F509" s="301" t="b">
        <f>'Záznamy z IK poradce'!C509</f>
        <v>0</v>
      </c>
    </row>
    <row r="510" spans="1:6" ht="15.75" customHeight="1" x14ac:dyDescent="0.2">
      <c r="A510" s="179"/>
      <c r="B510" s="178"/>
      <c r="C510" s="178"/>
      <c r="D510" s="301" t="b">
        <v>0</v>
      </c>
      <c r="E510" s="178"/>
      <c r="F510" s="301" t="b">
        <f>'Záznamy z IK poradce'!C510</f>
        <v>0</v>
      </c>
    </row>
    <row r="511" spans="1:6" ht="15.75" customHeight="1" x14ac:dyDescent="0.2">
      <c r="A511" s="179"/>
      <c r="B511" s="178"/>
      <c r="C511" s="178"/>
      <c r="D511" s="301" t="b">
        <v>0</v>
      </c>
      <c r="E511" s="178"/>
      <c r="F511" s="301" t="b">
        <f>'Záznamy z IK poradce'!C511</f>
        <v>0</v>
      </c>
    </row>
    <row r="512" spans="1:6" ht="15.75" customHeight="1" x14ac:dyDescent="0.2">
      <c r="A512" s="179"/>
      <c r="B512" s="178"/>
      <c r="C512" s="178"/>
      <c r="D512" s="301" t="b">
        <v>0</v>
      </c>
      <c r="E512" s="178"/>
      <c r="F512" s="301" t="b">
        <f>'Záznamy z IK poradce'!C512</f>
        <v>0</v>
      </c>
    </row>
    <row r="513" spans="1:6" ht="15.75" customHeight="1" x14ac:dyDescent="0.2">
      <c r="A513" s="179"/>
      <c r="B513" s="178"/>
      <c r="C513" s="178"/>
      <c r="D513" s="301" t="b">
        <v>0</v>
      </c>
      <c r="E513" s="178"/>
      <c r="F513" s="301" t="b">
        <f>'Záznamy z IK poradce'!C513</f>
        <v>0</v>
      </c>
    </row>
    <row r="514" spans="1:6" ht="15.75" customHeight="1" x14ac:dyDescent="0.2">
      <c r="A514" s="179"/>
      <c r="B514" s="178"/>
      <c r="C514" s="178"/>
      <c r="D514" s="301" t="b">
        <v>0</v>
      </c>
      <c r="E514" s="178"/>
      <c r="F514" s="301" t="b">
        <f>'Záznamy z IK poradce'!C514</f>
        <v>0</v>
      </c>
    </row>
    <row r="515" spans="1:6" ht="15.75" customHeight="1" x14ac:dyDescent="0.2">
      <c r="A515" s="179"/>
      <c r="B515" s="178"/>
      <c r="C515" s="178"/>
      <c r="D515" s="301" t="b">
        <v>0</v>
      </c>
      <c r="E515" s="178"/>
      <c r="F515" s="301" t="b">
        <f>'Záznamy z IK poradce'!C515</f>
        <v>0</v>
      </c>
    </row>
    <row r="516" spans="1:6" ht="15.75" customHeight="1" x14ac:dyDescent="0.2">
      <c r="A516" s="179"/>
      <c r="B516" s="178"/>
      <c r="C516" s="178"/>
      <c r="D516" s="301" t="b">
        <v>0</v>
      </c>
      <c r="E516" s="178"/>
      <c r="F516" s="301" t="b">
        <f>'Záznamy z IK poradce'!C516</f>
        <v>0</v>
      </c>
    </row>
    <row r="517" spans="1:6" ht="15.75" customHeight="1" x14ac:dyDescent="0.2">
      <c r="A517" s="179"/>
      <c r="B517" s="178"/>
      <c r="C517" s="178"/>
      <c r="D517" s="301" t="b">
        <v>0</v>
      </c>
      <c r="E517" s="178"/>
      <c r="F517" s="301" t="b">
        <f>'Záznamy z IK poradce'!C517</f>
        <v>0</v>
      </c>
    </row>
    <row r="518" spans="1:6" ht="15.75" customHeight="1" x14ac:dyDescent="0.2">
      <c r="A518" s="179"/>
      <c r="B518" s="178"/>
      <c r="C518" s="178"/>
      <c r="D518" s="301" t="b">
        <v>0</v>
      </c>
      <c r="E518" s="178"/>
      <c r="F518" s="301" t="b">
        <f>'Záznamy z IK poradce'!C518</f>
        <v>0</v>
      </c>
    </row>
    <row r="519" spans="1:6" ht="15.75" customHeight="1" x14ac:dyDescent="0.2">
      <c r="A519" s="179"/>
      <c r="B519" s="178"/>
      <c r="C519" s="178"/>
      <c r="D519" s="301" t="b">
        <v>0</v>
      </c>
      <c r="E519" s="178"/>
      <c r="F519" s="301" t="b">
        <f>'Záznamy z IK poradce'!C519</f>
        <v>0</v>
      </c>
    </row>
    <row r="520" spans="1:6" ht="15.75" customHeight="1" x14ac:dyDescent="0.2">
      <c r="A520" s="179"/>
      <c r="B520" s="178"/>
      <c r="C520" s="178"/>
      <c r="D520" s="301" t="b">
        <v>0</v>
      </c>
      <c r="E520" s="178"/>
      <c r="F520" s="301" t="b">
        <f>'Záznamy z IK poradce'!C520</f>
        <v>0</v>
      </c>
    </row>
    <row r="521" spans="1:6" ht="15.75" customHeight="1" x14ac:dyDescent="0.2">
      <c r="A521" s="179"/>
      <c r="B521" s="178"/>
      <c r="C521" s="178"/>
      <c r="D521" s="301" t="b">
        <v>0</v>
      </c>
      <c r="E521" s="178"/>
      <c r="F521" s="301" t="b">
        <f>'Záznamy z IK poradce'!C521</f>
        <v>0</v>
      </c>
    </row>
    <row r="522" spans="1:6" ht="15.75" customHeight="1" x14ac:dyDescent="0.2">
      <c r="A522" s="179"/>
      <c r="B522" s="178"/>
      <c r="C522" s="178"/>
      <c r="D522" s="301" t="b">
        <v>0</v>
      </c>
      <c r="E522" s="178"/>
      <c r="F522" s="301" t="b">
        <f>'Záznamy z IK poradce'!C522</f>
        <v>0</v>
      </c>
    </row>
    <row r="523" spans="1:6" ht="15.75" customHeight="1" x14ac:dyDescent="0.2">
      <c r="A523" s="179"/>
      <c r="B523" s="178"/>
      <c r="C523" s="178"/>
      <c r="D523" s="301" t="b">
        <v>0</v>
      </c>
      <c r="E523" s="178"/>
      <c r="F523" s="301" t="b">
        <f>'Záznamy z IK poradce'!C523</f>
        <v>0</v>
      </c>
    </row>
    <row r="524" spans="1:6" ht="15.75" customHeight="1" x14ac:dyDescent="0.2">
      <c r="A524" s="179"/>
      <c r="B524" s="178"/>
      <c r="C524" s="178"/>
      <c r="D524" s="301" t="b">
        <v>0</v>
      </c>
      <c r="E524" s="178"/>
      <c r="F524" s="301" t="b">
        <f>'Záznamy z IK poradce'!C524</f>
        <v>0</v>
      </c>
    </row>
    <row r="525" spans="1:6" ht="15.75" customHeight="1" x14ac:dyDescent="0.2">
      <c r="A525" s="179"/>
      <c r="B525" s="178"/>
      <c r="C525" s="178"/>
      <c r="D525" s="301" t="b">
        <v>0</v>
      </c>
      <c r="E525" s="178"/>
      <c r="F525" s="301" t="b">
        <f>'Záznamy z IK poradce'!C525</f>
        <v>0</v>
      </c>
    </row>
    <row r="526" spans="1:6" ht="15.75" customHeight="1" x14ac:dyDescent="0.2">
      <c r="A526" s="179"/>
      <c r="B526" s="178"/>
      <c r="C526" s="178"/>
      <c r="D526" s="301" t="b">
        <v>0</v>
      </c>
      <c r="E526" s="178"/>
      <c r="F526" s="301" t="b">
        <f>'Záznamy z IK poradce'!C526</f>
        <v>0</v>
      </c>
    </row>
    <row r="527" spans="1:6" ht="15.75" customHeight="1" x14ac:dyDescent="0.2">
      <c r="A527" s="179"/>
      <c r="B527" s="178"/>
      <c r="C527" s="178"/>
      <c r="D527" s="301" t="b">
        <v>0</v>
      </c>
      <c r="E527" s="178"/>
      <c r="F527" s="301" t="b">
        <f>'Záznamy z IK poradce'!C527</f>
        <v>0</v>
      </c>
    </row>
    <row r="528" spans="1:6" ht="15.75" customHeight="1" x14ac:dyDescent="0.2">
      <c r="A528" s="179"/>
      <c r="B528" s="178"/>
      <c r="C528" s="178"/>
      <c r="D528" s="301" t="b">
        <v>0</v>
      </c>
      <c r="E528" s="178"/>
      <c r="F528" s="301" t="b">
        <f>'Záznamy z IK poradce'!C528</f>
        <v>0</v>
      </c>
    </row>
    <row r="529" spans="1:6" ht="15.75" customHeight="1" x14ac:dyDescent="0.2">
      <c r="A529" s="179"/>
      <c r="B529" s="178"/>
      <c r="C529" s="178"/>
      <c r="D529" s="301" t="b">
        <v>0</v>
      </c>
      <c r="E529" s="178"/>
      <c r="F529" s="301" t="b">
        <f>'Záznamy z IK poradce'!C529</f>
        <v>0</v>
      </c>
    </row>
    <row r="530" spans="1:6" ht="15.75" customHeight="1" x14ac:dyDescent="0.2">
      <c r="A530" s="179"/>
      <c r="B530" s="178"/>
      <c r="C530" s="178"/>
      <c r="D530" s="301" t="b">
        <v>0</v>
      </c>
      <c r="E530" s="178"/>
      <c r="F530" s="301" t="b">
        <f>'Záznamy z IK poradce'!C530</f>
        <v>0</v>
      </c>
    </row>
    <row r="531" spans="1:6" ht="15.75" customHeight="1" x14ac:dyDescent="0.2">
      <c r="A531" s="179"/>
      <c r="B531" s="178"/>
      <c r="C531" s="178"/>
      <c r="D531" s="301" t="b">
        <v>0</v>
      </c>
      <c r="E531" s="178"/>
      <c r="F531" s="301" t="b">
        <f>'Záznamy z IK poradce'!C531</f>
        <v>0</v>
      </c>
    </row>
    <row r="532" spans="1:6" ht="15.75" customHeight="1" x14ac:dyDescent="0.2">
      <c r="A532" s="179"/>
      <c r="B532" s="178"/>
      <c r="C532" s="178"/>
      <c r="D532" s="301" t="b">
        <v>0</v>
      </c>
      <c r="E532" s="178"/>
      <c r="F532" s="301" t="b">
        <f>'Záznamy z IK poradce'!C532</f>
        <v>0</v>
      </c>
    </row>
    <row r="533" spans="1:6" ht="15.75" customHeight="1" x14ac:dyDescent="0.2">
      <c r="A533" s="179"/>
      <c r="B533" s="178"/>
      <c r="C533" s="178"/>
      <c r="D533" s="301" t="b">
        <v>0</v>
      </c>
      <c r="E533" s="178"/>
      <c r="F533" s="301" t="b">
        <f>'Záznamy z IK poradce'!C533</f>
        <v>0</v>
      </c>
    </row>
    <row r="534" spans="1:6" ht="15.75" customHeight="1" x14ac:dyDescent="0.2">
      <c r="A534" s="179"/>
      <c r="B534" s="178"/>
      <c r="C534" s="178"/>
      <c r="D534" s="301" t="b">
        <v>0</v>
      </c>
      <c r="E534" s="178"/>
      <c r="F534" s="301" t="b">
        <f>'Záznamy z IK poradce'!C534</f>
        <v>0</v>
      </c>
    </row>
    <row r="535" spans="1:6" ht="15.75" customHeight="1" x14ac:dyDescent="0.2">
      <c r="A535" s="179"/>
      <c r="B535" s="178"/>
      <c r="C535" s="178"/>
      <c r="D535" s="301" t="b">
        <v>0</v>
      </c>
      <c r="E535" s="178"/>
      <c r="F535" s="301" t="b">
        <f>'Záznamy z IK poradce'!C535</f>
        <v>0</v>
      </c>
    </row>
    <row r="536" spans="1:6" ht="15.75" customHeight="1" x14ac:dyDescent="0.2">
      <c r="A536" s="179"/>
      <c r="B536" s="178"/>
      <c r="C536" s="178"/>
      <c r="D536" s="301" t="b">
        <v>0</v>
      </c>
      <c r="E536" s="178"/>
      <c r="F536" s="301" t="b">
        <f>'Záznamy z IK poradce'!C536</f>
        <v>0</v>
      </c>
    </row>
    <row r="537" spans="1:6" ht="15.75" customHeight="1" x14ac:dyDescent="0.2">
      <c r="A537" s="179"/>
      <c r="B537" s="178"/>
      <c r="C537" s="178"/>
      <c r="D537" s="301" t="b">
        <v>0</v>
      </c>
      <c r="E537" s="178"/>
      <c r="F537" s="301" t="b">
        <f>'Záznamy z IK poradce'!C537</f>
        <v>0</v>
      </c>
    </row>
    <row r="538" spans="1:6" ht="15.75" customHeight="1" x14ac:dyDescent="0.2">
      <c r="A538" s="179"/>
      <c r="B538" s="178"/>
      <c r="C538" s="178"/>
      <c r="D538" s="301" t="b">
        <v>0</v>
      </c>
      <c r="E538" s="178"/>
      <c r="F538" s="301" t="b">
        <f>'Záznamy z IK poradce'!C538</f>
        <v>0</v>
      </c>
    </row>
    <row r="539" spans="1:6" ht="15.75" customHeight="1" x14ac:dyDescent="0.2">
      <c r="A539" s="179"/>
      <c r="B539" s="178"/>
      <c r="C539" s="178"/>
      <c r="D539" s="301" t="b">
        <v>0</v>
      </c>
      <c r="E539" s="178"/>
      <c r="F539" s="301" t="b">
        <f>'Záznamy z IK poradce'!C539</f>
        <v>0</v>
      </c>
    </row>
    <row r="540" spans="1:6" ht="15.75" customHeight="1" x14ac:dyDescent="0.2">
      <c r="A540" s="179"/>
      <c r="B540" s="178"/>
      <c r="C540" s="178"/>
      <c r="D540" s="301" t="b">
        <v>0</v>
      </c>
      <c r="E540" s="178"/>
      <c r="F540" s="301" t="b">
        <f>'Záznamy z IK poradce'!C540</f>
        <v>0</v>
      </c>
    </row>
    <row r="541" spans="1:6" ht="15.75" customHeight="1" x14ac:dyDescent="0.2">
      <c r="A541" s="179"/>
      <c r="B541" s="178"/>
      <c r="C541" s="178"/>
      <c r="D541" s="301" t="b">
        <v>0</v>
      </c>
      <c r="E541" s="178"/>
      <c r="F541" s="301" t="b">
        <f>'Záznamy z IK poradce'!C541</f>
        <v>0</v>
      </c>
    </row>
    <row r="542" spans="1:6" ht="15.75" customHeight="1" x14ac:dyDescent="0.2">
      <c r="A542" s="179"/>
      <c r="B542" s="178"/>
      <c r="C542" s="178"/>
      <c r="D542" s="301" t="b">
        <v>0</v>
      </c>
      <c r="E542" s="178"/>
      <c r="F542" s="301" t="b">
        <f>'Záznamy z IK poradce'!C542</f>
        <v>0</v>
      </c>
    </row>
    <row r="543" spans="1:6" ht="15.75" customHeight="1" x14ac:dyDescent="0.2">
      <c r="A543" s="179"/>
      <c r="B543" s="178"/>
      <c r="C543" s="178"/>
      <c r="D543" s="301" t="b">
        <v>0</v>
      </c>
      <c r="E543" s="178"/>
      <c r="F543" s="301" t="b">
        <f>'Záznamy z IK poradce'!C543</f>
        <v>0</v>
      </c>
    </row>
    <row r="544" spans="1:6" ht="15.75" customHeight="1" x14ac:dyDescent="0.2">
      <c r="A544" s="179"/>
      <c r="B544" s="178"/>
      <c r="C544" s="178"/>
      <c r="D544" s="301" t="b">
        <v>0</v>
      </c>
      <c r="E544" s="178"/>
      <c r="F544" s="301" t="b">
        <f>'Záznamy z IK poradce'!C544</f>
        <v>0</v>
      </c>
    </row>
    <row r="545" spans="1:6" ht="15.75" customHeight="1" x14ac:dyDescent="0.2">
      <c r="A545" s="179"/>
      <c r="B545" s="178"/>
      <c r="C545" s="178"/>
      <c r="D545" s="301" t="b">
        <v>0</v>
      </c>
      <c r="E545" s="178"/>
      <c r="F545" s="301" t="b">
        <f>'Záznamy z IK poradce'!C545</f>
        <v>0</v>
      </c>
    </row>
    <row r="546" spans="1:6" ht="15.75" customHeight="1" x14ac:dyDescent="0.2">
      <c r="A546" s="179"/>
      <c r="B546" s="178"/>
      <c r="C546" s="178"/>
      <c r="D546" s="301" t="b">
        <v>0</v>
      </c>
      <c r="E546" s="178"/>
      <c r="F546" s="301" t="b">
        <f>'Záznamy z IK poradce'!C546</f>
        <v>0</v>
      </c>
    </row>
    <row r="547" spans="1:6" ht="15.75" customHeight="1" x14ac:dyDescent="0.2">
      <c r="A547" s="179"/>
      <c r="B547" s="178"/>
      <c r="C547" s="178"/>
      <c r="D547" s="301" t="b">
        <v>0</v>
      </c>
      <c r="E547" s="178"/>
      <c r="F547" s="301" t="b">
        <f>'Záznamy z IK poradce'!C547</f>
        <v>0</v>
      </c>
    </row>
    <row r="548" spans="1:6" ht="15.75" customHeight="1" x14ac:dyDescent="0.2">
      <c r="A548" s="179"/>
      <c r="B548" s="178"/>
      <c r="C548" s="178"/>
      <c r="D548" s="301" t="b">
        <v>0</v>
      </c>
      <c r="E548" s="178"/>
      <c r="F548" s="301" t="b">
        <f>'Záznamy z IK poradce'!C548</f>
        <v>0</v>
      </c>
    </row>
    <row r="549" spans="1:6" ht="15.75" customHeight="1" x14ac:dyDescent="0.2">
      <c r="A549" s="179"/>
      <c r="B549" s="178"/>
      <c r="C549" s="178"/>
      <c r="D549" s="301" t="b">
        <v>0</v>
      </c>
      <c r="E549" s="178"/>
      <c r="F549" s="301" t="b">
        <f>'Záznamy z IK poradce'!C549</f>
        <v>0</v>
      </c>
    </row>
    <row r="550" spans="1:6" ht="15.75" customHeight="1" x14ac:dyDescent="0.2">
      <c r="A550" s="179"/>
      <c r="B550" s="178"/>
      <c r="C550" s="178"/>
      <c r="D550" s="301" t="b">
        <v>0</v>
      </c>
      <c r="E550" s="178"/>
      <c r="F550" s="301" t="b">
        <f>'Záznamy z IK poradce'!C550</f>
        <v>0</v>
      </c>
    </row>
    <row r="551" spans="1:6" ht="15.75" customHeight="1" x14ac:dyDescent="0.2">
      <c r="A551" s="179"/>
      <c r="B551" s="178"/>
      <c r="C551" s="178"/>
      <c r="D551" s="301" t="b">
        <v>0</v>
      </c>
      <c r="E551" s="178"/>
      <c r="F551" s="301" t="b">
        <f>'Záznamy z IK poradce'!C551</f>
        <v>0</v>
      </c>
    </row>
    <row r="552" spans="1:6" ht="15.75" customHeight="1" x14ac:dyDescent="0.2">
      <c r="A552" s="179"/>
      <c r="B552" s="178"/>
      <c r="C552" s="178"/>
      <c r="D552" s="301" t="b">
        <v>0</v>
      </c>
      <c r="E552" s="178"/>
      <c r="F552" s="301" t="b">
        <f>'Záznamy z IK poradce'!C552</f>
        <v>0</v>
      </c>
    </row>
    <row r="553" spans="1:6" ht="15.75" customHeight="1" x14ac:dyDescent="0.2">
      <c r="A553" s="179"/>
      <c r="B553" s="178"/>
      <c r="C553" s="178"/>
      <c r="D553" s="301" t="b">
        <v>0</v>
      </c>
      <c r="E553" s="178"/>
      <c r="F553" s="301" t="b">
        <f>'Záznamy z IK poradce'!C553</f>
        <v>0</v>
      </c>
    </row>
    <row r="554" spans="1:6" ht="15.75" customHeight="1" x14ac:dyDescent="0.2">
      <c r="A554" s="179"/>
      <c r="B554" s="178"/>
      <c r="C554" s="178"/>
      <c r="D554" s="301" t="b">
        <v>0</v>
      </c>
      <c r="E554" s="178"/>
      <c r="F554" s="301" t="b">
        <f>'Záznamy z IK poradce'!C554</f>
        <v>0</v>
      </c>
    </row>
    <row r="555" spans="1:6" ht="15.75" customHeight="1" x14ac:dyDescent="0.2">
      <c r="A555" s="179"/>
      <c r="B555" s="178"/>
      <c r="C555" s="178"/>
      <c r="D555" s="301" t="b">
        <v>0</v>
      </c>
      <c r="E555" s="178"/>
      <c r="F555" s="301" t="b">
        <f>'Záznamy z IK poradce'!C555</f>
        <v>0</v>
      </c>
    </row>
    <row r="556" spans="1:6" ht="15.75" customHeight="1" x14ac:dyDescent="0.2">
      <c r="A556" s="179"/>
      <c r="B556" s="178"/>
      <c r="C556" s="178"/>
      <c r="D556" s="301" t="b">
        <v>0</v>
      </c>
      <c r="E556" s="178"/>
      <c r="F556" s="301" t="b">
        <f>'Záznamy z IK poradce'!C556</f>
        <v>0</v>
      </c>
    </row>
    <row r="557" spans="1:6" ht="15.75" customHeight="1" x14ac:dyDescent="0.2">
      <c r="A557" s="179"/>
      <c r="B557" s="178"/>
      <c r="C557" s="178"/>
      <c r="D557" s="301" t="b">
        <v>0</v>
      </c>
      <c r="E557" s="178"/>
      <c r="F557" s="301" t="b">
        <f>'Záznamy z IK poradce'!C557</f>
        <v>0</v>
      </c>
    </row>
    <row r="558" spans="1:6" ht="15.75" customHeight="1" x14ac:dyDescent="0.2">
      <c r="A558" s="179"/>
      <c r="B558" s="178"/>
      <c r="C558" s="178"/>
      <c r="D558" s="301" t="b">
        <v>0</v>
      </c>
      <c r="E558" s="178"/>
      <c r="F558" s="301" t="b">
        <f>'Záznamy z IK poradce'!C558</f>
        <v>0</v>
      </c>
    </row>
    <row r="559" spans="1:6" ht="15.75" customHeight="1" x14ac:dyDescent="0.2">
      <c r="A559" s="179"/>
      <c r="B559" s="178"/>
      <c r="C559" s="178"/>
      <c r="D559" s="301" t="b">
        <v>0</v>
      </c>
      <c r="E559" s="178"/>
      <c r="F559" s="301" t="b">
        <f>'Záznamy z IK poradce'!C559</f>
        <v>0</v>
      </c>
    </row>
    <row r="560" spans="1:6" ht="15.75" customHeight="1" x14ac:dyDescent="0.2">
      <c r="A560" s="179"/>
      <c r="B560" s="178"/>
      <c r="C560" s="178"/>
      <c r="D560" s="301" t="b">
        <v>0</v>
      </c>
      <c r="E560" s="178"/>
      <c r="F560" s="301" t="b">
        <f>'Záznamy z IK poradce'!C560</f>
        <v>0</v>
      </c>
    </row>
    <row r="561" spans="1:6" ht="15.75" customHeight="1" x14ac:dyDescent="0.2">
      <c r="A561" s="179"/>
      <c r="B561" s="178"/>
      <c r="C561" s="178"/>
      <c r="D561" s="301" t="b">
        <v>0</v>
      </c>
      <c r="E561" s="178"/>
      <c r="F561" s="301" t="b">
        <f>'Záznamy z IK poradce'!C561</f>
        <v>0</v>
      </c>
    </row>
    <row r="562" spans="1:6" ht="15.75" customHeight="1" x14ac:dyDescent="0.2">
      <c r="A562" s="179"/>
      <c r="B562" s="178"/>
      <c r="C562" s="178"/>
      <c r="D562" s="301" t="b">
        <v>0</v>
      </c>
      <c r="E562" s="178"/>
      <c r="F562" s="301" t="b">
        <f>'Záznamy z IK poradce'!C562</f>
        <v>0</v>
      </c>
    </row>
    <row r="563" spans="1:6" ht="15.75" customHeight="1" x14ac:dyDescent="0.2">
      <c r="A563" s="179"/>
      <c r="B563" s="178"/>
      <c r="C563" s="178"/>
      <c r="D563" s="301" t="b">
        <v>0</v>
      </c>
      <c r="E563" s="178"/>
      <c r="F563" s="301" t="b">
        <f>'Záznamy z IK poradce'!C563</f>
        <v>0</v>
      </c>
    </row>
    <row r="564" spans="1:6" ht="15.75" customHeight="1" x14ac:dyDescent="0.2">
      <c r="A564" s="179"/>
      <c r="B564" s="178"/>
      <c r="C564" s="178"/>
      <c r="D564" s="301" t="b">
        <v>0</v>
      </c>
      <c r="E564" s="178"/>
      <c r="F564" s="301" t="b">
        <f>'Záznamy z IK poradce'!C564</f>
        <v>0</v>
      </c>
    </row>
    <row r="565" spans="1:6" ht="15.75" customHeight="1" x14ac:dyDescent="0.2">
      <c r="A565" s="179"/>
      <c r="B565" s="178"/>
      <c r="C565" s="178"/>
      <c r="D565" s="301" t="b">
        <v>0</v>
      </c>
      <c r="E565" s="178"/>
      <c r="F565" s="301" t="b">
        <f>'Záznamy z IK poradce'!C565</f>
        <v>0</v>
      </c>
    </row>
    <row r="566" spans="1:6" ht="15.75" customHeight="1" x14ac:dyDescent="0.2">
      <c r="A566" s="179"/>
      <c r="B566" s="178"/>
      <c r="C566" s="178"/>
      <c r="D566" s="301" t="b">
        <v>0</v>
      </c>
      <c r="E566" s="178"/>
      <c r="F566" s="301" t="b">
        <f>'Záznamy z IK poradce'!C566</f>
        <v>0</v>
      </c>
    </row>
    <row r="567" spans="1:6" ht="15.75" customHeight="1" x14ac:dyDescent="0.2">
      <c r="A567" s="179"/>
      <c r="B567" s="178"/>
      <c r="C567" s="178"/>
      <c r="D567" s="301" t="b">
        <v>0</v>
      </c>
      <c r="E567" s="178"/>
      <c r="F567" s="301" t="b">
        <f>'Záznamy z IK poradce'!C567</f>
        <v>0</v>
      </c>
    </row>
    <row r="568" spans="1:6" ht="15.75" customHeight="1" x14ac:dyDescent="0.2">
      <c r="A568" s="179"/>
      <c r="B568" s="178"/>
      <c r="C568" s="178"/>
      <c r="D568" s="301" t="b">
        <v>0</v>
      </c>
      <c r="E568" s="178"/>
      <c r="F568" s="301" t="b">
        <f>'Záznamy z IK poradce'!C568</f>
        <v>0</v>
      </c>
    </row>
    <row r="569" spans="1:6" ht="15.75" customHeight="1" x14ac:dyDescent="0.2">
      <c r="A569" s="179"/>
      <c r="B569" s="178"/>
      <c r="C569" s="178"/>
      <c r="D569" s="301" t="b">
        <v>0</v>
      </c>
      <c r="E569" s="178"/>
      <c r="F569" s="301" t="b">
        <f>'Záznamy z IK poradce'!C569</f>
        <v>0</v>
      </c>
    </row>
    <row r="570" spans="1:6" ht="15.75" customHeight="1" x14ac:dyDescent="0.2">
      <c r="A570" s="179"/>
      <c r="B570" s="178"/>
      <c r="C570" s="178"/>
      <c r="D570" s="301" t="b">
        <v>0</v>
      </c>
      <c r="E570" s="178"/>
      <c r="F570" s="301" t="b">
        <f>'Záznamy z IK poradce'!C570</f>
        <v>0</v>
      </c>
    </row>
    <row r="571" spans="1:6" ht="15.75" customHeight="1" x14ac:dyDescent="0.2">
      <c r="A571" s="179"/>
      <c r="B571" s="178"/>
      <c r="C571" s="178"/>
      <c r="D571" s="301" t="b">
        <v>0</v>
      </c>
      <c r="E571" s="178"/>
      <c r="F571" s="301" t="b">
        <f>'Záznamy z IK poradce'!C571</f>
        <v>0</v>
      </c>
    </row>
    <row r="572" spans="1:6" ht="15.75" customHeight="1" x14ac:dyDescent="0.2">
      <c r="A572" s="179"/>
      <c r="B572" s="178"/>
      <c r="C572" s="178"/>
      <c r="D572" s="301" t="b">
        <v>0</v>
      </c>
      <c r="E572" s="178"/>
      <c r="F572" s="301" t="b">
        <f>'Záznamy z IK poradce'!C572</f>
        <v>0</v>
      </c>
    </row>
    <row r="573" spans="1:6" ht="15.75" customHeight="1" x14ac:dyDescent="0.2">
      <c r="A573" s="179"/>
      <c r="B573" s="178"/>
      <c r="C573" s="178"/>
      <c r="D573" s="301" t="b">
        <v>0</v>
      </c>
      <c r="E573" s="178"/>
      <c r="F573" s="301" t="b">
        <f>'Záznamy z IK poradce'!C573</f>
        <v>0</v>
      </c>
    </row>
    <row r="574" spans="1:6" ht="15.75" customHeight="1" x14ac:dyDescent="0.2">
      <c r="A574" s="179"/>
      <c r="B574" s="178"/>
      <c r="C574" s="178"/>
      <c r="D574" s="301" t="b">
        <v>0</v>
      </c>
      <c r="E574" s="178"/>
      <c r="F574" s="301" t="b">
        <f>'Záznamy z IK poradce'!C574</f>
        <v>0</v>
      </c>
    </row>
    <row r="575" spans="1:6" ht="15.75" customHeight="1" x14ac:dyDescent="0.2">
      <c r="A575" s="179"/>
      <c r="B575" s="178"/>
      <c r="C575" s="178"/>
      <c r="D575" s="301" t="b">
        <v>0</v>
      </c>
      <c r="E575" s="178"/>
      <c r="F575" s="301" t="b">
        <f>'Záznamy z IK poradce'!C575</f>
        <v>0</v>
      </c>
    </row>
    <row r="576" spans="1:6" ht="15.75" customHeight="1" x14ac:dyDescent="0.2">
      <c r="A576" s="179"/>
      <c r="B576" s="178"/>
      <c r="C576" s="178"/>
      <c r="D576" s="301" t="b">
        <v>0</v>
      </c>
      <c r="E576" s="178"/>
      <c r="F576" s="301" t="b">
        <f>'Záznamy z IK poradce'!C576</f>
        <v>0</v>
      </c>
    </row>
    <row r="577" spans="1:6" ht="15.75" customHeight="1" x14ac:dyDescent="0.2">
      <c r="A577" s="179"/>
      <c r="B577" s="178"/>
      <c r="C577" s="178"/>
      <c r="D577" s="301" t="b">
        <v>0</v>
      </c>
      <c r="E577" s="178"/>
      <c r="F577" s="301" t="b">
        <f>'Záznamy z IK poradce'!C577</f>
        <v>0</v>
      </c>
    </row>
    <row r="578" spans="1:6" ht="15.75" customHeight="1" x14ac:dyDescent="0.2">
      <c r="A578" s="179"/>
      <c r="B578" s="178"/>
      <c r="C578" s="178"/>
      <c r="D578" s="301" t="b">
        <v>0</v>
      </c>
      <c r="E578" s="178"/>
      <c r="F578" s="301" t="b">
        <f>'Záznamy z IK poradce'!C578</f>
        <v>0</v>
      </c>
    </row>
    <row r="579" spans="1:6" ht="15.75" customHeight="1" x14ac:dyDescent="0.2">
      <c r="A579" s="179"/>
      <c r="B579" s="178"/>
      <c r="C579" s="178"/>
      <c r="D579" s="301" t="b">
        <v>0</v>
      </c>
      <c r="E579" s="178"/>
      <c r="F579" s="301" t="b">
        <f>'Záznamy z IK poradce'!C579</f>
        <v>0</v>
      </c>
    </row>
    <row r="580" spans="1:6" ht="15.75" customHeight="1" x14ac:dyDescent="0.2">
      <c r="A580" s="179"/>
      <c r="B580" s="178"/>
      <c r="C580" s="178"/>
      <c r="D580" s="301" t="b">
        <v>0</v>
      </c>
      <c r="E580" s="178"/>
      <c r="F580" s="301" t="b">
        <f>'Záznamy z IK poradce'!C580</f>
        <v>0</v>
      </c>
    </row>
    <row r="581" spans="1:6" ht="15.75" customHeight="1" x14ac:dyDescent="0.2">
      <c r="A581" s="179"/>
      <c r="B581" s="178"/>
      <c r="C581" s="178"/>
      <c r="D581" s="301" t="b">
        <v>0</v>
      </c>
      <c r="E581" s="178"/>
      <c r="F581" s="301" t="b">
        <f>'Záznamy z IK poradce'!C581</f>
        <v>0</v>
      </c>
    </row>
    <row r="582" spans="1:6" ht="15.75" customHeight="1" x14ac:dyDescent="0.2">
      <c r="A582" s="179"/>
      <c r="B582" s="178"/>
      <c r="C582" s="178"/>
      <c r="D582" s="301" t="b">
        <v>0</v>
      </c>
      <c r="E582" s="178"/>
      <c r="F582" s="301" t="b">
        <f>'Záznamy z IK poradce'!C582</f>
        <v>0</v>
      </c>
    </row>
    <row r="583" spans="1:6" ht="15.75" customHeight="1" x14ac:dyDescent="0.2">
      <c r="A583" s="179"/>
      <c r="B583" s="178"/>
      <c r="C583" s="178"/>
      <c r="D583" s="301" t="b">
        <v>0</v>
      </c>
      <c r="E583" s="178"/>
      <c r="F583" s="301" t="b">
        <f>'Záznamy z IK poradce'!C583</f>
        <v>0</v>
      </c>
    </row>
    <row r="584" spans="1:6" ht="15.75" customHeight="1" x14ac:dyDescent="0.2">
      <c r="A584" s="179"/>
      <c r="B584" s="178"/>
      <c r="C584" s="178"/>
      <c r="D584" s="301" t="b">
        <v>0</v>
      </c>
      <c r="E584" s="178"/>
      <c r="F584" s="301" t="b">
        <f>'Záznamy z IK poradce'!C584</f>
        <v>0</v>
      </c>
    </row>
    <row r="585" spans="1:6" ht="15.75" customHeight="1" x14ac:dyDescent="0.2">
      <c r="A585" s="179"/>
      <c r="B585" s="178"/>
      <c r="C585" s="178"/>
      <c r="D585" s="301" t="b">
        <v>0</v>
      </c>
      <c r="E585" s="178"/>
      <c r="F585" s="301" t="b">
        <f>'Záznamy z IK poradce'!C585</f>
        <v>0</v>
      </c>
    </row>
    <row r="586" spans="1:6" ht="15.75" customHeight="1" x14ac:dyDescent="0.2">
      <c r="A586" s="179"/>
      <c r="B586" s="178"/>
      <c r="C586" s="178"/>
      <c r="D586" s="301" t="b">
        <v>0</v>
      </c>
      <c r="E586" s="178"/>
      <c r="F586" s="301" t="b">
        <f>'Záznamy z IK poradce'!C586</f>
        <v>0</v>
      </c>
    </row>
    <row r="587" spans="1:6" ht="15.75" customHeight="1" x14ac:dyDescent="0.2">
      <c r="A587" s="179"/>
      <c r="B587" s="178"/>
      <c r="C587" s="178"/>
      <c r="D587" s="301" t="b">
        <v>0</v>
      </c>
      <c r="E587" s="178"/>
      <c r="F587" s="301" t="b">
        <f>'Záznamy z IK poradce'!C587</f>
        <v>0</v>
      </c>
    </row>
    <row r="588" spans="1:6" ht="15.75" customHeight="1" x14ac:dyDescent="0.2">
      <c r="A588" s="179"/>
      <c r="B588" s="178"/>
      <c r="C588" s="178"/>
      <c r="D588" s="301" t="b">
        <v>0</v>
      </c>
      <c r="E588" s="178"/>
      <c r="F588" s="301" t="b">
        <f>'Záznamy z IK poradce'!C588</f>
        <v>0</v>
      </c>
    </row>
    <row r="589" spans="1:6" ht="15.75" customHeight="1" x14ac:dyDescent="0.2">
      <c r="A589" s="179"/>
      <c r="B589" s="178"/>
      <c r="C589" s="178"/>
      <c r="D589" s="301" t="b">
        <v>0</v>
      </c>
      <c r="E589" s="178"/>
      <c r="F589" s="301" t="b">
        <f>'Záznamy z IK poradce'!C589</f>
        <v>0</v>
      </c>
    </row>
    <row r="590" spans="1:6" ht="15.75" customHeight="1" x14ac:dyDescent="0.2">
      <c r="A590" s="179"/>
      <c r="B590" s="178"/>
      <c r="C590" s="178"/>
      <c r="D590" s="301" t="b">
        <v>0</v>
      </c>
      <c r="E590" s="178"/>
      <c r="F590" s="301" t="b">
        <f>'Záznamy z IK poradce'!C590</f>
        <v>0</v>
      </c>
    </row>
    <row r="591" spans="1:6" ht="15.75" customHeight="1" x14ac:dyDescent="0.2">
      <c r="A591" s="179"/>
      <c r="B591" s="178"/>
      <c r="C591" s="178"/>
      <c r="D591" s="301" t="b">
        <v>0</v>
      </c>
      <c r="E591" s="178"/>
      <c r="F591" s="301" t="b">
        <f>'Záznamy z IK poradce'!C591</f>
        <v>0</v>
      </c>
    </row>
    <row r="592" spans="1:6" ht="15.75" customHeight="1" x14ac:dyDescent="0.2">
      <c r="A592" s="179"/>
      <c r="B592" s="178"/>
      <c r="C592" s="178"/>
      <c r="D592" s="301" t="b">
        <v>0</v>
      </c>
      <c r="E592" s="178"/>
      <c r="F592" s="301" t="b">
        <f>'Záznamy z IK poradce'!C592</f>
        <v>0</v>
      </c>
    </row>
    <row r="593" spans="1:6" ht="15.75" customHeight="1" x14ac:dyDescent="0.2">
      <c r="A593" s="179"/>
      <c r="B593" s="178"/>
      <c r="C593" s="178"/>
      <c r="D593" s="301" t="b">
        <v>0</v>
      </c>
      <c r="E593" s="178"/>
      <c r="F593" s="301" t="b">
        <f>'Záznamy z IK poradce'!C593</f>
        <v>0</v>
      </c>
    </row>
    <row r="594" spans="1:6" ht="15.75" customHeight="1" x14ac:dyDescent="0.2">
      <c r="A594" s="179"/>
      <c r="B594" s="178"/>
      <c r="C594" s="178"/>
      <c r="D594" s="301" t="b">
        <v>0</v>
      </c>
      <c r="E594" s="178"/>
      <c r="F594" s="301" t="b">
        <f>'Záznamy z IK poradce'!C594</f>
        <v>0</v>
      </c>
    </row>
    <row r="595" spans="1:6" ht="15.75" customHeight="1" x14ac:dyDescent="0.2">
      <c r="A595" s="179"/>
      <c r="B595" s="178"/>
      <c r="C595" s="178"/>
      <c r="D595" s="301" t="b">
        <v>0</v>
      </c>
      <c r="E595" s="178"/>
      <c r="F595" s="301" t="b">
        <f>'Záznamy z IK poradce'!C595</f>
        <v>0</v>
      </c>
    </row>
    <row r="596" spans="1:6" ht="15.75" customHeight="1" x14ac:dyDescent="0.2">
      <c r="A596" s="179"/>
      <c r="B596" s="178"/>
      <c r="C596" s="178"/>
      <c r="D596" s="301" t="b">
        <v>0</v>
      </c>
      <c r="E596" s="178"/>
      <c r="F596" s="301" t="b">
        <f>'Záznamy z IK poradce'!C596</f>
        <v>0</v>
      </c>
    </row>
    <row r="597" spans="1:6" ht="15.75" customHeight="1" x14ac:dyDescent="0.2">
      <c r="A597" s="179"/>
      <c r="B597" s="178"/>
      <c r="C597" s="178"/>
      <c r="D597" s="301" t="b">
        <v>0</v>
      </c>
      <c r="E597" s="178"/>
      <c r="F597" s="301" t="b">
        <f>'Záznamy z IK poradce'!C597</f>
        <v>0</v>
      </c>
    </row>
    <row r="598" spans="1:6" ht="15.75" customHeight="1" x14ac:dyDescent="0.2">
      <c r="A598" s="179"/>
      <c r="B598" s="178"/>
      <c r="C598" s="178"/>
      <c r="D598" s="301" t="b">
        <v>0</v>
      </c>
      <c r="E598" s="178"/>
      <c r="F598" s="301" t="b">
        <f>'Záznamy z IK poradce'!C598</f>
        <v>0</v>
      </c>
    </row>
    <row r="599" spans="1:6" ht="15.75" customHeight="1" x14ac:dyDescent="0.2">
      <c r="A599" s="179"/>
      <c r="B599" s="178"/>
      <c r="C599" s="178"/>
      <c r="D599" s="301" t="b">
        <v>0</v>
      </c>
      <c r="E599" s="178"/>
      <c r="F599" s="301" t="b">
        <f>'Záznamy z IK poradce'!C599</f>
        <v>0</v>
      </c>
    </row>
    <row r="600" spans="1:6" ht="15.75" customHeight="1" x14ac:dyDescent="0.2">
      <c r="A600" s="179"/>
      <c r="B600" s="178"/>
      <c r="C600" s="178"/>
      <c r="D600" s="301" t="b">
        <v>0</v>
      </c>
      <c r="E600" s="178"/>
      <c r="F600" s="301" t="b">
        <f>'Záznamy z IK poradce'!C600</f>
        <v>0</v>
      </c>
    </row>
    <row r="601" spans="1:6" ht="15.75" customHeight="1" x14ac:dyDescent="0.2">
      <c r="A601" s="179"/>
      <c r="B601" s="178"/>
      <c r="C601" s="178"/>
      <c r="D601" s="301" t="b">
        <v>0</v>
      </c>
      <c r="E601" s="178"/>
      <c r="F601" s="301" t="b">
        <f>'Záznamy z IK poradce'!C601</f>
        <v>0</v>
      </c>
    </row>
    <row r="602" spans="1:6" ht="15.75" customHeight="1" x14ac:dyDescent="0.2">
      <c r="A602" s="179"/>
      <c r="B602" s="178"/>
      <c r="C602" s="178"/>
      <c r="D602" s="301" t="b">
        <v>0</v>
      </c>
      <c r="E602" s="178"/>
      <c r="F602" s="301" t="b">
        <f>'Záznamy z IK poradce'!C602</f>
        <v>0</v>
      </c>
    </row>
    <row r="603" spans="1:6" ht="15.75" customHeight="1" x14ac:dyDescent="0.2">
      <c r="A603" s="179"/>
      <c r="B603" s="178"/>
      <c r="C603" s="178"/>
      <c r="D603" s="301" t="b">
        <v>0</v>
      </c>
      <c r="E603" s="178"/>
      <c r="F603" s="301" t="b">
        <f>'Záznamy z IK poradce'!C603</f>
        <v>0</v>
      </c>
    </row>
    <row r="604" spans="1:6" ht="15.75" customHeight="1" x14ac:dyDescent="0.2">
      <c r="A604" s="179"/>
      <c r="B604" s="178"/>
      <c r="C604" s="178"/>
      <c r="D604" s="301" t="b">
        <v>0</v>
      </c>
      <c r="E604" s="178"/>
      <c r="F604" s="301" t="b">
        <f>'Záznamy z IK poradce'!C604</f>
        <v>0</v>
      </c>
    </row>
    <row r="605" spans="1:6" ht="15.75" customHeight="1" x14ac:dyDescent="0.2">
      <c r="A605" s="179"/>
      <c r="B605" s="178"/>
      <c r="C605" s="178"/>
      <c r="D605" s="301" t="b">
        <v>0</v>
      </c>
      <c r="E605" s="178"/>
      <c r="F605" s="301" t="b">
        <f>'Záznamy z IK poradce'!C605</f>
        <v>0</v>
      </c>
    </row>
    <row r="606" spans="1:6" ht="15.75" customHeight="1" x14ac:dyDescent="0.2">
      <c r="A606" s="179"/>
      <c r="B606" s="178"/>
      <c r="C606" s="178"/>
      <c r="D606" s="301" t="b">
        <v>0</v>
      </c>
      <c r="E606" s="178"/>
      <c r="F606" s="301" t="b">
        <f>'Záznamy z IK poradce'!C606</f>
        <v>0</v>
      </c>
    </row>
    <row r="607" spans="1:6" ht="15.75" customHeight="1" x14ac:dyDescent="0.2">
      <c r="A607" s="179"/>
      <c r="B607" s="178"/>
      <c r="C607" s="178"/>
      <c r="D607" s="301" t="b">
        <v>0</v>
      </c>
      <c r="E607" s="178"/>
      <c r="F607" s="301" t="b">
        <f>'Záznamy z IK poradce'!C607</f>
        <v>0</v>
      </c>
    </row>
    <row r="608" spans="1:6" ht="15.75" customHeight="1" x14ac:dyDescent="0.2">
      <c r="A608" s="179"/>
      <c r="B608" s="178"/>
      <c r="C608" s="178"/>
      <c r="D608" s="301" t="b">
        <v>0</v>
      </c>
      <c r="E608" s="178"/>
      <c r="F608" s="301" t="b">
        <f>'Záznamy z IK poradce'!C608</f>
        <v>0</v>
      </c>
    </row>
    <row r="609" spans="1:6" ht="15.75" customHeight="1" x14ac:dyDescent="0.2">
      <c r="A609" s="179"/>
      <c r="B609" s="178"/>
      <c r="C609" s="178"/>
      <c r="D609" s="301" t="b">
        <v>0</v>
      </c>
      <c r="E609" s="178"/>
      <c r="F609" s="301" t="b">
        <f>'Záznamy z IK poradce'!C609</f>
        <v>0</v>
      </c>
    </row>
    <row r="610" spans="1:6" ht="15.75" customHeight="1" x14ac:dyDescent="0.2">
      <c r="A610" s="179"/>
      <c r="B610" s="178"/>
      <c r="C610" s="178"/>
      <c r="D610" s="301" t="b">
        <v>0</v>
      </c>
      <c r="E610" s="178"/>
      <c r="F610" s="301" t="b">
        <f>'Záznamy z IK poradce'!C610</f>
        <v>0</v>
      </c>
    </row>
    <row r="611" spans="1:6" ht="15.75" customHeight="1" x14ac:dyDescent="0.2">
      <c r="A611" s="179"/>
      <c r="B611" s="178"/>
      <c r="C611" s="178"/>
      <c r="D611" s="301" t="b">
        <v>0</v>
      </c>
      <c r="E611" s="178"/>
      <c r="F611" s="301" t="b">
        <f>'Záznamy z IK poradce'!C611</f>
        <v>0</v>
      </c>
    </row>
    <row r="612" spans="1:6" ht="15.75" customHeight="1" x14ac:dyDescent="0.2">
      <c r="A612" s="179"/>
      <c r="B612" s="178"/>
      <c r="C612" s="178"/>
      <c r="D612" s="301" t="b">
        <v>0</v>
      </c>
      <c r="E612" s="178"/>
      <c r="F612" s="301" t="b">
        <f>'Záznamy z IK poradce'!C612</f>
        <v>0</v>
      </c>
    </row>
    <row r="613" spans="1:6" ht="15.75" customHeight="1" x14ac:dyDescent="0.2">
      <c r="A613" s="179"/>
      <c r="B613" s="178"/>
      <c r="C613" s="178"/>
      <c r="D613" s="301" t="b">
        <v>0</v>
      </c>
      <c r="E613" s="178"/>
      <c r="F613" s="301" t="b">
        <f>'Záznamy z IK poradce'!C613</f>
        <v>0</v>
      </c>
    </row>
    <row r="614" spans="1:6" ht="15.75" customHeight="1" x14ac:dyDescent="0.2">
      <c r="A614" s="179"/>
      <c r="B614" s="178"/>
      <c r="C614" s="178"/>
      <c r="D614" s="301" t="b">
        <v>0</v>
      </c>
      <c r="E614" s="178"/>
      <c r="F614" s="301" t="b">
        <f>'Záznamy z IK poradce'!C614</f>
        <v>0</v>
      </c>
    </row>
    <row r="615" spans="1:6" ht="15.75" customHeight="1" x14ac:dyDescent="0.2">
      <c r="A615" s="179"/>
      <c r="B615" s="178"/>
      <c r="C615" s="178"/>
      <c r="D615" s="301" t="b">
        <v>0</v>
      </c>
      <c r="E615" s="178"/>
      <c r="F615" s="301" t="b">
        <f>'Záznamy z IK poradce'!C615</f>
        <v>0</v>
      </c>
    </row>
    <row r="616" spans="1:6" ht="15.75" customHeight="1" x14ac:dyDescent="0.2">
      <c r="A616" s="179"/>
      <c r="B616" s="178"/>
      <c r="C616" s="178"/>
      <c r="D616" s="301" t="b">
        <v>0</v>
      </c>
      <c r="E616" s="178"/>
      <c r="F616" s="301" t="b">
        <f>'Záznamy z IK poradce'!C616</f>
        <v>0</v>
      </c>
    </row>
    <row r="617" spans="1:6" ht="15.75" customHeight="1" x14ac:dyDescent="0.2">
      <c r="A617" s="179"/>
      <c r="B617" s="178"/>
      <c r="C617" s="178"/>
      <c r="D617" s="301" t="b">
        <v>0</v>
      </c>
      <c r="E617" s="178"/>
      <c r="F617" s="301" t="b">
        <f>'Záznamy z IK poradce'!C617</f>
        <v>0</v>
      </c>
    </row>
    <row r="618" spans="1:6" ht="15.75" customHeight="1" x14ac:dyDescent="0.2">
      <c r="A618" s="179"/>
      <c r="B618" s="178"/>
      <c r="C618" s="178"/>
      <c r="D618" s="301" t="b">
        <v>0</v>
      </c>
      <c r="E618" s="178"/>
      <c r="F618" s="301" t="b">
        <f>'Záznamy z IK poradce'!C618</f>
        <v>0</v>
      </c>
    </row>
    <row r="619" spans="1:6" ht="15.75" customHeight="1" x14ac:dyDescent="0.2">
      <c r="A619" s="179"/>
      <c r="B619" s="178"/>
      <c r="C619" s="178"/>
      <c r="D619" s="301" t="b">
        <v>0</v>
      </c>
      <c r="E619" s="178"/>
      <c r="F619" s="301" t="b">
        <f>'Záznamy z IK poradce'!C619</f>
        <v>0</v>
      </c>
    </row>
    <row r="620" spans="1:6" ht="15.75" customHeight="1" x14ac:dyDescent="0.2">
      <c r="A620" s="179"/>
      <c r="B620" s="178"/>
      <c r="C620" s="178"/>
      <c r="D620" s="301" t="b">
        <v>0</v>
      </c>
      <c r="E620" s="178"/>
      <c r="F620" s="301" t="b">
        <f>'Záznamy z IK poradce'!C620</f>
        <v>0</v>
      </c>
    </row>
    <row r="621" spans="1:6" ht="15.75" customHeight="1" x14ac:dyDescent="0.2">
      <c r="A621" s="179"/>
      <c r="B621" s="178"/>
      <c r="C621" s="178"/>
      <c r="D621" s="301" t="b">
        <v>0</v>
      </c>
      <c r="E621" s="178"/>
      <c r="F621" s="301" t="b">
        <f>'Záznamy z IK poradce'!C621</f>
        <v>0</v>
      </c>
    </row>
    <row r="622" spans="1:6" ht="15.75" customHeight="1" x14ac:dyDescent="0.2">
      <c r="A622" s="179"/>
      <c r="B622" s="178"/>
      <c r="C622" s="178"/>
      <c r="D622" s="301" t="b">
        <v>0</v>
      </c>
      <c r="E622" s="178"/>
      <c r="F622" s="301" t="b">
        <f>'Záznamy z IK poradce'!C622</f>
        <v>0</v>
      </c>
    </row>
    <row r="623" spans="1:6" ht="15.75" customHeight="1" x14ac:dyDescent="0.2">
      <c r="A623" s="179"/>
      <c r="B623" s="178"/>
      <c r="C623" s="178"/>
      <c r="D623" s="301" t="b">
        <v>0</v>
      </c>
      <c r="E623" s="178"/>
      <c r="F623" s="301" t="b">
        <f>'Záznamy z IK poradce'!C623</f>
        <v>0</v>
      </c>
    </row>
    <row r="624" spans="1:6" ht="15.75" customHeight="1" x14ac:dyDescent="0.2">
      <c r="A624" s="179"/>
      <c r="B624" s="178"/>
      <c r="C624" s="178"/>
      <c r="D624" s="301" t="b">
        <v>0</v>
      </c>
      <c r="E624" s="178"/>
      <c r="F624" s="301" t="b">
        <f>'Záznamy z IK poradce'!C624</f>
        <v>0</v>
      </c>
    </row>
    <row r="625" spans="1:6" ht="15.75" customHeight="1" x14ac:dyDescent="0.2">
      <c r="A625" s="179"/>
      <c r="B625" s="178"/>
      <c r="C625" s="178"/>
      <c r="D625" s="301" t="b">
        <v>0</v>
      </c>
      <c r="E625" s="178"/>
      <c r="F625" s="301" t="b">
        <f>'Záznamy z IK poradce'!C625</f>
        <v>0</v>
      </c>
    </row>
    <row r="626" spans="1:6" ht="15.75" customHeight="1" x14ac:dyDescent="0.2">
      <c r="A626" s="179"/>
      <c r="B626" s="178"/>
      <c r="C626" s="178"/>
      <c r="D626" s="301" t="b">
        <v>0</v>
      </c>
      <c r="E626" s="178"/>
      <c r="F626" s="301" t="b">
        <f>'Záznamy z IK poradce'!C626</f>
        <v>0</v>
      </c>
    </row>
    <row r="627" spans="1:6" ht="15.75" customHeight="1" x14ac:dyDescent="0.2">
      <c r="A627" s="179"/>
      <c r="B627" s="178"/>
      <c r="C627" s="178"/>
      <c r="D627" s="301" t="b">
        <v>0</v>
      </c>
      <c r="E627" s="178"/>
      <c r="F627" s="301" t="b">
        <f>'Záznamy z IK poradce'!C627</f>
        <v>0</v>
      </c>
    </row>
    <row r="628" spans="1:6" ht="15.75" customHeight="1" x14ac:dyDescent="0.2">
      <c r="A628" s="179"/>
      <c r="B628" s="178"/>
      <c r="C628" s="178"/>
      <c r="D628" s="301" t="b">
        <v>0</v>
      </c>
      <c r="E628" s="178"/>
      <c r="F628" s="301" t="b">
        <f>'Záznamy z IK poradce'!C628</f>
        <v>0</v>
      </c>
    </row>
    <row r="629" spans="1:6" ht="15.75" customHeight="1" x14ac:dyDescent="0.2">
      <c r="A629" s="179"/>
      <c r="B629" s="178"/>
      <c r="C629" s="178"/>
      <c r="D629" s="301" t="b">
        <v>0</v>
      </c>
      <c r="E629" s="178"/>
      <c r="F629" s="301" t="b">
        <f>'Záznamy z IK poradce'!C629</f>
        <v>0</v>
      </c>
    </row>
    <row r="630" spans="1:6" ht="15.75" customHeight="1" x14ac:dyDescent="0.2">
      <c r="A630" s="179"/>
      <c r="B630" s="178"/>
      <c r="C630" s="178"/>
      <c r="D630" s="301" t="b">
        <v>0</v>
      </c>
      <c r="E630" s="178"/>
      <c r="F630" s="301" t="b">
        <f>'Záznamy z IK poradce'!C630</f>
        <v>0</v>
      </c>
    </row>
    <row r="631" spans="1:6" ht="15.75" customHeight="1" x14ac:dyDescent="0.2">
      <c r="A631" s="179"/>
      <c r="B631" s="178"/>
      <c r="C631" s="178"/>
      <c r="D631" s="301" t="b">
        <v>0</v>
      </c>
      <c r="E631" s="178"/>
      <c r="F631" s="301" t="b">
        <f>'Záznamy z IK poradce'!C631</f>
        <v>0</v>
      </c>
    </row>
    <row r="632" spans="1:6" ht="15.75" customHeight="1" x14ac:dyDescent="0.2">
      <c r="A632" s="179"/>
      <c r="B632" s="178"/>
      <c r="C632" s="178"/>
      <c r="D632" s="301" t="b">
        <v>0</v>
      </c>
      <c r="E632" s="178"/>
      <c r="F632" s="301" t="b">
        <f>'Záznamy z IK poradce'!C632</f>
        <v>0</v>
      </c>
    </row>
    <row r="633" spans="1:6" ht="15.75" customHeight="1" x14ac:dyDescent="0.2">
      <c r="A633" s="179"/>
      <c r="B633" s="178"/>
      <c r="C633" s="178"/>
      <c r="D633" s="301" t="b">
        <v>0</v>
      </c>
      <c r="E633" s="178"/>
      <c r="F633" s="301" t="b">
        <f>'Záznamy z IK poradce'!C633</f>
        <v>0</v>
      </c>
    </row>
    <row r="634" spans="1:6" ht="15.75" customHeight="1" x14ac:dyDescent="0.2">
      <c r="A634" s="179"/>
      <c r="B634" s="178"/>
      <c r="C634" s="178"/>
      <c r="D634" s="301" t="b">
        <v>0</v>
      </c>
      <c r="E634" s="178"/>
      <c r="F634" s="301" t="b">
        <f>'Záznamy z IK poradce'!C634</f>
        <v>0</v>
      </c>
    </row>
    <row r="635" spans="1:6" ht="15.75" customHeight="1" x14ac:dyDescent="0.2">
      <c r="A635" s="179"/>
      <c r="B635" s="178"/>
      <c r="C635" s="178"/>
      <c r="D635" s="301" t="b">
        <v>0</v>
      </c>
      <c r="E635" s="178"/>
      <c r="F635" s="301" t="b">
        <f>'Záznamy z IK poradce'!C635</f>
        <v>0</v>
      </c>
    </row>
    <row r="636" spans="1:6" ht="15.75" customHeight="1" x14ac:dyDescent="0.2">
      <c r="A636" s="179"/>
      <c r="B636" s="178"/>
      <c r="C636" s="178"/>
      <c r="D636" s="301" t="b">
        <v>0</v>
      </c>
      <c r="E636" s="178"/>
      <c r="F636" s="301" t="b">
        <f>'Záznamy z IK poradce'!C636</f>
        <v>0</v>
      </c>
    </row>
    <row r="637" spans="1:6" ht="15.75" customHeight="1" x14ac:dyDescent="0.2">
      <c r="A637" s="179"/>
      <c r="B637" s="178"/>
      <c r="C637" s="178"/>
      <c r="D637" s="301" t="b">
        <v>0</v>
      </c>
      <c r="E637" s="178"/>
      <c r="F637" s="301" t="b">
        <f>'Záznamy z IK poradce'!C637</f>
        <v>0</v>
      </c>
    </row>
    <row r="638" spans="1:6" ht="15.75" customHeight="1" x14ac:dyDescent="0.2">
      <c r="A638" s="179"/>
      <c r="B638" s="178"/>
      <c r="C638" s="178"/>
      <c r="D638" s="301" t="b">
        <v>0</v>
      </c>
      <c r="E638" s="178"/>
      <c r="F638" s="301" t="b">
        <f>'Záznamy z IK poradce'!C638</f>
        <v>0</v>
      </c>
    </row>
    <row r="639" spans="1:6" ht="15.75" customHeight="1" x14ac:dyDescent="0.2">
      <c r="A639" s="179"/>
      <c r="B639" s="178"/>
      <c r="C639" s="178"/>
      <c r="D639" s="301" t="b">
        <v>0</v>
      </c>
      <c r="E639" s="178"/>
      <c r="F639" s="301" t="b">
        <f>'Záznamy z IK poradce'!C639</f>
        <v>0</v>
      </c>
    </row>
    <row r="640" spans="1:6" ht="15.75" customHeight="1" x14ac:dyDescent="0.2">
      <c r="A640" s="179"/>
      <c r="B640" s="178"/>
      <c r="C640" s="178"/>
      <c r="D640" s="301" t="b">
        <v>0</v>
      </c>
      <c r="E640" s="178"/>
      <c r="F640" s="301" t="b">
        <f>'Záznamy z IK poradce'!C640</f>
        <v>0</v>
      </c>
    </row>
    <row r="641" spans="1:6" ht="15.75" customHeight="1" x14ac:dyDescent="0.2">
      <c r="A641" s="179"/>
      <c r="B641" s="178"/>
      <c r="C641" s="178"/>
      <c r="D641" s="301" t="b">
        <v>0</v>
      </c>
      <c r="E641" s="178"/>
      <c r="F641" s="301" t="b">
        <f>'Záznamy z IK poradce'!C641</f>
        <v>0</v>
      </c>
    </row>
    <row r="642" spans="1:6" ht="15.75" customHeight="1" x14ac:dyDescent="0.2">
      <c r="A642" s="179"/>
      <c r="B642" s="178"/>
      <c r="C642" s="178"/>
      <c r="D642" s="301" t="b">
        <v>0</v>
      </c>
      <c r="E642" s="178"/>
      <c r="F642" s="301" t="b">
        <f>'Záznamy z IK poradce'!C642</f>
        <v>0</v>
      </c>
    </row>
    <row r="643" spans="1:6" ht="15.75" customHeight="1" x14ac:dyDescent="0.2">
      <c r="A643" s="179"/>
      <c r="B643" s="178"/>
      <c r="C643" s="178"/>
      <c r="D643" s="301" t="b">
        <v>0</v>
      </c>
      <c r="E643" s="178"/>
      <c r="F643" s="301" t="b">
        <f>'Záznamy z IK poradce'!C643</f>
        <v>0</v>
      </c>
    </row>
    <row r="644" spans="1:6" ht="15.75" customHeight="1" x14ac:dyDescent="0.2">
      <c r="A644" s="179"/>
      <c r="B644" s="178"/>
      <c r="C644" s="178"/>
      <c r="D644" s="301" t="b">
        <v>0</v>
      </c>
      <c r="E644" s="178"/>
      <c r="F644" s="301" t="b">
        <f>'Záznamy z IK poradce'!C644</f>
        <v>0</v>
      </c>
    </row>
    <row r="645" spans="1:6" ht="15.75" customHeight="1" x14ac:dyDescent="0.2">
      <c r="A645" s="179"/>
      <c r="B645" s="178"/>
      <c r="C645" s="178"/>
      <c r="D645" s="301" t="b">
        <v>0</v>
      </c>
      <c r="E645" s="178"/>
      <c r="F645" s="301" t="b">
        <f>'Záznamy z IK poradce'!C645</f>
        <v>0</v>
      </c>
    </row>
    <row r="646" spans="1:6" ht="15.75" customHeight="1" x14ac:dyDescent="0.2">
      <c r="A646" s="179"/>
      <c r="B646" s="178"/>
      <c r="C646" s="178"/>
      <c r="D646" s="301" t="b">
        <v>0</v>
      </c>
      <c r="E646" s="178"/>
      <c r="F646" s="301" t="b">
        <f>'Záznamy z IK poradce'!C646</f>
        <v>0</v>
      </c>
    </row>
    <row r="647" spans="1:6" ht="15.75" customHeight="1" x14ac:dyDescent="0.2">
      <c r="A647" s="179"/>
      <c r="B647" s="178"/>
      <c r="C647" s="178"/>
      <c r="D647" s="301" t="b">
        <v>0</v>
      </c>
      <c r="E647" s="178"/>
      <c r="F647" s="301" t="b">
        <f>'Záznamy z IK poradce'!C647</f>
        <v>0</v>
      </c>
    </row>
    <row r="648" spans="1:6" ht="15.75" customHeight="1" x14ac:dyDescent="0.2">
      <c r="A648" s="179"/>
      <c r="B648" s="178"/>
      <c r="C648" s="178"/>
      <c r="D648" s="301" t="b">
        <v>0</v>
      </c>
      <c r="E648" s="178"/>
      <c r="F648" s="301" t="b">
        <f>'Záznamy z IK poradce'!C648</f>
        <v>0</v>
      </c>
    </row>
    <row r="649" spans="1:6" ht="15.75" customHeight="1" x14ac:dyDescent="0.2">
      <c r="A649" s="179"/>
      <c r="B649" s="178"/>
      <c r="C649" s="178"/>
      <c r="D649" s="301" t="b">
        <v>0</v>
      </c>
      <c r="E649" s="178"/>
      <c r="F649" s="301" t="b">
        <f>'Záznamy z IK poradce'!C649</f>
        <v>0</v>
      </c>
    </row>
    <row r="650" spans="1:6" ht="15.75" customHeight="1" x14ac:dyDescent="0.2">
      <c r="A650" s="179"/>
      <c r="B650" s="178"/>
      <c r="C650" s="178"/>
      <c r="D650" s="301" t="b">
        <v>0</v>
      </c>
      <c r="E650" s="178"/>
      <c r="F650" s="301" t="b">
        <f>'Záznamy z IK poradce'!C650</f>
        <v>0</v>
      </c>
    </row>
    <row r="651" spans="1:6" ht="15.75" customHeight="1" x14ac:dyDescent="0.2">
      <c r="A651" s="179"/>
      <c r="B651" s="178"/>
      <c r="C651" s="178"/>
      <c r="D651" s="301" t="b">
        <v>0</v>
      </c>
      <c r="E651" s="178"/>
      <c r="F651" s="301" t="b">
        <f>'Záznamy z IK poradce'!C651</f>
        <v>0</v>
      </c>
    </row>
    <row r="652" spans="1:6" ht="15.75" customHeight="1" x14ac:dyDescent="0.2">
      <c r="A652" s="179"/>
      <c r="B652" s="178"/>
      <c r="C652" s="178"/>
      <c r="D652" s="301" t="b">
        <v>0</v>
      </c>
      <c r="E652" s="178"/>
      <c r="F652" s="301" t="b">
        <f>'Záznamy z IK poradce'!C652</f>
        <v>0</v>
      </c>
    </row>
    <row r="653" spans="1:6" ht="15.75" customHeight="1" x14ac:dyDescent="0.2">
      <c r="A653" s="179"/>
      <c r="B653" s="178"/>
      <c r="C653" s="178"/>
      <c r="D653" s="301" t="b">
        <v>0</v>
      </c>
      <c r="E653" s="178"/>
      <c r="F653" s="301" t="b">
        <f>'Záznamy z IK poradce'!C653</f>
        <v>0</v>
      </c>
    </row>
    <row r="654" spans="1:6" ht="15.75" customHeight="1" x14ac:dyDescent="0.2">
      <c r="A654" s="179"/>
      <c r="B654" s="178"/>
      <c r="C654" s="178"/>
      <c r="D654" s="301" t="b">
        <v>0</v>
      </c>
      <c r="E654" s="178"/>
      <c r="F654" s="301" t="b">
        <f>'Záznamy z IK poradce'!C654</f>
        <v>0</v>
      </c>
    </row>
    <row r="655" spans="1:6" ht="15.75" customHeight="1" x14ac:dyDescent="0.2">
      <c r="A655" s="179"/>
      <c r="B655" s="178"/>
      <c r="C655" s="178"/>
      <c r="D655" s="301" t="b">
        <v>0</v>
      </c>
      <c r="E655" s="178"/>
      <c r="F655" s="301" t="b">
        <f>'Záznamy z IK poradce'!C655</f>
        <v>0</v>
      </c>
    </row>
    <row r="656" spans="1:6" ht="15.75" customHeight="1" x14ac:dyDescent="0.2">
      <c r="A656" s="179"/>
      <c r="B656" s="178"/>
      <c r="C656" s="178"/>
      <c r="D656" s="301" t="b">
        <v>0</v>
      </c>
      <c r="E656" s="178"/>
      <c r="F656" s="301" t="b">
        <f>'Záznamy z IK poradce'!C656</f>
        <v>0</v>
      </c>
    </row>
    <row r="657" spans="1:6" ht="15.75" customHeight="1" x14ac:dyDescent="0.2">
      <c r="A657" s="179"/>
      <c r="B657" s="178"/>
      <c r="C657" s="178"/>
      <c r="D657" s="301" t="b">
        <v>0</v>
      </c>
      <c r="E657" s="178"/>
      <c r="F657" s="301" t="b">
        <f>'Záznamy z IK poradce'!C657</f>
        <v>0</v>
      </c>
    </row>
    <row r="658" spans="1:6" ht="15.75" customHeight="1" x14ac:dyDescent="0.2">
      <c r="A658" s="179"/>
      <c r="B658" s="178"/>
      <c r="C658" s="178"/>
      <c r="D658" s="301" t="b">
        <v>0</v>
      </c>
      <c r="E658" s="178"/>
      <c r="F658" s="301" t="b">
        <f>'Záznamy z IK poradce'!C658</f>
        <v>0</v>
      </c>
    </row>
    <row r="659" spans="1:6" ht="15.75" customHeight="1" x14ac:dyDescent="0.2">
      <c r="A659" s="179"/>
      <c r="B659" s="178"/>
      <c r="C659" s="178"/>
      <c r="D659" s="301" t="b">
        <v>0</v>
      </c>
      <c r="E659" s="178"/>
      <c r="F659" s="301" t="b">
        <f>'Záznamy z IK poradce'!C659</f>
        <v>0</v>
      </c>
    </row>
    <row r="660" spans="1:6" ht="15.75" customHeight="1" x14ac:dyDescent="0.2">
      <c r="A660" s="179"/>
      <c r="B660" s="178"/>
      <c r="C660" s="178"/>
      <c r="D660" s="301" t="b">
        <v>0</v>
      </c>
      <c r="E660" s="178"/>
      <c r="F660" s="301" t="b">
        <f>'Záznamy z IK poradce'!C660</f>
        <v>0</v>
      </c>
    </row>
    <row r="661" spans="1:6" ht="15.75" customHeight="1" x14ac:dyDescent="0.2">
      <c r="A661" s="179"/>
      <c r="B661" s="178"/>
      <c r="C661" s="178"/>
      <c r="D661" s="301" t="b">
        <v>0</v>
      </c>
      <c r="E661" s="178"/>
      <c r="F661" s="301" t="b">
        <f>'Záznamy z IK poradce'!C661</f>
        <v>0</v>
      </c>
    </row>
    <row r="662" spans="1:6" ht="15.75" customHeight="1" x14ac:dyDescent="0.2">
      <c r="A662" s="179"/>
      <c r="B662" s="178"/>
      <c r="C662" s="178"/>
      <c r="D662" s="301" t="b">
        <v>0</v>
      </c>
      <c r="E662" s="178"/>
      <c r="F662" s="301" t="b">
        <f>'Záznamy z IK poradce'!C662</f>
        <v>0</v>
      </c>
    </row>
    <row r="663" spans="1:6" ht="15.75" customHeight="1" x14ac:dyDescent="0.2">
      <c r="A663" s="179"/>
      <c r="B663" s="178"/>
      <c r="C663" s="178"/>
      <c r="D663" s="301" t="b">
        <v>0</v>
      </c>
      <c r="E663" s="178"/>
      <c r="F663" s="301" t="b">
        <f>'Záznamy z IK poradce'!C663</f>
        <v>0</v>
      </c>
    </row>
    <row r="664" spans="1:6" ht="15.75" customHeight="1" x14ac:dyDescent="0.2">
      <c r="A664" s="179"/>
      <c r="B664" s="178"/>
      <c r="C664" s="178"/>
      <c r="D664" s="301" t="b">
        <v>0</v>
      </c>
      <c r="E664" s="178"/>
      <c r="F664" s="301" t="b">
        <f>'Záznamy z IK poradce'!C664</f>
        <v>0</v>
      </c>
    </row>
    <row r="665" spans="1:6" ht="15.75" customHeight="1" x14ac:dyDescent="0.2">
      <c r="A665" s="179"/>
      <c r="B665" s="178"/>
      <c r="C665" s="178"/>
      <c r="D665" s="301" t="b">
        <v>0</v>
      </c>
      <c r="E665" s="178"/>
      <c r="F665" s="301" t="b">
        <f>'Záznamy z IK poradce'!C665</f>
        <v>0</v>
      </c>
    </row>
    <row r="666" spans="1:6" ht="15.75" customHeight="1" x14ac:dyDescent="0.2">
      <c r="A666" s="179"/>
      <c r="B666" s="178"/>
      <c r="C666" s="178"/>
      <c r="D666" s="301" t="b">
        <v>0</v>
      </c>
      <c r="E666" s="178"/>
      <c r="F666" s="301" t="b">
        <f>'Záznamy z IK poradce'!C666</f>
        <v>0</v>
      </c>
    </row>
    <row r="667" spans="1:6" ht="15.75" customHeight="1" x14ac:dyDescent="0.2">
      <c r="A667" s="179"/>
      <c r="B667" s="178"/>
      <c r="C667" s="178"/>
      <c r="D667" s="301" t="b">
        <v>0</v>
      </c>
      <c r="E667" s="178"/>
      <c r="F667" s="301" t="b">
        <f>'Záznamy z IK poradce'!C667</f>
        <v>0</v>
      </c>
    </row>
    <row r="668" spans="1:6" ht="15.75" customHeight="1" x14ac:dyDescent="0.2">
      <c r="A668" s="179"/>
      <c r="B668" s="178"/>
      <c r="C668" s="178"/>
      <c r="D668" s="301" t="b">
        <v>0</v>
      </c>
      <c r="E668" s="178"/>
      <c r="F668" s="301" t="b">
        <f>'Záznamy z IK poradce'!C668</f>
        <v>0</v>
      </c>
    </row>
    <row r="669" spans="1:6" ht="15.75" customHeight="1" x14ac:dyDescent="0.2">
      <c r="A669" s="179"/>
      <c r="B669" s="178"/>
      <c r="C669" s="178"/>
      <c r="D669" s="301" t="b">
        <v>0</v>
      </c>
      <c r="E669" s="178"/>
      <c r="F669" s="301" t="b">
        <f>'Záznamy z IK poradce'!C669</f>
        <v>0</v>
      </c>
    </row>
    <row r="670" spans="1:6" ht="15.75" customHeight="1" x14ac:dyDescent="0.2">
      <c r="A670" s="179"/>
      <c r="B670" s="178"/>
      <c r="C670" s="178"/>
      <c r="D670" s="301" t="b">
        <v>0</v>
      </c>
      <c r="E670" s="178"/>
      <c r="F670" s="301" t="b">
        <f>'Záznamy z IK poradce'!C670</f>
        <v>0</v>
      </c>
    </row>
    <row r="671" spans="1:6" ht="15.75" customHeight="1" x14ac:dyDescent="0.2">
      <c r="A671" s="179"/>
      <c r="B671" s="178"/>
      <c r="C671" s="178"/>
      <c r="D671" s="301" t="b">
        <v>0</v>
      </c>
      <c r="E671" s="178"/>
      <c r="F671" s="301" t="b">
        <f>'Záznamy z IK poradce'!C671</f>
        <v>0</v>
      </c>
    </row>
    <row r="672" spans="1:6" ht="15.75" customHeight="1" x14ac:dyDescent="0.2">
      <c r="A672" s="179"/>
      <c r="B672" s="178"/>
      <c r="C672" s="178"/>
      <c r="D672" s="301" t="b">
        <v>0</v>
      </c>
      <c r="E672" s="178"/>
      <c r="F672" s="301" t="b">
        <f>'Záznamy z IK poradce'!C672</f>
        <v>0</v>
      </c>
    </row>
    <row r="673" spans="1:6" ht="15.75" customHeight="1" x14ac:dyDescent="0.2">
      <c r="A673" s="179"/>
      <c r="B673" s="178"/>
      <c r="C673" s="178"/>
      <c r="D673" s="301" t="b">
        <v>0</v>
      </c>
      <c r="E673" s="178"/>
      <c r="F673" s="301" t="b">
        <f>'Záznamy z IK poradce'!C673</f>
        <v>0</v>
      </c>
    </row>
    <row r="674" spans="1:6" ht="15.75" customHeight="1" x14ac:dyDescent="0.2">
      <c r="A674" s="179"/>
      <c r="B674" s="178"/>
      <c r="C674" s="178"/>
      <c r="D674" s="301" t="b">
        <v>0</v>
      </c>
      <c r="E674" s="178"/>
      <c r="F674" s="301" t="b">
        <f>'Záznamy z IK poradce'!C674</f>
        <v>0</v>
      </c>
    </row>
    <row r="675" spans="1:6" ht="15.75" customHeight="1" x14ac:dyDescent="0.2">
      <c r="A675" s="179"/>
      <c r="B675" s="178"/>
      <c r="C675" s="178"/>
      <c r="D675" s="301" t="b">
        <v>0</v>
      </c>
      <c r="E675" s="178"/>
      <c r="F675" s="301" t="b">
        <f>'Záznamy z IK poradce'!C675</f>
        <v>0</v>
      </c>
    </row>
    <row r="676" spans="1:6" ht="15.75" customHeight="1" x14ac:dyDescent="0.2">
      <c r="A676" s="179"/>
      <c r="B676" s="178"/>
      <c r="C676" s="178"/>
      <c r="D676" s="301" t="b">
        <v>0</v>
      </c>
      <c r="E676" s="178"/>
      <c r="F676" s="301" t="b">
        <f>'Záznamy z IK poradce'!C676</f>
        <v>0</v>
      </c>
    </row>
    <row r="677" spans="1:6" ht="15.75" customHeight="1" x14ac:dyDescent="0.2">
      <c r="A677" s="179"/>
      <c r="B677" s="178"/>
      <c r="C677" s="178"/>
      <c r="D677" s="301" t="b">
        <v>0</v>
      </c>
      <c r="E677" s="178"/>
      <c r="F677" s="301" t="b">
        <f>'Záznamy z IK poradce'!C677</f>
        <v>0</v>
      </c>
    </row>
    <row r="678" spans="1:6" ht="15.75" customHeight="1" x14ac:dyDescent="0.2">
      <c r="A678" s="179"/>
      <c r="B678" s="178"/>
      <c r="C678" s="178"/>
      <c r="D678" s="301" t="b">
        <v>0</v>
      </c>
      <c r="E678" s="178"/>
      <c r="F678" s="301" t="b">
        <f>'Záznamy z IK poradce'!C678</f>
        <v>0</v>
      </c>
    </row>
    <row r="679" spans="1:6" ht="15.75" customHeight="1" x14ac:dyDescent="0.2">
      <c r="A679" s="179"/>
      <c r="B679" s="178"/>
      <c r="C679" s="178"/>
      <c r="D679" s="301" t="b">
        <v>0</v>
      </c>
      <c r="E679" s="178"/>
      <c r="F679" s="301" t="b">
        <f>'Záznamy z IK poradce'!C679</f>
        <v>0</v>
      </c>
    </row>
    <row r="680" spans="1:6" ht="15.75" customHeight="1" x14ac:dyDescent="0.2">
      <c r="A680" s="179"/>
      <c r="B680" s="178"/>
      <c r="C680" s="178"/>
      <c r="D680" s="301" t="b">
        <v>0</v>
      </c>
      <c r="E680" s="178"/>
      <c r="F680" s="301" t="b">
        <f>'Záznamy z IK poradce'!C680</f>
        <v>0</v>
      </c>
    </row>
    <row r="681" spans="1:6" ht="15.75" customHeight="1" x14ac:dyDescent="0.2">
      <c r="A681" s="179"/>
      <c r="B681" s="178"/>
      <c r="C681" s="178"/>
      <c r="D681" s="301" t="b">
        <v>0</v>
      </c>
      <c r="E681" s="178"/>
      <c r="F681" s="301" t="b">
        <f>'Záznamy z IK poradce'!C681</f>
        <v>0</v>
      </c>
    </row>
    <row r="682" spans="1:6" ht="15.75" customHeight="1" x14ac:dyDescent="0.2">
      <c r="A682" s="179"/>
      <c r="B682" s="178"/>
      <c r="C682" s="178"/>
      <c r="D682" s="301" t="b">
        <v>0</v>
      </c>
      <c r="E682" s="178"/>
      <c r="F682" s="301" t="b">
        <f>'Záznamy z IK poradce'!C682</f>
        <v>0</v>
      </c>
    </row>
    <row r="683" spans="1:6" ht="15.75" customHeight="1" x14ac:dyDescent="0.2">
      <c r="A683" s="179"/>
      <c r="B683" s="178"/>
      <c r="C683" s="178"/>
      <c r="D683" s="301" t="b">
        <v>0</v>
      </c>
      <c r="E683" s="178"/>
      <c r="F683" s="301" t="b">
        <f>'Záznamy z IK poradce'!C683</f>
        <v>0</v>
      </c>
    </row>
    <row r="684" spans="1:6" ht="15.75" customHeight="1" x14ac:dyDescent="0.2">
      <c r="A684" s="179"/>
      <c r="B684" s="178"/>
      <c r="C684" s="178"/>
      <c r="D684" s="301" t="b">
        <v>0</v>
      </c>
      <c r="E684" s="178"/>
      <c r="F684" s="301" t="b">
        <f>'Záznamy z IK poradce'!C684</f>
        <v>0</v>
      </c>
    </row>
    <row r="685" spans="1:6" ht="15.75" customHeight="1" x14ac:dyDescent="0.2">
      <c r="A685" s="179"/>
      <c r="B685" s="178"/>
      <c r="C685" s="178"/>
      <c r="D685" s="301" t="b">
        <v>0</v>
      </c>
      <c r="E685" s="178"/>
      <c r="F685" s="301" t="b">
        <f>'Záznamy z IK poradce'!C685</f>
        <v>0</v>
      </c>
    </row>
    <row r="686" spans="1:6" ht="15.75" customHeight="1" x14ac:dyDescent="0.2">
      <c r="A686" s="179"/>
      <c r="B686" s="178"/>
      <c r="C686" s="178"/>
      <c r="D686" s="301" t="b">
        <v>0</v>
      </c>
      <c r="E686" s="178"/>
      <c r="F686" s="301" t="b">
        <f>'Záznamy z IK poradce'!C686</f>
        <v>0</v>
      </c>
    </row>
    <row r="687" spans="1:6" ht="15.75" customHeight="1" x14ac:dyDescent="0.2">
      <c r="A687" s="179"/>
      <c r="B687" s="178"/>
      <c r="C687" s="178"/>
      <c r="D687" s="301" t="b">
        <v>0</v>
      </c>
      <c r="E687" s="178"/>
      <c r="F687" s="301" t="b">
        <f>'Záznamy z IK poradce'!C687</f>
        <v>0</v>
      </c>
    </row>
    <row r="688" spans="1:6" ht="15.75" customHeight="1" x14ac:dyDescent="0.2">
      <c r="A688" s="179"/>
      <c r="B688" s="178"/>
      <c r="C688" s="178"/>
      <c r="D688" s="301" t="b">
        <v>0</v>
      </c>
      <c r="E688" s="178"/>
      <c r="F688" s="301" t="b">
        <f>'Záznamy z IK poradce'!C688</f>
        <v>0</v>
      </c>
    </row>
    <row r="689" spans="1:6" ht="15.75" customHeight="1" x14ac:dyDescent="0.2">
      <c r="A689" s="179"/>
      <c r="B689" s="178"/>
      <c r="C689" s="178"/>
      <c r="D689" s="301" t="b">
        <v>0</v>
      </c>
      <c r="E689" s="178"/>
      <c r="F689" s="301" t="b">
        <f>'Záznamy z IK poradce'!C689</f>
        <v>0</v>
      </c>
    </row>
    <row r="690" spans="1:6" ht="15.75" customHeight="1" x14ac:dyDescent="0.2">
      <c r="A690" s="179"/>
      <c r="B690" s="178"/>
      <c r="C690" s="178"/>
      <c r="D690" s="301" t="b">
        <v>0</v>
      </c>
      <c r="E690" s="178"/>
      <c r="F690" s="301" t="b">
        <f>'Záznamy z IK poradce'!C690</f>
        <v>0</v>
      </c>
    </row>
    <row r="691" spans="1:6" ht="15.75" customHeight="1" x14ac:dyDescent="0.2">
      <c r="A691" s="179"/>
      <c r="B691" s="178"/>
      <c r="C691" s="178"/>
      <c r="D691" s="301" t="b">
        <v>0</v>
      </c>
      <c r="E691" s="178"/>
      <c r="F691" s="301" t="b">
        <f>'Záznamy z IK poradce'!C691</f>
        <v>0</v>
      </c>
    </row>
    <row r="692" spans="1:6" ht="15.75" customHeight="1" x14ac:dyDescent="0.2">
      <c r="A692" s="179"/>
      <c r="B692" s="178"/>
      <c r="C692" s="178"/>
      <c r="D692" s="301" t="b">
        <v>0</v>
      </c>
      <c r="E692" s="178"/>
      <c r="F692" s="301" t="b">
        <f>'Záznamy z IK poradce'!C692</f>
        <v>0</v>
      </c>
    </row>
    <row r="693" spans="1:6" ht="15.75" customHeight="1" x14ac:dyDescent="0.2">
      <c r="A693" s="179"/>
      <c r="B693" s="178"/>
      <c r="C693" s="178"/>
      <c r="D693" s="301" t="b">
        <v>0</v>
      </c>
      <c r="E693" s="178"/>
      <c r="F693" s="301" t="b">
        <f>'Záznamy z IK poradce'!C693</f>
        <v>0</v>
      </c>
    </row>
    <row r="694" spans="1:6" ht="15.75" customHeight="1" x14ac:dyDescent="0.2">
      <c r="A694" s="179"/>
      <c r="B694" s="178"/>
      <c r="C694" s="178"/>
      <c r="D694" s="301" t="b">
        <v>0</v>
      </c>
      <c r="E694" s="178"/>
      <c r="F694" s="301" t="b">
        <f>'Záznamy z IK poradce'!C694</f>
        <v>0</v>
      </c>
    </row>
    <row r="695" spans="1:6" ht="15.75" customHeight="1" x14ac:dyDescent="0.2">
      <c r="A695" s="179"/>
      <c r="B695" s="178"/>
      <c r="C695" s="178"/>
      <c r="D695" s="301" t="b">
        <v>0</v>
      </c>
      <c r="E695" s="178"/>
      <c r="F695" s="301" t="b">
        <f>'Záznamy z IK poradce'!C695</f>
        <v>0</v>
      </c>
    </row>
    <row r="696" spans="1:6" ht="15.75" customHeight="1" x14ac:dyDescent="0.2">
      <c r="A696" s="179"/>
      <c r="B696" s="178"/>
      <c r="C696" s="178"/>
      <c r="D696" s="301" t="b">
        <v>0</v>
      </c>
      <c r="E696" s="178"/>
      <c r="F696" s="301" t="b">
        <f>'Záznamy z IK poradce'!C696</f>
        <v>0</v>
      </c>
    </row>
    <row r="697" spans="1:6" ht="15.75" customHeight="1" x14ac:dyDescent="0.2">
      <c r="A697" s="179"/>
      <c r="B697" s="178"/>
      <c r="C697" s="178"/>
      <c r="D697" s="301" t="b">
        <v>0</v>
      </c>
      <c r="E697" s="178"/>
      <c r="F697" s="301" t="b">
        <f>'Záznamy z IK poradce'!C697</f>
        <v>0</v>
      </c>
    </row>
    <row r="698" spans="1:6" ht="15.75" customHeight="1" x14ac:dyDescent="0.2">
      <c r="A698" s="179"/>
      <c r="B698" s="178"/>
      <c r="C698" s="178"/>
      <c r="D698" s="301" t="b">
        <v>0</v>
      </c>
      <c r="E698" s="178"/>
      <c r="F698" s="301" t="b">
        <f>'Záznamy z IK poradce'!C698</f>
        <v>0</v>
      </c>
    </row>
    <row r="699" spans="1:6" ht="15.75" customHeight="1" x14ac:dyDescent="0.2">
      <c r="A699" s="179"/>
      <c r="B699" s="178"/>
      <c r="C699" s="178"/>
      <c r="D699" s="301" t="b">
        <v>0</v>
      </c>
      <c r="E699" s="178"/>
      <c r="F699" s="301" t="b">
        <f>'Záznamy z IK poradce'!C699</f>
        <v>0</v>
      </c>
    </row>
    <row r="700" spans="1:6" ht="15.75" customHeight="1" x14ac:dyDescent="0.2">
      <c r="A700" s="179"/>
      <c r="B700" s="178"/>
      <c r="C700" s="178"/>
      <c r="D700" s="301" t="b">
        <v>0</v>
      </c>
      <c r="E700" s="178"/>
      <c r="F700" s="301" t="b">
        <f>'Záznamy z IK poradce'!C700</f>
        <v>0</v>
      </c>
    </row>
    <row r="701" spans="1:6" ht="15.75" customHeight="1" x14ac:dyDescent="0.2">
      <c r="A701" s="179"/>
      <c r="B701" s="178"/>
      <c r="C701" s="178"/>
      <c r="D701" s="301" t="b">
        <v>0</v>
      </c>
      <c r="E701" s="178"/>
      <c r="F701" s="301" t="b">
        <f>'Záznamy z IK poradce'!C701</f>
        <v>0</v>
      </c>
    </row>
    <row r="702" spans="1:6" ht="15.75" customHeight="1" x14ac:dyDescent="0.2">
      <c r="A702" s="179"/>
      <c r="B702" s="178"/>
      <c r="C702" s="178"/>
      <c r="D702" s="301" t="b">
        <v>0</v>
      </c>
      <c r="E702" s="178"/>
      <c r="F702" s="301" t="b">
        <f>'Záznamy z IK poradce'!C702</f>
        <v>0</v>
      </c>
    </row>
    <row r="703" spans="1:6" ht="15.75" customHeight="1" x14ac:dyDescent="0.2">
      <c r="A703" s="179"/>
      <c r="B703" s="178"/>
      <c r="C703" s="178"/>
      <c r="D703" s="301" t="b">
        <v>0</v>
      </c>
      <c r="E703" s="178"/>
      <c r="F703" s="301" t="b">
        <f>'Záznamy z IK poradce'!C703</f>
        <v>0</v>
      </c>
    </row>
    <row r="704" spans="1:6" ht="15.75" customHeight="1" x14ac:dyDescent="0.2">
      <c r="A704" s="179"/>
      <c r="B704" s="178"/>
      <c r="C704" s="178"/>
      <c r="D704" s="301" t="b">
        <v>0</v>
      </c>
      <c r="E704" s="178"/>
      <c r="F704" s="301" t="b">
        <f>'Záznamy z IK poradce'!C704</f>
        <v>0</v>
      </c>
    </row>
    <row r="705" spans="1:6" ht="15.75" customHeight="1" x14ac:dyDescent="0.2">
      <c r="A705" s="179"/>
      <c r="B705" s="178"/>
      <c r="C705" s="178"/>
      <c r="D705" s="301" t="b">
        <v>0</v>
      </c>
      <c r="E705" s="178"/>
      <c r="F705" s="301" t="b">
        <f>'Záznamy z IK poradce'!C705</f>
        <v>0</v>
      </c>
    </row>
    <row r="706" spans="1:6" ht="15.75" customHeight="1" x14ac:dyDescent="0.2">
      <c r="A706" s="179"/>
      <c r="B706" s="178"/>
      <c r="C706" s="178"/>
      <c r="D706" s="301" t="b">
        <v>0</v>
      </c>
      <c r="E706" s="178"/>
      <c r="F706" s="301" t="b">
        <f>'Záznamy z IK poradce'!C706</f>
        <v>0</v>
      </c>
    </row>
    <row r="707" spans="1:6" ht="15.75" customHeight="1" x14ac:dyDescent="0.2">
      <c r="A707" s="179"/>
      <c r="B707" s="178"/>
      <c r="C707" s="178"/>
      <c r="D707" s="301" t="b">
        <v>0</v>
      </c>
      <c r="E707" s="178"/>
      <c r="F707" s="301" t="b">
        <f>'Záznamy z IK poradce'!C707</f>
        <v>0</v>
      </c>
    </row>
    <row r="708" spans="1:6" ht="15.75" customHeight="1" x14ac:dyDescent="0.2">
      <c r="A708" s="179"/>
      <c r="B708" s="178"/>
      <c r="C708" s="178"/>
      <c r="D708" s="301" t="b">
        <v>0</v>
      </c>
      <c r="E708" s="178"/>
      <c r="F708" s="301" t="b">
        <f>'Záznamy z IK poradce'!C708</f>
        <v>0</v>
      </c>
    </row>
    <row r="709" spans="1:6" ht="15.75" customHeight="1" x14ac:dyDescent="0.2">
      <c r="A709" s="179"/>
      <c r="B709" s="178"/>
      <c r="C709" s="178"/>
      <c r="D709" s="301" t="b">
        <v>0</v>
      </c>
      <c r="E709" s="178"/>
      <c r="F709" s="301" t="b">
        <f>'Záznamy z IK poradce'!C709</f>
        <v>0</v>
      </c>
    </row>
    <row r="710" spans="1:6" ht="15.75" customHeight="1" x14ac:dyDescent="0.2">
      <c r="A710" s="179"/>
      <c r="B710" s="178"/>
      <c r="C710" s="178"/>
      <c r="D710" s="301" t="b">
        <v>0</v>
      </c>
      <c r="E710" s="178"/>
      <c r="F710" s="301" t="b">
        <f>'Záznamy z IK poradce'!C710</f>
        <v>0</v>
      </c>
    </row>
    <row r="711" spans="1:6" ht="15.75" customHeight="1" x14ac:dyDescent="0.2">
      <c r="A711" s="179"/>
      <c r="B711" s="178"/>
      <c r="C711" s="178"/>
      <c r="D711" s="301" t="b">
        <v>0</v>
      </c>
      <c r="E711" s="178"/>
      <c r="F711" s="301" t="b">
        <f>'Záznamy z IK poradce'!C711</f>
        <v>0</v>
      </c>
    </row>
    <row r="712" spans="1:6" ht="15.75" customHeight="1" x14ac:dyDescent="0.2">
      <c r="A712" s="179"/>
      <c r="B712" s="178"/>
      <c r="C712" s="178"/>
      <c r="D712" s="301" t="b">
        <v>0</v>
      </c>
      <c r="E712" s="178"/>
      <c r="F712" s="301" t="b">
        <f>'Záznamy z IK poradce'!C712</f>
        <v>0</v>
      </c>
    </row>
    <row r="713" spans="1:6" ht="15.75" customHeight="1" x14ac:dyDescent="0.2">
      <c r="A713" s="179"/>
      <c r="B713" s="178"/>
      <c r="C713" s="178"/>
      <c r="D713" s="301" t="b">
        <v>0</v>
      </c>
      <c r="E713" s="178"/>
      <c r="F713" s="301" t="b">
        <f>'Záznamy z IK poradce'!C713</f>
        <v>0</v>
      </c>
    </row>
    <row r="714" spans="1:6" ht="15.75" customHeight="1" x14ac:dyDescent="0.2">
      <c r="A714" s="179"/>
      <c r="B714" s="178"/>
      <c r="C714" s="178"/>
      <c r="D714" s="301" t="b">
        <v>0</v>
      </c>
      <c r="E714" s="178"/>
      <c r="F714" s="301" t="b">
        <f>'Záznamy z IK poradce'!C714</f>
        <v>0</v>
      </c>
    </row>
    <row r="715" spans="1:6" ht="15.75" customHeight="1" x14ac:dyDescent="0.2">
      <c r="A715" s="179"/>
      <c r="B715" s="178"/>
      <c r="C715" s="178"/>
      <c r="D715" s="301" t="b">
        <v>0</v>
      </c>
      <c r="E715" s="178"/>
      <c r="F715" s="301" t="b">
        <f>'Záznamy z IK poradce'!C715</f>
        <v>0</v>
      </c>
    </row>
    <row r="716" spans="1:6" ht="15.75" customHeight="1" x14ac:dyDescent="0.2">
      <c r="A716" s="179"/>
      <c r="B716" s="178"/>
      <c r="C716" s="178"/>
      <c r="D716" s="301" t="b">
        <v>0</v>
      </c>
      <c r="E716" s="178"/>
      <c r="F716" s="301" t="b">
        <f>'Záznamy z IK poradce'!C716</f>
        <v>0</v>
      </c>
    </row>
    <row r="717" spans="1:6" ht="15.75" customHeight="1" x14ac:dyDescent="0.2">
      <c r="A717" s="179"/>
      <c r="B717" s="178"/>
      <c r="C717" s="178"/>
      <c r="D717" s="301" t="b">
        <v>0</v>
      </c>
      <c r="E717" s="178"/>
      <c r="F717" s="301" t="b">
        <f>'Záznamy z IK poradce'!C717</f>
        <v>0</v>
      </c>
    </row>
    <row r="718" spans="1:6" ht="15.75" customHeight="1" x14ac:dyDescent="0.2">
      <c r="A718" s="179"/>
      <c r="B718" s="178"/>
      <c r="C718" s="178"/>
      <c r="D718" s="301" t="b">
        <v>0</v>
      </c>
      <c r="E718" s="178"/>
      <c r="F718" s="301" t="b">
        <f>'Záznamy z IK poradce'!C718</f>
        <v>0</v>
      </c>
    </row>
    <row r="719" spans="1:6" ht="15.75" customHeight="1" x14ac:dyDescent="0.2">
      <c r="A719" s="179"/>
      <c r="B719" s="178"/>
      <c r="C719" s="178"/>
      <c r="D719" s="301" t="b">
        <v>0</v>
      </c>
      <c r="E719" s="178"/>
      <c r="F719" s="301" t="b">
        <f>'Záznamy z IK poradce'!C719</f>
        <v>0</v>
      </c>
    </row>
    <row r="720" spans="1:6" ht="15.75" customHeight="1" x14ac:dyDescent="0.2">
      <c r="A720" s="179"/>
      <c r="B720" s="178"/>
      <c r="C720" s="178"/>
      <c r="D720" s="301" t="b">
        <v>0</v>
      </c>
      <c r="E720" s="178"/>
      <c r="F720" s="301" t="b">
        <f>'Záznamy z IK poradce'!C720</f>
        <v>0</v>
      </c>
    </row>
    <row r="721" spans="1:6" ht="15.75" customHeight="1" x14ac:dyDescent="0.2">
      <c r="A721" s="179"/>
      <c r="B721" s="178"/>
      <c r="C721" s="178"/>
      <c r="D721" s="301" t="b">
        <v>0</v>
      </c>
      <c r="E721" s="178"/>
      <c r="F721" s="301" t="b">
        <f>'Záznamy z IK poradce'!C721</f>
        <v>0</v>
      </c>
    </row>
    <row r="722" spans="1:6" ht="15.75" customHeight="1" x14ac:dyDescent="0.2">
      <c r="A722" s="179"/>
      <c r="B722" s="178"/>
      <c r="C722" s="178"/>
      <c r="D722" s="301" t="b">
        <v>0</v>
      </c>
      <c r="E722" s="178"/>
      <c r="F722" s="301" t="b">
        <f>'Záznamy z IK poradce'!C722</f>
        <v>0</v>
      </c>
    </row>
    <row r="723" spans="1:6" ht="15.75" customHeight="1" x14ac:dyDescent="0.2">
      <c r="A723" s="179"/>
      <c r="B723" s="178"/>
      <c r="C723" s="178"/>
      <c r="D723" s="301" t="b">
        <v>0</v>
      </c>
      <c r="E723" s="178"/>
      <c r="F723" s="301" t="b">
        <f>'Záznamy z IK poradce'!C723</f>
        <v>0</v>
      </c>
    </row>
    <row r="724" spans="1:6" ht="15.75" customHeight="1" x14ac:dyDescent="0.2">
      <c r="A724" s="179"/>
      <c r="B724" s="178"/>
      <c r="C724" s="178"/>
      <c r="D724" s="301" t="b">
        <v>0</v>
      </c>
      <c r="E724" s="178"/>
      <c r="F724" s="301" t="b">
        <f>'Záznamy z IK poradce'!C724</f>
        <v>0</v>
      </c>
    </row>
    <row r="725" spans="1:6" ht="15.75" customHeight="1" x14ac:dyDescent="0.2">
      <c r="A725" s="179"/>
      <c r="B725" s="178"/>
      <c r="C725" s="178"/>
      <c r="D725" s="301" t="b">
        <v>0</v>
      </c>
      <c r="E725" s="178"/>
      <c r="F725" s="301" t="b">
        <f>'Záznamy z IK poradce'!C725</f>
        <v>0</v>
      </c>
    </row>
    <row r="726" spans="1:6" ht="15.75" customHeight="1" x14ac:dyDescent="0.2">
      <c r="A726" s="179"/>
      <c r="B726" s="178"/>
      <c r="C726" s="178"/>
      <c r="D726" s="301" t="b">
        <v>0</v>
      </c>
      <c r="E726" s="178"/>
      <c r="F726" s="301" t="b">
        <f>'Záznamy z IK poradce'!C726</f>
        <v>0</v>
      </c>
    </row>
    <row r="727" spans="1:6" ht="15.75" customHeight="1" x14ac:dyDescent="0.2">
      <c r="A727" s="179"/>
      <c r="B727" s="178"/>
      <c r="C727" s="178"/>
      <c r="D727" s="301" t="b">
        <v>0</v>
      </c>
      <c r="E727" s="178"/>
      <c r="F727" s="301" t="b">
        <f>'Záznamy z IK poradce'!C727</f>
        <v>0</v>
      </c>
    </row>
    <row r="728" spans="1:6" ht="15.75" customHeight="1" x14ac:dyDescent="0.2">
      <c r="A728" s="179"/>
      <c r="B728" s="178"/>
      <c r="C728" s="178"/>
      <c r="D728" s="301" t="b">
        <v>0</v>
      </c>
      <c r="E728" s="178"/>
      <c r="F728" s="301" t="b">
        <f>'Záznamy z IK poradce'!C728</f>
        <v>0</v>
      </c>
    </row>
    <row r="729" spans="1:6" ht="15.75" customHeight="1" x14ac:dyDescent="0.2">
      <c r="A729" s="179"/>
      <c r="B729" s="178"/>
      <c r="C729" s="178"/>
      <c r="D729" s="301" t="b">
        <v>0</v>
      </c>
      <c r="E729" s="178"/>
      <c r="F729" s="301" t="b">
        <f>'Záznamy z IK poradce'!C729</f>
        <v>0</v>
      </c>
    </row>
    <row r="730" spans="1:6" ht="15.75" customHeight="1" x14ac:dyDescent="0.2">
      <c r="A730" s="179"/>
      <c r="B730" s="178"/>
      <c r="C730" s="178"/>
      <c r="D730" s="301" t="b">
        <v>0</v>
      </c>
      <c r="E730" s="178"/>
      <c r="F730" s="301" t="b">
        <f>'Záznamy z IK poradce'!C730</f>
        <v>0</v>
      </c>
    </row>
    <row r="731" spans="1:6" ht="15.75" customHeight="1" x14ac:dyDescent="0.2">
      <c r="A731" s="179"/>
      <c r="B731" s="178"/>
      <c r="C731" s="178"/>
      <c r="D731" s="301" t="b">
        <v>0</v>
      </c>
      <c r="E731" s="178"/>
      <c r="F731" s="301" t="b">
        <f>'Záznamy z IK poradce'!C731</f>
        <v>0</v>
      </c>
    </row>
    <row r="732" spans="1:6" ht="15.75" customHeight="1" x14ac:dyDescent="0.2">
      <c r="A732" s="179"/>
      <c r="B732" s="178"/>
      <c r="C732" s="178"/>
      <c r="D732" s="301" t="b">
        <v>0</v>
      </c>
      <c r="E732" s="178"/>
      <c r="F732" s="301" t="b">
        <f>'Záznamy z IK poradce'!C732</f>
        <v>0</v>
      </c>
    </row>
    <row r="733" spans="1:6" ht="15.75" customHeight="1" x14ac:dyDescent="0.2">
      <c r="A733" s="179"/>
      <c r="B733" s="178"/>
      <c r="C733" s="178"/>
      <c r="D733" s="301" t="b">
        <v>0</v>
      </c>
      <c r="E733" s="178"/>
      <c r="F733" s="301" t="b">
        <f>'Záznamy z IK poradce'!C733</f>
        <v>0</v>
      </c>
    </row>
    <row r="734" spans="1:6" ht="15.75" customHeight="1" x14ac:dyDescent="0.2">
      <c r="A734" s="179"/>
      <c r="B734" s="178"/>
      <c r="C734" s="178"/>
      <c r="D734" s="301" t="b">
        <v>0</v>
      </c>
      <c r="E734" s="178"/>
      <c r="F734" s="301" t="b">
        <f>'Záznamy z IK poradce'!C734</f>
        <v>0</v>
      </c>
    </row>
    <row r="735" spans="1:6" ht="15.75" customHeight="1" x14ac:dyDescent="0.2">
      <c r="A735" s="179"/>
      <c r="B735" s="178"/>
      <c r="C735" s="178"/>
      <c r="D735" s="301" t="b">
        <v>0</v>
      </c>
      <c r="E735" s="178"/>
      <c r="F735" s="301" t="b">
        <f>'Záznamy z IK poradce'!C735</f>
        <v>0</v>
      </c>
    </row>
    <row r="736" spans="1:6" ht="15.75" customHeight="1" x14ac:dyDescent="0.2">
      <c r="A736" s="179"/>
      <c r="B736" s="178"/>
      <c r="C736" s="178"/>
      <c r="D736" s="301" t="b">
        <v>0</v>
      </c>
      <c r="E736" s="178"/>
      <c r="F736" s="301" t="b">
        <f>'Záznamy z IK poradce'!C736</f>
        <v>0</v>
      </c>
    </row>
    <row r="737" spans="1:6" ht="15.75" customHeight="1" x14ac:dyDescent="0.2">
      <c r="A737" s="179"/>
      <c r="B737" s="178"/>
      <c r="C737" s="178"/>
      <c r="D737" s="301" t="b">
        <v>0</v>
      </c>
      <c r="E737" s="178"/>
      <c r="F737" s="301" t="b">
        <f>'Záznamy z IK poradce'!C737</f>
        <v>0</v>
      </c>
    </row>
    <row r="738" spans="1:6" ht="15.75" customHeight="1" x14ac:dyDescent="0.2">
      <c r="A738" s="179"/>
      <c r="B738" s="178"/>
      <c r="C738" s="178"/>
      <c r="D738" s="301" t="b">
        <v>0</v>
      </c>
      <c r="E738" s="178"/>
      <c r="F738" s="301" t="b">
        <f>'Záznamy z IK poradce'!C738</f>
        <v>0</v>
      </c>
    </row>
    <row r="739" spans="1:6" ht="15.75" customHeight="1" x14ac:dyDescent="0.2">
      <c r="A739" s="179"/>
      <c r="B739" s="178"/>
      <c r="C739" s="178"/>
      <c r="D739" s="301" t="b">
        <v>0</v>
      </c>
      <c r="E739" s="178"/>
      <c r="F739" s="301" t="b">
        <f>'Záznamy z IK poradce'!C739</f>
        <v>0</v>
      </c>
    </row>
    <row r="740" spans="1:6" ht="15.75" customHeight="1" x14ac:dyDescent="0.2">
      <c r="A740" s="179"/>
      <c r="B740" s="178"/>
      <c r="C740" s="178"/>
      <c r="D740" s="301" t="b">
        <v>0</v>
      </c>
      <c r="E740" s="178"/>
      <c r="F740" s="301" t="b">
        <f>'Záznamy z IK poradce'!C740</f>
        <v>0</v>
      </c>
    </row>
    <row r="741" spans="1:6" ht="15.75" customHeight="1" x14ac:dyDescent="0.2">
      <c r="A741" s="179"/>
      <c r="B741" s="178"/>
      <c r="C741" s="178"/>
      <c r="D741" s="301" t="b">
        <v>0</v>
      </c>
      <c r="E741" s="178"/>
      <c r="F741" s="301" t="b">
        <f>'Záznamy z IK poradce'!C741</f>
        <v>0</v>
      </c>
    </row>
    <row r="742" spans="1:6" ht="15.75" customHeight="1" x14ac:dyDescent="0.2">
      <c r="A742" s="179"/>
      <c r="B742" s="178"/>
      <c r="C742" s="178"/>
      <c r="D742" s="301" t="b">
        <v>0</v>
      </c>
      <c r="E742" s="178"/>
      <c r="F742" s="301" t="b">
        <f>'Záznamy z IK poradce'!C742</f>
        <v>0</v>
      </c>
    </row>
    <row r="743" spans="1:6" ht="15.75" customHeight="1" x14ac:dyDescent="0.2">
      <c r="A743" s="179"/>
      <c r="B743" s="178"/>
      <c r="C743" s="178"/>
      <c r="D743" s="301" t="b">
        <v>0</v>
      </c>
      <c r="E743" s="178"/>
      <c r="F743" s="301" t="b">
        <f>'Záznamy z IK poradce'!C743</f>
        <v>0</v>
      </c>
    </row>
    <row r="744" spans="1:6" ht="15.75" customHeight="1" x14ac:dyDescent="0.2">
      <c r="A744" s="179"/>
      <c r="B744" s="178"/>
      <c r="C744" s="178"/>
      <c r="D744" s="301" t="b">
        <v>0</v>
      </c>
      <c r="E744" s="178"/>
      <c r="F744" s="301" t="b">
        <f>'Záznamy z IK poradce'!C744</f>
        <v>0</v>
      </c>
    </row>
    <row r="745" spans="1:6" ht="15.75" customHeight="1" x14ac:dyDescent="0.2">
      <c r="A745" s="179"/>
      <c r="B745" s="178"/>
      <c r="C745" s="178"/>
      <c r="D745" s="301" t="b">
        <v>0</v>
      </c>
      <c r="E745" s="178"/>
      <c r="F745" s="301" t="b">
        <f>'Záznamy z IK poradce'!C745</f>
        <v>0</v>
      </c>
    </row>
    <row r="746" spans="1:6" ht="15.75" customHeight="1" x14ac:dyDescent="0.2">
      <c r="A746" s="179"/>
      <c r="B746" s="178"/>
      <c r="C746" s="178"/>
      <c r="D746" s="301" t="b">
        <v>0</v>
      </c>
      <c r="E746" s="178"/>
      <c r="F746" s="301" t="b">
        <f>'Záznamy z IK poradce'!C746</f>
        <v>0</v>
      </c>
    </row>
    <row r="747" spans="1:6" ht="15.75" customHeight="1" x14ac:dyDescent="0.2">
      <c r="A747" s="179"/>
      <c r="B747" s="178"/>
      <c r="C747" s="178"/>
      <c r="D747" s="301" t="b">
        <v>0</v>
      </c>
      <c r="E747" s="178"/>
      <c r="F747" s="301" t="b">
        <f>'Záznamy z IK poradce'!C747</f>
        <v>0</v>
      </c>
    </row>
    <row r="748" spans="1:6" ht="15.75" customHeight="1" x14ac:dyDescent="0.2">
      <c r="A748" s="179"/>
      <c r="B748" s="178"/>
      <c r="C748" s="178"/>
      <c r="D748" s="301" t="b">
        <v>0</v>
      </c>
      <c r="E748" s="178"/>
      <c r="F748" s="301" t="b">
        <f>'Záznamy z IK poradce'!C748</f>
        <v>0</v>
      </c>
    </row>
    <row r="749" spans="1:6" ht="15.75" customHeight="1" x14ac:dyDescent="0.2">
      <c r="A749" s="179"/>
      <c r="B749" s="178"/>
      <c r="C749" s="178"/>
      <c r="D749" s="301" t="b">
        <v>0</v>
      </c>
      <c r="E749" s="178"/>
      <c r="F749" s="301" t="b">
        <f>'Záznamy z IK poradce'!C749</f>
        <v>0</v>
      </c>
    </row>
    <row r="750" spans="1:6" ht="15.75" customHeight="1" x14ac:dyDescent="0.2">
      <c r="A750" s="179"/>
      <c r="B750" s="178"/>
      <c r="C750" s="178"/>
      <c r="D750" s="301" t="b">
        <v>0</v>
      </c>
      <c r="E750" s="178"/>
      <c r="F750" s="301" t="b">
        <f>'Záznamy z IK poradce'!C750</f>
        <v>0</v>
      </c>
    </row>
    <row r="751" spans="1:6" ht="15.75" customHeight="1" x14ac:dyDescent="0.2">
      <c r="A751" s="179"/>
      <c r="B751" s="178"/>
      <c r="C751" s="178"/>
      <c r="D751" s="301" t="b">
        <v>0</v>
      </c>
      <c r="E751" s="178"/>
      <c r="F751" s="301" t="b">
        <f>'Záznamy z IK poradce'!C751</f>
        <v>0</v>
      </c>
    </row>
    <row r="752" spans="1:6" ht="15.75" customHeight="1" x14ac:dyDescent="0.2">
      <c r="A752" s="179"/>
      <c r="B752" s="178"/>
      <c r="C752" s="178"/>
      <c r="D752" s="301" t="b">
        <v>0</v>
      </c>
      <c r="E752" s="178"/>
      <c r="F752" s="301" t="b">
        <f>'Záznamy z IK poradce'!C752</f>
        <v>0</v>
      </c>
    </row>
    <row r="753" spans="1:6" ht="15.75" customHeight="1" x14ac:dyDescent="0.2">
      <c r="A753" s="179"/>
      <c r="B753" s="178"/>
      <c r="C753" s="178"/>
      <c r="D753" s="301" t="b">
        <v>0</v>
      </c>
      <c r="E753" s="178"/>
      <c r="F753" s="301" t="b">
        <f>'Záznamy z IK poradce'!C753</f>
        <v>0</v>
      </c>
    </row>
    <row r="754" spans="1:6" ht="15.75" customHeight="1" x14ac:dyDescent="0.2">
      <c r="A754" s="179"/>
      <c r="B754" s="178"/>
      <c r="C754" s="178"/>
      <c r="D754" s="301" t="b">
        <v>0</v>
      </c>
      <c r="E754" s="178"/>
      <c r="F754" s="301" t="b">
        <f>'Záznamy z IK poradce'!C754</f>
        <v>0</v>
      </c>
    </row>
    <row r="755" spans="1:6" ht="15.75" customHeight="1" x14ac:dyDescent="0.2">
      <c r="A755" s="179"/>
      <c r="B755" s="178"/>
      <c r="C755" s="178"/>
      <c r="D755" s="301" t="b">
        <v>0</v>
      </c>
      <c r="E755" s="178"/>
      <c r="F755" s="301" t="b">
        <f>'Záznamy z IK poradce'!C755</f>
        <v>0</v>
      </c>
    </row>
    <row r="756" spans="1:6" ht="15.75" customHeight="1" x14ac:dyDescent="0.2">
      <c r="A756" s="179"/>
      <c r="B756" s="178"/>
      <c r="C756" s="178"/>
      <c r="D756" s="301" t="b">
        <v>0</v>
      </c>
      <c r="E756" s="178"/>
      <c r="F756" s="301" t="b">
        <f>'Záznamy z IK poradce'!C756</f>
        <v>0</v>
      </c>
    </row>
    <row r="757" spans="1:6" ht="15.75" customHeight="1" x14ac:dyDescent="0.2">
      <c r="A757" s="179"/>
      <c r="B757" s="178"/>
      <c r="C757" s="178"/>
      <c r="D757" s="301" t="b">
        <v>0</v>
      </c>
      <c r="E757" s="178"/>
      <c r="F757" s="301" t="b">
        <f>'Záznamy z IK poradce'!C757</f>
        <v>0</v>
      </c>
    </row>
    <row r="758" spans="1:6" ht="15.75" customHeight="1" x14ac:dyDescent="0.2">
      <c r="A758" s="179"/>
      <c r="B758" s="178"/>
      <c r="C758" s="178"/>
      <c r="D758" s="301" t="b">
        <v>0</v>
      </c>
      <c r="E758" s="178"/>
      <c r="F758" s="301" t="b">
        <f>'Záznamy z IK poradce'!C758</f>
        <v>0</v>
      </c>
    </row>
    <row r="759" spans="1:6" ht="15.75" customHeight="1" x14ac:dyDescent="0.2">
      <c r="A759" s="179"/>
      <c r="B759" s="178"/>
      <c r="C759" s="178"/>
      <c r="D759" s="301" t="b">
        <v>0</v>
      </c>
      <c r="E759" s="178"/>
      <c r="F759" s="301" t="b">
        <f>'Záznamy z IK poradce'!C759</f>
        <v>0</v>
      </c>
    </row>
    <row r="760" spans="1:6" ht="15.75" customHeight="1" x14ac:dyDescent="0.2">
      <c r="A760" s="179"/>
      <c r="B760" s="178"/>
      <c r="C760" s="178"/>
      <c r="D760" s="301" t="b">
        <v>0</v>
      </c>
      <c r="E760" s="178"/>
      <c r="F760" s="301" t="b">
        <f>'Záznamy z IK poradce'!C760</f>
        <v>0</v>
      </c>
    </row>
    <row r="761" spans="1:6" ht="15.75" customHeight="1" x14ac:dyDescent="0.2">
      <c r="A761" s="179"/>
      <c r="B761" s="178"/>
      <c r="C761" s="178"/>
      <c r="D761" s="301" t="b">
        <v>0</v>
      </c>
      <c r="E761" s="178"/>
      <c r="F761" s="301" t="b">
        <f>'Záznamy z IK poradce'!C761</f>
        <v>0</v>
      </c>
    </row>
    <row r="762" spans="1:6" ht="15.75" customHeight="1" x14ac:dyDescent="0.2">
      <c r="A762" s="179"/>
      <c r="B762" s="178"/>
      <c r="C762" s="178"/>
      <c r="D762" s="301" t="b">
        <v>0</v>
      </c>
      <c r="E762" s="178"/>
      <c r="F762" s="301" t="b">
        <f>'Záznamy z IK poradce'!C762</f>
        <v>0</v>
      </c>
    </row>
    <row r="763" spans="1:6" ht="15.75" customHeight="1" x14ac:dyDescent="0.2">
      <c r="A763" s="179"/>
      <c r="B763" s="178"/>
      <c r="C763" s="178"/>
      <c r="D763" s="301" t="b">
        <v>0</v>
      </c>
      <c r="E763" s="178"/>
      <c r="F763" s="301" t="b">
        <f>'Záznamy z IK poradce'!C763</f>
        <v>0</v>
      </c>
    </row>
    <row r="764" spans="1:6" ht="15.75" customHeight="1" x14ac:dyDescent="0.2">
      <c r="A764" s="179"/>
      <c r="B764" s="178"/>
      <c r="C764" s="178"/>
      <c r="D764" s="301" t="b">
        <v>0</v>
      </c>
      <c r="E764" s="178"/>
      <c r="F764" s="301" t="b">
        <f>'Záznamy z IK poradce'!C764</f>
        <v>0</v>
      </c>
    </row>
    <row r="765" spans="1:6" ht="15.75" customHeight="1" x14ac:dyDescent="0.2">
      <c r="A765" s="179"/>
      <c r="B765" s="178"/>
      <c r="C765" s="178"/>
      <c r="D765" s="301" t="b">
        <v>0</v>
      </c>
      <c r="E765" s="178"/>
      <c r="F765" s="301" t="b">
        <f>'Záznamy z IK poradce'!C765</f>
        <v>0</v>
      </c>
    </row>
    <row r="766" spans="1:6" ht="15.75" customHeight="1" x14ac:dyDescent="0.2">
      <c r="A766" s="179"/>
      <c r="B766" s="178"/>
      <c r="C766" s="178"/>
      <c r="D766" s="301" t="b">
        <v>0</v>
      </c>
      <c r="E766" s="178"/>
      <c r="F766" s="301" t="b">
        <f>'Záznamy z IK poradce'!C766</f>
        <v>0</v>
      </c>
    </row>
    <row r="767" spans="1:6" ht="15.75" customHeight="1" x14ac:dyDescent="0.2">
      <c r="A767" s="179"/>
      <c r="B767" s="178"/>
      <c r="C767" s="178"/>
      <c r="D767" s="301" t="b">
        <v>0</v>
      </c>
      <c r="E767" s="178"/>
      <c r="F767" s="301" t="b">
        <f>'Záznamy z IK poradce'!C767</f>
        <v>0</v>
      </c>
    </row>
    <row r="768" spans="1:6" ht="15.75" customHeight="1" x14ac:dyDescent="0.2">
      <c r="A768" s="179"/>
      <c r="B768" s="178"/>
      <c r="C768" s="178"/>
      <c r="D768" s="301" t="b">
        <v>0</v>
      </c>
      <c r="E768" s="178"/>
      <c r="F768" s="301" t="b">
        <f>'Záznamy z IK poradce'!C768</f>
        <v>0</v>
      </c>
    </row>
    <row r="769" spans="1:6" ht="15.75" customHeight="1" x14ac:dyDescent="0.2">
      <c r="A769" s="179"/>
      <c r="B769" s="178"/>
      <c r="C769" s="178"/>
      <c r="D769" s="301" t="b">
        <v>0</v>
      </c>
      <c r="E769" s="178"/>
      <c r="F769" s="301" t="b">
        <f>'Záznamy z IK poradce'!C769</f>
        <v>0</v>
      </c>
    </row>
    <row r="770" spans="1:6" ht="15.75" customHeight="1" x14ac:dyDescent="0.2">
      <c r="A770" s="179"/>
      <c r="B770" s="178"/>
      <c r="C770" s="178"/>
      <c r="D770" s="301" t="b">
        <v>0</v>
      </c>
      <c r="E770" s="178"/>
      <c r="F770" s="301" t="b">
        <f>'Záznamy z IK poradce'!C770</f>
        <v>0</v>
      </c>
    </row>
    <row r="771" spans="1:6" ht="15.75" customHeight="1" x14ac:dyDescent="0.2">
      <c r="A771" s="179"/>
      <c r="B771" s="178"/>
      <c r="C771" s="178"/>
      <c r="D771" s="301" t="b">
        <v>0</v>
      </c>
      <c r="E771" s="178"/>
      <c r="F771" s="301" t="b">
        <f>'Záznamy z IK poradce'!C771</f>
        <v>0</v>
      </c>
    </row>
    <row r="772" spans="1:6" ht="15.75" customHeight="1" x14ac:dyDescent="0.2">
      <c r="A772" s="179"/>
      <c r="B772" s="178"/>
      <c r="C772" s="178"/>
      <c r="D772" s="301" t="b">
        <v>0</v>
      </c>
      <c r="E772" s="178"/>
      <c r="F772" s="301" t="b">
        <f>'Záznamy z IK poradce'!C772</f>
        <v>0</v>
      </c>
    </row>
    <row r="773" spans="1:6" ht="15.75" customHeight="1" x14ac:dyDescent="0.2">
      <c r="A773" s="179"/>
      <c r="B773" s="178"/>
      <c r="C773" s="178"/>
      <c r="D773" s="301" t="b">
        <v>0</v>
      </c>
      <c r="E773" s="178"/>
      <c r="F773" s="301" t="b">
        <f>'Záznamy z IK poradce'!C773</f>
        <v>0</v>
      </c>
    </row>
    <row r="774" spans="1:6" ht="15.75" customHeight="1" x14ac:dyDescent="0.2">
      <c r="A774" s="179"/>
      <c r="B774" s="178"/>
      <c r="C774" s="178"/>
      <c r="D774" s="301" t="b">
        <v>0</v>
      </c>
      <c r="E774" s="178"/>
      <c r="F774" s="301" t="b">
        <f>'Záznamy z IK poradce'!C774</f>
        <v>0</v>
      </c>
    </row>
    <row r="775" spans="1:6" ht="15.75" customHeight="1" x14ac:dyDescent="0.2">
      <c r="A775" s="179"/>
      <c r="B775" s="178"/>
      <c r="C775" s="178"/>
      <c r="D775" s="301" t="b">
        <v>0</v>
      </c>
      <c r="E775" s="178"/>
      <c r="F775" s="301" t="b">
        <f>'Záznamy z IK poradce'!C775</f>
        <v>0</v>
      </c>
    </row>
    <row r="776" spans="1:6" ht="15.75" customHeight="1" x14ac:dyDescent="0.2">
      <c r="A776" s="179"/>
      <c r="B776" s="178"/>
      <c r="C776" s="178"/>
      <c r="D776" s="301" t="b">
        <v>0</v>
      </c>
      <c r="E776" s="178"/>
      <c r="F776" s="301" t="b">
        <f>'Záznamy z IK poradce'!C776</f>
        <v>0</v>
      </c>
    </row>
    <row r="777" spans="1:6" ht="15.75" customHeight="1" x14ac:dyDescent="0.2">
      <c r="A777" s="179"/>
      <c r="B777" s="178"/>
      <c r="C777" s="178"/>
      <c r="D777" s="301" t="b">
        <v>0</v>
      </c>
      <c r="E777" s="178"/>
      <c r="F777" s="301" t="b">
        <f>'Záznamy z IK poradce'!C777</f>
        <v>0</v>
      </c>
    </row>
    <row r="778" spans="1:6" ht="15.75" customHeight="1" x14ac:dyDescent="0.2">
      <c r="A778" s="179"/>
      <c r="B778" s="178"/>
      <c r="C778" s="178"/>
      <c r="D778" s="301" t="b">
        <v>0</v>
      </c>
      <c r="E778" s="178"/>
      <c r="F778" s="301" t="b">
        <f>'Záznamy z IK poradce'!C778</f>
        <v>0</v>
      </c>
    </row>
    <row r="779" spans="1:6" ht="15.75" customHeight="1" x14ac:dyDescent="0.2">
      <c r="A779" s="179"/>
      <c r="B779" s="178"/>
      <c r="C779" s="178"/>
      <c r="D779" s="301" t="b">
        <v>0</v>
      </c>
      <c r="E779" s="178"/>
      <c r="F779" s="301" t="b">
        <f>'Záznamy z IK poradce'!C779</f>
        <v>0</v>
      </c>
    </row>
    <row r="780" spans="1:6" ht="15.75" customHeight="1" x14ac:dyDescent="0.2">
      <c r="A780" s="179"/>
      <c r="B780" s="178"/>
      <c r="C780" s="178"/>
      <c r="D780" s="301" t="b">
        <v>0</v>
      </c>
      <c r="E780" s="178"/>
      <c r="F780" s="301" t="b">
        <f>'Záznamy z IK poradce'!C780</f>
        <v>0</v>
      </c>
    </row>
    <row r="781" spans="1:6" ht="15.75" customHeight="1" x14ac:dyDescent="0.2">
      <c r="A781" s="179"/>
      <c r="B781" s="178"/>
      <c r="C781" s="178"/>
      <c r="D781" s="301" t="b">
        <v>0</v>
      </c>
      <c r="E781" s="178"/>
      <c r="F781" s="301" t="b">
        <f>'Záznamy z IK poradce'!C781</f>
        <v>0</v>
      </c>
    </row>
    <row r="782" spans="1:6" ht="15.75" customHeight="1" x14ac:dyDescent="0.2">
      <c r="A782" s="179"/>
      <c r="B782" s="178"/>
      <c r="C782" s="178"/>
      <c r="D782" s="301" t="b">
        <v>0</v>
      </c>
      <c r="E782" s="178"/>
      <c r="F782" s="301" t="b">
        <f>'Záznamy z IK poradce'!C782</f>
        <v>0</v>
      </c>
    </row>
    <row r="783" spans="1:6" ht="15.75" customHeight="1" x14ac:dyDescent="0.2">
      <c r="A783" s="179"/>
      <c r="B783" s="178"/>
      <c r="C783" s="178"/>
      <c r="D783" s="301" t="b">
        <v>0</v>
      </c>
      <c r="E783" s="178"/>
      <c r="F783" s="301" t="b">
        <f>'Záznamy z IK poradce'!C783</f>
        <v>0</v>
      </c>
    </row>
    <row r="784" spans="1:6" ht="15.75" customHeight="1" x14ac:dyDescent="0.2">
      <c r="A784" s="179"/>
      <c r="B784" s="178"/>
      <c r="C784" s="178"/>
      <c r="D784" s="301" t="b">
        <v>0</v>
      </c>
      <c r="E784" s="178"/>
      <c r="F784" s="301" t="b">
        <f>'Záznamy z IK poradce'!C784</f>
        <v>0</v>
      </c>
    </row>
    <row r="785" spans="1:6" ht="15.75" customHeight="1" x14ac:dyDescent="0.2">
      <c r="A785" s="179"/>
      <c r="B785" s="178"/>
      <c r="C785" s="178"/>
      <c r="D785" s="301" t="b">
        <v>0</v>
      </c>
      <c r="E785" s="178"/>
      <c r="F785" s="301" t="b">
        <f>'Záznamy z IK poradce'!C785</f>
        <v>0</v>
      </c>
    </row>
    <row r="786" spans="1:6" ht="15.75" customHeight="1" x14ac:dyDescent="0.2">
      <c r="A786" s="179"/>
      <c r="B786" s="178"/>
      <c r="C786" s="178"/>
      <c r="D786" s="301" t="b">
        <v>0</v>
      </c>
      <c r="E786" s="178"/>
      <c r="F786" s="301" t="b">
        <f>'Záznamy z IK poradce'!C786</f>
        <v>0</v>
      </c>
    </row>
    <row r="787" spans="1:6" ht="15.75" customHeight="1" x14ac:dyDescent="0.2">
      <c r="A787" s="179"/>
      <c r="B787" s="178"/>
      <c r="C787" s="178"/>
      <c r="D787" s="301" t="b">
        <v>0</v>
      </c>
      <c r="E787" s="178"/>
      <c r="F787" s="301" t="b">
        <f>'Záznamy z IK poradce'!C787</f>
        <v>0</v>
      </c>
    </row>
    <row r="788" spans="1:6" ht="15.75" customHeight="1" x14ac:dyDescent="0.2">
      <c r="A788" s="179"/>
      <c r="B788" s="178"/>
      <c r="C788" s="178"/>
      <c r="D788" s="301" t="b">
        <v>0</v>
      </c>
      <c r="E788" s="178"/>
      <c r="F788" s="301" t="b">
        <f>'Záznamy z IK poradce'!C788</f>
        <v>0</v>
      </c>
    </row>
    <row r="789" spans="1:6" ht="15.75" customHeight="1" x14ac:dyDescent="0.2">
      <c r="A789" s="179"/>
      <c r="B789" s="178"/>
      <c r="C789" s="178"/>
      <c r="D789" s="301" t="b">
        <v>0</v>
      </c>
      <c r="E789" s="178"/>
      <c r="F789" s="301" t="b">
        <f>'Záznamy z IK poradce'!C789</f>
        <v>0</v>
      </c>
    </row>
    <row r="790" spans="1:6" ht="15.75" customHeight="1" x14ac:dyDescent="0.2">
      <c r="A790" s="179"/>
      <c r="B790" s="178"/>
      <c r="C790" s="178"/>
      <c r="D790" s="301" t="b">
        <v>0</v>
      </c>
      <c r="E790" s="178"/>
      <c r="F790" s="301" t="b">
        <f>'Záznamy z IK poradce'!C790</f>
        <v>0</v>
      </c>
    </row>
    <row r="791" spans="1:6" ht="15.75" customHeight="1" x14ac:dyDescent="0.2">
      <c r="A791" s="179"/>
      <c r="B791" s="178"/>
      <c r="C791" s="178"/>
      <c r="D791" s="301" t="b">
        <v>0</v>
      </c>
      <c r="E791" s="178"/>
      <c r="F791" s="301" t="b">
        <f>'Záznamy z IK poradce'!C791</f>
        <v>0</v>
      </c>
    </row>
    <row r="792" spans="1:6" ht="15.75" customHeight="1" x14ac:dyDescent="0.2">
      <c r="A792" s="179"/>
      <c r="B792" s="178"/>
      <c r="C792" s="178"/>
      <c r="D792" s="301" t="b">
        <v>0</v>
      </c>
      <c r="E792" s="178"/>
      <c r="F792" s="301" t="b">
        <f>'Záznamy z IK poradce'!C792</f>
        <v>0</v>
      </c>
    </row>
    <row r="793" spans="1:6" ht="15.75" customHeight="1" x14ac:dyDescent="0.2">
      <c r="A793" s="179"/>
      <c r="B793" s="178"/>
      <c r="C793" s="178"/>
      <c r="D793" s="301" t="b">
        <v>0</v>
      </c>
      <c r="E793" s="178"/>
      <c r="F793" s="301" t="b">
        <f>'Záznamy z IK poradce'!C793</f>
        <v>0</v>
      </c>
    </row>
    <row r="794" spans="1:6" ht="15.75" customHeight="1" x14ac:dyDescent="0.2">
      <c r="A794" s="179"/>
      <c r="B794" s="178"/>
      <c r="C794" s="178"/>
      <c r="D794" s="301" t="b">
        <v>0</v>
      </c>
      <c r="E794" s="178"/>
      <c r="F794" s="301" t="b">
        <f>'Záznamy z IK poradce'!C794</f>
        <v>0</v>
      </c>
    </row>
    <row r="795" spans="1:6" ht="15.75" customHeight="1" x14ac:dyDescent="0.2">
      <c r="A795" s="179"/>
      <c r="B795" s="178"/>
      <c r="C795" s="178"/>
      <c r="D795" s="301" t="b">
        <v>0</v>
      </c>
      <c r="E795" s="178"/>
      <c r="F795" s="301" t="b">
        <f>'Záznamy z IK poradce'!C795</f>
        <v>0</v>
      </c>
    </row>
    <row r="796" spans="1:6" ht="15.75" customHeight="1" x14ac:dyDescent="0.2">
      <c r="A796" s="179"/>
      <c r="B796" s="178"/>
      <c r="C796" s="178"/>
      <c r="D796" s="301" t="b">
        <v>0</v>
      </c>
      <c r="E796" s="178"/>
      <c r="F796" s="301" t="b">
        <f>'Záznamy z IK poradce'!C796</f>
        <v>0</v>
      </c>
    </row>
    <row r="797" spans="1:6" ht="15.75" customHeight="1" x14ac:dyDescent="0.2">
      <c r="A797" s="179"/>
      <c r="B797" s="178"/>
      <c r="C797" s="178"/>
      <c r="D797" s="301" t="b">
        <v>0</v>
      </c>
      <c r="E797" s="178"/>
      <c r="F797" s="301" t="b">
        <f>'Záznamy z IK poradce'!C797</f>
        <v>0</v>
      </c>
    </row>
    <row r="798" spans="1:6" ht="15.75" customHeight="1" x14ac:dyDescent="0.2">
      <c r="A798" s="179"/>
      <c r="B798" s="178"/>
      <c r="C798" s="178"/>
      <c r="D798" s="301" t="b">
        <v>0</v>
      </c>
      <c r="E798" s="178"/>
      <c r="F798" s="301" t="b">
        <f>'Záznamy z IK poradce'!C798</f>
        <v>0</v>
      </c>
    </row>
    <row r="799" spans="1:6" ht="15.75" customHeight="1" x14ac:dyDescent="0.2">
      <c r="A799" s="179"/>
      <c r="B799" s="178"/>
      <c r="C799" s="178"/>
      <c r="D799" s="301" t="b">
        <v>0</v>
      </c>
      <c r="E799" s="178"/>
      <c r="F799" s="301" t="b">
        <f>'Záznamy z IK poradce'!C799</f>
        <v>0</v>
      </c>
    </row>
    <row r="800" spans="1:6" ht="15.75" customHeight="1" x14ac:dyDescent="0.2">
      <c r="A800" s="179"/>
      <c r="B800" s="178"/>
      <c r="C800" s="178"/>
      <c r="D800" s="301" t="b">
        <v>0</v>
      </c>
      <c r="E800" s="178"/>
      <c r="F800" s="301" t="b">
        <f>'Záznamy z IK poradce'!C800</f>
        <v>0</v>
      </c>
    </row>
    <row r="801" spans="1:6" ht="15.75" customHeight="1" x14ac:dyDescent="0.2">
      <c r="A801" s="179"/>
      <c r="B801" s="178"/>
      <c r="C801" s="178"/>
      <c r="D801" s="301" t="b">
        <v>0</v>
      </c>
      <c r="E801" s="178"/>
      <c r="F801" s="301" t="b">
        <f>'Záznamy z IK poradce'!C801</f>
        <v>0</v>
      </c>
    </row>
    <row r="802" spans="1:6" ht="15.75" customHeight="1" x14ac:dyDescent="0.2">
      <c r="A802" s="179"/>
      <c r="B802" s="178"/>
      <c r="C802" s="178"/>
      <c r="D802" s="301" t="b">
        <v>0</v>
      </c>
      <c r="E802" s="178"/>
      <c r="F802" s="301" t="b">
        <f>'Záznamy z IK poradce'!C802</f>
        <v>0</v>
      </c>
    </row>
    <row r="803" spans="1:6" ht="15.75" customHeight="1" x14ac:dyDescent="0.2">
      <c r="A803" s="179"/>
      <c r="B803" s="178"/>
      <c r="C803" s="178"/>
      <c r="D803" s="301" t="b">
        <v>0</v>
      </c>
      <c r="E803" s="178"/>
      <c r="F803" s="301" t="b">
        <f>'Záznamy z IK poradce'!C803</f>
        <v>0</v>
      </c>
    </row>
    <row r="804" spans="1:6" ht="15.75" customHeight="1" x14ac:dyDescent="0.2">
      <c r="A804" s="179"/>
      <c r="B804" s="178"/>
      <c r="C804" s="178"/>
      <c r="D804" s="301" t="b">
        <v>0</v>
      </c>
      <c r="E804" s="178"/>
      <c r="F804" s="301" t="b">
        <f>'Záznamy z IK poradce'!C804</f>
        <v>0</v>
      </c>
    </row>
    <row r="805" spans="1:6" ht="15.75" customHeight="1" x14ac:dyDescent="0.2">
      <c r="A805" s="179"/>
      <c r="B805" s="178"/>
      <c r="C805" s="178"/>
      <c r="D805" s="301" t="b">
        <v>0</v>
      </c>
      <c r="E805" s="178"/>
      <c r="F805" s="301" t="b">
        <f>'Záznamy z IK poradce'!C805</f>
        <v>0</v>
      </c>
    </row>
    <row r="806" spans="1:6" ht="15.75" customHeight="1" x14ac:dyDescent="0.2">
      <c r="A806" s="179"/>
      <c r="B806" s="178"/>
      <c r="C806" s="178"/>
      <c r="D806" s="301" t="b">
        <v>0</v>
      </c>
      <c r="E806" s="178"/>
      <c r="F806" s="301" t="b">
        <f>'Záznamy z IK poradce'!C806</f>
        <v>0</v>
      </c>
    </row>
    <row r="807" spans="1:6" ht="15.75" customHeight="1" x14ac:dyDescent="0.2">
      <c r="A807" s="179"/>
      <c r="B807" s="178"/>
      <c r="C807" s="178"/>
      <c r="D807" s="301" t="b">
        <v>0</v>
      </c>
      <c r="E807" s="178"/>
      <c r="F807" s="301" t="b">
        <f>'Záznamy z IK poradce'!C807</f>
        <v>0</v>
      </c>
    </row>
    <row r="808" spans="1:6" ht="15.75" customHeight="1" x14ac:dyDescent="0.2">
      <c r="A808" s="179"/>
      <c r="B808" s="178"/>
      <c r="C808" s="178"/>
      <c r="D808" s="301" t="b">
        <v>0</v>
      </c>
      <c r="E808" s="178"/>
      <c r="F808" s="301" t="b">
        <f>'Záznamy z IK poradce'!C808</f>
        <v>0</v>
      </c>
    </row>
    <row r="809" spans="1:6" ht="15.75" customHeight="1" x14ac:dyDescent="0.2">
      <c r="A809" s="179"/>
      <c r="B809" s="178"/>
      <c r="C809" s="178"/>
      <c r="D809" s="301" t="b">
        <v>0</v>
      </c>
      <c r="E809" s="178"/>
      <c r="F809" s="301" t="b">
        <f>'Záznamy z IK poradce'!C809</f>
        <v>0</v>
      </c>
    </row>
    <row r="810" spans="1:6" ht="15.75" customHeight="1" x14ac:dyDescent="0.2">
      <c r="A810" s="179"/>
      <c r="B810" s="178"/>
      <c r="C810" s="178"/>
      <c r="D810" s="301" t="b">
        <v>0</v>
      </c>
      <c r="E810" s="178"/>
      <c r="F810" s="301" t="b">
        <f>'Záznamy z IK poradce'!C810</f>
        <v>0</v>
      </c>
    </row>
    <row r="811" spans="1:6" ht="15.75" customHeight="1" x14ac:dyDescent="0.2">
      <c r="A811" s="179"/>
      <c r="B811" s="178"/>
      <c r="C811" s="178"/>
      <c r="D811" s="301" t="b">
        <v>0</v>
      </c>
      <c r="E811" s="178"/>
      <c r="F811" s="301" t="b">
        <f>'Záznamy z IK poradce'!C811</f>
        <v>0</v>
      </c>
    </row>
    <row r="812" spans="1:6" ht="15.75" customHeight="1" x14ac:dyDescent="0.2">
      <c r="A812" s="179"/>
      <c r="B812" s="178"/>
      <c r="C812" s="178"/>
      <c r="D812" s="301" t="b">
        <v>0</v>
      </c>
      <c r="E812" s="178"/>
      <c r="F812" s="301" t="b">
        <f>'Záznamy z IK poradce'!C812</f>
        <v>0</v>
      </c>
    </row>
    <row r="813" spans="1:6" ht="15.75" customHeight="1" x14ac:dyDescent="0.2">
      <c r="A813" s="179"/>
      <c r="B813" s="178"/>
      <c r="C813" s="178"/>
      <c r="D813" s="301" t="b">
        <v>0</v>
      </c>
      <c r="E813" s="178"/>
      <c r="F813" s="301" t="b">
        <f>'Záznamy z IK poradce'!C813</f>
        <v>0</v>
      </c>
    </row>
    <row r="814" spans="1:6" ht="15.75" customHeight="1" x14ac:dyDescent="0.2">
      <c r="A814" s="179"/>
      <c r="B814" s="178"/>
      <c r="C814" s="178"/>
      <c r="D814" s="301" t="b">
        <v>0</v>
      </c>
      <c r="E814" s="178"/>
      <c r="F814" s="301" t="b">
        <f>'Záznamy z IK poradce'!C814</f>
        <v>0</v>
      </c>
    </row>
    <row r="815" spans="1:6" ht="15.75" customHeight="1" x14ac:dyDescent="0.2">
      <c r="A815" s="179"/>
      <c r="B815" s="178"/>
      <c r="C815" s="178"/>
      <c r="D815" s="301" t="b">
        <v>0</v>
      </c>
      <c r="E815" s="178"/>
      <c r="F815" s="301" t="b">
        <f>'Záznamy z IK poradce'!C815</f>
        <v>0</v>
      </c>
    </row>
    <row r="816" spans="1:6" ht="15.75" customHeight="1" x14ac:dyDescent="0.2">
      <c r="A816" s="179"/>
      <c r="B816" s="178"/>
      <c r="C816" s="178"/>
      <c r="D816" s="301" t="b">
        <v>0</v>
      </c>
      <c r="E816" s="178"/>
      <c r="F816" s="301" t="b">
        <f>'Záznamy z IK poradce'!C816</f>
        <v>0</v>
      </c>
    </row>
    <row r="817" spans="1:6" ht="15.75" customHeight="1" x14ac:dyDescent="0.2">
      <c r="A817" s="179"/>
      <c r="B817" s="178"/>
      <c r="C817" s="178"/>
      <c r="D817" s="301" t="b">
        <v>0</v>
      </c>
      <c r="E817" s="178"/>
      <c r="F817" s="301" t="b">
        <f>'Záznamy z IK poradce'!C817</f>
        <v>0</v>
      </c>
    </row>
    <row r="818" spans="1:6" ht="15.75" customHeight="1" x14ac:dyDescent="0.2">
      <c r="A818" s="179"/>
      <c r="B818" s="178"/>
      <c r="C818" s="178"/>
      <c r="D818" s="301" t="b">
        <v>0</v>
      </c>
      <c r="E818" s="178"/>
      <c r="F818" s="301" t="b">
        <f>'Záznamy z IK poradce'!C818</f>
        <v>0</v>
      </c>
    </row>
    <row r="819" spans="1:6" ht="15.75" customHeight="1" x14ac:dyDescent="0.2">
      <c r="A819" s="179"/>
      <c r="B819" s="178"/>
      <c r="C819" s="178"/>
      <c r="D819" s="301" t="b">
        <v>0</v>
      </c>
      <c r="E819" s="178"/>
      <c r="F819" s="301" t="b">
        <f>'Záznamy z IK poradce'!C819</f>
        <v>0</v>
      </c>
    </row>
    <row r="820" spans="1:6" ht="15.75" customHeight="1" x14ac:dyDescent="0.2">
      <c r="A820" s="179"/>
      <c r="B820" s="178"/>
      <c r="C820" s="178"/>
      <c r="D820" s="301" t="b">
        <v>0</v>
      </c>
      <c r="E820" s="178"/>
      <c r="F820" s="301" t="b">
        <f>'Záznamy z IK poradce'!C820</f>
        <v>0</v>
      </c>
    </row>
    <row r="821" spans="1:6" ht="15.75" customHeight="1" x14ac:dyDescent="0.2">
      <c r="A821" s="179"/>
      <c r="B821" s="178"/>
      <c r="C821" s="178"/>
      <c r="D821" s="301" t="b">
        <v>0</v>
      </c>
      <c r="E821" s="178"/>
      <c r="F821" s="301" t="b">
        <f>'Záznamy z IK poradce'!C821</f>
        <v>0</v>
      </c>
    </row>
    <row r="822" spans="1:6" ht="15.75" customHeight="1" x14ac:dyDescent="0.2">
      <c r="A822" s="179"/>
      <c r="B822" s="178"/>
      <c r="C822" s="178"/>
      <c r="D822" s="301" t="b">
        <v>0</v>
      </c>
      <c r="E822" s="178"/>
      <c r="F822" s="301" t="b">
        <f>'Záznamy z IK poradce'!C822</f>
        <v>0</v>
      </c>
    </row>
    <row r="823" spans="1:6" ht="15.75" customHeight="1" x14ac:dyDescent="0.2">
      <c r="A823" s="179"/>
      <c r="B823" s="178"/>
      <c r="C823" s="178"/>
      <c r="D823" s="301" t="b">
        <v>0</v>
      </c>
      <c r="E823" s="178"/>
      <c r="F823" s="301" t="b">
        <f>'Záznamy z IK poradce'!C823</f>
        <v>0</v>
      </c>
    </row>
    <row r="824" spans="1:6" ht="15.75" customHeight="1" x14ac:dyDescent="0.2">
      <c r="A824" s="179"/>
      <c r="B824" s="178"/>
      <c r="C824" s="178"/>
      <c r="D824" s="301" t="b">
        <v>0</v>
      </c>
      <c r="E824" s="178"/>
      <c r="F824" s="301" t="b">
        <f>'Záznamy z IK poradce'!C824</f>
        <v>0</v>
      </c>
    </row>
    <row r="825" spans="1:6" ht="15.75" customHeight="1" x14ac:dyDescent="0.2">
      <c r="A825" s="179"/>
      <c r="B825" s="178"/>
      <c r="C825" s="178"/>
      <c r="D825" s="301" t="b">
        <v>0</v>
      </c>
      <c r="E825" s="178"/>
      <c r="F825" s="301" t="b">
        <f>'Záznamy z IK poradce'!C825</f>
        <v>0</v>
      </c>
    </row>
    <row r="826" spans="1:6" ht="15.75" customHeight="1" x14ac:dyDescent="0.2">
      <c r="A826" s="179"/>
      <c r="B826" s="178"/>
      <c r="C826" s="178"/>
      <c r="D826" s="301" t="b">
        <v>0</v>
      </c>
      <c r="E826" s="178"/>
      <c r="F826" s="301" t="b">
        <f>'Záznamy z IK poradce'!C826</f>
        <v>0</v>
      </c>
    </row>
    <row r="827" spans="1:6" ht="15.75" customHeight="1" x14ac:dyDescent="0.2">
      <c r="A827" s="179"/>
      <c r="B827" s="178"/>
      <c r="C827" s="178"/>
      <c r="D827" s="301" t="b">
        <v>0</v>
      </c>
      <c r="E827" s="178"/>
      <c r="F827" s="301" t="b">
        <f>'Záznamy z IK poradce'!C827</f>
        <v>0</v>
      </c>
    </row>
    <row r="828" spans="1:6" ht="15.75" customHeight="1" x14ac:dyDescent="0.2">
      <c r="A828" s="179"/>
      <c r="B828" s="178"/>
      <c r="C828" s="178"/>
      <c r="D828" s="301" t="b">
        <v>0</v>
      </c>
      <c r="E828" s="178"/>
      <c r="F828" s="301" t="b">
        <f>'Záznamy z IK poradce'!C828</f>
        <v>0</v>
      </c>
    </row>
    <row r="829" spans="1:6" ht="15.75" customHeight="1" x14ac:dyDescent="0.2">
      <c r="A829" s="179"/>
      <c r="B829" s="178"/>
      <c r="C829" s="178"/>
      <c r="D829" s="301" t="b">
        <v>0</v>
      </c>
      <c r="E829" s="178"/>
      <c r="F829" s="301" t="b">
        <f>'Záznamy z IK poradce'!C829</f>
        <v>0</v>
      </c>
    </row>
    <row r="830" spans="1:6" ht="15.75" customHeight="1" x14ac:dyDescent="0.2">
      <c r="A830" s="179"/>
      <c r="B830" s="178"/>
      <c r="C830" s="178"/>
      <c r="D830" s="301" t="b">
        <v>0</v>
      </c>
      <c r="E830" s="178"/>
      <c r="F830" s="301" t="b">
        <f>'Záznamy z IK poradce'!C830</f>
        <v>0</v>
      </c>
    </row>
    <row r="831" spans="1:6" ht="15.75" customHeight="1" x14ac:dyDescent="0.2">
      <c r="A831" s="179"/>
      <c r="B831" s="178"/>
      <c r="C831" s="178"/>
      <c r="D831" s="301" t="b">
        <v>0</v>
      </c>
      <c r="E831" s="178"/>
      <c r="F831" s="301" t="b">
        <f>'Záznamy z IK poradce'!C831</f>
        <v>0</v>
      </c>
    </row>
    <row r="832" spans="1:6" ht="15.75" customHeight="1" x14ac:dyDescent="0.2">
      <c r="A832" s="179"/>
      <c r="B832" s="178"/>
      <c r="C832" s="178"/>
      <c r="D832" s="301" t="b">
        <v>0</v>
      </c>
      <c r="E832" s="178"/>
      <c r="F832" s="301" t="b">
        <f>'Záznamy z IK poradce'!C832</f>
        <v>0</v>
      </c>
    </row>
    <row r="833" spans="1:6" ht="15.75" customHeight="1" x14ac:dyDescent="0.2">
      <c r="A833" s="179"/>
      <c r="B833" s="178"/>
      <c r="C833" s="178"/>
      <c r="D833" s="301" t="b">
        <v>0</v>
      </c>
      <c r="E833" s="178"/>
      <c r="F833" s="301" t="b">
        <f>'Záznamy z IK poradce'!C833</f>
        <v>0</v>
      </c>
    </row>
    <row r="834" spans="1:6" ht="15.75" customHeight="1" x14ac:dyDescent="0.2">
      <c r="A834" s="179"/>
      <c r="B834" s="178"/>
      <c r="C834" s="178"/>
      <c r="D834" s="301" t="b">
        <v>0</v>
      </c>
      <c r="E834" s="178"/>
      <c r="F834" s="301" t="b">
        <f>'Záznamy z IK poradce'!C834</f>
        <v>0</v>
      </c>
    </row>
    <row r="835" spans="1:6" ht="15.75" customHeight="1" x14ac:dyDescent="0.2">
      <c r="A835" s="179"/>
      <c r="B835" s="178"/>
      <c r="C835" s="178"/>
      <c r="D835" s="301" t="b">
        <v>0</v>
      </c>
      <c r="E835" s="178"/>
      <c r="F835" s="301" t="b">
        <f>'Záznamy z IK poradce'!C835</f>
        <v>0</v>
      </c>
    </row>
    <row r="836" spans="1:6" ht="15.75" customHeight="1" x14ac:dyDescent="0.2">
      <c r="A836" s="179"/>
      <c r="B836" s="178"/>
      <c r="C836" s="178"/>
      <c r="D836" s="301" t="b">
        <v>0</v>
      </c>
      <c r="E836" s="178"/>
      <c r="F836" s="301" t="b">
        <f>'Záznamy z IK poradce'!C836</f>
        <v>0</v>
      </c>
    </row>
    <row r="837" spans="1:6" ht="15.75" customHeight="1" x14ac:dyDescent="0.2">
      <c r="A837" s="179"/>
      <c r="B837" s="178"/>
      <c r="C837" s="178"/>
      <c r="D837" s="301" t="b">
        <v>0</v>
      </c>
      <c r="E837" s="178"/>
      <c r="F837" s="301" t="b">
        <f>'Záznamy z IK poradce'!C837</f>
        <v>0</v>
      </c>
    </row>
    <row r="838" spans="1:6" ht="15.75" customHeight="1" x14ac:dyDescent="0.2">
      <c r="A838" s="179"/>
      <c r="B838" s="178"/>
      <c r="C838" s="178"/>
      <c r="D838" s="301" t="b">
        <v>0</v>
      </c>
      <c r="E838" s="178"/>
      <c r="F838" s="301" t="b">
        <f>'Záznamy z IK poradce'!C838</f>
        <v>0</v>
      </c>
    </row>
    <row r="839" spans="1:6" ht="15.75" customHeight="1" x14ac:dyDescent="0.2">
      <c r="A839" s="179"/>
      <c r="B839" s="178"/>
      <c r="C839" s="178"/>
      <c r="D839" s="301" t="b">
        <v>0</v>
      </c>
      <c r="E839" s="178"/>
      <c r="F839" s="301" t="b">
        <f>'Záznamy z IK poradce'!C839</f>
        <v>0</v>
      </c>
    </row>
    <row r="840" spans="1:6" ht="15.75" customHeight="1" x14ac:dyDescent="0.2">
      <c r="A840" s="179"/>
      <c r="B840" s="178"/>
      <c r="C840" s="178"/>
      <c r="D840" s="301" t="b">
        <v>0</v>
      </c>
      <c r="E840" s="178"/>
      <c r="F840" s="301" t="b">
        <f>'Záznamy z IK poradce'!C840</f>
        <v>0</v>
      </c>
    </row>
    <row r="841" spans="1:6" ht="15.75" customHeight="1" x14ac:dyDescent="0.2">
      <c r="A841" s="179"/>
      <c r="B841" s="178"/>
      <c r="C841" s="178"/>
      <c r="D841" s="301" t="b">
        <v>0</v>
      </c>
      <c r="E841" s="178"/>
      <c r="F841" s="301" t="b">
        <f>'Záznamy z IK poradce'!C841</f>
        <v>0</v>
      </c>
    </row>
    <row r="842" spans="1:6" ht="15.75" customHeight="1" x14ac:dyDescent="0.2">
      <c r="A842" s="179"/>
      <c r="B842" s="178"/>
      <c r="C842" s="178"/>
      <c r="D842" s="301" t="b">
        <v>0</v>
      </c>
      <c r="E842" s="178"/>
      <c r="F842" s="301" t="b">
        <f>'Záznamy z IK poradce'!C842</f>
        <v>0</v>
      </c>
    </row>
    <row r="843" spans="1:6" ht="15.75" customHeight="1" x14ac:dyDescent="0.2">
      <c r="A843" s="179"/>
      <c r="B843" s="178"/>
      <c r="C843" s="178"/>
      <c r="D843" s="301" t="b">
        <v>0</v>
      </c>
      <c r="E843" s="178"/>
      <c r="F843" s="301" t="b">
        <f>'Záznamy z IK poradce'!C843</f>
        <v>0</v>
      </c>
    </row>
    <row r="844" spans="1:6" ht="15.75" customHeight="1" x14ac:dyDescent="0.2">
      <c r="A844" s="179"/>
      <c r="B844" s="178"/>
      <c r="C844" s="178"/>
      <c r="D844" s="301" t="b">
        <v>0</v>
      </c>
      <c r="E844" s="178"/>
      <c r="F844" s="301" t="b">
        <f>'Záznamy z IK poradce'!C844</f>
        <v>0</v>
      </c>
    </row>
    <row r="845" spans="1:6" ht="15.75" customHeight="1" x14ac:dyDescent="0.2">
      <c r="A845" s="179"/>
      <c r="B845" s="178"/>
      <c r="C845" s="178"/>
      <c r="D845" s="301" t="b">
        <v>0</v>
      </c>
      <c r="E845" s="178"/>
      <c r="F845" s="301" t="b">
        <f>'Záznamy z IK poradce'!C845</f>
        <v>0</v>
      </c>
    </row>
    <row r="846" spans="1:6" ht="15.75" customHeight="1" x14ac:dyDescent="0.2">
      <c r="A846" s="179"/>
      <c r="B846" s="178"/>
      <c r="C846" s="178"/>
      <c r="D846" s="301" t="b">
        <v>0</v>
      </c>
      <c r="E846" s="178"/>
      <c r="F846" s="301" t="b">
        <f>'Záznamy z IK poradce'!C846</f>
        <v>0</v>
      </c>
    </row>
    <row r="847" spans="1:6" ht="15.75" customHeight="1" x14ac:dyDescent="0.2">
      <c r="A847" s="179"/>
      <c r="B847" s="178"/>
      <c r="C847" s="178"/>
      <c r="D847" s="301" t="b">
        <v>0</v>
      </c>
      <c r="E847" s="178"/>
      <c r="F847" s="301" t="b">
        <f>'Záznamy z IK poradce'!C847</f>
        <v>0</v>
      </c>
    </row>
    <row r="848" spans="1:6" ht="15.75" customHeight="1" x14ac:dyDescent="0.2">
      <c r="A848" s="179"/>
      <c r="B848" s="178"/>
      <c r="C848" s="178"/>
      <c r="D848" s="301" t="b">
        <v>0</v>
      </c>
      <c r="E848" s="178"/>
      <c r="F848" s="301" t="b">
        <f>'Záznamy z IK poradce'!C848</f>
        <v>0</v>
      </c>
    </row>
    <row r="849" spans="1:6" ht="15.75" customHeight="1" x14ac:dyDescent="0.2">
      <c r="A849" s="179"/>
      <c r="B849" s="178"/>
      <c r="C849" s="178"/>
      <c r="D849" s="301" t="b">
        <v>0</v>
      </c>
      <c r="E849" s="178"/>
      <c r="F849" s="301" t="b">
        <f>'Záznamy z IK poradce'!C849</f>
        <v>0</v>
      </c>
    </row>
    <row r="850" spans="1:6" ht="15.75" customHeight="1" x14ac:dyDescent="0.2">
      <c r="A850" s="179"/>
      <c r="B850" s="178"/>
      <c r="C850" s="178"/>
      <c r="D850" s="301" t="b">
        <v>0</v>
      </c>
      <c r="E850" s="178"/>
      <c r="F850" s="301" t="b">
        <f>'Záznamy z IK poradce'!C850</f>
        <v>0</v>
      </c>
    </row>
    <row r="851" spans="1:6" ht="15.75" customHeight="1" x14ac:dyDescent="0.2">
      <c r="A851" s="179"/>
      <c r="B851" s="178"/>
      <c r="C851" s="178"/>
      <c r="D851" s="301" t="b">
        <v>0</v>
      </c>
      <c r="E851" s="178"/>
      <c r="F851" s="301" t="b">
        <f>'Záznamy z IK poradce'!C851</f>
        <v>0</v>
      </c>
    </row>
    <row r="852" spans="1:6" ht="15.75" customHeight="1" x14ac:dyDescent="0.2">
      <c r="A852" s="179"/>
      <c r="B852" s="178"/>
      <c r="C852" s="178"/>
      <c r="D852" s="301" t="b">
        <v>0</v>
      </c>
      <c r="E852" s="178"/>
      <c r="F852" s="301" t="b">
        <f>'Záznamy z IK poradce'!C852</f>
        <v>0</v>
      </c>
    </row>
    <row r="853" spans="1:6" ht="15.75" customHeight="1" x14ac:dyDescent="0.2">
      <c r="A853" s="179"/>
      <c r="B853" s="178"/>
      <c r="C853" s="178"/>
      <c r="D853" s="301" t="b">
        <v>0</v>
      </c>
      <c r="E853" s="178"/>
      <c r="F853" s="301" t="b">
        <f>'Záznamy z IK poradce'!C853</f>
        <v>0</v>
      </c>
    </row>
    <row r="854" spans="1:6" ht="15.75" customHeight="1" x14ac:dyDescent="0.2">
      <c r="A854" s="179"/>
      <c r="B854" s="178"/>
      <c r="C854" s="178"/>
      <c r="D854" s="301" t="b">
        <v>0</v>
      </c>
      <c r="E854" s="178"/>
      <c r="F854" s="301" t="b">
        <f>'Záznamy z IK poradce'!C854</f>
        <v>0</v>
      </c>
    </row>
    <row r="855" spans="1:6" ht="15.75" customHeight="1" x14ac:dyDescent="0.2">
      <c r="A855" s="179"/>
      <c r="B855" s="178"/>
      <c r="C855" s="178"/>
      <c r="D855" s="301" t="b">
        <v>0</v>
      </c>
      <c r="E855" s="178"/>
      <c r="F855" s="301" t="b">
        <f>'Záznamy z IK poradce'!C855</f>
        <v>0</v>
      </c>
    </row>
    <row r="856" spans="1:6" ht="15.75" customHeight="1" x14ac:dyDescent="0.2">
      <c r="A856" s="179"/>
      <c r="B856" s="178"/>
      <c r="C856" s="178"/>
      <c r="D856" s="301" t="b">
        <v>0</v>
      </c>
      <c r="E856" s="178"/>
      <c r="F856" s="301" t="b">
        <f>'Záznamy z IK poradce'!C856</f>
        <v>0</v>
      </c>
    </row>
    <row r="857" spans="1:6" ht="15.75" customHeight="1" x14ac:dyDescent="0.2">
      <c r="A857" s="179"/>
      <c r="B857" s="178"/>
      <c r="C857" s="178"/>
      <c r="D857" s="301" t="b">
        <v>0</v>
      </c>
      <c r="E857" s="178"/>
      <c r="F857" s="301" t="b">
        <f>'Záznamy z IK poradce'!C857</f>
        <v>0</v>
      </c>
    </row>
    <row r="858" spans="1:6" ht="15.75" customHeight="1" x14ac:dyDescent="0.2">
      <c r="A858" s="179"/>
      <c r="B858" s="178"/>
      <c r="C858" s="178"/>
      <c r="D858" s="301" t="b">
        <v>0</v>
      </c>
      <c r="E858" s="178"/>
      <c r="F858" s="301" t="b">
        <f>'Záznamy z IK poradce'!C858</f>
        <v>0</v>
      </c>
    </row>
    <row r="859" spans="1:6" ht="15.75" customHeight="1" x14ac:dyDescent="0.2">
      <c r="A859" s="179"/>
      <c r="B859" s="178"/>
      <c r="C859" s="178"/>
      <c r="D859" s="301" t="b">
        <v>0</v>
      </c>
      <c r="E859" s="178"/>
      <c r="F859" s="301" t="b">
        <f>'Záznamy z IK poradce'!C859</f>
        <v>0</v>
      </c>
    </row>
    <row r="860" spans="1:6" ht="15.75" customHeight="1" x14ac:dyDescent="0.2">
      <c r="A860" s="179"/>
      <c r="B860" s="178"/>
      <c r="C860" s="178"/>
      <c r="D860" s="301" t="b">
        <v>0</v>
      </c>
      <c r="E860" s="178"/>
      <c r="F860" s="301" t="b">
        <f>'Záznamy z IK poradce'!C860</f>
        <v>0</v>
      </c>
    </row>
    <row r="861" spans="1:6" ht="15.75" customHeight="1" x14ac:dyDescent="0.2">
      <c r="A861" s="179"/>
      <c r="B861" s="178"/>
      <c r="C861" s="178"/>
      <c r="D861" s="301" t="b">
        <v>0</v>
      </c>
      <c r="E861" s="178"/>
      <c r="F861" s="301" t="b">
        <f>'Záznamy z IK poradce'!C861</f>
        <v>0</v>
      </c>
    </row>
    <row r="862" spans="1:6" ht="15.75" customHeight="1" x14ac:dyDescent="0.2">
      <c r="A862" s="179"/>
      <c r="B862" s="178"/>
      <c r="C862" s="178"/>
      <c r="D862" s="301" t="b">
        <v>0</v>
      </c>
      <c r="E862" s="178"/>
      <c r="F862" s="301" t="b">
        <f>'Záznamy z IK poradce'!C862</f>
        <v>0</v>
      </c>
    </row>
    <row r="863" spans="1:6" ht="15.75" customHeight="1" x14ac:dyDescent="0.2">
      <c r="A863" s="179"/>
      <c r="B863" s="178"/>
      <c r="C863" s="178"/>
      <c r="D863" s="301" t="b">
        <v>0</v>
      </c>
      <c r="E863" s="178"/>
      <c r="F863" s="301" t="b">
        <f>'Záznamy z IK poradce'!C863</f>
        <v>0</v>
      </c>
    </row>
    <row r="864" spans="1:6" ht="15.75" customHeight="1" x14ac:dyDescent="0.2">
      <c r="A864" s="179"/>
      <c r="B864" s="178"/>
      <c r="C864" s="178"/>
      <c r="D864" s="301" t="b">
        <v>0</v>
      </c>
      <c r="E864" s="178"/>
      <c r="F864" s="301" t="b">
        <f>'Záznamy z IK poradce'!C864</f>
        <v>0</v>
      </c>
    </row>
    <row r="865" spans="1:6" ht="15.75" customHeight="1" x14ac:dyDescent="0.2">
      <c r="A865" s="179"/>
      <c r="B865" s="178"/>
      <c r="C865" s="178"/>
      <c r="D865" s="301" t="b">
        <v>0</v>
      </c>
      <c r="E865" s="178"/>
      <c r="F865" s="301" t="b">
        <f>'Záznamy z IK poradce'!C865</f>
        <v>0</v>
      </c>
    </row>
    <row r="866" spans="1:6" ht="15.75" customHeight="1" x14ac:dyDescent="0.2">
      <c r="A866" s="179"/>
      <c r="B866" s="178"/>
      <c r="C866" s="178"/>
      <c r="D866" s="301" t="b">
        <v>0</v>
      </c>
      <c r="E866" s="178"/>
      <c r="F866" s="301" t="b">
        <f>'Záznamy z IK poradce'!C866</f>
        <v>0</v>
      </c>
    </row>
    <row r="867" spans="1:6" ht="15.75" customHeight="1" x14ac:dyDescent="0.2">
      <c r="A867" s="179"/>
      <c r="B867" s="178"/>
      <c r="C867" s="178"/>
      <c r="D867" s="301" t="b">
        <v>0</v>
      </c>
      <c r="E867" s="178"/>
      <c r="F867" s="301" t="b">
        <f>'Záznamy z IK poradce'!C867</f>
        <v>0</v>
      </c>
    </row>
    <row r="868" spans="1:6" ht="15.75" customHeight="1" x14ac:dyDescent="0.2">
      <c r="A868" s="179"/>
      <c r="B868" s="178"/>
      <c r="C868" s="178"/>
      <c r="D868" s="301" t="b">
        <v>0</v>
      </c>
      <c r="E868" s="178"/>
      <c r="F868" s="301" t="b">
        <f>'Záznamy z IK poradce'!C868</f>
        <v>0</v>
      </c>
    </row>
    <row r="869" spans="1:6" ht="15.75" customHeight="1" x14ac:dyDescent="0.2">
      <c r="A869" s="179"/>
      <c r="B869" s="178"/>
      <c r="C869" s="178"/>
      <c r="D869" s="301" t="b">
        <v>0</v>
      </c>
      <c r="E869" s="178"/>
      <c r="F869" s="301" t="b">
        <f>'Záznamy z IK poradce'!C869</f>
        <v>0</v>
      </c>
    </row>
    <row r="870" spans="1:6" ht="15.75" customHeight="1" x14ac:dyDescent="0.2">
      <c r="A870" s="179"/>
      <c r="B870" s="178"/>
      <c r="C870" s="178"/>
      <c r="D870" s="301" t="b">
        <v>0</v>
      </c>
      <c r="E870" s="178"/>
      <c r="F870" s="301" t="b">
        <f>'Záznamy z IK poradce'!C870</f>
        <v>0</v>
      </c>
    </row>
    <row r="871" spans="1:6" ht="15.75" customHeight="1" x14ac:dyDescent="0.2">
      <c r="A871" s="179"/>
      <c r="B871" s="178"/>
      <c r="C871" s="178"/>
      <c r="D871" s="301" t="b">
        <v>0</v>
      </c>
      <c r="E871" s="178"/>
      <c r="F871" s="301" t="b">
        <f>'Záznamy z IK poradce'!C871</f>
        <v>0</v>
      </c>
    </row>
    <row r="872" spans="1:6" ht="15.75" customHeight="1" x14ac:dyDescent="0.2">
      <c r="A872" s="179"/>
      <c r="B872" s="178"/>
      <c r="C872" s="178"/>
      <c r="D872" s="301" t="b">
        <v>0</v>
      </c>
      <c r="E872" s="178"/>
      <c r="F872" s="301" t="b">
        <f>'Záznamy z IK poradce'!C872</f>
        <v>0</v>
      </c>
    </row>
    <row r="873" spans="1:6" ht="15.75" customHeight="1" x14ac:dyDescent="0.2">
      <c r="A873" s="179"/>
      <c r="B873" s="178"/>
      <c r="C873" s="178"/>
      <c r="D873" s="301" t="b">
        <v>0</v>
      </c>
      <c r="E873" s="178"/>
      <c r="F873" s="301" t="b">
        <f>'Záznamy z IK poradce'!C873</f>
        <v>0</v>
      </c>
    </row>
    <row r="874" spans="1:6" ht="15.75" customHeight="1" x14ac:dyDescent="0.2">
      <c r="A874" s="179"/>
      <c r="B874" s="178"/>
      <c r="C874" s="178"/>
      <c r="D874" s="301" t="b">
        <v>0</v>
      </c>
      <c r="E874" s="178"/>
      <c r="F874" s="301" t="b">
        <f>'Záznamy z IK poradce'!C874</f>
        <v>0</v>
      </c>
    </row>
    <row r="875" spans="1:6" ht="15.75" customHeight="1" x14ac:dyDescent="0.2">
      <c r="A875" s="179"/>
      <c r="B875" s="178"/>
      <c r="C875" s="178"/>
      <c r="D875" s="301" t="b">
        <v>0</v>
      </c>
      <c r="E875" s="178"/>
      <c r="F875" s="301" t="b">
        <f>'Záznamy z IK poradce'!C875</f>
        <v>0</v>
      </c>
    </row>
    <row r="876" spans="1:6" ht="15.75" customHeight="1" x14ac:dyDescent="0.2">
      <c r="A876" s="179"/>
      <c r="B876" s="178"/>
      <c r="C876" s="178"/>
      <c r="D876" s="301" t="b">
        <v>0</v>
      </c>
      <c r="E876" s="178"/>
      <c r="F876" s="301" t="b">
        <f>'Záznamy z IK poradce'!C876</f>
        <v>0</v>
      </c>
    </row>
    <row r="877" spans="1:6" ht="15.75" customHeight="1" x14ac:dyDescent="0.2">
      <c r="A877" s="179"/>
      <c r="B877" s="178"/>
      <c r="C877" s="178"/>
      <c r="D877" s="301" t="b">
        <v>0</v>
      </c>
      <c r="E877" s="178"/>
      <c r="F877" s="301" t="b">
        <f>'Záznamy z IK poradce'!C877</f>
        <v>0</v>
      </c>
    </row>
    <row r="878" spans="1:6" ht="15.75" customHeight="1" x14ac:dyDescent="0.2">
      <c r="A878" s="179"/>
      <c r="B878" s="178"/>
      <c r="C878" s="178"/>
      <c r="D878" s="301" t="b">
        <v>0</v>
      </c>
      <c r="E878" s="178"/>
      <c r="F878" s="301" t="b">
        <f>'Záznamy z IK poradce'!C878</f>
        <v>0</v>
      </c>
    </row>
    <row r="879" spans="1:6" ht="15.75" customHeight="1" x14ac:dyDescent="0.2">
      <c r="A879" s="179"/>
      <c r="B879" s="178"/>
      <c r="C879" s="178"/>
      <c r="D879" s="301" t="b">
        <v>0</v>
      </c>
      <c r="E879" s="178"/>
      <c r="F879" s="301" t="b">
        <f>'Záznamy z IK poradce'!C879</f>
        <v>0</v>
      </c>
    </row>
    <row r="880" spans="1:6" ht="15.75" customHeight="1" x14ac:dyDescent="0.2">
      <c r="A880" s="179"/>
      <c r="B880" s="178"/>
      <c r="C880" s="178"/>
      <c r="D880" s="301" t="b">
        <v>0</v>
      </c>
      <c r="E880" s="178"/>
      <c r="F880" s="301" t="b">
        <f>'Záznamy z IK poradce'!C880</f>
        <v>0</v>
      </c>
    </row>
    <row r="881" spans="1:6" ht="15.75" customHeight="1" x14ac:dyDescent="0.2">
      <c r="A881" s="179"/>
      <c r="B881" s="178"/>
      <c r="C881" s="178"/>
      <c r="D881" s="301" t="b">
        <v>0</v>
      </c>
      <c r="E881" s="178"/>
      <c r="F881" s="301" t="b">
        <f>'Záznamy z IK poradce'!C881</f>
        <v>0</v>
      </c>
    </row>
    <row r="882" spans="1:6" ht="15.75" customHeight="1" x14ac:dyDescent="0.2">
      <c r="A882" s="179"/>
      <c r="B882" s="178"/>
      <c r="C882" s="178"/>
      <c r="D882" s="301" t="b">
        <v>0</v>
      </c>
      <c r="E882" s="178"/>
      <c r="F882" s="301" t="b">
        <f>'Záznamy z IK poradce'!C882</f>
        <v>0</v>
      </c>
    </row>
    <row r="883" spans="1:6" ht="15.75" customHeight="1" x14ac:dyDescent="0.2">
      <c r="A883" s="179"/>
      <c r="B883" s="178"/>
      <c r="C883" s="178"/>
      <c r="D883" s="301" t="b">
        <v>0</v>
      </c>
      <c r="E883" s="178"/>
      <c r="F883" s="301" t="b">
        <f>'Záznamy z IK poradce'!C883</f>
        <v>0</v>
      </c>
    </row>
    <row r="884" spans="1:6" ht="15.75" customHeight="1" x14ac:dyDescent="0.2">
      <c r="A884" s="179"/>
      <c r="B884" s="178"/>
      <c r="C884" s="178"/>
      <c r="D884" s="301" t="b">
        <v>0</v>
      </c>
      <c r="E884" s="178"/>
      <c r="F884" s="301" t="b">
        <f>'Záznamy z IK poradce'!C884</f>
        <v>0</v>
      </c>
    </row>
    <row r="885" spans="1:6" ht="15.75" customHeight="1" x14ac:dyDescent="0.2">
      <c r="A885" s="179"/>
      <c r="B885" s="178"/>
      <c r="C885" s="178"/>
      <c r="D885" s="301" t="b">
        <v>0</v>
      </c>
      <c r="E885" s="178"/>
      <c r="F885" s="301" t="b">
        <f>'Záznamy z IK poradce'!C885</f>
        <v>0</v>
      </c>
    </row>
    <row r="886" spans="1:6" ht="15.75" customHeight="1" x14ac:dyDescent="0.2">
      <c r="A886" s="179"/>
      <c r="B886" s="178"/>
      <c r="C886" s="178"/>
      <c r="D886" s="301" t="b">
        <v>0</v>
      </c>
      <c r="E886" s="178"/>
      <c r="F886" s="301" t="b">
        <f>'Záznamy z IK poradce'!C886</f>
        <v>0</v>
      </c>
    </row>
    <row r="887" spans="1:6" ht="15.75" customHeight="1" x14ac:dyDescent="0.2">
      <c r="A887" s="179"/>
      <c r="B887" s="178"/>
      <c r="C887" s="178"/>
      <c r="D887" s="301" t="b">
        <v>0</v>
      </c>
      <c r="E887" s="178"/>
      <c r="F887" s="301" t="b">
        <f>'Záznamy z IK poradce'!C887</f>
        <v>0</v>
      </c>
    </row>
    <row r="888" spans="1:6" ht="15.75" customHeight="1" x14ac:dyDescent="0.2">
      <c r="A888" s="179"/>
      <c r="B888" s="178"/>
      <c r="C888" s="178"/>
      <c r="D888" s="301" t="b">
        <v>0</v>
      </c>
      <c r="E888" s="178"/>
      <c r="F888" s="301" t="b">
        <f>'Záznamy z IK poradce'!C888</f>
        <v>0</v>
      </c>
    </row>
    <row r="889" spans="1:6" ht="15.75" customHeight="1" x14ac:dyDescent="0.2">
      <c r="A889" s="179"/>
      <c r="B889" s="178"/>
      <c r="C889" s="178"/>
      <c r="D889" s="301" t="b">
        <v>0</v>
      </c>
      <c r="E889" s="178"/>
      <c r="F889" s="301" t="b">
        <f>'Záznamy z IK poradce'!C889</f>
        <v>0</v>
      </c>
    </row>
    <row r="890" spans="1:6" ht="15.75" customHeight="1" x14ac:dyDescent="0.2">
      <c r="A890" s="179"/>
      <c r="B890" s="178"/>
      <c r="C890" s="178"/>
      <c r="D890" s="301" t="b">
        <v>0</v>
      </c>
      <c r="E890" s="178"/>
      <c r="F890" s="301" t="b">
        <f>'Záznamy z IK poradce'!C890</f>
        <v>0</v>
      </c>
    </row>
    <row r="891" spans="1:6" ht="15.75" customHeight="1" x14ac:dyDescent="0.2">
      <c r="A891" s="179"/>
      <c r="B891" s="178"/>
      <c r="C891" s="178"/>
      <c r="D891" s="301" t="b">
        <v>0</v>
      </c>
      <c r="E891" s="178"/>
      <c r="F891" s="301" t="b">
        <f>'Záznamy z IK poradce'!C891</f>
        <v>0</v>
      </c>
    </row>
    <row r="892" spans="1:6" ht="15.75" customHeight="1" x14ac:dyDescent="0.2">
      <c r="A892" s="179"/>
      <c r="B892" s="178"/>
      <c r="C892" s="178"/>
      <c r="D892" s="301" t="b">
        <v>0</v>
      </c>
      <c r="E892" s="178"/>
      <c r="F892" s="301" t="b">
        <f>'Záznamy z IK poradce'!C892</f>
        <v>0</v>
      </c>
    </row>
    <row r="893" spans="1:6" ht="15.75" customHeight="1" x14ac:dyDescent="0.2">
      <c r="A893" s="179"/>
      <c r="B893" s="178"/>
      <c r="C893" s="178"/>
      <c r="D893" s="301" t="b">
        <v>0</v>
      </c>
      <c r="E893" s="178"/>
      <c r="F893" s="301" t="b">
        <f>'Záznamy z IK poradce'!C893</f>
        <v>0</v>
      </c>
    </row>
    <row r="894" spans="1:6" ht="15.75" customHeight="1" x14ac:dyDescent="0.2">
      <c r="A894" s="179"/>
      <c r="B894" s="178"/>
      <c r="C894" s="178"/>
      <c r="D894" s="301" t="b">
        <v>0</v>
      </c>
      <c r="E894" s="178"/>
      <c r="F894" s="301" t="b">
        <f>'Záznamy z IK poradce'!C894</f>
        <v>0</v>
      </c>
    </row>
    <row r="895" spans="1:6" ht="15.75" customHeight="1" x14ac:dyDescent="0.2">
      <c r="A895" s="179"/>
      <c r="B895" s="178"/>
      <c r="C895" s="178"/>
      <c r="D895" s="301" t="b">
        <v>0</v>
      </c>
      <c r="E895" s="178"/>
      <c r="F895" s="301" t="b">
        <f>'Záznamy z IK poradce'!C895</f>
        <v>0</v>
      </c>
    </row>
    <row r="896" spans="1:6" ht="15.75" customHeight="1" x14ac:dyDescent="0.2">
      <c r="A896" s="179"/>
      <c r="B896" s="178"/>
      <c r="C896" s="178"/>
      <c r="D896" s="301" t="b">
        <v>0</v>
      </c>
      <c r="E896" s="178"/>
      <c r="F896" s="301" t="b">
        <f>'Záznamy z IK poradce'!C896</f>
        <v>0</v>
      </c>
    </row>
    <row r="897" spans="1:6" ht="15.75" customHeight="1" x14ac:dyDescent="0.2">
      <c r="A897" s="179"/>
      <c r="B897" s="178"/>
      <c r="C897" s="178"/>
      <c r="D897" s="301" t="b">
        <v>0</v>
      </c>
      <c r="E897" s="178"/>
      <c r="F897" s="301" t="b">
        <f>'Záznamy z IK poradce'!C897</f>
        <v>0</v>
      </c>
    </row>
    <row r="898" spans="1:6" ht="15.75" customHeight="1" x14ac:dyDescent="0.2">
      <c r="A898" s="179"/>
      <c r="B898" s="178"/>
      <c r="C898" s="178"/>
      <c r="D898" s="301" t="b">
        <v>0</v>
      </c>
      <c r="E898" s="178"/>
      <c r="F898" s="301" t="b">
        <f>'Záznamy z IK poradce'!C898</f>
        <v>0</v>
      </c>
    </row>
    <row r="899" spans="1:6" ht="15.75" customHeight="1" x14ac:dyDescent="0.2">
      <c r="A899" s="179"/>
      <c r="B899" s="178"/>
      <c r="C899" s="178"/>
      <c r="D899" s="301" t="b">
        <v>0</v>
      </c>
      <c r="E899" s="178"/>
      <c r="F899" s="301" t="b">
        <f>'Záznamy z IK poradce'!C899</f>
        <v>0</v>
      </c>
    </row>
    <row r="900" spans="1:6" ht="15.75" customHeight="1" x14ac:dyDescent="0.2">
      <c r="A900" s="179"/>
      <c r="B900" s="178"/>
      <c r="C900" s="178"/>
      <c r="D900" s="301" t="b">
        <v>0</v>
      </c>
      <c r="E900" s="178"/>
      <c r="F900" s="301" t="b">
        <f>'Záznamy z IK poradce'!C900</f>
        <v>0</v>
      </c>
    </row>
    <row r="901" spans="1:6" ht="15.75" customHeight="1" x14ac:dyDescent="0.2">
      <c r="A901" s="179"/>
      <c r="B901" s="178"/>
      <c r="C901" s="178"/>
      <c r="D901" s="301" t="b">
        <v>0</v>
      </c>
      <c r="E901" s="178"/>
      <c r="F901" s="301" t="b">
        <f>'Záznamy z IK poradce'!C901</f>
        <v>0</v>
      </c>
    </row>
    <row r="902" spans="1:6" ht="15.75" customHeight="1" x14ac:dyDescent="0.2">
      <c r="A902" s="179"/>
      <c r="B902" s="178"/>
      <c r="C902" s="178"/>
      <c r="D902" s="301" t="b">
        <v>0</v>
      </c>
      <c r="E902" s="178"/>
      <c r="F902" s="301" t="b">
        <f>'Záznamy z IK poradce'!C902</f>
        <v>0</v>
      </c>
    </row>
    <row r="903" spans="1:6" ht="15.75" customHeight="1" x14ac:dyDescent="0.2">
      <c r="A903" s="179"/>
      <c r="B903" s="178"/>
      <c r="C903" s="178"/>
      <c r="D903" s="301" t="b">
        <v>0</v>
      </c>
      <c r="E903" s="178"/>
      <c r="F903" s="301" t="b">
        <f>'Záznamy z IK poradce'!C903</f>
        <v>0</v>
      </c>
    </row>
    <row r="904" spans="1:6" ht="15.75" customHeight="1" x14ac:dyDescent="0.2">
      <c r="A904" s="179"/>
      <c r="B904" s="178"/>
      <c r="C904" s="178"/>
      <c r="D904" s="301" t="b">
        <v>0</v>
      </c>
      <c r="E904" s="178"/>
      <c r="F904" s="301" t="b">
        <f>'Záznamy z IK poradce'!C904</f>
        <v>0</v>
      </c>
    </row>
    <row r="905" spans="1:6" ht="15.75" customHeight="1" x14ac:dyDescent="0.2">
      <c r="A905" s="179"/>
      <c r="B905" s="178"/>
      <c r="C905" s="178"/>
      <c r="D905" s="301" t="b">
        <v>0</v>
      </c>
      <c r="E905" s="178"/>
      <c r="F905" s="301" t="b">
        <f>'Záznamy z IK poradce'!C905</f>
        <v>0</v>
      </c>
    </row>
    <row r="906" spans="1:6" ht="15.75" customHeight="1" x14ac:dyDescent="0.2">
      <c r="A906" s="179"/>
      <c r="B906" s="178"/>
      <c r="C906" s="178"/>
      <c r="D906" s="301" t="b">
        <v>0</v>
      </c>
      <c r="E906" s="178"/>
      <c r="F906" s="301" t="b">
        <f>'Záznamy z IK poradce'!C906</f>
        <v>0</v>
      </c>
    </row>
    <row r="907" spans="1:6" ht="15.75" customHeight="1" x14ac:dyDescent="0.2">
      <c r="A907" s="179"/>
      <c r="B907" s="178"/>
      <c r="C907" s="178"/>
      <c r="D907" s="301" t="b">
        <v>0</v>
      </c>
      <c r="E907" s="178"/>
      <c r="F907" s="301" t="b">
        <f>'Záznamy z IK poradce'!C907</f>
        <v>0</v>
      </c>
    </row>
    <row r="908" spans="1:6" ht="15.75" customHeight="1" x14ac:dyDescent="0.2">
      <c r="A908" s="179"/>
      <c r="B908" s="178"/>
      <c r="C908" s="178"/>
      <c r="D908" s="301" t="b">
        <v>0</v>
      </c>
      <c r="E908" s="178"/>
      <c r="F908" s="301" t="b">
        <f>'Záznamy z IK poradce'!C908</f>
        <v>0</v>
      </c>
    </row>
    <row r="909" spans="1:6" ht="15.75" customHeight="1" x14ac:dyDescent="0.2">
      <c r="A909" s="179"/>
      <c r="B909" s="178"/>
      <c r="C909" s="178"/>
      <c r="D909" s="301" t="b">
        <v>0</v>
      </c>
      <c r="E909" s="178"/>
      <c r="F909" s="301" t="b">
        <f>'Záznamy z IK poradce'!C909</f>
        <v>0</v>
      </c>
    </row>
    <row r="910" spans="1:6" ht="15.75" customHeight="1" x14ac:dyDescent="0.2">
      <c r="A910" s="179"/>
      <c r="B910" s="178"/>
      <c r="C910" s="178"/>
      <c r="D910" s="301" t="b">
        <v>0</v>
      </c>
      <c r="E910" s="178"/>
      <c r="F910" s="301" t="b">
        <f>'Záznamy z IK poradce'!C910</f>
        <v>0</v>
      </c>
    </row>
    <row r="911" spans="1:6" ht="15.75" customHeight="1" x14ac:dyDescent="0.2">
      <c r="A911" s="179"/>
      <c r="B911" s="178"/>
      <c r="C911" s="178"/>
      <c r="D911" s="301" t="b">
        <v>0</v>
      </c>
      <c r="E911" s="178"/>
      <c r="F911" s="301" t="b">
        <f>'Záznamy z IK poradce'!C911</f>
        <v>0</v>
      </c>
    </row>
    <row r="912" spans="1:6" ht="15.75" customHeight="1" x14ac:dyDescent="0.2">
      <c r="A912" s="179"/>
      <c r="B912" s="178"/>
      <c r="C912" s="178"/>
      <c r="D912" s="301" t="b">
        <v>0</v>
      </c>
      <c r="E912" s="178"/>
      <c r="F912" s="301" t="b">
        <f>'Záznamy z IK poradce'!C912</f>
        <v>0</v>
      </c>
    </row>
    <row r="913" spans="1:6" ht="15.75" customHeight="1" x14ac:dyDescent="0.2">
      <c r="A913" s="179"/>
      <c r="B913" s="178"/>
      <c r="C913" s="178"/>
      <c r="D913" s="301" t="b">
        <v>0</v>
      </c>
      <c r="E913" s="178"/>
      <c r="F913" s="301" t="b">
        <f>'Záznamy z IK poradce'!C913</f>
        <v>0</v>
      </c>
    </row>
    <row r="914" spans="1:6" ht="15.75" customHeight="1" x14ac:dyDescent="0.2">
      <c r="A914" s="179"/>
      <c r="B914" s="178"/>
      <c r="C914" s="178"/>
      <c r="D914" s="301" t="b">
        <v>0</v>
      </c>
      <c r="E914" s="178"/>
      <c r="F914" s="301" t="b">
        <f>'Záznamy z IK poradce'!C914</f>
        <v>0</v>
      </c>
    </row>
    <row r="915" spans="1:6" ht="15.75" customHeight="1" x14ac:dyDescent="0.2">
      <c r="A915" s="179"/>
      <c r="B915" s="178"/>
      <c r="C915" s="178"/>
      <c r="D915" s="301" t="b">
        <v>0</v>
      </c>
      <c r="E915" s="178"/>
      <c r="F915" s="301" t="b">
        <f>'Záznamy z IK poradce'!C915</f>
        <v>0</v>
      </c>
    </row>
    <row r="916" spans="1:6" ht="15.75" customHeight="1" x14ac:dyDescent="0.2">
      <c r="A916" s="179"/>
      <c r="B916" s="178"/>
      <c r="C916" s="178"/>
      <c r="D916" s="301" t="b">
        <v>0</v>
      </c>
      <c r="E916" s="178"/>
      <c r="F916" s="301" t="b">
        <f>'Záznamy z IK poradce'!C916</f>
        <v>0</v>
      </c>
    </row>
    <row r="917" spans="1:6" ht="15.75" customHeight="1" x14ac:dyDescent="0.2">
      <c r="A917" s="179"/>
      <c r="B917" s="178"/>
      <c r="C917" s="178"/>
      <c r="D917" s="301" t="b">
        <v>0</v>
      </c>
      <c r="E917" s="178"/>
      <c r="F917" s="301" t="b">
        <f>'Záznamy z IK poradce'!C917</f>
        <v>0</v>
      </c>
    </row>
    <row r="918" spans="1:6" ht="15.75" customHeight="1" x14ac:dyDescent="0.2">
      <c r="A918" s="179"/>
      <c r="B918" s="178"/>
      <c r="C918" s="178"/>
      <c r="D918" s="301" t="b">
        <v>0</v>
      </c>
      <c r="E918" s="178"/>
      <c r="F918" s="301" t="b">
        <f>'Záznamy z IK poradce'!C918</f>
        <v>0</v>
      </c>
    </row>
    <row r="919" spans="1:6" ht="15.75" customHeight="1" x14ac:dyDescent="0.2">
      <c r="A919" s="179"/>
      <c r="B919" s="178"/>
      <c r="C919" s="178"/>
      <c r="D919" s="301" t="b">
        <v>0</v>
      </c>
      <c r="E919" s="178"/>
      <c r="F919" s="301" t="b">
        <f>'Záznamy z IK poradce'!C919</f>
        <v>0</v>
      </c>
    </row>
    <row r="920" spans="1:6" ht="15.75" customHeight="1" x14ac:dyDescent="0.2">
      <c r="A920" s="179"/>
      <c r="B920" s="178"/>
      <c r="C920" s="178"/>
      <c r="D920" s="301" t="b">
        <v>0</v>
      </c>
      <c r="E920" s="178"/>
      <c r="F920" s="301" t="b">
        <f>'Záznamy z IK poradce'!C920</f>
        <v>0</v>
      </c>
    </row>
    <row r="921" spans="1:6" ht="15.75" customHeight="1" x14ac:dyDescent="0.2">
      <c r="A921" s="179"/>
      <c r="B921" s="178"/>
      <c r="C921" s="178"/>
      <c r="D921" s="301" t="b">
        <v>0</v>
      </c>
      <c r="E921" s="178"/>
      <c r="F921" s="301" t="b">
        <f>'Záznamy z IK poradce'!C921</f>
        <v>0</v>
      </c>
    </row>
    <row r="922" spans="1:6" ht="15.75" customHeight="1" x14ac:dyDescent="0.2">
      <c r="A922" s="179"/>
      <c r="B922" s="178"/>
      <c r="C922" s="178"/>
      <c r="D922" s="301" t="b">
        <v>0</v>
      </c>
      <c r="E922" s="178"/>
      <c r="F922" s="301" t="b">
        <f>'Záznamy z IK poradce'!C922</f>
        <v>0</v>
      </c>
    </row>
    <row r="923" spans="1:6" ht="15.75" customHeight="1" x14ac:dyDescent="0.2">
      <c r="A923" s="179"/>
      <c r="B923" s="178"/>
      <c r="C923" s="178"/>
      <c r="D923" s="301" t="b">
        <v>0</v>
      </c>
      <c r="E923" s="178"/>
      <c r="F923" s="301" t="b">
        <f>'Záznamy z IK poradce'!C923</f>
        <v>0</v>
      </c>
    </row>
    <row r="924" spans="1:6" ht="15.75" customHeight="1" x14ac:dyDescent="0.2">
      <c r="A924" s="179"/>
      <c r="B924" s="178"/>
      <c r="C924" s="178"/>
      <c r="D924" s="301" t="b">
        <v>0</v>
      </c>
      <c r="E924" s="178"/>
      <c r="F924" s="301" t="b">
        <f>'Záznamy z IK poradce'!C924</f>
        <v>0</v>
      </c>
    </row>
    <row r="925" spans="1:6" ht="15.75" customHeight="1" x14ac:dyDescent="0.2">
      <c r="A925" s="179"/>
      <c r="B925" s="178"/>
      <c r="C925" s="178"/>
      <c r="D925" s="301" t="b">
        <v>0</v>
      </c>
      <c r="E925" s="178"/>
      <c r="F925" s="301" t="b">
        <f>'Záznamy z IK poradce'!C925</f>
        <v>0</v>
      </c>
    </row>
    <row r="926" spans="1:6" ht="15.75" customHeight="1" x14ac:dyDescent="0.2">
      <c r="A926" s="179"/>
      <c r="B926" s="178"/>
      <c r="C926" s="178"/>
      <c r="D926" s="301" t="b">
        <v>0</v>
      </c>
      <c r="E926" s="178"/>
      <c r="F926" s="301" t="b">
        <f>'Záznamy z IK poradce'!C926</f>
        <v>0</v>
      </c>
    </row>
    <row r="927" spans="1:6" ht="15.75" customHeight="1" x14ac:dyDescent="0.2">
      <c r="A927" s="179"/>
      <c r="B927" s="178"/>
      <c r="C927" s="178"/>
      <c r="D927" s="301" t="b">
        <v>0</v>
      </c>
      <c r="E927" s="178"/>
      <c r="F927" s="301" t="b">
        <f>'Záznamy z IK poradce'!C927</f>
        <v>0</v>
      </c>
    </row>
    <row r="928" spans="1:6" ht="15.75" customHeight="1" x14ac:dyDescent="0.2">
      <c r="A928" s="179"/>
      <c r="B928" s="178"/>
      <c r="C928" s="178"/>
      <c r="D928" s="301" t="b">
        <v>0</v>
      </c>
      <c r="E928" s="178"/>
      <c r="F928" s="301" t="b">
        <f>'Záznamy z IK poradce'!C928</f>
        <v>0</v>
      </c>
    </row>
    <row r="929" spans="1:6" ht="15.75" customHeight="1" x14ac:dyDescent="0.2">
      <c r="A929" s="179"/>
      <c r="B929" s="178"/>
      <c r="C929" s="178"/>
      <c r="D929" s="301" t="b">
        <v>0</v>
      </c>
      <c r="E929" s="178"/>
      <c r="F929" s="301" t="b">
        <f>'Záznamy z IK poradce'!C929</f>
        <v>0</v>
      </c>
    </row>
    <row r="930" spans="1:6" ht="15.75" customHeight="1" x14ac:dyDescent="0.2">
      <c r="A930" s="179"/>
      <c r="B930" s="178"/>
      <c r="C930" s="178"/>
      <c r="D930" s="301" t="b">
        <v>0</v>
      </c>
      <c r="E930" s="178"/>
      <c r="F930" s="301" t="b">
        <f>'Záznamy z IK poradce'!C930</f>
        <v>0</v>
      </c>
    </row>
    <row r="931" spans="1:6" ht="15.75" customHeight="1" x14ac:dyDescent="0.2">
      <c r="A931" s="179"/>
      <c r="B931" s="178"/>
      <c r="C931" s="178"/>
      <c r="D931" s="301" t="b">
        <v>0</v>
      </c>
      <c r="E931" s="178"/>
      <c r="F931" s="301" t="b">
        <f>'Záznamy z IK poradce'!C931</f>
        <v>0</v>
      </c>
    </row>
    <row r="932" spans="1:6" ht="15.75" customHeight="1" x14ac:dyDescent="0.2">
      <c r="A932" s="179"/>
      <c r="B932" s="178"/>
      <c r="C932" s="178"/>
      <c r="D932" s="301" t="b">
        <v>0</v>
      </c>
      <c r="E932" s="178"/>
      <c r="F932" s="301" t="b">
        <f>'Záznamy z IK poradce'!C932</f>
        <v>0</v>
      </c>
    </row>
    <row r="933" spans="1:6" ht="15.75" customHeight="1" x14ac:dyDescent="0.2">
      <c r="A933" s="179"/>
      <c r="B933" s="178"/>
      <c r="C933" s="178"/>
      <c r="D933" s="301" t="b">
        <v>0</v>
      </c>
      <c r="E933" s="178"/>
      <c r="F933" s="301" t="b">
        <f>'Záznamy z IK poradce'!C933</f>
        <v>0</v>
      </c>
    </row>
    <row r="934" spans="1:6" ht="15.75" customHeight="1" x14ac:dyDescent="0.2">
      <c r="A934" s="179"/>
      <c r="B934" s="178"/>
      <c r="C934" s="178"/>
      <c r="D934" s="301" t="b">
        <v>0</v>
      </c>
      <c r="E934" s="178"/>
      <c r="F934" s="301" t="b">
        <f>'Záznamy z IK poradce'!C934</f>
        <v>0</v>
      </c>
    </row>
    <row r="935" spans="1:6" ht="15.75" customHeight="1" x14ac:dyDescent="0.2">
      <c r="A935" s="179"/>
      <c r="B935" s="178"/>
      <c r="C935" s="178"/>
      <c r="D935" s="301" t="b">
        <v>0</v>
      </c>
      <c r="E935" s="178"/>
      <c r="F935" s="301" t="b">
        <f>'Záznamy z IK poradce'!C935</f>
        <v>0</v>
      </c>
    </row>
    <row r="936" spans="1:6" ht="15.75" customHeight="1" x14ac:dyDescent="0.2">
      <c r="A936" s="179"/>
      <c r="B936" s="178"/>
      <c r="C936" s="178"/>
      <c r="D936" s="301" t="b">
        <v>0</v>
      </c>
      <c r="E936" s="178"/>
      <c r="F936" s="301" t="b">
        <f>'Záznamy z IK poradce'!C936</f>
        <v>0</v>
      </c>
    </row>
    <row r="937" spans="1:6" ht="15.75" customHeight="1" x14ac:dyDescent="0.2">
      <c r="A937" s="179"/>
      <c r="B937" s="178"/>
      <c r="C937" s="178"/>
      <c r="D937" s="301" t="b">
        <v>0</v>
      </c>
      <c r="E937" s="178"/>
      <c r="F937" s="301" t="b">
        <f>'Záznamy z IK poradce'!C937</f>
        <v>0</v>
      </c>
    </row>
    <row r="938" spans="1:6" ht="15.75" customHeight="1" x14ac:dyDescent="0.2">
      <c r="A938" s="179"/>
      <c r="B938" s="178"/>
      <c r="C938" s="178"/>
      <c r="D938" s="301" t="b">
        <v>0</v>
      </c>
      <c r="E938" s="178"/>
      <c r="F938" s="301" t="b">
        <f>'Záznamy z IK poradce'!C938</f>
        <v>0</v>
      </c>
    </row>
    <row r="939" spans="1:6" ht="15.75" customHeight="1" x14ac:dyDescent="0.2">
      <c r="A939" s="179"/>
      <c r="B939" s="178"/>
      <c r="C939" s="178"/>
      <c r="D939" s="301" t="b">
        <v>0</v>
      </c>
      <c r="E939" s="178"/>
      <c r="F939" s="301" t="b">
        <f>'Záznamy z IK poradce'!C939</f>
        <v>0</v>
      </c>
    </row>
    <row r="940" spans="1:6" ht="15.75" customHeight="1" x14ac:dyDescent="0.2">
      <c r="A940" s="179"/>
      <c r="B940" s="178"/>
      <c r="C940" s="178"/>
      <c r="D940" s="301" t="b">
        <v>0</v>
      </c>
      <c r="E940" s="178"/>
      <c r="F940" s="301" t="b">
        <f>'Záznamy z IK poradce'!C940</f>
        <v>0</v>
      </c>
    </row>
    <row r="941" spans="1:6" ht="15.75" customHeight="1" x14ac:dyDescent="0.2">
      <c r="A941" s="179"/>
      <c r="B941" s="178"/>
      <c r="C941" s="178"/>
      <c r="D941" s="301" t="b">
        <v>0</v>
      </c>
      <c r="E941" s="178"/>
      <c r="F941" s="301" t="b">
        <f>'Záznamy z IK poradce'!C941</f>
        <v>0</v>
      </c>
    </row>
    <row r="942" spans="1:6" ht="15.75" customHeight="1" x14ac:dyDescent="0.2">
      <c r="A942" s="179"/>
      <c r="B942" s="178"/>
      <c r="C942" s="178"/>
      <c r="D942" s="301" t="b">
        <v>0</v>
      </c>
      <c r="E942" s="178"/>
      <c r="F942" s="301" t="b">
        <f>'Záznamy z IK poradce'!C942</f>
        <v>0</v>
      </c>
    </row>
    <row r="943" spans="1:6" ht="15.75" customHeight="1" x14ac:dyDescent="0.2">
      <c r="A943" s="179"/>
      <c r="B943" s="178"/>
      <c r="C943" s="178"/>
      <c r="D943" s="301" t="b">
        <v>0</v>
      </c>
      <c r="E943" s="178"/>
      <c r="F943" s="301" t="b">
        <f>'Záznamy z IK poradce'!C943</f>
        <v>0</v>
      </c>
    </row>
    <row r="944" spans="1:6" ht="15.75" customHeight="1" x14ac:dyDescent="0.2">
      <c r="A944" s="179"/>
      <c r="B944" s="178"/>
      <c r="C944" s="178"/>
      <c r="D944" s="301" t="b">
        <v>0</v>
      </c>
      <c r="E944" s="178"/>
      <c r="F944" s="301" t="b">
        <f>'Záznamy z IK poradce'!C944</f>
        <v>0</v>
      </c>
    </row>
    <row r="945" spans="1:6" ht="15.75" customHeight="1" x14ac:dyDescent="0.2">
      <c r="A945" s="179"/>
      <c r="B945" s="178"/>
      <c r="C945" s="178"/>
      <c r="D945" s="301" t="b">
        <v>0</v>
      </c>
      <c r="E945" s="178"/>
      <c r="F945" s="301" t="b">
        <f>'Záznamy z IK poradce'!C945</f>
        <v>0</v>
      </c>
    </row>
    <row r="946" spans="1:6" ht="15.75" customHeight="1" x14ac:dyDescent="0.2">
      <c r="A946" s="179"/>
      <c r="B946" s="178"/>
      <c r="C946" s="178"/>
      <c r="D946" s="301" t="b">
        <v>0</v>
      </c>
      <c r="E946" s="178"/>
      <c r="F946" s="301" t="b">
        <f>'Záznamy z IK poradce'!C946</f>
        <v>0</v>
      </c>
    </row>
    <row r="947" spans="1:6" ht="15.75" customHeight="1" x14ac:dyDescent="0.2">
      <c r="A947" s="179"/>
      <c r="B947" s="178"/>
      <c r="C947" s="178"/>
      <c r="D947" s="301" t="b">
        <v>0</v>
      </c>
      <c r="E947" s="178"/>
      <c r="F947" s="301" t="b">
        <f>'Záznamy z IK poradce'!C947</f>
        <v>0</v>
      </c>
    </row>
    <row r="948" spans="1:6" ht="15.75" customHeight="1" x14ac:dyDescent="0.2">
      <c r="A948" s="179"/>
      <c r="B948" s="178"/>
      <c r="C948" s="178"/>
      <c r="D948" s="301" t="b">
        <v>0</v>
      </c>
      <c r="E948" s="178"/>
      <c r="F948" s="301" t="b">
        <f>'Záznamy z IK poradce'!C948</f>
        <v>0</v>
      </c>
    </row>
    <row r="949" spans="1:6" ht="15.75" customHeight="1" x14ac:dyDescent="0.2">
      <c r="A949" s="179"/>
      <c r="B949" s="178"/>
      <c r="C949" s="178"/>
      <c r="D949" s="301" t="b">
        <v>0</v>
      </c>
      <c r="E949" s="178"/>
      <c r="F949" s="301" t="b">
        <f>'Záznamy z IK poradce'!C949</f>
        <v>0</v>
      </c>
    </row>
    <row r="950" spans="1:6" ht="15.75" customHeight="1" x14ac:dyDescent="0.2">
      <c r="A950" s="179"/>
      <c r="B950" s="178"/>
      <c r="C950" s="178"/>
      <c r="D950" s="301" t="b">
        <v>0</v>
      </c>
      <c r="E950" s="178"/>
      <c r="F950" s="301" t="b">
        <f>'Záznamy z IK poradce'!C950</f>
        <v>0</v>
      </c>
    </row>
    <row r="951" spans="1:6" ht="15.75" customHeight="1" x14ac:dyDescent="0.2">
      <c r="A951" s="179"/>
      <c r="B951" s="178"/>
      <c r="C951" s="178"/>
      <c r="D951" s="301" t="b">
        <v>0</v>
      </c>
      <c r="E951" s="178"/>
      <c r="F951" s="301" t="b">
        <f>'Záznamy z IK poradce'!C951</f>
        <v>0</v>
      </c>
    </row>
    <row r="952" spans="1:6" ht="15.75" customHeight="1" x14ac:dyDescent="0.2">
      <c r="A952" s="179"/>
      <c r="B952" s="178"/>
      <c r="C952" s="178"/>
      <c r="D952" s="301" t="b">
        <v>0</v>
      </c>
      <c r="E952" s="178"/>
      <c r="F952" s="301" t="b">
        <f>'Záznamy z IK poradce'!C952</f>
        <v>0</v>
      </c>
    </row>
    <row r="953" spans="1:6" ht="15.75" customHeight="1" x14ac:dyDescent="0.2">
      <c r="A953" s="179"/>
      <c r="B953" s="178"/>
      <c r="C953" s="178"/>
      <c r="D953" s="301" t="b">
        <v>0</v>
      </c>
      <c r="E953" s="178"/>
      <c r="F953" s="301" t="b">
        <f>'Záznamy z IK poradce'!C953</f>
        <v>0</v>
      </c>
    </row>
    <row r="954" spans="1:6" ht="15.75" customHeight="1" x14ac:dyDescent="0.2">
      <c r="A954" s="179"/>
      <c r="B954" s="178"/>
      <c r="C954" s="178"/>
      <c r="D954" s="301" t="b">
        <v>0</v>
      </c>
      <c r="E954" s="178"/>
      <c r="F954" s="301" t="b">
        <f>'Záznamy z IK poradce'!C954</f>
        <v>0</v>
      </c>
    </row>
    <row r="955" spans="1:6" ht="15.75" customHeight="1" x14ac:dyDescent="0.2">
      <c r="A955" s="179"/>
      <c r="B955" s="178"/>
      <c r="C955" s="178"/>
      <c r="D955" s="301" t="b">
        <v>0</v>
      </c>
      <c r="E955" s="178"/>
      <c r="F955" s="301" t="b">
        <f>'Záznamy z IK poradce'!C955</f>
        <v>0</v>
      </c>
    </row>
    <row r="956" spans="1:6" ht="15.75" customHeight="1" x14ac:dyDescent="0.2">
      <c r="A956" s="179"/>
      <c r="B956" s="178"/>
      <c r="C956" s="178"/>
      <c r="D956" s="301" t="b">
        <v>0</v>
      </c>
      <c r="E956" s="178"/>
      <c r="F956" s="301" t="b">
        <f>'Záznamy z IK poradce'!C956</f>
        <v>0</v>
      </c>
    </row>
    <row r="957" spans="1:6" ht="15.75" customHeight="1" x14ac:dyDescent="0.2">
      <c r="A957" s="179"/>
      <c r="B957" s="178"/>
      <c r="C957" s="178"/>
      <c r="D957" s="301" t="b">
        <v>0</v>
      </c>
      <c r="E957" s="178"/>
      <c r="F957" s="301" t="b">
        <f>'Záznamy z IK poradce'!C957</f>
        <v>0</v>
      </c>
    </row>
    <row r="958" spans="1:6" ht="15.75" customHeight="1" x14ac:dyDescent="0.2">
      <c r="A958" s="179"/>
      <c r="B958" s="178"/>
      <c r="C958" s="178"/>
      <c r="D958" s="301" t="b">
        <v>0</v>
      </c>
      <c r="E958" s="178"/>
      <c r="F958" s="301" t="b">
        <f>'Záznamy z IK poradce'!C958</f>
        <v>0</v>
      </c>
    </row>
    <row r="959" spans="1:6" ht="15.75" customHeight="1" x14ac:dyDescent="0.2">
      <c r="A959" s="179"/>
      <c r="B959" s="178"/>
      <c r="C959" s="178"/>
      <c r="D959" s="301" t="b">
        <v>0</v>
      </c>
      <c r="E959" s="178"/>
      <c r="F959" s="301" t="b">
        <f>'Záznamy z IK poradce'!C959</f>
        <v>0</v>
      </c>
    </row>
    <row r="960" spans="1:6" ht="15.75" customHeight="1" x14ac:dyDescent="0.2">
      <c r="A960" s="179"/>
      <c r="B960" s="178"/>
      <c r="C960" s="178"/>
      <c r="D960" s="301" t="b">
        <v>0</v>
      </c>
      <c r="E960" s="178"/>
      <c r="F960" s="301" t="b">
        <f>'Záznamy z IK poradce'!C960</f>
        <v>0</v>
      </c>
    </row>
    <row r="961" spans="1:6" ht="15.75" customHeight="1" x14ac:dyDescent="0.2">
      <c r="A961" s="179"/>
      <c r="B961" s="178"/>
      <c r="C961" s="178"/>
      <c r="D961" s="301" t="b">
        <v>0</v>
      </c>
      <c r="E961" s="178"/>
      <c r="F961" s="301" t="b">
        <f>'Záznamy z IK poradce'!C961</f>
        <v>0</v>
      </c>
    </row>
    <row r="962" spans="1:6" ht="15.75" customHeight="1" x14ac:dyDescent="0.2">
      <c r="A962" s="179"/>
      <c r="B962" s="178"/>
      <c r="C962" s="178"/>
      <c r="D962" s="301" t="b">
        <v>0</v>
      </c>
      <c r="E962" s="178"/>
      <c r="F962" s="301" t="b">
        <f>'Záznamy z IK poradce'!C962</f>
        <v>0</v>
      </c>
    </row>
    <row r="963" spans="1:6" ht="15.75" customHeight="1" x14ac:dyDescent="0.2">
      <c r="A963" s="179"/>
      <c r="B963" s="178"/>
      <c r="C963" s="178"/>
      <c r="D963" s="301" t="b">
        <v>0</v>
      </c>
      <c r="E963" s="178"/>
      <c r="F963" s="301" t="b">
        <f>'Záznamy z IK poradce'!C963</f>
        <v>0</v>
      </c>
    </row>
    <row r="964" spans="1:6" ht="15.75" customHeight="1" x14ac:dyDescent="0.2">
      <c r="A964" s="179"/>
      <c r="B964" s="178"/>
      <c r="C964" s="178"/>
      <c r="D964" s="301" t="b">
        <v>0</v>
      </c>
      <c r="E964" s="178"/>
      <c r="F964" s="301" t="b">
        <f>'Záznamy z IK poradce'!C964</f>
        <v>0</v>
      </c>
    </row>
    <row r="965" spans="1:6" ht="15.75" customHeight="1" x14ac:dyDescent="0.2">
      <c r="A965" s="179"/>
      <c r="B965" s="178"/>
      <c r="C965" s="178"/>
      <c r="D965" s="301" t="b">
        <v>0</v>
      </c>
      <c r="E965" s="178"/>
      <c r="F965" s="301" t="b">
        <f>'Záznamy z IK poradce'!C965</f>
        <v>0</v>
      </c>
    </row>
    <row r="966" spans="1:6" ht="15.75" customHeight="1" x14ac:dyDescent="0.2">
      <c r="A966" s="179"/>
      <c r="B966" s="178"/>
      <c r="C966" s="178"/>
      <c r="D966" s="301" t="b">
        <v>0</v>
      </c>
      <c r="E966" s="178"/>
      <c r="F966" s="301" t="b">
        <f>'Záznamy z IK poradce'!C966</f>
        <v>0</v>
      </c>
    </row>
    <row r="967" spans="1:6" ht="15.75" customHeight="1" x14ac:dyDescent="0.2">
      <c r="A967" s="179"/>
      <c r="B967" s="178"/>
      <c r="C967" s="178"/>
      <c r="D967" s="301" t="b">
        <v>0</v>
      </c>
      <c r="E967" s="178"/>
      <c r="F967" s="301" t="b">
        <f>'Záznamy z IK poradce'!C967</f>
        <v>0</v>
      </c>
    </row>
    <row r="968" spans="1:6" ht="15.75" customHeight="1" x14ac:dyDescent="0.2">
      <c r="A968" s="179"/>
      <c r="B968" s="178"/>
      <c r="C968" s="178"/>
      <c r="D968" s="301" t="b">
        <v>0</v>
      </c>
      <c r="E968" s="178"/>
      <c r="F968" s="301" t="b">
        <f>'Záznamy z IK poradce'!C968</f>
        <v>0</v>
      </c>
    </row>
    <row r="969" spans="1:6" ht="15.75" customHeight="1" x14ac:dyDescent="0.2">
      <c r="A969" s="179"/>
      <c r="B969" s="178"/>
      <c r="C969" s="178"/>
      <c r="D969" s="301" t="b">
        <v>0</v>
      </c>
      <c r="E969" s="178"/>
      <c r="F969" s="301" t="b">
        <f>'Záznamy z IK poradce'!C969</f>
        <v>0</v>
      </c>
    </row>
    <row r="970" spans="1:6" ht="15.75" customHeight="1" x14ac:dyDescent="0.2">
      <c r="A970" s="179"/>
      <c r="B970" s="178"/>
      <c r="C970" s="178"/>
      <c r="D970" s="301" t="b">
        <v>0</v>
      </c>
      <c r="E970" s="178"/>
      <c r="F970" s="301" t="b">
        <f>'Záznamy z IK poradce'!C970</f>
        <v>0</v>
      </c>
    </row>
    <row r="971" spans="1:6" ht="15.75" customHeight="1" x14ac:dyDescent="0.2">
      <c r="A971" s="179"/>
      <c r="B971" s="178"/>
      <c r="C971" s="178"/>
      <c r="D971" s="301" t="b">
        <v>0</v>
      </c>
      <c r="E971" s="178"/>
      <c r="F971" s="301" t="b">
        <f>'Záznamy z IK poradce'!C971</f>
        <v>0</v>
      </c>
    </row>
    <row r="972" spans="1:6" ht="15.75" customHeight="1" x14ac:dyDescent="0.2">
      <c r="A972" s="179"/>
      <c r="B972" s="178"/>
      <c r="C972" s="178"/>
      <c r="D972" s="301" t="b">
        <v>0</v>
      </c>
      <c r="E972" s="178"/>
      <c r="F972" s="301" t="b">
        <f>'Záznamy z IK poradce'!C972</f>
        <v>0</v>
      </c>
    </row>
    <row r="973" spans="1:6" ht="15.75" customHeight="1" x14ac:dyDescent="0.2">
      <c r="A973" s="179"/>
      <c r="B973" s="178"/>
      <c r="C973" s="178"/>
      <c r="D973" s="301" t="b">
        <v>0</v>
      </c>
      <c r="E973" s="178"/>
      <c r="F973" s="301" t="b">
        <f>'Záznamy z IK poradce'!C973</f>
        <v>0</v>
      </c>
    </row>
    <row r="974" spans="1:6" ht="15.75" customHeight="1" x14ac:dyDescent="0.2">
      <c r="A974" s="179"/>
      <c r="B974" s="178"/>
      <c r="C974" s="178"/>
      <c r="D974" s="301" t="b">
        <v>0</v>
      </c>
      <c r="E974" s="178"/>
      <c r="F974" s="301" t="b">
        <f>'Záznamy z IK poradce'!C974</f>
        <v>0</v>
      </c>
    </row>
    <row r="975" spans="1:6" ht="15.75" customHeight="1" x14ac:dyDescent="0.2">
      <c r="A975" s="179"/>
      <c r="B975" s="178"/>
      <c r="C975" s="178"/>
      <c r="D975" s="301" t="b">
        <v>0</v>
      </c>
      <c r="E975" s="178"/>
      <c r="F975" s="301" t="b">
        <f>'Záznamy z IK poradce'!C975</f>
        <v>0</v>
      </c>
    </row>
    <row r="976" spans="1:6" ht="15.75" customHeight="1" x14ac:dyDescent="0.2">
      <c r="A976" s="179"/>
      <c r="B976" s="178"/>
      <c r="C976" s="178"/>
      <c r="D976" s="301" t="b">
        <v>0</v>
      </c>
      <c r="E976" s="178"/>
      <c r="F976" s="301" t="b">
        <f>'Záznamy z IK poradce'!C976</f>
        <v>0</v>
      </c>
    </row>
    <row r="977" spans="1:6" ht="15.75" customHeight="1" x14ac:dyDescent="0.2">
      <c r="A977" s="179"/>
      <c r="B977" s="178"/>
      <c r="C977" s="178"/>
      <c r="D977" s="301" t="b">
        <v>0</v>
      </c>
      <c r="E977" s="178"/>
      <c r="F977" s="301" t="b">
        <f>'Záznamy z IK poradce'!C977</f>
        <v>0</v>
      </c>
    </row>
    <row r="978" spans="1:6" ht="15.75" customHeight="1" x14ac:dyDescent="0.2">
      <c r="A978" s="179"/>
      <c r="B978" s="178"/>
      <c r="C978" s="178"/>
      <c r="D978" s="301" t="b">
        <v>0</v>
      </c>
      <c r="E978" s="178"/>
      <c r="F978" s="301" t="b">
        <f>'Záznamy z IK poradce'!C978</f>
        <v>0</v>
      </c>
    </row>
    <row r="979" spans="1:6" ht="15.75" customHeight="1" x14ac:dyDescent="0.2">
      <c r="A979" s="179"/>
      <c r="B979" s="178"/>
      <c r="C979" s="178"/>
      <c r="D979" s="301" t="b">
        <v>0</v>
      </c>
      <c r="E979" s="178"/>
      <c r="F979" s="301" t="b">
        <f>'Záznamy z IK poradce'!C979</f>
        <v>0</v>
      </c>
    </row>
    <row r="980" spans="1:6" ht="15.75" customHeight="1" x14ac:dyDescent="0.2">
      <c r="A980" s="179"/>
      <c r="B980" s="178"/>
      <c r="C980" s="178"/>
      <c r="D980" s="301" t="b">
        <v>0</v>
      </c>
      <c r="E980" s="178"/>
      <c r="F980" s="301" t="b">
        <f>'Záznamy z IK poradce'!C980</f>
        <v>0</v>
      </c>
    </row>
    <row r="981" spans="1:6" ht="15.75" customHeight="1" x14ac:dyDescent="0.2">
      <c r="A981" s="179"/>
      <c r="B981" s="178"/>
      <c r="C981" s="178"/>
      <c r="D981" s="301" t="b">
        <v>0</v>
      </c>
      <c r="E981" s="178"/>
      <c r="F981" s="301" t="b">
        <f>'Záznamy z IK poradce'!C981</f>
        <v>0</v>
      </c>
    </row>
    <row r="982" spans="1:6" ht="15.75" customHeight="1" x14ac:dyDescent="0.2">
      <c r="A982" s="179"/>
      <c r="B982" s="178"/>
      <c r="C982" s="178"/>
      <c r="D982" s="301" t="b">
        <v>0</v>
      </c>
      <c r="E982" s="178"/>
      <c r="F982" s="301" t="b">
        <f>'Záznamy z IK poradce'!C982</f>
        <v>0</v>
      </c>
    </row>
    <row r="983" spans="1:6" ht="15.75" customHeight="1" x14ac:dyDescent="0.2">
      <c r="A983" s="179"/>
      <c r="B983" s="178"/>
      <c r="C983" s="178"/>
      <c r="D983" s="301" t="b">
        <v>0</v>
      </c>
      <c r="E983" s="178"/>
      <c r="F983" s="301" t="b">
        <f>'Záznamy z IK poradce'!C983</f>
        <v>0</v>
      </c>
    </row>
    <row r="984" spans="1:6" ht="15.75" customHeight="1" x14ac:dyDescent="0.2">
      <c r="A984" s="179"/>
      <c r="B984" s="178"/>
      <c r="C984" s="178"/>
      <c r="D984" s="301" t="b">
        <v>0</v>
      </c>
      <c r="E984" s="178"/>
      <c r="F984" s="301" t="b">
        <f>'Záznamy z IK poradce'!C984</f>
        <v>0</v>
      </c>
    </row>
    <row r="985" spans="1:6" ht="15.75" customHeight="1" x14ac:dyDescent="0.2">
      <c r="A985" s="179"/>
      <c r="B985" s="178"/>
      <c r="C985" s="178"/>
      <c r="D985" s="301" t="b">
        <v>0</v>
      </c>
      <c r="E985" s="178"/>
      <c r="F985" s="301" t="b">
        <f>'Záznamy z IK poradce'!C985</f>
        <v>0</v>
      </c>
    </row>
    <row r="986" spans="1:6" ht="15.75" customHeight="1" x14ac:dyDescent="0.2">
      <c r="A986" s="179"/>
      <c r="B986" s="178"/>
      <c r="C986" s="178"/>
      <c r="D986" s="301" t="b">
        <v>0</v>
      </c>
      <c r="E986" s="178"/>
      <c r="F986" s="301" t="b">
        <f>'Záznamy z IK poradce'!C986</f>
        <v>0</v>
      </c>
    </row>
    <row r="987" spans="1:6" ht="15.75" customHeight="1" x14ac:dyDescent="0.2">
      <c r="A987" s="179"/>
      <c r="B987" s="178"/>
      <c r="C987" s="178"/>
      <c r="D987" s="301" t="b">
        <v>0</v>
      </c>
      <c r="E987" s="178"/>
      <c r="F987" s="301" t="b">
        <f>'Záznamy z IK poradce'!C987</f>
        <v>0</v>
      </c>
    </row>
    <row r="988" spans="1:6" ht="15.75" customHeight="1" x14ac:dyDescent="0.2">
      <c r="A988" s="179"/>
      <c r="B988" s="178"/>
      <c r="C988" s="178"/>
      <c r="D988" s="301" t="b">
        <v>0</v>
      </c>
      <c r="E988" s="178"/>
      <c r="F988" s="301" t="b">
        <f>'Záznamy z IK poradce'!C988</f>
        <v>0</v>
      </c>
    </row>
    <row r="989" spans="1:6" ht="15.75" customHeight="1" x14ac:dyDescent="0.2">
      <c r="A989" s="179"/>
      <c r="B989" s="178"/>
      <c r="C989" s="178"/>
      <c r="D989" s="301" t="b">
        <v>0</v>
      </c>
      <c r="E989" s="178"/>
      <c r="F989" s="301" t="b">
        <f>'Záznamy z IK poradce'!C989</f>
        <v>0</v>
      </c>
    </row>
    <row r="990" spans="1:6" ht="15.75" customHeight="1" x14ac:dyDescent="0.2">
      <c r="A990" s="179"/>
      <c r="B990" s="178"/>
      <c r="C990" s="178"/>
      <c r="D990" s="301" t="b">
        <v>0</v>
      </c>
      <c r="E990" s="178"/>
      <c r="F990" s="301" t="b">
        <f>'Záznamy z IK poradce'!C990</f>
        <v>0</v>
      </c>
    </row>
    <row r="991" spans="1:6" ht="15.75" customHeight="1" x14ac:dyDescent="0.2">
      <c r="A991" s="179"/>
      <c r="B991" s="178"/>
      <c r="C991" s="178"/>
      <c r="D991" s="301" t="b">
        <v>0</v>
      </c>
      <c r="E991" s="178"/>
      <c r="F991" s="301" t="b">
        <f>'Záznamy z IK poradce'!C991</f>
        <v>0</v>
      </c>
    </row>
    <row r="992" spans="1:6" ht="15.75" customHeight="1" x14ac:dyDescent="0.2">
      <c r="A992" s="179"/>
      <c r="B992" s="178"/>
      <c r="C992" s="178"/>
      <c r="D992" s="301" t="b">
        <v>0</v>
      </c>
      <c r="E992" s="178"/>
      <c r="F992" s="301" t="b">
        <f>'Záznamy z IK poradce'!C992</f>
        <v>0</v>
      </c>
    </row>
    <row r="993" spans="1:6" ht="15.75" customHeight="1" x14ac:dyDescent="0.2">
      <c r="A993" s="179"/>
      <c r="B993" s="178"/>
      <c r="C993" s="178"/>
      <c r="D993" s="301" t="b">
        <v>0</v>
      </c>
      <c r="E993" s="178"/>
      <c r="F993" s="301" t="b">
        <f>'Záznamy z IK poradce'!C993</f>
        <v>0</v>
      </c>
    </row>
    <row r="994" spans="1:6" ht="15.75" customHeight="1" x14ac:dyDescent="0.2">
      <c r="A994" s="179"/>
      <c r="B994" s="178"/>
      <c r="C994" s="178"/>
      <c r="D994" s="301" t="b">
        <v>0</v>
      </c>
      <c r="E994" s="178"/>
      <c r="F994" s="301" t="b">
        <f>'Záznamy z IK poradce'!C994</f>
        <v>0</v>
      </c>
    </row>
    <row r="995" spans="1:6" ht="15.75" customHeight="1" x14ac:dyDescent="0.2">
      <c r="A995" s="179"/>
      <c r="B995" s="178"/>
      <c r="C995" s="178"/>
      <c r="D995" s="301" t="b">
        <v>0</v>
      </c>
      <c r="E995" s="178"/>
      <c r="F995" s="301" t="b">
        <f>'Záznamy z IK poradce'!C995</f>
        <v>0</v>
      </c>
    </row>
    <row r="996" spans="1:6" ht="15.75" customHeight="1" x14ac:dyDescent="0.2">
      <c r="A996" s="179"/>
      <c r="B996" s="178"/>
      <c r="C996" s="178"/>
      <c r="D996" s="301" t="b">
        <v>0</v>
      </c>
      <c r="E996" s="178"/>
      <c r="F996" s="301" t="b">
        <f>'Záznamy z IK poradce'!C996</f>
        <v>0</v>
      </c>
    </row>
    <row r="997" spans="1:6" ht="15.75" customHeight="1" x14ac:dyDescent="0.2">
      <c r="A997" s="179"/>
      <c r="B997" s="178"/>
      <c r="C997" s="178"/>
      <c r="D997" s="301" t="b">
        <v>0</v>
      </c>
      <c r="E997" s="178"/>
      <c r="F997" s="301" t="b">
        <f>'Záznamy z IK poradce'!C997</f>
        <v>0</v>
      </c>
    </row>
    <row r="998" spans="1:6" ht="15.75" customHeight="1" x14ac:dyDescent="0.2">
      <c r="A998" s="179"/>
      <c r="B998" s="178"/>
      <c r="C998" s="178"/>
      <c r="D998" s="301" t="b">
        <v>0</v>
      </c>
      <c r="E998" s="178"/>
      <c r="F998" s="301" t="b">
        <f>'Záznamy z IK poradce'!C998</f>
        <v>0</v>
      </c>
    </row>
    <row r="999" spans="1:6" ht="15.75" customHeight="1" x14ac:dyDescent="0.2">
      <c r="A999" s="179"/>
      <c r="B999" s="178"/>
      <c r="C999" s="178"/>
      <c r="D999" s="301" t="b">
        <v>0</v>
      </c>
      <c r="E999" s="178"/>
      <c r="F999" s="301" t="b">
        <f>'Záznamy z IK poradce'!C999</f>
        <v>0</v>
      </c>
    </row>
    <row r="1000" spans="1:6" ht="15.75" customHeight="1" x14ac:dyDescent="0.2">
      <c r="A1000" s="179"/>
      <c r="B1000" s="178"/>
      <c r="C1000" s="178"/>
      <c r="D1000" s="301" t="b">
        <v>0</v>
      </c>
      <c r="E1000" s="178"/>
      <c r="F1000" s="301" t="b">
        <f>'Záznamy z IK poradce'!C1000</f>
        <v>0</v>
      </c>
    </row>
  </sheetData>
  <dataValidations count="1">
    <dataValidation type="custom" allowBlank="1" showDropDown="1" sqref="A3:A1000" xr:uid="{00000000-0002-0000-0D00-000000000000}">
      <formula1>OR(NOT(ISERROR(DATEVALUE(A3))), AND(ISNUMBER(A3), LEFT(CELL("format", A3))="D"))</formula1>
    </dataValidation>
  </dataValidation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L1000"/>
  <sheetViews>
    <sheetView workbookViewId="0"/>
  </sheetViews>
  <sheetFormatPr defaultColWidth="12.5703125" defaultRowHeight="15" customHeight="1" outlineLevelRow="1" x14ac:dyDescent="0.2"/>
  <cols>
    <col min="1" max="1" width="5.7109375" customWidth="1"/>
    <col min="2" max="2" width="16.42578125" customWidth="1"/>
    <col min="3" max="3" width="26.5703125" customWidth="1"/>
    <col min="4" max="11" width="12.5703125" customWidth="1"/>
    <col min="12" max="12" width="17.5703125" customWidth="1"/>
  </cols>
  <sheetData>
    <row r="1" spans="1:12" ht="1.5" customHeight="1" x14ac:dyDescent="0.2">
      <c r="A1" s="141"/>
      <c r="B1" s="141"/>
      <c r="C1" s="141"/>
      <c r="D1" s="141"/>
      <c r="E1" s="141"/>
      <c r="F1" s="141"/>
      <c r="G1" s="141"/>
      <c r="H1" s="141"/>
      <c r="I1" s="141"/>
      <c r="J1" s="141"/>
      <c r="K1" s="141"/>
      <c r="L1" s="4"/>
    </row>
    <row r="2" spans="1:12" ht="37.5" customHeight="1" x14ac:dyDescent="0.2">
      <c r="A2" s="646" t="s">
        <v>229</v>
      </c>
      <c r="B2" s="340"/>
      <c r="C2" s="340"/>
      <c r="D2" s="340"/>
      <c r="E2" s="340"/>
      <c r="F2" s="340"/>
      <c r="G2" s="340"/>
      <c r="H2" s="340"/>
      <c r="I2" s="340"/>
      <c r="J2" s="340"/>
      <c r="K2" s="340"/>
      <c r="L2" s="441"/>
    </row>
    <row r="3" spans="1:12" ht="1.5" customHeight="1" x14ac:dyDescent="0.2">
      <c r="A3" s="647"/>
      <c r="B3" s="340"/>
      <c r="C3" s="340"/>
      <c r="D3" s="340"/>
      <c r="E3" s="340"/>
      <c r="F3" s="340"/>
      <c r="G3" s="340"/>
      <c r="H3" s="340"/>
      <c r="I3" s="340"/>
      <c r="J3" s="340"/>
      <c r="K3" s="340"/>
      <c r="L3" s="441"/>
    </row>
    <row r="4" spans="1:12" ht="37.5" customHeight="1" collapsed="1" x14ac:dyDescent="0.2">
      <c r="A4" s="547" t="s">
        <v>231</v>
      </c>
      <c r="B4" s="340"/>
      <c r="C4" s="340"/>
      <c r="D4" s="340"/>
      <c r="E4" s="340"/>
      <c r="F4" s="340"/>
      <c r="G4" s="340"/>
      <c r="H4" s="340"/>
      <c r="I4" s="340"/>
      <c r="J4" s="340"/>
      <c r="K4" s="340"/>
      <c r="L4" s="441"/>
    </row>
    <row r="5" spans="1:12" ht="1.5" hidden="1" customHeight="1" outlineLevel="1" x14ac:dyDescent="0.2">
      <c r="A5" s="183"/>
      <c r="B5" s="184"/>
      <c r="C5" s="184"/>
      <c r="D5" s="184"/>
      <c r="E5" s="184"/>
      <c r="F5" s="184"/>
      <c r="G5" s="184"/>
      <c r="H5" s="184"/>
      <c r="I5" s="184"/>
      <c r="J5" s="184"/>
      <c r="K5" s="185"/>
      <c r="L5" s="185"/>
    </row>
    <row r="6" spans="1:12" ht="25.5" hidden="1" customHeight="1" outlineLevel="1" x14ac:dyDescent="0.2">
      <c r="A6" s="548" t="s">
        <v>232</v>
      </c>
      <c r="B6" s="340"/>
      <c r="C6" s="186" t="str">
        <f>'Hlavní stránka'!B1</f>
        <v xml:space="preserve">Natalie Kruts </v>
      </c>
      <c r="D6" s="445" t="s">
        <v>233</v>
      </c>
      <c r="E6" s="419"/>
      <c r="F6" s="551">
        <v>44620</v>
      </c>
      <c r="G6" s="419"/>
      <c r="H6" s="549"/>
      <c r="I6" s="419"/>
      <c r="J6" s="419"/>
      <c r="K6" s="420"/>
      <c r="L6" s="302"/>
    </row>
    <row r="7" spans="1:12" ht="18" hidden="1" customHeight="1" outlineLevel="1" x14ac:dyDescent="0.2">
      <c r="A7" s="550" t="s">
        <v>235</v>
      </c>
      <c r="B7" s="416"/>
      <c r="C7" s="417"/>
      <c r="D7" s="552" t="s">
        <v>236</v>
      </c>
      <c r="E7" s="345"/>
      <c r="F7" s="345"/>
      <c r="G7" s="345"/>
      <c r="H7" s="539" t="s">
        <v>237</v>
      </c>
      <c r="I7" s="340"/>
      <c r="J7" s="340"/>
      <c r="K7" s="471"/>
      <c r="L7" s="648"/>
    </row>
    <row r="8" spans="1:12" ht="18" hidden="1" customHeight="1" outlineLevel="1" x14ac:dyDescent="0.2">
      <c r="A8" s="449"/>
      <c r="B8" s="340"/>
      <c r="C8" s="471"/>
      <c r="D8" s="538" t="s">
        <v>238</v>
      </c>
      <c r="E8" s="464"/>
      <c r="F8" s="538" t="s">
        <v>239</v>
      </c>
      <c r="G8" s="464"/>
      <c r="H8" s="538" t="s">
        <v>238</v>
      </c>
      <c r="I8" s="463"/>
      <c r="J8" s="463"/>
      <c r="K8" s="464"/>
      <c r="L8" s="576"/>
    </row>
    <row r="9" spans="1:12" ht="18" hidden="1" customHeight="1" outlineLevel="1" x14ac:dyDescent="0.2">
      <c r="A9" s="491"/>
      <c r="B9" s="419"/>
      <c r="C9" s="420"/>
      <c r="D9" s="534">
        <v>44630</v>
      </c>
      <c r="E9" s="464"/>
      <c r="F9" s="541" t="s">
        <v>241</v>
      </c>
      <c r="G9" s="464"/>
      <c r="H9" s="191"/>
      <c r="I9" s="191"/>
      <c r="J9" s="191"/>
      <c r="K9" s="190"/>
      <c r="L9" s="577"/>
    </row>
    <row r="10" spans="1:12" ht="18" hidden="1" customHeight="1" outlineLevel="1" x14ac:dyDescent="0.2">
      <c r="A10" s="553" t="s">
        <v>215</v>
      </c>
      <c r="B10" s="416"/>
      <c r="C10" s="554"/>
      <c r="D10" s="540" t="s">
        <v>236</v>
      </c>
      <c r="E10" s="463"/>
      <c r="F10" s="463"/>
      <c r="G10" s="463"/>
      <c r="H10" s="537" t="s">
        <v>237</v>
      </c>
      <c r="I10" s="340"/>
      <c r="J10" s="340"/>
      <c r="K10" s="471"/>
      <c r="L10" s="652"/>
    </row>
    <row r="11" spans="1:12" ht="18" hidden="1" customHeight="1" outlineLevel="1" x14ac:dyDescent="0.2">
      <c r="A11" s="449"/>
      <c r="B11" s="340"/>
      <c r="C11" s="555"/>
      <c r="D11" s="538" t="s">
        <v>238</v>
      </c>
      <c r="E11" s="464"/>
      <c r="F11" s="538" t="s">
        <v>239</v>
      </c>
      <c r="G11" s="464"/>
      <c r="H11" s="538" t="s">
        <v>238</v>
      </c>
      <c r="I11" s="463"/>
      <c r="J11" s="463"/>
      <c r="K11" s="464"/>
      <c r="L11" s="653"/>
    </row>
    <row r="12" spans="1:12" ht="18" hidden="1" customHeight="1" outlineLevel="1" x14ac:dyDescent="0.2">
      <c r="A12" s="491"/>
      <c r="B12" s="419"/>
      <c r="C12" s="556"/>
      <c r="D12" s="534">
        <v>44650</v>
      </c>
      <c r="E12" s="464"/>
      <c r="F12" s="541"/>
      <c r="G12" s="464"/>
      <c r="H12" s="191"/>
      <c r="I12" s="191">
        <v>44644</v>
      </c>
      <c r="J12" s="191"/>
      <c r="K12" s="191"/>
      <c r="L12" s="653"/>
    </row>
    <row r="13" spans="1:12" ht="18" hidden="1" customHeight="1" outlineLevel="1" x14ac:dyDescent="0.2">
      <c r="A13" s="550" t="s">
        <v>216</v>
      </c>
      <c r="B13" s="416"/>
      <c r="C13" s="417"/>
      <c r="D13" s="542" t="s">
        <v>236</v>
      </c>
      <c r="E13" s="463"/>
      <c r="F13" s="463"/>
      <c r="G13" s="463"/>
      <c r="H13" s="539" t="s">
        <v>237</v>
      </c>
      <c r="I13" s="340"/>
      <c r="J13" s="340"/>
      <c r="K13" s="471"/>
      <c r="L13" s="648"/>
    </row>
    <row r="14" spans="1:12" ht="18" hidden="1" customHeight="1" outlineLevel="1" x14ac:dyDescent="0.2">
      <c r="A14" s="449"/>
      <c r="B14" s="340"/>
      <c r="C14" s="471"/>
      <c r="D14" s="538" t="s">
        <v>238</v>
      </c>
      <c r="E14" s="464"/>
      <c r="F14" s="538" t="s">
        <v>239</v>
      </c>
      <c r="G14" s="464"/>
      <c r="H14" s="538" t="s">
        <v>238</v>
      </c>
      <c r="I14" s="463"/>
      <c r="J14" s="463"/>
      <c r="K14" s="464"/>
      <c r="L14" s="576"/>
    </row>
    <row r="15" spans="1:12" ht="18" hidden="1" customHeight="1" outlineLevel="1" x14ac:dyDescent="0.2">
      <c r="A15" s="491"/>
      <c r="B15" s="419"/>
      <c r="C15" s="420"/>
      <c r="D15" s="534">
        <v>44643</v>
      </c>
      <c r="E15" s="464"/>
      <c r="F15" s="195"/>
      <c r="G15" s="195"/>
      <c r="H15" s="191"/>
      <c r="I15" s="191"/>
      <c r="J15" s="191"/>
      <c r="K15" s="190"/>
      <c r="L15" s="576"/>
    </row>
    <row r="16" spans="1:12" ht="18" hidden="1" customHeight="1" outlineLevel="1" x14ac:dyDescent="0.2">
      <c r="A16" s="553" t="s">
        <v>217</v>
      </c>
      <c r="B16" s="416"/>
      <c r="C16" s="554"/>
      <c r="D16" s="540" t="s">
        <v>236</v>
      </c>
      <c r="E16" s="463"/>
      <c r="F16" s="463"/>
      <c r="G16" s="463"/>
      <c r="H16" s="463"/>
      <c r="I16" s="463"/>
      <c r="J16" s="463"/>
      <c r="K16" s="464"/>
      <c r="L16" s="649"/>
    </row>
    <row r="17" spans="1:12" ht="18" hidden="1" customHeight="1" outlineLevel="1" x14ac:dyDescent="0.2">
      <c r="A17" s="449"/>
      <c r="B17" s="340"/>
      <c r="C17" s="555"/>
      <c r="D17" s="538" t="s">
        <v>238</v>
      </c>
      <c r="E17" s="464"/>
      <c r="F17" s="538" t="s">
        <v>243</v>
      </c>
      <c r="G17" s="463"/>
      <c r="H17" s="463"/>
      <c r="I17" s="463"/>
      <c r="J17" s="463"/>
      <c r="K17" s="464"/>
      <c r="L17" s="441"/>
    </row>
    <row r="18" spans="1:12" ht="18" hidden="1" customHeight="1" outlineLevel="1" x14ac:dyDescent="0.2">
      <c r="A18" s="491"/>
      <c r="B18" s="419"/>
      <c r="C18" s="556"/>
      <c r="D18" s="534">
        <v>44637</v>
      </c>
      <c r="E18" s="464"/>
      <c r="F18" s="191">
        <v>44616</v>
      </c>
      <c r="G18" s="191"/>
      <c r="H18" s="191"/>
      <c r="I18" s="191"/>
      <c r="J18" s="191"/>
      <c r="K18" s="191"/>
      <c r="L18" s="441"/>
    </row>
    <row r="19" spans="1:12" ht="18" hidden="1" customHeight="1" outlineLevel="1" x14ac:dyDescent="0.2">
      <c r="A19" s="490"/>
      <c r="B19" s="416"/>
      <c r="C19" s="416"/>
      <c r="D19" s="542" t="s">
        <v>236</v>
      </c>
      <c r="E19" s="463"/>
      <c r="F19" s="463"/>
      <c r="G19" s="463"/>
      <c r="H19" s="463"/>
      <c r="I19" s="463"/>
      <c r="J19" s="463"/>
      <c r="K19" s="463"/>
      <c r="L19" s="575"/>
    </row>
    <row r="20" spans="1:12" ht="18" hidden="1" customHeight="1" outlineLevel="1" x14ac:dyDescent="0.2">
      <c r="A20" s="449"/>
      <c r="B20" s="340"/>
      <c r="C20" s="340"/>
      <c r="D20" s="538" t="s">
        <v>238</v>
      </c>
      <c r="E20" s="464"/>
      <c r="F20" s="538" t="s">
        <v>243</v>
      </c>
      <c r="G20" s="463"/>
      <c r="H20" s="463"/>
      <c r="I20" s="463"/>
      <c r="J20" s="463"/>
      <c r="K20" s="543"/>
      <c r="L20" s="576"/>
    </row>
    <row r="21" spans="1:12" ht="18" hidden="1" customHeight="1" outlineLevel="1" x14ac:dyDescent="0.2">
      <c r="A21" s="655" t="s">
        <v>244</v>
      </c>
      <c r="B21" s="414"/>
      <c r="C21" s="414"/>
      <c r="D21" s="534">
        <v>44643</v>
      </c>
      <c r="E21" s="464"/>
      <c r="F21" s="191"/>
      <c r="G21" s="191"/>
      <c r="H21" s="191"/>
      <c r="I21" s="191"/>
      <c r="J21" s="191"/>
      <c r="K21" s="190"/>
      <c r="L21" s="576"/>
    </row>
    <row r="22" spans="1:12" ht="18" hidden="1" customHeight="1" outlineLevel="1" x14ac:dyDescent="0.2">
      <c r="A22" s="656" t="s">
        <v>246</v>
      </c>
      <c r="B22" s="414"/>
      <c r="C22" s="414"/>
      <c r="D22" s="534">
        <v>44620</v>
      </c>
      <c r="E22" s="464"/>
      <c r="F22" s="191"/>
      <c r="G22" s="191"/>
      <c r="H22" s="191"/>
      <c r="I22" s="191"/>
      <c r="J22" s="191"/>
      <c r="K22" s="190"/>
      <c r="L22" s="576"/>
    </row>
    <row r="23" spans="1:12" ht="18" hidden="1" customHeight="1" outlineLevel="1" x14ac:dyDescent="0.2">
      <c r="A23" s="565" t="s">
        <v>248</v>
      </c>
      <c r="B23" s="554"/>
      <c r="C23" s="566"/>
      <c r="D23" s="540" t="s">
        <v>236</v>
      </c>
      <c r="E23" s="463"/>
      <c r="F23" s="540" t="s">
        <v>237</v>
      </c>
      <c r="G23" s="463"/>
      <c r="H23" s="463"/>
      <c r="I23" s="463"/>
      <c r="J23" s="463"/>
      <c r="K23" s="464"/>
      <c r="L23" s="650"/>
    </row>
    <row r="24" spans="1:12" ht="18" hidden="1" customHeight="1" outlineLevel="1" x14ac:dyDescent="0.2">
      <c r="A24" s="449"/>
      <c r="B24" s="555"/>
      <c r="C24" s="567"/>
      <c r="D24" s="538" t="s">
        <v>238</v>
      </c>
      <c r="E24" s="464"/>
      <c r="F24" s="538" t="s">
        <v>249</v>
      </c>
      <c r="G24" s="463"/>
      <c r="H24" s="463"/>
      <c r="I24" s="463"/>
      <c r="J24" s="463"/>
      <c r="K24" s="464"/>
      <c r="L24" s="441"/>
    </row>
    <row r="25" spans="1:12" ht="18" hidden="1" customHeight="1" outlineLevel="1" x14ac:dyDescent="0.2">
      <c r="A25" s="449"/>
      <c r="B25" s="555"/>
      <c r="C25" s="201" t="s">
        <v>250</v>
      </c>
      <c r="D25" s="534">
        <v>44623</v>
      </c>
      <c r="E25" s="464"/>
      <c r="F25" s="191"/>
      <c r="G25" s="191"/>
      <c r="H25" s="191"/>
      <c r="I25" s="191"/>
      <c r="J25" s="191"/>
      <c r="K25" s="191"/>
      <c r="L25" s="441"/>
    </row>
    <row r="26" spans="1:12" ht="18" hidden="1" customHeight="1" outlineLevel="1" x14ac:dyDescent="0.2">
      <c r="A26" s="449"/>
      <c r="B26" s="555"/>
      <c r="C26" s="202" t="s">
        <v>251</v>
      </c>
      <c r="D26" s="534"/>
      <c r="E26" s="464"/>
      <c r="F26" s="191"/>
      <c r="G26" s="191"/>
      <c r="H26" s="191"/>
      <c r="I26" s="191"/>
      <c r="J26" s="191"/>
      <c r="K26" s="191"/>
      <c r="L26" s="441"/>
    </row>
    <row r="27" spans="1:12" ht="18" hidden="1" customHeight="1" outlineLevel="1" x14ac:dyDescent="0.2">
      <c r="A27" s="491"/>
      <c r="B27" s="556"/>
      <c r="C27" s="203" t="s">
        <v>252</v>
      </c>
      <c r="D27" s="535"/>
      <c r="E27" s="536"/>
      <c r="F27" s="205"/>
      <c r="G27" s="205"/>
      <c r="H27" s="205"/>
      <c r="I27" s="205"/>
      <c r="J27" s="205"/>
      <c r="K27" s="205"/>
      <c r="L27" s="441"/>
    </row>
    <row r="28" spans="1:12" ht="18" hidden="1" customHeight="1" outlineLevel="1" x14ac:dyDescent="0.2">
      <c r="A28" s="550" t="s">
        <v>253</v>
      </c>
      <c r="B28" s="417"/>
      <c r="C28" s="206"/>
      <c r="D28" s="568" t="s">
        <v>236</v>
      </c>
      <c r="E28" s="340"/>
      <c r="F28" s="539" t="s">
        <v>237</v>
      </c>
      <c r="G28" s="340"/>
      <c r="H28" s="340"/>
      <c r="I28" s="340"/>
      <c r="J28" s="340"/>
      <c r="K28" s="471"/>
      <c r="L28" s="651"/>
    </row>
    <row r="29" spans="1:12" ht="18" hidden="1" customHeight="1" outlineLevel="1" x14ac:dyDescent="0.2">
      <c r="A29" s="449"/>
      <c r="B29" s="471"/>
      <c r="C29" s="207"/>
      <c r="D29" s="569" t="s">
        <v>238</v>
      </c>
      <c r="E29" s="560"/>
      <c r="F29" s="558" t="s">
        <v>249</v>
      </c>
      <c r="G29" s="559"/>
      <c r="H29" s="559"/>
      <c r="I29" s="559"/>
      <c r="J29" s="559"/>
      <c r="K29" s="560"/>
      <c r="L29" s="576"/>
    </row>
    <row r="30" spans="1:12" ht="18" hidden="1" customHeight="1" outlineLevel="1" x14ac:dyDescent="0.2">
      <c r="A30" s="449"/>
      <c r="B30" s="471"/>
      <c r="C30" s="207"/>
      <c r="D30" s="570"/>
      <c r="E30" s="464"/>
      <c r="F30" s="191"/>
      <c r="G30" s="191"/>
      <c r="H30" s="191"/>
      <c r="I30" s="191"/>
      <c r="J30" s="191"/>
      <c r="K30" s="190"/>
      <c r="L30" s="576"/>
    </row>
    <row r="31" spans="1:12" ht="18" hidden="1" customHeight="1" outlineLevel="1" x14ac:dyDescent="0.2">
      <c r="A31" s="491"/>
      <c r="B31" s="420"/>
      <c r="C31" s="208"/>
      <c r="D31" s="570"/>
      <c r="E31" s="464"/>
      <c r="F31" s="191"/>
      <c r="G31" s="191"/>
      <c r="H31" s="191"/>
      <c r="I31" s="191"/>
      <c r="J31" s="191"/>
      <c r="K31" s="190"/>
      <c r="L31" s="577"/>
    </row>
    <row r="32" spans="1:12" ht="26.25" customHeight="1" x14ac:dyDescent="0.2">
      <c r="A32" s="654" t="s">
        <v>609</v>
      </c>
      <c r="B32" s="463"/>
      <c r="C32" s="463"/>
      <c r="D32" s="463"/>
      <c r="E32" s="463"/>
      <c r="F32" s="463"/>
      <c r="G32" s="463"/>
      <c r="H32" s="463"/>
      <c r="I32" s="463"/>
      <c r="J32" s="463"/>
      <c r="K32" s="463"/>
      <c r="L32" s="584"/>
    </row>
    <row r="33" spans="1:12" ht="15.75" customHeight="1" outlineLevel="1" x14ac:dyDescent="0.2">
      <c r="A33" s="657" t="s">
        <v>255</v>
      </c>
      <c r="B33" s="340"/>
      <c r="C33" s="658" t="s">
        <v>256</v>
      </c>
      <c r="D33" s="303" t="s">
        <v>257</v>
      </c>
      <c r="E33" s="304" t="s">
        <v>258</v>
      </c>
      <c r="F33" s="304" t="s">
        <v>259</v>
      </c>
      <c r="G33" s="304" t="s">
        <v>260</v>
      </c>
      <c r="H33" s="304" t="s">
        <v>261</v>
      </c>
      <c r="I33" s="631" t="s">
        <v>262</v>
      </c>
      <c r="J33" s="340"/>
      <c r="K33" s="471"/>
      <c r="L33" s="571" t="s">
        <v>263</v>
      </c>
    </row>
    <row r="34" spans="1:12" ht="15.75" customHeight="1" outlineLevel="1" x14ac:dyDescent="0.2">
      <c r="A34" s="449"/>
      <c r="B34" s="340"/>
      <c r="C34" s="470"/>
      <c r="D34" s="305" t="s">
        <v>264</v>
      </c>
      <c r="E34" s="305" t="s">
        <v>265</v>
      </c>
      <c r="F34" s="305" t="s">
        <v>266</v>
      </c>
      <c r="G34" s="305" t="s">
        <v>267</v>
      </c>
      <c r="H34" s="305" t="s">
        <v>268</v>
      </c>
      <c r="I34" s="418"/>
      <c r="J34" s="419"/>
      <c r="K34" s="420"/>
      <c r="L34" s="441"/>
    </row>
    <row r="35" spans="1:12" ht="18" customHeight="1" outlineLevel="1" x14ac:dyDescent="0.25">
      <c r="A35" s="635" t="s">
        <v>269</v>
      </c>
      <c r="B35" s="636" t="s">
        <v>270</v>
      </c>
      <c r="C35" s="218" t="s">
        <v>271</v>
      </c>
      <c r="D35" s="306" t="b">
        <v>0</v>
      </c>
      <c r="E35" s="307" t="b">
        <v>0</v>
      </c>
      <c r="F35" s="307" t="b">
        <v>0</v>
      </c>
      <c r="G35" s="308" t="b">
        <v>0</v>
      </c>
      <c r="H35" s="307" t="b">
        <v>0</v>
      </c>
      <c r="I35" s="632" t="s">
        <v>272</v>
      </c>
      <c r="J35" s="419"/>
      <c r="K35" s="420"/>
      <c r="L35" s="309"/>
    </row>
    <row r="36" spans="1:12" ht="18" customHeight="1" outlineLevel="1" x14ac:dyDescent="0.25">
      <c r="A36" s="449"/>
      <c r="B36" s="484"/>
      <c r="C36" s="218" t="s">
        <v>274</v>
      </c>
      <c r="D36" s="306" t="b">
        <v>0</v>
      </c>
      <c r="E36" s="307" t="b">
        <v>0</v>
      </c>
      <c r="F36" s="307" t="b">
        <v>0</v>
      </c>
      <c r="G36" s="308" t="b">
        <v>0</v>
      </c>
      <c r="H36" s="307" t="b">
        <v>0</v>
      </c>
      <c r="I36" s="512" t="s">
        <v>272</v>
      </c>
      <c r="J36" s="414"/>
      <c r="K36" s="412"/>
      <c r="L36" s="310"/>
    </row>
    <row r="37" spans="1:12" ht="18" customHeight="1" outlineLevel="1" x14ac:dyDescent="0.25">
      <c r="A37" s="449"/>
      <c r="B37" s="484"/>
      <c r="C37" s="218" t="s">
        <v>276</v>
      </c>
      <c r="D37" s="306" t="b">
        <v>0</v>
      </c>
      <c r="E37" s="307" t="b">
        <v>0</v>
      </c>
      <c r="F37" s="307" t="b">
        <v>0</v>
      </c>
      <c r="G37" s="308" t="b">
        <v>0</v>
      </c>
      <c r="H37" s="307" t="b">
        <v>0</v>
      </c>
      <c r="I37" s="513" t="s">
        <v>272</v>
      </c>
      <c r="J37" s="414"/>
      <c r="K37" s="412"/>
      <c r="L37" s="310"/>
    </row>
    <row r="38" spans="1:12" ht="18" customHeight="1" outlineLevel="1" x14ac:dyDescent="0.25">
      <c r="A38" s="449"/>
      <c r="B38" s="637"/>
      <c r="C38" s="225" t="s">
        <v>278</v>
      </c>
      <c r="D38" s="306" t="b">
        <v>0</v>
      </c>
      <c r="E38" s="307" t="b">
        <v>0</v>
      </c>
      <c r="F38" s="307" t="b">
        <v>0</v>
      </c>
      <c r="G38" s="308" t="b">
        <v>0</v>
      </c>
      <c r="H38" s="307" t="b">
        <v>0</v>
      </c>
      <c r="I38" s="633" t="s">
        <v>272</v>
      </c>
      <c r="J38" s="559"/>
      <c r="K38" s="623"/>
      <c r="L38" s="310"/>
    </row>
    <row r="39" spans="1:12" ht="18" customHeight="1" outlineLevel="1" x14ac:dyDescent="0.25">
      <c r="A39" s="449"/>
      <c r="B39" s="638" t="s">
        <v>597</v>
      </c>
      <c r="C39" s="311" t="s">
        <v>610</v>
      </c>
      <c r="D39" s="306" t="b">
        <v>0</v>
      </c>
      <c r="E39" s="307" t="b">
        <v>0</v>
      </c>
      <c r="F39" s="307" t="b">
        <v>0</v>
      </c>
      <c r="G39" s="308" t="b">
        <v>0</v>
      </c>
      <c r="H39" s="307" t="b">
        <v>0</v>
      </c>
      <c r="I39" s="628" t="s">
        <v>272</v>
      </c>
      <c r="J39" s="463"/>
      <c r="K39" s="543"/>
      <c r="L39" s="310"/>
    </row>
    <row r="40" spans="1:12" ht="18" customHeight="1" outlineLevel="1" x14ac:dyDescent="0.25">
      <c r="A40" s="449"/>
      <c r="B40" s="639"/>
      <c r="C40" s="311" t="s">
        <v>611</v>
      </c>
      <c r="D40" s="306" t="b">
        <v>0</v>
      </c>
      <c r="E40" s="307" t="b">
        <v>0</v>
      </c>
      <c r="F40" s="307" t="b">
        <v>0</v>
      </c>
      <c r="G40" s="308" t="b">
        <v>0</v>
      </c>
      <c r="H40" s="307" t="b">
        <v>0</v>
      </c>
      <c r="I40" s="628" t="s">
        <v>272</v>
      </c>
      <c r="J40" s="463"/>
      <c r="K40" s="543"/>
      <c r="L40" s="310"/>
    </row>
    <row r="41" spans="1:12" ht="18" customHeight="1" outlineLevel="1" x14ac:dyDescent="0.25">
      <c r="A41" s="449"/>
      <c r="B41" s="639"/>
      <c r="C41" s="311" t="s">
        <v>612</v>
      </c>
      <c r="D41" s="306" t="b">
        <v>0</v>
      </c>
      <c r="E41" s="307" t="b">
        <v>0</v>
      </c>
      <c r="F41" s="307" t="b">
        <v>0</v>
      </c>
      <c r="G41" s="308" t="b">
        <v>0</v>
      </c>
      <c r="H41" s="307" t="b">
        <v>0</v>
      </c>
      <c r="I41" s="628" t="s">
        <v>272</v>
      </c>
      <c r="J41" s="463"/>
      <c r="K41" s="543"/>
      <c r="L41" s="309"/>
    </row>
    <row r="42" spans="1:12" ht="18" customHeight="1" outlineLevel="1" x14ac:dyDescent="0.25">
      <c r="A42" s="449"/>
      <c r="B42" s="639"/>
      <c r="C42" s="311" t="s">
        <v>296</v>
      </c>
      <c r="D42" s="306" t="b">
        <v>0</v>
      </c>
      <c r="E42" s="307" t="b">
        <v>0</v>
      </c>
      <c r="F42" s="307" t="b">
        <v>0</v>
      </c>
      <c r="G42" s="308" t="b">
        <v>0</v>
      </c>
      <c r="H42" s="307" t="b">
        <v>0</v>
      </c>
      <c r="I42" s="628" t="s">
        <v>272</v>
      </c>
      <c r="J42" s="463"/>
      <c r="K42" s="543"/>
      <c r="L42" s="309"/>
    </row>
    <row r="43" spans="1:12" ht="18" customHeight="1" outlineLevel="1" x14ac:dyDescent="0.25">
      <c r="A43" s="491"/>
      <c r="B43" s="640"/>
      <c r="C43" s="311" t="s">
        <v>613</v>
      </c>
      <c r="D43" s="306" t="b">
        <v>0</v>
      </c>
      <c r="E43" s="307" t="b">
        <v>0</v>
      </c>
      <c r="F43" s="307" t="b">
        <v>0</v>
      </c>
      <c r="G43" s="308" t="b">
        <v>0</v>
      </c>
      <c r="H43" s="307" t="b">
        <v>0</v>
      </c>
      <c r="I43" s="628" t="s">
        <v>272</v>
      </c>
      <c r="J43" s="463"/>
      <c r="K43" s="543"/>
      <c r="L43" s="309"/>
    </row>
    <row r="44" spans="1:12" ht="18" customHeight="1" outlineLevel="1" x14ac:dyDescent="0.25">
      <c r="A44" s="641" t="s">
        <v>319</v>
      </c>
      <c r="B44" s="643" t="s">
        <v>614</v>
      </c>
      <c r="C44" s="312" t="s">
        <v>344</v>
      </c>
      <c r="D44" s="306" t="b">
        <v>0</v>
      </c>
      <c r="E44" s="306" t="b">
        <v>0</v>
      </c>
      <c r="F44" s="307" t="b">
        <v>0</v>
      </c>
      <c r="G44" s="308" t="b">
        <v>0</v>
      </c>
      <c r="H44" s="307" t="b">
        <v>0</v>
      </c>
      <c r="I44" s="629" t="s">
        <v>272</v>
      </c>
      <c r="J44" s="345"/>
      <c r="K44" s="630"/>
      <c r="L44" s="309"/>
    </row>
    <row r="45" spans="1:12" ht="18" customHeight="1" outlineLevel="1" x14ac:dyDescent="0.25">
      <c r="A45" s="449"/>
      <c r="B45" s="639"/>
      <c r="C45" s="312" t="s">
        <v>615</v>
      </c>
      <c r="D45" s="306" t="b">
        <v>0</v>
      </c>
      <c r="E45" s="307" t="b">
        <v>0</v>
      </c>
      <c r="F45" s="307" t="b">
        <v>0</v>
      </c>
      <c r="G45" s="308" t="b">
        <v>0</v>
      </c>
      <c r="H45" s="307" t="b">
        <v>0</v>
      </c>
      <c r="I45" s="627" t="s">
        <v>272</v>
      </c>
      <c r="J45" s="463"/>
      <c r="K45" s="543"/>
      <c r="L45" s="310"/>
    </row>
    <row r="46" spans="1:12" ht="18" customHeight="1" outlineLevel="1" x14ac:dyDescent="0.25">
      <c r="A46" s="449"/>
      <c r="B46" s="639"/>
      <c r="C46" s="312" t="s">
        <v>616</v>
      </c>
      <c r="D46" s="306" t="b">
        <v>0</v>
      </c>
      <c r="E46" s="307" t="b">
        <v>0</v>
      </c>
      <c r="F46" s="307" t="b">
        <v>0</v>
      </c>
      <c r="G46" s="308" t="b">
        <v>0</v>
      </c>
      <c r="H46" s="307" t="b">
        <v>0</v>
      </c>
      <c r="I46" s="627" t="s">
        <v>272</v>
      </c>
      <c r="J46" s="463"/>
      <c r="K46" s="543"/>
      <c r="L46" s="309"/>
    </row>
    <row r="47" spans="1:12" ht="18" customHeight="1" outlineLevel="1" x14ac:dyDescent="0.25">
      <c r="A47" s="449"/>
      <c r="B47" s="639"/>
      <c r="C47" s="312" t="s">
        <v>617</v>
      </c>
      <c r="D47" s="306" t="b">
        <v>0</v>
      </c>
      <c r="E47" s="306" t="b">
        <v>0</v>
      </c>
      <c r="F47" s="307" t="b">
        <v>0</v>
      </c>
      <c r="G47" s="308" t="b">
        <v>0</v>
      </c>
      <c r="H47" s="307" t="b">
        <v>0</v>
      </c>
      <c r="I47" s="627" t="s">
        <v>272</v>
      </c>
      <c r="J47" s="463"/>
      <c r="K47" s="543"/>
      <c r="L47" s="310"/>
    </row>
    <row r="48" spans="1:12" ht="18" customHeight="1" outlineLevel="1" x14ac:dyDescent="0.25">
      <c r="A48" s="449"/>
      <c r="B48" s="639"/>
      <c r="C48" s="312" t="s">
        <v>618</v>
      </c>
      <c r="D48" s="306" t="b">
        <v>0</v>
      </c>
      <c r="E48" s="306" t="b">
        <v>0</v>
      </c>
      <c r="F48" s="307" t="b">
        <v>0</v>
      </c>
      <c r="G48" s="308" t="b">
        <v>0</v>
      </c>
      <c r="H48" s="307" t="b">
        <v>0</v>
      </c>
      <c r="I48" s="627" t="s">
        <v>272</v>
      </c>
      <c r="J48" s="463"/>
      <c r="K48" s="543"/>
      <c r="L48" s="310"/>
    </row>
    <row r="49" spans="1:12" ht="18" customHeight="1" outlineLevel="1" x14ac:dyDescent="0.25">
      <c r="A49" s="449"/>
      <c r="B49" s="639"/>
      <c r="C49" s="312" t="s">
        <v>619</v>
      </c>
      <c r="D49" s="306" t="b">
        <v>0</v>
      </c>
      <c r="E49" s="306" t="b">
        <v>0</v>
      </c>
      <c r="F49" s="307" t="b">
        <v>0</v>
      </c>
      <c r="G49" s="308" t="b">
        <v>0</v>
      </c>
      <c r="H49" s="307" t="b">
        <v>0</v>
      </c>
      <c r="I49" s="627" t="s">
        <v>272</v>
      </c>
      <c r="J49" s="463"/>
      <c r="K49" s="543"/>
      <c r="L49" s="310"/>
    </row>
    <row r="50" spans="1:12" ht="18" customHeight="1" outlineLevel="1" x14ac:dyDescent="0.25">
      <c r="A50" s="449"/>
      <c r="B50" s="639"/>
      <c r="C50" s="312" t="s">
        <v>341</v>
      </c>
      <c r="D50" s="306" t="b">
        <v>0</v>
      </c>
      <c r="E50" s="306" t="b">
        <v>0</v>
      </c>
      <c r="F50" s="307" t="b">
        <v>0</v>
      </c>
      <c r="G50" s="308" t="b">
        <v>0</v>
      </c>
      <c r="H50" s="307" t="b">
        <v>0</v>
      </c>
      <c r="I50" s="627" t="s">
        <v>272</v>
      </c>
      <c r="J50" s="463"/>
      <c r="K50" s="543"/>
      <c r="L50" s="310"/>
    </row>
    <row r="51" spans="1:12" ht="18" customHeight="1" outlineLevel="1" x14ac:dyDescent="0.25">
      <c r="A51" s="449"/>
      <c r="B51" s="639"/>
      <c r="C51" s="312" t="s">
        <v>620</v>
      </c>
      <c r="D51" s="306" t="b">
        <v>0</v>
      </c>
      <c r="E51" s="306" t="b">
        <v>0</v>
      </c>
      <c r="F51" s="307" t="b">
        <v>0</v>
      </c>
      <c r="G51" s="308" t="b">
        <v>0</v>
      </c>
      <c r="H51" s="307" t="b">
        <v>0</v>
      </c>
      <c r="I51" s="627" t="s">
        <v>272</v>
      </c>
      <c r="J51" s="463"/>
      <c r="K51" s="543"/>
      <c r="L51" s="310"/>
    </row>
    <row r="52" spans="1:12" ht="18" customHeight="1" outlineLevel="1" x14ac:dyDescent="0.25">
      <c r="A52" s="449"/>
      <c r="B52" s="639"/>
      <c r="C52" s="312" t="s">
        <v>621</v>
      </c>
      <c r="D52" s="307" t="b">
        <v>0</v>
      </c>
      <c r="E52" s="307" t="b">
        <v>0</v>
      </c>
      <c r="F52" s="307" t="b">
        <v>0</v>
      </c>
      <c r="G52" s="308" t="b">
        <v>0</v>
      </c>
      <c r="H52" s="307" t="b">
        <v>0</v>
      </c>
      <c r="I52" s="627" t="s">
        <v>272</v>
      </c>
      <c r="J52" s="463"/>
      <c r="K52" s="543"/>
      <c r="L52" s="310"/>
    </row>
    <row r="53" spans="1:12" ht="18" customHeight="1" outlineLevel="1" x14ac:dyDescent="0.25">
      <c r="A53" s="449"/>
      <c r="B53" s="639"/>
      <c r="C53" s="312" t="s">
        <v>340</v>
      </c>
      <c r="D53" s="307" t="b">
        <v>0</v>
      </c>
      <c r="E53" s="307" t="b">
        <v>0</v>
      </c>
      <c r="F53" s="307" t="b">
        <v>0</v>
      </c>
      <c r="G53" s="308" t="b">
        <v>0</v>
      </c>
      <c r="H53" s="307" t="b">
        <v>0</v>
      </c>
      <c r="I53" s="627" t="s">
        <v>272</v>
      </c>
      <c r="J53" s="463"/>
      <c r="K53" s="543"/>
      <c r="L53" s="310"/>
    </row>
    <row r="54" spans="1:12" ht="18" customHeight="1" outlineLevel="1" x14ac:dyDescent="0.25">
      <c r="A54" s="449"/>
      <c r="B54" s="640"/>
      <c r="C54" s="312" t="s">
        <v>622</v>
      </c>
      <c r="D54" s="307" t="b">
        <v>0</v>
      </c>
      <c r="E54" s="307" t="b">
        <v>0</v>
      </c>
      <c r="F54" s="307" t="b">
        <v>0</v>
      </c>
      <c r="G54" s="308" t="b">
        <v>0</v>
      </c>
      <c r="H54" s="307" t="b">
        <v>0</v>
      </c>
      <c r="I54" s="627" t="s">
        <v>272</v>
      </c>
      <c r="J54" s="463"/>
      <c r="K54" s="543"/>
      <c r="L54" s="310"/>
    </row>
    <row r="55" spans="1:12" ht="18" customHeight="1" outlineLevel="1" x14ac:dyDescent="0.25">
      <c r="A55" s="449"/>
      <c r="B55" s="644" t="s">
        <v>623</v>
      </c>
      <c r="C55" s="313" t="s">
        <v>624</v>
      </c>
      <c r="D55" s="307" t="b">
        <v>0</v>
      </c>
      <c r="E55" s="307" t="b">
        <v>0</v>
      </c>
      <c r="F55" s="307" t="b">
        <v>0</v>
      </c>
      <c r="G55" s="308" t="b">
        <v>0</v>
      </c>
      <c r="H55" s="307" t="b">
        <v>0</v>
      </c>
      <c r="I55" s="500" t="s">
        <v>272</v>
      </c>
      <c r="J55" s="414"/>
      <c r="K55" s="412"/>
      <c r="L55" s="310"/>
    </row>
    <row r="56" spans="1:12" ht="18" customHeight="1" outlineLevel="1" x14ac:dyDescent="0.25">
      <c r="A56" s="449"/>
      <c r="B56" s="484"/>
      <c r="C56" s="313" t="s">
        <v>625</v>
      </c>
      <c r="D56" s="307" t="b">
        <v>0</v>
      </c>
      <c r="E56" s="307" t="b">
        <v>0</v>
      </c>
      <c r="F56" s="307" t="b">
        <v>0</v>
      </c>
      <c r="G56" s="308" t="b">
        <v>0</v>
      </c>
      <c r="H56" s="307" t="b">
        <v>0</v>
      </c>
      <c r="I56" s="500" t="s">
        <v>272</v>
      </c>
      <c r="J56" s="414"/>
      <c r="K56" s="412"/>
      <c r="L56" s="310"/>
    </row>
    <row r="57" spans="1:12" ht="18" customHeight="1" outlineLevel="1" x14ac:dyDescent="0.25">
      <c r="A57" s="449"/>
      <c r="B57" s="484"/>
      <c r="C57" s="313" t="s">
        <v>626</v>
      </c>
      <c r="D57" s="307" t="b">
        <v>0</v>
      </c>
      <c r="E57" s="307" t="b">
        <v>0</v>
      </c>
      <c r="F57" s="307" t="b">
        <v>0</v>
      </c>
      <c r="G57" s="308" t="b">
        <v>0</v>
      </c>
      <c r="H57" s="307" t="b">
        <v>0</v>
      </c>
      <c r="I57" s="500" t="s">
        <v>272</v>
      </c>
      <c r="J57" s="414"/>
      <c r="K57" s="412"/>
      <c r="L57" s="310"/>
    </row>
    <row r="58" spans="1:12" ht="18" customHeight="1" outlineLevel="1" x14ac:dyDescent="0.25">
      <c r="A58" s="449"/>
      <c r="B58" s="484"/>
      <c r="C58" s="313" t="s">
        <v>627</v>
      </c>
      <c r="D58" s="307" t="b">
        <v>0</v>
      </c>
      <c r="E58" s="307" t="b">
        <v>0</v>
      </c>
      <c r="F58" s="307" t="b">
        <v>0</v>
      </c>
      <c r="G58" s="308" t="b">
        <v>0</v>
      </c>
      <c r="H58" s="307" t="b">
        <v>0</v>
      </c>
      <c r="I58" s="500" t="s">
        <v>272</v>
      </c>
      <c r="J58" s="414"/>
      <c r="K58" s="412"/>
      <c r="L58" s="310"/>
    </row>
    <row r="59" spans="1:12" ht="18" customHeight="1" outlineLevel="1" x14ac:dyDescent="0.25">
      <c r="A59" s="449"/>
      <c r="B59" s="484"/>
      <c r="C59" s="313" t="s">
        <v>628</v>
      </c>
      <c r="D59" s="307" t="b">
        <v>0</v>
      </c>
      <c r="E59" s="307" t="b">
        <v>0</v>
      </c>
      <c r="F59" s="308" t="b">
        <v>0</v>
      </c>
      <c r="G59" s="307" t="b">
        <v>0</v>
      </c>
      <c r="H59" s="307" t="b">
        <v>0</v>
      </c>
      <c r="I59" s="500" t="s">
        <v>272</v>
      </c>
      <c r="J59" s="414"/>
      <c r="K59" s="412"/>
      <c r="L59" s="310"/>
    </row>
    <row r="60" spans="1:12" ht="18" customHeight="1" outlineLevel="1" x14ac:dyDescent="0.25">
      <c r="A60" s="449"/>
      <c r="B60" s="484"/>
      <c r="C60" s="313" t="s">
        <v>629</v>
      </c>
      <c r="D60" s="307" t="b">
        <v>0</v>
      </c>
      <c r="E60" s="308" t="b">
        <v>0</v>
      </c>
      <c r="F60" s="307" t="b">
        <v>0</v>
      </c>
      <c r="G60" s="307" t="b">
        <v>0</v>
      </c>
      <c r="H60" s="307" t="b">
        <v>0</v>
      </c>
      <c r="I60" s="500" t="s">
        <v>272</v>
      </c>
      <c r="J60" s="414"/>
      <c r="K60" s="412"/>
      <c r="L60" s="310"/>
    </row>
    <row r="61" spans="1:12" ht="18" customHeight="1" outlineLevel="1" x14ac:dyDescent="0.25">
      <c r="A61" s="449"/>
      <c r="B61" s="484"/>
      <c r="C61" s="313" t="s">
        <v>630</v>
      </c>
      <c r="D61" s="307" t="b">
        <v>0</v>
      </c>
      <c r="E61" s="307" t="b">
        <v>0</v>
      </c>
      <c r="F61" s="307" t="b">
        <v>0</v>
      </c>
      <c r="G61" s="308" t="b">
        <v>0</v>
      </c>
      <c r="H61" s="307" t="b">
        <v>0</v>
      </c>
      <c r="I61" s="500" t="s">
        <v>272</v>
      </c>
      <c r="J61" s="414"/>
      <c r="K61" s="412"/>
      <c r="L61" s="310"/>
    </row>
    <row r="62" spans="1:12" ht="18" customHeight="1" outlineLevel="1" x14ac:dyDescent="0.25">
      <c r="A62" s="449"/>
      <c r="B62" s="484"/>
      <c r="C62" s="247" t="s">
        <v>631</v>
      </c>
      <c r="D62" s="307" t="b">
        <v>0</v>
      </c>
      <c r="E62" s="307" t="b">
        <v>0</v>
      </c>
      <c r="F62" s="307" t="b">
        <v>0</v>
      </c>
      <c r="G62" s="308" t="b">
        <v>0</v>
      </c>
      <c r="H62" s="307" t="b">
        <v>0</v>
      </c>
      <c r="I62" s="500" t="s">
        <v>272</v>
      </c>
      <c r="J62" s="414"/>
      <c r="K62" s="412"/>
      <c r="L62" s="310"/>
    </row>
    <row r="63" spans="1:12" ht="18" customHeight="1" outlineLevel="1" x14ac:dyDescent="0.25">
      <c r="A63" s="449"/>
      <c r="B63" s="484"/>
      <c r="C63" s="247" t="s">
        <v>632</v>
      </c>
      <c r="D63" s="307" t="b">
        <v>0</v>
      </c>
      <c r="E63" s="307" t="b">
        <v>0</v>
      </c>
      <c r="F63" s="307" t="b">
        <v>0</v>
      </c>
      <c r="G63" s="308" t="b">
        <v>0</v>
      </c>
      <c r="H63" s="307" t="b">
        <v>0</v>
      </c>
      <c r="I63" s="500" t="s">
        <v>272</v>
      </c>
      <c r="J63" s="414"/>
      <c r="K63" s="412"/>
      <c r="L63" s="310"/>
    </row>
    <row r="64" spans="1:12" ht="18" customHeight="1" outlineLevel="1" x14ac:dyDescent="0.25">
      <c r="A64" s="449"/>
      <c r="B64" s="484"/>
      <c r="C64" s="247" t="s">
        <v>633</v>
      </c>
      <c r="D64" s="307" t="b">
        <v>0</v>
      </c>
      <c r="E64" s="307" t="b">
        <v>0</v>
      </c>
      <c r="F64" s="307" t="b">
        <v>0</v>
      </c>
      <c r="G64" s="308" t="b">
        <v>0</v>
      </c>
      <c r="H64" s="307" t="b">
        <v>0</v>
      </c>
      <c r="I64" s="500" t="s">
        <v>272</v>
      </c>
      <c r="J64" s="414"/>
      <c r="K64" s="412"/>
      <c r="L64" s="310"/>
    </row>
    <row r="65" spans="1:12" ht="18" customHeight="1" outlineLevel="1" x14ac:dyDescent="0.25">
      <c r="A65" s="449"/>
      <c r="B65" s="489"/>
      <c r="C65" s="314" t="s">
        <v>634</v>
      </c>
      <c r="D65" s="307" t="b">
        <v>0</v>
      </c>
      <c r="E65" s="307" t="b">
        <v>0</v>
      </c>
      <c r="F65" s="307" t="b">
        <v>0</v>
      </c>
      <c r="G65" s="308" t="b">
        <v>0</v>
      </c>
      <c r="H65" s="307" t="b">
        <v>0</v>
      </c>
      <c r="I65" s="500" t="s">
        <v>272</v>
      </c>
      <c r="J65" s="414"/>
      <c r="K65" s="412"/>
      <c r="L65" s="310"/>
    </row>
    <row r="66" spans="1:12" ht="18" customHeight="1" outlineLevel="1" x14ac:dyDescent="0.25">
      <c r="A66" s="449"/>
      <c r="B66" s="645" t="s">
        <v>635</v>
      </c>
      <c r="C66" s="225" t="s">
        <v>636</v>
      </c>
      <c r="D66" s="307" t="b">
        <v>0</v>
      </c>
      <c r="E66" s="307" t="b">
        <v>0</v>
      </c>
      <c r="F66" s="307" t="b">
        <v>0</v>
      </c>
      <c r="G66" s="308" t="b">
        <v>0</v>
      </c>
      <c r="H66" s="307" t="b">
        <v>0</v>
      </c>
      <c r="I66" s="512" t="s">
        <v>272</v>
      </c>
      <c r="J66" s="414"/>
      <c r="K66" s="412"/>
      <c r="L66" s="310"/>
    </row>
    <row r="67" spans="1:12" ht="18" customHeight="1" outlineLevel="1" x14ac:dyDescent="0.25">
      <c r="A67" s="449"/>
      <c r="B67" s="484"/>
      <c r="C67" s="225" t="s">
        <v>637</v>
      </c>
      <c r="D67" s="307" t="b">
        <v>0</v>
      </c>
      <c r="E67" s="307" t="b">
        <v>0</v>
      </c>
      <c r="F67" s="307" t="b">
        <v>0</v>
      </c>
      <c r="G67" s="308" t="b">
        <v>0</v>
      </c>
      <c r="H67" s="315" t="b">
        <v>0</v>
      </c>
      <c r="I67" s="512" t="s">
        <v>272</v>
      </c>
      <c r="J67" s="414"/>
      <c r="K67" s="412"/>
      <c r="L67" s="310"/>
    </row>
    <row r="68" spans="1:12" ht="18" customHeight="1" outlineLevel="1" x14ac:dyDescent="0.25">
      <c r="A68" s="449"/>
      <c r="B68" s="484"/>
      <c r="C68" s="225" t="s">
        <v>638</v>
      </c>
      <c r="D68" s="307" t="b">
        <v>0</v>
      </c>
      <c r="E68" s="307" t="b">
        <v>0</v>
      </c>
      <c r="F68" s="307" t="b">
        <v>0</v>
      </c>
      <c r="G68" s="308" t="b">
        <v>0</v>
      </c>
      <c r="H68" s="315" t="b">
        <v>0</v>
      </c>
      <c r="I68" s="512" t="s">
        <v>272</v>
      </c>
      <c r="J68" s="414"/>
      <c r="K68" s="412"/>
      <c r="L68" s="310"/>
    </row>
    <row r="69" spans="1:12" ht="18" customHeight="1" outlineLevel="1" x14ac:dyDescent="0.25">
      <c r="A69" s="449"/>
      <c r="B69" s="484"/>
      <c r="C69" s="225" t="s">
        <v>639</v>
      </c>
      <c r="D69" s="307" t="b">
        <v>0</v>
      </c>
      <c r="E69" s="307" t="b">
        <v>0</v>
      </c>
      <c r="F69" s="307" t="b">
        <v>0</v>
      </c>
      <c r="G69" s="308" t="b">
        <v>0</v>
      </c>
      <c r="H69" s="315" t="b">
        <v>0</v>
      </c>
      <c r="I69" s="512" t="s">
        <v>272</v>
      </c>
      <c r="J69" s="414"/>
      <c r="K69" s="412"/>
      <c r="L69" s="310"/>
    </row>
    <row r="70" spans="1:12" ht="18" customHeight="1" outlineLevel="1" x14ac:dyDescent="0.25">
      <c r="A70" s="449"/>
      <c r="B70" s="484"/>
      <c r="C70" s="225" t="s">
        <v>640</v>
      </c>
      <c r="D70" s="307" t="b">
        <v>0</v>
      </c>
      <c r="E70" s="307" t="b">
        <v>0</v>
      </c>
      <c r="F70" s="307" t="b">
        <v>0</v>
      </c>
      <c r="G70" s="308" t="b">
        <v>0</v>
      </c>
      <c r="H70" s="315" t="b">
        <v>0</v>
      </c>
      <c r="I70" s="512" t="s">
        <v>272</v>
      </c>
      <c r="J70" s="414"/>
      <c r="K70" s="412"/>
      <c r="L70" s="310"/>
    </row>
    <row r="71" spans="1:12" ht="18" customHeight="1" outlineLevel="1" x14ac:dyDescent="0.25">
      <c r="A71" s="449"/>
      <c r="B71" s="484"/>
      <c r="C71" s="225" t="s">
        <v>641</v>
      </c>
      <c r="D71" s="307" t="b">
        <v>0</v>
      </c>
      <c r="E71" s="307" t="b">
        <v>0</v>
      </c>
      <c r="F71" s="307" t="b">
        <v>0</v>
      </c>
      <c r="G71" s="308" t="b">
        <v>0</v>
      </c>
      <c r="H71" s="315" t="b">
        <v>0</v>
      </c>
      <c r="I71" s="512" t="s">
        <v>272</v>
      </c>
      <c r="J71" s="414"/>
      <c r="K71" s="412"/>
      <c r="L71" s="310"/>
    </row>
    <row r="72" spans="1:12" ht="18" customHeight="1" outlineLevel="1" x14ac:dyDescent="0.25">
      <c r="A72" s="449"/>
      <c r="B72" s="484"/>
      <c r="C72" s="225" t="s">
        <v>642</v>
      </c>
      <c r="D72" s="307" t="b">
        <v>0</v>
      </c>
      <c r="E72" s="307" t="b">
        <v>0</v>
      </c>
      <c r="F72" s="307" t="b">
        <v>0</v>
      </c>
      <c r="G72" s="308" t="b">
        <v>0</v>
      </c>
      <c r="H72" s="315" t="b">
        <v>0</v>
      </c>
      <c r="I72" s="512" t="s">
        <v>272</v>
      </c>
      <c r="J72" s="414"/>
      <c r="K72" s="412"/>
      <c r="L72" s="310"/>
    </row>
    <row r="73" spans="1:12" ht="18" customHeight="1" outlineLevel="1" x14ac:dyDescent="0.25">
      <c r="A73" s="449"/>
      <c r="B73" s="484"/>
      <c r="C73" s="225" t="s">
        <v>643</v>
      </c>
      <c r="D73" s="307" t="b">
        <v>0</v>
      </c>
      <c r="E73" s="307" t="b">
        <v>0</v>
      </c>
      <c r="F73" s="307" t="b">
        <v>0</v>
      </c>
      <c r="G73" s="308" t="b">
        <v>0</v>
      </c>
      <c r="H73" s="315" t="b">
        <v>0</v>
      </c>
      <c r="I73" s="512" t="s">
        <v>272</v>
      </c>
      <c r="J73" s="414"/>
      <c r="K73" s="412"/>
      <c r="L73" s="310"/>
    </row>
    <row r="74" spans="1:12" ht="18" customHeight="1" outlineLevel="1" x14ac:dyDescent="0.25">
      <c r="A74" s="449"/>
      <c r="B74" s="484"/>
      <c r="C74" s="225" t="s">
        <v>644</v>
      </c>
      <c r="D74" s="307" t="b">
        <v>0</v>
      </c>
      <c r="E74" s="307" t="b">
        <v>0</v>
      </c>
      <c r="F74" s="307" t="b">
        <v>0</v>
      </c>
      <c r="G74" s="308" t="b">
        <v>0</v>
      </c>
      <c r="H74" s="315" t="b">
        <v>0</v>
      </c>
      <c r="I74" s="512" t="s">
        <v>272</v>
      </c>
      <c r="J74" s="414"/>
      <c r="K74" s="412"/>
      <c r="L74" s="310"/>
    </row>
    <row r="75" spans="1:12" ht="18" customHeight="1" outlineLevel="1" x14ac:dyDescent="0.25">
      <c r="A75" s="449"/>
      <c r="B75" s="492" t="s">
        <v>342</v>
      </c>
      <c r="C75" s="249" t="s">
        <v>645</v>
      </c>
      <c r="D75" s="306" t="b">
        <v>0</v>
      </c>
      <c r="E75" s="308" t="b">
        <v>0</v>
      </c>
      <c r="F75" s="307" t="b">
        <v>0</v>
      </c>
      <c r="G75" s="307" t="b">
        <v>0</v>
      </c>
      <c r="H75" s="307" t="b">
        <v>0</v>
      </c>
      <c r="I75" s="501" t="s">
        <v>272</v>
      </c>
      <c r="J75" s="414"/>
      <c r="K75" s="412"/>
      <c r="L75" s="310"/>
    </row>
    <row r="76" spans="1:12" ht="18" customHeight="1" outlineLevel="1" x14ac:dyDescent="0.25">
      <c r="A76" s="449"/>
      <c r="B76" s="484"/>
      <c r="C76" s="249" t="s">
        <v>343</v>
      </c>
      <c r="D76" s="306" t="b">
        <v>0</v>
      </c>
      <c r="E76" s="307" t="b">
        <v>0</v>
      </c>
      <c r="F76" s="308" t="b">
        <v>0</v>
      </c>
      <c r="G76" s="307" t="b">
        <v>0</v>
      </c>
      <c r="H76" s="307" t="b">
        <v>0</v>
      </c>
      <c r="I76" s="501" t="s">
        <v>272</v>
      </c>
      <c r="J76" s="414"/>
      <c r="K76" s="412"/>
      <c r="L76" s="309"/>
    </row>
    <row r="77" spans="1:12" ht="18" customHeight="1" outlineLevel="1" x14ac:dyDescent="0.25">
      <c r="A77" s="449"/>
      <c r="B77" s="484"/>
      <c r="C77" s="249" t="s">
        <v>346</v>
      </c>
      <c r="D77" s="306" t="b">
        <v>0</v>
      </c>
      <c r="E77" s="307" t="b">
        <v>0</v>
      </c>
      <c r="F77" s="307" t="b">
        <v>0</v>
      </c>
      <c r="G77" s="308" t="b">
        <v>0</v>
      </c>
      <c r="H77" s="307" t="b">
        <v>0</v>
      </c>
      <c r="I77" s="501" t="s">
        <v>272</v>
      </c>
      <c r="J77" s="414"/>
      <c r="K77" s="412"/>
      <c r="L77" s="310"/>
    </row>
    <row r="78" spans="1:12" ht="18" customHeight="1" outlineLevel="1" x14ac:dyDescent="0.25">
      <c r="A78" s="449"/>
      <c r="B78" s="484"/>
      <c r="C78" s="249" t="s">
        <v>322</v>
      </c>
      <c r="D78" s="306" t="b">
        <v>0</v>
      </c>
      <c r="E78" s="307" t="b">
        <v>0</v>
      </c>
      <c r="F78" s="307" t="b">
        <v>0</v>
      </c>
      <c r="G78" s="308" t="b">
        <v>0</v>
      </c>
      <c r="H78" s="307" t="b">
        <v>0</v>
      </c>
      <c r="I78" s="501" t="s">
        <v>272</v>
      </c>
      <c r="J78" s="414"/>
      <c r="K78" s="412"/>
      <c r="L78" s="310"/>
    </row>
    <row r="79" spans="1:12" ht="18" customHeight="1" outlineLevel="1" x14ac:dyDescent="0.25">
      <c r="A79" s="449"/>
      <c r="B79" s="484"/>
      <c r="C79" s="316" t="s">
        <v>324</v>
      </c>
      <c r="D79" s="306" t="b">
        <v>0</v>
      </c>
      <c r="E79" s="307" t="b">
        <v>0</v>
      </c>
      <c r="F79" s="307" t="b">
        <v>0</v>
      </c>
      <c r="G79" s="308" t="b">
        <v>0</v>
      </c>
      <c r="H79" s="315" t="b">
        <v>0</v>
      </c>
      <c r="I79" s="501" t="s">
        <v>272</v>
      </c>
      <c r="J79" s="414"/>
      <c r="K79" s="412"/>
      <c r="L79" s="310"/>
    </row>
    <row r="80" spans="1:12" ht="18" customHeight="1" outlineLevel="1" x14ac:dyDescent="0.25">
      <c r="A80" s="449"/>
      <c r="B80" s="484"/>
      <c r="C80" s="316" t="s">
        <v>646</v>
      </c>
      <c r="D80" s="306" t="b">
        <v>0</v>
      </c>
      <c r="E80" s="307" t="b">
        <v>0</v>
      </c>
      <c r="F80" s="307" t="b">
        <v>0</v>
      </c>
      <c r="G80" s="308" t="b">
        <v>0</v>
      </c>
      <c r="H80" s="315" t="b">
        <v>0</v>
      </c>
      <c r="I80" s="501" t="s">
        <v>272</v>
      </c>
      <c r="J80" s="414"/>
      <c r="K80" s="412"/>
      <c r="L80" s="310"/>
    </row>
    <row r="81" spans="1:12" ht="18" customHeight="1" outlineLevel="1" x14ac:dyDescent="0.25">
      <c r="A81" s="449"/>
      <c r="B81" s="484"/>
      <c r="C81" s="316" t="s">
        <v>647</v>
      </c>
      <c r="D81" s="308" t="b">
        <v>0</v>
      </c>
      <c r="E81" s="307" t="b">
        <v>0</v>
      </c>
      <c r="F81" s="307" t="b">
        <v>0</v>
      </c>
      <c r="G81" s="307" t="b">
        <v>0</v>
      </c>
      <c r="H81" s="315" t="b">
        <v>0</v>
      </c>
      <c r="I81" s="501" t="s">
        <v>272</v>
      </c>
      <c r="J81" s="414"/>
      <c r="K81" s="412"/>
      <c r="L81" s="310"/>
    </row>
    <row r="82" spans="1:12" ht="18" customHeight="1" outlineLevel="1" x14ac:dyDescent="0.25">
      <c r="A82" s="449"/>
      <c r="B82" s="484"/>
      <c r="C82" s="316" t="s">
        <v>648</v>
      </c>
      <c r="D82" s="308" t="b">
        <v>0</v>
      </c>
      <c r="E82" s="307" t="b">
        <v>0</v>
      </c>
      <c r="F82" s="307" t="b">
        <v>0</v>
      </c>
      <c r="G82" s="307" t="b">
        <v>0</v>
      </c>
      <c r="H82" s="315" t="b">
        <v>0</v>
      </c>
      <c r="I82" s="501" t="s">
        <v>272</v>
      </c>
      <c r="J82" s="414"/>
      <c r="K82" s="412"/>
      <c r="L82" s="310"/>
    </row>
    <row r="83" spans="1:12" ht="18" customHeight="1" outlineLevel="1" x14ac:dyDescent="0.25">
      <c r="A83" s="449"/>
      <c r="B83" s="484"/>
      <c r="C83" s="316" t="s">
        <v>649</v>
      </c>
      <c r="D83" s="308" t="b">
        <v>0</v>
      </c>
      <c r="E83" s="307" t="b">
        <v>0</v>
      </c>
      <c r="F83" s="307" t="b">
        <v>0</v>
      </c>
      <c r="G83" s="307" t="b">
        <v>0</v>
      </c>
      <c r="H83" s="315" t="b">
        <v>0</v>
      </c>
      <c r="I83" s="501" t="s">
        <v>272</v>
      </c>
      <c r="J83" s="414"/>
      <c r="K83" s="412"/>
      <c r="L83" s="310"/>
    </row>
    <row r="84" spans="1:12" ht="18" customHeight="1" outlineLevel="1" x14ac:dyDescent="0.25">
      <c r="A84" s="449"/>
      <c r="B84" s="484"/>
      <c r="C84" s="316" t="s">
        <v>349</v>
      </c>
      <c r="D84" s="306" t="b">
        <v>0</v>
      </c>
      <c r="E84" s="308" t="b">
        <v>0</v>
      </c>
      <c r="F84" s="307" t="b">
        <v>0</v>
      </c>
      <c r="G84" s="307" t="b">
        <v>0</v>
      </c>
      <c r="H84" s="315" t="b">
        <v>0</v>
      </c>
      <c r="I84" s="501" t="s">
        <v>272</v>
      </c>
      <c r="J84" s="414"/>
      <c r="K84" s="412"/>
      <c r="L84" s="310"/>
    </row>
    <row r="85" spans="1:12" ht="18" customHeight="1" outlineLevel="1" x14ac:dyDescent="0.25">
      <c r="A85" s="642"/>
      <c r="B85" s="637"/>
      <c r="C85" s="317" t="s">
        <v>347</v>
      </c>
      <c r="D85" s="306" t="b">
        <v>0</v>
      </c>
      <c r="E85" s="308" t="b">
        <v>0</v>
      </c>
      <c r="F85" s="307" t="b">
        <v>0</v>
      </c>
      <c r="G85" s="307" t="b">
        <v>0</v>
      </c>
      <c r="H85" s="307" t="b">
        <v>0</v>
      </c>
      <c r="I85" s="501" t="s">
        <v>272</v>
      </c>
      <c r="J85" s="414"/>
      <c r="K85" s="412"/>
      <c r="L85" s="309"/>
    </row>
    <row r="86" spans="1:12" ht="26.25" customHeight="1" collapsed="1" x14ac:dyDescent="0.2">
      <c r="A86" s="634" t="s">
        <v>650</v>
      </c>
      <c r="B86" s="345"/>
      <c r="C86" s="345"/>
      <c r="D86" s="345"/>
      <c r="E86" s="345"/>
      <c r="F86" s="345"/>
      <c r="G86" s="345"/>
      <c r="H86" s="345"/>
      <c r="I86" s="345"/>
      <c r="J86" s="345"/>
      <c r="K86" s="345"/>
      <c r="L86" s="620"/>
    </row>
    <row r="87" spans="1:12" ht="15.75" hidden="1" customHeight="1" outlineLevel="1" x14ac:dyDescent="0.2">
      <c r="A87" s="657" t="s">
        <v>255</v>
      </c>
      <c r="B87" s="340"/>
      <c r="C87" s="658" t="s">
        <v>256</v>
      </c>
      <c r="D87" s="318" t="s">
        <v>257</v>
      </c>
      <c r="E87" s="319" t="s">
        <v>258</v>
      </c>
      <c r="F87" s="319" t="s">
        <v>259</v>
      </c>
      <c r="G87" s="319" t="s">
        <v>260</v>
      </c>
      <c r="H87" s="319" t="s">
        <v>261</v>
      </c>
      <c r="I87" s="631" t="s">
        <v>262</v>
      </c>
      <c r="J87" s="340"/>
      <c r="K87" s="441"/>
      <c r="L87" s="571" t="s">
        <v>263</v>
      </c>
    </row>
    <row r="88" spans="1:12" ht="15.75" hidden="1" customHeight="1" outlineLevel="1" x14ac:dyDescent="0.2">
      <c r="A88" s="449"/>
      <c r="B88" s="340"/>
      <c r="C88" s="470"/>
      <c r="D88" s="305" t="s">
        <v>264</v>
      </c>
      <c r="E88" s="305" t="s">
        <v>265</v>
      </c>
      <c r="F88" s="305" t="s">
        <v>266</v>
      </c>
      <c r="G88" s="305" t="s">
        <v>267</v>
      </c>
      <c r="H88" s="305" t="s">
        <v>268</v>
      </c>
      <c r="I88" s="418"/>
      <c r="J88" s="419"/>
      <c r="K88" s="456"/>
      <c r="L88" s="441"/>
    </row>
    <row r="89" spans="1:12" ht="18" hidden="1" customHeight="1" outlineLevel="1" x14ac:dyDescent="0.25">
      <c r="A89" s="635" t="s">
        <v>269</v>
      </c>
      <c r="B89" s="636" t="s">
        <v>270</v>
      </c>
      <c r="C89" s="218" t="s">
        <v>271</v>
      </c>
      <c r="D89" s="306" t="b">
        <v>0</v>
      </c>
      <c r="E89" s="307" t="b">
        <v>0</v>
      </c>
      <c r="F89" s="307" t="b">
        <v>0</v>
      </c>
      <c r="G89" s="308" t="b">
        <v>0</v>
      </c>
      <c r="H89" s="307" t="b">
        <v>0</v>
      </c>
      <c r="I89" s="632" t="s">
        <v>272</v>
      </c>
      <c r="J89" s="419"/>
      <c r="K89" s="420"/>
      <c r="L89" s="309"/>
    </row>
    <row r="90" spans="1:12" ht="18" hidden="1" customHeight="1" outlineLevel="1" x14ac:dyDescent="0.25">
      <c r="A90" s="449"/>
      <c r="B90" s="484"/>
      <c r="C90" s="218" t="s">
        <v>274</v>
      </c>
      <c r="D90" s="306" t="b">
        <v>0</v>
      </c>
      <c r="E90" s="307" t="b">
        <v>0</v>
      </c>
      <c r="F90" s="307" t="b">
        <v>0</v>
      </c>
      <c r="G90" s="308" t="b">
        <v>0</v>
      </c>
      <c r="H90" s="307" t="b">
        <v>0</v>
      </c>
      <c r="I90" s="512" t="s">
        <v>272</v>
      </c>
      <c r="J90" s="414"/>
      <c r="K90" s="412"/>
      <c r="L90" s="310"/>
    </row>
    <row r="91" spans="1:12" ht="18" hidden="1" customHeight="1" outlineLevel="1" x14ac:dyDescent="0.25">
      <c r="A91" s="449"/>
      <c r="B91" s="484"/>
      <c r="C91" s="218" t="s">
        <v>276</v>
      </c>
      <c r="D91" s="306" t="b">
        <v>0</v>
      </c>
      <c r="E91" s="307" t="b">
        <v>0</v>
      </c>
      <c r="F91" s="307" t="b">
        <v>0</v>
      </c>
      <c r="G91" s="308" t="b">
        <v>0</v>
      </c>
      <c r="H91" s="307" t="b">
        <v>0</v>
      </c>
      <c r="I91" s="513" t="s">
        <v>272</v>
      </c>
      <c r="J91" s="414"/>
      <c r="K91" s="412"/>
      <c r="L91" s="310"/>
    </row>
    <row r="92" spans="1:12" ht="18" hidden="1" customHeight="1" outlineLevel="1" x14ac:dyDescent="0.25">
      <c r="A92" s="449"/>
      <c r="B92" s="637"/>
      <c r="C92" s="225" t="s">
        <v>278</v>
      </c>
      <c r="D92" s="306" t="b">
        <v>0</v>
      </c>
      <c r="E92" s="307" t="b">
        <v>0</v>
      </c>
      <c r="F92" s="307" t="b">
        <v>0</v>
      </c>
      <c r="G92" s="308" t="b">
        <v>0</v>
      </c>
      <c r="H92" s="307" t="b">
        <v>0</v>
      </c>
      <c r="I92" s="633" t="s">
        <v>272</v>
      </c>
      <c r="J92" s="559"/>
      <c r="K92" s="623"/>
      <c r="L92" s="310"/>
    </row>
    <row r="93" spans="1:12" ht="18" hidden="1" customHeight="1" outlineLevel="1" x14ac:dyDescent="0.25">
      <c r="A93" s="449"/>
      <c r="B93" s="638" t="s">
        <v>597</v>
      </c>
      <c r="C93" s="311" t="s">
        <v>610</v>
      </c>
      <c r="D93" s="306" t="b">
        <v>0</v>
      </c>
      <c r="E93" s="307" t="b">
        <v>0</v>
      </c>
      <c r="F93" s="307" t="b">
        <v>0</v>
      </c>
      <c r="G93" s="308" t="b">
        <v>0</v>
      </c>
      <c r="H93" s="307" t="b">
        <v>0</v>
      </c>
      <c r="I93" s="628" t="s">
        <v>272</v>
      </c>
      <c r="J93" s="463"/>
      <c r="K93" s="543"/>
      <c r="L93" s="310"/>
    </row>
    <row r="94" spans="1:12" ht="18" hidden="1" customHeight="1" outlineLevel="1" x14ac:dyDescent="0.25">
      <c r="A94" s="449"/>
      <c r="B94" s="639"/>
      <c r="C94" s="311" t="s">
        <v>611</v>
      </c>
      <c r="D94" s="306" t="b">
        <v>0</v>
      </c>
      <c r="E94" s="307" t="b">
        <v>0</v>
      </c>
      <c r="F94" s="307" t="b">
        <v>0</v>
      </c>
      <c r="G94" s="308" t="b">
        <v>0</v>
      </c>
      <c r="H94" s="307" t="b">
        <v>0</v>
      </c>
      <c r="I94" s="628" t="s">
        <v>272</v>
      </c>
      <c r="J94" s="463"/>
      <c r="K94" s="543"/>
      <c r="L94" s="310"/>
    </row>
    <row r="95" spans="1:12" ht="18" hidden="1" customHeight="1" outlineLevel="1" x14ac:dyDescent="0.25">
      <c r="A95" s="449"/>
      <c r="B95" s="639"/>
      <c r="C95" s="311" t="s">
        <v>612</v>
      </c>
      <c r="D95" s="306" t="b">
        <v>0</v>
      </c>
      <c r="E95" s="307" t="b">
        <v>0</v>
      </c>
      <c r="F95" s="307" t="b">
        <v>0</v>
      </c>
      <c r="G95" s="308" t="b">
        <v>0</v>
      </c>
      <c r="H95" s="307" t="b">
        <v>0</v>
      </c>
      <c r="I95" s="628" t="s">
        <v>272</v>
      </c>
      <c r="J95" s="463"/>
      <c r="K95" s="543"/>
      <c r="L95" s="309"/>
    </row>
    <row r="96" spans="1:12" ht="18" hidden="1" customHeight="1" outlineLevel="1" x14ac:dyDescent="0.25">
      <c r="A96" s="449"/>
      <c r="B96" s="639"/>
      <c r="C96" s="311" t="s">
        <v>296</v>
      </c>
      <c r="D96" s="306" t="b">
        <v>0</v>
      </c>
      <c r="E96" s="307" t="b">
        <v>0</v>
      </c>
      <c r="F96" s="307" t="b">
        <v>0</v>
      </c>
      <c r="G96" s="308" t="b">
        <v>0</v>
      </c>
      <c r="H96" s="307" t="b">
        <v>0</v>
      </c>
      <c r="I96" s="628" t="s">
        <v>272</v>
      </c>
      <c r="J96" s="463"/>
      <c r="K96" s="543"/>
      <c r="L96" s="309"/>
    </row>
    <row r="97" spans="1:12" ht="18" hidden="1" customHeight="1" outlineLevel="1" x14ac:dyDescent="0.25">
      <c r="A97" s="491"/>
      <c r="B97" s="640"/>
      <c r="C97" s="311" t="s">
        <v>613</v>
      </c>
      <c r="D97" s="306" t="b">
        <v>0</v>
      </c>
      <c r="E97" s="307" t="b">
        <v>0</v>
      </c>
      <c r="F97" s="307" t="b">
        <v>0</v>
      </c>
      <c r="G97" s="308" t="b">
        <v>0</v>
      </c>
      <c r="H97" s="307" t="b">
        <v>0</v>
      </c>
      <c r="I97" s="628" t="s">
        <v>272</v>
      </c>
      <c r="J97" s="463"/>
      <c r="K97" s="543"/>
      <c r="L97" s="309"/>
    </row>
    <row r="98" spans="1:12" ht="18" hidden="1" customHeight="1" outlineLevel="1" x14ac:dyDescent="0.25">
      <c r="A98" s="641" t="s">
        <v>319</v>
      </c>
      <c r="B98" s="643" t="s">
        <v>614</v>
      </c>
      <c r="C98" s="312" t="s">
        <v>344</v>
      </c>
      <c r="D98" s="306" t="b">
        <v>0</v>
      </c>
      <c r="E98" s="306" t="b">
        <v>0</v>
      </c>
      <c r="F98" s="307" t="b">
        <v>0</v>
      </c>
      <c r="G98" s="308" t="b">
        <v>0</v>
      </c>
      <c r="H98" s="307" t="b">
        <v>0</v>
      </c>
      <c r="I98" s="629" t="s">
        <v>272</v>
      </c>
      <c r="J98" s="345"/>
      <c r="K98" s="630"/>
      <c r="L98" s="309"/>
    </row>
    <row r="99" spans="1:12" ht="18" hidden="1" customHeight="1" outlineLevel="1" x14ac:dyDescent="0.25">
      <c r="A99" s="449"/>
      <c r="B99" s="639"/>
      <c r="C99" s="312" t="s">
        <v>615</v>
      </c>
      <c r="D99" s="306" t="b">
        <v>0</v>
      </c>
      <c r="E99" s="307" t="b">
        <v>0</v>
      </c>
      <c r="F99" s="307" t="b">
        <v>0</v>
      </c>
      <c r="G99" s="308" t="b">
        <v>0</v>
      </c>
      <c r="H99" s="307" t="b">
        <v>0</v>
      </c>
      <c r="I99" s="627" t="s">
        <v>272</v>
      </c>
      <c r="J99" s="463"/>
      <c r="K99" s="543"/>
      <c r="L99" s="310"/>
    </row>
    <row r="100" spans="1:12" ht="18" hidden="1" customHeight="1" outlineLevel="1" x14ac:dyDescent="0.25">
      <c r="A100" s="449"/>
      <c r="B100" s="639"/>
      <c r="C100" s="312" t="s">
        <v>616</v>
      </c>
      <c r="D100" s="306" t="b">
        <v>0</v>
      </c>
      <c r="E100" s="307" t="b">
        <v>0</v>
      </c>
      <c r="F100" s="307" t="b">
        <v>0</v>
      </c>
      <c r="G100" s="308" t="b">
        <v>0</v>
      </c>
      <c r="H100" s="307" t="b">
        <v>0</v>
      </c>
      <c r="I100" s="627" t="s">
        <v>272</v>
      </c>
      <c r="J100" s="463"/>
      <c r="K100" s="543"/>
      <c r="L100" s="309"/>
    </row>
    <row r="101" spans="1:12" ht="18" hidden="1" customHeight="1" outlineLevel="1" x14ac:dyDescent="0.25">
      <c r="A101" s="449"/>
      <c r="B101" s="639"/>
      <c r="C101" s="312" t="s">
        <v>617</v>
      </c>
      <c r="D101" s="306" t="b">
        <v>0</v>
      </c>
      <c r="E101" s="306" t="b">
        <v>0</v>
      </c>
      <c r="F101" s="307" t="b">
        <v>0</v>
      </c>
      <c r="G101" s="308" t="b">
        <v>0</v>
      </c>
      <c r="H101" s="307" t="b">
        <v>0</v>
      </c>
      <c r="I101" s="627" t="s">
        <v>272</v>
      </c>
      <c r="J101" s="463"/>
      <c r="K101" s="543"/>
      <c r="L101" s="310"/>
    </row>
    <row r="102" spans="1:12" ht="18" hidden="1" customHeight="1" outlineLevel="1" x14ac:dyDescent="0.25">
      <c r="A102" s="449"/>
      <c r="B102" s="639"/>
      <c r="C102" s="312" t="s">
        <v>618</v>
      </c>
      <c r="D102" s="306" t="b">
        <v>0</v>
      </c>
      <c r="E102" s="306" t="b">
        <v>0</v>
      </c>
      <c r="F102" s="307" t="b">
        <v>0</v>
      </c>
      <c r="G102" s="308" t="b">
        <v>0</v>
      </c>
      <c r="H102" s="307" t="b">
        <v>0</v>
      </c>
      <c r="I102" s="627" t="s">
        <v>272</v>
      </c>
      <c r="J102" s="463"/>
      <c r="K102" s="543"/>
      <c r="L102" s="310"/>
    </row>
    <row r="103" spans="1:12" ht="18" hidden="1" customHeight="1" outlineLevel="1" x14ac:dyDescent="0.25">
      <c r="A103" s="449"/>
      <c r="B103" s="639"/>
      <c r="C103" s="312" t="s">
        <v>619</v>
      </c>
      <c r="D103" s="306" t="b">
        <v>0</v>
      </c>
      <c r="E103" s="306" t="b">
        <v>0</v>
      </c>
      <c r="F103" s="307" t="b">
        <v>0</v>
      </c>
      <c r="G103" s="308" t="b">
        <v>0</v>
      </c>
      <c r="H103" s="307" t="b">
        <v>0</v>
      </c>
      <c r="I103" s="627" t="s">
        <v>272</v>
      </c>
      <c r="J103" s="463"/>
      <c r="K103" s="543"/>
      <c r="L103" s="310"/>
    </row>
    <row r="104" spans="1:12" ht="18" hidden="1" customHeight="1" outlineLevel="1" x14ac:dyDescent="0.25">
      <c r="A104" s="449"/>
      <c r="B104" s="639"/>
      <c r="C104" s="312" t="s">
        <v>341</v>
      </c>
      <c r="D104" s="306" t="b">
        <v>0</v>
      </c>
      <c r="E104" s="306" t="b">
        <v>0</v>
      </c>
      <c r="F104" s="307" t="b">
        <v>0</v>
      </c>
      <c r="G104" s="308" t="b">
        <v>0</v>
      </c>
      <c r="H104" s="307" t="b">
        <v>0</v>
      </c>
      <c r="I104" s="627" t="s">
        <v>272</v>
      </c>
      <c r="J104" s="463"/>
      <c r="K104" s="543"/>
      <c r="L104" s="310"/>
    </row>
    <row r="105" spans="1:12" ht="18" hidden="1" customHeight="1" outlineLevel="1" x14ac:dyDescent="0.25">
      <c r="A105" s="449"/>
      <c r="B105" s="639"/>
      <c r="C105" s="312" t="s">
        <v>620</v>
      </c>
      <c r="D105" s="306" t="b">
        <v>0</v>
      </c>
      <c r="E105" s="306" t="b">
        <v>0</v>
      </c>
      <c r="F105" s="307" t="b">
        <v>0</v>
      </c>
      <c r="G105" s="308" t="b">
        <v>0</v>
      </c>
      <c r="H105" s="307" t="b">
        <v>0</v>
      </c>
      <c r="I105" s="627" t="s">
        <v>272</v>
      </c>
      <c r="J105" s="463"/>
      <c r="K105" s="543"/>
      <c r="L105" s="310"/>
    </row>
    <row r="106" spans="1:12" ht="18" hidden="1" customHeight="1" outlineLevel="1" x14ac:dyDescent="0.25">
      <c r="A106" s="449"/>
      <c r="B106" s="639"/>
      <c r="C106" s="312" t="s">
        <v>621</v>
      </c>
      <c r="D106" s="307" t="b">
        <v>0</v>
      </c>
      <c r="E106" s="307" t="b">
        <v>0</v>
      </c>
      <c r="F106" s="307" t="b">
        <v>0</v>
      </c>
      <c r="G106" s="308" t="b">
        <v>0</v>
      </c>
      <c r="H106" s="307" t="b">
        <v>0</v>
      </c>
      <c r="I106" s="627" t="s">
        <v>272</v>
      </c>
      <c r="J106" s="463"/>
      <c r="K106" s="543"/>
      <c r="L106" s="310"/>
    </row>
    <row r="107" spans="1:12" ht="18" hidden="1" customHeight="1" outlineLevel="1" x14ac:dyDescent="0.25">
      <c r="A107" s="449"/>
      <c r="B107" s="639"/>
      <c r="C107" s="312" t="s">
        <v>340</v>
      </c>
      <c r="D107" s="307" t="b">
        <v>0</v>
      </c>
      <c r="E107" s="307" t="b">
        <v>0</v>
      </c>
      <c r="F107" s="307" t="b">
        <v>0</v>
      </c>
      <c r="G107" s="308" t="b">
        <v>0</v>
      </c>
      <c r="H107" s="307" t="b">
        <v>0</v>
      </c>
      <c r="I107" s="627" t="s">
        <v>272</v>
      </c>
      <c r="J107" s="463"/>
      <c r="K107" s="543"/>
      <c r="L107" s="310"/>
    </row>
    <row r="108" spans="1:12" ht="18" hidden="1" customHeight="1" outlineLevel="1" x14ac:dyDescent="0.25">
      <c r="A108" s="449"/>
      <c r="B108" s="640"/>
      <c r="C108" s="312" t="s">
        <v>622</v>
      </c>
      <c r="D108" s="307" t="b">
        <v>0</v>
      </c>
      <c r="E108" s="307" t="b">
        <v>0</v>
      </c>
      <c r="F108" s="307" t="b">
        <v>0</v>
      </c>
      <c r="G108" s="308" t="b">
        <v>0</v>
      </c>
      <c r="H108" s="307" t="b">
        <v>0</v>
      </c>
      <c r="I108" s="627" t="s">
        <v>272</v>
      </c>
      <c r="J108" s="463"/>
      <c r="K108" s="543"/>
      <c r="L108" s="310"/>
    </row>
    <row r="109" spans="1:12" ht="18" hidden="1" customHeight="1" outlineLevel="1" x14ac:dyDescent="0.25">
      <c r="A109" s="449"/>
      <c r="B109" s="644" t="s">
        <v>623</v>
      </c>
      <c r="C109" s="313" t="s">
        <v>624</v>
      </c>
      <c r="D109" s="307" t="b">
        <v>0</v>
      </c>
      <c r="E109" s="307" t="b">
        <v>0</v>
      </c>
      <c r="F109" s="307" t="b">
        <v>0</v>
      </c>
      <c r="G109" s="308" t="b">
        <v>0</v>
      </c>
      <c r="H109" s="307" t="b">
        <v>0</v>
      </c>
      <c r="I109" s="500" t="s">
        <v>272</v>
      </c>
      <c r="J109" s="414"/>
      <c r="K109" s="412"/>
      <c r="L109" s="310"/>
    </row>
    <row r="110" spans="1:12" ht="18" hidden="1" customHeight="1" outlineLevel="1" x14ac:dyDescent="0.25">
      <c r="A110" s="449"/>
      <c r="B110" s="484"/>
      <c r="C110" s="313" t="s">
        <v>625</v>
      </c>
      <c r="D110" s="307" t="b">
        <v>0</v>
      </c>
      <c r="E110" s="307" t="b">
        <v>0</v>
      </c>
      <c r="F110" s="307" t="b">
        <v>0</v>
      </c>
      <c r="G110" s="308" t="b">
        <v>0</v>
      </c>
      <c r="H110" s="307" t="b">
        <v>0</v>
      </c>
      <c r="I110" s="500" t="s">
        <v>272</v>
      </c>
      <c r="J110" s="414"/>
      <c r="K110" s="412"/>
      <c r="L110" s="310"/>
    </row>
    <row r="111" spans="1:12" ht="18" hidden="1" customHeight="1" outlineLevel="1" x14ac:dyDescent="0.25">
      <c r="A111" s="449"/>
      <c r="B111" s="484"/>
      <c r="C111" s="313" t="s">
        <v>626</v>
      </c>
      <c r="D111" s="307" t="b">
        <v>0</v>
      </c>
      <c r="E111" s="307" t="b">
        <v>0</v>
      </c>
      <c r="F111" s="307" t="b">
        <v>0</v>
      </c>
      <c r="G111" s="308" t="b">
        <v>0</v>
      </c>
      <c r="H111" s="307" t="b">
        <v>0</v>
      </c>
      <c r="I111" s="500" t="s">
        <v>272</v>
      </c>
      <c r="J111" s="414"/>
      <c r="K111" s="412"/>
      <c r="L111" s="310"/>
    </row>
    <row r="112" spans="1:12" ht="18" hidden="1" customHeight="1" outlineLevel="1" x14ac:dyDescent="0.25">
      <c r="A112" s="449"/>
      <c r="B112" s="484"/>
      <c r="C112" s="313" t="s">
        <v>627</v>
      </c>
      <c r="D112" s="307" t="b">
        <v>0</v>
      </c>
      <c r="E112" s="307" t="b">
        <v>0</v>
      </c>
      <c r="F112" s="307" t="b">
        <v>0</v>
      </c>
      <c r="G112" s="308" t="b">
        <v>0</v>
      </c>
      <c r="H112" s="307" t="b">
        <v>0</v>
      </c>
      <c r="I112" s="500" t="s">
        <v>272</v>
      </c>
      <c r="J112" s="414"/>
      <c r="K112" s="412"/>
      <c r="L112" s="310"/>
    </row>
    <row r="113" spans="1:12" ht="18" hidden="1" customHeight="1" outlineLevel="1" x14ac:dyDescent="0.25">
      <c r="A113" s="449"/>
      <c r="B113" s="484"/>
      <c r="C113" s="313" t="s">
        <v>628</v>
      </c>
      <c r="D113" s="307" t="b">
        <v>0</v>
      </c>
      <c r="E113" s="307" t="b">
        <v>0</v>
      </c>
      <c r="F113" s="307" t="b">
        <v>0</v>
      </c>
      <c r="G113" s="308" t="b">
        <v>0</v>
      </c>
      <c r="H113" s="307" t="b">
        <v>0</v>
      </c>
      <c r="I113" s="500" t="s">
        <v>272</v>
      </c>
      <c r="J113" s="414"/>
      <c r="K113" s="412"/>
      <c r="L113" s="310"/>
    </row>
    <row r="114" spans="1:12" ht="18" hidden="1" customHeight="1" outlineLevel="1" x14ac:dyDescent="0.25">
      <c r="A114" s="449"/>
      <c r="B114" s="484"/>
      <c r="C114" s="313" t="s">
        <v>629</v>
      </c>
      <c r="D114" s="307" t="b">
        <v>0</v>
      </c>
      <c r="E114" s="307" t="b">
        <v>0</v>
      </c>
      <c r="F114" s="308" t="b">
        <v>0</v>
      </c>
      <c r="G114" s="307" t="b">
        <v>0</v>
      </c>
      <c r="H114" s="307" t="b">
        <v>0</v>
      </c>
      <c r="I114" s="500" t="s">
        <v>272</v>
      </c>
      <c r="J114" s="414"/>
      <c r="K114" s="412"/>
      <c r="L114" s="310"/>
    </row>
    <row r="115" spans="1:12" ht="18" hidden="1" customHeight="1" outlineLevel="1" x14ac:dyDescent="0.25">
      <c r="A115" s="449"/>
      <c r="B115" s="484"/>
      <c r="C115" s="313" t="s">
        <v>630</v>
      </c>
      <c r="D115" s="307" t="b">
        <v>0</v>
      </c>
      <c r="E115" s="307" t="b">
        <v>0</v>
      </c>
      <c r="F115" s="307" t="b">
        <v>0</v>
      </c>
      <c r="G115" s="308" t="b">
        <v>0</v>
      </c>
      <c r="H115" s="307" t="b">
        <v>0</v>
      </c>
      <c r="I115" s="500" t="s">
        <v>272</v>
      </c>
      <c r="J115" s="414"/>
      <c r="K115" s="412"/>
      <c r="L115" s="310"/>
    </row>
    <row r="116" spans="1:12" ht="18" hidden="1" customHeight="1" outlineLevel="1" x14ac:dyDescent="0.25">
      <c r="A116" s="449"/>
      <c r="B116" s="484"/>
      <c r="C116" s="247" t="s">
        <v>631</v>
      </c>
      <c r="D116" s="307" t="b">
        <v>0</v>
      </c>
      <c r="E116" s="307" t="b">
        <v>0</v>
      </c>
      <c r="F116" s="307" t="b">
        <v>0</v>
      </c>
      <c r="G116" s="308" t="b">
        <v>0</v>
      </c>
      <c r="H116" s="307" t="b">
        <v>0</v>
      </c>
      <c r="I116" s="500" t="s">
        <v>272</v>
      </c>
      <c r="J116" s="414"/>
      <c r="K116" s="412"/>
      <c r="L116" s="310"/>
    </row>
    <row r="117" spans="1:12" ht="18" hidden="1" customHeight="1" outlineLevel="1" x14ac:dyDescent="0.25">
      <c r="A117" s="449"/>
      <c r="B117" s="484"/>
      <c r="C117" s="247" t="s">
        <v>632</v>
      </c>
      <c r="D117" s="307" t="b">
        <v>0</v>
      </c>
      <c r="E117" s="307" t="b">
        <v>0</v>
      </c>
      <c r="F117" s="307" t="b">
        <v>0</v>
      </c>
      <c r="G117" s="308" t="b">
        <v>0</v>
      </c>
      <c r="H117" s="307" t="b">
        <v>0</v>
      </c>
      <c r="I117" s="500" t="s">
        <v>272</v>
      </c>
      <c r="J117" s="414"/>
      <c r="K117" s="412"/>
      <c r="L117" s="310"/>
    </row>
    <row r="118" spans="1:12" ht="18" hidden="1" customHeight="1" outlineLevel="1" x14ac:dyDescent="0.25">
      <c r="A118" s="449"/>
      <c r="B118" s="484"/>
      <c r="C118" s="247" t="s">
        <v>633</v>
      </c>
      <c r="D118" s="307" t="b">
        <v>0</v>
      </c>
      <c r="E118" s="307" t="b">
        <v>0</v>
      </c>
      <c r="F118" s="307" t="b">
        <v>0</v>
      </c>
      <c r="G118" s="308" t="b">
        <v>0</v>
      </c>
      <c r="H118" s="307" t="b">
        <v>0</v>
      </c>
      <c r="I118" s="500" t="s">
        <v>272</v>
      </c>
      <c r="J118" s="414"/>
      <c r="K118" s="412"/>
      <c r="L118" s="310"/>
    </row>
    <row r="119" spans="1:12" ht="18" hidden="1" customHeight="1" outlineLevel="1" x14ac:dyDescent="0.25">
      <c r="A119" s="449"/>
      <c r="B119" s="489"/>
      <c r="C119" s="314" t="s">
        <v>634</v>
      </c>
      <c r="D119" s="307" t="b">
        <v>0</v>
      </c>
      <c r="E119" s="307" t="b">
        <v>0</v>
      </c>
      <c r="F119" s="307" t="b">
        <v>0</v>
      </c>
      <c r="G119" s="308" t="b">
        <v>0</v>
      </c>
      <c r="H119" s="307" t="b">
        <v>0</v>
      </c>
      <c r="I119" s="500" t="s">
        <v>272</v>
      </c>
      <c r="J119" s="414"/>
      <c r="K119" s="412"/>
      <c r="L119" s="310"/>
    </row>
    <row r="120" spans="1:12" ht="18" hidden="1" customHeight="1" outlineLevel="1" x14ac:dyDescent="0.25">
      <c r="A120" s="449"/>
      <c r="B120" s="645" t="s">
        <v>635</v>
      </c>
      <c r="C120" s="225" t="s">
        <v>636</v>
      </c>
      <c r="D120" s="307" t="b">
        <v>0</v>
      </c>
      <c r="E120" s="307" t="b">
        <v>0</v>
      </c>
      <c r="F120" s="307" t="b">
        <v>0</v>
      </c>
      <c r="G120" s="308" t="b">
        <v>0</v>
      </c>
      <c r="H120" s="307" t="b">
        <v>0</v>
      </c>
      <c r="I120" s="512" t="s">
        <v>272</v>
      </c>
      <c r="J120" s="414"/>
      <c r="K120" s="412"/>
      <c r="L120" s="310"/>
    </row>
    <row r="121" spans="1:12" ht="18" hidden="1" customHeight="1" outlineLevel="1" x14ac:dyDescent="0.25">
      <c r="A121" s="449"/>
      <c r="B121" s="484"/>
      <c r="C121" s="225" t="s">
        <v>637</v>
      </c>
      <c r="D121" s="307" t="b">
        <v>0</v>
      </c>
      <c r="E121" s="307" t="b">
        <v>0</v>
      </c>
      <c r="F121" s="307" t="b">
        <v>0</v>
      </c>
      <c r="G121" s="308" t="b">
        <v>0</v>
      </c>
      <c r="H121" s="315" t="b">
        <v>0</v>
      </c>
      <c r="I121" s="512" t="s">
        <v>272</v>
      </c>
      <c r="J121" s="414"/>
      <c r="K121" s="412"/>
      <c r="L121" s="310"/>
    </row>
    <row r="122" spans="1:12" ht="18" hidden="1" customHeight="1" outlineLevel="1" x14ac:dyDescent="0.25">
      <c r="A122" s="449"/>
      <c r="B122" s="484"/>
      <c r="C122" s="225" t="s">
        <v>638</v>
      </c>
      <c r="D122" s="307" t="b">
        <v>0</v>
      </c>
      <c r="E122" s="307" t="b">
        <v>0</v>
      </c>
      <c r="F122" s="307" t="b">
        <v>0</v>
      </c>
      <c r="G122" s="308" t="b">
        <v>0</v>
      </c>
      <c r="H122" s="315" t="b">
        <v>0</v>
      </c>
      <c r="I122" s="512" t="s">
        <v>272</v>
      </c>
      <c r="J122" s="414"/>
      <c r="K122" s="412"/>
      <c r="L122" s="310"/>
    </row>
    <row r="123" spans="1:12" ht="18" hidden="1" customHeight="1" outlineLevel="1" x14ac:dyDescent="0.25">
      <c r="A123" s="449"/>
      <c r="B123" s="484"/>
      <c r="C123" s="225" t="s">
        <v>639</v>
      </c>
      <c r="D123" s="307" t="b">
        <v>0</v>
      </c>
      <c r="E123" s="307" t="b">
        <v>0</v>
      </c>
      <c r="F123" s="307" t="b">
        <v>0</v>
      </c>
      <c r="G123" s="308" t="b">
        <v>0</v>
      </c>
      <c r="H123" s="315" t="b">
        <v>0</v>
      </c>
      <c r="I123" s="512" t="s">
        <v>272</v>
      </c>
      <c r="J123" s="414"/>
      <c r="K123" s="412"/>
      <c r="L123" s="310"/>
    </row>
    <row r="124" spans="1:12" ht="18" hidden="1" customHeight="1" outlineLevel="1" x14ac:dyDescent="0.25">
      <c r="A124" s="449"/>
      <c r="B124" s="484"/>
      <c r="C124" s="225" t="s">
        <v>640</v>
      </c>
      <c r="D124" s="307" t="b">
        <v>0</v>
      </c>
      <c r="E124" s="307" t="b">
        <v>0</v>
      </c>
      <c r="F124" s="307" t="b">
        <v>0</v>
      </c>
      <c r="G124" s="308" t="b">
        <v>0</v>
      </c>
      <c r="H124" s="315" t="b">
        <v>0</v>
      </c>
      <c r="I124" s="512" t="s">
        <v>272</v>
      </c>
      <c r="J124" s="414"/>
      <c r="K124" s="412"/>
      <c r="L124" s="310"/>
    </row>
    <row r="125" spans="1:12" ht="18" hidden="1" customHeight="1" outlineLevel="1" x14ac:dyDescent="0.25">
      <c r="A125" s="449"/>
      <c r="B125" s="484"/>
      <c r="C125" s="225" t="s">
        <v>641</v>
      </c>
      <c r="D125" s="307" t="b">
        <v>0</v>
      </c>
      <c r="E125" s="307" t="b">
        <v>0</v>
      </c>
      <c r="F125" s="307" t="b">
        <v>0</v>
      </c>
      <c r="G125" s="308" t="b">
        <v>0</v>
      </c>
      <c r="H125" s="315" t="b">
        <v>0</v>
      </c>
      <c r="I125" s="512" t="s">
        <v>272</v>
      </c>
      <c r="J125" s="414"/>
      <c r="K125" s="412"/>
      <c r="L125" s="310"/>
    </row>
    <row r="126" spans="1:12" ht="18" hidden="1" customHeight="1" outlineLevel="1" x14ac:dyDescent="0.25">
      <c r="A126" s="449"/>
      <c r="B126" s="484"/>
      <c r="C126" s="225" t="s">
        <v>642</v>
      </c>
      <c r="D126" s="307" t="b">
        <v>0</v>
      </c>
      <c r="E126" s="307" t="b">
        <v>0</v>
      </c>
      <c r="F126" s="307" t="b">
        <v>0</v>
      </c>
      <c r="G126" s="308" t="b">
        <v>0</v>
      </c>
      <c r="H126" s="315" t="b">
        <v>0</v>
      </c>
      <c r="I126" s="512" t="s">
        <v>272</v>
      </c>
      <c r="J126" s="414"/>
      <c r="K126" s="412"/>
      <c r="L126" s="310"/>
    </row>
    <row r="127" spans="1:12" ht="18" hidden="1" customHeight="1" outlineLevel="1" x14ac:dyDescent="0.25">
      <c r="A127" s="449"/>
      <c r="B127" s="484"/>
      <c r="C127" s="225" t="s">
        <v>643</v>
      </c>
      <c r="D127" s="307" t="b">
        <v>0</v>
      </c>
      <c r="E127" s="307" t="b">
        <v>0</v>
      </c>
      <c r="F127" s="307" t="b">
        <v>0</v>
      </c>
      <c r="G127" s="308" t="b">
        <v>0</v>
      </c>
      <c r="H127" s="315" t="b">
        <v>0</v>
      </c>
      <c r="I127" s="512" t="s">
        <v>272</v>
      </c>
      <c r="J127" s="414"/>
      <c r="K127" s="412"/>
      <c r="L127" s="310"/>
    </row>
    <row r="128" spans="1:12" ht="18" hidden="1" customHeight="1" outlineLevel="1" x14ac:dyDescent="0.25">
      <c r="A128" s="449"/>
      <c r="B128" s="484"/>
      <c r="C128" s="225" t="s">
        <v>644</v>
      </c>
      <c r="D128" s="307" t="b">
        <v>0</v>
      </c>
      <c r="E128" s="307" t="b">
        <v>0</v>
      </c>
      <c r="F128" s="307" t="b">
        <v>0</v>
      </c>
      <c r="G128" s="308" t="b">
        <v>0</v>
      </c>
      <c r="H128" s="315" t="b">
        <v>0</v>
      </c>
      <c r="I128" s="512" t="s">
        <v>272</v>
      </c>
      <c r="J128" s="414"/>
      <c r="K128" s="412"/>
      <c r="L128" s="310"/>
    </row>
    <row r="129" spans="1:12" ht="18" hidden="1" customHeight="1" outlineLevel="1" x14ac:dyDescent="0.25">
      <c r="A129" s="449"/>
      <c r="B129" s="492" t="s">
        <v>342</v>
      </c>
      <c r="C129" s="249" t="s">
        <v>645</v>
      </c>
      <c r="D129" s="306" t="b">
        <v>0</v>
      </c>
      <c r="E129" s="307" t="b">
        <v>0</v>
      </c>
      <c r="F129" s="308" t="b">
        <v>0</v>
      </c>
      <c r="G129" s="307" t="b">
        <v>0</v>
      </c>
      <c r="H129" s="307" t="b">
        <v>0</v>
      </c>
      <c r="I129" s="501" t="s">
        <v>272</v>
      </c>
      <c r="J129" s="414"/>
      <c r="K129" s="412"/>
      <c r="L129" s="310"/>
    </row>
    <row r="130" spans="1:12" ht="18" hidden="1" customHeight="1" outlineLevel="1" x14ac:dyDescent="0.25">
      <c r="A130" s="449"/>
      <c r="B130" s="484"/>
      <c r="C130" s="249" t="s">
        <v>343</v>
      </c>
      <c r="D130" s="306" t="b">
        <v>0</v>
      </c>
      <c r="E130" s="307" t="b">
        <v>0</v>
      </c>
      <c r="F130" s="308" t="b">
        <v>0</v>
      </c>
      <c r="G130" s="307" t="b">
        <v>0</v>
      </c>
      <c r="H130" s="307" t="b">
        <v>0</v>
      </c>
      <c r="I130" s="501" t="s">
        <v>272</v>
      </c>
      <c r="J130" s="414"/>
      <c r="K130" s="412"/>
      <c r="L130" s="309"/>
    </row>
    <row r="131" spans="1:12" ht="18" hidden="1" customHeight="1" outlineLevel="1" x14ac:dyDescent="0.25">
      <c r="A131" s="449"/>
      <c r="B131" s="484"/>
      <c r="C131" s="249" t="s">
        <v>346</v>
      </c>
      <c r="D131" s="306" t="b">
        <v>0</v>
      </c>
      <c r="E131" s="307" t="b">
        <v>0</v>
      </c>
      <c r="F131" s="307" t="b">
        <v>0</v>
      </c>
      <c r="G131" s="308" t="b">
        <v>0</v>
      </c>
      <c r="H131" s="307" t="b">
        <v>0</v>
      </c>
      <c r="I131" s="501" t="s">
        <v>272</v>
      </c>
      <c r="J131" s="414"/>
      <c r="K131" s="412"/>
      <c r="L131" s="310"/>
    </row>
    <row r="132" spans="1:12" ht="18" hidden="1" customHeight="1" outlineLevel="1" x14ac:dyDescent="0.25">
      <c r="A132" s="449"/>
      <c r="B132" s="484"/>
      <c r="C132" s="249" t="s">
        <v>322</v>
      </c>
      <c r="D132" s="306" t="b">
        <v>0</v>
      </c>
      <c r="E132" s="307" t="b">
        <v>0</v>
      </c>
      <c r="F132" s="307" t="b">
        <v>0</v>
      </c>
      <c r="G132" s="308" t="b">
        <v>0</v>
      </c>
      <c r="H132" s="307" t="b">
        <v>0</v>
      </c>
      <c r="I132" s="501" t="s">
        <v>272</v>
      </c>
      <c r="J132" s="414"/>
      <c r="K132" s="412"/>
      <c r="L132" s="310"/>
    </row>
    <row r="133" spans="1:12" ht="18" hidden="1" customHeight="1" outlineLevel="1" x14ac:dyDescent="0.25">
      <c r="A133" s="449"/>
      <c r="B133" s="484"/>
      <c r="C133" s="316" t="s">
        <v>324</v>
      </c>
      <c r="D133" s="306" t="b">
        <v>0</v>
      </c>
      <c r="E133" s="307" t="b">
        <v>0</v>
      </c>
      <c r="F133" s="307" t="b">
        <v>0</v>
      </c>
      <c r="G133" s="308" t="b">
        <v>0</v>
      </c>
      <c r="H133" s="315" t="b">
        <v>0</v>
      </c>
      <c r="I133" s="501" t="s">
        <v>272</v>
      </c>
      <c r="J133" s="414"/>
      <c r="K133" s="412"/>
      <c r="L133" s="310"/>
    </row>
    <row r="134" spans="1:12" ht="18" hidden="1" customHeight="1" outlineLevel="1" x14ac:dyDescent="0.25">
      <c r="A134" s="449"/>
      <c r="B134" s="484"/>
      <c r="C134" s="316" t="s">
        <v>646</v>
      </c>
      <c r="D134" s="306" t="b">
        <v>0</v>
      </c>
      <c r="E134" s="307" t="b">
        <v>0</v>
      </c>
      <c r="F134" s="307" t="b">
        <v>0</v>
      </c>
      <c r="G134" s="308" t="b">
        <v>0</v>
      </c>
      <c r="H134" s="315" t="b">
        <v>0</v>
      </c>
      <c r="I134" s="501" t="s">
        <v>272</v>
      </c>
      <c r="J134" s="414"/>
      <c r="K134" s="412"/>
      <c r="L134" s="310"/>
    </row>
    <row r="135" spans="1:12" ht="18" hidden="1" customHeight="1" outlineLevel="1" x14ac:dyDescent="0.25">
      <c r="A135" s="449"/>
      <c r="B135" s="484"/>
      <c r="C135" s="316" t="s">
        <v>647</v>
      </c>
      <c r="D135" s="307" t="b">
        <v>0</v>
      </c>
      <c r="E135" s="308" t="b">
        <v>0</v>
      </c>
      <c r="F135" s="307" t="b">
        <v>0</v>
      </c>
      <c r="G135" s="307" t="b">
        <v>0</v>
      </c>
      <c r="H135" s="315" t="b">
        <v>0</v>
      </c>
      <c r="I135" s="501" t="s">
        <v>272</v>
      </c>
      <c r="J135" s="414"/>
      <c r="K135" s="412"/>
      <c r="L135" s="310"/>
    </row>
    <row r="136" spans="1:12" ht="18" hidden="1" customHeight="1" outlineLevel="1" x14ac:dyDescent="0.25">
      <c r="A136" s="449"/>
      <c r="B136" s="484"/>
      <c r="C136" s="316" t="s">
        <v>648</v>
      </c>
      <c r="D136" s="307" t="b">
        <v>0</v>
      </c>
      <c r="E136" s="308" t="b">
        <v>0</v>
      </c>
      <c r="F136" s="307" t="b">
        <v>0</v>
      </c>
      <c r="G136" s="307" t="b">
        <v>0</v>
      </c>
      <c r="H136" s="315" t="b">
        <v>0</v>
      </c>
      <c r="I136" s="501" t="s">
        <v>272</v>
      </c>
      <c r="J136" s="414"/>
      <c r="K136" s="412"/>
      <c r="L136" s="310"/>
    </row>
    <row r="137" spans="1:12" ht="18" hidden="1" customHeight="1" outlineLevel="1" x14ac:dyDescent="0.25">
      <c r="A137" s="449"/>
      <c r="B137" s="484"/>
      <c r="C137" s="316" t="s">
        <v>649</v>
      </c>
      <c r="D137" s="307" t="b">
        <v>0</v>
      </c>
      <c r="E137" s="308" t="b">
        <v>0</v>
      </c>
      <c r="F137" s="307" t="b">
        <v>0</v>
      </c>
      <c r="G137" s="307" t="b">
        <v>0</v>
      </c>
      <c r="H137" s="315" t="b">
        <v>0</v>
      </c>
      <c r="I137" s="501" t="s">
        <v>272</v>
      </c>
      <c r="J137" s="414"/>
      <c r="K137" s="412"/>
      <c r="L137" s="310"/>
    </row>
    <row r="138" spans="1:12" ht="18" hidden="1" customHeight="1" outlineLevel="1" x14ac:dyDescent="0.25">
      <c r="A138" s="449"/>
      <c r="B138" s="484"/>
      <c r="C138" s="316" t="s">
        <v>349</v>
      </c>
      <c r="D138" s="306" t="b">
        <v>0</v>
      </c>
      <c r="E138" s="307" t="b">
        <v>0</v>
      </c>
      <c r="F138" s="308" t="b">
        <v>0</v>
      </c>
      <c r="G138" s="307" t="b">
        <v>0</v>
      </c>
      <c r="H138" s="315" t="b">
        <v>0</v>
      </c>
      <c r="I138" s="501" t="s">
        <v>272</v>
      </c>
      <c r="J138" s="414"/>
      <c r="K138" s="412"/>
      <c r="L138" s="310"/>
    </row>
    <row r="139" spans="1:12" ht="18" hidden="1" customHeight="1" outlineLevel="1" x14ac:dyDescent="0.25">
      <c r="A139" s="642"/>
      <c r="B139" s="637"/>
      <c r="C139" s="317" t="s">
        <v>347</v>
      </c>
      <c r="D139" s="306" t="b">
        <v>0</v>
      </c>
      <c r="E139" s="307" t="b">
        <v>0</v>
      </c>
      <c r="F139" s="308" t="b">
        <v>0</v>
      </c>
      <c r="G139" s="307" t="b">
        <v>0</v>
      </c>
      <c r="H139" s="307" t="b">
        <v>0</v>
      </c>
      <c r="I139" s="501" t="s">
        <v>272</v>
      </c>
      <c r="J139" s="414"/>
      <c r="K139" s="412"/>
      <c r="L139" s="309"/>
    </row>
    <row r="140" spans="1:12" ht="26.25" customHeight="1" collapsed="1" x14ac:dyDescent="0.2">
      <c r="A140" s="634" t="s">
        <v>651</v>
      </c>
      <c r="B140" s="345"/>
      <c r="C140" s="345"/>
      <c r="D140" s="345"/>
      <c r="E140" s="345"/>
      <c r="F140" s="345"/>
      <c r="G140" s="345"/>
      <c r="H140" s="345"/>
      <c r="I140" s="345"/>
      <c r="J140" s="345"/>
      <c r="K140" s="345"/>
      <c r="L140" s="620"/>
    </row>
    <row r="141" spans="1:12" ht="15.75" hidden="1" customHeight="1" outlineLevel="1" x14ac:dyDescent="0.2">
      <c r="A141" s="657" t="s">
        <v>255</v>
      </c>
      <c r="B141" s="340"/>
      <c r="C141" s="658" t="s">
        <v>256</v>
      </c>
      <c r="D141" s="318" t="s">
        <v>257</v>
      </c>
      <c r="E141" s="319" t="s">
        <v>258</v>
      </c>
      <c r="F141" s="319" t="s">
        <v>259</v>
      </c>
      <c r="G141" s="319" t="s">
        <v>260</v>
      </c>
      <c r="H141" s="319" t="s">
        <v>261</v>
      </c>
      <c r="I141" s="631" t="s">
        <v>262</v>
      </c>
      <c r="J141" s="340"/>
      <c r="K141" s="441"/>
      <c r="L141" s="571" t="s">
        <v>263</v>
      </c>
    </row>
    <row r="142" spans="1:12" ht="15.75" hidden="1" customHeight="1" outlineLevel="1" x14ac:dyDescent="0.2">
      <c r="A142" s="449"/>
      <c r="B142" s="340"/>
      <c r="C142" s="470"/>
      <c r="D142" s="305" t="s">
        <v>264</v>
      </c>
      <c r="E142" s="305" t="s">
        <v>265</v>
      </c>
      <c r="F142" s="305" t="s">
        <v>266</v>
      </c>
      <c r="G142" s="305" t="s">
        <v>267</v>
      </c>
      <c r="H142" s="305" t="s">
        <v>268</v>
      </c>
      <c r="I142" s="418"/>
      <c r="J142" s="419"/>
      <c r="K142" s="456"/>
      <c r="L142" s="441"/>
    </row>
    <row r="143" spans="1:12" ht="18" hidden="1" customHeight="1" outlineLevel="1" x14ac:dyDescent="0.25">
      <c r="A143" s="635" t="s">
        <v>269</v>
      </c>
      <c r="B143" s="636" t="s">
        <v>270</v>
      </c>
      <c r="C143" s="218" t="s">
        <v>271</v>
      </c>
      <c r="D143" s="306" t="b">
        <v>0</v>
      </c>
      <c r="E143" s="307" t="b">
        <v>0</v>
      </c>
      <c r="F143" s="307" t="b">
        <v>0</v>
      </c>
      <c r="G143" s="308" t="b">
        <v>0</v>
      </c>
      <c r="H143" s="307" t="b">
        <v>0</v>
      </c>
      <c r="I143" s="632" t="s">
        <v>272</v>
      </c>
      <c r="J143" s="419"/>
      <c r="K143" s="420"/>
      <c r="L143" s="309"/>
    </row>
    <row r="144" spans="1:12" ht="18" hidden="1" customHeight="1" outlineLevel="1" x14ac:dyDescent="0.25">
      <c r="A144" s="449"/>
      <c r="B144" s="484"/>
      <c r="C144" s="218" t="s">
        <v>274</v>
      </c>
      <c r="D144" s="306" t="b">
        <v>0</v>
      </c>
      <c r="E144" s="307" t="b">
        <v>0</v>
      </c>
      <c r="F144" s="307" t="b">
        <v>0</v>
      </c>
      <c r="G144" s="308" t="b">
        <v>0</v>
      </c>
      <c r="H144" s="307" t="b">
        <v>0</v>
      </c>
      <c r="I144" s="512" t="s">
        <v>272</v>
      </c>
      <c r="J144" s="414"/>
      <c r="K144" s="412"/>
      <c r="L144" s="310"/>
    </row>
    <row r="145" spans="1:12" ht="18" hidden="1" customHeight="1" outlineLevel="1" x14ac:dyDescent="0.25">
      <c r="A145" s="449"/>
      <c r="B145" s="484"/>
      <c r="C145" s="218" t="s">
        <v>276</v>
      </c>
      <c r="D145" s="306" t="b">
        <v>0</v>
      </c>
      <c r="E145" s="307" t="b">
        <v>0</v>
      </c>
      <c r="F145" s="307" t="b">
        <v>0</v>
      </c>
      <c r="G145" s="308" t="b">
        <v>0</v>
      </c>
      <c r="H145" s="307" t="b">
        <v>0</v>
      </c>
      <c r="I145" s="513" t="s">
        <v>272</v>
      </c>
      <c r="J145" s="414"/>
      <c r="K145" s="412"/>
      <c r="L145" s="310"/>
    </row>
    <row r="146" spans="1:12" ht="18" hidden="1" customHeight="1" outlineLevel="1" x14ac:dyDescent="0.25">
      <c r="A146" s="449"/>
      <c r="B146" s="637"/>
      <c r="C146" s="225" t="s">
        <v>278</v>
      </c>
      <c r="D146" s="306" t="b">
        <v>0</v>
      </c>
      <c r="E146" s="307" t="b">
        <v>0</v>
      </c>
      <c r="F146" s="307" t="b">
        <v>0</v>
      </c>
      <c r="G146" s="308" t="b">
        <v>0</v>
      </c>
      <c r="H146" s="307" t="b">
        <v>0</v>
      </c>
      <c r="I146" s="633" t="s">
        <v>272</v>
      </c>
      <c r="J146" s="559"/>
      <c r="K146" s="623"/>
      <c r="L146" s="310"/>
    </row>
    <row r="147" spans="1:12" ht="18" hidden="1" customHeight="1" outlineLevel="1" x14ac:dyDescent="0.25">
      <c r="A147" s="449"/>
      <c r="B147" s="638" t="s">
        <v>597</v>
      </c>
      <c r="C147" s="311" t="s">
        <v>610</v>
      </c>
      <c r="D147" s="306" t="b">
        <v>0</v>
      </c>
      <c r="E147" s="307" t="b">
        <v>0</v>
      </c>
      <c r="F147" s="307" t="b">
        <v>0</v>
      </c>
      <c r="G147" s="308" t="b">
        <v>0</v>
      </c>
      <c r="H147" s="307" t="b">
        <v>0</v>
      </c>
      <c r="I147" s="628" t="s">
        <v>272</v>
      </c>
      <c r="J147" s="463"/>
      <c r="K147" s="543"/>
      <c r="L147" s="310"/>
    </row>
    <row r="148" spans="1:12" ht="18" hidden="1" customHeight="1" outlineLevel="1" x14ac:dyDescent="0.25">
      <c r="A148" s="449"/>
      <c r="B148" s="639"/>
      <c r="C148" s="311" t="s">
        <v>611</v>
      </c>
      <c r="D148" s="306" t="b">
        <v>0</v>
      </c>
      <c r="E148" s="307" t="b">
        <v>0</v>
      </c>
      <c r="F148" s="307" t="b">
        <v>0</v>
      </c>
      <c r="G148" s="308" t="b">
        <v>0</v>
      </c>
      <c r="H148" s="307" t="b">
        <v>0</v>
      </c>
      <c r="I148" s="628" t="s">
        <v>272</v>
      </c>
      <c r="J148" s="463"/>
      <c r="K148" s="543"/>
      <c r="L148" s="310"/>
    </row>
    <row r="149" spans="1:12" ht="18" hidden="1" customHeight="1" outlineLevel="1" x14ac:dyDescent="0.25">
      <c r="A149" s="449"/>
      <c r="B149" s="639"/>
      <c r="C149" s="311" t="s">
        <v>612</v>
      </c>
      <c r="D149" s="306" t="b">
        <v>0</v>
      </c>
      <c r="E149" s="307" t="b">
        <v>0</v>
      </c>
      <c r="F149" s="307" t="b">
        <v>0</v>
      </c>
      <c r="G149" s="308" t="b">
        <v>0</v>
      </c>
      <c r="H149" s="307" t="b">
        <v>0</v>
      </c>
      <c r="I149" s="628" t="s">
        <v>272</v>
      </c>
      <c r="J149" s="463"/>
      <c r="K149" s="543"/>
      <c r="L149" s="309"/>
    </row>
    <row r="150" spans="1:12" ht="18" hidden="1" customHeight="1" outlineLevel="1" x14ac:dyDescent="0.25">
      <c r="A150" s="449"/>
      <c r="B150" s="639"/>
      <c r="C150" s="311" t="s">
        <v>296</v>
      </c>
      <c r="D150" s="306" t="b">
        <v>0</v>
      </c>
      <c r="E150" s="307" t="b">
        <v>0</v>
      </c>
      <c r="F150" s="307" t="b">
        <v>0</v>
      </c>
      <c r="G150" s="308" t="b">
        <v>0</v>
      </c>
      <c r="H150" s="307" t="b">
        <v>0</v>
      </c>
      <c r="I150" s="628" t="s">
        <v>272</v>
      </c>
      <c r="J150" s="463"/>
      <c r="K150" s="543"/>
      <c r="L150" s="309"/>
    </row>
    <row r="151" spans="1:12" ht="18" hidden="1" customHeight="1" outlineLevel="1" x14ac:dyDescent="0.25">
      <c r="A151" s="491"/>
      <c r="B151" s="640"/>
      <c r="C151" s="311" t="s">
        <v>613</v>
      </c>
      <c r="D151" s="306" t="b">
        <v>0</v>
      </c>
      <c r="E151" s="307" t="b">
        <v>0</v>
      </c>
      <c r="F151" s="307" t="b">
        <v>0</v>
      </c>
      <c r="G151" s="308" t="b">
        <v>0</v>
      </c>
      <c r="H151" s="307" t="b">
        <v>0</v>
      </c>
      <c r="I151" s="628" t="s">
        <v>272</v>
      </c>
      <c r="J151" s="463"/>
      <c r="K151" s="543"/>
      <c r="L151" s="309"/>
    </row>
    <row r="152" spans="1:12" ht="18" hidden="1" customHeight="1" outlineLevel="1" x14ac:dyDescent="0.25">
      <c r="A152" s="641" t="s">
        <v>319</v>
      </c>
      <c r="B152" s="643" t="s">
        <v>614</v>
      </c>
      <c r="C152" s="312" t="s">
        <v>344</v>
      </c>
      <c r="D152" s="306" t="b">
        <v>0</v>
      </c>
      <c r="E152" s="306" t="b">
        <v>0</v>
      </c>
      <c r="F152" s="307" t="b">
        <v>0</v>
      </c>
      <c r="G152" s="308" t="b">
        <v>0</v>
      </c>
      <c r="H152" s="307" t="b">
        <v>0</v>
      </c>
      <c r="I152" s="629" t="s">
        <v>272</v>
      </c>
      <c r="J152" s="345"/>
      <c r="K152" s="630"/>
      <c r="L152" s="309"/>
    </row>
    <row r="153" spans="1:12" ht="18" hidden="1" customHeight="1" outlineLevel="1" x14ac:dyDescent="0.25">
      <c r="A153" s="449"/>
      <c r="B153" s="639"/>
      <c r="C153" s="312" t="s">
        <v>615</v>
      </c>
      <c r="D153" s="306" t="b">
        <v>0</v>
      </c>
      <c r="E153" s="307" t="b">
        <v>0</v>
      </c>
      <c r="F153" s="307" t="b">
        <v>0</v>
      </c>
      <c r="G153" s="308" t="b">
        <v>0</v>
      </c>
      <c r="H153" s="307" t="b">
        <v>0</v>
      </c>
      <c r="I153" s="627" t="s">
        <v>272</v>
      </c>
      <c r="J153" s="463"/>
      <c r="K153" s="543"/>
      <c r="L153" s="310"/>
    </row>
    <row r="154" spans="1:12" ht="18" hidden="1" customHeight="1" outlineLevel="1" x14ac:dyDescent="0.25">
      <c r="A154" s="449"/>
      <c r="B154" s="639"/>
      <c r="C154" s="312" t="s">
        <v>616</v>
      </c>
      <c r="D154" s="306" t="b">
        <v>0</v>
      </c>
      <c r="E154" s="307" t="b">
        <v>0</v>
      </c>
      <c r="F154" s="307" t="b">
        <v>0</v>
      </c>
      <c r="G154" s="308" t="b">
        <v>0</v>
      </c>
      <c r="H154" s="307" t="b">
        <v>0</v>
      </c>
      <c r="I154" s="627" t="s">
        <v>272</v>
      </c>
      <c r="J154" s="463"/>
      <c r="K154" s="543"/>
      <c r="L154" s="309"/>
    </row>
    <row r="155" spans="1:12" ht="18" hidden="1" customHeight="1" outlineLevel="1" x14ac:dyDescent="0.25">
      <c r="A155" s="449"/>
      <c r="B155" s="639"/>
      <c r="C155" s="312" t="s">
        <v>617</v>
      </c>
      <c r="D155" s="306" t="b">
        <v>0</v>
      </c>
      <c r="E155" s="306" t="b">
        <v>0</v>
      </c>
      <c r="F155" s="307" t="b">
        <v>0</v>
      </c>
      <c r="G155" s="308" t="b">
        <v>0</v>
      </c>
      <c r="H155" s="307" t="b">
        <v>0</v>
      </c>
      <c r="I155" s="627" t="s">
        <v>272</v>
      </c>
      <c r="J155" s="463"/>
      <c r="K155" s="543"/>
      <c r="L155" s="310"/>
    </row>
    <row r="156" spans="1:12" ht="18" hidden="1" customHeight="1" outlineLevel="1" x14ac:dyDescent="0.25">
      <c r="A156" s="449"/>
      <c r="B156" s="639"/>
      <c r="C156" s="312" t="s">
        <v>618</v>
      </c>
      <c r="D156" s="306" t="b">
        <v>0</v>
      </c>
      <c r="E156" s="306" t="b">
        <v>0</v>
      </c>
      <c r="F156" s="307" t="b">
        <v>0</v>
      </c>
      <c r="G156" s="308" t="b">
        <v>0</v>
      </c>
      <c r="H156" s="307" t="b">
        <v>0</v>
      </c>
      <c r="I156" s="627" t="s">
        <v>272</v>
      </c>
      <c r="J156" s="463"/>
      <c r="K156" s="543"/>
      <c r="L156" s="310"/>
    </row>
    <row r="157" spans="1:12" ht="18" hidden="1" customHeight="1" outlineLevel="1" x14ac:dyDescent="0.25">
      <c r="A157" s="449"/>
      <c r="B157" s="639"/>
      <c r="C157" s="312" t="s">
        <v>619</v>
      </c>
      <c r="D157" s="306" t="b">
        <v>0</v>
      </c>
      <c r="E157" s="306" t="b">
        <v>0</v>
      </c>
      <c r="F157" s="307" t="b">
        <v>0</v>
      </c>
      <c r="G157" s="308" t="b">
        <v>0</v>
      </c>
      <c r="H157" s="307" t="b">
        <v>0</v>
      </c>
      <c r="I157" s="627" t="s">
        <v>272</v>
      </c>
      <c r="J157" s="463"/>
      <c r="K157" s="543"/>
      <c r="L157" s="310"/>
    </row>
    <row r="158" spans="1:12" ht="18" hidden="1" customHeight="1" outlineLevel="1" x14ac:dyDescent="0.25">
      <c r="A158" s="449"/>
      <c r="B158" s="639"/>
      <c r="C158" s="312" t="s">
        <v>341</v>
      </c>
      <c r="D158" s="306" t="b">
        <v>0</v>
      </c>
      <c r="E158" s="306" t="b">
        <v>0</v>
      </c>
      <c r="F158" s="307" t="b">
        <v>0</v>
      </c>
      <c r="G158" s="308" t="b">
        <v>0</v>
      </c>
      <c r="H158" s="307" t="b">
        <v>0</v>
      </c>
      <c r="I158" s="627" t="s">
        <v>272</v>
      </c>
      <c r="J158" s="463"/>
      <c r="K158" s="543"/>
      <c r="L158" s="310"/>
    </row>
    <row r="159" spans="1:12" ht="18" hidden="1" customHeight="1" outlineLevel="1" x14ac:dyDescent="0.25">
      <c r="A159" s="449"/>
      <c r="B159" s="639"/>
      <c r="C159" s="312" t="s">
        <v>620</v>
      </c>
      <c r="D159" s="306" t="b">
        <v>0</v>
      </c>
      <c r="E159" s="306" t="b">
        <v>0</v>
      </c>
      <c r="F159" s="307" t="b">
        <v>0</v>
      </c>
      <c r="G159" s="308" t="b">
        <v>0</v>
      </c>
      <c r="H159" s="307" t="b">
        <v>0</v>
      </c>
      <c r="I159" s="627" t="s">
        <v>272</v>
      </c>
      <c r="J159" s="463"/>
      <c r="K159" s="543"/>
      <c r="L159" s="310"/>
    </row>
    <row r="160" spans="1:12" ht="18" hidden="1" customHeight="1" outlineLevel="1" x14ac:dyDescent="0.25">
      <c r="A160" s="449"/>
      <c r="B160" s="639"/>
      <c r="C160" s="312" t="s">
        <v>621</v>
      </c>
      <c r="D160" s="307" t="b">
        <v>0</v>
      </c>
      <c r="E160" s="307" t="b">
        <v>0</v>
      </c>
      <c r="F160" s="307" t="b">
        <v>0</v>
      </c>
      <c r="G160" s="308" t="b">
        <v>0</v>
      </c>
      <c r="H160" s="307" t="b">
        <v>0</v>
      </c>
      <c r="I160" s="627" t="s">
        <v>272</v>
      </c>
      <c r="J160" s="463"/>
      <c r="K160" s="543"/>
      <c r="L160" s="310"/>
    </row>
    <row r="161" spans="1:12" ht="18" hidden="1" customHeight="1" outlineLevel="1" x14ac:dyDescent="0.25">
      <c r="A161" s="449"/>
      <c r="B161" s="639"/>
      <c r="C161" s="312" t="s">
        <v>340</v>
      </c>
      <c r="D161" s="307" t="b">
        <v>0</v>
      </c>
      <c r="E161" s="307" t="b">
        <v>0</v>
      </c>
      <c r="F161" s="307" t="b">
        <v>0</v>
      </c>
      <c r="G161" s="308" t="b">
        <v>0</v>
      </c>
      <c r="H161" s="307" t="b">
        <v>0</v>
      </c>
      <c r="I161" s="627" t="s">
        <v>272</v>
      </c>
      <c r="J161" s="463"/>
      <c r="K161" s="543"/>
      <c r="L161" s="310"/>
    </row>
    <row r="162" spans="1:12" ht="18" hidden="1" customHeight="1" outlineLevel="1" x14ac:dyDescent="0.25">
      <c r="A162" s="449"/>
      <c r="B162" s="640"/>
      <c r="C162" s="312" t="s">
        <v>622</v>
      </c>
      <c r="D162" s="307" t="b">
        <v>0</v>
      </c>
      <c r="E162" s="307" t="b">
        <v>0</v>
      </c>
      <c r="F162" s="307" t="b">
        <v>0</v>
      </c>
      <c r="G162" s="308" t="b">
        <v>0</v>
      </c>
      <c r="H162" s="307" t="b">
        <v>0</v>
      </c>
      <c r="I162" s="627" t="s">
        <v>272</v>
      </c>
      <c r="J162" s="463"/>
      <c r="K162" s="543"/>
      <c r="L162" s="310"/>
    </row>
    <row r="163" spans="1:12" ht="18" hidden="1" customHeight="1" outlineLevel="1" x14ac:dyDescent="0.25">
      <c r="A163" s="449"/>
      <c r="B163" s="644" t="s">
        <v>623</v>
      </c>
      <c r="C163" s="313" t="s">
        <v>624</v>
      </c>
      <c r="D163" s="307" t="b">
        <v>0</v>
      </c>
      <c r="E163" s="307" t="b">
        <v>0</v>
      </c>
      <c r="F163" s="307" t="b">
        <v>0</v>
      </c>
      <c r="G163" s="308" t="b">
        <v>0</v>
      </c>
      <c r="H163" s="307" t="b">
        <v>0</v>
      </c>
      <c r="I163" s="500" t="s">
        <v>272</v>
      </c>
      <c r="J163" s="414"/>
      <c r="K163" s="412"/>
      <c r="L163" s="310"/>
    </row>
    <row r="164" spans="1:12" ht="18" hidden="1" customHeight="1" outlineLevel="1" x14ac:dyDescent="0.25">
      <c r="A164" s="449"/>
      <c r="B164" s="484"/>
      <c r="C164" s="313" t="s">
        <v>625</v>
      </c>
      <c r="D164" s="307" t="b">
        <v>0</v>
      </c>
      <c r="E164" s="307" t="b">
        <v>0</v>
      </c>
      <c r="F164" s="307" t="b">
        <v>0</v>
      </c>
      <c r="G164" s="308" t="b">
        <v>0</v>
      </c>
      <c r="H164" s="307" t="b">
        <v>0</v>
      </c>
      <c r="I164" s="500" t="s">
        <v>272</v>
      </c>
      <c r="J164" s="414"/>
      <c r="K164" s="412"/>
      <c r="L164" s="310"/>
    </row>
    <row r="165" spans="1:12" ht="18" hidden="1" customHeight="1" outlineLevel="1" x14ac:dyDescent="0.25">
      <c r="A165" s="449"/>
      <c r="B165" s="484"/>
      <c r="C165" s="313" t="s">
        <v>626</v>
      </c>
      <c r="D165" s="307" t="b">
        <v>0</v>
      </c>
      <c r="E165" s="307" t="b">
        <v>0</v>
      </c>
      <c r="F165" s="307" t="b">
        <v>0</v>
      </c>
      <c r="G165" s="308" t="b">
        <v>0</v>
      </c>
      <c r="H165" s="307" t="b">
        <v>0</v>
      </c>
      <c r="I165" s="500" t="s">
        <v>272</v>
      </c>
      <c r="J165" s="414"/>
      <c r="K165" s="412"/>
      <c r="L165" s="310"/>
    </row>
    <row r="166" spans="1:12" ht="18" hidden="1" customHeight="1" outlineLevel="1" x14ac:dyDescent="0.25">
      <c r="A166" s="449"/>
      <c r="B166" s="484"/>
      <c r="C166" s="313" t="s">
        <v>627</v>
      </c>
      <c r="D166" s="307" t="b">
        <v>0</v>
      </c>
      <c r="E166" s="307" t="b">
        <v>0</v>
      </c>
      <c r="F166" s="307" t="b">
        <v>0</v>
      </c>
      <c r="G166" s="308" t="b">
        <v>0</v>
      </c>
      <c r="H166" s="307" t="b">
        <v>0</v>
      </c>
      <c r="I166" s="500" t="s">
        <v>272</v>
      </c>
      <c r="J166" s="414"/>
      <c r="K166" s="412"/>
      <c r="L166" s="310"/>
    </row>
    <row r="167" spans="1:12" ht="18" hidden="1" customHeight="1" outlineLevel="1" x14ac:dyDescent="0.25">
      <c r="A167" s="449"/>
      <c r="B167" s="484"/>
      <c r="C167" s="313" t="s">
        <v>628</v>
      </c>
      <c r="D167" s="307" t="b">
        <v>0</v>
      </c>
      <c r="E167" s="307" t="b">
        <v>0</v>
      </c>
      <c r="F167" s="307" t="b">
        <v>0</v>
      </c>
      <c r="G167" s="308" t="b">
        <v>0</v>
      </c>
      <c r="H167" s="307" t="b">
        <v>0</v>
      </c>
      <c r="I167" s="500" t="s">
        <v>272</v>
      </c>
      <c r="J167" s="414"/>
      <c r="K167" s="412"/>
      <c r="L167" s="310"/>
    </row>
    <row r="168" spans="1:12" ht="18" hidden="1" customHeight="1" outlineLevel="1" x14ac:dyDescent="0.25">
      <c r="A168" s="449"/>
      <c r="B168" s="484"/>
      <c r="C168" s="313" t="s">
        <v>629</v>
      </c>
      <c r="D168" s="307" t="b">
        <v>0</v>
      </c>
      <c r="E168" s="307" t="b">
        <v>0</v>
      </c>
      <c r="F168" s="307" t="b">
        <v>0</v>
      </c>
      <c r="G168" s="308" t="b">
        <v>0</v>
      </c>
      <c r="H168" s="307" t="b">
        <v>0</v>
      </c>
      <c r="I168" s="500" t="s">
        <v>272</v>
      </c>
      <c r="J168" s="414"/>
      <c r="K168" s="412"/>
      <c r="L168" s="310"/>
    </row>
    <row r="169" spans="1:12" ht="18" hidden="1" customHeight="1" outlineLevel="1" x14ac:dyDescent="0.25">
      <c r="A169" s="449"/>
      <c r="B169" s="484"/>
      <c r="C169" s="313" t="s">
        <v>630</v>
      </c>
      <c r="D169" s="307" t="b">
        <v>0</v>
      </c>
      <c r="E169" s="307" t="b">
        <v>0</v>
      </c>
      <c r="F169" s="307" t="b">
        <v>0</v>
      </c>
      <c r="G169" s="308" t="b">
        <v>0</v>
      </c>
      <c r="H169" s="307" t="b">
        <v>0</v>
      </c>
      <c r="I169" s="500" t="s">
        <v>272</v>
      </c>
      <c r="J169" s="414"/>
      <c r="K169" s="412"/>
      <c r="L169" s="310"/>
    </row>
    <row r="170" spans="1:12" ht="18" hidden="1" customHeight="1" outlineLevel="1" x14ac:dyDescent="0.25">
      <c r="A170" s="449"/>
      <c r="B170" s="484"/>
      <c r="C170" s="247" t="s">
        <v>631</v>
      </c>
      <c r="D170" s="307" t="b">
        <v>0</v>
      </c>
      <c r="E170" s="307" t="b">
        <v>0</v>
      </c>
      <c r="F170" s="307" t="b">
        <v>0</v>
      </c>
      <c r="G170" s="308" t="b">
        <v>0</v>
      </c>
      <c r="H170" s="307" t="b">
        <v>0</v>
      </c>
      <c r="I170" s="500" t="s">
        <v>272</v>
      </c>
      <c r="J170" s="414"/>
      <c r="K170" s="412"/>
      <c r="L170" s="310"/>
    </row>
    <row r="171" spans="1:12" ht="18" hidden="1" customHeight="1" outlineLevel="1" x14ac:dyDescent="0.25">
      <c r="A171" s="449"/>
      <c r="B171" s="484"/>
      <c r="C171" s="247" t="s">
        <v>632</v>
      </c>
      <c r="D171" s="307" t="b">
        <v>0</v>
      </c>
      <c r="E171" s="307" t="b">
        <v>0</v>
      </c>
      <c r="F171" s="307" t="b">
        <v>0</v>
      </c>
      <c r="G171" s="308" t="b">
        <v>0</v>
      </c>
      <c r="H171" s="307" t="b">
        <v>0</v>
      </c>
      <c r="I171" s="500" t="s">
        <v>272</v>
      </c>
      <c r="J171" s="414"/>
      <c r="K171" s="412"/>
      <c r="L171" s="310"/>
    </row>
    <row r="172" spans="1:12" ht="18" hidden="1" customHeight="1" outlineLevel="1" x14ac:dyDescent="0.25">
      <c r="A172" s="449"/>
      <c r="B172" s="484"/>
      <c r="C172" s="247" t="s">
        <v>633</v>
      </c>
      <c r="D172" s="307" t="b">
        <v>0</v>
      </c>
      <c r="E172" s="307" t="b">
        <v>0</v>
      </c>
      <c r="F172" s="307" t="b">
        <v>0</v>
      </c>
      <c r="G172" s="308" t="b">
        <v>0</v>
      </c>
      <c r="H172" s="307" t="b">
        <v>0</v>
      </c>
      <c r="I172" s="500" t="s">
        <v>272</v>
      </c>
      <c r="J172" s="414"/>
      <c r="K172" s="412"/>
      <c r="L172" s="310"/>
    </row>
    <row r="173" spans="1:12" ht="18" hidden="1" customHeight="1" outlineLevel="1" x14ac:dyDescent="0.25">
      <c r="A173" s="449"/>
      <c r="B173" s="489"/>
      <c r="C173" s="314" t="s">
        <v>634</v>
      </c>
      <c r="D173" s="307" t="b">
        <v>0</v>
      </c>
      <c r="E173" s="307" t="b">
        <v>0</v>
      </c>
      <c r="F173" s="307" t="b">
        <v>0</v>
      </c>
      <c r="G173" s="308" t="b">
        <v>0</v>
      </c>
      <c r="H173" s="307" t="b">
        <v>0</v>
      </c>
      <c r="I173" s="500" t="s">
        <v>272</v>
      </c>
      <c r="J173" s="414"/>
      <c r="K173" s="412"/>
      <c r="L173" s="310"/>
    </row>
    <row r="174" spans="1:12" ht="18" hidden="1" customHeight="1" outlineLevel="1" x14ac:dyDescent="0.25">
      <c r="A174" s="449"/>
      <c r="B174" s="645" t="s">
        <v>635</v>
      </c>
      <c r="C174" s="225" t="s">
        <v>636</v>
      </c>
      <c r="D174" s="307" t="b">
        <v>0</v>
      </c>
      <c r="E174" s="307" t="b">
        <v>0</v>
      </c>
      <c r="F174" s="307" t="b">
        <v>0</v>
      </c>
      <c r="G174" s="308" t="b">
        <v>0</v>
      </c>
      <c r="H174" s="307" t="b">
        <v>0</v>
      </c>
      <c r="I174" s="512" t="s">
        <v>272</v>
      </c>
      <c r="J174" s="414"/>
      <c r="K174" s="412"/>
      <c r="L174" s="310"/>
    </row>
    <row r="175" spans="1:12" ht="18" hidden="1" customHeight="1" outlineLevel="1" x14ac:dyDescent="0.25">
      <c r="A175" s="449"/>
      <c r="B175" s="484"/>
      <c r="C175" s="225" t="s">
        <v>637</v>
      </c>
      <c r="D175" s="307" t="b">
        <v>0</v>
      </c>
      <c r="E175" s="307" t="b">
        <v>0</v>
      </c>
      <c r="F175" s="307" t="b">
        <v>0</v>
      </c>
      <c r="G175" s="308" t="b">
        <v>0</v>
      </c>
      <c r="H175" s="315" t="b">
        <v>0</v>
      </c>
      <c r="I175" s="512" t="s">
        <v>272</v>
      </c>
      <c r="J175" s="414"/>
      <c r="K175" s="412"/>
      <c r="L175" s="310"/>
    </row>
    <row r="176" spans="1:12" ht="18" hidden="1" customHeight="1" outlineLevel="1" x14ac:dyDescent="0.25">
      <c r="A176" s="449"/>
      <c r="B176" s="484"/>
      <c r="C176" s="225" t="s">
        <v>638</v>
      </c>
      <c r="D176" s="307" t="b">
        <v>0</v>
      </c>
      <c r="E176" s="307" t="b">
        <v>0</v>
      </c>
      <c r="F176" s="307" t="b">
        <v>0</v>
      </c>
      <c r="G176" s="308" t="b">
        <v>0</v>
      </c>
      <c r="H176" s="315" t="b">
        <v>0</v>
      </c>
      <c r="I176" s="512" t="s">
        <v>272</v>
      </c>
      <c r="J176" s="414"/>
      <c r="K176" s="412"/>
      <c r="L176" s="310"/>
    </row>
    <row r="177" spans="1:12" ht="18" hidden="1" customHeight="1" outlineLevel="1" x14ac:dyDescent="0.25">
      <c r="A177" s="449"/>
      <c r="B177" s="484"/>
      <c r="C177" s="225" t="s">
        <v>639</v>
      </c>
      <c r="D177" s="307" t="b">
        <v>0</v>
      </c>
      <c r="E177" s="307" t="b">
        <v>0</v>
      </c>
      <c r="F177" s="307" t="b">
        <v>0</v>
      </c>
      <c r="G177" s="308" t="b">
        <v>0</v>
      </c>
      <c r="H177" s="315" t="b">
        <v>0</v>
      </c>
      <c r="I177" s="512" t="s">
        <v>272</v>
      </c>
      <c r="J177" s="414"/>
      <c r="K177" s="412"/>
      <c r="L177" s="310"/>
    </row>
    <row r="178" spans="1:12" ht="18" hidden="1" customHeight="1" outlineLevel="1" x14ac:dyDescent="0.25">
      <c r="A178" s="449"/>
      <c r="B178" s="484"/>
      <c r="C178" s="225" t="s">
        <v>640</v>
      </c>
      <c r="D178" s="307" t="b">
        <v>0</v>
      </c>
      <c r="E178" s="307" t="b">
        <v>0</v>
      </c>
      <c r="F178" s="307" t="b">
        <v>0</v>
      </c>
      <c r="G178" s="308" t="b">
        <v>0</v>
      </c>
      <c r="H178" s="315" t="b">
        <v>0</v>
      </c>
      <c r="I178" s="512" t="s">
        <v>272</v>
      </c>
      <c r="J178" s="414"/>
      <c r="K178" s="412"/>
      <c r="L178" s="310"/>
    </row>
    <row r="179" spans="1:12" ht="18" hidden="1" customHeight="1" outlineLevel="1" x14ac:dyDescent="0.25">
      <c r="A179" s="449"/>
      <c r="B179" s="484"/>
      <c r="C179" s="225" t="s">
        <v>641</v>
      </c>
      <c r="D179" s="307" t="b">
        <v>0</v>
      </c>
      <c r="E179" s="307" t="b">
        <v>0</v>
      </c>
      <c r="F179" s="307" t="b">
        <v>0</v>
      </c>
      <c r="G179" s="308" t="b">
        <v>0</v>
      </c>
      <c r="H179" s="315" t="b">
        <v>0</v>
      </c>
      <c r="I179" s="512" t="s">
        <v>272</v>
      </c>
      <c r="J179" s="414"/>
      <c r="K179" s="412"/>
      <c r="L179" s="310"/>
    </row>
    <row r="180" spans="1:12" ht="18" hidden="1" customHeight="1" outlineLevel="1" x14ac:dyDescent="0.25">
      <c r="A180" s="449"/>
      <c r="B180" s="484"/>
      <c r="C180" s="225" t="s">
        <v>642</v>
      </c>
      <c r="D180" s="307" t="b">
        <v>0</v>
      </c>
      <c r="E180" s="307" t="b">
        <v>0</v>
      </c>
      <c r="F180" s="307" t="b">
        <v>0</v>
      </c>
      <c r="G180" s="308" t="b">
        <v>0</v>
      </c>
      <c r="H180" s="315" t="b">
        <v>0</v>
      </c>
      <c r="I180" s="512" t="s">
        <v>272</v>
      </c>
      <c r="J180" s="414"/>
      <c r="K180" s="412"/>
      <c r="L180" s="310"/>
    </row>
    <row r="181" spans="1:12" ht="18" hidden="1" customHeight="1" outlineLevel="1" x14ac:dyDescent="0.25">
      <c r="A181" s="449"/>
      <c r="B181" s="484"/>
      <c r="C181" s="225" t="s">
        <v>643</v>
      </c>
      <c r="D181" s="307" t="b">
        <v>0</v>
      </c>
      <c r="E181" s="307" t="b">
        <v>0</v>
      </c>
      <c r="F181" s="307" t="b">
        <v>0</v>
      </c>
      <c r="G181" s="308" t="b">
        <v>0</v>
      </c>
      <c r="H181" s="315" t="b">
        <v>0</v>
      </c>
      <c r="I181" s="512" t="s">
        <v>272</v>
      </c>
      <c r="J181" s="414"/>
      <c r="K181" s="412"/>
      <c r="L181" s="310"/>
    </row>
    <row r="182" spans="1:12" ht="18" hidden="1" customHeight="1" outlineLevel="1" x14ac:dyDescent="0.25">
      <c r="A182" s="449"/>
      <c r="B182" s="484"/>
      <c r="C182" s="225" t="s">
        <v>644</v>
      </c>
      <c r="D182" s="307" t="b">
        <v>0</v>
      </c>
      <c r="E182" s="307" t="b">
        <v>0</v>
      </c>
      <c r="F182" s="307" t="b">
        <v>0</v>
      </c>
      <c r="G182" s="308" t="b">
        <v>0</v>
      </c>
      <c r="H182" s="315" t="b">
        <v>0</v>
      </c>
      <c r="I182" s="512" t="s">
        <v>272</v>
      </c>
      <c r="J182" s="414"/>
      <c r="K182" s="412"/>
      <c r="L182" s="310"/>
    </row>
    <row r="183" spans="1:12" ht="18" hidden="1" customHeight="1" outlineLevel="1" x14ac:dyDescent="0.25">
      <c r="A183" s="449"/>
      <c r="B183" s="492" t="s">
        <v>342</v>
      </c>
      <c r="C183" s="249" t="s">
        <v>645</v>
      </c>
      <c r="D183" s="306" t="b">
        <v>0</v>
      </c>
      <c r="E183" s="307" t="b">
        <v>0</v>
      </c>
      <c r="F183" s="307" t="b">
        <v>0</v>
      </c>
      <c r="G183" s="308" t="b">
        <v>0</v>
      </c>
      <c r="H183" s="307" t="b">
        <v>0</v>
      </c>
      <c r="I183" s="501" t="s">
        <v>272</v>
      </c>
      <c r="J183" s="414"/>
      <c r="K183" s="412"/>
      <c r="L183" s="310"/>
    </row>
    <row r="184" spans="1:12" ht="18" hidden="1" customHeight="1" outlineLevel="1" x14ac:dyDescent="0.25">
      <c r="A184" s="449"/>
      <c r="B184" s="484"/>
      <c r="C184" s="249" t="s">
        <v>343</v>
      </c>
      <c r="D184" s="306" t="b">
        <v>0</v>
      </c>
      <c r="E184" s="307" t="b">
        <v>0</v>
      </c>
      <c r="F184" s="307" t="b">
        <v>0</v>
      </c>
      <c r="G184" s="308" t="b">
        <v>0</v>
      </c>
      <c r="H184" s="307" t="b">
        <v>0</v>
      </c>
      <c r="I184" s="501" t="s">
        <v>272</v>
      </c>
      <c r="J184" s="414"/>
      <c r="K184" s="412"/>
      <c r="L184" s="309"/>
    </row>
    <row r="185" spans="1:12" ht="18" hidden="1" customHeight="1" outlineLevel="1" x14ac:dyDescent="0.25">
      <c r="A185" s="449"/>
      <c r="B185" s="484"/>
      <c r="C185" s="249" t="s">
        <v>346</v>
      </c>
      <c r="D185" s="306" t="b">
        <v>0</v>
      </c>
      <c r="E185" s="307" t="b">
        <v>0</v>
      </c>
      <c r="F185" s="307" t="b">
        <v>0</v>
      </c>
      <c r="G185" s="308" t="b">
        <v>0</v>
      </c>
      <c r="H185" s="307" t="b">
        <v>0</v>
      </c>
      <c r="I185" s="501" t="s">
        <v>272</v>
      </c>
      <c r="J185" s="414"/>
      <c r="K185" s="412"/>
      <c r="L185" s="310"/>
    </row>
    <row r="186" spans="1:12" ht="18" hidden="1" customHeight="1" outlineLevel="1" x14ac:dyDescent="0.25">
      <c r="A186" s="449"/>
      <c r="B186" s="484"/>
      <c r="C186" s="249" t="s">
        <v>322</v>
      </c>
      <c r="D186" s="306" t="b">
        <v>0</v>
      </c>
      <c r="E186" s="307" t="b">
        <v>0</v>
      </c>
      <c r="F186" s="307" t="b">
        <v>0</v>
      </c>
      <c r="G186" s="308" t="b">
        <v>0</v>
      </c>
      <c r="H186" s="307" t="b">
        <v>0</v>
      </c>
      <c r="I186" s="501" t="s">
        <v>272</v>
      </c>
      <c r="J186" s="414"/>
      <c r="K186" s="412"/>
      <c r="L186" s="310"/>
    </row>
    <row r="187" spans="1:12" ht="18" hidden="1" customHeight="1" outlineLevel="1" x14ac:dyDescent="0.25">
      <c r="A187" s="449"/>
      <c r="B187" s="484"/>
      <c r="C187" s="316" t="s">
        <v>324</v>
      </c>
      <c r="D187" s="306" t="b">
        <v>0</v>
      </c>
      <c r="E187" s="307" t="b">
        <v>0</v>
      </c>
      <c r="F187" s="307" t="b">
        <v>0</v>
      </c>
      <c r="G187" s="308" t="b">
        <v>0</v>
      </c>
      <c r="H187" s="315" t="b">
        <v>0</v>
      </c>
      <c r="I187" s="501" t="s">
        <v>272</v>
      </c>
      <c r="J187" s="414"/>
      <c r="K187" s="412"/>
      <c r="L187" s="310"/>
    </row>
    <row r="188" spans="1:12" ht="18" hidden="1" customHeight="1" outlineLevel="1" x14ac:dyDescent="0.25">
      <c r="A188" s="449"/>
      <c r="B188" s="484"/>
      <c r="C188" s="316" t="s">
        <v>646</v>
      </c>
      <c r="D188" s="306" t="b">
        <v>0</v>
      </c>
      <c r="E188" s="307" t="b">
        <v>0</v>
      </c>
      <c r="F188" s="307" t="b">
        <v>0</v>
      </c>
      <c r="G188" s="308" t="b">
        <v>0</v>
      </c>
      <c r="H188" s="315" t="b">
        <v>0</v>
      </c>
      <c r="I188" s="501" t="s">
        <v>272</v>
      </c>
      <c r="J188" s="414"/>
      <c r="K188" s="412"/>
      <c r="L188" s="310"/>
    </row>
    <row r="189" spans="1:12" ht="18" hidden="1" customHeight="1" outlineLevel="1" x14ac:dyDescent="0.25">
      <c r="A189" s="449"/>
      <c r="B189" s="484"/>
      <c r="C189" s="316" t="s">
        <v>647</v>
      </c>
      <c r="D189" s="307" t="b">
        <v>0</v>
      </c>
      <c r="E189" s="307" t="b">
        <v>0</v>
      </c>
      <c r="F189" s="308" t="b">
        <v>0</v>
      </c>
      <c r="G189" s="307" t="b">
        <v>0</v>
      </c>
      <c r="H189" s="315" t="b">
        <v>0</v>
      </c>
      <c r="I189" s="501" t="s">
        <v>272</v>
      </c>
      <c r="J189" s="414"/>
      <c r="K189" s="412"/>
      <c r="L189" s="310"/>
    </row>
    <row r="190" spans="1:12" ht="18" hidden="1" customHeight="1" outlineLevel="1" x14ac:dyDescent="0.25">
      <c r="A190" s="449"/>
      <c r="B190" s="484"/>
      <c r="C190" s="316" t="s">
        <v>648</v>
      </c>
      <c r="D190" s="307" t="b">
        <v>0</v>
      </c>
      <c r="E190" s="307" t="b">
        <v>0</v>
      </c>
      <c r="F190" s="308" t="b">
        <v>0</v>
      </c>
      <c r="G190" s="307" t="b">
        <v>0</v>
      </c>
      <c r="H190" s="315" t="b">
        <v>0</v>
      </c>
      <c r="I190" s="501" t="s">
        <v>272</v>
      </c>
      <c r="J190" s="414"/>
      <c r="K190" s="412"/>
      <c r="L190" s="310"/>
    </row>
    <row r="191" spans="1:12" ht="18" hidden="1" customHeight="1" outlineLevel="1" x14ac:dyDescent="0.25">
      <c r="A191" s="449"/>
      <c r="B191" s="484"/>
      <c r="C191" s="316" t="s">
        <v>649</v>
      </c>
      <c r="D191" s="307" t="b">
        <v>0</v>
      </c>
      <c r="E191" s="307" t="b">
        <v>0</v>
      </c>
      <c r="F191" s="308" t="b">
        <v>0</v>
      </c>
      <c r="G191" s="307" t="b">
        <v>0</v>
      </c>
      <c r="H191" s="315" t="b">
        <v>0</v>
      </c>
      <c r="I191" s="501" t="s">
        <v>272</v>
      </c>
      <c r="J191" s="414"/>
      <c r="K191" s="412"/>
      <c r="L191" s="310"/>
    </row>
    <row r="192" spans="1:12" ht="18" hidden="1" customHeight="1" outlineLevel="1" x14ac:dyDescent="0.25">
      <c r="A192" s="449"/>
      <c r="B192" s="484"/>
      <c r="C192" s="316" t="s">
        <v>349</v>
      </c>
      <c r="D192" s="306" t="b">
        <v>0</v>
      </c>
      <c r="E192" s="307" t="b">
        <v>0</v>
      </c>
      <c r="F192" s="307" t="b">
        <v>0</v>
      </c>
      <c r="G192" s="308" t="b">
        <v>0</v>
      </c>
      <c r="H192" s="315" t="b">
        <v>0</v>
      </c>
      <c r="I192" s="501" t="s">
        <v>272</v>
      </c>
      <c r="J192" s="414"/>
      <c r="K192" s="412"/>
      <c r="L192" s="310"/>
    </row>
    <row r="193" spans="1:12" ht="18" hidden="1" customHeight="1" outlineLevel="1" x14ac:dyDescent="0.25">
      <c r="A193" s="642"/>
      <c r="B193" s="637"/>
      <c r="C193" s="317" t="s">
        <v>347</v>
      </c>
      <c r="D193" s="306" t="b">
        <v>0</v>
      </c>
      <c r="E193" s="307" t="b">
        <v>0</v>
      </c>
      <c r="F193" s="307" t="b">
        <v>0</v>
      </c>
      <c r="G193" s="308" t="b">
        <v>0</v>
      </c>
      <c r="H193" s="307" t="b">
        <v>0</v>
      </c>
      <c r="I193" s="501" t="s">
        <v>272</v>
      </c>
      <c r="J193" s="414"/>
      <c r="K193" s="412"/>
      <c r="L193" s="309"/>
    </row>
    <row r="194" spans="1:12" ht="26.25" customHeight="1" collapsed="1" x14ac:dyDescent="0.2">
      <c r="A194" s="634" t="s">
        <v>652</v>
      </c>
      <c r="B194" s="345"/>
      <c r="C194" s="345"/>
      <c r="D194" s="345"/>
      <c r="E194" s="345"/>
      <c r="F194" s="345"/>
      <c r="G194" s="345"/>
      <c r="H194" s="345"/>
      <c r="I194" s="345"/>
      <c r="J194" s="345"/>
      <c r="K194" s="345"/>
      <c r="L194" s="620"/>
    </row>
    <row r="195" spans="1:12" ht="15.75" hidden="1" customHeight="1" outlineLevel="1" x14ac:dyDescent="0.2">
      <c r="A195" s="657" t="s">
        <v>255</v>
      </c>
      <c r="B195" s="340"/>
      <c r="C195" s="658" t="s">
        <v>256</v>
      </c>
      <c r="D195" s="318" t="s">
        <v>257</v>
      </c>
      <c r="E195" s="319" t="s">
        <v>258</v>
      </c>
      <c r="F195" s="319" t="s">
        <v>259</v>
      </c>
      <c r="G195" s="319" t="s">
        <v>260</v>
      </c>
      <c r="H195" s="319" t="s">
        <v>261</v>
      </c>
      <c r="I195" s="631" t="s">
        <v>262</v>
      </c>
      <c r="J195" s="340"/>
      <c r="K195" s="441"/>
      <c r="L195" s="571" t="s">
        <v>263</v>
      </c>
    </row>
    <row r="196" spans="1:12" ht="15.75" hidden="1" customHeight="1" outlineLevel="1" x14ac:dyDescent="0.2">
      <c r="A196" s="449"/>
      <c r="B196" s="340"/>
      <c r="C196" s="470"/>
      <c r="D196" s="305" t="s">
        <v>264</v>
      </c>
      <c r="E196" s="305" t="s">
        <v>265</v>
      </c>
      <c r="F196" s="305" t="s">
        <v>266</v>
      </c>
      <c r="G196" s="305" t="s">
        <v>267</v>
      </c>
      <c r="H196" s="305" t="s">
        <v>268</v>
      </c>
      <c r="I196" s="418"/>
      <c r="J196" s="419"/>
      <c r="K196" s="456"/>
      <c r="L196" s="441"/>
    </row>
    <row r="197" spans="1:12" ht="18" hidden="1" customHeight="1" outlineLevel="1" x14ac:dyDescent="0.25">
      <c r="A197" s="635" t="s">
        <v>269</v>
      </c>
      <c r="B197" s="636" t="s">
        <v>270</v>
      </c>
      <c r="C197" s="218" t="s">
        <v>271</v>
      </c>
      <c r="D197" s="306" t="b">
        <v>0</v>
      </c>
      <c r="E197" s="307" t="b">
        <v>0</v>
      </c>
      <c r="F197" s="307" t="b">
        <v>0</v>
      </c>
      <c r="G197" s="308" t="b">
        <v>0</v>
      </c>
      <c r="H197" s="307" t="b">
        <v>0</v>
      </c>
      <c r="I197" s="632" t="s">
        <v>272</v>
      </c>
      <c r="J197" s="419"/>
      <c r="K197" s="420"/>
      <c r="L197" s="309"/>
    </row>
    <row r="198" spans="1:12" ht="18" hidden="1" customHeight="1" outlineLevel="1" x14ac:dyDescent="0.25">
      <c r="A198" s="449"/>
      <c r="B198" s="484"/>
      <c r="C198" s="218" t="s">
        <v>274</v>
      </c>
      <c r="D198" s="306" t="b">
        <v>0</v>
      </c>
      <c r="E198" s="307" t="b">
        <v>0</v>
      </c>
      <c r="F198" s="307" t="b">
        <v>0</v>
      </c>
      <c r="G198" s="308" t="b">
        <v>0</v>
      </c>
      <c r="H198" s="307" t="b">
        <v>0</v>
      </c>
      <c r="I198" s="512" t="s">
        <v>272</v>
      </c>
      <c r="J198" s="414"/>
      <c r="K198" s="412"/>
      <c r="L198" s="310"/>
    </row>
    <row r="199" spans="1:12" ht="18" hidden="1" customHeight="1" outlineLevel="1" x14ac:dyDescent="0.25">
      <c r="A199" s="449"/>
      <c r="B199" s="484"/>
      <c r="C199" s="218" t="s">
        <v>276</v>
      </c>
      <c r="D199" s="306" t="b">
        <v>0</v>
      </c>
      <c r="E199" s="307" t="b">
        <v>0</v>
      </c>
      <c r="F199" s="307" t="b">
        <v>0</v>
      </c>
      <c r="G199" s="308" t="b">
        <v>0</v>
      </c>
      <c r="H199" s="307" t="b">
        <v>0</v>
      </c>
      <c r="I199" s="513" t="s">
        <v>272</v>
      </c>
      <c r="J199" s="414"/>
      <c r="K199" s="412"/>
      <c r="L199" s="310"/>
    </row>
    <row r="200" spans="1:12" ht="18" hidden="1" customHeight="1" outlineLevel="1" x14ac:dyDescent="0.25">
      <c r="A200" s="449"/>
      <c r="B200" s="637"/>
      <c r="C200" s="225" t="s">
        <v>278</v>
      </c>
      <c r="D200" s="306" t="b">
        <v>0</v>
      </c>
      <c r="E200" s="307" t="b">
        <v>0</v>
      </c>
      <c r="F200" s="307" t="b">
        <v>0</v>
      </c>
      <c r="G200" s="308" t="b">
        <v>0</v>
      </c>
      <c r="H200" s="307" t="b">
        <v>0</v>
      </c>
      <c r="I200" s="633" t="s">
        <v>272</v>
      </c>
      <c r="J200" s="559"/>
      <c r="K200" s="623"/>
      <c r="L200" s="310"/>
    </row>
    <row r="201" spans="1:12" ht="18" hidden="1" customHeight="1" outlineLevel="1" x14ac:dyDescent="0.25">
      <c r="A201" s="449"/>
      <c r="B201" s="638" t="s">
        <v>597</v>
      </c>
      <c r="C201" s="311" t="s">
        <v>610</v>
      </c>
      <c r="D201" s="306" t="b">
        <v>0</v>
      </c>
      <c r="E201" s="307" t="b">
        <v>0</v>
      </c>
      <c r="F201" s="307" t="b">
        <v>0</v>
      </c>
      <c r="G201" s="308" t="b">
        <v>0</v>
      </c>
      <c r="H201" s="307" t="b">
        <v>0</v>
      </c>
      <c r="I201" s="628" t="s">
        <v>272</v>
      </c>
      <c r="J201" s="463"/>
      <c r="K201" s="543"/>
      <c r="L201" s="310"/>
    </row>
    <row r="202" spans="1:12" ht="18" hidden="1" customHeight="1" outlineLevel="1" x14ac:dyDescent="0.25">
      <c r="A202" s="449"/>
      <c r="B202" s="639"/>
      <c r="C202" s="311" t="s">
        <v>611</v>
      </c>
      <c r="D202" s="306" t="b">
        <v>0</v>
      </c>
      <c r="E202" s="307" t="b">
        <v>0</v>
      </c>
      <c r="F202" s="307" t="b">
        <v>0</v>
      </c>
      <c r="G202" s="308" t="b">
        <v>0</v>
      </c>
      <c r="H202" s="307" t="b">
        <v>0</v>
      </c>
      <c r="I202" s="628" t="s">
        <v>272</v>
      </c>
      <c r="J202" s="463"/>
      <c r="K202" s="543"/>
      <c r="L202" s="310"/>
    </row>
    <row r="203" spans="1:12" ht="18" hidden="1" customHeight="1" outlineLevel="1" x14ac:dyDescent="0.25">
      <c r="A203" s="449"/>
      <c r="B203" s="639"/>
      <c r="C203" s="311" t="s">
        <v>612</v>
      </c>
      <c r="D203" s="306" t="b">
        <v>0</v>
      </c>
      <c r="E203" s="307" t="b">
        <v>0</v>
      </c>
      <c r="F203" s="307" t="b">
        <v>0</v>
      </c>
      <c r="G203" s="308" t="b">
        <v>0</v>
      </c>
      <c r="H203" s="307" t="b">
        <v>0</v>
      </c>
      <c r="I203" s="628" t="s">
        <v>272</v>
      </c>
      <c r="J203" s="463"/>
      <c r="K203" s="543"/>
      <c r="L203" s="309"/>
    </row>
    <row r="204" spans="1:12" ht="18" hidden="1" customHeight="1" outlineLevel="1" x14ac:dyDescent="0.25">
      <c r="A204" s="449"/>
      <c r="B204" s="639"/>
      <c r="C204" s="311" t="s">
        <v>296</v>
      </c>
      <c r="D204" s="306" t="b">
        <v>0</v>
      </c>
      <c r="E204" s="307" t="b">
        <v>0</v>
      </c>
      <c r="F204" s="307" t="b">
        <v>0</v>
      </c>
      <c r="G204" s="308" t="b">
        <v>0</v>
      </c>
      <c r="H204" s="307" t="b">
        <v>0</v>
      </c>
      <c r="I204" s="628" t="s">
        <v>272</v>
      </c>
      <c r="J204" s="463"/>
      <c r="K204" s="543"/>
      <c r="L204" s="309"/>
    </row>
    <row r="205" spans="1:12" ht="18" hidden="1" customHeight="1" outlineLevel="1" x14ac:dyDescent="0.25">
      <c r="A205" s="491"/>
      <c r="B205" s="640"/>
      <c r="C205" s="311" t="s">
        <v>613</v>
      </c>
      <c r="D205" s="306" t="b">
        <v>0</v>
      </c>
      <c r="E205" s="307" t="b">
        <v>0</v>
      </c>
      <c r="F205" s="307" t="b">
        <v>0</v>
      </c>
      <c r="G205" s="308" t="b">
        <v>0</v>
      </c>
      <c r="H205" s="307" t="b">
        <v>0</v>
      </c>
      <c r="I205" s="628" t="s">
        <v>272</v>
      </c>
      <c r="J205" s="463"/>
      <c r="K205" s="543"/>
      <c r="L205" s="309"/>
    </row>
    <row r="206" spans="1:12" ht="18" hidden="1" customHeight="1" outlineLevel="1" x14ac:dyDescent="0.25">
      <c r="A206" s="641" t="s">
        <v>319</v>
      </c>
      <c r="B206" s="643" t="s">
        <v>614</v>
      </c>
      <c r="C206" s="312" t="s">
        <v>344</v>
      </c>
      <c r="D206" s="306" t="b">
        <v>0</v>
      </c>
      <c r="E206" s="306" t="b">
        <v>0</v>
      </c>
      <c r="F206" s="307" t="b">
        <v>0</v>
      </c>
      <c r="G206" s="308" t="b">
        <v>0</v>
      </c>
      <c r="H206" s="307" t="b">
        <v>0</v>
      </c>
      <c r="I206" s="629" t="s">
        <v>272</v>
      </c>
      <c r="J206" s="345"/>
      <c r="K206" s="630"/>
      <c r="L206" s="309"/>
    </row>
    <row r="207" spans="1:12" ht="18" hidden="1" customHeight="1" outlineLevel="1" x14ac:dyDescent="0.25">
      <c r="A207" s="449"/>
      <c r="B207" s="639"/>
      <c r="C207" s="312" t="s">
        <v>615</v>
      </c>
      <c r="D207" s="306" t="b">
        <v>0</v>
      </c>
      <c r="E207" s="307" t="b">
        <v>0</v>
      </c>
      <c r="F207" s="307" t="b">
        <v>0</v>
      </c>
      <c r="G207" s="308" t="b">
        <v>0</v>
      </c>
      <c r="H207" s="307" t="b">
        <v>0</v>
      </c>
      <c r="I207" s="627" t="s">
        <v>272</v>
      </c>
      <c r="J207" s="463"/>
      <c r="K207" s="543"/>
      <c r="L207" s="310"/>
    </row>
    <row r="208" spans="1:12" ht="18" hidden="1" customHeight="1" outlineLevel="1" x14ac:dyDescent="0.25">
      <c r="A208" s="449"/>
      <c r="B208" s="639"/>
      <c r="C208" s="312" t="s">
        <v>616</v>
      </c>
      <c r="D208" s="306" t="b">
        <v>0</v>
      </c>
      <c r="E208" s="307" t="b">
        <v>0</v>
      </c>
      <c r="F208" s="307" t="b">
        <v>0</v>
      </c>
      <c r="G208" s="308" t="b">
        <v>0</v>
      </c>
      <c r="H208" s="307" t="b">
        <v>0</v>
      </c>
      <c r="I208" s="627" t="s">
        <v>272</v>
      </c>
      <c r="J208" s="463"/>
      <c r="K208" s="543"/>
      <c r="L208" s="309"/>
    </row>
    <row r="209" spans="1:12" ht="18" hidden="1" customHeight="1" outlineLevel="1" x14ac:dyDescent="0.25">
      <c r="A209" s="449"/>
      <c r="B209" s="639"/>
      <c r="C209" s="312" t="s">
        <v>617</v>
      </c>
      <c r="D209" s="306" t="b">
        <v>0</v>
      </c>
      <c r="E209" s="306" t="b">
        <v>0</v>
      </c>
      <c r="F209" s="307" t="b">
        <v>0</v>
      </c>
      <c r="G209" s="308" t="b">
        <v>0</v>
      </c>
      <c r="H209" s="307" t="b">
        <v>0</v>
      </c>
      <c r="I209" s="627" t="s">
        <v>272</v>
      </c>
      <c r="J209" s="463"/>
      <c r="K209" s="543"/>
      <c r="L209" s="310"/>
    </row>
    <row r="210" spans="1:12" ht="18" hidden="1" customHeight="1" outlineLevel="1" x14ac:dyDescent="0.25">
      <c r="A210" s="449"/>
      <c r="B210" s="639"/>
      <c r="C210" s="312" t="s">
        <v>618</v>
      </c>
      <c r="D210" s="306" t="b">
        <v>0</v>
      </c>
      <c r="E210" s="306" t="b">
        <v>0</v>
      </c>
      <c r="F210" s="307" t="b">
        <v>0</v>
      </c>
      <c r="G210" s="308" t="b">
        <v>0</v>
      </c>
      <c r="H210" s="307" t="b">
        <v>0</v>
      </c>
      <c r="I210" s="627" t="s">
        <v>272</v>
      </c>
      <c r="J210" s="463"/>
      <c r="K210" s="543"/>
      <c r="L210" s="310"/>
    </row>
    <row r="211" spans="1:12" ht="18" hidden="1" customHeight="1" outlineLevel="1" x14ac:dyDescent="0.25">
      <c r="A211" s="449"/>
      <c r="B211" s="639"/>
      <c r="C211" s="312" t="s">
        <v>619</v>
      </c>
      <c r="D211" s="306" t="b">
        <v>0</v>
      </c>
      <c r="E211" s="306" t="b">
        <v>0</v>
      </c>
      <c r="F211" s="307" t="b">
        <v>0</v>
      </c>
      <c r="G211" s="308" t="b">
        <v>0</v>
      </c>
      <c r="H211" s="307" t="b">
        <v>0</v>
      </c>
      <c r="I211" s="627" t="s">
        <v>272</v>
      </c>
      <c r="J211" s="463"/>
      <c r="K211" s="543"/>
      <c r="L211" s="310"/>
    </row>
    <row r="212" spans="1:12" ht="18" hidden="1" customHeight="1" outlineLevel="1" x14ac:dyDescent="0.25">
      <c r="A212" s="449"/>
      <c r="B212" s="639"/>
      <c r="C212" s="312" t="s">
        <v>341</v>
      </c>
      <c r="D212" s="306" t="b">
        <v>0</v>
      </c>
      <c r="E212" s="306" t="b">
        <v>0</v>
      </c>
      <c r="F212" s="307" t="b">
        <v>0</v>
      </c>
      <c r="G212" s="308" t="b">
        <v>0</v>
      </c>
      <c r="H212" s="307" t="b">
        <v>0</v>
      </c>
      <c r="I212" s="627" t="s">
        <v>272</v>
      </c>
      <c r="J212" s="463"/>
      <c r="K212" s="543"/>
      <c r="L212" s="310"/>
    </row>
    <row r="213" spans="1:12" ht="18" hidden="1" customHeight="1" outlineLevel="1" x14ac:dyDescent="0.25">
      <c r="A213" s="449"/>
      <c r="B213" s="639"/>
      <c r="C213" s="312" t="s">
        <v>620</v>
      </c>
      <c r="D213" s="306" t="b">
        <v>0</v>
      </c>
      <c r="E213" s="306" t="b">
        <v>0</v>
      </c>
      <c r="F213" s="307" t="b">
        <v>0</v>
      </c>
      <c r="G213" s="308" t="b">
        <v>0</v>
      </c>
      <c r="H213" s="307" t="b">
        <v>0</v>
      </c>
      <c r="I213" s="627" t="s">
        <v>272</v>
      </c>
      <c r="J213" s="463"/>
      <c r="K213" s="543"/>
      <c r="L213" s="310"/>
    </row>
    <row r="214" spans="1:12" ht="18" hidden="1" customHeight="1" outlineLevel="1" x14ac:dyDescent="0.25">
      <c r="A214" s="449"/>
      <c r="B214" s="639"/>
      <c r="C214" s="312" t="s">
        <v>621</v>
      </c>
      <c r="D214" s="307" t="b">
        <v>0</v>
      </c>
      <c r="E214" s="307" t="b">
        <v>0</v>
      </c>
      <c r="F214" s="307" t="b">
        <v>0</v>
      </c>
      <c r="G214" s="308" t="b">
        <v>0</v>
      </c>
      <c r="H214" s="307" t="b">
        <v>0</v>
      </c>
      <c r="I214" s="627" t="s">
        <v>272</v>
      </c>
      <c r="J214" s="463"/>
      <c r="K214" s="543"/>
      <c r="L214" s="310"/>
    </row>
    <row r="215" spans="1:12" ht="18" hidden="1" customHeight="1" outlineLevel="1" x14ac:dyDescent="0.25">
      <c r="A215" s="449"/>
      <c r="B215" s="639"/>
      <c r="C215" s="312" t="s">
        <v>340</v>
      </c>
      <c r="D215" s="307" t="b">
        <v>0</v>
      </c>
      <c r="E215" s="307" t="b">
        <v>0</v>
      </c>
      <c r="F215" s="307" t="b">
        <v>0</v>
      </c>
      <c r="G215" s="308" t="b">
        <v>0</v>
      </c>
      <c r="H215" s="307" t="b">
        <v>0</v>
      </c>
      <c r="I215" s="627" t="s">
        <v>272</v>
      </c>
      <c r="J215" s="463"/>
      <c r="K215" s="543"/>
      <c r="L215" s="310"/>
    </row>
    <row r="216" spans="1:12" ht="18" hidden="1" customHeight="1" outlineLevel="1" x14ac:dyDescent="0.25">
      <c r="A216" s="449"/>
      <c r="B216" s="640"/>
      <c r="C216" s="312" t="s">
        <v>622</v>
      </c>
      <c r="D216" s="307" t="b">
        <v>0</v>
      </c>
      <c r="E216" s="307" t="b">
        <v>0</v>
      </c>
      <c r="F216" s="307" t="b">
        <v>0</v>
      </c>
      <c r="G216" s="308" t="b">
        <v>0</v>
      </c>
      <c r="H216" s="307" t="b">
        <v>0</v>
      </c>
      <c r="I216" s="627" t="s">
        <v>272</v>
      </c>
      <c r="J216" s="463"/>
      <c r="K216" s="543"/>
      <c r="L216" s="310"/>
    </row>
    <row r="217" spans="1:12" ht="18" hidden="1" customHeight="1" outlineLevel="1" x14ac:dyDescent="0.25">
      <c r="A217" s="449"/>
      <c r="B217" s="644" t="s">
        <v>623</v>
      </c>
      <c r="C217" s="313" t="s">
        <v>624</v>
      </c>
      <c r="D217" s="307" t="b">
        <v>0</v>
      </c>
      <c r="E217" s="307" t="b">
        <v>0</v>
      </c>
      <c r="F217" s="307" t="b">
        <v>0</v>
      </c>
      <c r="G217" s="308" t="b">
        <v>0</v>
      </c>
      <c r="H217" s="307" t="b">
        <v>0</v>
      </c>
      <c r="I217" s="500" t="s">
        <v>272</v>
      </c>
      <c r="J217" s="414"/>
      <c r="K217" s="412"/>
      <c r="L217" s="310"/>
    </row>
    <row r="218" spans="1:12" ht="18" hidden="1" customHeight="1" outlineLevel="1" x14ac:dyDescent="0.25">
      <c r="A218" s="449"/>
      <c r="B218" s="484"/>
      <c r="C218" s="313" t="s">
        <v>625</v>
      </c>
      <c r="D218" s="307" t="b">
        <v>0</v>
      </c>
      <c r="E218" s="307" t="b">
        <v>0</v>
      </c>
      <c r="F218" s="307" t="b">
        <v>0</v>
      </c>
      <c r="G218" s="308" t="b">
        <v>0</v>
      </c>
      <c r="H218" s="307" t="b">
        <v>0</v>
      </c>
      <c r="I218" s="500" t="s">
        <v>272</v>
      </c>
      <c r="J218" s="414"/>
      <c r="K218" s="412"/>
      <c r="L218" s="310"/>
    </row>
    <row r="219" spans="1:12" ht="18" hidden="1" customHeight="1" outlineLevel="1" x14ac:dyDescent="0.25">
      <c r="A219" s="449"/>
      <c r="B219" s="484"/>
      <c r="C219" s="313" t="s">
        <v>626</v>
      </c>
      <c r="D219" s="307" t="b">
        <v>0</v>
      </c>
      <c r="E219" s="307" t="b">
        <v>0</v>
      </c>
      <c r="F219" s="307" t="b">
        <v>0</v>
      </c>
      <c r="G219" s="308" t="b">
        <v>0</v>
      </c>
      <c r="H219" s="307" t="b">
        <v>0</v>
      </c>
      <c r="I219" s="500" t="s">
        <v>272</v>
      </c>
      <c r="J219" s="414"/>
      <c r="K219" s="412"/>
      <c r="L219" s="310"/>
    </row>
    <row r="220" spans="1:12" ht="18" hidden="1" customHeight="1" outlineLevel="1" x14ac:dyDescent="0.25">
      <c r="A220" s="449"/>
      <c r="B220" s="484"/>
      <c r="C220" s="313" t="s">
        <v>627</v>
      </c>
      <c r="D220" s="307" t="b">
        <v>0</v>
      </c>
      <c r="E220" s="307" t="b">
        <v>0</v>
      </c>
      <c r="F220" s="307" t="b">
        <v>0</v>
      </c>
      <c r="G220" s="308" t="b">
        <v>0</v>
      </c>
      <c r="H220" s="307" t="b">
        <v>0</v>
      </c>
      <c r="I220" s="500" t="s">
        <v>272</v>
      </c>
      <c r="J220" s="414"/>
      <c r="K220" s="412"/>
      <c r="L220" s="310"/>
    </row>
    <row r="221" spans="1:12" ht="18" hidden="1" customHeight="1" outlineLevel="1" x14ac:dyDescent="0.25">
      <c r="A221" s="449"/>
      <c r="B221" s="484"/>
      <c r="C221" s="313" t="s">
        <v>628</v>
      </c>
      <c r="D221" s="307" t="b">
        <v>0</v>
      </c>
      <c r="E221" s="307" t="b">
        <v>0</v>
      </c>
      <c r="F221" s="307" t="b">
        <v>0</v>
      </c>
      <c r="G221" s="308" t="b">
        <v>0</v>
      </c>
      <c r="H221" s="307" t="b">
        <v>0</v>
      </c>
      <c r="I221" s="500" t="s">
        <v>272</v>
      </c>
      <c r="J221" s="414"/>
      <c r="K221" s="412"/>
      <c r="L221" s="310"/>
    </row>
    <row r="222" spans="1:12" ht="18" hidden="1" customHeight="1" outlineLevel="1" x14ac:dyDescent="0.25">
      <c r="A222" s="449"/>
      <c r="B222" s="484"/>
      <c r="C222" s="313" t="s">
        <v>629</v>
      </c>
      <c r="D222" s="307" t="b">
        <v>0</v>
      </c>
      <c r="E222" s="307" t="b">
        <v>0</v>
      </c>
      <c r="F222" s="307" t="b">
        <v>0</v>
      </c>
      <c r="G222" s="308" t="b">
        <v>0</v>
      </c>
      <c r="H222" s="307" t="b">
        <v>0</v>
      </c>
      <c r="I222" s="500" t="s">
        <v>272</v>
      </c>
      <c r="J222" s="414"/>
      <c r="K222" s="412"/>
      <c r="L222" s="310"/>
    </row>
    <row r="223" spans="1:12" ht="18" hidden="1" customHeight="1" outlineLevel="1" x14ac:dyDescent="0.25">
      <c r="A223" s="449"/>
      <c r="B223" s="484"/>
      <c r="C223" s="313" t="s">
        <v>630</v>
      </c>
      <c r="D223" s="307" t="b">
        <v>0</v>
      </c>
      <c r="E223" s="307" t="b">
        <v>0</v>
      </c>
      <c r="F223" s="307" t="b">
        <v>0</v>
      </c>
      <c r="G223" s="308" t="b">
        <v>0</v>
      </c>
      <c r="H223" s="307" t="b">
        <v>0</v>
      </c>
      <c r="I223" s="500" t="s">
        <v>272</v>
      </c>
      <c r="J223" s="414"/>
      <c r="K223" s="412"/>
      <c r="L223" s="310"/>
    </row>
    <row r="224" spans="1:12" ht="18" hidden="1" customHeight="1" outlineLevel="1" x14ac:dyDescent="0.25">
      <c r="A224" s="449"/>
      <c r="B224" s="484"/>
      <c r="C224" s="247" t="s">
        <v>631</v>
      </c>
      <c r="D224" s="307" t="b">
        <v>0</v>
      </c>
      <c r="E224" s="307" t="b">
        <v>0</v>
      </c>
      <c r="F224" s="307" t="b">
        <v>0</v>
      </c>
      <c r="G224" s="308" t="b">
        <v>0</v>
      </c>
      <c r="H224" s="307" t="b">
        <v>0</v>
      </c>
      <c r="I224" s="500" t="s">
        <v>272</v>
      </c>
      <c r="J224" s="414"/>
      <c r="K224" s="412"/>
      <c r="L224" s="310"/>
    </row>
    <row r="225" spans="1:12" ht="18" hidden="1" customHeight="1" outlineLevel="1" x14ac:dyDescent="0.25">
      <c r="A225" s="449"/>
      <c r="B225" s="484"/>
      <c r="C225" s="247" t="s">
        <v>632</v>
      </c>
      <c r="D225" s="307" t="b">
        <v>0</v>
      </c>
      <c r="E225" s="307" t="b">
        <v>0</v>
      </c>
      <c r="F225" s="307" t="b">
        <v>0</v>
      </c>
      <c r="G225" s="308" t="b">
        <v>0</v>
      </c>
      <c r="H225" s="307" t="b">
        <v>0</v>
      </c>
      <c r="I225" s="500" t="s">
        <v>272</v>
      </c>
      <c r="J225" s="414"/>
      <c r="K225" s="412"/>
      <c r="L225" s="310"/>
    </row>
    <row r="226" spans="1:12" ht="18" hidden="1" customHeight="1" outlineLevel="1" x14ac:dyDescent="0.25">
      <c r="A226" s="449"/>
      <c r="B226" s="484"/>
      <c r="C226" s="247" t="s">
        <v>633</v>
      </c>
      <c r="D226" s="307" t="b">
        <v>0</v>
      </c>
      <c r="E226" s="307" t="b">
        <v>0</v>
      </c>
      <c r="F226" s="307" t="b">
        <v>0</v>
      </c>
      <c r="G226" s="308" t="b">
        <v>0</v>
      </c>
      <c r="H226" s="307" t="b">
        <v>0</v>
      </c>
      <c r="I226" s="500" t="s">
        <v>272</v>
      </c>
      <c r="J226" s="414"/>
      <c r="K226" s="412"/>
      <c r="L226" s="310"/>
    </row>
    <row r="227" spans="1:12" ht="18" hidden="1" customHeight="1" outlineLevel="1" x14ac:dyDescent="0.25">
      <c r="A227" s="449"/>
      <c r="B227" s="489"/>
      <c r="C227" s="314" t="s">
        <v>634</v>
      </c>
      <c r="D227" s="307" t="b">
        <v>0</v>
      </c>
      <c r="E227" s="307" t="b">
        <v>0</v>
      </c>
      <c r="F227" s="307" t="b">
        <v>0</v>
      </c>
      <c r="G227" s="308" t="b">
        <v>0</v>
      </c>
      <c r="H227" s="307" t="b">
        <v>0</v>
      </c>
      <c r="I227" s="500" t="s">
        <v>272</v>
      </c>
      <c r="J227" s="414"/>
      <c r="K227" s="412"/>
      <c r="L227" s="310"/>
    </row>
    <row r="228" spans="1:12" ht="18" hidden="1" customHeight="1" outlineLevel="1" x14ac:dyDescent="0.25">
      <c r="A228" s="449"/>
      <c r="B228" s="645" t="s">
        <v>635</v>
      </c>
      <c r="C228" s="225" t="s">
        <v>636</v>
      </c>
      <c r="D228" s="307" t="b">
        <v>0</v>
      </c>
      <c r="E228" s="307" t="b">
        <v>0</v>
      </c>
      <c r="F228" s="307" t="b">
        <v>0</v>
      </c>
      <c r="G228" s="308" t="b">
        <v>0</v>
      </c>
      <c r="H228" s="307" t="b">
        <v>0</v>
      </c>
      <c r="I228" s="512" t="s">
        <v>272</v>
      </c>
      <c r="J228" s="414"/>
      <c r="K228" s="412"/>
      <c r="L228" s="310"/>
    </row>
    <row r="229" spans="1:12" ht="18" hidden="1" customHeight="1" outlineLevel="1" x14ac:dyDescent="0.25">
      <c r="A229" s="449"/>
      <c r="B229" s="484"/>
      <c r="C229" s="225" t="s">
        <v>637</v>
      </c>
      <c r="D229" s="307" t="b">
        <v>0</v>
      </c>
      <c r="E229" s="307" t="b">
        <v>0</v>
      </c>
      <c r="F229" s="307" t="b">
        <v>0</v>
      </c>
      <c r="G229" s="308" t="b">
        <v>0</v>
      </c>
      <c r="H229" s="315" t="b">
        <v>0</v>
      </c>
      <c r="I229" s="512" t="s">
        <v>272</v>
      </c>
      <c r="J229" s="414"/>
      <c r="K229" s="412"/>
      <c r="L229" s="310"/>
    </row>
    <row r="230" spans="1:12" ht="18" hidden="1" customHeight="1" outlineLevel="1" x14ac:dyDescent="0.25">
      <c r="A230" s="449"/>
      <c r="B230" s="484"/>
      <c r="C230" s="225" t="s">
        <v>638</v>
      </c>
      <c r="D230" s="307" t="b">
        <v>0</v>
      </c>
      <c r="E230" s="307" t="b">
        <v>0</v>
      </c>
      <c r="F230" s="307" t="b">
        <v>0</v>
      </c>
      <c r="G230" s="308" t="b">
        <v>0</v>
      </c>
      <c r="H230" s="315" t="b">
        <v>0</v>
      </c>
      <c r="I230" s="512" t="s">
        <v>272</v>
      </c>
      <c r="J230" s="414"/>
      <c r="K230" s="412"/>
      <c r="L230" s="310"/>
    </row>
    <row r="231" spans="1:12" ht="18" hidden="1" customHeight="1" outlineLevel="1" x14ac:dyDescent="0.25">
      <c r="A231" s="449"/>
      <c r="B231" s="484"/>
      <c r="C231" s="225" t="s">
        <v>639</v>
      </c>
      <c r="D231" s="307" t="b">
        <v>0</v>
      </c>
      <c r="E231" s="307" t="b">
        <v>0</v>
      </c>
      <c r="F231" s="307" t="b">
        <v>0</v>
      </c>
      <c r="G231" s="308" t="b">
        <v>0</v>
      </c>
      <c r="H231" s="315" t="b">
        <v>0</v>
      </c>
      <c r="I231" s="512" t="s">
        <v>272</v>
      </c>
      <c r="J231" s="414"/>
      <c r="K231" s="412"/>
      <c r="L231" s="310"/>
    </row>
    <row r="232" spans="1:12" ht="18" hidden="1" customHeight="1" outlineLevel="1" x14ac:dyDescent="0.25">
      <c r="A232" s="449"/>
      <c r="B232" s="484"/>
      <c r="C232" s="225" t="s">
        <v>640</v>
      </c>
      <c r="D232" s="307" t="b">
        <v>0</v>
      </c>
      <c r="E232" s="307" t="b">
        <v>0</v>
      </c>
      <c r="F232" s="307" t="b">
        <v>0</v>
      </c>
      <c r="G232" s="308" t="b">
        <v>0</v>
      </c>
      <c r="H232" s="315" t="b">
        <v>0</v>
      </c>
      <c r="I232" s="512" t="s">
        <v>272</v>
      </c>
      <c r="J232" s="414"/>
      <c r="K232" s="412"/>
      <c r="L232" s="310"/>
    </row>
    <row r="233" spans="1:12" ht="18" hidden="1" customHeight="1" outlineLevel="1" x14ac:dyDescent="0.25">
      <c r="A233" s="449"/>
      <c r="B233" s="484"/>
      <c r="C233" s="225" t="s">
        <v>641</v>
      </c>
      <c r="D233" s="307" t="b">
        <v>0</v>
      </c>
      <c r="E233" s="307" t="b">
        <v>0</v>
      </c>
      <c r="F233" s="307" t="b">
        <v>0</v>
      </c>
      <c r="G233" s="308" t="b">
        <v>0</v>
      </c>
      <c r="H233" s="315" t="b">
        <v>0</v>
      </c>
      <c r="I233" s="512" t="s">
        <v>272</v>
      </c>
      <c r="J233" s="414"/>
      <c r="K233" s="412"/>
      <c r="L233" s="310"/>
    </row>
    <row r="234" spans="1:12" ht="18" hidden="1" customHeight="1" outlineLevel="1" x14ac:dyDescent="0.25">
      <c r="A234" s="449"/>
      <c r="B234" s="484"/>
      <c r="C234" s="225" t="s">
        <v>642</v>
      </c>
      <c r="D234" s="307" t="b">
        <v>0</v>
      </c>
      <c r="E234" s="307" t="b">
        <v>0</v>
      </c>
      <c r="F234" s="307" t="b">
        <v>0</v>
      </c>
      <c r="G234" s="308" t="b">
        <v>0</v>
      </c>
      <c r="H234" s="315" t="b">
        <v>0</v>
      </c>
      <c r="I234" s="512" t="s">
        <v>272</v>
      </c>
      <c r="J234" s="414"/>
      <c r="K234" s="412"/>
      <c r="L234" s="310"/>
    </row>
    <row r="235" spans="1:12" ht="18" hidden="1" customHeight="1" outlineLevel="1" x14ac:dyDescent="0.25">
      <c r="A235" s="449"/>
      <c r="B235" s="484"/>
      <c r="C235" s="225" t="s">
        <v>643</v>
      </c>
      <c r="D235" s="307" t="b">
        <v>0</v>
      </c>
      <c r="E235" s="307" t="b">
        <v>0</v>
      </c>
      <c r="F235" s="307" t="b">
        <v>0</v>
      </c>
      <c r="G235" s="308" t="b">
        <v>0</v>
      </c>
      <c r="H235" s="315" t="b">
        <v>0</v>
      </c>
      <c r="I235" s="512" t="s">
        <v>272</v>
      </c>
      <c r="J235" s="414"/>
      <c r="K235" s="412"/>
      <c r="L235" s="310"/>
    </row>
    <row r="236" spans="1:12" ht="18" hidden="1" customHeight="1" outlineLevel="1" x14ac:dyDescent="0.25">
      <c r="A236" s="449"/>
      <c r="B236" s="484"/>
      <c r="C236" s="225" t="s">
        <v>644</v>
      </c>
      <c r="D236" s="307" t="b">
        <v>0</v>
      </c>
      <c r="E236" s="307" t="b">
        <v>0</v>
      </c>
      <c r="F236" s="307" t="b">
        <v>0</v>
      </c>
      <c r="G236" s="308" t="b">
        <v>0</v>
      </c>
      <c r="H236" s="315" t="b">
        <v>0</v>
      </c>
      <c r="I236" s="512" t="s">
        <v>272</v>
      </c>
      <c r="J236" s="414"/>
      <c r="K236" s="412"/>
      <c r="L236" s="310"/>
    </row>
    <row r="237" spans="1:12" ht="18" hidden="1" customHeight="1" outlineLevel="1" x14ac:dyDescent="0.25">
      <c r="A237" s="449"/>
      <c r="B237" s="492" t="s">
        <v>342</v>
      </c>
      <c r="C237" s="249" t="s">
        <v>645</v>
      </c>
      <c r="D237" s="306" t="b">
        <v>0</v>
      </c>
      <c r="E237" s="307" t="b">
        <v>0</v>
      </c>
      <c r="F237" s="307" t="b">
        <v>0</v>
      </c>
      <c r="G237" s="308" t="b">
        <v>0</v>
      </c>
      <c r="H237" s="307" t="b">
        <v>0</v>
      </c>
      <c r="I237" s="501" t="s">
        <v>272</v>
      </c>
      <c r="J237" s="414"/>
      <c r="K237" s="412"/>
      <c r="L237" s="310"/>
    </row>
    <row r="238" spans="1:12" ht="18" hidden="1" customHeight="1" outlineLevel="1" x14ac:dyDescent="0.25">
      <c r="A238" s="449"/>
      <c r="B238" s="484"/>
      <c r="C238" s="249" t="s">
        <v>343</v>
      </c>
      <c r="D238" s="306" t="b">
        <v>0</v>
      </c>
      <c r="E238" s="307" t="b">
        <v>0</v>
      </c>
      <c r="F238" s="307" t="b">
        <v>0</v>
      </c>
      <c r="G238" s="308" t="b">
        <v>0</v>
      </c>
      <c r="H238" s="307" t="b">
        <v>0</v>
      </c>
      <c r="I238" s="501" t="s">
        <v>272</v>
      </c>
      <c r="J238" s="414"/>
      <c r="K238" s="412"/>
      <c r="L238" s="309"/>
    </row>
    <row r="239" spans="1:12" ht="18" hidden="1" customHeight="1" outlineLevel="1" x14ac:dyDescent="0.25">
      <c r="A239" s="449"/>
      <c r="B239" s="484"/>
      <c r="C239" s="249" t="s">
        <v>346</v>
      </c>
      <c r="D239" s="306" t="b">
        <v>0</v>
      </c>
      <c r="E239" s="307" t="b">
        <v>0</v>
      </c>
      <c r="F239" s="307" t="b">
        <v>0</v>
      </c>
      <c r="G239" s="308" t="b">
        <v>0</v>
      </c>
      <c r="H239" s="307" t="b">
        <v>0</v>
      </c>
      <c r="I239" s="501" t="s">
        <v>272</v>
      </c>
      <c r="J239" s="414"/>
      <c r="K239" s="412"/>
      <c r="L239" s="310"/>
    </row>
    <row r="240" spans="1:12" ht="18" hidden="1" customHeight="1" outlineLevel="1" x14ac:dyDescent="0.25">
      <c r="A240" s="449"/>
      <c r="B240" s="484"/>
      <c r="C240" s="249" t="s">
        <v>322</v>
      </c>
      <c r="D240" s="306" t="b">
        <v>0</v>
      </c>
      <c r="E240" s="307" t="b">
        <v>0</v>
      </c>
      <c r="F240" s="307" t="b">
        <v>0</v>
      </c>
      <c r="G240" s="308" t="b">
        <v>0</v>
      </c>
      <c r="H240" s="307" t="b">
        <v>0</v>
      </c>
      <c r="I240" s="501" t="s">
        <v>272</v>
      </c>
      <c r="J240" s="414"/>
      <c r="K240" s="412"/>
      <c r="L240" s="310"/>
    </row>
    <row r="241" spans="1:12" ht="18" hidden="1" customHeight="1" outlineLevel="1" x14ac:dyDescent="0.25">
      <c r="A241" s="449"/>
      <c r="B241" s="484"/>
      <c r="C241" s="316" t="s">
        <v>324</v>
      </c>
      <c r="D241" s="306" t="b">
        <v>0</v>
      </c>
      <c r="E241" s="307" t="b">
        <v>0</v>
      </c>
      <c r="F241" s="307" t="b">
        <v>0</v>
      </c>
      <c r="G241" s="308" t="b">
        <v>0</v>
      </c>
      <c r="H241" s="315" t="b">
        <v>0</v>
      </c>
      <c r="I241" s="501" t="s">
        <v>272</v>
      </c>
      <c r="J241" s="414"/>
      <c r="K241" s="412"/>
      <c r="L241" s="310"/>
    </row>
    <row r="242" spans="1:12" ht="18" hidden="1" customHeight="1" outlineLevel="1" x14ac:dyDescent="0.25">
      <c r="A242" s="449"/>
      <c r="B242" s="484"/>
      <c r="C242" s="316" t="s">
        <v>646</v>
      </c>
      <c r="D242" s="306" t="b">
        <v>0</v>
      </c>
      <c r="E242" s="307" t="b">
        <v>0</v>
      </c>
      <c r="F242" s="307" t="b">
        <v>0</v>
      </c>
      <c r="G242" s="308" t="b">
        <v>0</v>
      </c>
      <c r="H242" s="315" t="b">
        <v>0</v>
      </c>
      <c r="I242" s="501" t="s">
        <v>272</v>
      </c>
      <c r="J242" s="414"/>
      <c r="K242" s="412"/>
      <c r="L242" s="310"/>
    </row>
    <row r="243" spans="1:12" ht="18" hidden="1" customHeight="1" outlineLevel="1" x14ac:dyDescent="0.25">
      <c r="A243" s="449"/>
      <c r="B243" s="484"/>
      <c r="C243" s="316" t="s">
        <v>647</v>
      </c>
      <c r="D243" s="307" t="b">
        <v>0</v>
      </c>
      <c r="E243" s="307" t="b">
        <v>0</v>
      </c>
      <c r="F243" s="307" t="b">
        <v>0</v>
      </c>
      <c r="G243" s="308" t="b">
        <v>0</v>
      </c>
      <c r="H243" s="315" t="b">
        <v>0</v>
      </c>
      <c r="I243" s="501" t="s">
        <v>272</v>
      </c>
      <c r="J243" s="414"/>
      <c r="K243" s="412"/>
      <c r="L243" s="310"/>
    </row>
    <row r="244" spans="1:12" ht="18" hidden="1" customHeight="1" outlineLevel="1" x14ac:dyDescent="0.25">
      <c r="A244" s="449"/>
      <c r="B244" s="484"/>
      <c r="C244" s="316" t="s">
        <v>648</v>
      </c>
      <c r="D244" s="307" t="b">
        <v>0</v>
      </c>
      <c r="E244" s="307" t="b">
        <v>0</v>
      </c>
      <c r="F244" s="307" t="b">
        <v>0</v>
      </c>
      <c r="G244" s="308" t="b">
        <v>0</v>
      </c>
      <c r="H244" s="315" t="b">
        <v>0</v>
      </c>
      <c r="I244" s="501" t="s">
        <v>272</v>
      </c>
      <c r="J244" s="414"/>
      <c r="K244" s="412"/>
      <c r="L244" s="310"/>
    </row>
    <row r="245" spans="1:12" ht="18" hidden="1" customHeight="1" outlineLevel="1" x14ac:dyDescent="0.25">
      <c r="A245" s="449"/>
      <c r="B245" s="484"/>
      <c r="C245" s="316" t="s">
        <v>649</v>
      </c>
      <c r="D245" s="307" t="b">
        <v>0</v>
      </c>
      <c r="E245" s="307" t="b">
        <v>0</v>
      </c>
      <c r="F245" s="307" t="b">
        <v>0</v>
      </c>
      <c r="G245" s="308" t="b">
        <v>0</v>
      </c>
      <c r="H245" s="315" t="b">
        <v>0</v>
      </c>
      <c r="I245" s="501" t="s">
        <v>272</v>
      </c>
      <c r="J245" s="414"/>
      <c r="K245" s="412"/>
      <c r="L245" s="310"/>
    </row>
    <row r="246" spans="1:12" ht="18" hidden="1" customHeight="1" outlineLevel="1" x14ac:dyDescent="0.25">
      <c r="A246" s="449"/>
      <c r="B246" s="484"/>
      <c r="C246" s="316" t="s">
        <v>349</v>
      </c>
      <c r="D246" s="307" t="b">
        <v>0</v>
      </c>
      <c r="E246" s="307" t="b">
        <v>0</v>
      </c>
      <c r="F246" s="307" t="b">
        <v>0</v>
      </c>
      <c r="G246" s="308" t="b">
        <v>0</v>
      </c>
      <c r="H246" s="315" t="b">
        <v>0</v>
      </c>
      <c r="I246" s="501" t="s">
        <v>272</v>
      </c>
      <c r="J246" s="414"/>
      <c r="K246" s="412"/>
      <c r="L246" s="310"/>
    </row>
    <row r="247" spans="1:12" ht="18" hidden="1" customHeight="1" outlineLevel="1" x14ac:dyDescent="0.25">
      <c r="A247" s="642"/>
      <c r="B247" s="637"/>
      <c r="C247" s="317" t="s">
        <v>347</v>
      </c>
      <c r="D247" s="307" t="b">
        <v>0</v>
      </c>
      <c r="E247" s="307" t="b">
        <v>0</v>
      </c>
      <c r="F247" s="307" t="b">
        <v>0</v>
      </c>
      <c r="G247" s="308" t="b">
        <v>0</v>
      </c>
      <c r="H247" s="307" t="b">
        <v>0</v>
      </c>
      <c r="I247" s="501" t="s">
        <v>272</v>
      </c>
      <c r="J247" s="414"/>
      <c r="K247" s="412"/>
      <c r="L247" s="309"/>
    </row>
    <row r="248" spans="1:12" ht="15.75" customHeight="1" x14ac:dyDescent="0.2"/>
    <row r="249" spans="1:12" ht="15.75" customHeight="1" x14ac:dyDescent="0.2"/>
    <row r="250" spans="1:12" ht="15.75" customHeight="1" x14ac:dyDescent="0.2"/>
    <row r="251" spans="1:12" ht="15.75" customHeight="1" x14ac:dyDescent="0.2"/>
    <row r="252" spans="1:12" ht="15.75" customHeight="1" x14ac:dyDescent="0.2"/>
    <row r="253" spans="1:12" ht="15.75" customHeight="1" x14ac:dyDescent="0.2"/>
    <row r="254" spans="1:12" ht="15.75" customHeight="1" x14ac:dyDescent="0.2"/>
    <row r="255" spans="1:12" ht="15.75" customHeight="1" x14ac:dyDescent="0.2"/>
    <row r="256" spans="1:1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22">
    <mergeCell ref="A195:B196"/>
    <mergeCell ref="C195:C196"/>
    <mergeCell ref="I202:K202"/>
    <mergeCell ref="I203:K203"/>
    <mergeCell ref="I195:K196"/>
    <mergeCell ref="L195:L196"/>
    <mergeCell ref="I197:K197"/>
    <mergeCell ref="I198:K198"/>
    <mergeCell ref="I199:K199"/>
    <mergeCell ref="I200:K200"/>
    <mergeCell ref="I201:K201"/>
    <mergeCell ref="C87:C88"/>
    <mergeCell ref="B109:B119"/>
    <mergeCell ref="B120:B128"/>
    <mergeCell ref="B129:B139"/>
    <mergeCell ref="A141:B142"/>
    <mergeCell ref="C141:C142"/>
    <mergeCell ref="B75:B85"/>
    <mergeCell ref="A87:B88"/>
    <mergeCell ref="A89:A97"/>
    <mergeCell ref="B89:B92"/>
    <mergeCell ref="B93:B97"/>
    <mergeCell ref="A98:A139"/>
    <mergeCell ref="B98:B108"/>
    <mergeCell ref="I84:K84"/>
    <mergeCell ref="A86:L86"/>
    <mergeCell ref="A10:C12"/>
    <mergeCell ref="A13:C15"/>
    <mergeCell ref="A16:C18"/>
    <mergeCell ref="A19:C20"/>
    <mergeCell ref="A21:C21"/>
    <mergeCell ref="A22:C22"/>
    <mergeCell ref="A23:B27"/>
    <mergeCell ref="B55:B65"/>
    <mergeCell ref="B66:B74"/>
    <mergeCell ref="A33:B34"/>
    <mergeCell ref="C33:C34"/>
    <mergeCell ref="A35:A43"/>
    <mergeCell ref="B35:B38"/>
    <mergeCell ref="B39:B43"/>
    <mergeCell ref="A44:A85"/>
    <mergeCell ref="B44:B54"/>
    <mergeCell ref="I75:K75"/>
    <mergeCell ref="I76:K76"/>
    <mergeCell ref="I77:K77"/>
    <mergeCell ref="I78:K78"/>
    <mergeCell ref="I79:K79"/>
    <mergeCell ref="I80:K80"/>
    <mergeCell ref="I81:K81"/>
    <mergeCell ref="I82:K82"/>
    <mergeCell ref="I83:K83"/>
    <mergeCell ref="I66:K66"/>
    <mergeCell ref="I67:K67"/>
    <mergeCell ref="I68:K68"/>
    <mergeCell ref="I69:K69"/>
    <mergeCell ref="I70:K70"/>
    <mergeCell ref="I71:K71"/>
    <mergeCell ref="I72:K72"/>
    <mergeCell ref="I73:K73"/>
    <mergeCell ref="I74:K74"/>
    <mergeCell ref="I57:K57"/>
    <mergeCell ref="I58:K58"/>
    <mergeCell ref="I59:K59"/>
    <mergeCell ref="I60:K60"/>
    <mergeCell ref="I61:K61"/>
    <mergeCell ref="I62:K62"/>
    <mergeCell ref="I63:K63"/>
    <mergeCell ref="I64:K64"/>
    <mergeCell ref="I65:K65"/>
    <mergeCell ref="I48:K48"/>
    <mergeCell ref="I49:K49"/>
    <mergeCell ref="I50:K50"/>
    <mergeCell ref="I51:K51"/>
    <mergeCell ref="I52:K52"/>
    <mergeCell ref="I53:K53"/>
    <mergeCell ref="I54:K54"/>
    <mergeCell ref="I55:K55"/>
    <mergeCell ref="I56:K56"/>
    <mergeCell ref="I39:K39"/>
    <mergeCell ref="I40:K40"/>
    <mergeCell ref="I41:K41"/>
    <mergeCell ref="I42:K42"/>
    <mergeCell ref="I43:K43"/>
    <mergeCell ref="I44:K44"/>
    <mergeCell ref="I45:K45"/>
    <mergeCell ref="I46:K46"/>
    <mergeCell ref="I47:K47"/>
    <mergeCell ref="A28:B31"/>
    <mergeCell ref="D31:E31"/>
    <mergeCell ref="A32:L32"/>
    <mergeCell ref="I33:K34"/>
    <mergeCell ref="L33:L34"/>
    <mergeCell ref="I35:K35"/>
    <mergeCell ref="I36:K36"/>
    <mergeCell ref="I37:K37"/>
    <mergeCell ref="I38:K38"/>
    <mergeCell ref="D10:G10"/>
    <mergeCell ref="D11:E11"/>
    <mergeCell ref="F11:G11"/>
    <mergeCell ref="D12:E12"/>
    <mergeCell ref="F12:G12"/>
    <mergeCell ref="L16:L18"/>
    <mergeCell ref="L19:L22"/>
    <mergeCell ref="L23:L27"/>
    <mergeCell ref="L28:L31"/>
    <mergeCell ref="H10:K10"/>
    <mergeCell ref="L10:L12"/>
    <mergeCell ref="H11:K11"/>
    <mergeCell ref="L13:L15"/>
    <mergeCell ref="D29:E29"/>
    <mergeCell ref="D30:E30"/>
    <mergeCell ref="D18:E18"/>
    <mergeCell ref="D19:K19"/>
    <mergeCell ref="D20:E20"/>
    <mergeCell ref="F20:K20"/>
    <mergeCell ref="D21:E21"/>
    <mergeCell ref="D22:E22"/>
    <mergeCell ref="H13:K13"/>
    <mergeCell ref="H14:K14"/>
    <mergeCell ref="D13:G13"/>
    <mergeCell ref="F6:G6"/>
    <mergeCell ref="D7:G7"/>
    <mergeCell ref="D8:E8"/>
    <mergeCell ref="F8:G8"/>
    <mergeCell ref="A2:L2"/>
    <mergeCell ref="A3:L3"/>
    <mergeCell ref="A4:L4"/>
    <mergeCell ref="A6:B6"/>
    <mergeCell ref="D6:E6"/>
    <mergeCell ref="H6:K6"/>
    <mergeCell ref="A7:C9"/>
    <mergeCell ref="D9:E9"/>
    <mergeCell ref="F9:G9"/>
    <mergeCell ref="H7:K7"/>
    <mergeCell ref="L7:L9"/>
    <mergeCell ref="H8:K8"/>
    <mergeCell ref="C23:C24"/>
    <mergeCell ref="D25:E25"/>
    <mergeCell ref="D26:E26"/>
    <mergeCell ref="D27:E27"/>
    <mergeCell ref="D28:E28"/>
    <mergeCell ref="F28:K28"/>
    <mergeCell ref="F29:K29"/>
    <mergeCell ref="D23:E23"/>
    <mergeCell ref="D24:E24"/>
    <mergeCell ref="F23:K23"/>
    <mergeCell ref="F24:K24"/>
    <mergeCell ref="D14:E14"/>
    <mergeCell ref="F14:G14"/>
    <mergeCell ref="D15:E15"/>
    <mergeCell ref="D16:K16"/>
    <mergeCell ref="D17:E17"/>
    <mergeCell ref="F17:K17"/>
    <mergeCell ref="I191:K191"/>
    <mergeCell ref="I192:K192"/>
    <mergeCell ref="I193:K193"/>
    <mergeCell ref="I175:K175"/>
    <mergeCell ref="I176:K176"/>
    <mergeCell ref="I177:K177"/>
    <mergeCell ref="I178:K178"/>
    <mergeCell ref="I179:K179"/>
    <mergeCell ref="I180:K180"/>
    <mergeCell ref="I181:K181"/>
    <mergeCell ref="I182:K182"/>
    <mergeCell ref="I166:K166"/>
    <mergeCell ref="I167:K167"/>
    <mergeCell ref="I168:K168"/>
    <mergeCell ref="I169:K169"/>
    <mergeCell ref="I170:K170"/>
    <mergeCell ref="I171:K171"/>
    <mergeCell ref="I172:K172"/>
    <mergeCell ref="A194:L194"/>
    <mergeCell ref="I183:K183"/>
    <mergeCell ref="I184:K184"/>
    <mergeCell ref="I185:K185"/>
    <mergeCell ref="I186:K186"/>
    <mergeCell ref="I187:K187"/>
    <mergeCell ref="I188:K188"/>
    <mergeCell ref="I189:K189"/>
    <mergeCell ref="B183:B193"/>
    <mergeCell ref="I190:K190"/>
    <mergeCell ref="I173:K173"/>
    <mergeCell ref="I174:K174"/>
    <mergeCell ref="I157:K157"/>
    <mergeCell ref="I158:K158"/>
    <mergeCell ref="I159:K159"/>
    <mergeCell ref="I160:K160"/>
    <mergeCell ref="I161:K161"/>
    <mergeCell ref="I162:K162"/>
    <mergeCell ref="I163:K163"/>
    <mergeCell ref="I164:K164"/>
    <mergeCell ref="I165:K165"/>
    <mergeCell ref="I148:K148"/>
    <mergeCell ref="I149:K149"/>
    <mergeCell ref="I150:K150"/>
    <mergeCell ref="I151:K151"/>
    <mergeCell ref="I152:K152"/>
    <mergeCell ref="I153:K153"/>
    <mergeCell ref="I154:K154"/>
    <mergeCell ref="I155:K155"/>
    <mergeCell ref="I156:K156"/>
    <mergeCell ref="I238:K238"/>
    <mergeCell ref="I246:K246"/>
    <mergeCell ref="I247:K247"/>
    <mergeCell ref="I239:K239"/>
    <mergeCell ref="I240:K240"/>
    <mergeCell ref="I241:K241"/>
    <mergeCell ref="I242:K242"/>
    <mergeCell ref="I243:K243"/>
    <mergeCell ref="I244:K244"/>
    <mergeCell ref="I245:K245"/>
    <mergeCell ref="I229:K229"/>
    <mergeCell ref="I230:K230"/>
    <mergeCell ref="I231:K231"/>
    <mergeCell ref="I232:K232"/>
    <mergeCell ref="I233:K233"/>
    <mergeCell ref="I234:K234"/>
    <mergeCell ref="I235:K235"/>
    <mergeCell ref="I236:K236"/>
    <mergeCell ref="I237:K237"/>
    <mergeCell ref="I220:K220"/>
    <mergeCell ref="I221:K221"/>
    <mergeCell ref="I222:K222"/>
    <mergeCell ref="I223:K223"/>
    <mergeCell ref="I224:K224"/>
    <mergeCell ref="I225:K225"/>
    <mergeCell ref="I226:K226"/>
    <mergeCell ref="I227:K227"/>
    <mergeCell ref="I228:K228"/>
    <mergeCell ref="I211:K211"/>
    <mergeCell ref="I212:K212"/>
    <mergeCell ref="I213:K213"/>
    <mergeCell ref="I214:K214"/>
    <mergeCell ref="I215:K215"/>
    <mergeCell ref="I216:K216"/>
    <mergeCell ref="I217:K217"/>
    <mergeCell ref="I218:K218"/>
    <mergeCell ref="I219:K219"/>
    <mergeCell ref="I146:K146"/>
    <mergeCell ref="I147:K147"/>
    <mergeCell ref="A197:A205"/>
    <mergeCell ref="B197:B200"/>
    <mergeCell ref="B201:B205"/>
    <mergeCell ref="A206:A247"/>
    <mergeCell ref="B206:B216"/>
    <mergeCell ref="B217:B227"/>
    <mergeCell ref="B228:B236"/>
    <mergeCell ref="B237:B247"/>
    <mergeCell ref="A143:A151"/>
    <mergeCell ref="B143:B146"/>
    <mergeCell ref="B147:B151"/>
    <mergeCell ref="A152:A193"/>
    <mergeCell ref="B152:B162"/>
    <mergeCell ref="B163:B173"/>
    <mergeCell ref="B174:B182"/>
    <mergeCell ref="I204:K204"/>
    <mergeCell ref="I205:K205"/>
    <mergeCell ref="I206:K206"/>
    <mergeCell ref="I207:K207"/>
    <mergeCell ref="I208:K208"/>
    <mergeCell ref="I209:K209"/>
    <mergeCell ref="I210:K210"/>
    <mergeCell ref="I137:K137"/>
    <mergeCell ref="I138:K138"/>
    <mergeCell ref="I139:K139"/>
    <mergeCell ref="A140:L140"/>
    <mergeCell ref="I141:K142"/>
    <mergeCell ref="L141:L142"/>
    <mergeCell ref="I143:K143"/>
    <mergeCell ref="I144:K144"/>
    <mergeCell ref="I145:K145"/>
    <mergeCell ref="I120:K120"/>
    <mergeCell ref="I135:K135"/>
    <mergeCell ref="I136:K136"/>
    <mergeCell ref="I130:K130"/>
    <mergeCell ref="I131:K131"/>
    <mergeCell ref="I132:K132"/>
    <mergeCell ref="I133:K133"/>
    <mergeCell ref="I134:K134"/>
    <mergeCell ref="I129:K129"/>
    <mergeCell ref="I85:K85"/>
    <mergeCell ref="I87:K88"/>
    <mergeCell ref="L87:L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21:K121"/>
    <mergeCell ref="I122:K122"/>
    <mergeCell ref="I123:K123"/>
    <mergeCell ref="I124:K124"/>
    <mergeCell ref="I125:K125"/>
    <mergeCell ref="I126:K126"/>
    <mergeCell ref="I127:K127"/>
    <mergeCell ref="I128:K128"/>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s>
  <conditionalFormatting sqref="D81:D83 E60 E75 E81:F85 E135:E137 F59:F60 F75:F76 F114 F129:F130 F135:F139 F189:F191 G35:H85 G89:H139 G143:H193 G197:H247">
    <cfRule type="expression" dxfId="4" priority="1">
      <formula>G35=TRUE</formula>
    </cfRule>
  </conditionalFormatting>
  <conditionalFormatting sqref="D35:D80 D84:D85 D89:D139 D143:E193 D197:F247 E35:E59 E61:F74 E76:E80 E89:E134 E138:E139 F35:F58 F77:F80 F89:F113 F115:F128 F131:F134 F143:F188 F192:F193">
    <cfRule type="expression" dxfId="3" priority="2">
      <formula>D35=TRUE</formula>
    </cfRule>
  </conditionalFormatting>
  <dataValidations count="1">
    <dataValidation type="custom" allowBlank="1" showDropDown="1" sqref="F6 D9 H9:K9 D12 H12:K12 D15 H15:K15 D18 F18:K18 D21:D22 F21:K22 D25:D27 F25:K27 D30:D31 F30:K31" xr:uid="{00000000-0002-0000-0E00-000000000000}">
      <formula1>OR(NOT(ISERROR(DATEVALUE(D6))), AND(ISNUMBER(D6), LEFT(CELL("format", D6))="D"))</formula1>
    </dataValidation>
  </dataValidations>
  <printOptions horizontalCentered="1" gridLines="1"/>
  <pageMargins left="0.7" right="0.7" top="0.75" bottom="0.75" header="0" footer="0"/>
  <pageSetup paperSize="9" fitToHeight="0" pageOrder="overThenDown" orientation="landscape" cellComments="atEnd"/>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J1000"/>
  <sheetViews>
    <sheetView workbookViewId="0"/>
  </sheetViews>
  <sheetFormatPr defaultColWidth="12.5703125" defaultRowHeight="15" customHeight="1" outlineLevelRow="1" x14ac:dyDescent="0.2"/>
  <cols>
    <col min="1" max="1" width="18.42578125" customWidth="1"/>
    <col min="2" max="10" width="13" customWidth="1"/>
  </cols>
  <sheetData>
    <row r="1" spans="1:10" ht="15.75" customHeight="1" x14ac:dyDescent="0.2">
      <c r="A1" s="587" t="s">
        <v>374</v>
      </c>
      <c r="B1" s="545"/>
      <c r="C1" s="545"/>
      <c r="D1" s="545"/>
      <c r="E1" s="545"/>
      <c r="F1" s="545"/>
      <c r="G1" s="545"/>
      <c r="H1" s="545"/>
      <c r="I1" s="545"/>
      <c r="J1" s="588"/>
    </row>
    <row r="2" spans="1:10" ht="15.75" customHeight="1" x14ac:dyDescent="0.2">
      <c r="A2" s="449"/>
      <c r="B2" s="340"/>
      <c r="C2" s="340"/>
      <c r="D2" s="340"/>
      <c r="E2" s="340"/>
      <c r="F2" s="340"/>
      <c r="G2" s="340"/>
      <c r="H2" s="340"/>
      <c r="I2" s="340"/>
      <c r="J2" s="441"/>
    </row>
    <row r="3" spans="1:10" ht="1.5" customHeight="1" x14ac:dyDescent="0.2">
      <c r="A3" s="589"/>
      <c r="B3" s="340"/>
      <c r="C3" s="340"/>
      <c r="D3" s="340"/>
      <c r="E3" s="340"/>
      <c r="F3" s="340"/>
      <c r="G3" s="340"/>
      <c r="H3" s="340"/>
      <c r="I3" s="340"/>
      <c r="J3" s="441"/>
    </row>
    <row r="4" spans="1:10" ht="1.5" customHeight="1" x14ac:dyDescent="0.2">
      <c r="A4" s="590"/>
      <c r="B4" s="591"/>
      <c r="C4" s="591"/>
      <c r="D4" s="591"/>
      <c r="E4" s="591"/>
      <c r="F4" s="591"/>
      <c r="G4" s="591"/>
      <c r="H4" s="591"/>
      <c r="I4" s="591"/>
      <c r="J4" s="592"/>
    </row>
    <row r="5" spans="1:10" ht="33.75" customHeight="1" x14ac:dyDescent="0.2">
      <c r="A5" s="598" t="s">
        <v>28</v>
      </c>
      <c r="B5" s="340"/>
      <c r="C5" s="593"/>
      <c r="D5" s="340"/>
      <c r="E5" s="365"/>
      <c r="F5" s="340"/>
      <c r="G5" s="340"/>
      <c r="H5" s="340"/>
      <c r="I5" s="340"/>
      <c r="J5" s="441"/>
    </row>
    <row r="6" spans="1:10" ht="1.5" customHeight="1" x14ac:dyDescent="0.2">
      <c r="A6" s="594"/>
      <c r="B6" s="595"/>
      <c r="C6" s="595"/>
      <c r="D6" s="595"/>
      <c r="E6" s="595"/>
      <c r="F6" s="595"/>
      <c r="G6" s="595"/>
      <c r="H6" s="595"/>
      <c r="I6" s="595"/>
      <c r="J6" s="596"/>
    </row>
    <row r="7" spans="1:10" ht="1.5" customHeight="1" x14ac:dyDescent="0.2">
      <c r="A7" s="589"/>
      <c r="B7" s="340"/>
      <c r="C7" s="340"/>
      <c r="D7" s="340"/>
      <c r="E7" s="340"/>
      <c r="F7" s="340"/>
      <c r="G7" s="340"/>
      <c r="H7" s="340"/>
      <c r="I7" s="340"/>
      <c r="J7" s="441"/>
    </row>
    <row r="8" spans="1:10" ht="15.75" customHeight="1" x14ac:dyDescent="0.2">
      <c r="A8" s="271"/>
      <c r="B8" s="581" t="s">
        <v>399</v>
      </c>
      <c r="C8" s="419"/>
      <c r="D8" s="419"/>
      <c r="E8" s="419"/>
      <c r="F8" s="419"/>
      <c r="G8" s="419"/>
      <c r="H8" s="419"/>
      <c r="I8" s="419"/>
      <c r="J8" s="272" t="b">
        <v>0</v>
      </c>
    </row>
    <row r="9" spans="1:10" ht="15.75" customHeight="1" outlineLevel="1" x14ac:dyDescent="0.2">
      <c r="A9" s="578" t="s">
        <v>400</v>
      </c>
      <c r="B9" s="583" t="s">
        <v>653</v>
      </c>
      <c r="C9" s="463"/>
      <c r="D9" s="463"/>
      <c r="E9" s="463"/>
      <c r="F9" s="463"/>
      <c r="G9" s="463"/>
      <c r="H9" s="463"/>
      <c r="I9" s="463"/>
      <c r="J9" s="584"/>
    </row>
    <row r="10" spans="1:10" ht="15.75" customHeight="1" outlineLevel="1" x14ac:dyDescent="0.2">
      <c r="A10" s="468"/>
      <c r="B10" s="264" t="s">
        <v>654</v>
      </c>
      <c r="C10" s="259" t="s">
        <v>655</v>
      </c>
      <c r="D10" s="259" t="s">
        <v>656</v>
      </c>
      <c r="E10" s="259" t="s">
        <v>657</v>
      </c>
      <c r="F10" s="259" t="s">
        <v>658</v>
      </c>
      <c r="G10" s="259" t="s">
        <v>659</v>
      </c>
      <c r="H10" s="259" t="s">
        <v>660</v>
      </c>
      <c r="I10" s="259" t="s">
        <v>661</v>
      </c>
      <c r="J10" s="259" t="s">
        <v>662</v>
      </c>
    </row>
    <row r="11" spans="1:10" ht="30" customHeight="1" outlineLevel="1" x14ac:dyDescent="0.2">
      <c r="A11" s="468"/>
      <c r="B11" s="265" t="b">
        <v>0</v>
      </c>
      <c r="C11" s="263" t="b">
        <v>0</v>
      </c>
      <c r="D11" s="263" t="b">
        <v>0</v>
      </c>
      <c r="E11" s="263" t="b">
        <v>0</v>
      </c>
      <c r="F11" s="263" t="b">
        <v>0</v>
      </c>
      <c r="G11" s="263" t="b">
        <v>0</v>
      </c>
      <c r="H11" s="263" t="b">
        <v>0</v>
      </c>
      <c r="I11" s="263" t="b">
        <v>0</v>
      </c>
      <c r="J11" s="263" t="b">
        <v>0</v>
      </c>
    </row>
    <row r="12" spans="1:10" ht="15.75" customHeight="1" outlineLevel="1" x14ac:dyDescent="0.2">
      <c r="A12" s="468"/>
      <c r="B12" s="582" t="s">
        <v>378</v>
      </c>
      <c r="C12" s="340"/>
      <c r="D12" s="340"/>
      <c r="E12" s="340"/>
      <c r="F12" s="340"/>
      <c r="G12" s="340"/>
      <c r="H12" s="340"/>
      <c r="I12" s="340"/>
      <c r="J12" s="441"/>
    </row>
    <row r="13" spans="1:10" ht="15.75" customHeight="1" outlineLevel="1" x14ac:dyDescent="0.2">
      <c r="A13" s="468"/>
      <c r="B13" s="264" t="s">
        <v>663</v>
      </c>
      <c r="C13" s="264" t="s">
        <v>664</v>
      </c>
      <c r="D13" s="259" t="s">
        <v>665</v>
      </c>
      <c r="E13" s="259" t="s">
        <v>666</v>
      </c>
      <c r="F13" s="259" t="s">
        <v>667</v>
      </c>
      <c r="G13" s="259"/>
      <c r="H13" s="276"/>
      <c r="I13" s="259"/>
      <c r="J13" s="260"/>
    </row>
    <row r="14" spans="1:10" ht="30" customHeight="1" outlineLevel="1" x14ac:dyDescent="0.2">
      <c r="A14" s="468"/>
      <c r="B14" s="265" t="b">
        <v>0</v>
      </c>
      <c r="C14" s="263" t="b">
        <v>0</v>
      </c>
      <c r="D14" s="263" t="b">
        <v>0</v>
      </c>
      <c r="E14" s="263" t="b">
        <v>0</v>
      </c>
      <c r="F14" s="263" t="b">
        <v>0</v>
      </c>
      <c r="G14" s="263"/>
      <c r="H14" s="263"/>
      <c r="I14" s="263"/>
      <c r="J14" s="266"/>
    </row>
    <row r="15" spans="1:10" ht="15.75" customHeight="1" outlineLevel="1" x14ac:dyDescent="0.2">
      <c r="A15" s="468"/>
      <c r="B15" s="580" t="s">
        <v>416</v>
      </c>
      <c r="C15" s="562"/>
      <c r="D15" s="562"/>
      <c r="E15" s="562"/>
      <c r="F15" s="562"/>
      <c r="G15" s="562"/>
      <c r="H15" s="562"/>
      <c r="I15" s="562"/>
      <c r="J15" s="563"/>
    </row>
    <row r="16" spans="1:10" ht="15.75" customHeight="1" outlineLevel="1" x14ac:dyDescent="0.2">
      <c r="A16" s="468"/>
      <c r="B16" s="264" t="s">
        <v>668</v>
      </c>
      <c r="C16" s="259" t="s">
        <v>669</v>
      </c>
      <c r="D16" s="259" t="s">
        <v>670</v>
      </c>
      <c r="E16" s="259"/>
      <c r="F16" s="259"/>
      <c r="G16" s="259"/>
      <c r="H16" s="259"/>
      <c r="I16" s="259"/>
      <c r="J16" s="260"/>
    </row>
    <row r="17" spans="1:10" ht="30" customHeight="1" outlineLevel="1" x14ac:dyDescent="0.2">
      <c r="A17" s="579"/>
      <c r="B17" s="273" t="b">
        <v>0</v>
      </c>
      <c r="C17" s="273" t="b">
        <v>0</v>
      </c>
      <c r="D17" s="273" t="b">
        <v>0</v>
      </c>
      <c r="E17" s="273"/>
      <c r="F17" s="273"/>
      <c r="G17" s="274"/>
      <c r="H17" s="274"/>
      <c r="I17" s="274"/>
      <c r="J17" s="275"/>
    </row>
    <row r="18" spans="1:10" ht="15.75" customHeight="1" x14ac:dyDescent="0.2">
      <c r="A18" s="271"/>
      <c r="B18" s="581" t="s">
        <v>420</v>
      </c>
      <c r="C18" s="419"/>
      <c r="D18" s="419"/>
      <c r="E18" s="419"/>
      <c r="F18" s="419"/>
      <c r="G18" s="419"/>
      <c r="H18" s="419"/>
      <c r="I18" s="419"/>
      <c r="J18" s="272" t="b">
        <v>0</v>
      </c>
    </row>
    <row r="19" spans="1:10" ht="15.75" customHeight="1" outlineLevel="1" x14ac:dyDescent="0.2">
      <c r="A19" s="578" t="s">
        <v>421</v>
      </c>
      <c r="B19" s="583" t="s">
        <v>653</v>
      </c>
      <c r="C19" s="463"/>
      <c r="D19" s="463"/>
      <c r="E19" s="463"/>
      <c r="F19" s="463"/>
      <c r="G19" s="463"/>
      <c r="H19" s="463"/>
      <c r="I19" s="463"/>
      <c r="J19" s="584"/>
    </row>
    <row r="20" spans="1:10" ht="15.75" customHeight="1" outlineLevel="1" x14ac:dyDescent="0.2">
      <c r="A20" s="468"/>
      <c r="B20" s="264" t="s">
        <v>634</v>
      </c>
      <c r="C20" s="276" t="s">
        <v>671</v>
      </c>
      <c r="D20" s="276" t="s">
        <v>672</v>
      </c>
      <c r="E20" s="276" t="s">
        <v>673</v>
      </c>
      <c r="F20" s="276" t="s">
        <v>674</v>
      </c>
      <c r="G20" s="276" t="s">
        <v>675</v>
      </c>
      <c r="H20" s="276" t="s">
        <v>676</v>
      </c>
      <c r="I20" s="276" t="s">
        <v>677</v>
      </c>
      <c r="J20" s="320"/>
    </row>
    <row r="21" spans="1:10" ht="30" customHeight="1" outlineLevel="1" x14ac:dyDescent="0.2">
      <c r="A21" s="468"/>
      <c r="B21" s="265" t="b">
        <v>0</v>
      </c>
      <c r="C21" s="263" t="b">
        <v>0</v>
      </c>
      <c r="D21" s="263" t="b">
        <v>0</v>
      </c>
      <c r="E21" s="263" t="b">
        <v>0</v>
      </c>
      <c r="F21" s="263" t="b">
        <v>0</v>
      </c>
      <c r="G21" s="263" t="b">
        <v>0</v>
      </c>
      <c r="H21" s="263" t="b">
        <v>0</v>
      </c>
      <c r="I21" s="263" t="b">
        <v>0</v>
      </c>
      <c r="J21" s="263" t="b">
        <v>0</v>
      </c>
    </row>
    <row r="22" spans="1:10" ht="15.75" customHeight="1" outlineLevel="1" x14ac:dyDescent="0.2">
      <c r="A22" s="468"/>
      <c r="B22" s="582" t="s">
        <v>378</v>
      </c>
      <c r="C22" s="340"/>
      <c r="D22" s="340"/>
      <c r="E22" s="340"/>
      <c r="F22" s="340"/>
      <c r="G22" s="340"/>
      <c r="H22" s="340"/>
      <c r="I22" s="340"/>
      <c r="J22" s="441"/>
    </row>
    <row r="23" spans="1:10" ht="15.75" customHeight="1" outlineLevel="1" x14ac:dyDescent="0.2">
      <c r="A23" s="468"/>
      <c r="B23" s="264" t="s">
        <v>667</v>
      </c>
      <c r="C23" s="276" t="s">
        <v>678</v>
      </c>
      <c r="D23" s="259" t="s">
        <v>679</v>
      </c>
      <c r="E23" s="259" t="s">
        <v>680</v>
      </c>
      <c r="F23" s="259" t="s">
        <v>681</v>
      </c>
      <c r="G23" s="259" t="s">
        <v>682</v>
      </c>
      <c r="H23" s="259" t="s">
        <v>683</v>
      </c>
      <c r="I23" s="259"/>
      <c r="J23" s="260"/>
    </row>
    <row r="24" spans="1:10" ht="30" customHeight="1" outlineLevel="1" x14ac:dyDescent="0.2">
      <c r="A24" s="468"/>
      <c r="B24" s="273" t="b">
        <v>0</v>
      </c>
      <c r="C24" s="274" t="b">
        <v>0</v>
      </c>
      <c r="D24" s="274" t="b">
        <v>0</v>
      </c>
      <c r="E24" s="274" t="b">
        <v>0</v>
      </c>
      <c r="F24" s="274" t="b">
        <v>0</v>
      </c>
      <c r="G24" s="274" t="b">
        <v>0</v>
      </c>
      <c r="H24" s="274" t="b">
        <v>0</v>
      </c>
      <c r="I24" s="274"/>
      <c r="J24" s="275"/>
    </row>
    <row r="25" spans="1:10" ht="15.75" customHeight="1" outlineLevel="1" x14ac:dyDescent="0.2">
      <c r="A25" s="468"/>
      <c r="B25" s="580" t="s">
        <v>416</v>
      </c>
      <c r="C25" s="562"/>
      <c r="D25" s="562"/>
      <c r="E25" s="562"/>
      <c r="F25" s="562"/>
      <c r="G25" s="562"/>
      <c r="H25" s="562"/>
      <c r="I25" s="562"/>
      <c r="J25" s="563"/>
    </row>
    <row r="26" spans="1:10" ht="15.75" customHeight="1" outlineLevel="1" x14ac:dyDescent="0.2">
      <c r="A26" s="468"/>
      <c r="B26" s="264" t="s">
        <v>684</v>
      </c>
      <c r="C26" s="259"/>
      <c r="D26" s="259"/>
      <c r="E26" s="259"/>
      <c r="F26" s="259"/>
      <c r="G26" s="259"/>
      <c r="H26" s="259"/>
      <c r="I26" s="259"/>
      <c r="J26" s="260"/>
    </row>
    <row r="27" spans="1:10" ht="15.75" customHeight="1" outlineLevel="1" x14ac:dyDescent="0.2">
      <c r="A27" s="579"/>
      <c r="B27" s="273" t="b">
        <v>0</v>
      </c>
      <c r="C27" s="273" t="b">
        <v>0</v>
      </c>
      <c r="D27" s="274"/>
      <c r="E27" s="274"/>
      <c r="F27" s="274"/>
      <c r="G27" s="274"/>
      <c r="H27" s="274"/>
      <c r="I27" s="274"/>
      <c r="J27" s="275"/>
    </row>
    <row r="28" spans="1:10" ht="15.75" customHeight="1" collapsed="1" x14ac:dyDescent="0.2">
      <c r="A28" s="271"/>
      <c r="B28" s="581" t="s">
        <v>440</v>
      </c>
      <c r="C28" s="419"/>
      <c r="D28" s="419"/>
      <c r="E28" s="419"/>
      <c r="F28" s="419"/>
      <c r="G28" s="419"/>
      <c r="H28" s="419"/>
      <c r="I28" s="419"/>
      <c r="J28" s="272" t="b">
        <v>0</v>
      </c>
    </row>
    <row r="29" spans="1:10" ht="18" hidden="1" customHeight="1" outlineLevel="1" x14ac:dyDescent="0.2">
      <c r="A29" s="578" t="s">
        <v>441</v>
      </c>
      <c r="B29" s="583" t="s">
        <v>653</v>
      </c>
      <c r="C29" s="463"/>
      <c r="D29" s="463"/>
      <c r="E29" s="463"/>
      <c r="F29" s="463"/>
      <c r="G29" s="463"/>
      <c r="H29" s="463"/>
      <c r="I29" s="463"/>
      <c r="J29" s="584"/>
    </row>
    <row r="30" spans="1:10" ht="104.25" hidden="1" customHeight="1" outlineLevel="1" x14ac:dyDescent="0.2">
      <c r="A30" s="468"/>
      <c r="B30" s="321" t="s">
        <v>685</v>
      </c>
      <c r="C30" s="259" t="s">
        <v>686</v>
      </c>
      <c r="D30" s="259" t="s">
        <v>687</v>
      </c>
      <c r="E30" s="276" t="s">
        <v>688</v>
      </c>
      <c r="F30" s="276" t="s">
        <v>689</v>
      </c>
      <c r="G30" s="276" t="s">
        <v>690</v>
      </c>
      <c r="H30" s="322" t="s">
        <v>691</v>
      </c>
      <c r="I30" s="321" t="s">
        <v>692</v>
      </c>
      <c r="J30" s="276" t="s">
        <v>683</v>
      </c>
    </row>
    <row r="31" spans="1:10" ht="15.75" hidden="1" customHeight="1" outlineLevel="1" x14ac:dyDescent="0.2">
      <c r="A31" s="468"/>
      <c r="B31" s="265" t="b">
        <v>0</v>
      </c>
      <c r="C31" s="263" t="b">
        <v>0</v>
      </c>
      <c r="D31" s="263" t="b">
        <v>0</v>
      </c>
      <c r="E31" s="270" t="b">
        <v>0</v>
      </c>
      <c r="F31" s="265"/>
      <c r="G31" s="263" t="b">
        <v>0</v>
      </c>
      <c r="H31" s="263" t="b">
        <v>0</v>
      </c>
      <c r="I31" s="270" t="b">
        <v>0</v>
      </c>
      <c r="J31" s="323"/>
    </row>
    <row r="32" spans="1:10" ht="18" hidden="1" customHeight="1" outlineLevel="1" x14ac:dyDescent="0.2">
      <c r="A32" s="468"/>
      <c r="B32" s="582" t="s">
        <v>378</v>
      </c>
      <c r="C32" s="340"/>
      <c r="D32" s="340"/>
      <c r="E32" s="340"/>
      <c r="F32" s="340"/>
      <c r="G32" s="340"/>
      <c r="H32" s="340"/>
      <c r="I32" s="340"/>
      <c r="J32" s="441"/>
    </row>
    <row r="33" spans="1:10" ht="15.75" hidden="1" customHeight="1" outlineLevel="1" x14ac:dyDescent="0.2">
      <c r="A33" s="468"/>
      <c r="B33" s="259" t="s">
        <v>693</v>
      </c>
      <c r="C33" s="259" t="s">
        <v>694</v>
      </c>
      <c r="D33" s="276" t="s">
        <v>695</v>
      </c>
      <c r="E33" s="259" t="s">
        <v>683</v>
      </c>
      <c r="F33" s="259" t="s">
        <v>634</v>
      </c>
      <c r="G33" s="259" t="s">
        <v>671</v>
      </c>
      <c r="H33" s="259" t="s">
        <v>682</v>
      </c>
      <c r="I33" s="259"/>
      <c r="J33" s="260"/>
    </row>
    <row r="34" spans="1:10" ht="15.75" hidden="1" customHeight="1" outlineLevel="1" x14ac:dyDescent="0.2">
      <c r="A34" s="468"/>
      <c r="B34" s="273" t="b">
        <v>0</v>
      </c>
      <c r="C34" s="274" t="b">
        <v>0</v>
      </c>
      <c r="D34" s="274" t="b">
        <v>0</v>
      </c>
      <c r="E34" s="273" t="b">
        <v>0</v>
      </c>
      <c r="F34" s="274" t="b">
        <v>0</v>
      </c>
      <c r="G34" s="274" t="b">
        <v>0</v>
      </c>
      <c r="H34" s="273" t="b">
        <v>0</v>
      </c>
      <c r="I34" s="274"/>
      <c r="J34" s="275"/>
    </row>
    <row r="35" spans="1:10" ht="15.75" hidden="1" customHeight="1" outlineLevel="1" x14ac:dyDescent="0.2">
      <c r="A35" s="468"/>
      <c r="B35" s="580" t="s">
        <v>416</v>
      </c>
      <c r="C35" s="562"/>
      <c r="D35" s="562"/>
      <c r="E35" s="562"/>
      <c r="F35" s="562"/>
      <c r="G35" s="562"/>
      <c r="H35" s="562"/>
      <c r="I35" s="562"/>
      <c r="J35" s="563"/>
    </row>
    <row r="36" spans="1:10" ht="15.75" hidden="1" customHeight="1" outlineLevel="1" x14ac:dyDescent="0.2">
      <c r="A36" s="468"/>
      <c r="B36" s="264"/>
      <c r="C36" s="259"/>
      <c r="D36" s="259"/>
      <c r="E36" s="259"/>
      <c r="F36" s="259"/>
      <c r="G36" s="259"/>
      <c r="H36" s="259"/>
      <c r="I36" s="259"/>
      <c r="J36" s="260"/>
    </row>
    <row r="37" spans="1:10" ht="30" hidden="1" customHeight="1" outlineLevel="1" x14ac:dyDescent="0.2">
      <c r="A37" s="579"/>
      <c r="B37" s="273" t="b">
        <v>0</v>
      </c>
      <c r="C37" s="274"/>
      <c r="D37" s="274"/>
      <c r="E37" s="274"/>
      <c r="F37" s="274"/>
      <c r="G37" s="274"/>
      <c r="H37" s="274"/>
      <c r="I37" s="274"/>
      <c r="J37" s="275"/>
    </row>
    <row r="38" spans="1:10" ht="15.75" customHeight="1" collapsed="1" x14ac:dyDescent="0.2">
      <c r="A38" s="271"/>
      <c r="B38" s="581" t="s">
        <v>451</v>
      </c>
      <c r="C38" s="419"/>
      <c r="D38" s="419"/>
      <c r="E38" s="419"/>
      <c r="F38" s="419"/>
      <c r="G38" s="419"/>
      <c r="H38" s="419"/>
      <c r="I38" s="419"/>
      <c r="J38" s="272" t="b">
        <v>0</v>
      </c>
    </row>
    <row r="39" spans="1:10" ht="15.75" hidden="1" customHeight="1" outlineLevel="1" x14ac:dyDescent="0.2">
      <c r="A39" s="578" t="s">
        <v>452</v>
      </c>
      <c r="B39" s="583" t="s">
        <v>653</v>
      </c>
      <c r="C39" s="463"/>
      <c r="D39" s="463"/>
      <c r="E39" s="463"/>
      <c r="F39" s="463"/>
      <c r="G39" s="463"/>
      <c r="H39" s="463"/>
      <c r="I39" s="463"/>
      <c r="J39" s="584"/>
    </row>
    <row r="40" spans="1:10" ht="15.75" hidden="1" customHeight="1" outlineLevel="1" x14ac:dyDescent="0.2">
      <c r="A40" s="468"/>
      <c r="B40" s="321" t="s">
        <v>685</v>
      </c>
      <c r="C40" s="259" t="s">
        <v>686</v>
      </c>
      <c r="D40" s="259" t="s">
        <v>687</v>
      </c>
      <c r="E40" s="276" t="s">
        <v>688</v>
      </c>
      <c r="F40" s="276" t="s">
        <v>683</v>
      </c>
      <c r="G40" s="276" t="s">
        <v>696</v>
      </c>
      <c r="H40" s="276"/>
      <c r="I40" s="276"/>
      <c r="J40" s="320"/>
    </row>
    <row r="41" spans="1:10" ht="15.75" hidden="1" customHeight="1" outlineLevel="1" x14ac:dyDescent="0.2">
      <c r="A41" s="468"/>
      <c r="B41" s="265" t="b">
        <v>0</v>
      </c>
      <c r="C41" s="263" t="b">
        <v>0</v>
      </c>
      <c r="D41" s="263" t="b">
        <v>0</v>
      </c>
      <c r="E41" s="265" t="b">
        <v>0</v>
      </c>
      <c r="F41" s="263" t="b">
        <v>0</v>
      </c>
      <c r="G41" s="263" t="b">
        <v>0</v>
      </c>
      <c r="H41" s="265" t="b">
        <v>0</v>
      </c>
      <c r="I41" s="263" t="b">
        <v>0</v>
      </c>
      <c r="J41" s="263" t="b">
        <v>0</v>
      </c>
    </row>
    <row r="42" spans="1:10" ht="15.75" hidden="1" customHeight="1" outlineLevel="1" x14ac:dyDescent="0.2">
      <c r="A42" s="468"/>
      <c r="B42" s="582" t="s">
        <v>378</v>
      </c>
      <c r="C42" s="340"/>
      <c r="D42" s="340"/>
      <c r="E42" s="340"/>
      <c r="F42" s="340"/>
      <c r="G42" s="340"/>
      <c r="H42" s="340"/>
      <c r="I42" s="340"/>
      <c r="J42" s="441"/>
    </row>
    <row r="43" spans="1:10" ht="15.75" hidden="1" customHeight="1" outlineLevel="1" x14ac:dyDescent="0.2">
      <c r="A43" s="468"/>
      <c r="B43" s="259" t="s">
        <v>693</v>
      </c>
      <c r="C43" s="259" t="s">
        <v>694</v>
      </c>
      <c r="D43" s="276" t="s">
        <v>695</v>
      </c>
      <c r="E43" s="259" t="s">
        <v>683</v>
      </c>
      <c r="F43" s="259" t="s">
        <v>634</v>
      </c>
      <c r="G43" s="259" t="s">
        <v>671</v>
      </c>
      <c r="H43" s="259" t="s">
        <v>682</v>
      </c>
      <c r="I43" s="259"/>
      <c r="J43" s="260"/>
    </row>
    <row r="44" spans="1:10" ht="15.75" hidden="1" customHeight="1" outlineLevel="1" x14ac:dyDescent="0.2">
      <c r="A44" s="468"/>
      <c r="B44" s="273" t="b">
        <v>0</v>
      </c>
      <c r="C44" s="274" t="b">
        <v>0</v>
      </c>
      <c r="D44" s="273" t="b">
        <v>0</v>
      </c>
      <c r="E44" s="274" t="b">
        <v>0</v>
      </c>
      <c r="F44" s="273" t="b">
        <v>0</v>
      </c>
      <c r="G44" s="274" t="b">
        <v>0</v>
      </c>
      <c r="H44" s="273" t="b">
        <v>0</v>
      </c>
      <c r="I44" s="274"/>
      <c r="J44" s="275"/>
    </row>
    <row r="45" spans="1:10" ht="15.75" hidden="1" customHeight="1" outlineLevel="1" x14ac:dyDescent="0.2">
      <c r="A45" s="468"/>
      <c r="B45" s="580" t="s">
        <v>416</v>
      </c>
      <c r="C45" s="562"/>
      <c r="D45" s="562"/>
      <c r="E45" s="562"/>
      <c r="F45" s="562"/>
      <c r="G45" s="562"/>
      <c r="H45" s="562"/>
      <c r="I45" s="562"/>
      <c r="J45" s="563"/>
    </row>
    <row r="46" spans="1:10" ht="15.75" hidden="1" customHeight="1" outlineLevel="1" x14ac:dyDescent="0.2">
      <c r="A46" s="468"/>
      <c r="B46" s="264"/>
      <c r="C46" s="259"/>
      <c r="D46" s="259"/>
      <c r="E46" s="259"/>
      <c r="F46" s="259"/>
      <c r="G46" s="259"/>
      <c r="H46" s="259"/>
      <c r="I46" s="259"/>
      <c r="J46" s="260"/>
    </row>
    <row r="47" spans="1:10" ht="30" hidden="1" customHeight="1" outlineLevel="1" x14ac:dyDescent="0.2">
      <c r="A47" s="579"/>
      <c r="B47" s="273" t="b">
        <v>0</v>
      </c>
      <c r="C47" s="274"/>
      <c r="D47" s="274"/>
      <c r="E47" s="274"/>
      <c r="F47" s="274"/>
      <c r="G47" s="274"/>
      <c r="H47" s="274"/>
      <c r="I47" s="274"/>
      <c r="J47" s="275"/>
    </row>
    <row r="48" spans="1:10" ht="15.75" customHeight="1" collapsed="1" x14ac:dyDescent="0.2">
      <c r="A48" s="271"/>
      <c r="B48" s="581" t="s">
        <v>466</v>
      </c>
      <c r="C48" s="419"/>
      <c r="D48" s="419"/>
      <c r="E48" s="419"/>
      <c r="F48" s="419"/>
      <c r="G48" s="419"/>
      <c r="H48" s="419"/>
      <c r="I48" s="419"/>
      <c r="J48" s="272" t="b">
        <v>0</v>
      </c>
    </row>
    <row r="49" spans="1:10" ht="16.5" hidden="1" customHeight="1" outlineLevel="1" x14ac:dyDescent="0.2">
      <c r="A49" s="578" t="s">
        <v>467</v>
      </c>
      <c r="B49" s="583" t="s">
        <v>653</v>
      </c>
      <c r="C49" s="463"/>
      <c r="D49" s="463"/>
      <c r="E49" s="463"/>
      <c r="F49" s="463"/>
      <c r="G49" s="463"/>
      <c r="H49" s="463"/>
      <c r="I49" s="463"/>
      <c r="J49" s="584"/>
    </row>
    <row r="50" spans="1:10" ht="15.75" hidden="1" customHeight="1" outlineLevel="1" x14ac:dyDescent="0.2">
      <c r="A50" s="468"/>
      <c r="B50" s="321" t="s">
        <v>685</v>
      </c>
      <c r="C50" s="259" t="s">
        <v>686</v>
      </c>
      <c r="D50" s="259" t="s">
        <v>687</v>
      </c>
      <c r="E50" s="276" t="s">
        <v>688</v>
      </c>
      <c r="F50" s="276" t="s">
        <v>683</v>
      </c>
      <c r="G50" s="276" t="s">
        <v>696</v>
      </c>
      <c r="H50" s="276" t="s">
        <v>697</v>
      </c>
      <c r="I50" s="276" t="s">
        <v>698</v>
      </c>
      <c r="J50" s="320"/>
    </row>
    <row r="51" spans="1:10" ht="15.75" hidden="1" customHeight="1" outlineLevel="1" x14ac:dyDescent="0.2">
      <c r="A51" s="468"/>
      <c r="B51" s="265" t="b">
        <v>0</v>
      </c>
      <c r="C51" s="263" t="b">
        <v>0</v>
      </c>
      <c r="D51" s="263" t="b">
        <v>0</v>
      </c>
      <c r="E51" s="263" t="b">
        <v>0</v>
      </c>
      <c r="F51" s="263" t="b">
        <v>0</v>
      </c>
      <c r="G51" s="273" t="b">
        <v>0</v>
      </c>
      <c r="H51" s="274" t="b">
        <v>0</v>
      </c>
      <c r="I51" s="274" t="b">
        <v>0</v>
      </c>
      <c r="J51" s="274" t="b">
        <v>0</v>
      </c>
    </row>
    <row r="52" spans="1:10" ht="16.5" hidden="1" customHeight="1" outlineLevel="1" x14ac:dyDescent="0.2">
      <c r="A52" s="468"/>
      <c r="B52" s="582" t="s">
        <v>378</v>
      </c>
      <c r="C52" s="340"/>
      <c r="D52" s="340"/>
      <c r="E52" s="340"/>
      <c r="F52" s="340"/>
      <c r="G52" s="340"/>
      <c r="H52" s="340"/>
      <c r="I52" s="340"/>
      <c r="J52" s="441"/>
    </row>
    <row r="53" spans="1:10" ht="15.75" hidden="1" customHeight="1" outlineLevel="1" x14ac:dyDescent="0.2">
      <c r="A53" s="468"/>
      <c r="B53" s="259" t="s">
        <v>693</v>
      </c>
      <c r="C53" s="259" t="s">
        <v>694</v>
      </c>
      <c r="D53" s="276" t="s">
        <v>695</v>
      </c>
      <c r="E53" s="259" t="s">
        <v>683</v>
      </c>
      <c r="F53" s="259" t="s">
        <v>634</v>
      </c>
      <c r="G53" s="259" t="s">
        <v>671</v>
      </c>
      <c r="H53" s="259" t="s">
        <v>699</v>
      </c>
      <c r="I53" s="259"/>
      <c r="J53" s="260"/>
    </row>
    <row r="54" spans="1:10" ht="15.75" hidden="1" customHeight="1" outlineLevel="1" x14ac:dyDescent="0.2">
      <c r="A54" s="468"/>
      <c r="B54" s="273" t="b">
        <v>0</v>
      </c>
      <c r="C54" s="274" t="b">
        <v>0</v>
      </c>
      <c r="D54" s="273" t="b">
        <v>0</v>
      </c>
      <c r="E54" s="274" t="b">
        <v>0</v>
      </c>
      <c r="F54" s="273" t="b">
        <v>0</v>
      </c>
      <c r="G54" s="274" t="b">
        <v>0</v>
      </c>
      <c r="H54" s="273" t="b">
        <v>0</v>
      </c>
      <c r="I54" s="274"/>
      <c r="J54" s="275"/>
    </row>
    <row r="55" spans="1:10" ht="16.5" hidden="1" customHeight="1" outlineLevel="1" x14ac:dyDescent="0.2">
      <c r="A55" s="468"/>
      <c r="B55" s="580" t="s">
        <v>416</v>
      </c>
      <c r="C55" s="562"/>
      <c r="D55" s="562"/>
      <c r="E55" s="562"/>
      <c r="F55" s="562"/>
      <c r="G55" s="562"/>
      <c r="H55" s="562"/>
      <c r="I55" s="562"/>
      <c r="J55" s="563"/>
    </row>
    <row r="56" spans="1:10" ht="15.75" hidden="1" customHeight="1" outlineLevel="1" x14ac:dyDescent="0.2">
      <c r="A56" s="468"/>
      <c r="B56" s="264" t="s">
        <v>700</v>
      </c>
      <c r="C56" s="259" t="s">
        <v>701</v>
      </c>
      <c r="D56" s="259"/>
      <c r="E56" s="259"/>
      <c r="F56" s="259"/>
      <c r="G56" s="259"/>
      <c r="H56" s="259"/>
      <c r="I56" s="259"/>
      <c r="J56" s="260"/>
    </row>
    <row r="57" spans="1:10" ht="30" hidden="1" customHeight="1" outlineLevel="1" x14ac:dyDescent="0.2">
      <c r="A57" s="579"/>
      <c r="B57" s="273" t="b">
        <v>0</v>
      </c>
      <c r="C57" s="273" t="b">
        <v>0</v>
      </c>
      <c r="D57" s="274"/>
      <c r="E57" s="274"/>
      <c r="F57" s="274"/>
      <c r="G57" s="274"/>
      <c r="H57" s="274"/>
      <c r="I57" s="274"/>
      <c r="J57" s="275"/>
    </row>
    <row r="58" spans="1:10" ht="15.75" customHeight="1" collapsed="1" x14ac:dyDescent="0.2">
      <c r="A58" s="271"/>
      <c r="B58" s="581" t="s">
        <v>478</v>
      </c>
      <c r="C58" s="419"/>
      <c r="D58" s="419"/>
      <c r="E58" s="419"/>
      <c r="F58" s="419"/>
      <c r="G58" s="419"/>
      <c r="H58" s="419"/>
      <c r="I58" s="419"/>
      <c r="J58" s="272" t="b">
        <v>0</v>
      </c>
    </row>
    <row r="59" spans="1:10" ht="16.5" hidden="1" customHeight="1" outlineLevel="1" x14ac:dyDescent="0.2">
      <c r="A59" s="578" t="s">
        <v>702</v>
      </c>
      <c r="B59" s="583" t="s">
        <v>653</v>
      </c>
      <c r="C59" s="463"/>
      <c r="D59" s="463"/>
      <c r="E59" s="463"/>
      <c r="F59" s="463"/>
      <c r="G59" s="463"/>
      <c r="H59" s="463"/>
      <c r="I59" s="463"/>
      <c r="J59" s="584"/>
    </row>
    <row r="60" spans="1:10" ht="15.75" hidden="1" customHeight="1" outlineLevel="1" x14ac:dyDescent="0.2">
      <c r="A60" s="468"/>
      <c r="B60" s="321" t="s">
        <v>685</v>
      </c>
      <c r="C60" s="259" t="s">
        <v>686</v>
      </c>
      <c r="D60" s="259" t="s">
        <v>687</v>
      </c>
      <c r="E60" s="276" t="s">
        <v>688</v>
      </c>
      <c r="F60" s="276" t="s">
        <v>683</v>
      </c>
      <c r="G60" s="276" t="s">
        <v>703</v>
      </c>
      <c r="H60" s="276" t="s">
        <v>704</v>
      </c>
      <c r="I60" s="276" t="s">
        <v>705</v>
      </c>
      <c r="J60" s="320"/>
    </row>
    <row r="61" spans="1:10" ht="15.75" hidden="1" customHeight="1" outlineLevel="1" x14ac:dyDescent="0.2">
      <c r="A61" s="468"/>
      <c r="B61" s="265" t="b">
        <v>0</v>
      </c>
      <c r="C61" s="263" t="b">
        <v>0</v>
      </c>
      <c r="D61" s="263" t="b">
        <v>0</v>
      </c>
      <c r="E61" s="263" t="b">
        <v>0</v>
      </c>
      <c r="F61" s="263" t="b">
        <v>0</v>
      </c>
      <c r="G61" s="263" t="b">
        <v>0</v>
      </c>
      <c r="H61" s="274" t="b">
        <v>0</v>
      </c>
      <c r="I61" s="274" t="b">
        <v>0</v>
      </c>
      <c r="J61" s="266"/>
    </row>
    <row r="62" spans="1:10" ht="16.5" hidden="1" customHeight="1" outlineLevel="1" x14ac:dyDescent="0.2">
      <c r="A62" s="468"/>
      <c r="B62" s="582" t="s">
        <v>378</v>
      </c>
      <c r="C62" s="340"/>
      <c r="D62" s="340"/>
      <c r="E62" s="340"/>
      <c r="F62" s="340"/>
      <c r="G62" s="340"/>
      <c r="H62" s="340"/>
      <c r="I62" s="340"/>
      <c r="J62" s="441"/>
    </row>
    <row r="63" spans="1:10" ht="15.75" hidden="1" customHeight="1" outlineLevel="1" x14ac:dyDescent="0.2">
      <c r="A63" s="468"/>
      <c r="B63" s="259" t="s">
        <v>693</v>
      </c>
      <c r="C63" s="259" t="s">
        <v>694</v>
      </c>
      <c r="D63" s="276" t="s">
        <v>695</v>
      </c>
      <c r="E63" s="259" t="s">
        <v>683</v>
      </c>
      <c r="F63" s="259" t="s">
        <v>634</v>
      </c>
      <c r="G63" s="259" t="s">
        <v>671</v>
      </c>
      <c r="H63" s="259" t="s">
        <v>706</v>
      </c>
      <c r="I63" s="276" t="s">
        <v>707</v>
      </c>
      <c r="J63" s="260"/>
    </row>
    <row r="64" spans="1:10" ht="15.75" hidden="1" customHeight="1" outlineLevel="1" x14ac:dyDescent="0.2">
      <c r="A64" s="468"/>
      <c r="B64" s="273" t="b">
        <v>0</v>
      </c>
      <c r="C64" s="274" t="b">
        <v>0</v>
      </c>
      <c r="D64" s="274" t="b">
        <v>0</v>
      </c>
      <c r="E64" s="274" t="b">
        <v>0</v>
      </c>
      <c r="F64" s="274" t="b">
        <v>0</v>
      </c>
      <c r="G64" s="274" t="b">
        <v>0</v>
      </c>
      <c r="H64" s="274" t="b">
        <v>0</v>
      </c>
      <c r="I64" s="274" t="b">
        <v>0</v>
      </c>
      <c r="J64" s="275"/>
    </row>
    <row r="65" spans="1:10" ht="16.5" hidden="1" customHeight="1" outlineLevel="1" x14ac:dyDescent="0.2">
      <c r="A65" s="468"/>
      <c r="B65" s="580" t="s">
        <v>416</v>
      </c>
      <c r="C65" s="562"/>
      <c r="D65" s="562"/>
      <c r="E65" s="562"/>
      <c r="F65" s="562"/>
      <c r="G65" s="562"/>
      <c r="H65" s="562"/>
      <c r="I65" s="562"/>
      <c r="J65" s="563"/>
    </row>
    <row r="66" spans="1:10" ht="15.75" hidden="1" customHeight="1" outlineLevel="1" x14ac:dyDescent="0.2">
      <c r="A66" s="468"/>
      <c r="B66" s="264" t="s">
        <v>708</v>
      </c>
      <c r="C66" s="259"/>
      <c r="D66" s="259"/>
      <c r="E66" s="259"/>
      <c r="F66" s="259"/>
      <c r="G66" s="259"/>
      <c r="H66" s="259"/>
      <c r="I66" s="259"/>
      <c r="J66" s="260"/>
    </row>
    <row r="67" spans="1:10" ht="30" hidden="1" customHeight="1" outlineLevel="1" x14ac:dyDescent="0.2">
      <c r="A67" s="579"/>
      <c r="B67" s="273" t="b">
        <v>0</v>
      </c>
      <c r="C67" s="274"/>
      <c r="D67" s="274"/>
      <c r="E67" s="274"/>
      <c r="F67" s="274"/>
      <c r="G67" s="274"/>
      <c r="H67" s="274"/>
      <c r="I67" s="274"/>
      <c r="J67" s="275"/>
    </row>
    <row r="68" spans="1:10" ht="15.75" customHeight="1" collapsed="1" x14ac:dyDescent="0.2">
      <c r="A68" s="277"/>
      <c r="B68" s="581" t="s">
        <v>483</v>
      </c>
      <c r="C68" s="419"/>
      <c r="D68" s="419"/>
      <c r="E68" s="419"/>
      <c r="F68" s="419"/>
      <c r="G68" s="419"/>
      <c r="H68" s="419"/>
      <c r="I68" s="419"/>
      <c r="J68" s="272" t="b">
        <v>0</v>
      </c>
    </row>
    <row r="69" spans="1:10" ht="16.5" hidden="1" customHeight="1" outlineLevel="1" x14ac:dyDescent="0.2">
      <c r="A69" s="578" t="s">
        <v>484</v>
      </c>
      <c r="B69" s="583" t="s">
        <v>653</v>
      </c>
      <c r="C69" s="463"/>
      <c r="D69" s="463"/>
      <c r="E69" s="463"/>
      <c r="F69" s="463"/>
      <c r="G69" s="463"/>
      <c r="H69" s="463"/>
      <c r="I69" s="463"/>
      <c r="J69" s="584"/>
    </row>
    <row r="70" spans="1:10" ht="87" hidden="1" customHeight="1" outlineLevel="1" x14ac:dyDescent="0.2">
      <c r="A70" s="468"/>
      <c r="B70" s="321" t="s">
        <v>685</v>
      </c>
      <c r="C70" s="259" t="s">
        <v>686</v>
      </c>
      <c r="D70" s="259" t="s">
        <v>687</v>
      </c>
      <c r="E70" s="276" t="s">
        <v>688</v>
      </c>
      <c r="F70" s="276" t="s">
        <v>709</v>
      </c>
      <c r="G70" s="276" t="s">
        <v>704</v>
      </c>
      <c r="H70" s="276" t="s">
        <v>710</v>
      </c>
      <c r="I70" s="276"/>
      <c r="J70" s="320"/>
    </row>
    <row r="71" spans="1:10" ht="15.75" hidden="1" customHeight="1" outlineLevel="1" x14ac:dyDescent="0.2">
      <c r="A71" s="468"/>
      <c r="B71" s="265" t="b">
        <v>0</v>
      </c>
      <c r="C71" s="263" t="b">
        <v>0</v>
      </c>
      <c r="D71" s="265" t="b">
        <v>0</v>
      </c>
      <c r="E71" s="263" t="b">
        <v>0</v>
      </c>
      <c r="F71" s="265" t="b">
        <v>0</v>
      </c>
      <c r="G71" s="263" t="b">
        <v>0</v>
      </c>
      <c r="H71" s="265" t="b">
        <v>0</v>
      </c>
      <c r="I71" s="263" t="b">
        <v>0</v>
      </c>
      <c r="J71" s="266"/>
    </row>
    <row r="72" spans="1:10" ht="16.5" hidden="1" customHeight="1" outlineLevel="1" x14ac:dyDescent="0.2">
      <c r="A72" s="468"/>
      <c r="B72" s="582" t="s">
        <v>378</v>
      </c>
      <c r="C72" s="340"/>
      <c r="D72" s="340"/>
      <c r="E72" s="340"/>
      <c r="F72" s="340"/>
      <c r="G72" s="340"/>
      <c r="H72" s="340"/>
      <c r="I72" s="340"/>
      <c r="J72" s="441"/>
    </row>
    <row r="73" spans="1:10" ht="15.75" hidden="1" customHeight="1" outlineLevel="1" x14ac:dyDescent="0.2">
      <c r="A73" s="468"/>
      <c r="B73" s="259" t="s">
        <v>693</v>
      </c>
      <c r="C73" s="259" t="s">
        <v>694</v>
      </c>
      <c r="D73" s="276" t="s">
        <v>695</v>
      </c>
      <c r="E73" s="259" t="s">
        <v>683</v>
      </c>
      <c r="F73" s="259" t="s">
        <v>634</v>
      </c>
      <c r="G73" s="259" t="s">
        <v>671</v>
      </c>
      <c r="H73" s="276" t="s">
        <v>711</v>
      </c>
      <c r="I73" s="259" t="s">
        <v>712</v>
      </c>
      <c r="J73" s="260"/>
    </row>
    <row r="74" spans="1:10" ht="15.75" hidden="1" customHeight="1" outlineLevel="1" x14ac:dyDescent="0.2">
      <c r="A74" s="468"/>
      <c r="B74" s="273" t="b">
        <v>0</v>
      </c>
      <c r="C74" s="274" t="b">
        <v>0</v>
      </c>
      <c r="D74" s="274" t="b">
        <v>0</v>
      </c>
      <c r="E74" s="274" t="b">
        <v>0</v>
      </c>
      <c r="F74" s="274" t="b">
        <v>0</v>
      </c>
      <c r="G74" s="274" t="b">
        <v>0</v>
      </c>
      <c r="H74" s="274" t="b">
        <v>0</v>
      </c>
      <c r="I74" s="274" t="b">
        <v>0</v>
      </c>
      <c r="J74" s="275"/>
    </row>
    <row r="75" spans="1:10" ht="16.5" hidden="1" customHeight="1" outlineLevel="1" x14ac:dyDescent="0.2">
      <c r="A75" s="468"/>
      <c r="B75" s="580" t="s">
        <v>416</v>
      </c>
      <c r="C75" s="562"/>
      <c r="D75" s="562"/>
      <c r="E75" s="562"/>
      <c r="F75" s="562"/>
      <c r="G75" s="562"/>
      <c r="H75" s="562"/>
      <c r="I75" s="562"/>
      <c r="J75" s="563"/>
    </row>
    <row r="76" spans="1:10" ht="15.75" hidden="1" customHeight="1" outlineLevel="1" x14ac:dyDescent="0.2">
      <c r="A76" s="468"/>
      <c r="B76" s="264"/>
      <c r="C76" s="259"/>
      <c r="D76" s="259"/>
      <c r="E76" s="259"/>
      <c r="F76" s="259"/>
      <c r="G76" s="259"/>
      <c r="H76" s="259"/>
      <c r="I76" s="259"/>
      <c r="J76" s="260"/>
    </row>
    <row r="77" spans="1:10" ht="30" hidden="1" customHeight="1" outlineLevel="1" x14ac:dyDescent="0.2">
      <c r="A77" s="579"/>
      <c r="B77" s="273" t="b">
        <v>0</v>
      </c>
      <c r="C77" s="274"/>
      <c r="D77" s="274"/>
      <c r="E77" s="274"/>
      <c r="F77" s="274"/>
      <c r="G77" s="274"/>
      <c r="H77" s="274"/>
      <c r="I77" s="274"/>
      <c r="J77" s="275"/>
    </row>
    <row r="78" spans="1:10" ht="15.75" customHeight="1" collapsed="1" x14ac:dyDescent="0.2">
      <c r="A78" s="277"/>
      <c r="B78" s="581" t="s">
        <v>489</v>
      </c>
      <c r="C78" s="419"/>
      <c r="D78" s="419"/>
      <c r="E78" s="419"/>
      <c r="F78" s="419"/>
      <c r="G78" s="419"/>
      <c r="H78" s="419"/>
      <c r="I78" s="419"/>
      <c r="J78" s="272" t="b">
        <v>0</v>
      </c>
    </row>
    <row r="79" spans="1:10" ht="15.75" hidden="1" customHeight="1" outlineLevel="1" x14ac:dyDescent="0.2">
      <c r="A79" s="578" t="s">
        <v>490</v>
      </c>
      <c r="B79" s="583" t="s">
        <v>653</v>
      </c>
      <c r="C79" s="463"/>
      <c r="D79" s="463"/>
      <c r="E79" s="463"/>
      <c r="F79" s="463"/>
      <c r="G79" s="463"/>
      <c r="H79" s="463"/>
      <c r="I79" s="463"/>
      <c r="J79" s="584"/>
    </row>
    <row r="80" spans="1:10" ht="15.75" hidden="1" customHeight="1" outlineLevel="1" x14ac:dyDescent="0.2">
      <c r="A80" s="468"/>
      <c r="B80" s="321" t="s">
        <v>685</v>
      </c>
      <c r="C80" s="259" t="s">
        <v>686</v>
      </c>
      <c r="D80" s="259" t="s">
        <v>687</v>
      </c>
      <c r="E80" s="276" t="s">
        <v>688</v>
      </c>
      <c r="F80" s="276" t="s">
        <v>704</v>
      </c>
      <c r="G80" s="276" t="s">
        <v>713</v>
      </c>
      <c r="H80" s="276" t="s">
        <v>714</v>
      </c>
      <c r="I80" s="276"/>
      <c r="J80" s="320"/>
    </row>
    <row r="81" spans="1:10" ht="15.75" hidden="1" customHeight="1" outlineLevel="1" x14ac:dyDescent="0.2">
      <c r="A81" s="468"/>
      <c r="B81" s="265" t="b">
        <v>0</v>
      </c>
      <c r="C81" s="263" t="b">
        <v>0</v>
      </c>
      <c r="D81" s="263" t="b">
        <v>0</v>
      </c>
      <c r="E81" s="263" t="b">
        <v>0</v>
      </c>
      <c r="F81" s="263" t="b">
        <v>0</v>
      </c>
      <c r="G81" s="263" t="b">
        <v>0</v>
      </c>
      <c r="H81" s="263" t="b">
        <v>0</v>
      </c>
      <c r="I81" s="263" t="b">
        <v>0</v>
      </c>
      <c r="J81" s="263" t="b">
        <v>0</v>
      </c>
    </row>
    <row r="82" spans="1:10" ht="15.75" hidden="1" customHeight="1" outlineLevel="1" x14ac:dyDescent="0.2">
      <c r="A82" s="468"/>
      <c r="B82" s="582" t="s">
        <v>378</v>
      </c>
      <c r="C82" s="340"/>
      <c r="D82" s="340"/>
      <c r="E82" s="340"/>
      <c r="F82" s="340"/>
      <c r="G82" s="340"/>
      <c r="H82" s="340"/>
      <c r="I82" s="340"/>
      <c r="J82" s="441"/>
    </row>
    <row r="83" spans="1:10" ht="15.75" hidden="1" customHeight="1" outlineLevel="1" x14ac:dyDescent="0.2">
      <c r="A83" s="468"/>
      <c r="B83" s="259" t="s">
        <v>693</v>
      </c>
      <c r="C83" s="259" t="s">
        <v>694</v>
      </c>
      <c r="D83" s="276" t="s">
        <v>695</v>
      </c>
      <c r="E83" s="259" t="s">
        <v>634</v>
      </c>
      <c r="F83" s="259" t="s">
        <v>671</v>
      </c>
      <c r="G83" s="276" t="s">
        <v>711</v>
      </c>
      <c r="H83" s="259" t="s">
        <v>715</v>
      </c>
      <c r="I83" s="259" t="s">
        <v>714</v>
      </c>
      <c r="J83" s="260"/>
    </row>
    <row r="84" spans="1:10" ht="15.75" hidden="1" customHeight="1" outlineLevel="1" x14ac:dyDescent="0.2">
      <c r="A84" s="468"/>
      <c r="B84" s="273" t="b">
        <v>0</v>
      </c>
      <c r="C84" s="274" t="b">
        <v>0</v>
      </c>
      <c r="D84" s="274" t="b">
        <v>0</v>
      </c>
      <c r="E84" s="274" t="b">
        <v>0</v>
      </c>
      <c r="F84" s="274" t="b">
        <v>0</v>
      </c>
      <c r="G84" s="274" t="b">
        <v>0</v>
      </c>
      <c r="H84" s="274" t="b">
        <v>0</v>
      </c>
      <c r="I84" s="274" t="b">
        <v>0</v>
      </c>
      <c r="J84" s="275"/>
    </row>
    <row r="85" spans="1:10" ht="30" hidden="1" customHeight="1" outlineLevel="1" x14ac:dyDescent="0.2">
      <c r="A85" s="468"/>
      <c r="B85" s="580" t="s">
        <v>416</v>
      </c>
      <c r="C85" s="562"/>
      <c r="D85" s="562"/>
      <c r="E85" s="562"/>
      <c r="F85" s="562"/>
      <c r="G85" s="562"/>
      <c r="H85" s="562"/>
      <c r="I85" s="562"/>
      <c r="J85" s="563"/>
    </row>
    <row r="86" spans="1:10" ht="15.75" hidden="1" customHeight="1" outlineLevel="1" x14ac:dyDescent="0.2">
      <c r="A86" s="468"/>
      <c r="B86" s="264"/>
      <c r="C86" s="259"/>
      <c r="D86" s="259"/>
      <c r="E86" s="259"/>
      <c r="F86" s="259"/>
      <c r="G86" s="259"/>
      <c r="H86" s="259"/>
      <c r="I86" s="259"/>
      <c r="J86" s="260"/>
    </row>
    <row r="87" spans="1:10" ht="30" hidden="1" customHeight="1" outlineLevel="1" x14ac:dyDescent="0.2">
      <c r="A87" s="579"/>
      <c r="B87" s="273" t="b">
        <v>0</v>
      </c>
      <c r="C87" s="274"/>
      <c r="D87" s="274"/>
      <c r="E87" s="274"/>
      <c r="F87" s="274"/>
      <c r="G87" s="274"/>
      <c r="H87" s="274"/>
      <c r="I87" s="274"/>
      <c r="J87" s="275"/>
    </row>
    <row r="88" spans="1:10" ht="15.75" customHeight="1" collapsed="1" x14ac:dyDescent="0.2">
      <c r="A88" s="277"/>
      <c r="B88" s="581" t="s">
        <v>497</v>
      </c>
      <c r="C88" s="419"/>
      <c r="D88" s="419"/>
      <c r="E88" s="419"/>
      <c r="F88" s="419"/>
      <c r="G88" s="419"/>
      <c r="H88" s="419"/>
      <c r="I88" s="419"/>
      <c r="J88" s="272" t="b">
        <v>0</v>
      </c>
    </row>
    <row r="89" spans="1:10" ht="16.5" hidden="1" customHeight="1" outlineLevel="1" x14ac:dyDescent="0.2">
      <c r="A89" s="578" t="s">
        <v>498</v>
      </c>
      <c r="B89" s="583" t="s">
        <v>653</v>
      </c>
      <c r="C89" s="463"/>
      <c r="D89" s="463"/>
      <c r="E89" s="463"/>
      <c r="F89" s="463"/>
      <c r="G89" s="463"/>
      <c r="H89" s="463"/>
      <c r="I89" s="463"/>
      <c r="J89" s="584"/>
    </row>
    <row r="90" spans="1:10" ht="15.75" hidden="1" customHeight="1" outlineLevel="1" x14ac:dyDescent="0.2">
      <c r="A90" s="468"/>
      <c r="B90" s="321" t="s">
        <v>685</v>
      </c>
      <c r="C90" s="259" t="s">
        <v>686</v>
      </c>
      <c r="D90" s="259" t="s">
        <v>687</v>
      </c>
      <c r="E90" s="276" t="s">
        <v>688</v>
      </c>
      <c r="F90" s="276" t="s">
        <v>716</v>
      </c>
      <c r="G90" s="276" t="s">
        <v>717</v>
      </c>
      <c r="H90" s="276" t="s">
        <v>718</v>
      </c>
      <c r="I90" s="276" t="s">
        <v>713</v>
      </c>
      <c r="J90" s="276"/>
    </row>
    <row r="91" spans="1:10" ht="15.75" hidden="1" customHeight="1" outlineLevel="1" x14ac:dyDescent="0.2">
      <c r="A91" s="468"/>
      <c r="B91" s="265" t="b">
        <v>0</v>
      </c>
      <c r="C91" s="263" t="b">
        <v>0</v>
      </c>
      <c r="D91" s="263" t="b">
        <v>0</v>
      </c>
      <c r="E91" s="263" t="b">
        <v>0</v>
      </c>
      <c r="F91" s="263" t="b">
        <v>0</v>
      </c>
      <c r="G91" s="263" t="b">
        <v>0</v>
      </c>
      <c r="H91" s="263" t="b">
        <v>0</v>
      </c>
      <c r="I91" s="263" t="b">
        <v>0</v>
      </c>
      <c r="J91" s="263" t="b">
        <v>0</v>
      </c>
    </row>
    <row r="92" spans="1:10" ht="16.5" hidden="1" customHeight="1" outlineLevel="1" x14ac:dyDescent="0.2">
      <c r="A92" s="468"/>
      <c r="B92" s="582" t="s">
        <v>378</v>
      </c>
      <c r="C92" s="340"/>
      <c r="D92" s="340"/>
      <c r="E92" s="340"/>
      <c r="F92" s="340"/>
      <c r="G92" s="340"/>
      <c r="H92" s="340"/>
      <c r="I92" s="340"/>
      <c r="J92" s="441"/>
    </row>
    <row r="93" spans="1:10" ht="15.75" hidden="1" customHeight="1" outlineLevel="1" x14ac:dyDescent="0.2">
      <c r="A93" s="468"/>
      <c r="B93" s="259" t="s">
        <v>693</v>
      </c>
      <c r="C93" s="259" t="s">
        <v>694</v>
      </c>
      <c r="D93" s="276" t="s">
        <v>695</v>
      </c>
      <c r="E93" s="259" t="s">
        <v>634</v>
      </c>
      <c r="F93" s="259" t="s">
        <v>671</v>
      </c>
      <c r="G93" s="276" t="s">
        <v>711</v>
      </c>
      <c r="H93" s="259" t="s">
        <v>715</v>
      </c>
      <c r="I93" s="259" t="s">
        <v>714</v>
      </c>
      <c r="J93" s="260"/>
    </row>
    <row r="94" spans="1:10" ht="15.75" hidden="1" customHeight="1" outlineLevel="1" x14ac:dyDescent="0.2">
      <c r="A94" s="468"/>
      <c r="B94" s="273" t="b">
        <v>0</v>
      </c>
      <c r="C94" s="274" t="b">
        <v>0</v>
      </c>
      <c r="D94" s="274" t="b">
        <v>0</v>
      </c>
      <c r="E94" s="274" t="b">
        <v>0</v>
      </c>
      <c r="F94" s="274" t="b">
        <v>0</v>
      </c>
      <c r="G94" s="274" t="b">
        <v>0</v>
      </c>
      <c r="H94" s="274" t="b">
        <v>0</v>
      </c>
      <c r="I94" s="274" t="b">
        <v>0</v>
      </c>
      <c r="J94" s="263" t="b">
        <v>0</v>
      </c>
    </row>
    <row r="95" spans="1:10" ht="16.5" hidden="1" customHeight="1" outlineLevel="1" x14ac:dyDescent="0.2">
      <c r="A95" s="468"/>
      <c r="B95" s="580" t="s">
        <v>416</v>
      </c>
      <c r="C95" s="562"/>
      <c r="D95" s="562"/>
      <c r="E95" s="562"/>
      <c r="F95" s="562"/>
      <c r="G95" s="562"/>
      <c r="H95" s="562"/>
      <c r="I95" s="562"/>
      <c r="J95" s="563"/>
    </row>
    <row r="96" spans="1:10" ht="15.75" hidden="1" customHeight="1" outlineLevel="1" x14ac:dyDescent="0.2">
      <c r="A96" s="468"/>
      <c r="B96" s="264"/>
      <c r="C96" s="259"/>
      <c r="D96" s="259"/>
      <c r="E96" s="259"/>
      <c r="F96" s="259"/>
      <c r="G96" s="259"/>
      <c r="H96" s="259"/>
      <c r="I96" s="259"/>
      <c r="J96" s="260"/>
    </row>
    <row r="97" spans="1:10" ht="30" hidden="1" customHeight="1" outlineLevel="1" x14ac:dyDescent="0.2">
      <c r="A97" s="579"/>
      <c r="B97" s="273" t="b">
        <v>0</v>
      </c>
      <c r="C97" s="274"/>
      <c r="D97" s="274"/>
      <c r="E97" s="274"/>
      <c r="F97" s="274"/>
      <c r="G97" s="274"/>
      <c r="H97" s="274"/>
      <c r="I97" s="274"/>
      <c r="J97" s="275"/>
    </row>
    <row r="98" spans="1:10" ht="15.75" customHeight="1" collapsed="1" x14ac:dyDescent="0.2">
      <c r="A98" s="277"/>
      <c r="B98" s="581" t="s">
        <v>506</v>
      </c>
      <c r="C98" s="419"/>
      <c r="D98" s="419"/>
      <c r="E98" s="419"/>
      <c r="F98" s="419"/>
      <c r="G98" s="419"/>
      <c r="H98" s="419"/>
      <c r="I98" s="419"/>
      <c r="J98" s="272" t="b">
        <v>0</v>
      </c>
    </row>
    <row r="99" spans="1:10" ht="16.5" hidden="1" customHeight="1" outlineLevel="1" x14ac:dyDescent="0.2">
      <c r="A99" s="578" t="s">
        <v>507</v>
      </c>
      <c r="B99" s="583" t="s">
        <v>653</v>
      </c>
      <c r="C99" s="463"/>
      <c r="D99" s="463"/>
      <c r="E99" s="463"/>
      <c r="F99" s="463"/>
      <c r="G99" s="463"/>
      <c r="H99" s="463"/>
      <c r="I99" s="463"/>
      <c r="J99" s="584"/>
    </row>
    <row r="100" spans="1:10" ht="15.75" hidden="1" customHeight="1" outlineLevel="1" x14ac:dyDescent="0.2">
      <c r="A100" s="468"/>
      <c r="B100" s="321" t="s">
        <v>685</v>
      </c>
      <c r="C100" s="259" t="s">
        <v>686</v>
      </c>
      <c r="D100" s="259" t="s">
        <v>687</v>
      </c>
      <c r="E100" s="276" t="s">
        <v>688</v>
      </c>
      <c r="F100" s="276" t="s">
        <v>716</v>
      </c>
      <c r="G100" s="276" t="s">
        <v>717</v>
      </c>
      <c r="H100" s="276" t="s">
        <v>718</v>
      </c>
      <c r="I100" s="276" t="s">
        <v>713</v>
      </c>
      <c r="J100" s="320"/>
    </row>
    <row r="101" spans="1:10" ht="15.75" hidden="1" customHeight="1" outlineLevel="1" x14ac:dyDescent="0.2">
      <c r="A101" s="468"/>
      <c r="B101" s="265" t="b">
        <v>0</v>
      </c>
      <c r="C101" s="263" t="b">
        <v>0</v>
      </c>
      <c r="D101" s="265" t="b">
        <v>0</v>
      </c>
      <c r="E101" s="263" t="b">
        <v>0</v>
      </c>
      <c r="F101" s="265" t="b">
        <v>0</v>
      </c>
      <c r="G101" s="263" t="b">
        <v>0</v>
      </c>
      <c r="H101" s="263" t="b">
        <v>0</v>
      </c>
      <c r="I101" s="263" t="b">
        <v>0</v>
      </c>
      <c r="J101" s="263" t="b">
        <v>0</v>
      </c>
    </row>
    <row r="102" spans="1:10" ht="16.5" hidden="1" customHeight="1" outlineLevel="1" x14ac:dyDescent="0.2">
      <c r="A102" s="468"/>
      <c r="B102" s="582" t="s">
        <v>378</v>
      </c>
      <c r="C102" s="340"/>
      <c r="D102" s="340"/>
      <c r="E102" s="340"/>
      <c r="F102" s="340"/>
      <c r="G102" s="340"/>
      <c r="H102" s="340"/>
      <c r="I102" s="340"/>
      <c r="J102" s="441"/>
    </row>
    <row r="103" spans="1:10" ht="15.75" hidden="1" customHeight="1" outlineLevel="1" x14ac:dyDescent="0.2">
      <c r="A103" s="468"/>
      <c r="B103" s="259" t="s">
        <v>693</v>
      </c>
      <c r="C103" s="259" t="s">
        <v>694</v>
      </c>
      <c r="D103" s="276" t="s">
        <v>695</v>
      </c>
      <c r="E103" s="259" t="s">
        <v>634</v>
      </c>
      <c r="F103" s="259" t="s">
        <v>671</v>
      </c>
      <c r="G103" s="276" t="s">
        <v>711</v>
      </c>
      <c r="H103" s="259" t="s">
        <v>715</v>
      </c>
      <c r="I103" s="259" t="s">
        <v>714</v>
      </c>
      <c r="J103" s="260"/>
    </row>
    <row r="104" spans="1:10" ht="15.75" hidden="1" customHeight="1" outlineLevel="1" x14ac:dyDescent="0.2">
      <c r="A104" s="468"/>
      <c r="B104" s="265" t="b">
        <v>0</v>
      </c>
      <c r="C104" s="263" t="b">
        <v>0</v>
      </c>
      <c r="D104" s="265" t="b">
        <v>0</v>
      </c>
      <c r="E104" s="263" t="b">
        <v>0</v>
      </c>
      <c r="F104" s="265" t="b">
        <v>0</v>
      </c>
      <c r="G104" s="263" t="b">
        <v>0</v>
      </c>
      <c r="H104" s="263" t="b">
        <v>0</v>
      </c>
      <c r="I104" s="263" t="b">
        <v>0</v>
      </c>
      <c r="J104" s="263" t="b">
        <v>0</v>
      </c>
    </row>
    <row r="105" spans="1:10" ht="16.5" hidden="1" customHeight="1" outlineLevel="1" x14ac:dyDescent="0.2">
      <c r="A105" s="468"/>
      <c r="B105" s="580" t="s">
        <v>416</v>
      </c>
      <c r="C105" s="562"/>
      <c r="D105" s="562"/>
      <c r="E105" s="562"/>
      <c r="F105" s="562"/>
      <c r="G105" s="562"/>
      <c r="H105" s="562"/>
      <c r="I105" s="562"/>
      <c r="J105" s="563"/>
    </row>
    <row r="106" spans="1:10" ht="15.75" hidden="1" customHeight="1" outlineLevel="1" x14ac:dyDescent="0.2">
      <c r="A106" s="468"/>
      <c r="B106" s="264"/>
      <c r="C106" s="259"/>
      <c r="D106" s="259"/>
      <c r="E106" s="259"/>
      <c r="F106" s="259"/>
      <c r="G106" s="259"/>
      <c r="H106" s="259"/>
      <c r="I106" s="259"/>
      <c r="J106" s="260"/>
    </row>
    <row r="107" spans="1:10" ht="30" hidden="1" customHeight="1" outlineLevel="1" x14ac:dyDescent="0.2">
      <c r="A107" s="579"/>
      <c r="B107" s="273" t="b">
        <v>0</v>
      </c>
      <c r="C107" s="274"/>
      <c r="D107" s="274"/>
      <c r="E107" s="274"/>
      <c r="F107" s="274"/>
      <c r="G107" s="274"/>
      <c r="H107" s="274"/>
      <c r="I107" s="274"/>
      <c r="J107" s="275"/>
    </row>
    <row r="108" spans="1:10" ht="15.75" customHeight="1" collapsed="1" x14ac:dyDescent="0.2">
      <c r="A108" s="277"/>
      <c r="B108" s="581" t="s">
        <v>511</v>
      </c>
      <c r="C108" s="419"/>
      <c r="D108" s="419"/>
      <c r="E108" s="419"/>
      <c r="F108" s="419"/>
      <c r="G108" s="419"/>
      <c r="H108" s="419"/>
      <c r="I108" s="419"/>
      <c r="J108" s="272" t="b">
        <v>0</v>
      </c>
    </row>
    <row r="109" spans="1:10" ht="16.5" hidden="1" customHeight="1" outlineLevel="1" x14ac:dyDescent="0.2">
      <c r="A109" s="578" t="s">
        <v>512</v>
      </c>
      <c r="B109" s="583" t="s">
        <v>653</v>
      </c>
      <c r="C109" s="463"/>
      <c r="D109" s="463"/>
      <c r="E109" s="463"/>
      <c r="F109" s="463"/>
      <c r="G109" s="463"/>
      <c r="H109" s="463"/>
      <c r="I109" s="463"/>
      <c r="J109" s="584"/>
    </row>
    <row r="110" spans="1:10" ht="15.75" hidden="1" customHeight="1" outlineLevel="1" x14ac:dyDescent="0.2">
      <c r="A110" s="468"/>
      <c r="B110" s="321"/>
      <c r="C110" s="276"/>
      <c r="D110" s="276"/>
      <c r="E110" s="276"/>
      <c r="F110" s="276"/>
      <c r="G110" s="276"/>
      <c r="H110" s="276"/>
      <c r="I110" s="276"/>
      <c r="J110" s="320"/>
    </row>
    <row r="111" spans="1:10" ht="15.75" hidden="1" customHeight="1" outlineLevel="1" x14ac:dyDescent="0.2">
      <c r="A111" s="468"/>
      <c r="B111" s="265" t="b">
        <v>0</v>
      </c>
      <c r="C111" s="265" t="b">
        <v>0</v>
      </c>
      <c r="D111" s="265" t="b">
        <v>0</v>
      </c>
      <c r="E111" s="265" t="b">
        <v>0</v>
      </c>
      <c r="F111" s="265" t="b">
        <v>0</v>
      </c>
      <c r="G111" s="265" t="b">
        <v>0</v>
      </c>
      <c r="H111" s="263"/>
      <c r="I111" s="263"/>
      <c r="J111" s="266"/>
    </row>
    <row r="112" spans="1:10" ht="16.5" hidden="1" customHeight="1" outlineLevel="1" x14ac:dyDescent="0.2">
      <c r="A112" s="468"/>
      <c r="B112" s="582" t="s">
        <v>378</v>
      </c>
      <c r="C112" s="340"/>
      <c r="D112" s="340"/>
      <c r="E112" s="340"/>
      <c r="F112" s="340"/>
      <c r="G112" s="340"/>
      <c r="H112" s="340"/>
      <c r="I112" s="340"/>
      <c r="J112" s="441"/>
    </row>
    <row r="113" spans="1:10" ht="15.75" hidden="1" customHeight="1" outlineLevel="1" x14ac:dyDescent="0.2">
      <c r="A113" s="468"/>
      <c r="B113" s="278"/>
      <c r="C113" s="259"/>
      <c r="D113" s="264"/>
      <c r="E113" s="259"/>
      <c r="F113" s="259"/>
      <c r="G113" s="259"/>
      <c r="H113" s="259"/>
      <c r="I113" s="259"/>
      <c r="J113" s="260"/>
    </row>
    <row r="114" spans="1:10" ht="15.75" hidden="1" customHeight="1" outlineLevel="1" x14ac:dyDescent="0.2">
      <c r="A114" s="468"/>
      <c r="B114" s="265" t="b">
        <v>0</v>
      </c>
      <c r="C114" s="265" t="b">
        <v>0</v>
      </c>
      <c r="D114" s="265" t="b">
        <v>0</v>
      </c>
      <c r="E114" s="263" t="b">
        <v>0</v>
      </c>
      <c r="F114" s="263" t="b">
        <v>0</v>
      </c>
      <c r="G114" s="274"/>
      <c r="H114" s="274"/>
      <c r="I114" s="274"/>
      <c r="J114" s="275"/>
    </row>
    <row r="115" spans="1:10" ht="16.5" hidden="1" customHeight="1" outlineLevel="1" x14ac:dyDescent="0.2">
      <c r="A115" s="468"/>
      <c r="B115" s="580" t="s">
        <v>416</v>
      </c>
      <c r="C115" s="562"/>
      <c r="D115" s="562"/>
      <c r="E115" s="562"/>
      <c r="F115" s="562"/>
      <c r="G115" s="562"/>
      <c r="H115" s="562"/>
      <c r="I115" s="562"/>
      <c r="J115" s="563"/>
    </row>
    <row r="116" spans="1:10" ht="15.75" hidden="1" customHeight="1" outlineLevel="1" x14ac:dyDescent="0.2">
      <c r="A116" s="468"/>
      <c r="B116" s="264"/>
      <c r="C116" s="259"/>
      <c r="D116" s="259"/>
      <c r="E116" s="259"/>
      <c r="F116" s="259"/>
      <c r="G116" s="259"/>
      <c r="H116" s="259"/>
      <c r="I116" s="259"/>
      <c r="J116" s="260"/>
    </row>
    <row r="117" spans="1:10" ht="30" hidden="1" customHeight="1" outlineLevel="1" x14ac:dyDescent="0.2">
      <c r="A117" s="579"/>
      <c r="B117" s="273" t="b">
        <v>0</v>
      </c>
      <c r="C117" s="274"/>
      <c r="D117" s="274"/>
      <c r="E117" s="274"/>
      <c r="F117" s="274"/>
      <c r="G117" s="274"/>
      <c r="H117" s="274"/>
      <c r="I117" s="274"/>
      <c r="J117" s="275"/>
    </row>
    <row r="118" spans="1:10" ht="15.75" customHeight="1" collapsed="1" x14ac:dyDescent="0.2">
      <c r="A118" s="277"/>
      <c r="B118" s="581" t="s">
        <v>517</v>
      </c>
      <c r="C118" s="419"/>
      <c r="D118" s="419"/>
      <c r="E118" s="419"/>
      <c r="F118" s="419"/>
      <c r="G118" s="419"/>
      <c r="H118" s="419"/>
      <c r="I118" s="419"/>
      <c r="J118" s="272" t="b">
        <v>0</v>
      </c>
    </row>
    <row r="119" spans="1:10" ht="16.5" hidden="1" customHeight="1" outlineLevel="1" x14ac:dyDescent="0.2">
      <c r="A119" s="578" t="s">
        <v>518</v>
      </c>
      <c r="B119" s="583" t="s">
        <v>653</v>
      </c>
      <c r="C119" s="463"/>
      <c r="D119" s="463"/>
      <c r="E119" s="463"/>
      <c r="F119" s="463"/>
      <c r="G119" s="463"/>
      <c r="H119" s="463"/>
      <c r="I119" s="463"/>
      <c r="J119" s="584"/>
    </row>
    <row r="120" spans="1:10" ht="15.75" hidden="1" customHeight="1" outlineLevel="1" x14ac:dyDescent="0.2">
      <c r="A120" s="468"/>
      <c r="B120" s="321"/>
      <c r="C120" s="276"/>
      <c r="D120" s="276"/>
      <c r="E120" s="276"/>
      <c r="F120" s="276"/>
      <c r="G120" s="276"/>
      <c r="H120" s="276"/>
      <c r="I120" s="276"/>
      <c r="J120" s="320"/>
    </row>
    <row r="121" spans="1:10" ht="15.75" hidden="1" customHeight="1" outlineLevel="1" x14ac:dyDescent="0.2">
      <c r="A121" s="468"/>
      <c r="B121" s="265" t="b">
        <v>0</v>
      </c>
      <c r="C121" s="265" t="b">
        <v>0</v>
      </c>
      <c r="D121" s="265" t="b">
        <v>0</v>
      </c>
      <c r="E121" s="265" t="b">
        <v>0</v>
      </c>
      <c r="F121" s="265" t="b">
        <v>0</v>
      </c>
      <c r="G121" s="265" t="b">
        <v>0</v>
      </c>
      <c r="H121" s="263"/>
      <c r="I121" s="263"/>
      <c r="J121" s="266"/>
    </row>
    <row r="122" spans="1:10" ht="16.5" hidden="1" customHeight="1" outlineLevel="1" x14ac:dyDescent="0.2">
      <c r="A122" s="468"/>
      <c r="B122" s="582" t="s">
        <v>378</v>
      </c>
      <c r="C122" s="340"/>
      <c r="D122" s="340"/>
      <c r="E122" s="340"/>
      <c r="F122" s="340"/>
      <c r="G122" s="340"/>
      <c r="H122" s="340"/>
      <c r="I122" s="340"/>
      <c r="J122" s="441"/>
    </row>
    <row r="123" spans="1:10" ht="15.75" hidden="1" customHeight="1" outlineLevel="1" x14ac:dyDescent="0.2">
      <c r="A123" s="468"/>
      <c r="B123" s="278"/>
      <c r="C123" s="259"/>
      <c r="D123" s="264"/>
      <c r="E123" s="259"/>
      <c r="F123" s="259"/>
      <c r="G123" s="259"/>
      <c r="H123" s="259"/>
      <c r="I123" s="259"/>
      <c r="J123" s="260"/>
    </row>
    <row r="124" spans="1:10" ht="15.75" hidden="1" customHeight="1" outlineLevel="1" x14ac:dyDescent="0.2">
      <c r="A124" s="468"/>
      <c r="B124" s="265" t="b">
        <v>0</v>
      </c>
      <c r="C124" s="265" t="b">
        <v>0</v>
      </c>
      <c r="D124" s="265" t="b">
        <v>0</v>
      </c>
      <c r="E124" s="265" t="b">
        <v>0</v>
      </c>
      <c r="F124" s="265" t="b">
        <v>0</v>
      </c>
      <c r="G124" s="274"/>
      <c r="H124" s="274"/>
      <c r="I124" s="274"/>
      <c r="J124" s="275"/>
    </row>
    <row r="125" spans="1:10" ht="16.5" hidden="1" customHeight="1" outlineLevel="1" x14ac:dyDescent="0.2">
      <c r="A125" s="468"/>
      <c r="B125" s="580" t="s">
        <v>416</v>
      </c>
      <c r="C125" s="562"/>
      <c r="D125" s="562"/>
      <c r="E125" s="562"/>
      <c r="F125" s="562"/>
      <c r="G125" s="562"/>
      <c r="H125" s="562"/>
      <c r="I125" s="562"/>
      <c r="J125" s="563"/>
    </row>
    <row r="126" spans="1:10" ht="15.75" hidden="1" customHeight="1" outlineLevel="1" x14ac:dyDescent="0.2">
      <c r="A126" s="468"/>
      <c r="B126" s="264"/>
      <c r="C126" s="259"/>
      <c r="D126" s="259"/>
      <c r="E126" s="259"/>
      <c r="F126" s="259"/>
      <c r="G126" s="259"/>
      <c r="H126" s="259"/>
      <c r="I126" s="259"/>
      <c r="J126" s="260"/>
    </row>
    <row r="127" spans="1:10" ht="30" hidden="1" customHeight="1" outlineLevel="1" x14ac:dyDescent="0.2">
      <c r="A127" s="579"/>
      <c r="B127" s="273" t="b">
        <v>0</v>
      </c>
      <c r="C127" s="274"/>
      <c r="D127" s="274"/>
      <c r="E127" s="274"/>
      <c r="F127" s="274"/>
      <c r="G127" s="274"/>
      <c r="H127" s="274"/>
      <c r="I127" s="274"/>
      <c r="J127" s="275"/>
    </row>
    <row r="128" spans="1:10" ht="15.75" customHeight="1" collapsed="1" x14ac:dyDescent="0.2">
      <c r="A128" s="277"/>
      <c r="B128" s="581" t="s">
        <v>520</v>
      </c>
      <c r="C128" s="419"/>
      <c r="D128" s="419"/>
      <c r="E128" s="419"/>
      <c r="F128" s="419"/>
      <c r="G128" s="419"/>
      <c r="H128" s="419"/>
      <c r="I128" s="419"/>
      <c r="J128" s="272" t="b">
        <v>0</v>
      </c>
    </row>
    <row r="129" spans="1:10" ht="16.5" hidden="1" customHeight="1" outlineLevel="1" x14ac:dyDescent="0.2">
      <c r="A129" s="578" t="s">
        <v>521</v>
      </c>
      <c r="B129" s="583" t="s">
        <v>653</v>
      </c>
      <c r="C129" s="463"/>
      <c r="D129" s="463"/>
      <c r="E129" s="463"/>
      <c r="F129" s="463"/>
      <c r="G129" s="463"/>
      <c r="H129" s="463"/>
      <c r="I129" s="463"/>
      <c r="J129" s="584"/>
    </row>
    <row r="130" spans="1:10" ht="15.75" hidden="1" customHeight="1" outlineLevel="1" x14ac:dyDescent="0.2">
      <c r="A130" s="468"/>
      <c r="B130" s="321"/>
      <c r="C130" s="276"/>
      <c r="D130" s="276"/>
      <c r="E130" s="276"/>
      <c r="F130" s="276"/>
      <c r="G130" s="276"/>
      <c r="H130" s="276"/>
      <c r="I130" s="276"/>
      <c r="J130" s="320"/>
    </row>
    <row r="131" spans="1:10" ht="15.75" hidden="1" customHeight="1" outlineLevel="1" x14ac:dyDescent="0.2">
      <c r="A131" s="468"/>
      <c r="B131" s="265" t="b">
        <v>0</v>
      </c>
      <c r="C131" s="265" t="b">
        <v>0</v>
      </c>
      <c r="D131" s="265" t="b">
        <v>0</v>
      </c>
      <c r="E131" s="265" t="b">
        <v>0</v>
      </c>
      <c r="F131" s="265" t="b">
        <v>0</v>
      </c>
      <c r="G131" s="265" t="b">
        <v>0</v>
      </c>
      <c r="H131" s="263"/>
      <c r="I131" s="263"/>
      <c r="J131" s="266"/>
    </row>
    <row r="132" spans="1:10" ht="16.5" hidden="1" customHeight="1" outlineLevel="1" x14ac:dyDescent="0.2">
      <c r="A132" s="468"/>
      <c r="B132" s="582" t="s">
        <v>378</v>
      </c>
      <c r="C132" s="340"/>
      <c r="D132" s="340"/>
      <c r="E132" s="340"/>
      <c r="F132" s="340"/>
      <c r="G132" s="340"/>
      <c r="H132" s="340"/>
      <c r="I132" s="340"/>
      <c r="J132" s="441"/>
    </row>
    <row r="133" spans="1:10" ht="15.75" hidden="1" customHeight="1" outlineLevel="1" x14ac:dyDescent="0.2">
      <c r="A133" s="468"/>
      <c r="B133" s="278"/>
      <c r="C133" s="259"/>
      <c r="D133" s="264"/>
      <c r="E133" s="259"/>
      <c r="F133" s="259"/>
      <c r="G133" s="259"/>
      <c r="H133" s="259"/>
      <c r="I133" s="259"/>
      <c r="J133" s="260"/>
    </row>
    <row r="134" spans="1:10" ht="15.75" hidden="1" customHeight="1" outlineLevel="1" x14ac:dyDescent="0.2">
      <c r="A134" s="468"/>
      <c r="B134" s="265" t="b">
        <v>0</v>
      </c>
      <c r="C134" s="265" t="b">
        <v>0</v>
      </c>
      <c r="D134" s="265" t="b">
        <v>0</v>
      </c>
      <c r="E134" s="265" t="b">
        <v>0</v>
      </c>
      <c r="F134" s="265" t="b">
        <v>0</v>
      </c>
      <c r="G134" s="274"/>
      <c r="H134" s="274"/>
      <c r="I134" s="274"/>
      <c r="J134" s="275"/>
    </row>
    <row r="135" spans="1:10" ht="16.5" hidden="1" customHeight="1" outlineLevel="1" x14ac:dyDescent="0.2">
      <c r="A135" s="468"/>
      <c r="B135" s="580" t="s">
        <v>416</v>
      </c>
      <c r="C135" s="562"/>
      <c r="D135" s="562"/>
      <c r="E135" s="562"/>
      <c r="F135" s="562"/>
      <c r="G135" s="562"/>
      <c r="H135" s="562"/>
      <c r="I135" s="562"/>
      <c r="J135" s="563"/>
    </row>
    <row r="136" spans="1:10" ht="15.75" hidden="1" customHeight="1" outlineLevel="1" x14ac:dyDescent="0.2">
      <c r="A136" s="468"/>
      <c r="B136" s="264"/>
      <c r="C136" s="259"/>
      <c r="D136" s="259"/>
      <c r="E136" s="259"/>
      <c r="F136" s="259"/>
      <c r="G136" s="259"/>
      <c r="H136" s="259"/>
      <c r="I136" s="259"/>
      <c r="J136" s="260"/>
    </row>
    <row r="137" spans="1:10" ht="30" hidden="1" customHeight="1" outlineLevel="1" x14ac:dyDescent="0.2">
      <c r="A137" s="579"/>
      <c r="B137" s="273" t="b">
        <v>0</v>
      </c>
      <c r="C137" s="274"/>
      <c r="D137" s="274"/>
      <c r="E137" s="274"/>
      <c r="F137" s="274"/>
      <c r="G137" s="274"/>
      <c r="H137" s="274"/>
      <c r="I137" s="274"/>
      <c r="J137" s="275"/>
    </row>
    <row r="138" spans="1:10" ht="19.5" customHeight="1" collapsed="1" x14ac:dyDescent="0.2">
      <c r="A138" s="277"/>
      <c r="B138" s="581" t="s">
        <v>522</v>
      </c>
      <c r="C138" s="419"/>
      <c r="D138" s="419"/>
      <c r="E138" s="419"/>
      <c r="F138" s="419"/>
      <c r="G138" s="419"/>
      <c r="H138" s="419"/>
      <c r="I138" s="419"/>
      <c r="J138" s="272" t="b">
        <v>0</v>
      </c>
    </row>
    <row r="139" spans="1:10" ht="18.75" hidden="1" customHeight="1" outlineLevel="1" x14ac:dyDescent="0.2">
      <c r="A139" s="578" t="s">
        <v>523</v>
      </c>
      <c r="B139" s="583" t="s">
        <v>653</v>
      </c>
      <c r="C139" s="463"/>
      <c r="D139" s="463"/>
      <c r="E139" s="463"/>
      <c r="F139" s="463"/>
      <c r="G139" s="463"/>
      <c r="H139" s="463"/>
      <c r="I139" s="463"/>
      <c r="J139" s="584"/>
    </row>
    <row r="140" spans="1:10" ht="15.75" hidden="1" customHeight="1" outlineLevel="1" x14ac:dyDescent="0.2">
      <c r="A140" s="468"/>
      <c r="B140" s="321"/>
      <c r="C140" s="276"/>
      <c r="D140" s="276"/>
      <c r="E140" s="276"/>
      <c r="F140" s="276"/>
      <c r="G140" s="276"/>
      <c r="H140" s="276"/>
      <c r="I140" s="276"/>
      <c r="J140" s="320"/>
    </row>
    <row r="141" spans="1:10" ht="15.75" hidden="1" customHeight="1" outlineLevel="1" x14ac:dyDescent="0.2">
      <c r="A141" s="468"/>
      <c r="B141" s="265" t="b">
        <v>0</v>
      </c>
      <c r="C141" s="265" t="b">
        <v>0</v>
      </c>
      <c r="D141" s="265" t="b">
        <v>0</v>
      </c>
      <c r="E141" s="265" t="b">
        <v>0</v>
      </c>
      <c r="F141" s="265" t="b">
        <v>0</v>
      </c>
      <c r="G141" s="265" t="b">
        <v>0</v>
      </c>
      <c r="H141" s="263"/>
      <c r="I141" s="263"/>
      <c r="J141" s="266"/>
    </row>
    <row r="142" spans="1:10" ht="18.75" hidden="1" customHeight="1" outlineLevel="1" x14ac:dyDescent="0.2">
      <c r="A142" s="468"/>
      <c r="B142" s="582" t="s">
        <v>378</v>
      </c>
      <c r="C142" s="340"/>
      <c r="D142" s="340"/>
      <c r="E142" s="340"/>
      <c r="F142" s="340"/>
      <c r="G142" s="340"/>
      <c r="H142" s="340"/>
      <c r="I142" s="340"/>
      <c r="J142" s="441"/>
    </row>
    <row r="143" spans="1:10" ht="15.75" hidden="1" customHeight="1" outlineLevel="1" x14ac:dyDescent="0.2">
      <c r="A143" s="468"/>
      <c r="B143" s="278"/>
      <c r="C143" s="259"/>
      <c r="D143" s="264"/>
      <c r="E143" s="259"/>
      <c r="F143" s="259"/>
      <c r="G143" s="259"/>
      <c r="H143" s="259"/>
      <c r="I143" s="259"/>
      <c r="J143" s="260"/>
    </row>
    <row r="144" spans="1:10" ht="30" hidden="1" customHeight="1" outlineLevel="1" x14ac:dyDescent="0.2">
      <c r="A144" s="468"/>
      <c r="B144" s="265" t="b">
        <v>0</v>
      </c>
      <c r="C144" s="265" t="b">
        <v>0</v>
      </c>
      <c r="D144" s="265" t="b">
        <v>0</v>
      </c>
      <c r="E144" s="265" t="b">
        <v>0</v>
      </c>
      <c r="F144" s="265" t="b">
        <v>0</v>
      </c>
      <c r="G144" s="274"/>
      <c r="H144" s="274"/>
      <c r="I144" s="274"/>
      <c r="J144" s="275"/>
    </row>
    <row r="145" spans="1:10" ht="18.75" hidden="1" customHeight="1" outlineLevel="1" x14ac:dyDescent="0.2">
      <c r="A145" s="468"/>
      <c r="B145" s="580" t="s">
        <v>416</v>
      </c>
      <c r="C145" s="562"/>
      <c r="D145" s="562"/>
      <c r="E145" s="562"/>
      <c r="F145" s="562"/>
      <c r="G145" s="562"/>
      <c r="H145" s="562"/>
      <c r="I145" s="562"/>
      <c r="J145" s="563"/>
    </row>
    <row r="146" spans="1:10" ht="30" hidden="1" customHeight="1" outlineLevel="1" x14ac:dyDescent="0.2">
      <c r="A146" s="468"/>
      <c r="B146" s="264"/>
      <c r="C146" s="259"/>
      <c r="D146" s="259"/>
      <c r="E146" s="259"/>
      <c r="F146" s="259"/>
      <c r="G146" s="259"/>
      <c r="H146" s="259"/>
      <c r="I146" s="259"/>
      <c r="J146" s="260"/>
    </row>
    <row r="147" spans="1:10" ht="30" hidden="1" customHeight="1" outlineLevel="1" x14ac:dyDescent="0.2">
      <c r="A147" s="579"/>
      <c r="B147" s="273" t="b">
        <v>0</v>
      </c>
      <c r="C147" s="274"/>
      <c r="D147" s="274"/>
      <c r="E147" s="274"/>
      <c r="F147" s="274"/>
      <c r="G147" s="274"/>
      <c r="H147" s="274"/>
      <c r="I147" s="274"/>
      <c r="J147" s="275"/>
    </row>
    <row r="148" spans="1:10" ht="19.5" customHeight="1" collapsed="1" x14ac:dyDescent="0.2">
      <c r="A148" s="277"/>
      <c r="B148" s="581" t="s">
        <v>524</v>
      </c>
      <c r="C148" s="419"/>
      <c r="D148" s="419"/>
      <c r="E148" s="419"/>
      <c r="F148" s="419"/>
      <c r="G148" s="419"/>
      <c r="H148" s="419"/>
      <c r="I148" s="419"/>
      <c r="J148" s="272" t="b">
        <v>0</v>
      </c>
    </row>
    <row r="149" spans="1:10" ht="18.75" hidden="1" customHeight="1" outlineLevel="1" x14ac:dyDescent="0.2">
      <c r="A149" s="578" t="s">
        <v>525</v>
      </c>
      <c r="B149" s="583" t="s">
        <v>653</v>
      </c>
      <c r="C149" s="463"/>
      <c r="D149" s="463"/>
      <c r="E149" s="463"/>
      <c r="F149" s="463"/>
      <c r="G149" s="463"/>
      <c r="H149" s="463"/>
      <c r="I149" s="463"/>
      <c r="J149" s="584"/>
    </row>
    <row r="150" spans="1:10" ht="15.75" hidden="1" customHeight="1" outlineLevel="1" x14ac:dyDescent="0.2">
      <c r="A150" s="468"/>
      <c r="B150" s="321"/>
      <c r="C150" s="276"/>
      <c r="D150" s="276"/>
      <c r="E150" s="276"/>
      <c r="F150" s="276"/>
      <c r="G150" s="276"/>
      <c r="H150" s="276"/>
      <c r="I150" s="276"/>
      <c r="J150" s="320"/>
    </row>
    <row r="151" spans="1:10" ht="30" hidden="1" customHeight="1" outlineLevel="1" x14ac:dyDescent="0.2">
      <c r="A151" s="468"/>
      <c r="B151" s="265" t="b">
        <v>0</v>
      </c>
      <c r="C151" s="265" t="b">
        <v>0</v>
      </c>
      <c r="D151" s="265" t="b">
        <v>0</v>
      </c>
      <c r="E151" s="265" t="b">
        <v>0</v>
      </c>
      <c r="F151" s="265" t="b">
        <v>0</v>
      </c>
      <c r="G151" s="265" t="b">
        <v>0</v>
      </c>
      <c r="H151" s="263"/>
      <c r="I151" s="263"/>
      <c r="J151" s="266"/>
    </row>
    <row r="152" spans="1:10" ht="18.75" hidden="1" customHeight="1" outlineLevel="1" x14ac:dyDescent="0.2">
      <c r="A152" s="468"/>
      <c r="B152" s="582" t="s">
        <v>378</v>
      </c>
      <c r="C152" s="340"/>
      <c r="D152" s="340"/>
      <c r="E152" s="340"/>
      <c r="F152" s="340"/>
      <c r="G152" s="340"/>
      <c r="H152" s="340"/>
      <c r="I152" s="340"/>
      <c r="J152" s="441"/>
    </row>
    <row r="153" spans="1:10" ht="50.25" hidden="1" customHeight="1" outlineLevel="1" x14ac:dyDescent="0.2">
      <c r="A153" s="468"/>
      <c r="B153" s="278"/>
      <c r="C153" s="259"/>
      <c r="D153" s="264"/>
      <c r="E153" s="259"/>
      <c r="F153" s="259"/>
      <c r="G153" s="259"/>
      <c r="H153" s="259"/>
      <c r="I153" s="259"/>
      <c r="J153" s="260"/>
    </row>
    <row r="154" spans="1:10" ht="30" hidden="1" customHeight="1" outlineLevel="1" x14ac:dyDescent="0.2">
      <c r="A154" s="468"/>
      <c r="B154" s="265" t="b">
        <v>0</v>
      </c>
      <c r="C154" s="265" t="b">
        <v>0</v>
      </c>
      <c r="D154" s="265" t="b">
        <v>0</v>
      </c>
      <c r="E154" s="265" t="b">
        <v>0</v>
      </c>
      <c r="F154" s="265" t="b">
        <v>0</v>
      </c>
      <c r="G154" s="274"/>
      <c r="H154" s="274"/>
      <c r="I154" s="274"/>
      <c r="J154" s="275"/>
    </row>
    <row r="155" spans="1:10" ht="18.75" hidden="1" customHeight="1" outlineLevel="1" x14ac:dyDescent="0.2">
      <c r="A155" s="468"/>
      <c r="B155" s="580" t="s">
        <v>416</v>
      </c>
      <c r="C155" s="562"/>
      <c r="D155" s="562"/>
      <c r="E155" s="562"/>
      <c r="F155" s="562"/>
      <c r="G155" s="562"/>
      <c r="H155" s="562"/>
      <c r="I155" s="562"/>
      <c r="J155" s="563"/>
    </row>
    <row r="156" spans="1:10" ht="30" hidden="1" customHeight="1" outlineLevel="1" x14ac:dyDescent="0.2">
      <c r="A156" s="468"/>
      <c r="B156" s="264"/>
      <c r="C156" s="259"/>
      <c r="D156" s="259"/>
      <c r="E156" s="259"/>
      <c r="F156" s="259"/>
      <c r="G156" s="259"/>
      <c r="H156" s="259"/>
      <c r="I156" s="259"/>
      <c r="J156" s="260"/>
    </row>
    <row r="157" spans="1:10" ht="30" hidden="1" customHeight="1" outlineLevel="1" x14ac:dyDescent="0.2">
      <c r="A157" s="579"/>
      <c r="B157" s="273"/>
      <c r="C157" s="274"/>
      <c r="D157" s="274"/>
      <c r="E157" s="274"/>
      <c r="F157" s="274"/>
      <c r="G157" s="274"/>
      <c r="H157" s="274"/>
      <c r="I157" s="274"/>
      <c r="J157" s="275"/>
    </row>
    <row r="158" spans="1:10" ht="19.5" customHeight="1" collapsed="1" x14ac:dyDescent="0.2">
      <c r="A158" s="277"/>
      <c r="B158" s="581" t="s">
        <v>526</v>
      </c>
      <c r="C158" s="419"/>
      <c r="D158" s="419"/>
      <c r="E158" s="419"/>
      <c r="F158" s="419"/>
      <c r="G158" s="419"/>
      <c r="H158" s="419"/>
      <c r="I158" s="419"/>
      <c r="J158" s="272" t="b">
        <v>0</v>
      </c>
    </row>
    <row r="159" spans="1:10" ht="18.75" hidden="1" customHeight="1" outlineLevel="1" x14ac:dyDescent="0.2">
      <c r="A159" s="578" t="s">
        <v>527</v>
      </c>
      <c r="B159" s="583" t="s">
        <v>653</v>
      </c>
      <c r="C159" s="463"/>
      <c r="D159" s="463"/>
      <c r="E159" s="463"/>
      <c r="F159" s="463"/>
      <c r="G159" s="463"/>
      <c r="H159" s="463"/>
      <c r="I159" s="463"/>
      <c r="J159" s="584"/>
    </row>
    <row r="160" spans="1:10" ht="15.75" hidden="1" customHeight="1" outlineLevel="1" x14ac:dyDescent="0.2">
      <c r="A160" s="468"/>
      <c r="B160" s="321"/>
      <c r="C160" s="276"/>
      <c r="D160" s="276"/>
      <c r="E160" s="276"/>
      <c r="F160" s="276"/>
      <c r="G160" s="276"/>
      <c r="H160" s="276"/>
      <c r="I160" s="276"/>
      <c r="J160" s="320"/>
    </row>
    <row r="161" spans="1:10" ht="30" hidden="1" customHeight="1" outlineLevel="1" x14ac:dyDescent="0.2">
      <c r="A161" s="468"/>
      <c r="B161" s="265" t="b">
        <v>0</v>
      </c>
      <c r="C161" s="265" t="b">
        <v>0</v>
      </c>
      <c r="D161" s="265" t="b">
        <v>0</v>
      </c>
      <c r="E161" s="265" t="b">
        <v>0</v>
      </c>
      <c r="F161" s="265" t="b">
        <v>0</v>
      </c>
      <c r="G161" s="265" t="b">
        <v>0</v>
      </c>
      <c r="H161" s="263"/>
      <c r="I161" s="263"/>
      <c r="J161" s="266"/>
    </row>
    <row r="162" spans="1:10" ht="18.75" hidden="1" customHeight="1" outlineLevel="1" x14ac:dyDescent="0.2">
      <c r="A162" s="468"/>
      <c r="B162" s="582" t="s">
        <v>378</v>
      </c>
      <c r="C162" s="340"/>
      <c r="D162" s="340"/>
      <c r="E162" s="340"/>
      <c r="F162" s="340"/>
      <c r="G162" s="340"/>
      <c r="H162" s="340"/>
      <c r="I162" s="340"/>
      <c r="J162" s="441"/>
    </row>
    <row r="163" spans="1:10" ht="57.75" hidden="1" customHeight="1" outlineLevel="1" x14ac:dyDescent="0.2">
      <c r="A163" s="468"/>
      <c r="B163" s="278"/>
      <c r="C163" s="259"/>
      <c r="D163" s="264"/>
      <c r="E163" s="259"/>
      <c r="F163" s="259"/>
      <c r="G163" s="259"/>
      <c r="H163" s="259"/>
      <c r="I163" s="259"/>
      <c r="J163" s="260"/>
    </row>
    <row r="164" spans="1:10" ht="30" hidden="1" customHeight="1" outlineLevel="1" x14ac:dyDescent="0.2">
      <c r="A164" s="468"/>
      <c r="B164" s="265" t="b">
        <v>0</v>
      </c>
      <c r="C164" s="265" t="b">
        <v>0</v>
      </c>
      <c r="D164" s="265" t="b">
        <v>0</v>
      </c>
      <c r="E164" s="265" t="b">
        <v>0</v>
      </c>
      <c r="F164" s="265" t="b">
        <v>0</v>
      </c>
      <c r="G164" s="274"/>
      <c r="H164" s="274"/>
      <c r="I164" s="274"/>
      <c r="J164" s="275"/>
    </row>
    <row r="165" spans="1:10" ht="18.75" hidden="1" customHeight="1" outlineLevel="1" x14ac:dyDescent="0.2">
      <c r="A165" s="468"/>
      <c r="B165" s="580" t="s">
        <v>416</v>
      </c>
      <c r="C165" s="562"/>
      <c r="D165" s="562"/>
      <c r="E165" s="562"/>
      <c r="F165" s="562"/>
      <c r="G165" s="562"/>
      <c r="H165" s="562"/>
      <c r="I165" s="562"/>
      <c r="J165" s="563"/>
    </row>
    <row r="166" spans="1:10" ht="30" hidden="1" customHeight="1" outlineLevel="1" x14ac:dyDescent="0.2">
      <c r="A166" s="468"/>
      <c r="B166" s="264"/>
      <c r="C166" s="259"/>
      <c r="D166" s="259"/>
      <c r="E166" s="259"/>
      <c r="F166" s="259"/>
      <c r="G166" s="259"/>
      <c r="H166" s="259"/>
      <c r="I166" s="259"/>
      <c r="J166" s="260"/>
    </row>
    <row r="167" spans="1:10" ht="30" hidden="1" customHeight="1" outlineLevel="1" x14ac:dyDescent="0.2">
      <c r="A167" s="579"/>
      <c r="B167" s="273"/>
      <c r="C167" s="274"/>
      <c r="D167" s="274"/>
      <c r="E167" s="274"/>
      <c r="F167" s="274"/>
      <c r="G167" s="274"/>
      <c r="H167" s="274"/>
      <c r="I167" s="274"/>
      <c r="J167" s="275"/>
    </row>
    <row r="168" spans="1:10" ht="21.75" customHeight="1" collapsed="1" x14ac:dyDescent="0.2">
      <c r="A168" s="277"/>
      <c r="B168" s="581" t="s">
        <v>528</v>
      </c>
      <c r="C168" s="419"/>
      <c r="D168" s="419"/>
      <c r="E168" s="419"/>
      <c r="F168" s="419"/>
      <c r="G168" s="419"/>
      <c r="H168" s="419"/>
      <c r="I168" s="419"/>
      <c r="J168" s="272" t="b">
        <v>0</v>
      </c>
    </row>
    <row r="169" spans="1:10" ht="22.5" hidden="1" customHeight="1" outlineLevel="1" x14ac:dyDescent="0.2">
      <c r="A169" s="578" t="s">
        <v>529</v>
      </c>
      <c r="B169" s="583" t="s">
        <v>653</v>
      </c>
      <c r="C169" s="463"/>
      <c r="D169" s="463"/>
      <c r="E169" s="463"/>
      <c r="F169" s="463"/>
      <c r="G169" s="463"/>
      <c r="H169" s="463"/>
      <c r="I169" s="463"/>
      <c r="J169" s="584"/>
    </row>
    <row r="170" spans="1:10" ht="15.75" hidden="1" customHeight="1" outlineLevel="1" x14ac:dyDescent="0.2">
      <c r="A170" s="468"/>
      <c r="B170" s="321"/>
      <c r="C170" s="276"/>
      <c r="D170" s="276"/>
      <c r="E170" s="276"/>
      <c r="F170" s="276"/>
      <c r="G170" s="276"/>
      <c r="H170" s="276"/>
      <c r="I170" s="276"/>
      <c r="J170" s="320"/>
    </row>
    <row r="171" spans="1:10" ht="22.5" hidden="1" customHeight="1" outlineLevel="1" x14ac:dyDescent="0.2">
      <c r="A171" s="468"/>
      <c r="B171" s="265" t="b">
        <v>0</v>
      </c>
      <c r="C171" s="265" t="b">
        <v>0</v>
      </c>
      <c r="D171" s="265" t="b">
        <v>0</v>
      </c>
      <c r="E171" s="265" t="b">
        <v>0</v>
      </c>
      <c r="F171" s="265" t="b">
        <v>0</v>
      </c>
      <c r="G171" s="265" t="b">
        <v>0</v>
      </c>
      <c r="H171" s="263"/>
      <c r="I171" s="263"/>
      <c r="J171" s="266"/>
    </row>
    <row r="172" spans="1:10" ht="22.5" hidden="1" customHeight="1" outlineLevel="1" x14ac:dyDescent="0.2">
      <c r="A172" s="468"/>
      <c r="B172" s="582" t="s">
        <v>378</v>
      </c>
      <c r="C172" s="340"/>
      <c r="D172" s="340"/>
      <c r="E172" s="340"/>
      <c r="F172" s="340"/>
      <c r="G172" s="340"/>
      <c r="H172" s="340"/>
      <c r="I172" s="340"/>
      <c r="J172" s="441"/>
    </row>
    <row r="173" spans="1:10" ht="15.75" hidden="1" customHeight="1" outlineLevel="1" x14ac:dyDescent="0.2">
      <c r="A173" s="468"/>
      <c r="B173" s="278"/>
      <c r="C173" s="259"/>
      <c r="D173" s="264"/>
      <c r="E173" s="259"/>
      <c r="F173" s="259"/>
      <c r="G173" s="259"/>
      <c r="H173" s="259"/>
      <c r="I173" s="259"/>
      <c r="J173" s="260"/>
    </row>
    <row r="174" spans="1:10" ht="22.5" hidden="1" customHeight="1" outlineLevel="1" x14ac:dyDescent="0.2">
      <c r="A174" s="468"/>
      <c r="B174" s="265" t="b">
        <v>0</v>
      </c>
      <c r="C174" s="265" t="b">
        <v>0</v>
      </c>
      <c r="D174" s="265" t="b">
        <v>0</v>
      </c>
      <c r="E174" s="265" t="b">
        <v>0</v>
      </c>
      <c r="F174" s="265" t="b">
        <v>0</v>
      </c>
      <c r="G174" s="274"/>
      <c r="H174" s="274"/>
      <c r="I174" s="274"/>
      <c r="J174" s="275"/>
    </row>
    <row r="175" spans="1:10" ht="22.5" hidden="1" customHeight="1" outlineLevel="1" x14ac:dyDescent="0.2">
      <c r="A175" s="468"/>
      <c r="B175" s="580" t="s">
        <v>416</v>
      </c>
      <c r="C175" s="562"/>
      <c r="D175" s="562"/>
      <c r="E175" s="562"/>
      <c r="F175" s="562"/>
      <c r="G175" s="562"/>
      <c r="H175" s="562"/>
      <c r="I175" s="562"/>
      <c r="J175" s="563"/>
    </row>
    <row r="176" spans="1:10" ht="22.5" hidden="1" customHeight="1" outlineLevel="1" x14ac:dyDescent="0.2">
      <c r="A176" s="468"/>
      <c r="B176" s="264"/>
      <c r="C176" s="259"/>
      <c r="D176" s="259"/>
      <c r="E176" s="259"/>
      <c r="F176" s="259"/>
      <c r="G176" s="259"/>
      <c r="H176" s="259"/>
      <c r="I176" s="259"/>
      <c r="J176" s="260"/>
    </row>
    <row r="177" spans="1:10" ht="22.5" hidden="1" customHeight="1" outlineLevel="1" x14ac:dyDescent="0.2">
      <c r="A177" s="579"/>
      <c r="B177" s="273"/>
      <c r="C177" s="274"/>
      <c r="D177" s="274"/>
      <c r="E177" s="274"/>
      <c r="F177" s="274"/>
      <c r="G177" s="274"/>
      <c r="H177" s="274"/>
      <c r="I177" s="274"/>
      <c r="J177" s="275"/>
    </row>
    <row r="178" spans="1:10" ht="21.75" customHeight="1" collapsed="1" x14ac:dyDescent="0.2">
      <c r="A178" s="277"/>
      <c r="B178" s="581" t="s">
        <v>530</v>
      </c>
      <c r="C178" s="419"/>
      <c r="D178" s="419"/>
      <c r="E178" s="419"/>
      <c r="F178" s="419"/>
      <c r="G178" s="419"/>
      <c r="H178" s="419"/>
      <c r="I178" s="419"/>
      <c r="J178" s="272" t="b">
        <v>0</v>
      </c>
    </row>
    <row r="179" spans="1:10" ht="24.75" hidden="1" customHeight="1" outlineLevel="1" x14ac:dyDescent="0.2">
      <c r="A179" s="578" t="s">
        <v>531</v>
      </c>
      <c r="B179" s="583" t="s">
        <v>653</v>
      </c>
      <c r="C179" s="463"/>
      <c r="D179" s="463"/>
      <c r="E179" s="463"/>
      <c r="F179" s="463"/>
      <c r="G179" s="463"/>
      <c r="H179" s="463"/>
      <c r="I179" s="463"/>
      <c r="J179" s="584"/>
    </row>
    <row r="180" spans="1:10" ht="63.75" hidden="1" customHeight="1" outlineLevel="1" x14ac:dyDescent="0.2">
      <c r="A180" s="468"/>
      <c r="B180" s="321"/>
      <c r="C180" s="276"/>
      <c r="D180" s="276"/>
      <c r="E180" s="276"/>
      <c r="F180" s="276"/>
      <c r="G180" s="276"/>
      <c r="H180" s="276"/>
      <c r="I180" s="276"/>
      <c r="J180" s="320"/>
    </row>
    <row r="181" spans="1:10" ht="24.75" hidden="1" customHeight="1" outlineLevel="1" x14ac:dyDescent="0.2">
      <c r="A181" s="468"/>
      <c r="B181" s="265" t="b">
        <v>0</v>
      </c>
      <c r="C181" s="265" t="b">
        <v>0</v>
      </c>
      <c r="D181" s="265" t="b">
        <v>0</v>
      </c>
      <c r="E181" s="265" t="b">
        <v>0</v>
      </c>
      <c r="F181" s="265" t="b">
        <v>0</v>
      </c>
      <c r="G181" s="265" t="b">
        <v>0</v>
      </c>
      <c r="H181" s="263"/>
      <c r="I181" s="263"/>
      <c r="J181" s="266"/>
    </row>
    <row r="182" spans="1:10" ht="24.75" hidden="1" customHeight="1" outlineLevel="1" x14ac:dyDescent="0.2">
      <c r="A182" s="468"/>
      <c r="B182" s="582" t="s">
        <v>378</v>
      </c>
      <c r="C182" s="340"/>
      <c r="D182" s="340"/>
      <c r="E182" s="340"/>
      <c r="F182" s="340"/>
      <c r="G182" s="340"/>
      <c r="H182" s="340"/>
      <c r="I182" s="340"/>
      <c r="J182" s="441"/>
    </row>
    <row r="183" spans="1:10" ht="54.75" hidden="1" customHeight="1" outlineLevel="1" x14ac:dyDescent="0.2">
      <c r="A183" s="468"/>
      <c r="B183" s="278"/>
      <c r="C183" s="259"/>
      <c r="D183" s="264"/>
      <c r="E183" s="259"/>
      <c r="F183" s="259"/>
      <c r="G183" s="259"/>
      <c r="H183" s="259"/>
      <c r="I183" s="259"/>
      <c r="J183" s="260"/>
    </row>
    <row r="184" spans="1:10" ht="24.75" hidden="1" customHeight="1" outlineLevel="1" x14ac:dyDescent="0.2">
      <c r="A184" s="468"/>
      <c r="B184" s="265" t="b">
        <v>0</v>
      </c>
      <c r="C184" s="265" t="b">
        <v>0</v>
      </c>
      <c r="D184" s="265" t="b">
        <v>0</v>
      </c>
      <c r="E184" s="265" t="b">
        <v>0</v>
      </c>
      <c r="F184" s="265" t="b">
        <v>0</v>
      </c>
      <c r="G184" s="274"/>
      <c r="H184" s="274"/>
      <c r="I184" s="274"/>
      <c r="J184" s="275"/>
    </row>
    <row r="185" spans="1:10" ht="24.75" hidden="1" customHeight="1" outlineLevel="1" x14ac:dyDescent="0.2">
      <c r="A185" s="468"/>
      <c r="B185" s="580" t="s">
        <v>416</v>
      </c>
      <c r="C185" s="562"/>
      <c r="D185" s="562"/>
      <c r="E185" s="562"/>
      <c r="F185" s="562"/>
      <c r="G185" s="562"/>
      <c r="H185" s="562"/>
      <c r="I185" s="562"/>
      <c r="J185" s="563"/>
    </row>
    <row r="186" spans="1:10" ht="24.75" hidden="1" customHeight="1" outlineLevel="1" x14ac:dyDescent="0.2">
      <c r="A186" s="468"/>
      <c r="B186" s="264"/>
      <c r="C186" s="259"/>
      <c r="D186" s="259"/>
      <c r="E186" s="259"/>
      <c r="F186" s="259"/>
      <c r="G186" s="259"/>
      <c r="H186" s="259"/>
      <c r="I186" s="259"/>
      <c r="J186" s="260"/>
    </row>
    <row r="187" spans="1:10" ht="24.75" hidden="1" customHeight="1" outlineLevel="1" x14ac:dyDescent="0.2">
      <c r="A187" s="579"/>
      <c r="B187" s="273" t="b">
        <v>0</v>
      </c>
      <c r="C187" s="274"/>
      <c r="D187" s="274"/>
      <c r="E187" s="274"/>
      <c r="F187" s="274"/>
      <c r="G187" s="274"/>
      <c r="H187" s="274"/>
      <c r="I187" s="274"/>
      <c r="J187" s="275"/>
    </row>
    <row r="188" spans="1:10" ht="22.5" customHeight="1" collapsed="1" x14ac:dyDescent="0.2">
      <c r="A188" s="277"/>
      <c r="B188" s="581" t="s">
        <v>533</v>
      </c>
      <c r="C188" s="419"/>
      <c r="D188" s="419"/>
      <c r="E188" s="419"/>
      <c r="F188" s="419"/>
      <c r="G188" s="419"/>
      <c r="H188" s="419"/>
      <c r="I188" s="419"/>
      <c r="J188" s="272" t="b">
        <v>0</v>
      </c>
    </row>
    <row r="189" spans="1:10" ht="21" hidden="1" customHeight="1" outlineLevel="1" x14ac:dyDescent="0.2">
      <c r="A189" s="578" t="s">
        <v>534</v>
      </c>
      <c r="B189" s="583" t="s">
        <v>653</v>
      </c>
      <c r="C189" s="463"/>
      <c r="D189" s="463"/>
      <c r="E189" s="463"/>
      <c r="F189" s="463"/>
      <c r="G189" s="463"/>
      <c r="H189" s="463"/>
      <c r="I189" s="463"/>
      <c r="J189" s="584"/>
    </row>
    <row r="190" spans="1:10" ht="68.25" hidden="1" customHeight="1" outlineLevel="1" x14ac:dyDescent="0.2">
      <c r="A190" s="468"/>
      <c r="B190" s="321"/>
      <c r="C190" s="276"/>
      <c r="D190" s="276"/>
      <c r="E190" s="276"/>
      <c r="F190" s="276"/>
      <c r="G190" s="276"/>
      <c r="H190" s="276"/>
      <c r="I190" s="276"/>
      <c r="J190" s="320"/>
    </row>
    <row r="191" spans="1:10" ht="21" hidden="1" customHeight="1" outlineLevel="1" x14ac:dyDescent="0.2">
      <c r="A191" s="468"/>
      <c r="B191" s="265" t="b">
        <v>0</v>
      </c>
      <c r="C191" s="265" t="b">
        <v>0</v>
      </c>
      <c r="D191" s="265" t="b">
        <v>0</v>
      </c>
      <c r="E191" s="265" t="b">
        <v>0</v>
      </c>
      <c r="F191" s="265" t="b">
        <v>0</v>
      </c>
      <c r="G191" s="265" t="b">
        <v>0</v>
      </c>
      <c r="H191" s="263"/>
      <c r="I191" s="263"/>
      <c r="J191" s="266"/>
    </row>
    <row r="192" spans="1:10" ht="21" hidden="1" customHeight="1" outlineLevel="1" x14ac:dyDescent="0.2">
      <c r="A192" s="468"/>
      <c r="B192" s="582" t="s">
        <v>378</v>
      </c>
      <c r="C192" s="340"/>
      <c r="D192" s="340"/>
      <c r="E192" s="340"/>
      <c r="F192" s="340"/>
      <c r="G192" s="340"/>
      <c r="H192" s="340"/>
      <c r="I192" s="340"/>
      <c r="J192" s="441"/>
    </row>
    <row r="193" spans="1:10" ht="60" hidden="1" customHeight="1" outlineLevel="1" x14ac:dyDescent="0.2">
      <c r="A193" s="468"/>
      <c r="B193" s="278"/>
      <c r="C193" s="259"/>
      <c r="D193" s="264"/>
      <c r="E193" s="259"/>
      <c r="F193" s="259"/>
      <c r="G193" s="259"/>
      <c r="H193" s="259"/>
      <c r="I193" s="259"/>
      <c r="J193" s="260"/>
    </row>
    <row r="194" spans="1:10" ht="21" hidden="1" customHeight="1" outlineLevel="1" x14ac:dyDescent="0.2">
      <c r="A194" s="468"/>
      <c r="B194" s="265" t="b">
        <v>0</v>
      </c>
      <c r="C194" s="265" t="b">
        <v>0</v>
      </c>
      <c r="D194" s="265" t="b">
        <v>0</v>
      </c>
      <c r="E194" s="265" t="b">
        <v>0</v>
      </c>
      <c r="F194" s="265" t="b">
        <v>0</v>
      </c>
      <c r="G194" s="274"/>
      <c r="H194" s="274"/>
      <c r="I194" s="274"/>
      <c r="J194" s="275"/>
    </row>
    <row r="195" spans="1:10" ht="21" hidden="1" customHeight="1" outlineLevel="1" x14ac:dyDescent="0.2">
      <c r="A195" s="468"/>
      <c r="B195" s="580" t="s">
        <v>416</v>
      </c>
      <c r="C195" s="562"/>
      <c r="D195" s="562"/>
      <c r="E195" s="562"/>
      <c r="F195" s="562"/>
      <c r="G195" s="562"/>
      <c r="H195" s="562"/>
      <c r="I195" s="562"/>
      <c r="J195" s="563"/>
    </row>
    <row r="196" spans="1:10" ht="21" hidden="1" customHeight="1" outlineLevel="1" x14ac:dyDescent="0.2">
      <c r="A196" s="468"/>
      <c r="B196" s="264"/>
      <c r="C196" s="259"/>
      <c r="D196" s="259"/>
      <c r="E196" s="259"/>
      <c r="F196" s="259"/>
      <c r="G196" s="259"/>
      <c r="H196" s="259"/>
      <c r="I196" s="259"/>
      <c r="J196" s="260"/>
    </row>
    <row r="197" spans="1:10" ht="30" hidden="1" customHeight="1" outlineLevel="1" x14ac:dyDescent="0.2">
      <c r="A197" s="579"/>
      <c r="B197" s="273" t="b">
        <v>0</v>
      </c>
      <c r="C197" s="274"/>
      <c r="D197" s="274"/>
      <c r="E197" s="274"/>
      <c r="F197" s="274"/>
      <c r="G197" s="274"/>
      <c r="H197" s="274"/>
      <c r="I197" s="274"/>
      <c r="J197" s="275"/>
    </row>
    <row r="198" spans="1:10" ht="22.5" customHeight="1" collapsed="1" x14ac:dyDescent="0.2">
      <c r="A198" s="277"/>
      <c r="B198" s="581" t="s">
        <v>535</v>
      </c>
      <c r="C198" s="419"/>
      <c r="D198" s="419"/>
      <c r="E198" s="419"/>
      <c r="F198" s="419"/>
      <c r="G198" s="419"/>
      <c r="H198" s="419"/>
      <c r="I198" s="419"/>
      <c r="J198" s="272" t="b">
        <v>0</v>
      </c>
    </row>
    <row r="199" spans="1:10" ht="22.5" hidden="1" customHeight="1" outlineLevel="1" x14ac:dyDescent="0.2">
      <c r="A199" s="578" t="s">
        <v>536</v>
      </c>
      <c r="B199" s="583" t="s">
        <v>653</v>
      </c>
      <c r="C199" s="463"/>
      <c r="D199" s="463"/>
      <c r="E199" s="463"/>
      <c r="F199" s="463"/>
      <c r="G199" s="463"/>
      <c r="H199" s="463"/>
      <c r="I199" s="463"/>
      <c r="J199" s="584"/>
    </row>
    <row r="200" spans="1:10" ht="64.5" hidden="1" customHeight="1" outlineLevel="1" x14ac:dyDescent="0.2">
      <c r="A200" s="468"/>
      <c r="B200" s="321"/>
      <c r="C200" s="276"/>
      <c r="D200" s="276"/>
      <c r="E200" s="276"/>
      <c r="F200" s="276"/>
      <c r="G200" s="276"/>
      <c r="H200" s="276"/>
      <c r="I200" s="276"/>
      <c r="J200" s="320"/>
    </row>
    <row r="201" spans="1:10" ht="22.5" hidden="1" customHeight="1" outlineLevel="1" x14ac:dyDescent="0.2">
      <c r="A201" s="468"/>
      <c r="B201" s="265" t="b">
        <v>0</v>
      </c>
      <c r="C201" s="265" t="b">
        <v>0</v>
      </c>
      <c r="D201" s="265" t="b">
        <v>0</v>
      </c>
      <c r="E201" s="265" t="b">
        <v>0</v>
      </c>
      <c r="F201" s="265" t="b">
        <v>0</v>
      </c>
      <c r="G201" s="265" t="b">
        <v>0</v>
      </c>
      <c r="H201" s="263"/>
      <c r="I201" s="263"/>
      <c r="J201" s="266"/>
    </row>
    <row r="202" spans="1:10" ht="22.5" hidden="1" customHeight="1" outlineLevel="1" x14ac:dyDescent="0.2">
      <c r="A202" s="468"/>
      <c r="B202" s="582" t="s">
        <v>378</v>
      </c>
      <c r="C202" s="340"/>
      <c r="D202" s="340"/>
      <c r="E202" s="340"/>
      <c r="F202" s="340"/>
      <c r="G202" s="340"/>
      <c r="H202" s="340"/>
      <c r="I202" s="340"/>
      <c r="J202" s="441"/>
    </row>
    <row r="203" spans="1:10" ht="58.5" hidden="1" customHeight="1" outlineLevel="1" x14ac:dyDescent="0.2">
      <c r="A203" s="468"/>
      <c r="B203" s="278"/>
      <c r="C203" s="259"/>
      <c r="D203" s="264"/>
      <c r="E203" s="259"/>
      <c r="F203" s="259"/>
      <c r="G203" s="259"/>
      <c r="H203" s="259"/>
      <c r="I203" s="259"/>
      <c r="J203" s="260"/>
    </row>
    <row r="204" spans="1:10" ht="22.5" hidden="1" customHeight="1" outlineLevel="1" x14ac:dyDescent="0.2">
      <c r="A204" s="468"/>
      <c r="B204" s="265" t="b">
        <v>0</v>
      </c>
      <c r="C204" s="265" t="b">
        <v>0</v>
      </c>
      <c r="D204" s="265" t="b">
        <v>0</v>
      </c>
      <c r="E204" s="265" t="b">
        <v>0</v>
      </c>
      <c r="F204" s="265" t="b">
        <v>0</v>
      </c>
      <c r="G204" s="274"/>
      <c r="H204" s="274"/>
      <c r="I204" s="274"/>
      <c r="J204" s="275"/>
    </row>
    <row r="205" spans="1:10" ht="22.5" hidden="1" customHeight="1" outlineLevel="1" x14ac:dyDescent="0.2">
      <c r="A205" s="468"/>
      <c r="B205" s="580" t="s">
        <v>416</v>
      </c>
      <c r="C205" s="562"/>
      <c r="D205" s="562"/>
      <c r="E205" s="562"/>
      <c r="F205" s="562"/>
      <c r="G205" s="562"/>
      <c r="H205" s="562"/>
      <c r="I205" s="562"/>
      <c r="J205" s="563"/>
    </row>
    <row r="206" spans="1:10" ht="22.5" hidden="1" customHeight="1" outlineLevel="1" x14ac:dyDescent="0.2">
      <c r="A206" s="468"/>
      <c r="B206" s="264"/>
      <c r="C206" s="259"/>
      <c r="D206" s="259"/>
      <c r="E206" s="259"/>
      <c r="F206" s="259"/>
      <c r="G206" s="259"/>
      <c r="H206" s="259"/>
      <c r="I206" s="259"/>
      <c r="J206" s="260"/>
    </row>
    <row r="207" spans="1:10" ht="22.5" hidden="1" customHeight="1" outlineLevel="1" x14ac:dyDescent="0.2">
      <c r="A207" s="579"/>
      <c r="B207" s="273" t="b">
        <v>0</v>
      </c>
      <c r="C207" s="274"/>
      <c r="D207" s="274"/>
      <c r="E207" s="274"/>
      <c r="F207" s="274"/>
      <c r="G207" s="274"/>
      <c r="H207" s="274"/>
      <c r="I207" s="274"/>
      <c r="J207" s="275"/>
    </row>
    <row r="208" spans="1:10" ht="22.5" customHeight="1" collapsed="1" x14ac:dyDescent="0.2">
      <c r="A208" s="277"/>
      <c r="B208" s="581" t="s">
        <v>537</v>
      </c>
      <c r="C208" s="419"/>
      <c r="D208" s="419"/>
      <c r="E208" s="419"/>
      <c r="F208" s="419"/>
      <c r="G208" s="419"/>
      <c r="H208" s="419"/>
      <c r="I208" s="419"/>
      <c r="J208" s="272" t="b">
        <v>0</v>
      </c>
    </row>
    <row r="209" spans="1:10" ht="22.5" hidden="1" customHeight="1" outlineLevel="1" x14ac:dyDescent="0.2">
      <c r="A209" s="578" t="s">
        <v>538</v>
      </c>
      <c r="B209" s="582" t="s">
        <v>378</v>
      </c>
      <c r="C209" s="340"/>
      <c r="D209" s="340"/>
      <c r="E209" s="340"/>
      <c r="F209" s="340"/>
      <c r="G209" s="340"/>
      <c r="H209" s="340"/>
      <c r="I209" s="340"/>
      <c r="J209" s="441"/>
    </row>
    <row r="210" spans="1:10" ht="22.5" hidden="1" customHeight="1" outlineLevel="1" x14ac:dyDescent="0.2">
      <c r="A210" s="468"/>
      <c r="B210" s="321"/>
      <c r="C210" s="276"/>
      <c r="D210" s="276"/>
      <c r="E210" s="276"/>
      <c r="F210" s="276"/>
      <c r="G210" s="276"/>
      <c r="H210" s="276"/>
      <c r="I210" s="276"/>
      <c r="J210" s="320"/>
    </row>
    <row r="211" spans="1:10" ht="22.5" hidden="1" customHeight="1" outlineLevel="1" x14ac:dyDescent="0.2">
      <c r="A211" s="468"/>
      <c r="B211" s="265" t="b">
        <v>0</v>
      </c>
      <c r="C211" s="263"/>
      <c r="D211" s="263"/>
      <c r="E211" s="263"/>
      <c r="F211" s="263"/>
      <c r="G211" s="263"/>
      <c r="H211" s="263"/>
      <c r="I211" s="263"/>
      <c r="J211" s="266"/>
    </row>
    <row r="212" spans="1:10" ht="22.5" hidden="1" customHeight="1" outlineLevel="1" x14ac:dyDescent="0.2">
      <c r="A212" s="468"/>
      <c r="B212" s="583" t="s">
        <v>410</v>
      </c>
      <c r="C212" s="463"/>
      <c r="D212" s="463"/>
      <c r="E212" s="463"/>
      <c r="F212" s="463"/>
      <c r="G212" s="463"/>
      <c r="H212" s="463"/>
      <c r="I212" s="463"/>
      <c r="J212" s="584"/>
    </row>
    <row r="213" spans="1:10" ht="22.5" hidden="1" customHeight="1" outlineLevel="1" x14ac:dyDescent="0.2">
      <c r="A213" s="468"/>
      <c r="B213" s="264"/>
      <c r="C213" s="259"/>
      <c r="D213" s="259"/>
      <c r="E213" s="259"/>
      <c r="F213" s="259"/>
      <c r="G213" s="259"/>
      <c r="H213" s="259"/>
      <c r="I213" s="259"/>
      <c r="J213" s="260"/>
    </row>
    <row r="214" spans="1:10" ht="22.5" hidden="1" customHeight="1" outlineLevel="1" x14ac:dyDescent="0.2">
      <c r="A214" s="468"/>
      <c r="B214" s="265" t="b">
        <v>0</v>
      </c>
      <c r="C214" s="274"/>
      <c r="D214" s="274"/>
      <c r="E214" s="274"/>
      <c r="F214" s="274"/>
      <c r="G214" s="274"/>
      <c r="H214" s="274"/>
      <c r="I214" s="274"/>
      <c r="J214" s="275"/>
    </row>
    <row r="215" spans="1:10" ht="22.5" hidden="1" customHeight="1" outlineLevel="1" x14ac:dyDescent="0.2">
      <c r="A215" s="468"/>
      <c r="B215" s="580" t="s">
        <v>416</v>
      </c>
      <c r="C215" s="562"/>
      <c r="D215" s="562"/>
      <c r="E215" s="562"/>
      <c r="F215" s="562"/>
      <c r="G215" s="562"/>
      <c r="H215" s="562"/>
      <c r="I215" s="562"/>
      <c r="J215" s="563"/>
    </row>
    <row r="216" spans="1:10" ht="22.5" hidden="1" customHeight="1" outlineLevel="1" x14ac:dyDescent="0.2">
      <c r="A216" s="468"/>
      <c r="B216" s="264"/>
      <c r="C216" s="259"/>
      <c r="D216" s="259"/>
      <c r="E216" s="259"/>
      <c r="F216" s="259"/>
      <c r="G216" s="259"/>
      <c r="H216" s="259"/>
      <c r="I216" s="259"/>
      <c r="J216" s="260"/>
    </row>
    <row r="217" spans="1:10" ht="22.5" hidden="1" customHeight="1" outlineLevel="1" x14ac:dyDescent="0.2">
      <c r="A217" s="579"/>
      <c r="B217" s="273" t="b">
        <v>0</v>
      </c>
      <c r="C217" s="274"/>
      <c r="D217" s="274"/>
      <c r="E217" s="274"/>
      <c r="F217" s="274"/>
      <c r="G217" s="274"/>
      <c r="H217" s="274"/>
      <c r="I217" s="274"/>
      <c r="J217" s="275"/>
    </row>
    <row r="218" spans="1:10" ht="22.5" customHeight="1" collapsed="1" x14ac:dyDescent="0.2">
      <c r="A218" s="277"/>
      <c r="B218" s="581" t="s">
        <v>539</v>
      </c>
      <c r="C218" s="419"/>
      <c r="D218" s="419"/>
      <c r="E218" s="419"/>
      <c r="F218" s="419"/>
      <c r="G218" s="419"/>
      <c r="H218" s="419"/>
      <c r="I218" s="419"/>
      <c r="J218" s="272" t="b">
        <v>0</v>
      </c>
    </row>
    <row r="219" spans="1:10" ht="22.5" hidden="1" customHeight="1" outlineLevel="1" x14ac:dyDescent="0.2">
      <c r="A219" s="578" t="s">
        <v>540</v>
      </c>
      <c r="B219" s="582" t="s">
        <v>378</v>
      </c>
      <c r="C219" s="340"/>
      <c r="D219" s="340"/>
      <c r="E219" s="340"/>
      <c r="F219" s="340"/>
      <c r="G219" s="340"/>
      <c r="H219" s="340"/>
      <c r="I219" s="340"/>
      <c r="J219" s="441"/>
    </row>
    <row r="220" spans="1:10" ht="22.5" hidden="1" customHeight="1" outlineLevel="1" x14ac:dyDescent="0.2">
      <c r="A220" s="468"/>
      <c r="B220" s="321"/>
      <c r="C220" s="276"/>
      <c r="D220" s="276"/>
      <c r="E220" s="276"/>
      <c r="F220" s="276"/>
      <c r="G220" s="276"/>
      <c r="H220" s="276"/>
      <c r="I220" s="276"/>
      <c r="J220" s="320"/>
    </row>
    <row r="221" spans="1:10" ht="22.5" hidden="1" customHeight="1" outlineLevel="1" x14ac:dyDescent="0.2">
      <c r="A221" s="468"/>
      <c r="B221" s="265" t="b">
        <v>0</v>
      </c>
      <c r="C221" s="263"/>
      <c r="D221" s="263"/>
      <c r="E221" s="263"/>
      <c r="F221" s="263"/>
      <c r="G221" s="263"/>
      <c r="H221" s="263"/>
      <c r="I221" s="263"/>
      <c r="J221" s="266"/>
    </row>
    <row r="222" spans="1:10" ht="22.5" hidden="1" customHeight="1" outlineLevel="1" x14ac:dyDescent="0.2">
      <c r="A222" s="468"/>
      <c r="B222" s="583" t="s">
        <v>410</v>
      </c>
      <c r="C222" s="463"/>
      <c r="D222" s="463"/>
      <c r="E222" s="463"/>
      <c r="F222" s="463"/>
      <c r="G222" s="463"/>
      <c r="H222" s="463"/>
      <c r="I222" s="463"/>
      <c r="J222" s="584"/>
    </row>
    <row r="223" spans="1:10" ht="22.5" hidden="1" customHeight="1" outlineLevel="1" x14ac:dyDescent="0.2">
      <c r="A223" s="468"/>
      <c r="B223" s="264"/>
      <c r="C223" s="259"/>
      <c r="D223" s="259"/>
      <c r="E223" s="259"/>
      <c r="F223" s="259"/>
      <c r="G223" s="259"/>
      <c r="H223" s="259"/>
      <c r="I223" s="259"/>
      <c r="J223" s="260"/>
    </row>
    <row r="224" spans="1:10" ht="22.5" hidden="1" customHeight="1" outlineLevel="1" x14ac:dyDescent="0.2">
      <c r="A224" s="468"/>
      <c r="B224" s="265" t="b">
        <v>0</v>
      </c>
      <c r="C224" s="274"/>
      <c r="D224" s="274"/>
      <c r="E224" s="274"/>
      <c r="F224" s="274"/>
      <c r="G224" s="274"/>
      <c r="H224" s="274"/>
      <c r="I224" s="274"/>
      <c r="J224" s="275"/>
    </row>
    <row r="225" spans="1:10" ht="22.5" hidden="1" customHeight="1" outlineLevel="1" x14ac:dyDescent="0.2">
      <c r="A225" s="468"/>
      <c r="B225" s="580" t="s">
        <v>416</v>
      </c>
      <c r="C225" s="562"/>
      <c r="D225" s="562"/>
      <c r="E225" s="562"/>
      <c r="F225" s="562"/>
      <c r="G225" s="562"/>
      <c r="H225" s="562"/>
      <c r="I225" s="562"/>
      <c r="J225" s="563"/>
    </row>
    <row r="226" spans="1:10" ht="22.5" hidden="1" customHeight="1" outlineLevel="1" x14ac:dyDescent="0.2">
      <c r="A226" s="468"/>
      <c r="B226" s="264"/>
      <c r="C226" s="259"/>
      <c r="D226" s="259"/>
      <c r="E226" s="259"/>
      <c r="F226" s="259"/>
      <c r="G226" s="259"/>
      <c r="H226" s="259"/>
      <c r="I226" s="259"/>
      <c r="J226" s="260"/>
    </row>
    <row r="227" spans="1:10" ht="22.5" hidden="1" customHeight="1" outlineLevel="1" x14ac:dyDescent="0.2">
      <c r="A227" s="579"/>
      <c r="B227" s="273" t="b">
        <v>0</v>
      </c>
      <c r="C227" s="274"/>
      <c r="D227" s="274"/>
      <c r="E227" s="274"/>
      <c r="F227" s="274"/>
      <c r="G227" s="274"/>
      <c r="H227" s="274"/>
      <c r="I227" s="274"/>
      <c r="J227" s="275"/>
    </row>
    <row r="228" spans="1:10" ht="22.5" customHeight="1" collapsed="1" x14ac:dyDescent="0.2">
      <c r="A228" s="277"/>
      <c r="B228" s="581" t="s">
        <v>541</v>
      </c>
      <c r="C228" s="419"/>
      <c r="D228" s="419"/>
      <c r="E228" s="419"/>
      <c r="F228" s="419"/>
      <c r="G228" s="419"/>
      <c r="H228" s="419"/>
      <c r="I228" s="419"/>
      <c r="J228" s="272" t="b">
        <v>0</v>
      </c>
    </row>
    <row r="229" spans="1:10" ht="22.5" hidden="1" customHeight="1" outlineLevel="1" x14ac:dyDescent="0.2">
      <c r="A229" s="578" t="s">
        <v>542</v>
      </c>
      <c r="B229" s="582" t="s">
        <v>378</v>
      </c>
      <c r="C229" s="340"/>
      <c r="D229" s="340"/>
      <c r="E229" s="340"/>
      <c r="F229" s="340"/>
      <c r="G229" s="340"/>
      <c r="H229" s="340"/>
      <c r="I229" s="340"/>
      <c r="J229" s="441"/>
    </row>
    <row r="230" spans="1:10" ht="22.5" hidden="1" customHeight="1" outlineLevel="1" x14ac:dyDescent="0.2">
      <c r="A230" s="468"/>
      <c r="B230" s="321"/>
      <c r="C230" s="276"/>
      <c r="D230" s="276"/>
      <c r="E230" s="276"/>
      <c r="F230" s="276"/>
      <c r="G230" s="276"/>
      <c r="H230" s="276"/>
      <c r="I230" s="276"/>
      <c r="J230" s="320"/>
    </row>
    <row r="231" spans="1:10" ht="22.5" hidden="1" customHeight="1" outlineLevel="1" x14ac:dyDescent="0.2">
      <c r="A231" s="468"/>
      <c r="B231" s="265" t="b">
        <v>0</v>
      </c>
      <c r="C231" s="263"/>
      <c r="D231" s="263"/>
      <c r="E231" s="263"/>
      <c r="F231" s="263"/>
      <c r="G231" s="263"/>
      <c r="H231" s="263"/>
      <c r="I231" s="263"/>
      <c r="J231" s="266"/>
    </row>
    <row r="232" spans="1:10" ht="22.5" hidden="1" customHeight="1" outlineLevel="1" x14ac:dyDescent="0.2">
      <c r="A232" s="468"/>
      <c r="B232" s="583" t="s">
        <v>410</v>
      </c>
      <c r="C232" s="463"/>
      <c r="D232" s="463"/>
      <c r="E232" s="463"/>
      <c r="F232" s="463"/>
      <c r="G232" s="463"/>
      <c r="H232" s="463"/>
      <c r="I232" s="463"/>
      <c r="J232" s="584"/>
    </row>
    <row r="233" spans="1:10" ht="22.5" hidden="1" customHeight="1" outlineLevel="1" x14ac:dyDescent="0.2">
      <c r="A233" s="468"/>
      <c r="B233" s="264"/>
      <c r="C233" s="259"/>
      <c r="D233" s="259"/>
      <c r="E233" s="259"/>
      <c r="F233" s="259"/>
      <c r="G233" s="259"/>
      <c r="H233" s="259"/>
      <c r="I233" s="259"/>
      <c r="J233" s="260"/>
    </row>
    <row r="234" spans="1:10" ht="22.5" hidden="1" customHeight="1" outlineLevel="1" x14ac:dyDescent="0.2">
      <c r="A234" s="468"/>
      <c r="B234" s="265" t="b">
        <v>0</v>
      </c>
      <c r="C234" s="274"/>
      <c r="D234" s="274"/>
      <c r="E234" s="274"/>
      <c r="F234" s="274"/>
      <c r="G234" s="274"/>
      <c r="H234" s="274"/>
      <c r="I234" s="274"/>
      <c r="J234" s="275"/>
    </row>
    <row r="235" spans="1:10" ht="22.5" hidden="1" customHeight="1" outlineLevel="1" x14ac:dyDescent="0.2">
      <c r="A235" s="468"/>
      <c r="B235" s="580" t="s">
        <v>416</v>
      </c>
      <c r="C235" s="562"/>
      <c r="D235" s="562"/>
      <c r="E235" s="562"/>
      <c r="F235" s="562"/>
      <c r="G235" s="562"/>
      <c r="H235" s="562"/>
      <c r="I235" s="562"/>
      <c r="J235" s="563"/>
    </row>
    <row r="236" spans="1:10" ht="22.5" hidden="1" customHeight="1" outlineLevel="1" x14ac:dyDescent="0.2">
      <c r="A236" s="468"/>
      <c r="B236" s="264"/>
      <c r="C236" s="259"/>
      <c r="D236" s="259"/>
      <c r="E236" s="259"/>
      <c r="F236" s="259"/>
      <c r="G236" s="259"/>
      <c r="H236" s="259"/>
      <c r="I236" s="259"/>
      <c r="J236" s="260"/>
    </row>
    <row r="237" spans="1:10" ht="22.5" hidden="1" customHeight="1" outlineLevel="1" x14ac:dyDescent="0.2">
      <c r="A237" s="579"/>
      <c r="B237" s="273" t="b">
        <v>0</v>
      </c>
      <c r="C237" s="274"/>
      <c r="D237" s="274"/>
      <c r="E237" s="274"/>
      <c r="F237" s="274"/>
      <c r="G237" s="274"/>
      <c r="H237" s="274"/>
      <c r="I237" s="274"/>
      <c r="J237" s="275"/>
    </row>
    <row r="238" spans="1:10" ht="22.5" customHeight="1" collapsed="1" x14ac:dyDescent="0.2">
      <c r="A238" s="277"/>
      <c r="B238" s="581" t="s">
        <v>543</v>
      </c>
      <c r="C238" s="419"/>
      <c r="D238" s="419"/>
      <c r="E238" s="419"/>
      <c r="F238" s="419"/>
      <c r="G238" s="419"/>
      <c r="H238" s="419"/>
      <c r="I238" s="419"/>
      <c r="J238" s="272" t="b">
        <v>0</v>
      </c>
    </row>
    <row r="239" spans="1:10" ht="22.5" hidden="1" customHeight="1" outlineLevel="1" x14ac:dyDescent="0.2">
      <c r="A239" s="578" t="s">
        <v>544</v>
      </c>
      <c r="B239" s="582" t="s">
        <v>378</v>
      </c>
      <c r="C239" s="340"/>
      <c r="D239" s="340"/>
      <c r="E239" s="340"/>
      <c r="F239" s="340"/>
      <c r="G239" s="340"/>
      <c r="H239" s="340"/>
      <c r="I239" s="340"/>
      <c r="J239" s="441"/>
    </row>
    <row r="240" spans="1:10" ht="22.5" hidden="1" customHeight="1" outlineLevel="1" x14ac:dyDescent="0.2">
      <c r="A240" s="468"/>
      <c r="B240" s="321"/>
      <c r="C240" s="276"/>
      <c r="D240" s="276"/>
      <c r="E240" s="276"/>
      <c r="F240" s="276"/>
      <c r="G240" s="276"/>
      <c r="H240" s="276"/>
      <c r="I240" s="276"/>
      <c r="J240" s="320"/>
    </row>
    <row r="241" spans="1:10" ht="22.5" hidden="1" customHeight="1" outlineLevel="1" x14ac:dyDescent="0.2">
      <c r="A241" s="468"/>
      <c r="B241" s="265" t="b">
        <v>0</v>
      </c>
      <c r="C241" s="263"/>
      <c r="D241" s="263"/>
      <c r="E241" s="263"/>
      <c r="F241" s="263"/>
      <c r="G241" s="263"/>
      <c r="H241" s="263"/>
      <c r="I241" s="263"/>
      <c r="J241" s="266"/>
    </row>
    <row r="242" spans="1:10" ht="22.5" hidden="1" customHeight="1" outlineLevel="1" x14ac:dyDescent="0.2">
      <c r="A242" s="468"/>
      <c r="B242" s="583" t="s">
        <v>410</v>
      </c>
      <c r="C242" s="463"/>
      <c r="D242" s="463"/>
      <c r="E242" s="463"/>
      <c r="F242" s="463"/>
      <c r="G242" s="463"/>
      <c r="H242" s="463"/>
      <c r="I242" s="463"/>
      <c r="J242" s="584"/>
    </row>
    <row r="243" spans="1:10" ht="22.5" hidden="1" customHeight="1" outlineLevel="1" x14ac:dyDescent="0.2">
      <c r="A243" s="468"/>
      <c r="B243" s="264"/>
      <c r="C243" s="259"/>
      <c r="D243" s="259"/>
      <c r="E243" s="259"/>
      <c r="F243" s="259"/>
      <c r="G243" s="259"/>
      <c r="H243" s="259"/>
      <c r="I243" s="259"/>
      <c r="J243" s="260"/>
    </row>
    <row r="244" spans="1:10" ht="22.5" hidden="1" customHeight="1" outlineLevel="1" x14ac:dyDescent="0.2">
      <c r="A244" s="468"/>
      <c r="B244" s="265" t="b">
        <v>0</v>
      </c>
      <c r="C244" s="274"/>
      <c r="D244" s="274"/>
      <c r="E244" s="274"/>
      <c r="F244" s="274"/>
      <c r="G244" s="274"/>
      <c r="H244" s="274"/>
      <c r="I244" s="274"/>
      <c r="J244" s="275"/>
    </row>
    <row r="245" spans="1:10" ht="22.5" hidden="1" customHeight="1" outlineLevel="1" x14ac:dyDescent="0.2">
      <c r="A245" s="468"/>
      <c r="B245" s="580" t="s">
        <v>416</v>
      </c>
      <c r="C245" s="562"/>
      <c r="D245" s="562"/>
      <c r="E245" s="562"/>
      <c r="F245" s="562"/>
      <c r="G245" s="562"/>
      <c r="H245" s="562"/>
      <c r="I245" s="562"/>
      <c r="J245" s="563"/>
    </row>
    <row r="246" spans="1:10" ht="22.5" hidden="1" customHeight="1" outlineLevel="1" x14ac:dyDescent="0.2">
      <c r="A246" s="468"/>
      <c r="B246" s="264"/>
      <c r="C246" s="259"/>
      <c r="D246" s="259"/>
      <c r="E246" s="259"/>
      <c r="F246" s="259"/>
      <c r="G246" s="259"/>
      <c r="H246" s="259"/>
      <c r="I246" s="259"/>
      <c r="J246" s="260"/>
    </row>
    <row r="247" spans="1:10" ht="22.5" hidden="1" customHeight="1" outlineLevel="1" x14ac:dyDescent="0.2">
      <c r="A247" s="579"/>
      <c r="B247" s="273" t="b">
        <v>0</v>
      </c>
      <c r="C247" s="274"/>
      <c r="D247" s="274"/>
      <c r="E247" s="274"/>
      <c r="F247" s="274"/>
      <c r="G247" s="274"/>
      <c r="H247" s="274"/>
      <c r="I247" s="274"/>
      <c r="J247" s="275"/>
    </row>
    <row r="248" spans="1:10" ht="15.75" customHeight="1" x14ac:dyDescent="0.2"/>
    <row r="249" spans="1:10" ht="15.75" customHeight="1" x14ac:dyDescent="0.2"/>
    <row r="250" spans="1:10" ht="15.75" customHeight="1" x14ac:dyDescent="0.2"/>
    <row r="251" spans="1:10" ht="15.75" customHeight="1" x14ac:dyDescent="0.2"/>
    <row r="252" spans="1:10" ht="15.75" customHeight="1" x14ac:dyDescent="0.2"/>
    <row r="253" spans="1:10" ht="15.75" customHeight="1" x14ac:dyDescent="0.2"/>
    <row r="254" spans="1:10" ht="15.75" customHeight="1" x14ac:dyDescent="0.2"/>
    <row r="255" spans="1:10" ht="15.75" customHeight="1" x14ac:dyDescent="0.2"/>
    <row r="256" spans="1:1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8">
    <mergeCell ref="B58:I58"/>
    <mergeCell ref="B59:J59"/>
    <mergeCell ref="B62:J62"/>
    <mergeCell ref="B88:I88"/>
    <mergeCell ref="B89:J89"/>
    <mergeCell ref="B92:J92"/>
    <mergeCell ref="B95:J95"/>
    <mergeCell ref="B28:I28"/>
    <mergeCell ref="B29:J29"/>
    <mergeCell ref="B32:J32"/>
    <mergeCell ref="B35:J35"/>
    <mergeCell ref="B38:I38"/>
    <mergeCell ref="B39:J39"/>
    <mergeCell ref="B42:J42"/>
    <mergeCell ref="B45:J45"/>
    <mergeCell ref="B48:I48"/>
    <mergeCell ref="A1:J2"/>
    <mergeCell ref="A3:J3"/>
    <mergeCell ref="A4:J4"/>
    <mergeCell ref="A5:B5"/>
    <mergeCell ref="C5:D5"/>
    <mergeCell ref="E5:J5"/>
    <mergeCell ref="A6:J6"/>
    <mergeCell ref="B18:I18"/>
    <mergeCell ref="B19:J19"/>
    <mergeCell ref="A19:A27"/>
    <mergeCell ref="B22:J22"/>
    <mergeCell ref="B25:J25"/>
    <mergeCell ref="A7:J7"/>
    <mergeCell ref="B8:I8"/>
    <mergeCell ref="A9:A17"/>
    <mergeCell ref="B9:J9"/>
    <mergeCell ref="B12:J12"/>
    <mergeCell ref="B15:J15"/>
    <mergeCell ref="B238:I238"/>
    <mergeCell ref="B239:J239"/>
    <mergeCell ref="B242:J242"/>
    <mergeCell ref="B245:J245"/>
    <mergeCell ref="B209:J209"/>
    <mergeCell ref="B212:J212"/>
    <mergeCell ref="B215:J215"/>
    <mergeCell ref="B218:I218"/>
    <mergeCell ref="B219:J219"/>
    <mergeCell ref="B222:J222"/>
    <mergeCell ref="B225:J225"/>
    <mergeCell ref="B198:I198"/>
    <mergeCell ref="B199:J199"/>
    <mergeCell ref="B202:J202"/>
    <mergeCell ref="B205:J205"/>
    <mergeCell ref="B208:I208"/>
    <mergeCell ref="B228:I228"/>
    <mergeCell ref="B229:J229"/>
    <mergeCell ref="B232:J232"/>
    <mergeCell ref="B235:J235"/>
    <mergeCell ref="B175:J175"/>
    <mergeCell ref="B178:I178"/>
    <mergeCell ref="B179:J179"/>
    <mergeCell ref="B182:J182"/>
    <mergeCell ref="B185:J185"/>
    <mergeCell ref="B188:I188"/>
    <mergeCell ref="B189:J189"/>
    <mergeCell ref="B192:J192"/>
    <mergeCell ref="B195:J195"/>
    <mergeCell ref="B152:J152"/>
    <mergeCell ref="B155:J155"/>
    <mergeCell ref="B158:I158"/>
    <mergeCell ref="B159:J159"/>
    <mergeCell ref="B162:J162"/>
    <mergeCell ref="B165:J165"/>
    <mergeCell ref="B168:I168"/>
    <mergeCell ref="B169:J169"/>
    <mergeCell ref="B172:J172"/>
    <mergeCell ref="B129:J129"/>
    <mergeCell ref="B132:J132"/>
    <mergeCell ref="B135:J135"/>
    <mergeCell ref="B138:I138"/>
    <mergeCell ref="B139:J139"/>
    <mergeCell ref="B142:J142"/>
    <mergeCell ref="B145:J145"/>
    <mergeCell ref="B148:I148"/>
    <mergeCell ref="B149:J149"/>
    <mergeCell ref="B108:I108"/>
    <mergeCell ref="B109:J109"/>
    <mergeCell ref="B112:J112"/>
    <mergeCell ref="B115:J115"/>
    <mergeCell ref="B118:I118"/>
    <mergeCell ref="B119:J119"/>
    <mergeCell ref="B122:J122"/>
    <mergeCell ref="B125:J125"/>
    <mergeCell ref="B128:I128"/>
    <mergeCell ref="A109:A117"/>
    <mergeCell ref="A119:A127"/>
    <mergeCell ref="A129:A137"/>
    <mergeCell ref="A139:A147"/>
    <mergeCell ref="A149:A157"/>
    <mergeCell ref="A229:A237"/>
    <mergeCell ref="A239:A247"/>
    <mergeCell ref="A159:A167"/>
    <mergeCell ref="A169:A177"/>
    <mergeCell ref="A179:A187"/>
    <mergeCell ref="A189:A197"/>
    <mergeCell ref="A199:A207"/>
    <mergeCell ref="A209:A217"/>
    <mergeCell ref="A219:A227"/>
    <mergeCell ref="A29:A37"/>
    <mergeCell ref="A39:A47"/>
    <mergeCell ref="A49:A57"/>
    <mergeCell ref="A59:A67"/>
    <mergeCell ref="A69:A77"/>
    <mergeCell ref="A79:A87"/>
    <mergeCell ref="A89:A97"/>
    <mergeCell ref="A99:A107"/>
    <mergeCell ref="B82:J82"/>
    <mergeCell ref="B85:J85"/>
    <mergeCell ref="B65:J65"/>
    <mergeCell ref="B68:I68"/>
    <mergeCell ref="B69:J69"/>
    <mergeCell ref="B72:J72"/>
    <mergeCell ref="B75:J75"/>
    <mergeCell ref="B78:I78"/>
    <mergeCell ref="B79:J79"/>
    <mergeCell ref="B105:J105"/>
    <mergeCell ref="B49:J49"/>
    <mergeCell ref="B98:I98"/>
    <mergeCell ref="B99:J99"/>
    <mergeCell ref="B102:J102"/>
    <mergeCell ref="B52:J52"/>
    <mergeCell ref="B55:J55"/>
  </mergeCells>
  <pageMargins left="0.7" right="0.7" top="0.78740157499999996" bottom="0.78740157499999996" header="0.3" footer="0.3"/>
  <drawing r:id="rId1"/>
  <extLst>
    <ext xmlns:x14="http://schemas.microsoft.com/office/spreadsheetml/2009/9/main" uri="{CCE6A557-97BC-4b89-ADB6-D9C93CAAB3DF}">
      <x14:dataValidations xmlns:xm="http://schemas.microsoft.com/office/excel/2006/main" count="1">
        <x14:dataValidation type="list" allowBlank="1" xr:uid="{00000000-0002-0000-0F00-000000000000}">
          <x14:formula1>
            <xm:f>Data!$A$3:$A247</xm:f>
          </x14:formula1>
          <xm:sqref>A5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1000"/>
  <sheetViews>
    <sheetView workbookViewId="0"/>
  </sheetViews>
  <sheetFormatPr defaultColWidth="12.5703125" defaultRowHeight="15" customHeight="1" x14ac:dyDescent="0.2"/>
  <cols>
    <col min="1" max="1" width="24.5703125" customWidth="1"/>
    <col min="2" max="2" width="9.7109375" customWidth="1"/>
    <col min="3" max="4" width="14.42578125" customWidth="1"/>
    <col min="5" max="6" width="12.5703125" customWidth="1"/>
  </cols>
  <sheetData>
    <row r="1" spans="1:5" ht="15.75" customHeight="1" x14ac:dyDescent="0.2">
      <c r="A1" s="659" t="str">
        <f>'Hlavní stránka'!B1</f>
        <v xml:space="preserve">Natalie Kruts </v>
      </c>
      <c r="B1" s="417"/>
      <c r="C1" s="660" t="s">
        <v>28</v>
      </c>
      <c r="D1" s="414"/>
      <c r="E1" s="412"/>
    </row>
    <row r="2" spans="1:5" ht="15.75" customHeight="1" x14ac:dyDescent="0.2">
      <c r="A2" s="470"/>
      <c r="B2" s="471"/>
      <c r="C2" s="413" t="s">
        <v>719</v>
      </c>
      <c r="D2" s="414"/>
      <c r="E2" s="412"/>
    </row>
    <row r="3" spans="1:5" ht="15.75" customHeight="1" x14ac:dyDescent="0.2">
      <c r="A3" s="418"/>
      <c r="B3" s="420"/>
      <c r="C3" s="661">
        <f>SUM(D7:D16)</f>
        <v>104500</v>
      </c>
      <c r="D3" s="414"/>
      <c r="E3" s="412"/>
    </row>
    <row r="4" spans="1:5" ht="1.5" customHeight="1" x14ac:dyDescent="0.2">
      <c r="A4" s="324"/>
      <c r="B4" s="324"/>
      <c r="C4" s="324"/>
      <c r="D4" s="324"/>
      <c r="E4" s="325"/>
    </row>
    <row r="5" spans="1:5" ht="15.75" customHeight="1" x14ac:dyDescent="0.2">
      <c r="A5" s="326" t="s">
        <v>720</v>
      </c>
      <c r="B5" s="327" t="s">
        <v>721</v>
      </c>
      <c r="C5" s="326" t="s">
        <v>722</v>
      </c>
      <c r="D5" s="327" t="s">
        <v>723</v>
      </c>
      <c r="E5" s="326" t="s">
        <v>29</v>
      </c>
    </row>
    <row r="6" spans="1:5" ht="1.5" customHeight="1" x14ac:dyDescent="0.2"/>
    <row r="7" spans="1:5" ht="15.75" customHeight="1" x14ac:dyDescent="0.2">
      <c r="A7" s="104" t="s">
        <v>42</v>
      </c>
      <c r="B7" s="7">
        <v>6</v>
      </c>
      <c r="C7" s="7">
        <v>12000</v>
      </c>
      <c r="D7" s="290">
        <f t="shared" ref="D7:D17" si="0">IF(C7="","",C7*E7)</f>
        <v>67200</v>
      </c>
      <c r="E7" s="328">
        <f>IF($C$1="","",VLOOKUP($C$1,Data!$A$3:$N$13,4,0))</f>
        <v>5.6</v>
      </c>
    </row>
    <row r="8" spans="1:5" ht="15.75" customHeight="1" x14ac:dyDescent="0.2">
      <c r="A8" s="104" t="s">
        <v>44</v>
      </c>
      <c r="B8" s="7">
        <v>2</v>
      </c>
      <c r="C8" s="7">
        <v>5000</v>
      </c>
      <c r="D8" s="290">
        <f t="shared" si="0"/>
        <v>20500</v>
      </c>
      <c r="E8" s="328">
        <f>IF($C$1="","",VLOOKUP($C$1,Data!$A$3:$N$13,5,0))</f>
        <v>4.0999999999999996</v>
      </c>
    </row>
    <row r="9" spans="1:5" ht="15.75" customHeight="1" x14ac:dyDescent="0.2">
      <c r="A9" s="104" t="s">
        <v>724</v>
      </c>
      <c r="B9" s="7">
        <v>3</v>
      </c>
      <c r="C9" s="7">
        <v>6000</v>
      </c>
      <c r="D9" s="290">
        <f t="shared" si="0"/>
        <v>13799.999999999998</v>
      </c>
      <c r="E9" s="328">
        <f>IF($C$1="","",VLOOKUP($C$1,Data!$A$3:$N$13,6,0))</f>
        <v>2.2999999999999998</v>
      </c>
    </row>
    <row r="10" spans="1:5" ht="15.75" customHeight="1" x14ac:dyDescent="0.2">
      <c r="A10" s="104" t="s">
        <v>48</v>
      </c>
      <c r="B10" s="7">
        <v>1</v>
      </c>
      <c r="C10" s="7">
        <v>7500</v>
      </c>
      <c r="D10" s="290">
        <f t="shared" si="0"/>
        <v>3000.0000000000027</v>
      </c>
      <c r="E10" s="328">
        <f>IF($C$1="","",VLOOKUP($C$1,Data!$A$3:$N$13,7,0))</f>
        <v>0.40000000000000036</v>
      </c>
    </row>
    <row r="11" spans="1:5" ht="15.75" customHeight="1" x14ac:dyDescent="0.2">
      <c r="A11" s="104" t="s">
        <v>725</v>
      </c>
      <c r="B11" s="7">
        <v>1</v>
      </c>
      <c r="C11" s="7">
        <v>5000</v>
      </c>
      <c r="D11" s="290">
        <f t="shared" si="0"/>
        <v>0</v>
      </c>
      <c r="E11" s="328">
        <f>IF($C$1="","",VLOOKUP($C$1,Data!$A$3:$N$13,8,0))</f>
        <v>0</v>
      </c>
    </row>
    <row r="12" spans="1:5" ht="15.75" customHeight="1" x14ac:dyDescent="0.2">
      <c r="A12" s="104" t="s">
        <v>52</v>
      </c>
      <c r="B12" s="7">
        <v>1</v>
      </c>
      <c r="C12" s="7">
        <v>5000</v>
      </c>
      <c r="D12" s="290">
        <f t="shared" si="0"/>
        <v>0</v>
      </c>
      <c r="E12" s="328">
        <f>IF($C$1="","",VLOOKUP($C$1,Data!$A$3:$N$13,9,0))</f>
        <v>0</v>
      </c>
    </row>
    <row r="13" spans="1:5" ht="15.75" customHeight="1" x14ac:dyDescent="0.2">
      <c r="A13" s="104" t="s">
        <v>54</v>
      </c>
      <c r="B13" s="7">
        <v>1</v>
      </c>
      <c r="C13" s="7">
        <v>1000</v>
      </c>
      <c r="D13" s="290">
        <f t="shared" si="0"/>
        <v>0</v>
      </c>
      <c r="E13" s="328">
        <f>IF($C$1="","",VLOOKUP($C$1,Data!$A$3:$N$13,10,0))</f>
        <v>0</v>
      </c>
    </row>
    <row r="14" spans="1:5" ht="15.75" customHeight="1" x14ac:dyDescent="0.2">
      <c r="A14" s="104" t="s">
        <v>28</v>
      </c>
      <c r="B14" s="7">
        <v>2</v>
      </c>
      <c r="C14" s="7">
        <v>2000</v>
      </c>
      <c r="D14" s="290">
        <f t="shared" si="0"/>
        <v>0</v>
      </c>
      <c r="E14" s="328">
        <f>IF($C$1="","",VLOOKUP($C$1,Data!$A$3:$N$13,11,0))</f>
        <v>0</v>
      </c>
    </row>
    <row r="15" spans="1:5" ht="15.75" customHeight="1" x14ac:dyDescent="0.2">
      <c r="A15" s="104" t="s">
        <v>57</v>
      </c>
      <c r="B15" s="7">
        <v>1</v>
      </c>
      <c r="C15" s="7">
        <v>2000</v>
      </c>
      <c r="D15" s="290">
        <f t="shared" si="0"/>
        <v>0</v>
      </c>
      <c r="E15" s="328">
        <f>IF($C$1="","",VLOOKUP($C$1,Data!$A$3:$N$13,12,0))</f>
        <v>0</v>
      </c>
    </row>
    <row r="16" spans="1:5" ht="15.75" customHeight="1" x14ac:dyDescent="0.2">
      <c r="A16" s="104" t="s">
        <v>59</v>
      </c>
      <c r="B16" s="7">
        <v>0</v>
      </c>
      <c r="C16" s="7">
        <v>0</v>
      </c>
      <c r="D16" s="290">
        <f t="shared" si="0"/>
        <v>0</v>
      </c>
      <c r="E16" s="328">
        <f>IF($C$1="","",VLOOKUP($C$1,Data!$A$3:$N$13,13,0))</f>
        <v>0</v>
      </c>
    </row>
    <row r="17" spans="4:4" ht="1.5" customHeight="1" x14ac:dyDescent="0.2">
      <c r="D17" s="290" t="str">
        <f t="shared" si="0"/>
        <v/>
      </c>
    </row>
    <row r="18" spans="4:4" ht="15.75" customHeight="1" x14ac:dyDescent="0.2"/>
    <row r="19" spans="4:4" ht="15.75" customHeight="1" x14ac:dyDescent="0.2"/>
    <row r="20" spans="4:4" ht="15.75" customHeight="1" x14ac:dyDescent="0.2"/>
    <row r="21" spans="4:4" ht="15.75" customHeight="1" x14ac:dyDescent="0.2"/>
    <row r="22" spans="4:4" ht="15.75" customHeight="1" x14ac:dyDescent="0.2"/>
    <row r="23" spans="4:4" ht="15.75" customHeight="1" x14ac:dyDescent="0.2"/>
    <row r="24" spans="4:4" ht="15.75" customHeight="1" x14ac:dyDescent="0.2"/>
    <row r="25" spans="4:4" ht="15.75" customHeight="1" x14ac:dyDescent="0.2"/>
    <row r="26" spans="4:4" ht="15.75" customHeight="1" x14ac:dyDescent="0.2"/>
    <row r="27" spans="4:4" ht="15.75" customHeight="1" x14ac:dyDescent="0.2"/>
    <row r="28" spans="4:4" ht="15.75" customHeight="1" x14ac:dyDescent="0.2"/>
    <row r="29" spans="4:4" ht="15.75" customHeight="1" x14ac:dyDescent="0.2"/>
    <row r="30" spans="4:4" ht="15.75" customHeight="1" x14ac:dyDescent="0.2"/>
    <row r="31" spans="4:4" ht="15.75" customHeight="1" x14ac:dyDescent="0.2"/>
    <row r="32" spans="4: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B3"/>
    <mergeCell ref="C1:E1"/>
    <mergeCell ref="C2:E2"/>
    <mergeCell ref="C3:E3"/>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xr:uid="{00000000-0002-0000-1000-000000000000}">
          <x14:formula1>
            <xm:f>Data!$A$3:$A$13</xm:f>
          </x14:formula1>
          <xm:sqref>C1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L1000"/>
  <sheetViews>
    <sheetView workbookViewId="0"/>
  </sheetViews>
  <sheetFormatPr defaultColWidth="12.5703125" defaultRowHeight="15" customHeight="1" x14ac:dyDescent="0.2"/>
  <cols>
    <col min="1" max="1" width="12.5703125" customWidth="1"/>
    <col min="2" max="4" width="18.85546875" customWidth="1"/>
    <col min="5" max="9" width="37.5703125" customWidth="1"/>
  </cols>
  <sheetData>
    <row r="1" spans="1:12" ht="15.75" customHeight="1" x14ac:dyDescent="0.2">
      <c r="A1" s="662" t="s">
        <v>726</v>
      </c>
      <c r="B1" s="414"/>
      <c r="C1" s="414"/>
      <c r="D1" s="414"/>
      <c r="E1" s="414"/>
      <c r="F1" s="414"/>
      <c r="G1" s="414"/>
      <c r="H1" s="414"/>
      <c r="I1" s="414"/>
      <c r="J1" s="414"/>
      <c r="K1" s="414"/>
      <c r="L1" s="412"/>
    </row>
    <row r="2" spans="1:12" ht="15.75" customHeight="1" x14ac:dyDescent="0.2">
      <c r="A2" s="287" t="s">
        <v>178</v>
      </c>
      <c r="B2" s="287" t="s">
        <v>727</v>
      </c>
      <c r="C2" s="287" t="s">
        <v>79</v>
      </c>
      <c r="D2" s="287" t="s">
        <v>728</v>
      </c>
      <c r="E2" s="287" t="s">
        <v>729</v>
      </c>
      <c r="F2" s="287" t="s">
        <v>730</v>
      </c>
      <c r="G2" s="287" t="s">
        <v>731</v>
      </c>
      <c r="H2" s="287" t="s">
        <v>732</v>
      </c>
      <c r="I2" s="287" t="s">
        <v>733</v>
      </c>
      <c r="J2" s="287" t="s">
        <v>734</v>
      </c>
      <c r="K2" s="287" t="s">
        <v>735</v>
      </c>
      <c r="L2" s="287" t="s">
        <v>736</v>
      </c>
    </row>
    <row r="3" spans="1:12" ht="15.75" customHeight="1" x14ac:dyDescent="0.2">
      <c r="A3" s="107"/>
    </row>
    <row r="4" spans="1:12" ht="15.75" customHeight="1" x14ac:dyDescent="0.2">
      <c r="A4" s="107"/>
    </row>
    <row r="5" spans="1:12" ht="15.75" customHeight="1" x14ac:dyDescent="0.2">
      <c r="A5" s="107"/>
    </row>
    <row r="6" spans="1:12" ht="15.75" customHeight="1" x14ac:dyDescent="0.2">
      <c r="A6" s="107"/>
    </row>
    <row r="7" spans="1:12" ht="15.75" customHeight="1" x14ac:dyDescent="0.2">
      <c r="A7" s="107"/>
    </row>
    <row r="8" spans="1:12" ht="15.75" customHeight="1" x14ac:dyDescent="0.2">
      <c r="A8" s="107"/>
    </row>
    <row r="9" spans="1:12" ht="15.75" customHeight="1" x14ac:dyDescent="0.2">
      <c r="A9" s="107"/>
    </row>
    <row r="10" spans="1:12" ht="15.75" customHeight="1" x14ac:dyDescent="0.2">
      <c r="A10" s="107"/>
    </row>
    <row r="11" spans="1:12" ht="15.75" customHeight="1" x14ac:dyDescent="0.2">
      <c r="A11" s="107"/>
    </row>
    <row r="12" spans="1:12" ht="15.75" customHeight="1" x14ac:dyDescent="0.2">
      <c r="A12" s="107"/>
    </row>
    <row r="13" spans="1:12" ht="15.75" customHeight="1" x14ac:dyDescent="0.2">
      <c r="A13" s="107"/>
    </row>
    <row r="14" spans="1:12" ht="15.75" customHeight="1" x14ac:dyDescent="0.2">
      <c r="A14" s="107"/>
    </row>
    <row r="15" spans="1:12" ht="15.75" customHeight="1" x14ac:dyDescent="0.2">
      <c r="A15" s="107"/>
    </row>
    <row r="16" spans="1:12" ht="15.75" customHeight="1" x14ac:dyDescent="0.2">
      <c r="A16" s="107"/>
    </row>
    <row r="17" spans="1:1" ht="15.75" customHeight="1" x14ac:dyDescent="0.2">
      <c r="A17" s="107"/>
    </row>
    <row r="18" spans="1:1" ht="15.75" customHeight="1" x14ac:dyDescent="0.2">
      <c r="A18" s="107"/>
    </row>
    <row r="19" spans="1:1" ht="15.75" customHeight="1" x14ac:dyDescent="0.2">
      <c r="A19" s="107"/>
    </row>
    <row r="20" spans="1:1" ht="15.75" customHeight="1" x14ac:dyDescent="0.2">
      <c r="A20" s="107"/>
    </row>
    <row r="21" spans="1:1" ht="15.75" customHeight="1" x14ac:dyDescent="0.2">
      <c r="A21" s="107"/>
    </row>
    <row r="22" spans="1:1" ht="15.75" customHeight="1" x14ac:dyDescent="0.2">
      <c r="A22" s="107"/>
    </row>
    <row r="23" spans="1:1" ht="15.75" customHeight="1" x14ac:dyDescent="0.2">
      <c r="A23" s="107"/>
    </row>
    <row r="24" spans="1:1" ht="15.75" customHeight="1" x14ac:dyDescent="0.2">
      <c r="A24" s="107"/>
    </row>
    <row r="25" spans="1:1" ht="15.75" customHeight="1" x14ac:dyDescent="0.2">
      <c r="A25" s="107"/>
    </row>
    <row r="26" spans="1:1" ht="15.75" customHeight="1" x14ac:dyDescent="0.2">
      <c r="A26" s="107"/>
    </row>
    <row r="27" spans="1:1" ht="15.75" customHeight="1" x14ac:dyDescent="0.2">
      <c r="A27" s="107"/>
    </row>
    <row r="28" spans="1:1" ht="15.75" customHeight="1" x14ac:dyDescent="0.2">
      <c r="A28" s="107"/>
    </row>
    <row r="29" spans="1:1" ht="15.75" customHeight="1" x14ac:dyDescent="0.2">
      <c r="A29" s="107"/>
    </row>
    <row r="30" spans="1:1" ht="15.75" customHeight="1" x14ac:dyDescent="0.2">
      <c r="A30" s="107"/>
    </row>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L1"/>
  </mergeCells>
  <dataValidations count="1">
    <dataValidation type="custom" allowBlank="1" showDropDown="1" sqref="A3:A30" xr:uid="{00000000-0002-0000-1100-000000000000}">
      <formula1>OR(NOT(ISERROR(DATEVALUE(A3))), AND(ISNUMBER(A3), LEFT(CELL("format", A3))="D"))</formula1>
    </dataValidation>
  </dataValidation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L1000"/>
  <sheetViews>
    <sheetView workbookViewId="0"/>
  </sheetViews>
  <sheetFormatPr defaultColWidth="12.5703125" defaultRowHeight="15" customHeight="1" x14ac:dyDescent="0.2"/>
  <cols>
    <col min="1" max="1" width="6.42578125" customWidth="1"/>
    <col min="2" max="7" width="15.140625" customWidth="1"/>
    <col min="8" max="8" width="6.42578125" customWidth="1"/>
    <col min="9" max="9" width="17" customWidth="1"/>
    <col min="10" max="12" width="15.140625" customWidth="1"/>
  </cols>
  <sheetData>
    <row r="1" spans="1:12" ht="15.75" customHeight="1" x14ac:dyDescent="0.2">
      <c r="A1" s="646" t="s">
        <v>737</v>
      </c>
      <c r="B1" s="340"/>
      <c r="C1" s="340"/>
      <c r="D1" s="340"/>
      <c r="E1" s="340"/>
      <c r="F1" s="340"/>
      <c r="G1" s="340"/>
      <c r="H1" s="340"/>
      <c r="I1" s="340"/>
      <c r="J1" s="340"/>
      <c r="K1" s="340"/>
      <c r="L1" s="615"/>
    </row>
    <row r="2" spans="1:12" ht="15.75" customHeight="1" x14ac:dyDescent="0.2">
      <c r="A2" s="449"/>
      <c r="B2" s="340"/>
      <c r="C2" s="340"/>
      <c r="D2" s="340"/>
      <c r="E2" s="340"/>
      <c r="F2" s="340"/>
      <c r="G2" s="340"/>
      <c r="H2" s="340"/>
      <c r="I2" s="340"/>
      <c r="J2" s="340"/>
      <c r="K2" s="340"/>
      <c r="L2" s="615"/>
    </row>
    <row r="3" spans="1:12" ht="15.75" customHeight="1" x14ac:dyDescent="0.2">
      <c r="A3" s="449"/>
      <c r="B3" s="340"/>
      <c r="C3" s="340"/>
      <c r="D3" s="340"/>
      <c r="E3" s="340"/>
      <c r="F3" s="340"/>
      <c r="G3" s="340"/>
      <c r="H3" s="340"/>
      <c r="I3" s="340"/>
      <c r="J3" s="340"/>
      <c r="K3" s="340"/>
      <c r="L3" s="615"/>
    </row>
    <row r="4" spans="1:12" ht="1.5" customHeight="1" x14ac:dyDescent="0.2">
      <c r="A4" s="667"/>
      <c r="B4" s="340"/>
      <c r="C4" s="340"/>
      <c r="D4" s="340"/>
      <c r="E4" s="340"/>
      <c r="F4" s="340"/>
      <c r="G4" s="340"/>
      <c r="H4" s="340"/>
      <c r="I4" s="340"/>
      <c r="J4" s="340"/>
      <c r="K4" s="340"/>
      <c r="L4" s="340"/>
    </row>
    <row r="5" spans="1:12" ht="15.75" customHeight="1" x14ac:dyDescent="0.2">
      <c r="A5" s="668" t="s">
        <v>545</v>
      </c>
      <c r="B5" s="340"/>
      <c r="C5" s="340"/>
      <c r="D5" s="340"/>
      <c r="E5" s="282"/>
      <c r="F5" s="669" t="s">
        <v>546</v>
      </c>
      <c r="G5" s="340"/>
      <c r="H5" s="340"/>
      <c r="I5" s="340"/>
      <c r="J5" s="670"/>
      <c r="K5" s="591"/>
      <c r="L5" s="671"/>
    </row>
    <row r="6" spans="1:12" ht="15.75" customHeight="1" x14ac:dyDescent="0.2">
      <c r="A6" s="449"/>
      <c r="B6" s="340"/>
      <c r="C6" s="340"/>
      <c r="D6" s="340"/>
      <c r="E6" s="282"/>
      <c r="F6" s="663" t="s">
        <v>547</v>
      </c>
      <c r="G6" s="340"/>
      <c r="H6" s="340"/>
      <c r="I6" s="340"/>
      <c r="J6" s="672"/>
      <c r="K6" s="340"/>
      <c r="L6" s="615"/>
    </row>
    <row r="7" spans="1:12" ht="15.75" customHeight="1" x14ac:dyDescent="0.2">
      <c r="A7" s="449"/>
      <c r="B7" s="340"/>
      <c r="C7" s="340"/>
      <c r="D7" s="340"/>
      <c r="E7" s="282"/>
      <c r="F7" s="663" t="s">
        <v>548</v>
      </c>
      <c r="G7" s="340"/>
      <c r="H7" s="340"/>
      <c r="I7" s="340"/>
      <c r="J7" s="340"/>
      <c r="K7" s="340"/>
      <c r="L7" s="615"/>
    </row>
    <row r="8" spans="1:12" ht="15.75" customHeight="1" x14ac:dyDescent="0.2">
      <c r="A8" s="449"/>
      <c r="B8" s="340"/>
      <c r="C8" s="340"/>
      <c r="D8" s="340"/>
      <c r="E8" s="282"/>
      <c r="F8" s="663" t="s">
        <v>549</v>
      </c>
      <c r="G8" s="340"/>
      <c r="H8" s="340"/>
      <c r="I8" s="340"/>
      <c r="J8" s="340"/>
      <c r="K8" s="340"/>
      <c r="L8" s="615"/>
    </row>
    <row r="9" spans="1:12" ht="15.75" customHeight="1" x14ac:dyDescent="0.2">
      <c r="A9" s="449"/>
      <c r="B9" s="340"/>
      <c r="C9" s="340"/>
      <c r="D9" s="340"/>
      <c r="E9" s="282"/>
      <c r="F9" s="663" t="s">
        <v>550</v>
      </c>
      <c r="G9" s="340"/>
      <c r="H9" s="340"/>
      <c r="I9" s="340"/>
      <c r="J9" s="340"/>
      <c r="K9" s="340"/>
      <c r="L9" s="615"/>
    </row>
    <row r="10" spans="1:12" ht="15.75" customHeight="1" x14ac:dyDescent="0.2">
      <c r="A10" s="449"/>
      <c r="B10" s="340"/>
      <c r="C10" s="340"/>
      <c r="D10" s="340"/>
      <c r="E10" s="282"/>
      <c r="F10" s="663" t="s">
        <v>551</v>
      </c>
      <c r="G10" s="340"/>
      <c r="H10" s="340"/>
      <c r="I10" s="340"/>
      <c r="J10" s="340"/>
      <c r="K10" s="340"/>
      <c r="L10" s="615"/>
    </row>
    <row r="11" spans="1:12" ht="15.75" customHeight="1" x14ac:dyDescent="0.2">
      <c r="A11" s="449"/>
      <c r="B11" s="340"/>
      <c r="C11" s="340"/>
      <c r="D11" s="340"/>
      <c r="E11" s="282"/>
      <c r="F11" s="663" t="s">
        <v>552</v>
      </c>
      <c r="G11" s="340"/>
      <c r="H11" s="340"/>
      <c r="I11" s="340"/>
      <c r="J11" s="340"/>
      <c r="K11" s="340"/>
      <c r="L11" s="615"/>
    </row>
    <row r="12" spans="1:12" ht="15.75" customHeight="1" x14ac:dyDescent="0.2">
      <c r="A12" s="449"/>
      <c r="B12" s="340"/>
      <c r="C12" s="340"/>
      <c r="D12" s="340"/>
      <c r="E12" s="282"/>
      <c r="F12" s="663" t="s">
        <v>553</v>
      </c>
      <c r="G12" s="340"/>
      <c r="H12" s="340"/>
      <c r="I12" s="340"/>
      <c r="J12" s="340"/>
      <c r="K12" s="340"/>
      <c r="L12" s="615"/>
    </row>
    <row r="13" spans="1:12" ht="15.75" customHeight="1" x14ac:dyDescent="0.2">
      <c r="A13" s="449"/>
      <c r="B13" s="340"/>
      <c r="C13" s="340"/>
      <c r="D13" s="340"/>
      <c r="E13" s="282"/>
      <c r="F13" s="663" t="s">
        <v>554</v>
      </c>
      <c r="G13" s="340"/>
      <c r="H13" s="340"/>
      <c r="I13" s="340"/>
      <c r="J13" s="340"/>
      <c r="K13" s="340"/>
      <c r="L13" s="615"/>
    </row>
    <row r="14" spans="1:12" ht="15.75" customHeight="1" x14ac:dyDescent="0.2">
      <c r="A14" s="449"/>
      <c r="B14" s="340"/>
      <c r="C14" s="340"/>
      <c r="D14" s="340"/>
      <c r="E14" s="282"/>
      <c r="F14" s="663" t="s">
        <v>555</v>
      </c>
      <c r="G14" s="340"/>
      <c r="H14" s="340"/>
      <c r="I14" s="340"/>
      <c r="J14" s="340"/>
      <c r="K14" s="340"/>
      <c r="L14" s="615"/>
    </row>
    <row r="15" spans="1:12" ht="15.75" customHeight="1" x14ac:dyDescent="0.2">
      <c r="A15" s="449"/>
      <c r="B15" s="340"/>
      <c r="C15" s="340"/>
      <c r="D15" s="340"/>
      <c r="E15" s="282"/>
      <c r="F15" s="663" t="s">
        <v>556</v>
      </c>
      <c r="G15" s="340"/>
      <c r="H15" s="340"/>
      <c r="I15" s="340"/>
      <c r="J15" s="673"/>
      <c r="K15" s="595"/>
      <c r="L15" s="674"/>
    </row>
    <row r="16" spans="1:12" ht="1.5" customHeight="1" x14ac:dyDescent="0.2">
      <c r="A16" s="349"/>
      <c r="B16" s="340"/>
      <c r="C16" s="340"/>
      <c r="D16" s="340"/>
      <c r="E16" s="340"/>
      <c r="F16" s="340"/>
      <c r="G16" s="340"/>
      <c r="H16" s="340"/>
      <c r="I16" s="340"/>
      <c r="J16" s="340"/>
      <c r="K16" s="340"/>
      <c r="L16" s="340"/>
    </row>
    <row r="17" spans="1:12" ht="18.75" customHeight="1" x14ac:dyDescent="0.2">
      <c r="A17" s="283" t="s">
        <v>557</v>
      </c>
      <c r="B17" s="284" t="s">
        <v>79</v>
      </c>
      <c r="C17" s="284" t="s">
        <v>558</v>
      </c>
      <c r="D17" s="284" t="s">
        <v>559</v>
      </c>
      <c r="E17" s="284" t="s">
        <v>560</v>
      </c>
      <c r="F17" s="284" t="s">
        <v>561</v>
      </c>
      <c r="G17" s="284" t="s">
        <v>562</v>
      </c>
      <c r="H17" s="284" t="s">
        <v>563</v>
      </c>
      <c r="I17" s="675" t="s">
        <v>564</v>
      </c>
      <c r="J17" s="676"/>
      <c r="K17" s="676"/>
      <c r="L17" s="677"/>
    </row>
    <row r="18" spans="1:12" ht="1.5" customHeight="1" x14ac:dyDescent="0.2">
      <c r="A18" s="349"/>
      <c r="B18" s="340"/>
      <c r="C18" s="340"/>
      <c r="D18" s="340"/>
      <c r="E18" s="340"/>
      <c r="F18" s="340"/>
      <c r="G18" s="340"/>
      <c r="H18" s="340"/>
      <c r="I18" s="340"/>
      <c r="J18" s="4"/>
      <c r="K18" s="4"/>
      <c r="L18" s="4"/>
    </row>
    <row r="19" spans="1:12" ht="15.75" customHeight="1" x14ac:dyDescent="0.2">
      <c r="A19" s="285">
        <v>1</v>
      </c>
      <c r="E19" s="7"/>
      <c r="H19" s="7"/>
      <c r="I19" s="663"/>
      <c r="J19" s="340"/>
      <c r="K19" s="340"/>
      <c r="L19" s="615"/>
    </row>
    <row r="20" spans="1:12" ht="15.75" customHeight="1" x14ac:dyDescent="0.2">
      <c r="A20" s="285">
        <v>2</v>
      </c>
      <c r="E20" s="7"/>
      <c r="H20" s="7"/>
      <c r="I20" s="663"/>
      <c r="J20" s="340"/>
      <c r="K20" s="340"/>
      <c r="L20" s="615"/>
    </row>
    <row r="21" spans="1:12" ht="15.75" customHeight="1" x14ac:dyDescent="0.2">
      <c r="A21" s="285">
        <v>3</v>
      </c>
      <c r="E21" s="7"/>
      <c r="H21" s="7"/>
      <c r="I21" s="663"/>
      <c r="J21" s="340"/>
      <c r="K21" s="340"/>
      <c r="L21" s="615"/>
    </row>
    <row r="22" spans="1:12" ht="15.75" customHeight="1" x14ac:dyDescent="0.2">
      <c r="A22" s="285">
        <v>4</v>
      </c>
      <c r="E22" s="7"/>
      <c r="H22" s="7"/>
      <c r="I22" s="663"/>
      <c r="J22" s="340"/>
      <c r="K22" s="340"/>
      <c r="L22" s="615"/>
    </row>
    <row r="23" spans="1:12" ht="15.75" customHeight="1" x14ac:dyDescent="0.2">
      <c r="A23" s="285">
        <v>5</v>
      </c>
      <c r="E23" s="7"/>
      <c r="H23" s="7"/>
      <c r="I23" s="663"/>
      <c r="J23" s="340"/>
      <c r="K23" s="340"/>
      <c r="L23" s="615"/>
    </row>
    <row r="24" spans="1:12" ht="15.75" customHeight="1" x14ac:dyDescent="0.2">
      <c r="A24" s="285">
        <v>6</v>
      </c>
      <c r="E24" s="7"/>
      <c r="H24" s="7"/>
      <c r="I24" s="663"/>
      <c r="J24" s="340"/>
      <c r="K24" s="340"/>
      <c r="L24" s="615"/>
    </row>
    <row r="25" spans="1:12" ht="15.75" customHeight="1" x14ac:dyDescent="0.2">
      <c r="A25" s="285">
        <v>7</v>
      </c>
      <c r="E25" s="7"/>
      <c r="H25" s="7"/>
      <c r="I25" s="663"/>
      <c r="J25" s="340"/>
      <c r="K25" s="340"/>
      <c r="L25" s="615"/>
    </row>
    <row r="26" spans="1:12" ht="15.75" customHeight="1" x14ac:dyDescent="0.2">
      <c r="A26" s="285">
        <v>8</v>
      </c>
      <c r="E26" s="7"/>
      <c r="H26" s="7"/>
      <c r="I26" s="663"/>
      <c r="J26" s="340"/>
      <c r="K26" s="340"/>
      <c r="L26" s="615"/>
    </row>
    <row r="27" spans="1:12" ht="15.75" customHeight="1" x14ac:dyDescent="0.2">
      <c r="A27" s="285">
        <v>9</v>
      </c>
      <c r="E27" s="7"/>
      <c r="H27" s="7"/>
      <c r="I27" s="663"/>
      <c r="J27" s="340"/>
      <c r="K27" s="340"/>
      <c r="L27" s="615"/>
    </row>
    <row r="28" spans="1:12" ht="15.75" customHeight="1" x14ac:dyDescent="0.2">
      <c r="A28" s="285">
        <v>10</v>
      </c>
      <c r="E28" s="7"/>
      <c r="H28" s="7"/>
      <c r="I28" s="663"/>
      <c r="J28" s="340"/>
      <c r="K28" s="340"/>
      <c r="L28" s="615"/>
    </row>
    <row r="29" spans="1:12" ht="15.75" customHeight="1" x14ac:dyDescent="0.2">
      <c r="A29" s="285">
        <v>11</v>
      </c>
      <c r="E29" s="7"/>
      <c r="H29" s="7"/>
      <c r="I29" s="663"/>
      <c r="J29" s="340"/>
      <c r="K29" s="340"/>
      <c r="L29" s="615"/>
    </row>
    <row r="30" spans="1:12" ht="15.75" customHeight="1" x14ac:dyDescent="0.2">
      <c r="A30" s="285">
        <v>12</v>
      </c>
      <c r="E30" s="7"/>
      <c r="H30" s="7"/>
      <c r="I30" s="663"/>
      <c r="J30" s="340"/>
      <c r="K30" s="340"/>
      <c r="L30" s="615"/>
    </row>
    <row r="31" spans="1:12" ht="15.75" customHeight="1" x14ac:dyDescent="0.2">
      <c r="A31" s="285">
        <v>13</v>
      </c>
      <c r="E31" s="7"/>
      <c r="H31" s="7"/>
      <c r="I31" s="663"/>
      <c r="J31" s="340"/>
      <c r="K31" s="340"/>
      <c r="L31" s="615"/>
    </row>
    <row r="32" spans="1:12" ht="15.75" customHeight="1" x14ac:dyDescent="0.2">
      <c r="A32" s="285">
        <v>14</v>
      </c>
      <c r="E32" s="7"/>
      <c r="H32" s="7"/>
      <c r="I32" s="663"/>
      <c r="J32" s="340"/>
      <c r="K32" s="340"/>
      <c r="L32" s="615"/>
    </row>
    <row r="33" spans="1:12" ht="15.75" customHeight="1" x14ac:dyDescent="0.2">
      <c r="A33" s="285">
        <v>15</v>
      </c>
      <c r="E33" s="7"/>
      <c r="H33" s="7"/>
      <c r="I33" s="663"/>
      <c r="J33" s="340"/>
      <c r="K33" s="340"/>
      <c r="L33" s="615"/>
    </row>
    <row r="34" spans="1:12" ht="15.75" customHeight="1" x14ac:dyDescent="0.2">
      <c r="A34" s="285">
        <v>16</v>
      </c>
      <c r="E34" s="7"/>
      <c r="H34" s="7"/>
      <c r="I34" s="663"/>
      <c r="J34" s="340"/>
      <c r="K34" s="340"/>
      <c r="L34" s="615"/>
    </row>
    <row r="35" spans="1:12" ht="15.75" customHeight="1" x14ac:dyDescent="0.2">
      <c r="A35" s="285">
        <v>17</v>
      </c>
      <c r="E35" s="7"/>
      <c r="H35" s="7"/>
      <c r="I35" s="663"/>
      <c r="J35" s="340"/>
      <c r="K35" s="340"/>
      <c r="L35" s="615"/>
    </row>
    <row r="36" spans="1:12" ht="15.75" customHeight="1" x14ac:dyDescent="0.2">
      <c r="A36" s="285">
        <v>18</v>
      </c>
      <c r="E36" s="7"/>
      <c r="H36" s="7"/>
      <c r="I36" s="663"/>
      <c r="J36" s="340"/>
      <c r="K36" s="340"/>
      <c r="L36" s="615"/>
    </row>
    <row r="37" spans="1:12" ht="15.75" customHeight="1" x14ac:dyDescent="0.2">
      <c r="A37" s="285">
        <v>19</v>
      </c>
      <c r="E37" s="7"/>
      <c r="H37" s="7"/>
      <c r="I37" s="663"/>
      <c r="J37" s="340"/>
      <c r="K37" s="340"/>
      <c r="L37" s="615"/>
    </row>
    <row r="38" spans="1:12" ht="15.75" customHeight="1" x14ac:dyDescent="0.2">
      <c r="A38" s="285">
        <v>20</v>
      </c>
      <c r="E38" s="7"/>
      <c r="H38" s="7"/>
      <c r="I38" s="663"/>
      <c r="J38" s="340"/>
      <c r="K38" s="340"/>
      <c r="L38" s="615"/>
    </row>
    <row r="39" spans="1:12" ht="15.75" customHeight="1" x14ac:dyDescent="0.2">
      <c r="A39" s="285">
        <v>21</v>
      </c>
      <c r="E39" s="7"/>
      <c r="H39" s="7"/>
      <c r="I39" s="663"/>
      <c r="J39" s="340"/>
      <c r="K39" s="340"/>
      <c r="L39" s="615"/>
    </row>
    <row r="40" spans="1:12" ht="15.75" customHeight="1" x14ac:dyDescent="0.2">
      <c r="A40" s="285">
        <v>22</v>
      </c>
      <c r="E40" s="7"/>
      <c r="H40" s="7"/>
      <c r="I40" s="663"/>
      <c r="J40" s="340"/>
      <c r="K40" s="340"/>
      <c r="L40" s="615"/>
    </row>
    <row r="41" spans="1:12" ht="15.75" customHeight="1" x14ac:dyDescent="0.2">
      <c r="A41" s="285">
        <v>23</v>
      </c>
      <c r="E41" s="7"/>
      <c r="H41" s="7"/>
      <c r="I41" s="663"/>
      <c r="J41" s="340"/>
      <c r="K41" s="340"/>
      <c r="L41" s="615"/>
    </row>
    <row r="42" spans="1:12" ht="15.75" customHeight="1" x14ac:dyDescent="0.2">
      <c r="A42" s="285">
        <v>24</v>
      </c>
      <c r="E42" s="7"/>
      <c r="H42" s="7"/>
      <c r="I42" s="663"/>
      <c r="J42" s="340"/>
      <c r="K42" s="340"/>
      <c r="L42" s="615"/>
    </row>
    <row r="43" spans="1:12" ht="15.75" customHeight="1" x14ac:dyDescent="0.2">
      <c r="A43" s="285">
        <v>25</v>
      </c>
      <c r="E43" s="7"/>
      <c r="H43" s="7"/>
      <c r="I43" s="663"/>
      <c r="J43" s="340"/>
      <c r="K43" s="340"/>
      <c r="L43" s="615"/>
    </row>
    <row r="44" spans="1:12" ht="15.75" customHeight="1" x14ac:dyDescent="0.2">
      <c r="A44" s="285">
        <v>26</v>
      </c>
      <c r="E44" s="7"/>
      <c r="H44" s="7"/>
      <c r="I44" s="663"/>
      <c r="J44" s="340"/>
      <c r="K44" s="340"/>
      <c r="L44" s="615"/>
    </row>
    <row r="45" spans="1:12" ht="15.75" customHeight="1" x14ac:dyDescent="0.2">
      <c r="A45" s="285">
        <v>27</v>
      </c>
      <c r="E45" s="7"/>
      <c r="H45" s="7"/>
      <c r="I45" s="663"/>
      <c r="J45" s="340"/>
      <c r="K45" s="340"/>
      <c r="L45" s="615"/>
    </row>
    <row r="46" spans="1:12" ht="15.75" customHeight="1" x14ac:dyDescent="0.2">
      <c r="A46" s="285">
        <v>28</v>
      </c>
      <c r="E46" s="7"/>
      <c r="H46" s="7"/>
      <c r="I46" s="663"/>
      <c r="J46" s="340"/>
      <c r="K46" s="340"/>
      <c r="L46" s="615"/>
    </row>
    <row r="47" spans="1:12" ht="15.75" customHeight="1" x14ac:dyDescent="0.2">
      <c r="A47" s="285">
        <v>29</v>
      </c>
      <c r="E47" s="7"/>
      <c r="H47" s="7"/>
      <c r="I47" s="663"/>
      <c r="J47" s="340"/>
      <c r="K47" s="340"/>
      <c r="L47" s="615"/>
    </row>
    <row r="48" spans="1:12" ht="15.75" customHeight="1" x14ac:dyDescent="0.2">
      <c r="A48" s="329">
        <v>30</v>
      </c>
      <c r="B48" s="330"/>
      <c r="C48" s="330"/>
      <c r="D48" s="330"/>
      <c r="E48" s="331"/>
      <c r="F48" s="330"/>
      <c r="G48" s="330"/>
      <c r="H48" s="331"/>
      <c r="I48" s="664"/>
      <c r="J48" s="665"/>
      <c r="K48" s="665"/>
      <c r="L48" s="666"/>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0">
    <mergeCell ref="I21:L21"/>
    <mergeCell ref="I22:L22"/>
    <mergeCell ref="A16:L16"/>
    <mergeCell ref="I17:L17"/>
    <mergeCell ref="A18:I18"/>
    <mergeCell ref="I19:L19"/>
    <mergeCell ref="I20:L20"/>
    <mergeCell ref="A1:L3"/>
    <mergeCell ref="A4:L4"/>
    <mergeCell ref="A5:D15"/>
    <mergeCell ref="F5:I5"/>
    <mergeCell ref="J5:L5"/>
    <mergeCell ref="F6:I6"/>
    <mergeCell ref="J6:L14"/>
    <mergeCell ref="F12:I12"/>
    <mergeCell ref="F13:I13"/>
    <mergeCell ref="F14:I14"/>
    <mergeCell ref="F15:I15"/>
    <mergeCell ref="J15:L15"/>
    <mergeCell ref="F7:I7"/>
    <mergeCell ref="F8:I8"/>
    <mergeCell ref="F9:I9"/>
    <mergeCell ref="F10:I10"/>
    <mergeCell ref="F11:I11"/>
    <mergeCell ref="I45:L45"/>
    <mergeCell ref="I46:L46"/>
    <mergeCell ref="I47:L47"/>
    <mergeCell ref="I48:L48"/>
    <mergeCell ref="I37:L37"/>
    <mergeCell ref="I38:L38"/>
    <mergeCell ref="I39:L39"/>
    <mergeCell ref="I40:L40"/>
    <mergeCell ref="I41:L41"/>
    <mergeCell ref="I42:L42"/>
    <mergeCell ref="I43:L43"/>
    <mergeCell ref="I33:L33"/>
    <mergeCell ref="I34:L34"/>
    <mergeCell ref="I35:L35"/>
    <mergeCell ref="I36:L36"/>
    <mergeCell ref="I44:L44"/>
    <mergeCell ref="I28:L28"/>
    <mergeCell ref="I29:L29"/>
    <mergeCell ref="I30:L30"/>
    <mergeCell ref="I31:L31"/>
    <mergeCell ref="I32:L32"/>
    <mergeCell ref="I23:L23"/>
    <mergeCell ref="I24:L24"/>
    <mergeCell ref="I25:L25"/>
    <mergeCell ref="I26:L26"/>
    <mergeCell ref="I27:L27"/>
  </mergeCells>
  <pageMargins left="0.7" right="0.7" top="0.75" bottom="0.75" header="0" footer="0"/>
  <pageSetup orientation="landscape"/>
  <headerFooter>
    <oddFooter>&amp;LFincentrum a.s., Pobřežní 620/3, 186 00 Praha 8 - Karlín, IČO 26250357, www.fincentrum.com, info@fincentrum.com&amp;RVerze 070810</oddFooter>
  </headerFooter>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L1000"/>
  <sheetViews>
    <sheetView workbookViewId="0"/>
  </sheetViews>
  <sheetFormatPr defaultColWidth="12.5703125" defaultRowHeight="15" customHeight="1" x14ac:dyDescent="0.2"/>
  <cols>
    <col min="1" max="1" width="25.42578125" customWidth="1"/>
    <col min="2" max="2" width="7.85546875" customWidth="1"/>
    <col min="3" max="14" width="12.5703125" customWidth="1"/>
    <col min="15" max="15" width="27.7109375" customWidth="1"/>
    <col min="17" max="17" width="22.42578125" customWidth="1"/>
    <col min="18" max="18" width="29.28515625" customWidth="1"/>
    <col min="19" max="19" width="24.7109375" customWidth="1"/>
  </cols>
  <sheetData>
    <row r="1" spans="1:38" ht="15.75" customHeight="1" x14ac:dyDescent="0.2">
      <c r="A1" s="7" t="s">
        <v>2</v>
      </c>
      <c r="B1" s="7" t="s">
        <v>738</v>
      </c>
      <c r="C1" s="328" t="s">
        <v>29</v>
      </c>
      <c r="D1" s="7" t="s">
        <v>739</v>
      </c>
      <c r="E1" s="7" t="s">
        <v>44</v>
      </c>
      <c r="F1" s="7" t="s">
        <v>740</v>
      </c>
      <c r="G1" s="7" t="s">
        <v>741</v>
      </c>
      <c r="H1" s="7" t="s">
        <v>742</v>
      </c>
      <c r="I1" s="7" t="s">
        <v>743</v>
      </c>
      <c r="J1" s="7" t="s">
        <v>744</v>
      </c>
      <c r="K1" s="7" t="s">
        <v>28</v>
      </c>
      <c r="L1" s="7" t="s">
        <v>745</v>
      </c>
      <c r="M1" s="7" t="s">
        <v>746</v>
      </c>
      <c r="N1" s="7" t="s">
        <v>747</v>
      </c>
      <c r="O1" s="7" t="s">
        <v>748</v>
      </c>
      <c r="P1" s="7"/>
      <c r="Q1" s="7" t="s">
        <v>749</v>
      </c>
      <c r="R1" s="7" t="s">
        <v>750</v>
      </c>
      <c r="S1" s="7" t="s">
        <v>751</v>
      </c>
      <c r="T1" s="7"/>
      <c r="U1" s="7"/>
      <c r="V1" s="7"/>
      <c r="W1" s="7"/>
      <c r="X1" s="7"/>
      <c r="Y1" s="7"/>
      <c r="Z1" s="7"/>
      <c r="AA1" s="7"/>
      <c r="AB1" s="7"/>
      <c r="AC1" s="7"/>
      <c r="AD1" s="7"/>
      <c r="AE1" s="7"/>
      <c r="AF1" s="7"/>
      <c r="AG1" s="7"/>
      <c r="AH1" s="7"/>
      <c r="AI1" s="7"/>
      <c r="AJ1" s="7"/>
      <c r="AK1" s="7"/>
      <c r="AL1" s="7"/>
    </row>
    <row r="2" spans="1:38" ht="1.5" customHeight="1" x14ac:dyDescent="0.2">
      <c r="A2" s="104"/>
      <c r="B2" s="104"/>
      <c r="C2" s="328"/>
      <c r="D2" s="104"/>
      <c r="E2" s="104"/>
      <c r="F2" s="104"/>
      <c r="G2" s="104"/>
      <c r="H2" s="104"/>
      <c r="I2" s="104"/>
      <c r="J2" s="104"/>
      <c r="K2" s="104"/>
      <c r="L2" s="104"/>
      <c r="M2" s="104"/>
      <c r="N2" s="104"/>
      <c r="O2" s="104"/>
      <c r="Q2" s="104"/>
      <c r="R2" s="104"/>
    </row>
    <row r="3" spans="1:38" ht="15.75" customHeight="1" x14ac:dyDescent="0.2">
      <c r="A3" s="104" t="s">
        <v>61</v>
      </c>
      <c r="B3" s="7" t="s">
        <v>752</v>
      </c>
      <c r="C3" s="332">
        <v>12.9</v>
      </c>
      <c r="D3" s="328">
        <f t="shared" ref="D3:D10" si="0">$C3-$C$13</f>
        <v>8.9</v>
      </c>
      <c r="E3" s="328">
        <f t="shared" ref="E3:E10" si="1">$C3-$C$12</f>
        <v>7.4</v>
      </c>
      <c r="F3" s="328">
        <f t="shared" ref="F3:F11" si="2">$C3-$C$11</f>
        <v>5.6000000000000005</v>
      </c>
      <c r="G3" s="328">
        <f t="shared" ref="G3:G10" si="3">$C3-$C$10</f>
        <v>3.7000000000000011</v>
      </c>
      <c r="H3" s="328">
        <f t="shared" ref="H3:H5" si="4">$C3-$C$9</f>
        <v>2.7000000000000011</v>
      </c>
      <c r="I3" s="328">
        <f t="shared" ref="I3:I4" si="5">$C3-$C$8</f>
        <v>1.7000000000000011</v>
      </c>
      <c r="J3" s="328">
        <f t="shared" ref="J3:J4" si="6">$C3-$C$7</f>
        <v>0.90000000000000036</v>
      </c>
      <c r="K3" s="328">
        <f t="shared" ref="K3:K9" si="7">$C3-$C$6</f>
        <v>3.3000000000000007</v>
      </c>
      <c r="L3" s="328">
        <f t="shared" ref="L3:L5" si="8">$C3-$C$5</f>
        <v>1.8000000000000007</v>
      </c>
      <c r="M3" s="328">
        <f t="shared" ref="M3:M4" si="9">$C3-$C$4</f>
        <v>0.80000000000000071</v>
      </c>
      <c r="N3" s="328">
        <f>$C3-$C$3</f>
        <v>0</v>
      </c>
      <c r="Q3" s="104" t="s">
        <v>753</v>
      </c>
      <c r="R3" s="104" t="s">
        <v>754</v>
      </c>
      <c r="S3" s="104" t="s">
        <v>92</v>
      </c>
    </row>
    <row r="4" spans="1:38" ht="15.75" customHeight="1" x14ac:dyDescent="0.2">
      <c r="A4" s="104" t="s">
        <v>59</v>
      </c>
      <c r="B4" s="7" t="s">
        <v>755</v>
      </c>
      <c r="C4" s="332">
        <v>12.1</v>
      </c>
      <c r="D4" s="328">
        <f t="shared" si="0"/>
        <v>8.1</v>
      </c>
      <c r="E4" s="328">
        <f t="shared" si="1"/>
        <v>6.6</v>
      </c>
      <c r="F4" s="328">
        <f t="shared" si="2"/>
        <v>4.8</v>
      </c>
      <c r="G4" s="328">
        <f t="shared" si="3"/>
        <v>2.9000000000000004</v>
      </c>
      <c r="H4" s="328">
        <f t="shared" si="4"/>
        <v>1.9000000000000004</v>
      </c>
      <c r="I4" s="328">
        <f t="shared" si="5"/>
        <v>0.90000000000000036</v>
      </c>
      <c r="J4" s="328">
        <f t="shared" si="6"/>
        <v>9.9999999999999645E-2</v>
      </c>
      <c r="K4" s="328">
        <f t="shared" si="7"/>
        <v>2.5</v>
      </c>
      <c r="L4" s="328">
        <f t="shared" si="8"/>
        <v>1</v>
      </c>
      <c r="M4" s="328">
        <f t="shared" si="9"/>
        <v>0</v>
      </c>
      <c r="N4" s="328">
        <v>0</v>
      </c>
      <c r="Q4" s="104" t="s">
        <v>375</v>
      </c>
      <c r="R4" s="104" t="s">
        <v>756</v>
      </c>
      <c r="S4" s="104" t="s">
        <v>757</v>
      </c>
    </row>
    <row r="5" spans="1:38" ht="15.75" customHeight="1" x14ac:dyDescent="0.2">
      <c r="A5" s="104" t="s">
        <v>57</v>
      </c>
      <c r="B5" s="7" t="s">
        <v>758</v>
      </c>
      <c r="C5" s="332">
        <v>11.1</v>
      </c>
      <c r="D5" s="328">
        <f t="shared" si="0"/>
        <v>7.1</v>
      </c>
      <c r="E5" s="328">
        <f t="shared" si="1"/>
        <v>5.6</v>
      </c>
      <c r="F5" s="328">
        <f t="shared" si="2"/>
        <v>3.8</v>
      </c>
      <c r="G5" s="328">
        <f t="shared" si="3"/>
        <v>1.9000000000000004</v>
      </c>
      <c r="H5" s="328">
        <f t="shared" si="4"/>
        <v>0.90000000000000036</v>
      </c>
      <c r="I5" s="328">
        <v>0</v>
      </c>
      <c r="J5" s="328">
        <v>0</v>
      </c>
      <c r="K5" s="328">
        <f t="shared" si="7"/>
        <v>1.5</v>
      </c>
      <c r="L5" s="328">
        <f t="shared" si="8"/>
        <v>0</v>
      </c>
      <c r="M5" s="328">
        <v>0</v>
      </c>
      <c r="N5" s="328">
        <v>0</v>
      </c>
      <c r="Q5" s="104" t="s">
        <v>759</v>
      </c>
      <c r="R5" s="104" t="s">
        <v>760</v>
      </c>
      <c r="S5" s="104" t="s">
        <v>761</v>
      </c>
    </row>
    <row r="6" spans="1:38" ht="15.75" customHeight="1" x14ac:dyDescent="0.2">
      <c r="A6" s="104" t="s">
        <v>28</v>
      </c>
      <c r="B6" s="7" t="s">
        <v>762</v>
      </c>
      <c r="C6" s="332">
        <v>9.6</v>
      </c>
      <c r="D6" s="328">
        <f t="shared" si="0"/>
        <v>5.6</v>
      </c>
      <c r="E6" s="328">
        <f t="shared" si="1"/>
        <v>4.0999999999999996</v>
      </c>
      <c r="F6" s="328">
        <f t="shared" si="2"/>
        <v>2.2999999999999998</v>
      </c>
      <c r="G6" s="328">
        <f t="shared" si="3"/>
        <v>0.40000000000000036</v>
      </c>
      <c r="H6" s="328">
        <v>0</v>
      </c>
      <c r="I6" s="328">
        <v>0</v>
      </c>
      <c r="J6" s="328">
        <v>0</v>
      </c>
      <c r="K6" s="328">
        <f t="shared" si="7"/>
        <v>0</v>
      </c>
      <c r="L6" s="328">
        <v>0</v>
      </c>
      <c r="M6" s="328">
        <v>0</v>
      </c>
      <c r="N6" s="328">
        <v>0</v>
      </c>
      <c r="R6" s="104" t="s">
        <v>763</v>
      </c>
      <c r="S6" s="104" t="s">
        <v>764</v>
      </c>
    </row>
    <row r="7" spans="1:38" ht="15.75" customHeight="1" x14ac:dyDescent="0.2">
      <c r="A7" s="104" t="s">
        <v>54</v>
      </c>
      <c r="B7" s="7" t="s">
        <v>765</v>
      </c>
      <c r="C7" s="332">
        <v>12</v>
      </c>
      <c r="D7" s="328">
        <f t="shared" si="0"/>
        <v>8</v>
      </c>
      <c r="E7" s="328">
        <f t="shared" si="1"/>
        <v>6.5</v>
      </c>
      <c r="F7" s="328">
        <f t="shared" si="2"/>
        <v>4.7</v>
      </c>
      <c r="G7" s="328">
        <f t="shared" si="3"/>
        <v>2.8000000000000007</v>
      </c>
      <c r="H7" s="328">
        <f t="shared" ref="H7:H9" si="10">$C7-$C$9</f>
        <v>1.8000000000000007</v>
      </c>
      <c r="I7" s="328">
        <f t="shared" ref="I7:I8" si="11">$C7-$C$8</f>
        <v>0.80000000000000071</v>
      </c>
      <c r="J7" s="328">
        <f>$C7-$C$7</f>
        <v>0</v>
      </c>
      <c r="K7" s="328">
        <f t="shared" si="7"/>
        <v>2.4000000000000004</v>
      </c>
      <c r="L7" s="328">
        <f t="shared" ref="L7:L8" si="12">$C7-$C$5</f>
        <v>0.90000000000000036</v>
      </c>
      <c r="M7" s="328">
        <v>0</v>
      </c>
      <c r="N7" s="328">
        <v>0</v>
      </c>
      <c r="R7" s="104" t="s">
        <v>766</v>
      </c>
      <c r="S7" s="104" t="s">
        <v>114</v>
      </c>
    </row>
    <row r="8" spans="1:38" ht="15.75" customHeight="1" x14ac:dyDescent="0.2">
      <c r="A8" s="104" t="s">
        <v>52</v>
      </c>
      <c r="B8" s="7" t="s">
        <v>767</v>
      </c>
      <c r="C8" s="332">
        <v>11.2</v>
      </c>
      <c r="D8" s="328">
        <f t="shared" si="0"/>
        <v>7.1999999999999993</v>
      </c>
      <c r="E8" s="328">
        <f t="shared" si="1"/>
        <v>5.6999999999999993</v>
      </c>
      <c r="F8" s="328">
        <f t="shared" si="2"/>
        <v>3.8999999999999995</v>
      </c>
      <c r="G8" s="328">
        <f t="shared" si="3"/>
        <v>2</v>
      </c>
      <c r="H8" s="328">
        <f t="shared" si="10"/>
        <v>1</v>
      </c>
      <c r="I8" s="328">
        <f t="shared" si="11"/>
        <v>0</v>
      </c>
      <c r="J8" s="328">
        <v>0</v>
      </c>
      <c r="K8" s="328">
        <f t="shared" si="7"/>
        <v>1.5999999999999996</v>
      </c>
      <c r="L8" s="328">
        <f t="shared" si="12"/>
        <v>9.9999999999999645E-2</v>
      </c>
      <c r="M8" s="328">
        <v>0</v>
      </c>
      <c r="N8" s="328">
        <v>0</v>
      </c>
      <c r="R8" s="104" t="s">
        <v>768</v>
      </c>
      <c r="S8" s="104" t="s">
        <v>107</v>
      </c>
    </row>
    <row r="9" spans="1:38" ht="15.75" customHeight="1" x14ac:dyDescent="0.2">
      <c r="A9" s="104" t="s">
        <v>725</v>
      </c>
      <c r="B9" s="7" t="s">
        <v>742</v>
      </c>
      <c r="C9" s="332">
        <v>10.199999999999999</v>
      </c>
      <c r="D9" s="328">
        <f t="shared" si="0"/>
        <v>6.1999999999999993</v>
      </c>
      <c r="E9" s="328">
        <f t="shared" si="1"/>
        <v>4.6999999999999993</v>
      </c>
      <c r="F9" s="328">
        <f t="shared" si="2"/>
        <v>2.8999999999999995</v>
      </c>
      <c r="G9" s="328">
        <f t="shared" si="3"/>
        <v>1</v>
      </c>
      <c r="H9" s="328">
        <f t="shared" si="10"/>
        <v>0</v>
      </c>
      <c r="I9" s="328">
        <v>0</v>
      </c>
      <c r="J9" s="328">
        <v>0</v>
      </c>
      <c r="K9" s="328">
        <f t="shared" si="7"/>
        <v>0.59999999999999964</v>
      </c>
      <c r="L9" s="328">
        <v>0</v>
      </c>
      <c r="M9" s="328">
        <v>0</v>
      </c>
      <c r="N9" s="328">
        <v>0</v>
      </c>
      <c r="R9" s="104" t="s">
        <v>769</v>
      </c>
      <c r="S9" s="104" t="s">
        <v>770</v>
      </c>
    </row>
    <row r="10" spans="1:38" ht="15.75" customHeight="1" x14ac:dyDescent="0.2">
      <c r="A10" s="104" t="s">
        <v>48</v>
      </c>
      <c r="B10" s="7" t="s">
        <v>771</v>
      </c>
      <c r="C10" s="332">
        <v>9.1999999999999993</v>
      </c>
      <c r="D10" s="328">
        <f t="shared" si="0"/>
        <v>5.1999999999999993</v>
      </c>
      <c r="E10" s="328">
        <f t="shared" si="1"/>
        <v>3.6999999999999993</v>
      </c>
      <c r="F10" s="328">
        <f t="shared" si="2"/>
        <v>1.8999999999999995</v>
      </c>
      <c r="G10" s="328">
        <f t="shared" si="3"/>
        <v>0</v>
      </c>
      <c r="H10" s="328">
        <v>0</v>
      </c>
      <c r="I10" s="328">
        <v>0</v>
      </c>
      <c r="J10" s="328">
        <v>0</v>
      </c>
      <c r="K10" s="328">
        <v>0</v>
      </c>
      <c r="L10" s="328">
        <v>0</v>
      </c>
      <c r="M10" s="328">
        <v>0</v>
      </c>
      <c r="N10" s="328">
        <v>0</v>
      </c>
      <c r="R10" s="104" t="s">
        <v>772</v>
      </c>
    </row>
    <row r="11" spans="1:38" ht="15.75" customHeight="1" x14ac:dyDescent="0.2">
      <c r="A11" s="104" t="s">
        <v>724</v>
      </c>
      <c r="B11" s="7" t="s">
        <v>773</v>
      </c>
      <c r="C11" s="332">
        <v>7.3</v>
      </c>
      <c r="D11" s="328">
        <v>0</v>
      </c>
      <c r="E11" s="328">
        <v>0</v>
      </c>
      <c r="F11" s="328">
        <f t="shared" si="2"/>
        <v>0</v>
      </c>
      <c r="G11" s="328">
        <v>0</v>
      </c>
      <c r="H11" s="328">
        <v>0</v>
      </c>
      <c r="I11" s="328">
        <v>0</v>
      </c>
      <c r="J11" s="328">
        <v>0</v>
      </c>
      <c r="K11" s="328">
        <v>0</v>
      </c>
      <c r="L11" s="328">
        <v>0</v>
      </c>
      <c r="M11" s="328">
        <v>0</v>
      </c>
      <c r="N11" s="328">
        <v>0</v>
      </c>
      <c r="R11" s="104" t="s">
        <v>774</v>
      </c>
    </row>
    <row r="12" spans="1:38" ht="15.75" customHeight="1" x14ac:dyDescent="0.2">
      <c r="A12" s="104" t="s">
        <v>44</v>
      </c>
      <c r="B12" s="7" t="s">
        <v>775</v>
      </c>
      <c r="C12" s="332">
        <v>5.5</v>
      </c>
      <c r="D12" s="328">
        <v>0</v>
      </c>
      <c r="E12" s="328">
        <f>$C12-$C$12</f>
        <v>0</v>
      </c>
      <c r="F12" s="328">
        <v>0</v>
      </c>
      <c r="G12" s="328">
        <v>0</v>
      </c>
      <c r="H12" s="328">
        <v>0</v>
      </c>
      <c r="I12" s="328">
        <v>0</v>
      </c>
      <c r="J12" s="328">
        <v>0</v>
      </c>
      <c r="K12" s="328">
        <v>0</v>
      </c>
      <c r="L12" s="328">
        <v>0</v>
      </c>
      <c r="M12" s="328">
        <v>0</v>
      </c>
      <c r="N12" s="328">
        <v>0</v>
      </c>
      <c r="R12" s="104" t="s">
        <v>776</v>
      </c>
    </row>
    <row r="13" spans="1:38" ht="15.75" customHeight="1" x14ac:dyDescent="0.2">
      <c r="A13" s="104" t="s">
        <v>42</v>
      </c>
      <c r="B13" s="7" t="s">
        <v>191</v>
      </c>
      <c r="C13" s="332">
        <v>4</v>
      </c>
      <c r="D13" s="328">
        <f>$C13-$C$13</f>
        <v>0</v>
      </c>
      <c r="E13" s="328">
        <v>0</v>
      </c>
      <c r="F13" s="328">
        <v>0</v>
      </c>
      <c r="G13" s="328">
        <v>0</v>
      </c>
      <c r="H13" s="328">
        <v>0</v>
      </c>
      <c r="I13" s="328">
        <v>0</v>
      </c>
      <c r="J13" s="328">
        <v>0</v>
      </c>
      <c r="K13" s="328">
        <v>0</v>
      </c>
      <c r="L13" s="328">
        <v>0</v>
      </c>
      <c r="M13" s="328">
        <v>0</v>
      </c>
      <c r="N13" s="328">
        <v>0</v>
      </c>
      <c r="R13" s="104" t="s">
        <v>777</v>
      </c>
    </row>
    <row r="14" spans="1:38" ht="15.75" customHeight="1" x14ac:dyDescent="0.2">
      <c r="D14" s="104"/>
      <c r="E14" s="104"/>
      <c r="F14" s="104"/>
      <c r="G14" s="104"/>
      <c r="H14" s="104"/>
      <c r="I14" s="104"/>
      <c r="J14" s="104"/>
      <c r="K14" s="104"/>
      <c r="L14" s="104"/>
      <c r="M14" s="104"/>
      <c r="N14" s="104"/>
      <c r="O14" s="104"/>
      <c r="R14" s="104" t="s">
        <v>778</v>
      </c>
    </row>
    <row r="15" spans="1:38" ht="15.75" customHeight="1" x14ac:dyDescent="0.2">
      <c r="R15" s="104" t="s">
        <v>779</v>
      </c>
    </row>
    <row r="16" spans="1:3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19</vt:i4>
      </vt:variant>
      <vt:variant>
        <vt:lpstr>Pojmenované oblasti</vt:lpstr>
      </vt:variant>
      <vt:variant>
        <vt:i4>2</vt:i4>
      </vt:variant>
    </vt:vector>
  </HeadingPairs>
  <TitlesOfParts>
    <vt:vector size="21" baseType="lpstr">
      <vt:lpstr>Hlavní stránka</vt:lpstr>
      <vt:lpstr>Tabulka klientů 2023</vt:lpstr>
      <vt:lpstr>Filtr dle měsíce</vt:lpstr>
      <vt:lpstr>Statistika CP</vt:lpstr>
      <vt:lpstr>Záznamy z IK poradce</vt:lpstr>
      <vt:lpstr>DoO</vt:lpstr>
      <vt:lpstr>Aktivity</vt:lpstr>
      <vt:lpstr>Akční plán</vt:lpstr>
      <vt:lpstr>Kompetenční model KONZULTANT</vt:lpstr>
      <vt:lpstr>Adaptace KONZULTANT</vt:lpstr>
      <vt:lpstr>Hypo proces</vt:lpstr>
      <vt:lpstr>Nápověda  Pomůcky</vt:lpstr>
      <vt:lpstr>Záznamy z IK ředitel</vt:lpstr>
      <vt:lpstr>Kompetenční model MNG</vt:lpstr>
      <vt:lpstr>Adaptace manažera</vt:lpstr>
      <vt:lpstr>Rozdílové provize</vt:lpstr>
      <vt:lpstr>Aktivity MNG</vt:lpstr>
      <vt:lpstr>Projekt 30</vt:lpstr>
      <vt:lpstr>Data</vt:lpstr>
      <vt:lpstr>'Tabulka klientů 2023'!mesice</vt:lpstr>
      <vt:lpstr>'Tabulka klientů 2023'!produkty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Uzivatel</dc:creator>
  <cp:lastModifiedBy>Martin Eisenreich</cp:lastModifiedBy>
  <dcterms:created xsi:type="dcterms:W3CDTF">2023-10-16T20:50:38Z</dcterms:created>
  <dcterms:modified xsi:type="dcterms:W3CDTF">2024-02-28T22:45:08Z</dcterms:modified>
</cp:coreProperties>
</file>